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defaultThemeVersion="124226"/>
  <mc:AlternateContent xmlns:mc="http://schemas.openxmlformats.org/markup-compatibility/2006">
    <mc:Choice Requires="x15">
      <x15ac:absPath xmlns:x15ac="http://schemas.microsoft.com/office/spreadsheetml/2010/11/ac" url="/Users/Hannah/Code/Metis/projects/chewy_business/"/>
    </mc:Choice>
  </mc:AlternateContent>
  <xr:revisionPtr revIDLastSave="0" documentId="13_ncr:1_{0EC4D74F-F9CE-3847-9072-7E7485DB173C}" xr6:coauthVersionLast="47" xr6:coauthVersionMax="47" xr10:uidLastSave="{00000000-0000-0000-0000-000000000000}"/>
  <bookViews>
    <workbookView xWindow="720" yWindow="460" windowWidth="28080" windowHeight="14400" activeTab="6" xr2:uid="{00000000-000D-0000-FFFF-FFFF00000000}"/>
  </bookViews>
  <sheets>
    <sheet name="pet_services_county" sheetId="4" r:id="rId1"/>
    <sheet name="total_pet_services_county" sheetId="8" r:id="rId2"/>
    <sheet name="pet_household_state" sheetId="3" r:id="rId3"/>
    <sheet name="county_pop" sheetId="1" r:id="rId4"/>
    <sheet name="state_pop" sheetId="7" r:id="rId5"/>
    <sheet name="state_abbrev" sheetId="2" r:id="rId6"/>
    <sheet name="pet_household_county" sheetId="6" r:id="rId7"/>
    <sheet name="sheet_descriptions" sheetId="5" r:id="rId8"/>
  </sheets>
  <definedNames>
    <definedName name="_xlnm._FilterDatabase" localSheetId="6" hidden="1">pet_household_county!$A$1:$N$3109</definedName>
    <definedName name="_xlnm._FilterDatabase" localSheetId="0" hidden="1">pet_services_county!$A$1:$S$3603</definedName>
    <definedName name="CBP2019.CB1900CBP_data_with_overlays" localSheetId="0">pet_services_county!$A$1:$R$3603</definedName>
    <definedName name="CO_1_US">county_pop!$A$1:$P$3143</definedName>
    <definedName name="_xlnm.Print_Area" localSheetId="3">county_pop!$A$1:$P$3143</definedName>
    <definedName name="_xlnm.Print_Titles" localSheetId="3">county_pop!$A:$A,sheet_descriptions!$20:$20</definedName>
  </definedNames>
  <calcPr calcId="191029"/>
  <pivotCaches>
    <pivotCache cacheId="47" r:id="rId9"/>
    <pivotCache cacheId="61"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6" l="1"/>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H2157" i="6"/>
  <c r="H2158" i="6"/>
  <c r="H2159" i="6"/>
  <c r="H2160" i="6"/>
  <c r="H2161" i="6"/>
  <c r="H2162" i="6"/>
  <c r="H2163" i="6"/>
  <c r="H2164" i="6"/>
  <c r="H2165" i="6"/>
  <c r="H2166" i="6"/>
  <c r="H2167" i="6"/>
  <c r="H2168" i="6"/>
  <c r="H2169" i="6"/>
  <c r="H2170" i="6"/>
  <c r="H2171" i="6"/>
  <c r="H2172" i="6"/>
  <c r="H2173" i="6"/>
  <c r="H2174" i="6"/>
  <c r="H2175" i="6"/>
  <c r="H2176" i="6"/>
  <c r="H2177" i="6"/>
  <c r="H2178" i="6"/>
  <c r="H2179" i="6"/>
  <c r="H2180" i="6"/>
  <c r="H2181" i="6"/>
  <c r="H2182" i="6"/>
  <c r="H2183" i="6"/>
  <c r="H2184" i="6"/>
  <c r="H2185" i="6"/>
  <c r="H2186" i="6"/>
  <c r="H2187" i="6"/>
  <c r="H2188" i="6"/>
  <c r="H2189" i="6"/>
  <c r="H2190" i="6"/>
  <c r="H2191" i="6"/>
  <c r="H2192" i="6"/>
  <c r="H2193" i="6"/>
  <c r="H2194" i="6"/>
  <c r="H2195" i="6"/>
  <c r="H2196" i="6"/>
  <c r="H2197" i="6"/>
  <c r="H2198" i="6"/>
  <c r="H2199" i="6"/>
  <c r="H2200" i="6"/>
  <c r="H2201" i="6"/>
  <c r="H2202" i="6"/>
  <c r="H2203" i="6"/>
  <c r="H2204" i="6"/>
  <c r="H2205" i="6"/>
  <c r="H2206" i="6"/>
  <c r="H2207" i="6"/>
  <c r="H2208" i="6"/>
  <c r="H2209" i="6"/>
  <c r="H2210" i="6"/>
  <c r="H2211" i="6"/>
  <c r="H2212" i="6"/>
  <c r="H2213" i="6"/>
  <c r="H2214" i="6"/>
  <c r="H2215" i="6"/>
  <c r="H2216" i="6"/>
  <c r="H2217" i="6"/>
  <c r="H2218" i="6"/>
  <c r="H2219" i="6"/>
  <c r="H2220" i="6"/>
  <c r="H2221" i="6"/>
  <c r="H2222" i="6"/>
  <c r="H2223" i="6"/>
  <c r="H2224" i="6"/>
  <c r="H2225" i="6"/>
  <c r="H2226" i="6"/>
  <c r="H2227" i="6"/>
  <c r="H2228" i="6"/>
  <c r="H2229" i="6"/>
  <c r="H2230" i="6"/>
  <c r="H2231" i="6"/>
  <c r="H2232" i="6"/>
  <c r="H2233" i="6"/>
  <c r="H2234" i="6"/>
  <c r="H2235" i="6"/>
  <c r="H2236" i="6"/>
  <c r="H2237" i="6"/>
  <c r="H2238" i="6"/>
  <c r="H2239" i="6"/>
  <c r="H2240" i="6"/>
  <c r="H2241" i="6"/>
  <c r="H2242" i="6"/>
  <c r="H2243" i="6"/>
  <c r="H2244" i="6"/>
  <c r="H2245" i="6"/>
  <c r="H2246" i="6"/>
  <c r="H2247" i="6"/>
  <c r="H2248" i="6"/>
  <c r="H2249" i="6"/>
  <c r="H2250" i="6"/>
  <c r="H2251" i="6"/>
  <c r="H2252" i="6"/>
  <c r="H2253" i="6"/>
  <c r="H2254" i="6"/>
  <c r="H2255" i="6"/>
  <c r="H2256" i="6"/>
  <c r="H2257" i="6"/>
  <c r="H2258" i="6"/>
  <c r="H2259" i="6"/>
  <c r="H2260" i="6"/>
  <c r="H2261" i="6"/>
  <c r="H2262" i="6"/>
  <c r="H2263" i="6"/>
  <c r="H2264" i="6"/>
  <c r="H2265" i="6"/>
  <c r="H2266" i="6"/>
  <c r="H2267" i="6"/>
  <c r="H2268" i="6"/>
  <c r="H2269" i="6"/>
  <c r="H2270" i="6"/>
  <c r="H2271" i="6"/>
  <c r="H2272" i="6"/>
  <c r="H2273" i="6"/>
  <c r="H2274" i="6"/>
  <c r="H2275" i="6"/>
  <c r="H2276" i="6"/>
  <c r="H2277" i="6"/>
  <c r="H2278" i="6"/>
  <c r="H2279" i="6"/>
  <c r="H2280" i="6"/>
  <c r="H2281" i="6"/>
  <c r="H2282" i="6"/>
  <c r="H2283" i="6"/>
  <c r="H2284" i="6"/>
  <c r="H2285" i="6"/>
  <c r="H2286" i="6"/>
  <c r="H2287" i="6"/>
  <c r="H2288" i="6"/>
  <c r="H2289" i="6"/>
  <c r="H2290" i="6"/>
  <c r="H2291" i="6"/>
  <c r="H2292" i="6"/>
  <c r="H2293" i="6"/>
  <c r="H2294" i="6"/>
  <c r="H2295" i="6"/>
  <c r="H2296" i="6"/>
  <c r="H2297" i="6"/>
  <c r="H2298" i="6"/>
  <c r="H2299" i="6"/>
  <c r="H2300" i="6"/>
  <c r="H2301" i="6"/>
  <c r="H2302" i="6"/>
  <c r="H2303" i="6"/>
  <c r="H2304" i="6"/>
  <c r="H2305" i="6"/>
  <c r="H2306" i="6"/>
  <c r="H2307" i="6"/>
  <c r="H2308" i="6"/>
  <c r="H2309" i="6"/>
  <c r="H2310" i="6"/>
  <c r="H2311" i="6"/>
  <c r="H2312" i="6"/>
  <c r="H2313" i="6"/>
  <c r="H2314" i="6"/>
  <c r="H2315" i="6"/>
  <c r="H2316" i="6"/>
  <c r="H2317" i="6"/>
  <c r="H2318" i="6"/>
  <c r="H2319" i="6"/>
  <c r="H2320" i="6"/>
  <c r="H2321" i="6"/>
  <c r="H2322" i="6"/>
  <c r="H2323" i="6"/>
  <c r="H2324" i="6"/>
  <c r="H2325" i="6"/>
  <c r="H2326" i="6"/>
  <c r="H2327" i="6"/>
  <c r="H2328" i="6"/>
  <c r="H2329" i="6"/>
  <c r="H2330" i="6"/>
  <c r="H2331" i="6"/>
  <c r="H2332" i="6"/>
  <c r="H2333" i="6"/>
  <c r="H2334" i="6"/>
  <c r="H2335" i="6"/>
  <c r="H2336" i="6"/>
  <c r="H2337" i="6"/>
  <c r="H2338" i="6"/>
  <c r="H2339" i="6"/>
  <c r="H2340" i="6"/>
  <c r="H2341" i="6"/>
  <c r="H2342" i="6"/>
  <c r="H2343" i="6"/>
  <c r="H2344" i="6"/>
  <c r="H2345" i="6"/>
  <c r="H2346" i="6"/>
  <c r="H2347" i="6"/>
  <c r="H2348" i="6"/>
  <c r="H2349" i="6"/>
  <c r="H2350" i="6"/>
  <c r="H2351" i="6"/>
  <c r="H2352" i="6"/>
  <c r="H2353" i="6"/>
  <c r="H2354" i="6"/>
  <c r="H2355" i="6"/>
  <c r="H2356" i="6"/>
  <c r="H2357" i="6"/>
  <c r="H2358" i="6"/>
  <c r="H2359" i="6"/>
  <c r="H2360" i="6"/>
  <c r="H2361" i="6"/>
  <c r="H2362" i="6"/>
  <c r="H2363" i="6"/>
  <c r="H2364" i="6"/>
  <c r="H2365" i="6"/>
  <c r="H2366" i="6"/>
  <c r="H2367" i="6"/>
  <c r="H2368" i="6"/>
  <c r="H2369" i="6"/>
  <c r="H2370" i="6"/>
  <c r="H2371" i="6"/>
  <c r="H2372" i="6"/>
  <c r="H2373" i="6"/>
  <c r="H2374" i="6"/>
  <c r="H2375" i="6"/>
  <c r="H2376" i="6"/>
  <c r="H2377" i="6"/>
  <c r="H2378" i="6"/>
  <c r="H2379" i="6"/>
  <c r="H2380" i="6"/>
  <c r="H2381" i="6"/>
  <c r="H2382" i="6"/>
  <c r="H2383" i="6"/>
  <c r="H2384" i="6"/>
  <c r="H2385" i="6"/>
  <c r="H2386" i="6"/>
  <c r="H2387" i="6"/>
  <c r="H2388" i="6"/>
  <c r="H2389" i="6"/>
  <c r="H2390" i="6"/>
  <c r="H2391" i="6"/>
  <c r="H2392" i="6"/>
  <c r="H2393" i="6"/>
  <c r="H2394" i="6"/>
  <c r="H2395" i="6"/>
  <c r="H2396" i="6"/>
  <c r="H2397" i="6"/>
  <c r="H2398" i="6"/>
  <c r="H2399" i="6"/>
  <c r="H2400" i="6"/>
  <c r="H2401" i="6"/>
  <c r="H2402" i="6"/>
  <c r="H2403" i="6"/>
  <c r="H2404" i="6"/>
  <c r="H2405" i="6"/>
  <c r="H2406" i="6"/>
  <c r="H2407" i="6"/>
  <c r="H2408" i="6"/>
  <c r="H2409" i="6"/>
  <c r="H2410" i="6"/>
  <c r="H2411" i="6"/>
  <c r="H2412" i="6"/>
  <c r="H2413" i="6"/>
  <c r="H2414" i="6"/>
  <c r="H2415" i="6"/>
  <c r="H2416" i="6"/>
  <c r="H2417" i="6"/>
  <c r="H2418" i="6"/>
  <c r="H2419" i="6"/>
  <c r="H2420" i="6"/>
  <c r="H2421" i="6"/>
  <c r="H2422" i="6"/>
  <c r="H2423" i="6"/>
  <c r="H2424" i="6"/>
  <c r="H2425" i="6"/>
  <c r="H2426" i="6"/>
  <c r="H2427" i="6"/>
  <c r="H2428" i="6"/>
  <c r="H2429" i="6"/>
  <c r="H2430" i="6"/>
  <c r="H2431" i="6"/>
  <c r="H2432" i="6"/>
  <c r="H2433" i="6"/>
  <c r="H2434" i="6"/>
  <c r="H2435" i="6"/>
  <c r="H2436" i="6"/>
  <c r="H2437" i="6"/>
  <c r="H2438" i="6"/>
  <c r="H2439" i="6"/>
  <c r="H2440" i="6"/>
  <c r="H2441" i="6"/>
  <c r="H2442" i="6"/>
  <c r="H2443" i="6"/>
  <c r="H2444" i="6"/>
  <c r="H2445" i="6"/>
  <c r="H2446" i="6"/>
  <c r="H2447" i="6"/>
  <c r="H2448" i="6"/>
  <c r="H2449" i="6"/>
  <c r="H2450" i="6"/>
  <c r="H2451" i="6"/>
  <c r="H2452" i="6"/>
  <c r="H2453" i="6"/>
  <c r="H2454" i="6"/>
  <c r="H2455" i="6"/>
  <c r="H2456" i="6"/>
  <c r="H2457" i="6"/>
  <c r="H2458" i="6"/>
  <c r="H2459" i="6"/>
  <c r="H2460" i="6"/>
  <c r="H2461" i="6"/>
  <c r="H2462" i="6"/>
  <c r="H2463" i="6"/>
  <c r="H2464" i="6"/>
  <c r="H2465" i="6"/>
  <c r="H2466" i="6"/>
  <c r="H2467" i="6"/>
  <c r="H2468" i="6"/>
  <c r="H2469" i="6"/>
  <c r="H2470" i="6"/>
  <c r="H2471" i="6"/>
  <c r="H2472" i="6"/>
  <c r="H2473" i="6"/>
  <c r="H2474" i="6"/>
  <c r="H2475" i="6"/>
  <c r="H2476" i="6"/>
  <c r="H2477" i="6"/>
  <c r="H2478" i="6"/>
  <c r="H2479" i="6"/>
  <c r="H2480" i="6"/>
  <c r="H2481" i="6"/>
  <c r="H2482" i="6"/>
  <c r="H2483" i="6"/>
  <c r="H2484" i="6"/>
  <c r="H2485" i="6"/>
  <c r="H2486" i="6"/>
  <c r="H2487" i="6"/>
  <c r="H2488" i="6"/>
  <c r="H2489" i="6"/>
  <c r="H2490" i="6"/>
  <c r="H2491" i="6"/>
  <c r="H2492" i="6"/>
  <c r="H2493" i="6"/>
  <c r="H2494" i="6"/>
  <c r="H2495" i="6"/>
  <c r="H2496" i="6"/>
  <c r="H2497" i="6"/>
  <c r="H2498" i="6"/>
  <c r="H2499" i="6"/>
  <c r="H2500" i="6"/>
  <c r="H2501" i="6"/>
  <c r="H2502" i="6"/>
  <c r="H2503" i="6"/>
  <c r="H2504" i="6"/>
  <c r="H2505" i="6"/>
  <c r="H2506" i="6"/>
  <c r="H2507" i="6"/>
  <c r="H2508" i="6"/>
  <c r="H2509" i="6"/>
  <c r="H2510" i="6"/>
  <c r="H2511" i="6"/>
  <c r="H2512" i="6"/>
  <c r="H2513" i="6"/>
  <c r="H2514" i="6"/>
  <c r="H2515" i="6"/>
  <c r="H2516" i="6"/>
  <c r="H2517" i="6"/>
  <c r="H2518" i="6"/>
  <c r="H2519" i="6"/>
  <c r="H2520" i="6"/>
  <c r="H2521" i="6"/>
  <c r="H2522" i="6"/>
  <c r="H2523" i="6"/>
  <c r="H2524" i="6"/>
  <c r="H2525" i="6"/>
  <c r="H2526" i="6"/>
  <c r="H2527" i="6"/>
  <c r="H2528" i="6"/>
  <c r="H2529" i="6"/>
  <c r="H2530" i="6"/>
  <c r="H2531" i="6"/>
  <c r="H2532" i="6"/>
  <c r="H2533" i="6"/>
  <c r="H2534" i="6"/>
  <c r="H2535" i="6"/>
  <c r="H2536" i="6"/>
  <c r="H2537" i="6"/>
  <c r="H2538" i="6"/>
  <c r="H2539" i="6"/>
  <c r="H2540" i="6"/>
  <c r="H2541" i="6"/>
  <c r="H2542" i="6"/>
  <c r="H2543" i="6"/>
  <c r="H2544" i="6"/>
  <c r="H2545" i="6"/>
  <c r="H2546" i="6"/>
  <c r="H2547" i="6"/>
  <c r="H2548" i="6"/>
  <c r="H2549" i="6"/>
  <c r="H2550" i="6"/>
  <c r="H2551" i="6"/>
  <c r="H2552" i="6"/>
  <c r="H2553" i="6"/>
  <c r="H2554" i="6"/>
  <c r="H2555" i="6"/>
  <c r="H2556" i="6"/>
  <c r="H2557" i="6"/>
  <c r="H2558" i="6"/>
  <c r="H2559" i="6"/>
  <c r="H2560" i="6"/>
  <c r="H2561" i="6"/>
  <c r="H2562" i="6"/>
  <c r="H2563" i="6"/>
  <c r="H2564" i="6"/>
  <c r="H2565" i="6"/>
  <c r="H2566" i="6"/>
  <c r="H2567" i="6"/>
  <c r="H2568" i="6"/>
  <c r="H2569" i="6"/>
  <c r="H2570" i="6"/>
  <c r="H2571" i="6"/>
  <c r="H2572" i="6"/>
  <c r="H2573" i="6"/>
  <c r="H2574" i="6"/>
  <c r="H2575" i="6"/>
  <c r="H2576" i="6"/>
  <c r="H2577" i="6"/>
  <c r="H2578" i="6"/>
  <c r="H2579" i="6"/>
  <c r="H2580" i="6"/>
  <c r="H2581" i="6"/>
  <c r="H2582" i="6"/>
  <c r="H2583" i="6"/>
  <c r="H2584" i="6"/>
  <c r="H2585" i="6"/>
  <c r="H2586" i="6"/>
  <c r="H2587" i="6"/>
  <c r="H2588" i="6"/>
  <c r="H2589" i="6"/>
  <c r="H2590" i="6"/>
  <c r="H2591" i="6"/>
  <c r="H2592" i="6"/>
  <c r="H2593" i="6"/>
  <c r="H2594" i="6"/>
  <c r="H2595" i="6"/>
  <c r="H2596" i="6"/>
  <c r="H2597" i="6"/>
  <c r="H2598" i="6"/>
  <c r="H2599" i="6"/>
  <c r="H2600" i="6"/>
  <c r="H2601" i="6"/>
  <c r="H2602" i="6"/>
  <c r="H2603" i="6"/>
  <c r="H2604" i="6"/>
  <c r="H2605" i="6"/>
  <c r="H2606" i="6"/>
  <c r="H2607" i="6"/>
  <c r="H2608" i="6"/>
  <c r="H2609" i="6"/>
  <c r="H2610" i="6"/>
  <c r="H2611" i="6"/>
  <c r="H2612" i="6"/>
  <c r="H2613" i="6"/>
  <c r="H2614" i="6"/>
  <c r="H2615" i="6"/>
  <c r="H2616" i="6"/>
  <c r="H2617" i="6"/>
  <c r="H2618" i="6"/>
  <c r="H2619" i="6"/>
  <c r="H2620" i="6"/>
  <c r="H2621" i="6"/>
  <c r="H2622" i="6"/>
  <c r="H2623" i="6"/>
  <c r="H2624" i="6"/>
  <c r="H2625" i="6"/>
  <c r="H2626" i="6"/>
  <c r="H2627" i="6"/>
  <c r="H2628" i="6"/>
  <c r="H2629" i="6"/>
  <c r="H2630" i="6"/>
  <c r="H2631" i="6"/>
  <c r="H2632" i="6"/>
  <c r="H2633" i="6"/>
  <c r="H2634" i="6"/>
  <c r="H2635" i="6"/>
  <c r="H2636" i="6"/>
  <c r="H2637" i="6"/>
  <c r="H2638" i="6"/>
  <c r="H2639" i="6"/>
  <c r="H2640" i="6"/>
  <c r="H2641" i="6"/>
  <c r="H2642" i="6"/>
  <c r="H2643" i="6"/>
  <c r="H2644" i="6"/>
  <c r="H2645" i="6"/>
  <c r="H2646" i="6"/>
  <c r="H2647" i="6"/>
  <c r="H2648" i="6"/>
  <c r="H2649" i="6"/>
  <c r="H2650" i="6"/>
  <c r="H2651" i="6"/>
  <c r="H2652" i="6"/>
  <c r="H2653" i="6"/>
  <c r="H2654" i="6"/>
  <c r="H2655" i="6"/>
  <c r="H2656" i="6"/>
  <c r="H2657" i="6"/>
  <c r="H2658" i="6"/>
  <c r="H2659" i="6"/>
  <c r="H2660" i="6"/>
  <c r="H2661" i="6"/>
  <c r="H2662" i="6"/>
  <c r="H2663" i="6"/>
  <c r="H2664" i="6"/>
  <c r="H2665" i="6"/>
  <c r="H2666" i="6"/>
  <c r="H2667" i="6"/>
  <c r="H2668" i="6"/>
  <c r="H2669" i="6"/>
  <c r="H2670" i="6"/>
  <c r="H2671" i="6"/>
  <c r="H2672" i="6"/>
  <c r="H2673" i="6"/>
  <c r="H2674" i="6"/>
  <c r="H2675" i="6"/>
  <c r="H2676" i="6"/>
  <c r="H2677" i="6"/>
  <c r="H2678" i="6"/>
  <c r="H2679" i="6"/>
  <c r="H2680" i="6"/>
  <c r="H2681" i="6"/>
  <c r="H2682" i="6"/>
  <c r="H2683" i="6"/>
  <c r="H2684" i="6"/>
  <c r="H2685" i="6"/>
  <c r="H2686" i="6"/>
  <c r="H2687" i="6"/>
  <c r="H2688" i="6"/>
  <c r="H2689" i="6"/>
  <c r="H2690" i="6"/>
  <c r="H2691" i="6"/>
  <c r="H2692" i="6"/>
  <c r="H2693" i="6"/>
  <c r="H2694" i="6"/>
  <c r="H2695" i="6"/>
  <c r="H2696" i="6"/>
  <c r="H2697" i="6"/>
  <c r="H2698" i="6"/>
  <c r="H2699" i="6"/>
  <c r="H2700" i="6"/>
  <c r="H2701" i="6"/>
  <c r="H2702" i="6"/>
  <c r="H2703" i="6"/>
  <c r="H2704" i="6"/>
  <c r="H2705" i="6"/>
  <c r="H2706" i="6"/>
  <c r="H2707" i="6"/>
  <c r="H2708" i="6"/>
  <c r="H2709" i="6"/>
  <c r="H2710" i="6"/>
  <c r="H2711" i="6"/>
  <c r="H2712" i="6"/>
  <c r="H2713" i="6"/>
  <c r="H2714" i="6"/>
  <c r="H2715" i="6"/>
  <c r="H2716" i="6"/>
  <c r="H2717" i="6"/>
  <c r="H2718" i="6"/>
  <c r="H2719" i="6"/>
  <c r="H2720" i="6"/>
  <c r="H2721" i="6"/>
  <c r="H2722" i="6"/>
  <c r="H2723" i="6"/>
  <c r="H2724" i="6"/>
  <c r="H2725" i="6"/>
  <c r="H2726" i="6"/>
  <c r="H2727" i="6"/>
  <c r="H2728" i="6"/>
  <c r="H2729" i="6"/>
  <c r="H2730" i="6"/>
  <c r="H2731" i="6"/>
  <c r="H2732" i="6"/>
  <c r="H2733" i="6"/>
  <c r="H2734" i="6"/>
  <c r="H2735" i="6"/>
  <c r="H2736" i="6"/>
  <c r="H2737" i="6"/>
  <c r="H2738" i="6"/>
  <c r="H2739" i="6"/>
  <c r="H2740" i="6"/>
  <c r="H2741" i="6"/>
  <c r="H2742" i="6"/>
  <c r="H2743" i="6"/>
  <c r="H2744" i="6"/>
  <c r="H2745" i="6"/>
  <c r="H2746" i="6"/>
  <c r="H2747" i="6"/>
  <c r="H2748" i="6"/>
  <c r="H2749" i="6"/>
  <c r="H2750" i="6"/>
  <c r="H2751" i="6"/>
  <c r="H2752" i="6"/>
  <c r="H2753" i="6"/>
  <c r="H2754" i="6"/>
  <c r="H2755" i="6"/>
  <c r="H2756" i="6"/>
  <c r="H2757" i="6"/>
  <c r="H2758" i="6"/>
  <c r="H2759" i="6"/>
  <c r="H2760" i="6"/>
  <c r="H2761" i="6"/>
  <c r="H2762" i="6"/>
  <c r="H2763" i="6"/>
  <c r="H2764" i="6"/>
  <c r="H2765" i="6"/>
  <c r="H2766" i="6"/>
  <c r="H2767" i="6"/>
  <c r="H2768" i="6"/>
  <c r="H2769" i="6"/>
  <c r="H2770" i="6"/>
  <c r="H2771" i="6"/>
  <c r="H2772" i="6"/>
  <c r="H2773" i="6"/>
  <c r="H2774" i="6"/>
  <c r="H2775" i="6"/>
  <c r="H2776" i="6"/>
  <c r="H2777" i="6"/>
  <c r="H2778" i="6"/>
  <c r="H2779" i="6"/>
  <c r="H2780" i="6"/>
  <c r="H2781" i="6"/>
  <c r="H2782" i="6"/>
  <c r="H2783" i="6"/>
  <c r="H2784" i="6"/>
  <c r="H2785" i="6"/>
  <c r="H2786" i="6"/>
  <c r="H2787" i="6"/>
  <c r="H2788" i="6"/>
  <c r="H2789" i="6"/>
  <c r="H2790" i="6"/>
  <c r="H2791" i="6"/>
  <c r="H2792" i="6"/>
  <c r="H2793" i="6"/>
  <c r="H2794" i="6"/>
  <c r="H2795" i="6"/>
  <c r="H2796" i="6"/>
  <c r="H2797" i="6"/>
  <c r="H2798" i="6"/>
  <c r="H2799" i="6"/>
  <c r="H2800" i="6"/>
  <c r="H2801" i="6"/>
  <c r="H2802" i="6"/>
  <c r="H2803" i="6"/>
  <c r="H2804" i="6"/>
  <c r="H2805" i="6"/>
  <c r="H2806" i="6"/>
  <c r="H2807" i="6"/>
  <c r="H2808" i="6"/>
  <c r="H2809" i="6"/>
  <c r="H2810" i="6"/>
  <c r="H2811" i="6"/>
  <c r="H2812" i="6"/>
  <c r="H2813" i="6"/>
  <c r="H2814" i="6"/>
  <c r="H2815" i="6"/>
  <c r="H2816" i="6"/>
  <c r="H2817" i="6"/>
  <c r="H2818" i="6"/>
  <c r="H2819" i="6"/>
  <c r="H2820" i="6"/>
  <c r="H2821" i="6"/>
  <c r="H2822" i="6"/>
  <c r="H2823" i="6"/>
  <c r="H2824" i="6"/>
  <c r="H2825" i="6"/>
  <c r="H2826" i="6"/>
  <c r="H2827" i="6"/>
  <c r="H2828" i="6"/>
  <c r="H2829" i="6"/>
  <c r="H2830" i="6"/>
  <c r="H2831" i="6"/>
  <c r="H2832" i="6"/>
  <c r="H2833" i="6"/>
  <c r="H2834" i="6"/>
  <c r="H2835" i="6"/>
  <c r="H2836" i="6"/>
  <c r="H2837" i="6"/>
  <c r="H2838" i="6"/>
  <c r="H2839" i="6"/>
  <c r="H2840" i="6"/>
  <c r="H2841" i="6"/>
  <c r="H2842" i="6"/>
  <c r="H2843" i="6"/>
  <c r="H2844" i="6"/>
  <c r="H2845" i="6"/>
  <c r="H2846" i="6"/>
  <c r="H2847" i="6"/>
  <c r="H2848" i="6"/>
  <c r="H2849" i="6"/>
  <c r="H2850" i="6"/>
  <c r="H2851" i="6"/>
  <c r="H2852" i="6"/>
  <c r="H2853" i="6"/>
  <c r="H2854" i="6"/>
  <c r="H2855" i="6"/>
  <c r="H2856" i="6"/>
  <c r="H2857" i="6"/>
  <c r="H2858" i="6"/>
  <c r="H2859" i="6"/>
  <c r="H2860" i="6"/>
  <c r="H2861" i="6"/>
  <c r="H2862" i="6"/>
  <c r="H2863" i="6"/>
  <c r="H2864" i="6"/>
  <c r="H2865" i="6"/>
  <c r="H2866" i="6"/>
  <c r="H2867" i="6"/>
  <c r="H2868" i="6"/>
  <c r="H2869" i="6"/>
  <c r="H2870" i="6"/>
  <c r="H2871" i="6"/>
  <c r="H2872" i="6"/>
  <c r="H2873" i="6"/>
  <c r="H2874" i="6"/>
  <c r="H2875" i="6"/>
  <c r="H2876" i="6"/>
  <c r="H2877" i="6"/>
  <c r="H2878" i="6"/>
  <c r="H2879" i="6"/>
  <c r="H2880" i="6"/>
  <c r="H2881" i="6"/>
  <c r="H2882" i="6"/>
  <c r="H2883" i="6"/>
  <c r="H2884" i="6"/>
  <c r="H2885" i="6"/>
  <c r="H2886" i="6"/>
  <c r="H2887" i="6"/>
  <c r="H2888" i="6"/>
  <c r="H2889" i="6"/>
  <c r="H2890" i="6"/>
  <c r="H2891" i="6"/>
  <c r="H2892" i="6"/>
  <c r="H2893" i="6"/>
  <c r="H2894" i="6"/>
  <c r="H2895" i="6"/>
  <c r="H2896" i="6"/>
  <c r="H2897" i="6"/>
  <c r="H2898" i="6"/>
  <c r="H2899" i="6"/>
  <c r="H2900" i="6"/>
  <c r="H2901" i="6"/>
  <c r="H2902" i="6"/>
  <c r="H2903" i="6"/>
  <c r="H2904" i="6"/>
  <c r="H2905" i="6"/>
  <c r="H2906" i="6"/>
  <c r="H2907" i="6"/>
  <c r="H2908" i="6"/>
  <c r="H2909" i="6"/>
  <c r="H2910" i="6"/>
  <c r="H2911" i="6"/>
  <c r="H2912" i="6"/>
  <c r="H2913" i="6"/>
  <c r="H2914" i="6"/>
  <c r="H2915" i="6"/>
  <c r="H2916" i="6"/>
  <c r="H2917" i="6"/>
  <c r="H2918" i="6"/>
  <c r="H2919" i="6"/>
  <c r="H2920" i="6"/>
  <c r="H2921" i="6"/>
  <c r="H2922" i="6"/>
  <c r="H2923" i="6"/>
  <c r="H2924" i="6"/>
  <c r="H2925" i="6"/>
  <c r="H2926" i="6"/>
  <c r="H2927" i="6"/>
  <c r="H2928" i="6"/>
  <c r="H2929" i="6"/>
  <c r="H2930" i="6"/>
  <c r="H2931" i="6"/>
  <c r="H2932" i="6"/>
  <c r="H2933" i="6"/>
  <c r="H2934" i="6"/>
  <c r="H2935" i="6"/>
  <c r="H2936" i="6"/>
  <c r="H2937" i="6"/>
  <c r="H2938" i="6"/>
  <c r="H2939" i="6"/>
  <c r="H2940" i="6"/>
  <c r="H2941" i="6"/>
  <c r="H2942" i="6"/>
  <c r="H2943" i="6"/>
  <c r="H2944" i="6"/>
  <c r="H2945" i="6"/>
  <c r="H2946" i="6"/>
  <c r="H2947" i="6"/>
  <c r="H2948" i="6"/>
  <c r="H2949" i="6"/>
  <c r="H2950" i="6"/>
  <c r="H2951" i="6"/>
  <c r="H2952" i="6"/>
  <c r="H2953" i="6"/>
  <c r="H2954" i="6"/>
  <c r="H2955" i="6"/>
  <c r="H2956" i="6"/>
  <c r="H2957" i="6"/>
  <c r="H2958" i="6"/>
  <c r="H2959" i="6"/>
  <c r="H2960" i="6"/>
  <c r="H2961" i="6"/>
  <c r="H2962" i="6"/>
  <c r="H2963" i="6"/>
  <c r="H2964" i="6"/>
  <c r="H2965" i="6"/>
  <c r="H2966" i="6"/>
  <c r="H2967" i="6"/>
  <c r="H2968" i="6"/>
  <c r="H2969" i="6"/>
  <c r="H2970" i="6"/>
  <c r="H2971" i="6"/>
  <c r="H2972" i="6"/>
  <c r="H2973" i="6"/>
  <c r="H2974" i="6"/>
  <c r="H2975" i="6"/>
  <c r="H2976" i="6"/>
  <c r="H2977" i="6"/>
  <c r="H2978" i="6"/>
  <c r="H2979" i="6"/>
  <c r="H2980" i="6"/>
  <c r="H2981" i="6"/>
  <c r="H2982" i="6"/>
  <c r="H2983" i="6"/>
  <c r="H2984" i="6"/>
  <c r="H2985" i="6"/>
  <c r="H2986" i="6"/>
  <c r="H2987" i="6"/>
  <c r="H2988" i="6"/>
  <c r="H2989" i="6"/>
  <c r="H2990" i="6"/>
  <c r="H2991" i="6"/>
  <c r="H2992" i="6"/>
  <c r="H2993" i="6"/>
  <c r="H2994" i="6"/>
  <c r="H2995" i="6"/>
  <c r="H2996" i="6"/>
  <c r="H2997" i="6"/>
  <c r="H2998" i="6"/>
  <c r="H2999" i="6"/>
  <c r="H3000" i="6"/>
  <c r="H3001" i="6"/>
  <c r="H3002" i="6"/>
  <c r="H3003" i="6"/>
  <c r="H3004" i="6"/>
  <c r="H3005" i="6"/>
  <c r="H3006" i="6"/>
  <c r="H3007" i="6"/>
  <c r="H3008" i="6"/>
  <c r="H3009" i="6"/>
  <c r="H3010" i="6"/>
  <c r="H3011" i="6"/>
  <c r="H3012" i="6"/>
  <c r="H3013" i="6"/>
  <c r="H3014" i="6"/>
  <c r="H3015" i="6"/>
  <c r="H3016" i="6"/>
  <c r="H3017" i="6"/>
  <c r="H3018" i="6"/>
  <c r="H3019" i="6"/>
  <c r="H3020" i="6"/>
  <c r="H3021" i="6"/>
  <c r="H3022" i="6"/>
  <c r="H3023" i="6"/>
  <c r="H3024" i="6"/>
  <c r="H3025" i="6"/>
  <c r="H3026" i="6"/>
  <c r="H3027" i="6"/>
  <c r="H3028" i="6"/>
  <c r="H3029" i="6"/>
  <c r="H3030" i="6"/>
  <c r="H3031" i="6"/>
  <c r="H3032" i="6"/>
  <c r="H3033" i="6"/>
  <c r="H3034" i="6"/>
  <c r="H3035" i="6"/>
  <c r="H3036" i="6"/>
  <c r="H3037" i="6"/>
  <c r="H3038" i="6"/>
  <c r="H3039" i="6"/>
  <c r="H3040" i="6"/>
  <c r="H3041" i="6"/>
  <c r="H3042" i="6"/>
  <c r="H3043" i="6"/>
  <c r="H3044" i="6"/>
  <c r="H3045" i="6"/>
  <c r="H3046" i="6"/>
  <c r="H3047" i="6"/>
  <c r="H3048" i="6"/>
  <c r="H3049" i="6"/>
  <c r="H3050" i="6"/>
  <c r="H3051" i="6"/>
  <c r="H3052" i="6"/>
  <c r="H3053" i="6"/>
  <c r="H3054" i="6"/>
  <c r="H3055" i="6"/>
  <c r="H3056" i="6"/>
  <c r="H3057" i="6"/>
  <c r="H3058" i="6"/>
  <c r="H3059" i="6"/>
  <c r="H3060" i="6"/>
  <c r="H3061" i="6"/>
  <c r="H3062" i="6"/>
  <c r="H3063" i="6"/>
  <c r="H3064" i="6"/>
  <c r="H3065" i="6"/>
  <c r="H3066" i="6"/>
  <c r="H3067" i="6"/>
  <c r="H3068" i="6"/>
  <c r="H3069" i="6"/>
  <c r="H3070" i="6"/>
  <c r="H3071" i="6"/>
  <c r="H3072" i="6"/>
  <c r="H3073" i="6"/>
  <c r="H3074" i="6"/>
  <c r="H3075" i="6"/>
  <c r="H3076" i="6"/>
  <c r="H3077" i="6"/>
  <c r="H3078" i="6"/>
  <c r="H3079" i="6"/>
  <c r="H3080" i="6"/>
  <c r="H3081" i="6"/>
  <c r="H3082" i="6"/>
  <c r="H3083" i="6"/>
  <c r="H3084" i="6"/>
  <c r="H3085" i="6"/>
  <c r="H3086" i="6"/>
  <c r="H3087" i="6"/>
  <c r="H3088" i="6"/>
  <c r="H3089" i="6"/>
  <c r="H3090" i="6"/>
  <c r="H3091" i="6"/>
  <c r="H3092" i="6"/>
  <c r="H3093" i="6"/>
  <c r="H3094" i="6"/>
  <c r="H3095" i="6"/>
  <c r="H3096" i="6"/>
  <c r="H3097" i="6"/>
  <c r="H3098" i="6"/>
  <c r="H3099" i="6"/>
  <c r="H3100" i="6"/>
  <c r="H3101" i="6"/>
  <c r="H3102" i="6"/>
  <c r="H3103" i="6"/>
  <c r="H3104" i="6"/>
  <c r="H3105" i="6"/>
  <c r="H3106" i="6"/>
  <c r="H3107" i="6"/>
  <c r="H3108" i="6"/>
  <c r="H3109" i="6"/>
  <c r="H2" i="6"/>
  <c r="N3" i="6" l="1"/>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N2502" i="6"/>
  <c r="N2503" i="6"/>
  <c r="N2504" i="6"/>
  <c r="N2505" i="6"/>
  <c r="N2506" i="6"/>
  <c r="N2507" i="6"/>
  <c r="N2508" i="6"/>
  <c r="N2509" i="6"/>
  <c r="N2510" i="6"/>
  <c r="N2511" i="6"/>
  <c r="N2512" i="6"/>
  <c r="N2513" i="6"/>
  <c r="N2514" i="6"/>
  <c r="N2515" i="6"/>
  <c r="N2516" i="6"/>
  <c r="N2517" i="6"/>
  <c r="N2518" i="6"/>
  <c r="N2519" i="6"/>
  <c r="N2520" i="6"/>
  <c r="N2521" i="6"/>
  <c r="N2522" i="6"/>
  <c r="N2523" i="6"/>
  <c r="N2524" i="6"/>
  <c r="N2525" i="6"/>
  <c r="N2526" i="6"/>
  <c r="N2527" i="6"/>
  <c r="N2528" i="6"/>
  <c r="N2529" i="6"/>
  <c r="N2530" i="6"/>
  <c r="N2531" i="6"/>
  <c r="N2532" i="6"/>
  <c r="N2533" i="6"/>
  <c r="N2534" i="6"/>
  <c r="N2535" i="6"/>
  <c r="N2536" i="6"/>
  <c r="N2537" i="6"/>
  <c r="N2538" i="6"/>
  <c r="N2539" i="6"/>
  <c r="N2540" i="6"/>
  <c r="N2541" i="6"/>
  <c r="N2542" i="6"/>
  <c r="N2543" i="6"/>
  <c r="N2544" i="6"/>
  <c r="N2545" i="6"/>
  <c r="N2546" i="6"/>
  <c r="N2547" i="6"/>
  <c r="N2548" i="6"/>
  <c r="N2549" i="6"/>
  <c r="N2550" i="6"/>
  <c r="N2551" i="6"/>
  <c r="N2552" i="6"/>
  <c r="N2553" i="6"/>
  <c r="N2554" i="6"/>
  <c r="N2555" i="6"/>
  <c r="N2556" i="6"/>
  <c r="N2557" i="6"/>
  <c r="N2558" i="6"/>
  <c r="N2559" i="6"/>
  <c r="N2560" i="6"/>
  <c r="N2561" i="6"/>
  <c r="N2562" i="6"/>
  <c r="N2563" i="6"/>
  <c r="N2564" i="6"/>
  <c r="N2565" i="6"/>
  <c r="N2566" i="6"/>
  <c r="N2567" i="6"/>
  <c r="N2568" i="6"/>
  <c r="N2569" i="6"/>
  <c r="N2570" i="6"/>
  <c r="N2571" i="6"/>
  <c r="N2572" i="6"/>
  <c r="N2573" i="6"/>
  <c r="N2574" i="6"/>
  <c r="N2575" i="6"/>
  <c r="N2576" i="6"/>
  <c r="N2577" i="6"/>
  <c r="N2578" i="6"/>
  <c r="N2579" i="6"/>
  <c r="N2580" i="6"/>
  <c r="N2581" i="6"/>
  <c r="N2582" i="6"/>
  <c r="N2583" i="6"/>
  <c r="N2584" i="6"/>
  <c r="N2585" i="6"/>
  <c r="N2586" i="6"/>
  <c r="N2587" i="6"/>
  <c r="N2588" i="6"/>
  <c r="N2589" i="6"/>
  <c r="N2590" i="6"/>
  <c r="N2591" i="6"/>
  <c r="N2592" i="6"/>
  <c r="N2593" i="6"/>
  <c r="N2594" i="6"/>
  <c r="N2595" i="6"/>
  <c r="N2596" i="6"/>
  <c r="N2597" i="6"/>
  <c r="N2598" i="6"/>
  <c r="N2599" i="6"/>
  <c r="N2600" i="6"/>
  <c r="N2601" i="6"/>
  <c r="N2602" i="6"/>
  <c r="N2603" i="6"/>
  <c r="N2604" i="6"/>
  <c r="N2605" i="6"/>
  <c r="N2606" i="6"/>
  <c r="N2607" i="6"/>
  <c r="N2608" i="6"/>
  <c r="N2609" i="6"/>
  <c r="N2610" i="6"/>
  <c r="N2611" i="6"/>
  <c r="N2612" i="6"/>
  <c r="N2613" i="6"/>
  <c r="N2614" i="6"/>
  <c r="N2615" i="6"/>
  <c r="N2616" i="6"/>
  <c r="N2617" i="6"/>
  <c r="N2618" i="6"/>
  <c r="N2619" i="6"/>
  <c r="N2620" i="6"/>
  <c r="N2621" i="6"/>
  <c r="N2622" i="6"/>
  <c r="N2623" i="6"/>
  <c r="N2624" i="6"/>
  <c r="N2625" i="6"/>
  <c r="N2626" i="6"/>
  <c r="N2627" i="6"/>
  <c r="N2628" i="6"/>
  <c r="N2629" i="6"/>
  <c r="N2630" i="6"/>
  <c r="N2631" i="6"/>
  <c r="N2632" i="6"/>
  <c r="N2633" i="6"/>
  <c r="N2634" i="6"/>
  <c r="N2635" i="6"/>
  <c r="N2636" i="6"/>
  <c r="N2637" i="6"/>
  <c r="N2638" i="6"/>
  <c r="N2639" i="6"/>
  <c r="N2640" i="6"/>
  <c r="N2641" i="6"/>
  <c r="N2642" i="6"/>
  <c r="N2643" i="6"/>
  <c r="N2644" i="6"/>
  <c r="N2645" i="6"/>
  <c r="N2646" i="6"/>
  <c r="N2647" i="6"/>
  <c r="N2648" i="6"/>
  <c r="N2649" i="6"/>
  <c r="N2650" i="6"/>
  <c r="N2651" i="6"/>
  <c r="N2652" i="6"/>
  <c r="N2653" i="6"/>
  <c r="N2654" i="6"/>
  <c r="N2655" i="6"/>
  <c r="N2656" i="6"/>
  <c r="N2657" i="6"/>
  <c r="N2658" i="6"/>
  <c r="N2659" i="6"/>
  <c r="N2660" i="6"/>
  <c r="N2661" i="6"/>
  <c r="N2662" i="6"/>
  <c r="N2663" i="6"/>
  <c r="N2664" i="6"/>
  <c r="N2665" i="6"/>
  <c r="N2666" i="6"/>
  <c r="N2667" i="6"/>
  <c r="N2668" i="6"/>
  <c r="N2669" i="6"/>
  <c r="N2670" i="6"/>
  <c r="N2671" i="6"/>
  <c r="N2672" i="6"/>
  <c r="N2673" i="6"/>
  <c r="N2674" i="6"/>
  <c r="N2675" i="6"/>
  <c r="N2676" i="6"/>
  <c r="N2677" i="6"/>
  <c r="N2678" i="6"/>
  <c r="N2679" i="6"/>
  <c r="N2680" i="6"/>
  <c r="N2681" i="6"/>
  <c r="N2682" i="6"/>
  <c r="N2683" i="6"/>
  <c r="N2684" i="6"/>
  <c r="N2685" i="6"/>
  <c r="N2686" i="6"/>
  <c r="N2687" i="6"/>
  <c r="N2688" i="6"/>
  <c r="N2689" i="6"/>
  <c r="N2690" i="6"/>
  <c r="N2691" i="6"/>
  <c r="N2692" i="6"/>
  <c r="N2693" i="6"/>
  <c r="N2694" i="6"/>
  <c r="N2695" i="6"/>
  <c r="N2696" i="6"/>
  <c r="N2697" i="6"/>
  <c r="N2698" i="6"/>
  <c r="N2699" i="6"/>
  <c r="N2700" i="6"/>
  <c r="N2701" i="6"/>
  <c r="N2702" i="6"/>
  <c r="N2703" i="6"/>
  <c r="N2704" i="6"/>
  <c r="N2705" i="6"/>
  <c r="N2706" i="6"/>
  <c r="N2707" i="6"/>
  <c r="N2708" i="6"/>
  <c r="N2709" i="6"/>
  <c r="N2710" i="6"/>
  <c r="N2711" i="6"/>
  <c r="N2712" i="6"/>
  <c r="N2713" i="6"/>
  <c r="N2714" i="6"/>
  <c r="N2715" i="6"/>
  <c r="N2716" i="6"/>
  <c r="N2717" i="6"/>
  <c r="N2718" i="6"/>
  <c r="N2719" i="6"/>
  <c r="N2720" i="6"/>
  <c r="N2721" i="6"/>
  <c r="N2722" i="6"/>
  <c r="N2723" i="6"/>
  <c r="N2724" i="6"/>
  <c r="N2725" i="6"/>
  <c r="N2726" i="6"/>
  <c r="N2727" i="6"/>
  <c r="N2728" i="6"/>
  <c r="N2729" i="6"/>
  <c r="N2730" i="6"/>
  <c r="N2731" i="6"/>
  <c r="N2732" i="6"/>
  <c r="N2733" i="6"/>
  <c r="N2734" i="6"/>
  <c r="N2735" i="6"/>
  <c r="N2736" i="6"/>
  <c r="N2737" i="6"/>
  <c r="N2738" i="6"/>
  <c r="N2739" i="6"/>
  <c r="N2740" i="6"/>
  <c r="N2741" i="6"/>
  <c r="N2742" i="6"/>
  <c r="N2743" i="6"/>
  <c r="N2744" i="6"/>
  <c r="N2745" i="6"/>
  <c r="N2746" i="6"/>
  <c r="N2747" i="6"/>
  <c r="N2748" i="6"/>
  <c r="N2749" i="6"/>
  <c r="N2750" i="6"/>
  <c r="N2751" i="6"/>
  <c r="N2752" i="6"/>
  <c r="N2753" i="6"/>
  <c r="N2754" i="6"/>
  <c r="N2755" i="6"/>
  <c r="N2756" i="6"/>
  <c r="N2757" i="6"/>
  <c r="N2758" i="6"/>
  <c r="N2759" i="6"/>
  <c r="N2760" i="6"/>
  <c r="N2761" i="6"/>
  <c r="N2762" i="6"/>
  <c r="N2763" i="6"/>
  <c r="N2764" i="6"/>
  <c r="N2765" i="6"/>
  <c r="N2766" i="6"/>
  <c r="N2767" i="6"/>
  <c r="N2768" i="6"/>
  <c r="N2769" i="6"/>
  <c r="N2770" i="6"/>
  <c r="N2771" i="6"/>
  <c r="N2772" i="6"/>
  <c r="N2773" i="6"/>
  <c r="N2774" i="6"/>
  <c r="N2775" i="6"/>
  <c r="N2776" i="6"/>
  <c r="N2777" i="6"/>
  <c r="N2778" i="6"/>
  <c r="N2779" i="6"/>
  <c r="N2780" i="6"/>
  <c r="N2781" i="6"/>
  <c r="N2782" i="6"/>
  <c r="N2783" i="6"/>
  <c r="N2784" i="6"/>
  <c r="N2785" i="6"/>
  <c r="N2786" i="6"/>
  <c r="N2787" i="6"/>
  <c r="N2788" i="6"/>
  <c r="N2789" i="6"/>
  <c r="N2790" i="6"/>
  <c r="N2791" i="6"/>
  <c r="N2792" i="6"/>
  <c r="N2793" i="6"/>
  <c r="N2794" i="6"/>
  <c r="N2795" i="6"/>
  <c r="N2796" i="6"/>
  <c r="N2797" i="6"/>
  <c r="N2798" i="6"/>
  <c r="N2799" i="6"/>
  <c r="N2800" i="6"/>
  <c r="N2801" i="6"/>
  <c r="N2802" i="6"/>
  <c r="N2803" i="6"/>
  <c r="N2804" i="6"/>
  <c r="N2805" i="6"/>
  <c r="N2806" i="6"/>
  <c r="N2807" i="6"/>
  <c r="N2808" i="6"/>
  <c r="N2809" i="6"/>
  <c r="N2810" i="6"/>
  <c r="N2811" i="6"/>
  <c r="N2812" i="6"/>
  <c r="N2813" i="6"/>
  <c r="N2814" i="6"/>
  <c r="N2815" i="6"/>
  <c r="N2816" i="6"/>
  <c r="N2817" i="6"/>
  <c r="N2818" i="6"/>
  <c r="N2819" i="6"/>
  <c r="N2820" i="6"/>
  <c r="N2821" i="6"/>
  <c r="N2822" i="6"/>
  <c r="N2823" i="6"/>
  <c r="N2824" i="6"/>
  <c r="N2825" i="6"/>
  <c r="N2826" i="6"/>
  <c r="N2827" i="6"/>
  <c r="N2828" i="6"/>
  <c r="N2829" i="6"/>
  <c r="N2830" i="6"/>
  <c r="N2831" i="6"/>
  <c r="N2832" i="6"/>
  <c r="N2833" i="6"/>
  <c r="N2834" i="6"/>
  <c r="N2835" i="6"/>
  <c r="N2836" i="6"/>
  <c r="N2837" i="6"/>
  <c r="N2838" i="6"/>
  <c r="N2839" i="6"/>
  <c r="N2840" i="6"/>
  <c r="N2841" i="6"/>
  <c r="N2842" i="6"/>
  <c r="N2843" i="6"/>
  <c r="N2844" i="6"/>
  <c r="N2845" i="6"/>
  <c r="N2846" i="6"/>
  <c r="N2847" i="6"/>
  <c r="N2848" i="6"/>
  <c r="N2849" i="6"/>
  <c r="N2850" i="6"/>
  <c r="N2851" i="6"/>
  <c r="N2852" i="6"/>
  <c r="N2853" i="6"/>
  <c r="N2854" i="6"/>
  <c r="N2855" i="6"/>
  <c r="N2856" i="6"/>
  <c r="N2857" i="6"/>
  <c r="N2858" i="6"/>
  <c r="N2859" i="6"/>
  <c r="N2860" i="6"/>
  <c r="N2861" i="6"/>
  <c r="N2862" i="6"/>
  <c r="N2863" i="6"/>
  <c r="N2864" i="6"/>
  <c r="N2865" i="6"/>
  <c r="N2866" i="6"/>
  <c r="N2867" i="6"/>
  <c r="N2868" i="6"/>
  <c r="N2869" i="6"/>
  <c r="N2870" i="6"/>
  <c r="N2871" i="6"/>
  <c r="N2872" i="6"/>
  <c r="N2873" i="6"/>
  <c r="N2874" i="6"/>
  <c r="N2875" i="6"/>
  <c r="N2876" i="6"/>
  <c r="N2877" i="6"/>
  <c r="N2878" i="6"/>
  <c r="N2879" i="6"/>
  <c r="N2880" i="6"/>
  <c r="N2881" i="6"/>
  <c r="N2882" i="6"/>
  <c r="N2883" i="6"/>
  <c r="N2884" i="6"/>
  <c r="N2885" i="6"/>
  <c r="N2886" i="6"/>
  <c r="N2887" i="6"/>
  <c r="N2888" i="6"/>
  <c r="N2889" i="6"/>
  <c r="N2890" i="6"/>
  <c r="N2891" i="6"/>
  <c r="N2892" i="6"/>
  <c r="N2893" i="6"/>
  <c r="N2894" i="6"/>
  <c r="N2895" i="6"/>
  <c r="N2896" i="6"/>
  <c r="N2897" i="6"/>
  <c r="N2898" i="6"/>
  <c r="N2899" i="6"/>
  <c r="N2900" i="6"/>
  <c r="N2901" i="6"/>
  <c r="N2902" i="6"/>
  <c r="N2903" i="6"/>
  <c r="N2904" i="6"/>
  <c r="N2905" i="6"/>
  <c r="N2906" i="6"/>
  <c r="N2907" i="6"/>
  <c r="N2908" i="6"/>
  <c r="N2909" i="6"/>
  <c r="N2910" i="6"/>
  <c r="N2911" i="6"/>
  <c r="N2912" i="6"/>
  <c r="N2913" i="6"/>
  <c r="N2914" i="6"/>
  <c r="N2915" i="6"/>
  <c r="N2916" i="6"/>
  <c r="N2917" i="6"/>
  <c r="N2918" i="6"/>
  <c r="N2919" i="6"/>
  <c r="N2920" i="6"/>
  <c r="N2921" i="6"/>
  <c r="N2922" i="6"/>
  <c r="N2923" i="6"/>
  <c r="N2924" i="6"/>
  <c r="N2925" i="6"/>
  <c r="N2926" i="6"/>
  <c r="N2927" i="6"/>
  <c r="N2928" i="6"/>
  <c r="N2929" i="6"/>
  <c r="N2930" i="6"/>
  <c r="N2931" i="6"/>
  <c r="N2932" i="6"/>
  <c r="N2933" i="6"/>
  <c r="N2934" i="6"/>
  <c r="N2935" i="6"/>
  <c r="N2936" i="6"/>
  <c r="N2937" i="6"/>
  <c r="N2938" i="6"/>
  <c r="N2939" i="6"/>
  <c r="N2940" i="6"/>
  <c r="N2941" i="6"/>
  <c r="N2942" i="6"/>
  <c r="N2943" i="6"/>
  <c r="N2944" i="6"/>
  <c r="N2945" i="6"/>
  <c r="N2946" i="6"/>
  <c r="N2947" i="6"/>
  <c r="N2948" i="6"/>
  <c r="N2949" i="6"/>
  <c r="N2950" i="6"/>
  <c r="N2951" i="6"/>
  <c r="N2952" i="6"/>
  <c r="N2953" i="6"/>
  <c r="N2954" i="6"/>
  <c r="N2955" i="6"/>
  <c r="N2956" i="6"/>
  <c r="N2957" i="6"/>
  <c r="N2958" i="6"/>
  <c r="N2959" i="6"/>
  <c r="N2960" i="6"/>
  <c r="N2961" i="6"/>
  <c r="N2962" i="6"/>
  <c r="N2963" i="6"/>
  <c r="N2964" i="6"/>
  <c r="N2965" i="6"/>
  <c r="N2966" i="6"/>
  <c r="N2967" i="6"/>
  <c r="N2968" i="6"/>
  <c r="N2969" i="6"/>
  <c r="N2970" i="6"/>
  <c r="N2971" i="6"/>
  <c r="N2972" i="6"/>
  <c r="N2973" i="6"/>
  <c r="N2974" i="6"/>
  <c r="N2975" i="6"/>
  <c r="N2976" i="6"/>
  <c r="N2977" i="6"/>
  <c r="N2978" i="6"/>
  <c r="N2979" i="6"/>
  <c r="N2980" i="6"/>
  <c r="N2981" i="6"/>
  <c r="N2982" i="6"/>
  <c r="N2983" i="6"/>
  <c r="N2984" i="6"/>
  <c r="N2985" i="6"/>
  <c r="N2986" i="6"/>
  <c r="N2987" i="6"/>
  <c r="N2988" i="6"/>
  <c r="N2989" i="6"/>
  <c r="N2990" i="6"/>
  <c r="N2991" i="6"/>
  <c r="N2992" i="6"/>
  <c r="N2993" i="6"/>
  <c r="N2994" i="6"/>
  <c r="N2995" i="6"/>
  <c r="N2996" i="6"/>
  <c r="N2997" i="6"/>
  <c r="N2998" i="6"/>
  <c r="N2999" i="6"/>
  <c r="N3000" i="6"/>
  <c r="N3001" i="6"/>
  <c r="N3002" i="6"/>
  <c r="N3003" i="6"/>
  <c r="N3004" i="6"/>
  <c r="N3005" i="6"/>
  <c r="N3006" i="6"/>
  <c r="N3007" i="6"/>
  <c r="N3008" i="6"/>
  <c r="N3009" i="6"/>
  <c r="N3010" i="6"/>
  <c r="N3011" i="6"/>
  <c r="N3012" i="6"/>
  <c r="N3013" i="6"/>
  <c r="N3014" i="6"/>
  <c r="N3015" i="6"/>
  <c r="N3016" i="6"/>
  <c r="N3017" i="6"/>
  <c r="N3018" i="6"/>
  <c r="N3019" i="6"/>
  <c r="N3020" i="6"/>
  <c r="N3021" i="6"/>
  <c r="N3022" i="6"/>
  <c r="N3023" i="6"/>
  <c r="N3024" i="6"/>
  <c r="N3025" i="6"/>
  <c r="N3026" i="6"/>
  <c r="N3027" i="6"/>
  <c r="N3028" i="6"/>
  <c r="N3029" i="6"/>
  <c r="N3030" i="6"/>
  <c r="N3031" i="6"/>
  <c r="N3032" i="6"/>
  <c r="N3033" i="6"/>
  <c r="N3034" i="6"/>
  <c r="N3035" i="6"/>
  <c r="N3036" i="6"/>
  <c r="N3037" i="6"/>
  <c r="N3038" i="6"/>
  <c r="N3039" i="6"/>
  <c r="N3040" i="6"/>
  <c r="N3041" i="6"/>
  <c r="N3042" i="6"/>
  <c r="N3043" i="6"/>
  <c r="N3044" i="6"/>
  <c r="N3045" i="6"/>
  <c r="N3046" i="6"/>
  <c r="N3047" i="6"/>
  <c r="N3048" i="6"/>
  <c r="N3049" i="6"/>
  <c r="N3050" i="6"/>
  <c r="N3051" i="6"/>
  <c r="N3052" i="6"/>
  <c r="N3053" i="6"/>
  <c r="N3054" i="6"/>
  <c r="N3055" i="6"/>
  <c r="N3056" i="6"/>
  <c r="N3057" i="6"/>
  <c r="N3058" i="6"/>
  <c r="N3059" i="6"/>
  <c r="N3060" i="6"/>
  <c r="N3061" i="6"/>
  <c r="N3062" i="6"/>
  <c r="N3063" i="6"/>
  <c r="N3064" i="6"/>
  <c r="N3065" i="6"/>
  <c r="N3066" i="6"/>
  <c r="N3067" i="6"/>
  <c r="N3068" i="6"/>
  <c r="N3069" i="6"/>
  <c r="N3070" i="6"/>
  <c r="N3071" i="6"/>
  <c r="N3072" i="6"/>
  <c r="N3073" i="6"/>
  <c r="N3074" i="6"/>
  <c r="N3075" i="6"/>
  <c r="N3076" i="6"/>
  <c r="N3077" i="6"/>
  <c r="N3078" i="6"/>
  <c r="N3079" i="6"/>
  <c r="N3080" i="6"/>
  <c r="N3081" i="6"/>
  <c r="N3082" i="6"/>
  <c r="N3083" i="6"/>
  <c r="N3084" i="6"/>
  <c r="N3085" i="6"/>
  <c r="N3086" i="6"/>
  <c r="N3087" i="6"/>
  <c r="N3088" i="6"/>
  <c r="N3089" i="6"/>
  <c r="N3090" i="6"/>
  <c r="N3091" i="6"/>
  <c r="N3092" i="6"/>
  <c r="N3093" i="6"/>
  <c r="N3094" i="6"/>
  <c r="N3095" i="6"/>
  <c r="N3096" i="6"/>
  <c r="N3097" i="6"/>
  <c r="N3098" i="6"/>
  <c r="N3099" i="6"/>
  <c r="N3100" i="6"/>
  <c r="N3101" i="6"/>
  <c r="N3102" i="6"/>
  <c r="N3103" i="6"/>
  <c r="N3104" i="6"/>
  <c r="N3105" i="6"/>
  <c r="N3106" i="6"/>
  <c r="N3107" i="6"/>
  <c r="N3108" i="6"/>
  <c r="N3109" i="6"/>
  <c r="N2" i="6"/>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2"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002" i="6"/>
  <c r="I2003" i="6"/>
  <c r="I2004" i="6"/>
  <c r="I2005" i="6"/>
  <c r="I2006" i="6"/>
  <c r="I2007" i="6"/>
  <c r="I2008" i="6"/>
  <c r="I2009" i="6"/>
  <c r="I2010" i="6"/>
  <c r="I2011" i="6"/>
  <c r="I2012" i="6"/>
  <c r="I2013" i="6"/>
  <c r="I2014" i="6"/>
  <c r="I2015" i="6"/>
  <c r="I2016" i="6"/>
  <c r="I2017" i="6"/>
  <c r="I2018" i="6"/>
  <c r="I2019" i="6"/>
  <c r="I2020" i="6"/>
  <c r="I2021" i="6"/>
  <c r="I2022" i="6"/>
  <c r="I2023" i="6"/>
  <c r="I2024" i="6"/>
  <c r="I2025" i="6"/>
  <c r="I2026" i="6"/>
  <c r="I2027" i="6"/>
  <c r="I2028" i="6"/>
  <c r="I2029" i="6"/>
  <c r="I2030" i="6"/>
  <c r="I2031" i="6"/>
  <c r="I2032" i="6"/>
  <c r="I2033" i="6"/>
  <c r="I2034" i="6"/>
  <c r="I2035" i="6"/>
  <c r="I2036" i="6"/>
  <c r="I2037" i="6"/>
  <c r="I2038" i="6"/>
  <c r="I2039" i="6"/>
  <c r="I2040" i="6"/>
  <c r="I2041" i="6"/>
  <c r="I2042" i="6"/>
  <c r="I2043" i="6"/>
  <c r="I2044" i="6"/>
  <c r="I2045" i="6"/>
  <c r="I2046" i="6"/>
  <c r="I2047" i="6"/>
  <c r="I2048" i="6"/>
  <c r="I2049" i="6"/>
  <c r="I2050" i="6"/>
  <c r="I2051" i="6"/>
  <c r="I2052" i="6"/>
  <c r="I2053" i="6"/>
  <c r="I2054" i="6"/>
  <c r="I2055" i="6"/>
  <c r="I2056" i="6"/>
  <c r="I2057" i="6"/>
  <c r="I2058" i="6"/>
  <c r="I2059" i="6"/>
  <c r="I2060" i="6"/>
  <c r="I2061" i="6"/>
  <c r="I2062" i="6"/>
  <c r="I2063" i="6"/>
  <c r="I2064" i="6"/>
  <c r="I2065" i="6"/>
  <c r="I2066" i="6"/>
  <c r="I2067" i="6"/>
  <c r="I2068" i="6"/>
  <c r="I2069" i="6"/>
  <c r="I2070" i="6"/>
  <c r="I2071" i="6"/>
  <c r="I2072" i="6"/>
  <c r="I2073" i="6"/>
  <c r="I2074" i="6"/>
  <c r="I2075" i="6"/>
  <c r="I2076" i="6"/>
  <c r="I2077" i="6"/>
  <c r="I2078" i="6"/>
  <c r="I2079" i="6"/>
  <c r="I2080" i="6"/>
  <c r="I2081" i="6"/>
  <c r="I2082" i="6"/>
  <c r="I2083" i="6"/>
  <c r="I2084" i="6"/>
  <c r="I2085" i="6"/>
  <c r="I2086" i="6"/>
  <c r="I2087" i="6"/>
  <c r="I2088" i="6"/>
  <c r="I2089" i="6"/>
  <c r="I2090" i="6"/>
  <c r="I2091" i="6"/>
  <c r="I2092" i="6"/>
  <c r="I2093" i="6"/>
  <c r="I2094" i="6"/>
  <c r="I2095" i="6"/>
  <c r="I2096" i="6"/>
  <c r="I2097" i="6"/>
  <c r="I2098" i="6"/>
  <c r="I2099" i="6"/>
  <c r="I2100" i="6"/>
  <c r="I2101" i="6"/>
  <c r="I2102" i="6"/>
  <c r="I2103" i="6"/>
  <c r="I2104" i="6"/>
  <c r="I2105" i="6"/>
  <c r="I2106" i="6"/>
  <c r="I2107" i="6"/>
  <c r="I2108" i="6"/>
  <c r="I2109" i="6"/>
  <c r="I2110" i="6"/>
  <c r="I2111" i="6"/>
  <c r="I2112" i="6"/>
  <c r="I2113" i="6"/>
  <c r="I2114" i="6"/>
  <c r="I2115" i="6"/>
  <c r="I2116" i="6"/>
  <c r="I2117" i="6"/>
  <c r="I2118" i="6"/>
  <c r="I2119" i="6"/>
  <c r="I2120" i="6"/>
  <c r="I2121" i="6"/>
  <c r="I2122" i="6"/>
  <c r="I2123" i="6"/>
  <c r="I2124" i="6"/>
  <c r="I2125" i="6"/>
  <c r="I2126" i="6"/>
  <c r="I2127" i="6"/>
  <c r="I2128" i="6"/>
  <c r="I2129" i="6"/>
  <c r="I2130" i="6"/>
  <c r="I2131" i="6"/>
  <c r="I2132" i="6"/>
  <c r="I2133" i="6"/>
  <c r="I2134" i="6"/>
  <c r="I2135" i="6"/>
  <c r="I2136" i="6"/>
  <c r="I2137" i="6"/>
  <c r="I2138" i="6"/>
  <c r="I2139" i="6"/>
  <c r="I2140" i="6"/>
  <c r="I2141" i="6"/>
  <c r="I2142" i="6"/>
  <c r="I2143" i="6"/>
  <c r="I2144" i="6"/>
  <c r="I2145" i="6"/>
  <c r="I2146" i="6"/>
  <c r="I2147" i="6"/>
  <c r="I2148" i="6"/>
  <c r="I2149" i="6"/>
  <c r="I2150" i="6"/>
  <c r="I2151" i="6"/>
  <c r="I2152" i="6"/>
  <c r="I2153" i="6"/>
  <c r="I2154" i="6"/>
  <c r="I2155" i="6"/>
  <c r="I2156" i="6"/>
  <c r="I2157" i="6"/>
  <c r="I2158" i="6"/>
  <c r="I2159" i="6"/>
  <c r="I2160" i="6"/>
  <c r="I2161" i="6"/>
  <c r="I2162" i="6"/>
  <c r="I2163" i="6"/>
  <c r="I2164" i="6"/>
  <c r="I2165" i="6"/>
  <c r="I2166" i="6"/>
  <c r="I2167" i="6"/>
  <c r="I2168" i="6"/>
  <c r="I2169" i="6"/>
  <c r="I2170" i="6"/>
  <c r="I2171" i="6"/>
  <c r="I2172" i="6"/>
  <c r="I2173" i="6"/>
  <c r="I2174" i="6"/>
  <c r="I2175" i="6"/>
  <c r="I2176" i="6"/>
  <c r="I2177" i="6"/>
  <c r="I2178" i="6"/>
  <c r="I2179" i="6"/>
  <c r="I2180" i="6"/>
  <c r="I2181" i="6"/>
  <c r="I2182" i="6"/>
  <c r="I2183" i="6"/>
  <c r="I2184" i="6"/>
  <c r="I2185" i="6"/>
  <c r="I2186" i="6"/>
  <c r="I2187" i="6"/>
  <c r="I2188" i="6"/>
  <c r="I2189" i="6"/>
  <c r="I2190" i="6"/>
  <c r="I2191" i="6"/>
  <c r="I2192" i="6"/>
  <c r="I2193" i="6"/>
  <c r="I2194" i="6"/>
  <c r="I2195" i="6"/>
  <c r="I2196" i="6"/>
  <c r="I2197" i="6"/>
  <c r="I2198" i="6"/>
  <c r="I2199" i="6"/>
  <c r="I2200" i="6"/>
  <c r="I2201" i="6"/>
  <c r="I2202" i="6"/>
  <c r="I2203" i="6"/>
  <c r="I2204" i="6"/>
  <c r="I2205" i="6"/>
  <c r="I2206" i="6"/>
  <c r="I2207" i="6"/>
  <c r="I2208" i="6"/>
  <c r="I2209" i="6"/>
  <c r="I2210" i="6"/>
  <c r="I2211" i="6"/>
  <c r="I2212" i="6"/>
  <c r="I2213" i="6"/>
  <c r="I2214" i="6"/>
  <c r="I2215" i="6"/>
  <c r="I2216" i="6"/>
  <c r="I2217" i="6"/>
  <c r="I2218" i="6"/>
  <c r="I2219" i="6"/>
  <c r="I2220" i="6"/>
  <c r="I2221" i="6"/>
  <c r="I2222" i="6"/>
  <c r="I2223" i="6"/>
  <c r="I2224" i="6"/>
  <c r="I2225" i="6"/>
  <c r="I2226" i="6"/>
  <c r="I2227" i="6"/>
  <c r="I2228" i="6"/>
  <c r="I2229" i="6"/>
  <c r="I2230" i="6"/>
  <c r="I2231" i="6"/>
  <c r="I2232" i="6"/>
  <c r="I2233" i="6"/>
  <c r="I2234" i="6"/>
  <c r="I2235" i="6"/>
  <c r="I2236" i="6"/>
  <c r="I2237" i="6"/>
  <c r="I2238" i="6"/>
  <c r="I2239" i="6"/>
  <c r="I2240" i="6"/>
  <c r="I2241" i="6"/>
  <c r="I2242" i="6"/>
  <c r="I2243" i="6"/>
  <c r="I2244" i="6"/>
  <c r="I2245" i="6"/>
  <c r="I2246" i="6"/>
  <c r="I2247" i="6"/>
  <c r="I2248" i="6"/>
  <c r="I2249" i="6"/>
  <c r="I2250" i="6"/>
  <c r="I2251" i="6"/>
  <c r="I2252" i="6"/>
  <c r="I2253" i="6"/>
  <c r="I2254" i="6"/>
  <c r="I2255" i="6"/>
  <c r="I2256" i="6"/>
  <c r="I2257" i="6"/>
  <c r="I2258" i="6"/>
  <c r="I2259" i="6"/>
  <c r="I2260" i="6"/>
  <c r="I2261" i="6"/>
  <c r="I2262" i="6"/>
  <c r="I2263" i="6"/>
  <c r="I2264" i="6"/>
  <c r="I2265" i="6"/>
  <c r="I2266" i="6"/>
  <c r="I2267" i="6"/>
  <c r="I2268" i="6"/>
  <c r="I2269" i="6"/>
  <c r="I2270" i="6"/>
  <c r="I2271" i="6"/>
  <c r="I2272" i="6"/>
  <c r="I2273" i="6"/>
  <c r="I2274" i="6"/>
  <c r="I2275" i="6"/>
  <c r="I2276" i="6"/>
  <c r="I2277" i="6"/>
  <c r="I2278" i="6"/>
  <c r="I2279" i="6"/>
  <c r="I2280" i="6"/>
  <c r="I2281" i="6"/>
  <c r="I2282" i="6"/>
  <c r="I2283" i="6"/>
  <c r="I2284" i="6"/>
  <c r="I2285" i="6"/>
  <c r="I2286" i="6"/>
  <c r="I2287" i="6"/>
  <c r="I2288" i="6"/>
  <c r="I2289" i="6"/>
  <c r="I2290" i="6"/>
  <c r="I2291" i="6"/>
  <c r="I2292" i="6"/>
  <c r="I2293" i="6"/>
  <c r="I2294" i="6"/>
  <c r="I2295" i="6"/>
  <c r="I2296" i="6"/>
  <c r="I2297" i="6"/>
  <c r="I2298" i="6"/>
  <c r="I2299" i="6"/>
  <c r="I2300" i="6"/>
  <c r="I2301" i="6"/>
  <c r="I2302" i="6"/>
  <c r="I2303" i="6"/>
  <c r="I2304" i="6"/>
  <c r="I2305" i="6"/>
  <c r="I2306" i="6"/>
  <c r="I2307" i="6"/>
  <c r="I2308" i="6"/>
  <c r="I2309" i="6"/>
  <c r="I2310" i="6"/>
  <c r="I2311" i="6"/>
  <c r="I2312" i="6"/>
  <c r="I2313" i="6"/>
  <c r="I2314" i="6"/>
  <c r="I2315" i="6"/>
  <c r="I2316" i="6"/>
  <c r="I2317" i="6"/>
  <c r="I2318" i="6"/>
  <c r="I2319" i="6"/>
  <c r="I2320" i="6"/>
  <c r="I2321" i="6"/>
  <c r="I2322" i="6"/>
  <c r="I2323" i="6"/>
  <c r="I2324" i="6"/>
  <c r="I2325" i="6"/>
  <c r="I2326" i="6"/>
  <c r="I2327" i="6"/>
  <c r="I2328" i="6"/>
  <c r="I2329" i="6"/>
  <c r="I2330" i="6"/>
  <c r="I2331" i="6"/>
  <c r="I2332" i="6"/>
  <c r="I2333" i="6"/>
  <c r="I2334" i="6"/>
  <c r="I2335" i="6"/>
  <c r="I2336" i="6"/>
  <c r="I2337" i="6"/>
  <c r="I2338" i="6"/>
  <c r="I2339" i="6"/>
  <c r="I2340" i="6"/>
  <c r="I2341" i="6"/>
  <c r="I2342" i="6"/>
  <c r="I2343" i="6"/>
  <c r="I2344" i="6"/>
  <c r="I2345" i="6"/>
  <c r="I2346" i="6"/>
  <c r="I2347" i="6"/>
  <c r="I2348" i="6"/>
  <c r="I2349" i="6"/>
  <c r="I2350" i="6"/>
  <c r="I2351" i="6"/>
  <c r="I2352" i="6"/>
  <c r="I2353" i="6"/>
  <c r="I2354" i="6"/>
  <c r="I2355" i="6"/>
  <c r="I2356" i="6"/>
  <c r="I2357" i="6"/>
  <c r="I2358" i="6"/>
  <c r="I2359" i="6"/>
  <c r="I2360" i="6"/>
  <c r="I2361" i="6"/>
  <c r="I2362" i="6"/>
  <c r="I2363" i="6"/>
  <c r="I2364" i="6"/>
  <c r="I2365" i="6"/>
  <c r="I2366" i="6"/>
  <c r="I2367" i="6"/>
  <c r="I2368" i="6"/>
  <c r="I2369" i="6"/>
  <c r="I2370" i="6"/>
  <c r="I2371" i="6"/>
  <c r="I2372" i="6"/>
  <c r="I2373" i="6"/>
  <c r="I2374" i="6"/>
  <c r="I2375" i="6"/>
  <c r="I2376" i="6"/>
  <c r="I2377" i="6"/>
  <c r="I2378" i="6"/>
  <c r="I2379" i="6"/>
  <c r="I2380" i="6"/>
  <c r="I2381" i="6"/>
  <c r="I2382" i="6"/>
  <c r="I2383" i="6"/>
  <c r="I2384" i="6"/>
  <c r="I2385" i="6"/>
  <c r="I2386" i="6"/>
  <c r="I2387" i="6"/>
  <c r="I2388" i="6"/>
  <c r="I2389" i="6"/>
  <c r="I2390" i="6"/>
  <c r="I2391" i="6"/>
  <c r="I2392" i="6"/>
  <c r="I2393" i="6"/>
  <c r="I2394" i="6"/>
  <c r="I2395" i="6"/>
  <c r="I2396" i="6"/>
  <c r="I2397" i="6"/>
  <c r="I2398" i="6"/>
  <c r="I2399" i="6"/>
  <c r="I2400" i="6"/>
  <c r="I2401" i="6"/>
  <c r="I2402" i="6"/>
  <c r="I2403" i="6"/>
  <c r="I2404" i="6"/>
  <c r="I2405" i="6"/>
  <c r="I2406" i="6"/>
  <c r="I2407" i="6"/>
  <c r="I2408" i="6"/>
  <c r="I2409" i="6"/>
  <c r="I2410" i="6"/>
  <c r="I2411" i="6"/>
  <c r="I2412" i="6"/>
  <c r="I2413" i="6"/>
  <c r="I2414" i="6"/>
  <c r="I2415" i="6"/>
  <c r="I2416" i="6"/>
  <c r="I2417" i="6"/>
  <c r="I2418" i="6"/>
  <c r="I2419" i="6"/>
  <c r="I2420" i="6"/>
  <c r="I2421" i="6"/>
  <c r="I2422" i="6"/>
  <c r="I2423" i="6"/>
  <c r="I2424" i="6"/>
  <c r="I2425" i="6"/>
  <c r="I2426" i="6"/>
  <c r="I2427" i="6"/>
  <c r="I2428" i="6"/>
  <c r="I2429" i="6"/>
  <c r="I2430" i="6"/>
  <c r="I2431" i="6"/>
  <c r="I2432" i="6"/>
  <c r="I2433" i="6"/>
  <c r="I2434" i="6"/>
  <c r="I2435" i="6"/>
  <c r="I2436" i="6"/>
  <c r="I2437" i="6"/>
  <c r="I2438" i="6"/>
  <c r="I2439" i="6"/>
  <c r="I2440" i="6"/>
  <c r="I2441" i="6"/>
  <c r="I2442" i="6"/>
  <c r="I2443" i="6"/>
  <c r="I2444" i="6"/>
  <c r="I2445" i="6"/>
  <c r="I2446" i="6"/>
  <c r="I2447" i="6"/>
  <c r="I2448" i="6"/>
  <c r="I2449" i="6"/>
  <c r="I2450" i="6"/>
  <c r="I2451" i="6"/>
  <c r="I2452" i="6"/>
  <c r="I2453" i="6"/>
  <c r="I2454" i="6"/>
  <c r="I2455" i="6"/>
  <c r="I2456" i="6"/>
  <c r="I2457" i="6"/>
  <c r="I2458" i="6"/>
  <c r="I2459" i="6"/>
  <c r="I2460" i="6"/>
  <c r="I2461" i="6"/>
  <c r="I2462" i="6"/>
  <c r="I2463" i="6"/>
  <c r="I2464" i="6"/>
  <c r="I2465" i="6"/>
  <c r="I2466" i="6"/>
  <c r="I2467" i="6"/>
  <c r="I2468" i="6"/>
  <c r="I2469" i="6"/>
  <c r="I2470" i="6"/>
  <c r="I2471" i="6"/>
  <c r="I2472" i="6"/>
  <c r="I2473" i="6"/>
  <c r="I2474" i="6"/>
  <c r="I2475" i="6"/>
  <c r="I2476" i="6"/>
  <c r="I2477" i="6"/>
  <c r="I2478" i="6"/>
  <c r="I2479" i="6"/>
  <c r="I2480" i="6"/>
  <c r="I2481" i="6"/>
  <c r="I2482" i="6"/>
  <c r="I2483" i="6"/>
  <c r="I2484" i="6"/>
  <c r="I2485" i="6"/>
  <c r="I2486" i="6"/>
  <c r="I2487" i="6"/>
  <c r="I2488" i="6"/>
  <c r="I2489" i="6"/>
  <c r="I2490" i="6"/>
  <c r="I2491" i="6"/>
  <c r="I2492" i="6"/>
  <c r="I2493" i="6"/>
  <c r="I2494" i="6"/>
  <c r="I2495" i="6"/>
  <c r="I2496" i="6"/>
  <c r="I2497" i="6"/>
  <c r="I2498" i="6"/>
  <c r="I2499" i="6"/>
  <c r="I2500" i="6"/>
  <c r="I2501" i="6"/>
  <c r="I2502" i="6"/>
  <c r="I2503" i="6"/>
  <c r="I2504" i="6"/>
  <c r="I2505" i="6"/>
  <c r="I2506" i="6"/>
  <c r="I2507" i="6"/>
  <c r="I2508" i="6"/>
  <c r="I2509" i="6"/>
  <c r="I2510" i="6"/>
  <c r="I2511" i="6"/>
  <c r="I2512" i="6"/>
  <c r="I2513" i="6"/>
  <c r="I2514" i="6"/>
  <c r="I2515" i="6"/>
  <c r="I2516" i="6"/>
  <c r="I2517" i="6"/>
  <c r="I2518" i="6"/>
  <c r="I2519" i="6"/>
  <c r="I2520" i="6"/>
  <c r="I2521" i="6"/>
  <c r="I2522" i="6"/>
  <c r="I2523" i="6"/>
  <c r="I2524" i="6"/>
  <c r="I2525" i="6"/>
  <c r="I2526" i="6"/>
  <c r="I2527" i="6"/>
  <c r="I2528" i="6"/>
  <c r="I2529" i="6"/>
  <c r="I2530" i="6"/>
  <c r="I2531" i="6"/>
  <c r="I2532" i="6"/>
  <c r="I2533" i="6"/>
  <c r="I2534" i="6"/>
  <c r="I2535" i="6"/>
  <c r="I2536" i="6"/>
  <c r="I2537" i="6"/>
  <c r="I2538" i="6"/>
  <c r="I2539" i="6"/>
  <c r="I2540" i="6"/>
  <c r="I2541" i="6"/>
  <c r="I2542" i="6"/>
  <c r="I2543" i="6"/>
  <c r="I2544" i="6"/>
  <c r="I2545" i="6"/>
  <c r="I2546" i="6"/>
  <c r="I2547" i="6"/>
  <c r="I2548" i="6"/>
  <c r="I2549" i="6"/>
  <c r="I2550" i="6"/>
  <c r="I2551" i="6"/>
  <c r="I2552" i="6"/>
  <c r="I2553" i="6"/>
  <c r="I2554" i="6"/>
  <c r="I2555" i="6"/>
  <c r="I2556" i="6"/>
  <c r="I2557" i="6"/>
  <c r="I2558" i="6"/>
  <c r="I2559" i="6"/>
  <c r="I2560" i="6"/>
  <c r="I2561" i="6"/>
  <c r="I2562" i="6"/>
  <c r="I2563" i="6"/>
  <c r="I2564" i="6"/>
  <c r="I2565" i="6"/>
  <c r="I2566" i="6"/>
  <c r="I2567" i="6"/>
  <c r="I2568" i="6"/>
  <c r="I2569" i="6"/>
  <c r="I2570" i="6"/>
  <c r="I2571" i="6"/>
  <c r="I2572" i="6"/>
  <c r="I2573" i="6"/>
  <c r="I2574" i="6"/>
  <c r="I2575" i="6"/>
  <c r="I2576" i="6"/>
  <c r="I2577" i="6"/>
  <c r="I2578" i="6"/>
  <c r="I2579" i="6"/>
  <c r="I2580" i="6"/>
  <c r="I2581" i="6"/>
  <c r="I2582" i="6"/>
  <c r="I2583" i="6"/>
  <c r="I2584" i="6"/>
  <c r="I2585" i="6"/>
  <c r="I2586" i="6"/>
  <c r="I2587" i="6"/>
  <c r="I2588" i="6"/>
  <c r="I2589" i="6"/>
  <c r="I2590" i="6"/>
  <c r="I2591" i="6"/>
  <c r="I2592" i="6"/>
  <c r="I2593" i="6"/>
  <c r="I2594" i="6"/>
  <c r="I2595" i="6"/>
  <c r="I2596" i="6"/>
  <c r="I2597" i="6"/>
  <c r="I2598" i="6"/>
  <c r="I2599" i="6"/>
  <c r="I2600" i="6"/>
  <c r="I2601" i="6"/>
  <c r="I2602" i="6"/>
  <c r="I2603" i="6"/>
  <c r="I2604" i="6"/>
  <c r="I2605" i="6"/>
  <c r="I2606" i="6"/>
  <c r="I2607" i="6"/>
  <c r="I2608" i="6"/>
  <c r="I2609" i="6"/>
  <c r="I2610" i="6"/>
  <c r="I2611" i="6"/>
  <c r="I2612" i="6"/>
  <c r="I2613" i="6"/>
  <c r="I2614" i="6"/>
  <c r="I2615" i="6"/>
  <c r="I2616" i="6"/>
  <c r="I2617" i="6"/>
  <c r="I2618" i="6"/>
  <c r="I2619" i="6"/>
  <c r="I2620" i="6"/>
  <c r="I2621" i="6"/>
  <c r="I2622" i="6"/>
  <c r="I2623" i="6"/>
  <c r="I2624" i="6"/>
  <c r="I2625" i="6"/>
  <c r="I2626" i="6"/>
  <c r="I2627" i="6"/>
  <c r="I2628" i="6"/>
  <c r="I2629" i="6"/>
  <c r="I2630" i="6"/>
  <c r="I2631" i="6"/>
  <c r="I2632" i="6"/>
  <c r="I2633" i="6"/>
  <c r="I2634" i="6"/>
  <c r="I2635" i="6"/>
  <c r="I2636" i="6"/>
  <c r="I2637" i="6"/>
  <c r="I2638" i="6"/>
  <c r="I2639" i="6"/>
  <c r="I2640" i="6"/>
  <c r="I2641" i="6"/>
  <c r="I2642" i="6"/>
  <c r="I2643" i="6"/>
  <c r="I2644" i="6"/>
  <c r="I2645" i="6"/>
  <c r="I2646" i="6"/>
  <c r="I2647" i="6"/>
  <c r="I2648" i="6"/>
  <c r="I2649" i="6"/>
  <c r="I2650" i="6"/>
  <c r="I2651" i="6"/>
  <c r="I2652" i="6"/>
  <c r="I2653" i="6"/>
  <c r="I2654" i="6"/>
  <c r="I2655" i="6"/>
  <c r="I2656" i="6"/>
  <c r="I2657" i="6"/>
  <c r="I2658" i="6"/>
  <c r="I2659" i="6"/>
  <c r="I2660" i="6"/>
  <c r="I2661" i="6"/>
  <c r="I2662" i="6"/>
  <c r="I2663" i="6"/>
  <c r="I2664" i="6"/>
  <c r="I2665" i="6"/>
  <c r="I2666" i="6"/>
  <c r="I2667" i="6"/>
  <c r="I2668" i="6"/>
  <c r="I2669" i="6"/>
  <c r="I2670" i="6"/>
  <c r="I2671" i="6"/>
  <c r="I2672" i="6"/>
  <c r="I2673" i="6"/>
  <c r="I2674" i="6"/>
  <c r="I2675" i="6"/>
  <c r="I2676" i="6"/>
  <c r="I2677" i="6"/>
  <c r="I2678" i="6"/>
  <c r="I2679" i="6"/>
  <c r="I2680" i="6"/>
  <c r="I2681" i="6"/>
  <c r="I2682" i="6"/>
  <c r="I2683" i="6"/>
  <c r="I2684" i="6"/>
  <c r="I2685" i="6"/>
  <c r="I2686" i="6"/>
  <c r="I2687" i="6"/>
  <c r="I2688" i="6"/>
  <c r="I2689" i="6"/>
  <c r="I2690" i="6"/>
  <c r="I2691" i="6"/>
  <c r="I2692" i="6"/>
  <c r="I2693" i="6"/>
  <c r="I2694" i="6"/>
  <c r="I2695" i="6"/>
  <c r="I2696" i="6"/>
  <c r="I2697" i="6"/>
  <c r="I2698" i="6"/>
  <c r="I2699" i="6"/>
  <c r="I2700" i="6"/>
  <c r="I2701" i="6"/>
  <c r="I2702" i="6"/>
  <c r="I2703" i="6"/>
  <c r="I2704" i="6"/>
  <c r="I2705" i="6"/>
  <c r="I2706" i="6"/>
  <c r="I2707" i="6"/>
  <c r="I2708" i="6"/>
  <c r="I2709" i="6"/>
  <c r="I2710" i="6"/>
  <c r="I2711" i="6"/>
  <c r="I2712" i="6"/>
  <c r="I2713" i="6"/>
  <c r="I2714" i="6"/>
  <c r="I2715" i="6"/>
  <c r="I2716" i="6"/>
  <c r="I2717" i="6"/>
  <c r="I2718" i="6"/>
  <c r="I2719" i="6"/>
  <c r="I2720" i="6"/>
  <c r="I2721" i="6"/>
  <c r="I2722" i="6"/>
  <c r="I2723" i="6"/>
  <c r="I2724" i="6"/>
  <c r="I2725" i="6"/>
  <c r="I2726" i="6"/>
  <c r="I2727" i="6"/>
  <c r="I2728" i="6"/>
  <c r="I2729" i="6"/>
  <c r="I2730" i="6"/>
  <c r="I2731" i="6"/>
  <c r="I2732" i="6"/>
  <c r="I2733" i="6"/>
  <c r="I2734" i="6"/>
  <c r="I2735" i="6"/>
  <c r="I2736" i="6"/>
  <c r="I2737" i="6"/>
  <c r="I2738" i="6"/>
  <c r="I2739" i="6"/>
  <c r="I2740" i="6"/>
  <c r="I2741" i="6"/>
  <c r="I2742" i="6"/>
  <c r="I2743" i="6"/>
  <c r="I2744" i="6"/>
  <c r="I2745" i="6"/>
  <c r="I2746" i="6"/>
  <c r="I2747" i="6"/>
  <c r="I2748" i="6"/>
  <c r="I2749" i="6"/>
  <c r="I2750" i="6"/>
  <c r="I2751" i="6"/>
  <c r="I2752" i="6"/>
  <c r="I2753" i="6"/>
  <c r="I2754" i="6"/>
  <c r="I2755" i="6"/>
  <c r="I2756" i="6"/>
  <c r="I2757" i="6"/>
  <c r="I2758" i="6"/>
  <c r="I2759" i="6"/>
  <c r="I2760" i="6"/>
  <c r="I2761" i="6"/>
  <c r="I2762" i="6"/>
  <c r="I2763" i="6"/>
  <c r="I2764" i="6"/>
  <c r="I2765" i="6"/>
  <c r="I2766" i="6"/>
  <c r="I2767" i="6"/>
  <c r="I2768" i="6"/>
  <c r="I2769" i="6"/>
  <c r="I2770" i="6"/>
  <c r="I2771" i="6"/>
  <c r="I2772" i="6"/>
  <c r="I2773" i="6"/>
  <c r="I2774" i="6"/>
  <c r="I2775" i="6"/>
  <c r="I2776" i="6"/>
  <c r="I2777" i="6"/>
  <c r="I2778" i="6"/>
  <c r="I2779" i="6"/>
  <c r="I2780" i="6"/>
  <c r="I2781" i="6"/>
  <c r="I2782" i="6"/>
  <c r="I2783" i="6"/>
  <c r="I2784" i="6"/>
  <c r="I2785" i="6"/>
  <c r="I2786" i="6"/>
  <c r="I2787" i="6"/>
  <c r="I2788" i="6"/>
  <c r="I2789" i="6"/>
  <c r="I2790" i="6"/>
  <c r="I2791" i="6"/>
  <c r="I2792" i="6"/>
  <c r="I2793" i="6"/>
  <c r="I2794" i="6"/>
  <c r="I2795" i="6"/>
  <c r="I2796" i="6"/>
  <c r="I2797" i="6"/>
  <c r="I2798" i="6"/>
  <c r="I2799" i="6"/>
  <c r="I2800" i="6"/>
  <c r="I2801" i="6"/>
  <c r="I2802" i="6"/>
  <c r="I2803" i="6"/>
  <c r="I2804" i="6"/>
  <c r="I2805" i="6"/>
  <c r="I2806" i="6"/>
  <c r="I2807" i="6"/>
  <c r="I2808" i="6"/>
  <c r="I2809" i="6"/>
  <c r="I2810" i="6"/>
  <c r="I2811" i="6"/>
  <c r="I2812" i="6"/>
  <c r="I2813" i="6"/>
  <c r="I2814" i="6"/>
  <c r="I2815" i="6"/>
  <c r="I2816" i="6"/>
  <c r="I2817" i="6"/>
  <c r="I2818" i="6"/>
  <c r="I2819" i="6"/>
  <c r="I2820" i="6"/>
  <c r="I2821" i="6"/>
  <c r="I2822" i="6"/>
  <c r="I2823" i="6"/>
  <c r="I2824" i="6"/>
  <c r="I2825" i="6"/>
  <c r="I2826" i="6"/>
  <c r="I2827" i="6"/>
  <c r="I2828" i="6"/>
  <c r="I2829" i="6"/>
  <c r="I2830" i="6"/>
  <c r="I2831" i="6"/>
  <c r="I2832" i="6"/>
  <c r="I2833" i="6"/>
  <c r="I2834" i="6"/>
  <c r="I2835" i="6"/>
  <c r="I2836" i="6"/>
  <c r="I2837" i="6"/>
  <c r="I2838" i="6"/>
  <c r="I2839" i="6"/>
  <c r="I2840" i="6"/>
  <c r="I2841" i="6"/>
  <c r="I2842" i="6"/>
  <c r="I2843" i="6"/>
  <c r="I2844" i="6"/>
  <c r="I2845" i="6"/>
  <c r="I2846" i="6"/>
  <c r="I2847" i="6"/>
  <c r="I2848" i="6"/>
  <c r="I2849" i="6"/>
  <c r="I2850" i="6"/>
  <c r="I2851" i="6"/>
  <c r="I2852" i="6"/>
  <c r="I2853" i="6"/>
  <c r="I2854" i="6"/>
  <c r="I2855" i="6"/>
  <c r="I2856" i="6"/>
  <c r="I2857" i="6"/>
  <c r="I2858" i="6"/>
  <c r="I2859" i="6"/>
  <c r="I2860" i="6"/>
  <c r="I2861" i="6"/>
  <c r="I2862" i="6"/>
  <c r="I2863" i="6"/>
  <c r="I2864" i="6"/>
  <c r="I2865" i="6"/>
  <c r="I2866" i="6"/>
  <c r="I2867" i="6"/>
  <c r="I2868" i="6"/>
  <c r="I2869" i="6"/>
  <c r="I2870" i="6"/>
  <c r="I2871" i="6"/>
  <c r="I2872" i="6"/>
  <c r="I2873" i="6"/>
  <c r="I2874" i="6"/>
  <c r="I2875" i="6"/>
  <c r="I2876" i="6"/>
  <c r="I2877" i="6"/>
  <c r="I2878" i="6"/>
  <c r="I2879" i="6"/>
  <c r="I2880" i="6"/>
  <c r="I2881" i="6"/>
  <c r="I2882" i="6"/>
  <c r="I2883" i="6"/>
  <c r="I2884" i="6"/>
  <c r="I2885" i="6"/>
  <c r="I2886" i="6"/>
  <c r="I2887" i="6"/>
  <c r="I2888" i="6"/>
  <c r="I2889" i="6"/>
  <c r="I2890" i="6"/>
  <c r="I2891" i="6"/>
  <c r="I2892" i="6"/>
  <c r="I2893" i="6"/>
  <c r="I2894" i="6"/>
  <c r="I2895" i="6"/>
  <c r="I2896" i="6"/>
  <c r="I2897" i="6"/>
  <c r="I2898" i="6"/>
  <c r="I2899" i="6"/>
  <c r="I2900" i="6"/>
  <c r="I2901" i="6"/>
  <c r="I2902" i="6"/>
  <c r="I2903" i="6"/>
  <c r="I2904" i="6"/>
  <c r="I2905" i="6"/>
  <c r="I2906" i="6"/>
  <c r="I2907" i="6"/>
  <c r="I2908" i="6"/>
  <c r="I2909" i="6"/>
  <c r="I2910" i="6"/>
  <c r="I2911" i="6"/>
  <c r="I2912" i="6"/>
  <c r="I2913" i="6"/>
  <c r="I2914" i="6"/>
  <c r="I2915" i="6"/>
  <c r="I2916" i="6"/>
  <c r="I2917" i="6"/>
  <c r="I2918" i="6"/>
  <c r="I2919" i="6"/>
  <c r="I2920" i="6"/>
  <c r="I2921" i="6"/>
  <c r="I2922" i="6"/>
  <c r="I2923" i="6"/>
  <c r="I2924" i="6"/>
  <c r="I2925" i="6"/>
  <c r="I2926" i="6"/>
  <c r="I2927" i="6"/>
  <c r="I2928" i="6"/>
  <c r="I2929" i="6"/>
  <c r="I2930" i="6"/>
  <c r="I2931" i="6"/>
  <c r="I2932" i="6"/>
  <c r="I2933" i="6"/>
  <c r="I2934" i="6"/>
  <c r="I2935" i="6"/>
  <c r="I2936" i="6"/>
  <c r="I2937" i="6"/>
  <c r="I2938" i="6"/>
  <c r="I2939" i="6"/>
  <c r="I2940" i="6"/>
  <c r="I2941" i="6"/>
  <c r="I2942" i="6"/>
  <c r="I2943" i="6"/>
  <c r="I2944" i="6"/>
  <c r="I2945" i="6"/>
  <c r="I2946" i="6"/>
  <c r="I2947" i="6"/>
  <c r="I2948" i="6"/>
  <c r="I2949" i="6"/>
  <c r="I2950" i="6"/>
  <c r="I2951" i="6"/>
  <c r="I2952" i="6"/>
  <c r="I2953" i="6"/>
  <c r="I2954" i="6"/>
  <c r="I2955" i="6"/>
  <c r="I2956" i="6"/>
  <c r="I2957" i="6"/>
  <c r="I2958" i="6"/>
  <c r="I2959" i="6"/>
  <c r="I2960" i="6"/>
  <c r="I2961" i="6"/>
  <c r="I2962" i="6"/>
  <c r="I2963" i="6"/>
  <c r="I2964" i="6"/>
  <c r="I2965" i="6"/>
  <c r="I2966" i="6"/>
  <c r="I2967" i="6"/>
  <c r="I2968" i="6"/>
  <c r="I2969" i="6"/>
  <c r="I2970" i="6"/>
  <c r="I2971" i="6"/>
  <c r="I2972" i="6"/>
  <c r="I2973" i="6"/>
  <c r="I2974" i="6"/>
  <c r="I2975" i="6"/>
  <c r="I2976" i="6"/>
  <c r="I2977" i="6"/>
  <c r="I2978" i="6"/>
  <c r="I2979" i="6"/>
  <c r="I2980" i="6"/>
  <c r="I2981" i="6"/>
  <c r="I2982" i="6"/>
  <c r="I2983" i="6"/>
  <c r="I2984" i="6"/>
  <c r="I2985" i="6"/>
  <c r="I2986" i="6"/>
  <c r="I2987" i="6"/>
  <c r="I2988" i="6"/>
  <c r="I2989" i="6"/>
  <c r="I2990" i="6"/>
  <c r="I2991" i="6"/>
  <c r="I2992" i="6"/>
  <c r="I2993" i="6"/>
  <c r="I2994" i="6"/>
  <c r="I2995" i="6"/>
  <c r="I2996" i="6"/>
  <c r="I2997" i="6"/>
  <c r="I2998" i="6"/>
  <c r="I2999" i="6"/>
  <c r="I3000" i="6"/>
  <c r="I3001" i="6"/>
  <c r="I3002" i="6"/>
  <c r="I3003" i="6"/>
  <c r="I3004" i="6"/>
  <c r="I3005" i="6"/>
  <c r="I3006" i="6"/>
  <c r="I3007" i="6"/>
  <c r="I3008" i="6"/>
  <c r="I3009" i="6"/>
  <c r="I3010" i="6"/>
  <c r="I3011" i="6"/>
  <c r="I3012" i="6"/>
  <c r="I3013" i="6"/>
  <c r="I3014" i="6"/>
  <c r="I3015" i="6"/>
  <c r="I3016" i="6"/>
  <c r="I3017" i="6"/>
  <c r="I3018" i="6"/>
  <c r="I3019" i="6"/>
  <c r="I3020" i="6"/>
  <c r="I3021" i="6"/>
  <c r="I3022" i="6"/>
  <c r="I3023" i="6"/>
  <c r="I3024" i="6"/>
  <c r="I3025" i="6"/>
  <c r="I3026" i="6"/>
  <c r="I3027" i="6"/>
  <c r="I3028" i="6"/>
  <c r="I3029" i="6"/>
  <c r="I3030" i="6"/>
  <c r="I3031" i="6"/>
  <c r="I3032" i="6"/>
  <c r="I3033" i="6"/>
  <c r="I3034" i="6"/>
  <c r="I3035" i="6"/>
  <c r="I3036" i="6"/>
  <c r="I3037" i="6"/>
  <c r="I3038" i="6"/>
  <c r="I3039" i="6"/>
  <c r="I3040" i="6"/>
  <c r="I3041" i="6"/>
  <c r="I3042" i="6"/>
  <c r="I3043" i="6"/>
  <c r="I3044" i="6"/>
  <c r="I3045" i="6"/>
  <c r="I3046" i="6"/>
  <c r="I3047" i="6"/>
  <c r="I3048" i="6"/>
  <c r="I3049" i="6"/>
  <c r="I3050" i="6"/>
  <c r="I3051" i="6"/>
  <c r="I3052" i="6"/>
  <c r="I3053" i="6"/>
  <c r="I3054" i="6"/>
  <c r="I3055" i="6"/>
  <c r="I3056" i="6"/>
  <c r="I3057" i="6"/>
  <c r="I3058" i="6"/>
  <c r="I3059" i="6"/>
  <c r="I3060" i="6"/>
  <c r="I3061" i="6"/>
  <c r="I3062" i="6"/>
  <c r="I3063" i="6"/>
  <c r="I3064" i="6"/>
  <c r="I3065" i="6"/>
  <c r="I3066" i="6"/>
  <c r="I3067" i="6"/>
  <c r="I3068" i="6"/>
  <c r="I3069" i="6"/>
  <c r="I3070" i="6"/>
  <c r="I3071" i="6"/>
  <c r="I3072" i="6"/>
  <c r="I3073" i="6"/>
  <c r="I3074" i="6"/>
  <c r="I3075" i="6"/>
  <c r="I3076" i="6"/>
  <c r="I3077" i="6"/>
  <c r="I3078" i="6"/>
  <c r="I3079" i="6"/>
  <c r="I3080" i="6"/>
  <c r="I3081" i="6"/>
  <c r="I3082" i="6"/>
  <c r="I3083" i="6"/>
  <c r="I3084" i="6"/>
  <c r="I3085" i="6"/>
  <c r="I3086" i="6"/>
  <c r="I3087" i="6"/>
  <c r="I3088" i="6"/>
  <c r="I3089" i="6"/>
  <c r="I3090" i="6"/>
  <c r="I3091" i="6"/>
  <c r="I3092" i="6"/>
  <c r="I3093" i="6"/>
  <c r="I3094" i="6"/>
  <c r="I3095" i="6"/>
  <c r="I3096" i="6"/>
  <c r="I3097" i="6"/>
  <c r="I3098" i="6"/>
  <c r="I3099" i="6"/>
  <c r="I3100" i="6"/>
  <c r="I3101" i="6"/>
  <c r="I3102" i="6"/>
  <c r="I3103" i="6"/>
  <c r="I3104" i="6"/>
  <c r="I3105" i="6"/>
  <c r="I3106" i="6"/>
  <c r="I3107" i="6"/>
  <c r="I3108" i="6"/>
  <c r="I3109" i="6"/>
  <c r="I2" i="6"/>
  <c r="F3" i="6"/>
  <c r="G3" i="6" s="1"/>
  <c r="J3" i="6" s="1"/>
  <c r="F4" i="6"/>
  <c r="G4" i="6" s="1"/>
  <c r="F5" i="6"/>
  <c r="G5" i="6" s="1"/>
  <c r="J5" i="6" s="1"/>
  <c r="F6" i="6"/>
  <c r="G6" i="6" s="1"/>
  <c r="F7" i="6"/>
  <c r="G7" i="6" s="1"/>
  <c r="F8" i="6"/>
  <c r="G8" i="6" s="1"/>
  <c r="F9" i="6"/>
  <c r="G9" i="6" s="1"/>
  <c r="J9" i="6" s="1"/>
  <c r="F10" i="6"/>
  <c r="G10" i="6" s="1"/>
  <c r="F11" i="6"/>
  <c r="G11" i="6" s="1"/>
  <c r="J11" i="6" s="1"/>
  <c r="F12" i="6"/>
  <c r="G12" i="6" s="1"/>
  <c r="F13" i="6"/>
  <c r="G13" i="6" s="1"/>
  <c r="J13" i="6" s="1"/>
  <c r="F14" i="6"/>
  <c r="G14" i="6" s="1"/>
  <c r="F15" i="6"/>
  <c r="G15" i="6" s="1"/>
  <c r="F16" i="6"/>
  <c r="G16" i="6" s="1"/>
  <c r="F17" i="6"/>
  <c r="G17" i="6" s="1"/>
  <c r="J17" i="6" s="1"/>
  <c r="F18" i="6"/>
  <c r="G18" i="6" s="1"/>
  <c r="F19" i="6"/>
  <c r="G19" i="6" s="1"/>
  <c r="J19" i="6" s="1"/>
  <c r="F20" i="6"/>
  <c r="G20" i="6" s="1"/>
  <c r="F21" i="6"/>
  <c r="G21" i="6" s="1"/>
  <c r="J21" i="6" s="1"/>
  <c r="F22" i="6"/>
  <c r="G22" i="6" s="1"/>
  <c r="F23" i="6"/>
  <c r="G23" i="6" s="1"/>
  <c r="F24" i="6"/>
  <c r="G24" i="6" s="1"/>
  <c r="F25" i="6"/>
  <c r="G25" i="6" s="1"/>
  <c r="J25" i="6" s="1"/>
  <c r="F26" i="6"/>
  <c r="G26" i="6" s="1"/>
  <c r="F27" i="6"/>
  <c r="G27" i="6" s="1"/>
  <c r="J27" i="6" s="1"/>
  <c r="F28" i="6"/>
  <c r="G28" i="6" s="1"/>
  <c r="F29" i="6"/>
  <c r="G29" i="6" s="1"/>
  <c r="J29" i="6" s="1"/>
  <c r="F30" i="6"/>
  <c r="G30" i="6" s="1"/>
  <c r="F31" i="6"/>
  <c r="G31" i="6" s="1"/>
  <c r="F32" i="6"/>
  <c r="G32" i="6" s="1"/>
  <c r="F33" i="6"/>
  <c r="G33" i="6" s="1"/>
  <c r="J33" i="6" s="1"/>
  <c r="F34" i="6"/>
  <c r="G34" i="6" s="1"/>
  <c r="F35" i="6"/>
  <c r="G35" i="6" s="1"/>
  <c r="J35" i="6" s="1"/>
  <c r="F36" i="6"/>
  <c r="G36" i="6" s="1"/>
  <c r="F37" i="6"/>
  <c r="G37" i="6" s="1"/>
  <c r="J37" i="6" s="1"/>
  <c r="F38" i="6"/>
  <c r="G38" i="6" s="1"/>
  <c r="F39" i="6"/>
  <c r="G39" i="6" s="1"/>
  <c r="F40" i="6"/>
  <c r="G40" i="6" s="1"/>
  <c r="F41" i="6"/>
  <c r="G41" i="6" s="1"/>
  <c r="J41" i="6" s="1"/>
  <c r="F42" i="6"/>
  <c r="G42" i="6" s="1"/>
  <c r="F43" i="6"/>
  <c r="G43" i="6" s="1"/>
  <c r="J43" i="6" s="1"/>
  <c r="F44" i="6"/>
  <c r="G44" i="6" s="1"/>
  <c r="F45" i="6"/>
  <c r="G45" i="6" s="1"/>
  <c r="J45" i="6" s="1"/>
  <c r="F46" i="6"/>
  <c r="G46" i="6" s="1"/>
  <c r="F47" i="6"/>
  <c r="G47" i="6" s="1"/>
  <c r="F48" i="6"/>
  <c r="G48" i="6" s="1"/>
  <c r="F49" i="6"/>
  <c r="G49" i="6" s="1"/>
  <c r="J49" i="6" s="1"/>
  <c r="F50" i="6"/>
  <c r="G50" i="6" s="1"/>
  <c r="F51" i="6"/>
  <c r="G51" i="6" s="1"/>
  <c r="J51" i="6" s="1"/>
  <c r="F52" i="6"/>
  <c r="G52" i="6" s="1"/>
  <c r="F53" i="6"/>
  <c r="G53" i="6" s="1"/>
  <c r="J53" i="6" s="1"/>
  <c r="F54" i="6"/>
  <c r="G54" i="6" s="1"/>
  <c r="F55" i="6"/>
  <c r="G55" i="6" s="1"/>
  <c r="F56" i="6"/>
  <c r="G56" i="6" s="1"/>
  <c r="F57" i="6"/>
  <c r="G57" i="6" s="1"/>
  <c r="J57" i="6" s="1"/>
  <c r="F58" i="6"/>
  <c r="G58" i="6" s="1"/>
  <c r="F59" i="6"/>
  <c r="G59" i="6" s="1"/>
  <c r="J59" i="6" s="1"/>
  <c r="F60" i="6"/>
  <c r="G60" i="6" s="1"/>
  <c r="F61" i="6"/>
  <c r="G61" i="6" s="1"/>
  <c r="J61" i="6" s="1"/>
  <c r="F62" i="6"/>
  <c r="G62" i="6" s="1"/>
  <c r="F63" i="6"/>
  <c r="G63" i="6" s="1"/>
  <c r="F64" i="6"/>
  <c r="G64" i="6" s="1"/>
  <c r="F65" i="6"/>
  <c r="G65" i="6" s="1"/>
  <c r="J65" i="6" s="1"/>
  <c r="F66" i="6"/>
  <c r="G66" i="6" s="1"/>
  <c r="F67" i="6"/>
  <c r="G67" i="6" s="1"/>
  <c r="J67" i="6" s="1"/>
  <c r="F68" i="6"/>
  <c r="G68" i="6" s="1"/>
  <c r="F69" i="6"/>
  <c r="G69" i="6" s="1"/>
  <c r="F70" i="6"/>
  <c r="G70" i="6" s="1"/>
  <c r="F71" i="6"/>
  <c r="G71" i="6" s="1"/>
  <c r="F72" i="6"/>
  <c r="G72" i="6" s="1"/>
  <c r="F73" i="6"/>
  <c r="G73" i="6" s="1"/>
  <c r="J73" i="6" s="1"/>
  <c r="F74" i="6"/>
  <c r="G74" i="6" s="1"/>
  <c r="F75" i="6"/>
  <c r="G75" i="6" s="1"/>
  <c r="F76" i="6"/>
  <c r="G76" i="6" s="1"/>
  <c r="J76" i="6" s="1"/>
  <c r="F77" i="6"/>
  <c r="G77" i="6" s="1"/>
  <c r="F78" i="6"/>
  <c r="G78" i="6" s="1"/>
  <c r="F79" i="6"/>
  <c r="G79" i="6" s="1"/>
  <c r="F80" i="6"/>
  <c r="G80" i="6" s="1"/>
  <c r="F81" i="6"/>
  <c r="G81" i="6" s="1"/>
  <c r="J81" i="6" s="1"/>
  <c r="F82" i="6"/>
  <c r="G82" i="6" s="1"/>
  <c r="F83" i="6"/>
  <c r="G83" i="6" s="1"/>
  <c r="F84" i="6"/>
  <c r="G84" i="6" s="1"/>
  <c r="J84" i="6" s="1"/>
  <c r="F85" i="6"/>
  <c r="G85" i="6" s="1"/>
  <c r="F86" i="6"/>
  <c r="G86" i="6" s="1"/>
  <c r="F87" i="6"/>
  <c r="G87" i="6" s="1"/>
  <c r="F88" i="6"/>
  <c r="G88" i="6" s="1"/>
  <c r="F89" i="6"/>
  <c r="G89" i="6" s="1"/>
  <c r="J89" i="6" s="1"/>
  <c r="F90" i="6"/>
  <c r="G90" i="6" s="1"/>
  <c r="F91" i="6"/>
  <c r="G91" i="6" s="1"/>
  <c r="F92" i="6"/>
  <c r="G92" i="6" s="1"/>
  <c r="J92" i="6" s="1"/>
  <c r="F93" i="6"/>
  <c r="G93" i="6" s="1"/>
  <c r="F94" i="6"/>
  <c r="G94" i="6" s="1"/>
  <c r="F95" i="6"/>
  <c r="G95" i="6" s="1"/>
  <c r="F96" i="6"/>
  <c r="G96" i="6" s="1"/>
  <c r="F97" i="6"/>
  <c r="G97" i="6" s="1"/>
  <c r="J97" i="6" s="1"/>
  <c r="F98" i="6"/>
  <c r="G98" i="6" s="1"/>
  <c r="F99" i="6"/>
  <c r="G99" i="6" s="1"/>
  <c r="F100" i="6"/>
  <c r="G100" i="6" s="1"/>
  <c r="J100" i="6" s="1"/>
  <c r="F101" i="6"/>
  <c r="G101" i="6" s="1"/>
  <c r="F102" i="6"/>
  <c r="G102" i="6" s="1"/>
  <c r="F103" i="6"/>
  <c r="G103" i="6" s="1"/>
  <c r="F104" i="6"/>
  <c r="G104" i="6" s="1"/>
  <c r="F105" i="6"/>
  <c r="G105" i="6" s="1"/>
  <c r="J105" i="6" s="1"/>
  <c r="F106" i="6"/>
  <c r="G106" i="6" s="1"/>
  <c r="F107" i="6"/>
  <c r="G107" i="6" s="1"/>
  <c r="F108" i="6"/>
  <c r="G108" i="6" s="1"/>
  <c r="J108" i="6" s="1"/>
  <c r="F109" i="6"/>
  <c r="G109" i="6" s="1"/>
  <c r="F110" i="6"/>
  <c r="G110" i="6" s="1"/>
  <c r="F111" i="6"/>
  <c r="G111" i="6" s="1"/>
  <c r="F112" i="6"/>
  <c r="G112" i="6" s="1"/>
  <c r="F113" i="6"/>
  <c r="G113" i="6" s="1"/>
  <c r="J113" i="6" s="1"/>
  <c r="F114" i="6"/>
  <c r="G114" i="6" s="1"/>
  <c r="F115" i="6"/>
  <c r="G115" i="6" s="1"/>
  <c r="F116" i="6"/>
  <c r="G116" i="6" s="1"/>
  <c r="J116" i="6" s="1"/>
  <c r="F117" i="6"/>
  <c r="G117" i="6" s="1"/>
  <c r="F118" i="6"/>
  <c r="G118" i="6" s="1"/>
  <c r="F119" i="6"/>
  <c r="G119" i="6" s="1"/>
  <c r="F120" i="6"/>
  <c r="G120" i="6" s="1"/>
  <c r="F121" i="6"/>
  <c r="G121" i="6" s="1"/>
  <c r="J121" i="6" s="1"/>
  <c r="F122" i="6"/>
  <c r="G122" i="6" s="1"/>
  <c r="F123" i="6"/>
  <c r="G123" i="6" s="1"/>
  <c r="F124" i="6"/>
  <c r="G124" i="6" s="1"/>
  <c r="J124" i="6" s="1"/>
  <c r="F125" i="6"/>
  <c r="G125" i="6" s="1"/>
  <c r="F126" i="6"/>
  <c r="G126" i="6" s="1"/>
  <c r="F127" i="6"/>
  <c r="G127" i="6" s="1"/>
  <c r="F128" i="6"/>
  <c r="G128" i="6" s="1"/>
  <c r="F129" i="6"/>
  <c r="G129" i="6" s="1"/>
  <c r="J129" i="6" s="1"/>
  <c r="F130" i="6"/>
  <c r="G130" i="6" s="1"/>
  <c r="F131" i="6"/>
  <c r="G131" i="6" s="1"/>
  <c r="F132" i="6"/>
  <c r="G132" i="6" s="1"/>
  <c r="J132" i="6" s="1"/>
  <c r="F133" i="6"/>
  <c r="G133" i="6" s="1"/>
  <c r="F134" i="6"/>
  <c r="G134" i="6" s="1"/>
  <c r="F135" i="6"/>
  <c r="G135" i="6" s="1"/>
  <c r="F136" i="6"/>
  <c r="G136" i="6" s="1"/>
  <c r="F137" i="6"/>
  <c r="G137" i="6" s="1"/>
  <c r="J137" i="6" s="1"/>
  <c r="F138" i="6"/>
  <c r="G138" i="6" s="1"/>
  <c r="F139" i="6"/>
  <c r="G139" i="6" s="1"/>
  <c r="F140" i="6"/>
  <c r="G140" i="6" s="1"/>
  <c r="J140" i="6" s="1"/>
  <c r="F141" i="6"/>
  <c r="G141" i="6" s="1"/>
  <c r="F142" i="6"/>
  <c r="G142" i="6" s="1"/>
  <c r="F143" i="6"/>
  <c r="G143" i="6" s="1"/>
  <c r="F144" i="6"/>
  <c r="G144" i="6" s="1"/>
  <c r="F145" i="6"/>
  <c r="G145" i="6" s="1"/>
  <c r="J145" i="6" s="1"/>
  <c r="F146" i="6"/>
  <c r="G146" i="6" s="1"/>
  <c r="F147" i="6"/>
  <c r="G147" i="6" s="1"/>
  <c r="F148" i="6"/>
  <c r="G148" i="6" s="1"/>
  <c r="J148" i="6" s="1"/>
  <c r="F149" i="6"/>
  <c r="G149" i="6" s="1"/>
  <c r="F150" i="6"/>
  <c r="G150" i="6" s="1"/>
  <c r="F151" i="6"/>
  <c r="G151" i="6" s="1"/>
  <c r="F152" i="6"/>
  <c r="G152" i="6" s="1"/>
  <c r="F153" i="6"/>
  <c r="G153" i="6" s="1"/>
  <c r="J153" i="6" s="1"/>
  <c r="F154" i="6"/>
  <c r="G154" i="6" s="1"/>
  <c r="F155" i="6"/>
  <c r="G155" i="6" s="1"/>
  <c r="F156" i="6"/>
  <c r="G156" i="6" s="1"/>
  <c r="J156" i="6" s="1"/>
  <c r="F157" i="6"/>
  <c r="G157" i="6" s="1"/>
  <c r="F158" i="6"/>
  <c r="G158" i="6" s="1"/>
  <c r="F159" i="6"/>
  <c r="G159" i="6" s="1"/>
  <c r="F160" i="6"/>
  <c r="G160" i="6" s="1"/>
  <c r="F161" i="6"/>
  <c r="G161" i="6" s="1"/>
  <c r="J161" i="6" s="1"/>
  <c r="F162" i="6"/>
  <c r="G162" i="6" s="1"/>
  <c r="F163" i="6"/>
  <c r="G163" i="6" s="1"/>
  <c r="F164" i="6"/>
  <c r="G164" i="6" s="1"/>
  <c r="J164" i="6" s="1"/>
  <c r="F165" i="6"/>
  <c r="G165" i="6" s="1"/>
  <c r="F166" i="6"/>
  <c r="G166" i="6" s="1"/>
  <c r="F167" i="6"/>
  <c r="G167" i="6" s="1"/>
  <c r="F168" i="6"/>
  <c r="G168" i="6" s="1"/>
  <c r="F169" i="6"/>
  <c r="G169" i="6" s="1"/>
  <c r="J169" i="6" s="1"/>
  <c r="F170" i="6"/>
  <c r="G170" i="6" s="1"/>
  <c r="F171" i="6"/>
  <c r="G171" i="6" s="1"/>
  <c r="F172" i="6"/>
  <c r="G172" i="6" s="1"/>
  <c r="J172" i="6" s="1"/>
  <c r="F173" i="6"/>
  <c r="G173" i="6" s="1"/>
  <c r="F174" i="6"/>
  <c r="G174" i="6" s="1"/>
  <c r="F175" i="6"/>
  <c r="G175" i="6" s="1"/>
  <c r="F176" i="6"/>
  <c r="G176" i="6" s="1"/>
  <c r="F177" i="6"/>
  <c r="G177" i="6" s="1"/>
  <c r="J177" i="6" s="1"/>
  <c r="F178" i="6"/>
  <c r="G178" i="6" s="1"/>
  <c r="F179" i="6"/>
  <c r="G179" i="6" s="1"/>
  <c r="F180" i="6"/>
  <c r="G180" i="6" s="1"/>
  <c r="J180" i="6" s="1"/>
  <c r="F181" i="6"/>
  <c r="G181" i="6" s="1"/>
  <c r="F182" i="6"/>
  <c r="G182" i="6" s="1"/>
  <c r="F183" i="6"/>
  <c r="G183" i="6" s="1"/>
  <c r="F184" i="6"/>
  <c r="G184" i="6" s="1"/>
  <c r="F185" i="6"/>
  <c r="G185" i="6" s="1"/>
  <c r="J185" i="6" s="1"/>
  <c r="F186" i="6"/>
  <c r="G186" i="6" s="1"/>
  <c r="F187" i="6"/>
  <c r="G187" i="6" s="1"/>
  <c r="F188" i="6"/>
  <c r="G188" i="6" s="1"/>
  <c r="J188" i="6" s="1"/>
  <c r="F189" i="6"/>
  <c r="G189" i="6" s="1"/>
  <c r="F190" i="6"/>
  <c r="G190" i="6" s="1"/>
  <c r="F191" i="6"/>
  <c r="G191" i="6" s="1"/>
  <c r="F192" i="6"/>
  <c r="G192" i="6" s="1"/>
  <c r="F193" i="6"/>
  <c r="G193" i="6" s="1"/>
  <c r="J193" i="6" s="1"/>
  <c r="F194" i="6"/>
  <c r="G194" i="6" s="1"/>
  <c r="F195" i="6"/>
  <c r="G195" i="6" s="1"/>
  <c r="F196" i="6"/>
  <c r="G196" i="6" s="1"/>
  <c r="J196" i="6" s="1"/>
  <c r="F197" i="6"/>
  <c r="G197" i="6" s="1"/>
  <c r="F198" i="6"/>
  <c r="G198" i="6" s="1"/>
  <c r="F199" i="6"/>
  <c r="G199" i="6" s="1"/>
  <c r="F200" i="6"/>
  <c r="G200" i="6" s="1"/>
  <c r="F201" i="6"/>
  <c r="G201" i="6" s="1"/>
  <c r="J201" i="6" s="1"/>
  <c r="F202" i="6"/>
  <c r="G202" i="6" s="1"/>
  <c r="F203" i="6"/>
  <c r="G203" i="6" s="1"/>
  <c r="F204" i="6"/>
  <c r="G204" i="6" s="1"/>
  <c r="J204" i="6" s="1"/>
  <c r="F205" i="6"/>
  <c r="G205" i="6" s="1"/>
  <c r="F206" i="6"/>
  <c r="G206" i="6" s="1"/>
  <c r="F207" i="6"/>
  <c r="G207" i="6" s="1"/>
  <c r="F208" i="6"/>
  <c r="G208" i="6" s="1"/>
  <c r="F209" i="6"/>
  <c r="G209" i="6" s="1"/>
  <c r="J209" i="6" s="1"/>
  <c r="F210" i="6"/>
  <c r="G210" i="6" s="1"/>
  <c r="F211" i="6"/>
  <c r="G211" i="6" s="1"/>
  <c r="F212" i="6"/>
  <c r="G212" i="6" s="1"/>
  <c r="J212" i="6" s="1"/>
  <c r="F213" i="6"/>
  <c r="G213" i="6" s="1"/>
  <c r="F214" i="6"/>
  <c r="G214" i="6" s="1"/>
  <c r="F215" i="6"/>
  <c r="G215" i="6" s="1"/>
  <c r="F216" i="6"/>
  <c r="G216" i="6" s="1"/>
  <c r="F217" i="6"/>
  <c r="G217" i="6" s="1"/>
  <c r="J217" i="6" s="1"/>
  <c r="F218" i="6"/>
  <c r="G218" i="6" s="1"/>
  <c r="F219" i="6"/>
  <c r="G219" i="6" s="1"/>
  <c r="F220" i="6"/>
  <c r="G220" i="6" s="1"/>
  <c r="J220" i="6" s="1"/>
  <c r="F221" i="6"/>
  <c r="G221" i="6" s="1"/>
  <c r="F222" i="6"/>
  <c r="G222" i="6" s="1"/>
  <c r="F223" i="6"/>
  <c r="G223" i="6" s="1"/>
  <c r="F224" i="6"/>
  <c r="G224" i="6" s="1"/>
  <c r="F225" i="6"/>
  <c r="G225" i="6" s="1"/>
  <c r="J225" i="6" s="1"/>
  <c r="F226" i="6"/>
  <c r="G226" i="6" s="1"/>
  <c r="F227" i="6"/>
  <c r="G227" i="6" s="1"/>
  <c r="F228" i="6"/>
  <c r="G228" i="6" s="1"/>
  <c r="J228" i="6" s="1"/>
  <c r="F229" i="6"/>
  <c r="G229" i="6" s="1"/>
  <c r="F230" i="6"/>
  <c r="G230" i="6" s="1"/>
  <c r="F231" i="6"/>
  <c r="G231" i="6" s="1"/>
  <c r="F232" i="6"/>
  <c r="G232" i="6" s="1"/>
  <c r="F233" i="6"/>
  <c r="G233" i="6" s="1"/>
  <c r="J233" i="6" s="1"/>
  <c r="F234" i="6"/>
  <c r="G234" i="6" s="1"/>
  <c r="F235" i="6"/>
  <c r="G235" i="6" s="1"/>
  <c r="F236" i="6"/>
  <c r="G236" i="6" s="1"/>
  <c r="J236" i="6" s="1"/>
  <c r="F237" i="6"/>
  <c r="G237" i="6" s="1"/>
  <c r="F238" i="6"/>
  <c r="G238" i="6" s="1"/>
  <c r="F239" i="6"/>
  <c r="G239" i="6" s="1"/>
  <c r="F240" i="6"/>
  <c r="G240" i="6" s="1"/>
  <c r="F241" i="6"/>
  <c r="G241" i="6" s="1"/>
  <c r="J241" i="6" s="1"/>
  <c r="F242" i="6"/>
  <c r="G242" i="6" s="1"/>
  <c r="F243" i="6"/>
  <c r="G243" i="6" s="1"/>
  <c r="F244" i="6"/>
  <c r="G244" i="6" s="1"/>
  <c r="J244" i="6" s="1"/>
  <c r="F245" i="6"/>
  <c r="G245" i="6" s="1"/>
  <c r="F246" i="6"/>
  <c r="G246" i="6" s="1"/>
  <c r="F247" i="6"/>
  <c r="G247" i="6" s="1"/>
  <c r="F248" i="6"/>
  <c r="G248" i="6" s="1"/>
  <c r="F249" i="6"/>
  <c r="G249" i="6" s="1"/>
  <c r="J249" i="6" s="1"/>
  <c r="F250" i="6"/>
  <c r="G250" i="6" s="1"/>
  <c r="F251" i="6"/>
  <c r="G251" i="6" s="1"/>
  <c r="F252" i="6"/>
  <c r="G252" i="6" s="1"/>
  <c r="J252" i="6" s="1"/>
  <c r="F253" i="6"/>
  <c r="G253" i="6" s="1"/>
  <c r="F254" i="6"/>
  <c r="G254" i="6" s="1"/>
  <c r="F255" i="6"/>
  <c r="G255" i="6" s="1"/>
  <c r="F256" i="6"/>
  <c r="G256" i="6" s="1"/>
  <c r="F257" i="6"/>
  <c r="G257" i="6" s="1"/>
  <c r="J257" i="6" s="1"/>
  <c r="F258" i="6"/>
  <c r="G258" i="6" s="1"/>
  <c r="F259" i="6"/>
  <c r="G259" i="6" s="1"/>
  <c r="F260" i="6"/>
  <c r="G260" i="6" s="1"/>
  <c r="J260" i="6" s="1"/>
  <c r="F261" i="6"/>
  <c r="G261" i="6" s="1"/>
  <c r="F262" i="6"/>
  <c r="G262" i="6" s="1"/>
  <c r="F263" i="6"/>
  <c r="G263" i="6" s="1"/>
  <c r="F264" i="6"/>
  <c r="G264" i="6" s="1"/>
  <c r="F265" i="6"/>
  <c r="G265" i="6" s="1"/>
  <c r="J265" i="6" s="1"/>
  <c r="F266" i="6"/>
  <c r="G266" i="6" s="1"/>
  <c r="F267" i="6"/>
  <c r="G267" i="6" s="1"/>
  <c r="F268" i="6"/>
  <c r="G268" i="6" s="1"/>
  <c r="J268" i="6" s="1"/>
  <c r="F269" i="6"/>
  <c r="G269" i="6" s="1"/>
  <c r="F270" i="6"/>
  <c r="G270" i="6" s="1"/>
  <c r="F271" i="6"/>
  <c r="G271" i="6" s="1"/>
  <c r="F272" i="6"/>
  <c r="G272" i="6" s="1"/>
  <c r="F273" i="6"/>
  <c r="G273" i="6" s="1"/>
  <c r="J273" i="6" s="1"/>
  <c r="F274" i="6"/>
  <c r="G274" i="6" s="1"/>
  <c r="F275" i="6"/>
  <c r="G275" i="6" s="1"/>
  <c r="F276" i="6"/>
  <c r="G276" i="6" s="1"/>
  <c r="J276" i="6" s="1"/>
  <c r="F277" i="6"/>
  <c r="G277" i="6" s="1"/>
  <c r="F278" i="6"/>
  <c r="G278" i="6" s="1"/>
  <c r="F279" i="6"/>
  <c r="G279" i="6" s="1"/>
  <c r="F280" i="6"/>
  <c r="G280" i="6" s="1"/>
  <c r="F281" i="6"/>
  <c r="G281" i="6" s="1"/>
  <c r="J281" i="6" s="1"/>
  <c r="F282" i="6"/>
  <c r="G282" i="6" s="1"/>
  <c r="F283" i="6"/>
  <c r="G283" i="6" s="1"/>
  <c r="F284" i="6"/>
  <c r="G284" i="6" s="1"/>
  <c r="J284" i="6" s="1"/>
  <c r="F285" i="6"/>
  <c r="G285" i="6" s="1"/>
  <c r="F286" i="6"/>
  <c r="G286" i="6" s="1"/>
  <c r="F287" i="6"/>
  <c r="G287" i="6" s="1"/>
  <c r="F288" i="6"/>
  <c r="G288" i="6" s="1"/>
  <c r="F289" i="6"/>
  <c r="G289" i="6" s="1"/>
  <c r="J289" i="6" s="1"/>
  <c r="F290" i="6"/>
  <c r="G290" i="6" s="1"/>
  <c r="F291" i="6"/>
  <c r="G291" i="6" s="1"/>
  <c r="F292" i="6"/>
  <c r="G292" i="6" s="1"/>
  <c r="J292" i="6" s="1"/>
  <c r="F293" i="6"/>
  <c r="G293" i="6" s="1"/>
  <c r="F294" i="6"/>
  <c r="G294" i="6" s="1"/>
  <c r="F295" i="6"/>
  <c r="G295" i="6" s="1"/>
  <c r="F296" i="6"/>
  <c r="G296" i="6" s="1"/>
  <c r="F297" i="6"/>
  <c r="G297" i="6" s="1"/>
  <c r="J297" i="6" s="1"/>
  <c r="F298" i="6"/>
  <c r="G298" i="6" s="1"/>
  <c r="F299" i="6"/>
  <c r="G299" i="6" s="1"/>
  <c r="F300" i="6"/>
  <c r="G300" i="6" s="1"/>
  <c r="J300" i="6" s="1"/>
  <c r="F301" i="6"/>
  <c r="G301" i="6" s="1"/>
  <c r="F302" i="6"/>
  <c r="G302" i="6" s="1"/>
  <c r="F303" i="6"/>
  <c r="G303" i="6" s="1"/>
  <c r="F304" i="6"/>
  <c r="G304" i="6" s="1"/>
  <c r="F305" i="6"/>
  <c r="G305" i="6" s="1"/>
  <c r="J305" i="6" s="1"/>
  <c r="F306" i="6"/>
  <c r="G306" i="6" s="1"/>
  <c r="F307" i="6"/>
  <c r="G307" i="6" s="1"/>
  <c r="F308" i="6"/>
  <c r="G308" i="6" s="1"/>
  <c r="J308" i="6" s="1"/>
  <c r="F309" i="6"/>
  <c r="G309" i="6" s="1"/>
  <c r="F310" i="6"/>
  <c r="G310" i="6" s="1"/>
  <c r="F311" i="6"/>
  <c r="G311" i="6" s="1"/>
  <c r="F312" i="6"/>
  <c r="G312" i="6" s="1"/>
  <c r="F313" i="6"/>
  <c r="G313" i="6" s="1"/>
  <c r="J313" i="6" s="1"/>
  <c r="F314" i="6"/>
  <c r="G314" i="6" s="1"/>
  <c r="F315" i="6"/>
  <c r="G315" i="6" s="1"/>
  <c r="F316" i="6"/>
  <c r="G316" i="6" s="1"/>
  <c r="J316" i="6" s="1"/>
  <c r="F317" i="6"/>
  <c r="G317" i="6" s="1"/>
  <c r="F318" i="6"/>
  <c r="G318" i="6" s="1"/>
  <c r="F319" i="6"/>
  <c r="G319" i="6" s="1"/>
  <c r="F320" i="6"/>
  <c r="G320" i="6" s="1"/>
  <c r="F321" i="6"/>
  <c r="G321" i="6" s="1"/>
  <c r="J321" i="6" s="1"/>
  <c r="F322" i="6"/>
  <c r="G322" i="6" s="1"/>
  <c r="F323" i="6"/>
  <c r="G323" i="6" s="1"/>
  <c r="F324" i="6"/>
  <c r="G324" i="6" s="1"/>
  <c r="J324" i="6" s="1"/>
  <c r="F325" i="6"/>
  <c r="G325" i="6" s="1"/>
  <c r="F326" i="6"/>
  <c r="G326" i="6" s="1"/>
  <c r="F327" i="6"/>
  <c r="G327" i="6" s="1"/>
  <c r="F328" i="6"/>
  <c r="G328" i="6" s="1"/>
  <c r="F329" i="6"/>
  <c r="G329" i="6" s="1"/>
  <c r="J329" i="6" s="1"/>
  <c r="F330" i="6"/>
  <c r="G330" i="6" s="1"/>
  <c r="F331" i="6"/>
  <c r="G331" i="6" s="1"/>
  <c r="F332" i="6"/>
  <c r="G332" i="6" s="1"/>
  <c r="J332" i="6" s="1"/>
  <c r="F333" i="6"/>
  <c r="G333" i="6" s="1"/>
  <c r="F334" i="6"/>
  <c r="G334" i="6" s="1"/>
  <c r="F335" i="6"/>
  <c r="G335" i="6" s="1"/>
  <c r="F336" i="6"/>
  <c r="G336" i="6" s="1"/>
  <c r="F337" i="6"/>
  <c r="G337" i="6" s="1"/>
  <c r="J337" i="6" s="1"/>
  <c r="F338" i="6"/>
  <c r="G338" i="6" s="1"/>
  <c r="F339" i="6"/>
  <c r="G339" i="6" s="1"/>
  <c r="F340" i="6"/>
  <c r="G340" i="6" s="1"/>
  <c r="J340" i="6" s="1"/>
  <c r="F341" i="6"/>
  <c r="G341" i="6" s="1"/>
  <c r="F342" i="6"/>
  <c r="G342" i="6" s="1"/>
  <c r="F343" i="6"/>
  <c r="G343" i="6" s="1"/>
  <c r="F344" i="6"/>
  <c r="G344" i="6" s="1"/>
  <c r="F345" i="6"/>
  <c r="G345" i="6" s="1"/>
  <c r="J345" i="6" s="1"/>
  <c r="F346" i="6"/>
  <c r="G346" i="6" s="1"/>
  <c r="F347" i="6"/>
  <c r="G347" i="6" s="1"/>
  <c r="F348" i="6"/>
  <c r="G348" i="6" s="1"/>
  <c r="J348" i="6" s="1"/>
  <c r="F349" i="6"/>
  <c r="G349" i="6" s="1"/>
  <c r="F350" i="6"/>
  <c r="G350" i="6" s="1"/>
  <c r="F351" i="6"/>
  <c r="G351" i="6" s="1"/>
  <c r="F352" i="6"/>
  <c r="G352" i="6" s="1"/>
  <c r="F353" i="6"/>
  <c r="G353" i="6" s="1"/>
  <c r="J353" i="6" s="1"/>
  <c r="F354" i="6"/>
  <c r="G354" i="6" s="1"/>
  <c r="F355" i="6"/>
  <c r="G355" i="6" s="1"/>
  <c r="F356" i="6"/>
  <c r="G356" i="6" s="1"/>
  <c r="J356" i="6" s="1"/>
  <c r="F357" i="6"/>
  <c r="G357" i="6" s="1"/>
  <c r="F358" i="6"/>
  <c r="G358" i="6" s="1"/>
  <c r="F359" i="6"/>
  <c r="G359" i="6" s="1"/>
  <c r="F360" i="6"/>
  <c r="G360" i="6" s="1"/>
  <c r="F361" i="6"/>
  <c r="G361" i="6" s="1"/>
  <c r="J361" i="6" s="1"/>
  <c r="F362" i="6"/>
  <c r="G362" i="6" s="1"/>
  <c r="F363" i="6"/>
  <c r="G363" i="6" s="1"/>
  <c r="F364" i="6"/>
  <c r="G364" i="6" s="1"/>
  <c r="J364" i="6" s="1"/>
  <c r="F365" i="6"/>
  <c r="G365" i="6" s="1"/>
  <c r="F366" i="6"/>
  <c r="G366" i="6" s="1"/>
  <c r="F367" i="6"/>
  <c r="G367" i="6" s="1"/>
  <c r="F368" i="6"/>
  <c r="G368" i="6" s="1"/>
  <c r="F369" i="6"/>
  <c r="G369" i="6" s="1"/>
  <c r="J369" i="6" s="1"/>
  <c r="F370" i="6"/>
  <c r="G370" i="6" s="1"/>
  <c r="F371" i="6"/>
  <c r="G371" i="6" s="1"/>
  <c r="F372" i="6"/>
  <c r="G372" i="6" s="1"/>
  <c r="J372" i="6" s="1"/>
  <c r="F373" i="6"/>
  <c r="G373" i="6" s="1"/>
  <c r="F374" i="6"/>
  <c r="G374" i="6" s="1"/>
  <c r="F375" i="6"/>
  <c r="G375" i="6" s="1"/>
  <c r="F376" i="6"/>
  <c r="G376" i="6" s="1"/>
  <c r="F377" i="6"/>
  <c r="G377" i="6" s="1"/>
  <c r="J377" i="6" s="1"/>
  <c r="F378" i="6"/>
  <c r="G378" i="6" s="1"/>
  <c r="F379" i="6"/>
  <c r="G379" i="6" s="1"/>
  <c r="F380" i="6"/>
  <c r="G380" i="6" s="1"/>
  <c r="J380" i="6" s="1"/>
  <c r="F381" i="6"/>
  <c r="G381" i="6" s="1"/>
  <c r="F382" i="6"/>
  <c r="G382" i="6" s="1"/>
  <c r="F383" i="6"/>
  <c r="G383" i="6" s="1"/>
  <c r="F384" i="6"/>
  <c r="G384" i="6" s="1"/>
  <c r="F385" i="6"/>
  <c r="G385" i="6" s="1"/>
  <c r="J385" i="6" s="1"/>
  <c r="F386" i="6"/>
  <c r="G386" i="6" s="1"/>
  <c r="F387" i="6"/>
  <c r="G387" i="6" s="1"/>
  <c r="F388" i="6"/>
  <c r="G388" i="6" s="1"/>
  <c r="J388" i="6" s="1"/>
  <c r="F389" i="6"/>
  <c r="G389" i="6" s="1"/>
  <c r="F390" i="6"/>
  <c r="G390" i="6" s="1"/>
  <c r="F391" i="6"/>
  <c r="G391" i="6" s="1"/>
  <c r="F392" i="6"/>
  <c r="G392" i="6" s="1"/>
  <c r="F393" i="6"/>
  <c r="G393" i="6" s="1"/>
  <c r="J393" i="6" s="1"/>
  <c r="F394" i="6"/>
  <c r="G394" i="6" s="1"/>
  <c r="F395" i="6"/>
  <c r="G395" i="6" s="1"/>
  <c r="F396" i="6"/>
  <c r="G396" i="6" s="1"/>
  <c r="J396" i="6" s="1"/>
  <c r="F397" i="6"/>
  <c r="G397" i="6" s="1"/>
  <c r="F398" i="6"/>
  <c r="G398" i="6" s="1"/>
  <c r="F399" i="6"/>
  <c r="G399" i="6" s="1"/>
  <c r="F400" i="6"/>
  <c r="G400" i="6" s="1"/>
  <c r="F401" i="6"/>
  <c r="G401" i="6" s="1"/>
  <c r="J401" i="6" s="1"/>
  <c r="F402" i="6"/>
  <c r="G402" i="6" s="1"/>
  <c r="F403" i="6"/>
  <c r="G403" i="6" s="1"/>
  <c r="F404" i="6"/>
  <c r="G404" i="6" s="1"/>
  <c r="J404" i="6" s="1"/>
  <c r="F405" i="6"/>
  <c r="G405" i="6" s="1"/>
  <c r="F406" i="6"/>
  <c r="G406" i="6" s="1"/>
  <c r="F407" i="6"/>
  <c r="G407" i="6" s="1"/>
  <c r="F408" i="6"/>
  <c r="G408" i="6" s="1"/>
  <c r="F409" i="6"/>
  <c r="G409" i="6" s="1"/>
  <c r="J409" i="6" s="1"/>
  <c r="F410" i="6"/>
  <c r="G410" i="6" s="1"/>
  <c r="F411" i="6"/>
  <c r="G411" i="6" s="1"/>
  <c r="F412" i="6"/>
  <c r="G412" i="6" s="1"/>
  <c r="J412" i="6" s="1"/>
  <c r="F413" i="6"/>
  <c r="G413" i="6" s="1"/>
  <c r="F414" i="6"/>
  <c r="G414" i="6" s="1"/>
  <c r="F415" i="6"/>
  <c r="G415" i="6" s="1"/>
  <c r="F416" i="6"/>
  <c r="G416" i="6" s="1"/>
  <c r="F417" i="6"/>
  <c r="G417" i="6" s="1"/>
  <c r="J417" i="6" s="1"/>
  <c r="F418" i="6"/>
  <c r="G418" i="6" s="1"/>
  <c r="F419" i="6"/>
  <c r="G419" i="6" s="1"/>
  <c r="F420" i="6"/>
  <c r="G420" i="6" s="1"/>
  <c r="J420" i="6" s="1"/>
  <c r="F421" i="6"/>
  <c r="G421" i="6" s="1"/>
  <c r="F422" i="6"/>
  <c r="G422" i="6" s="1"/>
  <c r="F423" i="6"/>
  <c r="G423" i="6" s="1"/>
  <c r="F424" i="6"/>
  <c r="G424" i="6" s="1"/>
  <c r="F425" i="6"/>
  <c r="G425" i="6" s="1"/>
  <c r="J425" i="6" s="1"/>
  <c r="F426" i="6"/>
  <c r="G426" i="6" s="1"/>
  <c r="F427" i="6"/>
  <c r="G427" i="6" s="1"/>
  <c r="F428" i="6"/>
  <c r="G428" i="6" s="1"/>
  <c r="J428" i="6" s="1"/>
  <c r="F429" i="6"/>
  <c r="G429" i="6" s="1"/>
  <c r="F430" i="6"/>
  <c r="G430" i="6" s="1"/>
  <c r="F431" i="6"/>
  <c r="G431" i="6" s="1"/>
  <c r="F432" i="6"/>
  <c r="G432" i="6" s="1"/>
  <c r="F433" i="6"/>
  <c r="G433" i="6" s="1"/>
  <c r="J433" i="6" s="1"/>
  <c r="F434" i="6"/>
  <c r="G434" i="6" s="1"/>
  <c r="F435" i="6"/>
  <c r="G435" i="6" s="1"/>
  <c r="F436" i="6"/>
  <c r="G436" i="6" s="1"/>
  <c r="J436" i="6" s="1"/>
  <c r="F437" i="6"/>
  <c r="G437" i="6" s="1"/>
  <c r="F438" i="6"/>
  <c r="G438" i="6" s="1"/>
  <c r="F439" i="6"/>
  <c r="G439" i="6" s="1"/>
  <c r="F440" i="6"/>
  <c r="G440" i="6" s="1"/>
  <c r="F441" i="6"/>
  <c r="G441" i="6" s="1"/>
  <c r="J441" i="6" s="1"/>
  <c r="F442" i="6"/>
  <c r="G442" i="6" s="1"/>
  <c r="F443" i="6"/>
  <c r="G443" i="6" s="1"/>
  <c r="F444" i="6"/>
  <c r="G444" i="6" s="1"/>
  <c r="J444" i="6" s="1"/>
  <c r="F445" i="6"/>
  <c r="G445" i="6" s="1"/>
  <c r="F446" i="6"/>
  <c r="G446" i="6" s="1"/>
  <c r="F447" i="6"/>
  <c r="G447" i="6" s="1"/>
  <c r="F448" i="6"/>
  <c r="G448" i="6" s="1"/>
  <c r="F449" i="6"/>
  <c r="G449" i="6" s="1"/>
  <c r="J449" i="6" s="1"/>
  <c r="F450" i="6"/>
  <c r="G450" i="6" s="1"/>
  <c r="F451" i="6"/>
  <c r="G451" i="6" s="1"/>
  <c r="F452" i="6"/>
  <c r="G452" i="6" s="1"/>
  <c r="J452" i="6" s="1"/>
  <c r="F453" i="6"/>
  <c r="G453" i="6" s="1"/>
  <c r="F454" i="6"/>
  <c r="G454" i="6" s="1"/>
  <c r="F455" i="6"/>
  <c r="G455" i="6" s="1"/>
  <c r="F456" i="6"/>
  <c r="G456" i="6" s="1"/>
  <c r="F457" i="6"/>
  <c r="G457" i="6" s="1"/>
  <c r="J457" i="6" s="1"/>
  <c r="F458" i="6"/>
  <c r="G458" i="6" s="1"/>
  <c r="F459" i="6"/>
  <c r="G459" i="6" s="1"/>
  <c r="F460" i="6"/>
  <c r="G460" i="6" s="1"/>
  <c r="J460" i="6" s="1"/>
  <c r="F461" i="6"/>
  <c r="G461" i="6" s="1"/>
  <c r="F462" i="6"/>
  <c r="G462" i="6" s="1"/>
  <c r="F463" i="6"/>
  <c r="G463" i="6" s="1"/>
  <c r="F464" i="6"/>
  <c r="G464" i="6" s="1"/>
  <c r="F465" i="6"/>
  <c r="G465" i="6" s="1"/>
  <c r="J465" i="6" s="1"/>
  <c r="F466" i="6"/>
  <c r="G466" i="6" s="1"/>
  <c r="F467" i="6"/>
  <c r="G467" i="6" s="1"/>
  <c r="F468" i="6"/>
  <c r="G468" i="6" s="1"/>
  <c r="J468" i="6" s="1"/>
  <c r="F469" i="6"/>
  <c r="G469" i="6" s="1"/>
  <c r="F470" i="6"/>
  <c r="G470" i="6" s="1"/>
  <c r="F471" i="6"/>
  <c r="G471" i="6" s="1"/>
  <c r="F472" i="6"/>
  <c r="G472" i="6" s="1"/>
  <c r="F473" i="6"/>
  <c r="G473" i="6" s="1"/>
  <c r="J473" i="6" s="1"/>
  <c r="F474" i="6"/>
  <c r="G474" i="6" s="1"/>
  <c r="F475" i="6"/>
  <c r="G475" i="6" s="1"/>
  <c r="F476" i="6"/>
  <c r="G476" i="6" s="1"/>
  <c r="J476" i="6" s="1"/>
  <c r="F477" i="6"/>
  <c r="G477" i="6" s="1"/>
  <c r="F478" i="6"/>
  <c r="G478" i="6" s="1"/>
  <c r="F479" i="6"/>
  <c r="G479" i="6" s="1"/>
  <c r="F480" i="6"/>
  <c r="G480" i="6" s="1"/>
  <c r="F481" i="6"/>
  <c r="G481" i="6" s="1"/>
  <c r="J481" i="6" s="1"/>
  <c r="F482" i="6"/>
  <c r="G482" i="6" s="1"/>
  <c r="F483" i="6"/>
  <c r="G483" i="6" s="1"/>
  <c r="F484" i="6"/>
  <c r="G484" i="6" s="1"/>
  <c r="J484" i="6" s="1"/>
  <c r="F485" i="6"/>
  <c r="G485" i="6" s="1"/>
  <c r="F486" i="6"/>
  <c r="G486" i="6" s="1"/>
  <c r="F487" i="6"/>
  <c r="G487" i="6" s="1"/>
  <c r="F488" i="6"/>
  <c r="G488" i="6" s="1"/>
  <c r="F489" i="6"/>
  <c r="G489" i="6" s="1"/>
  <c r="J489" i="6" s="1"/>
  <c r="F490" i="6"/>
  <c r="G490" i="6" s="1"/>
  <c r="F491" i="6"/>
  <c r="G491" i="6" s="1"/>
  <c r="F492" i="6"/>
  <c r="G492" i="6" s="1"/>
  <c r="J492" i="6" s="1"/>
  <c r="F493" i="6"/>
  <c r="G493" i="6" s="1"/>
  <c r="F494" i="6"/>
  <c r="G494" i="6" s="1"/>
  <c r="F495" i="6"/>
  <c r="G495" i="6" s="1"/>
  <c r="F496" i="6"/>
  <c r="G496" i="6" s="1"/>
  <c r="F497" i="6"/>
  <c r="G497" i="6" s="1"/>
  <c r="J497" i="6" s="1"/>
  <c r="F498" i="6"/>
  <c r="G498" i="6" s="1"/>
  <c r="F499" i="6"/>
  <c r="G499" i="6" s="1"/>
  <c r="F500" i="6"/>
  <c r="G500" i="6" s="1"/>
  <c r="J500" i="6" s="1"/>
  <c r="F501" i="6"/>
  <c r="G501" i="6" s="1"/>
  <c r="F502" i="6"/>
  <c r="G502" i="6" s="1"/>
  <c r="F503" i="6"/>
  <c r="G503" i="6" s="1"/>
  <c r="F504" i="6"/>
  <c r="G504" i="6" s="1"/>
  <c r="F505" i="6"/>
  <c r="G505" i="6" s="1"/>
  <c r="J505" i="6" s="1"/>
  <c r="F506" i="6"/>
  <c r="G506" i="6" s="1"/>
  <c r="F507" i="6"/>
  <c r="G507" i="6" s="1"/>
  <c r="F508" i="6"/>
  <c r="G508" i="6" s="1"/>
  <c r="J508" i="6" s="1"/>
  <c r="F509" i="6"/>
  <c r="G509" i="6" s="1"/>
  <c r="F510" i="6"/>
  <c r="G510" i="6" s="1"/>
  <c r="F511" i="6"/>
  <c r="G511" i="6" s="1"/>
  <c r="F512" i="6"/>
  <c r="G512" i="6" s="1"/>
  <c r="F513" i="6"/>
  <c r="G513" i="6" s="1"/>
  <c r="J513" i="6" s="1"/>
  <c r="F514" i="6"/>
  <c r="G514" i="6" s="1"/>
  <c r="F515" i="6"/>
  <c r="G515" i="6" s="1"/>
  <c r="F516" i="6"/>
  <c r="G516" i="6" s="1"/>
  <c r="J516" i="6" s="1"/>
  <c r="F517" i="6"/>
  <c r="G517" i="6" s="1"/>
  <c r="F518" i="6"/>
  <c r="G518" i="6" s="1"/>
  <c r="F519" i="6"/>
  <c r="G519" i="6" s="1"/>
  <c r="F520" i="6"/>
  <c r="G520" i="6" s="1"/>
  <c r="F521" i="6"/>
  <c r="G521" i="6" s="1"/>
  <c r="J521" i="6" s="1"/>
  <c r="F522" i="6"/>
  <c r="G522" i="6" s="1"/>
  <c r="F523" i="6"/>
  <c r="G523" i="6" s="1"/>
  <c r="J523" i="6" s="1"/>
  <c r="F524" i="6"/>
  <c r="G524" i="6" s="1"/>
  <c r="J524" i="6" s="1"/>
  <c r="F525" i="6"/>
  <c r="G525" i="6" s="1"/>
  <c r="F526" i="6"/>
  <c r="G526" i="6" s="1"/>
  <c r="F527" i="6"/>
  <c r="G527" i="6" s="1"/>
  <c r="F528" i="6"/>
  <c r="G528" i="6" s="1"/>
  <c r="F529" i="6"/>
  <c r="G529" i="6" s="1"/>
  <c r="J529" i="6" s="1"/>
  <c r="F530" i="6"/>
  <c r="G530" i="6" s="1"/>
  <c r="F531" i="6"/>
  <c r="G531" i="6" s="1"/>
  <c r="J531" i="6" s="1"/>
  <c r="F532" i="6"/>
  <c r="G532" i="6" s="1"/>
  <c r="J532" i="6" s="1"/>
  <c r="F533" i="6"/>
  <c r="G533" i="6" s="1"/>
  <c r="F534" i="6"/>
  <c r="G534" i="6" s="1"/>
  <c r="F535" i="6"/>
  <c r="G535" i="6" s="1"/>
  <c r="F536" i="6"/>
  <c r="G536" i="6" s="1"/>
  <c r="F537" i="6"/>
  <c r="G537" i="6" s="1"/>
  <c r="J537" i="6" s="1"/>
  <c r="F538" i="6"/>
  <c r="G538" i="6" s="1"/>
  <c r="F539" i="6"/>
  <c r="G539" i="6" s="1"/>
  <c r="J539" i="6" s="1"/>
  <c r="F540" i="6"/>
  <c r="G540" i="6" s="1"/>
  <c r="J540" i="6" s="1"/>
  <c r="F541" i="6"/>
  <c r="G541" i="6" s="1"/>
  <c r="F542" i="6"/>
  <c r="G542" i="6" s="1"/>
  <c r="F543" i="6"/>
  <c r="G543" i="6" s="1"/>
  <c r="F544" i="6"/>
  <c r="G544" i="6" s="1"/>
  <c r="F545" i="6"/>
  <c r="G545" i="6" s="1"/>
  <c r="J545" i="6" s="1"/>
  <c r="F546" i="6"/>
  <c r="G546" i="6" s="1"/>
  <c r="F547" i="6"/>
  <c r="G547" i="6" s="1"/>
  <c r="J547" i="6" s="1"/>
  <c r="F548" i="6"/>
  <c r="G548" i="6" s="1"/>
  <c r="J548" i="6" s="1"/>
  <c r="F549" i="6"/>
  <c r="G549" i="6" s="1"/>
  <c r="F550" i="6"/>
  <c r="G550" i="6" s="1"/>
  <c r="F551" i="6"/>
  <c r="G551" i="6" s="1"/>
  <c r="F552" i="6"/>
  <c r="G552" i="6" s="1"/>
  <c r="F553" i="6"/>
  <c r="G553" i="6" s="1"/>
  <c r="J553" i="6" s="1"/>
  <c r="F554" i="6"/>
  <c r="G554" i="6" s="1"/>
  <c r="F555" i="6"/>
  <c r="G555" i="6" s="1"/>
  <c r="J555" i="6" s="1"/>
  <c r="F556" i="6"/>
  <c r="G556" i="6" s="1"/>
  <c r="J556" i="6" s="1"/>
  <c r="F557" i="6"/>
  <c r="G557" i="6" s="1"/>
  <c r="F558" i="6"/>
  <c r="G558" i="6" s="1"/>
  <c r="F559" i="6"/>
  <c r="G559" i="6" s="1"/>
  <c r="F560" i="6"/>
  <c r="G560" i="6" s="1"/>
  <c r="F561" i="6"/>
  <c r="G561" i="6" s="1"/>
  <c r="J561" i="6" s="1"/>
  <c r="F562" i="6"/>
  <c r="G562" i="6" s="1"/>
  <c r="F563" i="6"/>
  <c r="G563" i="6" s="1"/>
  <c r="J563" i="6" s="1"/>
  <c r="F564" i="6"/>
  <c r="G564" i="6" s="1"/>
  <c r="J564" i="6" s="1"/>
  <c r="F565" i="6"/>
  <c r="G565" i="6" s="1"/>
  <c r="F566" i="6"/>
  <c r="G566" i="6" s="1"/>
  <c r="F567" i="6"/>
  <c r="G567" i="6" s="1"/>
  <c r="F568" i="6"/>
  <c r="G568" i="6" s="1"/>
  <c r="F569" i="6"/>
  <c r="G569" i="6" s="1"/>
  <c r="J569" i="6" s="1"/>
  <c r="F570" i="6"/>
  <c r="G570" i="6" s="1"/>
  <c r="F571" i="6"/>
  <c r="G571" i="6" s="1"/>
  <c r="J571" i="6" s="1"/>
  <c r="F572" i="6"/>
  <c r="G572" i="6" s="1"/>
  <c r="J572" i="6" s="1"/>
  <c r="F573" i="6"/>
  <c r="G573" i="6" s="1"/>
  <c r="F574" i="6"/>
  <c r="G574" i="6" s="1"/>
  <c r="F575" i="6"/>
  <c r="G575" i="6" s="1"/>
  <c r="F576" i="6"/>
  <c r="G576" i="6" s="1"/>
  <c r="F577" i="6"/>
  <c r="G577" i="6" s="1"/>
  <c r="J577" i="6" s="1"/>
  <c r="F578" i="6"/>
  <c r="G578" i="6" s="1"/>
  <c r="F579" i="6"/>
  <c r="G579" i="6" s="1"/>
  <c r="J579" i="6" s="1"/>
  <c r="F580" i="6"/>
  <c r="G580" i="6" s="1"/>
  <c r="J580" i="6" s="1"/>
  <c r="F581" i="6"/>
  <c r="G581" i="6" s="1"/>
  <c r="F582" i="6"/>
  <c r="G582" i="6" s="1"/>
  <c r="F583" i="6"/>
  <c r="G583" i="6" s="1"/>
  <c r="F584" i="6"/>
  <c r="G584" i="6" s="1"/>
  <c r="F585" i="6"/>
  <c r="G585" i="6" s="1"/>
  <c r="J585" i="6" s="1"/>
  <c r="F586" i="6"/>
  <c r="G586" i="6" s="1"/>
  <c r="F587" i="6"/>
  <c r="G587" i="6" s="1"/>
  <c r="J587" i="6" s="1"/>
  <c r="F588" i="6"/>
  <c r="G588" i="6" s="1"/>
  <c r="J588" i="6" s="1"/>
  <c r="F589" i="6"/>
  <c r="G589" i="6" s="1"/>
  <c r="F590" i="6"/>
  <c r="G590" i="6" s="1"/>
  <c r="F591" i="6"/>
  <c r="G591" i="6" s="1"/>
  <c r="F592" i="6"/>
  <c r="G592" i="6" s="1"/>
  <c r="F593" i="6"/>
  <c r="G593" i="6" s="1"/>
  <c r="J593" i="6" s="1"/>
  <c r="F594" i="6"/>
  <c r="G594" i="6" s="1"/>
  <c r="F595" i="6"/>
  <c r="G595" i="6" s="1"/>
  <c r="J595" i="6" s="1"/>
  <c r="F596" i="6"/>
  <c r="G596" i="6" s="1"/>
  <c r="J596" i="6" s="1"/>
  <c r="F597" i="6"/>
  <c r="G597" i="6" s="1"/>
  <c r="F598" i="6"/>
  <c r="G598" i="6" s="1"/>
  <c r="F599" i="6"/>
  <c r="G599" i="6" s="1"/>
  <c r="F600" i="6"/>
  <c r="G600" i="6" s="1"/>
  <c r="F601" i="6"/>
  <c r="G601" i="6" s="1"/>
  <c r="J601" i="6" s="1"/>
  <c r="F602" i="6"/>
  <c r="G602" i="6" s="1"/>
  <c r="F603" i="6"/>
  <c r="G603" i="6" s="1"/>
  <c r="J603" i="6" s="1"/>
  <c r="F604" i="6"/>
  <c r="G604" i="6" s="1"/>
  <c r="J604" i="6" s="1"/>
  <c r="F605" i="6"/>
  <c r="G605" i="6" s="1"/>
  <c r="F606" i="6"/>
  <c r="G606" i="6" s="1"/>
  <c r="F607" i="6"/>
  <c r="G607" i="6" s="1"/>
  <c r="F608" i="6"/>
  <c r="G608" i="6" s="1"/>
  <c r="F609" i="6"/>
  <c r="G609" i="6" s="1"/>
  <c r="J609" i="6" s="1"/>
  <c r="F610" i="6"/>
  <c r="G610" i="6" s="1"/>
  <c r="F611" i="6"/>
  <c r="G611" i="6" s="1"/>
  <c r="J611" i="6" s="1"/>
  <c r="F612" i="6"/>
  <c r="G612" i="6" s="1"/>
  <c r="J612" i="6" s="1"/>
  <c r="F613" i="6"/>
  <c r="G613" i="6" s="1"/>
  <c r="F614" i="6"/>
  <c r="G614" i="6" s="1"/>
  <c r="F615" i="6"/>
  <c r="G615" i="6" s="1"/>
  <c r="F616" i="6"/>
  <c r="G616" i="6" s="1"/>
  <c r="F617" i="6"/>
  <c r="G617" i="6" s="1"/>
  <c r="J617" i="6" s="1"/>
  <c r="F618" i="6"/>
  <c r="G618" i="6" s="1"/>
  <c r="F619" i="6"/>
  <c r="G619" i="6" s="1"/>
  <c r="J619" i="6" s="1"/>
  <c r="F620" i="6"/>
  <c r="G620" i="6" s="1"/>
  <c r="J620" i="6" s="1"/>
  <c r="F621" i="6"/>
  <c r="G621" i="6" s="1"/>
  <c r="F622" i="6"/>
  <c r="G622" i="6" s="1"/>
  <c r="F623" i="6"/>
  <c r="G623" i="6" s="1"/>
  <c r="F624" i="6"/>
  <c r="G624" i="6" s="1"/>
  <c r="F625" i="6"/>
  <c r="G625" i="6" s="1"/>
  <c r="J625" i="6" s="1"/>
  <c r="F626" i="6"/>
  <c r="G626" i="6" s="1"/>
  <c r="F627" i="6"/>
  <c r="G627" i="6" s="1"/>
  <c r="J627" i="6" s="1"/>
  <c r="F628" i="6"/>
  <c r="G628" i="6" s="1"/>
  <c r="J628" i="6" s="1"/>
  <c r="F629" i="6"/>
  <c r="G629" i="6" s="1"/>
  <c r="F630" i="6"/>
  <c r="G630" i="6" s="1"/>
  <c r="F631" i="6"/>
  <c r="G631" i="6" s="1"/>
  <c r="F632" i="6"/>
  <c r="G632" i="6" s="1"/>
  <c r="F633" i="6"/>
  <c r="G633" i="6" s="1"/>
  <c r="J633" i="6" s="1"/>
  <c r="F634" i="6"/>
  <c r="G634" i="6" s="1"/>
  <c r="F635" i="6"/>
  <c r="G635" i="6" s="1"/>
  <c r="J635" i="6" s="1"/>
  <c r="F636" i="6"/>
  <c r="G636" i="6" s="1"/>
  <c r="J636" i="6" s="1"/>
  <c r="F637" i="6"/>
  <c r="G637" i="6" s="1"/>
  <c r="F638" i="6"/>
  <c r="G638" i="6" s="1"/>
  <c r="F639" i="6"/>
  <c r="G639" i="6" s="1"/>
  <c r="F640" i="6"/>
  <c r="G640" i="6" s="1"/>
  <c r="F641" i="6"/>
  <c r="G641" i="6" s="1"/>
  <c r="J641" i="6" s="1"/>
  <c r="F642" i="6"/>
  <c r="G642" i="6" s="1"/>
  <c r="F643" i="6"/>
  <c r="G643" i="6" s="1"/>
  <c r="J643" i="6" s="1"/>
  <c r="F644" i="6"/>
  <c r="G644" i="6" s="1"/>
  <c r="J644" i="6" s="1"/>
  <c r="F645" i="6"/>
  <c r="G645" i="6" s="1"/>
  <c r="F646" i="6"/>
  <c r="G646" i="6" s="1"/>
  <c r="F647" i="6"/>
  <c r="G647" i="6" s="1"/>
  <c r="F648" i="6"/>
  <c r="G648" i="6" s="1"/>
  <c r="F649" i="6"/>
  <c r="G649" i="6" s="1"/>
  <c r="J649" i="6" s="1"/>
  <c r="F650" i="6"/>
  <c r="G650" i="6" s="1"/>
  <c r="F651" i="6"/>
  <c r="G651" i="6" s="1"/>
  <c r="J651" i="6" s="1"/>
  <c r="F652" i="6"/>
  <c r="G652" i="6" s="1"/>
  <c r="J652" i="6" s="1"/>
  <c r="F653" i="6"/>
  <c r="G653" i="6" s="1"/>
  <c r="F654" i="6"/>
  <c r="G654" i="6" s="1"/>
  <c r="F655" i="6"/>
  <c r="G655" i="6" s="1"/>
  <c r="F656" i="6"/>
  <c r="G656" i="6" s="1"/>
  <c r="F657" i="6"/>
  <c r="G657" i="6" s="1"/>
  <c r="J657" i="6" s="1"/>
  <c r="F658" i="6"/>
  <c r="G658" i="6" s="1"/>
  <c r="F659" i="6"/>
  <c r="G659" i="6" s="1"/>
  <c r="J659" i="6" s="1"/>
  <c r="F660" i="6"/>
  <c r="G660" i="6" s="1"/>
  <c r="J660" i="6" s="1"/>
  <c r="F661" i="6"/>
  <c r="G661" i="6" s="1"/>
  <c r="F662" i="6"/>
  <c r="G662" i="6" s="1"/>
  <c r="F663" i="6"/>
  <c r="G663" i="6" s="1"/>
  <c r="F664" i="6"/>
  <c r="G664" i="6" s="1"/>
  <c r="F665" i="6"/>
  <c r="G665" i="6" s="1"/>
  <c r="J665" i="6" s="1"/>
  <c r="F666" i="6"/>
  <c r="G666" i="6" s="1"/>
  <c r="F667" i="6"/>
  <c r="G667" i="6" s="1"/>
  <c r="J667" i="6" s="1"/>
  <c r="F668" i="6"/>
  <c r="G668" i="6" s="1"/>
  <c r="J668" i="6" s="1"/>
  <c r="F669" i="6"/>
  <c r="G669" i="6" s="1"/>
  <c r="F670" i="6"/>
  <c r="G670" i="6" s="1"/>
  <c r="F671" i="6"/>
  <c r="G671" i="6" s="1"/>
  <c r="F672" i="6"/>
  <c r="G672" i="6" s="1"/>
  <c r="F673" i="6"/>
  <c r="G673" i="6" s="1"/>
  <c r="J673" i="6" s="1"/>
  <c r="F674" i="6"/>
  <c r="G674" i="6" s="1"/>
  <c r="F675" i="6"/>
  <c r="G675" i="6" s="1"/>
  <c r="J675" i="6" s="1"/>
  <c r="F676" i="6"/>
  <c r="G676" i="6" s="1"/>
  <c r="J676" i="6" s="1"/>
  <c r="F677" i="6"/>
  <c r="G677" i="6" s="1"/>
  <c r="F678" i="6"/>
  <c r="G678" i="6" s="1"/>
  <c r="F679" i="6"/>
  <c r="G679" i="6" s="1"/>
  <c r="F680" i="6"/>
  <c r="G680" i="6" s="1"/>
  <c r="F681" i="6"/>
  <c r="G681" i="6" s="1"/>
  <c r="J681" i="6" s="1"/>
  <c r="F682" i="6"/>
  <c r="G682" i="6" s="1"/>
  <c r="F683" i="6"/>
  <c r="G683" i="6" s="1"/>
  <c r="J683" i="6" s="1"/>
  <c r="F684" i="6"/>
  <c r="G684" i="6" s="1"/>
  <c r="J684" i="6" s="1"/>
  <c r="F685" i="6"/>
  <c r="G685" i="6" s="1"/>
  <c r="F686" i="6"/>
  <c r="G686" i="6" s="1"/>
  <c r="F687" i="6"/>
  <c r="G687" i="6" s="1"/>
  <c r="F688" i="6"/>
  <c r="G688" i="6" s="1"/>
  <c r="F689" i="6"/>
  <c r="G689" i="6" s="1"/>
  <c r="J689" i="6" s="1"/>
  <c r="F690" i="6"/>
  <c r="G690" i="6" s="1"/>
  <c r="F691" i="6"/>
  <c r="G691" i="6" s="1"/>
  <c r="J691" i="6" s="1"/>
  <c r="F692" i="6"/>
  <c r="G692" i="6" s="1"/>
  <c r="J692" i="6" s="1"/>
  <c r="F693" i="6"/>
  <c r="G693" i="6" s="1"/>
  <c r="F694" i="6"/>
  <c r="G694" i="6" s="1"/>
  <c r="F695" i="6"/>
  <c r="G695" i="6" s="1"/>
  <c r="F696" i="6"/>
  <c r="G696" i="6" s="1"/>
  <c r="F697" i="6"/>
  <c r="G697" i="6" s="1"/>
  <c r="J697" i="6" s="1"/>
  <c r="F698" i="6"/>
  <c r="G698" i="6" s="1"/>
  <c r="F699" i="6"/>
  <c r="G699" i="6" s="1"/>
  <c r="J699" i="6" s="1"/>
  <c r="F700" i="6"/>
  <c r="G700" i="6" s="1"/>
  <c r="J700" i="6" s="1"/>
  <c r="F701" i="6"/>
  <c r="G701" i="6" s="1"/>
  <c r="F702" i="6"/>
  <c r="G702" i="6" s="1"/>
  <c r="F703" i="6"/>
  <c r="G703" i="6" s="1"/>
  <c r="F704" i="6"/>
  <c r="G704" i="6" s="1"/>
  <c r="F705" i="6"/>
  <c r="G705" i="6" s="1"/>
  <c r="J705" i="6" s="1"/>
  <c r="F706" i="6"/>
  <c r="G706" i="6" s="1"/>
  <c r="F707" i="6"/>
  <c r="G707" i="6" s="1"/>
  <c r="J707" i="6" s="1"/>
  <c r="F708" i="6"/>
  <c r="G708" i="6" s="1"/>
  <c r="J708" i="6" s="1"/>
  <c r="F709" i="6"/>
  <c r="G709" i="6" s="1"/>
  <c r="F710" i="6"/>
  <c r="G710" i="6" s="1"/>
  <c r="F711" i="6"/>
  <c r="G711" i="6" s="1"/>
  <c r="F712" i="6"/>
  <c r="G712" i="6" s="1"/>
  <c r="F713" i="6"/>
  <c r="G713" i="6" s="1"/>
  <c r="J713" i="6" s="1"/>
  <c r="F714" i="6"/>
  <c r="G714" i="6" s="1"/>
  <c r="F715" i="6"/>
  <c r="G715" i="6" s="1"/>
  <c r="J715" i="6" s="1"/>
  <c r="F716" i="6"/>
  <c r="G716" i="6" s="1"/>
  <c r="J716" i="6" s="1"/>
  <c r="F717" i="6"/>
  <c r="G717" i="6" s="1"/>
  <c r="F718" i="6"/>
  <c r="G718" i="6" s="1"/>
  <c r="F719" i="6"/>
  <c r="G719" i="6" s="1"/>
  <c r="F720" i="6"/>
  <c r="G720" i="6" s="1"/>
  <c r="F721" i="6"/>
  <c r="G721" i="6" s="1"/>
  <c r="J721" i="6" s="1"/>
  <c r="F722" i="6"/>
  <c r="G722" i="6" s="1"/>
  <c r="F723" i="6"/>
  <c r="G723" i="6" s="1"/>
  <c r="J723" i="6" s="1"/>
  <c r="F724" i="6"/>
  <c r="G724" i="6" s="1"/>
  <c r="J724" i="6" s="1"/>
  <c r="F725" i="6"/>
  <c r="G725" i="6" s="1"/>
  <c r="F726" i="6"/>
  <c r="G726" i="6" s="1"/>
  <c r="F727" i="6"/>
  <c r="G727" i="6" s="1"/>
  <c r="F728" i="6"/>
  <c r="G728" i="6" s="1"/>
  <c r="F729" i="6"/>
  <c r="G729" i="6" s="1"/>
  <c r="J729" i="6" s="1"/>
  <c r="F730" i="6"/>
  <c r="G730" i="6" s="1"/>
  <c r="F731" i="6"/>
  <c r="G731" i="6" s="1"/>
  <c r="J731" i="6" s="1"/>
  <c r="F732" i="6"/>
  <c r="G732" i="6" s="1"/>
  <c r="J732" i="6" s="1"/>
  <c r="F733" i="6"/>
  <c r="G733" i="6" s="1"/>
  <c r="F734" i="6"/>
  <c r="G734" i="6" s="1"/>
  <c r="F735" i="6"/>
  <c r="G735" i="6" s="1"/>
  <c r="F736" i="6"/>
  <c r="G736" i="6" s="1"/>
  <c r="F737" i="6"/>
  <c r="G737" i="6" s="1"/>
  <c r="J737" i="6" s="1"/>
  <c r="F738" i="6"/>
  <c r="G738" i="6" s="1"/>
  <c r="F739" i="6"/>
  <c r="G739" i="6" s="1"/>
  <c r="J739" i="6" s="1"/>
  <c r="F740" i="6"/>
  <c r="G740" i="6" s="1"/>
  <c r="J740" i="6" s="1"/>
  <c r="F741" i="6"/>
  <c r="G741" i="6" s="1"/>
  <c r="F742" i="6"/>
  <c r="G742" i="6" s="1"/>
  <c r="F743" i="6"/>
  <c r="G743" i="6" s="1"/>
  <c r="F744" i="6"/>
  <c r="G744" i="6" s="1"/>
  <c r="F745" i="6"/>
  <c r="G745" i="6" s="1"/>
  <c r="J745" i="6" s="1"/>
  <c r="F746" i="6"/>
  <c r="G746" i="6" s="1"/>
  <c r="F747" i="6"/>
  <c r="G747" i="6" s="1"/>
  <c r="J747" i="6" s="1"/>
  <c r="F748" i="6"/>
  <c r="G748" i="6" s="1"/>
  <c r="J748" i="6" s="1"/>
  <c r="F749" i="6"/>
  <c r="G749" i="6" s="1"/>
  <c r="F750" i="6"/>
  <c r="G750" i="6" s="1"/>
  <c r="F751" i="6"/>
  <c r="G751" i="6" s="1"/>
  <c r="F752" i="6"/>
  <c r="G752" i="6" s="1"/>
  <c r="F753" i="6"/>
  <c r="G753" i="6" s="1"/>
  <c r="J753" i="6" s="1"/>
  <c r="F754" i="6"/>
  <c r="G754" i="6" s="1"/>
  <c r="F755" i="6"/>
  <c r="G755" i="6" s="1"/>
  <c r="J755" i="6" s="1"/>
  <c r="F756" i="6"/>
  <c r="G756" i="6" s="1"/>
  <c r="J756" i="6" s="1"/>
  <c r="F757" i="6"/>
  <c r="G757" i="6" s="1"/>
  <c r="F758" i="6"/>
  <c r="G758" i="6" s="1"/>
  <c r="F759" i="6"/>
  <c r="G759" i="6" s="1"/>
  <c r="F760" i="6"/>
  <c r="G760" i="6" s="1"/>
  <c r="F761" i="6"/>
  <c r="G761" i="6" s="1"/>
  <c r="J761" i="6" s="1"/>
  <c r="F762" i="6"/>
  <c r="G762" i="6" s="1"/>
  <c r="F763" i="6"/>
  <c r="G763" i="6" s="1"/>
  <c r="J763" i="6" s="1"/>
  <c r="F764" i="6"/>
  <c r="G764" i="6" s="1"/>
  <c r="J764" i="6" s="1"/>
  <c r="F765" i="6"/>
  <c r="G765" i="6" s="1"/>
  <c r="F766" i="6"/>
  <c r="G766" i="6" s="1"/>
  <c r="F767" i="6"/>
  <c r="G767" i="6" s="1"/>
  <c r="F768" i="6"/>
  <c r="G768" i="6" s="1"/>
  <c r="F769" i="6"/>
  <c r="G769" i="6" s="1"/>
  <c r="J769" i="6" s="1"/>
  <c r="F770" i="6"/>
  <c r="G770" i="6" s="1"/>
  <c r="F771" i="6"/>
  <c r="G771" i="6" s="1"/>
  <c r="J771" i="6" s="1"/>
  <c r="F772" i="6"/>
  <c r="G772" i="6" s="1"/>
  <c r="J772" i="6" s="1"/>
  <c r="F773" i="6"/>
  <c r="G773" i="6" s="1"/>
  <c r="F774" i="6"/>
  <c r="G774" i="6" s="1"/>
  <c r="F775" i="6"/>
  <c r="G775" i="6" s="1"/>
  <c r="F776" i="6"/>
  <c r="G776" i="6" s="1"/>
  <c r="F777" i="6"/>
  <c r="G777" i="6" s="1"/>
  <c r="J777" i="6" s="1"/>
  <c r="F778" i="6"/>
  <c r="G778" i="6" s="1"/>
  <c r="F779" i="6"/>
  <c r="G779" i="6" s="1"/>
  <c r="J779" i="6" s="1"/>
  <c r="F780" i="6"/>
  <c r="G780" i="6" s="1"/>
  <c r="J780" i="6" s="1"/>
  <c r="F781" i="6"/>
  <c r="G781" i="6" s="1"/>
  <c r="F782" i="6"/>
  <c r="G782" i="6" s="1"/>
  <c r="F783" i="6"/>
  <c r="G783" i="6" s="1"/>
  <c r="F784" i="6"/>
  <c r="G784" i="6" s="1"/>
  <c r="F785" i="6"/>
  <c r="G785" i="6" s="1"/>
  <c r="J785" i="6" s="1"/>
  <c r="F786" i="6"/>
  <c r="G786" i="6" s="1"/>
  <c r="F787" i="6"/>
  <c r="G787" i="6" s="1"/>
  <c r="J787" i="6" s="1"/>
  <c r="F788" i="6"/>
  <c r="G788" i="6" s="1"/>
  <c r="J788" i="6" s="1"/>
  <c r="F789" i="6"/>
  <c r="G789" i="6" s="1"/>
  <c r="F790" i="6"/>
  <c r="G790" i="6" s="1"/>
  <c r="F791" i="6"/>
  <c r="G791" i="6" s="1"/>
  <c r="F792" i="6"/>
  <c r="G792" i="6" s="1"/>
  <c r="F793" i="6"/>
  <c r="G793" i="6" s="1"/>
  <c r="J793" i="6" s="1"/>
  <c r="F794" i="6"/>
  <c r="G794" i="6" s="1"/>
  <c r="F795" i="6"/>
  <c r="G795" i="6" s="1"/>
  <c r="J795" i="6" s="1"/>
  <c r="F796" i="6"/>
  <c r="G796" i="6" s="1"/>
  <c r="J796" i="6" s="1"/>
  <c r="F797" i="6"/>
  <c r="G797" i="6" s="1"/>
  <c r="F798" i="6"/>
  <c r="G798" i="6" s="1"/>
  <c r="F799" i="6"/>
  <c r="G799" i="6" s="1"/>
  <c r="F800" i="6"/>
  <c r="G800" i="6" s="1"/>
  <c r="F801" i="6"/>
  <c r="G801" i="6" s="1"/>
  <c r="J801" i="6" s="1"/>
  <c r="F802" i="6"/>
  <c r="G802" i="6" s="1"/>
  <c r="F803" i="6"/>
  <c r="G803" i="6" s="1"/>
  <c r="J803" i="6" s="1"/>
  <c r="F804" i="6"/>
  <c r="G804" i="6" s="1"/>
  <c r="J804" i="6" s="1"/>
  <c r="F805" i="6"/>
  <c r="G805" i="6" s="1"/>
  <c r="F806" i="6"/>
  <c r="G806" i="6" s="1"/>
  <c r="F807" i="6"/>
  <c r="G807" i="6" s="1"/>
  <c r="F808" i="6"/>
  <c r="G808" i="6" s="1"/>
  <c r="F809" i="6"/>
  <c r="G809" i="6" s="1"/>
  <c r="J809" i="6" s="1"/>
  <c r="F810" i="6"/>
  <c r="G810" i="6" s="1"/>
  <c r="F811" i="6"/>
  <c r="G811" i="6" s="1"/>
  <c r="J811" i="6" s="1"/>
  <c r="F812" i="6"/>
  <c r="G812" i="6" s="1"/>
  <c r="J812" i="6" s="1"/>
  <c r="F813" i="6"/>
  <c r="G813" i="6" s="1"/>
  <c r="F814" i="6"/>
  <c r="G814" i="6" s="1"/>
  <c r="F815" i="6"/>
  <c r="G815" i="6" s="1"/>
  <c r="F816" i="6"/>
  <c r="G816" i="6" s="1"/>
  <c r="F817" i="6"/>
  <c r="G817" i="6" s="1"/>
  <c r="J817" i="6" s="1"/>
  <c r="F818" i="6"/>
  <c r="G818" i="6" s="1"/>
  <c r="F819" i="6"/>
  <c r="G819" i="6" s="1"/>
  <c r="J819" i="6" s="1"/>
  <c r="F820" i="6"/>
  <c r="G820" i="6" s="1"/>
  <c r="J820" i="6" s="1"/>
  <c r="F821" i="6"/>
  <c r="G821" i="6" s="1"/>
  <c r="F822" i="6"/>
  <c r="G822" i="6" s="1"/>
  <c r="F823" i="6"/>
  <c r="G823" i="6" s="1"/>
  <c r="F824" i="6"/>
  <c r="G824" i="6" s="1"/>
  <c r="F825" i="6"/>
  <c r="G825" i="6" s="1"/>
  <c r="J825" i="6" s="1"/>
  <c r="F826" i="6"/>
  <c r="G826" i="6" s="1"/>
  <c r="F827" i="6"/>
  <c r="G827" i="6" s="1"/>
  <c r="J827" i="6" s="1"/>
  <c r="F828" i="6"/>
  <c r="G828" i="6" s="1"/>
  <c r="J828" i="6" s="1"/>
  <c r="F829" i="6"/>
  <c r="G829" i="6" s="1"/>
  <c r="F830" i="6"/>
  <c r="G830" i="6" s="1"/>
  <c r="F831" i="6"/>
  <c r="G831" i="6" s="1"/>
  <c r="F832" i="6"/>
  <c r="G832" i="6" s="1"/>
  <c r="F833" i="6"/>
  <c r="G833" i="6" s="1"/>
  <c r="J833" i="6" s="1"/>
  <c r="F834" i="6"/>
  <c r="G834" i="6" s="1"/>
  <c r="F835" i="6"/>
  <c r="G835" i="6" s="1"/>
  <c r="J835" i="6" s="1"/>
  <c r="F836" i="6"/>
  <c r="G836" i="6" s="1"/>
  <c r="J836" i="6" s="1"/>
  <c r="F837" i="6"/>
  <c r="G837" i="6" s="1"/>
  <c r="F838" i="6"/>
  <c r="G838" i="6" s="1"/>
  <c r="F839" i="6"/>
  <c r="G839" i="6" s="1"/>
  <c r="F840" i="6"/>
  <c r="G840" i="6" s="1"/>
  <c r="F841" i="6"/>
  <c r="G841" i="6" s="1"/>
  <c r="J841" i="6" s="1"/>
  <c r="F842" i="6"/>
  <c r="G842" i="6" s="1"/>
  <c r="F843" i="6"/>
  <c r="G843" i="6" s="1"/>
  <c r="J843" i="6" s="1"/>
  <c r="F844" i="6"/>
  <c r="G844" i="6" s="1"/>
  <c r="J844" i="6" s="1"/>
  <c r="F845" i="6"/>
  <c r="G845" i="6" s="1"/>
  <c r="F846" i="6"/>
  <c r="G846" i="6" s="1"/>
  <c r="F847" i="6"/>
  <c r="G847" i="6" s="1"/>
  <c r="F848" i="6"/>
  <c r="G848" i="6" s="1"/>
  <c r="F849" i="6"/>
  <c r="G849" i="6" s="1"/>
  <c r="J849" i="6" s="1"/>
  <c r="F850" i="6"/>
  <c r="G850" i="6" s="1"/>
  <c r="F851" i="6"/>
  <c r="G851" i="6" s="1"/>
  <c r="J851" i="6" s="1"/>
  <c r="F852" i="6"/>
  <c r="G852" i="6" s="1"/>
  <c r="J852" i="6" s="1"/>
  <c r="F853" i="6"/>
  <c r="G853" i="6" s="1"/>
  <c r="F854" i="6"/>
  <c r="G854" i="6" s="1"/>
  <c r="F855" i="6"/>
  <c r="G855" i="6" s="1"/>
  <c r="F856" i="6"/>
  <c r="G856" i="6" s="1"/>
  <c r="F857" i="6"/>
  <c r="G857" i="6" s="1"/>
  <c r="J857" i="6" s="1"/>
  <c r="F858" i="6"/>
  <c r="G858" i="6" s="1"/>
  <c r="F859" i="6"/>
  <c r="G859" i="6" s="1"/>
  <c r="J859" i="6" s="1"/>
  <c r="F860" i="6"/>
  <c r="G860" i="6" s="1"/>
  <c r="J860" i="6" s="1"/>
  <c r="F861" i="6"/>
  <c r="G861" i="6" s="1"/>
  <c r="F862" i="6"/>
  <c r="G862" i="6" s="1"/>
  <c r="F863" i="6"/>
  <c r="G863" i="6" s="1"/>
  <c r="F864" i="6"/>
  <c r="G864" i="6" s="1"/>
  <c r="F865" i="6"/>
  <c r="G865" i="6" s="1"/>
  <c r="J865" i="6" s="1"/>
  <c r="F866" i="6"/>
  <c r="G866" i="6" s="1"/>
  <c r="F867" i="6"/>
  <c r="G867" i="6" s="1"/>
  <c r="J867" i="6" s="1"/>
  <c r="F868" i="6"/>
  <c r="G868" i="6" s="1"/>
  <c r="J868" i="6" s="1"/>
  <c r="F869" i="6"/>
  <c r="G869" i="6" s="1"/>
  <c r="F870" i="6"/>
  <c r="G870" i="6" s="1"/>
  <c r="F871" i="6"/>
  <c r="G871" i="6" s="1"/>
  <c r="F872" i="6"/>
  <c r="G872" i="6" s="1"/>
  <c r="F873" i="6"/>
  <c r="G873" i="6" s="1"/>
  <c r="J873" i="6" s="1"/>
  <c r="F874" i="6"/>
  <c r="G874" i="6" s="1"/>
  <c r="F875" i="6"/>
  <c r="G875" i="6" s="1"/>
  <c r="J875" i="6" s="1"/>
  <c r="F876" i="6"/>
  <c r="G876" i="6" s="1"/>
  <c r="J876" i="6" s="1"/>
  <c r="F877" i="6"/>
  <c r="G877" i="6" s="1"/>
  <c r="F878" i="6"/>
  <c r="G878" i="6" s="1"/>
  <c r="F879" i="6"/>
  <c r="G879" i="6" s="1"/>
  <c r="F880" i="6"/>
  <c r="G880" i="6" s="1"/>
  <c r="F881" i="6"/>
  <c r="G881" i="6" s="1"/>
  <c r="J881" i="6" s="1"/>
  <c r="F882" i="6"/>
  <c r="G882" i="6" s="1"/>
  <c r="F883" i="6"/>
  <c r="G883" i="6" s="1"/>
  <c r="J883" i="6" s="1"/>
  <c r="F884" i="6"/>
  <c r="G884" i="6" s="1"/>
  <c r="J884" i="6" s="1"/>
  <c r="F885" i="6"/>
  <c r="G885" i="6" s="1"/>
  <c r="F886" i="6"/>
  <c r="G886" i="6" s="1"/>
  <c r="F887" i="6"/>
  <c r="G887" i="6" s="1"/>
  <c r="F888" i="6"/>
  <c r="G888" i="6" s="1"/>
  <c r="F889" i="6"/>
  <c r="G889" i="6" s="1"/>
  <c r="J889" i="6" s="1"/>
  <c r="F890" i="6"/>
  <c r="G890" i="6" s="1"/>
  <c r="F891" i="6"/>
  <c r="G891" i="6" s="1"/>
  <c r="J891" i="6" s="1"/>
  <c r="F892" i="6"/>
  <c r="G892" i="6" s="1"/>
  <c r="J892" i="6" s="1"/>
  <c r="F893" i="6"/>
  <c r="G893" i="6" s="1"/>
  <c r="F894" i="6"/>
  <c r="G894" i="6" s="1"/>
  <c r="F895" i="6"/>
  <c r="G895" i="6" s="1"/>
  <c r="F896" i="6"/>
  <c r="G896" i="6" s="1"/>
  <c r="F897" i="6"/>
  <c r="G897" i="6" s="1"/>
  <c r="J897" i="6" s="1"/>
  <c r="F898" i="6"/>
  <c r="G898" i="6" s="1"/>
  <c r="F899" i="6"/>
  <c r="G899" i="6" s="1"/>
  <c r="J899" i="6" s="1"/>
  <c r="F900" i="6"/>
  <c r="G900" i="6" s="1"/>
  <c r="J900" i="6" s="1"/>
  <c r="F901" i="6"/>
  <c r="G901" i="6" s="1"/>
  <c r="F902" i="6"/>
  <c r="G902" i="6" s="1"/>
  <c r="F903" i="6"/>
  <c r="G903" i="6" s="1"/>
  <c r="F904" i="6"/>
  <c r="G904" i="6" s="1"/>
  <c r="F905" i="6"/>
  <c r="G905" i="6" s="1"/>
  <c r="J905" i="6" s="1"/>
  <c r="F906" i="6"/>
  <c r="G906" i="6" s="1"/>
  <c r="F907" i="6"/>
  <c r="G907" i="6" s="1"/>
  <c r="J907" i="6" s="1"/>
  <c r="F908" i="6"/>
  <c r="G908" i="6" s="1"/>
  <c r="J908" i="6" s="1"/>
  <c r="F909" i="6"/>
  <c r="G909" i="6" s="1"/>
  <c r="F910" i="6"/>
  <c r="G910" i="6" s="1"/>
  <c r="F911" i="6"/>
  <c r="G911" i="6" s="1"/>
  <c r="F912" i="6"/>
  <c r="G912" i="6" s="1"/>
  <c r="F913" i="6"/>
  <c r="G913" i="6" s="1"/>
  <c r="J913" i="6" s="1"/>
  <c r="F914" i="6"/>
  <c r="G914" i="6" s="1"/>
  <c r="F915" i="6"/>
  <c r="G915" i="6" s="1"/>
  <c r="J915" i="6" s="1"/>
  <c r="F916" i="6"/>
  <c r="G916" i="6" s="1"/>
  <c r="J916" i="6" s="1"/>
  <c r="F917" i="6"/>
  <c r="G917" i="6" s="1"/>
  <c r="F918" i="6"/>
  <c r="G918" i="6" s="1"/>
  <c r="F919" i="6"/>
  <c r="G919" i="6" s="1"/>
  <c r="F920" i="6"/>
  <c r="G920" i="6" s="1"/>
  <c r="F921" i="6"/>
  <c r="G921" i="6" s="1"/>
  <c r="J921" i="6" s="1"/>
  <c r="F922" i="6"/>
  <c r="G922" i="6" s="1"/>
  <c r="F923" i="6"/>
  <c r="G923" i="6" s="1"/>
  <c r="J923" i="6" s="1"/>
  <c r="F924" i="6"/>
  <c r="G924" i="6" s="1"/>
  <c r="J924" i="6" s="1"/>
  <c r="F925" i="6"/>
  <c r="G925" i="6" s="1"/>
  <c r="F926" i="6"/>
  <c r="G926" i="6" s="1"/>
  <c r="F927" i="6"/>
  <c r="G927" i="6" s="1"/>
  <c r="F928" i="6"/>
  <c r="G928" i="6" s="1"/>
  <c r="F929" i="6"/>
  <c r="G929" i="6" s="1"/>
  <c r="J929" i="6" s="1"/>
  <c r="F930" i="6"/>
  <c r="G930" i="6" s="1"/>
  <c r="F931" i="6"/>
  <c r="G931" i="6" s="1"/>
  <c r="J931" i="6" s="1"/>
  <c r="F932" i="6"/>
  <c r="G932" i="6" s="1"/>
  <c r="J932" i="6" s="1"/>
  <c r="F933" i="6"/>
  <c r="G933" i="6" s="1"/>
  <c r="F934" i="6"/>
  <c r="G934" i="6" s="1"/>
  <c r="F935" i="6"/>
  <c r="G935" i="6" s="1"/>
  <c r="F936" i="6"/>
  <c r="G936" i="6" s="1"/>
  <c r="F937" i="6"/>
  <c r="G937" i="6" s="1"/>
  <c r="J937" i="6" s="1"/>
  <c r="F938" i="6"/>
  <c r="G938" i="6" s="1"/>
  <c r="F939" i="6"/>
  <c r="G939" i="6" s="1"/>
  <c r="J939" i="6" s="1"/>
  <c r="F940" i="6"/>
  <c r="G940" i="6" s="1"/>
  <c r="J940" i="6" s="1"/>
  <c r="F941" i="6"/>
  <c r="G941" i="6" s="1"/>
  <c r="F942" i="6"/>
  <c r="G942" i="6" s="1"/>
  <c r="F943" i="6"/>
  <c r="G943" i="6" s="1"/>
  <c r="F944" i="6"/>
  <c r="G944" i="6" s="1"/>
  <c r="F945" i="6"/>
  <c r="G945" i="6" s="1"/>
  <c r="J945" i="6" s="1"/>
  <c r="F946" i="6"/>
  <c r="G946" i="6" s="1"/>
  <c r="F947" i="6"/>
  <c r="G947" i="6" s="1"/>
  <c r="J947" i="6" s="1"/>
  <c r="F948" i="6"/>
  <c r="G948" i="6" s="1"/>
  <c r="J948" i="6" s="1"/>
  <c r="F949" i="6"/>
  <c r="G949" i="6" s="1"/>
  <c r="F950" i="6"/>
  <c r="G950" i="6" s="1"/>
  <c r="F951" i="6"/>
  <c r="G951" i="6" s="1"/>
  <c r="F952" i="6"/>
  <c r="G952" i="6" s="1"/>
  <c r="F953" i="6"/>
  <c r="G953" i="6" s="1"/>
  <c r="J953" i="6" s="1"/>
  <c r="F954" i="6"/>
  <c r="G954" i="6" s="1"/>
  <c r="F955" i="6"/>
  <c r="G955" i="6" s="1"/>
  <c r="J955" i="6" s="1"/>
  <c r="F956" i="6"/>
  <c r="G956" i="6" s="1"/>
  <c r="J956" i="6" s="1"/>
  <c r="F957" i="6"/>
  <c r="G957" i="6" s="1"/>
  <c r="F958" i="6"/>
  <c r="G958" i="6" s="1"/>
  <c r="F959" i="6"/>
  <c r="G959" i="6" s="1"/>
  <c r="F960" i="6"/>
  <c r="G960" i="6" s="1"/>
  <c r="F961" i="6"/>
  <c r="G961" i="6" s="1"/>
  <c r="J961" i="6" s="1"/>
  <c r="F962" i="6"/>
  <c r="G962" i="6" s="1"/>
  <c r="F963" i="6"/>
  <c r="G963" i="6" s="1"/>
  <c r="J963" i="6" s="1"/>
  <c r="F964" i="6"/>
  <c r="G964" i="6" s="1"/>
  <c r="J964" i="6" s="1"/>
  <c r="F965" i="6"/>
  <c r="G965" i="6" s="1"/>
  <c r="F966" i="6"/>
  <c r="G966" i="6" s="1"/>
  <c r="F967" i="6"/>
  <c r="G967" i="6" s="1"/>
  <c r="F968" i="6"/>
  <c r="G968" i="6" s="1"/>
  <c r="F969" i="6"/>
  <c r="G969" i="6" s="1"/>
  <c r="J969" i="6" s="1"/>
  <c r="F970" i="6"/>
  <c r="G970" i="6" s="1"/>
  <c r="F971" i="6"/>
  <c r="G971" i="6" s="1"/>
  <c r="J971" i="6" s="1"/>
  <c r="F972" i="6"/>
  <c r="G972" i="6" s="1"/>
  <c r="J972" i="6" s="1"/>
  <c r="F973" i="6"/>
  <c r="G973" i="6" s="1"/>
  <c r="F974" i="6"/>
  <c r="G974" i="6" s="1"/>
  <c r="F975" i="6"/>
  <c r="G975" i="6" s="1"/>
  <c r="F976" i="6"/>
  <c r="G976" i="6" s="1"/>
  <c r="F977" i="6"/>
  <c r="G977" i="6" s="1"/>
  <c r="J977" i="6" s="1"/>
  <c r="F978" i="6"/>
  <c r="G978" i="6" s="1"/>
  <c r="F979" i="6"/>
  <c r="G979" i="6" s="1"/>
  <c r="J979" i="6" s="1"/>
  <c r="F980" i="6"/>
  <c r="G980" i="6" s="1"/>
  <c r="J980" i="6" s="1"/>
  <c r="F981" i="6"/>
  <c r="G981" i="6" s="1"/>
  <c r="F982" i="6"/>
  <c r="G982" i="6" s="1"/>
  <c r="F983" i="6"/>
  <c r="G983" i="6" s="1"/>
  <c r="F984" i="6"/>
  <c r="G984" i="6" s="1"/>
  <c r="F985" i="6"/>
  <c r="G985" i="6" s="1"/>
  <c r="J985" i="6" s="1"/>
  <c r="F986" i="6"/>
  <c r="G986" i="6" s="1"/>
  <c r="F987" i="6"/>
  <c r="G987" i="6" s="1"/>
  <c r="J987" i="6" s="1"/>
  <c r="F988" i="6"/>
  <c r="G988" i="6" s="1"/>
  <c r="J988" i="6" s="1"/>
  <c r="F989" i="6"/>
  <c r="G989" i="6" s="1"/>
  <c r="F990" i="6"/>
  <c r="G990" i="6" s="1"/>
  <c r="F991" i="6"/>
  <c r="G991" i="6" s="1"/>
  <c r="F992" i="6"/>
  <c r="G992" i="6" s="1"/>
  <c r="F993" i="6"/>
  <c r="G993" i="6" s="1"/>
  <c r="J993" i="6" s="1"/>
  <c r="F994" i="6"/>
  <c r="G994" i="6" s="1"/>
  <c r="F995" i="6"/>
  <c r="G995" i="6" s="1"/>
  <c r="J995" i="6" s="1"/>
  <c r="F996" i="6"/>
  <c r="G996" i="6" s="1"/>
  <c r="J996" i="6" s="1"/>
  <c r="F997" i="6"/>
  <c r="G997" i="6" s="1"/>
  <c r="F998" i="6"/>
  <c r="G998" i="6" s="1"/>
  <c r="F999" i="6"/>
  <c r="G999" i="6" s="1"/>
  <c r="F1000" i="6"/>
  <c r="G1000" i="6" s="1"/>
  <c r="F1001" i="6"/>
  <c r="G1001" i="6" s="1"/>
  <c r="J1001" i="6" s="1"/>
  <c r="F1002" i="6"/>
  <c r="G1002" i="6" s="1"/>
  <c r="F1003" i="6"/>
  <c r="G1003" i="6" s="1"/>
  <c r="J1003" i="6" s="1"/>
  <c r="F1004" i="6"/>
  <c r="G1004" i="6" s="1"/>
  <c r="J1004" i="6" s="1"/>
  <c r="F1005" i="6"/>
  <c r="G1005" i="6" s="1"/>
  <c r="F1006" i="6"/>
  <c r="G1006" i="6" s="1"/>
  <c r="F1007" i="6"/>
  <c r="G1007" i="6" s="1"/>
  <c r="F1008" i="6"/>
  <c r="G1008" i="6" s="1"/>
  <c r="F1009" i="6"/>
  <c r="G1009" i="6" s="1"/>
  <c r="J1009" i="6" s="1"/>
  <c r="F1010" i="6"/>
  <c r="G1010" i="6" s="1"/>
  <c r="F1011" i="6"/>
  <c r="G1011" i="6" s="1"/>
  <c r="J1011" i="6" s="1"/>
  <c r="F1012" i="6"/>
  <c r="G1012" i="6" s="1"/>
  <c r="J1012" i="6" s="1"/>
  <c r="F1013" i="6"/>
  <c r="G1013" i="6" s="1"/>
  <c r="F1014" i="6"/>
  <c r="G1014" i="6" s="1"/>
  <c r="F1015" i="6"/>
  <c r="G1015" i="6" s="1"/>
  <c r="F1016" i="6"/>
  <c r="G1016" i="6" s="1"/>
  <c r="F1017" i="6"/>
  <c r="G1017" i="6" s="1"/>
  <c r="J1017" i="6" s="1"/>
  <c r="F1018" i="6"/>
  <c r="G1018" i="6" s="1"/>
  <c r="F1019" i="6"/>
  <c r="G1019" i="6" s="1"/>
  <c r="J1019" i="6" s="1"/>
  <c r="F1020" i="6"/>
  <c r="G1020" i="6" s="1"/>
  <c r="J1020" i="6" s="1"/>
  <c r="F1021" i="6"/>
  <c r="G1021" i="6" s="1"/>
  <c r="F1022" i="6"/>
  <c r="G1022" i="6" s="1"/>
  <c r="F1023" i="6"/>
  <c r="G1023" i="6" s="1"/>
  <c r="F1024" i="6"/>
  <c r="G1024" i="6" s="1"/>
  <c r="F1025" i="6"/>
  <c r="G1025" i="6" s="1"/>
  <c r="J1025" i="6" s="1"/>
  <c r="F1026" i="6"/>
  <c r="G1026" i="6" s="1"/>
  <c r="F1027" i="6"/>
  <c r="G1027" i="6" s="1"/>
  <c r="J1027" i="6" s="1"/>
  <c r="F1028" i="6"/>
  <c r="G1028" i="6" s="1"/>
  <c r="J1028" i="6" s="1"/>
  <c r="F1029" i="6"/>
  <c r="G1029" i="6" s="1"/>
  <c r="F1030" i="6"/>
  <c r="G1030" i="6" s="1"/>
  <c r="F1031" i="6"/>
  <c r="G1031" i="6" s="1"/>
  <c r="F1032" i="6"/>
  <c r="G1032" i="6" s="1"/>
  <c r="F1033" i="6"/>
  <c r="G1033" i="6" s="1"/>
  <c r="J1033" i="6" s="1"/>
  <c r="F1034" i="6"/>
  <c r="G1034" i="6" s="1"/>
  <c r="F1035" i="6"/>
  <c r="G1035" i="6" s="1"/>
  <c r="J1035" i="6" s="1"/>
  <c r="F1036" i="6"/>
  <c r="G1036" i="6" s="1"/>
  <c r="J1036" i="6" s="1"/>
  <c r="F1037" i="6"/>
  <c r="G1037" i="6" s="1"/>
  <c r="F1038" i="6"/>
  <c r="G1038" i="6" s="1"/>
  <c r="F1039" i="6"/>
  <c r="G1039" i="6" s="1"/>
  <c r="F1040" i="6"/>
  <c r="G1040" i="6" s="1"/>
  <c r="F1041" i="6"/>
  <c r="G1041" i="6" s="1"/>
  <c r="J1041" i="6" s="1"/>
  <c r="F1042" i="6"/>
  <c r="G1042" i="6" s="1"/>
  <c r="F1043" i="6"/>
  <c r="G1043" i="6" s="1"/>
  <c r="J1043" i="6" s="1"/>
  <c r="F1044" i="6"/>
  <c r="G1044" i="6" s="1"/>
  <c r="J1044" i="6" s="1"/>
  <c r="F1045" i="6"/>
  <c r="G1045" i="6" s="1"/>
  <c r="F1046" i="6"/>
  <c r="G1046" i="6" s="1"/>
  <c r="F1047" i="6"/>
  <c r="G1047" i="6" s="1"/>
  <c r="F1048" i="6"/>
  <c r="G1048" i="6" s="1"/>
  <c r="F1049" i="6"/>
  <c r="G1049" i="6" s="1"/>
  <c r="J1049" i="6" s="1"/>
  <c r="F1050" i="6"/>
  <c r="G1050" i="6" s="1"/>
  <c r="F1051" i="6"/>
  <c r="G1051" i="6" s="1"/>
  <c r="J1051" i="6" s="1"/>
  <c r="F1052" i="6"/>
  <c r="G1052" i="6" s="1"/>
  <c r="J1052" i="6" s="1"/>
  <c r="F1053" i="6"/>
  <c r="G1053" i="6" s="1"/>
  <c r="F1054" i="6"/>
  <c r="G1054" i="6" s="1"/>
  <c r="F1055" i="6"/>
  <c r="G1055" i="6" s="1"/>
  <c r="F1056" i="6"/>
  <c r="G1056" i="6" s="1"/>
  <c r="F1057" i="6"/>
  <c r="G1057" i="6" s="1"/>
  <c r="J1057" i="6" s="1"/>
  <c r="F1058" i="6"/>
  <c r="G1058" i="6" s="1"/>
  <c r="F1059" i="6"/>
  <c r="G1059" i="6" s="1"/>
  <c r="J1059" i="6" s="1"/>
  <c r="F1060" i="6"/>
  <c r="G1060" i="6" s="1"/>
  <c r="J1060" i="6" s="1"/>
  <c r="F1061" i="6"/>
  <c r="G1061" i="6" s="1"/>
  <c r="F1062" i="6"/>
  <c r="G1062" i="6" s="1"/>
  <c r="F1063" i="6"/>
  <c r="G1063" i="6" s="1"/>
  <c r="F1064" i="6"/>
  <c r="G1064" i="6" s="1"/>
  <c r="F1065" i="6"/>
  <c r="G1065" i="6" s="1"/>
  <c r="J1065" i="6" s="1"/>
  <c r="F1066" i="6"/>
  <c r="G1066" i="6" s="1"/>
  <c r="F1067" i="6"/>
  <c r="G1067" i="6" s="1"/>
  <c r="J1067" i="6" s="1"/>
  <c r="F1068" i="6"/>
  <c r="G1068" i="6" s="1"/>
  <c r="J1068" i="6" s="1"/>
  <c r="F1069" i="6"/>
  <c r="G1069" i="6" s="1"/>
  <c r="F1070" i="6"/>
  <c r="G1070" i="6" s="1"/>
  <c r="F1071" i="6"/>
  <c r="G1071" i="6" s="1"/>
  <c r="F1072" i="6"/>
  <c r="G1072" i="6" s="1"/>
  <c r="F1073" i="6"/>
  <c r="G1073" i="6" s="1"/>
  <c r="J1073" i="6" s="1"/>
  <c r="F1074" i="6"/>
  <c r="G1074" i="6" s="1"/>
  <c r="F1075" i="6"/>
  <c r="G1075" i="6" s="1"/>
  <c r="J1075" i="6" s="1"/>
  <c r="F1076" i="6"/>
  <c r="G1076" i="6" s="1"/>
  <c r="J1076" i="6" s="1"/>
  <c r="F1077" i="6"/>
  <c r="G1077" i="6" s="1"/>
  <c r="F1078" i="6"/>
  <c r="G1078" i="6" s="1"/>
  <c r="F1079" i="6"/>
  <c r="G1079" i="6" s="1"/>
  <c r="F1080" i="6"/>
  <c r="G1080" i="6" s="1"/>
  <c r="F1081" i="6"/>
  <c r="G1081" i="6" s="1"/>
  <c r="J1081" i="6" s="1"/>
  <c r="F1082" i="6"/>
  <c r="G1082" i="6" s="1"/>
  <c r="F1083" i="6"/>
  <c r="G1083" i="6" s="1"/>
  <c r="J1083" i="6" s="1"/>
  <c r="F1084" i="6"/>
  <c r="G1084" i="6" s="1"/>
  <c r="J1084" i="6" s="1"/>
  <c r="F1085" i="6"/>
  <c r="G1085" i="6" s="1"/>
  <c r="F1086" i="6"/>
  <c r="G1086" i="6" s="1"/>
  <c r="F1087" i="6"/>
  <c r="G1087" i="6" s="1"/>
  <c r="F1088" i="6"/>
  <c r="G1088" i="6" s="1"/>
  <c r="F1089" i="6"/>
  <c r="G1089" i="6" s="1"/>
  <c r="J1089" i="6" s="1"/>
  <c r="F1090" i="6"/>
  <c r="G1090" i="6" s="1"/>
  <c r="F1091" i="6"/>
  <c r="G1091" i="6" s="1"/>
  <c r="J1091" i="6" s="1"/>
  <c r="F1092" i="6"/>
  <c r="G1092" i="6" s="1"/>
  <c r="J1092" i="6" s="1"/>
  <c r="F1093" i="6"/>
  <c r="G1093" i="6" s="1"/>
  <c r="F1094" i="6"/>
  <c r="G1094" i="6" s="1"/>
  <c r="F1095" i="6"/>
  <c r="G1095" i="6" s="1"/>
  <c r="F1096" i="6"/>
  <c r="G1096" i="6" s="1"/>
  <c r="F1097" i="6"/>
  <c r="G1097" i="6" s="1"/>
  <c r="J1097" i="6" s="1"/>
  <c r="F1098" i="6"/>
  <c r="G1098" i="6" s="1"/>
  <c r="F1099" i="6"/>
  <c r="G1099" i="6" s="1"/>
  <c r="J1099" i="6" s="1"/>
  <c r="F1100" i="6"/>
  <c r="G1100" i="6" s="1"/>
  <c r="J1100" i="6" s="1"/>
  <c r="F1101" i="6"/>
  <c r="G1101" i="6" s="1"/>
  <c r="F1102" i="6"/>
  <c r="G1102" i="6" s="1"/>
  <c r="F1103" i="6"/>
  <c r="G1103" i="6" s="1"/>
  <c r="F1104" i="6"/>
  <c r="G1104" i="6" s="1"/>
  <c r="F1105" i="6"/>
  <c r="G1105" i="6" s="1"/>
  <c r="J1105" i="6" s="1"/>
  <c r="F1106" i="6"/>
  <c r="G1106" i="6" s="1"/>
  <c r="F1107" i="6"/>
  <c r="G1107" i="6" s="1"/>
  <c r="J1107" i="6" s="1"/>
  <c r="F1108" i="6"/>
  <c r="G1108" i="6" s="1"/>
  <c r="J1108" i="6" s="1"/>
  <c r="F1109" i="6"/>
  <c r="G1109" i="6" s="1"/>
  <c r="F1110" i="6"/>
  <c r="G1110" i="6" s="1"/>
  <c r="F1111" i="6"/>
  <c r="G1111" i="6" s="1"/>
  <c r="F1112" i="6"/>
  <c r="G1112" i="6" s="1"/>
  <c r="F1113" i="6"/>
  <c r="G1113" i="6" s="1"/>
  <c r="J1113" i="6" s="1"/>
  <c r="F1114" i="6"/>
  <c r="G1114" i="6" s="1"/>
  <c r="F1115" i="6"/>
  <c r="G1115" i="6" s="1"/>
  <c r="J1115" i="6" s="1"/>
  <c r="F1116" i="6"/>
  <c r="G1116" i="6" s="1"/>
  <c r="J1116" i="6" s="1"/>
  <c r="F1117" i="6"/>
  <c r="G1117" i="6" s="1"/>
  <c r="F1118" i="6"/>
  <c r="G1118" i="6" s="1"/>
  <c r="F1119" i="6"/>
  <c r="G1119" i="6" s="1"/>
  <c r="F1120" i="6"/>
  <c r="G1120" i="6" s="1"/>
  <c r="F1121" i="6"/>
  <c r="G1121" i="6" s="1"/>
  <c r="J1121" i="6" s="1"/>
  <c r="F1122" i="6"/>
  <c r="G1122" i="6" s="1"/>
  <c r="F1123" i="6"/>
  <c r="G1123" i="6" s="1"/>
  <c r="J1123" i="6" s="1"/>
  <c r="F1124" i="6"/>
  <c r="G1124" i="6" s="1"/>
  <c r="J1124" i="6" s="1"/>
  <c r="F1125" i="6"/>
  <c r="G1125" i="6" s="1"/>
  <c r="F1126" i="6"/>
  <c r="G1126" i="6" s="1"/>
  <c r="F1127" i="6"/>
  <c r="G1127" i="6" s="1"/>
  <c r="F1128" i="6"/>
  <c r="G1128" i="6" s="1"/>
  <c r="F1129" i="6"/>
  <c r="G1129" i="6" s="1"/>
  <c r="J1129" i="6" s="1"/>
  <c r="F1130" i="6"/>
  <c r="G1130" i="6" s="1"/>
  <c r="F1131" i="6"/>
  <c r="G1131" i="6" s="1"/>
  <c r="J1131" i="6" s="1"/>
  <c r="F1132" i="6"/>
  <c r="G1132" i="6" s="1"/>
  <c r="J1132" i="6" s="1"/>
  <c r="F1133" i="6"/>
  <c r="G1133" i="6" s="1"/>
  <c r="F1134" i="6"/>
  <c r="G1134" i="6" s="1"/>
  <c r="F1135" i="6"/>
  <c r="G1135" i="6" s="1"/>
  <c r="F1136" i="6"/>
  <c r="G1136" i="6" s="1"/>
  <c r="F1137" i="6"/>
  <c r="G1137" i="6" s="1"/>
  <c r="J1137" i="6" s="1"/>
  <c r="F1138" i="6"/>
  <c r="G1138" i="6" s="1"/>
  <c r="F1139" i="6"/>
  <c r="G1139" i="6" s="1"/>
  <c r="J1139" i="6" s="1"/>
  <c r="F1140" i="6"/>
  <c r="G1140" i="6" s="1"/>
  <c r="J1140" i="6" s="1"/>
  <c r="F1141" i="6"/>
  <c r="G1141" i="6" s="1"/>
  <c r="F1142" i="6"/>
  <c r="G1142" i="6" s="1"/>
  <c r="F1143" i="6"/>
  <c r="G1143" i="6" s="1"/>
  <c r="F1144" i="6"/>
  <c r="G1144" i="6" s="1"/>
  <c r="F1145" i="6"/>
  <c r="G1145" i="6" s="1"/>
  <c r="J1145" i="6" s="1"/>
  <c r="F1146" i="6"/>
  <c r="G1146" i="6" s="1"/>
  <c r="F1147" i="6"/>
  <c r="G1147" i="6" s="1"/>
  <c r="J1147" i="6" s="1"/>
  <c r="F1148" i="6"/>
  <c r="G1148" i="6" s="1"/>
  <c r="J1148" i="6" s="1"/>
  <c r="F1149" i="6"/>
  <c r="G1149" i="6" s="1"/>
  <c r="F1150" i="6"/>
  <c r="G1150" i="6" s="1"/>
  <c r="F1151" i="6"/>
  <c r="G1151" i="6" s="1"/>
  <c r="F1152" i="6"/>
  <c r="G1152" i="6" s="1"/>
  <c r="F1153" i="6"/>
  <c r="G1153" i="6" s="1"/>
  <c r="J1153" i="6" s="1"/>
  <c r="F1154" i="6"/>
  <c r="G1154" i="6" s="1"/>
  <c r="F1155" i="6"/>
  <c r="G1155" i="6" s="1"/>
  <c r="J1155" i="6" s="1"/>
  <c r="F1156" i="6"/>
  <c r="G1156" i="6" s="1"/>
  <c r="J1156" i="6" s="1"/>
  <c r="F1157" i="6"/>
  <c r="G1157" i="6" s="1"/>
  <c r="F1158" i="6"/>
  <c r="G1158" i="6" s="1"/>
  <c r="F1159" i="6"/>
  <c r="G1159" i="6" s="1"/>
  <c r="F1160" i="6"/>
  <c r="G1160" i="6" s="1"/>
  <c r="F1161" i="6"/>
  <c r="G1161" i="6" s="1"/>
  <c r="J1161" i="6" s="1"/>
  <c r="F1162" i="6"/>
  <c r="G1162" i="6" s="1"/>
  <c r="F1163" i="6"/>
  <c r="G1163" i="6" s="1"/>
  <c r="J1163" i="6" s="1"/>
  <c r="F1164" i="6"/>
  <c r="G1164" i="6" s="1"/>
  <c r="J1164" i="6" s="1"/>
  <c r="F1165" i="6"/>
  <c r="G1165" i="6" s="1"/>
  <c r="F1166" i="6"/>
  <c r="G1166" i="6" s="1"/>
  <c r="F1167" i="6"/>
  <c r="G1167" i="6" s="1"/>
  <c r="F1168" i="6"/>
  <c r="G1168" i="6" s="1"/>
  <c r="F1169" i="6"/>
  <c r="G1169" i="6" s="1"/>
  <c r="J1169" i="6" s="1"/>
  <c r="F1170" i="6"/>
  <c r="G1170" i="6" s="1"/>
  <c r="F1171" i="6"/>
  <c r="G1171" i="6" s="1"/>
  <c r="J1171" i="6" s="1"/>
  <c r="F1172" i="6"/>
  <c r="G1172" i="6" s="1"/>
  <c r="J1172" i="6" s="1"/>
  <c r="F1173" i="6"/>
  <c r="G1173" i="6" s="1"/>
  <c r="F1174" i="6"/>
  <c r="G1174" i="6" s="1"/>
  <c r="F1175" i="6"/>
  <c r="G1175" i="6" s="1"/>
  <c r="F1176" i="6"/>
  <c r="G1176" i="6" s="1"/>
  <c r="F1177" i="6"/>
  <c r="G1177" i="6" s="1"/>
  <c r="J1177" i="6" s="1"/>
  <c r="F1178" i="6"/>
  <c r="G1178" i="6" s="1"/>
  <c r="F1179" i="6"/>
  <c r="G1179" i="6" s="1"/>
  <c r="J1179" i="6" s="1"/>
  <c r="F1180" i="6"/>
  <c r="G1180" i="6" s="1"/>
  <c r="J1180" i="6" s="1"/>
  <c r="F1181" i="6"/>
  <c r="G1181" i="6" s="1"/>
  <c r="F1182" i="6"/>
  <c r="G1182" i="6" s="1"/>
  <c r="F1183" i="6"/>
  <c r="G1183" i="6" s="1"/>
  <c r="F1184" i="6"/>
  <c r="G1184" i="6" s="1"/>
  <c r="F1185" i="6"/>
  <c r="G1185" i="6" s="1"/>
  <c r="J1185" i="6" s="1"/>
  <c r="F1186" i="6"/>
  <c r="G1186" i="6" s="1"/>
  <c r="F1187" i="6"/>
  <c r="G1187" i="6" s="1"/>
  <c r="J1187" i="6" s="1"/>
  <c r="F1188" i="6"/>
  <c r="G1188" i="6" s="1"/>
  <c r="J1188" i="6" s="1"/>
  <c r="F1189" i="6"/>
  <c r="G1189" i="6" s="1"/>
  <c r="F1190" i="6"/>
  <c r="G1190" i="6" s="1"/>
  <c r="F1191" i="6"/>
  <c r="G1191" i="6" s="1"/>
  <c r="F1192" i="6"/>
  <c r="G1192" i="6" s="1"/>
  <c r="F1193" i="6"/>
  <c r="G1193" i="6" s="1"/>
  <c r="J1193" i="6" s="1"/>
  <c r="F1194" i="6"/>
  <c r="G1194" i="6" s="1"/>
  <c r="F1195" i="6"/>
  <c r="G1195" i="6" s="1"/>
  <c r="J1195" i="6" s="1"/>
  <c r="F1196" i="6"/>
  <c r="G1196" i="6" s="1"/>
  <c r="J1196" i="6" s="1"/>
  <c r="F1197" i="6"/>
  <c r="G1197" i="6" s="1"/>
  <c r="F1198" i="6"/>
  <c r="G1198" i="6" s="1"/>
  <c r="F1199" i="6"/>
  <c r="G1199" i="6" s="1"/>
  <c r="F1200" i="6"/>
  <c r="G1200" i="6" s="1"/>
  <c r="F1201" i="6"/>
  <c r="G1201" i="6" s="1"/>
  <c r="J1201" i="6" s="1"/>
  <c r="F1202" i="6"/>
  <c r="G1202" i="6" s="1"/>
  <c r="F1203" i="6"/>
  <c r="G1203" i="6" s="1"/>
  <c r="J1203" i="6" s="1"/>
  <c r="F1204" i="6"/>
  <c r="G1204" i="6" s="1"/>
  <c r="J1204" i="6" s="1"/>
  <c r="F1205" i="6"/>
  <c r="G1205" i="6" s="1"/>
  <c r="F1206" i="6"/>
  <c r="G1206" i="6" s="1"/>
  <c r="F1207" i="6"/>
  <c r="G1207" i="6" s="1"/>
  <c r="F1208" i="6"/>
  <c r="G1208" i="6" s="1"/>
  <c r="F1209" i="6"/>
  <c r="G1209" i="6" s="1"/>
  <c r="J1209" i="6" s="1"/>
  <c r="F1210" i="6"/>
  <c r="G1210" i="6" s="1"/>
  <c r="F1211" i="6"/>
  <c r="G1211" i="6" s="1"/>
  <c r="J1211" i="6" s="1"/>
  <c r="F1212" i="6"/>
  <c r="G1212" i="6" s="1"/>
  <c r="J1212" i="6" s="1"/>
  <c r="F1213" i="6"/>
  <c r="G1213" i="6" s="1"/>
  <c r="F1214" i="6"/>
  <c r="G1214" i="6" s="1"/>
  <c r="F1215" i="6"/>
  <c r="G1215" i="6" s="1"/>
  <c r="F1216" i="6"/>
  <c r="G1216" i="6" s="1"/>
  <c r="F1217" i="6"/>
  <c r="G1217" i="6" s="1"/>
  <c r="J1217" i="6" s="1"/>
  <c r="F1218" i="6"/>
  <c r="G1218" i="6" s="1"/>
  <c r="F1219" i="6"/>
  <c r="G1219" i="6" s="1"/>
  <c r="J1219" i="6" s="1"/>
  <c r="F1220" i="6"/>
  <c r="G1220" i="6" s="1"/>
  <c r="J1220" i="6" s="1"/>
  <c r="F1221" i="6"/>
  <c r="G1221" i="6" s="1"/>
  <c r="F1222" i="6"/>
  <c r="G1222" i="6" s="1"/>
  <c r="F1223" i="6"/>
  <c r="G1223" i="6" s="1"/>
  <c r="F1224" i="6"/>
  <c r="G1224" i="6" s="1"/>
  <c r="F1225" i="6"/>
  <c r="G1225" i="6" s="1"/>
  <c r="J1225" i="6" s="1"/>
  <c r="F1226" i="6"/>
  <c r="G1226" i="6" s="1"/>
  <c r="F1227" i="6"/>
  <c r="G1227" i="6" s="1"/>
  <c r="J1227" i="6" s="1"/>
  <c r="F1228" i="6"/>
  <c r="G1228" i="6" s="1"/>
  <c r="J1228" i="6" s="1"/>
  <c r="F1229" i="6"/>
  <c r="G1229" i="6" s="1"/>
  <c r="F1230" i="6"/>
  <c r="G1230" i="6" s="1"/>
  <c r="F1231" i="6"/>
  <c r="G1231" i="6" s="1"/>
  <c r="F1232" i="6"/>
  <c r="G1232" i="6" s="1"/>
  <c r="F1233" i="6"/>
  <c r="G1233" i="6" s="1"/>
  <c r="J1233" i="6" s="1"/>
  <c r="F1234" i="6"/>
  <c r="G1234" i="6" s="1"/>
  <c r="F1235" i="6"/>
  <c r="G1235" i="6" s="1"/>
  <c r="J1235" i="6" s="1"/>
  <c r="F1236" i="6"/>
  <c r="G1236" i="6" s="1"/>
  <c r="J1236" i="6" s="1"/>
  <c r="F1237" i="6"/>
  <c r="G1237" i="6" s="1"/>
  <c r="F1238" i="6"/>
  <c r="G1238" i="6" s="1"/>
  <c r="F1239" i="6"/>
  <c r="G1239" i="6" s="1"/>
  <c r="F1240" i="6"/>
  <c r="G1240" i="6" s="1"/>
  <c r="F1241" i="6"/>
  <c r="G1241" i="6" s="1"/>
  <c r="J1241" i="6" s="1"/>
  <c r="F1242" i="6"/>
  <c r="G1242" i="6" s="1"/>
  <c r="F1243" i="6"/>
  <c r="G1243" i="6" s="1"/>
  <c r="J1243" i="6" s="1"/>
  <c r="F1244" i="6"/>
  <c r="G1244" i="6" s="1"/>
  <c r="J1244" i="6" s="1"/>
  <c r="F1245" i="6"/>
  <c r="G1245" i="6" s="1"/>
  <c r="F1246" i="6"/>
  <c r="G1246" i="6" s="1"/>
  <c r="F1247" i="6"/>
  <c r="G1247" i="6" s="1"/>
  <c r="F1248" i="6"/>
  <c r="G1248" i="6" s="1"/>
  <c r="F1249" i="6"/>
  <c r="G1249" i="6" s="1"/>
  <c r="J1249" i="6" s="1"/>
  <c r="F1250" i="6"/>
  <c r="G1250" i="6" s="1"/>
  <c r="F1251" i="6"/>
  <c r="G1251" i="6" s="1"/>
  <c r="J1251" i="6" s="1"/>
  <c r="F1252" i="6"/>
  <c r="G1252" i="6" s="1"/>
  <c r="J1252" i="6" s="1"/>
  <c r="F1253" i="6"/>
  <c r="G1253" i="6" s="1"/>
  <c r="F1254" i="6"/>
  <c r="G1254" i="6" s="1"/>
  <c r="F1255" i="6"/>
  <c r="G1255" i="6" s="1"/>
  <c r="F1256" i="6"/>
  <c r="G1256" i="6" s="1"/>
  <c r="F1257" i="6"/>
  <c r="G1257" i="6" s="1"/>
  <c r="J1257" i="6" s="1"/>
  <c r="F1258" i="6"/>
  <c r="G1258" i="6" s="1"/>
  <c r="F1259" i="6"/>
  <c r="G1259" i="6" s="1"/>
  <c r="J1259" i="6" s="1"/>
  <c r="F1260" i="6"/>
  <c r="G1260" i="6" s="1"/>
  <c r="J1260" i="6" s="1"/>
  <c r="F1261" i="6"/>
  <c r="G1261" i="6" s="1"/>
  <c r="F1262" i="6"/>
  <c r="G1262" i="6" s="1"/>
  <c r="F1263" i="6"/>
  <c r="G1263" i="6" s="1"/>
  <c r="F1264" i="6"/>
  <c r="G1264" i="6" s="1"/>
  <c r="F1265" i="6"/>
  <c r="G1265" i="6" s="1"/>
  <c r="J1265" i="6" s="1"/>
  <c r="F1266" i="6"/>
  <c r="G1266" i="6" s="1"/>
  <c r="F1267" i="6"/>
  <c r="G1267" i="6" s="1"/>
  <c r="J1267" i="6" s="1"/>
  <c r="F1268" i="6"/>
  <c r="G1268" i="6" s="1"/>
  <c r="J1268" i="6" s="1"/>
  <c r="F1269" i="6"/>
  <c r="G1269" i="6" s="1"/>
  <c r="F1270" i="6"/>
  <c r="G1270" i="6" s="1"/>
  <c r="F1271" i="6"/>
  <c r="G1271" i="6" s="1"/>
  <c r="F1272" i="6"/>
  <c r="G1272" i="6" s="1"/>
  <c r="F1273" i="6"/>
  <c r="G1273" i="6" s="1"/>
  <c r="J1273" i="6" s="1"/>
  <c r="F1274" i="6"/>
  <c r="G1274" i="6" s="1"/>
  <c r="F1275" i="6"/>
  <c r="G1275" i="6" s="1"/>
  <c r="J1275" i="6" s="1"/>
  <c r="F1276" i="6"/>
  <c r="G1276" i="6" s="1"/>
  <c r="J1276" i="6" s="1"/>
  <c r="F1277" i="6"/>
  <c r="G1277" i="6" s="1"/>
  <c r="F1278" i="6"/>
  <c r="G1278" i="6" s="1"/>
  <c r="F1279" i="6"/>
  <c r="G1279" i="6" s="1"/>
  <c r="F1280" i="6"/>
  <c r="G1280" i="6" s="1"/>
  <c r="F1281" i="6"/>
  <c r="G1281" i="6" s="1"/>
  <c r="J1281" i="6" s="1"/>
  <c r="F1282" i="6"/>
  <c r="G1282" i="6" s="1"/>
  <c r="F1283" i="6"/>
  <c r="G1283" i="6" s="1"/>
  <c r="J1283" i="6" s="1"/>
  <c r="F1284" i="6"/>
  <c r="G1284" i="6" s="1"/>
  <c r="J1284" i="6" s="1"/>
  <c r="F1285" i="6"/>
  <c r="G1285" i="6" s="1"/>
  <c r="F1286" i="6"/>
  <c r="G1286" i="6" s="1"/>
  <c r="F1287" i="6"/>
  <c r="G1287" i="6" s="1"/>
  <c r="F1288" i="6"/>
  <c r="G1288" i="6" s="1"/>
  <c r="F1289" i="6"/>
  <c r="G1289" i="6" s="1"/>
  <c r="J1289" i="6" s="1"/>
  <c r="F1290" i="6"/>
  <c r="G1290" i="6" s="1"/>
  <c r="F1291" i="6"/>
  <c r="G1291" i="6" s="1"/>
  <c r="J1291" i="6" s="1"/>
  <c r="F1292" i="6"/>
  <c r="G1292" i="6" s="1"/>
  <c r="J1292" i="6" s="1"/>
  <c r="F1293" i="6"/>
  <c r="G1293" i="6" s="1"/>
  <c r="F1294" i="6"/>
  <c r="G1294" i="6" s="1"/>
  <c r="F1295" i="6"/>
  <c r="G1295" i="6" s="1"/>
  <c r="F1296" i="6"/>
  <c r="G1296" i="6" s="1"/>
  <c r="F1297" i="6"/>
  <c r="G1297" i="6" s="1"/>
  <c r="J1297" i="6" s="1"/>
  <c r="F1298" i="6"/>
  <c r="G1298" i="6" s="1"/>
  <c r="F1299" i="6"/>
  <c r="G1299" i="6" s="1"/>
  <c r="J1299" i="6" s="1"/>
  <c r="F1300" i="6"/>
  <c r="G1300" i="6" s="1"/>
  <c r="J1300" i="6" s="1"/>
  <c r="F1301" i="6"/>
  <c r="G1301" i="6" s="1"/>
  <c r="F1302" i="6"/>
  <c r="G1302" i="6" s="1"/>
  <c r="F1303" i="6"/>
  <c r="G1303" i="6" s="1"/>
  <c r="F1304" i="6"/>
  <c r="G1304" i="6" s="1"/>
  <c r="F1305" i="6"/>
  <c r="G1305" i="6" s="1"/>
  <c r="J1305" i="6" s="1"/>
  <c r="F1306" i="6"/>
  <c r="G1306" i="6" s="1"/>
  <c r="F1307" i="6"/>
  <c r="G1307" i="6" s="1"/>
  <c r="J1307" i="6" s="1"/>
  <c r="F1308" i="6"/>
  <c r="G1308" i="6" s="1"/>
  <c r="J1308" i="6" s="1"/>
  <c r="F1309" i="6"/>
  <c r="G1309" i="6" s="1"/>
  <c r="F1310" i="6"/>
  <c r="G1310" i="6" s="1"/>
  <c r="F1311" i="6"/>
  <c r="G1311" i="6" s="1"/>
  <c r="F1312" i="6"/>
  <c r="G1312" i="6" s="1"/>
  <c r="F1313" i="6"/>
  <c r="G1313" i="6" s="1"/>
  <c r="J1313" i="6" s="1"/>
  <c r="F1314" i="6"/>
  <c r="G1314" i="6" s="1"/>
  <c r="F1315" i="6"/>
  <c r="G1315" i="6" s="1"/>
  <c r="J1315" i="6" s="1"/>
  <c r="F1316" i="6"/>
  <c r="G1316" i="6" s="1"/>
  <c r="J1316" i="6" s="1"/>
  <c r="F1317" i="6"/>
  <c r="G1317" i="6" s="1"/>
  <c r="F1318" i="6"/>
  <c r="G1318" i="6" s="1"/>
  <c r="F1319" i="6"/>
  <c r="G1319" i="6" s="1"/>
  <c r="F1320" i="6"/>
  <c r="G1320" i="6" s="1"/>
  <c r="F1321" i="6"/>
  <c r="G1321" i="6" s="1"/>
  <c r="J1321" i="6" s="1"/>
  <c r="F1322" i="6"/>
  <c r="G1322" i="6" s="1"/>
  <c r="F1323" i="6"/>
  <c r="G1323" i="6" s="1"/>
  <c r="J1323" i="6" s="1"/>
  <c r="F1324" i="6"/>
  <c r="G1324" i="6" s="1"/>
  <c r="J1324" i="6" s="1"/>
  <c r="F1325" i="6"/>
  <c r="G1325" i="6" s="1"/>
  <c r="F1326" i="6"/>
  <c r="G1326" i="6" s="1"/>
  <c r="F1327" i="6"/>
  <c r="G1327" i="6" s="1"/>
  <c r="F1328" i="6"/>
  <c r="G1328" i="6" s="1"/>
  <c r="F1329" i="6"/>
  <c r="G1329" i="6" s="1"/>
  <c r="J1329" i="6" s="1"/>
  <c r="F1330" i="6"/>
  <c r="G1330" i="6" s="1"/>
  <c r="F1331" i="6"/>
  <c r="G1331" i="6" s="1"/>
  <c r="J1331" i="6" s="1"/>
  <c r="F1332" i="6"/>
  <c r="G1332" i="6" s="1"/>
  <c r="J1332" i="6" s="1"/>
  <c r="F1333" i="6"/>
  <c r="G1333" i="6" s="1"/>
  <c r="F1334" i="6"/>
  <c r="G1334" i="6" s="1"/>
  <c r="F1335" i="6"/>
  <c r="G1335" i="6" s="1"/>
  <c r="F1336" i="6"/>
  <c r="G1336" i="6" s="1"/>
  <c r="F1337" i="6"/>
  <c r="G1337" i="6" s="1"/>
  <c r="J1337" i="6" s="1"/>
  <c r="F1338" i="6"/>
  <c r="G1338" i="6" s="1"/>
  <c r="F1339" i="6"/>
  <c r="G1339" i="6" s="1"/>
  <c r="J1339" i="6" s="1"/>
  <c r="F1340" i="6"/>
  <c r="G1340" i="6" s="1"/>
  <c r="J1340" i="6" s="1"/>
  <c r="F1341" i="6"/>
  <c r="G1341" i="6" s="1"/>
  <c r="F1342" i="6"/>
  <c r="G1342" i="6" s="1"/>
  <c r="F1343" i="6"/>
  <c r="G1343" i="6" s="1"/>
  <c r="F1344" i="6"/>
  <c r="G1344" i="6" s="1"/>
  <c r="F1345" i="6"/>
  <c r="G1345" i="6" s="1"/>
  <c r="J1345" i="6" s="1"/>
  <c r="F1346" i="6"/>
  <c r="G1346" i="6" s="1"/>
  <c r="F1347" i="6"/>
  <c r="G1347" i="6" s="1"/>
  <c r="J1347" i="6" s="1"/>
  <c r="F1348" i="6"/>
  <c r="G1348" i="6" s="1"/>
  <c r="J1348" i="6" s="1"/>
  <c r="F1349" i="6"/>
  <c r="G1349" i="6" s="1"/>
  <c r="F1350" i="6"/>
  <c r="G1350" i="6" s="1"/>
  <c r="F1351" i="6"/>
  <c r="G1351" i="6" s="1"/>
  <c r="F1352" i="6"/>
  <c r="G1352" i="6" s="1"/>
  <c r="F1353" i="6"/>
  <c r="G1353" i="6" s="1"/>
  <c r="J1353" i="6" s="1"/>
  <c r="F1354" i="6"/>
  <c r="G1354" i="6" s="1"/>
  <c r="F1355" i="6"/>
  <c r="G1355" i="6" s="1"/>
  <c r="J1355" i="6" s="1"/>
  <c r="F1356" i="6"/>
  <c r="G1356" i="6" s="1"/>
  <c r="J1356" i="6" s="1"/>
  <c r="F1357" i="6"/>
  <c r="G1357" i="6" s="1"/>
  <c r="F1358" i="6"/>
  <c r="G1358" i="6" s="1"/>
  <c r="F1359" i="6"/>
  <c r="G1359" i="6" s="1"/>
  <c r="F1360" i="6"/>
  <c r="G1360" i="6" s="1"/>
  <c r="F1361" i="6"/>
  <c r="G1361" i="6" s="1"/>
  <c r="J1361" i="6" s="1"/>
  <c r="F1362" i="6"/>
  <c r="G1362" i="6" s="1"/>
  <c r="F1363" i="6"/>
  <c r="G1363" i="6" s="1"/>
  <c r="J1363" i="6" s="1"/>
  <c r="F1364" i="6"/>
  <c r="G1364" i="6" s="1"/>
  <c r="J1364" i="6" s="1"/>
  <c r="F1365" i="6"/>
  <c r="G1365" i="6" s="1"/>
  <c r="F1366" i="6"/>
  <c r="G1366" i="6" s="1"/>
  <c r="F1367" i="6"/>
  <c r="G1367" i="6" s="1"/>
  <c r="F1368" i="6"/>
  <c r="G1368" i="6" s="1"/>
  <c r="F1369" i="6"/>
  <c r="G1369" i="6" s="1"/>
  <c r="J1369" i="6" s="1"/>
  <c r="F1370" i="6"/>
  <c r="G1370" i="6" s="1"/>
  <c r="F1371" i="6"/>
  <c r="G1371" i="6" s="1"/>
  <c r="J1371" i="6" s="1"/>
  <c r="F1372" i="6"/>
  <c r="G1372" i="6" s="1"/>
  <c r="J1372" i="6" s="1"/>
  <c r="F1373" i="6"/>
  <c r="G1373" i="6" s="1"/>
  <c r="F1374" i="6"/>
  <c r="G1374" i="6" s="1"/>
  <c r="F1375" i="6"/>
  <c r="G1375" i="6" s="1"/>
  <c r="F1376" i="6"/>
  <c r="G1376" i="6" s="1"/>
  <c r="F1377" i="6"/>
  <c r="G1377" i="6" s="1"/>
  <c r="J1377" i="6" s="1"/>
  <c r="F1378" i="6"/>
  <c r="G1378" i="6" s="1"/>
  <c r="F1379" i="6"/>
  <c r="G1379" i="6" s="1"/>
  <c r="J1379" i="6" s="1"/>
  <c r="F1380" i="6"/>
  <c r="G1380" i="6" s="1"/>
  <c r="J1380" i="6" s="1"/>
  <c r="F1381" i="6"/>
  <c r="G1381" i="6" s="1"/>
  <c r="F1382" i="6"/>
  <c r="G1382" i="6" s="1"/>
  <c r="F1383" i="6"/>
  <c r="G1383" i="6" s="1"/>
  <c r="F1384" i="6"/>
  <c r="G1384" i="6" s="1"/>
  <c r="F1385" i="6"/>
  <c r="G1385" i="6" s="1"/>
  <c r="J1385" i="6" s="1"/>
  <c r="F1386" i="6"/>
  <c r="G1386" i="6" s="1"/>
  <c r="F1387" i="6"/>
  <c r="G1387" i="6" s="1"/>
  <c r="J1387" i="6" s="1"/>
  <c r="F1388" i="6"/>
  <c r="G1388" i="6" s="1"/>
  <c r="J1388" i="6" s="1"/>
  <c r="F1389" i="6"/>
  <c r="G1389" i="6" s="1"/>
  <c r="F1390" i="6"/>
  <c r="G1390" i="6" s="1"/>
  <c r="F1391" i="6"/>
  <c r="G1391" i="6" s="1"/>
  <c r="F1392" i="6"/>
  <c r="G1392" i="6" s="1"/>
  <c r="F1393" i="6"/>
  <c r="G1393" i="6" s="1"/>
  <c r="J1393" i="6" s="1"/>
  <c r="F1394" i="6"/>
  <c r="G1394" i="6" s="1"/>
  <c r="F1395" i="6"/>
  <c r="G1395" i="6" s="1"/>
  <c r="J1395" i="6" s="1"/>
  <c r="F1396" i="6"/>
  <c r="G1396" i="6" s="1"/>
  <c r="J1396" i="6" s="1"/>
  <c r="F1397" i="6"/>
  <c r="G1397" i="6" s="1"/>
  <c r="F1398" i="6"/>
  <c r="G1398" i="6" s="1"/>
  <c r="F1399" i="6"/>
  <c r="G1399" i="6" s="1"/>
  <c r="F1400" i="6"/>
  <c r="G1400" i="6" s="1"/>
  <c r="F1401" i="6"/>
  <c r="G1401" i="6" s="1"/>
  <c r="J1401" i="6" s="1"/>
  <c r="F1402" i="6"/>
  <c r="G1402" i="6" s="1"/>
  <c r="F1403" i="6"/>
  <c r="G1403" i="6" s="1"/>
  <c r="J1403" i="6" s="1"/>
  <c r="F1404" i="6"/>
  <c r="G1404" i="6" s="1"/>
  <c r="J1404" i="6" s="1"/>
  <c r="F1405" i="6"/>
  <c r="G1405" i="6" s="1"/>
  <c r="F1406" i="6"/>
  <c r="G1406" i="6" s="1"/>
  <c r="F1407" i="6"/>
  <c r="G1407" i="6" s="1"/>
  <c r="F1408" i="6"/>
  <c r="G1408" i="6" s="1"/>
  <c r="F1409" i="6"/>
  <c r="G1409" i="6" s="1"/>
  <c r="J1409" i="6" s="1"/>
  <c r="F1410" i="6"/>
  <c r="G1410" i="6" s="1"/>
  <c r="F1411" i="6"/>
  <c r="G1411" i="6" s="1"/>
  <c r="J1411" i="6" s="1"/>
  <c r="F1412" i="6"/>
  <c r="G1412" i="6" s="1"/>
  <c r="J1412" i="6" s="1"/>
  <c r="F1413" i="6"/>
  <c r="G1413" i="6" s="1"/>
  <c r="F1414" i="6"/>
  <c r="G1414" i="6" s="1"/>
  <c r="F1415" i="6"/>
  <c r="G1415" i="6" s="1"/>
  <c r="F1416" i="6"/>
  <c r="G1416" i="6" s="1"/>
  <c r="F1417" i="6"/>
  <c r="G1417" i="6" s="1"/>
  <c r="J1417" i="6" s="1"/>
  <c r="F1418" i="6"/>
  <c r="G1418" i="6" s="1"/>
  <c r="F1419" i="6"/>
  <c r="G1419" i="6" s="1"/>
  <c r="J1419" i="6" s="1"/>
  <c r="F1420" i="6"/>
  <c r="G1420" i="6" s="1"/>
  <c r="J1420" i="6" s="1"/>
  <c r="F1421" i="6"/>
  <c r="G1421" i="6" s="1"/>
  <c r="F1422" i="6"/>
  <c r="G1422" i="6" s="1"/>
  <c r="F1423" i="6"/>
  <c r="G1423" i="6" s="1"/>
  <c r="F1424" i="6"/>
  <c r="G1424" i="6" s="1"/>
  <c r="F1425" i="6"/>
  <c r="G1425" i="6" s="1"/>
  <c r="J1425" i="6" s="1"/>
  <c r="F1426" i="6"/>
  <c r="G1426" i="6" s="1"/>
  <c r="F1427" i="6"/>
  <c r="G1427" i="6" s="1"/>
  <c r="J1427" i="6" s="1"/>
  <c r="F1428" i="6"/>
  <c r="G1428" i="6" s="1"/>
  <c r="J1428" i="6" s="1"/>
  <c r="F1429" i="6"/>
  <c r="G1429" i="6" s="1"/>
  <c r="F1430" i="6"/>
  <c r="G1430" i="6" s="1"/>
  <c r="F1431" i="6"/>
  <c r="G1431" i="6" s="1"/>
  <c r="F1432" i="6"/>
  <c r="G1432" i="6" s="1"/>
  <c r="F1433" i="6"/>
  <c r="G1433" i="6" s="1"/>
  <c r="J1433" i="6" s="1"/>
  <c r="F1434" i="6"/>
  <c r="G1434" i="6" s="1"/>
  <c r="F1435" i="6"/>
  <c r="G1435" i="6" s="1"/>
  <c r="J1435" i="6" s="1"/>
  <c r="F1436" i="6"/>
  <c r="G1436" i="6" s="1"/>
  <c r="J1436" i="6" s="1"/>
  <c r="F1437" i="6"/>
  <c r="G1437" i="6" s="1"/>
  <c r="F1438" i="6"/>
  <c r="G1438" i="6" s="1"/>
  <c r="F1439" i="6"/>
  <c r="G1439" i="6" s="1"/>
  <c r="F1440" i="6"/>
  <c r="G1440" i="6" s="1"/>
  <c r="F1441" i="6"/>
  <c r="G1441" i="6" s="1"/>
  <c r="J1441" i="6" s="1"/>
  <c r="F1442" i="6"/>
  <c r="G1442" i="6" s="1"/>
  <c r="F1443" i="6"/>
  <c r="G1443" i="6" s="1"/>
  <c r="J1443" i="6" s="1"/>
  <c r="F1444" i="6"/>
  <c r="G1444" i="6" s="1"/>
  <c r="J1444" i="6" s="1"/>
  <c r="F1445" i="6"/>
  <c r="G1445" i="6" s="1"/>
  <c r="F1446" i="6"/>
  <c r="G1446" i="6" s="1"/>
  <c r="F1447" i="6"/>
  <c r="G1447" i="6" s="1"/>
  <c r="F1448" i="6"/>
  <c r="G1448" i="6" s="1"/>
  <c r="F1449" i="6"/>
  <c r="G1449" i="6" s="1"/>
  <c r="J1449" i="6" s="1"/>
  <c r="F1450" i="6"/>
  <c r="G1450" i="6" s="1"/>
  <c r="F1451" i="6"/>
  <c r="G1451" i="6" s="1"/>
  <c r="J1451" i="6" s="1"/>
  <c r="F1452" i="6"/>
  <c r="G1452" i="6" s="1"/>
  <c r="J1452" i="6" s="1"/>
  <c r="F1453" i="6"/>
  <c r="G1453" i="6" s="1"/>
  <c r="F1454" i="6"/>
  <c r="G1454" i="6" s="1"/>
  <c r="F1455" i="6"/>
  <c r="G1455" i="6" s="1"/>
  <c r="F1456" i="6"/>
  <c r="G1456" i="6" s="1"/>
  <c r="F1457" i="6"/>
  <c r="G1457" i="6" s="1"/>
  <c r="J1457" i="6" s="1"/>
  <c r="F1458" i="6"/>
  <c r="G1458" i="6" s="1"/>
  <c r="F1459" i="6"/>
  <c r="G1459" i="6" s="1"/>
  <c r="J1459" i="6" s="1"/>
  <c r="F1460" i="6"/>
  <c r="G1460" i="6" s="1"/>
  <c r="J1460" i="6" s="1"/>
  <c r="F1461" i="6"/>
  <c r="G1461" i="6" s="1"/>
  <c r="F1462" i="6"/>
  <c r="G1462" i="6" s="1"/>
  <c r="F1463" i="6"/>
  <c r="G1463" i="6" s="1"/>
  <c r="F1464" i="6"/>
  <c r="G1464" i="6" s="1"/>
  <c r="F1465" i="6"/>
  <c r="G1465" i="6" s="1"/>
  <c r="J1465" i="6" s="1"/>
  <c r="F1466" i="6"/>
  <c r="G1466" i="6" s="1"/>
  <c r="F1467" i="6"/>
  <c r="G1467" i="6" s="1"/>
  <c r="J1467" i="6" s="1"/>
  <c r="F1468" i="6"/>
  <c r="G1468" i="6" s="1"/>
  <c r="J1468" i="6" s="1"/>
  <c r="F1469" i="6"/>
  <c r="G1469" i="6" s="1"/>
  <c r="F1470" i="6"/>
  <c r="G1470" i="6" s="1"/>
  <c r="F1471" i="6"/>
  <c r="G1471" i="6" s="1"/>
  <c r="F1472" i="6"/>
  <c r="G1472" i="6" s="1"/>
  <c r="F1473" i="6"/>
  <c r="G1473" i="6" s="1"/>
  <c r="J1473" i="6" s="1"/>
  <c r="F1474" i="6"/>
  <c r="G1474" i="6" s="1"/>
  <c r="F1475" i="6"/>
  <c r="G1475" i="6" s="1"/>
  <c r="J1475" i="6" s="1"/>
  <c r="F1476" i="6"/>
  <c r="G1476" i="6" s="1"/>
  <c r="J1476" i="6" s="1"/>
  <c r="F1477" i="6"/>
  <c r="G1477" i="6" s="1"/>
  <c r="F1478" i="6"/>
  <c r="G1478" i="6" s="1"/>
  <c r="F1479" i="6"/>
  <c r="G1479" i="6" s="1"/>
  <c r="F1480" i="6"/>
  <c r="G1480" i="6" s="1"/>
  <c r="F1481" i="6"/>
  <c r="G1481" i="6" s="1"/>
  <c r="J1481" i="6" s="1"/>
  <c r="F1482" i="6"/>
  <c r="G1482" i="6" s="1"/>
  <c r="F1483" i="6"/>
  <c r="G1483" i="6" s="1"/>
  <c r="J1483" i="6" s="1"/>
  <c r="F1484" i="6"/>
  <c r="G1484" i="6" s="1"/>
  <c r="J1484" i="6" s="1"/>
  <c r="F1485" i="6"/>
  <c r="G1485" i="6" s="1"/>
  <c r="F1486" i="6"/>
  <c r="G1486" i="6" s="1"/>
  <c r="F1487" i="6"/>
  <c r="G1487" i="6" s="1"/>
  <c r="F1488" i="6"/>
  <c r="G1488" i="6" s="1"/>
  <c r="F1489" i="6"/>
  <c r="G1489" i="6" s="1"/>
  <c r="J1489" i="6" s="1"/>
  <c r="F1490" i="6"/>
  <c r="G1490" i="6" s="1"/>
  <c r="F1491" i="6"/>
  <c r="G1491" i="6" s="1"/>
  <c r="J1491" i="6" s="1"/>
  <c r="F1492" i="6"/>
  <c r="G1492" i="6" s="1"/>
  <c r="J1492" i="6" s="1"/>
  <c r="F1493" i="6"/>
  <c r="G1493" i="6" s="1"/>
  <c r="F1494" i="6"/>
  <c r="G1494" i="6" s="1"/>
  <c r="F1495" i="6"/>
  <c r="G1495" i="6" s="1"/>
  <c r="F1496" i="6"/>
  <c r="G1496" i="6" s="1"/>
  <c r="F1497" i="6"/>
  <c r="G1497" i="6" s="1"/>
  <c r="J1497" i="6" s="1"/>
  <c r="F1498" i="6"/>
  <c r="G1498" i="6" s="1"/>
  <c r="F1499" i="6"/>
  <c r="G1499" i="6" s="1"/>
  <c r="J1499" i="6" s="1"/>
  <c r="F1500" i="6"/>
  <c r="G1500" i="6" s="1"/>
  <c r="J1500" i="6" s="1"/>
  <c r="F1501" i="6"/>
  <c r="G1501" i="6" s="1"/>
  <c r="F1502" i="6"/>
  <c r="G1502" i="6" s="1"/>
  <c r="F1503" i="6"/>
  <c r="G1503" i="6" s="1"/>
  <c r="F1504" i="6"/>
  <c r="G1504" i="6" s="1"/>
  <c r="F1505" i="6"/>
  <c r="G1505" i="6" s="1"/>
  <c r="J1505" i="6" s="1"/>
  <c r="F1506" i="6"/>
  <c r="G1506" i="6" s="1"/>
  <c r="F1507" i="6"/>
  <c r="G1507" i="6" s="1"/>
  <c r="J1507" i="6" s="1"/>
  <c r="F1508" i="6"/>
  <c r="G1508" i="6" s="1"/>
  <c r="J1508" i="6" s="1"/>
  <c r="F1509" i="6"/>
  <c r="G1509" i="6" s="1"/>
  <c r="F1510" i="6"/>
  <c r="G1510" i="6" s="1"/>
  <c r="F1511" i="6"/>
  <c r="G1511" i="6" s="1"/>
  <c r="F1512" i="6"/>
  <c r="G1512" i="6" s="1"/>
  <c r="F1513" i="6"/>
  <c r="G1513" i="6" s="1"/>
  <c r="J1513" i="6" s="1"/>
  <c r="F1514" i="6"/>
  <c r="G1514" i="6" s="1"/>
  <c r="F1515" i="6"/>
  <c r="G1515" i="6" s="1"/>
  <c r="J1515" i="6" s="1"/>
  <c r="F1516" i="6"/>
  <c r="G1516" i="6" s="1"/>
  <c r="J1516" i="6" s="1"/>
  <c r="F1517" i="6"/>
  <c r="G1517" i="6" s="1"/>
  <c r="F1518" i="6"/>
  <c r="G1518" i="6" s="1"/>
  <c r="F1519" i="6"/>
  <c r="G1519" i="6" s="1"/>
  <c r="F1520" i="6"/>
  <c r="G1520" i="6" s="1"/>
  <c r="F1521" i="6"/>
  <c r="G1521" i="6" s="1"/>
  <c r="J1521" i="6" s="1"/>
  <c r="F1522" i="6"/>
  <c r="G1522" i="6" s="1"/>
  <c r="F1523" i="6"/>
  <c r="G1523" i="6" s="1"/>
  <c r="J1523" i="6" s="1"/>
  <c r="F1524" i="6"/>
  <c r="G1524" i="6" s="1"/>
  <c r="J1524" i="6" s="1"/>
  <c r="F1525" i="6"/>
  <c r="G1525" i="6" s="1"/>
  <c r="F1526" i="6"/>
  <c r="G1526" i="6" s="1"/>
  <c r="F1527" i="6"/>
  <c r="G1527" i="6" s="1"/>
  <c r="F1528" i="6"/>
  <c r="G1528" i="6" s="1"/>
  <c r="F1529" i="6"/>
  <c r="G1529" i="6" s="1"/>
  <c r="J1529" i="6" s="1"/>
  <c r="F1530" i="6"/>
  <c r="G1530" i="6" s="1"/>
  <c r="F1531" i="6"/>
  <c r="G1531" i="6" s="1"/>
  <c r="J1531" i="6" s="1"/>
  <c r="F1532" i="6"/>
  <c r="G1532" i="6" s="1"/>
  <c r="J1532" i="6" s="1"/>
  <c r="F1533" i="6"/>
  <c r="G1533" i="6" s="1"/>
  <c r="F1534" i="6"/>
  <c r="G1534" i="6" s="1"/>
  <c r="F1535" i="6"/>
  <c r="G1535" i="6" s="1"/>
  <c r="F1536" i="6"/>
  <c r="G1536" i="6" s="1"/>
  <c r="F1537" i="6"/>
  <c r="G1537" i="6" s="1"/>
  <c r="J1537" i="6" s="1"/>
  <c r="F1538" i="6"/>
  <c r="G1538" i="6" s="1"/>
  <c r="F1539" i="6"/>
  <c r="G1539" i="6" s="1"/>
  <c r="J1539" i="6" s="1"/>
  <c r="F1540" i="6"/>
  <c r="G1540" i="6" s="1"/>
  <c r="J1540" i="6" s="1"/>
  <c r="F1541" i="6"/>
  <c r="G1541" i="6" s="1"/>
  <c r="F1542" i="6"/>
  <c r="G1542" i="6" s="1"/>
  <c r="F1543" i="6"/>
  <c r="G1543" i="6" s="1"/>
  <c r="F1544" i="6"/>
  <c r="G1544" i="6" s="1"/>
  <c r="F1545" i="6"/>
  <c r="G1545" i="6" s="1"/>
  <c r="J1545" i="6" s="1"/>
  <c r="F1546" i="6"/>
  <c r="G1546" i="6" s="1"/>
  <c r="F1547" i="6"/>
  <c r="G1547" i="6" s="1"/>
  <c r="J1547" i="6" s="1"/>
  <c r="F1548" i="6"/>
  <c r="G1548" i="6" s="1"/>
  <c r="J1548" i="6" s="1"/>
  <c r="F1549" i="6"/>
  <c r="G1549" i="6" s="1"/>
  <c r="F1550" i="6"/>
  <c r="G1550" i="6" s="1"/>
  <c r="F1551" i="6"/>
  <c r="G1551" i="6" s="1"/>
  <c r="F1552" i="6"/>
  <c r="G1552" i="6" s="1"/>
  <c r="F1553" i="6"/>
  <c r="G1553" i="6" s="1"/>
  <c r="J1553" i="6" s="1"/>
  <c r="F1554" i="6"/>
  <c r="G1554" i="6" s="1"/>
  <c r="F1555" i="6"/>
  <c r="G1555" i="6" s="1"/>
  <c r="J1555" i="6" s="1"/>
  <c r="F1556" i="6"/>
  <c r="G1556" i="6" s="1"/>
  <c r="J1556" i="6" s="1"/>
  <c r="F1557" i="6"/>
  <c r="G1557" i="6" s="1"/>
  <c r="F1558" i="6"/>
  <c r="G1558" i="6" s="1"/>
  <c r="F1559" i="6"/>
  <c r="G1559" i="6" s="1"/>
  <c r="F1560" i="6"/>
  <c r="G1560" i="6" s="1"/>
  <c r="F1561" i="6"/>
  <c r="G1561" i="6" s="1"/>
  <c r="J1561" i="6" s="1"/>
  <c r="F1562" i="6"/>
  <c r="G1562" i="6" s="1"/>
  <c r="F1563" i="6"/>
  <c r="G1563" i="6" s="1"/>
  <c r="J1563" i="6" s="1"/>
  <c r="F1564" i="6"/>
  <c r="G1564" i="6" s="1"/>
  <c r="J1564" i="6" s="1"/>
  <c r="F1565" i="6"/>
  <c r="G1565" i="6" s="1"/>
  <c r="F1566" i="6"/>
  <c r="G1566" i="6" s="1"/>
  <c r="F1567" i="6"/>
  <c r="G1567" i="6" s="1"/>
  <c r="F1568" i="6"/>
  <c r="G1568" i="6" s="1"/>
  <c r="F1569" i="6"/>
  <c r="G1569" i="6" s="1"/>
  <c r="J1569" i="6" s="1"/>
  <c r="F1570" i="6"/>
  <c r="G1570" i="6" s="1"/>
  <c r="F1571" i="6"/>
  <c r="G1571" i="6" s="1"/>
  <c r="J1571" i="6" s="1"/>
  <c r="F1572" i="6"/>
  <c r="G1572" i="6" s="1"/>
  <c r="J1572" i="6" s="1"/>
  <c r="F1573" i="6"/>
  <c r="G1573" i="6" s="1"/>
  <c r="F1574" i="6"/>
  <c r="G1574" i="6" s="1"/>
  <c r="F1575" i="6"/>
  <c r="G1575" i="6" s="1"/>
  <c r="F1576" i="6"/>
  <c r="G1576" i="6" s="1"/>
  <c r="F1577" i="6"/>
  <c r="G1577" i="6" s="1"/>
  <c r="J1577" i="6" s="1"/>
  <c r="F1578" i="6"/>
  <c r="G1578" i="6" s="1"/>
  <c r="F1579" i="6"/>
  <c r="G1579" i="6" s="1"/>
  <c r="J1579" i="6" s="1"/>
  <c r="F1580" i="6"/>
  <c r="G1580" i="6" s="1"/>
  <c r="J1580" i="6" s="1"/>
  <c r="F1581" i="6"/>
  <c r="G1581" i="6" s="1"/>
  <c r="F1582" i="6"/>
  <c r="G1582" i="6" s="1"/>
  <c r="F1583" i="6"/>
  <c r="G1583" i="6" s="1"/>
  <c r="F1584" i="6"/>
  <c r="G1584" i="6" s="1"/>
  <c r="F1585" i="6"/>
  <c r="G1585" i="6" s="1"/>
  <c r="J1585" i="6" s="1"/>
  <c r="F1586" i="6"/>
  <c r="G1586" i="6" s="1"/>
  <c r="F1587" i="6"/>
  <c r="G1587" i="6" s="1"/>
  <c r="J1587" i="6" s="1"/>
  <c r="F1588" i="6"/>
  <c r="G1588" i="6" s="1"/>
  <c r="J1588" i="6" s="1"/>
  <c r="F1589" i="6"/>
  <c r="G1589" i="6" s="1"/>
  <c r="F1590" i="6"/>
  <c r="G1590" i="6" s="1"/>
  <c r="F1591" i="6"/>
  <c r="G1591" i="6" s="1"/>
  <c r="F1592" i="6"/>
  <c r="G1592" i="6" s="1"/>
  <c r="F1593" i="6"/>
  <c r="G1593" i="6" s="1"/>
  <c r="J1593" i="6" s="1"/>
  <c r="F1594" i="6"/>
  <c r="G1594" i="6" s="1"/>
  <c r="F1595" i="6"/>
  <c r="G1595" i="6" s="1"/>
  <c r="J1595" i="6" s="1"/>
  <c r="F1596" i="6"/>
  <c r="G1596" i="6" s="1"/>
  <c r="J1596" i="6" s="1"/>
  <c r="F1597" i="6"/>
  <c r="G1597" i="6" s="1"/>
  <c r="F1598" i="6"/>
  <c r="G1598" i="6" s="1"/>
  <c r="F1599" i="6"/>
  <c r="G1599" i="6" s="1"/>
  <c r="F1600" i="6"/>
  <c r="G1600" i="6" s="1"/>
  <c r="F1601" i="6"/>
  <c r="G1601" i="6" s="1"/>
  <c r="J1601" i="6" s="1"/>
  <c r="F1602" i="6"/>
  <c r="G1602" i="6" s="1"/>
  <c r="F1603" i="6"/>
  <c r="G1603" i="6" s="1"/>
  <c r="J1603" i="6" s="1"/>
  <c r="F1604" i="6"/>
  <c r="G1604" i="6" s="1"/>
  <c r="J1604" i="6" s="1"/>
  <c r="F1605" i="6"/>
  <c r="G1605" i="6" s="1"/>
  <c r="F1606" i="6"/>
  <c r="G1606" i="6" s="1"/>
  <c r="F1607" i="6"/>
  <c r="G1607" i="6" s="1"/>
  <c r="F1608" i="6"/>
  <c r="G1608" i="6" s="1"/>
  <c r="F1609" i="6"/>
  <c r="G1609" i="6" s="1"/>
  <c r="J1609" i="6" s="1"/>
  <c r="F1610" i="6"/>
  <c r="G1610" i="6" s="1"/>
  <c r="F1611" i="6"/>
  <c r="G1611" i="6" s="1"/>
  <c r="J1611" i="6" s="1"/>
  <c r="F1612" i="6"/>
  <c r="G1612" i="6" s="1"/>
  <c r="J1612" i="6" s="1"/>
  <c r="F1613" i="6"/>
  <c r="G1613" i="6" s="1"/>
  <c r="F1614" i="6"/>
  <c r="G1614" i="6" s="1"/>
  <c r="F1615" i="6"/>
  <c r="G1615" i="6" s="1"/>
  <c r="F1616" i="6"/>
  <c r="G1616" i="6" s="1"/>
  <c r="F1617" i="6"/>
  <c r="G1617" i="6" s="1"/>
  <c r="J1617" i="6" s="1"/>
  <c r="F1618" i="6"/>
  <c r="G1618" i="6" s="1"/>
  <c r="F1619" i="6"/>
  <c r="G1619" i="6" s="1"/>
  <c r="J1619" i="6" s="1"/>
  <c r="F1620" i="6"/>
  <c r="G1620" i="6" s="1"/>
  <c r="J1620" i="6" s="1"/>
  <c r="F1621" i="6"/>
  <c r="G1621" i="6" s="1"/>
  <c r="F1622" i="6"/>
  <c r="G1622" i="6" s="1"/>
  <c r="F1623" i="6"/>
  <c r="G1623" i="6" s="1"/>
  <c r="F1624" i="6"/>
  <c r="G1624" i="6" s="1"/>
  <c r="F1625" i="6"/>
  <c r="G1625" i="6" s="1"/>
  <c r="J1625" i="6" s="1"/>
  <c r="F1626" i="6"/>
  <c r="G1626" i="6" s="1"/>
  <c r="F1627" i="6"/>
  <c r="G1627" i="6" s="1"/>
  <c r="J1627" i="6" s="1"/>
  <c r="F1628" i="6"/>
  <c r="G1628" i="6" s="1"/>
  <c r="J1628" i="6" s="1"/>
  <c r="F1629" i="6"/>
  <c r="G1629" i="6" s="1"/>
  <c r="F1630" i="6"/>
  <c r="G1630" i="6" s="1"/>
  <c r="F1631" i="6"/>
  <c r="G1631" i="6" s="1"/>
  <c r="F1632" i="6"/>
  <c r="G1632" i="6" s="1"/>
  <c r="F1633" i="6"/>
  <c r="G1633" i="6" s="1"/>
  <c r="J1633" i="6" s="1"/>
  <c r="F1634" i="6"/>
  <c r="G1634" i="6" s="1"/>
  <c r="F1635" i="6"/>
  <c r="G1635" i="6" s="1"/>
  <c r="J1635" i="6" s="1"/>
  <c r="F1636" i="6"/>
  <c r="G1636" i="6" s="1"/>
  <c r="J1636" i="6" s="1"/>
  <c r="F1637" i="6"/>
  <c r="G1637" i="6" s="1"/>
  <c r="F1638" i="6"/>
  <c r="G1638" i="6" s="1"/>
  <c r="F1639" i="6"/>
  <c r="G1639" i="6" s="1"/>
  <c r="F1640" i="6"/>
  <c r="G1640" i="6" s="1"/>
  <c r="F1641" i="6"/>
  <c r="G1641" i="6" s="1"/>
  <c r="J1641" i="6" s="1"/>
  <c r="F1642" i="6"/>
  <c r="G1642" i="6" s="1"/>
  <c r="F1643" i="6"/>
  <c r="G1643" i="6" s="1"/>
  <c r="J1643" i="6" s="1"/>
  <c r="F1644" i="6"/>
  <c r="G1644" i="6" s="1"/>
  <c r="J1644" i="6" s="1"/>
  <c r="F1645" i="6"/>
  <c r="G1645" i="6" s="1"/>
  <c r="F1646" i="6"/>
  <c r="G1646" i="6" s="1"/>
  <c r="F1647" i="6"/>
  <c r="G1647" i="6" s="1"/>
  <c r="F1648" i="6"/>
  <c r="G1648" i="6" s="1"/>
  <c r="F1649" i="6"/>
  <c r="G1649" i="6" s="1"/>
  <c r="J1649" i="6" s="1"/>
  <c r="F1650" i="6"/>
  <c r="G1650" i="6" s="1"/>
  <c r="F1651" i="6"/>
  <c r="G1651" i="6" s="1"/>
  <c r="J1651" i="6" s="1"/>
  <c r="F1652" i="6"/>
  <c r="G1652" i="6" s="1"/>
  <c r="J1652" i="6" s="1"/>
  <c r="F1653" i="6"/>
  <c r="G1653" i="6" s="1"/>
  <c r="F1654" i="6"/>
  <c r="G1654" i="6" s="1"/>
  <c r="F1655" i="6"/>
  <c r="G1655" i="6" s="1"/>
  <c r="F1656" i="6"/>
  <c r="G1656" i="6" s="1"/>
  <c r="F1657" i="6"/>
  <c r="G1657" i="6" s="1"/>
  <c r="J1657" i="6" s="1"/>
  <c r="F1658" i="6"/>
  <c r="G1658" i="6" s="1"/>
  <c r="F1659" i="6"/>
  <c r="G1659" i="6" s="1"/>
  <c r="J1659" i="6" s="1"/>
  <c r="F1660" i="6"/>
  <c r="G1660" i="6" s="1"/>
  <c r="J1660" i="6" s="1"/>
  <c r="F1661" i="6"/>
  <c r="G1661" i="6" s="1"/>
  <c r="F1662" i="6"/>
  <c r="G1662" i="6" s="1"/>
  <c r="F1663" i="6"/>
  <c r="G1663" i="6" s="1"/>
  <c r="F1664" i="6"/>
  <c r="G1664" i="6" s="1"/>
  <c r="F1665" i="6"/>
  <c r="G1665" i="6" s="1"/>
  <c r="J1665" i="6" s="1"/>
  <c r="F1666" i="6"/>
  <c r="G1666" i="6" s="1"/>
  <c r="F1667" i="6"/>
  <c r="G1667" i="6" s="1"/>
  <c r="J1667" i="6" s="1"/>
  <c r="F1668" i="6"/>
  <c r="G1668" i="6" s="1"/>
  <c r="J1668" i="6" s="1"/>
  <c r="F1669" i="6"/>
  <c r="G1669" i="6" s="1"/>
  <c r="F1670" i="6"/>
  <c r="G1670" i="6" s="1"/>
  <c r="F1671" i="6"/>
  <c r="G1671" i="6" s="1"/>
  <c r="F1672" i="6"/>
  <c r="G1672" i="6" s="1"/>
  <c r="F1673" i="6"/>
  <c r="G1673" i="6" s="1"/>
  <c r="J1673" i="6" s="1"/>
  <c r="F1674" i="6"/>
  <c r="G1674" i="6" s="1"/>
  <c r="F1675" i="6"/>
  <c r="G1675" i="6" s="1"/>
  <c r="J1675" i="6" s="1"/>
  <c r="F1676" i="6"/>
  <c r="G1676" i="6" s="1"/>
  <c r="J1676" i="6" s="1"/>
  <c r="F1677" i="6"/>
  <c r="G1677" i="6" s="1"/>
  <c r="F1678" i="6"/>
  <c r="G1678" i="6" s="1"/>
  <c r="F1679" i="6"/>
  <c r="G1679" i="6" s="1"/>
  <c r="F1680" i="6"/>
  <c r="G1680" i="6" s="1"/>
  <c r="F1681" i="6"/>
  <c r="G1681" i="6" s="1"/>
  <c r="J1681" i="6" s="1"/>
  <c r="F1682" i="6"/>
  <c r="G1682" i="6" s="1"/>
  <c r="F1683" i="6"/>
  <c r="G1683" i="6" s="1"/>
  <c r="J1683" i="6" s="1"/>
  <c r="F1684" i="6"/>
  <c r="G1684" i="6" s="1"/>
  <c r="J1684" i="6" s="1"/>
  <c r="F1685" i="6"/>
  <c r="G1685" i="6" s="1"/>
  <c r="F1686" i="6"/>
  <c r="G1686" i="6" s="1"/>
  <c r="F1687" i="6"/>
  <c r="G1687" i="6" s="1"/>
  <c r="F1688" i="6"/>
  <c r="G1688" i="6" s="1"/>
  <c r="F1689" i="6"/>
  <c r="G1689" i="6" s="1"/>
  <c r="J1689" i="6" s="1"/>
  <c r="F1690" i="6"/>
  <c r="G1690" i="6" s="1"/>
  <c r="F1691" i="6"/>
  <c r="G1691" i="6" s="1"/>
  <c r="J1691" i="6" s="1"/>
  <c r="F1692" i="6"/>
  <c r="G1692" i="6" s="1"/>
  <c r="J1692" i="6" s="1"/>
  <c r="F1693" i="6"/>
  <c r="G1693" i="6" s="1"/>
  <c r="F1694" i="6"/>
  <c r="G1694" i="6" s="1"/>
  <c r="F1695" i="6"/>
  <c r="G1695" i="6" s="1"/>
  <c r="F1696" i="6"/>
  <c r="G1696" i="6" s="1"/>
  <c r="F1697" i="6"/>
  <c r="G1697" i="6" s="1"/>
  <c r="J1697" i="6" s="1"/>
  <c r="F1698" i="6"/>
  <c r="G1698" i="6" s="1"/>
  <c r="F1699" i="6"/>
  <c r="G1699" i="6" s="1"/>
  <c r="J1699" i="6" s="1"/>
  <c r="F1700" i="6"/>
  <c r="G1700" i="6" s="1"/>
  <c r="J1700" i="6" s="1"/>
  <c r="F1701" i="6"/>
  <c r="G1701" i="6" s="1"/>
  <c r="F1702" i="6"/>
  <c r="G1702" i="6" s="1"/>
  <c r="F1703" i="6"/>
  <c r="G1703" i="6" s="1"/>
  <c r="F1704" i="6"/>
  <c r="G1704" i="6" s="1"/>
  <c r="F1705" i="6"/>
  <c r="G1705" i="6" s="1"/>
  <c r="J1705" i="6" s="1"/>
  <c r="F1706" i="6"/>
  <c r="G1706" i="6" s="1"/>
  <c r="F1707" i="6"/>
  <c r="G1707" i="6" s="1"/>
  <c r="J1707" i="6" s="1"/>
  <c r="F1708" i="6"/>
  <c r="G1708" i="6" s="1"/>
  <c r="J1708" i="6" s="1"/>
  <c r="F1709" i="6"/>
  <c r="G1709" i="6" s="1"/>
  <c r="F1710" i="6"/>
  <c r="G1710" i="6" s="1"/>
  <c r="F1711" i="6"/>
  <c r="G1711" i="6" s="1"/>
  <c r="F1712" i="6"/>
  <c r="G1712" i="6" s="1"/>
  <c r="F1713" i="6"/>
  <c r="G1713" i="6" s="1"/>
  <c r="J1713" i="6" s="1"/>
  <c r="F1714" i="6"/>
  <c r="G1714" i="6" s="1"/>
  <c r="F1715" i="6"/>
  <c r="G1715" i="6" s="1"/>
  <c r="J1715" i="6" s="1"/>
  <c r="F1716" i="6"/>
  <c r="G1716" i="6" s="1"/>
  <c r="J1716" i="6" s="1"/>
  <c r="F1717" i="6"/>
  <c r="G1717" i="6" s="1"/>
  <c r="F1718" i="6"/>
  <c r="G1718" i="6" s="1"/>
  <c r="F1719" i="6"/>
  <c r="G1719" i="6" s="1"/>
  <c r="F1720" i="6"/>
  <c r="G1720" i="6" s="1"/>
  <c r="F1721" i="6"/>
  <c r="G1721" i="6" s="1"/>
  <c r="J1721" i="6" s="1"/>
  <c r="F1722" i="6"/>
  <c r="G1722" i="6" s="1"/>
  <c r="F1723" i="6"/>
  <c r="G1723" i="6" s="1"/>
  <c r="J1723" i="6" s="1"/>
  <c r="F1724" i="6"/>
  <c r="G1724" i="6" s="1"/>
  <c r="J1724" i="6" s="1"/>
  <c r="F1725" i="6"/>
  <c r="G1725" i="6" s="1"/>
  <c r="F1726" i="6"/>
  <c r="G1726" i="6" s="1"/>
  <c r="F1727" i="6"/>
  <c r="G1727" i="6" s="1"/>
  <c r="F1728" i="6"/>
  <c r="G1728" i="6" s="1"/>
  <c r="F1729" i="6"/>
  <c r="G1729" i="6" s="1"/>
  <c r="J1729" i="6" s="1"/>
  <c r="F1730" i="6"/>
  <c r="G1730" i="6" s="1"/>
  <c r="F1731" i="6"/>
  <c r="G1731" i="6" s="1"/>
  <c r="J1731" i="6" s="1"/>
  <c r="F1732" i="6"/>
  <c r="G1732" i="6" s="1"/>
  <c r="J1732" i="6" s="1"/>
  <c r="F1733" i="6"/>
  <c r="G1733" i="6" s="1"/>
  <c r="F1734" i="6"/>
  <c r="G1734" i="6" s="1"/>
  <c r="F1735" i="6"/>
  <c r="G1735" i="6" s="1"/>
  <c r="F1736" i="6"/>
  <c r="G1736" i="6" s="1"/>
  <c r="F1737" i="6"/>
  <c r="G1737" i="6" s="1"/>
  <c r="J1737" i="6" s="1"/>
  <c r="F1738" i="6"/>
  <c r="G1738" i="6" s="1"/>
  <c r="F1739" i="6"/>
  <c r="G1739" i="6" s="1"/>
  <c r="J1739" i="6" s="1"/>
  <c r="F1740" i="6"/>
  <c r="G1740" i="6" s="1"/>
  <c r="J1740" i="6" s="1"/>
  <c r="F1741" i="6"/>
  <c r="G1741" i="6" s="1"/>
  <c r="F1742" i="6"/>
  <c r="G1742" i="6" s="1"/>
  <c r="F1743" i="6"/>
  <c r="G1743" i="6" s="1"/>
  <c r="F1744" i="6"/>
  <c r="G1744" i="6" s="1"/>
  <c r="F1745" i="6"/>
  <c r="G1745" i="6" s="1"/>
  <c r="J1745" i="6" s="1"/>
  <c r="F1746" i="6"/>
  <c r="G1746" i="6" s="1"/>
  <c r="F1747" i="6"/>
  <c r="G1747" i="6" s="1"/>
  <c r="J1747" i="6" s="1"/>
  <c r="F1748" i="6"/>
  <c r="G1748" i="6" s="1"/>
  <c r="J1748" i="6" s="1"/>
  <c r="F1749" i="6"/>
  <c r="G1749" i="6" s="1"/>
  <c r="F1750" i="6"/>
  <c r="G1750" i="6" s="1"/>
  <c r="F1751" i="6"/>
  <c r="G1751" i="6" s="1"/>
  <c r="F1752" i="6"/>
  <c r="G1752" i="6" s="1"/>
  <c r="F1753" i="6"/>
  <c r="G1753" i="6" s="1"/>
  <c r="J1753" i="6" s="1"/>
  <c r="F1754" i="6"/>
  <c r="G1754" i="6" s="1"/>
  <c r="F1755" i="6"/>
  <c r="G1755" i="6" s="1"/>
  <c r="J1755" i="6" s="1"/>
  <c r="F1756" i="6"/>
  <c r="G1756" i="6" s="1"/>
  <c r="J1756" i="6" s="1"/>
  <c r="F1757" i="6"/>
  <c r="G1757" i="6" s="1"/>
  <c r="F1758" i="6"/>
  <c r="G1758" i="6" s="1"/>
  <c r="F1759" i="6"/>
  <c r="G1759" i="6" s="1"/>
  <c r="F1760" i="6"/>
  <c r="G1760" i="6" s="1"/>
  <c r="F1761" i="6"/>
  <c r="G1761" i="6" s="1"/>
  <c r="J1761" i="6" s="1"/>
  <c r="F1762" i="6"/>
  <c r="G1762" i="6" s="1"/>
  <c r="F1763" i="6"/>
  <c r="G1763" i="6" s="1"/>
  <c r="J1763" i="6" s="1"/>
  <c r="F1764" i="6"/>
  <c r="G1764" i="6" s="1"/>
  <c r="J1764" i="6" s="1"/>
  <c r="F1765" i="6"/>
  <c r="G1765" i="6" s="1"/>
  <c r="F1766" i="6"/>
  <c r="G1766" i="6" s="1"/>
  <c r="F1767" i="6"/>
  <c r="G1767" i="6" s="1"/>
  <c r="F1768" i="6"/>
  <c r="G1768" i="6" s="1"/>
  <c r="F1769" i="6"/>
  <c r="G1769" i="6" s="1"/>
  <c r="J1769" i="6" s="1"/>
  <c r="F1770" i="6"/>
  <c r="G1770" i="6" s="1"/>
  <c r="F1771" i="6"/>
  <c r="G1771" i="6" s="1"/>
  <c r="J1771" i="6" s="1"/>
  <c r="F1772" i="6"/>
  <c r="G1772" i="6" s="1"/>
  <c r="J1772" i="6" s="1"/>
  <c r="F1773" i="6"/>
  <c r="G1773" i="6" s="1"/>
  <c r="F1774" i="6"/>
  <c r="G1774" i="6" s="1"/>
  <c r="F1775" i="6"/>
  <c r="G1775" i="6" s="1"/>
  <c r="F1776" i="6"/>
  <c r="G1776" i="6" s="1"/>
  <c r="F1777" i="6"/>
  <c r="G1777" i="6" s="1"/>
  <c r="J1777" i="6" s="1"/>
  <c r="F1778" i="6"/>
  <c r="G1778" i="6" s="1"/>
  <c r="F1779" i="6"/>
  <c r="G1779" i="6" s="1"/>
  <c r="J1779" i="6" s="1"/>
  <c r="F1780" i="6"/>
  <c r="G1780" i="6" s="1"/>
  <c r="J1780" i="6" s="1"/>
  <c r="F1781" i="6"/>
  <c r="G1781" i="6" s="1"/>
  <c r="F1782" i="6"/>
  <c r="G1782" i="6" s="1"/>
  <c r="F1783" i="6"/>
  <c r="G1783" i="6" s="1"/>
  <c r="F1784" i="6"/>
  <c r="G1784" i="6" s="1"/>
  <c r="F1785" i="6"/>
  <c r="G1785" i="6" s="1"/>
  <c r="J1785" i="6" s="1"/>
  <c r="F1786" i="6"/>
  <c r="G1786" i="6" s="1"/>
  <c r="F1787" i="6"/>
  <c r="G1787" i="6" s="1"/>
  <c r="J1787" i="6" s="1"/>
  <c r="F1788" i="6"/>
  <c r="G1788" i="6" s="1"/>
  <c r="J1788" i="6" s="1"/>
  <c r="F1789" i="6"/>
  <c r="G1789" i="6" s="1"/>
  <c r="F1790" i="6"/>
  <c r="G1790" i="6" s="1"/>
  <c r="F1791" i="6"/>
  <c r="G1791" i="6" s="1"/>
  <c r="F1792" i="6"/>
  <c r="G1792" i="6" s="1"/>
  <c r="F1793" i="6"/>
  <c r="G1793" i="6" s="1"/>
  <c r="J1793" i="6" s="1"/>
  <c r="F1794" i="6"/>
  <c r="G1794" i="6" s="1"/>
  <c r="F1795" i="6"/>
  <c r="G1795" i="6" s="1"/>
  <c r="J1795" i="6" s="1"/>
  <c r="F1796" i="6"/>
  <c r="G1796" i="6" s="1"/>
  <c r="J1796" i="6" s="1"/>
  <c r="F1797" i="6"/>
  <c r="G1797" i="6" s="1"/>
  <c r="F1798" i="6"/>
  <c r="G1798" i="6" s="1"/>
  <c r="F1799" i="6"/>
  <c r="G1799" i="6" s="1"/>
  <c r="F1800" i="6"/>
  <c r="G1800" i="6" s="1"/>
  <c r="F1801" i="6"/>
  <c r="G1801" i="6" s="1"/>
  <c r="J1801" i="6" s="1"/>
  <c r="F1802" i="6"/>
  <c r="G1802" i="6" s="1"/>
  <c r="F1803" i="6"/>
  <c r="G1803" i="6" s="1"/>
  <c r="J1803" i="6" s="1"/>
  <c r="F1804" i="6"/>
  <c r="G1804" i="6" s="1"/>
  <c r="J1804" i="6" s="1"/>
  <c r="F1805" i="6"/>
  <c r="G1805" i="6" s="1"/>
  <c r="F1806" i="6"/>
  <c r="G1806" i="6" s="1"/>
  <c r="F1807" i="6"/>
  <c r="G1807" i="6" s="1"/>
  <c r="F1808" i="6"/>
  <c r="G1808" i="6" s="1"/>
  <c r="F1809" i="6"/>
  <c r="G1809" i="6" s="1"/>
  <c r="J1809" i="6" s="1"/>
  <c r="F1810" i="6"/>
  <c r="G1810" i="6" s="1"/>
  <c r="F1811" i="6"/>
  <c r="G1811" i="6" s="1"/>
  <c r="J1811" i="6" s="1"/>
  <c r="F1812" i="6"/>
  <c r="G1812" i="6" s="1"/>
  <c r="J1812" i="6" s="1"/>
  <c r="F1813" i="6"/>
  <c r="G1813" i="6" s="1"/>
  <c r="F1814" i="6"/>
  <c r="G1814" i="6" s="1"/>
  <c r="F1815" i="6"/>
  <c r="G1815" i="6" s="1"/>
  <c r="F1816" i="6"/>
  <c r="G1816" i="6" s="1"/>
  <c r="F1817" i="6"/>
  <c r="G1817" i="6" s="1"/>
  <c r="J1817" i="6" s="1"/>
  <c r="F1818" i="6"/>
  <c r="G1818" i="6" s="1"/>
  <c r="F1819" i="6"/>
  <c r="G1819" i="6" s="1"/>
  <c r="J1819" i="6" s="1"/>
  <c r="F1820" i="6"/>
  <c r="G1820" i="6" s="1"/>
  <c r="J1820" i="6" s="1"/>
  <c r="F1821" i="6"/>
  <c r="G1821" i="6" s="1"/>
  <c r="F1822" i="6"/>
  <c r="G1822" i="6" s="1"/>
  <c r="F1823" i="6"/>
  <c r="G1823" i="6" s="1"/>
  <c r="F1824" i="6"/>
  <c r="G1824" i="6" s="1"/>
  <c r="F1825" i="6"/>
  <c r="G1825" i="6" s="1"/>
  <c r="J1825" i="6" s="1"/>
  <c r="F1826" i="6"/>
  <c r="G1826" i="6" s="1"/>
  <c r="F1827" i="6"/>
  <c r="G1827" i="6" s="1"/>
  <c r="J1827" i="6" s="1"/>
  <c r="F1828" i="6"/>
  <c r="G1828" i="6" s="1"/>
  <c r="J1828" i="6" s="1"/>
  <c r="F1829" i="6"/>
  <c r="G1829" i="6" s="1"/>
  <c r="F1830" i="6"/>
  <c r="G1830" i="6" s="1"/>
  <c r="F1831" i="6"/>
  <c r="G1831" i="6" s="1"/>
  <c r="F1832" i="6"/>
  <c r="G1832" i="6" s="1"/>
  <c r="F1833" i="6"/>
  <c r="G1833" i="6" s="1"/>
  <c r="J1833" i="6" s="1"/>
  <c r="F1834" i="6"/>
  <c r="G1834" i="6" s="1"/>
  <c r="F1835" i="6"/>
  <c r="G1835" i="6" s="1"/>
  <c r="J1835" i="6" s="1"/>
  <c r="F1836" i="6"/>
  <c r="G1836" i="6" s="1"/>
  <c r="J1836" i="6" s="1"/>
  <c r="F1837" i="6"/>
  <c r="G1837" i="6" s="1"/>
  <c r="F1838" i="6"/>
  <c r="G1838" i="6" s="1"/>
  <c r="F1839" i="6"/>
  <c r="G1839" i="6" s="1"/>
  <c r="F1840" i="6"/>
  <c r="G1840" i="6" s="1"/>
  <c r="F1841" i="6"/>
  <c r="G1841" i="6" s="1"/>
  <c r="J1841" i="6" s="1"/>
  <c r="F1842" i="6"/>
  <c r="G1842" i="6" s="1"/>
  <c r="F1843" i="6"/>
  <c r="G1843" i="6" s="1"/>
  <c r="J1843" i="6" s="1"/>
  <c r="F1844" i="6"/>
  <c r="G1844" i="6" s="1"/>
  <c r="J1844" i="6" s="1"/>
  <c r="F1845" i="6"/>
  <c r="G1845" i="6" s="1"/>
  <c r="F1846" i="6"/>
  <c r="G1846" i="6" s="1"/>
  <c r="F1847" i="6"/>
  <c r="G1847" i="6" s="1"/>
  <c r="F1848" i="6"/>
  <c r="G1848" i="6" s="1"/>
  <c r="F1849" i="6"/>
  <c r="G1849" i="6" s="1"/>
  <c r="J1849" i="6" s="1"/>
  <c r="F1850" i="6"/>
  <c r="G1850" i="6" s="1"/>
  <c r="F1851" i="6"/>
  <c r="G1851" i="6" s="1"/>
  <c r="J1851" i="6" s="1"/>
  <c r="F1852" i="6"/>
  <c r="G1852" i="6" s="1"/>
  <c r="J1852" i="6" s="1"/>
  <c r="F1853" i="6"/>
  <c r="G1853" i="6" s="1"/>
  <c r="F1854" i="6"/>
  <c r="G1854" i="6" s="1"/>
  <c r="F1855" i="6"/>
  <c r="G1855" i="6" s="1"/>
  <c r="F1856" i="6"/>
  <c r="G1856" i="6" s="1"/>
  <c r="F1857" i="6"/>
  <c r="G1857" i="6" s="1"/>
  <c r="J1857" i="6" s="1"/>
  <c r="F1858" i="6"/>
  <c r="G1858" i="6" s="1"/>
  <c r="F1859" i="6"/>
  <c r="G1859" i="6" s="1"/>
  <c r="J1859" i="6" s="1"/>
  <c r="F1860" i="6"/>
  <c r="G1860" i="6" s="1"/>
  <c r="J1860" i="6" s="1"/>
  <c r="F1861" i="6"/>
  <c r="G1861" i="6" s="1"/>
  <c r="F1862" i="6"/>
  <c r="G1862" i="6" s="1"/>
  <c r="F1863" i="6"/>
  <c r="G1863" i="6" s="1"/>
  <c r="F1864" i="6"/>
  <c r="G1864" i="6" s="1"/>
  <c r="F1865" i="6"/>
  <c r="G1865" i="6" s="1"/>
  <c r="J1865" i="6" s="1"/>
  <c r="F1866" i="6"/>
  <c r="G1866" i="6" s="1"/>
  <c r="F1867" i="6"/>
  <c r="G1867" i="6" s="1"/>
  <c r="J1867" i="6" s="1"/>
  <c r="F1868" i="6"/>
  <c r="G1868" i="6" s="1"/>
  <c r="J1868" i="6" s="1"/>
  <c r="F1869" i="6"/>
  <c r="G1869" i="6" s="1"/>
  <c r="F1870" i="6"/>
  <c r="G1870" i="6" s="1"/>
  <c r="F1871" i="6"/>
  <c r="G1871" i="6" s="1"/>
  <c r="F1872" i="6"/>
  <c r="G1872" i="6" s="1"/>
  <c r="F1873" i="6"/>
  <c r="G1873" i="6" s="1"/>
  <c r="J1873" i="6" s="1"/>
  <c r="F1874" i="6"/>
  <c r="G1874" i="6" s="1"/>
  <c r="F1875" i="6"/>
  <c r="G1875" i="6" s="1"/>
  <c r="J1875" i="6" s="1"/>
  <c r="F1876" i="6"/>
  <c r="G1876" i="6" s="1"/>
  <c r="J1876" i="6" s="1"/>
  <c r="F1877" i="6"/>
  <c r="G1877" i="6" s="1"/>
  <c r="F1878" i="6"/>
  <c r="G1878" i="6" s="1"/>
  <c r="F1879" i="6"/>
  <c r="G1879" i="6" s="1"/>
  <c r="F1880" i="6"/>
  <c r="G1880" i="6" s="1"/>
  <c r="F1881" i="6"/>
  <c r="G1881" i="6" s="1"/>
  <c r="J1881" i="6" s="1"/>
  <c r="F1882" i="6"/>
  <c r="G1882" i="6" s="1"/>
  <c r="F1883" i="6"/>
  <c r="G1883" i="6" s="1"/>
  <c r="J1883" i="6" s="1"/>
  <c r="F1884" i="6"/>
  <c r="G1884" i="6" s="1"/>
  <c r="J1884" i="6" s="1"/>
  <c r="F1885" i="6"/>
  <c r="G1885" i="6" s="1"/>
  <c r="F1886" i="6"/>
  <c r="G1886" i="6" s="1"/>
  <c r="F1887" i="6"/>
  <c r="G1887" i="6" s="1"/>
  <c r="F1888" i="6"/>
  <c r="G1888" i="6" s="1"/>
  <c r="F1889" i="6"/>
  <c r="G1889" i="6" s="1"/>
  <c r="J1889" i="6" s="1"/>
  <c r="F1890" i="6"/>
  <c r="G1890" i="6" s="1"/>
  <c r="F1891" i="6"/>
  <c r="G1891" i="6" s="1"/>
  <c r="J1891" i="6" s="1"/>
  <c r="F1892" i="6"/>
  <c r="G1892" i="6" s="1"/>
  <c r="J1892" i="6" s="1"/>
  <c r="F1893" i="6"/>
  <c r="G1893" i="6" s="1"/>
  <c r="F1894" i="6"/>
  <c r="G1894" i="6" s="1"/>
  <c r="F1895" i="6"/>
  <c r="G1895" i="6" s="1"/>
  <c r="F1896" i="6"/>
  <c r="G1896" i="6" s="1"/>
  <c r="F1897" i="6"/>
  <c r="G1897" i="6" s="1"/>
  <c r="J1897" i="6" s="1"/>
  <c r="F1898" i="6"/>
  <c r="G1898" i="6" s="1"/>
  <c r="F1899" i="6"/>
  <c r="G1899" i="6" s="1"/>
  <c r="J1899" i="6" s="1"/>
  <c r="F1900" i="6"/>
  <c r="G1900" i="6" s="1"/>
  <c r="J1900" i="6" s="1"/>
  <c r="F1901" i="6"/>
  <c r="G1901" i="6" s="1"/>
  <c r="F1902" i="6"/>
  <c r="G1902" i="6" s="1"/>
  <c r="F1903" i="6"/>
  <c r="G1903" i="6" s="1"/>
  <c r="F1904" i="6"/>
  <c r="G1904" i="6" s="1"/>
  <c r="F1905" i="6"/>
  <c r="G1905" i="6" s="1"/>
  <c r="J1905" i="6" s="1"/>
  <c r="F1906" i="6"/>
  <c r="G1906" i="6" s="1"/>
  <c r="F1907" i="6"/>
  <c r="G1907" i="6" s="1"/>
  <c r="J1907" i="6" s="1"/>
  <c r="F1908" i="6"/>
  <c r="G1908" i="6" s="1"/>
  <c r="J1908" i="6" s="1"/>
  <c r="F1909" i="6"/>
  <c r="G1909" i="6" s="1"/>
  <c r="F1910" i="6"/>
  <c r="G1910" i="6" s="1"/>
  <c r="F1911" i="6"/>
  <c r="G1911" i="6" s="1"/>
  <c r="F1912" i="6"/>
  <c r="G1912" i="6" s="1"/>
  <c r="F1913" i="6"/>
  <c r="G1913" i="6" s="1"/>
  <c r="J1913" i="6" s="1"/>
  <c r="F1914" i="6"/>
  <c r="G1914" i="6" s="1"/>
  <c r="F1915" i="6"/>
  <c r="G1915" i="6" s="1"/>
  <c r="J1915" i="6" s="1"/>
  <c r="F1916" i="6"/>
  <c r="G1916" i="6" s="1"/>
  <c r="J1916" i="6" s="1"/>
  <c r="F1917" i="6"/>
  <c r="G1917" i="6" s="1"/>
  <c r="F1918" i="6"/>
  <c r="G1918" i="6" s="1"/>
  <c r="F1919" i="6"/>
  <c r="G1919" i="6" s="1"/>
  <c r="F1920" i="6"/>
  <c r="G1920" i="6" s="1"/>
  <c r="F1921" i="6"/>
  <c r="G1921" i="6" s="1"/>
  <c r="J1921" i="6" s="1"/>
  <c r="F1922" i="6"/>
  <c r="G1922" i="6" s="1"/>
  <c r="F1923" i="6"/>
  <c r="G1923" i="6" s="1"/>
  <c r="J1923" i="6" s="1"/>
  <c r="F1924" i="6"/>
  <c r="G1924" i="6" s="1"/>
  <c r="J1924" i="6" s="1"/>
  <c r="F1925" i="6"/>
  <c r="G1925" i="6" s="1"/>
  <c r="F1926" i="6"/>
  <c r="G1926" i="6" s="1"/>
  <c r="F1927" i="6"/>
  <c r="G1927" i="6" s="1"/>
  <c r="F1928" i="6"/>
  <c r="G1928" i="6" s="1"/>
  <c r="F1929" i="6"/>
  <c r="G1929" i="6" s="1"/>
  <c r="J1929" i="6" s="1"/>
  <c r="F1930" i="6"/>
  <c r="G1930" i="6" s="1"/>
  <c r="F1931" i="6"/>
  <c r="G1931" i="6" s="1"/>
  <c r="J1931" i="6" s="1"/>
  <c r="F1932" i="6"/>
  <c r="G1932" i="6" s="1"/>
  <c r="J1932" i="6" s="1"/>
  <c r="F1933" i="6"/>
  <c r="G1933" i="6" s="1"/>
  <c r="F1934" i="6"/>
  <c r="G1934" i="6" s="1"/>
  <c r="F1935" i="6"/>
  <c r="G1935" i="6" s="1"/>
  <c r="F1936" i="6"/>
  <c r="G1936" i="6" s="1"/>
  <c r="F1937" i="6"/>
  <c r="G1937" i="6" s="1"/>
  <c r="J1937" i="6" s="1"/>
  <c r="F1938" i="6"/>
  <c r="G1938" i="6" s="1"/>
  <c r="F1939" i="6"/>
  <c r="G1939" i="6" s="1"/>
  <c r="J1939" i="6" s="1"/>
  <c r="F1940" i="6"/>
  <c r="G1940" i="6" s="1"/>
  <c r="J1940" i="6" s="1"/>
  <c r="F1941" i="6"/>
  <c r="G1941" i="6" s="1"/>
  <c r="F1942" i="6"/>
  <c r="G1942" i="6" s="1"/>
  <c r="F1943" i="6"/>
  <c r="G1943" i="6" s="1"/>
  <c r="F1944" i="6"/>
  <c r="G1944" i="6" s="1"/>
  <c r="F1945" i="6"/>
  <c r="G1945" i="6" s="1"/>
  <c r="J1945" i="6" s="1"/>
  <c r="F1946" i="6"/>
  <c r="G1946" i="6" s="1"/>
  <c r="F1947" i="6"/>
  <c r="G1947" i="6" s="1"/>
  <c r="J1947" i="6" s="1"/>
  <c r="F1948" i="6"/>
  <c r="G1948" i="6" s="1"/>
  <c r="J1948" i="6" s="1"/>
  <c r="F1949" i="6"/>
  <c r="G1949" i="6" s="1"/>
  <c r="F1950" i="6"/>
  <c r="G1950" i="6" s="1"/>
  <c r="F1951" i="6"/>
  <c r="G1951" i="6" s="1"/>
  <c r="F1952" i="6"/>
  <c r="G1952" i="6" s="1"/>
  <c r="F1953" i="6"/>
  <c r="G1953" i="6" s="1"/>
  <c r="J1953" i="6" s="1"/>
  <c r="F1954" i="6"/>
  <c r="G1954" i="6" s="1"/>
  <c r="F1955" i="6"/>
  <c r="G1955" i="6" s="1"/>
  <c r="J1955" i="6" s="1"/>
  <c r="F1956" i="6"/>
  <c r="G1956" i="6" s="1"/>
  <c r="J1956" i="6" s="1"/>
  <c r="F1957" i="6"/>
  <c r="G1957" i="6" s="1"/>
  <c r="F1958" i="6"/>
  <c r="G1958" i="6" s="1"/>
  <c r="F1959" i="6"/>
  <c r="G1959" i="6" s="1"/>
  <c r="F1960" i="6"/>
  <c r="G1960" i="6" s="1"/>
  <c r="F1961" i="6"/>
  <c r="G1961" i="6" s="1"/>
  <c r="J1961" i="6" s="1"/>
  <c r="F1962" i="6"/>
  <c r="G1962" i="6" s="1"/>
  <c r="F1963" i="6"/>
  <c r="G1963" i="6" s="1"/>
  <c r="J1963" i="6" s="1"/>
  <c r="F1964" i="6"/>
  <c r="G1964" i="6" s="1"/>
  <c r="J1964" i="6" s="1"/>
  <c r="F1965" i="6"/>
  <c r="G1965" i="6" s="1"/>
  <c r="F1966" i="6"/>
  <c r="G1966" i="6" s="1"/>
  <c r="F1967" i="6"/>
  <c r="G1967" i="6" s="1"/>
  <c r="F1968" i="6"/>
  <c r="G1968" i="6" s="1"/>
  <c r="F1969" i="6"/>
  <c r="G1969" i="6" s="1"/>
  <c r="J1969" i="6" s="1"/>
  <c r="F1970" i="6"/>
  <c r="G1970" i="6" s="1"/>
  <c r="F1971" i="6"/>
  <c r="G1971" i="6" s="1"/>
  <c r="J1971" i="6" s="1"/>
  <c r="F1972" i="6"/>
  <c r="G1972" i="6" s="1"/>
  <c r="J1972" i="6" s="1"/>
  <c r="F1973" i="6"/>
  <c r="G1973" i="6" s="1"/>
  <c r="F1974" i="6"/>
  <c r="G1974" i="6" s="1"/>
  <c r="F1975" i="6"/>
  <c r="G1975" i="6" s="1"/>
  <c r="F1976" i="6"/>
  <c r="G1976" i="6" s="1"/>
  <c r="F1977" i="6"/>
  <c r="G1977" i="6" s="1"/>
  <c r="J1977" i="6" s="1"/>
  <c r="F1978" i="6"/>
  <c r="G1978" i="6" s="1"/>
  <c r="F1979" i="6"/>
  <c r="G1979" i="6" s="1"/>
  <c r="J1979" i="6" s="1"/>
  <c r="F1980" i="6"/>
  <c r="G1980" i="6" s="1"/>
  <c r="J1980" i="6" s="1"/>
  <c r="F1981" i="6"/>
  <c r="G1981" i="6" s="1"/>
  <c r="F1982" i="6"/>
  <c r="G1982" i="6" s="1"/>
  <c r="F1983" i="6"/>
  <c r="G1983" i="6" s="1"/>
  <c r="F1984" i="6"/>
  <c r="G1984" i="6" s="1"/>
  <c r="F1985" i="6"/>
  <c r="G1985" i="6" s="1"/>
  <c r="J1985" i="6" s="1"/>
  <c r="F1986" i="6"/>
  <c r="G1986" i="6" s="1"/>
  <c r="F1987" i="6"/>
  <c r="G1987" i="6" s="1"/>
  <c r="J1987" i="6" s="1"/>
  <c r="F1988" i="6"/>
  <c r="G1988" i="6" s="1"/>
  <c r="J1988" i="6" s="1"/>
  <c r="F1989" i="6"/>
  <c r="G1989" i="6" s="1"/>
  <c r="F1990" i="6"/>
  <c r="G1990" i="6" s="1"/>
  <c r="F1991" i="6"/>
  <c r="G1991" i="6" s="1"/>
  <c r="F1992" i="6"/>
  <c r="G1992" i="6" s="1"/>
  <c r="F1993" i="6"/>
  <c r="G1993" i="6" s="1"/>
  <c r="J1993" i="6" s="1"/>
  <c r="F1994" i="6"/>
  <c r="G1994" i="6" s="1"/>
  <c r="F1995" i="6"/>
  <c r="G1995" i="6" s="1"/>
  <c r="J1995" i="6" s="1"/>
  <c r="F1996" i="6"/>
  <c r="G1996" i="6" s="1"/>
  <c r="J1996" i="6" s="1"/>
  <c r="F1997" i="6"/>
  <c r="G1997" i="6" s="1"/>
  <c r="F1998" i="6"/>
  <c r="G1998" i="6" s="1"/>
  <c r="F1999" i="6"/>
  <c r="G1999" i="6" s="1"/>
  <c r="F2000" i="6"/>
  <c r="G2000" i="6" s="1"/>
  <c r="F2001" i="6"/>
  <c r="G2001" i="6" s="1"/>
  <c r="J2001" i="6" s="1"/>
  <c r="F2002" i="6"/>
  <c r="G2002" i="6" s="1"/>
  <c r="F2003" i="6"/>
  <c r="G2003" i="6" s="1"/>
  <c r="J2003" i="6" s="1"/>
  <c r="F2004" i="6"/>
  <c r="G2004" i="6" s="1"/>
  <c r="J2004" i="6" s="1"/>
  <c r="F2005" i="6"/>
  <c r="G2005" i="6" s="1"/>
  <c r="F2006" i="6"/>
  <c r="G2006" i="6" s="1"/>
  <c r="F2007" i="6"/>
  <c r="G2007" i="6" s="1"/>
  <c r="F2008" i="6"/>
  <c r="G2008" i="6" s="1"/>
  <c r="F2009" i="6"/>
  <c r="G2009" i="6" s="1"/>
  <c r="J2009" i="6" s="1"/>
  <c r="F2010" i="6"/>
  <c r="G2010" i="6" s="1"/>
  <c r="F2011" i="6"/>
  <c r="G2011" i="6" s="1"/>
  <c r="J2011" i="6" s="1"/>
  <c r="F2012" i="6"/>
  <c r="G2012" i="6" s="1"/>
  <c r="J2012" i="6" s="1"/>
  <c r="F2013" i="6"/>
  <c r="G2013" i="6" s="1"/>
  <c r="F2014" i="6"/>
  <c r="G2014" i="6" s="1"/>
  <c r="F2015" i="6"/>
  <c r="G2015" i="6" s="1"/>
  <c r="F2016" i="6"/>
  <c r="G2016" i="6" s="1"/>
  <c r="F2017" i="6"/>
  <c r="G2017" i="6" s="1"/>
  <c r="J2017" i="6" s="1"/>
  <c r="F2018" i="6"/>
  <c r="G2018" i="6" s="1"/>
  <c r="F2019" i="6"/>
  <c r="G2019" i="6" s="1"/>
  <c r="J2019" i="6" s="1"/>
  <c r="F2020" i="6"/>
  <c r="G2020" i="6" s="1"/>
  <c r="J2020" i="6" s="1"/>
  <c r="F2021" i="6"/>
  <c r="G2021" i="6" s="1"/>
  <c r="F2022" i="6"/>
  <c r="G2022" i="6" s="1"/>
  <c r="F2023" i="6"/>
  <c r="G2023" i="6" s="1"/>
  <c r="F2024" i="6"/>
  <c r="G2024" i="6" s="1"/>
  <c r="F2025" i="6"/>
  <c r="G2025" i="6" s="1"/>
  <c r="J2025" i="6" s="1"/>
  <c r="F2026" i="6"/>
  <c r="G2026" i="6" s="1"/>
  <c r="F2027" i="6"/>
  <c r="G2027" i="6" s="1"/>
  <c r="J2027" i="6" s="1"/>
  <c r="F2028" i="6"/>
  <c r="G2028" i="6" s="1"/>
  <c r="J2028" i="6" s="1"/>
  <c r="F2029" i="6"/>
  <c r="G2029" i="6" s="1"/>
  <c r="F2030" i="6"/>
  <c r="G2030" i="6" s="1"/>
  <c r="F2031" i="6"/>
  <c r="G2031" i="6" s="1"/>
  <c r="F2032" i="6"/>
  <c r="G2032" i="6" s="1"/>
  <c r="F2033" i="6"/>
  <c r="G2033" i="6" s="1"/>
  <c r="J2033" i="6" s="1"/>
  <c r="F2034" i="6"/>
  <c r="G2034" i="6" s="1"/>
  <c r="F2035" i="6"/>
  <c r="G2035" i="6" s="1"/>
  <c r="J2035" i="6" s="1"/>
  <c r="F2036" i="6"/>
  <c r="G2036" i="6" s="1"/>
  <c r="J2036" i="6" s="1"/>
  <c r="F2037" i="6"/>
  <c r="G2037" i="6" s="1"/>
  <c r="F2038" i="6"/>
  <c r="G2038" i="6" s="1"/>
  <c r="F2039" i="6"/>
  <c r="G2039" i="6" s="1"/>
  <c r="F2040" i="6"/>
  <c r="G2040" i="6" s="1"/>
  <c r="F2041" i="6"/>
  <c r="G2041" i="6" s="1"/>
  <c r="J2041" i="6" s="1"/>
  <c r="F2042" i="6"/>
  <c r="G2042" i="6" s="1"/>
  <c r="F2043" i="6"/>
  <c r="G2043" i="6" s="1"/>
  <c r="J2043" i="6" s="1"/>
  <c r="F2044" i="6"/>
  <c r="G2044" i="6" s="1"/>
  <c r="J2044" i="6" s="1"/>
  <c r="F2045" i="6"/>
  <c r="G2045" i="6" s="1"/>
  <c r="F2046" i="6"/>
  <c r="G2046" i="6" s="1"/>
  <c r="F2047" i="6"/>
  <c r="G2047" i="6" s="1"/>
  <c r="F2048" i="6"/>
  <c r="G2048" i="6" s="1"/>
  <c r="F2049" i="6"/>
  <c r="G2049" i="6" s="1"/>
  <c r="J2049" i="6" s="1"/>
  <c r="F2050" i="6"/>
  <c r="G2050" i="6" s="1"/>
  <c r="F2051" i="6"/>
  <c r="G2051" i="6" s="1"/>
  <c r="J2051" i="6" s="1"/>
  <c r="F2052" i="6"/>
  <c r="G2052" i="6" s="1"/>
  <c r="J2052" i="6" s="1"/>
  <c r="F2053" i="6"/>
  <c r="G2053" i="6" s="1"/>
  <c r="F2054" i="6"/>
  <c r="G2054" i="6" s="1"/>
  <c r="F2055" i="6"/>
  <c r="G2055" i="6" s="1"/>
  <c r="F2056" i="6"/>
  <c r="G2056" i="6" s="1"/>
  <c r="F2057" i="6"/>
  <c r="G2057" i="6" s="1"/>
  <c r="J2057" i="6" s="1"/>
  <c r="F2058" i="6"/>
  <c r="G2058" i="6" s="1"/>
  <c r="F2059" i="6"/>
  <c r="G2059" i="6" s="1"/>
  <c r="J2059" i="6" s="1"/>
  <c r="F2060" i="6"/>
  <c r="G2060" i="6" s="1"/>
  <c r="J2060" i="6" s="1"/>
  <c r="F2061" i="6"/>
  <c r="G2061" i="6" s="1"/>
  <c r="F2062" i="6"/>
  <c r="G2062" i="6" s="1"/>
  <c r="F2063" i="6"/>
  <c r="G2063" i="6" s="1"/>
  <c r="F2064" i="6"/>
  <c r="G2064" i="6" s="1"/>
  <c r="F2065" i="6"/>
  <c r="G2065" i="6" s="1"/>
  <c r="J2065" i="6" s="1"/>
  <c r="F2066" i="6"/>
  <c r="G2066" i="6" s="1"/>
  <c r="F2067" i="6"/>
  <c r="G2067" i="6" s="1"/>
  <c r="J2067" i="6" s="1"/>
  <c r="F2068" i="6"/>
  <c r="G2068" i="6" s="1"/>
  <c r="J2068" i="6" s="1"/>
  <c r="F2069" i="6"/>
  <c r="G2069" i="6" s="1"/>
  <c r="F2070" i="6"/>
  <c r="G2070" i="6" s="1"/>
  <c r="F2071" i="6"/>
  <c r="G2071" i="6" s="1"/>
  <c r="F2072" i="6"/>
  <c r="G2072" i="6" s="1"/>
  <c r="F2073" i="6"/>
  <c r="G2073" i="6" s="1"/>
  <c r="J2073" i="6" s="1"/>
  <c r="F2074" i="6"/>
  <c r="G2074" i="6" s="1"/>
  <c r="F2075" i="6"/>
  <c r="G2075" i="6" s="1"/>
  <c r="J2075" i="6" s="1"/>
  <c r="F2076" i="6"/>
  <c r="G2076" i="6" s="1"/>
  <c r="J2076" i="6" s="1"/>
  <c r="F2077" i="6"/>
  <c r="G2077" i="6" s="1"/>
  <c r="F2078" i="6"/>
  <c r="G2078" i="6" s="1"/>
  <c r="F2079" i="6"/>
  <c r="G2079" i="6" s="1"/>
  <c r="F2080" i="6"/>
  <c r="G2080" i="6" s="1"/>
  <c r="F2081" i="6"/>
  <c r="G2081" i="6" s="1"/>
  <c r="J2081" i="6" s="1"/>
  <c r="F2082" i="6"/>
  <c r="G2082" i="6" s="1"/>
  <c r="F2083" i="6"/>
  <c r="G2083" i="6" s="1"/>
  <c r="J2083" i="6" s="1"/>
  <c r="F2084" i="6"/>
  <c r="G2084" i="6" s="1"/>
  <c r="J2084" i="6" s="1"/>
  <c r="F2085" i="6"/>
  <c r="G2085" i="6" s="1"/>
  <c r="F2086" i="6"/>
  <c r="G2086" i="6" s="1"/>
  <c r="F2087" i="6"/>
  <c r="G2087" i="6" s="1"/>
  <c r="F2088" i="6"/>
  <c r="G2088" i="6" s="1"/>
  <c r="F2089" i="6"/>
  <c r="G2089" i="6" s="1"/>
  <c r="J2089" i="6" s="1"/>
  <c r="F2090" i="6"/>
  <c r="G2090" i="6" s="1"/>
  <c r="F2091" i="6"/>
  <c r="G2091" i="6" s="1"/>
  <c r="J2091" i="6" s="1"/>
  <c r="F2092" i="6"/>
  <c r="G2092" i="6" s="1"/>
  <c r="J2092" i="6" s="1"/>
  <c r="F2093" i="6"/>
  <c r="G2093" i="6" s="1"/>
  <c r="F2094" i="6"/>
  <c r="G2094" i="6" s="1"/>
  <c r="F2095" i="6"/>
  <c r="G2095" i="6" s="1"/>
  <c r="F2096" i="6"/>
  <c r="G2096" i="6" s="1"/>
  <c r="F2097" i="6"/>
  <c r="G2097" i="6" s="1"/>
  <c r="J2097" i="6" s="1"/>
  <c r="F2098" i="6"/>
  <c r="G2098" i="6" s="1"/>
  <c r="F2099" i="6"/>
  <c r="G2099" i="6" s="1"/>
  <c r="J2099" i="6" s="1"/>
  <c r="F2100" i="6"/>
  <c r="G2100" i="6" s="1"/>
  <c r="J2100" i="6" s="1"/>
  <c r="F2101" i="6"/>
  <c r="G2101" i="6" s="1"/>
  <c r="F2102" i="6"/>
  <c r="G2102" i="6" s="1"/>
  <c r="F2103" i="6"/>
  <c r="G2103" i="6" s="1"/>
  <c r="F2104" i="6"/>
  <c r="G2104" i="6" s="1"/>
  <c r="F2105" i="6"/>
  <c r="G2105" i="6" s="1"/>
  <c r="J2105" i="6" s="1"/>
  <c r="F2106" i="6"/>
  <c r="G2106" i="6" s="1"/>
  <c r="F2107" i="6"/>
  <c r="G2107" i="6" s="1"/>
  <c r="J2107" i="6" s="1"/>
  <c r="F2108" i="6"/>
  <c r="G2108" i="6" s="1"/>
  <c r="J2108" i="6" s="1"/>
  <c r="F2109" i="6"/>
  <c r="G2109" i="6" s="1"/>
  <c r="F2110" i="6"/>
  <c r="G2110" i="6" s="1"/>
  <c r="F2111" i="6"/>
  <c r="G2111" i="6" s="1"/>
  <c r="F2112" i="6"/>
  <c r="G2112" i="6" s="1"/>
  <c r="F2113" i="6"/>
  <c r="G2113" i="6" s="1"/>
  <c r="J2113" i="6" s="1"/>
  <c r="F2114" i="6"/>
  <c r="G2114" i="6" s="1"/>
  <c r="F2115" i="6"/>
  <c r="G2115" i="6" s="1"/>
  <c r="J2115" i="6" s="1"/>
  <c r="F2116" i="6"/>
  <c r="G2116" i="6" s="1"/>
  <c r="J2116" i="6" s="1"/>
  <c r="F2117" i="6"/>
  <c r="G2117" i="6" s="1"/>
  <c r="F2118" i="6"/>
  <c r="G2118" i="6" s="1"/>
  <c r="F2119" i="6"/>
  <c r="G2119" i="6" s="1"/>
  <c r="F2120" i="6"/>
  <c r="G2120" i="6" s="1"/>
  <c r="F2121" i="6"/>
  <c r="G2121" i="6" s="1"/>
  <c r="J2121" i="6" s="1"/>
  <c r="F2122" i="6"/>
  <c r="G2122" i="6" s="1"/>
  <c r="F2123" i="6"/>
  <c r="G2123" i="6" s="1"/>
  <c r="J2123" i="6" s="1"/>
  <c r="F2124" i="6"/>
  <c r="G2124" i="6" s="1"/>
  <c r="J2124" i="6" s="1"/>
  <c r="F2125" i="6"/>
  <c r="G2125" i="6" s="1"/>
  <c r="F2126" i="6"/>
  <c r="G2126" i="6" s="1"/>
  <c r="F2127" i="6"/>
  <c r="G2127" i="6" s="1"/>
  <c r="F2128" i="6"/>
  <c r="G2128" i="6" s="1"/>
  <c r="F2129" i="6"/>
  <c r="G2129" i="6" s="1"/>
  <c r="J2129" i="6" s="1"/>
  <c r="F2130" i="6"/>
  <c r="G2130" i="6" s="1"/>
  <c r="F2131" i="6"/>
  <c r="G2131" i="6" s="1"/>
  <c r="J2131" i="6" s="1"/>
  <c r="F2132" i="6"/>
  <c r="G2132" i="6" s="1"/>
  <c r="J2132" i="6" s="1"/>
  <c r="F2133" i="6"/>
  <c r="G2133" i="6" s="1"/>
  <c r="F2134" i="6"/>
  <c r="G2134" i="6" s="1"/>
  <c r="F2135" i="6"/>
  <c r="G2135" i="6" s="1"/>
  <c r="F2136" i="6"/>
  <c r="G2136" i="6" s="1"/>
  <c r="F2137" i="6"/>
  <c r="G2137" i="6" s="1"/>
  <c r="J2137" i="6" s="1"/>
  <c r="F2138" i="6"/>
  <c r="G2138" i="6" s="1"/>
  <c r="F2139" i="6"/>
  <c r="G2139" i="6" s="1"/>
  <c r="J2139" i="6" s="1"/>
  <c r="F2140" i="6"/>
  <c r="G2140" i="6" s="1"/>
  <c r="J2140" i="6" s="1"/>
  <c r="F2141" i="6"/>
  <c r="G2141" i="6" s="1"/>
  <c r="F2142" i="6"/>
  <c r="G2142" i="6" s="1"/>
  <c r="F2143" i="6"/>
  <c r="G2143" i="6" s="1"/>
  <c r="F2144" i="6"/>
  <c r="G2144" i="6" s="1"/>
  <c r="F2145" i="6"/>
  <c r="G2145" i="6" s="1"/>
  <c r="J2145" i="6" s="1"/>
  <c r="F2146" i="6"/>
  <c r="G2146" i="6" s="1"/>
  <c r="F2147" i="6"/>
  <c r="G2147" i="6" s="1"/>
  <c r="J2147" i="6" s="1"/>
  <c r="F2148" i="6"/>
  <c r="G2148" i="6" s="1"/>
  <c r="J2148" i="6" s="1"/>
  <c r="F2149" i="6"/>
  <c r="G2149" i="6" s="1"/>
  <c r="F2150" i="6"/>
  <c r="G2150" i="6" s="1"/>
  <c r="F2151" i="6"/>
  <c r="G2151" i="6" s="1"/>
  <c r="F2152" i="6"/>
  <c r="G2152" i="6" s="1"/>
  <c r="F2153" i="6"/>
  <c r="G2153" i="6" s="1"/>
  <c r="J2153" i="6" s="1"/>
  <c r="F2154" i="6"/>
  <c r="G2154" i="6" s="1"/>
  <c r="F2155" i="6"/>
  <c r="G2155" i="6" s="1"/>
  <c r="J2155" i="6" s="1"/>
  <c r="F2156" i="6"/>
  <c r="G2156" i="6" s="1"/>
  <c r="J2156" i="6" s="1"/>
  <c r="F2157" i="6"/>
  <c r="G2157" i="6" s="1"/>
  <c r="F2158" i="6"/>
  <c r="G2158" i="6" s="1"/>
  <c r="F2159" i="6"/>
  <c r="G2159" i="6" s="1"/>
  <c r="F2160" i="6"/>
  <c r="G2160" i="6" s="1"/>
  <c r="F2161" i="6"/>
  <c r="G2161" i="6" s="1"/>
  <c r="J2161" i="6" s="1"/>
  <c r="F2162" i="6"/>
  <c r="G2162" i="6" s="1"/>
  <c r="F2163" i="6"/>
  <c r="G2163" i="6" s="1"/>
  <c r="J2163" i="6" s="1"/>
  <c r="F2164" i="6"/>
  <c r="G2164" i="6" s="1"/>
  <c r="J2164" i="6" s="1"/>
  <c r="F2165" i="6"/>
  <c r="G2165" i="6" s="1"/>
  <c r="F2166" i="6"/>
  <c r="G2166" i="6" s="1"/>
  <c r="F2167" i="6"/>
  <c r="G2167" i="6" s="1"/>
  <c r="F2168" i="6"/>
  <c r="G2168" i="6" s="1"/>
  <c r="F2169" i="6"/>
  <c r="G2169" i="6" s="1"/>
  <c r="J2169" i="6" s="1"/>
  <c r="F2170" i="6"/>
  <c r="G2170" i="6" s="1"/>
  <c r="F2171" i="6"/>
  <c r="G2171" i="6" s="1"/>
  <c r="J2171" i="6" s="1"/>
  <c r="F2172" i="6"/>
  <c r="G2172" i="6" s="1"/>
  <c r="J2172" i="6" s="1"/>
  <c r="F2173" i="6"/>
  <c r="G2173" i="6" s="1"/>
  <c r="F2174" i="6"/>
  <c r="G2174" i="6" s="1"/>
  <c r="F2175" i="6"/>
  <c r="G2175" i="6" s="1"/>
  <c r="F2176" i="6"/>
  <c r="G2176" i="6" s="1"/>
  <c r="F2177" i="6"/>
  <c r="G2177" i="6" s="1"/>
  <c r="J2177" i="6" s="1"/>
  <c r="F2178" i="6"/>
  <c r="G2178" i="6" s="1"/>
  <c r="F2179" i="6"/>
  <c r="G2179" i="6" s="1"/>
  <c r="J2179" i="6" s="1"/>
  <c r="F2180" i="6"/>
  <c r="G2180" i="6" s="1"/>
  <c r="J2180" i="6" s="1"/>
  <c r="F2181" i="6"/>
  <c r="G2181" i="6" s="1"/>
  <c r="F2182" i="6"/>
  <c r="G2182" i="6" s="1"/>
  <c r="F2183" i="6"/>
  <c r="G2183" i="6" s="1"/>
  <c r="F2184" i="6"/>
  <c r="G2184" i="6" s="1"/>
  <c r="F2185" i="6"/>
  <c r="G2185" i="6" s="1"/>
  <c r="J2185" i="6" s="1"/>
  <c r="F2186" i="6"/>
  <c r="G2186" i="6" s="1"/>
  <c r="F2187" i="6"/>
  <c r="G2187" i="6" s="1"/>
  <c r="J2187" i="6" s="1"/>
  <c r="F2188" i="6"/>
  <c r="G2188" i="6" s="1"/>
  <c r="J2188" i="6" s="1"/>
  <c r="F2189" i="6"/>
  <c r="G2189" i="6" s="1"/>
  <c r="F2190" i="6"/>
  <c r="G2190" i="6" s="1"/>
  <c r="F2191" i="6"/>
  <c r="G2191" i="6" s="1"/>
  <c r="F2192" i="6"/>
  <c r="G2192" i="6" s="1"/>
  <c r="F2193" i="6"/>
  <c r="G2193" i="6" s="1"/>
  <c r="J2193" i="6" s="1"/>
  <c r="F2194" i="6"/>
  <c r="G2194" i="6" s="1"/>
  <c r="F2195" i="6"/>
  <c r="G2195" i="6" s="1"/>
  <c r="J2195" i="6" s="1"/>
  <c r="F2196" i="6"/>
  <c r="G2196" i="6" s="1"/>
  <c r="J2196" i="6" s="1"/>
  <c r="F2197" i="6"/>
  <c r="G2197" i="6" s="1"/>
  <c r="F2198" i="6"/>
  <c r="G2198" i="6" s="1"/>
  <c r="F2199" i="6"/>
  <c r="G2199" i="6" s="1"/>
  <c r="F2200" i="6"/>
  <c r="G2200" i="6" s="1"/>
  <c r="F2201" i="6"/>
  <c r="G2201" i="6" s="1"/>
  <c r="J2201" i="6" s="1"/>
  <c r="F2202" i="6"/>
  <c r="G2202" i="6" s="1"/>
  <c r="F2203" i="6"/>
  <c r="G2203" i="6" s="1"/>
  <c r="J2203" i="6" s="1"/>
  <c r="F2204" i="6"/>
  <c r="G2204" i="6" s="1"/>
  <c r="J2204" i="6" s="1"/>
  <c r="F2205" i="6"/>
  <c r="G2205" i="6" s="1"/>
  <c r="F2206" i="6"/>
  <c r="G2206" i="6" s="1"/>
  <c r="F2207" i="6"/>
  <c r="G2207" i="6" s="1"/>
  <c r="F2208" i="6"/>
  <c r="G2208" i="6" s="1"/>
  <c r="F2209" i="6"/>
  <c r="G2209" i="6" s="1"/>
  <c r="J2209" i="6" s="1"/>
  <c r="F2210" i="6"/>
  <c r="G2210" i="6" s="1"/>
  <c r="F2211" i="6"/>
  <c r="G2211" i="6" s="1"/>
  <c r="J2211" i="6" s="1"/>
  <c r="F2212" i="6"/>
  <c r="G2212" i="6" s="1"/>
  <c r="J2212" i="6" s="1"/>
  <c r="F2213" i="6"/>
  <c r="G2213" i="6" s="1"/>
  <c r="F2214" i="6"/>
  <c r="G2214" i="6" s="1"/>
  <c r="F2215" i="6"/>
  <c r="G2215" i="6" s="1"/>
  <c r="F2216" i="6"/>
  <c r="G2216" i="6" s="1"/>
  <c r="F2217" i="6"/>
  <c r="G2217" i="6" s="1"/>
  <c r="J2217" i="6" s="1"/>
  <c r="F2218" i="6"/>
  <c r="G2218" i="6" s="1"/>
  <c r="F2219" i="6"/>
  <c r="G2219" i="6" s="1"/>
  <c r="J2219" i="6" s="1"/>
  <c r="F2220" i="6"/>
  <c r="G2220" i="6" s="1"/>
  <c r="J2220" i="6" s="1"/>
  <c r="F2221" i="6"/>
  <c r="G2221" i="6" s="1"/>
  <c r="F2222" i="6"/>
  <c r="G2222" i="6" s="1"/>
  <c r="F2223" i="6"/>
  <c r="G2223" i="6" s="1"/>
  <c r="F2224" i="6"/>
  <c r="G2224" i="6" s="1"/>
  <c r="F2225" i="6"/>
  <c r="G2225" i="6" s="1"/>
  <c r="J2225" i="6" s="1"/>
  <c r="F2226" i="6"/>
  <c r="G2226" i="6" s="1"/>
  <c r="F2227" i="6"/>
  <c r="G2227" i="6" s="1"/>
  <c r="J2227" i="6" s="1"/>
  <c r="F2228" i="6"/>
  <c r="G2228" i="6" s="1"/>
  <c r="J2228" i="6" s="1"/>
  <c r="F2229" i="6"/>
  <c r="G2229" i="6" s="1"/>
  <c r="F2230" i="6"/>
  <c r="G2230" i="6" s="1"/>
  <c r="F2231" i="6"/>
  <c r="G2231" i="6" s="1"/>
  <c r="F2232" i="6"/>
  <c r="G2232" i="6" s="1"/>
  <c r="F2233" i="6"/>
  <c r="G2233" i="6" s="1"/>
  <c r="J2233" i="6" s="1"/>
  <c r="F2234" i="6"/>
  <c r="G2234" i="6" s="1"/>
  <c r="F2235" i="6"/>
  <c r="G2235" i="6" s="1"/>
  <c r="J2235" i="6" s="1"/>
  <c r="F2236" i="6"/>
  <c r="G2236" i="6" s="1"/>
  <c r="J2236" i="6" s="1"/>
  <c r="F2237" i="6"/>
  <c r="G2237" i="6" s="1"/>
  <c r="F2238" i="6"/>
  <c r="G2238" i="6" s="1"/>
  <c r="F2239" i="6"/>
  <c r="G2239" i="6" s="1"/>
  <c r="F2240" i="6"/>
  <c r="G2240" i="6" s="1"/>
  <c r="F2241" i="6"/>
  <c r="G2241" i="6" s="1"/>
  <c r="J2241" i="6" s="1"/>
  <c r="F2242" i="6"/>
  <c r="G2242" i="6" s="1"/>
  <c r="F2243" i="6"/>
  <c r="G2243" i="6" s="1"/>
  <c r="J2243" i="6" s="1"/>
  <c r="F2244" i="6"/>
  <c r="G2244" i="6" s="1"/>
  <c r="J2244" i="6" s="1"/>
  <c r="F2245" i="6"/>
  <c r="G2245" i="6" s="1"/>
  <c r="F2246" i="6"/>
  <c r="G2246" i="6" s="1"/>
  <c r="F2247" i="6"/>
  <c r="G2247" i="6" s="1"/>
  <c r="F2248" i="6"/>
  <c r="G2248" i="6" s="1"/>
  <c r="F2249" i="6"/>
  <c r="G2249" i="6" s="1"/>
  <c r="J2249" i="6" s="1"/>
  <c r="F2250" i="6"/>
  <c r="G2250" i="6" s="1"/>
  <c r="F2251" i="6"/>
  <c r="G2251" i="6" s="1"/>
  <c r="J2251" i="6" s="1"/>
  <c r="F2252" i="6"/>
  <c r="G2252" i="6" s="1"/>
  <c r="J2252" i="6" s="1"/>
  <c r="F2253" i="6"/>
  <c r="G2253" i="6" s="1"/>
  <c r="F2254" i="6"/>
  <c r="G2254" i="6" s="1"/>
  <c r="F2255" i="6"/>
  <c r="G2255" i="6" s="1"/>
  <c r="F2256" i="6"/>
  <c r="G2256" i="6" s="1"/>
  <c r="F2257" i="6"/>
  <c r="G2257" i="6" s="1"/>
  <c r="J2257" i="6" s="1"/>
  <c r="F2258" i="6"/>
  <c r="G2258" i="6" s="1"/>
  <c r="F2259" i="6"/>
  <c r="G2259" i="6" s="1"/>
  <c r="J2259" i="6" s="1"/>
  <c r="F2260" i="6"/>
  <c r="G2260" i="6" s="1"/>
  <c r="J2260" i="6" s="1"/>
  <c r="F2261" i="6"/>
  <c r="G2261" i="6" s="1"/>
  <c r="F2262" i="6"/>
  <c r="G2262" i="6" s="1"/>
  <c r="F2263" i="6"/>
  <c r="G2263" i="6" s="1"/>
  <c r="F2264" i="6"/>
  <c r="G2264" i="6" s="1"/>
  <c r="F2265" i="6"/>
  <c r="G2265" i="6" s="1"/>
  <c r="J2265" i="6" s="1"/>
  <c r="F2266" i="6"/>
  <c r="G2266" i="6" s="1"/>
  <c r="F2267" i="6"/>
  <c r="G2267" i="6" s="1"/>
  <c r="J2267" i="6" s="1"/>
  <c r="F2268" i="6"/>
  <c r="G2268" i="6" s="1"/>
  <c r="J2268" i="6" s="1"/>
  <c r="F2269" i="6"/>
  <c r="G2269" i="6" s="1"/>
  <c r="F2270" i="6"/>
  <c r="G2270" i="6" s="1"/>
  <c r="F2271" i="6"/>
  <c r="G2271" i="6" s="1"/>
  <c r="F2272" i="6"/>
  <c r="G2272" i="6" s="1"/>
  <c r="F2273" i="6"/>
  <c r="G2273" i="6" s="1"/>
  <c r="J2273" i="6" s="1"/>
  <c r="F2274" i="6"/>
  <c r="G2274" i="6" s="1"/>
  <c r="F2275" i="6"/>
  <c r="G2275" i="6" s="1"/>
  <c r="J2275" i="6" s="1"/>
  <c r="F2276" i="6"/>
  <c r="G2276" i="6" s="1"/>
  <c r="J2276" i="6" s="1"/>
  <c r="F2277" i="6"/>
  <c r="G2277" i="6" s="1"/>
  <c r="F2278" i="6"/>
  <c r="G2278" i="6" s="1"/>
  <c r="F2279" i="6"/>
  <c r="G2279" i="6" s="1"/>
  <c r="F2280" i="6"/>
  <c r="G2280" i="6" s="1"/>
  <c r="F2281" i="6"/>
  <c r="G2281" i="6" s="1"/>
  <c r="J2281" i="6" s="1"/>
  <c r="F2282" i="6"/>
  <c r="G2282" i="6" s="1"/>
  <c r="F2283" i="6"/>
  <c r="G2283" i="6" s="1"/>
  <c r="J2283" i="6" s="1"/>
  <c r="F2284" i="6"/>
  <c r="G2284" i="6" s="1"/>
  <c r="J2284" i="6" s="1"/>
  <c r="F2285" i="6"/>
  <c r="G2285" i="6" s="1"/>
  <c r="F2286" i="6"/>
  <c r="G2286" i="6" s="1"/>
  <c r="F2287" i="6"/>
  <c r="G2287" i="6" s="1"/>
  <c r="F2288" i="6"/>
  <c r="G2288" i="6" s="1"/>
  <c r="F2289" i="6"/>
  <c r="G2289" i="6" s="1"/>
  <c r="J2289" i="6" s="1"/>
  <c r="F2290" i="6"/>
  <c r="G2290" i="6" s="1"/>
  <c r="F2291" i="6"/>
  <c r="G2291" i="6" s="1"/>
  <c r="J2291" i="6" s="1"/>
  <c r="F2292" i="6"/>
  <c r="G2292" i="6" s="1"/>
  <c r="J2292" i="6" s="1"/>
  <c r="F2293" i="6"/>
  <c r="G2293" i="6" s="1"/>
  <c r="F2294" i="6"/>
  <c r="G2294" i="6" s="1"/>
  <c r="F2295" i="6"/>
  <c r="G2295" i="6" s="1"/>
  <c r="F2296" i="6"/>
  <c r="G2296" i="6" s="1"/>
  <c r="F2297" i="6"/>
  <c r="G2297" i="6" s="1"/>
  <c r="J2297" i="6" s="1"/>
  <c r="F2298" i="6"/>
  <c r="G2298" i="6" s="1"/>
  <c r="F2299" i="6"/>
  <c r="G2299" i="6" s="1"/>
  <c r="J2299" i="6" s="1"/>
  <c r="F2300" i="6"/>
  <c r="G2300" i="6" s="1"/>
  <c r="J2300" i="6" s="1"/>
  <c r="F2301" i="6"/>
  <c r="G2301" i="6" s="1"/>
  <c r="F2302" i="6"/>
  <c r="G2302" i="6" s="1"/>
  <c r="F2303" i="6"/>
  <c r="G2303" i="6" s="1"/>
  <c r="F2304" i="6"/>
  <c r="G2304" i="6" s="1"/>
  <c r="F2305" i="6"/>
  <c r="G2305" i="6" s="1"/>
  <c r="J2305" i="6" s="1"/>
  <c r="F2306" i="6"/>
  <c r="G2306" i="6" s="1"/>
  <c r="F2307" i="6"/>
  <c r="G2307" i="6" s="1"/>
  <c r="J2307" i="6" s="1"/>
  <c r="F2308" i="6"/>
  <c r="G2308" i="6" s="1"/>
  <c r="J2308" i="6" s="1"/>
  <c r="F2309" i="6"/>
  <c r="G2309" i="6" s="1"/>
  <c r="F2310" i="6"/>
  <c r="G2310" i="6" s="1"/>
  <c r="F2311" i="6"/>
  <c r="G2311" i="6" s="1"/>
  <c r="F2312" i="6"/>
  <c r="G2312" i="6" s="1"/>
  <c r="F2313" i="6"/>
  <c r="G2313" i="6" s="1"/>
  <c r="J2313" i="6" s="1"/>
  <c r="F2314" i="6"/>
  <c r="G2314" i="6" s="1"/>
  <c r="F2315" i="6"/>
  <c r="G2315" i="6" s="1"/>
  <c r="J2315" i="6" s="1"/>
  <c r="F2316" i="6"/>
  <c r="G2316" i="6" s="1"/>
  <c r="J2316" i="6" s="1"/>
  <c r="F2317" i="6"/>
  <c r="G2317" i="6" s="1"/>
  <c r="F2318" i="6"/>
  <c r="G2318" i="6" s="1"/>
  <c r="F2319" i="6"/>
  <c r="G2319" i="6" s="1"/>
  <c r="F2320" i="6"/>
  <c r="G2320" i="6" s="1"/>
  <c r="F2321" i="6"/>
  <c r="G2321" i="6" s="1"/>
  <c r="J2321" i="6" s="1"/>
  <c r="F2322" i="6"/>
  <c r="G2322" i="6" s="1"/>
  <c r="F2323" i="6"/>
  <c r="G2323" i="6" s="1"/>
  <c r="J2323" i="6" s="1"/>
  <c r="F2324" i="6"/>
  <c r="G2324" i="6" s="1"/>
  <c r="J2324" i="6" s="1"/>
  <c r="F2325" i="6"/>
  <c r="G2325" i="6" s="1"/>
  <c r="F2326" i="6"/>
  <c r="G2326" i="6" s="1"/>
  <c r="F2327" i="6"/>
  <c r="G2327" i="6" s="1"/>
  <c r="F2328" i="6"/>
  <c r="G2328" i="6" s="1"/>
  <c r="F2329" i="6"/>
  <c r="G2329" i="6" s="1"/>
  <c r="J2329" i="6" s="1"/>
  <c r="F2330" i="6"/>
  <c r="G2330" i="6" s="1"/>
  <c r="F2331" i="6"/>
  <c r="G2331" i="6" s="1"/>
  <c r="J2331" i="6" s="1"/>
  <c r="F2332" i="6"/>
  <c r="G2332" i="6" s="1"/>
  <c r="J2332" i="6" s="1"/>
  <c r="F2333" i="6"/>
  <c r="G2333" i="6" s="1"/>
  <c r="F2334" i="6"/>
  <c r="G2334" i="6" s="1"/>
  <c r="F2335" i="6"/>
  <c r="G2335" i="6" s="1"/>
  <c r="F2336" i="6"/>
  <c r="G2336" i="6" s="1"/>
  <c r="F2337" i="6"/>
  <c r="G2337" i="6" s="1"/>
  <c r="J2337" i="6" s="1"/>
  <c r="F2338" i="6"/>
  <c r="G2338" i="6" s="1"/>
  <c r="F2339" i="6"/>
  <c r="G2339" i="6" s="1"/>
  <c r="J2339" i="6" s="1"/>
  <c r="F2340" i="6"/>
  <c r="G2340" i="6" s="1"/>
  <c r="J2340" i="6" s="1"/>
  <c r="F2341" i="6"/>
  <c r="G2341" i="6" s="1"/>
  <c r="F2342" i="6"/>
  <c r="G2342" i="6" s="1"/>
  <c r="F2343" i="6"/>
  <c r="G2343" i="6" s="1"/>
  <c r="F2344" i="6"/>
  <c r="G2344" i="6" s="1"/>
  <c r="F2345" i="6"/>
  <c r="G2345" i="6" s="1"/>
  <c r="J2345" i="6" s="1"/>
  <c r="F2346" i="6"/>
  <c r="G2346" i="6" s="1"/>
  <c r="F2347" i="6"/>
  <c r="G2347" i="6" s="1"/>
  <c r="J2347" i="6" s="1"/>
  <c r="F2348" i="6"/>
  <c r="G2348" i="6" s="1"/>
  <c r="J2348" i="6" s="1"/>
  <c r="F2349" i="6"/>
  <c r="G2349" i="6" s="1"/>
  <c r="F2350" i="6"/>
  <c r="G2350" i="6" s="1"/>
  <c r="F2351" i="6"/>
  <c r="G2351" i="6" s="1"/>
  <c r="F2352" i="6"/>
  <c r="G2352" i="6" s="1"/>
  <c r="F2353" i="6"/>
  <c r="G2353" i="6" s="1"/>
  <c r="J2353" i="6" s="1"/>
  <c r="F2354" i="6"/>
  <c r="G2354" i="6" s="1"/>
  <c r="F2355" i="6"/>
  <c r="G2355" i="6" s="1"/>
  <c r="J2355" i="6" s="1"/>
  <c r="F2356" i="6"/>
  <c r="G2356" i="6" s="1"/>
  <c r="J2356" i="6" s="1"/>
  <c r="F2357" i="6"/>
  <c r="G2357" i="6" s="1"/>
  <c r="F2358" i="6"/>
  <c r="G2358" i="6" s="1"/>
  <c r="F2359" i="6"/>
  <c r="G2359" i="6" s="1"/>
  <c r="F2360" i="6"/>
  <c r="G2360" i="6" s="1"/>
  <c r="F2361" i="6"/>
  <c r="G2361" i="6" s="1"/>
  <c r="J2361" i="6" s="1"/>
  <c r="F2362" i="6"/>
  <c r="G2362" i="6" s="1"/>
  <c r="F2363" i="6"/>
  <c r="G2363" i="6" s="1"/>
  <c r="J2363" i="6" s="1"/>
  <c r="F2364" i="6"/>
  <c r="G2364" i="6" s="1"/>
  <c r="J2364" i="6" s="1"/>
  <c r="F2365" i="6"/>
  <c r="G2365" i="6" s="1"/>
  <c r="F2366" i="6"/>
  <c r="G2366" i="6" s="1"/>
  <c r="F2367" i="6"/>
  <c r="G2367" i="6" s="1"/>
  <c r="F2368" i="6"/>
  <c r="G2368" i="6" s="1"/>
  <c r="F2369" i="6"/>
  <c r="G2369" i="6" s="1"/>
  <c r="J2369" i="6" s="1"/>
  <c r="F2370" i="6"/>
  <c r="G2370" i="6" s="1"/>
  <c r="F2371" i="6"/>
  <c r="G2371" i="6" s="1"/>
  <c r="J2371" i="6" s="1"/>
  <c r="F2372" i="6"/>
  <c r="G2372" i="6" s="1"/>
  <c r="J2372" i="6" s="1"/>
  <c r="F2373" i="6"/>
  <c r="G2373" i="6" s="1"/>
  <c r="F2374" i="6"/>
  <c r="G2374" i="6" s="1"/>
  <c r="F2375" i="6"/>
  <c r="G2375" i="6" s="1"/>
  <c r="F2376" i="6"/>
  <c r="G2376" i="6" s="1"/>
  <c r="F2377" i="6"/>
  <c r="G2377" i="6" s="1"/>
  <c r="J2377" i="6" s="1"/>
  <c r="F2378" i="6"/>
  <c r="G2378" i="6" s="1"/>
  <c r="F2379" i="6"/>
  <c r="G2379" i="6" s="1"/>
  <c r="J2379" i="6" s="1"/>
  <c r="F2380" i="6"/>
  <c r="G2380" i="6" s="1"/>
  <c r="J2380" i="6" s="1"/>
  <c r="F2381" i="6"/>
  <c r="G2381" i="6" s="1"/>
  <c r="F2382" i="6"/>
  <c r="G2382" i="6" s="1"/>
  <c r="F2383" i="6"/>
  <c r="G2383" i="6" s="1"/>
  <c r="F2384" i="6"/>
  <c r="G2384" i="6" s="1"/>
  <c r="F2385" i="6"/>
  <c r="G2385" i="6" s="1"/>
  <c r="J2385" i="6" s="1"/>
  <c r="F2386" i="6"/>
  <c r="G2386" i="6" s="1"/>
  <c r="F2387" i="6"/>
  <c r="G2387" i="6" s="1"/>
  <c r="J2387" i="6" s="1"/>
  <c r="F2388" i="6"/>
  <c r="G2388" i="6" s="1"/>
  <c r="J2388" i="6" s="1"/>
  <c r="F2389" i="6"/>
  <c r="G2389" i="6" s="1"/>
  <c r="F2390" i="6"/>
  <c r="G2390" i="6" s="1"/>
  <c r="F2391" i="6"/>
  <c r="G2391" i="6" s="1"/>
  <c r="F2392" i="6"/>
  <c r="G2392" i="6" s="1"/>
  <c r="F2393" i="6"/>
  <c r="G2393" i="6" s="1"/>
  <c r="J2393" i="6" s="1"/>
  <c r="F2394" i="6"/>
  <c r="G2394" i="6" s="1"/>
  <c r="F2395" i="6"/>
  <c r="G2395" i="6" s="1"/>
  <c r="J2395" i="6" s="1"/>
  <c r="F2396" i="6"/>
  <c r="G2396" i="6" s="1"/>
  <c r="J2396" i="6" s="1"/>
  <c r="F2397" i="6"/>
  <c r="G2397" i="6" s="1"/>
  <c r="F2398" i="6"/>
  <c r="G2398" i="6" s="1"/>
  <c r="F2399" i="6"/>
  <c r="G2399" i="6" s="1"/>
  <c r="F2400" i="6"/>
  <c r="G2400" i="6" s="1"/>
  <c r="F2401" i="6"/>
  <c r="G2401" i="6" s="1"/>
  <c r="J2401" i="6" s="1"/>
  <c r="F2402" i="6"/>
  <c r="G2402" i="6" s="1"/>
  <c r="F2403" i="6"/>
  <c r="G2403" i="6" s="1"/>
  <c r="J2403" i="6" s="1"/>
  <c r="F2404" i="6"/>
  <c r="G2404" i="6" s="1"/>
  <c r="J2404" i="6" s="1"/>
  <c r="F2405" i="6"/>
  <c r="G2405" i="6" s="1"/>
  <c r="F2406" i="6"/>
  <c r="G2406" i="6" s="1"/>
  <c r="F2407" i="6"/>
  <c r="G2407" i="6" s="1"/>
  <c r="F2408" i="6"/>
  <c r="G2408" i="6" s="1"/>
  <c r="F2409" i="6"/>
  <c r="G2409" i="6" s="1"/>
  <c r="J2409" i="6" s="1"/>
  <c r="F2410" i="6"/>
  <c r="G2410" i="6" s="1"/>
  <c r="F2411" i="6"/>
  <c r="G2411" i="6" s="1"/>
  <c r="J2411" i="6" s="1"/>
  <c r="F2412" i="6"/>
  <c r="G2412" i="6" s="1"/>
  <c r="J2412" i="6" s="1"/>
  <c r="F2413" i="6"/>
  <c r="G2413" i="6" s="1"/>
  <c r="F2414" i="6"/>
  <c r="G2414" i="6" s="1"/>
  <c r="F2415" i="6"/>
  <c r="G2415" i="6" s="1"/>
  <c r="F2416" i="6"/>
  <c r="G2416" i="6" s="1"/>
  <c r="F2417" i="6"/>
  <c r="G2417" i="6" s="1"/>
  <c r="J2417" i="6" s="1"/>
  <c r="F2418" i="6"/>
  <c r="G2418" i="6" s="1"/>
  <c r="F2419" i="6"/>
  <c r="G2419" i="6" s="1"/>
  <c r="J2419" i="6" s="1"/>
  <c r="F2420" i="6"/>
  <c r="G2420" i="6" s="1"/>
  <c r="J2420" i="6" s="1"/>
  <c r="F2421" i="6"/>
  <c r="G2421" i="6" s="1"/>
  <c r="F2422" i="6"/>
  <c r="G2422" i="6" s="1"/>
  <c r="F2423" i="6"/>
  <c r="G2423" i="6" s="1"/>
  <c r="F2424" i="6"/>
  <c r="G2424" i="6" s="1"/>
  <c r="F2425" i="6"/>
  <c r="G2425" i="6" s="1"/>
  <c r="J2425" i="6" s="1"/>
  <c r="F2426" i="6"/>
  <c r="G2426" i="6" s="1"/>
  <c r="F2427" i="6"/>
  <c r="G2427" i="6" s="1"/>
  <c r="J2427" i="6" s="1"/>
  <c r="F2428" i="6"/>
  <c r="G2428" i="6" s="1"/>
  <c r="J2428" i="6" s="1"/>
  <c r="F2429" i="6"/>
  <c r="G2429" i="6" s="1"/>
  <c r="F2430" i="6"/>
  <c r="G2430" i="6" s="1"/>
  <c r="F2431" i="6"/>
  <c r="G2431" i="6" s="1"/>
  <c r="F2432" i="6"/>
  <c r="G2432" i="6" s="1"/>
  <c r="F2433" i="6"/>
  <c r="G2433" i="6" s="1"/>
  <c r="J2433" i="6" s="1"/>
  <c r="F2434" i="6"/>
  <c r="G2434" i="6" s="1"/>
  <c r="F2435" i="6"/>
  <c r="G2435" i="6" s="1"/>
  <c r="J2435" i="6" s="1"/>
  <c r="F2436" i="6"/>
  <c r="G2436" i="6" s="1"/>
  <c r="J2436" i="6" s="1"/>
  <c r="F2437" i="6"/>
  <c r="G2437" i="6" s="1"/>
  <c r="F2438" i="6"/>
  <c r="G2438" i="6" s="1"/>
  <c r="F2439" i="6"/>
  <c r="G2439" i="6" s="1"/>
  <c r="F2440" i="6"/>
  <c r="G2440" i="6" s="1"/>
  <c r="F2441" i="6"/>
  <c r="G2441" i="6" s="1"/>
  <c r="J2441" i="6" s="1"/>
  <c r="F2442" i="6"/>
  <c r="G2442" i="6" s="1"/>
  <c r="F2443" i="6"/>
  <c r="G2443" i="6" s="1"/>
  <c r="J2443" i="6" s="1"/>
  <c r="F2444" i="6"/>
  <c r="G2444" i="6" s="1"/>
  <c r="J2444" i="6" s="1"/>
  <c r="F2445" i="6"/>
  <c r="G2445" i="6" s="1"/>
  <c r="F2446" i="6"/>
  <c r="G2446" i="6" s="1"/>
  <c r="F2447" i="6"/>
  <c r="G2447" i="6" s="1"/>
  <c r="F2448" i="6"/>
  <c r="G2448" i="6" s="1"/>
  <c r="F2449" i="6"/>
  <c r="G2449" i="6" s="1"/>
  <c r="J2449" i="6" s="1"/>
  <c r="F2450" i="6"/>
  <c r="G2450" i="6" s="1"/>
  <c r="F2451" i="6"/>
  <c r="G2451" i="6" s="1"/>
  <c r="J2451" i="6" s="1"/>
  <c r="F2452" i="6"/>
  <c r="G2452" i="6" s="1"/>
  <c r="J2452" i="6" s="1"/>
  <c r="F2453" i="6"/>
  <c r="G2453" i="6" s="1"/>
  <c r="F2454" i="6"/>
  <c r="G2454" i="6" s="1"/>
  <c r="F2455" i="6"/>
  <c r="G2455" i="6" s="1"/>
  <c r="F2456" i="6"/>
  <c r="G2456" i="6" s="1"/>
  <c r="F2457" i="6"/>
  <c r="G2457" i="6" s="1"/>
  <c r="J2457" i="6" s="1"/>
  <c r="F2458" i="6"/>
  <c r="G2458" i="6" s="1"/>
  <c r="F2459" i="6"/>
  <c r="G2459" i="6" s="1"/>
  <c r="J2459" i="6" s="1"/>
  <c r="F2460" i="6"/>
  <c r="G2460" i="6" s="1"/>
  <c r="J2460" i="6" s="1"/>
  <c r="F2461" i="6"/>
  <c r="G2461" i="6" s="1"/>
  <c r="F2462" i="6"/>
  <c r="G2462" i="6" s="1"/>
  <c r="F2463" i="6"/>
  <c r="G2463" i="6" s="1"/>
  <c r="F2464" i="6"/>
  <c r="G2464" i="6" s="1"/>
  <c r="F2465" i="6"/>
  <c r="G2465" i="6" s="1"/>
  <c r="J2465" i="6" s="1"/>
  <c r="F2466" i="6"/>
  <c r="G2466" i="6" s="1"/>
  <c r="F2467" i="6"/>
  <c r="G2467" i="6" s="1"/>
  <c r="J2467" i="6" s="1"/>
  <c r="F2468" i="6"/>
  <c r="G2468" i="6" s="1"/>
  <c r="J2468" i="6" s="1"/>
  <c r="F2469" i="6"/>
  <c r="G2469" i="6" s="1"/>
  <c r="F2470" i="6"/>
  <c r="G2470" i="6" s="1"/>
  <c r="F2471" i="6"/>
  <c r="G2471" i="6" s="1"/>
  <c r="F2472" i="6"/>
  <c r="G2472" i="6" s="1"/>
  <c r="F2473" i="6"/>
  <c r="G2473" i="6" s="1"/>
  <c r="J2473" i="6" s="1"/>
  <c r="F2474" i="6"/>
  <c r="G2474" i="6" s="1"/>
  <c r="F2475" i="6"/>
  <c r="G2475" i="6" s="1"/>
  <c r="J2475" i="6" s="1"/>
  <c r="F2476" i="6"/>
  <c r="G2476" i="6" s="1"/>
  <c r="J2476" i="6" s="1"/>
  <c r="F2477" i="6"/>
  <c r="G2477" i="6" s="1"/>
  <c r="F2478" i="6"/>
  <c r="G2478" i="6" s="1"/>
  <c r="F2479" i="6"/>
  <c r="G2479" i="6" s="1"/>
  <c r="F2480" i="6"/>
  <c r="G2480" i="6" s="1"/>
  <c r="F2481" i="6"/>
  <c r="G2481" i="6" s="1"/>
  <c r="J2481" i="6" s="1"/>
  <c r="F2482" i="6"/>
  <c r="G2482" i="6" s="1"/>
  <c r="F2483" i="6"/>
  <c r="G2483" i="6" s="1"/>
  <c r="J2483" i="6" s="1"/>
  <c r="F2484" i="6"/>
  <c r="G2484" i="6" s="1"/>
  <c r="J2484" i="6" s="1"/>
  <c r="F2485" i="6"/>
  <c r="G2485" i="6" s="1"/>
  <c r="F2486" i="6"/>
  <c r="G2486" i="6" s="1"/>
  <c r="F2487" i="6"/>
  <c r="G2487" i="6" s="1"/>
  <c r="F2488" i="6"/>
  <c r="G2488" i="6" s="1"/>
  <c r="F2489" i="6"/>
  <c r="G2489" i="6" s="1"/>
  <c r="J2489" i="6" s="1"/>
  <c r="F2490" i="6"/>
  <c r="G2490" i="6" s="1"/>
  <c r="F2491" i="6"/>
  <c r="G2491" i="6" s="1"/>
  <c r="J2491" i="6" s="1"/>
  <c r="F2492" i="6"/>
  <c r="G2492" i="6" s="1"/>
  <c r="J2492" i="6" s="1"/>
  <c r="F2493" i="6"/>
  <c r="G2493" i="6" s="1"/>
  <c r="F2494" i="6"/>
  <c r="G2494" i="6" s="1"/>
  <c r="F2495" i="6"/>
  <c r="G2495" i="6" s="1"/>
  <c r="F2496" i="6"/>
  <c r="G2496" i="6" s="1"/>
  <c r="F2497" i="6"/>
  <c r="G2497" i="6" s="1"/>
  <c r="J2497" i="6" s="1"/>
  <c r="F2498" i="6"/>
  <c r="G2498" i="6" s="1"/>
  <c r="F2499" i="6"/>
  <c r="G2499" i="6" s="1"/>
  <c r="J2499" i="6" s="1"/>
  <c r="F2500" i="6"/>
  <c r="G2500" i="6" s="1"/>
  <c r="J2500" i="6" s="1"/>
  <c r="F2501" i="6"/>
  <c r="G2501" i="6" s="1"/>
  <c r="F2502" i="6"/>
  <c r="G2502" i="6" s="1"/>
  <c r="F2503" i="6"/>
  <c r="G2503" i="6" s="1"/>
  <c r="F2504" i="6"/>
  <c r="G2504" i="6" s="1"/>
  <c r="F2505" i="6"/>
  <c r="G2505" i="6" s="1"/>
  <c r="J2505" i="6" s="1"/>
  <c r="F2506" i="6"/>
  <c r="G2506" i="6" s="1"/>
  <c r="F2507" i="6"/>
  <c r="G2507" i="6" s="1"/>
  <c r="J2507" i="6" s="1"/>
  <c r="F2508" i="6"/>
  <c r="G2508" i="6" s="1"/>
  <c r="J2508" i="6" s="1"/>
  <c r="F2509" i="6"/>
  <c r="G2509" i="6" s="1"/>
  <c r="F2510" i="6"/>
  <c r="G2510" i="6" s="1"/>
  <c r="F2511" i="6"/>
  <c r="G2511" i="6" s="1"/>
  <c r="F2512" i="6"/>
  <c r="G2512" i="6" s="1"/>
  <c r="F2513" i="6"/>
  <c r="G2513" i="6" s="1"/>
  <c r="J2513" i="6" s="1"/>
  <c r="F2514" i="6"/>
  <c r="G2514" i="6" s="1"/>
  <c r="F2515" i="6"/>
  <c r="G2515" i="6" s="1"/>
  <c r="J2515" i="6" s="1"/>
  <c r="F2516" i="6"/>
  <c r="G2516" i="6" s="1"/>
  <c r="J2516" i="6" s="1"/>
  <c r="F2517" i="6"/>
  <c r="G2517" i="6" s="1"/>
  <c r="F2518" i="6"/>
  <c r="G2518" i="6" s="1"/>
  <c r="F2519" i="6"/>
  <c r="G2519" i="6" s="1"/>
  <c r="F2520" i="6"/>
  <c r="G2520" i="6" s="1"/>
  <c r="F2521" i="6"/>
  <c r="G2521" i="6" s="1"/>
  <c r="J2521" i="6" s="1"/>
  <c r="F2522" i="6"/>
  <c r="G2522" i="6" s="1"/>
  <c r="F2523" i="6"/>
  <c r="G2523" i="6" s="1"/>
  <c r="J2523" i="6" s="1"/>
  <c r="F2524" i="6"/>
  <c r="G2524" i="6" s="1"/>
  <c r="J2524" i="6" s="1"/>
  <c r="F2525" i="6"/>
  <c r="G2525" i="6" s="1"/>
  <c r="F2526" i="6"/>
  <c r="G2526" i="6" s="1"/>
  <c r="F2527" i="6"/>
  <c r="G2527" i="6" s="1"/>
  <c r="F2528" i="6"/>
  <c r="G2528" i="6" s="1"/>
  <c r="F2529" i="6"/>
  <c r="G2529" i="6" s="1"/>
  <c r="J2529" i="6" s="1"/>
  <c r="F2530" i="6"/>
  <c r="G2530" i="6" s="1"/>
  <c r="F2531" i="6"/>
  <c r="G2531" i="6" s="1"/>
  <c r="J2531" i="6" s="1"/>
  <c r="F2532" i="6"/>
  <c r="G2532" i="6" s="1"/>
  <c r="J2532" i="6" s="1"/>
  <c r="F2533" i="6"/>
  <c r="G2533" i="6" s="1"/>
  <c r="F2534" i="6"/>
  <c r="G2534" i="6" s="1"/>
  <c r="F2535" i="6"/>
  <c r="G2535" i="6" s="1"/>
  <c r="F2536" i="6"/>
  <c r="G2536" i="6" s="1"/>
  <c r="F2537" i="6"/>
  <c r="G2537" i="6" s="1"/>
  <c r="J2537" i="6" s="1"/>
  <c r="F2538" i="6"/>
  <c r="G2538" i="6" s="1"/>
  <c r="F2539" i="6"/>
  <c r="G2539" i="6" s="1"/>
  <c r="J2539" i="6" s="1"/>
  <c r="F2540" i="6"/>
  <c r="G2540" i="6" s="1"/>
  <c r="J2540" i="6" s="1"/>
  <c r="F2541" i="6"/>
  <c r="G2541" i="6" s="1"/>
  <c r="F2542" i="6"/>
  <c r="G2542" i="6" s="1"/>
  <c r="F2543" i="6"/>
  <c r="G2543" i="6" s="1"/>
  <c r="F2544" i="6"/>
  <c r="G2544" i="6" s="1"/>
  <c r="F2545" i="6"/>
  <c r="G2545" i="6" s="1"/>
  <c r="J2545" i="6" s="1"/>
  <c r="F2546" i="6"/>
  <c r="G2546" i="6" s="1"/>
  <c r="F2547" i="6"/>
  <c r="G2547" i="6" s="1"/>
  <c r="J2547" i="6" s="1"/>
  <c r="F2548" i="6"/>
  <c r="G2548" i="6" s="1"/>
  <c r="J2548" i="6" s="1"/>
  <c r="F2549" i="6"/>
  <c r="G2549" i="6" s="1"/>
  <c r="F2550" i="6"/>
  <c r="G2550" i="6" s="1"/>
  <c r="F2551" i="6"/>
  <c r="G2551" i="6" s="1"/>
  <c r="F2552" i="6"/>
  <c r="G2552" i="6" s="1"/>
  <c r="F2553" i="6"/>
  <c r="G2553" i="6" s="1"/>
  <c r="J2553" i="6" s="1"/>
  <c r="F2554" i="6"/>
  <c r="G2554" i="6" s="1"/>
  <c r="F2555" i="6"/>
  <c r="G2555" i="6" s="1"/>
  <c r="J2555" i="6" s="1"/>
  <c r="F2556" i="6"/>
  <c r="G2556" i="6" s="1"/>
  <c r="J2556" i="6" s="1"/>
  <c r="F2557" i="6"/>
  <c r="G2557" i="6" s="1"/>
  <c r="F2558" i="6"/>
  <c r="G2558" i="6" s="1"/>
  <c r="F2559" i="6"/>
  <c r="G2559" i="6" s="1"/>
  <c r="F2560" i="6"/>
  <c r="G2560" i="6" s="1"/>
  <c r="F2561" i="6"/>
  <c r="G2561" i="6" s="1"/>
  <c r="J2561" i="6" s="1"/>
  <c r="F2562" i="6"/>
  <c r="G2562" i="6" s="1"/>
  <c r="F2563" i="6"/>
  <c r="G2563" i="6" s="1"/>
  <c r="J2563" i="6" s="1"/>
  <c r="F2564" i="6"/>
  <c r="G2564" i="6" s="1"/>
  <c r="J2564" i="6" s="1"/>
  <c r="F2565" i="6"/>
  <c r="G2565" i="6" s="1"/>
  <c r="F2566" i="6"/>
  <c r="G2566" i="6" s="1"/>
  <c r="F2567" i="6"/>
  <c r="G2567" i="6" s="1"/>
  <c r="F2568" i="6"/>
  <c r="G2568" i="6" s="1"/>
  <c r="F2569" i="6"/>
  <c r="G2569" i="6" s="1"/>
  <c r="J2569" i="6" s="1"/>
  <c r="F2570" i="6"/>
  <c r="G2570" i="6" s="1"/>
  <c r="F2571" i="6"/>
  <c r="G2571" i="6" s="1"/>
  <c r="J2571" i="6" s="1"/>
  <c r="F2572" i="6"/>
  <c r="G2572" i="6" s="1"/>
  <c r="J2572" i="6" s="1"/>
  <c r="F2573" i="6"/>
  <c r="G2573" i="6" s="1"/>
  <c r="F2574" i="6"/>
  <c r="G2574" i="6" s="1"/>
  <c r="F2575" i="6"/>
  <c r="G2575" i="6" s="1"/>
  <c r="F2576" i="6"/>
  <c r="G2576" i="6" s="1"/>
  <c r="F2577" i="6"/>
  <c r="G2577" i="6" s="1"/>
  <c r="J2577" i="6" s="1"/>
  <c r="F2578" i="6"/>
  <c r="G2578" i="6" s="1"/>
  <c r="F2579" i="6"/>
  <c r="G2579" i="6" s="1"/>
  <c r="J2579" i="6" s="1"/>
  <c r="F2580" i="6"/>
  <c r="G2580" i="6" s="1"/>
  <c r="J2580" i="6" s="1"/>
  <c r="F2581" i="6"/>
  <c r="G2581" i="6" s="1"/>
  <c r="F2582" i="6"/>
  <c r="G2582" i="6" s="1"/>
  <c r="F2583" i="6"/>
  <c r="G2583" i="6" s="1"/>
  <c r="F2584" i="6"/>
  <c r="G2584" i="6" s="1"/>
  <c r="F2585" i="6"/>
  <c r="G2585" i="6" s="1"/>
  <c r="J2585" i="6" s="1"/>
  <c r="F2586" i="6"/>
  <c r="G2586" i="6" s="1"/>
  <c r="F2587" i="6"/>
  <c r="G2587" i="6" s="1"/>
  <c r="J2587" i="6" s="1"/>
  <c r="F2588" i="6"/>
  <c r="G2588" i="6" s="1"/>
  <c r="J2588" i="6" s="1"/>
  <c r="F2589" i="6"/>
  <c r="G2589" i="6" s="1"/>
  <c r="F2590" i="6"/>
  <c r="G2590" i="6" s="1"/>
  <c r="F2591" i="6"/>
  <c r="G2591" i="6" s="1"/>
  <c r="F2592" i="6"/>
  <c r="G2592" i="6" s="1"/>
  <c r="F2593" i="6"/>
  <c r="G2593" i="6" s="1"/>
  <c r="J2593" i="6" s="1"/>
  <c r="F2594" i="6"/>
  <c r="G2594" i="6" s="1"/>
  <c r="F2595" i="6"/>
  <c r="G2595" i="6" s="1"/>
  <c r="J2595" i="6" s="1"/>
  <c r="F2596" i="6"/>
  <c r="G2596" i="6" s="1"/>
  <c r="J2596" i="6" s="1"/>
  <c r="F2597" i="6"/>
  <c r="G2597" i="6" s="1"/>
  <c r="F2598" i="6"/>
  <c r="G2598" i="6" s="1"/>
  <c r="F2599" i="6"/>
  <c r="G2599" i="6" s="1"/>
  <c r="F2600" i="6"/>
  <c r="G2600" i="6" s="1"/>
  <c r="F2601" i="6"/>
  <c r="G2601" i="6" s="1"/>
  <c r="J2601" i="6" s="1"/>
  <c r="F2602" i="6"/>
  <c r="G2602" i="6" s="1"/>
  <c r="F2603" i="6"/>
  <c r="G2603" i="6" s="1"/>
  <c r="J2603" i="6" s="1"/>
  <c r="F2604" i="6"/>
  <c r="G2604" i="6" s="1"/>
  <c r="J2604" i="6" s="1"/>
  <c r="F2605" i="6"/>
  <c r="G2605" i="6" s="1"/>
  <c r="F2606" i="6"/>
  <c r="G2606" i="6" s="1"/>
  <c r="F2607" i="6"/>
  <c r="G2607" i="6" s="1"/>
  <c r="F2608" i="6"/>
  <c r="G2608" i="6" s="1"/>
  <c r="F2609" i="6"/>
  <c r="G2609" i="6" s="1"/>
  <c r="J2609" i="6" s="1"/>
  <c r="F2610" i="6"/>
  <c r="G2610" i="6" s="1"/>
  <c r="F2611" i="6"/>
  <c r="G2611" i="6" s="1"/>
  <c r="J2611" i="6" s="1"/>
  <c r="F2612" i="6"/>
  <c r="G2612" i="6" s="1"/>
  <c r="J2612" i="6" s="1"/>
  <c r="F2613" i="6"/>
  <c r="G2613" i="6" s="1"/>
  <c r="F2614" i="6"/>
  <c r="G2614" i="6" s="1"/>
  <c r="F2615" i="6"/>
  <c r="G2615" i="6" s="1"/>
  <c r="F2616" i="6"/>
  <c r="G2616" i="6" s="1"/>
  <c r="F2617" i="6"/>
  <c r="G2617" i="6" s="1"/>
  <c r="J2617" i="6" s="1"/>
  <c r="F2618" i="6"/>
  <c r="G2618" i="6" s="1"/>
  <c r="F2619" i="6"/>
  <c r="G2619" i="6" s="1"/>
  <c r="J2619" i="6" s="1"/>
  <c r="F2620" i="6"/>
  <c r="G2620" i="6" s="1"/>
  <c r="J2620" i="6" s="1"/>
  <c r="F2621" i="6"/>
  <c r="G2621" i="6" s="1"/>
  <c r="F2622" i="6"/>
  <c r="G2622" i="6" s="1"/>
  <c r="F2623" i="6"/>
  <c r="G2623" i="6" s="1"/>
  <c r="F2624" i="6"/>
  <c r="G2624" i="6" s="1"/>
  <c r="F2625" i="6"/>
  <c r="G2625" i="6" s="1"/>
  <c r="J2625" i="6" s="1"/>
  <c r="F2626" i="6"/>
  <c r="G2626" i="6" s="1"/>
  <c r="F2627" i="6"/>
  <c r="G2627" i="6" s="1"/>
  <c r="J2627" i="6" s="1"/>
  <c r="F2628" i="6"/>
  <c r="G2628" i="6" s="1"/>
  <c r="J2628" i="6" s="1"/>
  <c r="F2629" i="6"/>
  <c r="G2629" i="6" s="1"/>
  <c r="F2630" i="6"/>
  <c r="G2630" i="6" s="1"/>
  <c r="F2631" i="6"/>
  <c r="G2631" i="6" s="1"/>
  <c r="F2632" i="6"/>
  <c r="G2632" i="6" s="1"/>
  <c r="F2633" i="6"/>
  <c r="G2633" i="6" s="1"/>
  <c r="J2633" i="6" s="1"/>
  <c r="F2634" i="6"/>
  <c r="G2634" i="6" s="1"/>
  <c r="F2635" i="6"/>
  <c r="G2635" i="6" s="1"/>
  <c r="J2635" i="6" s="1"/>
  <c r="F2636" i="6"/>
  <c r="G2636" i="6" s="1"/>
  <c r="J2636" i="6" s="1"/>
  <c r="F2637" i="6"/>
  <c r="G2637" i="6" s="1"/>
  <c r="F2638" i="6"/>
  <c r="G2638" i="6" s="1"/>
  <c r="F2639" i="6"/>
  <c r="G2639" i="6" s="1"/>
  <c r="F2640" i="6"/>
  <c r="G2640" i="6" s="1"/>
  <c r="F2641" i="6"/>
  <c r="G2641" i="6" s="1"/>
  <c r="J2641" i="6" s="1"/>
  <c r="F2642" i="6"/>
  <c r="G2642" i="6" s="1"/>
  <c r="F2643" i="6"/>
  <c r="G2643" i="6" s="1"/>
  <c r="J2643" i="6" s="1"/>
  <c r="F2644" i="6"/>
  <c r="G2644" i="6" s="1"/>
  <c r="J2644" i="6" s="1"/>
  <c r="F2645" i="6"/>
  <c r="G2645" i="6" s="1"/>
  <c r="F2646" i="6"/>
  <c r="G2646" i="6" s="1"/>
  <c r="F2647" i="6"/>
  <c r="G2647" i="6" s="1"/>
  <c r="F2648" i="6"/>
  <c r="G2648" i="6" s="1"/>
  <c r="F2649" i="6"/>
  <c r="G2649" i="6" s="1"/>
  <c r="J2649" i="6" s="1"/>
  <c r="F2650" i="6"/>
  <c r="G2650" i="6" s="1"/>
  <c r="F2651" i="6"/>
  <c r="G2651" i="6" s="1"/>
  <c r="J2651" i="6" s="1"/>
  <c r="F2652" i="6"/>
  <c r="G2652" i="6" s="1"/>
  <c r="J2652" i="6" s="1"/>
  <c r="F2653" i="6"/>
  <c r="G2653" i="6" s="1"/>
  <c r="F2654" i="6"/>
  <c r="G2654" i="6" s="1"/>
  <c r="F2655" i="6"/>
  <c r="G2655" i="6" s="1"/>
  <c r="F2656" i="6"/>
  <c r="G2656" i="6" s="1"/>
  <c r="F2657" i="6"/>
  <c r="G2657" i="6" s="1"/>
  <c r="J2657" i="6" s="1"/>
  <c r="F2658" i="6"/>
  <c r="G2658" i="6" s="1"/>
  <c r="F2659" i="6"/>
  <c r="G2659" i="6" s="1"/>
  <c r="J2659" i="6" s="1"/>
  <c r="F2660" i="6"/>
  <c r="G2660" i="6" s="1"/>
  <c r="J2660" i="6" s="1"/>
  <c r="F2661" i="6"/>
  <c r="G2661" i="6" s="1"/>
  <c r="F2662" i="6"/>
  <c r="G2662" i="6" s="1"/>
  <c r="F2663" i="6"/>
  <c r="G2663" i="6" s="1"/>
  <c r="F2664" i="6"/>
  <c r="G2664" i="6" s="1"/>
  <c r="F2665" i="6"/>
  <c r="G2665" i="6" s="1"/>
  <c r="J2665" i="6" s="1"/>
  <c r="F2666" i="6"/>
  <c r="G2666" i="6" s="1"/>
  <c r="F2667" i="6"/>
  <c r="G2667" i="6" s="1"/>
  <c r="J2667" i="6" s="1"/>
  <c r="F2668" i="6"/>
  <c r="G2668" i="6" s="1"/>
  <c r="J2668" i="6" s="1"/>
  <c r="F2669" i="6"/>
  <c r="G2669" i="6" s="1"/>
  <c r="F2670" i="6"/>
  <c r="G2670" i="6" s="1"/>
  <c r="F2671" i="6"/>
  <c r="G2671" i="6" s="1"/>
  <c r="F2672" i="6"/>
  <c r="G2672" i="6" s="1"/>
  <c r="F2673" i="6"/>
  <c r="G2673" i="6" s="1"/>
  <c r="J2673" i="6" s="1"/>
  <c r="F2674" i="6"/>
  <c r="G2674" i="6" s="1"/>
  <c r="F2675" i="6"/>
  <c r="G2675" i="6" s="1"/>
  <c r="J2675" i="6" s="1"/>
  <c r="F2676" i="6"/>
  <c r="G2676" i="6" s="1"/>
  <c r="J2676" i="6" s="1"/>
  <c r="F2677" i="6"/>
  <c r="G2677" i="6" s="1"/>
  <c r="F2678" i="6"/>
  <c r="G2678" i="6" s="1"/>
  <c r="F2679" i="6"/>
  <c r="G2679" i="6" s="1"/>
  <c r="F2680" i="6"/>
  <c r="G2680" i="6" s="1"/>
  <c r="F2681" i="6"/>
  <c r="G2681" i="6" s="1"/>
  <c r="J2681" i="6" s="1"/>
  <c r="F2682" i="6"/>
  <c r="G2682" i="6" s="1"/>
  <c r="F2683" i="6"/>
  <c r="G2683" i="6" s="1"/>
  <c r="J2683" i="6" s="1"/>
  <c r="F2684" i="6"/>
  <c r="G2684" i="6" s="1"/>
  <c r="J2684" i="6" s="1"/>
  <c r="F2685" i="6"/>
  <c r="G2685" i="6" s="1"/>
  <c r="F2686" i="6"/>
  <c r="G2686" i="6" s="1"/>
  <c r="F2687" i="6"/>
  <c r="G2687" i="6" s="1"/>
  <c r="F2688" i="6"/>
  <c r="G2688" i="6" s="1"/>
  <c r="F2689" i="6"/>
  <c r="G2689" i="6" s="1"/>
  <c r="J2689" i="6" s="1"/>
  <c r="F2690" i="6"/>
  <c r="G2690" i="6" s="1"/>
  <c r="F2691" i="6"/>
  <c r="G2691" i="6" s="1"/>
  <c r="J2691" i="6" s="1"/>
  <c r="F2692" i="6"/>
  <c r="G2692" i="6" s="1"/>
  <c r="J2692" i="6" s="1"/>
  <c r="F2693" i="6"/>
  <c r="G2693" i="6" s="1"/>
  <c r="F2694" i="6"/>
  <c r="G2694" i="6" s="1"/>
  <c r="F2695" i="6"/>
  <c r="G2695" i="6" s="1"/>
  <c r="F2696" i="6"/>
  <c r="G2696" i="6" s="1"/>
  <c r="F2697" i="6"/>
  <c r="G2697" i="6" s="1"/>
  <c r="J2697" i="6" s="1"/>
  <c r="F2698" i="6"/>
  <c r="G2698" i="6" s="1"/>
  <c r="F2699" i="6"/>
  <c r="G2699" i="6" s="1"/>
  <c r="J2699" i="6" s="1"/>
  <c r="F2700" i="6"/>
  <c r="G2700" i="6" s="1"/>
  <c r="J2700" i="6" s="1"/>
  <c r="F2701" i="6"/>
  <c r="G2701" i="6" s="1"/>
  <c r="F2702" i="6"/>
  <c r="G2702" i="6" s="1"/>
  <c r="F2703" i="6"/>
  <c r="G2703" i="6" s="1"/>
  <c r="F2704" i="6"/>
  <c r="G2704" i="6" s="1"/>
  <c r="F2705" i="6"/>
  <c r="G2705" i="6" s="1"/>
  <c r="J2705" i="6" s="1"/>
  <c r="F2706" i="6"/>
  <c r="G2706" i="6" s="1"/>
  <c r="F2707" i="6"/>
  <c r="G2707" i="6" s="1"/>
  <c r="J2707" i="6" s="1"/>
  <c r="F2708" i="6"/>
  <c r="G2708" i="6" s="1"/>
  <c r="J2708" i="6" s="1"/>
  <c r="F2709" i="6"/>
  <c r="G2709" i="6" s="1"/>
  <c r="F2710" i="6"/>
  <c r="G2710" i="6" s="1"/>
  <c r="F2711" i="6"/>
  <c r="G2711" i="6" s="1"/>
  <c r="F2712" i="6"/>
  <c r="G2712" i="6" s="1"/>
  <c r="F2713" i="6"/>
  <c r="G2713" i="6" s="1"/>
  <c r="J2713" i="6" s="1"/>
  <c r="F2714" i="6"/>
  <c r="G2714" i="6" s="1"/>
  <c r="F2715" i="6"/>
  <c r="G2715" i="6" s="1"/>
  <c r="J2715" i="6" s="1"/>
  <c r="F2716" i="6"/>
  <c r="G2716" i="6" s="1"/>
  <c r="J2716" i="6" s="1"/>
  <c r="F2717" i="6"/>
  <c r="G2717" i="6" s="1"/>
  <c r="F2718" i="6"/>
  <c r="G2718" i="6" s="1"/>
  <c r="F2719" i="6"/>
  <c r="G2719" i="6" s="1"/>
  <c r="F2720" i="6"/>
  <c r="G2720" i="6" s="1"/>
  <c r="F2721" i="6"/>
  <c r="G2721" i="6" s="1"/>
  <c r="J2721" i="6" s="1"/>
  <c r="F2722" i="6"/>
  <c r="G2722" i="6" s="1"/>
  <c r="F2723" i="6"/>
  <c r="G2723" i="6" s="1"/>
  <c r="J2723" i="6" s="1"/>
  <c r="F2724" i="6"/>
  <c r="G2724" i="6" s="1"/>
  <c r="J2724" i="6" s="1"/>
  <c r="F2725" i="6"/>
  <c r="G2725" i="6" s="1"/>
  <c r="F2726" i="6"/>
  <c r="G2726" i="6" s="1"/>
  <c r="F2727" i="6"/>
  <c r="G2727" i="6" s="1"/>
  <c r="F2728" i="6"/>
  <c r="G2728" i="6" s="1"/>
  <c r="F2729" i="6"/>
  <c r="G2729" i="6" s="1"/>
  <c r="J2729" i="6" s="1"/>
  <c r="F2730" i="6"/>
  <c r="G2730" i="6" s="1"/>
  <c r="F2731" i="6"/>
  <c r="G2731" i="6" s="1"/>
  <c r="J2731" i="6" s="1"/>
  <c r="F2732" i="6"/>
  <c r="G2732" i="6" s="1"/>
  <c r="J2732" i="6" s="1"/>
  <c r="F2733" i="6"/>
  <c r="G2733" i="6" s="1"/>
  <c r="F2734" i="6"/>
  <c r="G2734" i="6" s="1"/>
  <c r="F2735" i="6"/>
  <c r="G2735" i="6" s="1"/>
  <c r="F2736" i="6"/>
  <c r="G2736" i="6" s="1"/>
  <c r="F2737" i="6"/>
  <c r="G2737" i="6" s="1"/>
  <c r="J2737" i="6" s="1"/>
  <c r="F2738" i="6"/>
  <c r="G2738" i="6" s="1"/>
  <c r="F2739" i="6"/>
  <c r="G2739" i="6" s="1"/>
  <c r="J2739" i="6" s="1"/>
  <c r="F2740" i="6"/>
  <c r="G2740" i="6" s="1"/>
  <c r="J2740" i="6" s="1"/>
  <c r="F2741" i="6"/>
  <c r="G2741" i="6" s="1"/>
  <c r="F2742" i="6"/>
  <c r="G2742" i="6" s="1"/>
  <c r="F2743" i="6"/>
  <c r="G2743" i="6" s="1"/>
  <c r="F2744" i="6"/>
  <c r="G2744" i="6" s="1"/>
  <c r="F2745" i="6"/>
  <c r="G2745" i="6" s="1"/>
  <c r="J2745" i="6" s="1"/>
  <c r="F2746" i="6"/>
  <c r="G2746" i="6" s="1"/>
  <c r="F2747" i="6"/>
  <c r="G2747" i="6" s="1"/>
  <c r="J2747" i="6" s="1"/>
  <c r="F2748" i="6"/>
  <c r="G2748" i="6" s="1"/>
  <c r="J2748" i="6" s="1"/>
  <c r="F2749" i="6"/>
  <c r="G2749" i="6" s="1"/>
  <c r="F2750" i="6"/>
  <c r="G2750" i="6" s="1"/>
  <c r="F2751" i="6"/>
  <c r="G2751" i="6" s="1"/>
  <c r="F2752" i="6"/>
  <c r="G2752" i="6" s="1"/>
  <c r="F2753" i="6"/>
  <c r="G2753" i="6" s="1"/>
  <c r="J2753" i="6" s="1"/>
  <c r="F2754" i="6"/>
  <c r="G2754" i="6" s="1"/>
  <c r="F2755" i="6"/>
  <c r="G2755" i="6" s="1"/>
  <c r="J2755" i="6" s="1"/>
  <c r="F2756" i="6"/>
  <c r="G2756" i="6" s="1"/>
  <c r="J2756" i="6" s="1"/>
  <c r="F2757" i="6"/>
  <c r="G2757" i="6" s="1"/>
  <c r="F2758" i="6"/>
  <c r="G2758" i="6" s="1"/>
  <c r="F2759" i="6"/>
  <c r="G2759" i="6" s="1"/>
  <c r="F2760" i="6"/>
  <c r="G2760" i="6" s="1"/>
  <c r="F2761" i="6"/>
  <c r="G2761" i="6" s="1"/>
  <c r="J2761" i="6" s="1"/>
  <c r="F2762" i="6"/>
  <c r="G2762" i="6" s="1"/>
  <c r="F2763" i="6"/>
  <c r="G2763" i="6" s="1"/>
  <c r="J2763" i="6" s="1"/>
  <c r="F2764" i="6"/>
  <c r="G2764" i="6" s="1"/>
  <c r="J2764" i="6" s="1"/>
  <c r="F2765" i="6"/>
  <c r="G2765" i="6" s="1"/>
  <c r="F2766" i="6"/>
  <c r="G2766" i="6" s="1"/>
  <c r="F2767" i="6"/>
  <c r="G2767" i="6" s="1"/>
  <c r="F2768" i="6"/>
  <c r="G2768" i="6" s="1"/>
  <c r="F2769" i="6"/>
  <c r="G2769" i="6" s="1"/>
  <c r="J2769" i="6" s="1"/>
  <c r="F2770" i="6"/>
  <c r="G2770" i="6" s="1"/>
  <c r="F2771" i="6"/>
  <c r="G2771" i="6" s="1"/>
  <c r="J2771" i="6" s="1"/>
  <c r="F2772" i="6"/>
  <c r="G2772" i="6" s="1"/>
  <c r="J2772" i="6" s="1"/>
  <c r="F2773" i="6"/>
  <c r="G2773" i="6" s="1"/>
  <c r="F2774" i="6"/>
  <c r="G2774" i="6" s="1"/>
  <c r="F2775" i="6"/>
  <c r="G2775" i="6" s="1"/>
  <c r="F2776" i="6"/>
  <c r="G2776" i="6" s="1"/>
  <c r="F2777" i="6"/>
  <c r="G2777" i="6" s="1"/>
  <c r="J2777" i="6" s="1"/>
  <c r="F2778" i="6"/>
  <c r="G2778" i="6" s="1"/>
  <c r="F2779" i="6"/>
  <c r="G2779" i="6" s="1"/>
  <c r="J2779" i="6" s="1"/>
  <c r="F2780" i="6"/>
  <c r="G2780" i="6" s="1"/>
  <c r="J2780" i="6" s="1"/>
  <c r="F2781" i="6"/>
  <c r="G2781" i="6" s="1"/>
  <c r="F2782" i="6"/>
  <c r="G2782" i="6" s="1"/>
  <c r="F2783" i="6"/>
  <c r="G2783" i="6" s="1"/>
  <c r="F2784" i="6"/>
  <c r="G2784" i="6" s="1"/>
  <c r="F2785" i="6"/>
  <c r="G2785" i="6" s="1"/>
  <c r="J2785" i="6" s="1"/>
  <c r="F2786" i="6"/>
  <c r="G2786" i="6" s="1"/>
  <c r="F2787" i="6"/>
  <c r="G2787" i="6" s="1"/>
  <c r="J2787" i="6" s="1"/>
  <c r="F2788" i="6"/>
  <c r="G2788" i="6" s="1"/>
  <c r="J2788" i="6" s="1"/>
  <c r="F2789" i="6"/>
  <c r="G2789" i="6" s="1"/>
  <c r="F2790" i="6"/>
  <c r="G2790" i="6" s="1"/>
  <c r="F2791" i="6"/>
  <c r="G2791" i="6" s="1"/>
  <c r="F2792" i="6"/>
  <c r="G2792" i="6" s="1"/>
  <c r="F2793" i="6"/>
  <c r="G2793" i="6" s="1"/>
  <c r="J2793" i="6" s="1"/>
  <c r="F2794" i="6"/>
  <c r="G2794" i="6" s="1"/>
  <c r="F2795" i="6"/>
  <c r="G2795" i="6" s="1"/>
  <c r="J2795" i="6" s="1"/>
  <c r="F2796" i="6"/>
  <c r="G2796" i="6" s="1"/>
  <c r="J2796" i="6" s="1"/>
  <c r="F2797" i="6"/>
  <c r="G2797" i="6" s="1"/>
  <c r="F2798" i="6"/>
  <c r="G2798" i="6" s="1"/>
  <c r="F2799" i="6"/>
  <c r="G2799" i="6" s="1"/>
  <c r="F2800" i="6"/>
  <c r="G2800" i="6" s="1"/>
  <c r="F2801" i="6"/>
  <c r="G2801" i="6" s="1"/>
  <c r="J2801" i="6" s="1"/>
  <c r="F2802" i="6"/>
  <c r="G2802" i="6" s="1"/>
  <c r="F2803" i="6"/>
  <c r="G2803" i="6" s="1"/>
  <c r="J2803" i="6" s="1"/>
  <c r="F2804" i="6"/>
  <c r="G2804" i="6" s="1"/>
  <c r="J2804" i="6" s="1"/>
  <c r="F2805" i="6"/>
  <c r="G2805" i="6" s="1"/>
  <c r="F2806" i="6"/>
  <c r="G2806" i="6" s="1"/>
  <c r="F2807" i="6"/>
  <c r="G2807" i="6" s="1"/>
  <c r="F2808" i="6"/>
  <c r="G2808" i="6" s="1"/>
  <c r="F2809" i="6"/>
  <c r="G2809" i="6" s="1"/>
  <c r="J2809" i="6" s="1"/>
  <c r="F2810" i="6"/>
  <c r="G2810" i="6" s="1"/>
  <c r="F2811" i="6"/>
  <c r="G2811" i="6" s="1"/>
  <c r="J2811" i="6" s="1"/>
  <c r="F2812" i="6"/>
  <c r="G2812" i="6" s="1"/>
  <c r="J2812" i="6" s="1"/>
  <c r="F2813" i="6"/>
  <c r="G2813" i="6" s="1"/>
  <c r="F2814" i="6"/>
  <c r="G2814" i="6" s="1"/>
  <c r="F2815" i="6"/>
  <c r="G2815" i="6" s="1"/>
  <c r="F2816" i="6"/>
  <c r="G2816" i="6" s="1"/>
  <c r="F2817" i="6"/>
  <c r="G2817" i="6" s="1"/>
  <c r="J2817" i="6" s="1"/>
  <c r="F2818" i="6"/>
  <c r="G2818" i="6" s="1"/>
  <c r="F2819" i="6"/>
  <c r="G2819" i="6" s="1"/>
  <c r="J2819" i="6" s="1"/>
  <c r="F2820" i="6"/>
  <c r="G2820" i="6" s="1"/>
  <c r="J2820" i="6" s="1"/>
  <c r="F2821" i="6"/>
  <c r="G2821" i="6" s="1"/>
  <c r="F2822" i="6"/>
  <c r="G2822" i="6" s="1"/>
  <c r="F2823" i="6"/>
  <c r="G2823" i="6" s="1"/>
  <c r="F2824" i="6"/>
  <c r="G2824" i="6" s="1"/>
  <c r="F2825" i="6"/>
  <c r="G2825" i="6" s="1"/>
  <c r="J2825" i="6" s="1"/>
  <c r="F2826" i="6"/>
  <c r="G2826" i="6" s="1"/>
  <c r="F2827" i="6"/>
  <c r="G2827" i="6" s="1"/>
  <c r="J2827" i="6" s="1"/>
  <c r="F2828" i="6"/>
  <c r="G2828" i="6" s="1"/>
  <c r="J2828" i="6" s="1"/>
  <c r="F2829" i="6"/>
  <c r="G2829" i="6" s="1"/>
  <c r="F2830" i="6"/>
  <c r="G2830" i="6" s="1"/>
  <c r="F2831" i="6"/>
  <c r="G2831" i="6" s="1"/>
  <c r="F2832" i="6"/>
  <c r="G2832" i="6" s="1"/>
  <c r="F2833" i="6"/>
  <c r="G2833" i="6" s="1"/>
  <c r="J2833" i="6" s="1"/>
  <c r="F2834" i="6"/>
  <c r="G2834" i="6" s="1"/>
  <c r="F2835" i="6"/>
  <c r="G2835" i="6" s="1"/>
  <c r="J2835" i="6" s="1"/>
  <c r="F2836" i="6"/>
  <c r="G2836" i="6" s="1"/>
  <c r="J2836" i="6" s="1"/>
  <c r="F2837" i="6"/>
  <c r="G2837" i="6" s="1"/>
  <c r="F2838" i="6"/>
  <c r="G2838" i="6" s="1"/>
  <c r="F2839" i="6"/>
  <c r="G2839" i="6" s="1"/>
  <c r="F2840" i="6"/>
  <c r="G2840" i="6" s="1"/>
  <c r="F2841" i="6"/>
  <c r="G2841" i="6" s="1"/>
  <c r="J2841" i="6" s="1"/>
  <c r="F2842" i="6"/>
  <c r="G2842" i="6" s="1"/>
  <c r="F2843" i="6"/>
  <c r="G2843" i="6" s="1"/>
  <c r="J2843" i="6" s="1"/>
  <c r="F2844" i="6"/>
  <c r="G2844" i="6" s="1"/>
  <c r="J2844" i="6" s="1"/>
  <c r="F2845" i="6"/>
  <c r="G2845" i="6" s="1"/>
  <c r="F2846" i="6"/>
  <c r="G2846" i="6" s="1"/>
  <c r="F2847" i="6"/>
  <c r="G2847" i="6" s="1"/>
  <c r="F2848" i="6"/>
  <c r="G2848" i="6" s="1"/>
  <c r="F2849" i="6"/>
  <c r="G2849" i="6" s="1"/>
  <c r="J2849" i="6" s="1"/>
  <c r="F2850" i="6"/>
  <c r="G2850" i="6" s="1"/>
  <c r="F2851" i="6"/>
  <c r="G2851" i="6" s="1"/>
  <c r="J2851" i="6" s="1"/>
  <c r="F2852" i="6"/>
  <c r="G2852" i="6" s="1"/>
  <c r="J2852" i="6" s="1"/>
  <c r="F2853" i="6"/>
  <c r="G2853" i="6" s="1"/>
  <c r="F2854" i="6"/>
  <c r="G2854" i="6" s="1"/>
  <c r="F2855" i="6"/>
  <c r="G2855" i="6" s="1"/>
  <c r="F2856" i="6"/>
  <c r="G2856" i="6" s="1"/>
  <c r="F2857" i="6"/>
  <c r="G2857" i="6" s="1"/>
  <c r="J2857" i="6" s="1"/>
  <c r="F2858" i="6"/>
  <c r="G2858" i="6" s="1"/>
  <c r="F2859" i="6"/>
  <c r="G2859" i="6" s="1"/>
  <c r="J2859" i="6" s="1"/>
  <c r="F2860" i="6"/>
  <c r="G2860" i="6" s="1"/>
  <c r="J2860" i="6" s="1"/>
  <c r="F2861" i="6"/>
  <c r="G2861" i="6" s="1"/>
  <c r="F2862" i="6"/>
  <c r="G2862" i="6" s="1"/>
  <c r="F2863" i="6"/>
  <c r="G2863" i="6" s="1"/>
  <c r="F2864" i="6"/>
  <c r="G2864" i="6" s="1"/>
  <c r="F2865" i="6"/>
  <c r="G2865" i="6" s="1"/>
  <c r="J2865" i="6" s="1"/>
  <c r="F2866" i="6"/>
  <c r="G2866" i="6" s="1"/>
  <c r="F2867" i="6"/>
  <c r="G2867" i="6" s="1"/>
  <c r="J2867" i="6" s="1"/>
  <c r="F2868" i="6"/>
  <c r="G2868" i="6" s="1"/>
  <c r="J2868" i="6" s="1"/>
  <c r="F2869" i="6"/>
  <c r="G2869" i="6" s="1"/>
  <c r="F2870" i="6"/>
  <c r="G2870" i="6" s="1"/>
  <c r="F2871" i="6"/>
  <c r="G2871" i="6" s="1"/>
  <c r="F2872" i="6"/>
  <c r="G2872" i="6" s="1"/>
  <c r="F2873" i="6"/>
  <c r="G2873" i="6" s="1"/>
  <c r="J2873" i="6" s="1"/>
  <c r="F2874" i="6"/>
  <c r="G2874" i="6" s="1"/>
  <c r="F2875" i="6"/>
  <c r="G2875" i="6" s="1"/>
  <c r="J2875" i="6" s="1"/>
  <c r="F2876" i="6"/>
  <c r="G2876" i="6" s="1"/>
  <c r="J2876" i="6" s="1"/>
  <c r="F2877" i="6"/>
  <c r="G2877" i="6" s="1"/>
  <c r="F2878" i="6"/>
  <c r="G2878" i="6" s="1"/>
  <c r="F2879" i="6"/>
  <c r="G2879" i="6" s="1"/>
  <c r="F2880" i="6"/>
  <c r="G2880" i="6" s="1"/>
  <c r="F2881" i="6"/>
  <c r="G2881" i="6" s="1"/>
  <c r="J2881" i="6" s="1"/>
  <c r="F2882" i="6"/>
  <c r="G2882" i="6" s="1"/>
  <c r="F2883" i="6"/>
  <c r="G2883" i="6" s="1"/>
  <c r="J2883" i="6" s="1"/>
  <c r="F2884" i="6"/>
  <c r="G2884" i="6" s="1"/>
  <c r="J2884" i="6" s="1"/>
  <c r="F2885" i="6"/>
  <c r="G2885" i="6" s="1"/>
  <c r="F2886" i="6"/>
  <c r="G2886" i="6" s="1"/>
  <c r="F2887" i="6"/>
  <c r="G2887" i="6" s="1"/>
  <c r="F2888" i="6"/>
  <c r="G2888" i="6" s="1"/>
  <c r="F2889" i="6"/>
  <c r="G2889" i="6" s="1"/>
  <c r="J2889" i="6" s="1"/>
  <c r="F2890" i="6"/>
  <c r="G2890" i="6" s="1"/>
  <c r="F2891" i="6"/>
  <c r="G2891" i="6" s="1"/>
  <c r="J2891" i="6" s="1"/>
  <c r="F2892" i="6"/>
  <c r="G2892" i="6" s="1"/>
  <c r="J2892" i="6" s="1"/>
  <c r="F2893" i="6"/>
  <c r="G2893" i="6" s="1"/>
  <c r="F2894" i="6"/>
  <c r="G2894" i="6" s="1"/>
  <c r="F2895" i="6"/>
  <c r="G2895" i="6" s="1"/>
  <c r="F2896" i="6"/>
  <c r="G2896" i="6" s="1"/>
  <c r="F2897" i="6"/>
  <c r="G2897" i="6" s="1"/>
  <c r="J2897" i="6" s="1"/>
  <c r="F2898" i="6"/>
  <c r="G2898" i="6" s="1"/>
  <c r="F2899" i="6"/>
  <c r="G2899" i="6" s="1"/>
  <c r="J2899" i="6" s="1"/>
  <c r="F2900" i="6"/>
  <c r="G2900" i="6" s="1"/>
  <c r="J2900" i="6" s="1"/>
  <c r="F2901" i="6"/>
  <c r="G2901" i="6" s="1"/>
  <c r="F2902" i="6"/>
  <c r="G2902" i="6" s="1"/>
  <c r="F2903" i="6"/>
  <c r="G2903" i="6" s="1"/>
  <c r="F2904" i="6"/>
  <c r="G2904" i="6" s="1"/>
  <c r="F2905" i="6"/>
  <c r="G2905" i="6" s="1"/>
  <c r="J2905" i="6" s="1"/>
  <c r="F2906" i="6"/>
  <c r="G2906" i="6" s="1"/>
  <c r="F2907" i="6"/>
  <c r="G2907" i="6" s="1"/>
  <c r="J2907" i="6" s="1"/>
  <c r="F2908" i="6"/>
  <c r="G2908" i="6" s="1"/>
  <c r="J2908" i="6" s="1"/>
  <c r="F2909" i="6"/>
  <c r="G2909" i="6" s="1"/>
  <c r="F2910" i="6"/>
  <c r="G2910" i="6" s="1"/>
  <c r="F2911" i="6"/>
  <c r="G2911" i="6" s="1"/>
  <c r="F2912" i="6"/>
  <c r="G2912" i="6" s="1"/>
  <c r="F2913" i="6"/>
  <c r="G2913" i="6" s="1"/>
  <c r="J2913" i="6" s="1"/>
  <c r="F2914" i="6"/>
  <c r="G2914" i="6" s="1"/>
  <c r="F2915" i="6"/>
  <c r="G2915" i="6" s="1"/>
  <c r="J2915" i="6" s="1"/>
  <c r="F2916" i="6"/>
  <c r="G2916" i="6" s="1"/>
  <c r="J2916" i="6" s="1"/>
  <c r="F2917" i="6"/>
  <c r="G2917" i="6" s="1"/>
  <c r="F2918" i="6"/>
  <c r="G2918" i="6" s="1"/>
  <c r="F2919" i="6"/>
  <c r="G2919" i="6" s="1"/>
  <c r="F2920" i="6"/>
  <c r="G2920" i="6" s="1"/>
  <c r="F2921" i="6"/>
  <c r="G2921" i="6" s="1"/>
  <c r="J2921" i="6" s="1"/>
  <c r="F2922" i="6"/>
  <c r="G2922" i="6" s="1"/>
  <c r="F2923" i="6"/>
  <c r="G2923" i="6" s="1"/>
  <c r="J2923" i="6" s="1"/>
  <c r="F2924" i="6"/>
  <c r="G2924" i="6" s="1"/>
  <c r="J2924" i="6" s="1"/>
  <c r="F2925" i="6"/>
  <c r="G2925" i="6" s="1"/>
  <c r="F2926" i="6"/>
  <c r="G2926" i="6" s="1"/>
  <c r="F2927" i="6"/>
  <c r="G2927" i="6" s="1"/>
  <c r="F2928" i="6"/>
  <c r="G2928" i="6" s="1"/>
  <c r="F2929" i="6"/>
  <c r="G2929" i="6" s="1"/>
  <c r="J2929" i="6" s="1"/>
  <c r="F2930" i="6"/>
  <c r="G2930" i="6" s="1"/>
  <c r="F2931" i="6"/>
  <c r="G2931" i="6" s="1"/>
  <c r="J2931" i="6" s="1"/>
  <c r="F2932" i="6"/>
  <c r="G2932" i="6" s="1"/>
  <c r="J2932" i="6" s="1"/>
  <c r="F2933" i="6"/>
  <c r="G2933" i="6" s="1"/>
  <c r="F2934" i="6"/>
  <c r="G2934" i="6" s="1"/>
  <c r="F2935" i="6"/>
  <c r="G2935" i="6" s="1"/>
  <c r="F2936" i="6"/>
  <c r="G2936" i="6" s="1"/>
  <c r="F2937" i="6"/>
  <c r="G2937" i="6" s="1"/>
  <c r="J2937" i="6" s="1"/>
  <c r="F2938" i="6"/>
  <c r="G2938" i="6" s="1"/>
  <c r="F2939" i="6"/>
  <c r="G2939" i="6" s="1"/>
  <c r="J2939" i="6" s="1"/>
  <c r="F2940" i="6"/>
  <c r="G2940" i="6" s="1"/>
  <c r="J2940" i="6" s="1"/>
  <c r="F2941" i="6"/>
  <c r="G2941" i="6" s="1"/>
  <c r="F2942" i="6"/>
  <c r="G2942" i="6" s="1"/>
  <c r="F2943" i="6"/>
  <c r="G2943" i="6" s="1"/>
  <c r="F2944" i="6"/>
  <c r="G2944" i="6" s="1"/>
  <c r="F2945" i="6"/>
  <c r="G2945" i="6" s="1"/>
  <c r="J2945" i="6" s="1"/>
  <c r="F2946" i="6"/>
  <c r="G2946" i="6" s="1"/>
  <c r="F2947" i="6"/>
  <c r="G2947" i="6" s="1"/>
  <c r="J2947" i="6" s="1"/>
  <c r="F2948" i="6"/>
  <c r="G2948" i="6" s="1"/>
  <c r="J2948" i="6" s="1"/>
  <c r="F2949" i="6"/>
  <c r="G2949" i="6" s="1"/>
  <c r="F2950" i="6"/>
  <c r="G2950" i="6" s="1"/>
  <c r="F2951" i="6"/>
  <c r="G2951" i="6" s="1"/>
  <c r="F2952" i="6"/>
  <c r="G2952" i="6" s="1"/>
  <c r="F2953" i="6"/>
  <c r="G2953" i="6" s="1"/>
  <c r="J2953" i="6" s="1"/>
  <c r="F2954" i="6"/>
  <c r="G2954" i="6" s="1"/>
  <c r="F2955" i="6"/>
  <c r="G2955" i="6" s="1"/>
  <c r="J2955" i="6" s="1"/>
  <c r="F2956" i="6"/>
  <c r="G2956" i="6" s="1"/>
  <c r="J2956" i="6" s="1"/>
  <c r="F2957" i="6"/>
  <c r="G2957" i="6" s="1"/>
  <c r="F2958" i="6"/>
  <c r="G2958" i="6" s="1"/>
  <c r="F2959" i="6"/>
  <c r="G2959" i="6" s="1"/>
  <c r="F2960" i="6"/>
  <c r="G2960" i="6" s="1"/>
  <c r="F2961" i="6"/>
  <c r="G2961" i="6" s="1"/>
  <c r="J2961" i="6" s="1"/>
  <c r="F2962" i="6"/>
  <c r="G2962" i="6" s="1"/>
  <c r="F2963" i="6"/>
  <c r="G2963" i="6" s="1"/>
  <c r="J2963" i="6" s="1"/>
  <c r="F2964" i="6"/>
  <c r="G2964" i="6" s="1"/>
  <c r="J2964" i="6" s="1"/>
  <c r="F2965" i="6"/>
  <c r="G2965" i="6" s="1"/>
  <c r="F2966" i="6"/>
  <c r="G2966" i="6" s="1"/>
  <c r="F2967" i="6"/>
  <c r="G2967" i="6" s="1"/>
  <c r="F2968" i="6"/>
  <c r="G2968" i="6" s="1"/>
  <c r="F2969" i="6"/>
  <c r="G2969" i="6" s="1"/>
  <c r="J2969" i="6" s="1"/>
  <c r="F2970" i="6"/>
  <c r="G2970" i="6" s="1"/>
  <c r="F2971" i="6"/>
  <c r="G2971" i="6" s="1"/>
  <c r="J2971" i="6" s="1"/>
  <c r="F2972" i="6"/>
  <c r="G2972" i="6" s="1"/>
  <c r="J2972" i="6" s="1"/>
  <c r="F2973" i="6"/>
  <c r="G2973" i="6" s="1"/>
  <c r="F2974" i="6"/>
  <c r="G2974" i="6" s="1"/>
  <c r="F2975" i="6"/>
  <c r="G2975" i="6" s="1"/>
  <c r="F2976" i="6"/>
  <c r="G2976" i="6" s="1"/>
  <c r="F2977" i="6"/>
  <c r="G2977" i="6" s="1"/>
  <c r="J2977" i="6" s="1"/>
  <c r="F2978" i="6"/>
  <c r="G2978" i="6" s="1"/>
  <c r="F2979" i="6"/>
  <c r="G2979" i="6" s="1"/>
  <c r="J2979" i="6" s="1"/>
  <c r="F2980" i="6"/>
  <c r="G2980" i="6" s="1"/>
  <c r="J2980" i="6" s="1"/>
  <c r="F2981" i="6"/>
  <c r="G2981" i="6" s="1"/>
  <c r="F2982" i="6"/>
  <c r="G2982" i="6" s="1"/>
  <c r="F2983" i="6"/>
  <c r="G2983" i="6" s="1"/>
  <c r="F2984" i="6"/>
  <c r="G2984" i="6" s="1"/>
  <c r="F2985" i="6"/>
  <c r="G2985" i="6" s="1"/>
  <c r="J2985" i="6" s="1"/>
  <c r="F2986" i="6"/>
  <c r="G2986" i="6" s="1"/>
  <c r="F2987" i="6"/>
  <c r="G2987" i="6" s="1"/>
  <c r="J2987" i="6" s="1"/>
  <c r="F2988" i="6"/>
  <c r="G2988" i="6" s="1"/>
  <c r="J2988" i="6" s="1"/>
  <c r="F2989" i="6"/>
  <c r="G2989" i="6" s="1"/>
  <c r="F2990" i="6"/>
  <c r="G2990" i="6" s="1"/>
  <c r="F2991" i="6"/>
  <c r="G2991" i="6" s="1"/>
  <c r="F2992" i="6"/>
  <c r="G2992" i="6" s="1"/>
  <c r="F2993" i="6"/>
  <c r="G2993" i="6" s="1"/>
  <c r="J2993" i="6" s="1"/>
  <c r="F2994" i="6"/>
  <c r="G2994" i="6" s="1"/>
  <c r="F2995" i="6"/>
  <c r="G2995" i="6" s="1"/>
  <c r="J2995" i="6" s="1"/>
  <c r="F2996" i="6"/>
  <c r="G2996" i="6" s="1"/>
  <c r="J2996" i="6" s="1"/>
  <c r="F2997" i="6"/>
  <c r="G2997" i="6" s="1"/>
  <c r="F2998" i="6"/>
  <c r="G2998" i="6" s="1"/>
  <c r="F2999" i="6"/>
  <c r="G2999" i="6" s="1"/>
  <c r="F3000" i="6"/>
  <c r="G3000" i="6" s="1"/>
  <c r="F3001" i="6"/>
  <c r="G3001" i="6" s="1"/>
  <c r="J3001" i="6" s="1"/>
  <c r="F3002" i="6"/>
  <c r="G3002" i="6" s="1"/>
  <c r="F3003" i="6"/>
  <c r="G3003" i="6" s="1"/>
  <c r="J3003" i="6" s="1"/>
  <c r="F3004" i="6"/>
  <c r="G3004" i="6" s="1"/>
  <c r="J3004" i="6" s="1"/>
  <c r="F3005" i="6"/>
  <c r="G3005" i="6" s="1"/>
  <c r="F3006" i="6"/>
  <c r="G3006" i="6" s="1"/>
  <c r="F3007" i="6"/>
  <c r="G3007" i="6" s="1"/>
  <c r="F3008" i="6"/>
  <c r="G3008" i="6" s="1"/>
  <c r="F3009" i="6"/>
  <c r="G3009" i="6" s="1"/>
  <c r="J3009" i="6" s="1"/>
  <c r="F3010" i="6"/>
  <c r="G3010" i="6" s="1"/>
  <c r="F3011" i="6"/>
  <c r="G3011" i="6" s="1"/>
  <c r="J3011" i="6" s="1"/>
  <c r="F3012" i="6"/>
  <c r="G3012" i="6" s="1"/>
  <c r="J3012" i="6" s="1"/>
  <c r="F3013" i="6"/>
  <c r="G3013" i="6" s="1"/>
  <c r="F3014" i="6"/>
  <c r="G3014" i="6" s="1"/>
  <c r="F3015" i="6"/>
  <c r="G3015" i="6" s="1"/>
  <c r="F3016" i="6"/>
  <c r="G3016" i="6" s="1"/>
  <c r="F3017" i="6"/>
  <c r="G3017" i="6" s="1"/>
  <c r="J3017" i="6" s="1"/>
  <c r="F3018" i="6"/>
  <c r="G3018" i="6" s="1"/>
  <c r="F3019" i="6"/>
  <c r="G3019" i="6" s="1"/>
  <c r="J3019" i="6" s="1"/>
  <c r="F3020" i="6"/>
  <c r="G3020" i="6" s="1"/>
  <c r="J3020" i="6" s="1"/>
  <c r="F3021" i="6"/>
  <c r="G3021" i="6" s="1"/>
  <c r="F3022" i="6"/>
  <c r="G3022" i="6" s="1"/>
  <c r="F3023" i="6"/>
  <c r="G3023" i="6" s="1"/>
  <c r="F3024" i="6"/>
  <c r="G3024" i="6" s="1"/>
  <c r="F3025" i="6"/>
  <c r="G3025" i="6" s="1"/>
  <c r="J3025" i="6" s="1"/>
  <c r="F3026" i="6"/>
  <c r="G3026" i="6" s="1"/>
  <c r="F3027" i="6"/>
  <c r="G3027" i="6" s="1"/>
  <c r="J3027" i="6" s="1"/>
  <c r="F3028" i="6"/>
  <c r="G3028" i="6" s="1"/>
  <c r="J3028" i="6" s="1"/>
  <c r="F3029" i="6"/>
  <c r="G3029" i="6" s="1"/>
  <c r="F3030" i="6"/>
  <c r="G3030" i="6" s="1"/>
  <c r="F3031" i="6"/>
  <c r="G3031" i="6" s="1"/>
  <c r="F3032" i="6"/>
  <c r="G3032" i="6" s="1"/>
  <c r="F3033" i="6"/>
  <c r="G3033" i="6" s="1"/>
  <c r="J3033" i="6" s="1"/>
  <c r="F3034" i="6"/>
  <c r="G3034" i="6" s="1"/>
  <c r="F3035" i="6"/>
  <c r="G3035" i="6" s="1"/>
  <c r="J3035" i="6" s="1"/>
  <c r="F3036" i="6"/>
  <c r="G3036" i="6" s="1"/>
  <c r="J3036" i="6" s="1"/>
  <c r="F3037" i="6"/>
  <c r="G3037" i="6" s="1"/>
  <c r="F3038" i="6"/>
  <c r="G3038" i="6" s="1"/>
  <c r="F3039" i="6"/>
  <c r="G3039" i="6" s="1"/>
  <c r="F3040" i="6"/>
  <c r="G3040" i="6" s="1"/>
  <c r="F3041" i="6"/>
  <c r="G3041" i="6" s="1"/>
  <c r="J3041" i="6" s="1"/>
  <c r="F3042" i="6"/>
  <c r="G3042" i="6" s="1"/>
  <c r="F3043" i="6"/>
  <c r="G3043" i="6" s="1"/>
  <c r="J3043" i="6" s="1"/>
  <c r="F3044" i="6"/>
  <c r="G3044" i="6" s="1"/>
  <c r="J3044" i="6" s="1"/>
  <c r="F3045" i="6"/>
  <c r="G3045" i="6" s="1"/>
  <c r="F3046" i="6"/>
  <c r="G3046" i="6" s="1"/>
  <c r="F3047" i="6"/>
  <c r="G3047" i="6" s="1"/>
  <c r="F3048" i="6"/>
  <c r="G3048" i="6" s="1"/>
  <c r="F3049" i="6"/>
  <c r="G3049" i="6" s="1"/>
  <c r="J3049" i="6" s="1"/>
  <c r="F3050" i="6"/>
  <c r="G3050" i="6" s="1"/>
  <c r="F3051" i="6"/>
  <c r="G3051" i="6" s="1"/>
  <c r="J3051" i="6" s="1"/>
  <c r="F3052" i="6"/>
  <c r="G3052" i="6" s="1"/>
  <c r="J3052" i="6" s="1"/>
  <c r="F3053" i="6"/>
  <c r="G3053" i="6" s="1"/>
  <c r="F3054" i="6"/>
  <c r="G3054" i="6" s="1"/>
  <c r="F3055" i="6"/>
  <c r="G3055" i="6" s="1"/>
  <c r="F3056" i="6"/>
  <c r="G3056" i="6" s="1"/>
  <c r="F3057" i="6"/>
  <c r="G3057" i="6" s="1"/>
  <c r="J3057" i="6" s="1"/>
  <c r="F3058" i="6"/>
  <c r="G3058" i="6" s="1"/>
  <c r="F3059" i="6"/>
  <c r="G3059" i="6" s="1"/>
  <c r="J3059" i="6" s="1"/>
  <c r="F3060" i="6"/>
  <c r="G3060" i="6" s="1"/>
  <c r="J3060" i="6" s="1"/>
  <c r="F3061" i="6"/>
  <c r="G3061" i="6" s="1"/>
  <c r="F3062" i="6"/>
  <c r="G3062" i="6" s="1"/>
  <c r="F3063" i="6"/>
  <c r="G3063" i="6" s="1"/>
  <c r="F3064" i="6"/>
  <c r="G3064" i="6" s="1"/>
  <c r="F3065" i="6"/>
  <c r="G3065" i="6" s="1"/>
  <c r="J3065" i="6" s="1"/>
  <c r="F3066" i="6"/>
  <c r="G3066" i="6" s="1"/>
  <c r="F3067" i="6"/>
  <c r="G3067" i="6" s="1"/>
  <c r="J3067" i="6" s="1"/>
  <c r="F3068" i="6"/>
  <c r="G3068" i="6" s="1"/>
  <c r="J3068" i="6" s="1"/>
  <c r="F3069" i="6"/>
  <c r="G3069" i="6" s="1"/>
  <c r="F3070" i="6"/>
  <c r="G3070" i="6" s="1"/>
  <c r="F3071" i="6"/>
  <c r="G3071" i="6" s="1"/>
  <c r="F3072" i="6"/>
  <c r="G3072" i="6" s="1"/>
  <c r="F3073" i="6"/>
  <c r="G3073" i="6" s="1"/>
  <c r="J3073" i="6" s="1"/>
  <c r="F3074" i="6"/>
  <c r="G3074" i="6" s="1"/>
  <c r="F3075" i="6"/>
  <c r="G3075" i="6" s="1"/>
  <c r="J3075" i="6" s="1"/>
  <c r="F3076" i="6"/>
  <c r="G3076" i="6" s="1"/>
  <c r="J3076" i="6" s="1"/>
  <c r="F3077" i="6"/>
  <c r="G3077" i="6" s="1"/>
  <c r="F3078" i="6"/>
  <c r="G3078" i="6" s="1"/>
  <c r="F3079" i="6"/>
  <c r="G3079" i="6" s="1"/>
  <c r="F3080" i="6"/>
  <c r="G3080" i="6" s="1"/>
  <c r="F3081" i="6"/>
  <c r="G3081" i="6" s="1"/>
  <c r="J3081" i="6" s="1"/>
  <c r="F3082" i="6"/>
  <c r="G3082" i="6" s="1"/>
  <c r="F3083" i="6"/>
  <c r="G3083" i="6" s="1"/>
  <c r="J3083" i="6" s="1"/>
  <c r="F3084" i="6"/>
  <c r="G3084" i="6" s="1"/>
  <c r="J3084" i="6" s="1"/>
  <c r="F3085" i="6"/>
  <c r="G3085" i="6" s="1"/>
  <c r="F3086" i="6"/>
  <c r="G3086" i="6" s="1"/>
  <c r="F3087" i="6"/>
  <c r="G3087" i="6" s="1"/>
  <c r="F3088" i="6"/>
  <c r="G3088" i="6" s="1"/>
  <c r="F3089" i="6"/>
  <c r="G3089" i="6" s="1"/>
  <c r="J3089" i="6" s="1"/>
  <c r="F3090" i="6"/>
  <c r="G3090" i="6" s="1"/>
  <c r="F3091" i="6"/>
  <c r="G3091" i="6" s="1"/>
  <c r="J3091" i="6" s="1"/>
  <c r="F3092" i="6"/>
  <c r="G3092" i="6" s="1"/>
  <c r="J3092" i="6" s="1"/>
  <c r="F3093" i="6"/>
  <c r="G3093" i="6" s="1"/>
  <c r="F3094" i="6"/>
  <c r="G3094" i="6" s="1"/>
  <c r="F3095" i="6"/>
  <c r="G3095" i="6" s="1"/>
  <c r="F3096" i="6"/>
  <c r="G3096" i="6" s="1"/>
  <c r="F3097" i="6"/>
  <c r="G3097" i="6" s="1"/>
  <c r="J3097" i="6" s="1"/>
  <c r="F3098" i="6"/>
  <c r="G3098" i="6" s="1"/>
  <c r="F3099" i="6"/>
  <c r="G3099" i="6" s="1"/>
  <c r="J3099" i="6" s="1"/>
  <c r="F3100" i="6"/>
  <c r="G3100" i="6" s="1"/>
  <c r="J3100" i="6" s="1"/>
  <c r="F3101" i="6"/>
  <c r="G3101" i="6" s="1"/>
  <c r="F3102" i="6"/>
  <c r="G3102" i="6" s="1"/>
  <c r="F3103" i="6"/>
  <c r="G3103" i="6" s="1"/>
  <c r="F3104" i="6"/>
  <c r="G3104" i="6" s="1"/>
  <c r="F3105" i="6"/>
  <c r="G3105" i="6" s="1"/>
  <c r="J3105" i="6" s="1"/>
  <c r="F3106" i="6"/>
  <c r="G3106" i="6" s="1"/>
  <c r="F3107" i="6"/>
  <c r="G3107" i="6" s="1"/>
  <c r="J3107" i="6" s="1"/>
  <c r="F3108" i="6"/>
  <c r="G3108" i="6" s="1"/>
  <c r="J3108" i="6" s="1"/>
  <c r="F3109" i="6"/>
  <c r="G3109" i="6" s="1"/>
  <c r="F2" i="6"/>
  <c r="G2" i="6" s="1"/>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2" i="4"/>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B165" i="1"/>
  <c r="C165" i="1" s="1"/>
  <c r="B166" i="1"/>
  <c r="C166" i="1" s="1"/>
  <c r="B167" i="1"/>
  <c r="C167" i="1" s="1"/>
  <c r="B168" i="1"/>
  <c r="C168" i="1" s="1"/>
  <c r="B169" i="1"/>
  <c r="C169" i="1" s="1"/>
  <c r="B170" i="1"/>
  <c r="C170" i="1" s="1"/>
  <c r="B171" i="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B300" i="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B485" i="1"/>
  <c r="C485" i="1" s="1"/>
  <c r="B486" i="1"/>
  <c r="C486" i="1" s="1"/>
  <c r="B487" i="1"/>
  <c r="C487" i="1" s="1"/>
  <c r="B488" i="1"/>
  <c r="C488" i="1" s="1"/>
  <c r="B489" i="1"/>
  <c r="C489" i="1" s="1"/>
  <c r="B490" i="1"/>
  <c r="C490" i="1" s="1"/>
  <c r="B491" i="1"/>
  <c r="C491" i="1" s="1"/>
  <c r="B492" i="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B802" i="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B858" i="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B906" i="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B986" i="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B1034" i="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B1114" i="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B1162" i="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B1242" i="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B1274" i="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B1306" i="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B1338" i="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B1370" i="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B1402" i="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B1434" i="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B1466" i="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B1498" i="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B1530" i="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B1562" i="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B1593" i="1"/>
  <c r="C1593" i="1" s="1"/>
  <c r="B1594" i="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2" i="1"/>
  <c r="C2" i="1" s="1"/>
  <c r="B3" i="1"/>
  <c r="C3" i="1" s="1"/>
  <c r="B4" i="1"/>
  <c r="C4" i="1" s="1"/>
  <c r="B5" i="1"/>
  <c r="C5" i="1" s="1"/>
  <c r="B6" i="1"/>
  <c r="C6" i="1" s="1"/>
  <c r="J2670" i="6" l="1"/>
  <c r="J2662" i="6"/>
  <c r="J2654" i="6"/>
  <c r="J2646" i="6"/>
  <c r="J2638" i="6"/>
  <c r="J2630" i="6"/>
  <c r="J2622" i="6"/>
  <c r="J2614" i="6"/>
  <c r="J2606" i="6"/>
  <c r="J2598" i="6"/>
  <c r="J2590" i="6"/>
  <c r="J2582" i="6"/>
  <c r="J2574" i="6"/>
  <c r="J2566" i="6"/>
  <c r="J2558" i="6"/>
  <c r="J2550" i="6"/>
  <c r="J2542" i="6"/>
  <c r="J2534" i="6"/>
  <c r="J2526" i="6"/>
  <c r="J2518" i="6"/>
  <c r="J2510" i="6"/>
  <c r="J2502" i="6"/>
  <c r="J2494" i="6"/>
  <c r="J2486" i="6"/>
  <c r="J2478" i="6"/>
  <c r="J2470" i="6"/>
  <c r="J2462" i="6"/>
  <c r="J2454" i="6"/>
  <c r="J2446" i="6"/>
  <c r="J2438" i="6"/>
  <c r="J2430" i="6"/>
  <c r="J2422" i="6"/>
  <c r="J2414" i="6"/>
  <c r="J2406" i="6"/>
  <c r="J2398" i="6"/>
  <c r="J2390" i="6"/>
  <c r="J2382" i="6"/>
  <c r="J2374" i="6"/>
  <c r="J2366" i="6"/>
  <c r="J2358" i="6"/>
  <c r="J2350" i="6"/>
  <c r="J2342" i="6"/>
  <c r="J2334" i="6"/>
  <c r="J2326" i="6"/>
  <c r="J2318" i="6"/>
  <c r="J2310" i="6"/>
  <c r="J2302" i="6"/>
  <c r="J2294" i="6"/>
  <c r="J2286" i="6"/>
  <c r="J2278" i="6"/>
  <c r="J2270" i="6"/>
  <c r="J2262" i="6"/>
  <c r="J2254" i="6"/>
  <c r="J2246" i="6"/>
  <c r="J2238" i="6"/>
  <c r="J2230" i="6"/>
  <c r="J2222" i="6"/>
  <c r="J2214" i="6"/>
  <c r="J2206" i="6"/>
  <c r="J2198" i="6"/>
  <c r="J2190" i="6"/>
  <c r="J2182" i="6"/>
  <c r="J2174" i="6"/>
  <c r="J2166" i="6"/>
  <c r="J2158" i="6"/>
  <c r="J2150" i="6"/>
  <c r="J2142" i="6"/>
  <c r="J2134" i="6"/>
  <c r="J2126" i="6"/>
  <c r="J2118" i="6"/>
  <c r="J2110" i="6"/>
  <c r="J2102" i="6"/>
  <c r="J2094" i="6"/>
  <c r="J2086" i="6"/>
  <c r="J2078" i="6"/>
  <c r="J2070" i="6"/>
  <c r="J2062" i="6"/>
  <c r="J512" i="6"/>
  <c r="J504" i="6"/>
  <c r="J496" i="6"/>
  <c r="J488" i="6"/>
  <c r="J480" i="6"/>
  <c r="J472" i="6"/>
  <c r="J464" i="6"/>
  <c r="J456" i="6"/>
  <c r="J448" i="6"/>
  <c r="J440" i="6"/>
  <c r="J432" i="6"/>
  <c r="J424" i="6"/>
  <c r="J416" i="6"/>
  <c r="J408" i="6"/>
  <c r="J400" i="6"/>
  <c r="J392" i="6"/>
  <c r="J384" i="6"/>
  <c r="J376" i="6"/>
  <c r="J368" i="6"/>
  <c r="J360" i="6"/>
  <c r="J352" i="6"/>
  <c r="J344" i="6"/>
  <c r="J336" i="6"/>
  <c r="J328" i="6"/>
  <c r="J320" i="6"/>
  <c r="J312" i="6"/>
  <c r="J304" i="6"/>
  <c r="J296" i="6"/>
  <c r="J288" i="6"/>
  <c r="J280" i="6"/>
  <c r="J272" i="6"/>
  <c r="J264" i="6"/>
  <c r="J256" i="6"/>
  <c r="J248" i="6"/>
  <c r="J240" i="6"/>
  <c r="J232" i="6"/>
  <c r="J224" i="6"/>
  <c r="J216" i="6"/>
  <c r="J208" i="6"/>
  <c r="J200" i="6"/>
  <c r="J192" i="6"/>
  <c r="J184" i="6"/>
  <c r="J176" i="6"/>
  <c r="J168" i="6"/>
  <c r="J160" i="6"/>
  <c r="J152" i="6"/>
  <c r="J144" i="6"/>
  <c r="J136" i="6"/>
  <c r="J128" i="6"/>
  <c r="J120" i="6"/>
  <c r="J112" i="6"/>
  <c r="J104" i="6"/>
  <c r="J96" i="6"/>
  <c r="J88" i="6"/>
  <c r="J80" i="6"/>
  <c r="J72" i="6"/>
  <c r="J2054" i="6"/>
  <c r="J2046" i="6"/>
  <c r="J2038" i="6"/>
  <c r="J2030" i="6"/>
  <c r="J2022" i="6"/>
  <c r="J2014" i="6"/>
  <c r="J2006" i="6"/>
  <c r="J1998" i="6"/>
  <c r="J1990" i="6"/>
  <c r="J1982" i="6"/>
  <c r="J1974" i="6"/>
  <c r="J1966" i="6"/>
  <c r="J1958" i="6"/>
  <c r="J1950" i="6"/>
  <c r="J1942" i="6"/>
  <c r="J1934" i="6"/>
  <c r="J1926" i="6"/>
  <c r="J1918" i="6"/>
  <c r="J1910" i="6"/>
  <c r="J1902" i="6"/>
  <c r="J518" i="6"/>
  <c r="J510" i="6"/>
  <c r="J502" i="6"/>
  <c r="J494" i="6"/>
  <c r="J486" i="6"/>
  <c r="J478" i="6"/>
  <c r="J470" i="6"/>
  <c r="J462" i="6"/>
  <c r="J454" i="6"/>
  <c r="J446" i="6"/>
  <c r="J438" i="6"/>
  <c r="J430" i="6"/>
  <c r="J422" i="6"/>
  <c r="J414" i="6"/>
  <c r="J406" i="6"/>
  <c r="J398" i="6"/>
  <c r="J390" i="6"/>
  <c r="J382" i="6"/>
  <c r="J374" i="6"/>
  <c r="J366" i="6"/>
  <c r="J358" i="6"/>
  <c r="J350" i="6"/>
  <c r="J342" i="6"/>
  <c r="J334" i="6"/>
  <c r="J326" i="6"/>
  <c r="J318" i="6"/>
  <c r="J310" i="6"/>
  <c r="J302" i="6"/>
  <c r="J294" i="6"/>
  <c r="J286" i="6"/>
  <c r="J278" i="6"/>
  <c r="J270" i="6"/>
  <c r="J262" i="6"/>
  <c r="J254" i="6"/>
  <c r="J246" i="6"/>
  <c r="J238" i="6"/>
  <c r="J230" i="6"/>
  <c r="J222" i="6"/>
  <c r="J214" i="6"/>
  <c r="J206" i="6"/>
  <c r="J198" i="6"/>
  <c r="J190" i="6"/>
  <c r="J182" i="6"/>
  <c r="J174" i="6"/>
  <c r="J166" i="6"/>
  <c r="J158" i="6"/>
  <c r="J150" i="6"/>
  <c r="J142" i="6"/>
  <c r="J134" i="6"/>
  <c r="J126" i="6"/>
  <c r="J118" i="6"/>
  <c r="J110" i="6"/>
  <c r="J102" i="6"/>
  <c r="J94" i="6"/>
  <c r="J86" i="6"/>
  <c r="J78" i="6"/>
  <c r="J70" i="6"/>
  <c r="J62" i="6"/>
  <c r="J54" i="6"/>
  <c r="J46" i="6"/>
  <c r="J38" i="6"/>
  <c r="J30" i="6"/>
  <c r="J22" i="6"/>
  <c r="J14" i="6"/>
  <c r="J6" i="6"/>
  <c r="J3047" i="6"/>
  <c r="J3031" i="6"/>
  <c r="J3023" i="6"/>
  <c r="J3015" i="6"/>
  <c r="J3007" i="6"/>
  <c r="J2999" i="6"/>
  <c r="J2991" i="6"/>
  <c r="J2983" i="6"/>
  <c r="J2975" i="6"/>
  <c r="J2967" i="6"/>
  <c r="J2959" i="6"/>
  <c r="J2951" i="6"/>
  <c r="J2943" i="6"/>
  <c r="J2935" i="6"/>
  <c r="J2927" i="6"/>
  <c r="J2919" i="6"/>
  <c r="J2911" i="6"/>
  <c r="J2903" i="6"/>
  <c r="J2895" i="6"/>
  <c r="J2887" i="6"/>
  <c r="J2879" i="6"/>
  <c r="J2871" i="6"/>
  <c r="J2863" i="6"/>
  <c r="J2855" i="6"/>
  <c r="J2847" i="6"/>
  <c r="J2839" i="6"/>
  <c r="J2831" i="6"/>
  <c r="J2823" i="6"/>
  <c r="J2815" i="6"/>
  <c r="J2807" i="6"/>
  <c r="J2799" i="6"/>
  <c r="J2791" i="6"/>
  <c r="J2783" i="6"/>
  <c r="J2775" i="6"/>
  <c r="J2767" i="6"/>
  <c r="J2759" i="6"/>
  <c r="J2751" i="6"/>
  <c r="J2743" i="6"/>
  <c r="J2735" i="6"/>
  <c r="J2727" i="6"/>
  <c r="J2719" i="6"/>
  <c r="J2711" i="6"/>
  <c r="J2703" i="6"/>
  <c r="J2695" i="6"/>
  <c r="J2687" i="6"/>
  <c r="J2679" i="6"/>
  <c r="J2671" i="6"/>
  <c r="J2663" i="6"/>
  <c r="J2655" i="6"/>
  <c r="J2647" i="6"/>
  <c r="J2639" i="6"/>
  <c r="J2631" i="6"/>
  <c r="J2623" i="6"/>
  <c r="J2615" i="6"/>
  <c r="J2607" i="6"/>
  <c r="J2599" i="6"/>
  <c r="J2591" i="6"/>
  <c r="J2583" i="6"/>
  <c r="J2575" i="6"/>
  <c r="J2567" i="6"/>
  <c r="J2559" i="6"/>
  <c r="J2551" i="6"/>
  <c r="J2543" i="6"/>
  <c r="J2535" i="6"/>
  <c r="J2527" i="6"/>
  <c r="J2519" i="6"/>
  <c r="J2511" i="6"/>
  <c r="J2503" i="6"/>
  <c r="J2495" i="6"/>
  <c r="J2487" i="6"/>
  <c r="J2479" i="6"/>
  <c r="J2471" i="6"/>
  <c r="J2463" i="6"/>
  <c r="J2455" i="6"/>
  <c r="J2447" i="6"/>
  <c r="J2439" i="6"/>
  <c r="J2431" i="6"/>
  <c r="J2423" i="6"/>
  <c r="J2415" i="6"/>
  <c r="J2407" i="6"/>
  <c r="J2399" i="6"/>
  <c r="J2391" i="6"/>
  <c r="J2383" i="6"/>
  <c r="J2375" i="6"/>
  <c r="J2367" i="6"/>
  <c r="J2359" i="6"/>
  <c r="J2351" i="6"/>
  <c r="J2343" i="6"/>
  <c r="J2335" i="6"/>
  <c r="J2327" i="6"/>
  <c r="J2319" i="6"/>
  <c r="J2311" i="6"/>
  <c r="J2303" i="6"/>
  <c r="J2295" i="6"/>
  <c r="J2287" i="6"/>
  <c r="J2279" i="6"/>
  <c r="J2271" i="6"/>
  <c r="J2263" i="6"/>
  <c r="J2255" i="6"/>
  <c r="J2247" i="6"/>
  <c r="J2239" i="6"/>
  <c r="J2231" i="6"/>
  <c r="J2223" i="6"/>
  <c r="J2215" i="6"/>
  <c r="J2207" i="6"/>
  <c r="J2199" i="6"/>
  <c r="J2191" i="6"/>
  <c r="J2183" i="6"/>
  <c r="J2175" i="6"/>
  <c r="J2167" i="6"/>
  <c r="J2159" i="6"/>
  <c r="J2151" i="6"/>
  <c r="J2143" i="6"/>
  <c r="J2135" i="6"/>
  <c r="J2127" i="6"/>
  <c r="J2119" i="6"/>
  <c r="J2111" i="6"/>
  <c r="J2103" i="6"/>
  <c r="J2095" i="6"/>
  <c r="J2087" i="6"/>
  <c r="J2079" i="6"/>
  <c r="J2071" i="6"/>
  <c r="J2063" i="6"/>
  <c r="J2055" i="6"/>
  <c r="J2047" i="6"/>
  <c r="J2039" i="6"/>
  <c r="J2031" i="6"/>
  <c r="J2023" i="6"/>
  <c r="J2015" i="6"/>
  <c r="J2007" i="6"/>
  <c r="J1999" i="6"/>
  <c r="J1991" i="6"/>
  <c r="J1983" i="6"/>
  <c r="J1975" i="6"/>
  <c r="J1967" i="6"/>
  <c r="J1959" i="6"/>
  <c r="J1951" i="6"/>
  <c r="J1943" i="6"/>
  <c r="J1935" i="6"/>
  <c r="J1927" i="6"/>
  <c r="J1919" i="6"/>
  <c r="J1911" i="6"/>
  <c r="J1903" i="6"/>
  <c r="J1895" i="6"/>
  <c r="J1887" i="6"/>
  <c r="J1879" i="6"/>
  <c r="J1871" i="6"/>
  <c r="J1863" i="6"/>
  <c r="J1855" i="6"/>
  <c r="J1847" i="6"/>
  <c r="J1839" i="6"/>
  <c r="J1831" i="6"/>
  <c r="J1823" i="6"/>
  <c r="J1815" i="6"/>
  <c r="J1807" i="6"/>
  <c r="J1799" i="6"/>
  <c r="J1791" i="6"/>
  <c r="J1783" i="6"/>
  <c r="J1775" i="6"/>
  <c r="J1767" i="6"/>
  <c r="J1759" i="6"/>
  <c r="J1751" i="6"/>
  <c r="J1743" i="6"/>
  <c r="J1735" i="6"/>
  <c r="J1727" i="6"/>
  <c r="J1719" i="6"/>
  <c r="J1711" i="6"/>
  <c r="J1703" i="6"/>
  <c r="J1695" i="6"/>
  <c r="J1687" i="6"/>
  <c r="J1679" i="6"/>
  <c r="J1671" i="6"/>
  <c r="J1663" i="6"/>
  <c r="J1655" i="6"/>
  <c r="J1647" i="6"/>
  <c r="J1639" i="6"/>
  <c r="J1631" i="6"/>
  <c r="J1623" i="6"/>
  <c r="J1615" i="6"/>
  <c r="J1607" i="6"/>
  <c r="J1599" i="6"/>
  <c r="J1591" i="6"/>
  <c r="J1583" i="6"/>
  <c r="J1575" i="6"/>
  <c r="J1567" i="6"/>
  <c r="J1559" i="6"/>
  <c r="J1551" i="6"/>
  <c r="J1543" i="6"/>
  <c r="J1535" i="6"/>
  <c r="J1527" i="6"/>
  <c r="J1519" i="6"/>
  <c r="J1511" i="6"/>
  <c r="J1503" i="6"/>
  <c r="J1495" i="6"/>
  <c r="J1487" i="6"/>
  <c r="J1479" i="6"/>
  <c r="J1471" i="6"/>
  <c r="J1463" i="6"/>
  <c r="J1455" i="6"/>
  <c r="J1447" i="6"/>
  <c r="J1439" i="6"/>
  <c r="J1431" i="6"/>
  <c r="J1423" i="6"/>
  <c r="J1415" i="6"/>
  <c r="J1407" i="6"/>
  <c r="J1399" i="6"/>
  <c r="J1391" i="6"/>
  <c r="J1383" i="6"/>
  <c r="J1375" i="6"/>
  <c r="J1367" i="6"/>
  <c r="J1359" i="6"/>
  <c r="J1351" i="6"/>
  <c r="J1343" i="6"/>
  <c r="J1335" i="6"/>
  <c r="J1327" i="6"/>
  <c r="J1319" i="6"/>
  <c r="J1311" i="6"/>
  <c r="J1303" i="6"/>
  <c r="J1295" i="6"/>
  <c r="J1287" i="6"/>
  <c r="J1279" i="6"/>
  <c r="J1271" i="6"/>
  <c r="J1263" i="6"/>
  <c r="J1255" i="6"/>
  <c r="J1247" i="6"/>
  <c r="J1239" i="6"/>
  <c r="J1231" i="6"/>
  <c r="J1223" i="6"/>
  <c r="J1215" i="6"/>
  <c r="J1207" i="6"/>
  <c r="J1199" i="6"/>
  <c r="J1191" i="6"/>
  <c r="J1183" i="6"/>
  <c r="J1175" i="6"/>
  <c r="J1167" i="6"/>
  <c r="J1159" i="6"/>
  <c r="J1151" i="6"/>
  <c r="J1143" i="6"/>
  <c r="J1135" i="6"/>
  <c r="J1127" i="6"/>
  <c r="J1119" i="6"/>
  <c r="J1111" i="6"/>
  <c r="J1103" i="6"/>
  <c r="J1095" i="6"/>
  <c r="J1087" i="6"/>
  <c r="J1079" i="6"/>
  <c r="J1071" i="6"/>
  <c r="J1063" i="6"/>
  <c r="J1055" i="6"/>
  <c r="J1047" i="6"/>
  <c r="J1039" i="6"/>
  <c r="J1031" i="6"/>
  <c r="J1023" i="6"/>
  <c r="J1015" i="6"/>
  <c r="J1007" i="6"/>
  <c r="J999" i="6"/>
  <c r="J991" i="6"/>
  <c r="J983" i="6"/>
  <c r="J975" i="6"/>
  <c r="J967" i="6"/>
  <c r="J959" i="6"/>
  <c r="J951" i="6"/>
  <c r="J943" i="6"/>
  <c r="J935" i="6"/>
  <c r="J927" i="6"/>
  <c r="J919" i="6"/>
  <c r="J911" i="6"/>
  <c r="J903" i="6"/>
  <c r="J895" i="6"/>
  <c r="J887" i="6"/>
  <c r="J879" i="6"/>
  <c r="J871" i="6"/>
  <c r="J863" i="6"/>
  <c r="J855" i="6"/>
  <c r="J847" i="6"/>
  <c r="J839" i="6"/>
  <c r="J831" i="6"/>
  <c r="J823" i="6"/>
  <c r="J815" i="6"/>
  <c r="J807" i="6"/>
  <c r="J799" i="6"/>
  <c r="J791" i="6"/>
  <c r="J783" i="6"/>
  <c r="J775" i="6"/>
  <c r="J767" i="6"/>
  <c r="J759" i="6"/>
  <c r="J751" i="6"/>
  <c r="J743" i="6"/>
  <c r="J735" i="6"/>
  <c r="J727" i="6"/>
  <c r="J719" i="6"/>
  <c r="J711" i="6"/>
  <c r="J703" i="6"/>
  <c r="J695" i="6"/>
  <c r="J687" i="6"/>
  <c r="J679" i="6"/>
  <c r="J671" i="6"/>
  <c r="J663" i="6"/>
  <c r="J655" i="6"/>
  <c r="J647" i="6"/>
  <c r="J639" i="6"/>
  <c r="J631" i="6"/>
  <c r="J623" i="6"/>
  <c r="J615" i="6"/>
  <c r="J607" i="6"/>
  <c r="J599" i="6"/>
  <c r="J591" i="6"/>
  <c r="J583" i="6"/>
  <c r="J575" i="6"/>
  <c r="J567" i="6"/>
  <c r="J559" i="6"/>
  <c r="J551" i="6"/>
  <c r="J543" i="6"/>
  <c r="J535" i="6"/>
  <c r="J527" i="6"/>
  <c r="J519" i="6"/>
  <c r="J3063" i="6"/>
  <c r="J3095" i="6"/>
  <c r="J3087" i="6"/>
  <c r="J3071" i="6"/>
  <c r="J3055" i="6"/>
  <c r="J3039" i="6"/>
  <c r="J2" i="6"/>
  <c r="J3102" i="6"/>
  <c r="J3086" i="6"/>
  <c r="J3078" i="6"/>
  <c r="J3062" i="6"/>
  <c r="J3046" i="6"/>
  <c r="J3038" i="6"/>
  <c r="J3022" i="6"/>
  <c r="J3014" i="6"/>
  <c r="J2998" i="6"/>
  <c r="J2990" i="6"/>
  <c r="J2974" i="6"/>
  <c r="J2966" i="6"/>
  <c r="J2950" i="6"/>
  <c r="J2934" i="6"/>
  <c r="J2926" i="6"/>
  <c r="J2910" i="6"/>
  <c r="J2902" i="6"/>
  <c r="J2886" i="6"/>
  <c r="J2878" i="6"/>
  <c r="J2862" i="6"/>
  <c r="J2846" i="6"/>
  <c r="J2838" i="6"/>
  <c r="J2822" i="6"/>
  <c r="J2814" i="6"/>
  <c r="J2798" i="6"/>
  <c r="J2790" i="6"/>
  <c r="J2774" i="6"/>
  <c r="J2766" i="6"/>
  <c r="J2750" i="6"/>
  <c r="J2742" i="6"/>
  <c r="J2726" i="6"/>
  <c r="J2718" i="6"/>
  <c r="J2702" i="6"/>
  <c r="J2686" i="6"/>
  <c r="J2678" i="6"/>
  <c r="J3103" i="6"/>
  <c r="J3079" i="6"/>
  <c r="J3094" i="6"/>
  <c r="J3070" i="6"/>
  <c r="J3054" i="6"/>
  <c r="J3030" i="6"/>
  <c r="J3006" i="6"/>
  <c r="J2982" i="6"/>
  <c r="J2958" i="6"/>
  <c r="J2942" i="6"/>
  <c r="J2918" i="6"/>
  <c r="J2894" i="6"/>
  <c r="J2870" i="6"/>
  <c r="J2854" i="6"/>
  <c r="J2830" i="6"/>
  <c r="J2806" i="6"/>
  <c r="J2782" i="6"/>
  <c r="J2758" i="6"/>
  <c r="J2734" i="6"/>
  <c r="J2710" i="6"/>
  <c r="J2694" i="6"/>
  <c r="J3109" i="6"/>
  <c r="J3101" i="6"/>
  <c r="J3093" i="6"/>
  <c r="J3085" i="6"/>
  <c r="J3077" i="6"/>
  <c r="J3069" i="6"/>
  <c r="J3061" i="6"/>
  <c r="J3053" i="6"/>
  <c r="J3045" i="6"/>
  <c r="J3037" i="6"/>
  <c r="J3029" i="6"/>
  <c r="J3021" i="6"/>
  <c r="J3013" i="6"/>
  <c r="J3005" i="6"/>
  <c r="J2997" i="6"/>
  <c r="J2989" i="6"/>
  <c r="J2981" i="6"/>
  <c r="J2973" i="6"/>
  <c r="J2965" i="6"/>
  <c r="J2957" i="6"/>
  <c r="J2949" i="6"/>
  <c r="J2941" i="6"/>
  <c r="J2933" i="6"/>
  <c r="J2925" i="6"/>
  <c r="J2917" i="6"/>
  <c r="J2909" i="6"/>
  <c r="J2901" i="6"/>
  <c r="J2893" i="6"/>
  <c r="J2885" i="6"/>
  <c r="J2877" i="6"/>
  <c r="J2869" i="6"/>
  <c r="J2861" i="6"/>
  <c r="J2853" i="6"/>
  <c r="J2845" i="6"/>
  <c r="J2837" i="6"/>
  <c r="J2829" i="6"/>
  <c r="J2821" i="6"/>
  <c r="J2813" i="6"/>
  <c r="J2805" i="6"/>
  <c r="J2797" i="6"/>
  <c r="J2789" i="6"/>
  <c r="J2781" i="6"/>
  <c r="J2773" i="6"/>
  <c r="J2765" i="6"/>
  <c r="J2757" i="6"/>
  <c r="J2749" i="6"/>
  <c r="J2741" i="6"/>
  <c r="J2733" i="6"/>
  <c r="J2725" i="6"/>
  <c r="J2717" i="6"/>
  <c r="J2709" i="6"/>
  <c r="J2701" i="6"/>
  <c r="J2693" i="6"/>
  <c r="J2685" i="6"/>
  <c r="J2677" i="6"/>
  <c r="J2669" i="6"/>
  <c r="J2661" i="6"/>
  <c r="J2653" i="6"/>
  <c r="J2645" i="6"/>
  <c r="J2637" i="6"/>
  <c r="J2629" i="6"/>
  <c r="J2621" i="6"/>
  <c r="J2613" i="6"/>
  <c r="J2605" i="6"/>
  <c r="J2597" i="6"/>
  <c r="J2589" i="6"/>
  <c r="J2581" i="6"/>
  <c r="J2573" i="6"/>
  <c r="J2565" i="6"/>
  <c r="J2557" i="6"/>
  <c r="J2549" i="6"/>
  <c r="J2541" i="6"/>
  <c r="J2533" i="6"/>
  <c r="J2525" i="6"/>
  <c r="J2517" i="6"/>
  <c r="J2509" i="6"/>
  <c r="J2501" i="6"/>
  <c r="J2493" i="6"/>
  <c r="J2485" i="6"/>
  <c r="J2477" i="6"/>
  <c r="J2469" i="6"/>
  <c r="J2461" i="6"/>
  <c r="J2453" i="6"/>
  <c r="J2445" i="6"/>
  <c r="J2437" i="6"/>
  <c r="J2429" i="6"/>
  <c r="J2421" i="6"/>
  <c r="J2413" i="6"/>
  <c r="J2405" i="6"/>
  <c r="J2397" i="6"/>
  <c r="J2389" i="6"/>
  <c r="J2381" i="6"/>
  <c r="J2373" i="6"/>
  <c r="J2365" i="6"/>
  <c r="J2357" i="6"/>
  <c r="J2349" i="6"/>
  <c r="J2341" i="6"/>
  <c r="J2333" i="6"/>
  <c r="J2325" i="6"/>
  <c r="J2317" i="6"/>
  <c r="J2309" i="6"/>
  <c r="J2301" i="6"/>
  <c r="J2293" i="6"/>
  <c r="J2285" i="6"/>
  <c r="J2277" i="6"/>
  <c r="J2269" i="6"/>
  <c r="J2261" i="6"/>
  <c r="J2253" i="6"/>
  <c r="J2245" i="6"/>
  <c r="J2237" i="6"/>
  <c r="J2229" i="6"/>
  <c r="J2221" i="6"/>
  <c r="J2213" i="6"/>
  <c r="J2205" i="6"/>
  <c r="J2197" i="6"/>
  <c r="J2189" i="6"/>
  <c r="J2181" i="6"/>
  <c r="J2173" i="6"/>
  <c r="J2165" i="6"/>
  <c r="J2157" i="6"/>
  <c r="J2149" i="6"/>
  <c r="J2141" i="6"/>
  <c r="J2133" i="6"/>
  <c r="J2125" i="6"/>
  <c r="J2117" i="6"/>
  <c r="J2109" i="6"/>
  <c r="J2101" i="6"/>
  <c r="J2093" i="6"/>
  <c r="J2085" i="6"/>
  <c r="J2077" i="6"/>
  <c r="J2069" i="6"/>
  <c r="J2061" i="6"/>
  <c r="J2053" i="6"/>
  <c r="J2045" i="6"/>
  <c r="J2037" i="6"/>
  <c r="J2029" i="6"/>
  <c r="J2021" i="6"/>
  <c r="J2013" i="6"/>
  <c r="J2005" i="6"/>
  <c r="J1997" i="6"/>
  <c r="J1989" i="6"/>
  <c r="J1981" i="6"/>
  <c r="J1973" i="6"/>
  <c r="J1965" i="6"/>
  <c r="J1957" i="6"/>
  <c r="J1949" i="6"/>
  <c r="J1941" i="6"/>
  <c r="J1933" i="6"/>
  <c r="J1925" i="6"/>
  <c r="J1917" i="6"/>
  <c r="J1909" i="6"/>
  <c r="J1901" i="6"/>
  <c r="J1893" i="6"/>
  <c r="J1885" i="6"/>
  <c r="J1877" i="6"/>
  <c r="J1869" i="6"/>
  <c r="J1861" i="6"/>
  <c r="J1853" i="6"/>
  <c r="J1845" i="6"/>
  <c r="J1837" i="6"/>
  <c r="J1829" i="6"/>
  <c r="J1821" i="6"/>
  <c r="J1813" i="6"/>
  <c r="J1805" i="6"/>
  <c r="J1797" i="6"/>
  <c r="J1789" i="6"/>
  <c r="J1781" i="6"/>
  <c r="J1773" i="6"/>
  <c r="J1765" i="6"/>
  <c r="J1757" i="6"/>
  <c r="J1749" i="6"/>
  <c r="J1741" i="6"/>
  <c r="J1733" i="6"/>
  <c r="J1725" i="6"/>
  <c r="J1717" i="6"/>
  <c r="J1709" i="6"/>
  <c r="J1701" i="6"/>
  <c r="J1693" i="6"/>
  <c r="J1685" i="6"/>
  <c r="J1677" i="6"/>
  <c r="J1669" i="6"/>
  <c r="J1661" i="6"/>
  <c r="J1653" i="6"/>
  <c r="J1645" i="6"/>
  <c r="J1637" i="6"/>
  <c r="J1629" i="6"/>
  <c r="J1621" i="6"/>
  <c r="J1613" i="6"/>
  <c r="J1605" i="6"/>
  <c r="J1597" i="6"/>
  <c r="J1589" i="6"/>
  <c r="J1581" i="6"/>
  <c r="J1573" i="6"/>
  <c r="J1565" i="6"/>
  <c r="J1557" i="6"/>
  <c r="J1549" i="6"/>
  <c r="J1541" i="6"/>
  <c r="J1533" i="6"/>
  <c r="J1525" i="6"/>
  <c r="J1517" i="6"/>
  <c r="J1509" i="6"/>
  <c r="J1501" i="6"/>
  <c r="J1493" i="6"/>
  <c r="J1485" i="6"/>
  <c r="J1477" i="6"/>
  <c r="J1469" i="6"/>
  <c r="J1461" i="6"/>
  <c r="J1453" i="6"/>
  <c r="J1445" i="6"/>
  <c r="J1437" i="6"/>
  <c r="J1429" i="6"/>
  <c r="J1421" i="6"/>
  <c r="J1413" i="6"/>
  <c r="J1405" i="6"/>
  <c r="J1397" i="6"/>
  <c r="J1389" i="6"/>
  <c r="J1381" i="6"/>
  <c r="J1373" i="6"/>
  <c r="J1365" i="6"/>
  <c r="J1357" i="6"/>
  <c r="J1349" i="6"/>
  <c r="J1341" i="6"/>
  <c r="J1333" i="6"/>
  <c r="J1325" i="6"/>
  <c r="J1317" i="6"/>
  <c r="J1309" i="6"/>
  <c r="J1301" i="6"/>
  <c r="J1293" i="6"/>
  <c r="J1285" i="6"/>
  <c r="J1277" i="6"/>
  <c r="J1269" i="6"/>
  <c r="J1261" i="6"/>
  <c r="J1253" i="6"/>
  <c r="J1245" i="6"/>
  <c r="J1237" i="6"/>
  <c r="J1229" i="6"/>
  <c r="J1221" i="6"/>
  <c r="J1213" i="6"/>
  <c r="J1205" i="6"/>
  <c r="J1197" i="6"/>
  <c r="J1189" i="6"/>
  <c r="J1181" i="6"/>
  <c r="J1173" i="6"/>
  <c r="J1165" i="6"/>
  <c r="J1157" i="6"/>
  <c r="J1149" i="6"/>
  <c r="J1141" i="6"/>
  <c r="J1133" i="6"/>
  <c r="J1125" i="6"/>
  <c r="J1117" i="6"/>
  <c r="J1109" i="6"/>
  <c r="J1101" i="6"/>
  <c r="J1093" i="6"/>
  <c r="J1085" i="6"/>
  <c r="J1077" i="6"/>
  <c r="J1069" i="6"/>
  <c r="J1061" i="6"/>
  <c r="J1053" i="6"/>
  <c r="J1045" i="6"/>
  <c r="J1037" i="6"/>
  <c r="J1029" i="6"/>
  <c r="J1021" i="6"/>
  <c r="J1013" i="6"/>
  <c r="J1005" i="6"/>
  <c r="J997" i="6"/>
  <c r="J989" i="6"/>
  <c r="J981" i="6"/>
  <c r="J973" i="6"/>
  <c r="J965" i="6"/>
  <c r="J957" i="6"/>
  <c r="J949" i="6"/>
  <c r="J941" i="6"/>
  <c r="J933" i="6"/>
  <c r="J925" i="6"/>
  <c r="J917" i="6"/>
  <c r="J909" i="6"/>
  <c r="J901" i="6"/>
  <c r="J893" i="6"/>
  <c r="J885" i="6"/>
  <c r="J877" i="6"/>
  <c r="J869" i="6"/>
  <c r="J861" i="6"/>
  <c r="J853" i="6"/>
  <c r="J845" i="6"/>
  <c r="J837" i="6"/>
  <c r="J829" i="6"/>
  <c r="J821" i="6"/>
  <c r="J813" i="6"/>
  <c r="J805" i="6"/>
  <c r="J797" i="6"/>
  <c r="J789" i="6"/>
  <c r="J781" i="6"/>
  <c r="J773" i="6"/>
  <c r="J765" i="6"/>
  <c r="J757" i="6"/>
  <c r="J749" i="6"/>
  <c r="J741" i="6"/>
  <c r="J733" i="6"/>
  <c r="J725" i="6"/>
  <c r="J717" i="6"/>
  <c r="J709" i="6"/>
  <c r="J701" i="6"/>
  <c r="J693" i="6"/>
  <c r="J685" i="6"/>
  <c r="J677" i="6"/>
  <c r="J669" i="6"/>
  <c r="J661" i="6"/>
  <c r="J653" i="6"/>
  <c r="J645" i="6"/>
  <c r="J637" i="6"/>
  <c r="J629" i="6"/>
  <c r="J621" i="6"/>
  <c r="J613" i="6"/>
  <c r="J605" i="6"/>
  <c r="J597" i="6"/>
  <c r="J589" i="6"/>
  <c r="J581" i="6"/>
  <c r="J573" i="6"/>
  <c r="J565" i="6"/>
  <c r="J557" i="6"/>
  <c r="J549" i="6"/>
  <c r="J541" i="6"/>
  <c r="J533" i="6"/>
  <c r="J525" i="6"/>
  <c r="J514" i="6"/>
  <c r="J506" i="6"/>
  <c r="J498" i="6"/>
  <c r="J490" i="6"/>
  <c r="J482" i="6"/>
  <c r="J474" i="6"/>
  <c r="J466" i="6"/>
  <c r="J458" i="6"/>
  <c r="J450" i="6"/>
  <c r="J442" i="6"/>
  <c r="J434" i="6"/>
  <c r="J426" i="6"/>
  <c r="J418" i="6"/>
  <c r="J410" i="6"/>
  <c r="J402" i="6"/>
  <c r="J394" i="6"/>
  <c r="J386" i="6"/>
  <c r="J378" i="6"/>
  <c r="J370" i="6"/>
  <c r="J362" i="6"/>
  <c r="J354" i="6"/>
  <c r="J346" i="6"/>
  <c r="J338" i="6"/>
  <c r="J330" i="6"/>
  <c r="J322" i="6"/>
  <c r="J314" i="6"/>
  <c r="J306" i="6"/>
  <c r="J298" i="6"/>
  <c r="J290" i="6"/>
  <c r="J282" i="6"/>
  <c r="J274" i="6"/>
  <c r="J266" i="6"/>
  <c r="J258" i="6"/>
  <c r="J250" i="6"/>
  <c r="J242" i="6"/>
  <c r="J234" i="6"/>
  <c r="J226" i="6"/>
  <c r="J218" i="6"/>
  <c r="J210" i="6"/>
  <c r="J202" i="6"/>
  <c r="J194" i="6"/>
  <c r="J186" i="6"/>
  <c r="J178" i="6"/>
  <c r="J170" i="6"/>
  <c r="J162" i="6"/>
  <c r="J154" i="6"/>
  <c r="J146" i="6"/>
  <c r="J138" i="6"/>
  <c r="J130" i="6"/>
  <c r="J122" i="6"/>
  <c r="J114" i="6"/>
  <c r="J106" i="6"/>
  <c r="J98" i="6"/>
  <c r="J90" i="6"/>
  <c r="J82" i="6"/>
  <c r="J74" i="6"/>
  <c r="J63" i="6"/>
  <c r="J55" i="6"/>
  <c r="J47" i="6"/>
  <c r="J39" i="6"/>
  <c r="J31" i="6"/>
  <c r="J23" i="6"/>
  <c r="J15" i="6"/>
  <c r="J7" i="6"/>
  <c r="J3106" i="6"/>
  <c r="J3098" i="6"/>
  <c r="J3090" i="6"/>
  <c r="J3082" i="6"/>
  <c r="J3074" i="6"/>
  <c r="J3066" i="6"/>
  <c r="J3058" i="6"/>
  <c r="J3050" i="6"/>
  <c r="J3042" i="6"/>
  <c r="J3034" i="6"/>
  <c r="J3026" i="6"/>
  <c r="J3018" i="6"/>
  <c r="J3010" i="6"/>
  <c r="J3002" i="6"/>
  <c r="J2994" i="6"/>
  <c r="J2986" i="6"/>
  <c r="J2978" i="6"/>
  <c r="J2970" i="6"/>
  <c r="J2962" i="6"/>
  <c r="J2954" i="6"/>
  <c r="J2946" i="6"/>
  <c r="J2938" i="6"/>
  <c r="J2930" i="6"/>
  <c r="J2922" i="6"/>
  <c r="J2914" i="6"/>
  <c r="J2906" i="6"/>
  <c r="J2898" i="6"/>
  <c r="J2890" i="6"/>
  <c r="J2882" i="6"/>
  <c r="J2874" i="6"/>
  <c r="J2866" i="6"/>
  <c r="J2858" i="6"/>
  <c r="J2850" i="6"/>
  <c r="J2842" i="6"/>
  <c r="J2834" i="6"/>
  <c r="J2826" i="6"/>
  <c r="J2818" i="6"/>
  <c r="J2810" i="6"/>
  <c r="J2802" i="6"/>
  <c r="J2794" i="6"/>
  <c r="J2786" i="6"/>
  <c r="J2778" i="6"/>
  <c r="J2770" i="6"/>
  <c r="J2762" i="6"/>
  <c r="J2754" i="6"/>
  <c r="J2746" i="6"/>
  <c r="J2738" i="6"/>
  <c r="J2730" i="6"/>
  <c r="J2722" i="6"/>
  <c r="J2714" i="6"/>
  <c r="J2706" i="6"/>
  <c r="J2698" i="6"/>
  <c r="J2690" i="6"/>
  <c r="J2682" i="6"/>
  <c r="J2674" i="6"/>
  <c r="J2666" i="6"/>
  <c r="J2658" i="6"/>
  <c r="J2650" i="6"/>
  <c r="J2642" i="6"/>
  <c r="J2634" i="6"/>
  <c r="J2626" i="6"/>
  <c r="J2618" i="6"/>
  <c r="J2610" i="6"/>
  <c r="J2602" i="6"/>
  <c r="J2594" i="6"/>
  <c r="J2586" i="6"/>
  <c r="J2578" i="6"/>
  <c r="J2570" i="6"/>
  <c r="J2562" i="6"/>
  <c r="J2554" i="6"/>
  <c r="J2546" i="6"/>
  <c r="J2538" i="6"/>
  <c r="J2530" i="6"/>
  <c r="J2522" i="6"/>
  <c r="J2514" i="6"/>
  <c r="J2506" i="6"/>
  <c r="J2498" i="6"/>
  <c r="J2490" i="6"/>
  <c r="J2482" i="6"/>
  <c r="J2474" i="6"/>
  <c r="J2466" i="6"/>
  <c r="J2458" i="6"/>
  <c r="J2450" i="6"/>
  <c r="J2442" i="6"/>
  <c r="J2434" i="6"/>
  <c r="J2426" i="6"/>
  <c r="J2418" i="6"/>
  <c r="J2410" i="6"/>
  <c r="J2402" i="6"/>
  <c r="J2394" i="6"/>
  <c r="J2386" i="6"/>
  <c r="J2378" i="6"/>
  <c r="J2370" i="6"/>
  <c r="J2362" i="6"/>
  <c r="J2354" i="6"/>
  <c r="J2346" i="6"/>
  <c r="J2338" i="6"/>
  <c r="J2330" i="6"/>
  <c r="J2322" i="6"/>
  <c r="J2314" i="6"/>
  <c r="J2306" i="6"/>
  <c r="J2298" i="6"/>
  <c r="J2290" i="6"/>
  <c r="J2282" i="6"/>
  <c r="J2274" i="6"/>
  <c r="J2266" i="6"/>
  <c r="J2258" i="6"/>
  <c r="J2250" i="6"/>
  <c r="J2242" i="6"/>
  <c r="J2234" i="6"/>
  <c r="J2226" i="6"/>
  <c r="J2218" i="6"/>
  <c r="J2210" i="6"/>
  <c r="J2202" i="6"/>
  <c r="J2194" i="6"/>
  <c r="J2186" i="6"/>
  <c r="J2178" i="6"/>
  <c r="J2170" i="6"/>
  <c r="J2162" i="6"/>
  <c r="J2154" i="6"/>
  <c r="J2146" i="6"/>
  <c r="J2138" i="6"/>
  <c r="J2130" i="6"/>
  <c r="J2122" i="6"/>
  <c r="J2114" i="6"/>
  <c r="J2106" i="6"/>
  <c r="J2098" i="6"/>
  <c r="J2090" i="6"/>
  <c r="J2082" i="6"/>
  <c r="J2074" i="6"/>
  <c r="J2066" i="6"/>
  <c r="J2058" i="6"/>
  <c r="J2050" i="6"/>
  <c r="J2042" i="6"/>
  <c r="J2034" i="6"/>
  <c r="J2026" i="6"/>
  <c r="J2018" i="6"/>
  <c r="J2010" i="6"/>
  <c r="J2002" i="6"/>
  <c r="J1994" i="6"/>
  <c r="J1986" i="6"/>
  <c r="J1978" i="6"/>
  <c r="J1970" i="6"/>
  <c r="J1962" i="6"/>
  <c r="J1954" i="6"/>
  <c r="J1946" i="6"/>
  <c r="J1938" i="6"/>
  <c r="J1930" i="6"/>
  <c r="J1922" i="6"/>
  <c r="J1914" i="6"/>
  <c r="J1906" i="6"/>
  <c r="J1898" i="6"/>
  <c r="J1890" i="6"/>
  <c r="J1882" i="6"/>
  <c r="J1874" i="6"/>
  <c r="J1866" i="6"/>
  <c r="J1858" i="6"/>
  <c r="J1850" i="6"/>
  <c r="J1842" i="6"/>
  <c r="J1834" i="6"/>
  <c r="J1826" i="6"/>
  <c r="J1818" i="6"/>
  <c r="J1810" i="6"/>
  <c r="J1802" i="6"/>
  <c r="J1794" i="6"/>
  <c r="J1786" i="6"/>
  <c r="J1778" i="6"/>
  <c r="J1770" i="6"/>
  <c r="J1762" i="6"/>
  <c r="J1754" i="6"/>
  <c r="J1746" i="6"/>
  <c r="J1738" i="6"/>
  <c r="J1730" i="6"/>
  <c r="J1722" i="6"/>
  <c r="J1714" i="6"/>
  <c r="J1706" i="6"/>
  <c r="J1698" i="6"/>
  <c r="J1690" i="6"/>
  <c r="J1682" i="6"/>
  <c r="J1674" i="6"/>
  <c r="J1666" i="6"/>
  <c r="J1658" i="6"/>
  <c r="J1650" i="6"/>
  <c r="J1642" i="6"/>
  <c r="J1634" i="6"/>
  <c r="J1626" i="6"/>
  <c r="J1618" i="6"/>
  <c r="J1610" i="6"/>
  <c r="J1602" i="6"/>
  <c r="J1594" i="6"/>
  <c r="J1586" i="6"/>
  <c r="J1578" i="6"/>
  <c r="J1570" i="6"/>
  <c r="J1562" i="6"/>
  <c r="J1554" i="6"/>
  <c r="J1546" i="6"/>
  <c r="J1538" i="6"/>
  <c r="J1530" i="6"/>
  <c r="J1522" i="6"/>
  <c r="J1514" i="6"/>
  <c r="J1506" i="6"/>
  <c r="J1498" i="6"/>
  <c r="J1490" i="6"/>
  <c r="J1482" i="6"/>
  <c r="J1474" i="6"/>
  <c r="J1466" i="6"/>
  <c r="J1458" i="6"/>
  <c r="J1450" i="6"/>
  <c r="J1442" i="6"/>
  <c r="J1434" i="6"/>
  <c r="J1426" i="6"/>
  <c r="J1418" i="6"/>
  <c r="J1410" i="6"/>
  <c r="J1402" i="6"/>
  <c r="J1394" i="6"/>
  <c r="J1386" i="6"/>
  <c r="J1378" i="6"/>
  <c r="J1370" i="6"/>
  <c r="J1362" i="6"/>
  <c r="J1354" i="6"/>
  <c r="J1346" i="6"/>
  <c r="J1338" i="6"/>
  <c r="J1330" i="6"/>
  <c r="J1322" i="6"/>
  <c r="J1314" i="6"/>
  <c r="J1306" i="6"/>
  <c r="J1298" i="6"/>
  <c r="J1290" i="6"/>
  <c r="J1282" i="6"/>
  <c r="J1274" i="6"/>
  <c r="J1266" i="6"/>
  <c r="J1258" i="6"/>
  <c r="J1250" i="6"/>
  <c r="J1242" i="6"/>
  <c r="J1234" i="6"/>
  <c r="J1226" i="6"/>
  <c r="J1218" i="6"/>
  <c r="J1210" i="6"/>
  <c r="J1202" i="6"/>
  <c r="J1194" i="6"/>
  <c r="J1186" i="6"/>
  <c r="J1178" i="6"/>
  <c r="J1170" i="6"/>
  <c r="J1162" i="6"/>
  <c r="J1154" i="6"/>
  <c r="J1146" i="6"/>
  <c r="J1138" i="6"/>
  <c r="J1130" i="6"/>
  <c r="J1122" i="6"/>
  <c r="J1114" i="6"/>
  <c r="J1106" i="6"/>
  <c r="J1098" i="6"/>
  <c r="J1090" i="6"/>
  <c r="J1082" i="6"/>
  <c r="J1074" i="6"/>
  <c r="J1066" i="6"/>
  <c r="J1058" i="6"/>
  <c r="J1050" i="6"/>
  <c r="J1042" i="6"/>
  <c r="J1034" i="6"/>
  <c r="J1026" i="6"/>
  <c r="J1018" i="6"/>
  <c r="J1010" i="6"/>
  <c r="J1002" i="6"/>
  <c r="J994" i="6"/>
  <c r="J986" i="6"/>
  <c r="J978" i="6"/>
  <c r="J970" i="6"/>
  <c r="J962" i="6"/>
  <c r="J954" i="6"/>
  <c r="J946" i="6"/>
  <c r="J938" i="6"/>
  <c r="J930" i="6"/>
  <c r="J922" i="6"/>
  <c r="J914" i="6"/>
  <c r="J906" i="6"/>
  <c r="J898" i="6"/>
  <c r="J890" i="6"/>
  <c r="J882" i="6"/>
  <c r="J874" i="6"/>
  <c r="J866" i="6"/>
  <c r="J858" i="6"/>
  <c r="J850" i="6"/>
  <c r="J842" i="6"/>
  <c r="J834" i="6"/>
  <c r="J826" i="6"/>
  <c r="J818" i="6"/>
  <c r="J810" i="6"/>
  <c r="J802" i="6"/>
  <c r="J794" i="6"/>
  <c r="J786" i="6"/>
  <c r="J778" i="6"/>
  <c r="J770" i="6"/>
  <c r="J762" i="6"/>
  <c r="J754" i="6"/>
  <c r="J746" i="6"/>
  <c r="J738" i="6"/>
  <c r="J730" i="6"/>
  <c r="J722" i="6"/>
  <c r="J714" i="6"/>
  <c r="J706" i="6"/>
  <c r="J698" i="6"/>
  <c r="J690" i="6"/>
  <c r="J682" i="6"/>
  <c r="J674" i="6"/>
  <c r="J666" i="6"/>
  <c r="J658" i="6"/>
  <c r="J650" i="6"/>
  <c r="J642" i="6"/>
  <c r="J634" i="6"/>
  <c r="J626" i="6"/>
  <c r="J618" i="6"/>
  <c r="J610" i="6"/>
  <c r="J602" i="6"/>
  <c r="J594" i="6"/>
  <c r="J586" i="6"/>
  <c r="J578" i="6"/>
  <c r="J570" i="6"/>
  <c r="J562" i="6"/>
  <c r="J554" i="6"/>
  <c r="J546" i="6"/>
  <c r="J538" i="6"/>
  <c r="J530" i="6"/>
  <c r="J522" i="6"/>
  <c r="J511" i="6"/>
  <c r="J503" i="6"/>
  <c r="J495" i="6"/>
  <c r="J487" i="6"/>
  <c r="J479" i="6"/>
  <c r="J471" i="6"/>
  <c r="J463" i="6"/>
  <c r="J455" i="6"/>
  <c r="J447" i="6"/>
  <c r="J439" i="6"/>
  <c r="J431" i="6"/>
  <c r="J423" i="6"/>
  <c r="J415" i="6"/>
  <c r="J407" i="6"/>
  <c r="J399" i="6"/>
  <c r="J391" i="6"/>
  <c r="J383" i="6"/>
  <c r="J375" i="6"/>
  <c r="J367" i="6"/>
  <c r="J359" i="6"/>
  <c r="J351" i="6"/>
  <c r="J343" i="6"/>
  <c r="J335" i="6"/>
  <c r="J327" i="6"/>
  <c r="J319" i="6"/>
  <c r="J311" i="6"/>
  <c r="J303" i="6"/>
  <c r="J295" i="6"/>
  <c r="J287" i="6"/>
  <c r="J279" i="6"/>
  <c r="J271" i="6"/>
  <c r="J263" i="6"/>
  <c r="J255" i="6"/>
  <c r="J247" i="6"/>
  <c r="J239" i="6"/>
  <c r="J231" i="6"/>
  <c r="J223" i="6"/>
  <c r="J215" i="6"/>
  <c r="J207" i="6"/>
  <c r="J199" i="6"/>
  <c r="J191" i="6"/>
  <c r="J183" i="6"/>
  <c r="J175" i="6"/>
  <c r="J167" i="6"/>
  <c r="J159" i="6"/>
  <c r="J151" i="6"/>
  <c r="J143" i="6"/>
  <c r="J135" i="6"/>
  <c r="J127" i="6"/>
  <c r="J119" i="6"/>
  <c r="J111" i="6"/>
  <c r="J103" i="6"/>
  <c r="J95" i="6"/>
  <c r="J87" i="6"/>
  <c r="J79" i="6"/>
  <c r="J71" i="6"/>
  <c r="J68" i="6"/>
  <c r="J60" i="6"/>
  <c r="J52" i="6"/>
  <c r="J44" i="6"/>
  <c r="J36" i="6"/>
  <c r="J28" i="6"/>
  <c r="J20" i="6"/>
  <c r="J12" i="6"/>
  <c r="J4" i="6"/>
  <c r="J1894" i="6"/>
  <c r="J1886" i="6"/>
  <c r="J1878" i="6"/>
  <c r="J1870" i="6"/>
  <c r="J1862" i="6"/>
  <c r="J1854" i="6"/>
  <c r="J1846" i="6"/>
  <c r="J1838" i="6"/>
  <c r="J1830" i="6"/>
  <c r="J1822" i="6"/>
  <c r="J1814" i="6"/>
  <c r="J1806" i="6"/>
  <c r="J1798" i="6"/>
  <c r="J1790" i="6"/>
  <c r="J1782" i="6"/>
  <c r="J1774" i="6"/>
  <c r="J1766" i="6"/>
  <c r="J1758" i="6"/>
  <c r="J1750" i="6"/>
  <c r="J1742" i="6"/>
  <c r="J1734" i="6"/>
  <c r="J1726" i="6"/>
  <c r="J1718" i="6"/>
  <c r="J1710" i="6"/>
  <c r="J1702" i="6"/>
  <c r="J1694" i="6"/>
  <c r="J1686" i="6"/>
  <c r="J1678" i="6"/>
  <c r="J1670" i="6"/>
  <c r="J1662" i="6"/>
  <c r="J1654" i="6"/>
  <c r="J1646" i="6"/>
  <c r="J1638" i="6"/>
  <c r="J1630" i="6"/>
  <c r="J1622" i="6"/>
  <c r="J1614" i="6"/>
  <c r="J1606" i="6"/>
  <c r="J1598" i="6"/>
  <c r="J1590" i="6"/>
  <c r="J1582" i="6"/>
  <c r="J1574" i="6"/>
  <c r="J1566" i="6"/>
  <c r="J1558" i="6"/>
  <c r="J1550" i="6"/>
  <c r="J1542" i="6"/>
  <c r="J1534" i="6"/>
  <c r="J1526" i="6"/>
  <c r="J1518" i="6"/>
  <c r="J1510" i="6"/>
  <c r="J1502" i="6"/>
  <c r="J1494" i="6"/>
  <c r="J1486" i="6"/>
  <c r="J1478" i="6"/>
  <c r="J1470" i="6"/>
  <c r="J1462" i="6"/>
  <c r="J1454" i="6"/>
  <c r="J1446" i="6"/>
  <c r="J1438" i="6"/>
  <c r="J1430" i="6"/>
  <c r="J1422" i="6"/>
  <c r="J1414" i="6"/>
  <c r="J1406" i="6"/>
  <c r="J1398" i="6"/>
  <c r="J1390" i="6"/>
  <c r="J1382" i="6"/>
  <c r="J1374" i="6"/>
  <c r="J1366" i="6"/>
  <c r="J1358" i="6"/>
  <c r="J1350" i="6"/>
  <c r="J1342" i="6"/>
  <c r="J1334" i="6"/>
  <c r="J1326" i="6"/>
  <c r="J1318" i="6"/>
  <c r="J1310" i="6"/>
  <c r="J1302" i="6"/>
  <c r="J1294" i="6"/>
  <c r="J1286" i="6"/>
  <c r="J1278" i="6"/>
  <c r="J1270" i="6"/>
  <c r="J1262" i="6"/>
  <c r="J1254" i="6"/>
  <c r="J1246" i="6"/>
  <c r="J1238" i="6"/>
  <c r="J1230" i="6"/>
  <c r="J1222" i="6"/>
  <c r="J1214" i="6"/>
  <c r="J1206" i="6"/>
  <c r="J1198" i="6"/>
  <c r="J1190" i="6"/>
  <c r="J1182" i="6"/>
  <c r="J1174" i="6"/>
  <c r="J1166" i="6"/>
  <c r="J1158" i="6"/>
  <c r="J1150" i="6"/>
  <c r="J1142" i="6"/>
  <c r="J1134" i="6"/>
  <c r="J1126" i="6"/>
  <c r="J1118" i="6"/>
  <c r="J1110" i="6"/>
  <c r="J1102" i="6"/>
  <c r="J1094" i="6"/>
  <c r="J1086" i="6"/>
  <c r="J1078" i="6"/>
  <c r="J1070" i="6"/>
  <c r="J1062" i="6"/>
  <c r="J1054" i="6"/>
  <c r="J1046" i="6"/>
  <c r="J1038" i="6"/>
  <c r="J1030" i="6"/>
  <c r="J1022" i="6"/>
  <c r="J1014" i="6"/>
  <c r="J1006" i="6"/>
  <c r="J998" i="6"/>
  <c r="J990" i="6"/>
  <c r="J982" i="6"/>
  <c r="J974" i="6"/>
  <c r="J966" i="6"/>
  <c r="J958" i="6"/>
  <c r="J950" i="6"/>
  <c r="J942" i="6"/>
  <c r="J934" i="6"/>
  <c r="J926" i="6"/>
  <c r="J918" i="6"/>
  <c r="J910" i="6"/>
  <c r="J902" i="6"/>
  <c r="J894" i="6"/>
  <c r="J886" i="6"/>
  <c r="J878" i="6"/>
  <c r="J870" i="6"/>
  <c r="J862" i="6"/>
  <c r="J854" i="6"/>
  <c r="J846" i="6"/>
  <c r="J838" i="6"/>
  <c r="J830" i="6"/>
  <c r="J822" i="6"/>
  <c r="J814" i="6"/>
  <c r="J806" i="6"/>
  <c r="J798" i="6"/>
  <c r="J790" i="6"/>
  <c r="J782" i="6"/>
  <c r="J774" i="6"/>
  <c r="J766" i="6"/>
  <c r="J758" i="6"/>
  <c r="J750" i="6"/>
  <c r="J742" i="6"/>
  <c r="J734" i="6"/>
  <c r="J726" i="6"/>
  <c r="J718" i="6"/>
  <c r="J710" i="6"/>
  <c r="J702" i="6"/>
  <c r="J694" i="6"/>
  <c r="J686" i="6"/>
  <c r="J678" i="6"/>
  <c r="J670" i="6"/>
  <c r="J662" i="6"/>
  <c r="J654" i="6"/>
  <c r="J646" i="6"/>
  <c r="J638" i="6"/>
  <c r="J630" i="6"/>
  <c r="J622" i="6"/>
  <c r="J614" i="6"/>
  <c r="J606" i="6"/>
  <c r="J598" i="6"/>
  <c r="J590" i="6"/>
  <c r="J582" i="6"/>
  <c r="J574" i="6"/>
  <c r="J566" i="6"/>
  <c r="J558" i="6"/>
  <c r="J550" i="6"/>
  <c r="J542" i="6"/>
  <c r="J534" i="6"/>
  <c r="J526" i="6"/>
  <c r="J515" i="6"/>
  <c r="J507" i="6"/>
  <c r="J499" i="6"/>
  <c r="J491" i="6"/>
  <c r="J483" i="6"/>
  <c r="J475" i="6"/>
  <c r="J467" i="6"/>
  <c r="J459" i="6"/>
  <c r="J451" i="6"/>
  <c r="J443" i="6"/>
  <c r="J435" i="6"/>
  <c r="J427" i="6"/>
  <c r="J419" i="6"/>
  <c r="J411" i="6"/>
  <c r="J403" i="6"/>
  <c r="J395" i="6"/>
  <c r="J387" i="6"/>
  <c r="J379" i="6"/>
  <c r="J371" i="6"/>
  <c r="J363" i="6"/>
  <c r="J355" i="6"/>
  <c r="J347" i="6"/>
  <c r="J339" i="6"/>
  <c r="J331" i="6"/>
  <c r="J323" i="6"/>
  <c r="J315" i="6"/>
  <c r="J307" i="6"/>
  <c r="J299" i="6"/>
  <c r="J291" i="6"/>
  <c r="J283" i="6"/>
  <c r="J275" i="6"/>
  <c r="J267" i="6"/>
  <c r="J259" i="6"/>
  <c r="J251" i="6"/>
  <c r="J243" i="6"/>
  <c r="J235" i="6"/>
  <c r="J227" i="6"/>
  <c r="J219" i="6"/>
  <c r="J211" i="6"/>
  <c r="J203" i="6"/>
  <c r="J195" i="6"/>
  <c r="J187" i="6"/>
  <c r="J179" i="6"/>
  <c r="J171" i="6"/>
  <c r="J163" i="6"/>
  <c r="J155" i="6"/>
  <c r="J147" i="6"/>
  <c r="J139" i="6"/>
  <c r="J131" i="6"/>
  <c r="J123" i="6"/>
  <c r="J115" i="6"/>
  <c r="J107" i="6"/>
  <c r="J99" i="6"/>
  <c r="J91" i="6"/>
  <c r="J83" i="6"/>
  <c r="J75" i="6"/>
  <c r="J64" i="6"/>
  <c r="J56" i="6"/>
  <c r="J48" i="6"/>
  <c r="J40" i="6"/>
  <c r="J32" i="6"/>
  <c r="J24" i="6"/>
  <c r="J16" i="6"/>
  <c r="J8" i="6"/>
  <c r="J3104" i="6"/>
  <c r="J3056" i="6"/>
  <c r="J3008" i="6"/>
  <c r="J2960" i="6"/>
  <c r="J2920" i="6"/>
  <c r="J2880" i="6"/>
  <c r="J2856" i="6"/>
  <c r="J2832" i="6"/>
  <c r="J2808" i="6"/>
  <c r="J2784" i="6"/>
  <c r="J2760" i="6"/>
  <c r="J2736" i="6"/>
  <c r="J2712" i="6"/>
  <c r="J2672" i="6"/>
  <c r="J2648" i="6"/>
  <c r="J2624" i="6"/>
  <c r="J2600" i="6"/>
  <c r="J2576" i="6"/>
  <c r="J2544" i="6"/>
  <c r="J2504" i="6"/>
  <c r="J2472" i="6"/>
  <c r="J2440" i="6"/>
  <c r="J2336" i="6"/>
  <c r="J2312" i="6"/>
  <c r="J2280" i="6"/>
  <c r="J2208" i="6"/>
  <c r="J2200" i="6"/>
  <c r="J2192" i="6"/>
  <c r="J2184" i="6"/>
  <c r="J2176" i="6"/>
  <c r="J2168" i="6"/>
  <c r="J2160" i="6"/>
  <c r="J2152" i="6"/>
  <c r="J2144" i="6"/>
  <c r="J2136" i="6"/>
  <c r="J2128" i="6"/>
  <c r="J2120" i="6"/>
  <c r="J2096" i="6"/>
  <c r="J2088" i="6"/>
  <c r="J2080" i="6"/>
  <c r="J2072" i="6"/>
  <c r="J2064" i="6"/>
  <c r="J2056" i="6"/>
  <c r="J2048" i="6"/>
  <c r="J2040" i="6"/>
  <c r="J2032" i="6"/>
  <c r="J2024" i="6"/>
  <c r="J2016" i="6"/>
  <c r="J3080" i="6"/>
  <c r="J3032" i="6"/>
  <c r="J2984" i="6"/>
  <c r="J2936" i="6"/>
  <c r="J2912" i="6"/>
  <c r="J2872" i="6"/>
  <c r="J2848" i="6"/>
  <c r="J2824" i="6"/>
  <c r="J2800" i="6"/>
  <c r="J2776" i="6"/>
  <c r="J2752" i="6"/>
  <c r="J2720" i="6"/>
  <c r="J2696" i="6"/>
  <c r="J2688" i="6"/>
  <c r="J2664" i="6"/>
  <c r="J2640" i="6"/>
  <c r="J2616" i="6"/>
  <c r="J2592" i="6"/>
  <c r="J2568" i="6"/>
  <c r="J2536" i="6"/>
  <c r="J2496" i="6"/>
  <c r="J2480" i="6"/>
  <c r="J2456" i="6"/>
  <c r="J2432" i="6"/>
  <c r="J2416" i="6"/>
  <c r="J2400" i="6"/>
  <c r="J2384" i="6"/>
  <c r="J2368" i="6"/>
  <c r="J2352" i="6"/>
  <c r="J2328" i="6"/>
  <c r="J2304" i="6"/>
  <c r="J2288" i="6"/>
  <c r="J2264" i="6"/>
  <c r="J2248" i="6"/>
  <c r="J2240" i="6"/>
  <c r="J2224" i="6"/>
  <c r="J2112" i="6"/>
  <c r="J3064" i="6"/>
  <c r="J3016" i="6"/>
  <c r="J2976" i="6"/>
  <c r="J2928" i="6"/>
  <c r="J2888" i="6"/>
  <c r="J2864" i="6"/>
  <c r="J2840" i="6"/>
  <c r="J2816" i="6"/>
  <c r="J2792" i="6"/>
  <c r="J2768" i="6"/>
  <c r="J2744" i="6"/>
  <c r="J2728" i="6"/>
  <c r="J2704" i="6"/>
  <c r="J2680" i="6"/>
  <c r="J2656" i="6"/>
  <c r="J2632" i="6"/>
  <c r="J2608" i="6"/>
  <c r="J2584" i="6"/>
  <c r="J2552" i="6"/>
  <c r="J2512" i="6"/>
  <c r="J2488" i="6"/>
  <c r="J2464" i="6"/>
  <c r="J2448" i="6"/>
  <c r="J2424" i="6"/>
  <c r="J2408" i="6"/>
  <c r="J2392" i="6"/>
  <c r="J2376" i="6"/>
  <c r="J2360" i="6"/>
  <c r="J2344" i="6"/>
  <c r="J2320" i="6"/>
  <c r="J2296" i="6"/>
  <c r="J2272" i="6"/>
  <c r="J2256" i="6"/>
  <c r="J2232" i="6"/>
  <c r="J2216" i="6"/>
  <c r="J2104" i="6"/>
  <c r="J3096" i="6"/>
  <c r="J3048" i="6"/>
  <c r="J2992" i="6"/>
  <c r="J2952" i="6"/>
  <c r="J2904" i="6"/>
  <c r="J2520" i="6"/>
  <c r="J3072" i="6"/>
  <c r="J3024" i="6"/>
  <c r="J2968" i="6"/>
  <c r="J2560" i="6"/>
  <c r="J3088" i="6"/>
  <c r="J3040" i="6"/>
  <c r="J3000" i="6"/>
  <c r="J2944" i="6"/>
  <c r="J2896" i="6"/>
  <c r="J2528" i="6"/>
  <c r="J2008" i="6"/>
  <c r="J2000" i="6"/>
  <c r="J1992" i="6"/>
  <c r="J1984" i="6"/>
  <c r="J1976" i="6"/>
  <c r="J1968" i="6"/>
  <c r="J1960" i="6"/>
  <c r="J1952" i="6"/>
  <c r="J1944" i="6"/>
  <c r="J1936" i="6"/>
  <c r="J1928" i="6"/>
  <c r="J1920" i="6"/>
  <c r="J1912" i="6"/>
  <c r="J1904" i="6"/>
  <c r="J1896" i="6"/>
  <c r="J1888" i="6"/>
  <c r="J1880" i="6"/>
  <c r="J1872" i="6"/>
  <c r="J1864" i="6"/>
  <c r="J1856" i="6"/>
  <c r="J1848" i="6"/>
  <c r="J1840" i="6"/>
  <c r="J1832" i="6"/>
  <c r="J1824" i="6"/>
  <c r="J1816" i="6"/>
  <c r="J1808" i="6"/>
  <c r="J1800" i="6"/>
  <c r="J1792" i="6"/>
  <c r="J1784" i="6"/>
  <c r="J1776" i="6"/>
  <c r="J1768" i="6"/>
  <c r="J1760" i="6"/>
  <c r="J1752" i="6"/>
  <c r="J1744" i="6"/>
  <c r="J1736" i="6"/>
  <c r="J1728" i="6"/>
  <c r="J1720" i="6"/>
  <c r="J1712" i="6"/>
  <c r="J1704" i="6"/>
  <c r="J1696" i="6"/>
  <c r="J1688" i="6"/>
  <c r="J1680" i="6"/>
  <c r="J1672" i="6"/>
  <c r="J1664" i="6"/>
  <c r="J1656" i="6"/>
  <c r="J1648" i="6"/>
  <c r="J1640" i="6"/>
  <c r="J1632" i="6"/>
  <c r="J1624" i="6"/>
  <c r="J1616" i="6"/>
  <c r="J1608" i="6"/>
  <c r="J1600" i="6"/>
  <c r="J1592" i="6"/>
  <c r="J1584" i="6"/>
  <c r="J1576" i="6"/>
  <c r="J1568" i="6"/>
  <c r="J1560" i="6"/>
  <c r="J1552" i="6"/>
  <c r="J1544" i="6"/>
  <c r="J1536" i="6"/>
  <c r="J1528" i="6"/>
  <c r="J1520" i="6"/>
  <c r="J1512" i="6"/>
  <c r="J1504" i="6"/>
  <c r="J1496" i="6"/>
  <c r="J1488" i="6"/>
  <c r="J1480" i="6"/>
  <c r="J1472" i="6"/>
  <c r="J1464" i="6"/>
  <c r="J1456" i="6"/>
  <c r="J1448" i="6"/>
  <c r="J1440" i="6"/>
  <c r="J1432" i="6"/>
  <c r="J1424" i="6"/>
  <c r="J1416" i="6"/>
  <c r="J1408" i="6"/>
  <c r="J1400" i="6"/>
  <c r="J1392" i="6"/>
  <c r="J1384" i="6"/>
  <c r="J1376" i="6"/>
  <c r="J1368" i="6"/>
  <c r="J1360" i="6"/>
  <c r="J1352" i="6"/>
  <c r="J1344" i="6"/>
  <c r="J1336" i="6"/>
  <c r="J1328" i="6"/>
  <c r="J1320" i="6"/>
  <c r="J1312" i="6"/>
  <c r="J1304" i="6"/>
  <c r="J1296" i="6"/>
  <c r="J1288" i="6"/>
  <c r="J1280" i="6"/>
  <c r="J1272" i="6"/>
  <c r="J1264" i="6"/>
  <c r="J1256" i="6"/>
  <c r="J1248" i="6"/>
  <c r="J1240" i="6"/>
  <c r="J1232" i="6"/>
  <c r="J1224" i="6"/>
  <c r="J1216" i="6"/>
  <c r="J1208" i="6"/>
  <c r="J1200" i="6"/>
  <c r="J1192" i="6"/>
  <c r="J1184" i="6"/>
  <c r="J1176" i="6"/>
  <c r="J1168" i="6"/>
  <c r="J1160" i="6"/>
  <c r="J1152" i="6"/>
  <c r="J1144" i="6"/>
  <c r="J1136" i="6"/>
  <c r="J1128" i="6"/>
  <c r="J1120" i="6"/>
  <c r="J1112" i="6"/>
  <c r="J1104" i="6"/>
  <c r="J1096" i="6"/>
  <c r="J1088" i="6"/>
  <c r="J1080" i="6"/>
  <c r="J1072" i="6"/>
  <c r="J1064" i="6"/>
  <c r="J1056" i="6"/>
  <c r="J1048" i="6"/>
  <c r="J1040" i="6"/>
  <c r="J1032" i="6"/>
  <c r="J1024" i="6"/>
  <c r="J1016" i="6"/>
  <c r="J1008" i="6"/>
  <c r="J1000" i="6"/>
  <c r="J992" i="6"/>
  <c r="J984" i="6"/>
  <c r="J976" i="6"/>
  <c r="J968" i="6"/>
  <c r="J960" i="6"/>
  <c r="J952" i="6"/>
  <c r="J944" i="6"/>
  <c r="J936" i="6"/>
  <c r="J928" i="6"/>
  <c r="J920" i="6"/>
  <c r="J912" i="6"/>
  <c r="J904" i="6"/>
  <c r="J896" i="6"/>
  <c r="J888" i="6"/>
  <c r="J880" i="6"/>
  <c r="J872" i="6"/>
  <c r="J864" i="6"/>
  <c r="J856" i="6"/>
  <c r="J848" i="6"/>
  <c r="J840" i="6"/>
  <c r="J832" i="6"/>
  <c r="J824" i="6"/>
  <c r="J816" i="6"/>
  <c r="J808" i="6"/>
  <c r="J800" i="6"/>
  <c r="J792" i="6"/>
  <c r="J784" i="6"/>
  <c r="J776" i="6"/>
  <c r="J768" i="6"/>
  <c r="J760" i="6"/>
  <c r="J752" i="6"/>
  <c r="J744" i="6"/>
  <c r="J736" i="6"/>
  <c r="J728" i="6"/>
  <c r="J720" i="6"/>
  <c r="J712" i="6"/>
  <c r="J704" i="6"/>
  <c r="J696" i="6"/>
  <c r="J688" i="6"/>
  <c r="J680" i="6"/>
  <c r="J672" i="6"/>
  <c r="J664" i="6"/>
  <c r="J656" i="6"/>
  <c r="J648" i="6"/>
  <c r="J640" i="6"/>
  <c r="J632" i="6"/>
  <c r="J624" i="6"/>
  <c r="J616" i="6"/>
  <c r="J608" i="6"/>
  <c r="J600" i="6"/>
  <c r="J592" i="6"/>
  <c r="J584" i="6"/>
  <c r="J576" i="6"/>
  <c r="J568" i="6"/>
  <c r="J560" i="6"/>
  <c r="J552" i="6"/>
  <c r="J544" i="6"/>
  <c r="J536" i="6"/>
  <c r="J528" i="6"/>
  <c r="J520" i="6"/>
  <c r="J517" i="6"/>
  <c r="J509" i="6"/>
  <c r="J501" i="6"/>
  <c r="J493" i="6"/>
  <c r="J485" i="6"/>
  <c r="J477" i="6"/>
  <c r="J469" i="6"/>
  <c r="J461" i="6"/>
  <c r="J453" i="6"/>
  <c r="J445" i="6"/>
  <c r="J437" i="6"/>
  <c r="J429" i="6"/>
  <c r="J421" i="6"/>
  <c r="J413" i="6"/>
  <c r="J405" i="6"/>
  <c r="J397" i="6"/>
  <c r="J389" i="6"/>
  <c r="J381" i="6"/>
  <c r="J373" i="6"/>
  <c r="J365" i="6"/>
  <c r="J357" i="6"/>
  <c r="J349" i="6"/>
  <c r="J341" i="6"/>
  <c r="J333" i="6"/>
  <c r="J325" i="6"/>
  <c r="J317" i="6"/>
  <c r="J309" i="6"/>
  <c r="J301" i="6"/>
  <c r="J293" i="6"/>
  <c r="J285" i="6"/>
  <c r="J277" i="6"/>
  <c r="J269" i="6"/>
  <c r="J261" i="6"/>
  <c r="J253" i="6"/>
  <c r="J245" i="6"/>
  <c r="J237" i="6"/>
  <c r="J229" i="6"/>
  <c r="J221" i="6"/>
  <c r="J213" i="6"/>
  <c r="J205" i="6"/>
  <c r="J197" i="6"/>
  <c r="J189" i="6"/>
  <c r="J181" i="6"/>
  <c r="J173" i="6"/>
  <c r="J165" i="6"/>
  <c r="J157" i="6"/>
  <c r="J149" i="6"/>
  <c r="J141" i="6"/>
  <c r="J133" i="6"/>
  <c r="J125" i="6"/>
  <c r="J117" i="6"/>
  <c r="J109" i="6"/>
  <c r="J101" i="6"/>
  <c r="J93" i="6"/>
  <c r="J85" i="6"/>
  <c r="J77" i="6"/>
  <c r="J69" i="6"/>
  <c r="J66" i="6"/>
  <c r="J58" i="6"/>
  <c r="J50" i="6"/>
  <c r="J42" i="6"/>
  <c r="J34" i="6"/>
  <c r="J26" i="6"/>
  <c r="J18" i="6"/>
  <c r="J10" i="6"/>
  <c r="D1824" i="1"/>
  <c r="C1824" i="1"/>
  <c r="D1592" i="1"/>
  <c r="C1592" i="1"/>
  <c r="D1784" i="1"/>
  <c r="C1784" i="1"/>
  <c r="D676" i="1"/>
  <c r="C676" i="1"/>
  <c r="D620" i="1"/>
  <c r="C620" i="1"/>
  <c r="D492" i="1"/>
  <c r="C492" i="1"/>
  <c r="D484" i="1"/>
  <c r="C484" i="1"/>
  <c r="D356" i="1"/>
  <c r="C356" i="1"/>
  <c r="D300" i="1"/>
  <c r="C300" i="1"/>
  <c r="D164" i="1"/>
  <c r="C164" i="1"/>
  <c r="D108" i="1"/>
  <c r="C108" i="1"/>
  <c r="D299" i="1"/>
  <c r="C299" i="1"/>
  <c r="D171" i="1"/>
  <c r="C171" i="1"/>
  <c r="D1760" i="1"/>
  <c r="C1760" i="1"/>
  <c r="D1720" i="1"/>
  <c r="C1720" i="1"/>
  <c r="D1672" i="1"/>
  <c r="C1672" i="1"/>
  <c r="D1738" i="1"/>
  <c r="C1738" i="1"/>
  <c r="D1642" i="1"/>
  <c r="C1642" i="1"/>
  <c r="D1618" i="1"/>
  <c r="C1618" i="1"/>
  <c r="D1594" i="1"/>
  <c r="C1594" i="1"/>
  <c r="D1562" i="1"/>
  <c r="C1562" i="1"/>
  <c r="D1530" i="1"/>
  <c r="C1530" i="1"/>
  <c r="D1498" i="1"/>
  <c r="C1498" i="1"/>
  <c r="D1466" i="1"/>
  <c r="C1466" i="1"/>
  <c r="D1434" i="1"/>
  <c r="C1434" i="1"/>
  <c r="D1402" i="1"/>
  <c r="C1402" i="1"/>
  <c r="D1370" i="1"/>
  <c r="C1370" i="1"/>
  <c r="D1338" i="1"/>
  <c r="C1338" i="1"/>
  <c r="D1306" i="1"/>
  <c r="C1306" i="1"/>
  <c r="D1274" i="1"/>
  <c r="C1274" i="1"/>
  <c r="D1242" i="1"/>
  <c r="C1242" i="1"/>
  <c r="D1194" i="1"/>
  <c r="C1194" i="1"/>
  <c r="D1162" i="1"/>
  <c r="C1162" i="1"/>
  <c r="D1114" i="1"/>
  <c r="C1114" i="1"/>
  <c r="D1066" i="1"/>
  <c r="C1066" i="1"/>
  <c r="D1034" i="1"/>
  <c r="C1034" i="1"/>
  <c r="D986" i="1"/>
  <c r="C986" i="1"/>
  <c r="D938" i="1"/>
  <c r="C938" i="1"/>
  <c r="D906" i="1"/>
  <c r="C906" i="1"/>
  <c r="D858" i="1"/>
  <c r="C858" i="1"/>
  <c r="D802" i="1"/>
  <c r="C802" i="1"/>
  <c r="D1696" i="1"/>
  <c r="C1696" i="1"/>
  <c r="D1561" i="1"/>
  <c r="C1561" i="1"/>
  <c r="D1529" i="1"/>
  <c r="C1529" i="1"/>
  <c r="D1497" i="1"/>
  <c r="C1497" i="1"/>
  <c r="D1465" i="1"/>
  <c r="C1465" i="1"/>
  <c r="D1433" i="1"/>
  <c r="C1433" i="1"/>
  <c r="D1401" i="1"/>
  <c r="C1401" i="1"/>
  <c r="D1369" i="1"/>
  <c r="C1369" i="1"/>
  <c r="D1337" i="1"/>
  <c r="C1337" i="1"/>
  <c r="D1305" i="1"/>
  <c r="C1305" i="1"/>
  <c r="D1273" i="1"/>
  <c r="C1273" i="1"/>
  <c r="D1241" i="1"/>
  <c r="C1241" i="1"/>
  <c r="D1209" i="1"/>
  <c r="C1209" i="1"/>
  <c r="D1161" i="1"/>
  <c r="C1161" i="1"/>
  <c r="D1113" i="1"/>
  <c r="C1113" i="1"/>
  <c r="D1081" i="1"/>
  <c r="C1081" i="1"/>
  <c r="D1033" i="1"/>
  <c r="C1033" i="1"/>
  <c r="D985" i="1"/>
  <c r="C985" i="1"/>
  <c r="D953" i="1"/>
  <c r="C953" i="1"/>
  <c r="D905" i="1"/>
  <c r="C905" i="1"/>
  <c r="D857" i="1"/>
  <c r="C857" i="1"/>
  <c r="D825" i="1"/>
  <c r="C825" i="1"/>
  <c r="D801" i="1"/>
  <c r="C801" i="1"/>
  <c r="D5" i="1"/>
  <c r="D3115" i="1"/>
  <c r="D3075" i="1"/>
  <c r="D3051" i="1"/>
  <c r="D3027" i="1"/>
  <c r="D2995" i="1"/>
  <c r="D2971" i="1"/>
  <c r="D2947" i="1"/>
  <c r="D4" i="1"/>
  <c r="D3122" i="1"/>
  <c r="D3098" i="1"/>
  <c r="D3074" i="1"/>
  <c r="D3050" i="1"/>
  <c r="D3034" i="1"/>
  <c r="D3018" i="1"/>
  <c r="D3002" i="1"/>
  <c r="D2978" i="1"/>
  <c r="D2954" i="1"/>
  <c r="D2930" i="1"/>
  <c r="D2906" i="1"/>
  <c r="D2882" i="1"/>
  <c r="D2850" i="1"/>
  <c r="D2826" i="1"/>
  <c r="D2802" i="1"/>
  <c r="D2778" i="1"/>
  <c r="D2762" i="1"/>
  <c r="D2738" i="1"/>
  <c r="D2714" i="1"/>
  <c r="D2690" i="1"/>
  <c r="D2666" i="1"/>
  <c r="D2642" i="1"/>
  <c r="D2626" i="1"/>
  <c r="D2602" i="1"/>
  <c r="D2578" i="1"/>
  <c r="D2554" i="1"/>
  <c r="D2538" i="1"/>
  <c r="D2514" i="1"/>
  <c r="D2490" i="1"/>
  <c r="D2466" i="1"/>
  <c r="D2426" i="1"/>
  <c r="D2402" i="1"/>
  <c r="D2378" i="1"/>
  <c r="D2354" i="1"/>
  <c r="D2338" i="1"/>
  <c r="D2314" i="1"/>
  <c r="D2290" i="1"/>
  <c r="D2266" i="1"/>
  <c r="D2242" i="1"/>
  <c r="D2218" i="1"/>
  <c r="D2194" i="1"/>
  <c r="D2170" i="1"/>
  <c r="D2154" i="1"/>
  <c r="D2130" i="1"/>
  <c r="D2106" i="1"/>
  <c r="D2082" i="1"/>
  <c r="D2058" i="1"/>
  <c r="D2034" i="1"/>
  <c r="D2002" i="1"/>
  <c r="D1986" i="1"/>
  <c r="D1978" i="1"/>
  <c r="D1970" i="1"/>
  <c r="D1962" i="1"/>
  <c r="D1930" i="1"/>
  <c r="D1922" i="1"/>
  <c r="D1914" i="1"/>
  <c r="D1906" i="1"/>
  <c r="D1898" i="1"/>
  <c r="D1890" i="1"/>
  <c r="D1882" i="1"/>
  <c r="D1874" i="1"/>
  <c r="D1866" i="1"/>
  <c r="D1858" i="1"/>
  <c r="D1850" i="1"/>
  <c r="D1842" i="1"/>
  <c r="D1834" i="1"/>
  <c r="D1826" i="1"/>
  <c r="D1818" i="1"/>
  <c r="D1810" i="1"/>
  <c r="D1802" i="1"/>
  <c r="D1794" i="1"/>
  <c r="D1786" i="1"/>
  <c r="D1778" i="1"/>
  <c r="D1770" i="1"/>
  <c r="D1762" i="1"/>
  <c r="D1754" i="1"/>
  <c r="D1746" i="1"/>
  <c r="D3139" i="1"/>
  <c r="D3107" i="1"/>
  <c r="D3083" i="1"/>
  <c r="D3067" i="1"/>
  <c r="D3043" i="1"/>
  <c r="D3011" i="1"/>
  <c r="D2987" i="1"/>
  <c r="D2963" i="1"/>
  <c r="D2939" i="1"/>
  <c r="D3138" i="1"/>
  <c r="D3114" i="1"/>
  <c r="D3090" i="1"/>
  <c r="D3058" i="1"/>
  <c r="D2994" i="1"/>
  <c r="D2970" i="1"/>
  <c r="D2946" i="1"/>
  <c r="D2922" i="1"/>
  <c r="D2898" i="1"/>
  <c r="D2874" i="1"/>
  <c r="D2858" i="1"/>
  <c r="D2834" i="1"/>
  <c r="D2818" i="1"/>
  <c r="D2794" i="1"/>
  <c r="D2770" i="1"/>
  <c r="D2746" i="1"/>
  <c r="D2722" i="1"/>
  <c r="D2698" i="1"/>
  <c r="D2674" i="1"/>
  <c r="D2650" i="1"/>
  <c r="D2618" i="1"/>
  <c r="D2594" i="1"/>
  <c r="D2570" i="1"/>
  <c r="D2546" i="1"/>
  <c r="D2522" i="1"/>
  <c r="D2498" i="1"/>
  <c r="D2474" i="1"/>
  <c r="D2450" i="1"/>
  <c r="D2442" i="1"/>
  <c r="D2418" i="1"/>
  <c r="D2394" i="1"/>
  <c r="D2370" i="1"/>
  <c r="D2346" i="1"/>
  <c r="D2322" i="1"/>
  <c r="D2298" i="1"/>
  <c r="D2274" i="1"/>
  <c r="D2250" i="1"/>
  <c r="D2226" i="1"/>
  <c r="D2202" i="1"/>
  <c r="D2178" i="1"/>
  <c r="D2146" i="1"/>
  <c r="D2122" i="1"/>
  <c r="D2098" i="1"/>
  <c r="D2074" i="1"/>
  <c r="D2050" i="1"/>
  <c r="D2026" i="1"/>
  <c r="D1994" i="1"/>
  <c r="D1946" i="1"/>
  <c r="D3137" i="1"/>
  <c r="D3113" i="1"/>
  <c r="D3097" i="1"/>
  <c r="D3065" i="1"/>
  <c r="D3041" i="1"/>
  <c r="D3025" i="1"/>
  <c r="D3001" i="1"/>
  <c r="D2977" i="1"/>
  <c r="D2953" i="1"/>
  <c r="D2929" i="1"/>
  <c r="D2905" i="1"/>
  <c r="D2881" i="1"/>
  <c r="D2857" i="1"/>
  <c r="D2833" i="1"/>
  <c r="D2809" i="1"/>
  <c r="D2785" i="1"/>
  <c r="D2761" i="1"/>
  <c r="D2657" i="1"/>
  <c r="D1593" i="1"/>
  <c r="D3123" i="1"/>
  <c r="D3091" i="1"/>
  <c r="D3059" i="1"/>
  <c r="D3035" i="1"/>
  <c r="D3003" i="1"/>
  <c r="D2979" i="1"/>
  <c r="D2955" i="1"/>
  <c r="D2931" i="1"/>
  <c r="D3130" i="1"/>
  <c r="D3106" i="1"/>
  <c r="D3082" i="1"/>
  <c r="D3066" i="1"/>
  <c r="D3042" i="1"/>
  <c r="D3026" i="1"/>
  <c r="D3010" i="1"/>
  <c r="D2986" i="1"/>
  <c r="D2962" i="1"/>
  <c r="D2938" i="1"/>
  <c r="D2914" i="1"/>
  <c r="D2890" i="1"/>
  <c r="D2866" i="1"/>
  <c r="D2842" i="1"/>
  <c r="D2810" i="1"/>
  <c r="D2786" i="1"/>
  <c r="D2754" i="1"/>
  <c r="D2730" i="1"/>
  <c r="D2706" i="1"/>
  <c r="D2682" i="1"/>
  <c r="D2658" i="1"/>
  <c r="D2634" i="1"/>
  <c r="D2610" i="1"/>
  <c r="D2586" i="1"/>
  <c r="D2562" i="1"/>
  <c r="D2530" i="1"/>
  <c r="D2506" i="1"/>
  <c r="D2482" i="1"/>
  <c r="D2458" i="1"/>
  <c r="D2434" i="1"/>
  <c r="D2410" i="1"/>
  <c r="D2386" i="1"/>
  <c r="D2362" i="1"/>
  <c r="D2330" i="1"/>
  <c r="D2306" i="1"/>
  <c r="D2282" i="1"/>
  <c r="D2258" i="1"/>
  <c r="D2234" i="1"/>
  <c r="D2210" i="1"/>
  <c r="D2186" i="1"/>
  <c r="D2162" i="1"/>
  <c r="D2138" i="1"/>
  <c r="D2114" i="1"/>
  <c r="D2090" i="1"/>
  <c r="D2066" i="1"/>
  <c r="D2042" i="1"/>
  <c r="D2010" i="1"/>
  <c r="D1938" i="1"/>
  <c r="D3129" i="1"/>
  <c r="D3105" i="1"/>
  <c r="D3081" i="1"/>
  <c r="D3057" i="1"/>
  <c r="D3033" i="1"/>
  <c r="D3009" i="1"/>
  <c r="D2985" i="1"/>
  <c r="D2961" i="1"/>
  <c r="D2937" i="1"/>
  <c r="D2913" i="1"/>
  <c r="D2889" i="1"/>
  <c r="D2865" i="1"/>
  <c r="D2841" i="1"/>
  <c r="D2817" i="1"/>
  <c r="D2793" i="1"/>
  <c r="D2769" i="1"/>
  <c r="D2745" i="1"/>
  <c r="D2729" i="1"/>
  <c r="D2713" i="1"/>
  <c r="D2697" i="1"/>
  <c r="D2689" i="1"/>
  <c r="D2673" i="1"/>
  <c r="D2649" i="1"/>
  <c r="D2625" i="1"/>
  <c r="D2609" i="1"/>
  <c r="D2593" i="1"/>
  <c r="D2577" i="1"/>
  <c r="D2561" i="1"/>
  <c r="D2545" i="1"/>
  <c r="D2529" i="1"/>
  <c r="D2513" i="1"/>
  <c r="D2497" i="1"/>
  <c r="D2481" i="1"/>
  <c r="D2465" i="1"/>
  <c r="D2449" i="1"/>
  <c r="D2433" i="1"/>
  <c r="D2425" i="1"/>
  <c r="D2417" i="1"/>
  <c r="D2401" i="1"/>
  <c r="D2393" i="1"/>
  <c r="D2385" i="1"/>
  <c r="D2377" i="1"/>
  <c r="D2369" i="1"/>
  <c r="D2361" i="1"/>
  <c r="D2353" i="1"/>
  <c r="D2345" i="1"/>
  <c r="D2337" i="1"/>
  <c r="D2329" i="1"/>
  <c r="D2321" i="1"/>
  <c r="D2313" i="1"/>
  <c r="D2305" i="1"/>
  <c r="D2297" i="1"/>
  <c r="D2289" i="1"/>
  <c r="D2281" i="1"/>
  <c r="D2273" i="1"/>
  <c r="D2265" i="1"/>
  <c r="D2257" i="1"/>
  <c r="D2249" i="1"/>
  <c r="D2241" i="1"/>
  <c r="D2233" i="1"/>
  <c r="D2225" i="1"/>
  <c r="D2217" i="1"/>
  <c r="D2209" i="1"/>
  <c r="D2201" i="1"/>
  <c r="D2193" i="1"/>
  <c r="D2185" i="1"/>
  <c r="D2177" i="1"/>
  <c r="D2169" i="1"/>
  <c r="D2161" i="1"/>
  <c r="D2153" i="1"/>
  <c r="D2145" i="1"/>
  <c r="D2137" i="1"/>
  <c r="D2129" i="1"/>
  <c r="D2121" i="1"/>
  <c r="D2113" i="1"/>
  <c r="D2105" i="1"/>
  <c r="D2097" i="1"/>
  <c r="D2089" i="1"/>
  <c r="D2081" i="1"/>
  <c r="D2065" i="1"/>
  <c r="D2057" i="1"/>
  <c r="D2049" i="1"/>
  <c r="D2041" i="1"/>
  <c r="D2033" i="1"/>
  <c r="D2025" i="1"/>
  <c r="D2017" i="1"/>
  <c r="D2001" i="1"/>
  <c r="D1977" i="1"/>
  <c r="D1961" i="1"/>
  <c r="D1945" i="1"/>
  <c r="D1921" i="1"/>
  <c r="D1897" i="1"/>
  <c r="D1849" i="1"/>
  <c r="D1833" i="1"/>
  <c r="D1809" i="1"/>
  <c r="D1793" i="1"/>
  <c r="D1769" i="1"/>
  <c r="D1753" i="1"/>
  <c r="D1729" i="1"/>
  <c r="D1713" i="1"/>
  <c r="D1705" i="1"/>
  <c r="D1689" i="1"/>
  <c r="D1665" i="1"/>
  <c r="D1641" i="1"/>
  <c r="D1625" i="1"/>
  <c r="D1609" i="1"/>
  <c r="D3136" i="1"/>
  <c r="D3120" i="1"/>
  <c r="D3096" i="1"/>
  <c r="D3072" i="1"/>
  <c r="D3048" i="1"/>
  <c r="D3032" i="1"/>
  <c r="D3008" i="1"/>
  <c r="D2984" i="1"/>
  <c r="D2960" i="1"/>
  <c r="D2944" i="1"/>
  <c r="D2920" i="1"/>
  <c r="D2896" i="1"/>
  <c r="D2872" i="1"/>
  <c r="D2856" i="1"/>
  <c r="D2840" i="1"/>
  <c r="D2824" i="1"/>
  <c r="D2816" i="1"/>
  <c r="D2808" i="1"/>
  <c r="D2800" i="1"/>
  <c r="D2792" i="1"/>
  <c r="D2784" i="1"/>
  <c r="D2776" i="1"/>
  <c r="D2768" i="1"/>
  <c r="D2760" i="1"/>
  <c r="D2752" i="1"/>
  <c r="D2744" i="1"/>
  <c r="D2736" i="1"/>
  <c r="D2728" i="1"/>
  <c r="D2720" i="1"/>
  <c r="D2712" i="1"/>
  <c r="D2704" i="1"/>
  <c r="D2696" i="1"/>
  <c r="D2688" i="1"/>
  <c r="D2680" i="1"/>
  <c r="D2672" i="1"/>
  <c r="D2664" i="1"/>
  <c r="D2656" i="1"/>
  <c r="D2648" i="1"/>
  <c r="D2640" i="1"/>
  <c r="D2632" i="1"/>
  <c r="D2624" i="1"/>
  <c r="D2616" i="1"/>
  <c r="D2608" i="1"/>
  <c r="D2600" i="1"/>
  <c r="D2592" i="1"/>
  <c r="D2584" i="1"/>
  <c r="D2576" i="1"/>
  <c r="D2568" i="1"/>
  <c r="D2560" i="1"/>
  <c r="D2552" i="1"/>
  <c r="D2544" i="1"/>
  <c r="D2536" i="1"/>
  <c r="D2528" i="1"/>
  <c r="D2520" i="1"/>
  <c r="D2512" i="1"/>
  <c r="D2504" i="1"/>
  <c r="D2496" i="1"/>
  <c r="D2488" i="1"/>
  <c r="D2480" i="1"/>
  <c r="D2472" i="1"/>
  <c r="D2464" i="1"/>
  <c r="D2456" i="1"/>
  <c r="D2448" i="1"/>
  <c r="D2440" i="1"/>
  <c r="D2432" i="1"/>
  <c r="D2424" i="1"/>
  <c r="D2416" i="1"/>
  <c r="D2408" i="1"/>
  <c r="D2400" i="1"/>
  <c r="D2392" i="1"/>
  <c r="D2384" i="1"/>
  <c r="D2376" i="1"/>
  <c r="D2368" i="1"/>
  <c r="D2360" i="1"/>
  <c r="D2352" i="1"/>
  <c r="D2344" i="1"/>
  <c r="D2336" i="1"/>
  <c r="D2328" i="1"/>
  <c r="D2320" i="1"/>
  <c r="D2312" i="1"/>
  <c r="D2304" i="1"/>
  <c r="D2296" i="1"/>
  <c r="D2288" i="1"/>
  <c r="D2280" i="1"/>
  <c r="D2272" i="1"/>
  <c r="D2264" i="1"/>
  <c r="D2256" i="1"/>
  <c r="D2248" i="1"/>
  <c r="D2240" i="1"/>
  <c r="D2232" i="1"/>
  <c r="D2224" i="1"/>
  <c r="D2216" i="1"/>
  <c r="D2208" i="1"/>
  <c r="D2200" i="1"/>
  <c r="D2192" i="1"/>
  <c r="D2184" i="1"/>
  <c r="D2176" i="1"/>
  <c r="D2168" i="1"/>
  <c r="D2160" i="1"/>
  <c r="D2152" i="1"/>
  <c r="D2144" i="1"/>
  <c r="D2136" i="1"/>
  <c r="D2128" i="1"/>
  <c r="D2120" i="1"/>
  <c r="D2112" i="1"/>
  <c r="D2104" i="1"/>
  <c r="D2096" i="1"/>
  <c r="D2088" i="1"/>
  <c r="D2080" i="1"/>
  <c r="D2072" i="1"/>
  <c r="D2064" i="1"/>
  <c r="D2056" i="1"/>
  <c r="D2048" i="1"/>
  <c r="D2040" i="1"/>
  <c r="D2032" i="1"/>
  <c r="D2024" i="1"/>
  <c r="D2016" i="1"/>
  <c r="D2008" i="1"/>
  <c r="D2000" i="1"/>
  <c r="D1992" i="1"/>
  <c r="D1984" i="1"/>
  <c r="D1976" i="1"/>
  <c r="D1968" i="1"/>
  <c r="D1960" i="1"/>
  <c r="D1952" i="1"/>
  <c r="D1944" i="1"/>
  <c r="D1936" i="1"/>
  <c r="D1928" i="1"/>
  <c r="D1920" i="1"/>
  <c r="D1912" i="1"/>
  <c r="D1904" i="1"/>
  <c r="D1896" i="1"/>
  <c r="D1888" i="1"/>
  <c r="D1880" i="1"/>
  <c r="D3019" i="1"/>
  <c r="D2633" i="1"/>
  <c r="D2073" i="1"/>
  <c r="D2009" i="1"/>
  <c r="D1993" i="1"/>
  <c r="D1985" i="1"/>
  <c r="D1969" i="1"/>
  <c r="D1953" i="1"/>
  <c r="D1937" i="1"/>
  <c r="D1929" i="1"/>
  <c r="D1913" i="1"/>
  <c r="D1905" i="1"/>
  <c r="D1889" i="1"/>
  <c r="D1881" i="1"/>
  <c r="D1873" i="1"/>
  <c r="D1865" i="1"/>
  <c r="D1857" i="1"/>
  <c r="D1841" i="1"/>
  <c r="D1825" i="1"/>
  <c r="D1817" i="1"/>
  <c r="D1801" i="1"/>
  <c r="D1785" i="1"/>
  <c r="D1777" i="1"/>
  <c r="D1761" i="1"/>
  <c r="D1745" i="1"/>
  <c r="D1737" i="1"/>
  <c r="D1721" i="1"/>
  <c r="D1697" i="1"/>
  <c r="D1681" i="1"/>
  <c r="D1673" i="1"/>
  <c r="D1657" i="1"/>
  <c r="D1649" i="1"/>
  <c r="D1633" i="1"/>
  <c r="D1617" i="1"/>
  <c r="D1601" i="1"/>
  <c r="D2" i="1"/>
  <c r="D3128" i="1"/>
  <c r="D3112" i="1"/>
  <c r="D3104" i="1"/>
  <c r="D3088" i="1"/>
  <c r="D3080" i="1"/>
  <c r="D3064" i="1"/>
  <c r="D3056" i="1"/>
  <c r="D3040" i="1"/>
  <c r="D3024" i="1"/>
  <c r="D3016" i="1"/>
  <c r="D3000" i="1"/>
  <c r="D2992" i="1"/>
  <c r="D2976" i="1"/>
  <c r="D2968" i="1"/>
  <c r="D2952" i="1"/>
  <c r="D2936" i="1"/>
  <c r="D2928" i="1"/>
  <c r="D2912" i="1"/>
  <c r="D2904" i="1"/>
  <c r="D2888" i="1"/>
  <c r="D2880" i="1"/>
  <c r="D2864" i="1"/>
  <c r="D2848" i="1"/>
  <c r="D2832" i="1"/>
  <c r="D3143" i="1"/>
  <c r="D3135" i="1"/>
  <c r="D3127" i="1"/>
  <c r="D3119" i="1"/>
  <c r="D3111" i="1"/>
  <c r="D3103" i="1"/>
  <c r="D3095" i="1"/>
  <c r="D3087" i="1"/>
  <c r="D3079" i="1"/>
  <c r="D3071" i="1"/>
  <c r="D3063" i="1"/>
  <c r="D3055" i="1"/>
  <c r="D3047" i="1"/>
  <c r="D3039" i="1"/>
  <c r="D3031" i="1"/>
  <c r="D3023" i="1"/>
  <c r="D3015" i="1"/>
  <c r="D3007" i="1"/>
  <c r="D2999" i="1"/>
  <c r="D2991" i="1"/>
  <c r="D2983" i="1"/>
  <c r="D2975" i="1"/>
  <c r="D2967" i="1"/>
  <c r="D2959" i="1"/>
  <c r="D2951" i="1"/>
  <c r="D2943" i="1"/>
  <c r="D2935" i="1"/>
  <c r="D2927" i="1"/>
  <c r="D2919" i="1"/>
  <c r="D2911" i="1"/>
  <c r="D2903" i="1"/>
  <c r="D2895" i="1"/>
  <c r="D2887" i="1"/>
  <c r="D2879" i="1"/>
  <c r="D2871" i="1"/>
  <c r="D2863" i="1"/>
  <c r="D2855" i="1"/>
  <c r="D2847" i="1"/>
  <c r="D2839" i="1"/>
  <c r="D2831" i="1"/>
  <c r="D2823" i="1"/>
  <c r="D2815" i="1"/>
  <c r="D2807" i="1"/>
  <c r="D2799" i="1"/>
  <c r="D2791" i="1"/>
  <c r="D2783" i="1"/>
  <c r="D2775" i="1"/>
  <c r="D2767" i="1"/>
  <c r="D2759" i="1"/>
  <c r="D2751" i="1"/>
  <c r="D2743" i="1"/>
  <c r="D2735" i="1"/>
  <c r="D2727" i="1"/>
  <c r="D2719" i="1"/>
  <c r="D2711" i="1"/>
  <c r="D2703" i="1"/>
  <c r="D2695" i="1"/>
  <c r="D2687" i="1"/>
  <c r="D2679" i="1"/>
  <c r="D2671" i="1"/>
  <c r="D2663" i="1"/>
  <c r="D2655" i="1"/>
  <c r="D2647" i="1"/>
  <c r="D2639" i="1"/>
  <c r="D2631" i="1"/>
  <c r="D2623" i="1"/>
  <c r="D2615" i="1"/>
  <c r="D2607" i="1"/>
  <c r="D2599" i="1"/>
  <c r="D2591" i="1"/>
  <c r="D2583" i="1"/>
  <c r="D2575" i="1"/>
  <c r="D2567" i="1"/>
  <c r="D2559" i="1"/>
  <c r="D2551" i="1"/>
  <c r="D2543" i="1"/>
  <c r="D2535" i="1"/>
  <c r="D2527" i="1"/>
  <c r="D2519" i="1"/>
  <c r="D2511" i="1"/>
  <c r="D2503" i="1"/>
  <c r="D2495" i="1"/>
  <c r="D2487" i="1"/>
  <c r="D2479" i="1"/>
  <c r="D2471" i="1"/>
  <c r="D2463" i="1"/>
  <c r="D2455" i="1"/>
  <c r="D2447" i="1"/>
  <c r="D2439" i="1"/>
  <c r="D2431" i="1"/>
  <c r="D2423" i="1"/>
  <c r="D2415" i="1"/>
  <c r="D2407" i="1"/>
  <c r="D2399" i="1"/>
  <c r="D2391" i="1"/>
  <c r="D2383" i="1"/>
  <c r="D2375" i="1"/>
  <c r="D2367" i="1"/>
  <c r="D2359" i="1"/>
  <c r="D2351" i="1"/>
  <c r="D2343" i="1"/>
  <c r="D2335" i="1"/>
  <c r="D2327" i="1"/>
  <c r="D2319" i="1"/>
  <c r="D2311" i="1"/>
  <c r="D2303" i="1"/>
  <c r="D2295" i="1"/>
  <c r="D2287" i="1"/>
  <c r="D2279" i="1"/>
  <c r="D2271" i="1"/>
  <c r="D2263" i="1"/>
  <c r="D2255" i="1"/>
  <c r="D2247" i="1"/>
  <c r="D2239" i="1"/>
  <c r="D2231" i="1"/>
  <c r="D2223" i="1"/>
  <c r="D2215" i="1"/>
  <c r="D2207" i="1"/>
  <c r="D2199" i="1"/>
  <c r="D2191" i="1"/>
  <c r="D2183" i="1"/>
  <c r="D2175" i="1"/>
  <c r="D2167" i="1"/>
  <c r="D2159" i="1"/>
  <c r="D2151" i="1"/>
  <c r="D2143" i="1"/>
  <c r="D2135" i="1"/>
  <c r="D2127" i="1"/>
  <c r="D2119" i="1"/>
  <c r="D2111" i="1"/>
  <c r="D2103" i="1"/>
  <c r="D2095" i="1"/>
  <c r="D2087" i="1"/>
  <c r="D2079" i="1"/>
  <c r="D2071" i="1"/>
  <c r="D2063" i="1"/>
  <c r="D2055" i="1"/>
  <c r="D2047" i="1"/>
  <c r="D2039" i="1"/>
  <c r="D2031" i="1"/>
  <c r="D2023" i="1"/>
  <c r="D2015" i="1"/>
  <c r="D2007" i="1"/>
  <c r="D1999" i="1"/>
  <c r="D1991" i="1"/>
  <c r="D1983" i="1"/>
  <c r="D1975" i="1"/>
  <c r="D1967" i="1"/>
  <c r="D1959" i="1"/>
  <c r="D1951" i="1"/>
  <c r="D1943" i="1"/>
  <c r="D1935" i="1"/>
  <c r="D1927" i="1"/>
  <c r="D2018" i="1"/>
  <c r="D1954" i="1"/>
  <c r="D3" i="1"/>
  <c r="D3121" i="1"/>
  <c r="D3089" i="1"/>
  <c r="D3073" i="1"/>
  <c r="D3049" i="1"/>
  <c r="D3017" i="1"/>
  <c r="D2993" i="1"/>
  <c r="D2969" i="1"/>
  <c r="D2945" i="1"/>
  <c r="D2921" i="1"/>
  <c r="D2897" i="1"/>
  <c r="D2873" i="1"/>
  <c r="D2849" i="1"/>
  <c r="D2825" i="1"/>
  <c r="D2801" i="1"/>
  <c r="D2777" i="1"/>
  <c r="D2753" i="1"/>
  <c r="D2737" i="1"/>
  <c r="D2721" i="1"/>
  <c r="D2705" i="1"/>
  <c r="D2681" i="1"/>
  <c r="D2665" i="1"/>
  <c r="D2641" i="1"/>
  <c r="D2617" i="1"/>
  <c r="D2601" i="1"/>
  <c r="D2585" i="1"/>
  <c r="D2569" i="1"/>
  <c r="D2553" i="1"/>
  <c r="D2537" i="1"/>
  <c r="D2521" i="1"/>
  <c r="D2505" i="1"/>
  <c r="D2489" i="1"/>
  <c r="D2473" i="1"/>
  <c r="D2457" i="1"/>
  <c r="D2441" i="1"/>
  <c r="D2409" i="1"/>
  <c r="D3142" i="1"/>
  <c r="D3134" i="1"/>
  <c r="D3126" i="1"/>
  <c r="D3118" i="1"/>
  <c r="D3110" i="1"/>
  <c r="D3102" i="1"/>
  <c r="D3094" i="1"/>
  <c r="D3086" i="1"/>
  <c r="D3078" i="1"/>
  <c r="D3070" i="1"/>
  <c r="D3062" i="1"/>
  <c r="D3054" i="1"/>
  <c r="D3046" i="1"/>
  <c r="D3038" i="1"/>
  <c r="D3030" i="1"/>
  <c r="D3022" i="1"/>
  <c r="D3014" i="1"/>
  <c r="D3006" i="1"/>
  <c r="D2998" i="1"/>
  <c r="D2990" i="1"/>
  <c r="D2982" i="1"/>
  <c r="D2974" i="1"/>
  <c r="D2966" i="1"/>
  <c r="D2958" i="1"/>
  <c r="D2950" i="1"/>
  <c r="D2942" i="1"/>
  <c r="D2934" i="1"/>
  <c r="D2926" i="1"/>
  <c r="D2918" i="1"/>
  <c r="D2910" i="1"/>
  <c r="D2902" i="1"/>
  <c r="D2894" i="1"/>
  <c r="D2886" i="1"/>
  <c r="D2878" i="1"/>
  <c r="D2870" i="1"/>
  <c r="D2862" i="1"/>
  <c r="D2854" i="1"/>
  <c r="D2846" i="1"/>
  <c r="D2838" i="1"/>
  <c r="D2830" i="1"/>
  <c r="D2822" i="1"/>
  <c r="D2814" i="1"/>
  <c r="D2806" i="1"/>
  <c r="D2798" i="1"/>
  <c r="D2790" i="1"/>
  <c r="D2782" i="1"/>
  <c r="D2774" i="1"/>
  <c r="D2766" i="1"/>
  <c r="D2758" i="1"/>
  <c r="D2750" i="1"/>
  <c r="D2742" i="1"/>
  <c r="D2734" i="1"/>
  <c r="D2726" i="1"/>
  <c r="D2718" i="1"/>
  <c r="D2710" i="1"/>
  <c r="D2702" i="1"/>
  <c r="D2694" i="1"/>
  <c r="D2686" i="1"/>
  <c r="D2678" i="1"/>
  <c r="D2670" i="1"/>
  <c r="D2662" i="1"/>
  <c r="D2654" i="1"/>
  <c r="D2646" i="1"/>
  <c r="D2638" i="1"/>
  <c r="D2630" i="1"/>
  <c r="D2622" i="1"/>
  <c r="D2614" i="1"/>
  <c r="D2606" i="1"/>
  <c r="D2598" i="1"/>
  <c r="D2590" i="1"/>
  <c r="D2582" i="1"/>
  <c r="D2574" i="1"/>
  <c r="D2566" i="1"/>
  <c r="D2558" i="1"/>
  <c r="D2550" i="1"/>
  <c r="D2542" i="1"/>
  <c r="D2534" i="1"/>
  <c r="D2526" i="1"/>
  <c r="D2518" i="1"/>
  <c r="D2510" i="1"/>
  <c r="D2502" i="1"/>
  <c r="D2494" i="1"/>
  <c r="D2486" i="1"/>
  <c r="D2478" i="1"/>
  <c r="D2470" i="1"/>
  <c r="D2462" i="1"/>
  <c r="D2454" i="1"/>
  <c r="D2446" i="1"/>
  <c r="D2438" i="1"/>
  <c r="D2430" i="1"/>
  <c r="D2422" i="1"/>
  <c r="D2414" i="1"/>
  <c r="D2406" i="1"/>
  <c r="D2398" i="1"/>
  <c r="D2390" i="1"/>
  <c r="D2382" i="1"/>
  <c r="D2374" i="1"/>
  <c r="D2366" i="1"/>
  <c r="D2358" i="1"/>
  <c r="D2350" i="1"/>
  <c r="D2342" i="1"/>
  <c r="D2334" i="1"/>
  <c r="D2326" i="1"/>
  <c r="D2318" i="1"/>
  <c r="D2310" i="1"/>
  <c r="D2302" i="1"/>
  <c r="D2294" i="1"/>
  <c r="D2286" i="1"/>
  <c r="D2278" i="1"/>
  <c r="D2270" i="1"/>
  <c r="D2262" i="1"/>
  <c r="D2254" i="1"/>
  <c r="D2246" i="1"/>
  <c r="D2238" i="1"/>
  <c r="D2230" i="1"/>
  <c r="D2222" i="1"/>
  <c r="D2214" i="1"/>
  <c r="D2206" i="1"/>
  <c r="D2198" i="1"/>
  <c r="D2190" i="1"/>
  <c r="D2182" i="1"/>
  <c r="D2174" i="1"/>
  <c r="D2166" i="1"/>
  <c r="D2158" i="1"/>
  <c r="D2150" i="1"/>
  <c r="D2142" i="1"/>
  <c r="D2134" i="1"/>
  <c r="D2126" i="1"/>
  <c r="D2118" i="1"/>
  <c r="D2110" i="1"/>
  <c r="D2102" i="1"/>
  <c r="D2094" i="1"/>
  <c r="D2086" i="1"/>
  <c r="D2078" i="1"/>
  <c r="D2070" i="1"/>
  <c r="D2062" i="1"/>
  <c r="D2054" i="1"/>
  <c r="D2046" i="1"/>
  <c r="D2038" i="1"/>
  <c r="D2030" i="1"/>
  <c r="D2022" i="1"/>
  <c r="D2014" i="1"/>
  <c r="D2006" i="1"/>
  <c r="D1998" i="1"/>
  <c r="D1990" i="1"/>
  <c r="D1982" i="1"/>
  <c r="D1974" i="1"/>
  <c r="D1966" i="1"/>
  <c r="D1958" i="1"/>
  <c r="D1950" i="1"/>
  <c r="D1942" i="1"/>
  <c r="D1934" i="1"/>
  <c r="D1926" i="1"/>
  <c r="D1918" i="1"/>
  <c r="D1910" i="1"/>
  <c r="D1902" i="1"/>
  <c r="D1894" i="1"/>
  <c r="D1886" i="1"/>
  <c r="D1878" i="1"/>
  <c r="D1870" i="1"/>
  <c r="D1862" i="1"/>
  <c r="D1854" i="1"/>
  <c r="D1846" i="1"/>
  <c r="D1838" i="1"/>
  <c r="D1830" i="1"/>
  <c r="D1822" i="1"/>
  <c r="D1814" i="1"/>
  <c r="D1806" i="1"/>
  <c r="D1798" i="1"/>
  <c r="D1790" i="1"/>
  <c r="D1782" i="1"/>
  <c r="D1774" i="1"/>
  <c r="D1766" i="1"/>
  <c r="D1758" i="1"/>
  <c r="D1750" i="1"/>
  <c r="D1742" i="1"/>
  <c r="D1734" i="1"/>
  <c r="D1726" i="1"/>
  <c r="D1718" i="1"/>
  <c r="D1710" i="1"/>
  <c r="D1702" i="1"/>
  <c r="D1694" i="1"/>
  <c r="D1686" i="1"/>
  <c r="D1678" i="1"/>
  <c r="D1670" i="1"/>
  <c r="D1662" i="1"/>
  <c r="D1654" i="1"/>
  <c r="D1646" i="1"/>
  <c r="D3131" i="1"/>
  <c r="D3099" i="1"/>
  <c r="D3133" i="1"/>
  <c r="D3117" i="1"/>
  <c r="D3101" i="1"/>
  <c r="D3085" i="1"/>
  <c r="D3077" i="1"/>
  <c r="D3069" i="1"/>
  <c r="D3053" i="1"/>
  <c r="D3037" i="1"/>
  <c r="D3021" i="1"/>
  <c r="D3005" i="1"/>
  <c r="D2989" i="1"/>
  <c r="D2973" i="1"/>
  <c r="D2957" i="1"/>
  <c r="D2941" i="1"/>
  <c r="D2925" i="1"/>
  <c r="D2909" i="1"/>
  <c r="D2893" i="1"/>
  <c r="D2869" i="1"/>
  <c r="D2853" i="1"/>
  <c r="D2837" i="1"/>
  <c r="D2821" i="1"/>
  <c r="D2805" i="1"/>
  <c r="D2789" i="1"/>
  <c r="D2773" i="1"/>
  <c r="D2757" i="1"/>
  <c r="D2741" i="1"/>
  <c r="D2725" i="1"/>
  <c r="D2717" i="1"/>
  <c r="D2693" i="1"/>
  <c r="D2677" i="1"/>
  <c r="D2661" i="1"/>
  <c r="D2645" i="1"/>
  <c r="D2629" i="1"/>
  <c r="D2613" i="1"/>
  <c r="D2597" i="1"/>
  <c r="D2581" i="1"/>
  <c r="D2573" i="1"/>
  <c r="D2565" i="1"/>
  <c r="D2533" i="1"/>
  <c r="D2517" i="1"/>
  <c r="D2501" i="1"/>
  <c r="D2485" i="1"/>
  <c r="D2469" i="1"/>
  <c r="D2453" i="1"/>
  <c r="D2437" i="1"/>
  <c r="D2421" i="1"/>
  <c r="D2405" i="1"/>
  <c r="D2389" i="1"/>
  <c r="D2373" i="1"/>
  <c r="D2357" i="1"/>
  <c r="D2341" i="1"/>
  <c r="D2325" i="1"/>
  <c r="D2309" i="1"/>
  <c r="D2293" i="1"/>
  <c r="D2277" i="1"/>
  <c r="D2261" i="1"/>
  <c r="D2245" i="1"/>
  <c r="D2229" i="1"/>
  <c r="D2213" i="1"/>
  <c r="D2197" i="1"/>
  <c r="D2181" i="1"/>
  <c r="D2165" i="1"/>
  <c r="D2149" i="1"/>
  <c r="D2141" i="1"/>
  <c r="D2133" i="1"/>
  <c r="D2117" i="1"/>
  <c r="D2085" i="1"/>
  <c r="D2069" i="1"/>
  <c r="D2053" i="1"/>
  <c r="D2037" i="1"/>
  <c r="D2021" i="1"/>
  <c r="D2005" i="1"/>
  <c r="D1989" i="1"/>
  <c r="D1973" i="1"/>
  <c r="D1941" i="1"/>
  <c r="D1629" i="1"/>
  <c r="D1621" i="1"/>
  <c r="D1613" i="1"/>
  <c r="D1605" i="1"/>
  <c r="D1597" i="1"/>
  <c r="D1589" i="1"/>
  <c r="D1581" i="1"/>
  <c r="D1573" i="1"/>
  <c r="D1565" i="1"/>
  <c r="D1557" i="1"/>
  <c r="D1549" i="1"/>
  <c r="D1541" i="1"/>
  <c r="D1533" i="1"/>
  <c r="D1525" i="1"/>
  <c r="D1517" i="1"/>
  <c r="D1509" i="1"/>
  <c r="D1501" i="1"/>
  <c r="D1493" i="1"/>
  <c r="D1485" i="1"/>
  <c r="D1477" i="1"/>
  <c r="D1469" i="1"/>
  <c r="D1461" i="1"/>
  <c r="D1453" i="1"/>
  <c r="D1445" i="1"/>
  <c r="D1437" i="1"/>
  <c r="D1429" i="1"/>
  <c r="D1421" i="1"/>
  <c r="D1413" i="1"/>
  <c r="D1405" i="1"/>
  <c r="D1397" i="1"/>
  <c r="D1389" i="1"/>
  <c r="D1381" i="1"/>
  <c r="D1373" i="1"/>
  <c r="D1365" i="1"/>
  <c r="D1357" i="1"/>
  <c r="D1349" i="1"/>
  <c r="D1341" i="1"/>
  <c r="D1333" i="1"/>
  <c r="D1325" i="1"/>
  <c r="D1317" i="1"/>
  <c r="D1309" i="1"/>
  <c r="D1301" i="1"/>
  <c r="D1293" i="1"/>
  <c r="D1285" i="1"/>
  <c r="D1277" i="1"/>
  <c r="D1269" i="1"/>
  <c r="D1261" i="1"/>
  <c r="D3141" i="1"/>
  <c r="D3125" i="1"/>
  <c r="D3109" i="1"/>
  <c r="D3093" i="1"/>
  <c r="D3061" i="1"/>
  <c r="D3045" i="1"/>
  <c r="D3029" i="1"/>
  <c r="D3013" i="1"/>
  <c r="D2997" i="1"/>
  <c r="D2981" i="1"/>
  <c r="D2965" i="1"/>
  <c r="D2949" i="1"/>
  <c r="D2933" i="1"/>
  <c r="D2917" i="1"/>
  <c r="D2901" i="1"/>
  <c r="D2885" i="1"/>
  <c r="D2877" i="1"/>
  <c r="D2861" i="1"/>
  <c r="D2845" i="1"/>
  <c r="D2829" i="1"/>
  <c r="D2813" i="1"/>
  <c r="D2797" i="1"/>
  <c r="D2781" i="1"/>
  <c r="D2765" i="1"/>
  <c r="D2749" i="1"/>
  <c r="D2733" i="1"/>
  <c r="D2709" i="1"/>
  <c r="D2701" i="1"/>
  <c r="D2685" i="1"/>
  <c r="D2669" i="1"/>
  <c r="D2653" i="1"/>
  <c r="D2637" i="1"/>
  <c r="D2621" i="1"/>
  <c r="D2605" i="1"/>
  <c r="D2589" i="1"/>
  <c r="D2557" i="1"/>
  <c r="D2549" i="1"/>
  <c r="D2541" i="1"/>
  <c r="D2525" i="1"/>
  <c r="D2509" i="1"/>
  <c r="D2493" i="1"/>
  <c r="D2477" i="1"/>
  <c r="D2461" i="1"/>
  <c r="D2445" i="1"/>
  <c r="D2429" i="1"/>
  <c r="D2413" i="1"/>
  <c r="D2397" i="1"/>
  <c r="D2381" i="1"/>
  <c r="D2365" i="1"/>
  <c r="D2349" i="1"/>
  <c r="D2333" i="1"/>
  <c r="D2317" i="1"/>
  <c r="D2301" i="1"/>
  <c r="D2285" i="1"/>
  <c r="D2269" i="1"/>
  <c r="D2253" i="1"/>
  <c r="D2237" i="1"/>
  <c r="D2221" i="1"/>
  <c r="D2205" i="1"/>
  <c r="D2189" i="1"/>
  <c r="D2173" i="1"/>
  <c r="D2157" i="1"/>
  <c r="D2125" i="1"/>
  <c r="D2109" i="1"/>
  <c r="D2101" i="1"/>
  <c r="D2093" i="1"/>
  <c r="D2077" i="1"/>
  <c r="D2061" i="1"/>
  <c r="D2045" i="1"/>
  <c r="D2029" i="1"/>
  <c r="D2013" i="1"/>
  <c r="D1997" i="1"/>
  <c r="D1981" i="1"/>
  <c r="D1965" i="1"/>
  <c r="D1957" i="1"/>
  <c r="D1949" i="1"/>
  <c r="D1933" i="1"/>
  <c r="D1925" i="1"/>
  <c r="D1917" i="1"/>
  <c r="D1909" i="1"/>
  <c r="D1901" i="1"/>
  <c r="D1893" i="1"/>
  <c r="D1885" i="1"/>
  <c r="D1877" i="1"/>
  <c r="D1869" i="1"/>
  <c r="D1861" i="1"/>
  <c r="D1853" i="1"/>
  <c r="D1845" i="1"/>
  <c r="D1837" i="1"/>
  <c r="D1829" i="1"/>
  <c r="D1821" i="1"/>
  <c r="D1813" i="1"/>
  <c r="D1805" i="1"/>
  <c r="D1797" i="1"/>
  <c r="D1789" i="1"/>
  <c r="D1781" i="1"/>
  <c r="D1773" i="1"/>
  <c r="D1765" i="1"/>
  <c r="D1757" i="1"/>
  <c r="D1749" i="1"/>
  <c r="D1741" i="1"/>
  <c r="D1733" i="1"/>
  <c r="D1725" i="1"/>
  <c r="D1717" i="1"/>
  <c r="D1709" i="1"/>
  <c r="D1701" i="1"/>
  <c r="D1693" i="1"/>
  <c r="D1685" i="1"/>
  <c r="D1677" i="1"/>
  <c r="D1669" i="1"/>
  <c r="D1661" i="1"/>
  <c r="D1653" i="1"/>
  <c r="D1645" i="1"/>
  <c r="D1637" i="1"/>
  <c r="D6" i="1"/>
  <c r="D3140" i="1"/>
  <c r="D3132" i="1"/>
  <c r="D3124" i="1"/>
  <c r="D3116" i="1"/>
  <c r="D3108" i="1"/>
  <c r="D3100" i="1"/>
  <c r="D3092" i="1"/>
  <c r="D3084" i="1"/>
  <c r="D3076" i="1"/>
  <c r="D3068" i="1"/>
  <c r="D3060" i="1"/>
  <c r="D3052" i="1"/>
  <c r="D3044" i="1"/>
  <c r="D3036" i="1"/>
  <c r="D3028" i="1"/>
  <c r="D3020" i="1"/>
  <c r="D3012" i="1"/>
  <c r="D3004" i="1"/>
  <c r="D2996" i="1"/>
  <c r="D2988" i="1"/>
  <c r="D2980" i="1"/>
  <c r="D2972" i="1"/>
  <c r="D2964" i="1"/>
  <c r="D2956" i="1"/>
  <c r="D2948" i="1"/>
  <c r="D2940" i="1"/>
  <c r="D2932" i="1"/>
  <c r="D2924" i="1"/>
  <c r="D2916" i="1"/>
  <c r="D2908" i="1"/>
  <c r="D2900" i="1"/>
  <c r="D2892" i="1"/>
  <c r="D2884" i="1"/>
  <c r="D2876" i="1"/>
  <c r="D2868" i="1"/>
  <c r="D2860" i="1"/>
  <c r="D2852" i="1"/>
  <c r="D2844" i="1"/>
  <c r="D2836" i="1"/>
  <c r="D2828" i="1"/>
  <c r="D2820" i="1"/>
  <c r="D2812" i="1"/>
  <c r="D2804" i="1"/>
  <c r="D2796" i="1"/>
  <c r="D2788" i="1"/>
  <c r="D2780" i="1"/>
  <c r="D2772" i="1"/>
  <c r="D2764" i="1"/>
  <c r="D2756" i="1"/>
  <c r="D2748" i="1"/>
  <c r="D2740" i="1"/>
  <c r="D2732" i="1"/>
  <c r="D2724" i="1"/>
  <c r="D2716" i="1"/>
  <c r="D2708" i="1"/>
  <c r="D2700" i="1"/>
  <c r="D2692" i="1"/>
  <c r="D2684" i="1"/>
  <c r="D2676" i="1"/>
  <c r="D2668" i="1"/>
  <c r="D2660" i="1"/>
  <c r="D2652" i="1"/>
  <c r="D2644" i="1"/>
  <c r="D2636" i="1"/>
  <c r="D2628" i="1"/>
  <c r="D2620" i="1"/>
  <c r="D2612" i="1"/>
  <c r="D2604" i="1"/>
  <c r="D2596" i="1"/>
  <c r="D2588" i="1"/>
  <c r="D2580" i="1"/>
  <c r="D2572" i="1"/>
  <c r="D2564" i="1"/>
  <c r="D2556" i="1"/>
  <c r="D2548" i="1"/>
  <c r="D2540" i="1"/>
  <c r="D2532" i="1"/>
  <c r="D2524" i="1"/>
  <c r="D2516" i="1"/>
  <c r="D2508" i="1"/>
  <c r="D2500" i="1"/>
  <c r="D2492" i="1"/>
  <c r="D2484" i="1"/>
  <c r="D2476" i="1"/>
  <c r="D2468" i="1"/>
  <c r="D2460" i="1"/>
  <c r="D2452" i="1"/>
  <c r="D2444" i="1"/>
  <c r="D2436" i="1"/>
  <c r="D2428" i="1"/>
  <c r="D2420" i="1"/>
  <c r="D2412" i="1"/>
  <c r="D2404" i="1"/>
  <c r="D2396" i="1"/>
  <c r="D2388" i="1"/>
  <c r="D2380" i="1"/>
  <c r="D2372" i="1"/>
  <c r="D2364" i="1"/>
  <c r="D2356" i="1"/>
  <c r="D2348" i="1"/>
  <c r="D2340" i="1"/>
  <c r="D2332" i="1"/>
  <c r="D2324" i="1"/>
  <c r="D2316" i="1"/>
  <c r="D2308" i="1"/>
  <c r="D2300" i="1"/>
  <c r="D2292" i="1"/>
  <c r="D2284" i="1"/>
  <c r="D2276" i="1"/>
  <c r="D2268" i="1"/>
  <c r="D2260" i="1"/>
  <c r="D2252" i="1"/>
  <c r="D2244" i="1"/>
  <c r="D2236" i="1"/>
  <c r="D2228" i="1"/>
  <c r="D2220" i="1"/>
  <c r="D2212" i="1"/>
  <c r="D2204" i="1"/>
  <c r="D2196" i="1"/>
  <c r="D2188" i="1"/>
  <c r="D2180" i="1"/>
  <c r="D2172" i="1"/>
  <c r="D2164" i="1"/>
  <c r="D2156" i="1"/>
  <c r="D2148" i="1"/>
  <c r="D2140" i="1"/>
  <c r="D2132" i="1"/>
  <c r="D2124" i="1"/>
  <c r="D2116" i="1"/>
  <c r="D2108" i="1"/>
  <c r="D2100" i="1"/>
  <c r="D2092" i="1"/>
  <c r="D2084" i="1"/>
  <c r="D2076" i="1"/>
  <c r="D2068" i="1"/>
  <c r="D2060" i="1"/>
  <c r="D2052" i="1"/>
  <c r="D2044" i="1"/>
  <c r="D2036" i="1"/>
  <c r="D2028" i="1"/>
  <c r="D2020" i="1"/>
  <c r="D2012" i="1"/>
  <c r="D2004" i="1"/>
  <c r="D1996" i="1"/>
  <c r="D1988" i="1"/>
  <c r="D1980" i="1"/>
  <c r="D1972" i="1"/>
  <c r="D1964" i="1"/>
  <c r="D1956" i="1"/>
  <c r="D1948" i="1"/>
  <c r="D1940" i="1"/>
  <c r="D1932" i="1"/>
  <c r="D1924" i="1"/>
  <c r="D1916" i="1"/>
  <c r="D1908" i="1"/>
  <c r="D1900" i="1"/>
  <c r="D1892" i="1"/>
  <c r="D1884" i="1"/>
  <c r="D1876" i="1"/>
  <c r="D1868" i="1"/>
  <c r="D1860" i="1"/>
  <c r="D1852" i="1"/>
  <c r="D1844" i="1"/>
  <c r="D1836" i="1"/>
  <c r="D1828" i="1"/>
  <c r="D1820" i="1"/>
  <c r="D1812" i="1"/>
  <c r="D1804" i="1"/>
  <c r="D1796" i="1"/>
  <c r="D1788" i="1"/>
  <c r="D1780" i="1"/>
  <c r="D1772" i="1"/>
  <c r="D1764" i="1"/>
  <c r="D1756" i="1"/>
  <c r="D1748" i="1"/>
  <c r="D1740" i="1"/>
  <c r="D1732" i="1"/>
  <c r="D1724" i="1"/>
  <c r="D1716" i="1"/>
  <c r="D1708" i="1"/>
  <c r="D1700" i="1"/>
  <c r="D1692" i="1"/>
  <c r="D1684" i="1"/>
  <c r="D1676" i="1"/>
  <c r="D1668" i="1"/>
  <c r="D1660" i="1"/>
  <c r="D1652" i="1"/>
  <c r="D1644" i="1"/>
  <c r="D1636" i="1"/>
  <c r="D1628" i="1"/>
  <c r="D1620" i="1"/>
  <c r="D1612" i="1"/>
  <c r="D1604" i="1"/>
  <c r="D1596" i="1"/>
  <c r="D1588" i="1"/>
  <c r="D1580" i="1"/>
  <c r="D1572" i="1"/>
  <c r="D1564" i="1"/>
  <c r="D1556" i="1"/>
  <c r="D1548" i="1"/>
  <c r="D1540" i="1"/>
  <c r="D1532" i="1"/>
  <c r="D1524" i="1"/>
  <c r="D1516" i="1"/>
  <c r="D1508" i="1"/>
  <c r="D1500" i="1"/>
  <c r="D1492" i="1"/>
  <c r="D1484" i="1"/>
  <c r="D1476" i="1"/>
  <c r="D2923" i="1"/>
  <c r="D2915" i="1"/>
  <c r="D2907" i="1"/>
  <c r="D2899" i="1"/>
  <c r="D2891" i="1"/>
  <c r="D2883" i="1"/>
  <c r="D2875" i="1"/>
  <c r="D2867" i="1"/>
  <c r="D2859" i="1"/>
  <c r="D2851" i="1"/>
  <c r="D2843" i="1"/>
  <c r="D2835" i="1"/>
  <c r="D2827" i="1"/>
  <c r="D2819" i="1"/>
  <c r="D2811" i="1"/>
  <c r="D2803" i="1"/>
  <c r="D2795" i="1"/>
  <c r="D2787" i="1"/>
  <c r="D2779" i="1"/>
  <c r="D2771" i="1"/>
  <c r="D2763" i="1"/>
  <c r="D2755" i="1"/>
  <c r="D2747" i="1"/>
  <c r="D2739" i="1"/>
  <c r="D2731" i="1"/>
  <c r="D2723" i="1"/>
  <c r="D2715" i="1"/>
  <c r="D2707" i="1"/>
  <c r="D2699" i="1"/>
  <c r="D2691" i="1"/>
  <c r="D2683" i="1"/>
  <c r="D2675" i="1"/>
  <c r="D2667" i="1"/>
  <c r="D2659" i="1"/>
  <c r="D2651" i="1"/>
  <c r="D2643" i="1"/>
  <c r="D2635" i="1"/>
  <c r="D2627" i="1"/>
  <c r="D2619" i="1"/>
  <c r="D2611" i="1"/>
  <c r="D2603" i="1"/>
  <c r="D2595" i="1"/>
  <c r="D2587" i="1"/>
  <c r="D2579" i="1"/>
  <c r="D2571" i="1"/>
  <c r="D2563" i="1"/>
  <c r="D2555" i="1"/>
  <c r="D2547" i="1"/>
  <c r="D2539" i="1"/>
  <c r="D2531" i="1"/>
  <c r="D2523" i="1"/>
  <c r="D2515" i="1"/>
  <c r="D2507" i="1"/>
  <c r="D2499" i="1"/>
  <c r="D2491" i="1"/>
  <c r="D2483" i="1"/>
  <c r="D2475" i="1"/>
  <c r="D2467" i="1"/>
  <c r="D2459" i="1"/>
  <c r="D2451" i="1"/>
  <c r="D2443" i="1"/>
  <c r="D2435" i="1"/>
  <c r="D2427" i="1"/>
  <c r="D2419" i="1"/>
  <c r="D2411" i="1"/>
  <c r="D2403" i="1"/>
  <c r="D2395" i="1"/>
  <c r="D2387" i="1"/>
  <c r="D2379" i="1"/>
  <c r="D2371" i="1"/>
  <c r="D2363" i="1"/>
  <c r="D2355" i="1"/>
  <c r="D2347" i="1"/>
  <c r="D2339" i="1"/>
  <c r="D2331" i="1"/>
  <c r="D2323" i="1"/>
  <c r="D2315" i="1"/>
  <c r="D2307" i="1"/>
  <c r="D2299" i="1"/>
  <c r="D2291" i="1"/>
  <c r="D2283" i="1"/>
  <c r="D2275" i="1"/>
  <c r="D2267" i="1"/>
  <c r="D2259" i="1"/>
  <c r="D2251" i="1"/>
  <c r="D2243" i="1"/>
  <c r="D2235" i="1"/>
  <c r="D2227" i="1"/>
  <c r="D2219" i="1"/>
  <c r="D2211" i="1"/>
  <c r="D2203" i="1"/>
  <c r="D2195" i="1"/>
  <c r="D2187" i="1"/>
  <c r="D2179" i="1"/>
  <c r="D2171" i="1"/>
  <c r="D2163" i="1"/>
  <c r="D2155" i="1"/>
  <c r="D2147" i="1"/>
  <c r="D2139" i="1"/>
  <c r="D2131" i="1"/>
  <c r="D2123" i="1"/>
  <c r="D2115" i="1"/>
  <c r="D2107" i="1"/>
  <c r="D2099" i="1"/>
  <c r="D2091" i="1"/>
  <c r="D2083" i="1"/>
  <c r="D2075" i="1"/>
  <c r="D2067" i="1"/>
  <c r="D2059" i="1"/>
  <c r="D2051" i="1"/>
  <c r="D2043" i="1"/>
  <c r="D2035" i="1"/>
  <c r="D2027" i="1"/>
  <c r="D2019" i="1"/>
  <c r="D2011" i="1"/>
  <c r="D2003" i="1"/>
  <c r="D1995" i="1"/>
  <c r="D1987" i="1"/>
  <c r="D1979" i="1"/>
  <c r="D1971" i="1"/>
  <c r="D1963" i="1"/>
  <c r="D1955" i="1"/>
  <c r="D1947" i="1"/>
  <c r="D1939" i="1"/>
  <c r="D1931" i="1"/>
  <c r="D1923" i="1"/>
  <c r="D1915" i="1"/>
  <c r="D1907" i="1"/>
  <c r="D1899" i="1"/>
  <c r="D1891" i="1"/>
  <c r="D1883" i="1"/>
  <c r="D1875" i="1"/>
  <c r="D1867" i="1"/>
  <c r="D1859" i="1"/>
  <c r="D1851" i="1"/>
  <c r="D1843" i="1"/>
  <c r="D1835" i="1"/>
  <c r="D1827" i="1"/>
  <c r="D1819" i="1"/>
  <c r="D1811" i="1"/>
  <c r="D1803" i="1"/>
  <c r="D1795" i="1"/>
  <c r="D1787" i="1"/>
  <c r="D1779" i="1"/>
  <c r="D1771" i="1"/>
  <c r="D1763" i="1"/>
  <c r="D1755" i="1"/>
  <c r="D1747" i="1"/>
  <c r="D1739" i="1"/>
  <c r="D1731" i="1"/>
  <c r="D1723" i="1"/>
  <c r="D1715" i="1"/>
  <c r="D1707" i="1"/>
  <c r="D1699" i="1"/>
  <c r="D1691" i="1"/>
  <c r="D1683" i="1"/>
  <c r="D1675" i="1"/>
  <c r="D1667" i="1"/>
  <c r="D1659" i="1"/>
  <c r="D1651" i="1"/>
  <c r="D1643" i="1"/>
  <c r="D1635" i="1"/>
  <c r="D1627" i="1"/>
  <c r="D1619" i="1"/>
  <c r="D1611" i="1"/>
  <c r="D1603" i="1"/>
  <c r="D1595" i="1"/>
  <c r="D1587" i="1"/>
  <c r="D1579" i="1"/>
  <c r="D1571" i="1"/>
  <c r="D1563" i="1"/>
  <c r="D1555" i="1"/>
  <c r="D1547" i="1"/>
  <c r="D1539" i="1"/>
  <c r="D1531" i="1"/>
  <c r="D1523" i="1"/>
  <c r="D1515" i="1"/>
  <c r="D1507" i="1"/>
  <c r="D1499" i="1"/>
  <c r="D1491" i="1"/>
  <c r="D1483" i="1"/>
  <c r="D1475" i="1"/>
  <c r="D1467" i="1"/>
  <c r="D1459" i="1"/>
  <c r="D1451" i="1"/>
  <c r="D1443" i="1"/>
  <c r="D1435" i="1"/>
  <c r="D1427" i="1"/>
  <c r="D1419" i="1"/>
  <c r="D1411" i="1"/>
  <c r="D1403" i="1"/>
  <c r="D1395" i="1"/>
  <c r="D1387" i="1"/>
  <c r="D1379" i="1"/>
  <c r="D1371" i="1"/>
  <c r="D1363" i="1"/>
  <c r="D1355" i="1"/>
  <c r="D1347" i="1"/>
  <c r="D1339" i="1"/>
  <c r="D1331" i="1"/>
  <c r="D1323" i="1"/>
  <c r="D1315" i="1"/>
  <c r="D1307" i="1"/>
  <c r="D1299" i="1"/>
  <c r="D1291" i="1"/>
  <c r="D1283" i="1"/>
  <c r="D1275" i="1"/>
  <c r="D1267" i="1"/>
  <c r="D1259" i="1"/>
  <c r="D1251" i="1"/>
  <c r="D1243" i="1"/>
  <c r="D1235" i="1"/>
  <c r="D1227" i="1"/>
  <c r="D1219" i="1"/>
  <c r="D1211" i="1"/>
  <c r="D1203" i="1"/>
  <c r="D1195" i="1"/>
  <c r="D1187" i="1"/>
  <c r="D1179" i="1"/>
  <c r="D1171" i="1"/>
  <c r="D1163" i="1"/>
  <c r="D1155" i="1"/>
  <c r="D1147" i="1"/>
  <c r="D1139" i="1"/>
  <c r="D1131" i="1"/>
  <c r="D1123" i="1"/>
  <c r="D1115" i="1"/>
  <c r="D1107" i="1"/>
  <c r="D1099" i="1"/>
  <c r="D1091" i="1"/>
  <c r="D1083" i="1"/>
  <c r="D1075" i="1"/>
  <c r="D1067" i="1"/>
  <c r="D1059" i="1"/>
  <c r="D1051" i="1"/>
  <c r="D1043" i="1"/>
  <c r="D1035" i="1"/>
  <c r="D1027" i="1"/>
  <c r="D1019" i="1"/>
  <c r="D1011" i="1"/>
  <c r="D1003" i="1"/>
  <c r="D995" i="1"/>
  <c r="D987" i="1"/>
  <c r="D979" i="1"/>
  <c r="D971" i="1"/>
  <c r="D963" i="1"/>
  <c r="D955" i="1"/>
  <c r="D947" i="1"/>
  <c r="D939" i="1"/>
  <c r="D931" i="1"/>
  <c r="D923" i="1"/>
  <c r="D915" i="1"/>
  <c r="D907" i="1"/>
  <c r="D899" i="1"/>
  <c r="D891" i="1"/>
  <c r="D883" i="1"/>
  <c r="D875" i="1"/>
  <c r="D867" i="1"/>
  <c r="D859" i="1"/>
  <c r="D851" i="1"/>
  <c r="D843" i="1"/>
  <c r="D835" i="1"/>
  <c r="D827" i="1"/>
  <c r="D819" i="1"/>
  <c r="D811" i="1"/>
  <c r="D803" i="1"/>
  <c r="D795" i="1"/>
  <c r="D787" i="1"/>
  <c r="D779" i="1"/>
  <c r="D771" i="1"/>
  <c r="D763" i="1"/>
  <c r="D755" i="1"/>
  <c r="D747" i="1"/>
  <c r="D739" i="1"/>
  <c r="D731" i="1"/>
  <c r="D723" i="1"/>
  <c r="D715" i="1"/>
  <c r="D707" i="1"/>
  <c r="D699" i="1"/>
  <c r="D691" i="1"/>
  <c r="D683" i="1"/>
  <c r="D675" i="1"/>
  <c r="D667" i="1"/>
  <c r="D659" i="1"/>
  <c r="D651" i="1"/>
  <c r="D643" i="1"/>
  <c r="D635" i="1"/>
  <c r="D627" i="1"/>
  <c r="D619" i="1"/>
  <c r="D611" i="1"/>
  <c r="D603" i="1"/>
  <c r="D595" i="1"/>
  <c r="D587" i="1"/>
  <c r="D579" i="1"/>
  <c r="D571" i="1"/>
  <c r="D563" i="1"/>
  <c r="D555" i="1"/>
  <c r="D547" i="1"/>
  <c r="D539" i="1"/>
  <c r="D531" i="1"/>
  <c r="D523" i="1"/>
  <c r="D515" i="1"/>
  <c r="D507" i="1"/>
  <c r="D499" i="1"/>
  <c r="D491" i="1"/>
  <c r="D483" i="1"/>
  <c r="D475" i="1"/>
  <c r="D467" i="1"/>
  <c r="D459" i="1"/>
  <c r="D451" i="1"/>
  <c r="D443" i="1"/>
  <c r="D435" i="1"/>
  <c r="D427" i="1"/>
  <c r="D419" i="1"/>
  <c r="D411" i="1"/>
  <c r="D403" i="1"/>
  <c r="D395" i="1"/>
  <c r="D387" i="1"/>
  <c r="D379" i="1"/>
  <c r="D371" i="1"/>
  <c r="D363" i="1"/>
  <c r="D355" i="1"/>
  <c r="D347" i="1"/>
  <c r="D339" i="1"/>
  <c r="D331" i="1"/>
  <c r="D323" i="1"/>
  <c r="D315" i="1"/>
  <c r="D307" i="1"/>
  <c r="D291" i="1"/>
  <c r="D283" i="1"/>
  <c r="D275" i="1"/>
  <c r="D267" i="1"/>
  <c r="D259" i="1"/>
  <c r="D251" i="1"/>
  <c r="D243" i="1"/>
  <c r="D235" i="1"/>
  <c r="D227" i="1"/>
  <c r="D219" i="1"/>
  <c r="D211" i="1"/>
  <c r="D203" i="1"/>
  <c r="D195" i="1"/>
  <c r="D187" i="1"/>
  <c r="D179" i="1"/>
  <c r="D163" i="1"/>
  <c r="D155" i="1"/>
  <c r="D147" i="1"/>
  <c r="D139" i="1"/>
  <c r="D131" i="1"/>
  <c r="D123" i="1"/>
  <c r="D115" i="1"/>
  <c r="D107" i="1"/>
  <c r="D99" i="1"/>
  <c r="D91" i="1"/>
  <c r="D83" i="1"/>
  <c r="D75" i="1"/>
  <c r="D67" i="1"/>
  <c r="D59" i="1"/>
  <c r="D51" i="1"/>
  <c r="D43" i="1"/>
  <c r="D35" i="1"/>
  <c r="D27" i="1"/>
  <c r="D19" i="1"/>
  <c r="D11" i="1"/>
  <c r="D1730" i="1"/>
  <c r="D1722" i="1"/>
  <c r="D1714" i="1"/>
  <c r="D1706" i="1"/>
  <c r="D1698" i="1"/>
  <c r="D1690" i="1"/>
  <c r="D1682" i="1"/>
  <c r="D1674" i="1"/>
  <c r="D1666" i="1"/>
  <c r="D1658" i="1"/>
  <c r="D1650" i="1"/>
  <c r="D1634" i="1"/>
  <c r="D1626" i="1"/>
  <c r="D1610" i="1"/>
  <c r="D1602" i="1"/>
  <c r="D1586" i="1"/>
  <c r="D1578" i="1"/>
  <c r="D1570" i="1"/>
  <c r="D1554" i="1"/>
  <c r="D1546" i="1"/>
  <c r="D1538" i="1"/>
  <c r="D1522" i="1"/>
  <c r="D1514" i="1"/>
  <c r="D1506" i="1"/>
  <c r="D1490" i="1"/>
  <c r="D1482" i="1"/>
  <c r="D1474" i="1"/>
  <c r="D1458" i="1"/>
  <c r="D1450" i="1"/>
  <c r="D1442" i="1"/>
  <c r="D1426" i="1"/>
  <c r="D1418" i="1"/>
  <c r="D1410" i="1"/>
  <c r="D1394" i="1"/>
  <c r="D1386" i="1"/>
  <c r="D1378" i="1"/>
  <c r="D1362" i="1"/>
  <c r="D1354" i="1"/>
  <c r="D1346" i="1"/>
  <c r="D1330" i="1"/>
  <c r="D1322" i="1"/>
  <c r="D1314" i="1"/>
  <c r="D1298" i="1"/>
  <c r="D1290" i="1"/>
  <c r="D1282" i="1"/>
  <c r="D1266" i="1"/>
  <c r="D1258" i="1"/>
  <c r="D1250" i="1"/>
  <c r="D1234" i="1"/>
  <c r="D1226" i="1"/>
  <c r="D1218" i="1"/>
  <c r="D1210" i="1"/>
  <c r="D1202" i="1"/>
  <c r="D1186" i="1"/>
  <c r="D1178" i="1"/>
  <c r="D1170" i="1"/>
  <c r="D1154" i="1"/>
  <c r="D1146" i="1"/>
  <c r="D1138" i="1"/>
  <c r="D1130" i="1"/>
  <c r="D1122" i="1"/>
  <c r="D1106" i="1"/>
  <c r="D1098" i="1"/>
  <c r="D1090" i="1"/>
  <c r="D1082" i="1"/>
  <c r="D1074" i="1"/>
  <c r="D1058" i="1"/>
  <c r="D1050" i="1"/>
  <c r="D1042" i="1"/>
  <c r="D1026" i="1"/>
  <c r="D1018" i="1"/>
  <c r="D1010" i="1"/>
  <c r="D1002" i="1"/>
  <c r="D994" i="1"/>
  <c r="D978" i="1"/>
  <c r="D970" i="1"/>
  <c r="D962" i="1"/>
  <c r="D954" i="1"/>
  <c r="D946" i="1"/>
  <c r="D930" i="1"/>
  <c r="D922" i="1"/>
  <c r="D914" i="1"/>
  <c r="D898" i="1"/>
  <c r="D890" i="1"/>
  <c r="D882" i="1"/>
  <c r="D874" i="1"/>
  <c r="D866" i="1"/>
  <c r="D850" i="1"/>
  <c r="D842" i="1"/>
  <c r="D834" i="1"/>
  <c r="D826" i="1"/>
  <c r="D818" i="1"/>
  <c r="D810" i="1"/>
  <c r="D794" i="1"/>
  <c r="D786" i="1"/>
  <c r="D778" i="1"/>
  <c r="D770" i="1"/>
  <c r="D762" i="1"/>
  <c r="D754" i="1"/>
  <c r="D746" i="1"/>
  <c r="D738" i="1"/>
  <c r="D730" i="1"/>
  <c r="D722" i="1"/>
  <c r="D714" i="1"/>
  <c r="D706" i="1"/>
  <c r="D698" i="1"/>
  <c r="D690" i="1"/>
  <c r="D682" i="1"/>
  <c r="D674" i="1"/>
  <c r="D666" i="1"/>
  <c r="D658" i="1"/>
  <c r="D650" i="1"/>
  <c r="D642" i="1"/>
  <c r="D634" i="1"/>
  <c r="D626" i="1"/>
  <c r="D618" i="1"/>
  <c r="D610" i="1"/>
  <c r="D602" i="1"/>
  <c r="D594" i="1"/>
  <c r="D586" i="1"/>
  <c r="D578" i="1"/>
  <c r="D570" i="1"/>
  <c r="D562" i="1"/>
  <c r="D554" i="1"/>
  <c r="D546" i="1"/>
  <c r="D538" i="1"/>
  <c r="D530" i="1"/>
  <c r="D522" i="1"/>
  <c r="D514" i="1"/>
  <c r="D506" i="1"/>
  <c r="D498" i="1"/>
  <c r="D490" i="1"/>
  <c r="D482" i="1"/>
  <c r="D474" i="1"/>
  <c r="D466" i="1"/>
  <c r="D458" i="1"/>
  <c r="D450" i="1"/>
  <c r="D442" i="1"/>
  <c r="D434" i="1"/>
  <c r="D426" i="1"/>
  <c r="D418" i="1"/>
  <c r="D410" i="1"/>
  <c r="D402" i="1"/>
  <c r="D394" i="1"/>
  <c r="D386" i="1"/>
  <c r="D378" i="1"/>
  <c r="D370" i="1"/>
  <c r="D362" i="1"/>
  <c r="D354" i="1"/>
  <c r="D346" i="1"/>
  <c r="D338" i="1"/>
  <c r="D330" i="1"/>
  <c r="D322" i="1"/>
  <c r="D314" i="1"/>
  <c r="D306" i="1"/>
  <c r="D298" i="1"/>
  <c r="D290" i="1"/>
  <c r="D282" i="1"/>
  <c r="D274" i="1"/>
  <c r="D266" i="1"/>
  <c r="D258" i="1"/>
  <c r="D250" i="1"/>
  <c r="D242" i="1"/>
  <c r="D234" i="1"/>
  <c r="D226" i="1"/>
  <c r="D218" i="1"/>
  <c r="D210" i="1"/>
  <c r="D202" i="1"/>
  <c r="D194" i="1"/>
  <c r="D186" i="1"/>
  <c r="D178" i="1"/>
  <c r="D170" i="1"/>
  <c r="D162" i="1"/>
  <c r="D154" i="1"/>
  <c r="D146" i="1"/>
  <c r="D138" i="1"/>
  <c r="D130" i="1"/>
  <c r="D122" i="1"/>
  <c r="D114" i="1"/>
  <c r="D106" i="1"/>
  <c r="D98" i="1"/>
  <c r="D90" i="1"/>
  <c r="D82" i="1"/>
  <c r="D74" i="1"/>
  <c r="D66" i="1"/>
  <c r="D58" i="1"/>
  <c r="D50" i="1"/>
  <c r="D42" i="1"/>
  <c r="D34" i="1"/>
  <c r="D26" i="1"/>
  <c r="D18" i="1"/>
  <c r="D10" i="1"/>
  <c r="D1585" i="1"/>
  <c r="D1577" i="1"/>
  <c r="D1569" i="1"/>
  <c r="D1553" i="1"/>
  <c r="D1545" i="1"/>
  <c r="D1537" i="1"/>
  <c r="D1521" i="1"/>
  <c r="D1513" i="1"/>
  <c r="D1505" i="1"/>
  <c r="D1489" i="1"/>
  <c r="D1481" i="1"/>
  <c r="D1473" i="1"/>
  <c r="D1457" i="1"/>
  <c r="D1449" i="1"/>
  <c r="D1441" i="1"/>
  <c r="D1425" i="1"/>
  <c r="D1417" i="1"/>
  <c r="D1409" i="1"/>
  <c r="D1393" i="1"/>
  <c r="D1385" i="1"/>
  <c r="D1377" i="1"/>
  <c r="D1361" i="1"/>
  <c r="D1353" i="1"/>
  <c r="D1345" i="1"/>
  <c r="D1329" i="1"/>
  <c r="D1321" i="1"/>
  <c r="D1313" i="1"/>
  <c r="D1297" i="1"/>
  <c r="D1289" i="1"/>
  <c r="D1281" i="1"/>
  <c r="D1265" i="1"/>
  <c r="D1257" i="1"/>
  <c r="D1249" i="1"/>
  <c r="D1233" i="1"/>
  <c r="D1225" i="1"/>
  <c r="D1217" i="1"/>
  <c r="D1201" i="1"/>
  <c r="D1193" i="1"/>
  <c r="D1185" i="1"/>
  <c r="D1177" i="1"/>
  <c r="D1169" i="1"/>
  <c r="D1153" i="1"/>
  <c r="D1145" i="1"/>
  <c r="D1137" i="1"/>
  <c r="D1129" i="1"/>
  <c r="D1121" i="1"/>
  <c r="D1105" i="1"/>
  <c r="D1097" i="1"/>
  <c r="D1089" i="1"/>
  <c r="D1073" i="1"/>
  <c r="D1065" i="1"/>
  <c r="D1057" i="1"/>
  <c r="D1049" i="1"/>
  <c r="D1041" i="1"/>
  <c r="D1025" i="1"/>
  <c r="D1017" i="1"/>
  <c r="D1009" i="1"/>
  <c r="D1001" i="1"/>
  <c r="D993" i="1"/>
  <c r="D977" i="1"/>
  <c r="D969" i="1"/>
  <c r="D961" i="1"/>
  <c r="D945" i="1"/>
  <c r="D937" i="1"/>
  <c r="D929" i="1"/>
  <c r="D921" i="1"/>
  <c r="D913" i="1"/>
  <c r="D897" i="1"/>
  <c r="D889" i="1"/>
  <c r="D881" i="1"/>
  <c r="D873" i="1"/>
  <c r="D865" i="1"/>
  <c r="D849" i="1"/>
  <c r="D841" i="1"/>
  <c r="D833" i="1"/>
  <c r="D817" i="1"/>
  <c r="D809" i="1"/>
  <c r="D793" i="1"/>
  <c r="D785" i="1"/>
  <c r="D777" i="1"/>
  <c r="D769" i="1"/>
  <c r="D761" i="1"/>
  <c r="D753" i="1"/>
  <c r="D745" i="1"/>
  <c r="D737" i="1"/>
  <c r="D729" i="1"/>
  <c r="D721" i="1"/>
  <c r="D713" i="1"/>
  <c r="D705" i="1"/>
  <c r="D697" i="1"/>
  <c r="D689" i="1"/>
  <c r="D681" i="1"/>
  <c r="D673" i="1"/>
  <c r="D665" i="1"/>
  <c r="D657" i="1"/>
  <c r="D649" i="1"/>
  <c r="D641" i="1"/>
  <c r="D633" i="1"/>
  <c r="D625" i="1"/>
  <c r="D617" i="1"/>
  <c r="D609" i="1"/>
  <c r="D601" i="1"/>
  <c r="D593" i="1"/>
  <c r="D585" i="1"/>
  <c r="D577" i="1"/>
  <c r="D569" i="1"/>
  <c r="D561" i="1"/>
  <c r="D553" i="1"/>
  <c r="D545" i="1"/>
  <c r="D537" i="1"/>
  <c r="D529" i="1"/>
  <c r="D521" i="1"/>
  <c r="D513" i="1"/>
  <c r="D505" i="1"/>
  <c r="D497" i="1"/>
  <c r="D489" i="1"/>
  <c r="D481" i="1"/>
  <c r="D473" i="1"/>
  <c r="D465" i="1"/>
  <c r="D457" i="1"/>
  <c r="D449" i="1"/>
  <c r="D441" i="1"/>
  <c r="D433" i="1"/>
  <c r="D425" i="1"/>
  <c r="D417" i="1"/>
  <c r="D409" i="1"/>
  <c r="D401" i="1"/>
  <c r="D393" i="1"/>
  <c r="D385" i="1"/>
  <c r="D377" i="1"/>
  <c r="D369" i="1"/>
  <c r="D361" i="1"/>
  <c r="D353" i="1"/>
  <c r="D345" i="1"/>
  <c r="D337" i="1"/>
  <c r="D329" i="1"/>
  <c r="D321" i="1"/>
  <c r="D313" i="1"/>
  <c r="D305" i="1"/>
  <c r="D297" i="1"/>
  <c r="D289" i="1"/>
  <c r="D281" i="1"/>
  <c r="D273" i="1"/>
  <c r="D265" i="1"/>
  <c r="D257" i="1"/>
  <c r="D249" i="1"/>
  <c r="D241" i="1"/>
  <c r="D233" i="1"/>
  <c r="D225" i="1"/>
  <c r="D217" i="1"/>
  <c r="D209" i="1"/>
  <c r="D201" i="1"/>
  <c r="D193" i="1"/>
  <c r="D185" i="1"/>
  <c r="D177" i="1"/>
  <c r="D169" i="1"/>
  <c r="D161" i="1"/>
  <c r="D153" i="1"/>
  <c r="D145" i="1"/>
  <c r="D137" i="1"/>
  <c r="D129" i="1"/>
  <c r="D121" i="1"/>
  <c r="D113" i="1"/>
  <c r="D105" i="1"/>
  <c r="D97" i="1"/>
  <c r="D89" i="1"/>
  <c r="D81" i="1"/>
  <c r="D73" i="1"/>
  <c r="D65" i="1"/>
  <c r="D57" i="1"/>
  <c r="D49" i="1"/>
  <c r="D41" i="1"/>
  <c r="D33" i="1"/>
  <c r="D25" i="1"/>
  <c r="D17" i="1"/>
  <c r="D9" i="1"/>
  <c r="D1872" i="1"/>
  <c r="D1864" i="1"/>
  <c r="D1856" i="1"/>
  <c r="D1848" i="1"/>
  <c r="D1840" i="1"/>
  <c r="D1832" i="1"/>
  <c r="D1816" i="1"/>
  <c r="D1808" i="1"/>
  <c r="D1800" i="1"/>
  <c r="D1792" i="1"/>
  <c r="D1776" i="1"/>
  <c r="D1768" i="1"/>
  <c r="D1752" i="1"/>
  <c r="D1744" i="1"/>
  <c r="D1736" i="1"/>
  <c r="D1728" i="1"/>
  <c r="D1712" i="1"/>
  <c r="D1704" i="1"/>
  <c r="D1688" i="1"/>
  <c r="D1680" i="1"/>
  <c r="D1664" i="1"/>
  <c r="D1656" i="1"/>
  <c r="D1648" i="1"/>
  <c r="D1640" i="1"/>
  <c r="D1632" i="1"/>
  <c r="D1624" i="1"/>
  <c r="D1616" i="1"/>
  <c r="D1608" i="1"/>
  <c r="D1600" i="1"/>
  <c r="D1584" i="1"/>
  <c r="D1576" i="1"/>
  <c r="D1568" i="1"/>
  <c r="D1560" i="1"/>
  <c r="D1552" i="1"/>
  <c r="D1544" i="1"/>
  <c r="D1536" i="1"/>
  <c r="D1528" i="1"/>
  <c r="D1520" i="1"/>
  <c r="D1512" i="1"/>
  <c r="D1504" i="1"/>
  <c r="D1496" i="1"/>
  <c r="D1488" i="1"/>
  <c r="D1480" i="1"/>
  <c r="D1472" i="1"/>
  <c r="D1464" i="1"/>
  <c r="D1456" i="1"/>
  <c r="D1448" i="1"/>
  <c r="D1440" i="1"/>
  <c r="D1432" i="1"/>
  <c r="D1424" i="1"/>
  <c r="D1416" i="1"/>
  <c r="D1408" i="1"/>
  <c r="D1400" i="1"/>
  <c r="D1392" i="1"/>
  <c r="D1384" i="1"/>
  <c r="D1376" i="1"/>
  <c r="D1368" i="1"/>
  <c r="D1360" i="1"/>
  <c r="D1352" i="1"/>
  <c r="D1344" i="1"/>
  <c r="D1336" i="1"/>
  <c r="D1328" i="1"/>
  <c r="D1320" i="1"/>
  <c r="D1312" i="1"/>
  <c r="D1304" i="1"/>
  <c r="D1296" i="1"/>
  <c r="D1288" i="1"/>
  <c r="D1280" i="1"/>
  <c r="D1272" i="1"/>
  <c r="D1264" i="1"/>
  <c r="D1256" i="1"/>
  <c r="D1248" i="1"/>
  <c r="D1240" i="1"/>
  <c r="D1232" i="1"/>
  <c r="D1224" i="1"/>
  <c r="D1216" i="1"/>
  <c r="D1208" i="1"/>
  <c r="D1200" i="1"/>
  <c r="D1192" i="1"/>
  <c r="D1184" i="1"/>
  <c r="D1176" i="1"/>
  <c r="D1168" i="1"/>
  <c r="D1160" i="1"/>
  <c r="D1152" i="1"/>
  <c r="D1144" i="1"/>
  <c r="D1136" i="1"/>
  <c r="D1128" i="1"/>
  <c r="D1120" i="1"/>
  <c r="D1112" i="1"/>
  <c r="D1104" i="1"/>
  <c r="D1096" i="1"/>
  <c r="D1088" i="1"/>
  <c r="D1080" i="1"/>
  <c r="D1072" i="1"/>
  <c r="D1064" i="1"/>
  <c r="D1056" i="1"/>
  <c r="D1048" i="1"/>
  <c r="D1040" i="1"/>
  <c r="D1032" i="1"/>
  <c r="D1024" i="1"/>
  <c r="D1016" i="1"/>
  <c r="D1008" i="1"/>
  <c r="D1000" i="1"/>
  <c r="D992" i="1"/>
  <c r="D984" i="1"/>
  <c r="D976" i="1"/>
  <c r="D968" i="1"/>
  <c r="D960" i="1"/>
  <c r="D952" i="1"/>
  <c r="D944" i="1"/>
  <c r="D936" i="1"/>
  <c r="D928" i="1"/>
  <c r="D920" i="1"/>
  <c r="D912" i="1"/>
  <c r="D904" i="1"/>
  <c r="D896" i="1"/>
  <c r="D888" i="1"/>
  <c r="D880" i="1"/>
  <c r="D872" i="1"/>
  <c r="D864" i="1"/>
  <c r="D856" i="1"/>
  <c r="D848" i="1"/>
  <c r="D840" i="1"/>
  <c r="D832" i="1"/>
  <c r="D824" i="1"/>
  <c r="D816" i="1"/>
  <c r="D808" i="1"/>
  <c r="D800" i="1"/>
  <c r="D792" i="1"/>
  <c r="D784" i="1"/>
  <c r="D776" i="1"/>
  <c r="D768" i="1"/>
  <c r="D760" i="1"/>
  <c r="D752" i="1"/>
  <c r="D744" i="1"/>
  <c r="D736" i="1"/>
  <c r="D728" i="1"/>
  <c r="D720" i="1"/>
  <c r="D712" i="1"/>
  <c r="D704" i="1"/>
  <c r="D696" i="1"/>
  <c r="D688" i="1"/>
  <c r="D680" i="1"/>
  <c r="D672" i="1"/>
  <c r="D664" i="1"/>
  <c r="D656" i="1"/>
  <c r="D648" i="1"/>
  <c r="D640" i="1"/>
  <c r="D632" i="1"/>
  <c r="D624" i="1"/>
  <c r="D616" i="1"/>
  <c r="D608" i="1"/>
  <c r="D600" i="1"/>
  <c r="D592" i="1"/>
  <c r="D584" i="1"/>
  <c r="D576" i="1"/>
  <c r="D568" i="1"/>
  <c r="D560" i="1"/>
  <c r="D552" i="1"/>
  <c r="D544" i="1"/>
  <c r="D536" i="1"/>
  <c r="D528" i="1"/>
  <c r="D520" i="1"/>
  <c r="D512" i="1"/>
  <c r="D504" i="1"/>
  <c r="D496" i="1"/>
  <c r="D488" i="1"/>
  <c r="D480" i="1"/>
  <c r="D472" i="1"/>
  <c r="D464" i="1"/>
  <c r="D456" i="1"/>
  <c r="D448" i="1"/>
  <c r="D440" i="1"/>
  <c r="D432" i="1"/>
  <c r="D424" i="1"/>
  <c r="D416" i="1"/>
  <c r="D408" i="1"/>
  <c r="D400" i="1"/>
  <c r="D392" i="1"/>
  <c r="D384" i="1"/>
  <c r="D376" i="1"/>
  <c r="D368" i="1"/>
  <c r="D360" i="1"/>
  <c r="D352" i="1"/>
  <c r="D344" i="1"/>
  <c r="D336" i="1"/>
  <c r="D328" i="1"/>
  <c r="D320" i="1"/>
  <c r="D312" i="1"/>
  <c r="D304" i="1"/>
  <c r="D296" i="1"/>
  <c r="D288" i="1"/>
  <c r="D280" i="1"/>
  <c r="D272" i="1"/>
  <c r="D264" i="1"/>
  <c r="D256" i="1"/>
  <c r="D248" i="1"/>
  <c r="D240" i="1"/>
  <c r="D232" i="1"/>
  <c r="D224" i="1"/>
  <c r="D216" i="1"/>
  <c r="D208" i="1"/>
  <c r="D200" i="1"/>
  <c r="D192" i="1"/>
  <c r="D184" i="1"/>
  <c r="D176" i="1"/>
  <c r="D168" i="1"/>
  <c r="D160" i="1"/>
  <c r="D152" i="1"/>
  <c r="D144" i="1"/>
  <c r="D136" i="1"/>
  <c r="D128" i="1"/>
  <c r="D120" i="1"/>
  <c r="D112" i="1"/>
  <c r="D104" i="1"/>
  <c r="D96" i="1"/>
  <c r="D88" i="1"/>
  <c r="D80" i="1"/>
  <c r="D72" i="1"/>
  <c r="D64" i="1"/>
  <c r="D56" i="1"/>
  <c r="D48" i="1"/>
  <c r="D40" i="1"/>
  <c r="D32" i="1"/>
  <c r="D24" i="1"/>
  <c r="D16" i="1"/>
  <c r="D8" i="1"/>
  <c r="D1919" i="1"/>
  <c r="D1911" i="1"/>
  <c r="D1903" i="1"/>
  <c r="D1895" i="1"/>
  <c r="D1887" i="1"/>
  <c r="D1879" i="1"/>
  <c r="D1871" i="1"/>
  <c r="D1863" i="1"/>
  <c r="D1855" i="1"/>
  <c r="D1847" i="1"/>
  <c r="D1839" i="1"/>
  <c r="D1831" i="1"/>
  <c r="D1823" i="1"/>
  <c r="D1815" i="1"/>
  <c r="D1807" i="1"/>
  <c r="D1799" i="1"/>
  <c r="D1791" i="1"/>
  <c r="D1783" i="1"/>
  <c r="D1775" i="1"/>
  <c r="D1767" i="1"/>
  <c r="D1759" i="1"/>
  <c r="D1751" i="1"/>
  <c r="D1743" i="1"/>
  <c r="D1735" i="1"/>
  <c r="D1727" i="1"/>
  <c r="D1719" i="1"/>
  <c r="D1711" i="1"/>
  <c r="D1703" i="1"/>
  <c r="D1695" i="1"/>
  <c r="D1687" i="1"/>
  <c r="D1679" i="1"/>
  <c r="D1671" i="1"/>
  <c r="D1663" i="1"/>
  <c r="D1655" i="1"/>
  <c r="D1647" i="1"/>
  <c r="D1639" i="1"/>
  <c r="D1631" i="1"/>
  <c r="D1623" i="1"/>
  <c r="D1615" i="1"/>
  <c r="D1607" i="1"/>
  <c r="D1599" i="1"/>
  <c r="D1591" i="1"/>
  <c r="D1583" i="1"/>
  <c r="D1575" i="1"/>
  <c r="D1567" i="1"/>
  <c r="D1559" i="1"/>
  <c r="D1551" i="1"/>
  <c r="D1543" i="1"/>
  <c r="D1535" i="1"/>
  <c r="D1527" i="1"/>
  <c r="D1519" i="1"/>
  <c r="D1511" i="1"/>
  <c r="D1503" i="1"/>
  <c r="D1495" i="1"/>
  <c r="D1487" i="1"/>
  <c r="D1479" i="1"/>
  <c r="D1471" i="1"/>
  <c r="D1463" i="1"/>
  <c r="D1455" i="1"/>
  <c r="D1447" i="1"/>
  <c r="D1439" i="1"/>
  <c r="D1431" i="1"/>
  <c r="D1423" i="1"/>
  <c r="D1415" i="1"/>
  <c r="D1407" i="1"/>
  <c r="D1399" i="1"/>
  <c r="D1391" i="1"/>
  <c r="D1383" i="1"/>
  <c r="D1375" i="1"/>
  <c r="D1367" i="1"/>
  <c r="D1359" i="1"/>
  <c r="D1351" i="1"/>
  <c r="D1343" i="1"/>
  <c r="D1335" i="1"/>
  <c r="D1327" i="1"/>
  <c r="D1319" i="1"/>
  <c r="D1311" i="1"/>
  <c r="D1303" i="1"/>
  <c r="D1295" i="1"/>
  <c r="D1287" i="1"/>
  <c r="D1279" i="1"/>
  <c r="D1271" i="1"/>
  <c r="D1263" i="1"/>
  <c r="D1255" i="1"/>
  <c r="D1247" i="1"/>
  <c r="D1239" i="1"/>
  <c r="D1231" i="1"/>
  <c r="D1223" i="1"/>
  <c r="D1215" i="1"/>
  <c r="D1207" i="1"/>
  <c r="D1199" i="1"/>
  <c r="D1191" i="1"/>
  <c r="D1183" i="1"/>
  <c r="D1175" i="1"/>
  <c r="D1167" i="1"/>
  <c r="D1159" i="1"/>
  <c r="D1151" i="1"/>
  <c r="D1143" i="1"/>
  <c r="D1135" i="1"/>
  <c r="D1127" i="1"/>
  <c r="D1119" i="1"/>
  <c r="D1111" i="1"/>
  <c r="D1103" i="1"/>
  <c r="D1095" i="1"/>
  <c r="D1087" i="1"/>
  <c r="D1079" i="1"/>
  <c r="D1071" i="1"/>
  <c r="D1063" i="1"/>
  <c r="D1055" i="1"/>
  <c r="D1047" i="1"/>
  <c r="D1039" i="1"/>
  <c r="D1031" i="1"/>
  <c r="D1023" i="1"/>
  <c r="D1015" i="1"/>
  <c r="D1007" i="1"/>
  <c r="D999" i="1"/>
  <c r="D991" i="1"/>
  <c r="D983" i="1"/>
  <c r="D975" i="1"/>
  <c r="D967" i="1"/>
  <c r="D959" i="1"/>
  <c r="D951" i="1"/>
  <c r="D943" i="1"/>
  <c r="D935" i="1"/>
  <c r="D927" i="1"/>
  <c r="D919" i="1"/>
  <c r="D911" i="1"/>
  <c r="D903" i="1"/>
  <c r="D895" i="1"/>
  <c r="D887" i="1"/>
  <c r="D879" i="1"/>
  <c r="D871" i="1"/>
  <c r="D863" i="1"/>
  <c r="D855" i="1"/>
  <c r="D847" i="1"/>
  <c r="D839" i="1"/>
  <c r="D831" i="1"/>
  <c r="D823" i="1"/>
  <c r="D815" i="1"/>
  <c r="D807" i="1"/>
  <c r="D799" i="1"/>
  <c r="D791" i="1"/>
  <c r="D783" i="1"/>
  <c r="D775" i="1"/>
  <c r="D767" i="1"/>
  <c r="D759" i="1"/>
  <c r="D751" i="1"/>
  <c r="D743" i="1"/>
  <c r="D735" i="1"/>
  <c r="D727" i="1"/>
  <c r="D719" i="1"/>
  <c r="D711" i="1"/>
  <c r="D703" i="1"/>
  <c r="D695" i="1"/>
  <c r="D687" i="1"/>
  <c r="D679" i="1"/>
  <c r="D671" i="1"/>
  <c r="D663" i="1"/>
  <c r="D655" i="1"/>
  <c r="D647" i="1"/>
  <c r="D639" i="1"/>
  <c r="D631" i="1"/>
  <c r="D623" i="1"/>
  <c r="D615" i="1"/>
  <c r="D607" i="1"/>
  <c r="D599" i="1"/>
  <c r="D591" i="1"/>
  <c r="D583" i="1"/>
  <c r="D575" i="1"/>
  <c r="D567" i="1"/>
  <c r="D559" i="1"/>
  <c r="D551" i="1"/>
  <c r="D543" i="1"/>
  <c r="D535" i="1"/>
  <c r="D527" i="1"/>
  <c r="D519" i="1"/>
  <c r="D511" i="1"/>
  <c r="D503" i="1"/>
  <c r="D495" i="1"/>
  <c r="D487" i="1"/>
  <c r="D479" i="1"/>
  <c r="D471" i="1"/>
  <c r="D463" i="1"/>
  <c r="D455" i="1"/>
  <c r="D447" i="1"/>
  <c r="D439" i="1"/>
  <c r="D431" i="1"/>
  <c r="D423" i="1"/>
  <c r="D415" i="1"/>
  <c r="D407" i="1"/>
  <c r="D399" i="1"/>
  <c r="D391" i="1"/>
  <c r="D383" i="1"/>
  <c r="D375" i="1"/>
  <c r="D367" i="1"/>
  <c r="D359" i="1"/>
  <c r="D351" i="1"/>
  <c r="D343" i="1"/>
  <c r="D335" i="1"/>
  <c r="D327" i="1"/>
  <c r="D319" i="1"/>
  <c r="D311" i="1"/>
  <c r="D303" i="1"/>
  <c r="D295" i="1"/>
  <c r="D287" i="1"/>
  <c r="D279" i="1"/>
  <c r="D271" i="1"/>
  <c r="D263" i="1"/>
  <c r="D255" i="1"/>
  <c r="D247" i="1"/>
  <c r="D239" i="1"/>
  <c r="D231" i="1"/>
  <c r="D223" i="1"/>
  <c r="D215" i="1"/>
  <c r="D207" i="1"/>
  <c r="D199" i="1"/>
  <c r="D191" i="1"/>
  <c r="D183" i="1"/>
  <c r="D175" i="1"/>
  <c r="D167" i="1"/>
  <c r="D159" i="1"/>
  <c r="D151" i="1"/>
  <c r="D143" i="1"/>
  <c r="D135" i="1"/>
  <c r="D127" i="1"/>
  <c r="D119" i="1"/>
  <c r="D111" i="1"/>
  <c r="D103" i="1"/>
  <c r="D95" i="1"/>
  <c r="D87" i="1"/>
  <c r="D79" i="1"/>
  <c r="D71" i="1"/>
  <c r="D63" i="1"/>
  <c r="D55" i="1"/>
  <c r="D47" i="1"/>
  <c r="D39" i="1"/>
  <c r="D31" i="1"/>
  <c r="D23" i="1"/>
  <c r="D15" i="1"/>
  <c r="D1638" i="1"/>
  <c r="D1630" i="1"/>
  <c r="D1622" i="1"/>
  <c r="D1614" i="1"/>
  <c r="D1606" i="1"/>
  <c r="D1598" i="1"/>
  <c r="D1590" i="1"/>
  <c r="D1582" i="1"/>
  <c r="D1574" i="1"/>
  <c r="D1566" i="1"/>
  <c r="D1558" i="1"/>
  <c r="D1550" i="1"/>
  <c r="D1542" i="1"/>
  <c r="D1534" i="1"/>
  <c r="D1526" i="1"/>
  <c r="D1518" i="1"/>
  <c r="D1510" i="1"/>
  <c r="D1502" i="1"/>
  <c r="D1494" i="1"/>
  <c r="D1486" i="1"/>
  <c r="D1478" i="1"/>
  <c r="D1470" i="1"/>
  <c r="D1462" i="1"/>
  <c r="D1454" i="1"/>
  <c r="D1446" i="1"/>
  <c r="D1438" i="1"/>
  <c r="D1430" i="1"/>
  <c r="D1422" i="1"/>
  <c r="D1414" i="1"/>
  <c r="D1406" i="1"/>
  <c r="D1398" i="1"/>
  <c r="D1390" i="1"/>
  <c r="D1382" i="1"/>
  <c r="D1374" i="1"/>
  <c r="D1366" i="1"/>
  <c r="D1358" i="1"/>
  <c r="D1350" i="1"/>
  <c r="D1342" i="1"/>
  <c r="D1334" i="1"/>
  <c r="D1326" i="1"/>
  <c r="D1318" i="1"/>
  <c r="D1310" i="1"/>
  <c r="D1302" i="1"/>
  <c r="D1294" i="1"/>
  <c r="D1286" i="1"/>
  <c r="D1278" i="1"/>
  <c r="D1270" i="1"/>
  <c r="D1262" i="1"/>
  <c r="D1254" i="1"/>
  <c r="D1246" i="1"/>
  <c r="D1238" i="1"/>
  <c r="D1230" i="1"/>
  <c r="D1222" i="1"/>
  <c r="D1214" i="1"/>
  <c r="D1206" i="1"/>
  <c r="D1198" i="1"/>
  <c r="D1190" i="1"/>
  <c r="D1182" i="1"/>
  <c r="D1174" i="1"/>
  <c r="D1166" i="1"/>
  <c r="D1158" i="1"/>
  <c r="D1150" i="1"/>
  <c r="D1142" i="1"/>
  <c r="D1134" i="1"/>
  <c r="D1126" i="1"/>
  <c r="D1118" i="1"/>
  <c r="D1110" i="1"/>
  <c r="D1102" i="1"/>
  <c r="D1094" i="1"/>
  <c r="D1086" i="1"/>
  <c r="D1078" i="1"/>
  <c r="D1070" i="1"/>
  <c r="D1062" i="1"/>
  <c r="D1054" i="1"/>
  <c r="D1046" i="1"/>
  <c r="D1038" i="1"/>
  <c r="D1030" i="1"/>
  <c r="D1022" i="1"/>
  <c r="D1014" i="1"/>
  <c r="D1006" i="1"/>
  <c r="D998" i="1"/>
  <c r="D990" i="1"/>
  <c r="D982" i="1"/>
  <c r="D974" i="1"/>
  <c r="D966" i="1"/>
  <c r="D958" i="1"/>
  <c r="D950" i="1"/>
  <c r="D942" i="1"/>
  <c r="D934" i="1"/>
  <c r="D926" i="1"/>
  <c r="D918" i="1"/>
  <c r="D910" i="1"/>
  <c r="D902" i="1"/>
  <c r="D894" i="1"/>
  <c r="D886" i="1"/>
  <c r="D878" i="1"/>
  <c r="D870" i="1"/>
  <c r="D862" i="1"/>
  <c r="D854" i="1"/>
  <c r="D846" i="1"/>
  <c r="D838" i="1"/>
  <c r="D830" i="1"/>
  <c r="D822" i="1"/>
  <c r="D814" i="1"/>
  <c r="D806" i="1"/>
  <c r="D798" i="1"/>
  <c r="D790" i="1"/>
  <c r="D782" i="1"/>
  <c r="D774" i="1"/>
  <c r="D766" i="1"/>
  <c r="D758" i="1"/>
  <c r="D750" i="1"/>
  <c r="D742" i="1"/>
  <c r="D734" i="1"/>
  <c r="D726" i="1"/>
  <c r="D718" i="1"/>
  <c r="D710" i="1"/>
  <c r="D702" i="1"/>
  <c r="D694" i="1"/>
  <c r="D686" i="1"/>
  <c r="D678" i="1"/>
  <c r="D670" i="1"/>
  <c r="D662" i="1"/>
  <c r="D654" i="1"/>
  <c r="D646" i="1"/>
  <c r="D638" i="1"/>
  <c r="D630" i="1"/>
  <c r="D622" i="1"/>
  <c r="D614" i="1"/>
  <c r="D606" i="1"/>
  <c r="D598" i="1"/>
  <c r="D590" i="1"/>
  <c r="D582" i="1"/>
  <c r="D574" i="1"/>
  <c r="D566" i="1"/>
  <c r="D558" i="1"/>
  <c r="D550" i="1"/>
  <c r="D542" i="1"/>
  <c r="D534" i="1"/>
  <c r="D526" i="1"/>
  <c r="D518" i="1"/>
  <c r="D510" i="1"/>
  <c r="D502" i="1"/>
  <c r="D494" i="1"/>
  <c r="D486" i="1"/>
  <c r="D478" i="1"/>
  <c r="D470" i="1"/>
  <c r="D462" i="1"/>
  <c r="D454" i="1"/>
  <c r="D446" i="1"/>
  <c r="D438" i="1"/>
  <c r="D430" i="1"/>
  <c r="D422" i="1"/>
  <c r="D414" i="1"/>
  <c r="D406" i="1"/>
  <c r="D398" i="1"/>
  <c r="D390" i="1"/>
  <c r="D382" i="1"/>
  <c r="D374" i="1"/>
  <c r="D366" i="1"/>
  <c r="D358" i="1"/>
  <c r="D350" i="1"/>
  <c r="D342" i="1"/>
  <c r="D334" i="1"/>
  <c r="D326" i="1"/>
  <c r="D318" i="1"/>
  <c r="D310" i="1"/>
  <c r="D302" i="1"/>
  <c r="D294" i="1"/>
  <c r="D286" i="1"/>
  <c r="D278" i="1"/>
  <c r="D270" i="1"/>
  <c r="D262" i="1"/>
  <c r="D254" i="1"/>
  <c r="D246" i="1"/>
  <c r="D238" i="1"/>
  <c r="D230" i="1"/>
  <c r="D222" i="1"/>
  <c r="D214" i="1"/>
  <c r="D206" i="1"/>
  <c r="D198" i="1"/>
  <c r="D190" i="1"/>
  <c r="D182" i="1"/>
  <c r="D174" i="1"/>
  <c r="D166" i="1"/>
  <c r="D158" i="1"/>
  <c r="D150" i="1"/>
  <c r="D142" i="1"/>
  <c r="D134" i="1"/>
  <c r="D126" i="1"/>
  <c r="D118" i="1"/>
  <c r="D110" i="1"/>
  <c r="D102" i="1"/>
  <c r="D94" i="1"/>
  <c r="D86" i="1"/>
  <c r="D78" i="1"/>
  <c r="D70" i="1"/>
  <c r="D62" i="1"/>
  <c r="D54" i="1"/>
  <c r="D46" i="1"/>
  <c r="D38" i="1"/>
  <c r="D30" i="1"/>
  <c r="D22" i="1"/>
  <c r="D14" i="1"/>
  <c r="D1253" i="1"/>
  <c r="D1245" i="1"/>
  <c r="D1237" i="1"/>
  <c r="D1229" i="1"/>
  <c r="D1221" i="1"/>
  <c r="D1213" i="1"/>
  <c r="D1205" i="1"/>
  <c r="D1197" i="1"/>
  <c r="D1189" i="1"/>
  <c r="D1181" i="1"/>
  <c r="D1173" i="1"/>
  <c r="D1165" i="1"/>
  <c r="D1157" i="1"/>
  <c r="D1149" i="1"/>
  <c r="D1141" i="1"/>
  <c r="D1133" i="1"/>
  <c r="D1125" i="1"/>
  <c r="D1117" i="1"/>
  <c r="D1109" i="1"/>
  <c r="D1101" i="1"/>
  <c r="D1093" i="1"/>
  <c r="D1085" i="1"/>
  <c r="D1077" i="1"/>
  <c r="D1069" i="1"/>
  <c r="D1061" i="1"/>
  <c r="D1053" i="1"/>
  <c r="D1045" i="1"/>
  <c r="D1037" i="1"/>
  <c r="D1029" i="1"/>
  <c r="D1021" i="1"/>
  <c r="D1013" i="1"/>
  <c r="D1005" i="1"/>
  <c r="D997" i="1"/>
  <c r="D989" i="1"/>
  <c r="D981" i="1"/>
  <c r="D973" i="1"/>
  <c r="D965" i="1"/>
  <c r="D957" i="1"/>
  <c r="D949" i="1"/>
  <c r="D941" i="1"/>
  <c r="D933" i="1"/>
  <c r="D925" i="1"/>
  <c r="D917" i="1"/>
  <c r="D909" i="1"/>
  <c r="D901" i="1"/>
  <c r="D893" i="1"/>
  <c r="D885" i="1"/>
  <c r="D877" i="1"/>
  <c r="D869" i="1"/>
  <c r="D861" i="1"/>
  <c r="D853" i="1"/>
  <c r="D845" i="1"/>
  <c r="D837" i="1"/>
  <c r="D829" i="1"/>
  <c r="D821" i="1"/>
  <c r="D813" i="1"/>
  <c r="D805" i="1"/>
  <c r="D797" i="1"/>
  <c r="D789" i="1"/>
  <c r="D781" i="1"/>
  <c r="D773" i="1"/>
  <c r="D765" i="1"/>
  <c r="D757" i="1"/>
  <c r="D749" i="1"/>
  <c r="D741" i="1"/>
  <c r="D733" i="1"/>
  <c r="D725" i="1"/>
  <c r="D717" i="1"/>
  <c r="D709" i="1"/>
  <c r="D701" i="1"/>
  <c r="D693" i="1"/>
  <c r="D685" i="1"/>
  <c r="D677" i="1"/>
  <c r="D669" i="1"/>
  <c r="D661" i="1"/>
  <c r="D653" i="1"/>
  <c r="D645" i="1"/>
  <c r="D637" i="1"/>
  <c r="D629" i="1"/>
  <c r="D621" i="1"/>
  <c r="D613" i="1"/>
  <c r="D605" i="1"/>
  <c r="D597" i="1"/>
  <c r="D589" i="1"/>
  <c r="D581" i="1"/>
  <c r="D573" i="1"/>
  <c r="D565" i="1"/>
  <c r="D557" i="1"/>
  <c r="D549" i="1"/>
  <c r="D541" i="1"/>
  <c r="D533" i="1"/>
  <c r="D525" i="1"/>
  <c r="D517" i="1"/>
  <c r="D509" i="1"/>
  <c r="D501" i="1"/>
  <c r="D493" i="1"/>
  <c r="D485" i="1"/>
  <c r="D477" i="1"/>
  <c r="D469" i="1"/>
  <c r="D461" i="1"/>
  <c r="D453" i="1"/>
  <c r="D445" i="1"/>
  <c r="D437" i="1"/>
  <c r="D429" i="1"/>
  <c r="D421" i="1"/>
  <c r="D413" i="1"/>
  <c r="D405" i="1"/>
  <c r="D397" i="1"/>
  <c r="D389" i="1"/>
  <c r="D381" i="1"/>
  <c r="D373" i="1"/>
  <c r="D365" i="1"/>
  <c r="D357" i="1"/>
  <c r="D349" i="1"/>
  <c r="D341" i="1"/>
  <c r="D333" i="1"/>
  <c r="D325" i="1"/>
  <c r="D317" i="1"/>
  <c r="D309" i="1"/>
  <c r="D301" i="1"/>
  <c r="D293" i="1"/>
  <c r="D285" i="1"/>
  <c r="D277" i="1"/>
  <c r="D269" i="1"/>
  <c r="D261" i="1"/>
  <c r="D253" i="1"/>
  <c r="D245" i="1"/>
  <c r="D237" i="1"/>
  <c r="D229" i="1"/>
  <c r="D221" i="1"/>
  <c r="D213" i="1"/>
  <c r="D205" i="1"/>
  <c r="D197" i="1"/>
  <c r="D189" i="1"/>
  <c r="D181" i="1"/>
  <c r="D173" i="1"/>
  <c r="D165" i="1"/>
  <c r="D157" i="1"/>
  <c r="D149" i="1"/>
  <c r="D141" i="1"/>
  <c r="D133" i="1"/>
  <c r="D125" i="1"/>
  <c r="D117" i="1"/>
  <c r="D109" i="1"/>
  <c r="D101" i="1"/>
  <c r="D93" i="1"/>
  <c r="D85" i="1"/>
  <c r="D77" i="1"/>
  <c r="D69" i="1"/>
  <c r="D61" i="1"/>
  <c r="D53" i="1"/>
  <c r="D45" i="1"/>
  <c r="D37" i="1"/>
  <c r="D29" i="1"/>
  <c r="D21" i="1"/>
  <c r="D13" i="1"/>
  <c r="D1468" i="1"/>
  <c r="D1460" i="1"/>
  <c r="D1452" i="1"/>
  <c r="D1444" i="1"/>
  <c r="D1436" i="1"/>
  <c r="D1428" i="1"/>
  <c r="D1420" i="1"/>
  <c r="D1412" i="1"/>
  <c r="D1404" i="1"/>
  <c r="D1396" i="1"/>
  <c r="D1388" i="1"/>
  <c r="D1380" i="1"/>
  <c r="D1372" i="1"/>
  <c r="D1364" i="1"/>
  <c r="D1356" i="1"/>
  <c r="D1348" i="1"/>
  <c r="D1340" i="1"/>
  <c r="D1332" i="1"/>
  <c r="D1324" i="1"/>
  <c r="D1316" i="1"/>
  <c r="D1308" i="1"/>
  <c r="D1300" i="1"/>
  <c r="D1292" i="1"/>
  <c r="D1284" i="1"/>
  <c r="D1276" i="1"/>
  <c r="D1268" i="1"/>
  <c r="D1260" i="1"/>
  <c r="D1252" i="1"/>
  <c r="D1244" i="1"/>
  <c r="D1236" i="1"/>
  <c r="D1228" i="1"/>
  <c r="D1220" i="1"/>
  <c r="D1212" i="1"/>
  <c r="D1204" i="1"/>
  <c r="D1196" i="1"/>
  <c r="D1188" i="1"/>
  <c r="D1180" i="1"/>
  <c r="D1172" i="1"/>
  <c r="D1164" i="1"/>
  <c r="D1156" i="1"/>
  <c r="D1148" i="1"/>
  <c r="D1140" i="1"/>
  <c r="D1132" i="1"/>
  <c r="D1124" i="1"/>
  <c r="D1116" i="1"/>
  <c r="D1108" i="1"/>
  <c r="D1100" i="1"/>
  <c r="D1092" i="1"/>
  <c r="D1084" i="1"/>
  <c r="D1076" i="1"/>
  <c r="D1068" i="1"/>
  <c r="D1060" i="1"/>
  <c r="D1052" i="1"/>
  <c r="D1044" i="1"/>
  <c r="D1036" i="1"/>
  <c r="D1028" i="1"/>
  <c r="D1020" i="1"/>
  <c r="D1012" i="1"/>
  <c r="D1004" i="1"/>
  <c r="D996" i="1"/>
  <c r="D988" i="1"/>
  <c r="D980" i="1"/>
  <c r="D972" i="1"/>
  <c r="D964" i="1"/>
  <c r="D956" i="1"/>
  <c r="D948" i="1"/>
  <c r="D940" i="1"/>
  <c r="D932" i="1"/>
  <c r="D924" i="1"/>
  <c r="D916" i="1"/>
  <c r="D908" i="1"/>
  <c r="D900" i="1"/>
  <c r="D892" i="1"/>
  <c r="D884" i="1"/>
  <c r="D876" i="1"/>
  <c r="D868" i="1"/>
  <c r="D860" i="1"/>
  <c r="D852" i="1"/>
  <c r="D844" i="1"/>
  <c r="D836" i="1"/>
  <c r="D828" i="1"/>
  <c r="D820" i="1"/>
  <c r="D812" i="1"/>
  <c r="D804" i="1"/>
  <c r="D796" i="1"/>
  <c r="D788" i="1"/>
  <c r="D780" i="1"/>
  <c r="D772" i="1"/>
  <c r="D764" i="1"/>
  <c r="D756" i="1"/>
  <c r="D748" i="1"/>
  <c r="D740" i="1"/>
  <c r="D732" i="1"/>
  <c r="D724" i="1"/>
  <c r="D716" i="1"/>
  <c r="D708" i="1"/>
  <c r="D700" i="1"/>
  <c r="D692" i="1"/>
  <c r="D684" i="1"/>
  <c r="D668" i="1"/>
  <c r="D660" i="1"/>
  <c r="D652" i="1"/>
  <c r="D644" i="1"/>
  <c r="D636" i="1"/>
  <c r="D628" i="1"/>
  <c r="D612" i="1"/>
  <c r="D604" i="1"/>
  <c r="D596" i="1"/>
  <c r="D588" i="1"/>
  <c r="D580" i="1"/>
  <c r="D572" i="1"/>
  <c r="D564" i="1"/>
  <c r="D556" i="1"/>
  <c r="D548" i="1"/>
  <c r="D540" i="1"/>
  <c r="D532" i="1"/>
  <c r="D524" i="1"/>
  <c r="D516" i="1"/>
  <c r="D508" i="1"/>
  <c r="D500" i="1"/>
  <c r="D476" i="1"/>
  <c r="D468" i="1"/>
  <c r="D460" i="1"/>
  <c r="D452" i="1"/>
  <c r="D444" i="1"/>
  <c r="D436" i="1"/>
  <c r="D428" i="1"/>
  <c r="D420" i="1"/>
  <c r="D412" i="1"/>
  <c r="D404" i="1"/>
  <c r="D396" i="1"/>
  <c r="D388" i="1"/>
  <c r="D380" i="1"/>
  <c r="D372" i="1"/>
  <c r="D364" i="1"/>
  <c r="D348" i="1"/>
  <c r="D340" i="1"/>
  <c r="D332" i="1"/>
  <c r="D324" i="1"/>
  <c r="D316" i="1"/>
  <c r="D308" i="1"/>
  <c r="D292" i="1"/>
  <c r="D284" i="1"/>
  <c r="D276" i="1"/>
  <c r="D268" i="1"/>
  <c r="D260" i="1"/>
  <c r="D252" i="1"/>
  <c r="D244" i="1"/>
  <c r="D236" i="1"/>
  <c r="D228" i="1"/>
  <c r="D220" i="1"/>
  <c r="D212" i="1"/>
  <c r="D204" i="1"/>
  <c r="D196" i="1"/>
  <c r="D188" i="1"/>
  <c r="D180" i="1"/>
  <c r="D172" i="1"/>
  <c r="D156" i="1"/>
  <c r="D148" i="1"/>
  <c r="D140" i="1"/>
  <c r="D132" i="1"/>
  <c r="D124" i="1"/>
  <c r="D116" i="1"/>
  <c r="D100" i="1"/>
  <c r="D92" i="1"/>
  <c r="D84" i="1"/>
  <c r="D76" i="1"/>
  <c r="D68" i="1"/>
  <c r="D60" i="1"/>
  <c r="D52" i="1"/>
  <c r="D44" i="1"/>
  <c r="D36" i="1"/>
  <c r="D28" i="1"/>
  <c r="D20" i="1"/>
  <c r="D12" i="1"/>
  <c r="D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0B7F8E-D6E1-4447-9D92-203354F33188}" name="CBP2019.CB1900CBP_data_with_overlays" type="6" refreshedVersion="7" background="1" saveData="1">
    <textPr codePage="10000" sourceFile="/Users/Hannah/Code/Metis/projects/chewy_business/CBP2019/CBP2019.CB1900CBP_data_with_overlays.csv" tab="0" comma="1">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<sst xmlns="http://schemas.openxmlformats.org/spreadsheetml/2006/main" count="43441" uniqueCount="10173">
  <si>
    <t>United States</t>
  </si>
  <si>
    <t>Bottineau County, North Dakota</t>
  </si>
  <si>
    <t>Annual Estimates of the Resident Population for Counties in the United States: April 1, 2010 to July 1, 2019</t>
  </si>
  <si>
    <t>Geographic Area</t>
  </si>
  <si>
    <t>Note: The estimates are based on the 2010 Census and reflect changes to the April 1, 2010 population due to the Count Question Resolution program and geographic program revisions. All geographic boundaries for the 2019 population estimates are as of January 1, 2019. For population estimates methodology statements, see http://www.census.gov/programs-surveys/popest/technical-documentation/methodology.html.</t>
  </si>
  <si>
    <t>Suggested Citation:</t>
  </si>
  <si>
    <t>Annual Estimates of the Resident Population for Counties in the United States: April 1, 2010 to July 1, 2019 (CO-EST2019-ANNRES)</t>
  </si>
  <si>
    <t>Source: U.S. Census Bureau, Population Division</t>
  </si>
  <si>
    <t>Release Date: March 2020</t>
  </si>
  <si>
    <t>Note: The 6,222 people in Bedford city, Virginia, which was an independent city as of the 2010 Census, are not included in the April 1, 2010 Census enumerated population presented in the county estimates. In July 2013, the legal status of Bedford changed from a city to a town and it became dependent within (or part of) Bedford County, Virginia. This population of Bedford town is now included in the April 1, 2010 estimates base and all July 1 estimates for Bedford County. Because it is no longer an independent city, Bedford town is not listed in this table. As a result, the sum of the April 1, 2010 census values for Virginia counties and independent cities does not equal the 2010 Census count for Virginia, and the sum of April 1, 2010 census values for all counties and independent cities in the United States does not equal the 2010 Census count for the United States. Substantial geographic changes to counties can be found on the Census Bureau website at https://www.census.gov/programs-surveys/geography/technical-documentation/county-changes.html.</t>
  </si>
  <si>
    <t>Bottineau County</t>
  </si>
  <si>
    <t>Autauga County, Alabama</t>
  </si>
  <si>
    <t>.Autauga County, Alabama</t>
  </si>
  <si>
    <t>.Baldwin County, Alabama</t>
  </si>
  <si>
    <t>.Barbour County, Alabama</t>
  </si>
  <si>
    <t>.Bibb County, Alabama</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</si>
  <si>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</si>
  <si>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</si>
  <si>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</si>
  <si>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</si>
  <si>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</si>
  <si>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</si>
  <si>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</si>
  <si>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</si>
  <si>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</si>
  <si>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</si>
  <si>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</si>
  <si>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</si>
  <si>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</si>
  <si>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</si>
  <si>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</si>
  <si>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</si>
  <si>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</si>
  <si>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</si>
  <si>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</si>
  <si>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</si>
  <si>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</si>
  <si>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</si>
  <si>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</si>
  <si>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</si>
  <si>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</si>
  <si>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</si>
  <si>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</si>
  <si>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</si>
  <si>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</si>
  <si>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</si>
  <si>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</si>
  <si>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</si>
  <si>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</si>
  <si>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</si>
  <si>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</si>
  <si>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</si>
  <si>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</si>
  <si>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</si>
  <si>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</si>
  <si>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</si>
  <si>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</si>
  <si>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</si>
  <si>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</si>
  <si>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</si>
  <si>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</si>
  <si>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</si>
  <si>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</si>
  <si>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</si>
  <si>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</si>
  <si>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</si>
  <si>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</si>
  <si>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</si>
  <si>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</si>
  <si>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</si>
  <si>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</si>
  <si>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</si>
  <si>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</si>
  <si>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</si>
  <si>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</si>
  <si>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</si>
  <si>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</si>
  <si>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</si>
  <si>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</si>
  <si>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.Aleutians East Borough, Alaska</t>
  </si>
  <si>
    <t>.Aleutians West Census Area, Alaska</t>
  </si>
  <si>
    <t>.Anchorage Municipality, Alaska</t>
  </si>
  <si>
    <t>.Bethel Census Area, Alaska</t>
  </si>
  <si>
    <t>.Bristol Bay Borough,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</si>
  <si>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</si>
  <si>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</si>
  <si>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</si>
  <si>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</si>
  <si>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</si>
  <si>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</si>
  <si>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</si>
  <si>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</si>
  <si>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</si>
  <si>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</si>
  <si>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</si>
  <si>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</si>
  <si>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</si>
  <si>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</si>
  <si>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</si>
  <si>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</si>
  <si>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</si>
  <si>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</si>
  <si>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</si>
  <si>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</si>
  <si>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.Valdez-Cordova Census Area, Alaska</t>
  </si>
  <si>
    <t>.Wrangell City and Borough, Alaska</t>
  </si>
  <si>
    <t>.Yakutat City and Borough, Alaska</t>
  </si>
  <si>
    <t>.Yukon-Koyukuk Census Area, Alaska</t>
  </si>
  <si>
    <t>.Apache County, Arizona</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</si>
  <si>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</si>
  <si>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</si>
  <si>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</si>
  <si>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</si>
  <si>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</si>
  <si>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</si>
  <si>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</si>
  <si>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</si>
  <si>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</si>
  <si>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</si>
  <si>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</si>
  <si>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</si>
  <si>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</si>
  <si>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</si>
  <si>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</si>
  <si>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</si>
  <si>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</si>
  <si>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</si>
  <si>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</si>
  <si>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</si>
  <si>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</si>
  <si>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</si>
  <si>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</si>
  <si>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</si>
  <si>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</si>
  <si>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</si>
  <si>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</si>
  <si>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</si>
  <si>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</si>
  <si>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</si>
  <si>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</si>
  <si>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</si>
  <si>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</si>
  <si>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</si>
  <si>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</si>
  <si>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</si>
  <si>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</si>
  <si>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</si>
  <si>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</si>
  <si>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</si>
  <si>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</si>
  <si>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</si>
  <si>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</si>
  <si>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</si>
  <si>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</si>
  <si>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</si>
  <si>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</si>
  <si>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</si>
  <si>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</si>
  <si>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</si>
  <si>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</si>
  <si>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</si>
  <si>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</si>
  <si>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</si>
  <si>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</si>
  <si>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</si>
  <si>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</si>
  <si>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</si>
  <si>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</si>
  <si>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</si>
  <si>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</si>
  <si>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</si>
  <si>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</si>
  <si>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</si>
  <si>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</si>
  <si>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</si>
  <si>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</si>
  <si>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</si>
  <si>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</si>
  <si>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</si>
  <si>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</si>
  <si>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</si>
  <si>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</si>
  <si>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</si>
  <si>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</si>
  <si>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</si>
  <si>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</si>
  <si>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</si>
  <si>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</si>
  <si>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</si>
  <si>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</si>
  <si>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</si>
  <si>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</si>
  <si>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</si>
  <si>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</si>
  <si>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</si>
  <si>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</si>
  <si>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</si>
  <si>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</si>
  <si>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</si>
  <si>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</si>
  <si>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</si>
  <si>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</si>
  <si>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</si>
  <si>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</si>
  <si>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</si>
  <si>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</si>
  <si>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</si>
  <si>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</si>
  <si>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</si>
  <si>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</si>
  <si>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</si>
  <si>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</si>
  <si>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</si>
  <si>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</si>
  <si>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</si>
  <si>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</si>
  <si>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</si>
  <si>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</si>
  <si>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</si>
  <si>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</si>
  <si>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</si>
  <si>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</si>
  <si>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</si>
  <si>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</si>
  <si>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</si>
  <si>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</si>
  <si>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</si>
  <si>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</si>
  <si>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</si>
  <si>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</si>
  <si>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</si>
  <si>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</si>
  <si>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</si>
  <si>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</si>
  <si>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</si>
  <si>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</si>
  <si>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</si>
  <si>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</si>
  <si>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</si>
  <si>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</si>
  <si>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</si>
  <si>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</si>
  <si>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</si>
  <si>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</si>
  <si>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</si>
  <si>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</si>
  <si>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</si>
  <si>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</si>
  <si>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</si>
  <si>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</si>
  <si>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</si>
  <si>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</si>
  <si>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</si>
  <si>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</si>
  <si>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</si>
  <si>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</si>
  <si>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</si>
  <si>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</si>
  <si>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</si>
  <si>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</si>
  <si>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</si>
  <si>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</si>
  <si>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</si>
  <si>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</si>
  <si>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</si>
  <si>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</si>
  <si>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</si>
  <si>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</si>
  <si>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</si>
  <si>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</si>
  <si>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</si>
  <si>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</si>
  <si>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</si>
  <si>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</si>
  <si>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</si>
  <si>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</si>
  <si>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</si>
  <si>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</si>
  <si>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</si>
  <si>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</si>
  <si>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</si>
  <si>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</si>
  <si>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</si>
  <si>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</si>
  <si>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</si>
  <si>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</si>
  <si>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</si>
  <si>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</si>
  <si>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</si>
  <si>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</si>
  <si>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</si>
  <si>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</si>
  <si>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</si>
  <si>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</si>
  <si>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</si>
  <si>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</si>
  <si>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</si>
  <si>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</si>
  <si>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</si>
  <si>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</si>
  <si>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</si>
  <si>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</si>
  <si>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</si>
  <si>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</si>
  <si>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</si>
  <si>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</si>
  <si>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</si>
  <si>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</si>
  <si>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</si>
  <si>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</si>
  <si>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</si>
  <si>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</si>
  <si>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</si>
  <si>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</si>
  <si>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</si>
  <si>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</si>
  <si>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</si>
  <si>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</si>
  <si>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</si>
  <si>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</si>
  <si>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</si>
  <si>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</si>
  <si>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</si>
  <si>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</si>
  <si>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</si>
  <si>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</si>
  <si>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</si>
  <si>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</si>
  <si>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.Kent County, Delaware</t>
  </si>
  <si>
    <t>.New Castle County, Delaware</t>
  </si>
  <si>
    <t>.Sussex County, Delaware</t>
  </si>
  <si>
    <t>.District of Columbia, District of Columbia</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</si>
  <si>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</si>
  <si>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</si>
  <si>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</si>
  <si>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</si>
  <si>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</si>
  <si>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</si>
  <si>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</si>
  <si>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</si>
  <si>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</si>
  <si>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</si>
  <si>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</si>
  <si>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</si>
  <si>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</si>
  <si>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</si>
  <si>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</si>
  <si>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</si>
  <si>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</si>
  <si>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</si>
  <si>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</si>
  <si>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</si>
  <si>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</si>
  <si>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</si>
  <si>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</si>
  <si>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</si>
  <si>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</si>
  <si>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</si>
  <si>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</si>
  <si>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</si>
  <si>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</si>
  <si>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</si>
  <si>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</si>
  <si>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</si>
  <si>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</si>
  <si>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</si>
  <si>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</si>
  <si>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</si>
  <si>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</si>
  <si>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</si>
  <si>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</si>
  <si>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</si>
  <si>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</si>
  <si>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</si>
  <si>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</si>
  <si>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</si>
  <si>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</si>
  <si>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</si>
  <si>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</si>
  <si>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</si>
  <si>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</si>
  <si>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</si>
  <si>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</si>
  <si>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</si>
  <si>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</si>
  <si>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</si>
  <si>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</si>
  <si>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</si>
  <si>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</si>
  <si>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</si>
  <si>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</si>
  <si>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</si>
  <si>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</si>
  <si>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</si>
  <si>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</si>
  <si>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</si>
  <si>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</si>
  <si>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</si>
  <si>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</si>
  <si>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</si>
  <si>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</si>
  <si>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</si>
  <si>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</si>
  <si>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</si>
  <si>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</si>
  <si>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</si>
  <si>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</si>
  <si>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</si>
  <si>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</si>
  <si>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</si>
  <si>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</si>
  <si>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</si>
  <si>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</si>
  <si>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</si>
  <si>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</si>
  <si>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</si>
  <si>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</si>
  <si>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</si>
  <si>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</si>
  <si>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</si>
  <si>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</si>
  <si>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</si>
  <si>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</si>
  <si>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</si>
  <si>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</si>
  <si>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</si>
  <si>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</si>
  <si>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</si>
  <si>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</si>
  <si>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</si>
  <si>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</si>
  <si>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</si>
  <si>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</si>
  <si>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</si>
  <si>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</si>
  <si>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</si>
  <si>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</si>
  <si>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</si>
  <si>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</si>
  <si>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</si>
  <si>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</si>
  <si>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</si>
  <si>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</si>
  <si>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</si>
  <si>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</si>
  <si>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</si>
  <si>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</si>
  <si>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</si>
  <si>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</si>
  <si>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</si>
  <si>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</si>
  <si>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</si>
  <si>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</si>
  <si>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</si>
  <si>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</si>
  <si>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</si>
  <si>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</si>
  <si>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</si>
  <si>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</si>
  <si>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</si>
  <si>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</si>
  <si>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</si>
  <si>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</si>
  <si>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</si>
  <si>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</si>
  <si>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</si>
  <si>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</si>
  <si>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</si>
  <si>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</si>
  <si>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</si>
  <si>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</si>
  <si>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</si>
  <si>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</si>
  <si>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</si>
  <si>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</si>
  <si>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</si>
  <si>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</si>
  <si>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</si>
  <si>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</si>
  <si>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</si>
  <si>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</si>
  <si>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</si>
  <si>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</si>
  <si>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</si>
  <si>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</si>
  <si>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</si>
  <si>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</si>
  <si>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</si>
  <si>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</si>
  <si>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</si>
  <si>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</si>
  <si>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</si>
  <si>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</si>
  <si>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</si>
  <si>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</si>
  <si>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</si>
  <si>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</si>
  <si>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</si>
  <si>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</si>
  <si>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</si>
  <si>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</si>
  <si>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</si>
  <si>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</si>
  <si>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</si>
  <si>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</si>
  <si>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</si>
  <si>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</si>
  <si>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</si>
  <si>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</si>
  <si>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</si>
  <si>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</si>
  <si>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</si>
  <si>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</si>
  <si>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</si>
  <si>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</si>
  <si>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</si>
  <si>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</si>
  <si>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</si>
  <si>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</si>
  <si>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</si>
  <si>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</si>
  <si>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</si>
  <si>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</si>
  <si>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</si>
  <si>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</si>
  <si>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</si>
  <si>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</si>
  <si>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</si>
  <si>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</si>
  <si>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</si>
  <si>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</si>
  <si>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</si>
  <si>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</si>
  <si>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</si>
  <si>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</si>
  <si>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</si>
  <si>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</si>
  <si>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</si>
  <si>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</si>
  <si>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</si>
  <si>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</si>
  <si>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</si>
  <si>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</si>
  <si>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</si>
  <si>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</si>
  <si>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</si>
  <si>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</si>
  <si>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</si>
  <si>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</si>
  <si>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</si>
  <si>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</si>
  <si>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</si>
  <si>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</si>
  <si>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</si>
  <si>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</si>
  <si>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</si>
  <si>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</si>
  <si>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</si>
  <si>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.Hawaii County, Hawaii</t>
  </si>
  <si>
    <t>.Honolulu County, Hawaii</t>
  </si>
  <si>
    <t>.Kalawao County, Hawaii</t>
  </si>
  <si>
    <t>.Kauai County, Hawaii</t>
  </si>
  <si>
    <t>.Maui County, Hawaii</t>
  </si>
  <si>
    <t>.Ada County, Idaho</t>
  </si>
  <si>
    <t>.Adams County, Idaho</t>
  </si>
  <si>
    <t>.Bannock County, Idaho</t>
  </si>
  <si>
    <t>.Bear Lake County, Idaho</t>
  </si>
  <si>
    <t>.Benewah County, Idaho</t>
  </si>
  <si>
    <t>.Bingham County, Idaho</t>
  </si>
  <si>
    <t>.Blaine County, Idaho</t>
  </si>
  <si>
    <t>.Boise County, Idaho</t>
  </si>
  <si>
    <t>.Bonner County, Idaho</t>
  </si>
  <si>
    <t>.Bonneville County, Idaho</t>
  </si>
  <si>
    <t>.Boundary County, Idaho</t>
  </si>
  <si>
    <t>.Butte County, Idaho</t>
  </si>
  <si>
    <t>.Camas County, Idaho</t>
  </si>
  <si>
    <t>.Canyon County, Idaho</t>
  </si>
  <si>
    <t>.Caribou County, Idaho</t>
  </si>
  <si>
    <t>.Cassia County, Idaho</t>
  </si>
  <si>
    <t>.Clark County, Idaho</t>
  </si>
  <si>
    <t>.Clearwater County, Idaho</t>
  </si>
  <si>
    <t>.Custer County, Idaho</t>
  </si>
  <si>
    <t>.Elmore County, Idaho</t>
  </si>
  <si>
    <t>.Franklin County, Idaho</t>
  </si>
  <si>
    <t>.Fremont County, Idaho</t>
  </si>
  <si>
    <t>.Gem County, Idaho</t>
  </si>
  <si>
    <t>.Gooding County, Idaho</t>
  </si>
  <si>
    <t>.Idaho County, Idaho</t>
  </si>
  <si>
    <t>.Jefferson County, Idaho</t>
  </si>
  <si>
    <t>.Jerome County, Idaho</t>
  </si>
  <si>
    <t>.Kootenai County, Idaho</t>
  </si>
  <si>
    <t>.Latah County, Idaho</t>
  </si>
  <si>
    <t>.Lemhi County, Idaho</t>
  </si>
  <si>
    <t>.Lewis County, Idaho</t>
  </si>
  <si>
    <t>.Lincoln County, Idaho</t>
  </si>
  <si>
    <t>.Madison County, Idaho</t>
  </si>
  <si>
    <t>.Minidoka County, Idaho</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</si>
  <si>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</si>
  <si>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</si>
  <si>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</si>
  <si>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</si>
  <si>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</si>
  <si>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</si>
  <si>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</si>
  <si>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</si>
  <si>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</si>
  <si>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</si>
  <si>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</si>
  <si>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</si>
  <si>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</si>
  <si>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</si>
  <si>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</si>
  <si>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</si>
  <si>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</si>
  <si>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</si>
  <si>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</si>
  <si>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</si>
  <si>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</si>
  <si>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</si>
  <si>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</si>
  <si>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</si>
  <si>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</si>
  <si>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</si>
  <si>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</si>
  <si>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</si>
  <si>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</si>
  <si>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</si>
  <si>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</si>
  <si>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</si>
  <si>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</si>
  <si>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.Edwards County, Illinois</t>
  </si>
  <si>
    <t>.Effingham County, Illinois</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</si>
  <si>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</si>
  <si>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</si>
  <si>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</si>
  <si>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</si>
  <si>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</si>
  <si>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</si>
  <si>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</si>
  <si>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</si>
  <si>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</si>
  <si>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</si>
  <si>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</si>
  <si>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</si>
  <si>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</si>
  <si>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</si>
  <si>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</si>
  <si>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</si>
  <si>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</si>
  <si>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</si>
  <si>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</si>
  <si>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</si>
  <si>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</si>
  <si>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</si>
  <si>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</si>
  <si>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</si>
  <si>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</si>
  <si>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</si>
  <si>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</si>
  <si>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</si>
  <si>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</si>
  <si>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</si>
  <si>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</si>
  <si>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</si>
  <si>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</si>
  <si>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</si>
  <si>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</si>
  <si>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</si>
  <si>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</si>
  <si>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</si>
  <si>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</si>
  <si>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</si>
  <si>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</si>
  <si>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</si>
  <si>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</si>
  <si>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</si>
  <si>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</si>
  <si>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</si>
  <si>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</si>
  <si>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</si>
  <si>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</si>
  <si>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</si>
  <si>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</si>
  <si>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</si>
  <si>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</si>
  <si>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</si>
  <si>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</si>
  <si>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</si>
  <si>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</si>
  <si>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</si>
  <si>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</si>
  <si>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</si>
  <si>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</si>
  <si>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</si>
  <si>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</si>
  <si>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</si>
  <si>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</si>
  <si>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</si>
  <si>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</si>
  <si>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</si>
  <si>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</si>
  <si>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</si>
  <si>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</si>
  <si>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</si>
  <si>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</si>
  <si>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</si>
  <si>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</si>
  <si>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</si>
  <si>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</si>
  <si>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</si>
  <si>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</si>
  <si>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</si>
  <si>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</si>
  <si>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</si>
  <si>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</si>
  <si>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</si>
  <si>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</si>
  <si>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</si>
  <si>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</si>
  <si>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</si>
  <si>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</si>
  <si>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</si>
  <si>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</si>
  <si>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</si>
  <si>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</si>
  <si>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</si>
  <si>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</si>
  <si>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</si>
  <si>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</si>
  <si>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</si>
  <si>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</si>
  <si>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</si>
  <si>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</si>
  <si>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</si>
  <si>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</si>
  <si>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</si>
  <si>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</si>
  <si>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</si>
  <si>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</si>
  <si>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</si>
  <si>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</si>
  <si>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</si>
  <si>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</si>
  <si>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</si>
  <si>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</si>
  <si>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</si>
  <si>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</si>
  <si>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</si>
  <si>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</si>
  <si>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</si>
  <si>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</si>
  <si>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</si>
  <si>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</si>
  <si>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</si>
  <si>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</si>
  <si>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</si>
  <si>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</si>
  <si>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</si>
  <si>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</si>
  <si>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</si>
  <si>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</si>
  <si>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</si>
  <si>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</si>
  <si>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</si>
  <si>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</si>
  <si>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</si>
  <si>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</si>
  <si>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</si>
  <si>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</si>
  <si>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</si>
  <si>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</si>
  <si>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</si>
  <si>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</si>
  <si>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</si>
  <si>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</si>
  <si>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</si>
  <si>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</si>
  <si>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</si>
  <si>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</si>
  <si>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</si>
  <si>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</si>
  <si>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</si>
  <si>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</si>
  <si>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</si>
  <si>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</si>
  <si>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</si>
  <si>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</si>
  <si>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</si>
  <si>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</si>
  <si>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</si>
  <si>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</si>
  <si>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</si>
  <si>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</si>
  <si>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</si>
  <si>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</si>
  <si>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</si>
  <si>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.Washington County, Indiana</t>
  </si>
  <si>
    <t>.Wayne County, Indiana</t>
  </si>
  <si>
    <t>.Wells County, Indiana</t>
  </si>
  <si>
    <t>.White County, Indiana</t>
  </si>
  <si>
    <t>.Whitley County, Indiana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</si>
  <si>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</si>
  <si>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</si>
  <si>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</si>
  <si>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</si>
  <si>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</si>
  <si>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</si>
  <si>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</si>
  <si>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</si>
  <si>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</si>
  <si>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</si>
  <si>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</si>
  <si>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</si>
  <si>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</si>
  <si>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</si>
  <si>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</si>
  <si>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</si>
  <si>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</si>
  <si>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</si>
  <si>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</si>
  <si>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</si>
  <si>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</si>
  <si>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</si>
  <si>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</si>
  <si>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</si>
  <si>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</si>
  <si>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</si>
  <si>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</si>
  <si>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</si>
  <si>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</si>
  <si>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</si>
  <si>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</si>
  <si>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</si>
  <si>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</si>
  <si>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</si>
  <si>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</si>
  <si>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</si>
  <si>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</si>
  <si>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</si>
  <si>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</si>
  <si>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</si>
  <si>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</si>
  <si>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</si>
  <si>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</si>
  <si>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</si>
  <si>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</si>
  <si>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</si>
  <si>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</si>
  <si>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</si>
  <si>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</si>
  <si>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</si>
  <si>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</si>
  <si>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</si>
  <si>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</si>
  <si>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</si>
  <si>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</si>
  <si>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</si>
  <si>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</si>
  <si>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</si>
  <si>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</si>
  <si>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</si>
  <si>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</si>
  <si>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</si>
  <si>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</si>
  <si>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</si>
  <si>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</si>
  <si>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</si>
  <si>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</si>
  <si>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</si>
  <si>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</si>
  <si>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</si>
  <si>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</si>
  <si>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</si>
  <si>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</si>
  <si>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</si>
  <si>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</si>
  <si>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</si>
  <si>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</si>
  <si>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</si>
  <si>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</si>
  <si>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</si>
  <si>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</si>
  <si>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</si>
  <si>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</si>
  <si>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</si>
  <si>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</si>
  <si>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</si>
  <si>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</si>
  <si>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</si>
  <si>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</si>
  <si>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</si>
  <si>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</si>
  <si>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</si>
  <si>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</si>
  <si>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</si>
  <si>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</si>
  <si>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</si>
  <si>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</si>
  <si>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</si>
  <si>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</si>
  <si>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</si>
  <si>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</si>
  <si>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</si>
  <si>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</si>
  <si>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</si>
  <si>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</si>
  <si>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</si>
  <si>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</si>
  <si>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</si>
  <si>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</si>
  <si>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</si>
  <si>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</si>
  <si>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</si>
  <si>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</si>
  <si>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</si>
  <si>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</si>
  <si>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</si>
  <si>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</si>
  <si>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</si>
  <si>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</si>
  <si>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</si>
  <si>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</si>
  <si>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</si>
  <si>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</si>
  <si>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</si>
  <si>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</si>
  <si>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</si>
  <si>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</si>
  <si>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</si>
  <si>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</si>
  <si>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</si>
  <si>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</si>
  <si>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</si>
  <si>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</si>
  <si>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</si>
  <si>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</si>
  <si>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</si>
  <si>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</si>
  <si>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</si>
  <si>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</si>
  <si>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</si>
  <si>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</si>
  <si>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</si>
  <si>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</si>
  <si>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</si>
  <si>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</si>
  <si>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</si>
  <si>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</si>
  <si>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</si>
  <si>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</si>
  <si>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</si>
  <si>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</si>
  <si>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</si>
  <si>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</si>
  <si>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</si>
  <si>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</si>
  <si>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</si>
  <si>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</si>
  <si>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</si>
  <si>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</si>
  <si>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</si>
  <si>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</si>
  <si>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</si>
  <si>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</si>
  <si>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</si>
  <si>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</si>
  <si>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</si>
  <si>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</si>
  <si>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</si>
  <si>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</si>
  <si>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</si>
  <si>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</si>
  <si>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</si>
  <si>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</si>
  <si>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</si>
  <si>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</si>
  <si>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</si>
  <si>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</si>
  <si>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</si>
  <si>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</si>
  <si>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</si>
  <si>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</si>
  <si>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</si>
  <si>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</si>
  <si>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</si>
  <si>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</si>
  <si>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</si>
  <si>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</si>
  <si>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</si>
  <si>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</si>
  <si>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</si>
  <si>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</si>
  <si>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</si>
  <si>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</si>
  <si>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</si>
  <si>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</si>
  <si>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</si>
  <si>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</si>
  <si>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</si>
  <si>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</si>
  <si>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</si>
  <si>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</si>
  <si>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</si>
  <si>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</si>
  <si>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</si>
  <si>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</si>
  <si>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</si>
  <si>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</si>
  <si>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</si>
  <si>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</si>
  <si>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</si>
  <si>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</si>
  <si>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</si>
  <si>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</si>
  <si>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</si>
  <si>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</si>
  <si>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</si>
  <si>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</si>
  <si>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</si>
  <si>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</si>
  <si>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</si>
  <si>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</si>
  <si>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</si>
  <si>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</si>
  <si>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</si>
  <si>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</si>
  <si>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</si>
  <si>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</si>
  <si>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</si>
  <si>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</si>
  <si>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</si>
  <si>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</si>
  <si>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</si>
  <si>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</si>
  <si>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</si>
  <si>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</si>
  <si>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</si>
  <si>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</si>
  <si>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</si>
  <si>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</si>
  <si>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</si>
  <si>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</si>
  <si>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</si>
  <si>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</si>
  <si>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</si>
  <si>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</si>
  <si>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</si>
  <si>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</si>
  <si>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</si>
  <si>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</si>
  <si>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</si>
  <si>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</si>
  <si>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</si>
  <si>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</si>
  <si>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</si>
  <si>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</si>
  <si>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</si>
  <si>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</si>
  <si>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</si>
  <si>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</si>
  <si>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</si>
  <si>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</si>
  <si>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</si>
  <si>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</si>
  <si>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</si>
  <si>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</si>
  <si>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</si>
  <si>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</si>
  <si>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</si>
  <si>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</si>
  <si>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</si>
  <si>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</si>
  <si>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</si>
  <si>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</si>
  <si>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</si>
  <si>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</si>
  <si>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</si>
  <si>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</si>
  <si>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</si>
  <si>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</si>
  <si>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</si>
  <si>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</si>
  <si>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</si>
  <si>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</si>
  <si>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</si>
  <si>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</si>
  <si>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</si>
  <si>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</si>
  <si>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</si>
  <si>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</si>
  <si>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</si>
  <si>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</si>
  <si>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</si>
  <si>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</si>
  <si>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</si>
  <si>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</si>
  <si>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</si>
  <si>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</si>
  <si>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</si>
  <si>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</si>
  <si>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</si>
  <si>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</si>
  <si>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</si>
  <si>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</si>
  <si>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</si>
  <si>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</si>
  <si>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</si>
  <si>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</si>
  <si>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</si>
  <si>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</si>
  <si>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</si>
  <si>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</si>
  <si>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</si>
  <si>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</si>
  <si>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</si>
  <si>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</si>
  <si>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</si>
  <si>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</si>
  <si>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</si>
  <si>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</si>
  <si>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</si>
  <si>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</si>
  <si>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</si>
  <si>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</si>
  <si>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</si>
  <si>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</si>
  <si>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</si>
  <si>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</si>
  <si>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</si>
  <si>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</si>
  <si>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</si>
  <si>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</si>
  <si>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</si>
  <si>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</si>
  <si>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</si>
  <si>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</si>
  <si>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</si>
  <si>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</si>
  <si>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</si>
  <si>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</si>
  <si>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</si>
  <si>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</si>
  <si>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</si>
  <si>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</si>
  <si>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</si>
  <si>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</si>
  <si>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</si>
  <si>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</si>
  <si>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</si>
  <si>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</si>
  <si>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</si>
  <si>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</si>
  <si>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</si>
  <si>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</si>
  <si>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</si>
  <si>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</si>
  <si>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</si>
  <si>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</si>
  <si>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</si>
  <si>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</si>
  <si>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</si>
  <si>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</si>
  <si>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</si>
  <si>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</si>
  <si>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</si>
  <si>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</si>
  <si>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</si>
  <si>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</si>
  <si>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</si>
  <si>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</si>
  <si>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</si>
  <si>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</si>
  <si>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</si>
  <si>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</si>
  <si>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</si>
  <si>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</si>
  <si>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</si>
  <si>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</si>
  <si>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</si>
  <si>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</si>
  <si>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</si>
  <si>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</si>
  <si>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</si>
  <si>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</si>
  <si>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</si>
  <si>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</si>
  <si>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</si>
  <si>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</si>
  <si>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</si>
  <si>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</si>
  <si>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</si>
  <si>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</si>
  <si>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</si>
  <si>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</si>
  <si>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</si>
  <si>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</si>
  <si>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</si>
  <si>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</si>
  <si>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</si>
  <si>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</si>
  <si>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</si>
  <si>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</si>
  <si>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</si>
  <si>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</si>
  <si>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</si>
  <si>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</si>
  <si>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</si>
  <si>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</si>
  <si>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</si>
  <si>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</si>
  <si>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</si>
  <si>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</si>
  <si>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</si>
  <si>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</si>
  <si>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</si>
  <si>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</si>
  <si>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</si>
  <si>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</si>
  <si>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</si>
  <si>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</si>
  <si>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</si>
  <si>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</si>
  <si>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</si>
  <si>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</si>
  <si>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</si>
  <si>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</si>
  <si>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</si>
  <si>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</si>
  <si>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</si>
  <si>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</si>
  <si>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</si>
  <si>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</si>
  <si>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</si>
  <si>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</si>
  <si>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</si>
  <si>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</si>
  <si>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</si>
  <si>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</si>
  <si>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</si>
  <si>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</si>
  <si>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</si>
  <si>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</si>
  <si>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</si>
  <si>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</si>
  <si>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</si>
  <si>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</si>
  <si>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</si>
  <si>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</si>
  <si>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</si>
  <si>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</si>
  <si>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</si>
  <si>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</si>
  <si>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</si>
  <si>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</si>
  <si>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</si>
  <si>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</si>
  <si>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</si>
  <si>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</si>
  <si>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</si>
  <si>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</si>
  <si>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</si>
  <si>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</si>
  <si>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</si>
  <si>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</si>
  <si>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</si>
  <si>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</si>
  <si>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</si>
  <si>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</si>
  <si>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</si>
  <si>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</si>
  <si>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</si>
  <si>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</si>
  <si>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</si>
  <si>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</si>
  <si>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</si>
  <si>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</si>
  <si>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</si>
  <si>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</si>
  <si>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</si>
  <si>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</si>
  <si>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</si>
  <si>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</si>
  <si>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</si>
  <si>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</si>
  <si>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</si>
  <si>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</si>
  <si>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</si>
  <si>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</si>
  <si>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</si>
  <si>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</si>
  <si>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</si>
  <si>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</si>
  <si>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</si>
  <si>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</si>
  <si>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</si>
  <si>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</si>
  <si>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</si>
  <si>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</si>
  <si>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</si>
  <si>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</si>
  <si>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</si>
  <si>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</si>
  <si>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</si>
  <si>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</si>
  <si>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</si>
  <si>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</si>
  <si>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</si>
  <si>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</si>
  <si>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</si>
  <si>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</si>
  <si>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</si>
  <si>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</si>
  <si>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</si>
  <si>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</si>
  <si>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</si>
  <si>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</si>
  <si>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</si>
  <si>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</si>
  <si>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</si>
  <si>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</si>
  <si>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</si>
  <si>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</si>
  <si>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</si>
  <si>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</si>
  <si>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</si>
  <si>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</si>
  <si>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</si>
  <si>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</si>
  <si>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</si>
  <si>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</si>
  <si>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</si>
  <si>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</si>
  <si>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</si>
  <si>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</si>
  <si>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</si>
  <si>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</si>
  <si>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</si>
  <si>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</si>
  <si>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</si>
  <si>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</si>
  <si>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</si>
  <si>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</si>
  <si>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</si>
  <si>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</si>
  <si>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</si>
  <si>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</si>
  <si>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</si>
  <si>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</si>
  <si>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</si>
  <si>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</si>
  <si>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</si>
  <si>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</si>
  <si>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</si>
  <si>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</si>
  <si>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</si>
  <si>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</si>
  <si>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</si>
  <si>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</si>
  <si>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</si>
  <si>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</si>
  <si>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</si>
  <si>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</si>
  <si>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</si>
  <si>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</si>
  <si>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</si>
  <si>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</si>
  <si>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</si>
  <si>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</si>
  <si>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</si>
  <si>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</si>
  <si>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</si>
  <si>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</si>
  <si>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</si>
  <si>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</si>
  <si>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</si>
  <si>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</si>
  <si>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</si>
  <si>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</si>
  <si>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</si>
  <si>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</si>
  <si>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</si>
  <si>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</si>
  <si>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</si>
  <si>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</si>
  <si>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</si>
  <si>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</si>
  <si>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</si>
  <si>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</si>
  <si>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</si>
  <si>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</si>
  <si>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</si>
  <si>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</si>
  <si>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</si>
  <si>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</si>
  <si>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</si>
  <si>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</si>
  <si>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</si>
  <si>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</si>
  <si>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</si>
  <si>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</si>
  <si>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</si>
  <si>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</si>
  <si>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</si>
  <si>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</si>
  <si>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</si>
  <si>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</si>
  <si>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</si>
  <si>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</si>
  <si>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</si>
  <si>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</si>
  <si>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</si>
  <si>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</si>
  <si>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</si>
  <si>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</si>
  <si>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</si>
  <si>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</si>
  <si>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</si>
  <si>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</si>
  <si>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</si>
  <si>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</si>
  <si>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</si>
  <si>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</si>
  <si>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</si>
  <si>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</si>
  <si>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</si>
  <si>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</si>
  <si>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</si>
  <si>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</si>
  <si>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</si>
  <si>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</si>
  <si>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</si>
  <si>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</si>
  <si>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</si>
  <si>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</si>
  <si>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</si>
  <si>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</si>
  <si>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</si>
  <si>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</si>
  <si>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</si>
  <si>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</si>
  <si>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</si>
  <si>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</si>
  <si>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</si>
  <si>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</si>
  <si>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</si>
  <si>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</si>
  <si>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</si>
  <si>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</si>
  <si>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</si>
  <si>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</si>
  <si>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</si>
  <si>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</si>
  <si>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</si>
  <si>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</si>
  <si>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</si>
  <si>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</si>
  <si>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</si>
  <si>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</si>
  <si>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</si>
  <si>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</si>
  <si>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</si>
  <si>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</si>
  <si>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</si>
  <si>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</si>
  <si>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</si>
  <si>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</si>
  <si>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</si>
  <si>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</si>
  <si>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</si>
  <si>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</si>
  <si>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</si>
  <si>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</si>
  <si>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</si>
  <si>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</si>
  <si>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</si>
  <si>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</si>
  <si>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</si>
  <si>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</si>
  <si>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</si>
  <si>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</si>
  <si>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</si>
  <si>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</si>
  <si>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</si>
  <si>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</si>
  <si>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</si>
  <si>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</si>
  <si>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</si>
  <si>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</si>
  <si>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</si>
  <si>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</si>
  <si>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</si>
  <si>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</si>
  <si>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</si>
  <si>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</si>
  <si>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</si>
  <si>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</si>
  <si>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</si>
  <si>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</si>
  <si>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</si>
  <si>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</si>
  <si>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</si>
  <si>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</si>
  <si>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</si>
  <si>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</si>
  <si>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</si>
  <si>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</si>
  <si>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</si>
  <si>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</si>
  <si>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</si>
  <si>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</si>
  <si>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</si>
  <si>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</si>
  <si>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</si>
  <si>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</si>
  <si>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</si>
  <si>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</si>
  <si>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</si>
  <si>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</si>
  <si>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</si>
  <si>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</si>
  <si>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</si>
  <si>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</si>
  <si>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</si>
  <si>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</si>
  <si>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</si>
  <si>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</si>
  <si>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</si>
  <si>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</si>
  <si>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</si>
  <si>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</si>
  <si>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</si>
  <si>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</si>
  <si>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</si>
  <si>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</si>
  <si>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</si>
  <si>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</si>
  <si>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</si>
  <si>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</si>
  <si>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</si>
  <si>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</si>
  <si>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</si>
  <si>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</si>
  <si>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</si>
  <si>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</si>
  <si>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</si>
  <si>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</si>
  <si>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</si>
  <si>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</si>
  <si>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</si>
  <si>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</si>
  <si>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</si>
  <si>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</si>
  <si>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</si>
  <si>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</si>
  <si>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</si>
  <si>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</si>
  <si>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</si>
  <si>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</si>
  <si>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</si>
  <si>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</si>
  <si>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</si>
  <si>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</si>
  <si>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</si>
  <si>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</si>
  <si>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</si>
  <si>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</si>
  <si>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</si>
  <si>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</si>
  <si>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</si>
  <si>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</si>
  <si>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</si>
  <si>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</si>
  <si>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</si>
  <si>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</si>
  <si>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</si>
  <si>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</si>
  <si>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</si>
  <si>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</si>
  <si>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</si>
  <si>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</si>
  <si>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</si>
  <si>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</si>
  <si>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</si>
  <si>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</si>
  <si>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</si>
  <si>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</si>
  <si>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</si>
  <si>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</si>
  <si>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</si>
  <si>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</si>
  <si>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</si>
  <si>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</si>
  <si>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</si>
  <si>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</si>
  <si>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</si>
  <si>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</si>
  <si>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</si>
  <si>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</si>
  <si>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</si>
  <si>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</si>
  <si>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</si>
  <si>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</si>
  <si>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</si>
  <si>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</si>
  <si>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</si>
  <si>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</si>
  <si>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</si>
  <si>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</si>
  <si>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</si>
  <si>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</si>
  <si>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</si>
  <si>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</si>
  <si>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</si>
  <si>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</si>
  <si>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</si>
  <si>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</si>
  <si>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</si>
  <si>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</si>
  <si>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</si>
  <si>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</si>
  <si>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</si>
  <si>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</si>
  <si>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</si>
  <si>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</si>
  <si>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</si>
  <si>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</si>
  <si>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</si>
  <si>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</si>
  <si>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</si>
  <si>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</si>
  <si>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</si>
  <si>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</si>
  <si>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</si>
  <si>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</si>
  <si>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</si>
  <si>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</si>
  <si>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</si>
  <si>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</si>
  <si>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</si>
  <si>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</si>
  <si>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</si>
  <si>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</si>
  <si>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</si>
  <si>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</si>
  <si>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</si>
  <si>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</si>
  <si>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</si>
  <si>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</si>
  <si>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</si>
  <si>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</si>
  <si>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</si>
  <si>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</si>
  <si>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</si>
  <si>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</si>
  <si>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</si>
  <si>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</si>
  <si>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</si>
  <si>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</si>
  <si>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</si>
  <si>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</si>
  <si>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</si>
  <si>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</si>
  <si>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</si>
  <si>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</si>
  <si>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</si>
  <si>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</si>
  <si>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</si>
  <si>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</si>
  <si>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</si>
  <si>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</si>
  <si>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</si>
  <si>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</si>
  <si>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</si>
  <si>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</si>
  <si>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</si>
  <si>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</si>
  <si>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</si>
  <si>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</si>
  <si>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</si>
  <si>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</si>
  <si>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</si>
  <si>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</si>
  <si>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</si>
  <si>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</si>
  <si>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</si>
  <si>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</si>
  <si>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</si>
  <si>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</si>
  <si>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</si>
  <si>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</si>
  <si>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</si>
  <si>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</si>
  <si>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</si>
  <si>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</si>
  <si>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</si>
  <si>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</si>
  <si>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</si>
  <si>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</si>
  <si>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</si>
  <si>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</si>
  <si>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</si>
  <si>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</si>
  <si>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</si>
  <si>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</si>
  <si>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</si>
  <si>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</si>
  <si>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</si>
  <si>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</si>
  <si>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</si>
  <si>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</si>
  <si>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</si>
  <si>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</si>
  <si>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</si>
  <si>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</si>
  <si>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</si>
  <si>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</si>
  <si>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</si>
  <si>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</si>
  <si>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</si>
  <si>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</si>
  <si>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</si>
  <si>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</si>
  <si>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</si>
  <si>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</si>
  <si>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</si>
  <si>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</si>
  <si>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</si>
  <si>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</si>
  <si>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</si>
  <si>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</si>
  <si>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</si>
  <si>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</si>
  <si>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</si>
  <si>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</si>
  <si>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</si>
  <si>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</si>
  <si>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</si>
  <si>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</si>
  <si>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</si>
  <si>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</si>
  <si>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</si>
  <si>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</si>
  <si>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</si>
  <si>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</si>
  <si>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</si>
  <si>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</si>
  <si>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</si>
  <si>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</si>
  <si>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</si>
  <si>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</si>
  <si>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</si>
  <si>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</si>
  <si>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</si>
  <si>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</si>
  <si>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</si>
  <si>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</si>
  <si>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</si>
  <si>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</si>
  <si>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</si>
  <si>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</si>
  <si>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</si>
  <si>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</si>
  <si>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</si>
  <si>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</si>
  <si>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</si>
  <si>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</si>
  <si>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</si>
  <si>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</si>
  <si>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</si>
  <si>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</si>
  <si>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</si>
  <si>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</si>
  <si>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</si>
  <si>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</si>
  <si>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</si>
  <si>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</si>
  <si>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</si>
  <si>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</si>
  <si>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</si>
  <si>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</si>
  <si>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</si>
  <si>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</si>
  <si>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</si>
  <si>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</si>
  <si>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</si>
  <si>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</si>
  <si>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</si>
  <si>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</si>
  <si>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</si>
  <si>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</si>
  <si>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</si>
  <si>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</si>
  <si>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</si>
  <si>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</si>
  <si>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</si>
  <si>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</si>
  <si>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</si>
  <si>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</si>
  <si>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</si>
  <si>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</si>
  <si>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</si>
  <si>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</si>
  <si>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</si>
  <si>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</si>
  <si>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</si>
  <si>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</si>
  <si>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</si>
  <si>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.Bernalillo County, New Mexico</t>
  </si>
  <si>
    <t>.Catron County, New Mexico</t>
  </si>
  <si>
    <t>.Chaves County, New Mexico</t>
  </si>
  <si>
    <t>.Cibola County, New Mexico</t>
  </si>
  <si>
    <t>.Colfax County, New Mexico</t>
  </si>
  <si>
    <t>.Curry County, New Mexico</t>
  </si>
  <si>
    <t>.De Baca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</si>
  <si>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</si>
  <si>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</si>
  <si>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</si>
  <si>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</si>
  <si>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</si>
  <si>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</si>
  <si>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</si>
  <si>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</si>
  <si>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</si>
  <si>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</si>
  <si>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</si>
  <si>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</si>
  <si>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</si>
  <si>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</si>
  <si>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</si>
  <si>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</si>
  <si>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</si>
  <si>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</si>
  <si>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</si>
  <si>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</si>
  <si>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</si>
  <si>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</si>
  <si>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</si>
  <si>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</si>
  <si>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</si>
  <si>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</si>
  <si>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</si>
  <si>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</si>
  <si>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</si>
  <si>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</si>
  <si>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</si>
  <si>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</si>
  <si>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</si>
  <si>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</si>
  <si>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</si>
  <si>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</si>
  <si>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</si>
  <si>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</si>
  <si>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</si>
  <si>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</si>
  <si>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</si>
  <si>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</si>
  <si>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</si>
  <si>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</si>
  <si>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</si>
  <si>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</si>
  <si>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</si>
  <si>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</si>
  <si>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</si>
  <si>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</si>
  <si>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</si>
  <si>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</si>
  <si>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</si>
  <si>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</si>
  <si>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</si>
  <si>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</si>
  <si>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</si>
  <si>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</si>
  <si>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</si>
  <si>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</si>
  <si>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</si>
  <si>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</si>
  <si>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</si>
  <si>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</si>
  <si>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</si>
  <si>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</si>
  <si>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</si>
  <si>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</si>
  <si>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</si>
  <si>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</si>
  <si>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</si>
  <si>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</si>
  <si>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</si>
  <si>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</si>
  <si>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</si>
  <si>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</si>
  <si>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</si>
  <si>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</si>
  <si>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</si>
  <si>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</si>
  <si>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</si>
  <si>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</si>
  <si>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</si>
  <si>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</si>
  <si>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</si>
  <si>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</si>
  <si>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</si>
  <si>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</si>
  <si>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</si>
  <si>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</si>
  <si>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</si>
  <si>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</si>
  <si>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</si>
  <si>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</si>
  <si>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</si>
  <si>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</si>
  <si>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</si>
  <si>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</si>
  <si>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</si>
  <si>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</si>
  <si>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</si>
  <si>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</si>
  <si>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</si>
  <si>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</si>
  <si>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</si>
  <si>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</si>
  <si>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</si>
  <si>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</si>
  <si>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</si>
  <si>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</si>
  <si>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</si>
  <si>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</si>
  <si>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</si>
  <si>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</si>
  <si>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</si>
  <si>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</si>
  <si>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</si>
  <si>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</si>
  <si>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</si>
  <si>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</si>
  <si>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</si>
  <si>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</si>
  <si>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</si>
  <si>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</si>
  <si>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</si>
  <si>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</si>
  <si>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</si>
  <si>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</si>
  <si>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</si>
  <si>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</si>
  <si>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</si>
  <si>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</si>
  <si>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</si>
  <si>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</si>
  <si>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</si>
  <si>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</si>
  <si>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</si>
  <si>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</si>
  <si>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</si>
  <si>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</si>
  <si>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</si>
  <si>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</si>
  <si>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</si>
  <si>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</si>
  <si>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</si>
  <si>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</si>
  <si>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</si>
  <si>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</si>
  <si>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</si>
  <si>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</si>
  <si>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</si>
  <si>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</si>
  <si>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</si>
  <si>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</si>
  <si>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</si>
  <si>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</si>
  <si>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</si>
  <si>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</si>
  <si>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</si>
  <si>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</si>
  <si>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</si>
  <si>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</si>
  <si>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</si>
  <si>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</si>
  <si>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</si>
  <si>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</si>
  <si>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</si>
  <si>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</si>
  <si>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</si>
  <si>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</si>
  <si>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</si>
  <si>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</si>
  <si>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</si>
  <si>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</si>
  <si>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</si>
  <si>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</si>
  <si>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</si>
  <si>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</si>
  <si>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</si>
  <si>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</si>
  <si>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</si>
  <si>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</si>
  <si>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</si>
  <si>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</si>
  <si>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</si>
  <si>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</si>
  <si>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</si>
  <si>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</si>
  <si>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.Adams County, North Dakota</t>
  </si>
  <si>
    <t>.Barnes County, North Dakota</t>
  </si>
  <si>
    <t>.Benson County, North Dakota</t>
  </si>
  <si>
    <t>.Billings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</si>
  <si>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</si>
  <si>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</si>
  <si>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</si>
  <si>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</si>
  <si>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</si>
  <si>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</si>
  <si>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</si>
  <si>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</si>
  <si>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</si>
  <si>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</si>
  <si>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</si>
  <si>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</si>
  <si>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</si>
  <si>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</si>
  <si>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</si>
  <si>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</si>
  <si>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</si>
  <si>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</si>
  <si>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</si>
  <si>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</si>
  <si>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</si>
  <si>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</si>
  <si>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</si>
  <si>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</si>
  <si>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</si>
  <si>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</si>
  <si>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</si>
  <si>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</si>
  <si>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</si>
  <si>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</si>
  <si>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</si>
  <si>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</si>
  <si>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</si>
  <si>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</si>
  <si>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</si>
  <si>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</si>
  <si>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</si>
  <si>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</si>
  <si>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</si>
  <si>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</si>
  <si>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</si>
  <si>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</si>
  <si>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</si>
  <si>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</si>
  <si>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</si>
  <si>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</si>
  <si>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</si>
  <si>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</si>
  <si>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</si>
  <si>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</si>
  <si>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</si>
  <si>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</si>
  <si>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</si>
  <si>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</si>
  <si>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</si>
  <si>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</si>
  <si>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</si>
  <si>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</si>
  <si>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</si>
  <si>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</si>
  <si>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</si>
  <si>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</si>
  <si>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</si>
  <si>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</si>
  <si>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</si>
  <si>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</si>
  <si>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</si>
  <si>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</si>
  <si>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</si>
  <si>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</si>
  <si>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</si>
  <si>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</si>
  <si>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</si>
  <si>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</si>
  <si>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</si>
  <si>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</si>
  <si>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</si>
  <si>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</si>
  <si>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</si>
  <si>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</si>
  <si>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</si>
  <si>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</si>
  <si>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</si>
  <si>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</si>
  <si>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</si>
  <si>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</si>
  <si>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</si>
  <si>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</si>
  <si>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</si>
  <si>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</si>
  <si>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</si>
  <si>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</si>
  <si>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</si>
  <si>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</si>
  <si>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</si>
  <si>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</si>
  <si>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</si>
  <si>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</si>
  <si>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</si>
  <si>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</si>
  <si>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</si>
  <si>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</si>
  <si>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</si>
  <si>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</si>
  <si>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</si>
  <si>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</si>
  <si>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</si>
  <si>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</si>
  <si>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</si>
  <si>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</si>
  <si>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</si>
  <si>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</si>
  <si>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</si>
  <si>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</si>
  <si>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</si>
  <si>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</si>
  <si>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</si>
  <si>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</si>
  <si>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</si>
  <si>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</si>
  <si>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</si>
  <si>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</si>
  <si>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</si>
  <si>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</si>
  <si>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</si>
  <si>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</si>
  <si>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</si>
  <si>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</si>
  <si>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</si>
  <si>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</si>
  <si>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</si>
  <si>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</si>
  <si>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</si>
  <si>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</si>
  <si>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</si>
  <si>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</si>
  <si>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</si>
  <si>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</si>
  <si>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</si>
  <si>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</si>
  <si>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</si>
  <si>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</si>
  <si>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</si>
  <si>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</si>
  <si>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</si>
  <si>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</si>
  <si>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</si>
  <si>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</si>
  <si>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</si>
  <si>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</si>
  <si>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</si>
  <si>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</si>
  <si>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</si>
  <si>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</si>
  <si>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</si>
  <si>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</si>
  <si>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</si>
  <si>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</si>
  <si>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</si>
  <si>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</si>
  <si>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</si>
  <si>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</si>
  <si>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</si>
  <si>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</si>
  <si>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</si>
  <si>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</si>
  <si>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</si>
  <si>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</si>
  <si>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</si>
  <si>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</si>
  <si>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</si>
  <si>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</si>
  <si>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</si>
  <si>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</si>
  <si>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</si>
  <si>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</si>
  <si>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</si>
  <si>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</si>
  <si>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</si>
  <si>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</si>
  <si>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</si>
  <si>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</si>
  <si>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</si>
  <si>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</si>
  <si>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</si>
  <si>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</si>
  <si>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</si>
  <si>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</si>
  <si>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</si>
  <si>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</si>
  <si>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</si>
  <si>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</si>
  <si>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</si>
  <si>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</si>
  <si>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</si>
  <si>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</si>
  <si>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</si>
  <si>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</si>
  <si>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</si>
  <si>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</si>
  <si>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</si>
  <si>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</si>
  <si>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</si>
  <si>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</si>
  <si>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</si>
  <si>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</si>
  <si>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</si>
  <si>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</si>
  <si>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</si>
  <si>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</si>
  <si>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</si>
  <si>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</si>
  <si>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</si>
  <si>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</si>
  <si>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</si>
  <si>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</si>
  <si>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</si>
  <si>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</si>
  <si>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</si>
  <si>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</si>
  <si>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</si>
  <si>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</si>
  <si>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</si>
  <si>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</si>
  <si>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</si>
  <si>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</si>
  <si>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</si>
  <si>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</si>
  <si>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</si>
  <si>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</si>
  <si>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</si>
  <si>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</si>
  <si>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</si>
  <si>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</si>
  <si>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</si>
  <si>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</si>
  <si>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</si>
  <si>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</si>
  <si>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</si>
  <si>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</si>
  <si>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</si>
  <si>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</si>
  <si>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</si>
  <si>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</si>
  <si>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</si>
  <si>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</si>
  <si>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</si>
  <si>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</si>
  <si>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</si>
  <si>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</si>
  <si>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</si>
  <si>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</si>
  <si>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</si>
  <si>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</si>
  <si>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</si>
  <si>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</si>
  <si>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</si>
  <si>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</si>
  <si>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</si>
  <si>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</si>
  <si>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</si>
  <si>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</si>
  <si>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</si>
  <si>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</si>
  <si>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</si>
  <si>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</si>
  <si>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</si>
  <si>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</si>
  <si>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</si>
  <si>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</si>
  <si>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</si>
  <si>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</si>
  <si>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</si>
  <si>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</si>
  <si>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</si>
  <si>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</si>
  <si>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</si>
  <si>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</si>
  <si>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</si>
  <si>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</si>
  <si>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</si>
  <si>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</si>
  <si>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</si>
  <si>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</si>
  <si>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</si>
  <si>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</si>
  <si>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</si>
  <si>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</si>
  <si>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</si>
  <si>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</si>
  <si>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</si>
  <si>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</si>
  <si>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</si>
  <si>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</si>
  <si>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</si>
  <si>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</si>
  <si>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</si>
  <si>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</si>
  <si>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</si>
  <si>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</si>
  <si>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</si>
  <si>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</si>
  <si>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</si>
  <si>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</si>
  <si>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</si>
  <si>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</si>
  <si>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</si>
  <si>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</si>
  <si>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</si>
  <si>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</si>
  <si>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</si>
  <si>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</si>
  <si>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</si>
  <si>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</si>
  <si>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</si>
  <si>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</si>
  <si>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.Bristol County, Rhode Island</t>
  </si>
  <si>
    <t>.Kent County, Rhode Island</t>
  </si>
  <si>
    <t>.Newport County, Rhode Island</t>
  </si>
  <si>
    <t>.Providence County, Rhode Island</t>
  </si>
  <si>
    <t>.Washington County, Rhode Island</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</si>
  <si>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</si>
  <si>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</si>
  <si>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</si>
  <si>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</si>
  <si>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</si>
  <si>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</si>
  <si>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</si>
  <si>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</si>
  <si>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</si>
  <si>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</si>
  <si>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</si>
  <si>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</si>
  <si>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</si>
  <si>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</si>
  <si>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</si>
  <si>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</si>
  <si>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</si>
  <si>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</si>
  <si>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</si>
  <si>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</si>
  <si>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</si>
  <si>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</si>
  <si>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</si>
  <si>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</si>
  <si>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</si>
  <si>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</si>
  <si>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</si>
  <si>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</si>
  <si>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</si>
  <si>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</si>
  <si>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</si>
  <si>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</si>
  <si>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</si>
  <si>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</si>
  <si>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</si>
  <si>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</si>
  <si>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</si>
  <si>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</si>
  <si>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</si>
  <si>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</si>
  <si>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</si>
  <si>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</si>
  <si>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</si>
  <si>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</si>
  <si>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</si>
  <si>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</si>
  <si>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</si>
  <si>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</si>
  <si>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</si>
  <si>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</si>
  <si>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</si>
  <si>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</si>
  <si>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</si>
  <si>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</si>
  <si>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</si>
  <si>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</si>
  <si>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</si>
  <si>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</si>
  <si>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</si>
  <si>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</si>
  <si>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</si>
  <si>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</si>
  <si>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</si>
  <si>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</si>
  <si>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</si>
  <si>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</si>
  <si>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</si>
  <si>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</si>
  <si>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</si>
  <si>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</si>
  <si>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</si>
  <si>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</si>
  <si>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</si>
  <si>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</si>
  <si>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</si>
  <si>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</si>
  <si>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</si>
  <si>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</si>
  <si>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</si>
  <si>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</si>
  <si>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</si>
  <si>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</si>
  <si>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</si>
  <si>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</si>
  <si>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</si>
  <si>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</si>
  <si>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</si>
  <si>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</si>
  <si>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</si>
  <si>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</si>
  <si>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</si>
  <si>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</si>
  <si>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</si>
  <si>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</si>
  <si>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</si>
  <si>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</si>
  <si>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</si>
  <si>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</si>
  <si>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</si>
  <si>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</si>
  <si>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</si>
  <si>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</si>
  <si>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</si>
  <si>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</si>
  <si>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</si>
  <si>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</si>
  <si>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</si>
  <si>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</si>
  <si>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</si>
  <si>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</si>
  <si>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</si>
  <si>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</si>
  <si>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</si>
  <si>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</si>
  <si>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</si>
  <si>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</si>
  <si>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</si>
  <si>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</si>
  <si>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</si>
  <si>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</si>
  <si>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</si>
  <si>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</si>
  <si>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</si>
  <si>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</si>
  <si>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</si>
  <si>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</si>
  <si>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</si>
  <si>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</si>
  <si>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</si>
  <si>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</si>
  <si>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</si>
  <si>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</si>
  <si>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</si>
  <si>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</si>
  <si>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</si>
  <si>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</si>
  <si>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</si>
  <si>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</si>
  <si>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</si>
  <si>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</si>
  <si>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</si>
  <si>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</si>
  <si>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</si>
  <si>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</si>
  <si>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</si>
  <si>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</si>
  <si>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</si>
  <si>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</si>
  <si>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</si>
  <si>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</si>
  <si>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</si>
  <si>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</si>
  <si>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</si>
  <si>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</si>
  <si>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</si>
  <si>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</si>
  <si>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</si>
  <si>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</si>
  <si>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</si>
  <si>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</si>
  <si>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</si>
  <si>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</si>
  <si>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</si>
  <si>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</si>
  <si>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</si>
  <si>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</si>
  <si>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</si>
  <si>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</si>
  <si>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</si>
  <si>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</si>
  <si>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</si>
  <si>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</si>
  <si>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</si>
  <si>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</si>
  <si>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</si>
  <si>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</si>
  <si>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</si>
  <si>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</si>
  <si>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</si>
  <si>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</si>
  <si>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</si>
  <si>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</si>
  <si>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</si>
  <si>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</si>
  <si>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</si>
  <si>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</si>
  <si>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</si>
  <si>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</si>
  <si>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</si>
  <si>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</si>
  <si>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</si>
  <si>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</si>
  <si>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</si>
  <si>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</si>
  <si>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</si>
  <si>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</si>
  <si>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</si>
  <si>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</si>
  <si>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</si>
  <si>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</si>
  <si>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</si>
  <si>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</si>
  <si>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</si>
  <si>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</si>
  <si>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</si>
  <si>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</si>
  <si>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</si>
  <si>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</si>
  <si>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</si>
  <si>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</si>
  <si>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</si>
  <si>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</si>
  <si>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</si>
  <si>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</si>
  <si>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</si>
  <si>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</si>
  <si>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</si>
  <si>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</si>
  <si>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</si>
  <si>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</si>
  <si>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</si>
  <si>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</si>
  <si>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</si>
  <si>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</si>
  <si>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</si>
  <si>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</si>
  <si>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</si>
  <si>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</si>
  <si>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</si>
  <si>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</si>
  <si>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</si>
  <si>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</si>
  <si>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</si>
  <si>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</si>
  <si>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</si>
  <si>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</si>
  <si>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</si>
  <si>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</si>
  <si>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</si>
  <si>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</si>
  <si>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</si>
  <si>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</si>
  <si>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</si>
  <si>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</si>
  <si>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</si>
  <si>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</si>
  <si>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</si>
  <si>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</si>
  <si>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</si>
  <si>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</si>
  <si>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</si>
  <si>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</si>
  <si>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</si>
  <si>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</si>
  <si>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</si>
  <si>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</si>
  <si>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</si>
  <si>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</si>
  <si>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</si>
  <si>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</si>
  <si>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</si>
  <si>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</si>
  <si>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</si>
  <si>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</si>
  <si>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</si>
  <si>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</si>
  <si>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</si>
  <si>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</si>
  <si>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</si>
  <si>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</si>
  <si>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</si>
  <si>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</si>
  <si>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</si>
  <si>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</si>
  <si>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</si>
  <si>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</si>
  <si>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</si>
  <si>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</si>
  <si>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</si>
  <si>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</si>
  <si>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</si>
  <si>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</si>
  <si>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</si>
  <si>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</si>
  <si>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</si>
  <si>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</si>
  <si>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</si>
  <si>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</si>
  <si>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</si>
  <si>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</si>
  <si>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</si>
  <si>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</si>
  <si>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</si>
  <si>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</si>
  <si>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</si>
  <si>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</si>
  <si>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</si>
  <si>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</si>
  <si>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</si>
  <si>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</si>
  <si>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</si>
  <si>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</si>
  <si>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</si>
  <si>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</si>
  <si>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</si>
  <si>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</si>
  <si>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</si>
  <si>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</si>
  <si>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</si>
  <si>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</si>
  <si>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</si>
  <si>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</si>
  <si>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</si>
  <si>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</si>
  <si>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</si>
  <si>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</si>
  <si>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</si>
  <si>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</si>
  <si>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</si>
  <si>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</si>
  <si>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</si>
  <si>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</si>
  <si>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</si>
  <si>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</si>
  <si>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</si>
  <si>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</si>
  <si>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</si>
  <si>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</si>
  <si>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</si>
  <si>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</si>
  <si>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</si>
  <si>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</si>
  <si>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</si>
  <si>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</si>
  <si>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</si>
  <si>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</si>
  <si>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</si>
  <si>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</si>
  <si>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</si>
  <si>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</si>
  <si>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</si>
  <si>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</si>
  <si>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</si>
  <si>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</si>
  <si>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</si>
  <si>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</si>
  <si>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</si>
  <si>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</si>
  <si>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</si>
  <si>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</si>
  <si>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</si>
  <si>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</si>
  <si>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</si>
  <si>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</si>
  <si>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</si>
  <si>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</si>
  <si>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</si>
  <si>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</si>
  <si>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</si>
  <si>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</si>
  <si>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</si>
  <si>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</si>
  <si>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</si>
  <si>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</si>
  <si>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</si>
  <si>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</si>
  <si>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</si>
  <si>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</si>
  <si>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</si>
  <si>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</si>
  <si>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</si>
  <si>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</si>
  <si>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</si>
  <si>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</si>
  <si>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</si>
  <si>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</si>
  <si>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</si>
  <si>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</si>
  <si>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</si>
  <si>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</si>
  <si>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</si>
  <si>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</si>
  <si>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</si>
  <si>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</si>
  <si>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</si>
  <si>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</si>
  <si>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</si>
  <si>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</si>
  <si>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</si>
  <si>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</si>
  <si>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</si>
  <si>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</si>
  <si>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</si>
  <si>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</si>
  <si>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</si>
  <si>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</si>
  <si>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</si>
  <si>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</si>
  <si>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</si>
  <si>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</si>
  <si>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</si>
  <si>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</si>
  <si>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</si>
  <si>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</si>
  <si>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</si>
  <si>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</si>
  <si>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</si>
  <si>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</si>
  <si>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</si>
  <si>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</si>
  <si>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</si>
  <si>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</si>
  <si>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</si>
  <si>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</si>
  <si>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</si>
  <si>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</si>
  <si>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</si>
  <si>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</si>
  <si>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</si>
  <si>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</si>
  <si>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</si>
  <si>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</si>
  <si>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</si>
  <si>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</si>
  <si>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</si>
  <si>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</si>
  <si>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</si>
  <si>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</si>
  <si>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</si>
  <si>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</si>
  <si>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</si>
  <si>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</si>
  <si>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</si>
  <si>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</si>
  <si>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</si>
  <si>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</si>
  <si>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</si>
  <si>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</si>
  <si>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</si>
  <si>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</si>
  <si>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</si>
  <si>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</si>
  <si>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</si>
  <si>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</si>
  <si>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</si>
  <si>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</si>
  <si>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</si>
  <si>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</si>
  <si>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</si>
  <si>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</si>
  <si>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</si>
  <si>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</si>
  <si>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</si>
  <si>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</si>
  <si>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</si>
  <si>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</si>
  <si>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</si>
  <si>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</si>
  <si>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</si>
  <si>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</si>
  <si>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</si>
  <si>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</si>
  <si>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</si>
  <si>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</si>
  <si>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</si>
  <si>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</si>
  <si>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</si>
  <si>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</si>
  <si>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</si>
  <si>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</si>
  <si>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</si>
  <si>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</si>
  <si>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</si>
  <si>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</si>
  <si>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</si>
  <si>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</si>
  <si>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</si>
  <si>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</si>
  <si>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</si>
  <si>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</si>
  <si>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</si>
  <si>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</si>
  <si>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</si>
  <si>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</si>
  <si>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</si>
  <si>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</si>
  <si>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</si>
  <si>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</si>
  <si>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</si>
  <si>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</si>
  <si>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</si>
  <si>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</si>
  <si>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</si>
  <si>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</si>
  <si>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</si>
  <si>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</si>
  <si>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</si>
  <si>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</si>
  <si>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</si>
  <si>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</si>
  <si>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</si>
  <si>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</si>
  <si>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</si>
  <si>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</si>
  <si>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</si>
  <si>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</si>
  <si>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</si>
  <si>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</si>
  <si>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</si>
  <si>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</si>
  <si>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</si>
  <si>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</si>
  <si>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</si>
  <si>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</si>
  <si>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</si>
  <si>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</si>
  <si>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</si>
  <si>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</si>
  <si>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</si>
  <si>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</si>
  <si>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</si>
  <si>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</si>
  <si>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</si>
  <si>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</si>
  <si>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</si>
  <si>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</si>
  <si>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</si>
  <si>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</si>
  <si>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</si>
  <si>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</si>
  <si>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</si>
  <si>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</si>
  <si>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</si>
  <si>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</si>
  <si>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</si>
  <si>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</si>
  <si>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</si>
  <si>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</si>
  <si>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</si>
  <si>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</si>
  <si>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</si>
  <si>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</si>
  <si>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</si>
  <si>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</si>
  <si>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</si>
  <si>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</si>
  <si>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</si>
  <si>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</si>
  <si>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</si>
  <si>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</si>
  <si>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</si>
  <si>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</si>
  <si>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</si>
  <si>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</si>
  <si>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</si>
  <si>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</si>
  <si>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</si>
  <si>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</si>
  <si>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</si>
  <si>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</si>
  <si>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</si>
  <si>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</si>
  <si>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</si>
  <si>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</si>
  <si>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</si>
  <si>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</si>
  <si>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</si>
  <si>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</si>
  <si>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</si>
  <si>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</si>
  <si>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</si>
  <si>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</si>
  <si>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</si>
  <si>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</si>
  <si>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</si>
  <si>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</si>
  <si>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</si>
  <si>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</si>
  <si>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</si>
  <si>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</si>
  <si>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</si>
  <si>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</si>
  <si>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</si>
  <si>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</si>
  <si>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</si>
  <si>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</si>
  <si>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</si>
  <si>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</si>
  <si>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</si>
  <si>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</si>
  <si>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</si>
  <si>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</si>
  <si>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</si>
  <si>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</si>
  <si>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</si>
  <si>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</si>
  <si>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</si>
  <si>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</si>
  <si>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</si>
  <si>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</si>
  <si>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</si>
  <si>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</si>
  <si>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</si>
  <si>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</si>
  <si>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</si>
  <si>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</si>
  <si>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</si>
  <si>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</si>
  <si>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</si>
  <si>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</si>
  <si>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</si>
  <si>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</si>
  <si>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</si>
  <si>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</si>
  <si>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</si>
  <si>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</si>
  <si>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</si>
  <si>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</si>
  <si>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</si>
  <si>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</si>
  <si>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</si>
  <si>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</si>
  <si>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</si>
  <si>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</si>
  <si>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</si>
  <si>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</si>
  <si>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</si>
  <si>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</si>
  <si>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</si>
  <si>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</si>
  <si>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</si>
  <si>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</si>
  <si>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</si>
  <si>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</si>
  <si>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</si>
  <si>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</si>
  <si>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</si>
  <si>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</si>
  <si>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</si>
  <si>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</si>
  <si>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</si>
  <si>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</si>
  <si>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</si>
  <si>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</si>
  <si>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</si>
  <si>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</si>
  <si>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</si>
  <si>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</si>
  <si>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</si>
  <si>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</si>
  <si>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</si>
  <si>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</si>
  <si>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</si>
  <si>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</si>
  <si>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</si>
  <si>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</si>
  <si>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</si>
  <si>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</si>
  <si>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</si>
  <si>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</si>
  <si>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</si>
  <si>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</si>
  <si>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</si>
  <si>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</si>
  <si>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</si>
  <si>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</si>
  <si>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</si>
  <si>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</si>
  <si>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</si>
  <si>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</si>
  <si>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</si>
  <si>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</si>
  <si>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</si>
  <si>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</si>
  <si>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</si>
  <si>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</si>
  <si>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</si>
  <si>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</si>
  <si>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</si>
  <si>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</si>
  <si>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</si>
  <si>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</si>
  <si>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</si>
  <si>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</si>
  <si>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</si>
  <si>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</si>
  <si>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</si>
  <si>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</si>
  <si>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</si>
  <si>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</si>
  <si>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</si>
  <si>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</si>
  <si>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</si>
  <si>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</si>
  <si>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</si>
  <si>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</si>
  <si>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</si>
  <si>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</si>
  <si>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</si>
  <si>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</si>
  <si>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</si>
  <si>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</si>
  <si>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</si>
  <si>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</si>
  <si>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</si>
  <si>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</si>
  <si>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</si>
  <si>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</si>
  <si>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</si>
  <si>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</si>
  <si>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</si>
  <si>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</si>
  <si>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</si>
  <si>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</si>
  <si>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</si>
  <si>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</si>
  <si>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</si>
  <si>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</si>
  <si>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</si>
  <si>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</si>
  <si>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</si>
  <si>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</si>
  <si>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</si>
  <si>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</si>
  <si>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</si>
  <si>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</si>
  <si>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</si>
  <si>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</si>
  <si>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</si>
  <si>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</si>
  <si>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</si>
  <si>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</si>
  <si>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</si>
  <si>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</si>
  <si>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</si>
  <si>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</si>
  <si>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</si>
  <si>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</si>
  <si>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</si>
  <si>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</si>
  <si>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</si>
  <si>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</si>
  <si>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</si>
  <si>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</si>
  <si>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</si>
  <si>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</si>
  <si>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</si>
  <si>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</si>
  <si>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</si>
  <si>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</si>
  <si>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</si>
  <si>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</si>
  <si>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</si>
  <si>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</si>
  <si>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</si>
  <si>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</si>
  <si>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</si>
  <si>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</si>
  <si>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</si>
  <si>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</si>
  <si>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</si>
  <si>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</si>
  <si>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</si>
  <si>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</si>
  <si>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</si>
  <si>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</si>
  <si>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</si>
  <si>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</si>
  <si>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</si>
  <si>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</si>
  <si>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</si>
  <si>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</si>
  <si>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</si>
  <si>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</si>
  <si>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</si>
  <si>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</si>
  <si>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</si>
  <si>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</si>
  <si>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</si>
  <si>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</si>
  <si>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</si>
  <si>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</si>
  <si>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</si>
  <si>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</si>
  <si>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</si>
  <si>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</si>
  <si>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</si>
  <si>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</si>
  <si>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</si>
  <si>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</si>
  <si>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</si>
  <si>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</si>
  <si>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</si>
  <si>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</si>
  <si>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</si>
  <si>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</si>
  <si>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</si>
  <si>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</si>
  <si>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</si>
  <si>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</si>
  <si>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</si>
  <si>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</si>
  <si>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</si>
  <si>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</si>
  <si>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</si>
  <si>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</si>
  <si>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</si>
  <si>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</si>
  <si>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</si>
  <si>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</si>
  <si>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</si>
  <si>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</si>
  <si>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</si>
  <si>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</si>
  <si>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</si>
  <si>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</si>
  <si>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</si>
  <si>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</si>
  <si>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</si>
  <si>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</si>
  <si>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</si>
  <si>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</si>
  <si>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</si>
  <si>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</si>
  <si>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</si>
  <si>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</si>
  <si>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County</t>
  </si>
  <si>
    <t>State_long</t>
  </si>
  <si>
    <t>Alabama</t>
  </si>
  <si>
    <t>AL</t>
  </si>
  <si>
    <t>Alaska</t>
  </si>
  <si>
    <t>AK</t>
  </si>
  <si>
    <t>Arizona</t>
  </si>
  <si>
    <t>AZ</t>
  </si>
  <si>
    <t>Arkansas</t>
  </si>
  <si>
    <t>AR</t>
  </si>
  <si>
    <t>California</t>
  </si>
  <si>
    <t>CA</t>
  </si>
  <si>
    <t>Colorado</t>
  </si>
  <si>
    <t>CO</t>
  </si>
  <si>
    <t>Connecticut</t>
  </si>
  <si>
    <t>CT</t>
  </si>
  <si>
    <t>Delaware</t>
  </si>
  <si>
    <t>DE</t>
  </si>
  <si>
    <t>District of Columbia</t>
  </si>
  <si>
    <t>DC</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</si>
  <si>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</si>
  <si>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</si>
  <si>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</si>
  <si>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</si>
  <si>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</si>
  <si>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</si>
  <si>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</si>
  <si>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</si>
  <si>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</si>
  <si>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</si>
  <si>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</si>
  <si>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</si>
  <si>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</si>
  <si>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</si>
  <si>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</si>
  <si>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</si>
  <si>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</si>
  <si>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</si>
  <si>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</si>
  <si>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</si>
  <si>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</si>
  <si>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</si>
  <si>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</si>
  <si>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</si>
  <si>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</si>
  <si>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</si>
  <si>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</si>
  <si>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</si>
  <si>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</si>
  <si>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</si>
  <si>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</si>
  <si>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</si>
  <si>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</si>
  <si>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</si>
  <si>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</si>
  <si>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</si>
  <si>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</si>
  <si>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</si>
  <si>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</si>
  <si>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</si>
  <si>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</si>
  <si>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</si>
  <si>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</si>
  <si>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</si>
  <si>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</si>
  <si>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</si>
  <si>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</si>
  <si>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</si>
  <si>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</si>
  <si>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</si>
  <si>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</si>
  <si>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</si>
  <si>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</si>
  <si>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</si>
  <si>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</si>
  <si>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</si>
  <si>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</si>
  <si>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</si>
  <si>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</si>
  <si>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</si>
  <si>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</si>
  <si>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</si>
  <si>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</si>
  <si>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</si>
  <si>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</si>
  <si>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</si>
  <si>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</si>
  <si>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</si>
  <si>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</si>
  <si>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</si>
  <si>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</si>
  <si>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</si>
  <si>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</si>
  <si>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</si>
  <si>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</si>
  <si>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</si>
  <si>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</si>
  <si>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</si>
  <si>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</si>
  <si>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</si>
  <si>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</si>
  <si>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</si>
  <si>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</si>
  <si>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</si>
  <si>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State_abbrev</t>
  </si>
  <si>
    <t>Geographic Area (cleaned)</t>
  </si>
  <si>
    <t>Total Number of Households (in 1,000s)</t>
  </si>
  <si>
    <t>Percent of Households Who Owned Pets on Dec. 31, 2016</t>
  </si>
  <si>
    <t>Number of Pet-Owning Households (in 1,000s)</t>
  </si>
  <si>
    <t>GEO_ID</t>
  </si>
  <si>
    <t>NAICS2017</t>
  </si>
  <si>
    <t>LFO</t>
  </si>
  <si>
    <t>EMPSZES</t>
  </si>
  <si>
    <t>YEAR</t>
  </si>
  <si>
    <t>PAYANN</t>
  </si>
  <si>
    <t>PAYQTR1</t>
  </si>
  <si>
    <t>EMP</t>
  </si>
  <si>
    <t>0500000US01001</t>
  </si>
  <si>
    <t>Veterinary services</t>
  </si>
  <si>
    <t>All establishments</t>
  </si>
  <si>
    <t>H</t>
  </si>
  <si>
    <t>0500000US01003</t>
  </si>
  <si>
    <t>Baldwin County, Alabama</t>
  </si>
  <si>
    <t>Pet and pet supplies stores</t>
  </si>
  <si>
    <t>J</t>
  </si>
  <si>
    <t>G</t>
  </si>
  <si>
    <t>Pet care (except veterinary) services</t>
  </si>
  <si>
    <t>0500000US01005</t>
  </si>
  <si>
    <t>Barbour County, Alabama</t>
  </si>
  <si>
    <t>0500000US01009</t>
  </si>
  <si>
    <t>Blount County, Alabama</t>
  </si>
  <si>
    <t>0500000US01015</t>
  </si>
  <si>
    <t>Calhoun County, Alabama</t>
  </si>
  <si>
    <t>0500000US01019</t>
  </si>
  <si>
    <t>Cherokee County, Alabama</t>
  </si>
  <si>
    <t>0500000US01021</t>
  </si>
  <si>
    <t>Chilton County, Alabama</t>
  </si>
  <si>
    <t>0500000US01025</t>
  </si>
  <si>
    <t>Clarke County, Alabama</t>
  </si>
  <si>
    <t>0500000US01031</t>
  </si>
  <si>
    <t>Coffee County, Alabama</t>
  </si>
  <si>
    <t>0500000US01033</t>
  </si>
  <si>
    <t>Colbert County, Alabama</t>
  </si>
  <si>
    <t>0500000US01039</t>
  </si>
  <si>
    <t>Covington County, Alabama</t>
  </si>
  <si>
    <t>0500000US01043</t>
  </si>
  <si>
    <t>Cullman County, Alabama</t>
  </si>
  <si>
    <t>0500000US01045</t>
  </si>
  <si>
    <t>Dale County, Alabama</t>
  </si>
  <si>
    <t>0500000US01047</t>
  </si>
  <si>
    <t>Dallas County, Alabama</t>
  </si>
  <si>
    <t>0500000US01049</t>
  </si>
  <si>
    <t>DeKalb County, Alabama</t>
  </si>
  <si>
    <t>0500000US01051</t>
  </si>
  <si>
    <t>Elmore County, Alabama</t>
  </si>
  <si>
    <t>0500000US01053</t>
  </si>
  <si>
    <t>Escambia County, Alabama</t>
  </si>
  <si>
    <t>0500000US01055</t>
  </si>
  <si>
    <t>Etowah County, Alabama</t>
  </si>
  <si>
    <t>0500000US01059</t>
  </si>
  <si>
    <t>Franklin County, Alabama</t>
  </si>
  <si>
    <t>0500000US01061</t>
  </si>
  <si>
    <t>Geneva County, Alabama</t>
  </si>
  <si>
    <t>0500000US01067</t>
  </si>
  <si>
    <t>Henry County, Alabama</t>
  </si>
  <si>
    <t>0500000US01069</t>
  </si>
  <si>
    <t>Houston County, Alabama</t>
  </si>
  <si>
    <t>0500000US01071</t>
  </si>
  <si>
    <t>Jackson County, Alabama</t>
  </si>
  <si>
    <t>0500000US01073</t>
  </si>
  <si>
    <t>Jefferson County, Alabama</t>
  </si>
  <si>
    <t>0500000US01077</t>
  </si>
  <si>
    <t>Lauderdale County, Alabama</t>
  </si>
  <si>
    <t>0500000US01079</t>
  </si>
  <si>
    <t>Lawrence County, Alabama</t>
  </si>
  <si>
    <t>0500000US01081</t>
  </si>
  <si>
    <t>Lee County, Alabama</t>
  </si>
  <si>
    <t>0500000US01083</t>
  </si>
  <si>
    <t>Limestone County, Alabama</t>
  </si>
  <si>
    <t>0500000US01089</t>
  </si>
  <si>
    <t>Madison County, Alabama</t>
  </si>
  <si>
    <t>0500000US01093</t>
  </si>
  <si>
    <t>Marion County, Alabama</t>
  </si>
  <si>
    <t>0500000US01095</t>
  </si>
  <si>
    <t>Marshall County, Alabama</t>
  </si>
  <si>
    <t>0500000US01097</t>
  </si>
  <si>
    <t>Mobile County, Alabama</t>
  </si>
  <si>
    <t>0500000US01101</t>
  </si>
  <si>
    <t>Montgomery County, Alabama</t>
  </si>
  <si>
    <t>0500000US01103</t>
  </si>
  <si>
    <t>Morgan County, Alabama</t>
  </si>
  <si>
    <t>0500000US01109</t>
  </si>
  <si>
    <t>Pike County, Alabama</t>
  </si>
  <si>
    <t>0500000US01113</t>
  </si>
  <si>
    <t>Russell County, Alabama</t>
  </si>
  <si>
    <t>0500000US01115</t>
  </si>
  <si>
    <t>St. Clair County, Alabama</t>
  </si>
  <si>
    <t>0500000US01117</t>
  </si>
  <si>
    <t>Shelby County, Alabama</t>
  </si>
  <si>
    <t>0500000US01121</t>
  </si>
  <si>
    <t>Talladega County, Alabama</t>
  </si>
  <si>
    <t>0500000US01123</t>
  </si>
  <si>
    <t>Tallapoosa County, Alabama</t>
  </si>
  <si>
    <t>0500000US01125</t>
  </si>
  <si>
    <t>Tuscaloosa County, Alabama</t>
  </si>
  <si>
    <t>0500000US01127</t>
  </si>
  <si>
    <t>Walker County, Alabama</t>
  </si>
  <si>
    <t>0500000US01133</t>
  </si>
  <si>
    <t>Winston County, Alabama</t>
  </si>
  <si>
    <t>0500000US02020</t>
  </si>
  <si>
    <t>Anchorage Municipality, Alaska</t>
  </si>
  <si>
    <t>0500000US02090</t>
  </si>
  <si>
    <t>Fairbanks North Star Borough, Alaska</t>
  </si>
  <si>
    <t>0500000US02110</t>
  </si>
  <si>
    <t>Juneau City and Borough, Alaska</t>
  </si>
  <si>
    <t>0500000US02122</t>
  </si>
  <si>
    <t>Kenai Peninsula Borough, Alaska</t>
  </si>
  <si>
    <t>0500000US02170</t>
  </si>
  <si>
    <t>Matanuska-Susitna Borough, Alaska</t>
  </si>
  <si>
    <t>0500000US02220</t>
  </si>
  <si>
    <t>Sitka City and Borough, Alaska</t>
  </si>
  <si>
    <t>0500000US02261</t>
  </si>
  <si>
    <t>Valdez-Cordova Census Area, Alaska</t>
  </si>
  <si>
    <t>0500000US04003</t>
  </si>
  <si>
    <t>Cochise County, Arizona</t>
  </si>
  <si>
    <t>0500000US04005</t>
  </si>
  <si>
    <t>Coconino County, Arizona</t>
  </si>
  <si>
    <t>0500000US04007</t>
  </si>
  <si>
    <t>Gila County, Arizona</t>
  </si>
  <si>
    <t>0500000US04013</t>
  </si>
  <si>
    <t>Maricopa County, Arizona</t>
  </si>
  <si>
    <t>0500000US04015</t>
  </si>
  <si>
    <t>Mohave County, Arizona</t>
  </si>
  <si>
    <t>0500000US04017</t>
  </si>
  <si>
    <t>Navajo County, Arizona</t>
  </si>
  <si>
    <t>0500000US04019</t>
  </si>
  <si>
    <t>Pima County, Arizona</t>
  </si>
  <si>
    <t>0500000US04021</t>
  </si>
  <si>
    <t>Pinal County, Arizona</t>
  </si>
  <si>
    <t>0500000US04023</t>
  </si>
  <si>
    <t>Santa Cruz County, Arizona</t>
  </si>
  <si>
    <t>0500000US04025</t>
  </si>
  <si>
    <t>Yavapai County, Arizona</t>
  </si>
  <si>
    <t>0500000US04027</t>
  </si>
  <si>
    <t>Yuma County, Arizona</t>
  </si>
  <si>
    <t>0500000US05001</t>
  </si>
  <si>
    <t>Arkansas County, Arkansas</t>
  </si>
  <si>
    <t>0500000US05005</t>
  </si>
  <si>
    <t>Baxter County, Arkansas</t>
  </si>
  <si>
    <t>0500000US05007</t>
  </si>
  <si>
    <t>Benton County, Arkansas</t>
  </si>
  <si>
    <t>0500000US05009</t>
  </si>
  <si>
    <t>Boone County, Arkansas</t>
  </si>
  <si>
    <t>0500000US05015</t>
  </si>
  <si>
    <t>Carroll County, Arkansas</t>
  </si>
  <si>
    <t>0500000US05023</t>
  </si>
  <si>
    <t>Cleburne County, Arkansas</t>
  </si>
  <si>
    <t>0500000US05029</t>
  </si>
  <si>
    <t>Conway County, Arkansas</t>
  </si>
  <si>
    <t>0500000US05031</t>
  </si>
  <si>
    <t>Craighead County, Arkansas</t>
  </si>
  <si>
    <t>0500000US05033</t>
  </si>
  <si>
    <t>Crawford County, Arkansas</t>
  </si>
  <si>
    <t>0500000US05035</t>
  </si>
  <si>
    <t>Crittenden County, Arkansas</t>
  </si>
  <si>
    <t>0500000US05045</t>
  </si>
  <si>
    <t>Faulkner County, Arkansas</t>
  </si>
  <si>
    <t>0500000US05051</t>
  </si>
  <si>
    <t>Garland County, Arkansas</t>
  </si>
  <si>
    <t>0500000US05055</t>
  </si>
  <si>
    <t>Greene County, Arkansas</t>
  </si>
  <si>
    <t>0500000US05059</t>
  </si>
  <si>
    <t>Hot Spring County, Arkansas</t>
  </si>
  <si>
    <t>0500000US05061</t>
  </si>
  <si>
    <t>Howard County, Arkansas</t>
  </si>
  <si>
    <t>0500000US05063</t>
  </si>
  <si>
    <t>Independence County, Arkansas</t>
  </si>
  <si>
    <t>0500000US05069</t>
  </si>
  <si>
    <t>Jefferson County, Arkansas</t>
  </si>
  <si>
    <t>0500000US05085</t>
  </si>
  <si>
    <t>Lonoke County, Arkansas</t>
  </si>
  <si>
    <t>0500000US05093</t>
  </si>
  <si>
    <t>Mississippi County, Arkansas</t>
  </si>
  <si>
    <t>0500000US05113</t>
  </si>
  <si>
    <t>Polk County, Arkansas</t>
  </si>
  <si>
    <t>0500000US05115</t>
  </si>
  <si>
    <t>Pope County, Arkansas</t>
  </si>
  <si>
    <t>0500000US05119</t>
  </si>
  <si>
    <t>Pulaski County, Arkansas</t>
  </si>
  <si>
    <t>0500000US05125</t>
  </si>
  <si>
    <t>Saline County, Arkansas</t>
  </si>
  <si>
    <t>0500000US05131</t>
  </si>
  <si>
    <t>Sebastian County, Arkansas</t>
  </si>
  <si>
    <t>0500000US05139</t>
  </si>
  <si>
    <t>Union County, Arkansas</t>
  </si>
  <si>
    <t>0500000US05143</t>
  </si>
  <si>
    <t>Washington County, Arkansas</t>
  </si>
  <si>
    <t>0500000US05145</t>
  </si>
  <si>
    <t>White County, Arkansas</t>
  </si>
  <si>
    <t>0500000US05149</t>
  </si>
  <si>
    <t>Yell County, Arkansas</t>
  </si>
  <si>
    <t>0500000US06001</t>
  </si>
  <si>
    <t>Alameda County, California</t>
  </si>
  <si>
    <t>0500000US06005</t>
  </si>
  <si>
    <t>Amador County, California</t>
  </si>
  <si>
    <t>0500000US06007</t>
  </si>
  <si>
    <t>Butte County, California</t>
  </si>
  <si>
    <t>0500000US06009</t>
  </si>
  <si>
    <t>Calaveras County, California</t>
  </si>
  <si>
    <t>0500000US06013</t>
  </si>
  <si>
    <t>Contra Costa County, California</t>
  </si>
  <si>
    <t>0500000US06015</t>
  </si>
  <si>
    <t>Del Norte County, California</t>
  </si>
  <si>
    <t>0500000US06017</t>
  </si>
  <si>
    <t>El Dorado County, California</t>
  </si>
  <si>
    <t>0500000US06019</t>
  </si>
  <si>
    <t>Fresno County, California</t>
  </si>
  <si>
    <t>0500000US06021</t>
  </si>
  <si>
    <t>Glenn County, California</t>
  </si>
  <si>
    <t>0500000US06023</t>
  </si>
  <si>
    <t>Humboldt County, California</t>
  </si>
  <si>
    <t>0500000US06025</t>
  </si>
  <si>
    <t>Imperial County, California</t>
  </si>
  <si>
    <t>0500000US06027</t>
  </si>
  <si>
    <t>Inyo County, California</t>
  </si>
  <si>
    <t>0500000US06029</t>
  </si>
  <si>
    <t>Kern County, California</t>
  </si>
  <si>
    <t>0500000US06031</t>
  </si>
  <si>
    <t>Kings County, California</t>
  </si>
  <si>
    <t>0500000US06033</t>
  </si>
  <si>
    <t>Lake County, California</t>
  </si>
  <si>
    <t>0500000US06037</t>
  </si>
  <si>
    <t>Los Angeles County, California</t>
  </si>
  <si>
    <t>0500000US06039</t>
  </si>
  <si>
    <t>Madera County, California</t>
  </si>
  <si>
    <t>0500000US06041</t>
  </si>
  <si>
    <t>Marin County, California</t>
  </si>
  <si>
    <t>0500000US06045</t>
  </si>
  <si>
    <t>Mendocino County, California</t>
  </si>
  <si>
    <t>0500000US06047</t>
  </si>
  <si>
    <t>Merced County, California</t>
  </si>
  <si>
    <t>0500000US06049</t>
  </si>
  <si>
    <t>Modoc County, California</t>
  </si>
  <si>
    <t>0500000US06053</t>
  </si>
  <si>
    <t>Monterey County, California</t>
  </si>
  <si>
    <t>0500000US06055</t>
  </si>
  <si>
    <t>Napa County, California</t>
  </si>
  <si>
    <t>0500000US06057</t>
  </si>
  <si>
    <t>Nevada County, California</t>
  </si>
  <si>
    <t>0500000US06059</t>
  </si>
  <si>
    <t>Orange County, California</t>
  </si>
  <si>
    <t>0500000US06061</t>
  </si>
  <si>
    <t>Placer County, California</t>
  </si>
  <si>
    <t>0500000US06063</t>
  </si>
  <si>
    <t>Plumas County, California</t>
  </si>
  <si>
    <t>0500000US06065</t>
  </si>
  <si>
    <t>Riverside County, California</t>
  </si>
  <si>
    <t>0500000US06067</t>
  </si>
  <si>
    <t>Sacramento County, California</t>
  </si>
  <si>
    <t>0500000US06069</t>
  </si>
  <si>
    <t>San Benito County, California</t>
  </si>
  <si>
    <t>0500000US06071</t>
  </si>
  <si>
    <t>San Bernardino County, California</t>
  </si>
  <si>
    <t>0500000US06073</t>
  </si>
  <si>
    <t>San Diego County, California</t>
  </si>
  <si>
    <t>0500000US06075</t>
  </si>
  <si>
    <t>San Francisco County, California</t>
  </si>
  <si>
    <t>0500000US06077</t>
  </si>
  <si>
    <t>San Joaquin County, California</t>
  </si>
  <si>
    <t>0500000US06079</t>
  </si>
  <si>
    <t>San Luis Obispo County, California</t>
  </si>
  <si>
    <t>0500000US06081</t>
  </si>
  <si>
    <t>San Mateo County, California</t>
  </si>
  <si>
    <t>0500000US06083</t>
  </si>
  <si>
    <t>Santa Barbara County, California</t>
  </si>
  <si>
    <t>0500000US06085</t>
  </si>
  <si>
    <t>Santa Clara County, California</t>
  </si>
  <si>
    <t>0500000US06087</t>
  </si>
  <si>
    <t>Santa Cruz County, California</t>
  </si>
  <si>
    <t>0500000US06089</t>
  </si>
  <si>
    <t>Shasta County, California</t>
  </si>
  <si>
    <t>0500000US06093</t>
  </si>
  <si>
    <t>Siskiyou County, California</t>
  </si>
  <si>
    <t>0500000US06095</t>
  </si>
  <si>
    <t>Solano County, California</t>
  </si>
  <si>
    <t>0500000US06097</t>
  </si>
  <si>
    <t>Sonoma County, California</t>
  </si>
  <si>
    <t>0500000US06099</t>
  </si>
  <si>
    <t>Stanislaus County, California</t>
  </si>
  <si>
    <t>0500000US06101</t>
  </si>
  <si>
    <t>Sutter County, California</t>
  </si>
  <si>
    <t>0500000US06103</t>
  </si>
  <si>
    <t>Tehama County, California</t>
  </si>
  <si>
    <t>0500000US06107</t>
  </si>
  <si>
    <t>Tulare County, California</t>
  </si>
  <si>
    <t>0500000US06109</t>
  </si>
  <si>
    <t>Tuolumne County, California</t>
  </si>
  <si>
    <t>0500000US06111</t>
  </si>
  <si>
    <t>Ventura County, California</t>
  </si>
  <si>
    <t>0500000US06113</t>
  </si>
  <si>
    <t>Yolo County, California</t>
  </si>
  <si>
    <t>0500000US06115</t>
  </si>
  <si>
    <t>Yuba County, California</t>
  </si>
  <si>
    <t>0500000US08001</t>
  </si>
  <si>
    <t>Adams County, Colorado</t>
  </si>
  <si>
    <t>0500000US08005</t>
  </si>
  <si>
    <t>Arapahoe County, Colorado</t>
  </si>
  <si>
    <t>0500000US08007</t>
  </si>
  <si>
    <t>Archuleta County, Colorado</t>
  </si>
  <si>
    <t>0500000US08013</t>
  </si>
  <si>
    <t>Boulder County, Colorado</t>
  </si>
  <si>
    <t>0500000US08014</t>
  </si>
  <si>
    <t>Broomfield County, Colorado</t>
  </si>
  <si>
    <t>0500000US08015</t>
  </si>
  <si>
    <t>Chaffee County, Colorado</t>
  </si>
  <si>
    <t>0500000US08029</t>
  </si>
  <si>
    <t>Delta County, Colorado</t>
  </si>
  <si>
    <t>0500000US08031</t>
  </si>
  <si>
    <t>Denver County, Colorado</t>
  </si>
  <si>
    <t>0500000US08035</t>
  </si>
  <si>
    <t>Douglas County, Colorado</t>
  </si>
  <si>
    <t>0500000US08037</t>
  </si>
  <si>
    <t>Eagle County, Colorado</t>
  </si>
  <si>
    <t>0500000US08039</t>
  </si>
  <si>
    <t>Elbert County, Colorado</t>
  </si>
  <si>
    <t>0500000US08041</t>
  </si>
  <si>
    <t>El Paso County, Colorado</t>
  </si>
  <si>
    <t>0500000US08043</t>
  </si>
  <si>
    <t>Fremont County, Colorado</t>
  </si>
  <si>
    <t>0500000US08045</t>
  </si>
  <si>
    <t>Garfield County, Colorado</t>
  </si>
  <si>
    <t>0500000US08049</t>
  </si>
  <si>
    <t>Grand County, Colorado</t>
  </si>
  <si>
    <t>0500000US08051</t>
  </si>
  <si>
    <t>Gunnison County, Colorado</t>
  </si>
  <si>
    <t>0500000US08059</t>
  </si>
  <si>
    <t>Jefferson County, Colorado</t>
  </si>
  <si>
    <t>0500000US08067</t>
  </si>
  <si>
    <t>La Plata County, Colorado</t>
  </si>
  <si>
    <t>0500000US08069</t>
  </si>
  <si>
    <t>Larimer County, Colorado</t>
  </si>
  <si>
    <t>0500000US08071</t>
  </si>
  <si>
    <t>Las Animas County, Colorado</t>
  </si>
  <si>
    <t>0500000US08073</t>
  </si>
  <si>
    <t>Lincoln County, Colorado</t>
  </si>
  <si>
    <t>0500000US08075</t>
  </si>
  <si>
    <t>Logan County, Colorado</t>
  </si>
  <si>
    <t>0500000US08077</t>
  </si>
  <si>
    <t>Mesa County, Colorado</t>
  </si>
  <si>
    <t>0500000US08081</t>
  </si>
  <si>
    <t>Moffat County, Colorado</t>
  </si>
  <si>
    <t>0500000US08083</t>
  </si>
  <si>
    <t>Montezuma County, Colorado</t>
  </si>
  <si>
    <t>0500000US08085</t>
  </si>
  <si>
    <t>Montrose County, Colorado</t>
  </si>
  <si>
    <t>0500000US08087</t>
  </si>
  <si>
    <t>Morgan County, Colorado</t>
  </si>
  <si>
    <t>0500000US08089</t>
  </si>
  <si>
    <t>Otero County, Colorado</t>
  </si>
  <si>
    <t>0500000US08093</t>
  </si>
  <si>
    <t>Park County, Colorado</t>
  </si>
  <si>
    <t>0500000US08095</t>
  </si>
  <si>
    <t>Phillips County, Colorado</t>
  </si>
  <si>
    <t>0500000US08097</t>
  </si>
  <si>
    <t>Pitkin County, Colorado</t>
  </si>
  <si>
    <t>0500000US08099</t>
  </si>
  <si>
    <t>Prowers County, Colorado</t>
  </si>
  <si>
    <t>0500000US08101</t>
  </si>
  <si>
    <t>Pueblo County, Colorado</t>
  </si>
  <si>
    <t>0500000US08107</t>
  </si>
  <si>
    <t>Routt County, Colorado</t>
  </si>
  <si>
    <t>0500000US08113</t>
  </si>
  <si>
    <t>San Miguel County, Colorado</t>
  </si>
  <si>
    <t>0500000US08117</t>
  </si>
  <si>
    <t>Summit County, Colorado</t>
  </si>
  <si>
    <t>0500000US08119</t>
  </si>
  <si>
    <t>Teller County, Colorado</t>
  </si>
  <si>
    <t>0500000US08123</t>
  </si>
  <si>
    <t>Weld County, Colorado</t>
  </si>
  <si>
    <t>0500000US08125</t>
  </si>
  <si>
    <t>Yuma County, Colorado</t>
  </si>
  <si>
    <t>0500000US09001</t>
  </si>
  <si>
    <t>Fairfield County, Connecticut</t>
  </si>
  <si>
    <t>0500000US09003</t>
  </si>
  <si>
    <t>Hartford County, Connecticut</t>
  </si>
  <si>
    <t>0500000US09005</t>
  </si>
  <si>
    <t>Litchfield County, Connecticut</t>
  </si>
  <si>
    <t>0500000US09007</t>
  </si>
  <si>
    <t>Middlesex County, Connecticut</t>
  </si>
  <si>
    <t>0500000US09009</t>
  </si>
  <si>
    <t>New Haven County, Connecticut</t>
  </si>
  <si>
    <t>0500000US09011</t>
  </si>
  <si>
    <t>New London County, Connecticut</t>
  </si>
  <si>
    <t>0500000US09013</t>
  </si>
  <si>
    <t>Tolland County, Connecticut</t>
  </si>
  <si>
    <t>0500000US09015</t>
  </si>
  <si>
    <t>Windham County, Connecticut</t>
  </si>
  <si>
    <t>0500000US10001</t>
  </si>
  <si>
    <t>Kent County, Delaware</t>
  </si>
  <si>
    <t>0500000US10003</t>
  </si>
  <si>
    <t>New Castle County, Delaware</t>
  </si>
  <si>
    <t>0500000US10005</t>
  </si>
  <si>
    <t>Sussex County, Delaware</t>
  </si>
  <si>
    <t>0500000US11001</t>
  </si>
  <si>
    <t>District of Columbia, District of Columbia</t>
  </si>
  <si>
    <t>0500000US12001</t>
  </si>
  <si>
    <t>Alachua County, Florida</t>
  </si>
  <si>
    <t>0500000US12005</t>
  </si>
  <si>
    <t>Bay County, Florida</t>
  </si>
  <si>
    <t>0500000US12007</t>
  </si>
  <si>
    <t>Bradford County, Florida</t>
  </si>
  <si>
    <t>0500000US12009</t>
  </si>
  <si>
    <t>Brevard County, Florida</t>
  </si>
  <si>
    <t>0500000US12011</t>
  </si>
  <si>
    <t>Broward County, Florida</t>
  </si>
  <si>
    <t>0500000US12015</t>
  </si>
  <si>
    <t>Charlotte County, Florida</t>
  </si>
  <si>
    <t>0500000US12017</t>
  </si>
  <si>
    <t>Citrus County, Florida</t>
  </si>
  <si>
    <t>0500000US12019</t>
  </si>
  <si>
    <t>Clay County, Florida</t>
  </si>
  <si>
    <t>0500000US12021</t>
  </si>
  <si>
    <t>Collier County, Florida</t>
  </si>
  <si>
    <t>0500000US12023</t>
  </si>
  <si>
    <t>Columbia County, Florida</t>
  </si>
  <si>
    <t>0500000US12027</t>
  </si>
  <si>
    <t>DeSoto County, Florida</t>
  </si>
  <si>
    <t>0500000US12031</t>
  </si>
  <si>
    <t>Duval County, Florida</t>
  </si>
  <si>
    <t>0500000US12033</t>
  </si>
  <si>
    <t>Escambia County, Florida</t>
  </si>
  <si>
    <t>0500000US12035</t>
  </si>
  <si>
    <t>Flagler County, Florida</t>
  </si>
  <si>
    <t>0500000US12039</t>
  </si>
  <si>
    <t>Gadsden County, Florida</t>
  </si>
  <si>
    <t>0500000US12041</t>
  </si>
  <si>
    <t>Gilchrist County, Florida</t>
  </si>
  <si>
    <t>0500000US12049</t>
  </si>
  <si>
    <t>Hardee County, Florida</t>
  </si>
  <si>
    <t>0500000US12053</t>
  </si>
  <si>
    <t>Hernando County, Florida</t>
  </si>
  <si>
    <t>0500000US12055</t>
  </si>
  <si>
    <t>Highlands County, Florida</t>
  </si>
  <si>
    <t>0500000US12057</t>
  </si>
  <si>
    <t>Hillsborough County, Florida</t>
  </si>
  <si>
    <t>0500000US12061</t>
  </si>
  <si>
    <t>Indian River County, Florida</t>
  </si>
  <si>
    <t>0500000US12065</t>
  </si>
  <si>
    <t>Jefferson County, Florida</t>
  </si>
  <si>
    <t>0500000US12069</t>
  </si>
  <si>
    <t>Lake County, Florida</t>
  </si>
  <si>
    <t>0500000US12071</t>
  </si>
  <si>
    <t>Lee County, Florida</t>
  </si>
  <si>
    <t>0500000US12073</t>
  </si>
  <si>
    <t>Leon County, Florida</t>
  </si>
  <si>
    <t>0500000US12075</t>
  </si>
  <si>
    <t>Levy County, Florida</t>
  </si>
  <si>
    <t>0500000US12081</t>
  </si>
  <si>
    <t>Manatee County, Florida</t>
  </si>
  <si>
    <t>0500000US12083</t>
  </si>
  <si>
    <t>Marion County, Florida</t>
  </si>
  <si>
    <t>0500000US12085</t>
  </si>
  <si>
    <t>Martin County, Florida</t>
  </si>
  <si>
    <t>0500000US12086</t>
  </si>
  <si>
    <t>Miami-Dade County, Florida</t>
  </si>
  <si>
    <t>0500000US12087</t>
  </si>
  <si>
    <t>Monroe County, Florida</t>
  </si>
  <si>
    <t>0500000US12089</t>
  </si>
  <si>
    <t>Nassau County, Florida</t>
  </si>
  <si>
    <t>0500000US12091</t>
  </si>
  <si>
    <t>Okaloosa County, Florida</t>
  </si>
  <si>
    <t>0500000US12093</t>
  </si>
  <si>
    <t>Okeechobee County, Florida</t>
  </si>
  <si>
    <t>0500000US12095</t>
  </si>
  <si>
    <t>Orange County, Florida</t>
  </si>
  <si>
    <t>0500000US12097</t>
  </si>
  <si>
    <t>Osceola County, Florida</t>
  </si>
  <si>
    <t>0500000US12099</t>
  </si>
  <si>
    <t>Palm Beach County, Florida</t>
  </si>
  <si>
    <t>0500000US12101</t>
  </si>
  <si>
    <t>Pasco County, Florida</t>
  </si>
  <si>
    <t>0500000US12103</t>
  </si>
  <si>
    <t>Pinellas County, Florida</t>
  </si>
  <si>
    <t>0500000US12105</t>
  </si>
  <si>
    <t>Polk County, Florida</t>
  </si>
  <si>
    <t>0500000US12107</t>
  </si>
  <si>
    <t>Putnam County, Florida</t>
  </si>
  <si>
    <t>0500000US12109</t>
  </si>
  <si>
    <t>St. Johns County, Florida</t>
  </si>
  <si>
    <t>0500000US12111</t>
  </si>
  <si>
    <t>St. Lucie County, Florida</t>
  </si>
  <si>
    <t>0500000US12113</t>
  </si>
  <si>
    <t>Santa Rosa County, Florida</t>
  </si>
  <si>
    <t>0500000US12115</t>
  </si>
  <si>
    <t>Sarasota County, Florida</t>
  </si>
  <si>
    <t>0500000US12117</t>
  </si>
  <si>
    <t>Seminole County, Florida</t>
  </si>
  <si>
    <t>0500000US12119</t>
  </si>
  <si>
    <t>Sumter County, Florida</t>
  </si>
  <si>
    <t>0500000US12121</t>
  </si>
  <si>
    <t>Suwannee County, Florida</t>
  </si>
  <si>
    <t>0500000US12127</t>
  </si>
  <si>
    <t>Volusia County, Florida</t>
  </si>
  <si>
    <t>0500000US12129</t>
  </si>
  <si>
    <t>Wakulla County, Florida</t>
  </si>
  <si>
    <t>0500000US12131</t>
  </si>
  <si>
    <t>Walton County, Florida</t>
  </si>
  <si>
    <t>0500000US12133</t>
  </si>
  <si>
    <t>Washington County, Florida</t>
  </si>
  <si>
    <t>0500000US13009</t>
  </si>
  <si>
    <t>Baldwin County, Georgia</t>
  </si>
  <si>
    <t>0500000US13013</t>
  </si>
  <si>
    <t>Barrow County, Georgia</t>
  </si>
  <si>
    <t>0500000US13015</t>
  </si>
  <si>
    <t>Bartow County, Georgia</t>
  </si>
  <si>
    <t>0500000US13021</t>
  </si>
  <si>
    <t>Bibb County, Georgia</t>
  </si>
  <si>
    <t>0500000US13029</t>
  </si>
  <si>
    <t>Bryan County, Georgia</t>
  </si>
  <si>
    <t>0500000US13031</t>
  </si>
  <si>
    <t>Bulloch County, Georgia</t>
  </si>
  <si>
    <t>0500000US13039</t>
  </si>
  <si>
    <t>Camden County, Georgia</t>
  </si>
  <si>
    <t>0500000US13045</t>
  </si>
  <si>
    <t>Carroll County, Georgia</t>
  </si>
  <si>
    <t>0500000US13047</t>
  </si>
  <si>
    <t>Catoosa County, Georgia</t>
  </si>
  <si>
    <t>0500000US13051</t>
  </si>
  <si>
    <t>Chatham County, Georgia</t>
  </si>
  <si>
    <t>0500000US13057</t>
  </si>
  <si>
    <t>Cherokee County, Georgia</t>
  </si>
  <si>
    <t>0500000US13059</t>
  </si>
  <si>
    <t>Clarke County, Georgia</t>
  </si>
  <si>
    <t>0500000US13063</t>
  </si>
  <si>
    <t>Clayton County, Georgia</t>
  </si>
  <si>
    <t>0500000US13067</t>
  </si>
  <si>
    <t>Cobb County, Georgia</t>
  </si>
  <si>
    <t>0500000US13071</t>
  </si>
  <si>
    <t>Colquitt County, Georgia</t>
  </si>
  <si>
    <t>0500000US13073</t>
  </si>
  <si>
    <t>Columbia County, Georgia</t>
  </si>
  <si>
    <t>0500000US13077</t>
  </si>
  <si>
    <t>Coweta County, Georgia</t>
  </si>
  <si>
    <t>0500000US13085</t>
  </si>
  <si>
    <t>Dawson County, Georgia</t>
  </si>
  <si>
    <t>0500000US13089</t>
  </si>
  <si>
    <t>DeKalb County, Georgia</t>
  </si>
  <si>
    <t>0500000US13095</t>
  </si>
  <si>
    <t>Dougherty County, Georgia</t>
  </si>
  <si>
    <t>0500000US13097</t>
  </si>
  <si>
    <t>Douglas County, Georgia</t>
  </si>
  <si>
    <t>0500000US13103</t>
  </si>
  <si>
    <t>Effingham County, Georgia</t>
  </si>
  <si>
    <t>0500000US13111</t>
  </si>
  <si>
    <t>Fannin County, Georgia</t>
  </si>
  <si>
    <t>0500000US13113</t>
  </si>
  <si>
    <t>Fayette County, Georgia</t>
  </si>
  <si>
    <t>0500000US13115</t>
  </si>
  <si>
    <t>Floyd County, Georgia</t>
  </si>
  <si>
    <t>0500000US13117</t>
  </si>
  <si>
    <t>Forsyth County, Georgia</t>
  </si>
  <si>
    <t>0500000US13121</t>
  </si>
  <si>
    <t>Fulton County, Georgia</t>
  </si>
  <si>
    <t>0500000US13123</t>
  </si>
  <si>
    <t>Gilmer County, Georgia</t>
  </si>
  <si>
    <t>0500000US13127</t>
  </si>
  <si>
    <t>Glynn County, Georgia</t>
  </si>
  <si>
    <t>0500000US13129</t>
  </si>
  <si>
    <t>Gordon County, Georgia</t>
  </si>
  <si>
    <t>0500000US13135</t>
  </si>
  <si>
    <t>Gwinnett County, Georgia</t>
  </si>
  <si>
    <t>0500000US13137</t>
  </si>
  <si>
    <t>Habersham County, Georgia</t>
  </si>
  <si>
    <t>0500000US13139</t>
  </si>
  <si>
    <t>Hall County, Georgia</t>
  </si>
  <si>
    <t>0500000US13147</t>
  </si>
  <si>
    <t>Hart County, Georgia</t>
  </si>
  <si>
    <t>0500000US13151</t>
  </si>
  <si>
    <t>Henry County, Georgia</t>
  </si>
  <si>
    <t>0500000US13153</t>
  </si>
  <si>
    <t>Houston County, Georgia</t>
  </si>
  <si>
    <t>0500000US13157</t>
  </si>
  <si>
    <t>Jackson County, Georgia</t>
  </si>
  <si>
    <t>0500000US13169</t>
  </si>
  <si>
    <t>Jones County, Georgia</t>
  </si>
  <si>
    <t>0500000US13175</t>
  </si>
  <si>
    <t>Laurens County, Georgia</t>
  </si>
  <si>
    <t>0500000US13179</t>
  </si>
  <si>
    <t>Liberty County, Georgia</t>
  </si>
  <si>
    <t>0500000US13181</t>
  </si>
  <si>
    <t>Lincoln County, Georgia</t>
  </si>
  <si>
    <t>0500000US13185</t>
  </si>
  <si>
    <t>Lowndes County, Georgia</t>
  </si>
  <si>
    <t>0500000US13187</t>
  </si>
  <si>
    <t>Lumpkin County, Georgia</t>
  </si>
  <si>
    <t>0500000US13195</t>
  </si>
  <si>
    <t>Madison County, Georgia</t>
  </si>
  <si>
    <t>0500000US13207</t>
  </si>
  <si>
    <t>Monroe County, Georgia</t>
  </si>
  <si>
    <t>0500000US13211</t>
  </si>
  <si>
    <t>Morgan County, Georgia</t>
  </si>
  <si>
    <t>0500000US13215</t>
  </si>
  <si>
    <t>Muscogee County, Georgia</t>
  </si>
  <si>
    <t>0500000US13217</t>
  </si>
  <si>
    <t>Newton County, Georgia</t>
  </si>
  <si>
    <t>0500000US13219</t>
  </si>
  <si>
    <t>Oconee County, Georgia</t>
  </si>
  <si>
    <t>0500000US13223</t>
  </si>
  <si>
    <t>Paulding County, Georgia</t>
  </si>
  <si>
    <t>0500000US13225</t>
  </si>
  <si>
    <t>Peach County, Georgia</t>
  </si>
  <si>
    <t>0500000US13227</t>
  </si>
  <si>
    <t>Pickens County, Georgia</t>
  </si>
  <si>
    <t>0500000US13233</t>
  </si>
  <si>
    <t>Polk County, Georgia</t>
  </si>
  <si>
    <t>0500000US13237</t>
  </si>
  <si>
    <t>Putnam County, Georgia</t>
  </si>
  <si>
    <t>0500000US13241</t>
  </si>
  <si>
    <t>Rabun County, Georgia</t>
  </si>
  <si>
    <t>0500000US13245</t>
  </si>
  <si>
    <t>Richmond County, Georgia</t>
  </si>
  <si>
    <t>0500000US13247</t>
  </si>
  <si>
    <t>Rockdale County, Georgia</t>
  </si>
  <si>
    <t>0500000US13255</t>
  </si>
  <si>
    <t>Spalding County, Georgia</t>
  </si>
  <si>
    <t>0500000US13257</t>
  </si>
  <si>
    <t>Stephens County, Georgia</t>
  </si>
  <si>
    <t>0500000US13261</t>
  </si>
  <si>
    <t>Sumter County, Georgia</t>
  </si>
  <si>
    <t>0500000US13275</t>
  </si>
  <si>
    <t>Thomas County, Georgia</t>
  </si>
  <si>
    <t>0500000US13281</t>
  </si>
  <si>
    <t>Towns County, Georgia</t>
  </si>
  <si>
    <t>0500000US13285</t>
  </si>
  <si>
    <t>Troup County, Georgia</t>
  </si>
  <si>
    <t>0500000US13291</t>
  </si>
  <si>
    <t>Union County, Georgia</t>
  </si>
  <si>
    <t>0500000US13295</t>
  </si>
  <si>
    <t>Walker County, Georgia</t>
  </si>
  <si>
    <t>0500000US13297</t>
  </si>
  <si>
    <t>Walton County, Georgia</t>
  </si>
  <si>
    <t>0500000US13299</t>
  </si>
  <si>
    <t>Ware County, Georgia</t>
  </si>
  <si>
    <t>0500000US13311</t>
  </si>
  <si>
    <t>White County, Georgia</t>
  </si>
  <si>
    <t>0500000US13313</t>
  </si>
  <si>
    <t>Whitfield County, Georgia</t>
  </si>
  <si>
    <t>0500000US13317</t>
  </si>
  <si>
    <t>Wilkes County, Georgia</t>
  </si>
  <si>
    <t>0500000US13319</t>
  </si>
  <si>
    <t>Wilkinson County, Georgia</t>
  </si>
  <si>
    <t>0500000US13321</t>
  </si>
  <si>
    <t>Worth County, Georgia</t>
  </si>
  <si>
    <t>0500000US15001</t>
  </si>
  <si>
    <t>Hawaii County, Hawaii</t>
  </si>
  <si>
    <t>0500000US15003</t>
  </si>
  <si>
    <t>Honolulu County, Hawaii</t>
  </si>
  <si>
    <t>0500000US15007</t>
  </si>
  <si>
    <t>Kauai County, Hawaii</t>
  </si>
  <si>
    <t>0500000US15009</t>
  </si>
  <si>
    <t>Maui County, Hawaii</t>
  </si>
  <si>
    <t>0500000US16001</t>
  </si>
  <si>
    <t>Ada County, Idaho</t>
  </si>
  <si>
    <t>0500000US16005</t>
  </si>
  <si>
    <t>Bannock County, Idaho</t>
  </si>
  <si>
    <t>0500000US16009</t>
  </si>
  <si>
    <t>Benewah County, Idaho</t>
  </si>
  <si>
    <t>0500000US16011</t>
  </si>
  <si>
    <t>Bingham County, Idaho</t>
  </si>
  <si>
    <t>0500000US16013</t>
  </si>
  <si>
    <t>Blaine County, Idaho</t>
  </si>
  <si>
    <t>0500000US16017</t>
  </si>
  <si>
    <t>Bonner County, Idaho</t>
  </si>
  <si>
    <t>0500000US16019</t>
  </si>
  <si>
    <t>Bonneville County, Idaho</t>
  </si>
  <si>
    <t>0500000US16027</t>
  </si>
  <si>
    <t>Canyon County, Idaho</t>
  </si>
  <si>
    <t>0500000US16031</t>
  </si>
  <si>
    <t>Cassia County, Idaho</t>
  </si>
  <si>
    <t>0500000US16039</t>
  </si>
  <si>
    <t>Elmore County, Idaho</t>
  </si>
  <si>
    <t>0500000US16045</t>
  </si>
  <si>
    <t>Gem County, Idaho</t>
  </si>
  <si>
    <t>0500000US16047</t>
  </si>
  <si>
    <t>Gooding County, Idaho</t>
  </si>
  <si>
    <t>0500000US16049</t>
  </si>
  <si>
    <t>Idaho County, Idaho</t>
  </si>
  <si>
    <t>0500000US16051</t>
  </si>
  <si>
    <t>Jefferson County, Idaho</t>
  </si>
  <si>
    <t>0500000US16053</t>
  </si>
  <si>
    <t>Jerome County, Idaho</t>
  </si>
  <si>
    <t>0500000US16055</t>
  </si>
  <si>
    <t>Kootenai County, Idaho</t>
  </si>
  <si>
    <t>0500000US16057</t>
  </si>
  <si>
    <t>Latah County, Idaho</t>
  </si>
  <si>
    <t>0500000US16059</t>
  </si>
  <si>
    <t>Lemhi County, Idaho</t>
  </si>
  <si>
    <t>0500000US16065</t>
  </si>
  <si>
    <t>Madison County, Idaho</t>
  </si>
  <si>
    <t>0500000US16069</t>
  </si>
  <si>
    <t>Nez Perce County, Idaho</t>
  </si>
  <si>
    <t>0500000US16075</t>
  </si>
  <si>
    <t>Payette County, Idaho</t>
  </si>
  <si>
    <t>0500000US16081</t>
  </si>
  <si>
    <t>Teton County, Idaho</t>
  </si>
  <si>
    <t>0500000US16083</t>
  </si>
  <si>
    <t>Twin Falls County, Idaho</t>
  </si>
  <si>
    <t>0500000US16085</t>
  </si>
  <si>
    <t>Valley County, Idaho</t>
  </si>
  <si>
    <t>0500000US16087</t>
  </si>
  <si>
    <t>Washington County, Idaho</t>
  </si>
  <si>
    <t>0500000US17001</t>
  </si>
  <si>
    <t>Adams County, Illinois</t>
  </si>
  <si>
    <t>0500000US17007</t>
  </si>
  <si>
    <t>Boone County, Illinois</t>
  </si>
  <si>
    <t>0500000US17011</t>
  </si>
  <si>
    <t>Bureau County, Illinois</t>
  </si>
  <si>
    <t>0500000US17019</t>
  </si>
  <si>
    <t>Champaign County, Illinois</t>
  </si>
  <si>
    <t>0500000US17021</t>
  </si>
  <si>
    <t>Christian County, Illinois</t>
  </si>
  <si>
    <t>0500000US17023</t>
  </si>
  <si>
    <t>Clark County, Illinois</t>
  </si>
  <si>
    <t>0500000US17027</t>
  </si>
  <si>
    <t>Clinton County, Illinois</t>
  </si>
  <si>
    <t>0500000US17029</t>
  </si>
  <si>
    <t>Coles County, Illinois</t>
  </si>
  <si>
    <t>0500000US17031</t>
  </si>
  <si>
    <t>Cook County, Illinois</t>
  </si>
  <si>
    <t>0500000US17037</t>
  </si>
  <si>
    <t>DeKalb County, Illinois</t>
  </si>
  <si>
    <t>0500000US17041</t>
  </si>
  <si>
    <t>Douglas County, Illinois</t>
  </si>
  <si>
    <t>0500000US17043</t>
  </si>
  <si>
    <t>DuPage County, Illinois</t>
  </si>
  <si>
    <t>0500000US17045</t>
  </si>
  <si>
    <t>Edgar County, Illinois</t>
  </si>
  <si>
    <t>0500000US17047</t>
  </si>
  <si>
    <t>Edwards County, Illinois</t>
  </si>
  <si>
    <t>0500000US17049</t>
  </si>
  <si>
    <t>Effingham County, Illinois</t>
  </si>
  <si>
    <t>0500000US17051</t>
  </si>
  <si>
    <t>Fayette County, Illinois</t>
  </si>
  <si>
    <t>0500000US17053</t>
  </si>
  <si>
    <t>Ford County, Illinois</t>
  </si>
  <si>
    <t>0500000US17055</t>
  </si>
  <si>
    <t>Franklin County, Illinois</t>
  </si>
  <si>
    <t>0500000US17057</t>
  </si>
  <si>
    <t>Fulton County, Illinois</t>
  </si>
  <si>
    <t>0500000US17063</t>
  </si>
  <si>
    <t>Grundy County, Illinois</t>
  </si>
  <si>
    <t>0500000US17073</t>
  </si>
  <si>
    <t>Henry County, Illinois</t>
  </si>
  <si>
    <t>0500000US17077</t>
  </si>
  <si>
    <t>Jackson County, Illinois</t>
  </si>
  <si>
    <t>0500000US17081</t>
  </si>
  <si>
    <t>Jefferson County, Illinois</t>
  </si>
  <si>
    <t>0500000US17085</t>
  </si>
  <si>
    <t>Jo Daviess County, Illinois</t>
  </si>
  <si>
    <t>0500000US17089</t>
  </si>
  <si>
    <t>Kane County, Illinois</t>
  </si>
  <si>
    <t>0500000US17091</t>
  </si>
  <si>
    <t>Kankakee County, Illinois</t>
  </si>
  <si>
    <t>0500000US17093</t>
  </si>
  <si>
    <t>Kendall County, Illinois</t>
  </si>
  <si>
    <t>0500000US17095</t>
  </si>
  <si>
    <t>Knox County, Illinois</t>
  </si>
  <si>
    <t>0500000US17097</t>
  </si>
  <si>
    <t>Lake County, Illinois</t>
  </si>
  <si>
    <t>0500000US17099</t>
  </si>
  <si>
    <t>LaSalle County, Illinois</t>
  </si>
  <si>
    <t>0500000US17103</t>
  </si>
  <si>
    <t>Lee County, Illinois</t>
  </si>
  <si>
    <t>0500000US17105</t>
  </si>
  <si>
    <t>Livingston County, Illinois</t>
  </si>
  <si>
    <t>0500000US17107</t>
  </si>
  <si>
    <t>Logan County, Illinois</t>
  </si>
  <si>
    <t>0500000US17109</t>
  </si>
  <si>
    <t>McDonough County, Illinois</t>
  </si>
  <si>
    <t>0500000US17111</t>
  </si>
  <si>
    <t>McHenry County, Illinois</t>
  </si>
  <si>
    <t>0500000US17113</t>
  </si>
  <si>
    <t>McLean County, Illinois</t>
  </si>
  <si>
    <t>0500000US17115</t>
  </si>
  <si>
    <t>Macon County, Illinois</t>
  </si>
  <si>
    <t>0500000US17117</t>
  </si>
  <si>
    <t>Macoupin County, Illinois</t>
  </si>
  <si>
    <t>0500000US17119</t>
  </si>
  <si>
    <t>Madison County, Illinois</t>
  </si>
  <si>
    <t>0500000US17121</t>
  </si>
  <si>
    <t>Marion County, Illinois</t>
  </si>
  <si>
    <t>0500000US17131</t>
  </si>
  <si>
    <t>Mercer County, Illinois</t>
  </si>
  <si>
    <t>0500000US17133</t>
  </si>
  <si>
    <t>Monroe County, Illinois</t>
  </si>
  <si>
    <t>0500000US17135</t>
  </si>
  <si>
    <t>Montgomery County, Illinois</t>
  </si>
  <si>
    <t>0500000US17137</t>
  </si>
  <si>
    <t>Morgan County, Illinois</t>
  </si>
  <si>
    <t>0500000US17141</t>
  </si>
  <si>
    <t>Ogle County, Illinois</t>
  </si>
  <si>
    <t>0500000US17143</t>
  </si>
  <si>
    <t>Peoria County, Illinois</t>
  </si>
  <si>
    <t>0500000US17147</t>
  </si>
  <si>
    <t>Piatt County, Illinois</t>
  </si>
  <si>
    <t>0500000US17149</t>
  </si>
  <si>
    <t>Pike County, Illinois</t>
  </si>
  <si>
    <t>0500000US17157</t>
  </si>
  <si>
    <t>Randolph County, Illinois</t>
  </si>
  <si>
    <t>0500000US17159</t>
  </si>
  <si>
    <t>Richland County, Illinois</t>
  </si>
  <si>
    <t>0500000US17161</t>
  </si>
  <si>
    <t>Rock Island County, Illinois</t>
  </si>
  <si>
    <t>0500000US17163</t>
  </si>
  <si>
    <t>St. Clair County, Illinois</t>
  </si>
  <si>
    <t>0500000US17165</t>
  </si>
  <si>
    <t>Saline County, Illinois</t>
  </si>
  <si>
    <t>0500000US17167</t>
  </si>
  <si>
    <t>Sangamon County, Illinois</t>
  </si>
  <si>
    <t>0500000US17177</t>
  </si>
  <si>
    <t>Stephenson County, Illinois</t>
  </si>
  <si>
    <t>0500000US17179</t>
  </si>
  <si>
    <t>Tazewell County, Illinois</t>
  </si>
  <si>
    <t>0500000US17181</t>
  </si>
  <si>
    <t>Union County, Illinois</t>
  </si>
  <si>
    <t>0500000US17183</t>
  </si>
  <si>
    <t>Vermilion County, Illinois</t>
  </si>
  <si>
    <t>0500000US17187</t>
  </si>
  <si>
    <t>Warren County, Illinois</t>
  </si>
  <si>
    <t>0500000US17195</t>
  </si>
  <si>
    <t>Whiteside County, Illinois</t>
  </si>
  <si>
    <t>0500000US17197</t>
  </si>
  <si>
    <t>Will County, Illinois</t>
  </si>
  <si>
    <t>0500000US17199</t>
  </si>
  <si>
    <t>Williamson County, Illinois</t>
  </si>
  <si>
    <t>0500000US17201</t>
  </si>
  <si>
    <t>Winnebago County, Illinois</t>
  </si>
  <si>
    <t>0500000US17203</t>
  </si>
  <si>
    <t>Woodford County, Illinois</t>
  </si>
  <si>
    <t>0500000US18001</t>
  </si>
  <si>
    <t>Adams County, Indiana</t>
  </si>
  <si>
    <t>0500000US18003</t>
  </si>
  <si>
    <t>Allen County, Indiana</t>
  </si>
  <si>
    <t>0500000US18005</t>
  </si>
  <si>
    <t>Bartholomew County, Indiana</t>
  </si>
  <si>
    <t>0500000US18011</t>
  </si>
  <si>
    <t>Boone County, Indiana</t>
  </si>
  <si>
    <t>0500000US18015</t>
  </si>
  <si>
    <t>Carroll County, Indiana</t>
  </si>
  <si>
    <t>0500000US18017</t>
  </si>
  <si>
    <t>Cass County, Indiana</t>
  </si>
  <si>
    <t>0500000US18019</t>
  </si>
  <si>
    <t>Clark County, Indiana</t>
  </si>
  <si>
    <t>0500000US18023</t>
  </si>
  <si>
    <t>Clinton County, Indiana</t>
  </si>
  <si>
    <t>0500000US18027</t>
  </si>
  <si>
    <t>Daviess County, Indiana</t>
  </si>
  <si>
    <t>0500000US18029</t>
  </si>
  <si>
    <t>Dearborn County, Indiana</t>
  </si>
  <si>
    <t>0500000US18031</t>
  </si>
  <si>
    <t>Decatur County, Indiana</t>
  </si>
  <si>
    <t>0500000US18033</t>
  </si>
  <si>
    <t>DeKalb County, Indiana</t>
  </si>
  <si>
    <t>0500000US18035</t>
  </si>
  <si>
    <t>Delaware County, Indiana</t>
  </si>
  <si>
    <t>0500000US18037</t>
  </si>
  <si>
    <t>Dubois County, Indiana</t>
  </si>
  <si>
    <t>0500000US18039</t>
  </si>
  <si>
    <t>Elkhart County, Indiana</t>
  </si>
  <si>
    <t>0500000US18043</t>
  </si>
  <si>
    <t>Floyd County, Indiana</t>
  </si>
  <si>
    <t>0500000US18047</t>
  </si>
  <si>
    <t>Franklin County, Indiana</t>
  </si>
  <si>
    <t>0500000US18053</t>
  </si>
  <si>
    <t>Grant County, Indiana</t>
  </si>
  <si>
    <t>0500000US18055</t>
  </si>
  <si>
    <t>Greene County, Indiana</t>
  </si>
  <si>
    <t>0500000US18057</t>
  </si>
  <si>
    <t>Hamilton County, Indiana</t>
  </si>
  <si>
    <t>0500000US18059</t>
  </si>
  <si>
    <t>Hancock County, Indiana</t>
  </si>
  <si>
    <t>0500000US18061</t>
  </si>
  <si>
    <t>Harrison County, Indiana</t>
  </si>
  <si>
    <t>0500000US18063</t>
  </si>
  <si>
    <t>Hendricks County, Indiana</t>
  </si>
  <si>
    <t>0500000US18065</t>
  </si>
  <si>
    <t>Henry County, Indiana</t>
  </si>
  <si>
    <t>0500000US18067</t>
  </si>
  <si>
    <t>Howard County, Indiana</t>
  </si>
  <si>
    <t>0500000US18069</t>
  </si>
  <si>
    <t>Huntington County, Indiana</t>
  </si>
  <si>
    <t>0500000US18071</t>
  </si>
  <si>
    <t>Jackson County, Indiana</t>
  </si>
  <si>
    <t>0500000US18073</t>
  </si>
  <si>
    <t>Jasper County, Indiana</t>
  </si>
  <si>
    <t>0500000US18077</t>
  </si>
  <si>
    <t>Jefferson County, Indiana</t>
  </si>
  <si>
    <t>0500000US18081</t>
  </si>
  <si>
    <t>Johnson County, Indiana</t>
  </si>
  <si>
    <t>0500000US18083</t>
  </si>
  <si>
    <t>Knox County, Indiana</t>
  </si>
  <si>
    <t>0500000US18085</t>
  </si>
  <si>
    <t>Kosciusko County, Indiana</t>
  </si>
  <si>
    <t>0500000US18087</t>
  </si>
  <si>
    <t>LaGrange County, Indiana</t>
  </si>
  <si>
    <t>0500000US18089</t>
  </si>
  <si>
    <t>Lake County, Indiana</t>
  </si>
  <si>
    <t>0500000US18091</t>
  </si>
  <si>
    <t>LaPorte County, Indiana</t>
  </si>
  <si>
    <t>0500000US18093</t>
  </si>
  <si>
    <t>Lawrence County, Indiana</t>
  </si>
  <si>
    <t>0500000US18095</t>
  </si>
  <si>
    <t>Madison County, Indiana</t>
  </si>
  <si>
    <t>0500000US18097</t>
  </si>
  <si>
    <t>Marion County, Indiana</t>
  </si>
  <si>
    <t>0500000US18099</t>
  </si>
  <si>
    <t>Marshall County, Indiana</t>
  </si>
  <si>
    <t>0500000US18103</t>
  </si>
  <si>
    <t>Miami County, Indiana</t>
  </si>
  <si>
    <t>0500000US18105</t>
  </si>
  <si>
    <t>Monroe County, Indiana</t>
  </si>
  <si>
    <t>0500000US18107</t>
  </si>
  <si>
    <t>Montgomery County, Indiana</t>
  </si>
  <si>
    <t>0500000US18109</t>
  </si>
  <si>
    <t>Morgan County, Indiana</t>
  </si>
  <si>
    <t>0500000US18113</t>
  </si>
  <si>
    <t>Noble County, Indiana</t>
  </si>
  <si>
    <t>0500000US18123</t>
  </si>
  <si>
    <t>Perry County, Indiana</t>
  </si>
  <si>
    <t>0500000US18127</t>
  </si>
  <si>
    <t>Porter County, Indiana</t>
  </si>
  <si>
    <t>0500000US18133</t>
  </si>
  <si>
    <t>Putnam County, Indiana</t>
  </si>
  <si>
    <t>0500000US18135</t>
  </si>
  <si>
    <t>Randolph County, Indiana</t>
  </si>
  <si>
    <t>0500000US18139</t>
  </si>
  <si>
    <t>Rush County, Indiana</t>
  </si>
  <si>
    <t>0500000US18141</t>
  </si>
  <si>
    <t>St. Joseph County, Indiana</t>
  </si>
  <si>
    <t>0500000US18145</t>
  </si>
  <si>
    <t>Shelby County, Indiana</t>
  </si>
  <si>
    <t>0500000US18147</t>
  </si>
  <si>
    <t>Spencer County, Indiana</t>
  </si>
  <si>
    <t>0500000US18151</t>
  </si>
  <si>
    <t>Steuben County, Indiana</t>
  </si>
  <si>
    <t>0500000US18157</t>
  </si>
  <si>
    <t>Tippecanoe County, Indiana</t>
  </si>
  <si>
    <t>0500000US18163</t>
  </si>
  <si>
    <t>Vanderburgh County, Indiana</t>
  </si>
  <si>
    <t>0500000US18167</t>
  </si>
  <si>
    <t>Vigo County, Indiana</t>
  </si>
  <si>
    <t>0500000US18169</t>
  </si>
  <si>
    <t>Wabash County, Indiana</t>
  </si>
  <si>
    <t>0500000US18173</t>
  </si>
  <si>
    <t>Warrick County, Indiana</t>
  </si>
  <si>
    <t>0500000US18175</t>
  </si>
  <si>
    <t>Washington County, Indiana</t>
  </si>
  <si>
    <t>0500000US18177</t>
  </si>
  <si>
    <t>Wayne County, Indiana</t>
  </si>
  <si>
    <t>0500000US18183</t>
  </si>
  <si>
    <t>Whitley County, Indiana</t>
  </si>
  <si>
    <t>0500000US19001</t>
  </si>
  <si>
    <t>Adair County, Iowa</t>
  </si>
  <si>
    <t>0500000US19005</t>
  </si>
  <si>
    <t>Allamakee County, Iowa</t>
  </si>
  <si>
    <t>0500000US19007</t>
  </si>
  <si>
    <t>Appanoose County, Iowa</t>
  </si>
  <si>
    <t>0500000US19011</t>
  </si>
  <si>
    <t>Benton County, Iowa</t>
  </si>
  <si>
    <t>0500000US19013</t>
  </si>
  <si>
    <t>Black Hawk County, Iowa</t>
  </si>
  <si>
    <t>0500000US19015</t>
  </si>
  <si>
    <t>Boone County, Iowa</t>
  </si>
  <si>
    <t>0500000US19017</t>
  </si>
  <si>
    <t>Bremer County, Iowa</t>
  </si>
  <si>
    <t>0500000US19019</t>
  </si>
  <si>
    <t>Buchanan County, Iowa</t>
  </si>
  <si>
    <t>0500000US19023</t>
  </si>
  <si>
    <t>Butler County, Iowa</t>
  </si>
  <si>
    <t>0500000US19027</t>
  </si>
  <si>
    <t>Carroll County, Iowa</t>
  </si>
  <si>
    <t>0500000US19029</t>
  </si>
  <si>
    <t>Cass County, Iowa</t>
  </si>
  <si>
    <t>0500000US19031</t>
  </si>
  <si>
    <t>Cedar County, Iowa</t>
  </si>
  <si>
    <t>0500000US19033</t>
  </si>
  <si>
    <t>Cerro Gordo County, Iowa</t>
  </si>
  <si>
    <t>0500000US19035</t>
  </si>
  <si>
    <t>Cherokee County, Iowa</t>
  </si>
  <si>
    <t>0500000US19037</t>
  </si>
  <si>
    <t>Chickasaw County, Iowa</t>
  </si>
  <si>
    <t>0500000US19043</t>
  </si>
  <si>
    <t>Clayton County, Iowa</t>
  </si>
  <si>
    <t>0500000US19045</t>
  </si>
  <si>
    <t>Clinton County, Iowa</t>
  </si>
  <si>
    <t>0500000US19047</t>
  </si>
  <si>
    <t>Crawford County, Iowa</t>
  </si>
  <si>
    <t>0500000US19049</t>
  </si>
  <si>
    <t>Dallas County, Iowa</t>
  </si>
  <si>
    <t>0500000US19055</t>
  </si>
  <si>
    <t>Delaware County, Iowa</t>
  </si>
  <si>
    <t>0500000US19057</t>
  </si>
  <si>
    <t>Des Moines County, Iowa</t>
  </si>
  <si>
    <t>0500000US19059</t>
  </si>
  <si>
    <t>Dickinson County, Iowa</t>
  </si>
  <si>
    <t>0500000US19061</t>
  </si>
  <si>
    <t>Dubuque County, Iowa</t>
  </si>
  <si>
    <t>0500000US19065</t>
  </si>
  <si>
    <t>Fayette County, Iowa</t>
  </si>
  <si>
    <t>0500000US19081</t>
  </si>
  <si>
    <t>Hancock County, Iowa</t>
  </si>
  <si>
    <t>0500000US19083</t>
  </si>
  <si>
    <t>Hardin County, Iowa</t>
  </si>
  <si>
    <t>0500000US19085</t>
  </si>
  <si>
    <t>Harrison County, Iowa</t>
  </si>
  <si>
    <t>0500000US19087</t>
  </si>
  <si>
    <t>Henry County, Iowa</t>
  </si>
  <si>
    <t>0500000US19095</t>
  </si>
  <si>
    <t>Iowa County, Iowa</t>
  </si>
  <si>
    <t>0500000US19097</t>
  </si>
  <si>
    <t>Jackson County, Iowa</t>
  </si>
  <si>
    <t>0500000US19099</t>
  </si>
  <si>
    <t>Jasper County, Iowa</t>
  </si>
  <si>
    <t>0500000US19101</t>
  </si>
  <si>
    <t>Jefferson County, Iowa</t>
  </si>
  <si>
    <t>0500000US19103</t>
  </si>
  <si>
    <t>Johnson County, Iowa</t>
  </si>
  <si>
    <t>0500000US19105</t>
  </si>
  <si>
    <t>Jones County, Iowa</t>
  </si>
  <si>
    <t>0500000US19109</t>
  </si>
  <si>
    <t>Kossuth County, Iowa</t>
  </si>
  <si>
    <t>0500000US19111</t>
  </si>
  <si>
    <t>Lee County, Iowa</t>
  </si>
  <si>
    <t>0500000US19113</t>
  </si>
  <si>
    <t>Linn County, Iowa</t>
  </si>
  <si>
    <t>0500000US19119</t>
  </si>
  <si>
    <t>Lyon County, Iowa</t>
  </si>
  <si>
    <t>0500000US19121</t>
  </si>
  <si>
    <t>Madison County, Iowa</t>
  </si>
  <si>
    <t>0500000US19123</t>
  </si>
  <si>
    <t>Mahaska County, Iowa</t>
  </si>
  <si>
    <t>0500000US19125</t>
  </si>
  <si>
    <t>Marion County, Iowa</t>
  </si>
  <si>
    <t>0500000US19127</t>
  </si>
  <si>
    <t>Marshall County, Iowa</t>
  </si>
  <si>
    <t>0500000US19131</t>
  </si>
  <si>
    <t>Mitchell County, Iowa</t>
  </si>
  <si>
    <t>0500000US19139</t>
  </si>
  <si>
    <t>Muscatine County, Iowa</t>
  </si>
  <si>
    <t>0500000US19149</t>
  </si>
  <si>
    <t>Plymouth County, Iowa</t>
  </si>
  <si>
    <t>0500000US19153</t>
  </si>
  <si>
    <t>Polk County, Iowa</t>
  </si>
  <si>
    <t>0500000US19155</t>
  </si>
  <si>
    <t>Pottawattamie County, Iowa</t>
  </si>
  <si>
    <t>0500000US19157</t>
  </si>
  <si>
    <t>Poweshiek County, Iowa</t>
  </si>
  <si>
    <t>0500000US19159</t>
  </si>
  <si>
    <t>Ringgold County, Iowa</t>
  </si>
  <si>
    <t>0500000US19163</t>
  </si>
  <si>
    <t>Scott County, Iowa</t>
  </si>
  <si>
    <t>0500000US19167</t>
  </si>
  <si>
    <t>Sioux County, Iowa</t>
  </si>
  <si>
    <t>0500000US19169</t>
  </si>
  <si>
    <t>Story County, Iowa</t>
  </si>
  <si>
    <t>0500000US19173</t>
  </si>
  <si>
    <t>Taylor County, Iowa</t>
  </si>
  <si>
    <t>0500000US19175</t>
  </si>
  <si>
    <t>Union County, Iowa</t>
  </si>
  <si>
    <t>0500000US19177</t>
  </si>
  <si>
    <t>Van Buren County, Iowa</t>
  </si>
  <si>
    <t>0500000US19179</t>
  </si>
  <si>
    <t>Wapello County, Iowa</t>
  </si>
  <si>
    <t>0500000US19181</t>
  </si>
  <si>
    <t>Warren County, Iowa</t>
  </si>
  <si>
    <t>0500000US19183</t>
  </si>
  <si>
    <t>Washington County, Iowa</t>
  </si>
  <si>
    <t>0500000US19187</t>
  </si>
  <si>
    <t>Webster County, Iowa</t>
  </si>
  <si>
    <t>0500000US19191</t>
  </si>
  <si>
    <t>Winneshiek County, Iowa</t>
  </si>
  <si>
    <t>0500000US19193</t>
  </si>
  <si>
    <t>Woodbury County, Iowa</t>
  </si>
  <si>
    <t>0500000US20005</t>
  </si>
  <si>
    <t>Atchison County, Kansas</t>
  </si>
  <si>
    <t>0500000US20009</t>
  </si>
  <si>
    <t>Barton County, Kansas</t>
  </si>
  <si>
    <t>0500000US20011</t>
  </si>
  <si>
    <t>Bourbon County, Kansas</t>
  </si>
  <si>
    <t>0500000US20015</t>
  </si>
  <si>
    <t>Butler County, Kansas</t>
  </si>
  <si>
    <t>0500000US20021</t>
  </si>
  <si>
    <t>Cherokee County, Kansas</t>
  </si>
  <si>
    <t>0500000US20025</t>
  </si>
  <si>
    <t>Clark County, Kansas</t>
  </si>
  <si>
    <t>0500000US20027</t>
  </si>
  <si>
    <t>Clay County, Kansas</t>
  </si>
  <si>
    <t>0500000US20029</t>
  </si>
  <si>
    <t>Cloud County, Kansas</t>
  </si>
  <si>
    <t>0500000US20035</t>
  </si>
  <si>
    <t>Cowley County, Kansas</t>
  </si>
  <si>
    <t>0500000US20037</t>
  </si>
  <si>
    <t>Crawford County, Kansas</t>
  </si>
  <si>
    <t>0500000US20041</t>
  </si>
  <si>
    <t>Dickinson County, Kansas</t>
  </si>
  <si>
    <t>0500000US20045</t>
  </si>
  <si>
    <t>Douglas County, Kansas</t>
  </si>
  <si>
    <t>0500000US20049</t>
  </si>
  <si>
    <t>Elk County, Kansas</t>
  </si>
  <si>
    <t>0500000US20051</t>
  </si>
  <si>
    <t>Ellis County, Kansas</t>
  </si>
  <si>
    <t>0500000US20055</t>
  </si>
  <si>
    <t>Finney County, Kansas</t>
  </si>
  <si>
    <t>0500000US20059</t>
  </si>
  <si>
    <t>Franklin County, Kansas</t>
  </si>
  <si>
    <t>0500000US20061</t>
  </si>
  <si>
    <t>Geary County, Kansas</t>
  </si>
  <si>
    <t>0500000US20079</t>
  </si>
  <si>
    <t>Harvey County, Kansas</t>
  </si>
  <si>
    <t>0500000US20087</t>
  </si>
  <si>
    <t>Jefferson County, Kansas</t>
  </si>
  <si>
    <t>0500000US20091</t>
  </si>
  <si>
    <t>Johnson County, Kansas</t>
  </si>
  <si>
    <t>0500000US20099</t>
  </si>
  <si>
    <t>Labette County, Kansas</t>
  </si>
  <si>
    <t>0500000US20103</t>
  </si>
  <si>
    <t>Leavenworth County, Kansas</t>
  </si>
  <si>
    <t>0500000US20109</t>
  </si>
  <si>
    <t>Logan County, Kansas</t>
  </si>
  <si>
    <t>0500000US20111</t>
  </si>
  <si>
    <t>Lyon County, Kansas</t>
  </si>
  <si>
    <t>0500000US20113</t>
  </si>
  <si>
    <t>McPherson County, Kansas</t>
  </si>
  <si>
    <t>0500000US20115</t>
  </si>
  <si>
    <t>Marion County, Kansas</t>
  </si>
  <si>
    <t>0500000US20117</t>
  </si>
  <si>
    <t>Marshall County, Kansas</t>
  </si>
  <si>
    <t>0500000US20121</t>
  </si>
  <si>
    <t>Miami County, Kansas</t>
  </si>
  <si>
    <t>0500000US20125</t>
  </si>
  <si>
    <t>Montgomery County, Kansas</t>
  </si>
  <si>
    <t>0500000US20131</t>
  </si>
  <si>
    <t>Nemaha County, Kansas</t>
  </si>
  <si>
    <t>0500000US20133</t>
  </si>
  <si>
    <t>Neosho County, Kansas</t>
  </si>
  <si>
    <t>0500000US20135</t>
  </si>
  <si>
    <t>Ness County, Kansas</t>
  </si>
  <si>
    <t>0500000US20139</t>
  </si>
  <si>
    <t>Osage County, Kansas</t>
  </si>
  <si>
    <t>0500000US20149</t>
  </si>
  <si>
    <t>Pottawatomie County, Kansas</t>
  </si>
  <si>
    <t>0500000US20151</t>
  </si>
  <si>
    <t>Pratt County, Kansas</t>
  </si>
  <si>
    <t>0500000US20155</t>
  </si>
  <si>
    <t>Reno County, Kansas</t>
  </si>
  <si>
    <t>0500000US20161</t>
  </si>
  <si>
    <t>Riley County, Kansas</t>
  </si>
  <si>
    <t>0500000US20169</t>
  </si>
  <si>
    <t>Saline County, Kansas</t>
  </si>
  <si>
    <t>0500000US20171</t>
  </si>
  <si>
    <t>Scott County, Kansas</t>
  </si>
  <si>
    <t>0500000US20173</t>
  </si>
  <si>
    <t>Sedgwick County, Kansas</t>
  </si>
  <si>
    <t>0500000US20175</t>
  </si>
  <si>
    <t>Seward County, Kansas</t>
  </si>
  <si>
    <t>0500000US20177</t>
  </si>
  <si>
    <t>Shawnee County, Kansas</t>
  </si>
  <si>
    <t>0500000US20191</t>
  </si>
  <si>
    <t>Sumner County, Kansas</t>
  </si>
  <si>
    <t>0500000US20209</t>
  </si>
  <si>
    <t>Wyandotte County, Kansas</t>
  </si>
  <si>
    <t>0500000US21001</t>
  </si>
  <si>
    <t>Adair County, Kentucky</t>
  </si>
  <si>
    <t>0500000US21009</t>
  </si>
  <si>
    <t>Barren County, Kentucky</t>
  </si>
  <si>
    <t>0500000US21015</t>
  </si>
  <si>
    <t>Boone County, Kentucky</t>
  </si>
  <si>
    <t>0500000US21017</t>
  </si>
  <si>
    <t>Bourbon County, Kentucky</t>
  </si>
  <si>
    <t>0500000US21019</t>
  </si>
  <si>
    <t>Boyd County, Kentucky</t>
  </si>
  <si>
    <t>0500000US21021</t>
  </si>
  <si>
    <t>Boyle County, Kentucky</t>
  </si>
  <si>
    <t>0500000US21027</t>
  </si>
  <si>
    <t>Breckinridge County, Kentucky</t>
  </si>
  <si>
    <t>0500000US21029</t>
  </si>
  <si>
    <t>Bullitt County, Kentucky</t>
  </si>
  <si>
    <t>0500000US21033</t>
  </si>
  <si>
    <t>Caldwell County, Kentucky</t>
  </si>
  <si>
    <t>0500000US21035</t>
  </si>
  <si>
    <t>Calloway County, Kentucky</t>
  </si>
  <si>
    <t>0500000US21037</t>
  </si>
  <si>
    <t>Campbell County, Kentucky</t>
  </si>
  <si>
    <t>0500000US21047</t>
  </si>
  <si>
    <t>Christian County, Kentucky</t>
  </si>
  <si>
    <t>0500000US21049</t>
  </si>
  <si>
    <t>Clark County, Kentucky</t>
  </si>
  <si>
    <t>0500000US21059</t>
  </si>
  <si>
    <t>Daviess County, Kentucky</t>
  </si>
  <si>
    <t>0500000US21067</t>
  </si>
  <si>
    <t>Fayette County, Kentucky</t>
  </si>
  <si>
    <t>0500000US21069</t>
  </si>
  <si>
    <t>Fleming County, Kentucky</t>
  </si>
  <si>
    <t>0500000US21071</t>
  </si>
  <si>
    <t>Floyd County, Kentucky</t>
  </si>
  <si>
    <t>0500000US21073</t>
  </si>
  <si>
    <t>Franklin County, Kentucky</t>
  </si>
  <si>
    <t>0500000US21081</t>
  </si>
  <si>
    <t>Grant County, Kentucky</t>
  </si>
  <si>
    <t>0500000US21083</t>
  </si>
  <si>
    <t>Graves County, Kentucky</t>
  </si>
  <si>
    <t>0500000US21089</t>
  </si>
  <si>
    <t>Greenup County, Kentucky</t>
  </si>
  <si>
    <t>0500000US21093</t>
  </si>
  <si>
    <t>Hardin County, Kentucky</t>
  </si>
  <si>
    <t>0500000US21101</t>
  </si>
  <si>
    <t>Henderson County, Kentucky</t>
  </si>
  <si>
    <t>0500000US21103</t>
  </si>
  <si>
    <t>Henry County, Kentucky</t>
  </si>
  <si>
    <t>0500000US21107</t>
  </si>
  <si>
    <t>Hopkins County, Kentucky</t>
  </si>
  <si>
    <t>0500000US21111</t>
  </si>
  <si>
    <t>Jefferson County, Kentucky</t>
  </si>
  <si>
    <t>0500000US21113</t>
  </si>
  <si>
    <t>Jessamine County, Kentucky</t>
  </si>
  <si>
    <t>0500000US21117</t>
  </si>
  <si>
    <t>Kenton County, Kentucky</t>
  </si>
  <si>
    <t>0500000US21125</t>
  </si>
  <si>
    <t>Laurel County, Kentucky</t>
  </si>
  <si>
    <t>0500000US21141</t>
  </si>
  <si>
    <t>Logan County, Kentucky</t>
  </si>
  <si>
    <t>0500000US21145</t>
  </si>
  <si>
    <t>McCracken County, Kentucky</t>
  </si>
  <si>
    <t>0500000US21151</t>
  </si>
  <si>
    <t>Madison County, Kentucky</t>
  </si>
  <si>
    <t>0500000US21155</t>
  </si>
  <si>
    <t>Marion County, Kentucky</t>
  </si>
  <si>
    <t>0500000US21157</t>
  </si>
  <si>
    <t>Marshall County, Kentucky</t>
  </si>
  <si>
    <t>0500000US21161</t>
  </si>
  <si>
    <t>Mason County, Kentucky</t>
  </si>
  <si>
    <t>0500000US21167</t>
  </si>
  <si>
    <t>Mercer County, Kentucky</t>
  </si>
  <si>
    <t>0500000US21169</t>
  </si>
  <si>
    <t>Metcalfe County, Kentucky</t>
  </si>
  <si>
    <t>0500000US21173</t>
  </si>
  <si>
    <t>Montgomery County, Kentucky</t>
  </si>
  <si>
    <t>0500000US21175</t>
  </si>
  <si>
    <t>Morgan County, Kentucky</t>
  </si>
  <si>
    <t>0500000US21179</t>
  </si>
  <si>
    <t>Nelson County, Kentucky</t>
  </si>
  <si>
    <t>0500000US21183</t>
  </si>
  <si>
    <t>Ohio County, Kentucky</t>
  </si>
  <si>
    <t>0500000US21185</t>
  </si>
  <si>
    <t>Oldham County, Kentucky</t>
  </si>
  <si>
    <t>0500000US21195</t>
  </si>
  <si>
    <t>Pike County, Kentucky</t>
  </si>
  <si>
    <t>0500000US21199</t>
  </si>
  <si>
    <t>Pulaski County, Kentucky</t>
  </si>
  <si>
    <t>0500000US21205</t>
  </si>
  <si>
    <t>Rowan County, Kentucky</t>
  </si>
  <si>
    <t>0500000US21209</t>
  </si>
  <si>
    <t>Scott County, Kentucky</t>
  </si>
  <si>
    <t>0500000US21211</t>
  </si>
  <si>
    <t>Shelby County, Kentucky</t>
  </si>
  <si>
    <t>0500000US21215</t>
  </si>
  <si>
    <t>Spencer County, Kentucky</t>
  </si>
  <si>
    <t>0500000US21217</t>
  </si>
  <si>
    <t>Taylor County, Kentucky</t>
  </si>
  <si>
    <t>0500000US21219</t>
  </si>
  <si>
    <t>Todd County, Kentucky</t>
  </si>
  <si>
    <t>0500000US21227</t>
  </si>
  <si>
    <t>Warren County, Kentucky</t>
  </si>
  <si>
    <t>0500000US21239</t>
  </si>
  <si>
    <t>Woodford County, Kentucky</t>
  </si>
  <si>
    <t>0500000US22001</t>
  </si>
  <si>
    <t>Acadia Parish, Louisiana</t>
  </si>
  <si>
    <t>0500000US22005</t>
  </si>
  <si>
    <t>Ascension Parish, Louisiana</t>
  </si>
  <si>
    <t>0500000US22009</t>
  </si>
  <si>
    <t>Avoyelles Parish, Louisiana</t>
  </si>
  <si>
    <t>0500000US22011</t>
  </si>
  <si>
    <t>Beauregard Parish, Louisiana</t>
  </si>
  <si>
    <t>0500000US22015</t>
  </si>
  <si>
    <t>Bossier Parish, Louisiana</t>
  </si>
  <si>
    <t>0500000US22017</t>
  </si>
  <si>
    <t>Caddo Parish, Louisiana</t>
  </si>
  <si>
    <t>0500000US22019</t>
  </si>
  <si>
    <t>Calcasieu Parish, Louisiana</t>
  </si>
  <si>
    <t>0500000US22031</t>
  </si>
  <si>
    <t>De Soto Parish, Louisiana</t>
  </si>
  <si>
    <t>0500000US22033</t>
  </si>
  <si>
    <t>East Baton Rouge Parish, Louisiana</t>
  </si>
  <si>
    <t>0500000US22037</t>
  </si>
  <si>
    <t>East Feliciana Parish, Louisiana</t>
  </si>
  <si>
    <t>0500000US22039</t>
  </si>
  <si>
    <t>Evangeline Parish, Louisiana</t>
  </si>
  <si>
    <t>0500000US22045</t>
  </si>
  <si>
    <t>Iberia Parish, Louisiana</t>
  </si>
  <si>
    <t>0500000US22047</t>
  </si>
  <si>
    <t>Iberville Parish, Louisiana</t>
  </si>
  <si>
    <t>0500000US22051</t>
  </si>
  <si>
    <t>Jefferson Parish, Louisiana</t>
  </si>
  <si>
    <t>0500000US22053</t>
  </si>
  <si>
    <t>Jefferson Davis Parish, Louisiana</t>
  </si>
  <si>
    <t>0500000US22055</t>
  </si>
  <si>
    <t>Lafayette Parish, Louisiana</t>
  </si>
  <si>
    <t>0500000US22057</t>
  </si>
  <si>
    <t>Lafourche Parish, Louisiana</t>
  </si>
  <si>
    <t>0500000US22061</t>
  </si>
  <si>
    <t>Lincoln Parish, Louisiana</t>
  </si>
  <si>
    <t>0500000US22063</t>
  </si>
  <si>
    <t>Livingston Parish, Louisiana</t>
  </si>
  <si>
    <t>0500000US22069</t>
  </si>
  <si>
    <t>Natchitoches Parish, Louisiana</t>
  </si>
  <si>
    <t>0500000US22071</t>
  </si>
  <si>
    <t>Orleans Parish, Louisiana</t>
  </si>
  <si>
    <t>0500000US22073</t>
  </si>
  <si>
    <t>Ouachita Parish, Louisiana</t>
  </si>
  <si>
    <t>0500000US22077</t>
  </si>
  <si>
    <t>Pointe Coupee Parish, Louisiana</t>
  </si>
  <si>
    <t>0500000US22079</t>
  </si>
  <si>
    <t>Rapides Parish, Louisiana</t>
  </si>
  <si>
    <t>0500000US22087</t>
  </si>
  <si>
    <t>St. Bernard Parish, Louisiana</t>
  </si>
  <si>
    <t>0500000US22089</t>
  </si>
  <si>
    <t>St. Charles Parish, Louisiana</t>
  </si>
  <si>
    <t>0500000US22097</t>
  </si>
  <si>
    <t>St. Landry Parish, Louisiana</t>
  </si>
  <si>
    <t>0500000US22099</t>
  </si>
  <si>
    <t>St. Martin Parish, Louisiana</t>
  </si>
  <si>
    <t>0500000US22101</t>
  </si>
  <si>
    <t>St. Mary Parish, Louisiana</t>
  </si>
  <si>
    <t>0500000US22103</t>
  </si>
  <si>
    <t>St. Tammany Parish, Louisiana</t>
  </si>
  <si>
    <t>0500000US22105</t>
  </si>
  <si>
    <t>Tangipahoa Parish, Louisiana</t>
  </si>
  <si>
    <t>0500000US22109</t>
  </si>
  <si>
    <t>Terrebonne Parish, Louisiana</t>
  </si>
  <si>
    <t>0500000US22113</t>
  </si>
  <si>
    <t>Vermilion Parish, Louisiana</t>
  </si>
  <si>
    <t>0500000US22115</t>
  </si>
  <si>
    <t>Vernon Parish, Louisiana</t>
  </si>
  <si>
    <t>0500000US22117</t>
  </si>
  <si>
    <t>Washington Parish, Louisiana</t>
  </si>
  <si>
    <t>0500000US22119</t>
  </si>
  <si>
    <t>Webster Parish, Louisiana</t>
  </si>
  <si>
    <t>0500000US22121</t>
  </si>
  <si>
    <t>West Baton Rouge Parish, Louisiana</t>
  </si>
  <si>
    <t>0500000US22125</t>
  </si>
  <si>
    <t>West Feliciana Parish, Louisiana</t>
  </si>
  <si>
    <t>0500000US23001</t>
  </si>
  <si>
    <t>Androscoggin County, Maine</t>
  </si>
  <si>
    <t>0500000US23003</t>
  </si>
  <si>
    <t>Aroostook County, Maine</t>
  </si>
  <si>
    <t>0500000US23005</t>
  </si>
  <si>
    <t>Cumberland County, Maine</t>
  </si>
  <si>
    <t>0500000US23007</t>
  </si>
  <si>
    <t>Franklin County, Maine</t>
  </si>
  <si>
    <t>0500000US23009</t>
  </si>
  <si>
    <t>Hancock County, Maine</t>
  </si>
  <si>
    <t>0500000US23011</t>
  </si>
  <si>
    <t>Kennebec County, Maine</t>
  </si>
  <si>
    <t>0500000US23013</t>
  </si>
  <si>
    <t>Knox County, Maine</t>
  </si>
  <si>
    <t>0500000US23015</t>
  </si>
  <si>
    <t>Lincoln County, Maine</t>
  </si>
  <si>
    <t>0500000US23017</t>
  </si>
  <si>
    <t>Oxford County, Maine</t>
  </si>
  <si>
    <t>0500000US23019</t>
  </si>
  <si>
    <t>Penobscot County, Maine</t>
  </si>
  <si>
    <t>0500000US23021</t>
  </si>
  <si>
    <t>Piscataquis County, Maine</t>
  </si>
  <si>
    <t>0500000US23023</t>
  </si>
  <si>
    <t>Sagadahoc County, Maine</t>
  </si>
  <si>
    <t>0500000US23025</t>
  </si>
  <si>
    <t>Somerset County, Maine</t>
  </si>
  <si>
    <t>0500000US23027</t>
  </si>
  <si>
    <t>Waldo County, Maine</t>
  </si>
  <si>
    <t>0500000US23029</t>
  </si>
  <si>
    <t>Washington County, Maine</t>
  </si>
  <si>
    <t>0500000US23031</t>
  </si>
  <si>
    <t>York County, Maine</t>
  </si>
  <si>
    <t>0500000US24001</t>
  </si>
  <si>
    <t>Allegany County, Maryland</t>
  </si>
  <si>
    <t>0500000US24003</t>
  </si>
  <si>
    <t>Anne Arundel County, Maryland</t>
  </si>
  <si>
    <t>0500000US24005</t>
  </si>
  <si>
    <t>Baltimore County, Maryland</t>
  </si>
  <si>
    <t>0500000US24009</t>
  </si>
  <si>
    <t>Calvert County, Maryland</t>
  </si>
  <si>
    <t>0500000US24011</t>
  </si>
  <si>
    <t>Caroline County, Maryland</t>
  </si>
  <si>
    <t>0500000US24013</t>
  </si>
  <si>
    <t>Carroll County, Maryland</t>
  </si>
  <si>
    <t>0500000US24015</t>
  </si>
  <si>
    <t>Cecil County, Maryland</t>
  </si>
  <si>
    <t>0500000US24017</t>
  </si>
  <si>
    <t>Charles County, Maryland</t>
  </si>
  <si>
    <t>0500000US24019</t>
  </si>
  <si>
    <t>Dorchester County, Maryland</t>
  </si>
  <si>
    <t>0500000US24021</t>
  </si>
  <si>
    <t>Frederick County, Maryland</t>
  </si>
  <si>
    <t>0500000US24023</t>
  </si>
  <si>
    <t>Garrett County, Maryland</t>
  </si>
  <si>
    <t>0500000US24025</t>
  </si>
  <si>
    <t>Harford County, Maryland</t>
  </si>
  <si>
    <t>0500000US24027</t>
  </si>
  <si>
    <t>Howard County, Maryland</t>
  </si>
  <si>
    <t>0500000US24029</t>
  </si>
  <si>
    <t>Kent County, Maryland</t>
  </si>
  <si>
    <t>0500000US24031</t>
  </si>
  <si>
    <t>Montgomery County, Maryland</t>
  </si>
  <si>
    <t>0500000US24033</t>
  </si>
  <si>
    <t>Prince George's County, Maryland</t>
  </si>
  <si>
    <t>0500000US24035</t>
  </si>
  <si>
    <t>Queen Anne's County, Maryland</t>
  </si>
  <si>
    <t>0500000US24037</t>
  </si>
  <si>
    <t>St. Mary's County, Maryland</t>
  </si>
  <si>
    <t>0500000US24039</t>
  </si>
  <si>
    <t>Somerset County, Maryland</t>
  </si>
  <si>
    <t>0500000US24041</t>
  </si>
  <si>
    <t>Talbot County, Maryland</t>
  </si>
  <si>
    <t>0500000US24043</t>
  </si>
  <si>
    <t>Washington County, Maryland</t>
  </si>
  <si>
    <t>0500000US24045</t>
  </si>
  <si>
    <t>Wicomico County, Maryland</t>
  </si>
  <si>
    <t>0500000US24047</t>
  </si>
  <si>
    <t>Worcester County, Maryland</t>
  </si>
  <si>
    <t>0500000US24510</t>
  </si>
  <si>
    <t>Baltimore city, Maryland</t>
  </si>
  <si>
    <t>0500000US25001</t>
  </si>
  <si>
    <t>Barnstable County, Massachusetts</t>
  </si>
  <si>
    <t>0500000US25003</t>
  </si>
  <si>
    <t>Berkshire County, Massachusetts</t>
  </si>
  <si>
    <t>0500000US25005</t>
  </si>
  <si>
    <t>Bristol County, Massachusetts</t>
  </si>
  <si>
    <t>0500000US25007</t>
  </si>
  <si>
    <t>Dukes County, Massachusetts</t>
  </si>
  <si>
    <t>0500000US25009</t>
  </si>
  <si>
    <t>Essex County, Massachusetts</t>
  </si>
  <si>
    <t>0500000US25011</t>
  </si>
  <si>
    <t>Franklin County, Massachusetts</t>
  </si>
  <si>
    <t>0500000US25013</t>
  </si>
  <si>
    <t>Hampden County, Massachusetts</t>
  </si>
  <si>
    <t>0500000US25015</t>
  </si>
  <si>
    <t>Hampshire County, Massachusetts</t>
  </si>
  <si>
    <t>0500000US25017</t>
  </si>
  <si>
    <t>Middlesex County, Massachusetts</t>
  </si>
  <si>
    <t>0500000US25019</t>
  </si>
  <si>
    <t>Nantucket County, Massachusetts</t>
  </si>
  <si>
    <t>0500000US25021</t>
  </si>
  <si>
    <t>Norfolk County, Massachusetts</t>
  </si>
  <si>
    <t>0500000US25023</t>
  </si>
  <si>
    <t>Plymouth County, Massachusetts</t>
  </si>
  <si>
    <t>0500000US25025</t>
  </si>
  <si>
    <t>Suffolk County, Massachusetts</t>
  </si>
  <si>
    <t>0500000US25027</t>
  </si>
  <si>
    <t>Worcester County, Massachusetts</t>
  </si>
  <si>
    <t>0500000US26005</t>
  </si>
  <si>
    <t>Allegan County, Michigan</t>
  </si>
  <si>
    <t>0500000US26007</t>
  </si>
  <si>
    <t>Alpena County, Michigan</t>
  </si>
  <si>
    <t>0500000US26009</t>
  </si>
  <si>
    <t>Antrim County, Michigan</t>
  </si>
  <si>
    <t>0500000US26015</t>
  </si>
  <si>
    <t>Barry County, Michigan</t>
  </si>
  <si>
    <t>0500000US26017</t>
  </si>
  <si>
    <t>Bay County, Michigan</t>
  </si>
  <si>
    <t>0500000US26019</t>
  </si>
  <si>
    <t>Benzie County, Michigan</t>
  </si>
  <si>
    <t>0500000US26021</t>
  </si>
  <si>
    <t>Berrien County, Michigan</t>
  </si>
  <si>
    <t>0500000US26023</t>
  </si>
  <si>
    <t>Branch County, Michigan</t>
  </si>
  <si>
    <t>0500000US26025</t>
  </si>
  <si>
    <t>Calhoun County, Michigan</t>
  </si>
  <si>
    <t>0500000US26027</t>
  </si>
  <si>
    <t>Cass County, Michigan</t>
  </si>
  <si>
    <t>0500000US26029</t>
  </si>
  <si>
    <t>Charlevoix County, Michigan</t>
  </si>
  <si>
    <t>0500000US26031</t>
  </si>
  <si>
    <t>Cheboygan County, Michigan</t>
  </si>
  <si>
    <t>0500000US26033</t>
  </si>
  <si>
    <t>Chippewa County, Michigan</t>
  </si>
  <si>
    <t>0500000US26035</t>
  </si>
  <si>
    <t>Clare County, Michigan</t>
  </si>
  <si>
    <t>0500000US26037</t>
  </si>
  <si>
    <t>Clinton County, Michigan</t>
  </si>
  <si>
    <t>0500000US26041</t>
  </si>
  <si>
    <t>Delta County, Michigan</t>
  </si>
  <si>
    <t>0500000US26043</t>
  </si>
  <si>
    <t>Dickinson County, Michigan</t>
  </si>
  <si>
    <t>0500000US26045</t>
  </si>
  <si>
    <t>Eaton County, Michigan</t>
  </si>
  <si>
    <t>0500000US26047</t>
  </si>
  <si>
    <t>Emmet County, Michigan</t>
  </si>
  <si>
    <t>0500000US26049</t>
  </si>
  <si>
    <t>Genesee County, Michigan</t>
  </si>
  <si>
    <t>0500000US26055</t>
  </si>
  <si>
    <t>Grand Traverse County, Michigan</t>
  </si>
  <si>
    <t>0500000US26057</t>
  </si>
  <si>
    <t>Gratiot County, Michigan</t>
  </si>
  <si>
    <t>0500000US26059</t>
  </si>
  <si>
    <t>Hillsdale County, Michigan</t>
  </si>
  <si>
    <t>0500000US26063</t>
  </si>
  <si>
    <t>Huron County, Michigan</t>
  </si>
  <si>
    <t>0500000US26065</t>
  </si>
  <si>
    <t>Ingham County, Michigan</t>
  </si>
  <si>
    <t>0500000US26067</t>
  </si>
  <si>
    <t>Ionia County, Michigan</t>
  </si>
  <si>
    <t>0500000US26069</t>
  </si>
  <si>
    <t>Iosco County, Michigan</t>
  </si>
  <si>
    <t>0500000US26073</t>
  </si>
  <si>
    <t>Isabella County, Michigan</t>
  </si>
  <si>
    <t>0500000US26075</t>
  </si>
  <si>
    <t>Jackson County, Michigan</t>
  </si>
  <si>
    <t>0500000US26077</t>
  </si>
  <si>
    <t>Kalamazoo County, Michigan</t>
  </si>
  <si>
    <t>0500000US26081</t>
  </si>
  <si>
    <t>Kent County, Michigan</t>
  </si>
  <si>
    <t>0500000US26087</t>
  </si>
  <si>
    <t>Lapeer County, Michigan</t>
  </si>
  <si>
    <t>0500000US26089</t>
  </si>
  <si>
    <t>Leelanau County, Michigan</t>
  </si>
  <si>
    <t>0500000US26091</t>
  </si>
  <si>
    <t>Lenawee County, Michigan</t>
  </si>
  <si>
    <t>0500000US26093</t>
  </si>
  <si>
    <t>Livingston County, Michigan</t>
  </si>
  <si>
    <t>0500000US26099</t>
  </si>
  <si>
    <t>Macomb County, Michigan</t>
  </si>
  <si>
    <t>0500000US26101</t>
  </si>
  <si>
    <t>Manistee County, Michigan</t>
  </si>
  <si>
    <t>0500000US26103</t>
  </si>
  <si>
    <t>Marquette County, Michigan</t>
  </si>
  <si>
    <t>0500000US26105</t>
  </si>
  <si>
    <t>Mason County, Michigan</t>
  </si>
  <si>
    <t>0500000US26107</t>
  </si>
  <si>
    <t>Mecosta County, Michigan</t>
  </si>
  <si>
    <t>0500000US26109</t>
  </si>
  <si>
    <t>Menominee County, Michigan</t>
  </si>
  <si>
    <t>0500000US26111</t>
  </si>
  <si>
    <t>Midland County, Michigan</t>
  </si>
  <si>
    <t>0500000US26115</t>
  </si>
  <si>
    <t>Monroe County, Michigan</t>
  </si>
  <si>
    <t>0500000US26117</t>
  </si>
  <si>
    <t>Montcalm County, Michigan</t>
  </si>
  <si>
    <t>0500000US26121</t>
  </si>
  <si>
    <t>Muskegon County, Michigan</t>
  </si>
  <si>
    <t>0500000US26123</t>
  </si>
  <si>
    <t>Newaygo County, Michigan</t>
  </si>
  <si>
    <t>0500000US26125</t>
  </si>
  <si>
    <t>Oakland County, Michigan</t>
  </si>
  <si>
    <t>0500000US26127</t>
  </si>
  <si>
    <t>Oceana County, Michigan</t>
  </si>
  <si>
    <t>0500000US26129</t>
  </si>
  <si>
    <t>Ogemaw County, Michigan</t>
  </si>
  <si>
    <t>0500000US26139</t>
  </si>
  <si>
    <t>Ottawa County, Michigan</t>
  </si>
  <si>
    <t>0500000US26145</t>
  </si>
  <si>
    <t>Saginaw County, Michigan</t>
  </si>
  <si>
    <t>0500000US26147</t>
  </si>
  <si>
    <t>St. Clair County, Michigan</t>
  </si>
  <si>
    <t>0500000US26149</t>
  </si>
  <si>
    <t>St. Joseph County, Michigan</t>
  </si>
  <si>
    <t>0500000US26151</t>
  </si>
  <si>
    <t>Sanilac County, Michigan</t>
  </si>
  <si>
    <t>0500000US26155</t>
  </si>
  <si>
    <t>Shiawassee County, Michigan</t>
  </si>
  <si>
    <t>0500000US26157</t>
  </si>
  <si>
    <t>Tuscola County, Michigan</t>
  </si>
  <si>
    <t>0500000US26159</t>
  </si>
  <si>
    <t>Van Buren County, Michigan</t>
  </si>
  <si>
    <t>0500000US26161</t>
  </si>
  <si>
    <t>Washtenaw County, Michigan</t>
  </si>
  <si>
    <t>0500000US26163</t>
  </si>
  <si>
    <t>Wayne County, Michigan</t>
  </si>
  <si>
    <t>0500000US26165</t>
  </si>
  <si>
    <t>Wexford County, Michigan</t>
  </si>
  <si>
    <t>0500000US27003</t>
  </si>
  <si>
    <t>Anoka County, Minnesota</t>
  </si>
  <si>
    <t>0500000US27005</t>
  </si>
  <si>
    <t>Becker County, Minnesota</t>
  </si>
  <si>
    <t>0500000US27007</t>
  </si>
  <si>
    <t>Beltrami County, Minnesota</t>
  </si>
  <si>
    <t>0500000US27009</t>
  </si>
  <si>
    <t>Benton County, Minnesota</t>
  </si>
  <si>
    <t>0500000US27013</t>
  </si>
  <si>
    <t>Blue Earth County, Minnesota</t>
  </si>
  <si>
    <t>0500000US27015</t>
  </si>
  <si>
    <t>Brown County, Minnesota</t>
  </si>
  <si>
    <t>0500000US27017</t>
  </si>
  <si>
    <t>Carlton County, Minnesota</t>
  </si>
  <si>
    <t>0500000US27019</t>
  </si>
  <si>
    <t>Carver County, Minnesota</t>
  </si>
  <si>
    <t>0500000US27025</t>
  </si>
  <si>
    <t>Chisago County, Minnesota</t>
  </si>
  <si>
    <t>0500000US27027</t>
  </si>
  <si>
    <t>Clay County, Minnesota</t>
  </si>
  <si>
    <t>0500000US27035</t>
  </si>
  <si>
    <t>Crow Wing County, Minnesota</t>
  </si>
  <si>
    <t>0500000US27037</t>
  </si>
  <si>
    <t>Dakota County, Minnesota</t>
  </si>
  <si>
    <t>0500000US27039</t>
  </si>
  <si>
    <t>Dodge County, Minnesota</t>
  </si>
  <si>
    <t>0500000US27041</t>
  </si>
  <si>
    <t>Douglas County, Minnesota</t>
  </si>
  <si>
    <t>0500000US27045</t>
  </si>
  <si>
    <t>Fillmore County, Minnesota</t>
  </si>
  <si>
    <t>0500000US27047</t>
  </si>
  <si>
    <t>Freeborn County, Minnesota</t>
  </si>
  <si>
    <t>0500000US27049</t>
  </si>
  <si>
    <t>Goodhue County, Minnesota</t>
  </si>
  <si>
    <t>0500000US27051</t>
  </si>
  <si>
    <t>Grant County, Minnesota</t>
  </si>
  <si>
    <t>0500000US27053</t>
  </si>
  <si>
    <t>Hennepin County, Minnesota</t>
  </si>
  <si>
    <t>0500000US27057</t>
  </si>
  <si>
    <t>Hubbard County, Minnesota</t>
  </si>
  <si>
    <t>0500000US27059</t>
  </si>
  <si>
    <t>Isanti County, Minnesota</t>
  </si>
  <si>
    <t>0500000US27061</t>
  </si>
  <si>
    <t>Itasca County, Minnesota</t>
  </si>
  <si>
    <t>0500000US27067</t>
  </si>
  <si>
    <t>Kandiyohi County, Minnesota</t>
  </si>
  <si>
    <t>0500000US27079</t>
  </si>
  <si>
    <t>Le Sueur County, Minnesota</t>
  </si>
  <si>
    <t>0500000US27083</t>
  </si>
  <si>
    <t>Lyon County, Minnesota</t>
  </si>
  <si>
    <t>0500000US27085</t>
  </si>
  <si>
    <t>McLeod County, Minnesota</t>
  </si>
  <si>
    <t>0500000US27091</t>
  </si>
  <si>
    <t>Martin County, Minnesota</t>
  </si>
  <si>
    <t>0500000US27093</t>
  </si>
  <si>
    <t>Meeker County, Minnesota</t>
  </si>
  <si>
    <t>0500000US27095</t>
  </si>
  <si>
    <t>Mille Lacs County, Minnesota</t>
  </si>
  <si>
    <t>0500000US27097</t>
  </si>
  <si>
    <t>Morrison County, Minnesota</t>
  </si>
  <si>
    <t>0500000US27099</t>
  </si>
  <si>
    <t>Mower County, Minnesota</t>
  </si>
  <si>
    <t>0500000US27103</t>
  </si>
  <si>
    <t>Nicollet County, Minnesota</t>
  </si>
  <si>
    <t>0500000US27109</t>
  </si>
  <si>
    <t>Olmsted County, Minnesota</t>
  </si>
  <si>
    <t>0500000US27111</t>
  </si>
  <si>
    <t>Otter Tail County, Minnesota</t>
  </si>
  <si>
    <t>0500000US27115</t>
  </si>
  <si>
    <t>Pine County, Minnesota</t>
  </si>
  <si>
    <t>0500000US27123</t>
  </si>
  <si>
    <t>Ramsey County, Minnesota</t>
  </si>
  <si>
    <t>0500000US27129</t>
  </si>
  <si>
    <t>Renville County, Minnesota</t>
  </si>
  <si>
    <t>0500000US27131</t>
  </si>
  <si>
    <t>Rice County, Minnesota</t>
  </si>
  <si>
    <t>0500000US27135</t>
  </si>
  <si>
    <t>Roseau County, Minnesota</t>
  </si>
  <si>
    <t>0500000US27137</t>
  </si>
  <si>
    <t>St. Louis County, Minnesota</t>
  </si>
  <si>
    <t>0500000US27139</t>
  </si>
  <si>
    <t>Scott County, Minnesota</t>
  </si>
  <si>
    <t>0500000US27141</t>
  </si>
  <si>
    <t>Sherburne County, Minnesota</t>
  </si>
  <si>
    <t>0500000US27145</t>
  </si>
  <si>
    <t>Stearns County, Minnesota</t>
  </si>
  <si>
    <t>0500000US27147</t>
  </si>
  <si>
    <t>Steele County, Minnesota</t>
  </si>
  <si>
    <t>0500000US27151</t>
  </si>
  <si>
    <t>Swift County, Minnesota</t>
  </si>
  <si>
    <t>0500000US27153</t>
  </si>
  <si>
    <t>Todd County, Minnesota</t>
  </si>
  <si>
    <t>0500000US27157</t>
  </si>
  <si>
    <t>Wabasha County, Minnesota</t>
  </si>
  <si>
    <t>0500000US27163</t>
  </si>
  <si>
    <t>Washington County, Minnesota</t>
  </si>
  <si>
    <t>0500000US27169</t>
  </si>
  <si>
    <t>Winona County, Minnesota</t>
  </si>
  <si>
    <t>0500000US27171</t>
  </si>
  <si>
    <t>Wright County, Minnesota</t>
  </si>
  <si>
    <t>0500000US28001</t>
  </si>
  <si>
    <t>Adams County, Mississippi</t>
  </si>
  <si>
    <t>0500000US28003</t>
  </si>
  <si>
    <t>Alcorn County, Mississippi</t>
  </si>
  <si>
    <t>0500000US28011</t>
  </si>
  <si>
    <t>Bolivar County, Mississippi</t>
  </si>
  <si>
    <t>0500000US28025</t>
  </si>
  <si>
    <t>Clay County, Mississippi</t>
  </si>
  <si>
    <t>0500000US28029</t>
  </si>
  <si>
    <t>Copiah County, Mississippi</t>
  </si>
  <si>
    <t>0500000US28033</t>
  </si>
  <si>
    <t>DeSoto County, Mississippi</t>
  </si>
  <si>
    <t>0500000US28035</t>
  </si>
  <si>
    <t>Forrest County, Mississippi</t>
  </si>
  <si>
    <t>0500000US28039</t>
  </si>
  <si>
    <t>George County, Mississippi</t>
  </si>
  <si>
    <t>0500000US28045</t>
  </si>
  <si>
    <t>Hancock County, Mississippi</t>
  </si>
  <si>
    <t>0500000US28047</t>
  </si>
  <si>
    <t>Harrison County, Mississippi</t>
  </si>
  <si>
    <t>0500000US28049</t>
  </si>
  <si>
    <t>Hinds County, Mississippi</t>
  </si>
  <si>
    <t>0500000US28059</t>
  </si>
  <si>
    <t>Jackson County, Mississippi</t>
  </si>
  <si>
    <t>0500000US28067</t>
  </si>
  <si>
    <t>Jones County, Mississippi</t>
  </si>
  <si>
    <t>0500000US28071</t>
  </si>
  <si>
    <t>Lafayette County, Mississippi</t>
  </si>
  <si>
    <t>0500000US28073</t>
  </si>
  <si>
    <t>Lamar County, Mississippi</t>
  </si>
  <si>
    <t>0500000US28075</t>
  </si>
  <si>
    <t>Lauderdale County, Mississippi</t>
  </si>
  <si>
    <t>0500000US28081</t>
  </si>
  <si>
    <t>Lee County, Mississippi</t>
  </si>
  <si>
    <t>0500000US28083</t>
  </si>
  <si>
    <t>Leflore County, Mississippi</t>
  </si>
  <si>
    <t>0500000US28085</t>
  </si>
  <si>
    <t>Lincoln County, Mississippi</t>
  </si>
  <si>
    <t>0500000US28087</t>
  </si>
  <si>
    <t>Lowndes County, Mississippi</t>
  </si>
  <si>
    <t>0500000US28089</t>
  </si>
  <si>
    <t>Madison County, Mississippi</t>
  </si>
  <si>
    <t>0500000US28091</t>
  </si>
  <si>
    <t>Marion County, Mississippi</t>
  </si>
  <si>
    <t>0500000US28099</t>
  </si>
  <si>
    <t>Neshoba County, Mississippi</t>
  </si>
  <si>
    <t>0500000US28105</t>
  </si>
  <si>
    <t>Oktibbeha County, Mississippi</t>
  </si>
  <si>
    <t>0500000US28107</t>
  </si>
  <si>
    <t>Panola County, Mississippi</t>
  </si>
  <si>
    <t>0500000US28109</t>
  </si>
  <si>
    <t>Pearl River County, Mississippi</t>
  </si>
  <si>
    <t>0500000US28113</t>
  </si>
  <si>
    <t>Pike County, Mississippi</t>
  </si>
  <si>
    <t>0500000US28117</t>
  </si>
  <si>
    <t>Prentiss County, Mississippi</t>
  </si>
  <si>
    <t>0500000US28121</t>
  </si>
  <si>
    <t>Rankin County, Mississippi</t>
  </si>
  <si>
    <t>0500000US28127</t>
  </si>
  <si>
    <t>Simpson County, Mississippi</t>
  </si>
  <si>
    <t>0500000US28137</t>
  </si>
  <si>
    <t>Tate County, Mississippi</t>
  </si>
  <si>
    <t>0500000US28141</t>
  </si>
  <si>
    <t>Tishomingo County, Mississippi</t>
  </si>
  <si>
    <t>0500000US28149</t>
  </si>
  <si>
    <t>Warren County, Mississippi</t>
  </si>
  <si>
    <t>0500000US29001</t>
  </si>
  <si>
    <t>Adair County, Missouri</t>
  </si>
  <si>
    <t>0500000US29007</t>
  </si>
  <si>
    <t>Audrain County, Missouri</t>
  </si>
  <si>
    <t>0500000US29009</t>
  </si>
  <si>
    <t>Barry County, Missouri</t>
  </si>
  <si>
    <t>0500000US29013</t>
  </si>
  <si>
    <t>Bates County, Missouri</t>
  </si>
  <si>
    <t>0500000US29015</t>
  </si>
  <si>
    <t>Benton County, Missouri</t>
  </si>
  <si>
    <t>0500000US29019</t>
  </si>
  <si>
    <t>Boone County, Missouri</t>
  </si>
  <si>
    <t>0500000US29021</t>
  </si>
  <si>
    <t>Buchanan County, Missouri</t>
  </si>
  <si>
    <t>0500000US29023</t>
  </si>
  <si>
    <t>Butler County, Missouri</t>
  </si>
  <si>
    <t>0500000US29027</t>
  </si>
  <si>
    <t>Callaway County, Missouri</t>
  </si>
  <si>
    <t>0500000US29029</t>
  </si>
  <si>
    <t>Camden County, Missouri</t>
  </si>
  <si>
    <t>0500000US29031</t>
  </si>
  <si>
    <t>Cape Girardeau County, Missouri</t>
  </si>
  <si>
    <t>0500000US29037</t>
  </si>
  <si>
    <t>Cass County, Missouri</t>
  </si>
  <si>
    <t>0500000US29039</t>
  </si>
  <si>
    <t>Cedar County, Missouri</t>
  </si>
  <si>
    <t>0500000US29043</t>
  </si>
  <si>
    <t>Christian County, Missouri</t>
  </si>
  <si>
    <t>0500000US29047</t>
  </si>
  <si>
    <t>Clay County, Missouri</t>
  </si>
  <si>
    <t>0500000US29051</t>
  </si>
  <si>
    <t>Cole County, Missouri</t>
  </si>
  <si>
    <t>0500000US29071</t>
  </si>
  <si>
    <t>Franklin County, Missouri</t>
  </si>
  <si>
    <t>0500000US29073</t>
  </si>
  <si>
    <t>Gasconade County, Missouri</t>
  </si>
  <si>
    <t>0500000US29077</t>
  </si>
  <si>
    <t>Greene County, Missouri</t>
  </si>
  <si>
    <t>0500000US29079</t>
  </si>
  <si>
    <t>Grundy County, Missouri</t>
  </si>
  <si>
    <t>0500000US29083</t>
  </si>
  <si>
    <t>Henry County, Missouri</t>
  </si>
  <si>
    <t>0500000US29091</t>
  </si>
  <si>
    <t>Howell County, Missouri</t>
  </si>
  <si>
    <t>0500000US29095</t>
  </si>
  <si>
    <t>Jackson County, Missouri</t>
  </si>
  <si>
    <t>0500000US29097</t>
  </si>
  <si>
    <t>Jasper County, Missouri</t>
  </si>
  <si>
    <t>0500000US29099</t>
  </si>
  <si>
    <t>Jefferson County, Missouri</t>
  </si>
  <si>
    <t>0500000US29101</t>
  </si>
  <si>
    <t>Johnson County, Missouri</t>
  </si>
  <si>
    <t>0500000US29105</t>
  </si>
  <si>
    <t>Laclede County, Missouri</t>
  </si>
  <si>
    <t>0500000US29107</t>
  </si>
  <si>
    <t>Lafayette County, Missouri</t>
  </si>
  <si>
    <t>0500000US29109</t>
  </si>
  <si>
    <t>Lawrence County, Missouri</t>
  </si>
  <si>
    <t>0500000US29113</t>
  </si>
  <si>
    <t>Lincoln County, Missouri</t>
  </si>
  <si>
    <t>0500000US29115</t>
  </si>
  <si>
    <t>Linn County, Missouri</t>
  </si>
  <si>
    <t>0500000US29117</t>
  </si>
  <si>
    <t>Livingston County, Missouri</t>
  </si>
  <si>
    <t>0500000US29121</t>
  </si>
  <si>
    <t>Macon County, Missouri</t>
  </si>
  <si>
    <t>0500000US29127</t>
  </si>
  <si>
    <t>Marion County, Missouri</t>
  </si>
  <si>
    <t>0500000US29131</t>
  </si>
  <si>
    <t>Miller County, Missouri</t>
  </si>
  <si>
    <t>0500000US29141</t>
  </si>
  <si>
    <t>Morgan County, Missouri</t>
  </si>
  <si>
    <t>0500000US29145</t>
  </si>
  <si>
    <t>Newton County, Missouri</t>
  </si>
  <si>
    <t>0500000US29147</t>
  </si>
  <si>
    <t>Nodaway County, Missouri</t>
  </si>
  <si>
    <t>0500000US29157</t>
  </si>
  <si>
    <t>Perry County, Missouri</t>
  </si>
  <si>
    <t>0500000US29159</t>
  </si>
  <si>
    <t>Pettis County, Missouri</t>
  </si>
  <si>
    <t>0500000US29161</t>
  </si>
  <si>
    <t>Phelps County, Missouri</t>
  </si>
  <si>
    <t>0500000US29163</t>
  </si>
  <si>
    <t>Pike County, Missouri</t>
  </si>
  <si>
    <t>0500000US29165</t>
  </si>
  <si>
    <t>Platte County, Missouri</t>
  </si>
  <si>
    <t>0500000US29167</t>
  </si>
  <si>
    <t>Polk County, Missouri</t>
  </si>
  <si>
    <t>0500000US29169</t>
  </si>
  <si>
    <t>Pulaski County, Missouri</t>
  </si>
  <si>
    <t>0500000US29177</t>
  </si>
  <si>
    <t>Ray County, Missouri</t>
  </si>
  <si>
    <t>0500000US29183</t>
  </si>
  <si>
    <t>St. Charles County, Missouri</t>
  </si>
  <si>
    <t>0500000US29185</t>
  </si>
  <si>
    <t>St. Clair County, Missouri</t>
  </si>
  <si>
    <t>0500000US29186</t>
  </si>
  <si>
    <t>Ste. Genevieve County, Missouri</t>
  </si>
  <si>
    <t>0500000US29187</t>
  </si>
  <si>
    <t>St. Francois County, Missouri</t>
  </si>
  <si>
    <t>0500000US29189</t>
  </si>
  <si>
    <t>St. Louis County, Missouri</t>
  </si>
  <si>
    <t>0500000US29195</t>
  </si>
  <si>
    <t>Saline County, Missouri</t>
  </si>
  <si>
    <t>0500000US29201</t>
  </si>
  <si>
    <t>Scott County, Missouri</t>
  </si>
  <si>
    <t>0500000US29205</t>
  </si>
  <si>
    <t>Shelby County, Missouri</t>
  </si>
  <si>
    <t>0500000US29207</t>
  </si>
  <si>
    <t>Stoddard County, Missouri</t>
  </si>
  <si>
    <t>0500000US29209</t>
  </si>
  <si>
    <t>Stone County, Missouri</t>
  </si>
  <si>
    <t>0500000US29211</t>
  </si>
  <si>
    <t>Sullivan County, Missouri</t>
  </si>
  <si>
    <t>0500000US29213</t>
  </si>
  <si>
    <t>Taney County, Missouri</t>
  </si>
  <si>
    <t>0500000US29215</t>
  </si>
  <si>
    <t>Texas County, Missouri</t>
  </si>
  <si>
    <t>0500000US29219</t>
  </si>
  <si>
    <t>Warren County, Missouri</t>
  </si>
  <si>
    <t>0500000US29225</t>
  </si>
  <si>
    <t>Webster County, Missouri</t>
  </si>
  <si>
    <t>0500000US29229</t>
  </si>
  <si>
    <t>Wright County, Missouri</t>
  </si>
  <si>
    <t>0500000US29510</t>
  </si>
  <si>
    <t>St. Louis city, Missouri</t>
  </si>
  <si>
    <t>0500000US30001</t>
  </si>
  <si>
    <t>Beaverhead County, Montana</t>
  </si>
  <si>
    <t>0500000US30005</t>
  </si>
  <si>
    <t>Blaine County, Montana</t>
  </si>
  <si>
    <t>0500000US30009</t>
  </si>
  <si>
    <t>Carbon County, Montana</t>
  </si>
  <si>
    <t>0500000US30011</t>
  </si>
  <si>
    <t>Carter County, Montana</t>
  </si>
  <si>
    <t>0500000US30013</t>
  </si>
  <si>
    <t>Cascade County, Montana</t>
  </si>
  <si>
    <t>0500000US30027</t>
  </si>
  <si>
    <t>Fergus County, Montana</t>
  </si>
  <si>
    <t>0500000US30029</t>
  </si>
  <si>
    <t>Flathead County, Montana</t>
  </si>
  <si>
    <t>0500000US30031</t>
  </si>
  <si>
    <t>Gallatin County, Montana</t>
  </si>
  <si>
    <t>0500000US30047</t>
  </si>
  <si>
    <t>Lake County, Montana</t>
  </si>
  <si>
    <t>0500000US30049</t>
  </si>
  <si>
    <t>Lewis and Clark County, Montana</t>
  </si>
  <si>
    <t>0500000US30057</t>
  </si>
  <si>
    <t>Madison County, Montana</t>
  </si>
  <si>
    <t>0500000US30063</t>
  </si>
  <si>
    <t>Missoula County, Montana</t>
  </si>
  <si>
    <t>0500000US30067</t>
  </si>
  <si>
    <t>Park County, Montana</t>
  </si>
  <si>
    <t>0500000US30071</t>
  </si>
  <si>
    <t>Phillips County, Montana</t>
  </si>
  <si>
    <t>0500000US30075</t>
  </si>
  <si>
    <t>Powder River County, Montana</t>
  </si>
  <si>
    <t>0500000US30081</t>
  </si>
  <si>
    <t>Ravalli County, Montana</t>
  </si>
  <si>
    <t>0500000US30089</t>
  </si>
  <si>
    <t>Sanders County, Montana</t>
  </si>
  <si>
    <t>0500000US30093</t>
  </si>
  <si>
    <t>Silver Bow County, Montana</t>
  </si>
  <si>
    <t>0500000US30095</t>
  </si>
  <si>
    <t>Stillwater County, Montana</t>
  </si>
  <si>
    <t>0500000US30099</t>
  </si>
  <si>
    <t>Teton County, Montana</t>
  </si>
  <si>
    <t>0500000US30107</t>
  </si>
  <si>
    <t>Wheatland County, Montana</t>
  </si>
  <si>
    <t>0500000US30111</t>
  </si>
  <si>
    <t>Yellowstone County, Montana</t>
  </si>
  <si>
    <t>0500000US31001</t>
  </si>
  <si>
    <t>Adams County, Nebraska</t>
  </si>
  <si>
    <t>0500000US31019</t>
  </si>
  <si>
    <t>Buffalo County, Nebraska</t>
  </si>
  <si>
    <t>0500000US31021</t>
  </si>
  <si>
    <t>Burt County, Nebraska</t>
  </si>
  <si>
    <t>0500000US31025</t>
  </si>
  <si>
    <t>Cass County, Nebraska</t>
  </si>
  <si>
    <t>0500000US31027</t>
  </si>
  <si>
    <t>Cedar County, Nebraska</t>
  </si>
  <si>
    <t>0500000US31031</t>
  </si>
  <si>
    <t>Cherry County, Nebraska</t>
  </si>
  <si>
    <t>0500000US31033</t>
  </si>
  <si>
    <t>Cheyenne County, Nebraska</t>
  </si>
  <si>
    <t>0500000US31035</t>
  </si>
  <si>
    <t>Clay County, Nebraska</t>
  </si>
  <si>
    <t>0500000US31037</t>
  </si>
  <si>
    <t>Colfax County, Nebraska</t>
  </si>
  <si>
    <t>0500000US31041</t>
  </si>
  <si>
    <t>Custer County, Nebraska</t>
  </si>
  <si>
    <t>0500000US31045</t>
  </si>
  <si>
    <t>Dawes County, Nebraska</t>
  </si>
  <si>
    <t>0500000US31047</t>
  </si>
  <si>
    <t>Dawson County, Nebraska</t>
  </si>
  <si>
    <t>0500000US31053</t>
  </si>
  <si>
    <t>Dodge County, Nebraska</t>
  </si>
  <si>
    <t>0500000US31055</t>
  </si>
  <si>
    <t>Douglas County, Nebraska</t>
  </si>
  <si>
    <t>0500000US31067</t>
  </si>
  <si>
    <t>Gage County, Nebraska</t>
  </si>
  <si>
    <t>0500000US31079</t>
  </si>
  <si>
    <t>Hall County, Nebraska</t>
  </si>
  <si>
    <t>0500000US31089</t>
  </si>
  <si>
    <t>Holt County, Nebraska</t>
  </si>
  <si>
    <t>0500000US31095</t>
  </si>
  <si>
    <t>Jefferson County, Nebraska</t>
  </si>
  <si>
    <t>0500000US31105</t>
  </si>
  <si>
    <t>Kimball County, Nebraska</t>
  </si>
  <si>
    <t>0500000US31107</t>
  </si>
  <si>
    <t>Knox County, Nebraska</t>
  </si>
  <si>
    <t>0500000US31109</t>
  </si>
  <si>
    <t>Lancaster County, Nebraska</t>
  </si>
  <si>
    <t>0500000US31111</t>
  </si>
  <si>
    <t>Lincoln County, Nebraska</t>
  </si>
  <si>
    <t>0500000US31119</t>
  </si>
  <si>
    <t>Madison County, Nebraska</t>
  </si>
  <si>
    <t>0500000US31131</t>
  </si>
  <si>
    <t>Otoe County, Nebraska</t>
  </si>
  <si>
    <t>0500000US31141</t>
  </si>
  <si>
    <t>Platte County, Nebraska</t>
  </si>
  <si>
    <t>0500000US31145</t>
  </si>
  <si>
    <t>Red Willow County, Nebraska</t>
  </si>
  <si>
    <t>0500000US31151</t>
  </si>
  <si>
    <t>Saline County, Nebraska</t>
  </si>
  <si>
    <t>0500000US31153</t>
  </si>
  <si>
    <t>Sarpy County, Nebraska</t>
  </si>
  <si>
    <t>0500000US31155</t>
  </si>
  <si>
    <t>Saunders County, Nebraska</t>
  </si>
  <si>
    <t>0500000US31157</t>
  </si>
  <si>
    <t>Scotts Bluff County, Nebraska</t>
  </si>
  <si>
    <t>0500000US31159</t>
  </si>
  <si>
    <t>Seward County, Nebraska</t>
  </si>
  <si>
    <t>0500000US31161</t>
  </si>
  <si>
    <t>Sheridan County, Nebraska</t>
  </si>
  <si>
    <t>0500000US31177</t>
  </si>
  <si>
    <t>Washington County, Nebraska</t>
  </si>
  <si>
    <t>0500000US31179</t>
  </si>
  <si>
    <t>Wayne County, Nebraska</t>
  </si>
  <si>
    <t>0500000US32001</t>
  </si>
  <si>
    <t>Churchill County, Nevada</t>
  </si>
  <si>
    <t>0500000US32003</t>
  </si>
  <si>
    <t>Clark County, Nevada</t>
  </si>
  <si>
    <t>0500000US32005</t>
  </si>
  <si>
    <t>Douglas County, Nevada</t>
  </si>
  <si>
    <t>0500000US32007</t>
  </si>
  <si>
    <t>Elko County, Nevada</t>
  </si>
  <si>
    <t>0500000US32013</t>
  </si>
  <si>
    <t>Humboldt County, Nevada</t>
  </si>
  <si>
    <t>0500000US32019</t>
  </si>
  <si>
    <t>Lyon County, Nevada</t>
  </si>
  <si>
    <t>0500000US32023</t>
  </si>
  <si>
    <t>Nye County, Nevada</t>
  </si>
  <si>
    <t>0500000US32031</t>
  </si>
  <si>
    <t>Washoe County, Nevada</t>
  </si>
  <si>
    <t>0500000US32510</t>
  </si>
  <si>
    <t>Carson City, Nevada</t>
  </si>
  <si>
    <t>0500000US33001</t>
  </si>
  <si>
    <t>Belknap County, New Hampshire</t>
  </si>
  <si>
    <t>0500000US33003</t>
  </si>
  <si>
    <t>Carroll County, New Hampshire</t>
  </si>
  <si>
    <t>0500000US33005</t>
  </si>
  <si>
    <t>Cheshire County, New Hampshire</t>
  </si>
  <si>
    <t>0500000US33007</t>
  </si>
  <si>
    <t>Coos County, New Hampshire</t>
  </si>
  <si>
    <t>0500000US33009</t>
  </si>
  <si>
    <t>Grafton County, New Hampshire</t>
  </si>
  <si>
    <t>0500000US33011</t>
  </si>
  <si>
    <t>Hillsborough County, New Hampshire</t>
  </si>
  <si>
    <t>0500000US33013</t>
  </si>
  <si>
    <t>Merrimack County, New Hampshire</t>
  </si>
  <si>
    <t>0500000US33015</t>
  </si>
  <si>
    <t>Rockingham County, New Hampshire</t>
  </si>
  <si>
    <t>0500000US33017</t>
  </si>
  <si>
    <t>Strafford County, New Hampshire</t>
  </si>
  <si>
    <t>0500000US33019</t>
  </si>
  <si>
    <t>Sullivan County, New Hampshire</t>
  </si>
  <si>
    <t>0500000US34001</t>
  </si>
  <si>
    <t>Atlantic County, New Jersey</t>
  </si>
  <si>
    <t>0500000US34003</t>
  </si>
  <si>
    <t>Bergen County, New Jersey</t>
  </si>
  <si>
    <t>0500000US34005</t>
  </si>
  <si>
    <t>Burlington County, New Jersey</t>
  </si>
  <si>
    <t>0500000US34007</t>
  </si>
  <si>
    <t>Camden County, New Jersey</t>
  </si>
  <si>
    <t>0500000US34009</t>
  </si>
  <si>
    <t>Cape May County, New Jersey</t>
  </si>
  <si>
    <t>0500000US34011</t>
  </si>
  <si>
    <t>Cumberland County, New Jersey</t>
  </si>
  <si>
    <t>0500000US34013</t>
  </si>
  <si>
    <t>Essex County, New Jersey</t>
  </si>
  <si>
    <t>0500000US34015</t>
  </si>
  <si>
    <t>Gloucester County, New Jersey</t>
  </si>
  <si>
    <t>0500000US34017</t>
  </si>
  <si>
    <t>Hudson County, New Jersey</t>
  </si>
  <si>
    <t>0500000US34019</t>
  </si>
  <si>
    <t>Hunterdon County, New Jersey</t>
  </si>
  <si>
    <t>0500000US34021</t>
  </si>
  <si>
    <t>Mercer County, New Jersey</t>
  </si>
  <si>
    <t>0500000US34023</t>
  </si>
  <si>
    <t>Middlesex County, New Jersey</t>
  </si>
  <si>
    <t>0500000US34025</t>
  </si>
  <si>
    <t>Monmouth County, New Jersey</t>
  </si>
  <si>
    <t>0500000US34027</t>
  </si>
  <si>
    <t>Morris County, New Jersey</t>
  </si>
  <si>
    <t>0500000US34029</t>
  </si>
  <si>
    <t>Ocean County, New Jersey</t>
  </si>
  <si>
    <t>0500000US34031</t>
  </si>
  <si>
    <t>Passaic County, New Jersey</t>
  </si>
  <si>
    <t>0500000US34033</t>
  </si>
  <si>
    <t>Salem County, New Jersey</t>
  </si>
  <si>
    <t>0500000US34035</t>
  </si>
  <si>
    <t>Somerset County, New Jersey</t>
  </si>
  <si>
    <t>0500000US34037</t>
  </si>
  <si>
    <t>Sussex County, New Jersey</t>
  </si>
  <si>
    <t>0500000US34039</t>
  </si>
  <si>
    <t>Union County, New Jersey</t>
  </si>
  <si>
    <t>0500000US34041</t>
  </si>
  <si>
    <t>Warren County, New Jersey</t>
  </si>
  <si>
    <t>0500000US35001</t>
  </si>
  <si>
    <t>Bernalillo County, New Mexico</t>
  </si>
  <si>
    <t>0500000US35005</t>
  </si>
  <si>
    <t>Chaves County, New Mexico</t>
  </si>
  <si>
    <t>0500000US35007</t>
  </si>
  <si>
    <t>Colfax County, New Mexico</t>
  </si>
  <si>
    <t>0500000US35009</t>
  </si>
  <si>
    <t>Curry County, New Mexico</t>
  </si>
  <si>
    <t>0500000US35013</t>
  </si>
  <si>
    <t>Do√±a Ana County, New Mexico</t>
  </si>
  <si>
    <t>0500000US35015</t>
  </si>
  <si>
    <t>Eddy County, New Mexico</t>
  </si>
  <si>
    <t>0500000US35017</t>
  </si>
  <si>
    <t>Grant County, New Mexico</t>
  </si>
  <si>
    <t>0500000US35025</t>
  </si>
  <si>
    <t>Lea County, New Mexico</t>
  </si>
  <si>
    <t>0500000US35027</t>
  </si>
  <si>
    <t>Lincoln County, New Mexico</t>
  </si>
  <si>
    <t>0500000US35028</t>
  </si>
  <si>
    <t>Los Alamos County, New Mexico</t>
  </si>
  <si>
    <t>0500000US35029</t>
  </si>
  <si>
    <t>Luna County, New Mexico</t>
  </si>
  <si>
    <t>0500000US35035</t>
  </si>
  <si>
    <t>Otero County, New Mexico</t>
  </si>
  <si>
    <t>0500000US35043</t>
  </si>
  <si>
    <t>Sandoval County, New Mexico</t>
  </si>
  <si>
    <t>0500000US35045</t>
  </si>
  <si>
    <t>San Juan County, New Mexico</t>
  </si>
  <si>
    <t>0500000US35047</t>
  </si>
  <si>
    <t>San Miguel County, New Mexico</t>
  </si>
  <si>
    <t>0500000US35049</t>
  </si>
  <si>
    <t>Santa Fe County, New Mexico</t>
  </si>
  <si>
    <t>0500000US35055</t>
  </si>
  <si>
    <t>Taos County, New Mexico</t>
  </si>
  <si>
    <t>0500000US35061</t>
  </si>
  <si>
    <t>Valencia County, New Mexico</t>
  </si>
  <si>
    <t>0500000US36001</t>
  </si>
  <si>
    <t>Albany County, New York</t>
  </si>
  <si>
    <t>0500000US36003</t>
  </si>
  <si>
    <t>Allegany County, New York</t>
  </si>
  <si>
    <t>0500000US36005</t>
  </si>
  <si>
    <t>Bronx County, New York</t>
  </si>
  <si>
    <t>0500000US36007</t>
  </si>
  <si>
    <t>Broome County, New York</t>
  </si>
  <si>
    <t>0500000US36009</t>
  </si>
  <si>
    <t>Cattaraugus County, New York</t>
  </si>
  <si>
    <t>0500000US36011</t>
  </si>
  <si>
    <t>Cayuga County, New York</t>
  </si>
  <si>
    <t>0500000US36013</t>
  </si>
  <si>
    <t>Chautauqua County, New York</t>
  </si>
  <si>
    <t>0500000US36015</t>
  </si>
  <si>
    <t>Chemung County, New York</t>
  </si>
  <si>
    <t>0500000US36017</t>
  </si>
  <si>
    <t>Chenango County, New York</t>
  </si>
  <si>
    <t>0500000US36019</t>
  </si>
  <si>
    <t>Clinton County, New York</t>
  </si>
  <si>
    <t>0500000US36021</t>
  </si>
  <si>
    <t>Columbia County, New York</t>
  </si>
  <si>
    <t>0500000US36023</t>
  </si>
  <si>
    <t>Cortland County, New York</t>
  </si>
  <si>
    <t>0500000US36025</t>
  </si>
  <si>
    <t>Delaware County, New York</t>
  </si>
  <si>
    <t>0500000US36027</t>
  </si>
  <si>
    <t>Dutchess County, New York</t>
  </si>
  <si>
    <t>0500000US36029</t>
  </si>
  <si>
    <t>Erie County, New York</t>
  </si>
  <si>
    <t>0500000US36031</t>
  </si>
  <si>
    <t>Essex County, New York</t>
  </si>
  <si>
    <t>0500000US36033</t>
  </si>
  <si>
    <t>Franklin County, New York</t>
  </si>
  <si>
    <t>0500000US36035</t>
  </si>
  <si>
    <t>Fulton County, New York</t>
  </si>
  <si>
    <t>0500000US36037</t>
  </si>
  <si>
    <t>Genesee County, New York</t>
  </si>
  <si>
    <t>0500000US36039</t>
  </si>
  <si>
    <t>Greene County, New York</t>
  </si>
  <si>
    <t>0500000US36043</t>
  </si>
  <si>
    <t>Herkimer County, New York</t>
  </si>
  <si>
    <t>0500000US36045</t>
  </si>
  <si>
    <t>Jefferson County, New York</t>
  </si>
  <si>
    <t>0500000US36047</t>
  </si>
  <si>
    <t>Kings County, New York</t>
  </si>
  <si>
    <t>0500000US36049</t>
  </si>
  <si>
    <t>Lewis County, New York</t>
  </si>
  <si>
    <t>0500000US36051</t>
  </si>
  <si>
    <t>Livingston County, New York</t>
  </si>
  <si>
    <t>0500000US36053</t>
  </si>
  <si>
    <t>Madison County, New York</t>
  </si>
  <si>
    <t>0500000US36055</t>
  </si>
  <si>
    <t>Monroe County, New York</t>
  </si>
  <si>
    <t>0500000US36057</t>
  </si>
  <si>
    <t>Montgomery County, New York</t>
  </si>
  <si>
    <t>0500000US36059</t>
  </si>
  <si>
    <t>Nassau County, New York</t>
  </si>
  <si>
    <t>0500000US36061</t>
  </si>
  <si>
    <t>New York County, New York</t>
  </si>
  <si>
    <t>0500000US36063</t>
  </si>
  <si>
    <t>Niagara County, New York</t>
  </si>
  <si>
    <t>0500000US36065</t>
  </si>
  <si>
    <t>Oneida County, New York</t>
  </si>
  <si>
    <t>0500000US36067</t>
  </si>
  <si>
    <t>Onondaga County, New York</t>
  </si>
  <si>
    <t>0500000US36069</t>
  </si>
  <si>
    <t>Ontario County, New York</t>
  </si>
  <si>
    <t>0500000US36071</t>
  </si>
  <si>
    <t>Orange County, New York</t>
  </si>
  <si>
    <t>0500000US36073</t>
  </si>
  <si>
    <t>Orleans County, New York</t>
  </si>
  <si>
    <t>0500000US36075</t>
  </si>
  <si>
    <t>Oswego County, New York</t>
  </si>
  <si>
    <t>0500000US36077</t>
  </si>
  <si>
    <t>Otsego County, New York</t>
  </si>
  <si>
    <t>0500000US36079</t>
  </si>
  <si>
    <t>Putnam County, New York</t>
  </si>
  <si>
    <t>0500000US36081</t>
  </si>
  <si>
    <t>Queens County, New York</t>
  </si>
  <si>
    <t>0500000US36083</t>
  </si>
  <si>
    <t>Rensselaer County, New York</t>
  </si>
  <si>
    <t>0500000US36085</t>
  </si>
  <si>
    <t>Richmond County, New York</t>
  </si>
  <si>
    <t>0500000US36087</t>
  </si>
  <si>
    <t>Rockland County, New York</t>
  </si>
  <si>
    <t>0500000US36089</t>
  </si>
  <si>
    <t>St. Lawrence County, New York</t>
  </si>
  <si>
    <t>0500000US36091</t>
  </si>
  <si>
    <t>Saratoga County, New York</t>
  </si>
  <si>
    <t>0500000US36093</t>
  </si>
  <si>
    <t>Schenectady County, New York</t>
  </si>
  <si>
    <t>0500000US36095</t>
  </si>
  <si>
    <t>Schoharie County, New York</t>
  </si>
  <si>
    <t>0500000US36097</t>
  </si>
  <si>
    <t>Schuyler County, New York</t>
  </si>
  <si>
    <t>0500000US36099</t>
  </si>
  <si>
    <t>Seneca County, New York</t>
  </si>
  <si>
    <t>0500000US36101</t>
  </si>
  <si>
    <t>Steuben County, New York</t>
  </si>
  <si>
    <t>0500000US36103</t>
  </si>
  <si>
    <t>Suffolk County, New York</t>
  </si>
  <si>
    <t>0500000US36105</t>
  </si>
  <si>
    <t>Sullivan County, New York</t>
  </si>
  <si>
    <t>0500000US36107</t>
  </si>
  <si>
    <t>Tioga County, New York</t>
  </si>
  <si>
    <t>0500000US36109</t>
  </si>
  <si>
    <t>Tompkins County, New York</t>
  </si>
  <si>
    <t>0500000US36111</t>
  </si>
  <si>
    <t>Ulster County, New York</t>
  </si>
  <si>
    <t>0500000US36113</t>
  </si>
  <si>
    <t>Warren County, New York</t>
  </si>
  <si>
    <t>0500000US36115</t>
  </si>
  <si>
    <t>Washington County, New York</t>
  </si>
  <si>
    <t>0500000US36117</t>
  </si>
  <si>
    <t>Wayne County, New York</t>
  </si>
  <si>
    <t>0500000US36119</t>
  </si>
  <si>
    <t>Westchester County, New York</t>
  </si>
  <si>
    <t>0500000US36121</t>
  </si>
  <si>
    <t>Wyoming County, New York</t>
  </si>
  <si>
    <t>0500000US36123</t>
  </si>
  <si>
    <t>Yates County, New York</t>
  </si>
  <si>
    <t>0500000US37001</t>
  </si>
  <si>
    <t>Alamance County, North Carolina</t>
  </si>
  <si>
    <t>0500000US37003</t>
  </si>
  <si>
    <t>Alexander County, North Carolina</t>
  </si>
  <si>
    <t>0500000US37011</t>
  </si>
  <si>
    <t>Avery County, North Carolina</t>
  </si>
  <si>
    <t>0500000US37013</t>
  </si>
  <si>
    <t>Beaufort County, North Carolina</t>
  </si>
  <si>
    <t>0500000US37017</t>
  </si>
  <si>
    <t>Bladen County, North Carolina</t>
  </si>
  <si>
    <t>0500000US37019</t>
  </si>
  <si>
    <t>Brunswick County, North Carolina</t>
  </si>
  <si>
    <t>0500000US37021</t>
  </si>
  <si>
    <t>Buncombe County, North Carolina</t>
  </si>
  <si>
    <t>0500000US37023</t>
  </si>
  <si>
    <t>Burke County, North Carolina</t>
  </si>
  <si>
    <t>0500000US37025</t>
  </si>
  <si>
    <t>Cabarrus County, North Carolina</t>
  </si>
  <si>
    <t>0500000US37027</t>
  </si>
  <si>
    <t>Caldwell County, North Carolina</t>
  </si>
  <si>
    <t>0500000US37031</t>
  </si>
  <si>
    <t>Carteret County, North Carolina</t>
  </si>
  <si>
    <t>0500000US37035</t>
  </si>
  <si>
    <t>Catawba County, North Carolina</t>
  </si>
  <si>
    <t>0500000US37037</t>
  </si>
  <si>
    <t>Chatham County, North Carolina</t>
  </si>
  <si>
    <t>0500000US37039</t>
  </si>
  <si>
    <t>Cherokee County, North Carolina</t>
  </si>
  <si>
    <t>0500000US37045</t>
  </si>
  <si>
    <t>Cleveland County, North Carolina</t>
  </si>
  <si>
    <t>0500000US37047</t>
  </si>
  <si>
    <t>Columbus County, North Carolina</t>
  </si>
  <si>
    <t>0500000US37049</t>
  </si>
  <si>
    <t>Craven County, North Carolina</t>
  </si>
  <si>
    <t>0500000US37051</t>
  </si>
  <si>
    <t>Cumberland County, North Carolina</t>
  </si>
  <si>
    <t>0500000US37053</t>
  </si>
  <si>
    <t>Currituck County, North Carolina</t>
  </si>
  <si>
    <t>0500000US37055</t>
  </si>
  <si>
    <t>Dare County, North Carolina</t>
  </si>
  <si>
    <t>0500000US37057</t>
  </si>
  <si>
    <t>Davidson County, North Carolina</t>
  </si>
  <si>
    <t>0500000US37059</t>
  </si>
  <si>
    <t>Davie County, North Carolina</t>
  </si>
  <si>
    <t>0500000US37061</t>
  </si>
  <si>
    <t>Duplin County, North Carolina</t>
  </si>
  <si>
    <t>0500000US37063</t>
  </si>
  <si>
    <t>Durham County, North Carolina</t>
  </si>
  <si>
    <t>0500000US37067</t>
  </si>
  <si>
    <t>Forsyth County, North Carolina</t>
  </si>
  <si>
    <t>0500000US37069</t>
  </si>
  <si>
    <t>Franklin County, North Carolina</t>
  </si>
  <si>
    <t>0500000US37071</t>
  </si>
  <si>
    <t>Gaston County, North Carolina</t>
  </si>
  <si>
    <t>0500000US37077</t>
  </si>
  <si>
    <t>Granville County, North Carolina</t>
  </si>
  <si>
    <t>0500000US37081</t>
  </si>
  <si>
    <t>Guilford County, North Carolina</t>
  </si>
  <si>
    <t>0500000US37083</t>
  </si>
  <si>
    <t>Halifax County, North Carolina</t>
  </si>
  <si>
    <t>0500000US37085</t>
  </si>
  <si>
    <t>Harnett County, North Carolina</t>
  </si>
  <si>
    <t>0500000US37087</t>
  </si>
  <si>
    <t>Haywood County, North Carolina</t>
  </si>
  <si>
    <t>0500000US37089</t>
  </si>
  <si>
    <t>Henderson County, North Carolina</t>
  </si>
  <si>
    <t>0500000US37097</t>
  </si>
  <si>
    <t>Iredell County, North Carolina</t>
  </si>
  <si>
    <t>0500000US37099</t>
  </si>
  <si>
    <t>Jackson County, North Carolina</t>
  </si>
  <si>
    <t>0500000US37101</t>
  </si>
  <si>
    <t>Johnston County, North Carolina</t>
  </si>
  <si>
    <t>0500000US37105</t>
  </si>
  <si>
    <t>Lee County, North Carolina</t>
  </si>
  <si>
    <t>0500000US37107</t>
  </si>
  <si>
    <t>Lenoir County, North Carolina</t>
  </si>
  <si>
    <t>0500000US37109</t>
  </si>
  <si>
    <t>Lincoln County, North Carolina</t>
  </si>
  <si>
    <t>0500000US37111</t>
  </si>
  <si>
    <t>McDowell County, North Carolina</t>
  </si>
  <si>
    <t>0500000US37113</t>
  </si>
  <si>
    <t>Macon County, North Carolina</t>
  </si>
  <si>
    <t>0500000US37119</t>
  </si>
  <si>
    <t>Mecklenburg County, North Carolina</t>
  </si>
  <si>
    <t>0500000US37125</t>
  </si>
  <si>
    <t>Moore County, North Carolina</t>
  </si>
  <si>
    <t>0500000US37127</t>
  </si>
  <si>
    <t>Nash County, North Carolina</t>
  </si>
  <si>
    <t>0500000US37129</t>
  </si>
  <si>
    <t>New Hanover County, North Carolina</t>
  </si>
  <si>
    <t>0500000US37133</t>
  </si>
  <si>
    <t>Onslow County, North Carolina</t>
  </si>
  <si>
    <t>0500000US37135</t>
  </si>
  <si>
    <t>Orange County, North Carolina</t>
  </si>
  <si>
    <t>0500000US37139</t>
  </si>
  <si>
    <t>Pasquotank County, North Carolina</t>
  </si>
  <si>
    <t>0500000US37141</t>
  </si>
  <si>
    <t>Pender County, North Carolina</t>
  </si>
  <si>
    <t>0500000US37145</t>
  </si>
  <si>
    <t>Person County, North Carolina</t>
  </si>
  <si>
    <t>0500000US37147</t>
  </si>
  <si>
    <t>Pitt County, North Carolina</t>
  </si>
  <si>
    <t>0500000US37149</t>
  </si>
  <si>
    <t>Polk County, North Carolina</t>
  </si>
  <si>
    <t>0500000US37151</t>
  </si>
  <si>
    <t>Randolph County, North Carolina</t>
  </si>
  <si>
    <t>0500000US37155</t>
  </si>
  <si>
    <t>Robeson County, North Carolina</t>
  </si>
  <si>
    <t>0500000US37157</t>
  </si>
  <si>
    <t>Rockingham County, North Carolina</t>
  </si>
  <si>
    <t>0500000US37159</t>
  </si>
  <si>
    <t>Rowan County, North Carolina</t>
  </si>
  <si>
    <t>0500000US37161</t>
  </si>
  <si>
    <t>Rutherford County, North Carolina</t>
  </si>
  <si>
    <t>0500000US37163</t>
  </si>
  <si>
    <t>Sampson County, North Carolina</t>
  </si>
  <si>
    <t>0500000US37167</t>
  </si>
  <si>
    <t>Stanly County, North Carolina</t>
  </si>
  <si>
    <t>0500000US37169</t>
  </si>
  <si>
    <t>Stokes County, North Carolina</t>
  </si>
  <si>
    <t>0500000US37171</t>
  </si>
  <si>
    <t>Surry County, North Carolina</t>
  </si>
  <si>
    <t>0500000US37175</t>
  </si>
  <si>
    <t>Transylvania County, North Carolina</t>
  </si>
  <si>
    <t>0500000US37179</t>
  </si>
  <si>
    <t>Union County, North Carolina</t>
  </si>
  <si>
    <t>0500000US37181</t>
  </si>
  <si>
    <t>Vance County, North Carolina</t>
  </si>
  <si>
    <t>0500000US37183</t>
  </si>
  <si>
    <t>Wake County, North Carolina</t>
  </si>
  <si>
    <t>0500000US37189</t>
  </si>
  <si>
    <t>Watauga County, North Carolina</t>
  </si>
  <si>
    <t>0500000US37191</t>
  </si>
  <si>
    <t>Wayne County, North Carolina</t>
  </si>
  <si>
    <t>0500000US37193</t>
  </si>
  <si>
    <t>Wilkes County, North Carolina</t>
  </si>
  <si>
    <t>0500000US37195</t>
  </si>
  <si>
    <t>Wilson County, North Carolina</t>
  </si>
  <si>
    <t>0500000US37199</t>
  </si>
  <si>
    <t>Yancey County, North Carolina</t>
  </si>
  <si>
    <t>0500000US38015</t>
  </si>
  <si>
    <t>Burleigh County, North Dakota</t>
  </si>
  <si>
    <t>0500000US38017</t>
  </si>
  <si>
    <t>Cass County, North Dakota</t>
  </si>
  <si>
    <t>0500000US38035</t>
  </si>
  <si>
    <t>Grand Forks County, North Dakota</t>
  </si>
  <si>
    <t>0500000US38059</t>
  </si>
  <si>
    <t>Morton County, North Dakota</t>
  </si>
  <si>
    <t>0500000US38061</t>
  </si>
  <si>
    <t>Mountrail County, North Dakota</t>
  </si>
  <si>
    <t>0500000US38073</t>
  </si>
  <si>
    <t>Ransom County, North Dakota</t>
  </si>
  <si>
    <t>0500000US38089</t>
  </si>
  <si>
    <t>Stark County, North Dakota</t>
  </si>
  <si>
    <t>0500000US38093</t>
  </si>
  <si>
    <t>Stutsman County, North Dakota</t>
  </si>
  <si>
    <t>0500000US38099</t>
  </si>
  <si>
    <t>Walsh County, North Dakota</t>
  </si>
  <si>
    <t>0500000US38101</t>
  </si>
  <si>
    <t>Ward County, North Dakota</t>
  </si>
  <si>
    <t>0500000US39003</t>
  </si>
  <si>
    <t>Allen County, Ohio</t>
  </si>
  <si>
    <t>0500000US39005</t>
  </si>
  <si>
    <t>Ashland County, Ohio</t>
  </si>
  <si>
    <t>0500000US39007</t>
  </si>
  <si>
    <t>Ashtabula County, Ohio</t>
  </si>
  <si>
    <t>0500000US39009</t>
  </si>
  <si>
    <t>Athens County, Ohio</t>
  </si>
  <si>
    <t>0500000US39011</t>
  </si>
  <si>
    <t>Auglaize County, Ohio</t>
  </si>
  <si>
    <t>0500000US39013</t>
  </si>
  <si>
    <t>Belmont County, Ohio</t>
  </si>
  <si>
    <t>0500000US39015</t>
  </si>
  <si>
    <t>Brown County, Ohio</t>
  </si>
  <si>
    <t>0500000US39017</t>
  </si>
  <si>
    <t>Butler County, Ohio</t>
  </si>
  <si>
    <t>0500000US39019</t>
  </si>
  <si>
    <t>Carroll County, Ohio</t>
  </si>
  <si>
    <t>0500000US39021</t>
  </si>
  <si>
    <t>Champaign County, Ohio</t>
  </si>
  <si>
    <t>0500000US39023</t>
  </si>
  <si>
    <t>Clark County, Ohio</t>
  </si>
  <si>
    <t>0500000US39025</t>
  </si>
  <si>
    <t>Clermont County, Ohio</t>
  </si>
  <si>
    <t>0500000US39027</t>
  </si>
  <si>
    <t>Clinton County, Ohio</t>
  </si>
  <si>
    <t>0500000US39029</t>
  </si>
  <si>
    <t>Columbiana County, Ohio</t>
  </si>
  <si>
    <t>0500000US39031</t>
  </si>
  <si>
    <t>Coshocton County, Ohio</t>
  </si>
  <si>
    <t>0500000US39033</t>
  </si>
  <si>
    <t>Crawford County, Ohio</t>
  </si>
  <si>
    <t>0500000US39035</t>
  </si>
  <si>
    <t>Cuyahoga County, Ohio</t>
  </si>
  <si>
    <t>0500000US39037</t>
  </si>
  <si>
    <t>Darke County, Ohio</t>
  </si>
  <si>
    <t>0500000US39039</t>
  </si>
  <si>
    <t>Defiance County, Ohio</t>
  </si>
  <si>
    <t>0500000US39041</t>
  </si>
  <si>
    <t>Delaware County, Ohio</t>
  </si>
  <si>
    <t>0500000US39043</t>
  </si>
  <si>
    <t>Erie County, Ohio</t>
  </si>
  <si>
    <t>0500000US39045</t>
  </si>
  <si>
    <t>Fairfield County, Ohio</t>
  </si>
  <si>
    <t>0500000US39049</t>
  </si>
  <si>
    <t>Franklin County, Ohio</t>
  </si>
  <si>
    <t>0500000US39051</t>
  </si>
  <si>
    <t>Fulton County, Ohio</t>
  </si>
  <si>
    <t>0500000US39053</t>
  </si>
  <si>
    <t>Gallia County, Ohio</t>
  </si>
  <si>
    <t>0500000US39055</t>
  </si>
  <si>
    <t>Geauga County, Ohio</t>
  </si>
  <si>
    <t>0500000US39057</t>
  </si>
  <si>
    <t>Greene County, Ohio</t>
  </si>
  <si>
    <t>0500000US39061</t>
  </si>
  <si>
    <t>Hamilton County, Ohio</t>
  </si>
  <si>
    <t>0500000US39063</t>
  </si>
  <si>
    <t>Hancock County, Ohio</t>
  </si>
  <si>
    <t>0500000US39065</t>
  </si>
  <si>
    <t>Hardin County, Ohio</t>
  </si>
  <si>
    <t>0500000US39071</t>
  </si>
  <si>
    <t>Highland County, Ohio</t>
  </si>
  <si>
    <t>0500000US39073</t>
  </si>
  <si>
    <t>Hocking County, Ohio</t>
  </si>
  <si>
    <t>0500000US39075</t>
  </si>
  <si>
    <t>Holmes County, Ohio</t>
  </si>
  <si>
    <t>0500000US39077</t>
  </si>
  <si>
    <t>Huron County, Ohio</t>
  </si>
  <si>
    <t>0500000US39079</t>
  </si>
  <si>
    <t>Jackson County, Ohio</t>
  </si>
  <si>
    <t>0500000US39081</t>
  </si>
  <si>
    <t>Jefferson County, Ohio</t>
  </si>
  <si>
    <t>0500000US39083</t>
  </si>
  <si>
    <t>Knox County, Ohio</t>
  </si>
  <si>
    <t>0500000US39085</t>
  </si>
  <si>
    <t>Lake County, Ohio</t>
  </si>
  <si>
    <t>0500000US39087</t>
  </si>
  <si>
    <t>Lawrence County, Ohio</t>
  </si>
  <si>
    <t>0500000US39089</t>
  </si>
  <si>
    <t>Licking County, Ohio</t>
  </si>
  <si>
    <t>0500000US39091</t>
  </si>
  <si>
    <t>Logan County, Ohio</t>
  </si>
  <si>
    <t>0500000US39093</t>
  </si>
  <si>
    <t>Lorain County, Ohio</t>
  </si>
  <si>
    <t>0500000US39095</t>
  </si>
  <si>
    <t>Lucas County, Ohio</t>
  </si>
  <si>
    <t>0500000US39097</t>
  </si>
  <si>
    <t>Madison County, Ohio</t>
  </si>
  <si>
    <t>0500000US39099</t>
  </si>
  <si>
    <t>Mahoning County, Ohio</t>
  </si>
  <si>
    <t>0500000US39101</t>
  </si>
  <si>
    <t>Marion County, Ohio</t>
  </si>
  <si>
    <t>0500000US39103</t>
  </si>
  <si>
    <t>Medina County, Ohio</t>
  </si>
  <si>
    <t>0500000US39107</t>
  </si>
  <si>
    <t>Mercer County, Ohio</t>
  </si>
  <si>
    <t>0500000US39109</t>
  </si>
  <si>
    <t>Miami County, Ohio</t>
  </si>
  <si>
    <t>0500000US39113</t>
  </si>
  <si>
    <t>Montgomery County, Ohio</t>
  </si>
  <si>
    <t>0500000US39117</t>
  </si>
  <si>
    <t>Morrow County, Ohio</t>
  </si>
  <si>
    <t>0500000US39119</t>
  </si>
  <si>
    <t>Muskingum County, Ohio</t>
  </si>
  <si>
    <t>0500000US39123</t>
  </si>
  <si>
    <t>Ottawa County, Ohio</t>
  </si>
  <si>
    <t>0500000US39129</t>
  </si>
  <si>
    <t>Pickaway County, Ohio</t>
  </si>
  <si>
    <t>0500000US39133</t>
  </si>
  <si>
    <t>Portage County, Ohio</t>
  </si>
  <si>
    <t>0500000US39135</t>
  </si>
  <si>
    <t>Preble County, Ohio</t>
  </si>
  <si>
    <t>0500000US39137</t>
  </si>
  <si>
    <t>Putnam County, Ohio</t>
  </si>
  <si>
    <t>0500000US39139</t>
  </si>
  <si>
    <t>Richland County, Ohio</t>
  </si>
  <si>
    <t>0500000US39141</t>
  </si>
  <si>
    <t>Ross County, Ohio</t>
  </si>
  <si>
    <t>0500000US39143</t>
  </si>
  <si>
    <t>Sandusky County, Ohio</t>
  </si>
  <si>
    <t>0500000US39145</t>
  </si>
  <si>
    <t>Scioto County, Ohio</t>
  </si>
  <si>
    <t>0500000US39147</t>
  </si>
  <si>
    <t>Seneca County, Ohio</t>
  </si>
  <si>
    <t>0500000US39149</t>
  </si>
  <si>
    <t>Shelby County, Ohio</t>
  </si>
  <si>
    <t>0500000US39151</t>
  </si>
  <si>
    <t>Stark County, Ohio</t>
  </si>
  <si>
    <t>0500000US39153</t>
  </si>
  <si>
    <t>Summit County, Ohio</t>
  </si>
  <si>
    <t>0500000US39155</t>
  </si>
  <si>
    <t>Trumbull County, Ohio</t>
  </si>
  <si>
    <t>0500000US39157</t>
  </si>
  <si>
    <t>Tuscarawas County, Ohio</t>
  </si>
  <si>
    <t>0500000US39159</t>
  </si>
  <si>
    <t>Union County, Ohio</t>
  </si>
  <si>
    <t>0500000US39165</t>
  </si>
  <si>
    <t>Warren County, Ohio</t>
  </si>
  <si>
    <t>0500000US39167</t>
  </si>
  <si>
    <t>Washington County, Ohio</t>
  </si>
  <si>
    <t>0500000US39169</t>
  </si>
  <si>
    <t>Wayne County, Ohio</t>
  </si>
  <si>
    <t>0500000US39171</t>
  </si>
  <si>
    <t>Williams County, Ohio</t>
  </si>
  <si>
    <t>0500000US39173</t>
  </si>
  <si>
    <t>Wood County, Ohio</t>
  </si>
  <si>
    <t>0500000US39175</t>
  </si>
  <si>
    <t>Wyandot County, Ohio</t>
  </si>
  <si>
    <t>0500000US40001</t>
  </si>
  <si>
    <t>Adair County, Oklahoma</t>
  </si>
  <si>
    <t>0500000US40005</t>
  </si>
  <si>
    <t>Atoka County, Oklahoma</t>
  </si>
  <si>
    <t>0500000US40009</t>
  </si>
  <si>
    <t>Beckham County, Oklahoma</t>
  </si>
  <si>
    <t>0500000US40013</t>
  </si>
  <si>
    <t>Bryan County, Oklahoma</t>
  </si>
  <si>
    <t>0500000US40015</t>
  </si>
  <si>
    <t>Caddo County, Oklahoma</t>
  </si>
  <si>
    <t>0500000US40017</t>
  </si>
  <si>
    <t>Canadian County, Oklahoma</t>
  </si>
  <si>
    <t>0500000US40019</t>
  </si>
  <si>
    <t>Carter County, Oklahoma</t>
  </si>
  <si>
    <t>0500000US40021</t>
  </si>
  <si>
    <t>Cherokee County, Oklahoma</t>
  </si>
  <si>
    <t>0500000US40023</t>
  </si>
  <si>
    <t>Choctaw County, Oklahoma</t>
  </si>
  <si>
    <t>0500000US40027</t>
  </si>
  <si>
    <t>Cleveland County, Oklahoma</t>
  </si>
  <si>
    <t>0500000US40031</t>
  </si>
  <si>
    <t>Comanche County, Oklahoma</t>
  </si>
  <si>
    <t>0500000US40035</t>
  </si>
  <si>
    <t>Craig County, Oklahoma</t>
  </si>
  <si>
    <t>0500000US40037</t>
  </si>
  <si>
    <t>Creek County, Oklahoma</t>
  </si>
  <si>
    <t>0500000US40039</t>
  </si>
  <si>
    <t>Custer County, Oklahoma</t>
  </si>
  <si>
    <t>0500000US40041</t>
  </si>
  <si>
    <t>Delaware County, Oklahoma</t>
  </si>
  <si>
    <t>0500000US40043</t>
  </si>
  <si>
    <t>Dewey County, Oklahoma</t>
  </si>
  <si>
    <t>0500000US40047</t>
  </si>
  <si>
    <t>Garfield County, Oklahoma</t>
  </si>
  <si>
    <t>0500000US40049</t>
  </si>
  <si>
    <t>Garvin County, Oklahoma</t>
  </si>
  <si>
    <t>0500000US40051</t>
  </si>
  <si>
    <t>Grady County, Oklahoma</t>
  </si>
  <si>
    <t>0500000US40061</t>
  </si>
  <si>
    <t>Haskell County, Oklahoma</t>
  </si>
  <si>
    <t>0500000US40065</t>
  </si>
  <si>
    <t>Jackson County, Oklahoma</t>
  </si>
  <si>
    <t>0500000US40071</t>
  </si>
  <si>
    <t>Kay County, Oklahoma</t>
  </si>
  <si>
    <t>0500000US40073</t>
  </si>
  <si>
    <t>Kingfisher County, Oklahoma</t>
  </si>
  <si>
    <t>0500000US40075</t>
  </si>
  <si>
    <t>Kiowa County, Oklahoma</t>
  </si>
  <si>
    <t>0500000US40079</t>
  </si>
  <si>
    <t>Le Flore County, Oklahoma</t>
  </si>
  <si>
    <t>0500000US40081</t>
  </si>
  <si>
    <t>Lincoln County, Oklahoma</t>
  </si>
  <si>
    <t>0500000US40083</t>
  </si>
  <si>
    <t>Logan County, Oklahoma</t>
  </si>
  <si>
    <t>0500000US40087</t>
  </si>
  <si>
    <t>McClain County, Oklahoma</t>
  </si>
  <si>
    <t>0500000US40089</t>
  </si>
  <si>
    <t>McCurtain County, Oklahoma</t>
  </si>
  <si>
    <t>0500000US40091</t>
  </si>
  <si>
    <t>McIntosh County, Oklahoma</t>
  </si>
  <si>
    <t>0500000US40097</t>
  </si>
  <si>
    <t>Mayes County, Oklahoma</t>
  </si>
  <si>
    <t>0500000US40101</t>
  </si>
  <si>
    <t>Muskogee County, Oklahoma</t>
  </si>
  <si>
    <t>0500000US40103</t>
  </si>
  <si>
    <t>Noble County, Oklahoma</t>
  </si>
  <si>
    <t>0500000US40105</t>
  </si>
  <si>
    <t>Nowata County, Oklahoma</t>
  </si>
  <si>
    <t>0500000US40109</t>
  </si>
  <si>
    <t>Oklahoma County, Oklahoma</t>
  </si>
  <si>
    <t>0500000US40111</t>
  </si>
  <si>
    <t>Okmulgee County, Oklahoma</t>
  </si>
  <si>
    <t>0500000US40113</t>
  </si>
  <si>
    <t>Osage County, Oklahoma</t>
  </si>
  <si>
    <t>0500000US40115</t>
  </si>
  <si>
    <t>Ottawa County, Oklahoma</t>
  </si>
  <si>
    <t>0500000US40117</t>
  </si>
  <si>
    <t>Pawnee County, Oklahoma</t>
  </si>
  <si>
    <t>0500000US40119</t>
  </si>
  <si>
    <t>Payne County, Oklahoma</t>
  </si>
  <si>
    <t>0500000US40121</t>
  </si>
  <si>
    <t>Pittsburg County, Oklahoma</t>
  </si>
  <si>
    <t>0500000US40123</t>
  </si>
  <si>
    <t>Pontotoc County, Oklahoma</t>
  </si>
  <si>
    <t>0500000US40125</t>
  </si>
  <si>
    <t>Pottawatomie County, Oklahoma</t>
  </si>
  <si>
    <t>0500000US40131</t>
  </si>
  <si>
    <t>Rogers County, Oklahoma</t>
  </si>
  <si>
    <t>0500000US40133</t>
  </si>
  <si>
    <t>Seminole County, Oklahoma</t>
  </si>
  <si>
    <t>0500000US40135</t>
  </si>
  <si>
    <t>Sequoyah County, Oklahoma</t>
  </si>
  <si>
    <t>0500000US40137</t>
  </si>
  <si>
    <t>Stephens County, Oklahoma</t>
  </si>
  <si>
    <t>0500000US40143</t>
  </si>
  <si>
    <t>Tulsa County, Oklahoma</t>
  </si>
  <si>
    <t>0500000US40145</t>
  </si>
  <si>
    <t>Wagoner County, Oklahoma</t>
  </si>
  <si>
    <t>0500000US40147</t>
  </si>
  <si>
    <t>Washington County, Oklahoma</t>
  </si>
  <si>
    <t>0500000US40149</t>
  </si>
  <si>
    <t>Washita County, Oklahoma</t>
  </si>
  <si>
    <t>0500000US40153</t>
  </si>
  <si>
    <t>Woodward County, Oklahoma</t>
  </si>
  <si>
    <t>0500000US41001</t>
  </si>
  <si>
    <t>Baker County, Oregon</t>
  </si>
  <si>
    <t>0500000US41003</t>
  </si>
  <si>
    <t>Benton County, Oregon</t>
  </si>
  <si>
    <t>0500000US41005</t>
  </si>
  <si>
    <t>Clackamas County, Oregon</t>
  </si>
  <si>
    <t>0500000US41007</t>
  </si>
  <si>
    <t>Clatsop County, Oregon</t>
  </si>
  <si>
    <t>0500000US41009</t>
  </si>
  <si>
    <t>Columbia County, Oregon</t>
  </si>
  <si>
    <t>0500000US41011</t>
  </si>
  <si>
    <t>Coos County, Oregon</t>
  </si>
  <si>
    <t>0500000US41013</t>
  </si>
  <si>
    <t>Crook County, Oregon</t>
  </si>
  <si>
    <t>0500000US41015</t>
  </si>
  <si>
    <t>Curry County, Oregon</t>
  </si>
  <si>
    <t>0500000US41017</t>
  </si>
  <si>
    <t>Deschutes County, Oregon</t>
  </si>
  <si>
    <t>0500000US41019</t>
  </si>
  <si>
    <t>Douglas County, Oregon</t>
  </si>
  <si>
    <t>0500000US41027</t>
  </si>
  <si>
    <t>Hood River County, Oregon</t>
  </si>
  <si>
    <t>0500000US41029</t>
  </si>
  <si>
    <t>Jackson County, Oregon</t>
  </si>
  <si>
    <t>0500000US41031</t>
  </si>
  <si>
    <t>Jefferson County, Oregon</t>
  </si>
  <si>
    <t>0500000US41033</t>
  </si>
  <si>
    <t>Josephine County, Oregon</t>
  </si>
  <si>
    <t>0500000US41035</t>
  </si>
  <si>
    <t>Klamath County, Oregon</t>
  </si>
  <si>
    <t>0500000US41039</t>
  </si>
  <si>
    <t>Lane County, Oregon</t>
  </si>
  <si>
    <t>0500000US41041</t>
  </si>
  <si>
    <t>Lincoln County, Oregon</t>
  </si>
  <si>
    <t>0500000US41043</t>
  </si>
  <si>
    <t>Linn County, Oregon</t>
  </si>
  <si>
    <t>0500000US41045</t>
  </si>
  <si>
    <t>Malheur County, Oregon</t>
  </si>
  <si>
    <t>0500000US41047</t>
  </si>
  <si>
    <t>Marion County, Oregon</t>
  </si>
  <si>
    <t>0500000US41051</t>
  </si>
  <si>
    <t>Multnomah County, Oregon</t>
  </si>
  <si>
    <t>0500000US41053</t>
  </si>
  <si>
    <t>Polk County, Oregon</t>
  </si>
  <si>
    <t>0500000US41057</t>
  </si>
  <si>
    <t>Tillamook County, Oregon</t>
  </si>
  <si>
    <t>0500000US41059</t>
  </si>
  <si>
    <t>Umatilla County, Oregon</t>
  </si>
  <si>
    <t>0500000US41061</t>
  </si>
  <si>
    <t>Union County, Oregon</t>
  </si>
  <si>
    <t>0500000US41063</t>
  </si>
  <si>
    <t>Wallowa County, Oregon</t>
  </si>
  <si>
    <t>0500000US41065</t>
  </si>
  <si>
    <t>Wasco County, Oregon</t>
  </si>
  <si>
    <t>0500000US41067</t>
  </si>
  <si>
    <t>Washington County, Oregon</t>
  </si>
  <si>
    <t>0500000US41071</t>
  </si>
  <si>
    <t>Yamhill County, Oregon</t>
  </si>
  <si>
    <t>0500000US42001</t>
  </si>
  <si>
    <t>Adams County, Pennsylvania</t>
  </si>
  <si>
    <t>0500000US42003</t>
  </si>
  <si>
    <t>Allegheny County, Pennsylvania</t>
  </si>
  <si>
    <t>0500000US42005</t>
  </si>
  <si>
    <t>Armstrong County, Pennsylvania</t>
  </si>
  <si>
    <t>0500000US42007</t>
  </si>
  <si>
    <t>Beaver County, Pennsylvania</t>
  </si>
  <si>
    <t>0500000US42009</t>
  </si>
  <si>
    <t>Bedford County, Pennsylvania</t>
  </si>
  <si>
    <t>0500000US42011</t>
  </si>
  <si>
    <t>Berks County, Pennsylvania</t>
  </si>
  <si>
    <t>0500000US42013</t>
  </si>
  <si>
    <t>Blair County, Pennsylvania</t>
  </si>
  <si>
    <t>0500000US42015</t>
  </si>
  <si>
    <t>Bradford County, Pennsylvania</t>
  </si>
  <si>
    <t>0500000US42017</t>
  </si>
  <si>
    <t>Bucks County, Pennsylvania</t>
  </si>
  <si>
    <t>0500000US42019</t>
  </si>
  <si>
    <t>Butler County, Pennsylvania</t>
  </si>
  <si>
    <t>0500000US42021</t>
  </si>
  <si>
    <t>Cambria County, Pennsylvania</t>
  </si>
  <si>
    <t>0500000US42025</t>
  </si>
  <si>
    <t>Carbon County, Pennsylvania</t>
  </si>
  <si>
    <t>0500000US42027</t>
  </si>
  <si>
    <t>Centre County, Pennsylvania</t>
  </si>
  <si>
    <t>0500000US42029</t>
  </si>
  <si>
    <t>Chester County, Pennsylvania</t>
  </si>
  <si>
    <t>0500000US42033</t>
  </si>
  <si>
    <t>Clearfield County, Pennsylvania</t>
  </si>
  <si>
    <t>0500000US42035</t>
  </si>
  <si>
    <t>Clinton County, Pennsylvania</t>
  </si>
  <si>
    <t>0500000US42037</t>
  </si>
  <si>
    <t>Columbia County, Pennsylvania</t>
  </si>
  <si>
    <t>0500000US42039</t>
  </si>
  <si>
    <t>Crawford County, Pennsylvania</t>
  </si>
  <si>
    <t>0500000US42041</t>
  </si>
  <si>
    <t>Cumberland County, Pennsylvania</t>
  </si>
  <si>
    <t>0500000US42043</t>
  </si>
  <si>
    <t>Dauphin County, Pennsylvania</t>
  </si>
  <si>
    <t>0500000US42045</t>
  </si>
  <si>
    <t>Delaware County, Pennsylvania</t>
  </si>
  <si>
    <t>0500000US42049</t>
  </si>
  <si>
    <t>Erie County, Pennsylvania</t>
  </si>
  <si>
    <t>0500000US42051</t>
  </si>
  <si>
    <t>Fayette County, Pennsylvania</t>
  </si>
  <si>
    <t>0500000US42055</t>
  </si>
  <si>
    <t>Franklin County, Pennsylvania</t>
  </si>
  <si>
    <t>0500000US42059</t>
  </si>
  <si>
    <t>Greene County, Pennsylvania</t>
  </si>
  <si>
    <t>0500000US42061</t>
  </si>
  <si>
    <t>Huntingdon County, Pennsylvania</t>
  </si>
  <si>
    <t>0500000US42063</t>
  </si>
  <si>
    <t>Indiana County, Pennsylvania</t>
  </si>
  <si>
    <t>0500000US42065</t>
  </si>
  <si>
    <t>Jefferson County, Pennsylvania</t>
  </si>
  <si>
    <t>0500000US42067</t>
  </si>
  <si>
    <t>Juniata County, Pennsylvania</t>
  </si>
  <si>
    <t>0500000US42069</t>
  </si>
  <si>
    <t>Lackawanna County, Pennsylvania</t>
  </si>
  <si>
    <t>0500000US42071</t>
  </si>
  <si>
    <t>Lancaster County, Pennsylvania</t>
  </si>
  <si>
    <t>0500000US42073</t>
  </si>
  <si>
    <t>Lawrence County, Pennsylvania</t>
  </si>
  <si>
    <t>0500000US42075</t>
  </si>
  <si>
    <t>Lebanon County, Pennsylvania</t>
  </si>
  <si>
    <t>0500000US42077</t>
  </si>
  <si>
    <t>Lehigh County, Pennsylvania</t>
  </si>
  <si>
    <t>0500000US42079</t>
  </si>
  <si>
    <t>Luzerne County, Pennsylvania</t>
  </si>
  <si>
    <t>0500000US42081</t>
  </si>
  <si>
    <t>Lycoming County, Pennsylvania</t>
  </si>
  <si>
    <t>0500000US42083</t>
  </si>
  <si>
    <t>McKean County, Pennsylvania</t>
  </si>
  <si>
    <t>0500000US42085</t>
  </si>
  <si>
    <t>Mercer County, Pennsylvania</t>
  </si>
  <si>
    <t>0500000US42089</t>
  </si>
  <si>
    <t>Monroe County, Pennsylvania</t>
  </si>
  <si>
    <t>0500000US42091</t>
  </si>
  <si>
    <t>Montgomery County, Pennsylvania</t>
  </si>
  <si>
    <t>0500000US42093</t>
  </si>
  <si>
    <t>Montour County, Pennsylvania</t>
  </si>
  <si>
    <t>0500000US42095</t>
  </si>
  <si>
    <t>Northampton County, Pennsylvania</t>
  </si>
  <si>
    <t>0500000US42097</t>
  </si>
  <si>
    <t>Northumberland County, Pennsylvania</t>
  </si>
  <si>
    <t>0500000US42099</t>
  </si>
  <si>
    <t>Perry County, Pennsylvania</t>
  </si>
  <si>
    <t>0500000US42101</t>
  </si>
  <si>
    <t>Philadelphia County, Pennsylvania</t>
  </si>
  <si>
    <t>0500000US42103</t>
  </si>
  <si>
    <t>Pike County, Pennsylvania</t>
  </si>
  <si>
    <t>0500000US42107</t>
  </si>
  <si>
    <t>Schuylkill County, Pennsylvania</t>
  </si>
  <si>
    <t>0500000US42111</t>
  </si>
  <si>
    <t>Somerset County, Pennsylvania</t>
  </si>
  <si>
    <t>0500000US42115</t>
  </si>
  <si>
    <t>Susquehanna County, Pennsylvania</t>
  </si>
  <si>
    <t>0500000US42117</t>
  </si>
  <si>
    <t>Tioga County, Pennsylvania</t>
  </si>
  <si>
    <t>0500000US42119</t>
  </si>
  <si>
    <t>Union County, Pennsylvania</t>
  </si>
  <si>
    <t>0500000US42121</t>
  </si>
  <si>
    <t>Venango County, Pennsylvania</t>
  </si>
  <si>
    <t>0500000US42123</t>
  </si>
  <si>
    <t>Warren County, Pennsylvania</t>
  </si>
  <si>
    <t>0500000US42125</t>
  </si>
  <si>
    <t>Washington County, Pennsylvania</t>
  </si>
  <si>
    <t>0500000US42127</t>
  </si>
  <si>
    <t>Wayne County, Pennsylvania</t>
  </si>
  <si>
    <t>0500000US42129</t>
  </si>
  <si>
    <t>Westmoreland County, Pennsylvania</t>
  </si>
  <si>
    <t>0500000US42131</t>
  </si>
  <si>
    <t>Wyoming County, Pennsylvania</t>
  </si>
  <si>
    <t>0500000US42133</t>
  </si>
  <si>
    <t>York County, Pennsylvania</t>
  </si>
  <si>
    <t>0500000US44001</t>
  </si>
  <si>
    <t>Bristol County, Rhode Island</t>
  </si>
  <si>
    <t>0500000US44003</t>
  </si>
  <si>
    <t>Kent County, Rhode Island</t>
  </si>
  <si>
    <t>0500000US44005</t>
  </si>
  <si>
    <t>Newport County, Rhode Island</t>
  </si>
  <si>
    <t>0500000US44007</t>
  </si>
  <si>
    <t>Providence County, Rhode Island</t>
  </si>
  <si>
    <t>0500000US44009</t>
  </si>
  <si>
    <t>Washington County, Rhode Island</t>
  </si>
  <si>
    <t>0500000US45003</t>
  </si>
  <si>
    <t>Aiken County, South Carolina</t>
  </si>
  <si>
    <t>0500000US45007</t>
  </si>
  <si>
    <t>Anderson County, South Carolina</t>
  </si>
  <si>
    <t>0500000US45013</t>
  </si>
  <si>
    <t>Beaufort County, South Carolina</t>
  </si>
  <si>
    <t>0500000US45015</t>
  </si>
  <si>
    <t>Berkeley County, South Carolina</t>
  </si>
  <si>
    <t>0500000US45019</t>
  </si>
  <si>
    <t>Charleston County, South Carolina</t>
  </si>
  <si>
    <t>0500000US45021</t>
  </si>
  <si>
    <t>Cherokee County, South Carolina</t>
  </si>
  <si>
    <t>0500000US45023</t>
  </si>
  <si>
    <t>Chester County, South Carolina</t>
  </si>
  <si>
    <t>0500000US45029</t>
  </si>
  <si>
    <t>Colleton County, South Carolina</t>
  </si>
  <si>
    <t>0500000US45031</t>
  </si>
  <si>
    <t>Darlington County, South Carolina</t>
  </si>
  <si>
    <t>0500000US45035</t>
  </si>
  <si>
    <t>Dorchester County, South Carolina</t>
  </si>
  <si>
    <t>0500000US45037</t>
  </si>
  <si>
    <t>Edgefield County, South Carolina</t>
  </si>
  <si>
    <t>0500000US45041</t>
  </si>
  <si>
    <t>Florence County, South Carolina</t>
  </si>
  <si>
    <t>0500000US45043</t>
  </si>
  <si>
    <t>Georgetown County, South Carolina</t>
  </si>
  <si>
    <t>0500000US45045</t>
  </si>
  <si>
    <t>Greenville County, South Carolina</t>
  </si>
  <si>
    <t>0500000US45047</t>
  </si>
  <si>
    <t>Greenwood County, South Carolina</t>
  </si>
  <si>
    <t>0500000US45051</t>
  </si>
  <si>
    <t>Horry County, South Carolina</t>
  </si>
  <si>
    <t>0500000US45053</t>
  </si>
  <si>
    <t>Jasper County, South Carolina</t>
  </si>
  <si>
    <t>0500000US45055</t>
  </si>
  <si>
    <t>Kershaw County, South Carolina</t>
  </si>
  <si>
    <t>0500000US45057</t>
  </si>
  <si>
    <t>Lancaster County, South Carolina</t>
  </si>
  <si>
    <t>0500000US45059</t>
  </si>
  <si>
    <t>Laurens County, South Carolina</t>
  </si>
  <si>
    <t>0500000US45063</t>
  </si>
  <si>
    <t>Lexington County, South Carolina</t>
  </si>
  <si>
    <t>0500000US45067</t>
  </si>
  <si>
    <t>Marion County, South Carolina</t>
  </si>
  <si>
    <t>0500000US45071</t>
  </si>
  <si>
    <t>Newberry County, South Carolina</t>
  </si>
  <si>
    <t>0500000US45073</t>
  </si>
  <si>
    <t>Oconee County, South Carolina</t>
  </si>
  <si>
    <t>0500000US45075</t>
  </si>
  <si>
    <t>Orangeburg County, South Carolina</t>
  </si>
  <si>
    <t>0500000US45077</t>
  </si>
  <si>
    <t>Pickens County, South Carolina</t>
  </si>
  <si>
    <t>0500000US45079</t>
  </si>
  <si>
    <t>Richland County, South Carolina</t>
  </si>
  <si>
    <t>0500000US45083</t>
  </si>
  <si>
    <t>Spartanburg County, South Carolina</t>
  </si>
  <si>
    <t>0500000US45085</t>
  </si>
  <si>
    <t>Sumter County, South Carolina</t>
  </si>
  <si>
    <t>0500000US45089</t>
  </si>
  <si>
    <t>Williamsburg County, South Carolina</t>
  </si>
  <si>
    <t>0500000US45091</t>
  </si>
  <si>
    <t>York County, South Carolina</t>
  </si>
  <si>
    <t>0500000US46011</t>
  </si>
  <si>
    <t>Brookings County, South Dakota</t>
  </si>
  <si>
    <t>0500000US46013</t>
  </si>
  <si>
    <t>Brown County, South Dakota</t>
  </si>
  <si>
    <t>0500000US46019</t>
  </si>
  <si>
    <t>Butte County, South Dakota</t>
  </si>
  <si>
    <t>0500000US46023</t>
  </si>
  <si>
    <t>Charles Mix County, South Dakota</t>
  </si>
  <si>
    <t>0500000US46029</t>
  </si>
  <si>
    <t>Codington County, South Dakota</t>
  </si>
  <si>
    <t>0500000US46035</t>
  </si>
  <si>
    <t>Davison County, South Dakota</t>
  </si>
  <si>
    <t>0500000US46065</t>
  </si>
  <si>
    <t>Hughes County, South Dakota</t>
  </si>
  <si>
    <t>0500000US46067</t>
  </si>
  <si>
    <t>Hutchinson County, South Dakota</t>
  </si>
  <si>
    <t>0500000US46081</t>
  </si>
  <si>
    <t>Lawrence County, South Dakota</t>
  </si>
  <si>
    <t>0500000US46083</t>
  </si>
  <si>
    <t>Lincoln County, South Dakota</t>
  </si>
  <si>
    <t>0500000US46093</t>
  </si>
  <si>
    <t>Meade County, South Dakota</t>
  </si>
  <si>
    <t>0500000US46099</t>
  </si>
  <si>
    <t>Minnehaha County, South Dakota</t>
  </si>
  <si>
    <t>0500000US46103</t>
  </si>
  <si>
    <t>Pennington County, South Dakota</t>
  </si>
  <si>
    <t>0500000US46109</t>
  </si>
  <si>
    <t>Roberts County, South Dakota</t>
  </si>
  <si>
    <t>0500000US46127</t>
  </si>
  <si>
    <t>Union County, South Dakota</t>
  </si>
  <si>
    <t>0500000US46135</t>
  </si>
  <si>
    <t>Yankton County, South Dakota</t>
  </si>
  <si>
    <t>0500000US47001</t>
  </si>
  <si>
    <t>Anderson County, Tennessee</t>
  </si>
  <si>
    <t>0500000US47003</t>
  </si>
  <si>
    <t>Bedford County, Tennessee</t>
  </si>
  <si>
    <t>0500000US47009</t>
  </si>
  <si>
    <t>Blount County, Tennessee</t>
  </si>
  <si>
    <t>0500000US47011</t>
  </si>
  <si>
    <t>Bradley County, Tennessee</t>
  </si>
  <si>
    <t>0500000US47013</t>
  </si>
  <si>
    <t>Campbell County, Tennessee</t>
  </si>
  <si>
    <t>0500000US47017</t>
  </si>
  <si>
    <t>Carroll County, Tennessee</t>
  </si>
  <si>
    <t>0500000US47019</t>
  </si>
  <si>
    <t>Carter County, Tennessee</t>
  </si>
  <si>
    <t>0500000US47021</t>
  </si>
  <si>
    <t>Cheatham County, Tennessee</t>
  </si>
  <si>
    <t>0500000US47025</t>
  </si>
  <si>
    <t>Claiborne County, Tennessee</t>
  </si>
  <si>
    <t>0500000US47031</t>
  </si>
  <si>
    <t>Coffee County, Tennessee</t>
  </si>
  <si>
    <t>0500000US47035</t>
  </si>
  <si>
    <t>Cumberland County, Tennessee</t>
  </si>
  <si>
    <t>0500000US47037</t>
  </si>
  <si>
    <t>Davidson County, Tennessee</t>
  </si>
  <si>
    <t>0500000US47043</t>
  </si>
  <si>
    <t>Dickson County, Tennessee</t>
  </si>
  <si>
    <t>0500000US47045</t>
  </si>
  <si>
    <t>Dyer County, Tennessee</t>
  </si>
  <si>
    <t>0500000US47047</t>
  </si>
  <si>
    <t>Fayette County, Tennessee</t>
  </si>
  <si>
    <t>0500000US47051</t>
  </si>
  <si>
    <t>Franklin County, Tennessee</t>
  </si>
  <si>
    <t>0500000US47053</t>
  </si>
  <si>
    <t>Gibson County, Tennessee</t>
  </si>
  <si>
    <t>0500000US47055</t>
  </si>
  <si>
    <t>Giles County, Tennessee</t>
  </si>
  <si>
    <t>0500000US47059</t>
  </si>
  <si>
    <t>Greene County, Tennessee</t>
  </si>
  <si>
    <t>0500000US47063</t>
  </si>
  <si>
    <t>Hamblen County, Tennessee</t>
  </si>
  <si>
    <t>0500000US47065</t>
  </si>
  <si>
    <t>Hamilton County, Tennessee</t>
  </si>
  <si>
    <t>0500000US47073</t>
  </si>
  <si>
    <t>Hawkins County, Tennessee</t>
  </si>
  <si>
    <t>0500000US47077</t>
  </si>
  <si>
    <t>Henderson County, Tennessee</t>
  </si>
  <si>
    <t>0500000US47079</t>
  </si>
  <si>
    <t>Henry County, Tennessee</t>
  </si>
  <si>
    <t>0500000US47085</t>
  </si>
  <si>
    <t>Humphreys County, Tennessee</t>
  </si>
  <si>
    <t>0500000US47089</t>
  </si>
  <si>
    <t>Jefferson County, Tennessee</t>
  </si>
  <si>
    <t>0500000US47093</t>
  </si>
  <si>
    <t>Knox County, Tennessee</t>
  </si>
  <si>
    <t>0500000US47099</t>
  </si>
  <si>
    <t>Lawrence County, Tennessee</t>
  </si>
  <si>
    <t>0500000US47103</t>
  </si>
  <si>
    <t>Lincoln County, Tennessee</t>
  </si>
  <si>
    <t>0500000US47105</t>
  </si>
  <si>
    <t>Loudon County, Tennessee</t>
  </si>
  <si>
    <t>0500000US47107</t>
  </si>
  <si>
    <t>McMinn County, Tennessee</t>
  </si>
  <si>
    <t>0500000US47109</t>
  </si>
  <si>
    <t>McNairy County, Tennessee</t>
  </si>
  <si>
    <t>0500000US47111</t>
  </si>
  <si>
    <t>Macon County, Tennessee</t>
  </si>
  <si>
    <t>0500000US47113</t>
  </si>
  <si>
    <t>Madison County, Tennessee</t>
  </si>
  <si>
    <t>0500000US47115</t>
  </si>
  <si>
    <t>Marion County, Tennessee</t>
  </si>
  <si>
    <t>0500000US47117</t>
  </si>
  <si>
    <t>Marshall County, Tennessee</t>
  </si>
  <si>
    <t>0500000US47119</t>
  </si>
  <si>
    <t>Maury County, Tennessee</t>
  </si>
  <si>
    <t>0500000US47123</t>
  </si>
  <si>
    <t>Monroe County, Tennessee</t>
  </si>
  <si>
    <t>0500000US47125</t>
  </si>
  <si>
    <t>Montgomery County, Tennessee</t>
  </si>
  <si>
    <t>0500000US47133</t>
  </si>
  <si>
    <t>Overton County, Tennessee</t>
  </si>
  <si>
    <t>0500000US47141</t>
  </si>
  <si>
    <t>Putnam County, Tennessee</t>
  </si>
  <si>
    <t>0500000US47143</t>
  </si>
  <si>
    <t>Rhea County, Tennessee</t>
  </si>
  <si>
    <t>0500000US47145</t>
  </si>
  <si>
    <t>Roane County, Tennessee</t>
  </si>
  <si>
    <t>0500000US47147</t>
  </si>
  <si>
    <t>Robertson County, Tennessee</t>
  </si>
  <si>
    <t>0500000US47149</t>
  </si>
  <si>
    <t>Rutherford County, Tennessee</t>
  </si>
  <si>
    <t>0500000US47155</t>
  </si>
  <si>
    <t>Sevier County, Tennessee</t>
  </si>
  <si>
    <t>0500000US47157</t>
  </si>
  <si>
    <t>Shelby County, Tennessee</t>
  </si>
  <si>
    <t>0500000US47163</t>
  </si>
  <si>
    <t>Sullivan County, Tennessee</t>
  </si>
  <si>
    <t>0500000US47165</t>
  </si>
  <si>
    <t>Sumner County, Tennessee</t>
  </si>
  <si>
    <t>0500000US47167</t>
  </si>
  <si>
    <t>Tipton County, Tennessee</t>
  </si>
  <si>
    <t>0500000US47177</t>
  </si>
  <si>
    <t>Warren County, Tennessee</t>
  </si>
  <si>
    <t>0500000US47179</t>
  </si>
  <si>
    <t>Washington County, Tennessee</t>
  </si>
  <si>
    <t>0500000US47183</t>
  </si>
  <si>
    <t>Weakley County, Tennessee</t>
  </si>
  <si>
    <t>0500000US47185</t>
  </si>
  <si>
    <t>White County, Tennessee</t>
  </si>
  <si>
    <t>0500000US47187</t>
  </si>
  <si>
    <t>Williamson County, Tennessee</t>
  </si>
  <si>
    <t>0500000US47189</t>
  </si>
  <si>
    <t>Wilson County, Tennessee</t>
  </si>
  <si>
    <t>0500000US48001</t>
  </si>
  <si>
    <t>Anderson County, Texas</t>
  </si>
  <si>
    <t>0500000US48005</t>
  </si>
  <si>
    <t>Angelina County, Texas</t>
  </si>
  <si>
    <t>0500000US48007</t>
  </si>
  <si>
    <t>Aransas County, Texas</t>
  </si>
  <si>
    <t>0500000US48013</t>
  </si>
  <si>
    <t>Atascosa County, Texas</t>
  </si>
  <si>
    <t>0500000US48015</t>
  </si>
  <si>
    <t>Austin County, Texas</t>
  </si>
  <si>
    <t>0500000US48019</t>
  </si>
  <si>
    <t>Bandera County, Texas</t>
  </si>
  <si>
    <t>0500000US48021</t>
  </si>
  <si>
    <t>Bastrop County, Texas</t>
  </si>
  <si>
    <t>0500000US48025</t>
  </si>
  <si>
    <t>Bee County, Texas</t>
  </si>
  <si>
    <t>0500000US48027</t>
  </si>
  <si>
    <t>Bell County, Texas</t>
  </si>
  <si>
    <t>0500000US48029</t>
  </si>
  <si>
    <t>Bexar County, Texas</t>
  </si>
  <si>
    <t>0500000US48035</t>
  </si>
  <si>
    <t>Bosque County, Texas</t>
  </si>
  <si>
    <t>0500000US48037</t>
  </si>
  <si>
    <t>Bowie County, Texas</t>
  </si>
  <si>
    <t>0500000US48039</t>
  </si>
  <si>
    <t>Brazoria County, Texas</t>
  </si>
  <si>
    <t>0500000US48041</t>
  </si>
  <si>
    <t>Brazos County, Texas</t>
  </si>
  <si>
    <t>0500000US48049</t>
  </si>
  <si>
    <t>Brown County, Texas</t>
  </si>
  <si>
    <t>0500000US48053</t>
  </si>
  <si>
    <t>Burnet County, Texas</t>
  </si>
  <si>
    <t>0500000US48055</t>
  </si>
  <si>
    <t>Caldwell County, Texas</t>
  </si>
  <si>
    <t>0500000US48057</t>
  </si>
  <si>
    <t>Calhoun County, Texas</t>
  </si>
  <si>
    <t>0500000US48061</t>
  </si>
  <si>
    <t>Cameron County, Texas</t>
  </si>
  <si>
    <t>0500000US48067</t>
  </si>
  <si>
    <t>Cass County, Texas</t>
  </si>
  <si>
    <t>0500000US48073</t>
  </si>
  <si>
    <t>Cherokee County, Texas</t>
  </si>
  <si>
    <t>0500000US48085</t>
  </si>
  <si>
    <t>Collin County, Texas</t>
  </si>
  <si>
    <t>0500000US48089</t>
  </si>
  <si>
    <t>Colorado County, Texas</t>
  </si>
  <si>
    <t>0500000US48091</t>
  </si>
  <si>
    <t>Comal County, Texas</t>
  </si>
  <si>
    <t>0500000US48093</t>
  </si>
  <si>
    <t>Comanche County, Texas</t>
  </si>
  <si>
    <t>0500000US48097</t>
  </si>
  <si>
    <t>Cooke County, Texas</t>
  </si>
  <si>
    <t>0500000US48099</t>
  </si>
  <si>
    <t>Coryell County, Texas</t>
  </si>
  <si>
    <t>0500000US48113</t>
  </si>
  <si>
    <t>Dallas County, Texas</t>
  </si>
  <si>
    <t>0500000US48117</t>
  </si>
  <si>
    <t>Deaf Smith County, Texas</t>
  </si>
  <si>
    <t>0500000US48121</t>
  </si>
  <si>
    <t>Denton County, Texas</t>
  </si>
  <si>
    <t>0500000US48123</t>
  </si>
  <si>
    <t>DeWitt County, Texas</t>
  </si>
  <si>
    <t>0500000US48133</t>
  </si>
  <si>
    <t>Eastland County, Texas</t>
  </si>
  <si>
    <t>0500000US48135</t>
  </si>
  <si>
    <t>Ector County, Texas</t>
  </si>
  <si>
    <t>0500000US48139</t>
  </si>
  <si>
    <t>Ellis County, Texas</t>
  </si>
  <si>
    <t>0500000US48141</t>
  </si>
  <si>
    <t>El Paso County, Texas</t>
  </si>
  <si>
    <t>0500000US48143</t>
  </si>
  <si>
    <t>Erath County, Texas</t>
  </si>
  <si>
    <t>0500000US48147</t>
  </si>
  <si>
    <t>Fannin County, Texas</t>
  </si>
  <si>
    <t>0500000US48149</t>
  </si>
  <si>
    <t>Fayette County, Texas</t>
  </si>
  <si>
    <t>0500000US48157</t>
  </si>
  <si>
    <t>Fort Bend County, Texas</t>
  </si>
  <si>
    <t>0500000US48159</t>
  </si>
  <si>
    <t>Franklin County, Texas</t>
  </si>
  <si>
    <t>0500000US48167</t>
  </si>
  <si>
    <t>Galveston County, Texas</t>
  </si>
  <si>
    <t>0500000US48171</t>
  </si>
  <si>
    <t>Gillespie County, Texas</t>
  </si>
  <si>
    <t>0500000US48177</t>
  </si>
  <si>
    <t>Gonzales County, Texas</t>
  </si>
  <si>
    <t>0500000US48181</t>
  </si>
  <si>
    <t>Grayson County, Texas</t>
  </si>
  <si>
    <t>0500000US48183</t>
  </si>
  <si>
    <t>Gregg County, Texas</t>
  </si>
  <si>
    <t>0500000US48185</t>
  </si>
  <si>
    <t>Grimes County, Texas</t>
  </si>
  <si>
    <t>0500000US48187</t>
  </si>
  <si>
    <t>Guadalupe County, Texas</t>
  </si>
  <si>
    <t>0500000US48189</t>
  </si>
  <si>
    <t>Hale County, Texas</t>
  </si>
  <si>
    <t>0500000US48199</t>
  </si>
  <si>
    <t>Hardin County, Texas</t>
  </si>
  <si>
    <t>0500000US48201</t>
  </si>
  <si>
    <t>Harris County, Texas</t>
  </si>
  <si>
    <t>0500000US48203</t>
  </si>
  <si>
    <t>Harrison County, Texas</t>
  </si>
  <si>
    <t>0500000US48209</t>
  </si>
  <si>
    <t>Hays County, Texas</t>
  </si>
  <si>
    <t>0500000US48213</t>
  </si>
  <si>
    <t>Henderson County, Texas</t>
  </si>
  <si>
    <t>0500000US48215</t>
  </si>
  <si>
    <t>Hidalgo County, Texas</t>
  </si>
  <si>
    <t>0500000US48219</t>
  </si>
  <si>
    <t>Hockley County, Texas</t>
  </si>
  <si>
    <t>0500000US48221</t>
  </si>
  <si>
    <t>Hood County, Texas</t>
  </si>
  <si>
    <t>0500000US48223</t>
  </si>
  <si>
    <t>Hopkins County, Texas</t>
  </si>
  <si>
    <t>0500000US48227</t>
  </si>
  <si>
    <t>Howard County, Texas</t>
  </si>
  <si>
    <t>0500000US48231</t>
  </si>
  <si>
    <t>Hunt County, Texas</t>
  </si>
  <si>
    <t>0500000US48241</t>
  </si>
  <si>
    <t>Jasper County, Texas</t>
  </si>
  <si>
    <t>0500000US48245</t>
  </si>
  <si>
    <t>Jefferson County, Texas</t>
  </si>
  <si>
    <t>0500000US48249</t>
  </si>
  <si>
    <t>Jim Wells County, Texas</t>
  </si>
  <si>
    <t>0500000US48251</t>
  </si>
  <si>
    <t>Johnson County, Texas</t>
  </si>
  <si>
    <t>0500000US48255</t>
  </si>
  <si>
    <t>Karnes County, Texas</t>
  </si>
  <si>
    <t>0500000US48257</t>
  </si>
  <si>
    <t>Kaufman County, Texas</t>
  </si>
  <si>
    <t>0500000US48259</t>
  </si>
  <si>
    <t>Kendall County, Texas</t>
  </si>
  <si>
    <t>0500000US48265</t>
  </si>
  <si>
    <t>Kerr County, Texas</t>
  </si>
  <si>
    <t>0500000US48273</t>
  </si>
  <si>
    <t>Kleberg County, Texas</t>
  </si>
  <si>
    <t>0500000US48277</t>
  </si>
  <si>
    <t>Lamar County, Texas</t>
  </si>
  <si>
    <t>0500000US48281</t>
  </si>
  <si>
    <t>Lampasas County, Texas</t>
  </si>
  <si>
    <t>0500000US48285</t>
  </si>
  <si>
    <t>Lavaca County, Texas</t>
  </si>
  <si>
    <t>0500000US48287</t>
  </si>
  <si>
    <t>Lee County, Texas</t>
  </si>
  <si>
    <t>0500000US48289</t>
  </si>
  <si>
    <t>Leon County, Texas</t>
  </si>
  <si>
    <t>0500000US48291</t>
  </si>
  <si>
    <t>Liberty County, Texas</t>
  </si>
  <si>
    <t>0500000US48299</t>
  </si>
  <si>
    <t>Llano County, Texas</t>
  </si>
  <si>
    <t>0500000US48303</t>
  </si>
  <si>
    <t>Lubbock County, Texas</t>
  </si>
  <si>
    <t>0500000US48309</t>
  </si>
  <si>
    <t>McLennan County, Texas</t>
  </si>
  <si>
    <t>0500000US48321</t>
  </si>
  <si>
    <t>Matagorda County, Texas</t>
  </si>
  <si>
    <t>0500000US48325</t>
  </si>
  <si>
    <t>Medina County, Texas</t>
  </si>
  <si>
    <t>0500000US48329</t>
  </si>
  <si>
    <t>Midland County, Texas</t>
  </si>
  <si>
    <t>0500000US48337</t>
  </si>
  <si>
    <t>Montague County, Texas</t>
  </si>
  <si>
    <t>0500000US48339</t>
  </si>
  <si>
    <t>Montgomery County, Texas</t>
  </si>
  <si>
    <t>0500000US48347</t>
  </si>
  <si>
    <t>Nacogdoches County, Texas</t>
  </si>
  <si>
    <t>0500000US48349</t>
  </si>
  <si>
    <t>Navarro County, Texas</t>
  </si>
  <si>
    <t>0500000US48353</t>
  </si>
  <si>
    <t>Nolan County, Texas</t>
  </si>
  <si>
    <t>0500000US48355</t>
  </si>
  <si>
    <t>Nueces County, Texas</t>
  </si>
  <si>
    <t>0500000US48361</t>
  </si>
  <si>
    <t>Orange County, Texas</t>
  </si>
  <si>
    <t>0500000US48363</t>
  </si>
  <si>
    <t>Palo Pinto County, Texas</t>
  </si>
  <si>
    <t>0500000US48367</t>
  </si>
  <si>
    <t>Parker County, Texas</t>
  </si>
  <si>
    <t>0500000US48373</t>
  </si>
  <si>
    <t>Polk County, Texas</t>
  </si>
  <si>
    <t>0500000US48375</t>
  </si>
  <si>
    <t>Potter County, Texas</t>
  </si>
  <si>
    <t>0500000US48381</t>
  </si>
  <si>
    <t>Randall County, Texas</t>
  </si>
  <si>
    <t>0500000US48395</t>
  </si>
  <si>
    <t>Robertson County, Texas</t>
  </si>
  <si>
    <t>0500000US48397</t>
  </si>
  <si>
    <t>Rockwall County, Texas</t>
  </si>
  <si>
    <t>0500000US48401</t>
  </si>
  <si>
    <t>Rusk County, Texas</t>
  </si>
  <si>
    <t>0500000US48409</t>
  </si>
  <si>
    <t>San Patricio County, Texas</t>
  </si>
  <si>
    <t>0500000US48415</t>
  </si>
  <si>
    <t>Scurry County, Texas</t>
  </si>
  <si>
    <t>0500000US48423</t>
  </si>
  <si>
    <t>Smith County, Texas</t>
  </si>
  <si>
    <t>0500000US48425</t>
  </si>
  <si>
    <t>Somervell County, Texas</t>
  </si>
  <si>
    <t>0500000US48429</t>
  </si>
  <si>
    <t>Stephens County, Texas</t>
  </si>
  <si>
    <t>0500000US48439</t>
  </si>
  <si>
    <t>Tarrant County, Texas</t>
  </si>
  <si>
    <t>0500000US48441</t>
  </si>
  <si>
    <t>Taylor County, Texas</t>
  </si>
  <si>
    <t>0500000US48449</t>
  </si>
  <si>
    <t>Titus County, Texas</t>
  </si>
  <si>
    <t>0500000US48451</t>
  </si>
  <si>
    <t>Tom Green County, Texas</t>
  </si>
  <si>
    <t>0500000US48453</t>
  </si>
  <si>
    <t>Travis County, Texas</t>
  </si>
  <si>
    <t>0500000US48457</t>
  </si>
  <si>
    <t>Tyler County, Texas</t>
  </si>
  <si>
    <t>0500000US48459</t>
  </si>
  <si>
    <t>Upshur County, Texas</t>
  </si>
  <si>
    <t>0500000US48463</t>
  </si>
  <si>
    <t>Uvalde County, Texas</t>
  </si>
  <si>
    <t>0500000US48467</t>
  </si>
  <si>
    <t>Van Zandt County, Texas</t>
  </si>
  <si>
    <t>0500000US48469</t>
  </si>
  <si>
    <t>Victoria County, Texas</t>
  </si>
  <si>
    <t>0500000US48471</t>
  </si>
  <si>
    <t>Walker County, Texas</t>
  </si>
  <si>
    <t>0500000US48473</t>
  </si>
  <si>
    <t>Waller County, Texas</t>
  </si>
  <si>
    <t>0500000US48477</t>
  </si>
  <si>
    <t>Washington County, Texas</t>
  </si>
  <si>
    <t>0500000US48479</t>
  </si>
  <si>
    <t>Webb County, Texas</t>
  </si>
  <si>
    <t>0500000US48481</t>
  </si>
  <si>
    <t>Wharton County, Texas</t>
  </si>
  <si>
    <t>0500000US48485</t>
  </si>
  <si>
    <t>Wichita County, Texas</t>
  </si>
  <si>
    <t>0500000US48487</t>
  </si>
  <si>
    <t>Wilbarger County, Texas</t>
  </si>
  <si>
    <t>0500000US48491</t>
  </si>
  <si>
    <t>Williamson County, Texas</t>
  </si>
  <si>
    <t>0500000US48493</t>
  </si>
  <si>
    <t>Wilson County, Texas</t>
  </si>
  <si>
    <t>0500000US48497</t>
  </si>
  <si>
    <t>Wise County, Texas</t>
  </si>
  <si>
    <t>0500000US48499</t>
  </si>
  <si>
    <t>Wood County, Texas</t>
  </si>
  <si>
    <t>0500000US48503</t>
  </si>
  <si>
    <t>Young County, Texas</t>
  </si>
  <si>
    <t>0500000US49003</t>
  </si>
  <si>
    <t>Box Elder County, Utah</t>
  </si>
  <si>
    <t>0500000US49005</t>
  </si>
  <si>
    <t>Cache County, Utah</t>
  </si>
  <si>
    <t>0500000US49011</t>
  </si>
  <si>
    <t>Davis County, Utah</t>
  </si>
  <si>
    <t>0500000US49021</t>
  </si>
  <si>
    <t>Iron County, Utah</t>
  </si>
  <si>
    <t>0500000US49035</t>
  </si>
  <si>
    <t>Salt Lake County, Utah</t>
  </si>
  <si>
    <t>0500000US49039</t>
  </si>
  <si>
    <t>Sanpete County, Utah</t>
  </si>
  <si>
    <t>0500000US49043</t>
  </si>
  <si>
    <t>Summit County, Utah</t>
  </si>
  <si>
    <t>0500000US49045</t>
  </si>
  <si>
    <t>Tooele County, Utah</t>
  </si>
  <si>
    <t>0500000US49049</t>
  </si>
  <si>
    <t>Utah County, Utah</t>
  </si>
  <si>
    <t>0500000US49051</t>
  </si>
  <si>
    <t>Wasatch County, Utah</t>
  </si>
  <si>
    <t>0500000US49053</t>
  </si>
  <si>
    <t>Washington County, Utah</t>
  </si>
  <si>
    <t>0500000US49057</t>
  </si>
  <si>
    <t>Weber County, Utah</t>
  </si>
  <si>
    <t>0500000US50001</t>
  </si>
  <si>
    <t>Addison County, Vermont</t>
  </si>
  <si>
    <t>0500000US50003</t>
  </si>
  <si>
    <t>Bennington County, Vermont</t>
  </si>
  <si>
    <t>0500000US50005</t>
  </si>
  <si>
    <t>Caledonia County, Vermont</t>
  </si>
  <si>
    <t>0500000US50007</t>
  </si>
  <si>
    <t>Chittenden County, Vermont</t>
  </si>
  <si>
    <t>0500000US50011</t>
  </si>
  <si>
    <t>Franklin County, Vermont</t>
  </si>
  <si>
    <t>0500000US50015</t>
  </si>
  <si>
    <t>Lamoille County, Vermont</t>
  </si>
  <si>
    <t>0500000US50017</t>
  </si>
  <si>
    <t>Orange County, Vermont</t>
  </si>
  <si>
    <t>0500000US50019</t>
  </si>
  <si>
    <t>Orleans County, Vermont</t>
  </si>
  <si>
    <t>0500000US50021</t>
  </si>
  <si>
    <t>Rutland County, Vermont</t>
  </si>
  <si>
    <t>0500000US50023</t>
  </si>
  <si>
    <t>Washington County, Vermont</t>
  </si>
  <si>
    <t>0500000US50025</t>
  </si>
  <si>
    <t>Windham County, Vermont</t>
  </si>
  <si>
    <t>0500000US50027</t>
  </si>
  <si>
    <t>Windsor County, Vermont</t>
  </si>
  <si>
    <t>0500000US51001</t>
  </si>
  <si>
    <t>Accomack County, Virginia</t>
  </si>
  <si>
    <t>0500000US51003</t>
  </si>
  <si>
    <t>Albemarle County, Virginia</t>
  </si>
  <si>
    <t>0500000US51007</t>
  </si>
  <si>
    <t>Amelia County, Virginia</t>
  </si>
  <si>
    <t>0500000US51009</t>
  </si>
  <si>
    <t>Amherst County, Virginia</t>
  </si>
  <si>
    <t>0500000US51013</t>
  </si>
  <si>
    <t>Arlington County, Virginia</t>
  </si>
  <si>
    <t>0500000US51015</t>
  </si>
  <si>
    <t>Augusta County, Virginia</t>
  </si>
  <si>
    <t>0500000US51019</t>
  </si>
  <si>
    <t>Bedford County, Virginia</t>
  </si>
  <si>
    <t>0500000US51023</t>
  </si>
  <si>
    <t>Botetourt County, Virginia</t>
  </si>
  <si>
    <t>0500000US51031</t>
  </si>
  <si>
    <t>Campbell County, Virginia</t>
  </si>
  <si>
    <t>0500000US51033</t>
  </si>
  <si>
    <t>Caroline County, Virginia</t>
  </si>
  <si>
    <t>0500000US51041</t>
  </si>
  <si>
    <t>Chesterfield County, Virginia</t>
  </si>
  <si>
    <t>0500000US51043</t>
  </si>
  <si>
    <t>Clarke County, Virginia</t>
  </si>
  <si>
    <t>0500000US51047</t>
  </si>
  <si>
    <t>Culpeper County, Virginia</t>
  </si>
  <si>
    <t>0500000US51059</t>
  </si>
  <si>
    <t>Fairfax County, Virginia</t>
  </si>
  <si>
    <t>0500000US51061</t>
  </si>
  <si>
    <t>Fauquier County, Virginia</t>
  </si>
  <si>
    <t>0500000US51063</t>
  </si>
  <si>
    <t>Floyd County, Virginia</t>
  </si>
  <si>
    <t>0500000US51067</t>
  </si>
  <si>
    <t>Franklin County, Virginia</t>
  </si>
  <si>
    <t>0500000US51069</t>
  </si>
  <si>
    <t>Frederick County, Virginia</t>
  </si>
  <si>
    <t>0500000US51073</t>
  </si>
  <si>
    <t>Gloucester County, Virginia</t>
  </si>
  <si>
    <t>0500000US51075</t>
  </si>
  <si>
    <t>Goochland County, Virginia</t>
  </si>
  <si>
    <t>0500000US51079</t>
  </si>
  <si>
    <t>Greene County, Virginia</t>
  </si>
  <si>
    <t>0500000US51083</t>
  </si>
  <si>
    <t>Halifax County, Virginia</t>
  </si>
  <si>
    <t>0500000US51085</t>
  </si>
  <si>
    <t>Hanover County, Virginia</t>
  </si>
  <si>
    <t>0500000US51087</t>
  </si>
  <si>
    <t>Henrico County, Virginia</t>
  </si>
  <si>
    <t>0500000US51089</t>
  </si>
  <si>
    <t>Henry County, Virginia</t>
  </si>
  <si>
    <t>0500000US51093</t>
  </si>
  <si>
    <t>Isle of Wight County, Virginia</t>
  </si>
  <si>
    <t>0500000US51095</t>
  </si>
  <si>
    <t>James City County, Virginia</t>
  </si>
  <si>
    <t>0500000US51099</t>
  </si>
  <si>
    <t>King George County, Virginia</t>
  </si>
  <si>
    <t>0500000US51101</t>
  </si>
  <si>
    <t>King William County, Virginia</t>
  </si>
  <si>
    <t>0500000US51107</t>
  </si>
  <si>
    <t>Loudoun County, Virginia</t>
  </si>
  <si>
    <t>0500000US51109</t>
  </si>
  <si>
    <t>Louisa County, Virginia</t>
  </si>
  <si>
    <t>0500000US51113</t>
  </si>
  <si>
    <t>Madison County, Virginia</t>
  </si>
  <si>
    <t>0500000US51117</t>
  </si>
  <si>
    <t>Mecklenburg County, Virginia</t>
  </si>
  <si>
    <t>0500000US51121</t>
  </si>
  <si>
    <t>Montgomery County, Virginia</t>
  </si>
  <si>
    <t>0500000US51125</t>
  </si>
  <si>
    <t>Nelson County, Virginia</t>
  </si>
  <si>
    <t>0500000US51127</t>
  </si>
  <si>
    <t>New Kent County, Virginia</t>
  </si>
  <si>
    <t>0500000US51137</t>
  </si>
  <si>
    <t>Orange County, Virginia</t>
  </si>
  <si>
    <t>0500000US51139</t>
  </si>
  <si>
    <t>Page County, Virginia</t>
  </si>
  <si>
    <t>0500000US51143</t>
  </si>
  <si>
    <t>Pittsylvania County, Virginia</t>
  </si>
  <si>
    <t>0500000US51145</t>
  </si>
  <si>
    <t>Powhatan County, Virginia</t>
  </si>
  <si>
    <t>0500000US51153</t>
  </si>
  <si>
    <t>Prince William County, Virginia</t>
  </si>
  <si>
    <t>0500000US51155</t>
  </si>
  <si>
    <t>Pulaski County, Virginia</t>
  </si>
  <si>
    <t>0500000US51157</t>
  </si>
  <si>
    <t>Rappahannock County, Virginia</t>
  </si>
  <si>
    <t>0500000US51161</t>
  </si>
  <si>
    <t>Roanoke County, Virginia</t>
  </si>
  <si>
    <t>0500000US51163</t>
  </si>
  <si>
    <t>Rockbridge County, Virginia</t>
  </si>
  <si>
    <t>0500000US51165</t>
  </si>
  <si>
    <t>Rockingham County, Virginia</t>
  </si>
  <si>
    <t>0500000US51167</t>
  </si>
  <si>
    <t>Russell County, Virginia</t>
  </si>
  <si>
    <t>0500000US51169</t>
  </si>
  <si>
    <t>Scott County, Virginia</t>
  </si>
  <si>
    <t>0500000US51171</t>
  </si>
  <si>
    <t>Shenandoah County, Virginia</t>
  </si>
  <si>
    <t>0500000US51177</t>
  </si>
  <si>
    <t>Spotsylvania County, Virginia</t>
  </si>
  <si>
    <t>0500000US51179</t>
  </si>
  <si>
    <t>Stafford County, Virginia</t>
  </si>
  <si>
    <t>0500000US51185</t>
  </si>
  <si>
    <t>Tazewell County, Virginia</t>
  </si>
  <si>
    <t>0500000US51187</t>
  </si>
  <si>
    <t>Warren County, Virginia</t>
  </si>
  <si>
    <t>0500000US51191</t>
  </si>
  <si>
    <t>Washington County, Virginia</t>
  </si>
  <si>
    <t>0500000US51195</t>
  </si>
  <si>
    <t>Wise County, Virginia</t>
  </si>
  <si>
    <t>0500000US51197</t>
  </si>
  <si>
    <t>Wythe County, Virginia</t>
  </si>
  <si>
    <t>0500000US51199</t>
  </si>
  <si>
    <t>York County, Virginia</t>
  </si>
  <si>
    <t>0500000US51510</t>
  </si>
  <si>
    <t>Alexandria city, Virginia</t>
  </si>
  <si>
    <t>0500000US51540</t>
  </si>
  <si>
    <t>Charlottesville city, Virginia</t>
  </si>
  <si>
    <t>0500000US51550</t>
  </si>
  <si>
    <t>Chesapeake city, Virginia</t>
  </si>
  <si>
    <t>0500000US51570</t>
  </si>
  <si>
    <t>Colonial Heights city, Virginia</t>
  </si>
  <si>
    <t>0500000US51600</t>
  </si>
  <si>
    <t>Fairfax city, Virginia</t>
  </si>
  <si>
    <t>0500000US51610</t>
  </si>
  <si>
    <t>Falls Church city, Virginia</t>
  </si>
  <si>
    <t>0500000US51630</t>
  </si>
  <si>
    <t>Fredericksburg city, Virginia</t>
  </si>
  <si>
    <t>0500000US51640</t>
  </si>
  <si>
    <t>Galax city, Virginia</t>
  </si>
  <si>
    <t>0500000US51650</t>
  </si>
  <si>
    <t>Hampton city, Virginia</t>
  </si>
  <si>
    <t>0500000US51660</t>
  </si>
  <si>
    <t>Harrisonburg city, Virginia</t>
  </si>
  <si>
    <t>0500000US51680</t>
  </si>
  <si>
    <t>Lynchburg city, Virginia</t>
  </si>
  <si>
    <t>0500000US51683</t>
  </si>
  <si>
    <t>Manassas city, Virginia</t>
  </si>
  <si>
    <t>0500000US51700</t>
  </si>
  <si>
    <t>Newport News city, Virginia</t>
  </si>
  <si>
    <t>0500000US51710</t>
  </si>
  <si>
    <t>Norfolk city, Virginia</t>
  </si>
  <si>
    <t>0500000US51740</t>
  </si>
  <si>
    <t>Portsmouth city, Virginia</t>
  </si>
  <si>
    <t>0500000US51760</t>
  </si>
  <si>
    <t>Richmond city, Virginia</t>
  </si>
  <si>
    <t>0500000US51770</t>
  </si>
  <si>
    <t>Roanoke city, Virginia</t>
  </si>
  <si>
    <t>0500000US51775</t>
  </si>
  <si>
    <t>Salem city, Virginia</t>
  </si>
  <si>
    <t>0500000US51790</t>
  </si>
  <si>
    <t>Staunton city, Virginia</t>
  </si>
  <si>
    <t>0500000US51800</t>
  </si>
  <si>
    <t>Suffolk city, Virginia</t>
  </si>
  <si>
    <t>0500000US51810</t>
  </si>
  <si>
    <t>Virginia Beach city, Virginia</t>
  </si>
  <si>
    <t>0500000US51840</t>
  </si>
  <si>
    <t>Winchester city, Virginia</t>
  </si>
  <si>
    <t>0500000US53003</t>
  </si>
  <si>
    <t>Asotin County, Washington</t>
  </si>
  <si>
    <t>0500000US53005</t>
  </si>
  <si>
    <t>Benton County, Washington</t>
  </si>
  <si>
    <t>0500000US53007</t>
  </si>
  <si>
    <t>Chelan County, Washington</t>
  </si>
  <si>
    <t>0500000US53009</t>
  </si>
  <si>
    <t>Clallam County, Washington</t>
  </si>
  <si>
    <t>0500000US53011</t>
  </si>
  <si>
    <t>Clark County, Washington</t>
  </si>
  <si>
    <t>0500000US53015</t>
  </si>
  <si>
    <t>Cowlitz County, Washington</t>
  </si>
  <si>
    <t>0500000US53017</t>
  </si>
  <si>
    <t>Douglas County, Washington</t>
  </si>
  <si>
    <t>0500000US53021</t>
  </si>
  <si>
    <t>Franklin County, Washington</t>
  </si>
  <si>
    <t>0500000US53025</t>
  </si>
  <si>
    <t>Grant County, Washington</t>
  </si>
  <si>
    <t>0500000US53027</t>
  </si>
  <si>
    <t>Grays Harbor County, Washington</t>
  </si>
  <si>
    <t>0500000US53029</t>
  </si>
  <si>
    <t>Island County, Washington</t>
  </si>
  <si>
    <t>0500000US53031</t>
  </si>
  <si>
    <t>Jefferson County, Washington</t>
  </si>
  <si>
    <t>0500000US53033</t>
  </si>
  <si>
    <t>King County, Washington</t>
  </si>
  <si>
    <t>0500000US53035</t>
  </si>
  <si>
    <t>Kitsap County, Washington</t>
  </si>
  <si>
    <t>0500000US53037</t>
  </si>
  <si>
    <t>Kittitas County, Washington</t>
  </si>
  <si>
    <t>0500000US53039</t>
  </si>
  <si>
    <t>Klickitat County, Washington</t>
  </si>
  <si>
    <t>0500000US53041</t>
  </si>
  <si>
    <t>Lewis County, Washington</t>
  </si>
  <si>
    <t>0500000US53045</t>
  </si>
  <si>
    <t>Mason County, Washington</t>
  </si>
  <si>
    <t>0500000US53047</t>
  </si>
  <si>
    <t>Okanogan County, Washington</t>
  </si>
  <si>
    <t>0500000US53049</t>
  </si>
  <si>
    <t>Pacific County, Washington</t>
  </si>
  <si>
    <t>0500000US53053</t>
  </si>
  <si>
    <t>Pierce County, Washington</t>
  </si>
  <si>
    <t>0500000US53055</t>
  </si>
  <si>
    <t>San Juan County, Washington</t>
  </si>
  <si>
    <t>0500000US53057</t>
  </si>
  <si>
    <t>Skagit County, Washington</t>
  </si>
  <si>
    <t>0500000US53061</t>
  </si>
  <si>
    <t>Snohomish County, Washington</t>
  </si>
  <si>
    <t>0500000US53063</t>
  </si>
  <si>
    <t>Spokane County, Washington</t>
  </si>
  <si>
    <t>0500000US53065</t>
  </si>
  <si>
    <t>Stevens County, Washington</t>
  </si>
  <si>
    <t>0500000US53067</t>
  </si>
  <si>
    <t>Thurston County, Washington</t>
  </si>
  <si>
    <t>0500000US53071</t>
  </si>
  <si>
    <t>Walla Walla County, Washington</t>
  </si>
  <si>
    <t>0500000US53073</t>
  </si>
  <si>
    <t>Whatcom County, Washington</t>
  </si>
  <si>
    <t>0500000US53075</t>
  </si>
  <si>
    <t>Whitman County, Washington</t>
  </si>
  <si>
    <t>0500000US53077</t>
  </si>
  <si>
    <t>Yakima County, Washington</t>
  </si>
  <si>
    <t>0500000US54003</t>
  </si>
  <si>
    <t>Berkeley County, West Virginia</t>
  </si>
  <si>
    <t>0500000US54009</t>
  </si>
  <si>
    <t>Brooke County, West Virginia</t>
  </si>
  <si>
    <t>0500000US54011</t>
  </si>
  <si>
    <t>Cabell County, West Virginia</t>
  </si>
  <si>
    <t>0500000US54025</t>
  </si>
  <si>
    <t>Greenbrier County, West Virginia</t>
  </si>
  <si>
    <t>0500000US54027</t>
  </si>
  <si>
    <t>Hampshire County, West Virginia</t>
  </si>
  <si>
    <t>0500000US54031</t>
  </si>
  <si>
    <t>Hardy County, West Virginia</t>
  </si>
  <si>
    <t>0500000US54033</t>
  </si>
  <si>
    <t>Harrison County, West Virginia</t>
  </si>
  <si>
    <t>0500000US54035</t>
  </si>
  <si>
    <t>Jackson County, West Virginia</t>
  </si>
  <si>
    <t>0500000US54037</t>
  </si>
  <si>
    <t>Jefferson County, West Virginia</t>
  </si>
  <si>
    <t>0500000US54039</t>
  </si>
  <si>
    <t>Kanawha County, West Virginia</t>
  </si>
  <si>
    <t>0500000US54049</t>
  </si>
  <si>
    <t>Marion County, West Virginia</t>
  </si>
  <si>
    <t>0500000US54055</t>
  </si>
  <si>
    <t>Mercer County, West Virginia</t>
  </si>
  <si>
    <t>0500000US54061</t>
  </si>
  <si>
    <t>Monongalia County, West Virginia</t>
  </si>
  <si>
    <t>0500000US54063</t>
  </si>
  <si>
    <t>Monroe County, West Virginia</t>
  </si>
  <si>
    <t>0500000US54069</t>
  </si>
  <si>
    <t>Ohio County, West Virginia</t>
  </si>
  <si>
    <t>0500000US54079</t>
  </si>
  <si>
    <t>Putnam County, West Virginia</t>
  </si>
  <si>
    <t>0500000US54081</t>
  </si>
  <si>
    <t>Raleigh County, West Virginia</t>
  </si>
  <si>
    <t>0500000US54083</t>
  </si>
  <si>
    <t>Randolph County, West Virginia</t>
  </si>
  <si>
    <t>0500000US54099</t>
  </si>
  <si>
    <t>Wayne County, West Virginia</t>
  </si>
  <si>
    <t>0500000US54107</t>
  </si>
  <si>
    <t>Wood County, West Virginia</t>
  </si>
  <si>
    <t>0500000US55003</t>
  </si>
  <si>
    <t>Ashland County, Wisconsin</t>
  </si>
  <si>
    <t>0500000US55005</t>
  </si>
  <si>
    <t>Barron County, Wisconsin</t>
  </si>
  <si>
    <t>0500000US55007</t>
  </si>
  <si>
    <t>Bayfield County, Wisconsin</t>
  </si>
  <si>
    <t>0500000US55009</t>
  </si>
  <si>
    <t>Brown County, Wisconsin</t>
  </si>
  <si>
    <t>0500000US55011</t>
  </si>
  <si>
    <t>Buffalo County, Wisconsin</t>
  </si>
  <si>
    <t>0500000US55013</t>
  </si>
  <si>
    <t>Burnett County, Wisconsin</t>
  </si>
  <si>
    <t>0500000US55015</t>
  </si>
  <si>
    <t>Calumet County, Wisconsin</t>
  </si>
  <si>
    <t>0500000US55017</t>
  </si>
  <si>
    <t>Chippewa County, Wisconsin</t>
  </si>
  <si>
    <t>0500000US55019</t>
  </si>
  <si>
    <t>Clark County, Wisconsin</t>
  </si>
  <si>
    <t>0500000US55021</t>
  </si>
  <si>
    <t>Columbia County, Wisconsin</t>
  </si>
  <si>
    <t>0500000US55023</t>
  </si>
  <si>
    <t>Crawford County, Wisconsin</t>
  </si>
  <si>
    <t>0500000US55025</t>
  </si>
  <si>
    <t>Dane County, Wisconsin</t>
  </si>
  <si>
    <t>0500000US55027</t>
  </si>
  <si>
    <t>Dodge County, Wisconsin</t>
  </si>
  <si>
    <t>0500000US55029</t>
  </si>
  <si>
    <t>Door County, Wisconsin</t>
  </si>
  <si>
    <t>0500000US55031</t>
  </si>
  <si>
    <t>Douglas County, Wisconsin</t>
  </si>
  <si>
    <t>0500000US55033</t>
  </si>
  <si>
    <t>Dunn County, Wisconsin</t>
  </si>
  <si>
    <t>0500000US55035</t>
  </si>
  <si>
    <t>Eau Claire County, Wisconsin</t>
  </si>
  <si>
    <t>0500000US55039</t>
  </si>
  <si>
    <t>Fond du Lac County, Wisconsin</t>
  </si>
  <si>
    <t>0500000US55043</t>
  </si>
  <si>
    <t>Grant County, Wisconsin</t>
  </si>
  <si>
    <t>0500000US55045</t>
  </si>
  <si>
    <t>Green County, Wisconsin</t>
  </si>
  <si>
    <t>0500000US55049</t>
  </si>
  <si>
    <t>Iowa County, Wisconsin</t>
  </si>
  <si>
    <t>0500000US55053</t>
  </si>
  <si>
    <t>Jackson County, Wisconsin</t>
  </si>
  <si>
    <t>0500000US55055</t>
  </si>
  <si>
    <t>Jefferson County, Wisconsin</t>
  </si>
  <si>
    <t>0500000US55059</t>
  </si>
  <si>
    <t>Kenosha County, Wisconsin</t>
  </si>
  <si>
    <t>0500000US55061</t>
  </si>
  <si>
    <t>Kewaunee County, Wisconsin</t>
  </si>
  <si>
    <t>0500000US55063</t>
  </si>
  <si>
    <t>La Crosse County, Wisconsin</t>
  </si>
  <si>
    <t>0500000US55065</t>
  </si>
  <si>
    <t>Lafayette County, Wisconsin</t>
  </si>
  <si>
    <t>0500000US55067</t>
  </si>
  <si>
    <t>Langlade County, Wisconsin</t>
  </si>
  <si>
    <t>0500000US55069</t>
  </si>
  <si>
    <t>Lincoln County, Wisconsin</t>
  </si>
  <si>
    <t>0500000US55071</t>
  </si>
  <si>
    <t>Manitowoc County, Wisconsin</t>
  </si>
  <si>
    <t>0500000US55073</t>
  </si>
  <si>
    <t>Marathon County, Wisconsin</t>
  </si>
  <si>
    <t>0500000US55075</t>
  </si>
  <si>
    <t>Marinette County, Wisconsin</t>
  </si>
  <si>
    <t>0500000US55077</t>
  </si>
  <si>
    <t>Marquette County, Wisconsin</t>
  </si>
  <si>
    <t>0500000US55079</t>
  </si>
  <si>
    <t>Milwaukee County, Wisconsin</t>
  </si>
  <si>
    <t>0500000US55081</t>
  </si>
  <si>
    <t>Monroe County, Wisconsin</t>
  </si>
  <si>
    <t>0500000US55083</t>
  </si>
  <si>
    <t>Oconto County, Wisconsin</t>
  </si>
  <si>
    <t>0500000US55085</t>
  </si>
  <si>
    <t>Oneida County, Wisconsin</t>
  </si>
  <si>
    <t>0500000US55087</t>
  </si>
  <si>
    <t>Outagamie County, Wisconsin</t>
  </si>
  <si>
    <t>0500000US55089</t>
  </si>
  <si>
    <t>Ozaukee County, Wisconsin</t>
  </si>
  <si>
    <t>0500000US55093</t>
  </si>
  <si>
    <t>Pierce County, Wisconsin</t>
  </si>
  <si>
    <t>0500000US55095</t>
  </si>
  <si>
    <t>Polk County, Wisconsin</t>
  </si>
  <si>
    <t>0500000US55097</t>
  </si>
  <si>
    <t>Portage County, Wisconsin</t>
  </si>
  <si>
    <t>0500000US55101</t>
  </si>
  <si>
    <t>Racine County, Wisconsin</t>
  </si>
  <si>
    <t>0500000US55105</t>
  </si>
  <si>
    <t>Rock County, Wisconsin</t>
  </si>
  <si>
    <t>0500000US55109</t>
  </si>
  <si>
    <t>St. Croix County, Wisconsin</t>
  </si>
  <si>
    <t>0500000US55111</t>
  </si>
  <si>
    <t>Sauk County, Wisconsin</t>
  </si>
  <si>
    <t>0500000US55113</t>
  </si>
  <si>
    <t>Sawyer County, Wisconsin</t>
  </si>
  <si>
    <t>0500000US55115</t>
  </si>
  <si>
    <t>Shawano County, Wisconsin</t>
  </si>
  <si>
    <t>0500000US55117</t>
  </si>
  <si>
    <t>Sheboygan County, Wisconsin</t>
  </si>
  <si>
    <t>0500000US55121</t>
  </si>
  <si>
    <t>Trempealeau County, Wisconsin</t>
  </si>
  <si>
    <t>0500000US55123</t>
  </si>
  <si>
    <t>Vernon County, Wisconsin</t>
  </si>
  <si>
    <t>0500000US55125</t>
  </si>
  <si>
    <t>Vilas County, Wisconsin</t>
  </si>
  <si>
    <t>0500000US55127</t>
  </si>
  <si>
    <t>Walworth County, Wisconsin</t>
  </si>
  <si>
    <t>0500000US55129</t>
  </si>
  <si>
    <t>Washburn County, Wisconsin</t>
  </si>
  <si>
    <t>0500000US55131</t>
  </si>
  <si>
    <t>Washington County, Wisconsin</t>
  </si>
  <si>
    <t>0500000US55133</t>
  </si>
  <si>
    <t>Waukesha County, Wisconsin</t>
  </si>
  <si>
    <t>0500000US55135</t>
  </si>
  <si>
    <t>Waupaca County, Wisconsin</t>
  </si>
  <si>
    <t>0500000US55139</t>
  </si>
  <si>
    <t>Winnebago County, Wisconsin</t>
  </si>
  <si>
    <t>0500000US55141</t>
  </si>
  <si>
    <t>Wood County, Wisconsin</t>
  </si>
  <si>
    <t>0500000US56001</t>
  </si>
  <si>
    <t>Albany County, Wyoming</t>
  </si>
  <si>
    <t>0500000US56003</t>
  </si>
  <si>
    <t>Big Horn County, Wyoming</t>
  </si>
  <si>
    <t>0500000US56005</t>
  </si>
  <si>
    <t>Campbell County, Wyoming</t>
  </si>
  <si>
    <t>0500000US56009</t>
  </si>
  <si>
    <t>Converse County, Wyoming</t>
  </si>
  <si>
    <t>0500000US56013</t>
  </si>
  <si>
    <t>Fremont County, Wyoming</t>
  </si>
  <si>
    <t>0500000US56019</t>
  </si>
  <si>
    <t>Johnson County, Wyoming</t>
  </si>
  <si>
    <t>0500000US56021</t>
  </si>
  <si>
    <t>Laramie County, Wyoming</t>
  </si>
  <si>
    <t>0500000US56023</t>
  </si>
  <si>
    <t>Lincoln County, Wyoming</t>
  </si>
  <si>
    <t>0500000US56025</t>
  </si>
  <si>
    <t>Natrona County, Wyoming</t>
  </si>
  <si>
    <t>0500000US56029</t>
  </si>
  <si>
    <t>Park County, Wyoming</t>
  </si>
  <si>
    <t>0500000US56031</t>
  </si>
  <si>
    <t>Platte County, Wyoming</t>
  </si>
  <si>
    <t>0500000US56033</t>
  </si>
  <si>
    <t>Sheridan County, Wyoming</t>
  </si>
  <si>
    <t>0500000US56035</t>
  </si>
  <si>
    <t>Sublette County, Wyoming</t>
  </si>
  <si>
    <t>0500000US56037</t>
  </si>
  <si>
    <t>Sweetwater County, Wyoming</t>
  </si>
  <si>
    <t>0500000US56039</t>
  </si>
  <si>
    <t>Teton County, Wyoming</t>
  </si>
  <si>
    <t>0500000US56041</t>
  </si>
  <si>
    <t>Uinta County, Wyoming</t>
  </si>
  <si>
    <t>0500000US56043</t>
  </si>
  <si>
    <t>Washakie County, Wyoming</t>
  </si>
  <si>
    <t>0500000US66075</t>
  </si>
  <si>
    <t>Hag√•t√±a Municipality, Guam</t>
  </si>
  <si>
    <t>0500000US66160</t>
  </si>
  <si>
    <t>Tamuning Municipality, Guam</t>
  </si>
  <si>
    <t>0500000US72005</t>
  </si>
  <si>
    <t>Aguadilla Municipio, Puerto Rico</t>
  </si>
  <si>
    <t>0500000US72013</t>
  </si>
  <si>
    <t>Arecibo Municipio, Puerto Rico</t>
  </si>
  <si>
    <t>0500000US72021</t>
  </si>
  <si>
    <t>Bayam√≥n Municipio, Puerto Rico</t>
  </si>
  <si>
    <t>0500000US72023</t>
  </si>
  <si>
    <t>Cabo Rojo Municipio, Puerto Rico</t>
  </si>
  <si>
    <t>0500000US72025</t>
  </si>
  <si>
    <t>Caguas Municipio, Puerto Rico</t>
  </si>
  <si>
    <t>0500000US72031</t>
  </si>
  <si>
    <t>Carolina Municipio, Puerto Rico</t>
  </si>
  <si>
    <t>0500000US72047</t>
  </si>
  <si>
    <t>Corozal Municipio, Puerto Rico</t>
  </si>
  <si>
    <t>0500000US72051</t>
  </si>
  <si>
    <t>Dorado Municipio, Puerto Rico</t>
  </si>
  <si>
    <t>0500000US72053</t>
  </si>
  <si>
    <t>Fajardo Municipio, Puerto Rico</t>
  </si>
  <si>
    <t>0500000US72061</t>
  </si>
  <si>
    <t>Guaynabo Municipio, Puerto Rico</t>
  </si>
  <si>
    <t>0500000US72069</t>
  </si>
  <si>
    <t>Humacao Municipio, Puerto Rico</t>
  </si>
  <si>
    <t>0500000US72091</t>
  </si>
  <si>
    <t>Manat√≠ Municipio, Puerto Rico</t>
  </si>
  <si>
    <t>0500000US72097</t>
  </si>
  <si>
    <t>Mayag√ºez Municipio, Puerto Rico</t>
  </si>
  <si>
    <t>0500000US72113</t>
  </si>
  <si>
    <t>Ponce Municipio, Puerto Rico</t>
  </si>
  <si>
    <t>0500000US72125</t>
  </si>
  <si>
    <t>San Germ√°n Municipio, Puerto Rico</t>
  </si>
  <si>
    <t>0500000US72127</t>
  </si>
  <si>
    <t>San Juan Municipio, Puerto Rico</t>
  </si>
  <si>
    <t>0500000US72131</t>
  </si>
  <si>
    <t>San Sebasti√°n Municipio, Puerto Rico</t>
  </si>
  <si>
    <t>0500000US72137</t>
  </si>
  <si>
    <t>Toa Baja Municipio, Puerto Rico</t>
  </si>
  <si>
    <t>0500000US72139</t>
  </si>
  <si>
    <t>Trujillo Alto Municipio, Puerto Rico</t>
  </si>
  <si>
    <t>0500000US78030</t>
  </si>
  <si>
    <t>St. Thomas Island, United States Virgin Islands</t>
  </si>
  <si>
    <t>NAICS2017_text_label</t>
  </si>
  <si>
    <t>LFO_text_label</t>
  </si>
  <si>
    <t>EMPSZES_text_label</t>
  </si>
  <si>
    <t>NESTAB</t>
  </si>
  <si>
    <t>PAYANN_noise</t>
  </si>
  <si>
    <t>PAYQTR1_noise</t>
  </si>
  <si>
    <t>EMP_noise</t>
  </si>
  <si>
    <t>All Sectors: County Business Patterns, including ZIP Code Business Patterns, by Legal Form of Organization and Employment Size Class for the U.S., States, and Selected Geographies: 2019</t>
  </si>
  <si>
    <t>Source: U.S. Census Bureau, Economy-Wide Statistics Division, Business Statistics Branch</t>
  </si>
  <si>
    <t>Release Date: May 2021</t>
  </si>
  <si>
    <t>County Business Patterns, including ZIP Code Business Patterns, by Legal Form of Organization and Employment Size Class for the U.S., States, and Selected Geographies: 2019</t>
  </si>
  <si>
    <t>pet_services_county</t>
  </si>
  <si>
    <t>pet_household_state</t>
  </si>
  <si>
    <t>county_pop</t>
  </si>
  <si>
    <t>Census (April 1, 2010)</t>
  </si>
  <si>
    <t>Estimates Base (April 1, 2010)</t>
  </si>
  <si>
    <t>state_abbrev</t>
  </si>
  <si>
    <t>Bibb County, Alabama</t>
  </si>
  <si>
    <t>Bullock County, Alabama</t>
  </si>
  <si>
    <t>Butler County, Alabama</t>
  </si>
  <si>
    <t>Chambers County, Alabama</t>
  </si>
  <si>
    <t>Choctaw County, Alabama</t>
  </si>
  <si>
    <t>Clay County, Alabama</t>
  </si>
  <si>
    <t>Cleburne County, Alabama</t>
  </si>
  <si>
    <t>Conecuh County, Alabama</t>
  </si>
  <si>
    <t>Coosa County, Alabama</t>
  </si>
  <si>
    <t>Crenshaw County, Alabama</t>
  </si>
  <si>
    <t>Fayette County, Alabama</t>
  </si>
  <si>
    <t>Greene County, Alabama</t>
  </si>
  <si>
    <t>Hale County, Alabama</t>
  </si>
  <si>
    <t>Lamar County, Alabama</t>
  </si>
  <si>
    <t>Lowndes County, Alabama</t>
  </si>
  <si>
    <t>Macon County, Alabama</t>
  </si>
  <si>
    <t>Marengo County, Alabama</t>
  </si>
  <si>
    <t>Monroe County, Alabama</t>
  </si>
  <si>
    <t>Perry County, Alabama</t>
  </si>
  <si>
    <t>Pickens County, Alabama</t>
  </si>
  <si>
    <t>Randolph County, Alabama</t>
  </si>
  <si>
    <t>Sumter County, Alabama</t>
  </si>
  <si>
    <t>Washington County, Alabama</t>
  </si>
  <si>
    <t>Wilcox County, Alabama</t>
  </si>
  <si>
    <t>Apache County, Arizona</t>
  </si>
  <si>
    <t>Graham County, Arizona</t>
  </si>
  <si>
    <t>Greenlee County, Arizona</t>
  </si>
  <si>
    <t>La Paz County, Arizona</t>
  </si>
  <si>
    <t>Ashley County, Arkansas</t>
  </si>
  <si>
    <t>Bradley County, Arkansas</t>
  </si>
  <si>
    <t>Calhoun County, Arkansas</t>
  </si>
  <si>
    <t>Chicot County, Arkansas</t>
  </si>
  <si>
    <t>Clark County, Arkansas</t>
  </si>
  <si>
    <t>Clay County, Arkansas</t>
  </si>
  <si>
    <t>Cleveland County, Arkansas</t>
  </si>
  <si>
    <t>Columbia County, Arkansas</t>
  </si>
  <si>
    <t>Cross County, Arkansas</t>
  </si>
  <si>
    <t>Dallas County, Arkansas</t>
  </si>
  <si>
    <t>Desha County, Arkansas</t>
  </si>
  <si>
    <t>Drew County, Arkansas</t>
  </si>
  <si>
    <t>Franklin County, Arkansas</t>
  </si>
  <si>
    <t>Fulton County, Arkansas</t>
  </si>
  <si>
    <t>Grant County, Arkansas</t>
  </si>
  <si>
    <t>Hempstead County, Arkansas</t>
  </si>
  <si>
    <t>Izard County, Arkansas</t>
  </si>
  <si>
    <t>Jackson County, Arkansas</t>
  </si>
  <si>
    <t>Johnson County, Arkansas</t>
  </si>
  <si>
    <t>Lafayette County, Arkansas</t>
  </si>
  <si>
    <t>Lawrence County, Arkansas</t>
  </si>
  <si>
    <t>Lee County, Arkansas</t>
  </si>
  <si>
    <t>Lincoln County, Arkansas</t>
  </si>
  <si>
    <t>Little River County, Arkansas</t>
  </si>
  <si>
    <t>Logan County, Arkansas</t>
  </si>
  <si>
    <t>Madison County, Arkansas</t>
  </si>
  <si>
    <t>Marion County, Arkansas</t>
  </si>
  <si>
    <t>Miller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</si>
  <si>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</si>
  <si>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</si>
  <si>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</si>
  <si>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</si>
  <si>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</si>
  <si>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</si>
  <si>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</si>
  <si>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</si>
  <si>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</si>
  <si>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Prairie County, Arkansas</t>
  </si>
  <si>
    <t>Randolph County, Arkansas</t>
  </si>
  <si>
    <t>St. Francis County, Arkansas</t>
  </si>
  <si>
    <t>Scott County, Arkansas</t>
  </si>
  <si>
    <t>Searcy County, Arkansas</t>
  </si>
  <si>
    <t>Sevier County, Arkansas</t>
  </si>
  <si>
    <t>Sharp County, Arkansas</t>
  </si>
  <si>
    <t>Stone County, Arkansas</t>
  </si>
  <si>
    <t>Van Buren County, Arkansas</t>
  </si>
  <si>
    <t>Woodruff County, Arkansas</t>
  </si>
  <si>
    <t>Alpine County, California</t>
  </si>
  <si>
    <t>Colusa County, California</t>
  </si>
  <si>
    <t>Lassen County, California</t>
  </si>
  <si>
    <t>Mariposa County, California</t>
  </si>
  <si>
    <t>Mono County, California</t>
  </si>
  <si>
    <t>Sierra County, California</t>
  </si>
  <si>
    <t>Trinity County, California</t>
  </si>
  <si>
    <t>Alamosa County, Colorado</t>
  </si>
  <si>
    <t>Baca County, Colorado</t>
  </si>
  <si>
    <t>Bent County, Colorado</t>
  </si>
  <si>
    <t>Cheyenne County, Colorado</t>
  </si>
  <si>
    <t>Clear Creek County, Colorado</t>
  </si>
  <si>
    <t>Conejos County, Colorado</t>
  </si>
  <si>
    <t>Costilla County, Colorado</t>
  </si>
  <si>
    <t>Crowley County, Colorado</t>
  </si>
  <si>
    <t>Custer County, Colorado</t>
  </si>
  <si>
    <t>Dolores County, Colorado</t>
  </si>
  <si>
    <t>Gilpin County, Colorado</t>
  </si>
  <si>
    <t>Hinsdale County, Colorado</t>
  </si>
  <si>
    <t>Huerfano County, Colorado</t>
  </si>
  <si>
    <t>Jackson County, Colorado</t>
  </si>
  <si>
    <t>Kiowa County, Colorado</t>
  </si>
  <si>
    <t>Kit Carson County, Colorado</t>
  </si>
  <si>
    <t>Lake County, Colorado</t>
  </si>
  <si>
    <t>Mineral County, Colorado</t>
  </si>
  <si>
    <t>Ouray County, Colorado</t>
  </si>
  <si>
    <t>Rio Blanco County, Colorado</t>
  </si>
  <si>
    <t>Rio Grande County, Colorado</t>
  </si>
  <si>
    <t>Saguache County, Colorado</t>
  </si>
  <si>
    <t>San Juan County, Colorado</t>
  </si>
  <si>
    <t>Sedgwick County, Colorado</t>
  </si>
  <si>
    <t>Washington County, Colorado</t>
  </si>
  <si>
    <t>Baker County, Florida</t>
  </si>
  <si>
    <t>Calhoun County, Florida</t>
  </si>
  <si>
    <t>Dixie County, Florida</t>
  </si>
  <si>
    <t>Franklin County, Florida</t>
  </si>
  <si>
    <t>Glades County, Florida</t>
  </si>
  <si>
    <t>Gulf County, Florida</t>
  </si>
  <si>
    <t>Hamilton County, Florida</t>
  </si>
  <si>
    <t>Hendry County, Florida</t>
  </si>
  <si>
    <t>Holmes County, Florida</t>
  </si>
  <si>
    <t>Jackson County, Florida</t>
  </si>
  <si>
    <t>Lafayette County, Florida</t>
  </si>
  <si>
    <t>Liberty County, Florida</t>
  </si>
  <si>
    <t>Madison County, Florida</t>
  </si>
  <si>
    <t>Taylor County, Florida</t>
  </si>
  <si>
    <t>Union County, Florida</t>
  </si>
  <si>
    <t>Appling County, Georgia</t>
  </si>
  <si>
    <t>Atkinson County, Georgia</t>
  </si>
  <si>
    <t>Bacon County, Georgia</t>
  </si>
  <si>
    <t>Baker County, Georgia</t>
  </si>
  <si>
    <t>Banks County, Georgia</t>
  </si>
  <si>
    <t>Ben Hill County, Georgia</t>
  </si>
  <si>
    <t>Berrien County, Georgia</t>
  </si>
  <si>
    <t>Bleckley County, Georgia</t>
  </si>
  <si>
    <t>Brantley County, Georgia</t>
  </si>
  <si>
    <t>Brooks County, Georgia</t>
  </si>
  <si>
    <t>Burke County, Georgia</t>
  </si>
  <si>
    <t>Butts County, Georgia</t>
  </si>
  <si>
    <t>Calhoun County, Georgia</t>
  </si>
  <si>
    <t>Candler County, Georgia</t>
  </si>
  <si>
    <t>Charlton County, Georgia</t>
  </si>
  <si>
    <t>Chattahoochee County, Georgia</t>
  </si>
  <si>
    <t>Chattooga County, Georgia</t>
  </si>
  <si>
    <t>Clay County, Georgia</t>
  </si>
  <si>
    <t>Clinch County, Georgia</t>
  </si>
  <si>
    <t>Coffee County, Georgia</t>
  </si>
  <si>
    <t>Cook County, Georgia</t>
  </si>
  <si>
    <t>Crawford County, Georgia</t>
  </si>
  <si>
    <t>Crisp County, Georgia</t>
  </si>
  <si>
    <t>Dade County, Georgia</t>
  </si>
  <si>
    <t>Decatur County, Georgia</t>
  </si>
  <si>
    <t>Dodge County, Georgia</t>
  </si>
  <si>
    <t>Dooly County, Georgia</t>
  </si>
  <si>
    <t>Early County, Georgia</t>
  </si>
  <si>
    <t>Echols County, Georgia</t>
  </si>
  <si>
    <t>Elbert County, Georgia</t>
  </si>
  <si>
    <t>Emanuel County, Georgia</t>
  </si>
  <si>
    <t>Evans County, Georgia</t>
  </si>
  <si>
    <t>Franklin County, Georgia</t>
  </si>
  <si>
    <t>Glascock County, Georgia</t>
  </si>
  <si>
    <t>Grady County, Georgia</t>
  </si>
  <si>
    <t>Greene County, Georgia</t>
  </si>
  <si>
    <t>Hancock County, Georgia</t>
  </si>
  <si>
    <t>Haralson County, Georgia</t>
  </si>
  <si>
    <t>Harris County, Georgia</t>
  </si>
  <si>
    <t>Heard County, Georgia</t>
  </si>
  <si>
    <t>Irwin County, Georgia</t>
  </si>
  <si>
    <t>Jasper County, Georgia</t>
  </si>
  <si>
    <t>Jeff Davis County, Georgia</t>
  </si>
  <si>
    <t>Jefferson County, Georgia</t>
  </si>
  <si>
    <t>Jenkins County, Georgia</t>
  </si>
  <si>
    <t>Johnson County, Georgia</t>
  </si>
  <si>
    <t>Lamar County, Georgia</t>
  </si>
  <si>
    <t>Lanier County, Georgia</t>
  </si>
  <si>
    <t>Lee County, Georgia</t>
  </si>
  <si>
    <t>Long County, Georgia</t>
  </si>
  <si>
    <t>McDuffie County, Georgia</t>
  </si>
  <si>
    <t>McIntosh County, Georgia</t>
  </si>
  <si>
    <t>Macon County, Georgia</t>
  </si>
  <si>
    <t>Marion County, Georgia</t>
  </si>
  <si>
    <t>Meriwether County, Georgia</t>
  </si>
  <si>
    <t>Miller County, Georgia</t>
  </si>
  <si>
    <t>Mitchell County, Georgia</t>
  </si>
  <si>
    <t>Montgomery County, Georgia</t>
  </si>
  <si>
    <t>Murray County, Georgia</t>
  </si>
  <si>
    <t>Oglethorpe County, Georgia</t>
  </si>
  <si>
    <t>Pierce County, Georgia</t>
  </si>
  <si>
    <t>Pike County, Georgia</t>
  </si>
  <si>
    <t>Pulaski County, Georgia</t>
  </si>
  <si>
    <t>Quitman County, Georgia</t>
  </si>
  <si>
    <t>Randolph County, Georgia</t>
  </si>
  <si>
    <t>Schley County, Georgia</t>
  </si>
  <si>
    <t>Screven County, Georgia</t>
  </si>
  <si>
    <t>Seminole County, Georgia</t>
  </si>
  <si>
    <t>Stewart County, Georgia</t>
  </si>
  <si>
    <t>Talbot County, Georgia</t>
  </si>
  <si>
    <t>Taliaferro County, Georgia</t>
  </si>
  <si>
    <t>Tattnall County, Georgia</t>
  </si>
  <si>
    <t>Taylor County, Georgia</t>
  </si>
  <si>
    <t>Telfair County, Georgia</t>
  </si>
  <si>
    <t>Terrell County, Georgia</t>
  </si>
  <si>
    <t>Tift County, Georgia</t>
  </si>
  <si>
    <t>Toombs County, Georgia</t>
  </si>
  <si>
    <t>Treutlen County, Georgia</t>
  </si>
  <si>
    <t>Turner County, Georgia</t>
  </si>
  <si>
    <t>Twiggs County, Georgia</t>
  </si>
  <si>
    <t>Upson County, Georgia</t>
  </si>
  <si>
    <t>Warren County, Georgia</t>
  </si>
  <si>
    <t>Washington County, Georgia</t>
  </si>
  <si>
    <t>Wayne County, Georgia</t>
  </si>
  <si>
    <t>Webster County, Georgia</t>
  </si>
  <si>
    <t>Wheeler County, Georgia</t>
  </si>
  <si>
    <t>Wilcox County, Georgia</t>
  </si>
  <si>
    <t>Adams County, Idaho</t>
  </si>
  <si>
    <t>Bear Lake County, Idaho</t>
  </si>
  <si>
    <t>Boise County, Idaho</t>
  </si>
  <si>
    <t>Boundary County, Idaho</t>
  </si>
  <si>
    <t>Butte County, Idaho</t>
  </si>
  <si>
    <t>Camas County, Idaho</t>
  </si>
  <si>
    <t>Caribou County, Idaho</t>
  </si>
  <si>
    <t>Clark County, Idaho</t>
  </si>
  <si>
    <t>Clearwater County, Idaho</t>
  </si>
  <si>
    <t>Custer County, Idaho</t>
  </si>
  <si>
    <t>Franklin County, Idaho</t>
  </si>
  <si>
    <t>Fremont County, Idaho</t>
  </si>
  <si>
    <t>Lewis County, Idaho</t>
  </si>
  <si>
    <t>Lincoln County, Idaho</t>
  </si>
  <si>
    <t>Minidoka County, Idaho</t>
  </si>
  <si>
    <t>Oneida County, Idaho</t>
  </si>
  <si>
    <t>Owyhee County, Idaho</t>
  </si>
  <si>
    <t>Power County, Idaho</t>
  </si>
  <si>
    <t>Shoshone County, Idaho</t>
  </si>
  <si>
    <t>Alexander County, Illinois</t>
  </si>
  <si>
    <t>Bond County, Illinois</t>
  </si>
  <si>
    <t>Brown County, Illinois</t>
  </si>
  <si>
    <t>Calhoun County, Illinois</t>
  </si>
  <si>
    <t>Carroll County, Illinois</t>
  </si>
  <si>
    <t>Cass County, Illinois</t>
  </si>
  <si>
    <t>Clay County, Illinois</t>
  </si>
  <si>
    <t>Crawford County, Illinois</t>
  </si>
  <si>
    <t>Cumberland County, Illinois</t>
  </si>
  <si>
    <t>De Witt County, Illinois</t>
  </si>
  <si>
    <t>Gallatin County, Illinois</t>
  </si>
  <si>
    <t>Greene County, Illinois</t>
  </si>
  <si>
    <t>Hamilton County, Illinois</t>
  </si>
  <si>
    <t>Hancock County, Illinois</t>
  </si>
  <si>
    <t>Hardin County, Illinois</t>
  </si>
  <si>
    <t>Henderson County, Illinois</t>
  </si>
  <si>
    <t>Iroquois County, Illinois</t>
  </si>
  <si>
    <t>Jasper County, Illinois</t>
  </si>
  <si>
    <t>Jersey County, Illinois</t>
  </si>
  <si>
    <t>Johnson County, Illinois</t>
  </si>
  <si>
    <t>Lawrence County, Illinois</t>
  </si>
  <si>
    <t>Marshall County, Illinois</t>
  </si>
  <si>
    <t>Mason County, Illinois</t>
  </si>
  <si>
    <t>Massac County, Illinois</t>
  </si>
  <si>
    <t>Menard County, Illinois</t>
  </si>
  <si>
    <t>Moultrie County, Illinois</t>
  </si>
  <si>
    <t>Perry County, Illinois</t>
  </si>
  <si>
    <t>Pope County, Illinois</t>
  </si>
  <si>
    <t>Pulaski County, Illinois</t>
  </si>
  <si>
    <t>Putnam County, Illinois</t>
  </si>
  <si>
    <t>Schuyler County, Illinois</t>
  </si>
  <si>
    <t>Scott County, Illinois</t>
  </si>
  <si>
    <t>Shelby County, Illinois</t>
  </si>
  <si>
    <t>Stark County, Illinois</t>
  </si>
  <si>
    <t>Wabash County, Illinois</t>
  </si>
  <si>
    <t>Washington County, Illinois</t>
  </si>
  <si>
    <t>Wayne County, Illinois</t>
  </si>
  <si>
    <t>White County, Illinois</t>
  </si>
  <si>
    <t>Benton County, Indiana</t>
  </si>
  <si>
    <t>Blackford County, Indiana</t>
  </si>
  <si>
    <t>Brown County, Indiana</t>
  </si>
  <si>
    <t>Clay County, Indiana</t>
  </si>
  <si>
    <t>Crawford County, Indiana</t>
  </si>
  <si>
    <t>Fayette County, Indiana</t>
  </si>
  <si>
    <t>Fountain County, Indiana</t>
  </si>
  <si>
    <t>Fulton County, Indiana</t>
  </si>
  <si>
    <t>Gibson County, Indiana</t>
  </si>
  <si>
    <t>Jay County, Indiana</t>
  </si>
  <si>
    <t>Jennings County, Indiana</t>
  </si>
  <si>
    <t>Martin County, Indiana</t>
  </si>
  <si>
    <t>Newton County, Indiana</t>
  </si>
  <si>
    <t>Ohio County, Indiana</t>
  </si>
  <si>
    <t>Orange County, Indiana</t>
  </si>
  <si>
    <t>Owen County, Indiana</t>
  </si>
  <si>
    <t>Parke County, Indiana</t>
  </si>
  <si>
    <t>Pike County, Indiana</t>
  </si>
  <si>
    <t>Posey County, Indiana</t>
  </si>
  <si>
    <t>Pulaski County, Indiana</t>
  </si>
  <si>
    <t>Ripley County, Indiana</t>
  </si>
  <si>
    <t>Scott County, Indiana</t>
  </si>
  <si>
    <t>Starke County, Indiana</t>
  </si>
  <si>
    <t>Sullivan County, Indiana</t>
  </si>
  <si>
    <t>Switzerland County, Indiana</t>
  </si>
  <si>
    <t>Tipton County, Indiana</t>
  </si>
  <si>
    <t>Union County, Indiana</t>
  </si>
  <si>
    <t>Vermillion County, Indiana</t>
  </si>
  <si>
    <t>Warren County, Indiana</t>
  </si>
  <si>
    <t>Wells County, Indiana</t>
  </si>
  <si>
    <t>White County, Indiana</t>
  </si>
  <si>
    <t>Adams County, Iowa</t>
  </si>
  <si>
    <t>Audubon County, Iowa</t>
  </si>
  <si>
    <t>Buena Vista County, Iowa</t>
  </si>
  <si>
    <t>Calhoun County, Iowa</t>
  </si>
  <si>
    <t>Clarke County, Iowa</t>
  </si>
  <si>
    <t>Clay County, Iowa</t>
  </si>
  <si>
    <t>Davis County, Iowa</t>
  </si>
  <si>
    <t>Decatur County, Iowa</t>
  </si>
  <si>
    <t>Emmet County, Iowa</t>
  </si>
  <si>
    <t>Floyd County, Iowa</t>
  </si>
  <si>
    <t>Franklin County, Iowa</t>
  </si>
  <si>
    <t>Fremont County, Iowa</t>
  </si>
  <si>
    <t>Greene County, Iowa</t>
  </si>
  <si>
    <t>Grundy County, Iowa</t>
  </si>
  <si>
    <t>Guthrie County, Iowa</t>
  </si>
  <si>
    <t>Hamilton County, Iowa</t>
  </si>
  <si>
    <t>Howard County, Iowa</t>
  </si>
  <si>
    <t>Humboldt County, Iowa</t>
  </si>
  <si>
    <t>Ida County, Iowa</t>
  </si>
  <si>
    <t>Keokuk County, Iowa</t>
  </si>
  <si>
    <t>Louisa County, Iowa</t>
  </si>
  <si>
    <t>Lucas County, Iowa</t>
  </si>
  <si>
    <t>Mills County, Iowa</t>
  </si>
  <si>
    <t>Monona County, Iowa</t>
  </si>
  <si>
    <t>Monroe County, Iowa</t>
  </si>
  <si>
    <t>Montgomery County, Iowa</t>
  </si>
  <si>
    <t>O'Brien County, Iowa</t>
  </si>
  <si>
    <t>Osceola County, Iowa</t>
  </si>
  <si>
    <t>Page County, Iowa</t>
  </si>
  <si>
    <t>Palo Alto County, Iowa</t>
  </si>
  <si>
    <t>Pocahontas County, Iowa</t>
  </si>
  <si>
    <t>Sac County, Iowa</t>
  </si>
  <si>
    <t>Shelby County, Iowa</t>
  </si>
  <si>
    <t>Tama County, Iowa</t>
  </si>
  <si>
    <t>Wayne County, Iowa</t>
  </si>
  <si>
    <t>Winnebago County, Iowa</t>
  </si>
  <si>
    <t>Worth County, Iowa</t>
  </si>
  <si>
    <t>Wright County, Iowa</t>
  </si>
  <si>
    <t>Allen County, Kansas</t>
  </si>
  <si>
    <t>Anderson County, Kansas</t>
  </si>
  <si>
    <t>Barber County, Kansas</t>
  </si>
  <si>
    <t>Brown County, Kansas</t>
  </si>
  <si>
    <t>Chase County, Kansas</t>
  </si>
  <si>
    <t>Chautauqua County, Kansas</t>
  </si>
  <si>
    <t>Cheyenne County, Kansas</t>
  </si>
  <si>
    <t>Coffey County, Kansas</t>
  </si>
  <si>
    <t>Comanche County, Kansas</t>
  </si>
  <si>
    <t>Decatur County, Kansas</t>
  </si>
  <si>
    <t>Doniphan County, Kansas</t>
  </si>
  <si>
    <t>Edwards County, Kansas</t>
  </si>
  <si>
    <t>Ellsworth County, Kansas</t>
  </si>
  <si>
    <t>Ford County, Kansas</t>
  </si>
  <si>
    <t>Gove County, Kansas</t>
  </si>
  <si>
    <t>Graham County, Kansas</t>
  </si>
  <si>
    <t>Grant County, Kansas</t>
  </si>
  <si>
    <t>Gray County, Kansas</t>
  </si>
  <si>
    <t>Greeley County, Kansas</t>
  </si>
  <si>
    <t>Greenwood County, Kansas</t>
  </si>
  <si>
    <t>Hamilton County, Kansas</t>
  </si>
  <si>
    <t>Harper County, Kansas</t>
  </si>
  <si>
    <t>Haskell County, Kansas</t>
  </si>
  <si>
    <t>Hodgeman County, Kansas</t>
  </si>
  <si>
    <t>Jackson County, Kansas</t>
  </si>
  <si>
    <t>Jewell County, Kansas</t>
  </si>
  <si>
    <t>Kearny County, Kansas</t>
  </si>
  <si>
    <t>Kingman County, Kansas</t>
  </si>
  <si>
    <t>Kiowa County, Kansas</t>
  </si>
  <si>
    <t>Lane County, Kansas</t>
  </si>
  <si>
    <t>Lincoln County, Kansas</t>
  </si>
  <si>
    <t>Linn County, Kansas</t>
  </si>
  <si>
    <t>Meade County, Kansas</t>
  </si>
  <si>
    <t>Mitchell County, Kansas</t>
  </si>
  <si>
    <t>Morris County, Kansas</t>
  </si>
  <si>
    <t>Morton County, Kansas</t>
  </si>
  <si>
    <t>Norton County, Kansas</t>
  </si>
  <si>
    <t>Osborne County, Kansas</t>
  </si>
  <si>
    <t>Ottawa County, Kansas</t>
  </si>
  <si>
    <t>Pawnee County, Kansas</t>
  </si>
  <si>
    <t>Phillips County, Kansas</t>
  </si>
  <si>
    <t>Rawlins County, Kansas</t>
  </si>
  <si>
    <t>Republic County, Kansas</t>
  </si>
  <si>
    <t>Rice County, Kansas</t>
  </si>
  <si>
    <t>Rooks County, Kansas</t>
  </si>
  <si>
    <t>Rush County, Kansas</t>
  </si>
  <si>
    <t>Russell County, Kansas</t>
  </si>
  <si>
    <t>Sheridan County, Kansas</t>
  </si>
  <si>
    <t>Sherman County, Kansas</t>
  </si>
  <si>
    <t>Smith County, Kansas</t>
  </si>
  <si>
    <t>Stafford County, Kansas</t>
  </si>
  <si>
    <t>Stanton County, Kansas</t>
  </si>
  <si>
    <t>Stevens County, Kansas</t>
  </si>
  <si>
    <t>Thomas County, Kansas</t>
  </si>
  <si>
    <t>Trego County, Kansas</t>
  </si>
  <si>
    <t>Wabaunsee County, Kansas</t>
  </si>
  <si>
    <t>Wallace County, Kansas</t>
  </si>
  <si>
    <t>Washington County, Kansas</t>
  </si>
  <si>
    <t>Wichita County, Kansas</t>
  </si>
  <si>
    <t>Wilson County, Kansas</t>
  </si>
  <si>
    <t>Woodson County, Kansas</t>
  </si>
  <si>
    <t>Allen County, Kentucky</t>
  </si>
  <si>
    <t>Anderson County, Kentucky</t>
  </si>
  <si>
    <t>Ballard County, Kentucky</t>
  </si>
  <si>
    <t>Bath County, Kentucky</t>
  </si>
  <si>
    <t>Bell County, Kentucky</t>
  </si>
  <si>
    <t>Bracken County, Kentucky</t>
  </si>
  <si>
    <t>Breathitt County, Kentucky</t>
  </si>
  <si>
    <t>Butler County, Kentucky</t>
  </si>
  <si>
    <t>Carlisle County, Kentucky</t>
  </si>
  <si>
    <t>Carroll County, Kentucky</t>
  </si>
  <si>
    <t>Carter County, Kentucky</t>
  </si>
  <si>
    <t>Casey County, Kentucky</t>
  </si>
  <si>
    <t>Clay County, Kentucky</t>
  </si>
  <si>
    <t>Clinton County, Kentucky</t>
  </si>
  <si>
    <t>Crittenden County, Kentucky</t>
  </si>
  <si>
    <t>Cumberland County, Kentucky</t>
  </si>
  <si>
    <t>Edmonson County, Kentucky</t>
  </si>
  <si>
    <t>Elliott County, Kentucky</t>
  </si>
  <si>
    <t>Estill County, Kentucky</t>
  </si>
  <si>
    <t>Fulton County, Kentucky</t>
  </si>
  <si>
    <t>Gallatin County, Kentucky</t>
  </si>
  <si>
    <t>Garrard County, Kentucky</t>
  </si>
  <si>
    <t>Grayson County, Kentucky</t>
  </si>
  <si>
    <t>Green County, Kentucky</t>
  </si>
  <si>
    <t>Hancock County, Kentucky</t>
  </si>
  <si>
    <t>Harlan County, Kentucky</t>
  </si>
  <si>
    <t>Harrison County, Kentucky</t>
  </si>
  <si>
    <t>Hart County, Kentucky</t>
  </si>
  <si>
    <t>Hickman County, Kentucky</t>
  </si>
  <si>
    <t>Jackson County, Kentucky</t>
  </si>
  <si>
    <t>Johnson County, Kentucky</t>
  </si>
  <si>
    <t>Knott County, Kentucky</t>
  </si>
  <si>
    <t>Knox County, Kentucky</t>
  </si>
  <si>
    <t>Larue County, Kentucky</t>
  </si>
  <si>
    <t>Lawrence County, Kentucky</t>
  </si>
  <si>
    <t>Lee County, Kentucky</t>
  </si>
  <si>
    <t>Leslie County, Kentucky</t>
  </si>
  <si>
    <t>Letcher County, Kentucky</t>
  </si>
  <si>
    <t>Lewis County, Kentucky</t>
  </si>
  <si>
    <t>Lincoln County, Kentucky</t>
  </si>
  <si>
    <t>Livingston County, Kentucky</t>
  </si>
  <si>
    <t>Lyon County, Kentucky</t>
  </si>
  <si>
    <t>McCreary County, Kentucky</t>
  </si>
  <si>
    <t>McLean County, Kentucky</t>
  </si>
  <si>
    <t>Magoffin County, Kentucky</t>
  </si>
  <si>
    <t>Martin County, Kentucky</t>
  </si>
  <si>
    <t>Meade County, Kentucky</t>
  </si>
  <si>
    <t>Menifee County, Kentucky</t>
  </si>
  <si>
    <t>Monroe County, Kentucky</t>
  </si>
  <si>
    <t>Muhlenberg County, Kentucky</t>
  </si>
  <si>
    <t>Nicholas County, Kentucky</t>
  </si>
  <si>
    <t>Owen County, Kentucky</t>
  </si>
  <si>
    <t>Owsley County, Kentucky</t>
  </si>
  <si>
    <t>Pendleton County, Kentucky</t>
  </si>
  <si>
    <t>Perry County, Kentucky</t>
  </si>
  <si>
    <t>Powell County, Kentucky</t>
  </si>
  <si>
    <t>Robertson County, Kentucky</t>
  </si>
  <si>
    <t>Rockcastle County, Kentucky</t>
  </si>
  <si>
    <t>Russell County, Kentucky</t>
  </si>
  <si>
    <t>Simpson County, Kentucky</t>
  </si>
  <si>
    <t>Trigg County, Kentucky</t>
  </si>
  <si>
    <t>Trimble County, Kentucky</t>
  </si>
  <si>
    <t>Union County, Kentucky</t>
  </si>
  <si>
    <t>Washington County, Kentucky</t>
  </si>
  <si>
    <t>Wayne County, Kentucky</t>
  </si>
  <si>
    <t>Webster County, Kentucky</t>
  </si>
  <si>
    <t>Whitley County, Kentucky</t>
  </si>
  <si>
    <t>Wolfe County, Kentucky</t>
  </si>
  <si>
    <t>Allen Parish, Louisiana</t>
  </si>
  <si>
    <t>Assumption Parish, Louisiana</t>
  </si>
  <si>
    <t>Bienville Parish, Louisiana</t>
  </si>
  <si>
    <t>Caldwell Parish, Louisiana</t>
  </si>
  <si>
    <t>Cameron Parish, Louisiana</t>
  </si>
  <si>
    <t>Catahoula Parish, Louisiana</t>
  </si>
  <si>
    <t>Claiborne Parish, Louisiana</t>
  </si>
  <si>
    <t>Concordia Parish, Louisiana</t>
  </si>
  <si>
    <t>East Carroll Parish, Louisiana</t>
  </si>
  <si>
    <t>Franklin Parish, Louisiana</t>
  </si>
  <si>
    <t>Grant Parish, Louisiana</t>
  </si>
  <si>
    <t>Jackson Parish, Louisiana</t>
  </si>
  <si>
    <t>LaSalle Parish, Louisiana</t>
  </si>
  <si>
    <t>Madison Parish, Louisiana</t>
  </si>
  <si>
    <t>Morehouse Parish, Louisiana</t>
  </si>
  <si>
    <t>Plaquemines Parish, Louisiana</t>
  </si>
  <si>
    <t>Red River Parish, Louisiana</t>
  </si>
  <si>
    <t>Richland Parish, Louisiana</t>
  </si>
  <si>
    <t>Sabine Parish, Louisiana</t>
  </si>
  <si>
    <t>St. Helena Parish, Louisiana</t>
  </si>
  <si>
    <t>St. James Parish, Louisiana</t>
  </si>
  <si>
    <t>St. John the Baptist Parish, Louisiana</t>
  </si>
  <si>
    <t>Tensas Parish, Louisiana</t>
  </si>
  <si>
    <t>Union Parish, Louisiana</t>
  </si>
  <si>
    <t>West Carroll Parish, Louisiana</t>
  </si>
  <si>
    <t>Winn Parish, Louisiana</t>
  </si>
  <si>
    <t>Alcona County, Michigan</t>
  </si>
  <si>
    <t>Alger County, Michigan</t>
  </si>
  <si>
    <t>Arenac County, Michigan</t>
  </si>
  <si>
    <t>Baraga County, Michigan</t>
  </si>
  <si>
    <t>Crawford County, Michigan</t>
  </si>
  <si>
    <t>Gladwin County, Michigan</t>
  </si>
  <si>
    <t>Gogebic County, Michigan</t>
  </si>
  <si>
    <t>Houghton County, Michigan</t>
  </si>
  <si>
    <t>Iron County, Michigan</t>
  </si>
  <si>
    <t>Kalkaska County, Michigan</t>
  </si>
  <si>
    <t>Keweenaw County, Michigan</t>
  </si>
  <si>
    <t>Lake County, Michigan</t>
  </si>
  <si>
    <t>Luce County, Michigan</t>
  </si>
  <si>
    <t>Mackinac County, Michigan</t>
  </si>
  <si>
    <t>Missaukee County, Michigan</t>
  </si>
  <si>
    <t>Montmorency County, Michigan</t>
  </si>
  <si>
    <t>Ontonagon County, Michigan</t>
  </si>
  <si>
    <t>Osceola County, Michigan</t>
  </si>
  <si>
    <t>Oscoda County, Michigan</t>
  </si>
  <si>
    <t>Otsego County, Michigan</t>
  </si>
  <si>
    <t>Presque Isle County, Michigan</t>
  </si>
  <si>
    <t>Roscommon County, Michigan</t>
  </si>
  <si>
    <t>Schoolcraft County, Michigan</t>
  </si>
  <si>
    <t>Aitkin County, Minnesota</t>
  </si>
  <si>
    <t>Big Stone County, Minnesota</t>
  </si>
  <si>
    <t>Cass County, Minnesota</t>
  </si>
  <si>
    <t>Chippewa County, Minnesota</t>
  </si>
  <si>
    <t>Clearwater County, Minnesota</t>
  </si>
  <si>
    <t>Cook County, Minnesota</t>
  </si>
  <si>
    <t>Cottonwood County, Minnesota</t>
  </si>
  <si>
    <t>Faribault County, Minnesota</t>
  </si>
  <si>
    <t>Houston County, Minnesota</t>
  </si>
  <si>
    <t>Jackson County, Minnesota</t>
  </si>
  <si>
    <t>Kanabec County, Minnesota</t>
  </si>
  <si>
    <t>Kittson County, Minnesota</t>
  </si>
  <si>
    <t>Koochiching County, Minnesota</t>
  </si>
  <si>
    <t>Lac qui Parle County, Minnesota</t>
  </si>
  <si>
    <t>Lake County, Minnesota</t>
  </si>
  <si>
    <t>Lake of the Woods County, Minnesota</t>
  </si>
  <si>
    <t>Lincoln County, Minnesota</t>
  </si>
  <si>
    <t>Mahnomen County, Minnesota</t>
  </si>
  <si>
    <t>Marshall County, Minnesota</t>
  </si>
  <si>
    <t>Murray County, Minnesota</t>
  </si>
  <si>
    <t>Nobles County, Minnesota</t>
  </si>
  <si>
    <t>Norman County, Minnesota</t>
  </si>
  <si>
    <t>Pennington County, Minnesota</t>
  </si>
  <si>
    <t>Pipestone County, Minnesota</t>
  </si>
  <si>
    <t>Polk County, Minnesota</t>
  </si>
  <si>
    <t>Pope County, Minnesota</t>
  </si>
  <si>
    <t>Red Lake County, Minnesota</t>
  </si>
  <si>
    <t>Redwood County, Minnesota</t>
  </si>
  <si>
    <t>Rock County, Minnesota</t>
  </si>
  <si>
    <t>Sibley County, Minnesota</t>
  </si>
  <si>
    <t>Stevens County, Minnesota</t>
  </si>
  <si>
    <t>Traverse County, Minnesota</t>
  </si>
  <si>
    <t>Wadena County, Minnesota</t>
  </si>
  <si>
    <t>Waseca County, Minnesota</t>
  </si>
  <si>
    <t>Watonwan County, Minnesota</t>
  </si>
  <si>
    <t>Wilkin County, Minnesota</t>
  </si>
  <si>
    <t>Yellow Medicine County, Minnesota</t>
  </si>
  <si>
    <t>Amite County, Mississippi</t>
  </si>
  <si>
    <t>Attala County, Mississippi</t>
  </si>
  <si>
    <t>Benton County, Mississippi</t>
  </si>
  <si>
    <t>Calhoun County, Mississippi</t>
  </si>
  <si>
    <t>Carroll County, Mississippi</t>
  </si>
  <si>
    <t>Chickasaw County, Mississippi</t>
  </si>
  <si>
    <t>Choctaw County, Mississippi</t>
  </si>
  <si>
    <t>Claiborne County, Mississippi</t>
  </si>
  <si>
    <t>Clarke County, Mississippi</t>
  </si>
  <si>
    <t>Coahoma County, Mississippi</t>
  </si>
  <si>
    <t>Covington County, Mississippi</t>
  </si>
  <si>
    <t>Franklin County, Mississippi</t>
  </si>
  <si>
    <t>Greene County, Mississippi</t>
  </si>
  <si>
    <t>Grenada County, Mississippi</t>
  </si>
  <si>
    <t>Holmes County, Mississippi</t>
  </si>
  <si>
    <t>Humphreys County, Mississippi</t>
  </si>
  <si>
    <t>Issaquena County, Mississippi</t>
  </si>
  <si>
    <t>Itawamba County, Mississippi</t>
  </si>
  <si>
    <t>Jasper County, Mississippi</t>
  </si>
  <si>
    <t>Jefferson County, Mississippi</t>
  </si>
  <si>
    <t>Jefferson Davis County, Mississippi</t>
  </si>
  <si>
    <t>Kemper County, Mississippi</t>
  </si>
  <si>
    <t>Lawrence County, Mississippi</t>
  </si>
  <si>
    <t>Leake County, Mississippi</t>
  </si>
  <si>
    <t>Marshall County, Mississippi</t>
  </si>
  <si>
    <t>Monroe County, Mississippi</t>
  </si>
  <si>
    <t>Montgomery County, Mississippi</t>
  </si>
  <si>
    <t>Newton County, Mississippi</t>
  </si>
  <si>
    <t>Noxubee County, Mississippi</t>
  </si>
  <si>
    <t>Perry County, Mississippi</t>
  </si>
  <si>
    <t>Pontotoc County, Mississippi</t>
  </si>
  <si>
    <t>Quitman County, Mississippi</t>
  </si>
  <si>
    <t>Scott County, Mississippi</t>
  </si>
  <si>
    <t>Sharkey County, Mississippi</t>
  </si>
  <si>
    <t>Smith County, Mississippi</t>
  </si>
  <si>
    <t>Stone County, Mississippi</t>
  </si>
  <si>
    <t>Sunflower County, Mississippi</t>
  </si>
  <si>
    <t>Tallahatchie County, Mississippi</t>
  </si>
  <si>
    <t>Tippah County, Mississippi</t>
  </si>
  <si>
    <t>Tunica County, Mississippi</t>
  </si>
  <si>
    <t>Union County, Mississippi</t>
  </si>
  <si>
    <t>Walthall County, Mississippi</t>
  </si>
  <si>
    <t>Washington County, Mississippi</t>
  </si>
  <si>
    <t>Wayne County, Mississippi</t>
  </si>
  <si>
    <t>Webster County, Mississippi</t>
  </si>
  <si>
    <t>Wilkinson County, Mississippi</t>
  </si>
  <si>
    <t>Winston County, Mississippi</t>
  </si>
  <si>
    <t>Yalobusha County, Mississippi</t>
  </si>
  <si>
    <t>Yazoo County, Mississippi</t>
  </si>
  <si>
    <t>Andrew County, Missouri</t>
  </si>
  <si>
    <t>Atchison County, Missouri</t>
  </si>
  <si>
    <t>Barton County, Missouri</t>
  </si>
  <si>
    <t>Bollinger County, Missouri</t>
  </si>
  <si>
    <t>Caldwell County, Missouri</t>
  </si>
  <si>
    <t>Carroll County, Missouri</t>
  </si>
  <si>
    <t>Carter County, Missouri</t>
  </si>
  <si>
    <t>Chariton County, Missouri</t>
  </si>
  <si>
    <t>Clark County, Missouri</t>
  </si>
  <si>
    <t>Clinton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</si>
  <si>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</si>
  <si>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</si>
  <si>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</si>
  <si>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</si>
  <si>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</si>
  <si>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</si>
  <si>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</si>
  <si>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</si>
  <si>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</si>
  <si>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Gentry County, Missouri</t>
  </si>
  <si>
    <t>Harrison County, Missouri</t>
  </si>
  <si>
    <t>Hickory County, Missouri</t>
  </si>
  <si>
    <t>Holt County, Missouri</t>
  </si>
  <si>
    <t>Howard County, Missouri</t>
  </si>
  <si>
    <t>Iron County, Missouri</t>
  </si>
  <si>
    <t>Knox County, Missouri</t>
  </si>
  <si>
    <t>Lewis County, Missouri</t>
  </si>
  <si>
    <t>McDonald County, Missouri</t>
  </si>
  <si>
    <t>Madison County, Missouri</t>
  </si>
  <si>
    <t>Maries County, Missouri</t>
  </si>
  <si>
    <t>Mercer County, Missouri</t>
  </si>
  <si>
    <t>Mississippi County, Missouri</t>
  </si>
  <si>
    <t>Moniteau County, Missouri</t>
  </si>
  <si>
    <t>Monroe County, Missouri</t>
  </si>
  <si>
    <t>Montgomery County, Missouri</t>
  </si>
  <si>
    <t>New Madrid County, Missouri</t>
  </si>
  <si>
    <t>Oregon County, Missouri</t>
  </si>
  <si>
    <t>Osage County, Missouri</t>
  </si>
  <si>
    <t>Ozark County, Missouri</t>
  </si>
  <si>
    <t>Pemiscot County, Missouri</t>
  </si>
  <si>
    <t>Putnam County, Missouri</t>
  </si>
  <si>
    <t>Ralls County, Missouri</t>
  </si>
  <si>
    <t>Randolph County, Missouri</t>
  </si>
  <si>
    <t>Reynolds County, Missouri</t>
  </si>
  <si>
    <t>Ripley County, Missouri</t>
  </si>
  <si>
    <t>Schuyler County, Missouri</t>
  </si>
  <si>
    <t>Scotland County, Missouri</t>
  </si>
  <si>
    <t>Shannon County, Missouri</t>
  </si>
  <si>
    <t>Vernon County, Missouri</t>
  </si>
  <si>
    <t>Washington County, Missouri</t>
  </si>
  <si>
    <t>Wayne County, Missouri</t>
  </si>
  <si>
    <t>Worth County, Missouri</t>
  </si>
  <si>
    <t>Big Horn County, Montana</t>
  </si>
  <si>
    <t>Broadwater County, Montana</t>
  </si>
  <si>
    <t>Chouteau County, Montana</t>
  </si>
  <si>
    <t>Custer County, Montana</t>
  </si>
  <si>
    <t>Daniels County, Montana</t>
  </si>
  <si>
    <t>Dawson County, Montana</t>
  </si>
  <si>
    <t>Deer Lodge County, Montana</t>
  </si>
  <si>
    <t>Fallon County, Montana</t>
  </si>
  <si>
    <t>Garfield County, Montana</t>
  </si>
  <si>
    <t>Glacier County, Montana</t>
  </si>
  <si>
    <t>Golden Valley County, Montana</t>
  </si>
  <si>
    <t>Granite County, Montana</t>
  </si>
  <si>
    <t>Hill County, Montana</t>
  </si>
  <si>
    <t>Jefferson County, Montana</t>
  </si>
  <si>
    <t>Judith Basin County, Montana</t>
  </si>
  <si>
    <t>Liberty County, Montana</t>
  </si>
  <si>
    <t>Lincoln County, Montana</t>
  </si>
  <si>
    <t>McCone County, Montana</t>
  </si>
  <si>
    <t>Meagher County, Montana</t>
  </si>
  <si>
    <t>Mineral County, Montana</t>
  </si>
  <si>
    <t>Musselshell County, Montana</t>
  </si>
  <si>
    <t>Petroleum County, Montana</t>
  </si>
  <si>
    <t>Pondera County, Montana</t>
  </si>
  <si>
    <t>Powell County, Montana</t>
  </si>
  <si>
    <t>Prairie County, Montana</t>
  </si>
  <si>
    <t>Richland County, Montana</t>
  </si>
  <si>
    <t>Roosevelt County, Montana</t>
  </si>
  <si>
    <t>Rosebud County, Montana</t>
  </si>
  <si>
    <t>Sheridan County, Montana</t>
  </si>
  <si>
    <t>Sweet Grass County, Montana</t>
  </si>
  <si>
    <t>Toole County, Montana</t>
  </si>
  <si>
    <t>Treasure County, Montana</t>
  </si>
  <si>
    <t>Valley County, Montana</t>
  </si>
  <si>
    <t>Wibaux County, Montana</t>
  </si>
  <si>
    <t>Antelope County, Nebraska</t>
  </si>
  <si>
    <t>Arthur County, Nebraska</t>
  </si>
  <si>
    <t>Banner County, Nebraska</t>
  </si>
  <si>
    <t>Blaine County, Nebraska</t>
  </si>
  <si>
    <t>Boone County, Nebraska</t>
  </si>
  <si>
    <t>Box Butte County, Nebraska</t>
  </si>
  <si>
    <t>Boyd County, Nebraska</t>
  </si>
  <si>
    <t>Brown County, Nebraska</t>
  </si>
  <si>
    <t>Butler County, Nebraska</t>
  </si>
  <si>
    <t>Chase County, Nebraska</t>
  </si>
  <si>
    <t>Cuming County, Nebraska</t>
  </si>
  <si>
    <t>Dakota County, Nebraska</t>
  </si>
  <si>
    <t>Deuel County, Nebraska</t>
  </si>
  <si>
    <t>Dixon County, Nebraska</t>
  </si>
  <si>
    <t>Dundy County, Nebraska</t>
  </si>
  <si>
    <t>Fillmore County, Nebraska</t>
  </si>
  <si>
    <t>Franklin County, Nebraska</t>
  </si>
  <si>
    <t>Frontier County, Nebraska</t>
  </si>
  <si>
    <t>Furnas County, Nebraska</t>
  </si>
  <si>
    <t>Garden County, Nebraska</t>
  </si>
  <si>
    <t>Garfield County, Nebraska</t>
  </si>
  <si>
    <t>Gosper County, Nebraska</t>
  </si>
  <si>
    <t>Grant County, Nebraska</t>
  </si>
  <si>
    <t>Greeley County, Nebraska</t>
  </si>
  <si>
    <t>Hamilton County, Nebraska</t>
  </si>
  <si>
    <t>Harlan County, Nebraska</t>
  </si>
  <si>
    <t>Hayes County, Nebraska</t>
  </si>
  <si>
    <t>Hitchcock County, Nebraska</t>
  </si>
  <si>
    <t>Hooker County, Nebraska</t>
  </si>
  <si>
    <t>Howard County, Nebraska</t>
  </si>
  <si>
    <t>Johnson County, Nebraska</t>
  </si>
  <si>
    <t>Kearney County, Nebraska</t>
  </si>
  <si>
    <t>Keith County, Nebraska</t>
  </si>
  <si>
    <t>Keya Paha County, Nebraska</t>
  </si>
  <si>
    <t>Logan County, Nebraska</t>
  </si>
  <si>
    <t>Loup County, Nebraska</t>
  </si>
  <si>
    <t>McPherson County, Nebraska</t>
  </si>
  <si>
    <t>Merrick County, Nebraska</t>
  </si>
  <si>
    <t>Morrill County, Nebraska</t>
  </si>
  <si>
    <t>Nance County, Nebraska</t>
  </si>
  <si>
    <t>Nemaha County, Nebraska</t>
  </si>
  <si>
    <t>Nuckolls County, Nebraska</t>
  </si>
  <si>
    <t>Pawnee County, Nebraska</t>
  </si>
  <si>
    <t>Perkins County, Nebraska</t>
  </si>
  <si>
    <t>Phelps County, Nebraska</t>
  </si>
  <si>
    <t>Pierce County, Nebraska</t>
  </si>
  <si>
    <t>Polk County, Nebraska</t>
  </si>
  <si>
    <t>Richardson County, Nebraska</t>
  </si>
  <si>
    <t>Rock County, Nebraska</t>
  </si>
  <si>
    <t>Sherman County, Nebraska</t>
  </si>
  <si>
    <t>Sioux County, Nebraska</t>
  </si>
  <si>
    <t>Stanton County, Nebraska</t>
  </si>
  <si>
    <t>Thayer County, Nebraska</t>
  </si>
  <si>
    <t>Thomas County, Nebraska</t>
  </si>
  <si>
    <t>Thurston County, Nebraska</t>
  </si>
  <si>
    <t>Valley County, Nebraska</t>
  </si>
  <si>
    <t>Webster County, Nebraska</t>
  </si>
  <si>
    <t>Wheeler County, Nebraska</t>
  </si>
  <si>
    <t>York County, Nebraska</t>
  </si>
  <si>
    <t>Esmeralda County, Nevada</t>
  </si>
  <si>
    <t>Eureka County, Nevada</t>
  </si>
  <si>
    <t>Lander County, Nevada</t>
  </si>
  <si>
    <t>Lincoln County, Nevada</t>
  </si>
  <si>
    <t>Mineral County, Nevada</t>
  </si>
  <si>
    <t>Pershing County, Nevada</t>
  </si>
  <si>
    <t>Storey County, Nevada</t>
  </si>
  <si>
    <t>White Pine County, Nevada</t>
  </si>
  <si>
    <t>Catron County, New Mexico</t>
  </si>
  <si>
    <t>Cibola County, New Mexico</t>
  </si>
  <si>
    <t>De Baca County, New Mexico</t>
  </si>
  <si>
    <t>Doña Ana County, New Mexico</t>
  </si>
  <si>
    <t>Guadalupe County, New Mexico</t>
  </si>
  <si>
    <t>Harding County, New Mexico</t>
  </si>
  <si>
    <t>Hidalgo County, New Mexico</t>
  </si>
  <si>
    <t>McKinley County, New Mexico</t>
  </si>
  <si>
    <t>Mora County, New Mexico</t>
  </si>
  <si>
    <t>Quay County, New Mexico</t>
  </si>
  <si>
    <t>Rio Arriba County, New Mexico</t>
  </si>
  <si>
    <t>Roosevelt County, New Mexico</t>
  </si>
  <si>
    <t>Sierra County, New Mexico</t>
  </si>
  <si>
    <t>Socorro County, New Mexico</t>
  </si>
  <si>
    <t>Torrance County, New Mexico</t>
  </si>
  <si>
    <t>Union County, New Mexico</t>
  </si>
  <si>
    <t>Hamilton County, New York</t>
  </si>
  <si>
    <t>Alleghany County, North Carolina</t>
  </si>
  <si>
    <t>Anson County, North Carolina</t>
  </si>
  <si>
    <t>Ashe County, North Carolina</t>
  </si>
  <si>
    <t>Bertie County, North Carolina</t>
  </si>
  <si>
    <t>Camden County, North Carolina</t>
  </si>
  <si>
    <t>Caswell County, North Carolina</t>
  </si>
  <si>
    <t>Chowan County, North Carolina</t>
  </si>
  <si>
    <t>Clay County, North Carolina</t>
  </si>
  <si>
    <t>Edgecombe County, North Carolina</t>
  </si>
  <si>
    <t>Gates County, North Carolina</t>
  </si>
  <si>
    <t>Graham County, North Carolina</t>
  </si>
  <si>
    <t>Greene County, North Carolina</t>
  </si>
  <si>
    <t>Hertford County, North Carolina</t>
  </si>
  <si>
    <t>Hoke County, North Carolina</t>
  </si>
  <si>
    <t>Hyde County, North Carolina</t>
  </si>
  <si>
    <t>Jones County, North Carolina</t>
  </si>
  <si>
    <t>Madison County, North Carolina</t>
  </si>
  <si>
    <t>Martin County, North Carolina</t>
  </si>
  <si>
    <t>Mitchell County, North Carolina</t>
  </si>
  <si>
    <t>Montgomery County, North Carolina</t>
  </si>
  <si>
    <t>Northampton County, North Carolina</t>
  </si>
  <si>
    <t>Pamlico County, North Carolina</t>
  </si>
  <si>
    <t>Perquimans County, North Carolina</t>
  </si>
  <si>
    <t>Richmond County, North Carolina</t>
  </si>
  <si>
    <t>Scotland County, North Carolina</t>
  </si>
  <si>
    <t>Swain County, North Carolina</t>
  </si>
  <si>
    <t>Tyrrell County, North Carolina</t>
  </si>
  <si>
    <t>Warren County, North Carolina</t>
  </si>
  <si>
    <t>Washington County, North Carolina</t>
  </si>
  <si>
    <t>Yadkin County, North Carolina</t>
  </si>
  <si>
    <t>Adams County, North Dakota</t>
  </si>
  <si>
    <t>Barnes County, North Dakota</t>
  </si>
  <si>
    <t>Benson County, North Dakota</t>
  </si>
  <si>
    <t>Billings County, North Dakota</t>
  </si>
  <si>
    <t>Bowman County, North Dakota</t>
  </si>
  <si>
    <t>Burke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</si>
  <si>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</si>
  <si>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</si>
  <si>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</si>
  <si>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</si>
  <si>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</si>
  <si>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</si>
  <si>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</si>
  <si>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</si>
  <si>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</si>
  <si>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</si>
  <si>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</si>
  <si>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</si>
  <si>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</si>
  <si>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</si>
  <si>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</si>
  <si>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</si>
  <si>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</si>
  <si>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</si>
  <si>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</si>
  <si>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Nelson County, North Dakota</t>
  </si>
  <si>
    <t>Oliver County, North Dakota</t>
  </si>
  <si>
    <t>Pembina County, North Dakota</t>
  </si>
  <si>
    <t>Pierce County, North Dakota</t>
  </si>
  <si>
    <t>Ramsey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</si>
  <si>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</si>
  <si>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</si>
  <si>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</si>
  <si>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</si>
  <si>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</si>
  <si>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</si>
  <si>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</si>
  <si>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Steele County, North Dakota</t>
  </si>
  <si>
    <t>Towner County, North Dakota</t>
  </si>
  <si>
    <t>Traill County, North Dakota</t>
  </si>
  <si>
    <t>Wells County, North Dakota</t>
  </si>
  <si>
    <t>Williams County, North Dakota</t>
  </si>
  <si>
    <t>Adams County, Ohio</t>
  </si>
  <si>
    <t>Fayette County, Ohio</t>
  </si>
  <si>
    <t>Guernsey County, Ohio</t>
  </si>
  <si>
    <t>Harrison County, Ohio</t>
  </si>
  <si>
    <t>Henry County, Ohio</t>
  </si>
  <si>
    <t>Meigs County, Ohio</t>
  </si>
  <si>
    <t>Monroe County, Ohio</t>
  </si>
  <si>
    <t>Morgan County, Ohio</t>
  </si>
  <si>
    <t>Noble County, Ohio</t>
  </si>
  <si>
    <t>Paulding County, Ohio</t>
  </si>
  <si>
    <t>Perry County, Ohio</t>
  </si>
  <si>
    <t>Pike County, Ohio</t>
  </si>
  <si>
    <t>Van Wert County, Ohio</t>
  </si>
  <si>
    <t>Vinton County, Ohio</t>
  </si>
  <si>
    <t>Alfalfa County, Oklahoma</t>
  </si>
  <si>
    <t>Beaver County, Oklahoma</t>
  </si>
  <si>
    <t>Blaine County, Oklahoma</t>
  </si>
  <si>
    <t>Cimarron County, Oklahoma</t>
  </si>
  <si>
    <t>Coal County, Oklahoma</t>
  </si>
  <si>
    <t>Cotton County, Oklahoma</t>
  </si>
  <si>
    <t>Ellis County, Oklahoma</t>
  </si>
  <si>
    <t>Grant County, Oklahoma</t>
  </si>
  <si>
    <t>Greer County, Oklahoma</t>
  </si>
  <si>
    <t>Harmon County, Oklahoma</t>
  </si>
  <si>
    <t>Harper County, Oklahoma</t>
  </si>
  <si>
    <t>Hughes County, Oklahoma</t>
  </si>
  <si>
    <t>Jefferson County, Oklahoma</t>
  </si>
  <si>
    <t>Johnston County, Oklahoma</t>
  </si>
  <si>
    <t>Latimer County, Oklahoma</t>
  </si>
  <si>
    <t>Love County, Oklahoma</t>
  </si>
  <si>
    <t>Major County, Oklahoma</t>
  </si>
  <si>
    <t>Marshall County, Oklahoma</t>
  </si>
  <si>
    <t>Murray County, Oklahoma</t>
  </si>
  <si>
    <t>Okfuskee County, Oklahoma</t>
  </si>
  <si>
    <t>Pushmataha County, Oklahoma</t>
  </si>
  <si>
    <t>Roger Mills County, Oklahoma</t>
  </si>
  <si>
    <t>Texas County, Oklahoma</t>
  </si>
  <si>
    <t>Tillman County, Oklahoma</t>
  </si>
  <si>
    <t>Woods County, Oklahoma</t>
  </si>
  <si>
    <t>Gilliam County, Oregon</t>
  </si>
  <si>
    <t>Grant County, Oregon</t>
  </si>
  <si>
    <t>Harney County, Oregon</t>
  </si>
  <si>
    <t>Lake County, Oregon</t>
  </si>
  <si>
    <t>Morrow County, Oregon</t>
  </si>
  <si>
    <t>Sherman County, Oregon</t>
  </si>
  <si>
    <t>Wheeler County, Oregon</t>
  </si>
  <si>
    <t>Cameron County, Pennsylvania</t>
  </si>
  <si>
    <t>Clarion County, Pennsylvania</t>
  </si>
  <si>
    <t>Elk County, Pennsylvania</t>
  </si>
  <si>
    <t>Forest County, Pennsylvania</t>
  </si>
  <si>
    <t>Fulton County, Pennsylvania</t>
  </si>
  <si>
    <t>Mifflin County, Pennsylvania</t>
  </si>
  <si>
    <t>Potter County, Pennsylvania</t>
  </si>
  <si>
    <t>Snyder County, Pennsylvania</t>
  </si>
  <si>
    <t>Sullivan County, Pennsylvania</t>
  </si>
  <si>
    <t>Abbeville County, South Carolina</t>
  </si>
  <si>
    <t>Allendale County, South Carolina</t>
  </si>
  <si>
    <t>Bamberg County, South Carolina</t>
  </si>
  <si>
    <t>Barnwell County, South Carolina</t>
  </si>
  <si>
    <t>Calhoun County, South Carolina</t>
  </si>
  <si>
    <t>Chesterfield County, South Carolina</t>
  </si>
  <si>
    <t>Clarendon County, South Carolina</t>
  </si>
  <si>
    <t>Dillon County, South Carolina</t>
  </si>
  <si>
    <t>Fairfield County, South Carolina</t>
  </si>
  <si>
    <t>Hampton County, South Carolina</t>
  </si>
  <si>
    <t>Lee County, South Carolina</t>
  </si>
  <si>
    <t>McCormick County, South Carolina</t>
  </si>
  <si>
    <t>Marlboro County, South Carolina</t>
  </si>
  <si>
    <t>Saluda County, South Carolina</t>
  </si>
  <si>
    <t>Union County, South Carolina</t>
  </si>
  <si>
    <t>Aurora County, South Dakota</t>
  </si>
  <si>
    <t>Beadle County, South Dakota</t>
  </si>
  <si>
    <t>Bennett County, South Dakota</t>
  </si>
  <si>
    <t>Bon Homme County, South Dakota</t>
  </si>
  <si>
    <t>Brule County, South Dakota</t>
  </si>
  <si>
    <t>Buffalo County, South Dakota</t>
  </si>
  <si>
    <t>Campbell County, South Dakota</t>
  </si>
  <si>
    <t>Clark County, South Dakota</t>
  </si>
  <si>
    <t>Clay County, South Dakota</t>
  </si>
  <si>
    <t>Corson County, South Dakota</t>
  </si>
  <si>
    <t>Custer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</si>
  <si>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</si>
  <si>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</si>
  <si>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</si>
  <si>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</si>
  <si>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</si>
  <si>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</si>
  <si>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</si>
  <si>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</si>
  <si>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</si>
  <si>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</si>
  <si>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</si>
  <si>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</si>
  <si>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</si>
  <si>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</si>
  <si>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Hyde County, South Dakota</t>
  </si>
  <si>
    <t>Jackson County, South Dakota</t>
  </si>
  <si>
    <t>Jerauld County, South Dakota</t>
  </si>
  <si>
    <t>Jones County, South Dakota</t>
  </si>
  <si>
    <t>Kingsbury County, South Dakota</t>
  </si>
  <si>
    <t>Lake County, South Dakota</t>
  </si>
  <si>
    <t>Lyman County, South Dakota</t>
  </si>
  <si>
    <t>McCook County, South Dakota</t>
  </si>
  <si>
    <t>McPherson County, South Dakota</t>
  </si>
  <si>
    <t>Marshall County, South Dakota</t>
  </si>
  <si>
    <t>Mellette County, South Dakota</t>
  </si>
  <si>
    <t>Miner County, South Dakota</t>
  </si>
  <si>
    <t>Moody County, South Dakota</t>
  </si>
  <si>
    <t>Oglala Lakota County, South Dakota</t>
  </si>
  <si>
    <t>Perkins County, South Dakota</t>
  </si>
  <si>
    <t>Potter County, South Dakota</t>
  </si>
  <si>
    <t>Sanborn County, South Dakota</t>
  </si>
  <si>
    <t>Spink County, South Dakota</t>
  </si>
  <si>
    <t>Stanley County, South Dakota</t>
  </si>
  <si>
    <t>Sully County, South Dakota</t>
  </si>
  <si>
    <t>Todd County, South Dakota</t>
  </si>
  <si>
    <t>Tripp County, South Dakota</t>
  </si>
  <si>
    <t>Turner County, South Dakota</t>
  </si>
  <si>
    <t>Walworth County, South Dakota</t>
  </si>
  <si>
    <t>Ziebach County, South Dakota</t>
  </si>
  <si>
    <t>Benton County, Tennessee</t>
  </si>
  <si>
    <t>Bledsoe County, Tennessee</t>
  </si>
  <si>
    <t>Cannon County, Tennessee</t>
  </si>
  <si>
    <t>Chester County, Tennessee</t>
  </si>
  <si>
    <t>Clay County, Tennessee</t>
  </si>
  <si>
    <t>Cocke County, Tennessee</t>
  </si>
  <si>
    <t>Crockett County, Tennessee</t>
  </si>
  <si>
    <t>Decatur County, Tennessee</t>
  </si>
  <si>
    <t>DeKalb County, Tennessee</t>
  </si>
  <si>
    <t>Fentress County, Tennessee</t>
  </si>
  <si>
    <t>Grainger County, Tennessee</t>
  </si>
  <si>
    <t>Grundy County, Tennessee</t>
  </si>
  <si>
    <t>Hancock County, Tennessee</t>
  </si>
  <si>
    <t>Hardeman County, Tennessee</t>
  </si>
  <si>
    <t>Hardin County, Tennessee</t>
  </si>
  <si>
    <t>Haywood County, Tennessee</t>
  </si>
  <si>
    <t>Hickman County, Tennessee</t>
  </si>
  <si>
    <t>Houston County, Tennessee</t>
  </si>
  <si>
    <t>Jackson County, Tennessee</t>
  </si>
  <si>
    <t>Johnson County, Tennessee</t>
  </si>
  <si>
    <t>Lake County, Tennessee</t>
  </si>
  <si>
    <t>Lauderdale County, Tennessee</t>
  </si>
  <si>
    <t>Lewis County, Tennessee</t>
  </si>
  <si>
    <t>Meigs County, Tennessee</t>
  </si>
  <si>
    <t>Moore County, Tennessee</t>
  </si>
  <si>
    <t>Morgan County, Tennessee</t>
  </si>
  <si>
    <t>Obion County, Tennessee</t>
  </si>
  <si>
    <t>Perry County, Tennessee</t>
  </si>
  <si>
    <t>Pickett County, Tennessee</t>
  </si>
  <si>
    <t>Polk County, Tennessee</t>
  </si>
  <si>
    <t>Scott County, Tennessee</t>
  </si>
  <si>
    <t>Sequatchie County, Tennessee</t>
  </si>
  <si>
    <t>Smith County, Tennessee</t>
  </si>
  <si>
    <t>Stewart County, Tennessee</t>
  </si>
  <si>
    <t>Trousdale County, Tennessee</t>
  </si>
  <si>
    <t>Unicoi County, Tennessee</t>
  </si>
  <si>
    <t>Union County, Tennessee</t>
  </si>
  <si>
    <t>Van Buren County, Tennessee</t>
  </si>
  <si>
    <t>Wayne County, Tennessee</t>
  </si>
  <si>
    <t>Andrews County, Texas</t>
  </si>
  <si>
    <t>Archer County, Texas</t>
  </si>
  <si>
    <t>Armstrong County, Texas</t>
  </si>
  <si>
    <t>Bailey County, Texas</t>
  </si>
  <si>
    <t>Baylor County, Texas</t>
  </si>
  <si>
    <t>Blanco County, Texas</t>
  </si>
  <si>
    <t>Borden County, Texas</t>
  </si>
  <si>
    <t>Brewster County, Texas</t>
  </si>
  <si>
    <t>Briscoe County, Texas</t>
  </si>
  <si>
    <t>Brooks County, Texas</t>
  </si>
  <si>
    <t>Burleson County, Texas</t>
  </si>
  <si>
    <t>Callahan County, Texas</t>
  </si>
  <si>
    <t>Camp County, Texas</t>
  </si>
  <si>
    <t>Carson County, Texas</t>
  </si>
  <si>
    <t>Castro County, Texas</t>
  </si>
  <si>
    <t>Chambers County, Texas</t>
  </si>
  <si>
    <t>Childress County, Texas</t>
  </si>
  <si>
    <t>Clay County, Texas</t>
  </si>
  <si>
    <t>Cochran County, Texas</t>
  </si>
  <si>
    <t>Coke County, Texas</t>
  </si>
  <si>
    <t>Coleman County, Texas</t>
  </si>
  <si>
    <t>Collingsworth County, Texas</t>
  </si>
  <si>
    <t>Concho County, Texas</t>
  </si>
  <si>
    <t>Cottle County, Texas</t>
  </si>
  <si>
    <t>Crane County, Texas</t>
  </si>
  <si>
    <t>Crockett County, Texas</t>
  </si>
  <si>
    <t>Crosby County, Texas</t>
  </si>
  <si>
    <t>Culberson County, Texas</t>
  </si>
  <si>
    <t>Dallam County, Texas</t>
  </si>
  <si>
    <t>Dawson County, Texas</t>
  </si>
  <si>
    <t>Delta County, Texas</t>
  </si>
  <si>
    <t>Dickens County, Texas</t>
  </si>
  <si>
    <t>Dimmit County, Texas</t>
  </si>
  <si>
    <t>Donley County, Texas</t>
  </si>
  <si>
    <t>Duval County, Texas</t>
  </si>
  <si>
    <t>Edwards County, Texas</t>
  </si>
  <si>
    <t>Falls County, Texas</t>
  </si>
  <si>
    <t>Fisher County, Texas</t>
  </si>
  <si>
    <t>Floyd County, Texas</t>
  </si>
  <si>
    <t>Foard County, Texas</t>
  </si>
  <si>
    <t>Freestone County, Texas</t>
  </si>
  <si>
    <t>Frio County, Texas</t>
  </si>
  <si>
    <t>Gaines County, Texas</t>
  </si>
  <si>
    <t>Garza County, Texas</t>
  </si>
  <si>
    <t>Glasscock County, Texas</t>
  </si>
  <si>
    <t>Goliad County, Texas</t>
  </si>
  <si>
    <t>Gray County, Texas</t>
  </si>
  <si>
    <t>Hall County, Texas</t>
  </si>
  <si>
    <t>Hamilton County, Texas</t>
  </si>
  <si>
    <t>Hansford County, Texas</t>
  </si>
  <si>
    <t>Hardeman County, Texas</t>
  </si>
  <si>
    <t>Hartley County, Texas</t>
  </si>
  <si>
    <t>Haskell County, Texas</t>
  </si>
  <si>
    <t>Hemphill County, Texas</t>
  </si>
  <si>
    <t>Hill County, Texas</t>
  </si>
  <si>
    <t>Houston County, Texas</t>
  </si>
  <si>
    <t>Hudspeth County, Texas</t>
  </si>
  <si>
    <t>Hutchinson County, Texas</t>
  </si>
  <si>
    <t>Irion County, Texas</t>
  </si>
  <si>
    <t>Jack County, Texas</t>
  </si>
  <si>
    <t>Jackson County, Texas</t>
  </si>
  <si>
    <t>Jeff Davis County, Texas</t>
  </si>
  <si>
    <t>Jim Hogg County, Texas</t>
  </si>
  <si>
    <t>Jones County, Texas</t>
  </si>
  <si>
    <t>Kenedy County, Texas</t>
  </si>
  <si>
    <t>Kent County, Texas</t>
  </si>
  <si>
    <t>Kimble County, Texas</t>
  </si>
  <si>
    <t>King County, Texas</t>
  </si>
  <si>
    <t>Kinney County, Texas</t>
  </si>
  <si>
    <t>Knox County, Texas</t>
  </si>
  <si>
    <t>Lamb County, Texas</t>
  </si>
  <si>
    <t>La Salle County, Texas</t>
  </si>
  <si>
    <t>Limestone County, Texas</t>
  </si>
  <si>
    <t>Lipscomb County, Texas</t>
  </si>
  <si>
    <t>Live Oak County, Texas</t>
  </si>
  <si>
    <t>Loving County, Texas</t>
  </si>
  <si>
    <t>Lynn County, Texas</t>
  </si>
  <si>
    <t>McCulloch County, Texas</t>
  </si>
  <si>
    <t>McMullen County, Texas</t>
  </si>
  <si>
    <t>Madison County, Texas</t>
  </si>
  <si>
    <t>Marion County, Texas</t>
  </si>
  <si>
    <t>Martin County, Texas</t>
  </si>
  <si>
    <t>Mason County, Texas</t>
  </si>
  <si>
    <t>Maverick County, Texas</t>
  </si>
  <si>
    <t>Menard County, Texas</t>
  </si>
  <si>
    <t>Milam County, Texas</t>
  </si>
  <si>
    <t>Mills County, Texas</t>
  </si>
  <si>
    <t>Mitchell County, Texas</t>
  </si>
  <si>
    <t>Moore County, Texas</t>
  </si>
  <si>
    <t>Morris County, Texas</t>
  </si>
  <si>
    <t>Motley County, Texas</t>
  </si>
  <si>
    <t>Newton County, Texas</t>
  </si>
  <si>
    <t>Ochiltree County, Texas</t>
  </si>
  <si>
    <t>Oldham County, Texas</t>
  </si>
  <si>
    <t>Panola County, Texas</t>
  </si>
  <si>
    <t>Parmer County, Texas</t>
  </si>
  <si>
    <t>Pecos County, Texas</t>
  </si>
  <si>
    <t>Presidio County, Texas</t>
  </si>
  <si>
    <t>Rains County, Texas</t>
  </si>
  <si>
    <t>Reagan County, Texas</t>
  </si>
  <si>
    <t>Real County, Texas</t>
  </si>
  <si>
    <t>Red River County, Texas</t>
  </si>
  <si>
    <t>Reeves County, Texas</t>
  </si>
  <si>
    <t>Refugio County, Texas</t>
  </si>
  <si>
    <t>Roberts County, Texas</t>
  </si>
  <si>
    <t>Runnels County, Texas</t>
  </si>
  <si>
    <t>Sabine County, Texas</t>
  </si>
  <si>
    <t>San Augustine County, Texas</t>
  </si>
  <si>
    <t>San Jacinto County, Texas</t>
  </si>
  <si>
    <t>San Saba County, Texas</t>
  </si>
  <si>
    <t>Schleicher County, Texas</t>
  </si>
  <si>
    <t>Shackelford County, Texas</t>
  </si>
  <si>
    <t>Shelby County, Texas</t>
  </si>
  <si>
    <t>Sherman County, Texas</t>
  </si>
  <si>
    <t>Starr County, Texas</t>
  </si>
  <si>
    <t>Sterling County, Texas</t>
  </si>
  <si>
    <t>Stonewall County, Texas</t>
  </si>
  <si>
    <t>Sutton County, Texas</t>
  </si>
  <si>
    <t>Swisher County, Texas</t>
  </si>
  <si>
    <t>Terrell County, Texas</t>
  </si>
  <si>
    <t>Terry County, Texas</t>
  </si>
  <si>
    <t>Throckmorton County, Texas</t>
  </si>
  <si>
    <t>Trinity County, Texas</t>
  </si>
  <si>
    <t>Upton County, Texas</t>
  </si>
  <si>
    <t>Val Verde County, Texas</t>
  </si>
  <si>
    <t>Ward County, Texas</t>
  </si>
  <si>
    <t>Wheeler County, Texas</t>
  </si>
  <si>
    <t>Willacy County, Texas</t>
  </si>
  <si>
    <t>Winkler County, Texas</t>
  </si>
  <si>
    <t>Yoakum County, Texas</t>
  </si>
  <si>
    <t>Zapata County, Texas</t>
  </si>
  <si>
    <t>Zavala County, Texas</t>
  </si>
  <si>
    <t>Beaver County, Utah</t>
  </si>
  <si>
    <t>Carbon County, Utah</t>
  </si>
  <si>
    <t>Daggett County, Utah</t>
  </si>
  <si>
    <t>Duchesne County, Utah</t>
  </si>
  <si>
    <t>Emery County, Utah</t>
  </si>
  <si>
    <t>Garfield County, Utah</t>
  </si>
  <si>
    <t>Grand County, Utah</t>
  </si>
  <si>
    <t>Juab County, Utah</t>
  </si>
  <si>
    <t>Kane County, Utah</t>
  </si>
  <si>
    <t>Millard County, Utah</t>
  </si>
  <si>
    <t>Morgan County, Utah</t>
  </si>
  <si>
    <t>Piute County, Utah</t>
  </si>
  <si>
    <t>Rich County, Utah</t>
  </si>
  <si>
    <t>San Juan County, Utah</t>
  </si>
  <si>
    <t>Sevier County, Utah</t>
  </si>
  <si>
    <t>Uintah County, Utah</t>
  </si>
  <si>
    <t>Wayne County, Utah</t>
  </si>
  <si>
    <t>Essex County, Vermont</t>
  </si>
  <si>
    <t>Grand Isle County, Vermont</t>
  </si>
  <si>
    <t>Alleghany County, Virginia</t>
  </si>
  <si>
    <t>Appomattox County, Virginia</t>
  </si>
  <si>
    <t>Bath County, Virginia</t>
  </si>
  <si>
    <t>Bland County, Virginia</t>
  </si>
  <si>
    <t>Brunswick County, Virginia</t>
  </si>
  <si>
    <t>Buchanan County, Virginia</t>
  </si>
  <si>
    <t>Buckingham County, Virginia</t>
  </si>
  <si>
    <t>Carroll County, Virginia</t>
  </si>
  <si>
    <t>Charles City County, Virginia</t>
  </si>
  <si>
    <t>Charlotte County, Virginia</t>
  </si>
  <si>
    <t>Craig County, Virginia</t>
  </si>
  <si>
    <t>Cumberland County, Virginia</t>
  </si>
  <si>
    <t>Dickenson County, Virginia</t>
  </si>
  <si>
    <t>Dinwiddie County, Virginia</t>
  </si>
  <si>
    <t>Essex County, Virginia</t>
  </si>
  <si>
    <t>Fluvanna County, Virginia</t>
  </si>
  <si>
    <t>Giles County, Virginia</t>
  </si>
  <si>
    <t>Grayson County, Virginia</t>
  </si>
  <si>
    <t>Greensville County, Virginia</t>
  </si>
  <si>
    <t>Highland County, Virginia</t>
  </si>
  <si>
    <t>King and Queen County, Virginia</t>
  </si>
  <si>
    <t>Lancaster County, Virginia</t>
  </si>
  <si>
    <t>Lee County, Virginia</t>
  </si>
  <si>
    <t>Lunenburg County, Virginia</t>
  </si>
  <si>
    <t>Mathews County, Virginia</t>
  </si>
  <si>
    <t>Middlesex County, Virginia</t>
  </si>
  <si>
    <t>Northampton County, Virginia</t>
  </si>
  <si>
    <t>Northumberland County, Virginia</t>
  </si>
  <si>
    <t>Nottoway County, Virginia</t>
  </si>
  <si>
    <t>Patrick County, Virginia</t>
  </si>
  <si>
    <t>Prince Edward County, Virginia</t>
  </si>
  <si>
    <t>Prince George County, Virginia</t>
  </si>
  <si>
    <t>Richmond County, Virginia</t>
  </si>
  <si>
    <t>Smyth County, Virginia</t>
  </si>
  <si>
    <t>Southampton County, Virginia</t>
  </si>
  <si>
    <t>Surry County, Virginia</t>
  </si>
  <si>
    <t>Sussex County, Virginia</t>
  </si>
  <si>
    <t>Westmoreland County, Virginia</t>
  </si>
  <si>
    <t>Bristol city, Virginia</t>
  </si>
  <si>
    <t>Buena Vista city, Virginia</t>
  </si>
  <si>
    <t>Covington city, Virginia</t>
  </si>
  <si>
    <t>Danville city, Virginia</t>
  </si>
  <si>
    <t>Emporia city, Virginia</t>
  </si>
  <si>
    <t>Franklin city, Virginia</t>
  </si>
  <si>
    <t>Hopewell city, Virginia</t>
  </si>
  <si>
    <t>Lexington city, Virginia</t>
  </si>
  <si>
    <t>Manassas Park city, Virginia</t>
  </si>
  <si>
    <t>Martinsville city, Virginia</t>
  </si>
  <si>
    <t>Norton city, Virginia</t>
  </si>
  <si>
    <t>Petersburg city, Virginia</t>
  </si>
  <si>
    <t>Poquoson city, Virginia</t>
  </si>
  <si>
    <t>Radford city, Virginia</t>
  </si>
  <si>
    <t>Waynesboro city, Virginia</t>
  </si>
  <si>
    <t>Williamsburg city, Virginia</t>
  </si>
  <si>
    <t>Adams County, Washington</t>
  </si>
  <si>
    <t>Columbia County, Washington</t>
  </si>
  <si>
    <t>Ferry County, Washington</t>
  </si>
  <si>
    <t>Garfield County, Washington</t>
  </si>
  <si>
    <t>Lincoln County, Washington</t>
  </si>
  <si>
    <t>Pend Oreille County, Washington</t>
  </si>
  <si>
    <t>Skamania County, Washington</t>
  </si>
  <si>
    <t>Wahkiakum County, Washington</t>
  </si>
  <si>
    <t>Barbour County, West Virginia</t>
  </si>
  <si>
    <t>Boone County, West Virginia</t>
  </si>
  <si>
    <t>Braxton County, West Virginia</t>
  </si>
  <si>
    <t>Calhoun County, West Virginia</t>
  </si>
  <si>
    <t>Clay County, West Virginia</t>
  </si>
  <si>
    <t>Doddridge County, West Virginia</t>
  </si>
  <si>
    <t>Fayette County, West Virginia</t>
  </si>
  <si>
    <t>Gilmer County, West Virginia</t>
  </si>
  <si>
    <t>Grant County, West Virginia</t>
  </si>
  <si>
    <t>Hancock County, West Virginia</t>
  </si>
  <si>
    <t>Lewis County, West Virginia</t>
  </si>
  <si>
    <t>Lincoln County, West Virginia</t>
  </si>
  <si>
    <t>Logan County, West Virginia</t>
  </si>
  <si>
    <t>McDowell County, West Virginia</t>
  </si>
  <si>
    <t>Marshall County, West Virginia</t>
  </si>
  <si>
    <t>Mason County, West Virginia</t>
  </si>
  <si>
    <t>Mineral County, West Virginia</t>
  </si>
  <si>
    <t>Mingo County, West Virginia</t>
  </si>
  <si>
    <t>Morgan County, West Virginia</t>
  </si>
  <si>
    <t>Nicholas County, West Virginia</t>
  </si>
  <si>
    <t>Pendleton County, West Virginia</t>
  </si>
  <si>
    <t>Pleasants County, West Virginia</t>
  </si>
  <si>
    <t>Pocahontas County, West Virginia</t>
  </si>
  <si>
    <t>Preston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</si>
  <si>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</si>
  <si>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</si>
  <si>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</si>
  <si>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</si>
  <si>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</si>
  <si>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</si>
  <si>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</si>
  <si>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Webster County, West Virginia</t>
  </si>
  <si>
    <t>Wetzel County, West Virginia</t>
  </si>
  <si>
    <t>Wirt County, West Virginia</t>
  </si>
  <si>
    <t>Wyoming County, West Virginia</t>
  </si>
  <si>
    <t>Adams County, Wisconsin</t>
  </si>
  <si>
    <t>Florence County, Wisconsin</t>
  </si>
  <si>
    <t>Forest County, Wisconsin</t>
  </si>
  <si>
    <t>Green Lake County, Wisconsin</t>
  </si>
  <si>
    <t>Iron County, Wisconsin</t>
  </si>
  <si>
    <t>Juneau County, Wisconsin</t>
  </si>
  <si>
    <t>Menominee County, Wisconsin</t>
  </si>
  <si>
    <t>Pepin County, Wisconsin</t>
  </si>
  <si>
    <t>Price County, Wisconsin</t>
  </si>
  <si>
    <t>Richland County, Wisconsin</t>
  </si>
  <si>
    <t>Rusk County, Wisconsin</t>
  </si>
  <si>
    <t>Taylor County, Wisconsin</t>
  </si>
  <si>
    <t>Waushara County, Wisconsin</t>
  </si>
  <si>
    <t>Carbon County, Wyoming</t>
  </si>
  <si>
    <t>Crook County, Wyoming</t>
  </si>
  <si>
    <t>Goshen County, Wyoming</t>
  </si>
  <si>
    <t>Hot Springs County, Wyoming</t>
  </si>
  <si>
    <t>Niobrara County, Wyoming</t>
  </si>
  <si>
    <t>Weston County, Wyoming</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</si>
  <si>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</si>
  <si>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</si>
  <si>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</si>
  <si>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</si>
  <si>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</si>
  <si>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</si>
  <si>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</si>
  <si>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</si>
  <si>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</si>
  <si>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</si>
  <si>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</si>
  <si>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</si>
  <si>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</si>
  <si>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</si>
  <si>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</si>
  <si>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</si>
  <si>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</si>
  <si>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</si>
  <si>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</si>
  <si>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</si>
  <si>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</si>
  <si>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</si>
  <si>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</si>
  <si>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</si>
  <si>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</si>
  <si>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</si>
  <si>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</si>
  <si>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</si>
  <si>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</si>
  <si>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</si>
  <si>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</si>
  <si>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</si>
  <si>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</si>
  <si>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</si>
  <si>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</si>
  <si>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</si>
  <si>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</si>
  <si>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</si>
  <si>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</si>
  <si>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</si>
  <si>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</si>
  <si>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</si>
  <si>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</si>
  <si>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</si>
  <si>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</si>
  <si>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</si>
  <si>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</si>
  <si>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</si>
  <si>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</si>
  <si>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</si>
  <si>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</si>
  <si>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</si>
  <si>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</si>
  <si>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</si>
  <si>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</si>
  <si>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</si>
  <si>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</si>
  <si>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</si>
  <si>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</si>
  <si>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</si>
  <si>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</si>
  <si>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</si>
  <si>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</si>
  <si>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</si>
  <si>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</si>
  <si>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</si>
  <si>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</si>
  <si>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</si>
  <si>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</si>
  <si>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</si>
  <si>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</si>
  <si>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</si>
  <si>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</si>
  <si>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</si>
  <si>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</si>
  <si>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</si>
  <si>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</si>
  <si>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</si>
  <si>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</si>
  <si>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</si>
  <si>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</si>
  <si>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</si>
  <si>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</si>
  <si>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</si>
  <si>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</si>
  <si>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</si>
  <si>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</si>
  <si>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</si>
  <si>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</si>
  <si>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</si>
  <si>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</si>
  <si>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</si>
  <si>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</si>
  <si>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</si>
  <si>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</si>
  <si>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</si>
  <si>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</si>
  <si>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</si>
  <si>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</si>
  <si>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</si>
  <si>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</si>
  <si>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</si>
  <si>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</si>
  <si>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</si>
  <si>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</si>
  <si>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</si>
  <si>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</si>
  <si>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</si>
  <si>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</si>
  <si>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</si>
  <si>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</si>
  <si>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</si>
  <si>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</si>
  <si>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</si>
  <si>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</si>
  <si>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</si>
  <si>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</si>
  <si>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</si>
  <si>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</si>
  <si>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</si>
  <si>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</si>
  <si>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</si>
  <si>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</si>
  <si>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</si>
  <si>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</si>
  <si>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</si>
  <si>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</si>
  <si>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</si>
  <si>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</si>
  <si>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</si>
  <si>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</si>
  <si>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</si>
  <si>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</si>
  <si>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</si>
  <si>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</si>
  <si>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</si>
  <si>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</si>
  <si>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</si>
  <si>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</si>
  <si>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</si>
  <si>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</si>
  <si>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</si>
  <si>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</si>
  <si>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</si>
  <si>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</si>
  <si>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</si>
  <si>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</si>
  <si>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</si>
  <si>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</si>
  <si>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</si>
  <si>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</si>
  <si>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</si>
  <si>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</si>
  <si>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</si>
  <si>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</si>
  <si>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</si>
  <si>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</si>
  <si>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</si>
  <si>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</si>
  <si>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</si>
  <si>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</si>
  <si>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</si>
  <si>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</si>
  <si>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</si>
  <si>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</si>
  <si>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</si>
  <si>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</si>
  <si>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</si>
  <si>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</si>
  <si>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</si>
  <si>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</si>
  <si>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</si>
  <si>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</si>
  <si>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</si>
  <si>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</si>
  <si>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</si>
  <si>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</si>
  <si>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</si>
  <si>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</si>
  <si>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</si>
  <si>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</si>
  <si>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</si>
  <si>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</si>
  <si>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</si>
  <si>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</si>
  <si>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</si>
  <si>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</si>
  <si>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</si>
  <si>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</si>
  <si>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</si>
  <si>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</si>
  <si>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</si>
  <si>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</si>
  <si>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</si>
  <si>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</si>
  <si>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</si>
  <si>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</si>
  <si>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</si>
  <si>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</si>
  <si>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</si>
  <si>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</si>
  <si>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</si>
  <si>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</si>
  <si>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</si>
  <si>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</si>
  <si>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</si>
  <si>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</si>
  <si>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</si>
  <si>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</si>
  <si>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</si>
  <si>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</si>
  <si>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</si>
  <si>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</si>
  <si>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</si>
  <si>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</si>
  <si>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</si>
  <si>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</si>
  <si>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</si>
  <si>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</si>
  <si>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</si>
  <si>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</si>
  <si>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</si>
  <si>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</si>
  <si>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</si>
  <si>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</si>
  <si>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</si>
  <si>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</si>
  <si>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</si>
  <si>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</si>
  <si>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</si>
  <si>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</si>
  <si>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</si>
  <si>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</si>
  <si>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</si>
  <si>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</si>
  <si>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</si>
  <si>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</si>
  <si>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</si>
  <si>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</si>
  <si>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</si>
  <si>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</si>
  <si>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</si>
  <si>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</si>
  <si>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</si>
  <si>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</si>
  <si>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</si>
  <si>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</si>
  <si>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</si>
  <si>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</si>
  <si>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</si>
  <si>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</si>
  <si>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</si>
  <si>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</si>
  <si>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</si>
  <si>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</si>
  <si>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</si>
  <si>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</si>
  <si>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</si>
  <si>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</si>
  <si>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</si>
  <si>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</si>
  <si>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</si>
  <si>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</si>
  <si>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</si>
  <si>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</si>
  <si>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</si>
  <si>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</si>
  <si>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</si>
  <si>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</si>
  <si>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</si>
  <si>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</si>
  <si>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</si>
  <si>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</si>
  <si>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</si>
  <si>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</si>
  <si>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</si>
  <si>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</si>
  <si>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</si>
  <si>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</si>
  <si>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</si>
  <si>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</si>
  <si>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</si>
  <si>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</si>
  <si>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</si>
  <si>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</si>
  <si>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</si>
  <si>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</si>
  <si>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</si>
  <si>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</si>
  <si>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</si>
  <si>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</si>
  <si>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</si>
  <si>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</si>
  <si>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</si>
  <si>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</si>
  <si>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</si>
  <si>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</si>
  <si>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</si>
  <si>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</si>
  <si>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</si>
  <si>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</si>
  <si>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</si>
  <si>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</si>
  <si>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</si>
  <si>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</si>
  <si>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</si>
  <si>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</si>
  <si>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</si>
  <si>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</si>
  <si>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</si>
  <si>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</si>
  <si>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</si>
  <si>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</si>
  <si>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</si>
  <si>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</si>
  <si>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</si>
  <si>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</si>
  <si>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</si>
  <si>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</si>
  <si>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</si>
  <si>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</si>
  <si>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</si>
  <si>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</si>
  <si>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</si>
  <si>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</si>
  <si>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</si>
  <si>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</si>
  <si>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</si>
  <si>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</si>
  <si>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</si>
  <si>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</si>
  <si>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</si>
  <si>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</si>
  <si>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</si>
  <si>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</si>
  <si>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</si>
  <si>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</si>
  <si>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</si>
  <si>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</si>
  <si>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</si>
  <si>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</si>
  <si>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</si>
  <si>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</si>
  <si>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</si>
  <si>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</si>
  <si>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</si>
  <si>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</si>
  <si>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</si>
  <si>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</si>
  <si>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</si>
  <si>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</si>
  <si>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</si>
  <si>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</si>
  <si>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</si>
  <si>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</si>
  <si>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</si>
  <si>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</si>
  <si>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</si>
  <si>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</si>
  <si>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</si>
  <si>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</si>
  <si>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</si>
  <si>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</si>
  <si>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</si>
  <si>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</si>
  <si>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</si>
  <si>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</si>
  <si>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</si>
  <si>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</si>
  <si>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</si>
  <si>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</si>
  <si>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</si>
  <si>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</si>
  <si>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</si>
  <si>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</si>
  <si>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</si>
  <si>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</si>
  <si>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</si>
  <si>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</si>
  <si>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</si>
  <si>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</si>
  <si>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</si>
  <si>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</si>
  <si>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</si>
  <si>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</si>
  <si>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</si>
  <si>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</si>
  <si>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</si>
  <si>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</si>
  <si>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</si>
  <si>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</si>
  <si>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</si>
  <si>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</si>
  <si>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</si>
  <si>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</si>
  <si>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</si>
  <si>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</si>
  <si>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</si>
  <si>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</si>
  <si>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</si>
  <si>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</si>
  <si>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</si>
  <si>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</si>
  <si>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</si>
  <si>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</si>
  <si>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</si>
  <si>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</si>
  <si>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</si>
  <si>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</si>
  <si>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</si>
  <si>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</si>
  <si>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</si>
  <si>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</si>
  <si>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</si>
  <si>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</si>
  <si>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</si>
  <si>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</si>
  <si>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</si>
  <si>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</si>
  <si>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</si>
  <si>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</si>
  <si>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</si>
  <si>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</si>
  <si>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</si>
  <si>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</si>
  <si>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</si>
  <si>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</si>
  <si>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</si>
  <si>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</si>
  <si>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</si>
  <si>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</si>
  <si>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</si>
  <si>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</si>
  <si>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</si>
  <si>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</si>
  <si>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</si>
  <si>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</si>
  <si>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</si>
  <si>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</si>
  <si>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</si>
  <si>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</si>
  <si>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</si>
  <si>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</si>
  <si>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</si>
  <si>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</si>
  <si>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</si>
  <si>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</si>
  <si>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</si>
  <si>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</si>
  <si>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</si>
  <si>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</si>
  <si>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</si>
  <si>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</si>
  <si>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</si>
  <si>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</si>
  <si>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</si>
  <si>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</si>
  <si>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</si>
  <si>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</si>
  <si>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</si>
  <si>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</si>
  <si>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</si>
  <si>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</si>
  <si>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</si>
  <si>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</si>
  <si>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</si>
  <si>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</si>
  <si>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</si>
  <si>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</si>
  <si>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</si>
  <si>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</si>
  <si>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</si>
  <si>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</si>
  <si>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</si>
  <si>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</si>
  <si>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</si>
  <si>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</si>
  <si>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</si>
  <si>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</si>
  <si>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</si>
  <si>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</si>
  <si>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</si>
  <si>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</si>
  <si>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</si>
  <si>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</si>
  <si>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</si>
  <si>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</si>
  <si>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</si>
  <si>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</si>
  <si>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</si>
  <si>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</si>
  <si>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</si>
  <si>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</si>
  <si>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</si>
  <si>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</si>
  <si>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</si>
  <si>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</si>
  <si>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</si>
  <si>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</si>
  <si>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</si>
  <si>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</si>
  <si>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</si>
  <si>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</si>
  <si>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</si>
  <si>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</si>
  <si>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</si>
  <si>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</si>
  <si>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</si>
  <si>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</si>
  <si>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</si>
  <si>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</si>
  <si>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</si>
  <si>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</si>
  <si>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</si>
  <si>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</si>
  <si>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</si>
  <si>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</si>
  <si>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</si>
  <si>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</si>
  <si>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</si>
  <si>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</si>
  <si>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</si>
  <si>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</si>
  <si>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</si>
  <si>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</si>
  <si>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</si>
  <si>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</si>
  <si>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</si>
  <si>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</si>
  <si>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</si>
  <si>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</si>
  <si>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</si>
  <si>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</si>
  <si>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</si>
  <si>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</si>
  <si>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</si>
  <si>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</si>
  <si>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</si>
  <si>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</si>
  <si>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</si>
  <si>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</si>
  <si>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</si>
  <si>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</si>
  <si>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</si>
  <si>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</si>
  <si>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</si>
  <si>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</si>
  <si>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</si>
  <si>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</si>
  <si>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</si>
  <si>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</si>
  <si>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</si>
  <si>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</si>
  <si>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</si>
  <si>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</si>
  <si>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</si>
  <si>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</si>
  <si>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</si>
  <si>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</si>
  <si>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</si>
  <si>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</si>
  <si>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</si>
  <si>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</si>
  <si>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</si>
  <si>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</si>
  <si>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</si>
  <si>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</si>
  <si>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</si>
  <si>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</si>
  <si>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</si>
  <si>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</si>
  <si>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</si>
  <si>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</si>
  <si>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</si>
  <si>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</si>
  <si>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</si>
  <si>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</si>
  <si>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</si>
  <si>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</si>
  <si>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</si>
  <si>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</si>
  <si>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</si>
  <si>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</si>
  <si>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</si>
  <si>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</si>
  <si>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</si>
  <si>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</si>
  <si>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</si>
  <si>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</si>
  <si>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</si>
  <si>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</si>
  <si>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</si>
  <si>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</si>
  <si>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</si>
  <si>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</si>
  <si>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</si>
  <si>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</si>
  <si>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</si>
  <si>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</si>
  <si>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</si>
  <si>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</si>
  <si>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</si>
  <si>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</si>
  <si>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</si>
  <si>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</si>
  <si>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</si>
  <si>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</si>
  <si>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</si>
  <si>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</si>
  <si>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</si>
  <si>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</si>
  <si>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</si>
  <si>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</si>
  <si>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</si>
  <si>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</si>
  <si>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</si>
  <si>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</si>
  <si>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</si>
  <si>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</si>
  <si>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</si>
  <si>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</si>
  <si>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</si>
  <si>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</si>
  <si>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</si>
  <si>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</si>
  <si>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</si>
  <si>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</si>
  <si>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</si>
  <si>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</si>
  <si>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</si>
  <si>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</si>
  <si>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</si>
  <si>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</si>
  <si>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</si>
  <si>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</si>
  <si>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</si>
  <si>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</si>
  <si>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</si>
  <si>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</si>
  <si>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</si>
  <si>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</si>
  <si>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</si>
  <si>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</si>
  <si>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</si>
  <si>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</si>
  <si>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</si>
  <si>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</si>
  <si>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</si>
  <si>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</si>
  <si>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</si>
  <si>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</si>
  <si>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</si>
  <si>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</si>
  <si>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</si>
  <si>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</si>
  <si>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</si>
  <si>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</si>
  <si>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</si>
  <si>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</si>
  <si>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</si>
  <si>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</si>
  <si>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</si>
  <si>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</si>
  <si>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</si>
  <si>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</si>
  <si>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</si>
  <si>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</si>
  <si>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</si>
  <si>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</si>
  <si>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</si>
  <si>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</si>
  <si>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</si>
  <si>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</si>
  <si>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</si>
  <si>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</si>
  <si>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</si>
  <si>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</si>
  <si>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</si>
  <si>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</si>
  <si>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</si>
  <si>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</si>
  <si>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</si>
  <si>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</si>
  <si>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</si>
  <si>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</si>
  <si>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</si>
  <si>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</si>
  <si>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</si>
  <si>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</si>
  <si>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</si>
  <si>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</si>
  <si>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</si>
  <si>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</si>
  <si>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</si>
  <si>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</si>
  <si>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</si>
  <si>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</si>
  <si>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</si>
  <si>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</si>
  <si>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</si>
  <si>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</si>
  <si>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</si>
  <si>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</si>
  <si>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</si>
  <si>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</si>
  <si>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</si>
  <si>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</si>
  <si>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</si>
  <si>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</si>
  <si>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</si>
  <si>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</si>
  <si>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</si>
  <si>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</si>
  <si>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</si>
  <si>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</si>
  <si>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</si>
  <si>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</si>
  <si>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</si>
  <si>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</si>
  <si>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</si>
  <si>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</si>
  <si>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</si>
  <si>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</si>
  <si>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</si>
  <si>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</si>
  <si>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</si>
  <si>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</si>
  <si>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</si>
  <si>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</si>
  <si>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</si>
  <si>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</si>
  <si>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</si>
  <si>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</si>
  <si>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</si>
  <si>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</si>
  <si>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</si>
  <si>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</si>
  <si>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</si>
  <si>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</si>
  <si>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</si>
  <si>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</si>
  <si>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</si>
  <si>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</si>
  <si>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</si>
  <si>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</si>
  <si>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</si>
  <si>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</si>
  <si>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</si>
  <si>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</si>
  <si>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</si>
  <si>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</si>
  <si>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</si>
  <si>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</si>
  <si>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</si>
  <si>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</si>
  <si>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</si>
  <si>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</si>
  <si>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</si>
  <si>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</si>
  <si>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</si>
  <si>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</si>
  <si>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</si>
  <si>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</si>
  <si>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</si>
  <si>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</si>
  <si>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</si>
  <si>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</si>
  <si>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</si>
  <si>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</si>
  <si>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</si>
  <si>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</si>
  <si>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</si>
  <si>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</si>
  <si>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</si>
  <si>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</si>
  <si>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</si>
  <si>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</si>
  <si>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</si>
  <si>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</si>
  <si>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</si>
  <si>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</si>
  <si>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</si>
  <si>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</si>
  <si>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</si>
  <si>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</si>
  <si>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</si>
  <si>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</si>
  <si>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</si>
  <si>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</si>
  <si>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</si>
  <si>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</si>
  <si>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</si>
  <si>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</si>
  <si>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</si>
  <si>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</si>
  <si>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</si>
  <si>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</si>
  <si>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</si>
  <si>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</si>
  <si>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</si>
  <si>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</si>
  <si>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</si>
  <si>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</si>
  <si>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</si>
  <si>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</si>
  <si>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</si>
  <si>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</si>
  <si>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</si>
  <si>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</si>
  <si>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</si>
  <si>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</si>
  <si>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</si>
  <si>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</si>
  <si>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</si>
  <si>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</si>
  <si>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</si>
  <si>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</si>
  <si>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</si>
  <si>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</si>
  <si>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</si>
  <si>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</si>
  <si>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</si>
  <si>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</si>
  <si>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</si>
  <si>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</si>
  <si>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</si>
  <si>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</si>
  <si>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</si>
  <si>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</si>
  <si>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</si>
  <si>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</si>
  <si>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</si>
  <si>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</si>
  <si>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</si>
  <si>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</si>
  <si>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</si>
  <si>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</si>
  <si>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</si>
  <si>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</si>
  <si>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</si>
  <si>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</si>
  <si>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</si>
  <si>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</si>
  <si>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</si>
  <si>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</si>
  <si>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</si>
  <si>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</si>
  <si>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</si>
  <si>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</si>
  <si>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</si>
  <si>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</si>
  <si>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</si>
  <si>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</si>
  <si>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</si>
  <si>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</si>
  <si>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</si>
  <si>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</si>
  <si>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</si>
  <si>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</si>
  <si>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</si>
  <si>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</si>
  <si>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</si>
  <si>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</si>
  <si>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</si>
  <si>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</si>
  <si>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</si>
  <si>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</si>
  <si>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</si>
  <si>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</si>
  <si>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</si>
  <si>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</si>
  <si>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</si>
  <si>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</si>
  <si>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</si>
  <si>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</si>
  <si>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</si>
  <si>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</si>
  <si>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</si>
  <si>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</si>
  <si>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</si>
  <si>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</si>
  <si>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</si>
  <si>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</si>
  <si>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</si>
  <si>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</si>
  <si>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</si>
  <si>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</si>
  <si>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</si>
  <si>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</si>
  <si>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</si>
  <si>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</si>
  <si>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</si>
  <si>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</si>
  <si>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</si>
  <si>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</si>
  <si>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</si>
  <si>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</si>
  <si>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</si>
  <si>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</si>
  <si>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</si>
  <si>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</si>
  <si>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</si>
  <si>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</si>
  <si>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</si>
  <si>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</si>
  <si>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</si>
  <si>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</si>
  <si>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</si>
  <si>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</si>
  <si>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</si>
  <si>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</si>
  <si>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</si>
  <si>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</si>
  <si>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</si>
  <si>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</si>
  <si>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</si>
  <si>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</si>
  <si>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</si>
  <si>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</si>
  <si>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</si>
  <si>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</si>
  <si>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</si>
  <si>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</si>
  <si>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</si>
  <si>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</si>
  <si>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</si>
  <si>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</si>
  <si>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</si>
  <si>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</si>
  <si>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</si>
  <si>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</si>
  <si>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</si>
  <si>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</si>
  <si>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</si>
  <si>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</si>
  <si>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</si>
  <si>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</si>
  <si>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</si>
  <si>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</si>
  <si>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</si>
  <si>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</si>
  <si>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</si>
  <si>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</si>
  <si>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</si>
  <si>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</si>
  <si>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</si>
  <si>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</si>
  <si>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</si>
  <si>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</si>
  <si>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</si>
  <si>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</si>
  <si>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</si>
  <si>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</si>
  <si>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</si>
  <si>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</si>
  <si>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</si>
  <si>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</si>
  <si>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</si>
  <si>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</si>
  <si>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</si>
  <si>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</si>
  <si>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</si>
  <si>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</si>
  <si>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</si>
  <si>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</si>
  <si>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</si>
  <si>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</si>
  <si>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</si>
  <si>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</si>
  <si>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</si>
  <si>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</si>
  <si>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</si>
  <si>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</si>
  <si>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</si>
  <si>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</si>
  <si>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</si>
  <si>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</si>
  <si>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</si>
  <si>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</si>
  <si>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</si>
  <si>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</si>
  <si>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</si>
  <si>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</si>
  <si>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</si>
  <si>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</si>
  <si>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</si>
  <si>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</si>
  <si>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</si>
  <si>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</si>
  <si>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</si>
  <si>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</si>
  <si>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</si>
  <si>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</si>
  <si>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</si>
  <si>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</si>
  <si>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</si>
  <si>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</si>
  <si>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</si>
  <si>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</si>
  <si>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</si>
  <si>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</si>
  <si>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</si>
  <si>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</si>
  <si>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</si>
  <si>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</si>
  <si>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</si>
  <si>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</si>
  <si>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</si>
  <si>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</si>
  <si>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</si>
  <si>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</si>
  <si>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</si>
  <si>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</si>
  <si>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</si>
  <si>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</si>
  <si>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</si>
  <si>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</si>
  <si>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</si>
  <si>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</si>
  <si>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</si>
  <si>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</si>
  <si>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</si>
  <si>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</si>
  <si>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</si>
  <si>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</si>
  <si>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</si>
  <si>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</si>
  <si>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</si>
  <si>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</si>
  <si>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</si>
  <si>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</si>
  <si>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</si>
  <si>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</si>
  <si>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</si>
  <si>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</si>
  <si>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</si>
  <si>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</si>
  <si>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</si>
  <si>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</si>
  <si>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</si>
  <si>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</si>
  <si>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</si>
  <si>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</si>
  <si>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</si>
  <si>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</si>
  <si>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</si>
  <si>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</si>
  <si>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</si>
  <si>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</si>
  <si>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</si>
  <si>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</si>
  <si>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</si>
  <si>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</si>
  <si>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</si>
  <si>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</si>
  <si>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</si>
  <si>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</si>
  <si>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</si>
  <si>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</si>
  <si>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</si>
  <si>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</si>
  <si>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</si>
  <si>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</si>
  <si>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</si>
  <si>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</si>
  <si>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</si>
  <si>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</si>
  <si>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</si>
  <si>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</si>
  <si>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</si>
  <si>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</si>
  <si>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</si>
  <si>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</si>
  <si>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</si>
  <si>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</si>
  <si>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</si>
  <si>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</si>
  <si>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</si>
  <si>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</si>
  <si>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</si>
  <si>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</si>
  <si>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</si>
  <si>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</si>
  <si>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</si>
  <si>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</si>
  <si>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</si>
  <si>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</si>
  <si>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</si>
  <si>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</si>
  <si>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</si>
  <si>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</si>
  <si>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</si>
  <si>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</si>
  <si>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</si>
  <si>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</si>
  <si>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</si>
  <si>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</si>
  <si>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</si>
  <si>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</si>
  <si>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</si>
  <si>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</si>
  <si>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</si>
  <si>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</si>
  <si>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</si>
  <si>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</si>
  <si>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</si>
  <si>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</si>
  <si>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</si>
  <si>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Atlantic County</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</si>
  <si>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</si>
  <si>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</si>
  <si>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</si>
  <si>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</si>
  <si>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</si>
  <si>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</si>
  <si>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</si>
  <si>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</si>
  <si>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</si>
  <si>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</si>
  <si>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</si>
  <si>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</si>
  <si>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</si>
  <si>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</si>
  <si>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</si>
  <si>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</si>
  <si>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</si>
  <si>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</si>
  <si>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</si>
  <si>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</si>
  <si>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</si>
  <si>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</si>
  <si>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</si>
  <si>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</si>
  <si>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</si>
  <si>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</si>
  <si>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</si>
  <si>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</si>
  <si>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</si>
  <si>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</si>
  <si>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</si>
  <si>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</si>
  <si>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</si>
  <si>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</si>
  <si>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</si>
  <si>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</si>
  <si>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</si>
  <si>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</si>
  <si>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</si>
  <si>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</si>
  <si>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</si>
  <si>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</si>
  <si>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</si>
  <si>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</si>
  <si>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</si>
  <si>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</si>
  <si>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</si>
  <si>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</si>
  <si>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</si>
  <si>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</si>
  <si>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</si>
  <si>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</si>
  <si>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</si>
  <si>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</si>
  <si>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</si>
  <si>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</si>
  <si>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</si>
  <si>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</si>
  <si>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</si>
  <si>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</si>
  <si>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</si>
  <si>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</si>
  <si>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</si>
  <si>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</si>
  <si>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</si>
  <si>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</si>
  <si>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</si>
  <si>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</si>
  <si>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</si>
  <si>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</si>
  <si>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</si>
  <si>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</si>
  <si>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</si>
  <si>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</si>
  <si>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</si>
  <si>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</si>
  <si>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</si>
  <si>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</si>
  <si>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</si>
  <si>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</si>
  <si>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</si>
  <si>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</si>
  <si>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</si>
  <si>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</si>
  <si>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</si>
  <si>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</si>
  <si>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</si>
  <si>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</si>
  <si>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</si>
  <si>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</si>
  <si>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</si>
  <si>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</si>
  <si>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</si>
  <si>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</si>
  <si>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</si>
  <si>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</si>
  <si>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</si>
  <si>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</si>
  <si>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</si>
  <si>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</si>
  <si>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</si>
  <si>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</si>
  <si>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</si>
  <si>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</si>
  <si>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</si>
  <si>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</si>
  <si>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</si>
  <si>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</si>
  <si>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</si>
  <si>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</si>
  <si>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</si>
  <si>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</si>
  <si>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</si>
  <si>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</si>
  <si>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</si>
  <si>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</si>
  <si>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</si>
  <si>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</si>
  <si>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</si>
  <si>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</si>
  <si>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</si>
  <si>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</si>
  <si>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</si>
  <si>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</si>
  <si>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</si>
  <si>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</si>
  <si>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</si>
  <si>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</si>
  <si>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</si>
  <si>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</si>
  <si>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</si>
  <si>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</si>
  <si>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</si>
  <si>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</si>
  <si>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</si>
  <si>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</si>
  <si>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</si>
  <si>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</si>
  <si>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</si>
  <si>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</si>
  <si>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</si>
  <si>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</si>
  <si>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</si>
  <si>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</si>
  <si>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</si>
  <si>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</si>
  <si>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</si>
  <si>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</si>
  <si>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</si>
  <si>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</si>
  <si>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</si>
  <si>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</si>
  <si>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</si>
  <si>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</si>
  <si>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</si>
  <si>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</si>
  <si>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</si>
  <si>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</si>
  <si>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</si>
  <si>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</si>
  <si>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</si>
  <si>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</si>
  <si>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</si>
  <si>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</si>
  <si>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</si>
  <si>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</si>
  <si>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</si>
  <si>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</si>
  <si>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</si>
  <si>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</si>
  <si>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</si>
  <si>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</si>
  <si>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</si>
  <si>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</si>
  <si>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</si>
  <si>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</si>
  <si>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</si>
  <si>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</si>
  <si>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</si>
  <si>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</si>
  <si>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</si>
  <si>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</si>
  <si>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</si>
  <si>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</si>
  <si>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</si>
  <si>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</si>
  <si>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</si>
  <si>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</si>
  <si>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</si>
  <si>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</si>
  <si>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</si>
  <si>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</si>
  <si>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</si>
  <si>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</si>
  <si>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</si>
  <si>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</si>
  <si>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</si>
  <si>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</si>
  <si>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</si>
  <si>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</si>
  <si>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</si>
  <si>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</si>
  <si>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</si>
  <si>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</si>
  <si>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</si>
  <si>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</si>
  <si>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</si>
  <si>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</si>
  <si>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</si>
  <si>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</si>
  <si>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</si>
  <si>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</si>
  <si>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</si>
  <si>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</si>
  <si>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</si>
  <si>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</si>
  <si>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</si>
  <si>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</si>
  <si>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</si>
  <si>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</si>
  <si>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</si>
  <si>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</si>
  <si>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</si>
  <si>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</si>
  <si>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</si>
  <si>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</si>
  <si>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</si>
  <si>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</si>
  <si>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</si>
  <si>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</si>
  <si>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</si>
  <si>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</si>
  <si>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</si>
  <si>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</si>
  <si>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</si>
  <si>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</si>
  <si>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</si>
  <si>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</si>
  <si>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</si>
  <si>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</si>
  <si>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</si>
  <si>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</si>
  <si>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</si>
  <si>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</si>
  <si>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</si>
  <si>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</si>
  <si>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</si>
  <si>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</si>
  <si>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</si>
  <si>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</si>
  <si>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</si>
  <si>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</si>
  <si>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</si>
  <si>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</si>
  <si>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</si>
  <si>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</si>
  <si>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</si>
  <si>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</si>
  <si>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</si>
  <si>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</si>
  <si>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</si>
  <si>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</si>
  <si>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</si>
  <si>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</si>
  <si>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</si>
  <si>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</si>
  <si>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</si>
  <si>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</si>
  <si>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</si>
  <si>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</si>
  <si>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</si>
  <si>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</si>
  <si>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</si>
  <si>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</si>
  <si>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</si>
  <si>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</si>
  <si>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</si>
  <si>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</si>
  <si>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</si>
  <si>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</si>
  <si>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</si>
  <si>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</si>
  <si>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</si>
  <si>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</si>
  <si>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</si>
  <si>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</si>
  <si>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</si>
  <si>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</si>
  <si>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</si>
  <si>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</si>
  <si>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</si>
  <si>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</si>
  <si>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</si>
  <si>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</si>
  <si>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</si>
  <si>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</si>
  <si>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</si>
  <si>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</si>
  <si>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</si>
  <si>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</si>
  <si>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</si>
  <si>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</si>
  <si>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</si>
  <si>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</si>
  <si>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</si>
  <si>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</si>
  <si>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</si>
  <si>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</si>
  <si>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</si>
  <si>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</si>
  <si>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</si>
  <si>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</si>
  <si>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</si>
  <si>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</si>
  <si>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</si>
  <si>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</si>
  <si>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</si>
  <si>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</si>
  <si>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</si>
  <si>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</si>
  <si>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</si>
  <si>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</si>
  <si>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</si>
  <si>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</si>
  <si>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</si>
  <si>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</si>
  <si>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</si>
  <si>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</si>
  <si>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</si>
  <si>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</si>
  <si>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</si>
  <si>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</si>
  <si>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</si>
  <si>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</si>
  <si>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</si>
  <si>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</si>
  <si>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</si>
  <si>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</si>
  <si>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</si>
  <si>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</si>
  <si>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</si>
  <si>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</si>
  <si>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</si>
  <si>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</si>
  <si>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</si>
  <si>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</si>
  <si>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</si>
  <si>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</si>
  <si>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</si>
  <si>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</si>
  <si>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</si>
  <si>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</si>
  <si>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</si>
  <si>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</si>
  <si>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</si>
  <si>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</si>
  <si>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</si>
  <si>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</si>
  <si>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</si>
  <si>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</si>
  <si>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</si>
  <si>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</si>
  <si>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</si>
  <si>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</si>
  <si>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</si>
  <si>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</si>
  <si>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</si>
  <si>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</si>
  <si>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</si>
  <si>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</si>
  <si>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</si>
  <si>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</si>
  <si>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</si>
  <si>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</si>
  <si>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</si>
  <si>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</si>
  <si>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</si>
  <si>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</si>
  <si>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</si>
  <si>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</si>
  <si>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</si>
  <si>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</si>
  <si>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</si>
  <si>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</si>
  <si>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</si>
  <si>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</si>
  <si>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</si>
  <si>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</si>
  <si>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</si>
  <si>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</si>
  <si>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</si>
  <si>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</si>
  <si>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</si>
  <si>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</si>
  <si>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</si>
  <si>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</si>
  <si>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</si>
  <si>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</si>
  <si>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</si>
  <si>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</si>
  <si>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</si>
  <si>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</si>
  <si>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</si>
  <si>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</si>
  <si>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</si>
  <si>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</si>
  <si>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</si>
  <si>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</si>
  <si>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</si>
  <si>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</si>
  <si>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</si>
  <si>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</si>
  <si>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</si>
  <si>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</si>
  <si>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</si>
  <si>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</si>
  <si>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</si>
  <si>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</si>
  <si>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</si>
  <si>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</si>
  <si>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</si>
  <si>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</si>
  <si>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</si>
  <si>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</si>
  <si>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</si>
  <si>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</si>
  <si>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</si>
  <si>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</si>
  <si>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</si>
  <si>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</si>
  <si>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</si>
  <si>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</si>
  <si>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</si>
  <si>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</si>
  <si>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</si>
  <si>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</si>
  <si>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</si>
  <si>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</si>
  <si>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</si>
  <si>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</si>
  <si>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</si>
  <si>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</si>
  <si>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</si>
  <si>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</si>
  <si>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</si>
  <si>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</si>
  <si>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</si>
  <si>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</si>
  <si>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</si>
  <si>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</si>
  <si>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</si>
  <si>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</si>
  <si>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</si>
  <si>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</si>
  <si>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</si>
  <si>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</si>
  <si>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</si>
  <si>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</si>
  <si>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</si>
  <si>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</si>
  <si>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</si>
  <si>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</si>
  <si>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</si>
  <si>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</si>
  <si>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</si>
  <si>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</si>
  <si>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</si>
  <si>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</si>
  <si>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</si>
  <si>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</si>
  <si>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</si>
  <si>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</si>
  <si>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</si>
  <si>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</si>
  <si>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</si>
  <si>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</si>
  <si>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</si>
  <si>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</si>
  <si>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</si>
  <si>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</si>
  <si>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</si>
  <si>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</si>
  <si>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</si>
  <si>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</si>
  <si>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</si>
  <si>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</si>
  <si>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</si>
  <si>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</si>
  <si>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</si>
  <si>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</si>
  <si>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</si>
  <si>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</si>
  <si>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</si>
  <si>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</si>
  <si>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</si>
  <si>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</si>
  <si>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</si>
  <si>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</si>
  <si>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</si>
  <si>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</si>
  <si>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</si>
  <si>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</si>
  <si>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</si>
  <si>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</si>
  <si>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</si>
  <si>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</si>
  <si>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</si>
  <si>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</si>
  <si>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</si>
  <si>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</si>
  <si>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</si>
  <si>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</si>
  <si>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</si>
  <si>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</si>
  <si>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</si>
  <si>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</si>
  <si>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</si>
  <si>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</si>
  <si>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</si>
  <si>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</si>
  <si>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</si>
  <si>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</si>
  <si>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</si>
  <si>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</si>
  <si>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</si>
  <si>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</si>
  <si>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</si>
  <si>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</si>
  <si>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</si>
  <si>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</si>
  <si>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</si>
  <si>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</si>
  <si>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</si>
  <si>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</si>
  <si>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</si>
  <si>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</si>
  <si>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</si>
  <si>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</si>
  <si>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</si>
  <si>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</si>
  <si>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</si>
  <si>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</si>
  <si>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</si>
  <si>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</si>
  <si>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</si>
  <si>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</si>
  <si>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</si>
  <si>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</si>
  <si>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</si>
  <si>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</si>
  <si>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</si>
  <si>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</si>
  <si>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</si>
  <si>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</si>
  <si>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</si>
  <si>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</si>
  <si>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</si>
  <si>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</si>
  <si>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</si>
  <si>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</si>
  <si>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</si>
  <si>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</si>
  <si>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</si>
  <si>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</si>
  <si>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</si>
  <si>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</si>
  <si>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</si>
  <si>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</si>
  <si>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</si>
  <si>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</si>
  <si>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</si>
  <si>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</si>
  <si>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</si>
  <si>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</si>
  <si>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</si>
  <si>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</si>
  <si>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</si>
  <si>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</si>
  <si>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</si>
  <si>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</si>
  <si>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</si>
  <si>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</si>
  <si>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</si>
  <si>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</si>
  <si>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</si>
  <si>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</si>
  <si>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</si>
  <si>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</si>
  <si>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</si>
  <si>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</si>
  <si>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</si>
  <si>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</si>
  <si>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</si>
  <si>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</si>
  <si>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</si>
  <si>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</si>
  <si>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</si>
  <si>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</si>
  <si>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</si>
  <si>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</si>
  <si>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</si>
  <si>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</si>
  <si>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</si>
  <si>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</si>
  <si>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</si>
  <si>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</si>
  <si>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</si>
  <si>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</si>
  <si>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</si>
  <si>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</si>
  <si>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</si>
  <si>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</si>
  <si>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</si>
  <si>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</si>
  <si>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</si>
  <si>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</si>
  <si>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</si>
  <si>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</si>
  <si>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</si>
  <si>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</si>
  <si>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</si>
  <si>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</si>
  <si>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</si>
  <si>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</si>
  <si>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</si>
  <si>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</si>
  <si>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</si>
  <si>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</si>
  <si>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</si>
  <si>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</si>
  <si>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</si>
  <si>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</si>
  <si>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</si>
  <si>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</si>
  <si>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</si>
  <si>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</si>
  <si>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</si>
  <si>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</si>
  <si>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</si>
  <si>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</si>
  <si>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</si>
  <si>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</si>
  <si>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</si>
  <si>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</si>
  <si>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</si>
  <si>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</si>
  <si>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</si>
  <si>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</si>
  <si>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</si>
  <si>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</si>
  <si>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</si>
  <si>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</si>
  <si>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</si>
  <si>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</si>
  <si>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</si>
  <si>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</si>
  <si>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</si>
  <si>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</si>
  <si>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</si>
  <si>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</si>
  <si>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</si>
  <si>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</si>
  <si>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</si>
  <si>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</si>
  <si>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</si>
  <si>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</si>
  <si>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</si>
  <si>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</si>
  <si>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</si>
  <si>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</si>
  <si>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</si>
  <si>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</si>
  <si>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</si>
  <si>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</si>
  <si>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</si>
  <si>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</si>
  <si>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</si>
  <si>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</si>
  <si>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</si>
  <si>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</si>
  <si>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</si>
  <si>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</si>
  <si>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</si>
  <si>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</si>
  <si>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</si>
  <si>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</si>
  <si>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</si>
  <si>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</si>
  <si>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</si>
  <si>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</si>
  <si>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</si>
  <si>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</si>
  <si>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</si>
  <si>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</si>
  <si>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</si>
  <si>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</si>
  <si>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</si>
  <si>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</si>
  <si>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</si>
  <si>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</si>
  <si>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</si>
  <si>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</si>
  <si>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</si>
  <si>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</si>
  <si>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</si>
  <si>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</si>
  <si>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</si>
  <si>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</si>
  <si>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</si>
  <si>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</si>
  <si>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</si>
  <si>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</si>
  <si>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</si>
  <si>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</si>
  <si>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</si>
  <si>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</si>
  <si>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</si>
  <si>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</si>
  <si>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</si>
  <si>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</si>
  <si>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</si>
  <si>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</si>
  <si>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</si>
  <si>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</si>
  <si>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</si>
  <si>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</si>
  <si>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</si>
  <si>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</si>
  <si>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</si>
  <si>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</si>
  <si>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</si>
  <si>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</si>
  <si>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Grand Total</t>
  </si>
  <si>
    <t>Sum of 2019</t>
  </si>
  <si>
    <t>state_pop</t>
  </si>
  <si>
    <t>frac_county_pop</t>
  </si>
  <si>
    <t>pet_household_county</t>
  </si>
  <si>
    <t>pet_household_county_1000s</t>
  </si>
  <si>
    <t>pet_household_state_1000s</t>
  </si>
  <si>
    <t>Sum of NESTAB</t>
  </si>
  <si>
    <t>Sum of PAYANN</t>
  </si>
  <si>
    <t>Sum of PAYQTR1</t>
  </si>
  <si>
    <t>Sum of EMP</t>
  </si>
  <si>
    <t>annual_payroll_county</t>
  </si>
  <si>
    <t>q1_payroll_county</t>
  </si>
  <si>
    <t>n_employees_county</t>
  </si>
  <si>
    <t>total_pet_services_county</t>
  </si>
  <si>
    <t>Description: pivot table aggregating the total number of pet service businesses (total of all veterinary services, pet care, and pet/pet supply stores) for each county; includes total number of establishments, total annual and Q1 payrolls, and the total number of employees</t>
  </si>
  <si>
    <t>Description: number of veterinary services, pet care (except veterinary) services, and pet/pet supply stores per county from the 2019 County Business Patterns survey; includes total number of establishments, the total annual and Q1 payrolls, and the total number of employees *for each business type*</t>
  </si>
  <si>
    <t>Description: data from Table S1_TAB 5 of the AVMA Pet Ownership and Demographics Sourcebook 2017-2018 Edition; percentage of households who owned pets and number of pet-owning households by state</t>
  </si>
  <si>
    <t>Description: estimates of the number of residents for each county in the United States; yearly estimates included with 2010 census counts</t>
  </si>
  <si>
    <t>Description: pivot table aggregating the total number of residents for each state in the United States; based on 2019 estimates to align with 2019 County Business Patterns survey</t>
  </si>
  <si>
    <t>Description: two-letter state name abbreviations</t>
  </si>
  <si>
    <t>Note: to calculate the number of pet-owning households in each county, we assume the distribution of pets is identical to the distributions of people; i.e., a county that contains 25% of the state population will also contain 25% of the pet-owning households</t>
  </si>
  <si>
    <t>Description: cleaned and aggregated final data; includes the county, state, and US Census geo ID for mapping, the county and state populations, the fraction of the state population made up by each county, the number of pet-owning households (in 1000s) in each state, the number of pet-owning households (in 1000s) in each county, and the aggregated counts of veterinary, pet care, and pet/pet supply stores for each county; removed Alaska and Hawaii because we do not have pet-ownership data for those states</t>
  </si>
  <si>
    <t>pct_pet_household_state_1000s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</si>
</sst>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9" formatCode="0.0"/>
    <numFmt numFmtId="173" formatCode="0.0000000"/>
  </numFmts>
  <fonts count="13" x14ac:knownFonts="1">
    <font>
      <sz val="11"/>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1"/>
      <name val="Calibri"/>
      <family val="2"/>
      <scheme val="minor"/>
    </font>
    <font>
      <sz val="11"/>
      <color rgb="FF444444"/>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rgb="FF000000"/>
      <name val="Calibri"/>
      <family val="2"/>
      <scheme val="minor"/>
    </font>
    <font>
      <sz val="10"/>
      <color rgb="FF444444"/>
      <name val="Calibri"/>
      <family val="2"/>
      <scheme val="minor"/>
    </font>
    <font>
      <b/>
      <sz val="10"/>
      <name val="Calibri"/>
      <family val="2"/>
      <scheme val="minor"/>
    </font>
    <font>
      <sz val="10"/>
      <name val="Calibri"/>
      <family val="2"/>
      <scheme val="minor"/>
    </font>
  </fonts>
  <fills count="3">
    <fill>
      <patternFill patternType="none"/>
    </fill>
    <fill>
      <patternFill patternType="gray125"/>
    </fill>
    <fill>
      <patternFill patternType="solid">
        <fgColor indexed="43"/>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109">
    <xf numFmtId="0" fontId="0" fillId="0" borderId="0" xfId="0"/>
    <xf numFmtId="0" fontId="0" fillId="0" borderId="0" xfId="0" applyProtection="1">
      <protection locked="0"/>
    </xf>
    <xf numFmtId="0" fontId="0" fillId="0" borderId="0" xfId="0" applyFill="1" applyProtection="1">
      <protection locked="0"/>
    </xf>
    <xf numFmtId="0" fontId="2" fillId="0" borderId="0" xfId="0" applyFont="1" applyFill="1" applyBorder="1" applyAlignment="1" applyProtection="1">
      <alignment horizontal="center" vertical="center"/>
      <protection locked="0"/>
    </xf>
    <xf numFmtId="0" fontId="0" fillId="0" borderId="0" xfId="0" applyFont="1"/>
    <xf numFmtId="0" fontId="2" fillId="0" borderId="0" xfId="0" applyFont="1"/>
    <xf numFmtId="0" fontId="2" fillId="0" borderId="8" xfId="0" applyFont="1" applyBorder="1"/>
    <xf numFmtId="0" fontId="5" fillId="0" borderId="13" xfId="0" applyFont="1" applyBorder="1"/>
    <xf numFmtId="0" fontId="5" fillId="0" borderId="15" xfId="0" applyFont="1" applyBorder="1"/>
    <xf numFmtId="0" fontId="5" fillId="0" borderId="14" xfId="0" applyFont="1" applyBorder="1"/>
    <xf numFmtId="169" fontId="0" fillId="0" borderId="0" xfId="0" applyNumberFormat="1"/>
    <xf numFmtId="0" fontId="0" fillId="0" borderId="15" xfId="0" applyBorder="1"/>
    <xf numFmtId="0" fontId="0" fillId="0" borderId="14" xfId="0" applyBorder="1"/>
    <xf numFmtId="0" fontId="4" fillId="0" borderId="0" xfId="0" applyFont="1" applyFill="1" applyBorder="1" applyAlignment="1" applyProtection="1">
      <alignment vertical="center"/>
      <protection locked="0"/>
    </xf>
    <xf numFmtId="0" fontId="0" fillId="0" borderId="0" xfId="0" applyBorder="1" applyProtection="1">
      <protection locked="0"/>
    </xf>
    <xf numFmtId="0" fontId="3" fillId="0" borderId="0" xfId="0" applyFont="1"/>
    <xf numFmtId="0" fontId="0" fillId="0" borderId="0" xfId="0" applyFont="1" applyBorder="1" applyAlignment="1">
      <alignment horizontal="left" wrapText="1"/>
    </xf>
    <xf numFmtId="0" fontId="0" fillId="0" borderId="5" xfId="0" applyFont="1" applyBorder="1" applyAlignment="1">
      <alignment horizontal="left" wrapText="1"/>
    </xf>
    <xf numFmtId="0" fontId="0" fillId="0" borderId="2" xfId="0" applyFont="1" applyBorder="1" applyAlignment="1">
      <alignment horizontal="left" wrapText="1"/>
    </xf>
    <xf numFmtId="0" fontId="0" fillId="0" borderId="10" xfId="0" applyFont="1" applyBorder="1" applyAlignment="1">
      <alignment horizontal="left" wrapText="1"/>
    </xf>
    <xf numFmtId="0" fontId="3" fillId="0" borderId="0" xfId="0" applyFont="1" applyAlignment="1">
      <alignment wrapText="1"/>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vertical="center" wrapText="1"/>
      <protection locked="0"/>
    </xf>
    <xf numFmtId="0" fontId="0" fillId="0" borderId="0" xfId="0" applyFont="1" applyAlignment="1">
      <alignment wrapText="1"/>
    </xf>
    <xf numFmtId="0" fontId="0" fillId="0" borderId="0" xfId="0" applyAlignment="1">
      <alignment wrapText="1"/>
    </xf>
    <xf numFmtId="1" fontId="2" fillId="0" borderId="0" xfId="0" applyNumberFormat="1" applyFont="1" applyFill="1" applyBorder="1" applyAlignment="1" applyProtection="1">
      <alignment horizontal="center" vertical="center"/>
      <protection locked="0"/>
    </xf>
    <xf numFmtId="173" fontId="2" fillId="0" borderId="0" xfId="0" applyNumberFormat="1" applyFont="1" applyFill="1" applyBorder="1" applyAlignment="1" applyProtection="1">
      <alignment horizontal="center" vertical="center"/>
      <protection locked="0"/>
    </xf>
    <xf numFmtId="1" fontId="0" fillId="0" borderId="0" xfId="0" applyNumberFormat="1" applyFill="1" applyBorder="1" applyProtection="1">
      <protection locked="0"/>
    </xf>
    <xf numFmtId="173" fontId="0" fillId="0" borderId="0" xfId="0" applyNumberFormat="1" applyFill="1" applyBorder="1" applyProtection="1">
      <protection locked="0"/>
    </xf>
    <xf numFmtId="0" fontId="0" fillId="0" borderId="0" xfId="0" applyFill="1" applyBorder="1" applyProtection="1">
      <protection locked="0"/>
    </xf>
    <xf numFmtId="1" fontId="0" fillId="0" borderId="0" xfId="0" applyNumberFormat="1" applyBorder="1" applyProtection="1">
      <protection locked="0"/>
    </xf>
    <xf numFmtId="173" fontId="0" fillId="0" borderId="0" xfId="0" applyNumberFormat="1" applyBorder="1" applyProtection="1">
      <protection locked="0"/>
    </xf>
    <xf numFmtId="0" fontId="7" fillId="0" borderId="8" xfId="0" applyFont="1" applyBorder="1"/>
    <xf numFmtId="0" fontId="8" fillId="0" borderId="15" xfId="0" applyFont="1" applyBorder="1"/>
    <xf numFmtId="0" fontId="8" fillId="0" borderId="14" xfId="0" applyFont="1" applyBorder="1"/>
    <xf numFmtId="0" fontId="8" fillId="0" borderId="0" xfId="0" applyFont="1"/>
    <xf numFmtId="0" fontId="8" fillId="0" borderId="0" xfId="0" pivotButton="1" applyFont="1"/>
    <xf numFmtId="0" fontId="8" fillId="0" borderId="0" xfId="0" applyFont="1" applyAlignment="1">
      <alignment horizontal="left"/>
    </xf>
    <xf numFmtId="0" fontId="8" fillId="0" borderId="0" xfId="0" applyNumberFormat="1" applyFont="1"/>
    <xf numFmtId="1" fontId="7" fillId="0" borderId="8" xfId="0" applyNumberFormat="1" applyFont="1" applyBorder="1" applyAlignment="1">
      <alignment wrapText="1"/>
    </xf>
    <xf numFmtId="169" fontId="7" fillId="0" borderId="8" xfId="0" applyNumberFormat="1" applyFont="1" applyBorder="1" applyAlignment="1">
      <alignment wrapText="1"/>
    </xf>
    <xf numFmtId="1" fontId="9" fillId="0" borderId="8" xfId="0" applyNumberFormat="1" applyFont="1" applyBorder="1" applyAlignment="1">
      <alignment wrapText="1"/>
    </xf>
    <xf numFmtId="0" fontId="7" fillId="0" borderId="13" xfId="0" applyFont="1" applyBorder="1"/>
    <xf numFmtId="1" fontId="7" fillId="0" borderId="13" xfId="0" applyNumberFormat="1" applyFont="1" applyBorder="1"/>
    <xf numFmtId="169" fontId="8" fillId="0" borderId="13" xfId="0" applyNumberFormat="1" applyFont="1" applyBorder="1"/>
    <xf numFmtId="1" fontId="8" fillId="0" borderId="13" xfId="0" applyNumberFormat="1" applyFont="1" applyBorder="1"/>
    <xf numFmtId="0" fontId="10" fillId="0" borderId="15" xfId="0" applyFont="1" applyBorder="1"/>
    <xf numFmtId="1" fontId="8" fillId="0" borderId="15" xfId="0" applyNumberFormat="1" applyFont="1" applyBorder="1"/>
    <xf numFmtId="169" fontId="8" fillId="0" borderId="15" xfId="0" applyNumberFormat="1" applyFont="1" applyBorder="1"/>
    <xf numFmtId="0" fontId="10" fillId="0" borderId="14" xfId="0" applyFont="1" applyBorder="1"/>
    <xf numFmtId="1" fontId="8" fillId="0" borderId="14" xfId="0" applyNumberFormat="1" applyFont="1" applyBorder="1"/>
    <xf numFmtId="169" fontId="8" fillId="0" borderId="14" xfId="0" applyNumberFormat="1" applyFont="1" applyBorder="1"/>
    <xf numFmtId="1" fontId="8" fillId="0" borderId="0" xfId="0" applyNumberFormat="1" applyFont="1"/>
    <xf numFmtId="169" fontId="8" fillId="0" borderId="0" xfId="0" applyNumberFormat="1" applyFont="1"/>
    <xf numFmtId="0" fontId="11" fillId="0" borderId="8" xfId="0" applyFont="1" applyFill="1" applyBorder="1" applyAlignment="1" applyProtection="1">
      <alignment vertical="center"/>
      <protection locked="0"/>
    </xf>
    <xf numFmtId="1" fontId="11" fillId="0" borderId="8" xfId="0" applyNumberFormat="1" applyFont="1" applyFill="1" applyBorder="1" applyAlignment="1" applyProtection="1">
      <alignment horizontal="center" vertical="center" wrapText="1"/>
      <protection locked="0"/>
    </xf>
    <xf numFmtId="0" fontId="12" fillId="0" borderId="15" xfId="0" applyFont="1" applyFill="1" applyBorder="1" applyProtection="1">
      <protection locked="0"/>
    </xf>
    <xf numFmtId="0" fontId="12" fillId="0" borderId="15" xfId="0" applyFont="1" applyFill="1" applyBorder="1" applyAlignment="1" applyProtection="1">
      <alignment horizontal="left" indent="1"/>
      <protection locked="0"/>
    </xf>
    <xf numFmtId="1" fontId="12" fillId="0" borderId="15" xfId="0" applyNumberFormat="1" applyFont="1" applyFill="1" applyBorder="1" applyAlignment="1" applyProtection="1">
      <alignment horizontal="right"/>
      <protection locked="0"/>
    </xf>
    <xf numFmtId="1" fontId="12" fillId="0" borderId="3" xfId="0" applyNumberFormat="1" applyFont="1" applyFill="1" applyBorder="1" applyAlignment="1" applyProtection="1">
      <alignment horizontal="right"/>
      <protection locked="0"/>
    </xf>
    <xf numFmtId="0" fontId="12" fillId="0" borderId="15" xfId="0" applyFont="1" applyBorder="1" applyProtection="1">
      <protection locked="0"/>
    </xf>
    <xf numFmtId="1" fontId="12" fillId="0" borderId="15" xfId="0" applyNumberFormat="1" applyFont="1" applyBorder="1" applyAlignment="1" applyProtection="1">
      <alignment horizontal="right"/>
      <protection locked="0"/>
    </xf>
    <xf numFmtId="1" fontId="12" fillId="0" borderId="3" xfId="0" applyNumberFormat="1" applyFont="1" applyBorder="1" applyAlignment="1" applyProtection="1">
      <alignment horizontal="right"/>
      <protection locked="0"/>
    </xf>
    <xf numFmtId="0" fontId="11" fillId="0" borderId="15" xfId="0" applyFont="1" applyBorder="1" applyAlignment="1" applyProtection="1">
      <alignment horizontal="left" indent="1"/>
      <protection locked="0"/>
    </xf>
    <xf numFmtId="0" fontId="12" fillId="0" borderId="14" xfId="0" applyFont="1" applyBorder="1" applyProtection="1">
      <protection locked="0"/>
    </xf>
    <xf numFmtId="0" fontId="12" fillId="0" borderId="14" xfId="0" applyFont="1" applyFill="1" applyBorder="1" applyAlignment="1" applyProtection="1">
      <alignment horizontal="left" indent="1"/>
      <protection locked="0"/>
    </xf>
    <xf numFmtId="0" fontId="12" fillId="0" borderId="14" xfId="0" applyFont="1" applyFill="1" applyBorder="1" applyProtection="1">
      <protection locked="0"/>
    </xf>
    <xf numFmtId="1" fontId="12" fillId="0" borderId="14" xfId="0" applyNumberFormat="1" applyFont="1" applyBorder="1" applyAlignment="1" applyProtection="1">
      <alignment horizontal="right"/>
      <protection locked="0"/>
    </xf>
    <xf numFmtId="1" fontId="12" fillId="0" borderId="6" xfId="0" applyNumberFormat="1" applyFont="1" applyBorder="1" applyAlignment="1" applyProtection="1">
      <alignment horizontal="right"/>
      <protection locked="0"/>
    </xf>
    <xf numFmtId="0" fontId="12" fillId="0" borderId="0" xfId="0" applyFont="1" applyProtection="1">
      <protection locked="0"/>
    </xf>
    <xf numFmtId="0" fontId="8" fillId="0" borderId="0" xfId="0" applyFont="1" applyProtection="1">
      <protection locked="0"/>
    </xf>
    <xf numFmtId="1" fontId="12" fillId="0" borderId="0" xfId="0" applyNumberFormat="1" applyFont="1" applyProtection="1">
      <protection locked="0"/>
    </xf>
    <xf numFmtId="1" fontId="11" fillId="0" borderId="8" xfId="0" applyNumberFormat="1" applyFont="1" applyFill="1" applyBorder="1" applyAlignment="1" applyProtection="1">
      <alignment horizontal="left" vertical="center" wrapText="1"/>
      <protection locked="0"/>
    </xf>
    <xf numFmtId="1" fontId="11" fillId="0" borderId="8" xfId="0" applyNumberFormat="1" applyFont="1" applyFill="1" applyBorder="1" applyAlignment="1" applyProtection="1">
      <alignment vertical="center"/>
      <protection locked="0"/>
    </xf>
    <xf numFmtId="0" fontId="8" fillId="0" borderId="0" xfId="0" applyFont="1" applyFill="1" applyProtection="1">
      <protection locked="0"/>
    </xf>
    <xf numFmtId="0" fontId="12" fillId="2" borderId="4" xfId="0" applyFont="1" applyFill="1" applyBorder="1" applyAlignment="1" applyProtection="1">
      <alignment horizontal="left" wrapText="1"/>
      <protection locked="0"/>
    </xf>
    <xf numFmtId="0" fontId="12" fillId="2" borderId="1" xfId="0" applyFont="1" applyFill="1" applyBorder="1" applyAlignment="1" applyProtection="1">
      <alignment horizontal="left" wrapText="1"/>
      <protection locked="0"/>
    </xf>
    <xf numFmtId="0" fontId="12" fillId="2" borderId="9" xfId="0" applyFont="1" applyFill="1" applyBorder="1" applyAlignment="1" applyProtection="1">
      <alignment horizontal="left" wrapText="1"/>
      <protection locked="0"/>
    </xf>
    <xf numFmtId="0" fontId="12" fillId="2" borderId="3" xfId="0" applyFont="1" applyFill="1" applyBorder="1" applyAlignment="1" applyProtection="1">
      <alignment horizontal="left" wrapText="1"/>
      <protection locked="0"/>
    </xf>
    <xf numFmtId="0" fontId="12" fillId="2" borderId="0" xfId="0" applyFont="1" applyFill="1" applyBorder="1" applyAlignment="1" applyProtection="1">
      <alignment horizontal="left" wrapText="1"/>
      <protection locked="0"/>
    </xf>
    <xf numFmtId="0" fontId="12" fillId="2" borderId="11" xfId="0" applyFont="1" applyFill="1" applyBorder="1" applyAlignment="1" applyProtection="1">
      <alignment horizontal="left" wrapText="1"/>
      <protection locked="0"/>
    </xf>
    <xf numFmtId="0" fontId="12" fillId="2" borderId="6" xfId="0" applyFont="1" applyFill="1" applyBorder="1" applyAlignment="1" applyProtection="1">
      <alignment horizontal="left" wrapText="1"/>
      <protection locked="0"/>
    </xf>
    <xf numFmtId="0" fontId="12" fillId="2" borderId="7" xfId="0" applyFont="1" applyFill="1" applyBorder="1" applyAlignment="1" applyProtection="1">
      <alignment horizontal="left" wrapText="1"/>
      <protection locked="0"/>
    </xf>
    <xf numFmtId="0" fontId="12" fillId="2" borderId="12" xfId="0" applyFont="1" applyFill="1" applyBorder="1" applyAlignment="1" applyProtection="1">
      <alignment horizontal="left" wrapText="1"/>
      <protection locked="0"/>
    </xf>
    <xf numFmtId="0" fontId="12" fillId="0" borderId="5" xfId="0" applyFont="1" applyFill="1" applyBorder="1" applyAlignment="1" applyProtection="1">
      <alignment wrapText="1"/>
      <protection locked="0"/>
    </xf>
    <xf numFmtId="0" fontId="12" fillId="0" borderId="2" xfId="0" applyFont="1" applyFill="1" applyBorder="1" applyAlignment="1" applyProtection="1">
      <alignment wrapText="1"/>
      <protection locked="0"/>
    </xf>
    <xf numFmtId="0" fontId="12" fillId="0" borderId="10" xfId="0" applyFont="1" applyFill="1" applyBorder="1" applyAlignment="1" applyProtection="1">
      <alignment wrapText="1"/>
      <protection locked="0"/>
    </xf>
    <xf numFmtId="0" fontId="4" fillId="0" borderId="5" xfId="0" applyFont="1" applyFill="1" applyBorder="1" applyAlignment="1" applyProtection="1">
      <alignment horizontal="left" wrapText="1"/>
      <protection locked="0"/>
    </xf>
    <xf numFmtId="0" fontId="4" fillId="0" borderId="2" xfId="0" applyFont="1" applyFill="1" applyBorder="1" applyAlignment="1" applyProtection="1">
      <alignment horizontal="left" wrapText="1"/>
      <protection locked="0"/>
    </xf>
    <xf numFmtId="0" fontId="4" fillId="0" borderId="10" xfId="0" applyFont="1" applyFill="1" applyBorder="1" applyAlignment="1" applyProtection="1">
      <alignment horizontal="left" wrapText="1"/>
      <protection locked="0"/>
    </xf>
    <xf numFmtId="0" fontId="4" fillId="0" borderId="0" xfId="0" applyFont="1" applyFill="1" applyBorder="1" applyAlignment="1" applyProtection="1">
      <alignment wrapText="1"/>
      <protection locked="0"/>
    </xf>
    <xf numFmtId="0" fontId="1" fillId="0" borderId="5" xfId="0" applyFont="1" applyBorder="1" applyAlignment="1">
      <alignment horizontal="left" wrapText="1"/>
    </xf>
    <xf numFmtId="0" fontId="1" fillId="0" borderId="2" xfId="0" applyFont="1" applyBorder="1" applyAlignment="1">
      <alignment horizontal="left" wrapText="1"/>
    </xf>
    <xf numFmtId="0" fontId="1" fillId="0" borderId="10" xfId="0" applyFont="1" applyBorder="1" applyAlignment="1">
      <alignment horizontal="left" wrapText="1"/>
    </xf>
    <xf numFmtId="0" fontId="12" fillId="0" borderId="5" xfId="0" applyFont="1" applyFill="1" applyBorder="1" applyAlignment="1" applyProtection="1">
      <alignment horizontal="left" vertical="center" wrapText="1"/>
      <protection locked="0"/>
    </xf>
    <xf numFmtId="0" fontId="12" fillId="0" borderId="2" xfId="0" applyFont="1" applyFill="1" applyBorder="1" applyAlignment="1" applyProtection="1">
      <alignment horizontal="left" vertical="center" wrapText="1"/>
      <protection locked="0"/>
    </xf>
    <xf numFmtId="0" fontId="12" fillId="0" borderId="10" xfId="0" applyFont="1" applyFill="1" applyBorder="1" applyAlignment="1" applyProtection="1">
      <alignment horizontal="left" vertical="center" wrapText="1"/>
      <protection locked="0"/>
    </xf>
    <xf numFmtId="0" fontId="12" fillId="0" borderId="5" xfId="0" applyFont="1" applyBorder="1" applyAlignment="1" applyProtection="1">
      <alignment wrapText="1"/>
      <protection locked="0"/>
    </xf>
    <xf numFmtId="0" fontId="12" fillId="0" borderId="2" xfId="0" applyFont="1" applyBorder="1" applyAlignment="1" applyProtection="1">
      <alignment wrapText="1"/>
      <protection locked="0"/>
    </xf>
    <xf numFmtId="0" fontId="12" fillId="0" borderId="10" xfId="0" applyFont="1" applyBorder="1" applyAlignment="1" applyProtection="1">
      <alignment wrapText="1"/>
      <protection locked="0"/>
    </xf>
    <xf numFmtId="0" fontId="12" fillId="0" borderId="5" xfId="0" applyFont="1" applyBorder="1" applyAlignment="1" applyProtection="1">
      <alignment horizontal="left" wrapText="1"/>
      <protection locked="0"/>
    </xf>
    <xf numFmtId="0" fontId="12" fillId="0" borderId="2" xfId="0" applyFont="1" applyBorder="1" applyAlignment="1" applyProtection="1">
      <alignment horizontal="left" wrapText="1"/>
      <protection locked="0"/>
    </xf>
    <xf numFmtId="0" fontId="12" fillId="0" borderId="10" xfId="0" applyFont="1" applyBorder="1" applyAlignment="1" applyProtection="1">
      <alignment horizontal="left" wrapText="1"/>
      <protection locked="0"/>
    </xf>
    <xf numFmtId="0" fontId="12" fillId="2" borderId="5" xfId="0" applyFont="1" applyFill="1" applyBorder="1" applyAlignment="1" applyProtection="1">
      <alignment horizontal="left" wrapText="1"/>
      <protection locked="0"/>
    </xf>
    <xf numFmtId="0" fontId="12" fillId="2" borderId="2" xfId="0" applyFont="1" applyFill="1" applyBorder="1" applyAlignment="1" applyProtection="1">
      <alignment horizontal="left" wrapText="1"/>
      <protection locked="0"/>
    </xf>
    <xf numFmtId="0" fontId="12" fillId="2" borderId="10" xfId="0" applyFont="1" applyFill="1" applyBorder="1" applyAlignment="1" applyProtection="1">
      <alignment horizontal="left" wrapText="1"/>
      <protection locked="0"/>
    </xf>
    <xf numFmtId="0" fontId="8" fillId="0" borderId="5" xfId="0" applyFont="1" applyBorder="1" applyAlignment="1">
      <alignment horizontal="left" wrapText="1"/>
    </xf>
    <xf numFmtId="0" fontId="8" fillId="0" borderId="2" xfId="0" applyFont="1" applyBorder="1" applyAlignment="1">
      <alignment horizontal="left" wrapText="1"/>
    </xf>
    <xf numFmtId="0" fontId="8" fillId="0" borderId="10" xfId="0" applyFont="1" applyBorder="1" applyAlignment="1">
      <alignment horizontal="left" wrapText="1"/>
    </xf>
  </cellXfs>
  <cellStyles count="1">
    <cellStyle name="Normal" xfId="0" builtinId="0"/>
  </cellStyles>
  <dxfs count="53">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wis, Hannah Marie (hml8vf)" refreshedDate="44421.634169444442" createdVersion="7" refreshedVersion="7" minRefreshableVersion="3" recordCount="3142" xr:uid="{77F9B343-1997-E34F-8C5F-44168CC63712}">
  <cacheSource type="worksheet">
    <worksheetSource ref="A1:P3143" sheet="county_pop"/>
  </cacheSource>
  <cacheFields count="16">
    <cacheField name="Geographic Area" numFmtId="0">
      <sharedItems/>
    </cacheField>
    <cacheField name="Geographic Area (cleaned)" numFmtId="0">
      <sharedItems/>
    </cacheField>
    <cacheField name="County" numFmtId="0">
      <sharedItems/>
    </cacheField>
    <cacheField name="State_long"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Census (April 1, 2010)" numFmtId="3">
      <sharedItems containsSemiMixedTypes="0" containsString="0" containsNumber="1" containsInteger="1" minValue="82" maxValue="9818605"/>
    </cacheField>
    <cacheField name="Estimates Base (April 1, 2010)" numFmtId="3">
      <sharedItems containsSemiMixedTypes="0" containsString="0" containsNumber="1" containsInteger="1" minValue="82" maxValue="9819968"/>
    </cacheField>
    <cacheField name="2010" numFmtId="3">
      <sharedItems containsSemiMixedTypes="0" containsString="0" containsNumber="1" containsInteger="1" minValue="84" maxValue="9823246"/>
    </cacheField>
    <cacheField name="2011" numFmtId="3">
      <sharedItems containsSemiMixedTypes="0" containsString="0" containsNumber="1" containsInteger="1" minValue="90" maxValue="9876482"/>
    </cacheField>
    <cacheField name="2012" numFmtId="3">
      <sharedItems containsSemiMixedTypes="0" containsString="0" containsNumber="1" containsInteger="1" minValue="86" maxValue="9935375"/>
    </cacheField>
    <cacheField name="2013" numFmtId="3">
      <sharedItems containsSemiMixedTypes="0" containsString="0" containsNumber="1" containsInteger="1" minValue="89" maxValue="9992484"/>
    </cacheField>
    <cacheField name="2014" numFmtId="3">
      <sharedItems containsSemiMixedTypes="0" containsString="0" containsNumber="1" containsInteger="1" minValue="89" maxValue="10040072"/>
    </cacheField>
    <cacheField name="2015" numFmtId="3">
      <sharedItems containsSemiMixedTypes="0" containsString="0" containsNumber="1" containsInteger="1" minValue="88" maxValue="10085416"/>
    </cacheField>
    <cacheField name="2016" numFmtId="3">
      <sharedItems containsSemiMixedTypes="0" containsString="0" containsNumber="1" containsInteger="1" minValue="88" maxValue="10105708"/>
    </cacheField>
    <cacheField name="2017" numFmtId="3">
      <sharedItems containsSemiMixedTypes="0" containsString="0" containsNumber="1" containsInteger="1" minValue="86" maxValue="10103711"/>
    </cacheField>
    <cacheField name="2018" numFmtId="3">
      <sharedItems containsSemiMixedTypes="0" containsString="0" containsNumber="1" containsInteger="1" minValue="86" maxValue="10073906"/>
    </cacheField>
    <cacheField name="2019" numFmtId="3">
      <sharedItems containsSemiMixedTypes="0" containsString="0" containsNumber="1" containsInteger="1" minValue="86" maxValue="10039107" count="3088">
        <n v="55869"/>
        <n v="223234"/>
        <n v="24686"/>
        <n v="22394"/>
        <n v="57826"/>
        <n v="10101"/>
        <n v="19448"/>
        <n v="113605"/>
        <n v="33254"/>
        <n v="26196"/>
        <n v="44428"/>
        <n v="12589"/>
        <n v="23622"/>
        <n v="13235"/>
        <n v="14910"/>
        <n v="52342"/>
        <n v="55241"/>
        <n v="12067"/>
        <n v="10663"/>
        <n v="37049"/>
        <n v="13772"/>
        <n v="83768"/>
        <n v="49172"/>
        <n v="37196"/>
        <n v="71513"/>
        <n v="81209"/>
        <n v="36633"/>
        <n v="102268"/>
        <n v="16302"/>
        <n v="31362"/>
        <n v="26271"/>
        <n v="8111"/>
        <n v="14651"/>
        <n v="17205"/>
        <n v="105882"/>
        <n v="51626"/>
        <n v="658573"/>
        <n v="13805"/>
        <n v="92729"/>
        <n v="32924"/>
        <n v="164542"/>
        <n v="98915"/>
        <n v="9726"/>
        <n v="18068"/>
        <n v="372909"/>
        <n v="18863"/>
        <n v="29709"/>
        <n v="96774"/>
        <n v="413210"/>
        <n v="20733"/>
        <n v="226486"/>
        <n v="119679"/>
        <n v="8923"/>
        <n v="19930"/>
        <n v="33114"/>
        <n v="22722"/>
        <n v="57961"/>
        <n v="89512"/>
        <n v="217702"/>
        <n v="12427"/>
        <n v="79978"/>
        <n v="40367"/>
        <n v="209355"/>
        <n v="63521"/>
        <n v="16326"/>
        <n v="10373"/>
        <n v="23629"/>
        <n v="3337"/>
        <n v="5634"/>
        <n v="288000"/>
        <n v="18386"/>
        <n v="836"/>
        <n v="2097"/>
        <n v="4916"/>
        <n v="96849"/>
        <n v="2530"/>
        <n v="2148"/>
        <n v="31974"/>
        <n v="58708"/>
        <n v="13901"/>
        <n v="12998"/>
        <n v="8314"/>
        <n v="1592"/>
        <n v="108317"/>
        <n v="10004"/>
        <n v="9832"/>
        <n v="7621"/>
        <n v="3266"/>
        <n v="6203"/>
        <n v="8493"/>
        <n v="1183"/>
        <n v="6893"/>
        <n v="9202"/>
        <n v="2502"/>
        <n v="579"/>
        <n v="5230"/>
        <n v="71887"/>
        <n v="125922"/>
        <n v="143476"/>
        <n v="54018"/>
        <n v="38837"/>
        <n v="9498"/>
        <n v="21108"/>
        <n v="4485414"/>
        <n v="212181"/>
        <n v="110924"/>
        <n v="1047279"/>
        <n v="462789"/>
        <n v="46498"/>
        <n v="235099"/>
        <n v="213787"/>
        <n v="17486"/>
        <n v="19657"/>
        <n v="41932"/>
        <n v="279141"/>
        <n v="37432"/>
        <n v="10763"/>
        <n v="5189"/>
        <n v="28380"/>
        <n v="10118"/>
        <n v="22320"/>
        <n v="14551"/>
        <n v="24919"/>
        <n v="7956"/>
        <n v="23457"/>
        <n v="20846"/>
        <n v="110332"/>
        <n v="63257"/>
        <n v="47955"/>
        <n v="16419"/>
        <n v="7009"/>
        <n v="11361"/>
        <n v="18219"/>
        <n v="126007"/>
        <n v="17715"/>
        <n v="12477"/>
        <n v="99386"/>
        <n v="18265"/>
        <n v="45325"/>
        <n v="21532"/>
        <n v="33771"/>
        <n v="13202"/>
        <n v="37825"/>
        <n v="13629"/>
        <n v="16719"/>
        <n v="66824"/>
        <n v="26578"/>
        <n v="6624"/>
        <n v="16406"/>
        <n v="8857"/>
        <n v="13024"/>
        <n v="12259"/>
        <n v="21466"/>
        <n v="73309"/>
        <n v="16576"/>
        <n v="16694"/>
        <n v="43257"/>
        <n v="40651"/>
        <n v="6701"/>
        <n v="8986"/>
        <n v="8252"/>
        <n v="7753"/>
        <n v="23382"/>
        <n v="10455"/>
        <n v="17782"/>
        <n v="10718"/>
        <n v="23528"/>
        <n v="19964"/>
        <n v="64072"/>
        <n v="8062"/>
        <n v="391911"/>
        <n v="17958"/>
        <n v="24994"/>
        <n v="122437"/>
        <n v="10281"/>
        <n v="7881"/>
        <n v="127827"/>
        <n v="17007"/>
        <n v="17442"/>
        <n v="12506"/>
        <n v="38682"/>
        <n v="16545"/>
        <n v="239187"/>
        <n v="78753"/>
        <n v="6320"/>
        <n v="21341"/>
        <n v="1671329"/>
        <n v="1129"/>
        <n v="39752"/>
        <n v="219186"/>
        <n v="45905"/>
        <n v="21547"/>
        <n v="1153526"/>
        <n v="27812"/>
        <n v="192843"/>
        <n v="999101"/>
        <n v="28393"/>
        <n v="135558"/>
        <n v="181215"/>
        <n v="18039"/>
        <n v="900202"/>
        <n v="152940"/>
        <n v="64386"/>
        <n v="30573"/>
        <n v="10039107"/>
        <n v="157327"/>
        <n v="258826"/>
        <n v="17203"/>
        <n v="86749"/>
        <n v="277680"/>
        <n v="8841"/>
        <n v="14444"/>
        <n v="434061"/>
        <n v="137744"/>
        <n v="99755"/>
        <n v="3175692"/>
        <n v="398329"/>
        <n v="18807"/>
        <n v="2470546"/>
        <n v="1552058"/>
        <n v="62808"/>
        <n v="2180085"/>
        <n v="3338330"/>
        <n v="881549"/>
        <n v="762148"/>
        <n v="283111"/>
        <n v="766573"/>
        <n v="446499"/>
        <n v="1927852"/>
        <n v="273213"/>
        <n v="180080"/>
        <n v="3005"/>
        <n v="43539"/>
        <n v="447643"/>
        <n v="494336"/>
        <n v="550660"/>
        <n v="96971"/>
        <n v="65084"/>
        <n v="12285"/>
        <n v="466195"/>
        <n v="54478"/>
        <n v="846006"/>
        <n v="220500"/>
        <n v="78668"/>
        <n v="517421"/>
        <n v="16233"/>
        <n v="656590"/>
        <n v="14029"/>
        <n v="3581"/>
        <n v="5577"/>
        <n v="326196"/>
        <n v="70465"/>
        <n v="20356"/>
        <n v="1831"/>
        <n v="9700"/>
        <n v="8205"/>
        <n v="3887"/>
        <n v="6061"/>
        <n v="5068"/>
        <n v="31162"/>
        <n v="727211"/>
        <n v="2055"/>
        <n v="351154"/>
        <n v="55127"/>
        <n v="26729"/>
        <n v="720403"/>
        <n v="47839"/>
        <n v="60061"/>
        <n v="6243"/>
        <n v="15734"/>
        <n v="17462"/>
        <n v="820"/>
        <n v="6897"/>
        <n v="1392"/>
        <n v="582881"/>
        <n v="1406"/>
        <n v="7097"/>
        <n v="8127"/>
        <n v="56221"/>
        <n v="356899"/>
        <n v="14506"/>
        <n v="5701"/>
        <n v="22409"/>
        <n v="154210"/>
        <n v="769"/>
        <n v="13283"/>
        <n v="26183"/>
        <n v="42758"/>
        <n v="29068"/>
        <n v="18278"/>
        <n v="4952"/>
        <n v="18845"/>
        <n v="4265"/>
        <n v="17767"/>
        <n v="12172"/>
        <n v="168424"/>
        <n v="6324"/>
        <n v="11267"/>
        <n v="25638"/>
        <n v="6824"/>
        <n v="728"/>
        <n v="8179"/>
        <n v="2248"/>
        <n v="31011"/>
        <n v="25388"/>
        <n v="4908"/>
        <n v="324492"/>
        <n v="10019"/>
        <n v="943332"/>
        <n v="891720"/>
        <n v="180333"/>
        <n v="162436"/>
        <n v="854757"/>
        <n v="265206"/>
        <n v="150721"/>
        <n v="116782"/>
        <n v="180786"/>
        <n v="558753"/>
        <n v="234225"/>
        <n v="705749"/>
        <n v="269043"/>
        <n v="29210"/>
        <n v="174705"/>
        <n v="28201"/>
        <n v="601942"/>
        <n v="1952778"/>
        <n v="14105"/>
        <n v="188910"/>
        <n v="149657"/>
        <n v="219252"/>
        <n v="384902"/>
        <n v="71686"/>
        <n v="38001"/>
        <n v="16826"/>
        <n v="957755"/>
        <n v="318316"/>
        <n v="115081"/>
        <n v="12125"/>
        <n v="45660"/>
        <n v="18582"/>
        <n v="13811"/>
        <n v="13639"/>
        <n v="14428"/>
        <n v="26937"/>
        <n v="42022"/>
        <n v="193920"/>
        <n v="106221"/>
        <n v="1471968"/>
        <n v="19617"/>
        <n v="159923"/>
        <n v="46414"/>
        <n v="14246"/>
        <n v="8422"/>
        <n v="367118"/>
        <n v="770577"/>
        <n v="293582"/>
        <n v="41503"/>
        <n v="8354"/>
        <n v="18493"/>
        <n v="403253"/>
        <n v="365579"/>
        <n v="161000"/>
        <n v="2716940"/>
        <n v="74228"/>
        <n v="88625"/>
        <n v="210738"/>
        <n v="42168"/>
        <n v="1393452"/>
        <n v="375751"/>
        <n v="1496770"/>
        <n v="553947"/>
        <n v="974996"/>
        <n v="724777"/>
        <n v="74521"/>
        <n v="264672"/>
        <n v="328297"/>
        <n v="184313"/>
        <n v="433742"/>
        <n v="471826"/>
        <n v="132420"/>
        <n v="44417"/>
        <n v="21569"/>
        <n v="15237"/>
        <n v="553284"/>
        <n v="33739"/>
        <n v="74071"/>
        <n v="25473"/>
        <n v="8165"/>
        <n v="11164"/>
        <n v="3038"/>
        <n v="44890"/>
        <n v="19234"/>
        <n v="83240"/>
        <n v="107738"/>
        <n v="16700"/>
        <n v="19397"/>
        <n v="153159"/>
        <n v="12873"/>
        <n v="19109"/>
        <n v="15457"/>
        <n v="39627"/>
        <n v="79608"/>
        <n v="22383"/>
        <n v="24936"/>
        <n v="6189"/>
        <n v="54666"/>
        <n v="10803"/>
        <n v="119992"/>
        <n v="67580"/>
        <n v="13392"/>
        <n v="289430"/>
        <n v="10907"/>
        <n v="24789"/>
        <n v="258773"/>
        <n v="128331"/>
        <n v="2834"/>
        <n v="292256"/>
        <n v="6618"/>
        <n v="760141"/>
        <n v="43273"/>
        <n v="45600"/>
        <n v="156714"/>
        <n v="17270"/>
        <n v="148509"/>
        <n v="12404"/>
        <n v="22372"/>
        <n v="16116"/>
        <n v="26108"/>
        <n v="26404"/>
        <n v="759297"/>
        <n v="20605"/>
        <n v="13390"/>
        <n v="87956"/>
        <n v="146343"/>
        <n v="10190"/>
        <n v="4006"/>
        <n v="64296"/>
        <n v="19194"/>
        <n v="22646"/>
        <n v="10654"/>
        <n v="26188"/>
        <n v="114421"/>
        <n v="98498"/>
        <n v="244252"/>
        <n v="23349"/>
        <n v="1063937"/>
        <n v="31369"/>
        <n v="2971"/>
        <n v="85292"/>
        <n v="57963"/>
        <n v="24633"/>
        <n v="18324"/>
        <n v="936250"/>
        <n v="45328"/>
        <n v="204441"/>
        <n v="8457"/>
        <n v="29792"/>
        <n v="35236"/>
        <n v="26205"/>
        <n v="11923"/>
        <n v="234561"/>
        <n v="157863"/>
        <n v="9416"/>
        <n v="72977"/>
        <n v="14219"/>
        <n v="15115"/>
        <n v="15362"/>
        <n v="8676"/>
        <n v="9643"/>
        <n v="28735"/>
        <n v="19077"/>
        <n v="10423"/>
        <n v="47546"/>
        <n v="29992"/>
        <n v="61435"/>
        <n v="7921"/>
        <n v="19559"/>
        <n v="117406"/>
        <n v="33610"/>
        <n v="21312"/>
        <n v="14378"/>
        <n v="12947"/>
        <n v="29880"/>
        <n v="8359"/>
        <n v="21167"/>
        <n v="5718"/>
        <n v="21863"/>
        <n v="27578"/>
        <n v="9172"/>
        <n v="19276"/>
        <n v="40096"/>
        <n v="195769"/>
        <n v="111744"/>
        <n v="40280"/>
        <n v="15259"/>
        <n v="168667"/>
        <n v="27546"/>
        <n v="32591"/>
        <n v="19465"/>
        <n v="18962"/>
        <n v="42613"/>
        <n v="11137"/>
        <n v="22119"/>
        <n v="2299"/>
        <n v="17137"/>
        <n v="6778"/>
        <n v="202518"/>
        <n v="90896"/>
        <n v="5257"/>
        <n v="13966"/>
        <n v="8090"/>
        <n v="66703"/>
        <n v="25925"/>
        <n v="6621"/>
        <n v="29524"/>
        <n v="6195"/>
        <n v="1537"/>
        <n v="25286"/>
        <n v="8020"/>
        <n v="15860"/>
        <n v="8531"/>
        <n v="44451"/>
        <n v="40644"/>
        <n v="26830"/>
        <n v="12037"/>
        <n v="6901"/>
        <n v="69922"/>
        <n v="7985"/>
        <n v="8120"/>
        <n v="24511"/>
        <n v="26320"/>
        <n v="69761"/>
        <n v="94593"/>
        <n v="35734"/>
        <n v="5254"/>
        <n v="20374"/>
        <n v="29927"/>
        <n v="2607"/>
        <n v="7855"/>
        <n v="30798"/>
        <n v="104628"/>
        <n v="8635"/>
        <n v="9777"/>
        <n v="8954"/>
        <n v="20247"/>
        <n v="201513"/>
        <n v="974563"/>
        <n v="86"/>
        <n v="72293"/>
        <n v="167417"/>
        <n v="481587"/>
        <n v="4294"/>
        <n v="87808"/>
        <n v="6125"/>
        <n v="9298"/>
        <n v="46811"/>
        <n v="23021"/>
        <n v="7831"/>
        <n v="45739"/>
        <n v="119062"/>
        <n v="12245"/>
        <n v="2597"/>
        <n v="1106"/>
        <n v="229849"/>
        <n v="7155"/>
        <n v="24030"/>
        <n v="845"/>
        <n v="8756"/>
        <n v="4315"/>
        <n v="27511"/>
        <n v="13876"/>
        <n v="13099"/>
        <n v="18112"/>
        <n v="15179"/>
        <n v="16667"/>
        <n v="29871"/>
        <n v="24412"/>
        <n v="165697"/>
        <n v="40108"/>
        <n v="8027"/>
        <n v="3838"/>
        <n v="5366"/>
        <n v="39907"/>
        <n v="21039"/>
        <n v="40408"/>
        <n v="4531"/>
        <n v="11823"/>
        <n v="23951"/>
        <n v="7681"/>
        <n v="12882"/>
        <n v="12142"/>
        <n v="86878"/>
        <n v="11392"/>
        <n v="10194"/>
        <n v="65435"/>
        <n v="5761"/>
        <n v="16426"/>
        <n v="53544"/>
        <n v="6578"/>
        <n v="32628"/>
        <n v="4739"/>
        <n v="14305"/>
        <n v="12147"/>
        <n v="209689"/>
        <n v="32304"/>
        <n v="15441"/>
        <n v="13184"/>
        <n v="37562"/>
        <n v="50621"/>
        <n v="5150233"/>
        <n v="18667"/>
        <n v="10766"/>
        <n v="104897"/>
        <n v="15638"/>
        <n v="922921"/>
        <n v="17161"/>
        <n v="6395"/>
        <n v="34008"/>
        <n v="21336"/>
        <n v="12961"/>
        <n v="38469"/>
        <n v="34340"/>
        <n v="4828"/>
        <n v="12969"/>
        <n v="51054"/>
        <n v="8116"/>
        <n v="17708"/>
        <n v="3821"/>
        <n v="6646"/>
        <n v="48913"/>
        <n v="27114"/>
        <n v="56750"/>
        <n v="9610"/>
        <n v="37684"/>
        <n v="21773"/>
        <n v="21235"/>
        <n v="12417"/>
        <n v="532403"/>
        <n v="109862"/>
        <n v="128990"/>
        <n v="49699"/>
        <n v="696535"/>
        <n v="108669"/>
        <n v="15678"/>
        <n v="34096"/>
        <n v="35648"/>
        <n v="28618"/>
        <n v="29682"/>
        <n v="307774"/>
        <n v="171517"/>
        <n v="104009"/>
        <n v="44926"/>
        <n v="262966"/>
        <n v="37205"/>
        <n v="11438"/>
        <n v="13359"/>
        <n v="12196"/>
        <n v="15437"/>
        <n v="34637"/>
        <n v="28414"/>
        <n v="33658"/>
        <n v="14501"/>
        <n v="50643"/>
        <n v="179179"/>
        <n v="20916"/>
        <n v="16344"/>
        <n v="15561"/>
        <n v="4177"/>
        <n v="5335"/>
        <n v="5739"/>
        <n v="31782"/>
        <n v="15513"/>
        <n v="141879"/>
        <n v="259686"/>
        <n v="23491"/>
        <n v="194672"/>
        <n v="6768"/>
        <n v="4951"/>
        <n v="21634"/>
        <n v="5342"/>
        <n v="44498"/>
        <n v="131803"/>
        <n v="16653"/>
        <n v="75758"/>
        <n v="11520"/>
        <n v="16844"/>
        <n v="13887"/>
        <n v="16215"/>
        <n v="13537"/>
        <n v="55175"/>
        <n v="690743"/>
        <n v="66597"/>
        <n v="282572"/>
        <n v="38459"/>
        <n v="35777"/>
        <n v="379299"/>
        <n v="83779"/>
        <n v="8748"/>
        <n v="11758"/>
        <n v="67843"/>
        <n v="15092"/>
        <n v="20257"/>
        <n v="37689"/>
        <n v="118302"/>
        <n v="26225"/>
        <n v="32399"/>
        <n v="10577"/>
        <n v="33351"/>
        <n v="49458"/>
        <n v="26559"/>
        <n v="43475"/>
        <n v="114135"/>
        <n v="42736"/>
        <n v="206341"/>
        <n v="23102"/>
        <n v="78522"/>
        <n v="16346"/>
        <n v="22758"/>
        <n v="19974"/>
        <n v="33659"/>
        <n v="65769"/>
        <n v="31922"/>
        <n v="338011"/>
        <n v="78168"/>
        <n v="40515"/>
        <n v="170311"/>
        <n v="47972"/>
        <n v="82544"/>
        <n v="36520"/>
        <n v="44231"/>
        <n v="33562"/>
        <n v="20436"/>
        <n v="32308"/>
        <n v="27735"/>
        <n v="158167"/>
        <n v="36594"/>
        <n v="79456"/>
        <n v="39614"/>
        <n v="485493"/>
        <n v="109888"/>
        <n v="45370"/>
        <n v="129569"/>
        <n v="964582"/>
        <n v="46258"/>
        <n v="10255"/>
        <n v="35516"/>
        <n v="148431"/>
        <n v="38338"/>
        <n v="70489"/>
        <n v="13984"/>
        <n v="47744"/>
        <n v="5875"/>
        <n v="19646"/>
        <n v="20799"/>
        <n v="16937"/>
        <n v="19169"/>
        <n v="12389"/>
        <n v="170389"/>
        <n v="25427"/>
        <n v="12353"/>
        <n v="37576"/>
        <n v="24665"/>
        <n v="28324"/>
        <n v="16581"/>
        <n v="271826"/>
        <n v="23873"/>
        <n v="44729"/>
        <n v="20277"/>
        <n v="22995"/>
        <n v="34594"/>
        <n v="20669"/>
        <n v="10751"/>
        <n v="195732"/>
        <n v="15148"/>
        <n v="7054"/>
        <n v="181451"/>
        <n v="15498"/>
        <n v="107038"/>
        <n v="30996"/>
        <n v="8265"/>
        <n v="62998"/>
        <n v="28036"/>
        <n v="65884"/>
        <n v="28296"/>
        <n v="24102"/>
        <n v="33964"/>
        <n v="7152"/>
        <n v="3602"/>
        <n v="13687"/>
        <n v="12426"/>
        <n v="5496"/>
        <n v="25645"/>
        <n v="131228"/>
        <n v="26234"/>
        <n v="25062"/>
        <n v="21175"/>
        <n v="19620"/>
        <n v="14439"/>
        <n v="9668"/>
        <n v="20165"/>
        <n v="12836"/>
        <n v="18627"/>
        <n v="42450"/>
        <n v="11235"/>
        <n v="11933"/>
        <n v="9395"/>
        <n v="16016"/>
        <n v="17549"/>
        <n v="46429"/>
        <n v="16820"/>
        <n v="93453"/>
        <n v="9000"/>
        <n v="7870"/>
        <n v="17011"/>
        <n v="38967"/>
        <n v="17258"/>
        <n v="97311"/>
        <n v="9208"/>
        <n v="19650"/>
        <n v="15642"/>
        <n v="10070"/>
        <n v="6960"/>
        <n v="8888"/>
        <n v="12232"/>
        <n v="10689"/>
        <n v="14773"/>
        <n v="10630"/>
        <n v="16846"/>
        <n v="14049"/>
        <n v="19954"/>
        <n v="9158"/>
        <n v="9558"/>
        <n v="6860"/>
        <n v="16184"/>
        <n v="19439"/>
        <n v="37185"/>
        <n v="18295"/>
        <n v="151140"/>
        <n v="20681"/>
        <n v="10246"/>
        <n v="14813"/>
        <n v="33657"/>
        <n v="226706"/>
        <n v="11035"/>
        <n v="8600"/>
        <n v="11755"/>
        <n v="16338"/>
        <n v="22095"/>
        <n v="33253"/>
        <n v="39369"/>
        <n v="15109"/>
        <n v="10586"/>
        <n v="8615"/>
        <n v="7707"/>
        <n v="9917"/>
        <n v="42664"/>
        <n v="13753"/>
        <n v="5958"/>
        <n v="15107"/>
        <n v="8886"/>
        <n v="25177"/>
        <n v="6619"/>
        <n v="490161"/>
        <n v="93206"/>
        <n v="18504"/>
        <n v="4894"/>
        <n v="9721"/>
        <n v="172943"/>
        <n v="11454"/>
        <n v="34855"/>
        <n v="97117"/>
        <n v="16854"/>
        <n v="6121"/>
        <n v="12241"/>
        <n v="7044"/>
        <n v="34969"/>
        <n v="51466"/>
        <n v="21965"/>
        <n v="6441"/>
        <n v="35904"/>
        <n v="10354"/>
        <n v="19991"/>
        <n v="103107"/>
        <n v="7381"/>
        <n v="12562"/>
        <n v="12369"/>
        <n v="7858"/>
        <n v="16073"/>
        <n v="4427"/>
        <n v="25779"/>
        <n v="14534"/>
        <n v="9564"/>
        <n v="66911"/>
        <n v="2648"/>
        <n v="3250"/>
        <n v="19939"/>
        <n v="2657"/>
        <n v="1994"/>
        <n v="8002"/>
        <n v="8786"/>
        <n v="1700"/>
        <n v="34908"/>
        <n v="38818"/>
        <n v="2827"/>
        <n v="18466"/>
        <n v="7600"/>
        <n v="122259"/>
        <n v="2798"/>
        <n v="28553"/>
        <n v="6102"/>
        <n v="36467"/>
        <n v="33619"/>
        <n v="25544"/>
        <n v="31670"/>
        <n v="2636"/>
        <n v="2482"/>
        <n v="7150"/>
        <n v="5988"/>
        <n v="1232"/>
        <n v="5982"/>
        <n v="2539"/>
        <n v="5436"/>
        <n v="34429"/>
        <n v="3968"/>
        <n v="1794"/>
        <n v="13171"/>
        <n v="19043"/>
        <n v="2879"/>
        <n v="602401"/>
        <n v="2475"/>
        <n v="19618"/>
        <n v="1535"/>
        <n v="81758"/>
        <n v="2962"/>
        <n v="9703"/>
        <n v="2794"/>
        <n v="33195"/>
        <n v="28542"/>
        <n v="11884"/>
        <n v="9707"/>
        <n v="4033"/>
        <n v="34237"/>
        <n v="5979"/>
        <n v="31829"/>
        <n v="5620"/>
        <n v="2587"/>
        <n v="10231"/>
        <n v="16007"/>
        <n v="2750"/>
        <n v="5361"/>
        <n v="15949"/>
        <n v="3421"/>
        <n v="5704"/>
        <n v="6414"/>
        <n v="5234"/>
        <n v="24383"/>
        <n v="9164"/>
        <n v="61998"/>
        <n v="4636"/>
        <n v="9537"/>
        <n v="74232"/>
        <n v="4920"/>
        <n v="3036"/>
        <n v="6856"/>
        <n v="54224"/>
        <n v="4823"/>
        <n v="516042"/>
        <n v="21428"/>
        <n v="176875"/>
        <n v="2521"/>
        <n v="5917"/>
        <n v="3583"/>
        <n v="4156"/>
        <n v="2006"/>
        <n v="5485"/>
        <n v="22836"/>
        <n v="7777"/>
        <n v="2803"/>
        <n v="6931"/>
        <n v="1518"/>
        <n v="5406"/>
        <n v="2119"/>
        <n v="8525"/>
        <n v="3138"/>
        <n v="165429"/>
        <n v="19202"/>
        <n v="21315"/>
        <n v="22747"/>
        <n v="7888"/>
        <n v="44249"/>
        <n v="12500"/>
        <n v="26032"/>
        <n v="133581"/>
        <n v="19788"/>
        <n v="46718"/>
        <n v="30060"/>
        <n v="8303"/>
        <n v="12630"/>
        <n v="20477"/>
        <n v="81676"/>
        <n v="12879"/>
        <n v="12747"/>
        <n v="39001"/>
        <n v="93584"/>
        <n v="4760"/>
        <n v="10631"/>
        <n v="26797"/>
        <n v="16159"/>
        <n v="70461"/>
        <n v="36263"/>
        <n v="19901"/>
        <n v="10218"/>
        <n v="8806"/>
        <n v="6614"/>
        <n v="101511"/>
        <n v="12150"/>
        <n v="7517"/>
        <n v="14106"/>
        <n v="323152"/>
        <n v="14581"/>
        <n v="35589"/>
        <n v="50991"/>
        <n v="5969"/>
        <n v="8869"/>
        <n v="17666"/>
        <n v="25069"/>
        <n v="37266"/>
        <n v="26427"/>
        <n v="10941"/>
        <n v="35098"/>
        <n v="8722"/>
        <n v="110958"/>
        <n v="26010"/>
        <n v="18886"/>
        <n v="19035"/>
        <n v="45210"/>
        <n v="16126"/>
        <n v="4380"/>
        <n v="44686"/>
        <n v="13329"/>
        <n v="766757"/>
        <n v="54115"/>
        <n v="22188"/>
        <n v="166998"/>
        <n v="14806"/>
        <n v="31145"/>
        <n v="14398"/>
        <n v="60813"/>
        <n v="15317"/>
        <n v="7403"/>
        <n v="9877"/>
        <n v="21553"/>
        <n v="13275"/>
        <n v="24549"/>
        <n v="9194"/>
        <n v="27102"/>
        <n v="8210"/>
        <n v="65418"/>
        <n v="17231"/>
        <n v="9207"/>
        <n v="92987"/>
        <n v="12161"/>
        <n v="19273"/>
        <n v="31100"/>
        <n v="11195"/>
        <n v="17070"/>
        <n v="28572"/>
        <n v="6489"/>
        <n v="21933"/>
        <n v="10071"/>
        <n v="10650"/>
        <n v="28157"/>
        <n v="13309"/>
        <n v="30622"/>
        <n v="46233"/>
        <n v="7269"/>
        <n v="23994"/>
        <n v="66799"/>
        <n v="10901"/>
        <n v="4415"/>
        <n v="14590"/>
        <n v="25758"/>
        <n v="57876"/>
        <n v="12359"/>
        <n v="64979"/>
        <n v="2108"/>
        <n v="16695"/>
        <n v="24460"/>
        <n v="17923"/>
        <n v="57004"/>
        <n v="49024"/>
        <n v="18572"/>
        <n v="19351"/>
        <n v="25769"/>
        <n v="12294"/>
        <n v="8471"/>
        <n v="14381"/>
        <n v="132896"/>
        <n v="12095"/>
        <n v="20333"/>
        <n v="12942"/>
        <n v="36264"/>
        <n v="7157"/>
        <n v="26734"/>
        <n v="62045"/>
        <n v="25627"/>
        <n v="126604"/>
        <n v="21891"/>
        <n v="40144"/>
        <n v="37497"/>
        <n v="13241"/>
        <n v="127039"/>
        <n v="240204"/>
        <n v="203436"/>
        <n v="9918"/>
        <n v="6973"/>
        <n v="9494"/>
        <n v="15670"/>
        <n v="19259"/>
        <n v="27463"/>
        <n v="440059"/>
        <n v="6861"/>
        <n v="19135"/>
        <n v="33395"/>
        <n v="20015"/>
        <n v="22389"/>
        <n v="69830"/>
        <n v="32511"/>
        <n v="15744"/>
        <n v="432493"/>
        <n v="31368"/>
        <n v="244390"/>
        <n v="97614"/>
        <n v="14892"/>
        <n v="46742"/>
        <n v="140789"/>
        <n v="10951"/>
        <n v="24874"/>
        <n v="38158"/>
        <n v="390144"/>
        <n v="153279"/>
        <n v="23197"/>
        <n v="21730"/>
        <n v="129648"/>
        <n v="8442"/>
        <n v="20122"/>
        <n v="23884"/>
        <n v="47244"/>
        <n v="53100"/>
        <n v="10132"/>
        <n v="21096"/>
        <n v="42837"/>
        <n v="82124"/>
        <n v="53431"/>
        <n v="49348"/>
        <n v="260419"/>
        <n v="134758"/>
        <n v="4334"/>
        <n v="110461"/>
        <n v="22108"/>
        <n v="59511"/>
        <n v="47429"/>
        <n v="46194"/>
        <n v="38340"/>
        <n v="26465"/>
        <n v="10830"/>
        <n v="15568"/>
        <n v="13904"/>
        <n v="108277"/>
        <n v="67055"/>
        <n v="295003"/>
        <n v="30199"/>
        <n v="54987"/>
        <n v="122302"/>
        <n v="39772"/>
        <n v="34634"/>
        <n v="57975"/>
        <n v="152148"/>
        <n v="16785"/>
        <n v="35856"/>
        <n v="50484"/>
        <n v="39715"/>
        <n v="31379"/>
        <n v="207641"/>
        <n v="70416"/>
        <n v="579234"/>
        <n v="827370"/>
        <n v="92525"/>
        <n v="33406"/>
        <n v="168447"/>
        <n v="102855"/>
        <n v="163257"/>
        <n v="31929"/>
        <n v="259547"/>
        <n v="29014"/>
        <n v="255441"/>
        <n v="325690"/>
        <n v="19422"/>
        <n v="1050688"/>
        <n v="909327"/>
        <n v="50381"/>
        <n v="113510"/>
        <n v="25616"/>
        <n v="37181"/>
        <n v="151049"/>
        <n v="103609"/>
        <n v="52276"/>
        <n v="593490"/>
        <n v="212990"/>
        <n v="124944"/>
        <n v="565217"/>
        <n v="17332"/>
        <n v="789034"/>
        <n v="70180"/>
        <n v="466372"/>
        <n v="160830"/>
        <n v="1611699"/>
        <n v="11399"/>
        <n v="706775"/>
        <n v="521202"/>
        <n v="803907"/>
        <n v="830622"/>
        <n v="10405"/>
        <n v="9108"/>
        <n v="118081"/>
        <n v="28405"/>
        <n v="23324"/>
        <n v="14883"/>
        <n v="8209"/>
        <n v="61550"/>
        <n v="103126"/>
        <n v="17766"/>
        <n v="153401"/>
        <n v="43517"/>
        <n v="134159"/>
        <n v="51787"/>
        <n v="26143"/>
        <n v="25276"/>
        <n v="37349"/>
        <n v="30950"/>
        <n v="79595"/>
        <n v="35784"/>
        <n v="25239"/>
        <n v="110268"/>
        <n v="33415"/>
        <n v="405813"/>
        <n v="25449"/>
        <n v="13975"/>
        <n v="93088"/>
        <n v="40711"/>
        <n v="45605"/>
        <n v="35684"/>
        <n v="30981"/>
        <n v="292406"/>
        <n v="64697"/>
        <n v="25127"/>
        <n v="11066"/>
        <n v="69872"/>
        <n v="158510"/>
        <n v="265066"/>
        <n v="18038"/>
        <n v="656955"/>
        <n v="2116"/>
        <n v="11853"/>
        <n v="87607"/>
        <n v="21761"/>
        <n v="98451"/>
        <n v="191995"/>
        <n v="6229"/>
        <n v="10799"/>
        <n v="873972"/>
        <n v="24558"/>
        <n v="66699"/>
        <n v="29144"/>
        <n v="43453"/>
        <n v="22780"/>
        <n v="83156"/>
        <n v="15118"/>
        <n v="150500"/>
        <n v="63888"/>
        <n v="9328"/>
        <n v="173566"/>
        <n v="48980"/>
        <n v="1257584"/>
        <n v="26467"/>
        <n v="20997"/>
        <n v="5720"/>
        <n v="23460"/>
        <n v="8241"/>
        <n v="24668"/>
        <n v="291830"/>
        <n v="12592"/>
        <n v="24019"/>
        <n v="190539"/>
        <n v="159128"/>
        <n v="60964"/>
        <n v="41170"/>
        <n v="8094"/>
        <n v="68122"/>
        <n v="52245"/>
        <n v="75677"/>
        <n v="367601"/>
        <n v="1749343"/>
        <n v="33631"/>
        <n v="15886"/>
        <n v="356921"/>
        <n v="34423"/>
        <n v="47188"/>
        <n v="40889"/>
        <n v="4991"/>
        <n v="67653"/>
        <n v="25008"/>
        <n v="35871"/>
        <n v="105089"/>
        <n v="29779"/>
        <n v="11800"/>
        <n v="56579"/>
        <n v="64222"/>
        <n v="8818"/>
        <n v="5463"/>
        <n v="11196"/>
        <n v="65055"/>
        <n v="429021"/>
        <n v="20934"/>
        <n v="38141"/>
        <n v="13653"/>
        <n v="21067"/>
        <n v="30281"/>
        <n v="46340"/>
        <n v="5972"/>
        <n v="1265843"/>
        <n v="18600"/>
        <n v="21491"/>
        <n v="40596"/>
        <n v="45130"/>
        <n v="9846"/>
        <n v="16337"/>
        <n v="43199"/>
        <n v="4298"/>
        <n v="12229"/>
        <n v="6623"/>
        <n v="10641"/>
        <n v="3740"/>
        <n v="28887"/>
        <n v="5639"/>
        <n v="25474"/>
        <n v="35893"/>
        <n v="5527"/>
        <n v="9336"/>
        <n v="19683"/>
        <n v="23222"/>
        <n v="26277"/>
        <n v="33386"/>
        <n v="40062"/>
        <n v="8194"/>
        <n v="34274"/>
        <n v="21629"/>
        <n v="6375"/>
        <n v="158293"/>
        <n v="58746"/>
        <n v="14119"/>
        <n v="29579"/>
        <n v="9126"/>
        <n v="31364"/>
        <n v="11249"/>
        <n v="550321"/>
        <n v="4055"/>
        <n v="15170"/>
        <n v="14548"/>
        <n v="66972"/>
        <n v="9315"/>
        <n v="15165"/>
        <n v="199070"/>
        <n v="149013"/>
        <n v="97238"/>
        <n v="14865"/>
        <n v="161075"/>
        <n v="36649"/>
        <n v="9805"/>
        <n v="9266"/>
        <n v="24664"/>
        <n v="3259"/>
        <n v="21627"/>
        <n v="13682"/>
        <n v="18612"/>
        <n v="262440"/>
        <n v="10897"/>
        <n v="6207"/>
        <n v="138377"/>
        <n v="9709"/>
        <n v="30693"/>
        <n v="36953"/>
        <n v="12297"/>
        <n v="18174"/>
        <n v="8259"/>
        <n v="30628"/>
        <n v="14361"/>
        <n v="9947"/>
        <n v="17103"/>
        <n v="8988"/>
        <n v="15541"/>
        <n v="19316"/>
        <n v="22124"/>
        <n v="28065"/>
        <n v="18636"/>
        <n v="184945"/>
        <n v="74897"/>
        <n v="7713"/>
        <n v="24500"/>
        <n v="13586"/>
        <n v="20758"/>
        <n v="47632"/>
        <n v="208080"/>
        <n v="231840"/>
        <n v="17010"/>
        <n v="8064"/>
        <n v="1327"/>
        <n v="23390"/>
        <n v="143617"/>
        <n v="16383"/>
        <n v="6990"/>
        <n v="11128"/>
        <n v="68098"/>
        <n v="9742"/>
        <n v="54019"/>
        <n v="63343"/>
        <n v="74125"/>
        <n v="12586"/>
        <n v="22786"/>
        <n v="85436"/>
        <n v="28183"/>
        <n v="34153"/>
        <n v="58595"/>
        <n v="106272"/>
        <n v="24573"/>
        <n v="35294"/>
        <n v="35252"/>
        <n v="9775"/>
        <n v="29118"/>
        <n v="21018"/>
        <n v="10417"/>
        <n v="49587"/>
        <n v="34192"/>
        <n v="55535"/>
        <n v="11973"/>
        <n v="39288"/>
        <n v="32174"/>
        <n v="25126"/>
        <n v="6792"/>
        <n v="155271"/>
        <n v="28124"/>
        <n v="4321"/>
        <n v="26658"/>
        <n v="15916"/>
        <n v="18336"/>
        <n v="25110"/>
        <n v="13809"/>
        <n v="28321"/>
        <n v="22015"/>
        <n v="19383"/>
        <n v="9632"/>
        <n v="28815"/>
        <n v="14286"/>
        <n v="45381"/>
        <n v="43909"/>
        <n v="20183"/>
        <n v="9689"/>
        <n v="8630"/>
        <n v="17955"/>
        <n v="12108"/>
        <n v="29690"/>
        <n v="25343"/>
        <n v="17712"/>
        <n v="5143"/>
        <n v="35789"/>
        <n v="11754"/>
        <n v="16172"/>
        <n v="19443"/>
        <n v="12133"/>
        <n v="180463"/>
        <n v="87364"/>
        <n v="42478"/>
        <n v="9020"/>
        <n v="44743"/>
        <n v="46305"/>
        <n v="78871"/>
        <n v="8679"/>
        <n v="105780"/>
        <n v="14349"/>
        <n v="7426"/>
        <n v="88595"/>
        <n v="6797"/>
        <n v="249948"/>
        <n v="20387"/>
        <n v="76745"/>
        <n v="17709"/>
        <n v="23920"/>
        <n v="7561"/>
        <n v="16878"/>
        <n v="8278"/>
        <n v="12547"/>
        <n v="15573"/>
        <n v="13185"/>
        <n v="29131"/>
        <n v="103967"/>
        <n v="14706"/>
        <n v="6571"/>
        <n v="293086"/>
        <n v="9850"/>
        <n v="8352"/>
        <n v="21824"/>
        <n v="9544"/>
        <n v="4403"/>
        <n v="10001"/>
        <n v="40117"/>
        <n v="10125"/>
        <n v="703011"/>
        <n v="121328"/>
        <n v="225081"/>
        <n v="54062"/>
        <n v="3959"/>
        <n v="35723"/>
        <n v="32708"/>
        <n v="38355"/>
        <n v="9776"/>
        <n v="59013"/>
        <n v="11920"/>
        <n v="15227"/>
        <n v="22837"/>
        <n v="15117"/>
        <n v="12088"/>
        <n v="8697"/>
        <n v="28530"/>
        <n v="3617"/>
        <n v="25619"/>
        <n v="13180"/>
        <n v="16132"/>
        <n v="8644"/>
        <n v="11551"/>
        <n v="20627"/>
        <n v="17076"/>
        <n v="58236"/>
        <n v="22092"/>
        <n v="10529"/>
        <n v="13615"/>
        <n v="9174"/>
        <n v="15805"/>
        <n v="19136"/>
        <n v="42339"/>
        <n v="44573"/>
        <n v="18302"/>
        <n v="104418"/>
        <n v="32149"/>
        <n v="52607"/>
        <n v="4696"/>
        <n v="10309"/>
        <n v="24748"/>
        <n v="23018"/>
        <n v="6270"/>
        <n v="13288"/>
        <n v="402022"/>
        <n v="9397"/>
        <n v="17894"/>
        <n v="67215"/>
        <n v="994205"/>
        <n v="22761"/>
        <n v="4660"/>
        <n v="4902"/>
        <n v="38280"/>
        <n v="8166"/>
        <n v="5930"/>
        <n v="29025"/>
        <n v="31952"/>
        <n v="6089"/>
        <n v="55928"/>
        <n v="25398"/>
        <n v="20563"/>
        <n v="35649"/>
        <n v="24730"/>
        <n v="39592"/>
        <n v="2013"/>
        <n v="18289"/>
        <n v="300576"/>
        <n v="9453"/>
        <n v="13319"/>
        <n v="6681"/>
        <n v="6237"/>
        <n v="10725"/>
        <n v="1252"/>
        <n v="81366"/>
        <n v="5635"/>
        <n v="11402"/>
        <n v="1690"/>
        <n v="8613"/>
        <n v="9140"/>
        <n v="2846"/>
        <n v="11050"/>
        <n v="103806"/>
        <n v="114434"/>
        <n v="1258"/>
        <n v="821"/>
        <n v="3379"/>
        <n v="16484"/>
        <n v="12221"/>
        <n v="2007"/>
        <n v="30458"/>
        <n v="69432"/>
        <n v="2337"/>
        <n v="19980"/>
        <n v="1664"/>
        <n v="1862"/>
        <n v="4397"/>
        <n v="119600"/>
        <n v="4633"/>
        <n v="16606"/>
        <n v="487"/>
        <n v="3954"/>
        <n v="5911"/>
        <n v="1682"/>
        <n v="6890"/>
        <n v="1077"/>
        <n v="43806"/>
        <n v="11004"/>
        <n v="8937"/>
        <n v="12113"/>
        <n v="3309"/>
        <n v="34915"/>
        <n v="9642"/>
        <n v="3737"/>
        <n v="6147"/>
        <n v="4736"/>
        <n v="696"/>
        <n v="7396"/>
        <n v="2126"/>
        <n v="969"/>
        <n v="161300"/>
        <n v="31363"/>
        <n v="6298"/>
        <n v="463"/>
        <n v="745"/>
        <n v="465"/>
        <n v="5192"/>
        <n v="10783"/>
        <n v="1919"/>
        <n v="2955"/>
        <n v="49659"/>
        <n v="6459"/>
        <n v="8016"/>
        <n v="26248"/>
        <n v="8402"/>
        <n v="3924"/>
        <n v="5689"/>
        <n v="8910"/>
        <n v="10709"/>
        <n v="8846"/>
        <n v="10777"/>
        <n v="20026"/>
        <n v="8589"/>
        <n v="23595"/>
        <n v="5636"/>
        <n v="36565"/>
        <n v="571327"/>
        <n v="1693"/>
        <n v="5462"/>
        <n v="2979"/>
        <n v="2627"/>
        <n v="4676"/>
        <n v="21513"/>
        <n v="1837"/>
        <n v="1969"/>
        <n v="1990"/>
        <n v="623"/>
        <n v="2356"/>
        <n v="61353"/>
        <n v="9324"/>
        <n v="3380"/>
        <n v="922"/>
        <n v="2762"/>
        <n v="10067"/>
        <n v="682"/>
        <n v="6445"/>
        <n v="7046"/>
        <n v="5071"/>
        <n v="6495"/>
        <n v="8034"/>
        <n v="806"/>
        <n v="3632"/>
        <n v="8332"/>
        <n v="319090"/>
        <n v="34914"/>
        <n v="748"/>
        <n v="664"/>
        <n v="494"/>
        <n v="35099"/>
        <n v="7755"/>
        <n v="4642"/>
        <n v="3519"/>
        <n v="6972"/>
        <n v="4148"/>
        <n v="16012"/>
        <n v="2613"/>
        <n v="2891"/>
        <n v="9034"/>
        <n v="7148"/>
        <n v="33470"/>
        <n v="5213"/>
        <n v="10724"/>
        <n v="7865"/>
        <n v="1357"/>
        <n v="14224"/>
        <n v="187196"/>
        <n v="21578"/>
        <n v="35618"/>
        <n v="17284"/>
        <n v="5246"/>
        <n v="3001"/>
        <n v="1166"/>
        <n v="5920"/>
        <n v="5003"/>
        <n v="722"/>
        <n v="7224"/>
        <n v="4158"/>
        <n v="20729"/>
        <n v="9385"/>
        <n v="3487"/>
        <n v="783"/>
        <n v="13679"/>
        <n v="24909"/>
        <n v="2266715"/>
        <n v="48905"/>
        <n v="52778"/>
        <n v="873"/>
        <n v="2029"/>
        <n v="16831"/>
        <n v="5532"/>
        <n v="5183"/>
        <n v="57510"/>
        <n v="4505"/>
        <n v="46523"/>
        <n v="6725"/>
        <n v="4123"/>
        <n v="471519"/>
        <n v="9580"/>
        <n v="55916"/>
        <n v="61303"/>
        <n v="48910"/>
        <n v="76085"/>
        <n v="31563"/>
        <n v="89886"/>
        <n v="417025"/>
        <n v="151391"/>
        <n v="309769"/>
        <n v="130633"/>
        <n v="43146"/>
        <n v="263670"/>
        <n v="932202"/>
        <n v="445349"/>
        <n v="506471"/>
        <n v="92039"/>
        <n v="149527"/>
        <n v="798975"/>
        <n v="291636"/>
        <n v="672391"/>
        <n v="124371"/>
        <n v="367430"/>
        <n v="825062"/>
        <n v="618795"/>
        <n v="491845"/>
        <n v="607186"/>
        <n v="501826"/>
        <n v="62385"/>
        <n v="328934"/>
        <n v="140488"/>
        <n v="556341"/>
        <n v="105267"/>
        <n v="679121"/>
        <n v="3527"/>
        <n v="64615"/>
        <n v="26675"/>
        <n v="11941"/>
        <n v="48954"/>
        <n v="1748"/>
        <n v="218195"/>
        <n v="58460"/>
        <n v="26998"/>
        <n v="4300"/>
        <n v="625"/>
        <n v="4198"/>
        <n v="71070"/>
        <n v="19572"/>
        <n v="19369"/>
        <n v="23709"/>
        <n v="71367"/>
        <n v="4521"/>
        <n v="67490"/>
        <n v="8253"/>
        <n v="38921"/>
        <n v="18500"/>
        <n v="146748"/>
        <n v="123958"/>
        <n v="27277"/>
        <n v="150358"/>
        <n v="10791"/>
        <n v="16637"/>
        <n v="32723"/>
        <n v="15461"/>
        <n v="4059"/>
        <n v="76688"/>
        <n v="305506"/>
        <n v="46091"/>
        <n v="1418207"/>
        <n v="190488"/>
        <n v="76117"/>
        <n v="76576"/>
        <n v="126903"/>
        <n v="83456"/>
        <n v="47207"/>
        <n v="80485"/>
        <n v="59461"/>
        <n v="47581"/>
        <n v="44135"/>
        <n v="294218"/>
        <n v="918702"/>
        <n v="36885"/>
        <n v="50022"/>
        <n v="53383"/>
        <n v="57280"/>
        <n v="4416"/>
        <n v="61319"/>
        <n v="109834"/>
        <n v="2559903"/>
        <n v="26296"/>
        <n v="62914"/>
        <n v="70941"/>
        <n v="741770"/>
        <n v="49221"/>
        <n v="1356924"/>
        <n v="1628706"/>
        <n v="209281"/>
        <n v="228671"/>
        <n v="460528"/>
        <n v="109777"/>
        <n v="384940"/>
        <n v="40352"/>
        <n v="117124"/>
        <n v="59493"/>
        <n v="98320"/>
        <n v="2253858"/>
        <n v="158714"/>
        <n v="476143"/>
        <n v="325789"/>
        <n v="107740"/>
        <n v="229863"/>
        <n v="155299"/>
        <n v="30999"/>
        <n v="17807"/>
        <n v="34016"/>
        <n v="95379"/>
        <n v="1476601"/>
        <n v="75432"/>
        <n v="48203"/>
        <n v="102180"/>
        <n v="177573"/>
        <n v="63944"/>
        <n v="61204"/>
        <n v="89918"/>
        <n v="967506"/>
        <n v="39859"/>
        <n v="24913"/>
        <n v="169509"/>
        <n v="24446"/>
        <n v="27203"/>
        <n v="17557"/>
        <n v="46994"/>
        <n v="18947"/>
        <n v="32722"/>
        <n v="142820"/>
        <n v="261191"/>
        <n v="90485"/>
        <n v="216453"/>
        <n v="82178"/>
        <n v="10867"/>
        <n v="69473"/>
        <n v="22604"/>
        <n v="159551"/>
        <n v="74470"/>
        <n v="28612"/>
        <n v="13943"/>
        <n v="11231"/>
        <n v="97947"/>
        <n v="55508"/>
        <n v="102139"/>
        <n v="335509"/>
        <n v="27763"/>
        <n v="37009"/>
        <n v="167609"/>
        <n v="42846"/>
        <n v="58741"/>
        <n v="321488"/>
        <n v="51472"/>
        <n v="382295"/>
        <n v="69685"/>
        <n v="224529"/>
        <n v="11562"/>
        <n v="8441"/>
        <n v="60443"/>
        <n v="21069"/>
        <n v="537174"/>
        <n v="50010"/>
        <n v="135976"/>
        <n v="62317"/>
        <n v="117417"/>
        <n v="23677"/>
        <n v="55234"/>
        <n v="4937"/>
        <n v="181806"/>
        <n v="43938"/>
        <n v="209339"/>
        <n v="9419"/>
        <n v="61779"/>
        <n v="55949"/>
        <n v="86111"/>
        <n v="45756"/>
        <n v="35858"/>
        <n v="21755"/>
        <n v="22440"/>
        <n v="1110356"/>
        <n v="14964"/>
        <n v="27173"/>
        <n v="100880"/>
        <n v="94298"/>
        <n v="234473"/>
        <n v="19483"/>
        <n v="197938"/>
        <n v="148476"/>
        <n v="12726"/>
        <n v="39824"/>
        <n v="63060"/>
        <n v="13463"/>
        <n v="39490"/>
        <n v="180742"/>
        <n v="20724"/>
        <n v="143667"/>
        <n v="44829"/>
        <n v="130625"/>
        <n v="91010"/>
        <n v="142088"/>
        <n v="67029"/>
        <n v="63531"/>
        <n v="34823"/>
        <n v="62806"/>
        <n v="45591"/>
        <n v="71783"/>
        <n v="14271"/>
        <n v="34385"/>
        <n v="4016"/>
        <n v="239859"/>
        <n v="44535"/>
        <n v="1111761"/>
        <n v="19731"/>
        <n v="11580"/>
        <n v="56177"/>
        <n v="123131"/>
        <n v="68412"/>
        <n v="81801"/>
        <n v="37667"/>
        <n v="18069"/>
        <n v="2216"/>
        <n v="10415"/>
        <n v="6832"/>
        <n v="928"/>
        <n v="6282"/>
        <n v="3024"/>
        <n v="2115"/>
        <n v="95626"/>
        <n v="181923"/>
        <n v="3762"/>
        <n v="4872"/>
        <n v="2264"/>
        <n v="4424"/>
        <n v="2287"/>
        <n v="3241"/>
        <n v="3210"/>
        <n v="1761"/>
        <n v="69451"/>
        <n v="2274"/>
        <n v="2231"/>
        <n v="2499"/>
        <n v="2480"/>
        <n v="4046"/>
        <n v="1850"/>
        <n v="5745"/>
        <n v="2497"/>
        <n v="15024"/>
        <n v="9450"/>
        <n v="8187"/>
        <n v="10545"/>
        <n v="1959"/>
        <n v="6801"/>
        <n v="3975"/>
        <n v="11519"/>
        <n v="5218"/>
        <n v="2327"/>
        <n v="16177"/>
        <n v="14176"/>
        <n v="3898"/>
        <n v="1315"/>
        <n v="4230"/>
        <n v="750"/>
        <n v="31489"/>
        <n v="1890"/>
        <n v="20704"/>
        <n v="2189"/>
        <n v="8036"/>
        <n v="67641"/>
        <n v="3834"/>
        <n v="37589"/>
        <n v="27698"/>
        <n v="102351"/>
        <n v="53484"/>
        <n v="97241"/>
        <n v="65327"/>
        <n v="45656"/>
        <n v="67006"/>
        <n v="43432"/>
        <n v="383134"/>
        <n v="26914"/>
        <n v="38885"/>
        <n v="134083"/>
        <n v="206428"/>
        <n v="41968"/>
        <n v="101883"/>
        <n v="36600"/>
        <n v="41494"/>
        <n v="1235072"/>
        <n v="51113"/>
        <n v="38087"/>
        <n v="209177"/>
        <n v="74266"/>
        <n v="157574"/>
        <n v="28525"/>
        <n v="1316756"/>
        <n v="42126"/>
        <n v="29898"/>
        <n v="93649"/>
        <n v="168937"/>
        <n v="38875"/>
        <n v="817473"/>
        <n v="75783"/>
        <n v="31365"/>
        <n v="15040"/>
        <n v="27006"/>
        <n v="43161"/>
        <n v="28264"/>
        <n v="43960"/>
        <n v="58266"/>
        <n v="32413"/>
        <n v="65325"/>
        <n v="62322"/>
        <n v="230149"/>
        <n v="59463"/>
        <n v="176862"/>
        <n v="45672"/>
        <n v="309833"/>
        <n v="428348"/>
        <n v="44731"/>
        <n v="228683"/>
        <n v="65093"/>
        <n v="179746"/>
        <n v="22907"/>
        <n v="41172"/>
        <n v="106987"/>
        <n v="13654"/>
        <n v="531687"/>
        <n v="14508"/>
        <n v="35328"/>
        <n v="86215"/>
        <n v="14424"/>
        <n v="40525"/>
        <n v="18672"/>
        <n v="36134"/>
        <n v="58457"/>
        <n v="27772"/>
        <n v="162466"/>
        <n v="40882"/>
        <n v="33861"/>
        <n v="121154"/>
        <n v="76666"/>
        <n v="58518"/>
        <n v="75314"/>
        <n v="55178"/>
        <n v="48590"/>
        <n v="370606"/>
        <n v="541013"/>
        <n v="197974"/>
        <n v="91987"/>
        <n v="58988"/>
        <n v="28275"/>
        <n v="13085"/>
        <n v="234602"/>
        <n v="59911"/>
        <n v="115710"/>
        <n v="36692"/>
        <n v="130817"/>
        <n v="21772"/>
        <n v="22194"/>
        <n v="5702"/>
        <n v="13758"/>
        <n v="5311"/>
        <n v="21859"/>
        <n v="9429"/>
        <n v="47995"/>
        <n v="28762"/>
        <n v="148306"/>
        <n v="48111"/>
        <n v="48657"/>
        <n v="14672"/>
        <n v="2137"/>
        <n v="284014"/>
        <n v="5495"/>
        <n v="120749"/>
        <n v="5666"/>
        <n v="14142"/>
        <n v="71522"/>
        <n v="29003"/>
        <n v="43009"/>
        <n v="4891"/>
        <n v="3859"/>
        <n v="61056"/>
        <n v="27711"/>
        <n v="55834"/>
        <n v="4333"/>
        <n v="5712"/>
        <n v="2653"/>
        <n v="3688"/>
        <n v="12627"/>
        <n v="13279"/>
        <n v="24530"/>
        <n v="6002"/>
        <n v="11085"/>
        <n v="43538"/>
        <n v="15765"/>
        <n v="8708"/>
        <n v="10073"/>
        <n v="49853"/>
        <n v="34877"/>
        <n v="48011"/>
        <n v="10253"/>
        <n v="40474"/>
        <n v="32832"/>
        <n v="19596"/>
        <n v="7629"/>
        <n v="16931"/>
        <n v="41100"/>
        <n v="14073"/>
        <n v="67997"/>
        <n v="11131"/>
        <n v="10076"/>
        <n v="11993"/>
        <n v="797434"/>
        <n v="38465"/>
        <n v="46963"/>
        <n v="31127"/>
        <n v="16376"/>
        <n v="81784"/>
        <n v="43654"/>
        <n v="38284"/>
        <n v="72592"/>
        <n v="11096"/>
        <n v="92459"/>
        <n v="24258"/>
        <n v="41569"/>
        <n v="43143"/>
        <n v="19983"/>
        <n v="7250"/>
        <n v="651552"/>
        <n v="81289"/>
        <n v="51527"/>
        <n v="10916"/>
        <n v="8793"/>
        <n v="20211"/>
        <n v="16124"/>
        <n v="93053"/>
        <n v="418187"/>
        <n v="40224"/>
        <n v="52354"/>
        <n v="64487"/>
        <n v="24404"/>
        <n v="22925"/>
        <n v="197692"/>
        <n v="110980"/>
        <n v="1912"/>
        <n v="7199"/>
        <n v="7393"/>
        <n v="220944"/>
        <n v="24658"/>
        <n v="87487"/>
        <n v="68238"/>
        <n v="7869"/>
        <n v="382067"/>
        <n v="49962"/>
        <n v="129749"/>
        <n v="30571"/>
        <n v="347818"/>
        <n v="11603"/>
        <n v="812855"/>
        <n v="86085"/>
        <n v="1780"/>
        <n v="27036"/>
        <n v="77950"/>
        <n v="26835"/>
        <n v="7208"/>
        <n v="26682"/>
        <n v="601592"/>
        <n v="1332"/>
        <n v="107100"/>
        <n v="103009"/>
        <n v="1216045"/>
        <n v="64735"/>
        <n v="163929"/>
        <n v="47888"/>
        <n v="421164"/>
        <n v="121829"/>
        <n v="60323"/>
        <n v="628270"/>
        <n v="187853"/>
        <n v="130192"/>
        <n v="4447"/>
        <n v="64182"/>
        <n v="162385"/>
        <n v="524989"/>
        <n v="38438"/>
        <n v="79255"/>
        <n v="38632"/>
        <n v="64964"/>
        <n v="84629"/>
        <n v="253370"/>
        <n v="278299"/>
        <n v="566747"/>
        <n v="29910"/>
        <n v="269728"/>
        <n v="129274"/>
        <n v="7247"/>
        <n v="155027"/>
        <n v="14530"/>
        <n v="36233"/>
        <n v="45144"/>
        <n v="84073"/>
        <n v="43425"/>
        <n v="24763"/>
        <n v="209674"/>
        <n v="545724"/>
        <n v="85512"/>
        <n v="141793"/>
        <n v="369318"/>
        <n v="317417"/>
        <n v="113299"/>
        <n v="40625"/>
        <n v="109424"/>
        <n v="46138"/>
        <n v="170271"/>
        <n v="830915"/>
        <n v="18230"/>
        <n v="305285"/>
        <n v="90843"/>
        <n v="46272"/>
        <n v="1584064"/>
        <n v="55809"/>
        <n v="16526"/>
        <n v="141359"/>
        <n v="40372"/>
        <n v="73447"/>
        <n v="6066"/>
        <n v="40328"/>
        <n v="40591"/>
        <n v="44923"/>
        <n v="50668"/>
        <n v="39191"/>
        <n v="206865"/>
        <n v="51361"/>
        <n v="348899"/>
        <n v="26794"/>
        <n v="449058"/>
        <n v="48479"/>
        <n v="164292"/>
        <n v="82082"/>
        <n v="638931"/>
        <n v="125577"/>
        <n v="24527"/>
        <n v="170872"/>
        <n v="8688"/>
        <n v="202558"/>
        <n v="14066"/>
        <n v="20866"/>
        <n v="192122"/>
        <n v="227907"/>
        <n v="14553"/>
        <n v="411406"/>
        <n v="57300"/>
        <n v="32244"/>
        <n v="45650"/>
        <n v="33745"/>
        <n v="37677"/>
        <n v="66618"/>
        <n v="30479"/>
        <n v="162809"/>
        <n v="27260"/>
        <n v="22347"/>
        <n v="138293"/>
        <n v="62680"/>
        <n v="523542"/>
        <n v="70811"/>
        <n v="19222"/>
        <n v="354081"/>
        <n v="30073"/>
        <n v="66551"/>
        <n v="98012"/>
        <n v="67493"/>
        <n v="16828"/>
        <n v="298750"/>
        <n v="9463"/>
        <n v="30657"/>
        <n v="26118"/>
        <n v="38440"/>
        <n v="79546"/>
        <n v="86175"/>
        <n v="126884"/>
        <n v="415759"/>
        <n v="20473"/>
        <n v="319785"/>
        <n v="106721"/>
        <n v="27316"/>
        <n v="30368"/>
        <n v="280979"/>
        <n v="2751"/>
        <n v="18453"/>
        <n v="3365"/>
        <n v="35077"/>
        <n v="38839"/>
        <n v="5297"/>
        <n v="1962"/>
        <n v="10429"/>
        <n v="1376"/>
        <n v="9292"/>
        <n v="3736"/>
        <n v="14070"/>
        <n v="28009"/>
        <n v="4086"/>
        <n v="8972"/>
        <n v="19775"/>
        <n v="5424"/>
        <n v="4351"/>
        <n v="5892"/>
        <n v="2921"/>
        <n v="3829"/>
        <n v="6713"/>
        <n v="7052"/>
        <n v="4185"/>
        <n v="1899"/>
        <n v="6164"/>
        <n v="3191"/>
        <n v="3453"/>
        <n v="1298"/>
        <n v="17526"/>
        <n v="7291"/>
        <n v="1301"/>
        <n v="3344"/>
        <n v="903"/>
        <n v="4939"/>
        <n v="12797"/>
        <n v="25844"/>
        <n v="61128"/>
        <n v="3781"/>
        <n v="5586"/>
        <n v="2379"/>
        <n v="4935"/>
        <n v="28332"/>
        <n v="2061"/>
        <n v="193134"/>
        <n v="6576"/>
        <n v="14177"/>
        <n v="113775"/>
        <n v="2865"/>
        <n v="2153"/>
        <n v="10394"/>
        <n v="2344"/>
        <n v="6376"/>
        <n v="3098"/>
        <n v="1391"/>
        <n v="10177"/>
        <n v="5441"/>
        <n v="8384"/>
        <n v="15932"/>
        <n v="5435"/>
        <n v="22814"/>
        <n v="2756"/>
        <n v="76978"/>
        <n v="49713"/>
        <n v="16160"/>
        <n v="15064"/>
        <n v="133088"/>
        <n v="108110"/>
        <n v="39842"/>
        <n v="14678"/>
        <n v="27767"/>
        <n v="56391"/>
        <n v="40667"/>
        <n v="17297"/>
        <n v="31959"/>
        <n v="7615"/>
        <n v="36004"/>
        <n v="56520"/>
        <n v="14230"/>
        <n v="60520"/>
        <n v="694144"/>
        <n v="11663"/>
        <n v="20490"/>
        <n v="53948"/>
        <n v="37159"/>
        <n v="41133"/>
        <n v="18523"/>
        <n v="42208"/>
        <n v="49133"/>
        <n v="29464"/>
        <n v="23320"/>
        <n v="69069"/>
        <n v="13427"/>
        <n v="64934"/>
        <n v="367804"/>
        <n v="6620"/>
        <n v="25050"/>
        <n v="25652"/>
        <n v="56786"/>
        <n v="17304"/>
        <n v="28117"/>
        <n v="32345"/>
        <n v="25178"/>
        <n v="8201"/>
        <n v="11786"/>
        <n v="54495"/>
        <n v="17788"/>
        <n v="470313"/>
        <n v="7016"/>
        <n v="25633"/>
        <n v="44142"/>
        <n v="12268"/>
        <n v="34366"/>
        <n v="54068"/>
        <n v="53794"/>
        <n v="25694"/>
        <n v="24602"/>
        <n v="97984"/>
        <n v="28907"/>
        <n v="34375"/>
        <n v="96387"/>
        <n v="12422"/>
        <n v="46545"/>
        <n v="208993"/>
        <n v="6488"/>
        <n v="21403"/>
        <n v="30069"/>
        <n v="22241"/>
        <n v="8076"/>
        <n v="5048"/>
        <n v="16832"/>
        <n v="80245"/>
        <n v="33167"/>
        <n v="53382"/>
        <n v="71813"/>
        <n v="332285"/>
        <n v="22068"/>
        <n v="15026"/>
        <n v="98250"/>
        <n v="937166"/>
        <n v="20157"/>
        <n v="13715"/>
        <n v="158348"/>
        <n v="191283"/>
        <n v="61599"/>
        <n v="11284"/>
        <n v="17883"/>
        <n v="19972"/>
        <n v="5872"/>
        <n v="41277"/>
        <n v="129375"/>
        <n v="16673"/>
        <n v="33328"/>
        <n v="27345"/>
        <n v="238412"/>
        <n v="144657"/>
        <n v="57735"/>
        <n v="18705"/>
        <n v="86715"/>
        <n v="23510"/>
        <n v="8553"/>
        <n v="1887"/>
        <n v="51153"/>
        <n v="30032"/>
        <n v="7000"/>
        <n v="23112"/>
        <n v="88723"/>
        <n v="3509"/>
        <n v="32565"/>
        <n v="362924"/>
        <n v="2003554"/>
        <n v="11931"/>
        <n v="654"/>
        <n v="18685"/>
        <n v="93245"/>
        <n v="374264"/>
        <n v="229211"/>
        <n v="9203"/>
        <n v="1546"/>
        <n v="7093"/>
        <n v="37864"/>
        <n v="18443"/>
        <n v="48155"/>
        <n v="43664"/>
        <n v="21290"/>
        <n v="423163"/>
        <n v="13094"/>
        <n v="5926"/>
        <n v="30026"/>
        <n v="7530"/>
        <n v="43837"/>
        <n v="52646"/>
        <n v="7306"/>
        <n v="10471"/>
        <n v="2853"/>
        <n v="3387"/>
        <n v="8175"/>
        <n v="1034730"/>
        <n v="2920"/>
        <n v="21493"/>
        <n v="156209"/>
        <n v="13635"/>
        <n v="2726"/>
        <n v="41257"/>
        <n v="75951"/>
        <n v="1398"/>
        <n v="4797"/>
        <n v="3464"/>
        <n v="5737"/>
        <n v="2171"/>
        <n v="7287"/>
        <n v="2635516"/>
        <n v="12728"/>
        <n v="18546"/>
        <n v="5331"/>
        <n v="887207"/>
        <n v="20160"/>
        <n v="2211"/>
        <n v="10124"/>
        <n v="3278"/>
        <n v="11157"/>
        <n v="18360"/>
        <n v="166223"/>
        <n v="1932"/>
        <n v="184826"/>
        <n v="839238"/>
        <n v="42698"/>
        <n v="35514"/>
        <n v="25346"/>
        <n v="3830"/>
        <n v="1155"/>
        <n v="811688"/>
        <n v="19717"/>
        <n v="20306"/>
        <n v="21492"/>
        <n v="342139"/>
        <n v="26988"/>
        <n v="1409"/>
        <n v="7658"/>
        <n v="20837"/>
        <n v="21886"/>
        <n v="136212"/>
        <n v="123945"/>
        <n v="28880"/>
        <n v="166847"/>
        <n v="2964"/>
        <n v="8461"/>
        <n v="5399"/>
        <n v="3933"/>
        <n v="57602"/>
        <n v="4713325"/>
        <n v="66553"/>
        <n v="5576"/>
        <n v="5658"/>
        <n v="230191"/>
        <n v="3819"/>
        <n v="82737"/>
        <n v="868707"/>
        <n v="61643"/>
        <n v="37084"/>
        <n v="22968"/>
        <n v="36664"/>
        <n v="4886"/>
        <n v="98594"/>
        <n v="20938"/>
        <n v="1536"/>
        <n v="8935"/>
        <n v="14760"/>
        <n v="35529"/>
        <n v="251565"/>
        <n v="5200"/>
        <n v="40482"/>
        <n v="175817"/>
        <n v="20083"/>
        <n v="15601"/>
        <n v="136154"/>
        <n v="47431"/>
        <n v="404"/>
        <n v="762"/>
        <n v="52600"/>
        <n v="4337"/>
        <n v="272"/>
        <n v="3667"/>
        <n v="30680"/>
        <n v="3664"/>
        <n v="49859"/>
        <n v="12893"/>
        <n v="7520"/>
        <n v="20154"/>
        <n v="17239"/>
        <n v="17404"/>
        <n v="88219"/>
        <n v="23437"/>
        <n v="3233"/>
        <n v="12207"/>
        <n v="21795"/>
        <n v="169"/>
        <n v="310569"/>
        <n v="5951"/>
        <n v="7984"/>
        <n v="256623"/>
        <n v="743"/>
        <n v="14284"/>
        <n v="9854"/>
        <n v="5771"/>
        <n v="4274"/>
        <n v="36643"/>
        <n v="58722"/>
        <n v="51584"/>
        <n v="2138"/>
        <n v="176832"/>
        <n v="24823"/>
        <n v="4873"/>
        <n v="8545"/>
        <n v="19818"/>
        <n v="607391"/>
        <n v="20940"/>
        <n v="12388"/>
        <n v="1200"/>
        <n v="65204"/>
        <n v="50113"/>
        <n v="13595"/>
        <n v="14714"/>
        <n v="362294"/>
        <n v="9836"/>
        <n v="2112"/>
        <n v="83396"/>
        <n v="29189"/>
        <n v="23194"/>
        <n v="142878"/>
        <n v="9605"/>
        <n v="15823"/>
        <n v="51353"/>
        <n v="117415"/>
        <n v="6704"/>
        <n v="12514"/>
        <n v="137713"/>
        <n v="3849"/>
        <n v="3452"/>
        <n v="12023"/>
        <n v="15976"/>
        <n v="6948"/>
        <n v="854"/>
        <n v="17074"/>
        <n v="104915"/>
        <n v="10264"/>
        <n v="54406"/>
        <n v="10542"/>
        <n v="8237"/>
        <n v="28859"/>
        <n v="66730"/>
        <n v="6055"/>
        <n v="2793"/>
        <n v="16703"/>
        <n v="3265"/>
        <n v="25274"/>
        <n v="3022"/>
        <n v="232751"/>
        <n v="9128"/>
        <n v="64633"/>
        <n v="9366"/>
        <n v="1291"/>
        <n v="1350"/>
        <n v="3776"/>
        <n v="7397"/>
        <n v="2102515"/>
        <n v="138034"/>
        <n v="776"/>
        <n v="12337"/>
        <n v="1501"/>
        <n v="32750"/>
        <n v="119200"/>
        <n v="1273954"/>
        <n v="21672"/>
        <n v="41753"/>
        <n v="3657"/>
        <n v="26741"/>
        <n v="49025"/>
        <n v="56590"/>
        <n v="92084"/>
        <n v="72971"/>
        <n v="55246"/>
        <n v="11998"/>
        <n v="35882"/>
        <n v="276652"/>
        <n v="41556"/>
        <n v="5056"/>
        <n v="132230"/>
        <n v="12769"/>
        <n v="21358"/>
        <n v="590551"/>
        <n v="51070"/>
        <n v="8010"/>
        <n v="69984"/>
        <n v="45539"/>
        <n v="8713"/>
        <n v="18010"/>
        <n v="14179"/>
        <n v="11840"/>
        <n v="6710"/>
        <n v="56046"/>
        <n v="128289"/>
        <n v="20463"/>
        <n v="950"/>
        <n v="355481"/>
        <n v="19938"/>
        <n v="10012"/>
        <n v="5051"/>
        <n v="9754"/>
        <n v="54839"/>
        <n v="12017"/>
        <n v="7886"/>
        <n v="13188"/>
        <n v="12124"/>
        <n v="1479"/>
        <n v="2483"/>
        <n v="1160437"/>
        <n v="15308"/>
        <n v="30939"/>
        <n v="21620"/>
        <n v="42145"/>
        <n v="72259"/>
        <n v="636235"/>
        <n v="34091"/>
        <n v="177556"/>
        <n v="2711"/>
        <n v="260213"/>
        <n v="36777"/>
        <n v="35470"/>
        <n v="29993"/>
        <n v="163774"/>
        <n v="6163"/>
        <n v="49402"/>
        <n v="7235"/>
        <n v="25362"/>
        <n v="28892"/>
        <n v="27037"/>
        <n v="58191"/>
        <n v="58409"/>
        <n v="42222"/>
        <n v="55062"/>
        <n v="32316"/>
        <n v="109330"/>
        <n v="14860"/>
        <n v="13145"/>
        <n v="31605"/>
        <n v="15911"/>
        <n v="236842"/>
        <n v="75558"/>
        <n v="4147"/>
        <n v="78997"/>
        <n v="6280"/>
        <n v="33419"/>
        <n v="16231"/>
        <n v="21004"/>
        <n v="17148"/>
        <n v="54885"/>
        <n v="30725"/>
        <n v="29791"/>
        <n v="6963"/>
        <n v="11880"/>
        <n v="352802"/>
        <n v="14619"/>
        <n v="5131"/>
        <n v="52605"/>
        <n v="9932"/>
        <n v="14318"/>
        <n v="28544"/>
        <n v="10953"/>
        <n v="1147532"/>
        <n v="71222"/>
        <n v="15749"/>
        <n v="27270"/>
        <n v="56042"/>
        <n v="89313"/>
        <n v="16720"/>
        <n v="37348"/>
        <n v="23753"/>
        <n v="15550"/>
        <n v="19819"/>
        <n v="11336"/>
        <n v="33911"/>
        <n v="107766"/>
        <n v="330818"/>
        <n v="50557"/>
        <n v="2190"/>
        <n v="37109"/>
        <n v="76523"/>
        <n v="7025"/>
        <n v="26836"/>
        <n v="10603"/>
        <n v="23423"/>
        <n v="413538"/>
        <n v="37591"/>
        <n v="13261"/>
        <n v="8834"/>
        <n v="30587"/>
        <n v="10582"/>
        <n v="98535"/>
        <n v="14930"/>
        <n v="23091"/>
        <n v="11710"/>
        <n v="15232"/>
        <n v="37051"/>
        <n v="23902"/>
        <n v="17608"/>
        <n v="60354"/>
        <n v="29652"/>
        <n v="22802"/>
        <n v="38353"/>
        <n v="470335"/>
        <n v="34027"/>
        <n v="7370"/>
        <n v="9023"/>
        <n v="94186"/>
        <n v="22573"/>
        <n v="81948"/>
        <n v="26586"/>
        <n v="21566"/>
        <n v="43616"/>
        <n v="30104"/>
        <n v="17631"/>
        <n v="136215"/>
        <n v="152882"/>
        <n v="6422"/>
        <n v="11159"/>
        <n v="40595"/>
        <n v="40164"/>
        <n v="53740"/>
        <n v="18015"/>
        <n v="37383"/>
        <n v="28684"/>
        <n v="68280"/>
        <n v="159428"/>
        <n v="16762"/>
        <n v="6478"/>
        <n v="47266"/>
        <n v="244835"/>
        <n v="17370"/>
        <n v="5538"/>
        <n v="40044"/>
        <n v="5346"/>
        <n v="14617"/>
        <n v="7967"/>
        <n v="29036"/>
        <n v="6347"/>
        <n v="134510"/>
        <n v="53016"/>
        <n v="22529"/>
        <n v="7446"/>
        <n v="82168"/>
        <n v="41085"/>
        <n v="17478"/>
        <n v="12554"/>
        <n v="179225"/>
        <n v="242742"/>
        <n v="3981"/>
        <n v="31346"/>
        <n v="12271"/>
        <n v="94398"/>
        <n v="18249"/>
        <n v="230436"/>
        <n v="99143"/>
        <n v="25301"/>
        <n v="24932"/>
        <n v="92108"/>
        <n v="449974"/>
        <n v="22630"/>
        <n v="14954"/>
        <n v="28078"/>
        <n v="22582"/>
        <n v="204390"/>
        <n v="77200"/>
        <n v="77331"/>
        <n v="488241"/>
        <n v="3985"/>
        <n v="110593"/>
        <n v="43429"/>
        <n v="7627"/>
        <n v="95222"/>
        <n v="2225"/>
        <n v="97733"/>
        <n v="75061"/>
        <n v="85141"/>
        <n v="32221"/>
        <n v="2252782"/>
        <n v="271473"/>
        <n v="47935"/>
        <n v="22425"/>
        <n v="80707"/>
        <n v="10939"/>
        <n v="66768"/>
        <n v="42243"/>
        <n v="22471"/>
        <n v="13724"/>
        <n v="904980"/>
        <n v="17582"/>
        <n v="129205"/>
        <n v="12083"/>
        <n v="822083"/>
        <n v="522798"/>
        <n v="45723"/>
        <n v="290536"/>
        <n v="4488"/>
        <n v="60760"/>
        <n v="229247"/>
        <n v="50104"/>
        <n v="250873"/>
        <n v="16441"/>
        <n v="119171"/>
        <n v="21457"/>
        <n v="13957"/>
        <n v="21939"/>
        <n v="91945"/>
        <n v="7109"/>
        <n v="8508"/>
        <n v="8448"/>
        <n v="42406"/>
        <n v="7823"/>
        <n v="11568"/>
        <n v="34662"/>
        <n v="23175"/>
        <n v="28810"/>
        <n v="13776"/>
        <n v="67256"/>
        <n v="28576"/>
        <n v="57146"/>
        <n v="178124"/>
        <n v="15907"/>
        <n v="20409"/>
        <n v="32019"/>
        <n v="17624"/>
        <n v="56072"/>
        <n v="30531"/>
        <n v="26516"/>
        <n v="58758"/>
        <n v="26868"/>
        <n v="23424"/>
        <n v="105612"/>
        <n v="17884"/>
        <n v="24496"/>
        <n v="41411"/>
        <n v="6969"/>
        <n v="7460"/>
        <n v="8247"/>
        <n v="33432"/>
        <n v="56450"/>
        <n v="73361"/>
        <n v="28695"/>
        <n v="9554"/>
        <n v="13688"/>
        <n v="12573"/>
        <n v="6839"/>
        <n v="8591"/>
        <n v="24176"/>
        <n v="39402"/>
        <n v="8114"/>
        <n v="15065"/>
        <n v="5821"/>
        <n v="83518"/>
        <n v="20394"/>
        <n v="20220"/>
        <n v="15562"/>
        <n v="45244"/>
        <n v="15036"/>
        <n v="264542"/>
        <n v="13031"/>
        <n v="15414"/>
        <n v="50089"/>
        <n v="64658"/>
        <n v="34774"/>
        <n v="57532"/>
        <n v="16131"/>
        <n v="546695"/>
        <n v="87839"/>
        <n v="27668"/>
        <n v="43150"/>
        <n v="45368"/>
        <n v="104646"/>
        <n v="4295"/>
        <n v="103403"/>
        <n v="9004"/>
        <n v="51439"/>
        <n v="36960"/>
        <n v="18913"/>
        <n v="23678"/>
        <n v="5687"/>
        <n v="20643"/>
        <n v="84769"/>
        <n v="26687"/>
        <n v="169561"/>
        <n v="20434"/>
        <n v="118016"/>
        <n v="16665"/>
        <n v="19189"/>
        <n v="27593"/>
        <n v="78981"/>
        <n v="135692"/>
        <n v="40350"/>
        <n v="15574"/>
        <n v="4556"/>
        <n v="945726"/>
        <n v="46253"/>
        <n v="37930"/>
        <n v="35595"/>
        <n v="187885"/>
        <n v="89221"/>
        <n v="42754"/>
        <n v="43783"/>
        <n v="70772"/>
        <n v="13351"/>
        <n v="196311"/>
        <n v="17252"/>
        <n v="163354"/>
        <n v="14178"/>
        <n v="90687"/>
        <n v="64442"/>
        <n v="16558"/>
        <n v="40899"/>
        <n v="115340"/>
        <n v="20343"/>
        <n v="29649"/>
        <n v="30822"/>
        <n v="22195"/>
        <n v="103868"/>
        <n v="15720"/>
        <n v="136034"/>
        <n v="404198"/>
        <n v="50990"/>
        <n v="24443"/>
        <n v="171907"/>
        <n v="72999"/>
        <n v="38880"/>
        <n v="11790"/>
        <n v="46341"/>
        <n v="14800"/>
        <n v="13822"/>
        <n v="7584"/>
        <n v="39261"/>
        <n v="13211"/>
        <n v="4413"/>
        <n v="8445"/>
        <n v="99500"/>
        <n v="19830"/>
        <n v="79858"/>
        <n v="29194"/>
        <n v="8393"/>
        <n v="30485"/>
        <n v="9831"/>
        <n v="42343"/>
        <n v="23464"/>
        <n v="20226"/>
        <n v="7805"/>
        <n v="6927"/>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wis, Hannah Marie (hml8vf)" refreshedDate="44421.646986574073" createdVersion="7" refreshedVersion="7" minRefreshableVersion="3" recordCount="3602" xr:uid="{F0BF450A-EEB6-E54E-B11B-768DF8BDF5FE}">
  <cacheSource type="worksheet">
    <worksheetSource ref="A1:R3603" sheet="pet_services_county"/>
  </cacheSource>
  <cacheFields count="18">
    <cacheField name="GEO_ID" numFmtId="0">
      <sharedItems/>
    </cacheField>
    <cacheField name="Geographic Area" numFmtId="0">
      <sharedItems count="1874">
        <s v="Autauga County, Alabama"/>
        <s v="Baldwin County, Alabama"/>
        <s v="Barbour County, Alabama"/>
        <s v="Blount County, Alabama"/>
        <s v="Calhoun County, Alabama"/>
        <s v="Cherokee County, Alabama"/>
        <s v="Chilton County, Alabama"/>
        <s v="Clarke County, Alabama"/>
        <s v="Coffee County, Alabama"/>
        <s v="Colbert County, Alabama"/>
        <s v="Covington County, Alabama"/>
        <s v="Cullman County, Alabama"/>
        <s v="Dale County, Alabama"/>
        <s v="Dallas County, Alabama"/>
        <s v="DeKalb County, Alabama"/>
        <s v="Elmore County, Alabama"/>
        <s v="Escambia County, Alabama"/>
        <s v="Etowah County, Alabama"/>
        <s v="Franklin County, Alabama"/>
        <s v="Geneva County, Alabama"/>
        <s v="Henry County, Alabama"/>
        <s v="Houston County, Alabama"/>
        <s v="Jackson County, Alabama"/>
        <s v="Jefferson County, Alabama"/>
        <s v="Lauderdale County, Alabama"/>
        <s v="Lawrence County, Alabama"/>
        <s v="Lee County, Alabama"/>
        <s v="Limestone County, Alabama"/>
        <s v="Madison County, Alabama"/>
        <s v="Marion County, Alabama"/>
        <s v="Marshall County, Alabama"/>
        <s v="Mobile County, Alabama"/>
        <s v="Montgomery County, Alabama"/>
        <s v="Morgan County, Alabama"/>
        <s v="Pike County, Alabama"/>
        <s v="Russell County, Alabama"/>
        <s v="St. Clair County, Alabama"/>
        <s v="Shelby County, Alabama"/>
        <s v="Talladega County, Alabama"/>
        <s v="Tallapoosa County, Alabama"/>
        <s v="Tuscaloosa County, Alabama"/>
        <s v="Walker County, Alabama"/>
        <s v="Winston County, Alabama"/>
        <s v="Anchorage Municipality, Alaska"/>
        <s v="Fairbanks North Star Borough, Alaska"/>
        <s v="Juneau City and Borough, Alaska"/>
        <s v="Kenai Peninsula Borough, Alaska"/>
        <s v="Matanuska-Susitna Borough, Alaska"/>
        <s v="Sitka City and Borough, Alaska"/>
        <s v="Valdez-Cordova Census Area, Alaska"/>
        <s v="Cochise County, Arizona"/>
        <s v="Coconino County, Arizona"/>
        <s v="Gila County, Arizona"/>
        <s v="Maricopa County, Arizona"/>
        <s v="Mohave County, Arizona"/>
        <s v="Navajo County, Arizona"/>
        <s v="Pima County, Arizona"/>
        <s v="Pinal County, Arizona"/>
        <s v="Santa Cruz County, Arizona"/>
        <s v="Yavapai County, Arizona"/>
        <s v="Yuma County, Arizona"/>
        <s v="Arkansas County, Arkansas"/>
        <s v="Baxter County, Arkansas"/>
        <s v="Benton County, Arkansas"/>
        <s v="Boone County, Arkansas"/>
        <s v="Carroll County, Arkansas"/>
        <s v="Cleburne County, Arkansas"/>
        <s v="Conway County, Arkansas"/>
        <s v="Craighead County, Arkansas"/>
        <s v="Crawford County, Arkansas"/>
        <s v="Crittenden County, Arkansas"/>
        <s v="Faulkner County, Arkansas"/>
        <s v="Garland County, Arkansas"/>
        <s v="Greene County, Arkansas"/>
        <s v="Hot Spring County, Arkansas"/>
        <s v="Howard County, Arkansas"/>
        <s v="Independence County, Arkansas"/>
        <s v="Jefferson County, Arkansas"/>
        <s v="Lonoke County, Arkansas"/>
        <s v="Mississippi County, Arkansas"/>
        <s v="Polk County, Arkansas"/>
        <s v="Pope County, Arkansas"/>
        <s v="Pulaski County, Arkansas"/>
        <s v="Saline County, Arkansas"/>
        <s v="Sebastian County, Arkansas"/>
        <s v="Union County, Arkansas"/>
        <s v="Washington County, Arkansas"/>
        <s v="White County, Arkansas"/>
        <s v="Yell County, Arkansas"/>
        <s v="Alameda County, California"/>
        <s v="Amador County, California"/>
        <s v="Butte County, California"/>
        <s v="Calaveras County, California"/>
        <s v="Contra Costa County, California"/>
        <s v="Del Norte County, California"/>
        <s v="El Dorado County, California"/>
        <s v="Fresno County, California"/>
        <s v="Glenn County, California"/>
        <s v="Humboldt County, California"/>
        <s v="Imperial County, California"/>
        <s v="Inyo County, California"/>
        <s v="Kern County, California"/>
        <s v="Kings County, California"/>
        <s v="Lake County, California"/>
        <s v="Los Angeles County, California"/>
        <s v="Madera County, California"/>
        <s v="Marin County, California"/>
        <s v="Mendocino County, California"/>
        <s v="Merced County, California"/>
        <s v="Modoc County, California"/>
        <s v="Monterey County, California"/>
        <s v="Napa County, California"/>
        <s v="Nevada County, California"/>
        <s v="Orange County, California"/>
        <s v="Placer County, California"/>
        <s v="Plumas County, California"/>
        <s v="Riverside County, California"/>
        <s v="Sacramento County, California"/>
        <s v="San Benito County, California"/>
        <s v="San Bernardino County, California"/>
        <s v="San Diego County, California"/>
        <s v="San Francisco County, California"/>
        <s v="San Joaquin County, California"/>
        <s v="San Luis Obispo County, California"/>
        <s v="San Mateo County, California"/>
        <s v="Santa Barbara County, California"/>
        <s v="Santa Clara County, California"/>
        <s v="Santa Cruz County, California"/>
        <s v="Shasta County, California"/>
        <s v="Siskiyou County, California"/>
        <s v="Solano County, California"/>
        <s v="Sonoma County, California"/>
        <s v="Stanislaus County, California"/>
        <s v="Sutter County, California"/>
        <s v="Tehama County, California"/>
        <s v="Tulare County, California"/>
        <s v="Tuolumne County, California"/>
        <s v="Ventura County, California"/>
        <s v="Yolo County, California"/>
        <s v="Yuba County, California"/>
        <s v="Adams County, Colorado"/>
        <s v="Arapahoe County, Colorado"/>
        <s v="Archuleta County, Colorado"/>
        <s v="Boulder County, Colorado"/>
        <s v="Broomfield County, Colorado"/>
        <s v="Chaffee County, Colorado"/>
        <s v="Delta County, Colorado"/>
        <s v="Denver County, Colorado"/>
        <s v="Douglas County, Colorado"/>
        <s v="Eagle County, Colorado"/>
        <s v="Elbert County, Colorado"/>
        <s v="El Paso County, Colorado"/>
        <s v="Fremont County, Colorado"/>
        <s v="Garfield County, Colorado"/>
        <s v="Grand County, Colorado"/>
        <s v="Gunnison County, Colorado"/>
        <s v="Jefferson County, Colorado"/>
        <s v="La Plata County, Colorado"/>
        <s v="Larimer County, Colorado"/>
        <s v="Las Animas County, Colorado"/>
        <s v="Lincoln County, Colorado"/>
        <s v="Logan County, Colorado"/>
        <s v="Mesa County, Colorado"/>
        <s v="Moffat County, Colorado"/>
        <s v="Montezuma County, Colorado"/>
        <s v="Montrose County, Colorado"/>
        <s v="Morgan County, Colorado"/>
        <s v="Otero County, Colorado"/>
        <s v="Park County, Colorado"/>
        <s v="Phillips County, Colorado"/>
        <s v="Pitkin County, Colorado"/>
        <s v="Prowers County, Colorado"/>
        <s v="Pueblo County, Colorado"/>
        <s v="Routt County, Colorado"/>
        <s v="San Miguel County, Colorado"/>
        <s v="Summit County, Colorado"/>
        <s v="Teller County, Colorado"/>
        <s v="Weld County, Colorado"/>
        <s v="Yuma County, Colorado"/>
        <s v="Fairfield County, Connecticut"/>
        <s v="Hartford County, Connecticut"/>
        <s v="Litchfield County, Connecticut"/>
        <s v="Middlesex County, Connecticut"/>
        <s v="New Haven County, Connecticut"/>
        <s v="New London County, Connecticut"/>
        <s v="Tolland County, Connecticut"/>
        <s v="Windham County, Connecticut"/>
        <s v="Kent County, Delaware"/>
        <s v="New Castle County, Delaware"/>
        <s v="Sussex County, Delaware"/>
        <s v="District of Columbia, District of Columbia"/>
        <s v="Alachua County, Florida"/>
        <s v="Bay County, Florida"/>
        <s v="Bradford County, Florida"/>
        <s v="Brevard County, Florida"/>
        <s v="Broward County, Florida"/>
        <s v="Charlotte County, Florida"/>
        <s v="Citrus County, Florida"/>
        <s v="Clay County, Florida"/>
        <s v="Collier County, Florida"/>
        <s v="Columbia County, Florida"/>
        <s v="DeSoto County, Florida"/>
        <s v="Duval County, Florida"/>
        <s v="Escambia County, Florida"/>
        <s v="Flagler County, Florida"/>
        <s v="Gadsden County, Florida"/>
        <s v="Gilchrist County, Florida"/>
        <s v="Hardee County, Florida"/>
        <s v="Hernando County, Florida"/>
        <s v="Highlands County, Florida"/>
        <s v="Hillsborough County, Florida"/>
        <s v="Indian River County, Florida"/>
        <s v="Jefferson County, Florida"/>
        <s v="Lake County, Florida"/>
        <s v="Lee County, Florida"/>
        <s v="Leon County, Florida"/>
        <s v="Levy County, Florida"/>
        <s v="Manatee County, Florida"/>
        <s v="Marion County, Florida"/>
        <s v="Martin County, Florida"/>
        <s v="Miami-Dade County, Florida"/>
        <s v="Monroe County, Florida"/>
        <s v="Nassau County, Florida"/>
        <s v="Okaloosa County, Florida"/>
        <s v="Okeechobee County, Florida"/>
        <s v="Orange County, Florida"/>
        <s v="Osceola County, Florida"/>
        <s v="Palm Beach County, Florida"/>
        <s v="Pasco County, Florida"/>
        <s v="Pinellas County, Florida"/>
        <s v="Polk County, Florida"/>
        <s v="Putnam County, Florida"/>
        <s v="St. Johns County, Florida"/>
        <s v="St. Lucie County, Florida"/>
        <s v="Santa Rosa County, Florida"/>
        <s v="Sarasota County, Florida"/>
        <s v="Seminole County, Florida"/>
        <s v="Sumter County, Florida"/>
        <s v="Suwannee County, Florida"/>
        <s v="Volusia County, Florida"/>
        <s v="Wakulla County, Florida"/>
        <s v="Walton County, Florida"/>
        <s v="Washington County, Florida"/>
        <s v="Baldwin County, Georgia"/>
        <s v="Barrow County, Georgia"/>
        <s v="Bartow County, Georgia"/>
        <s v="Bibb County, Georgia"/>
        <s v="Bryan County, Georgia"/>
        <s v="Bulloch County, Georgia"/>
        <s v="Camden County, Georgia"/>
        <s v="Carroll County, Georgia"/>
        <s v="Catoosa County, Georgia"/>
        <s v="Chatham County, Georgia"/>
        <s v="Cherokee County, Georgia"/>
        <s v="Clarke County, Georgia"/>
        <s v="Clayton County, Georgia"/>
        <s v="Cobb County, Georgia"/>
        <s v="Colquitt County, Georgia"/>
        <s v="Columbia County, Georgia"/>
        <s v="Coweta County, Georgia"/>
        <s v="Dawson County, Georgia"/>
        <s v="DeKalb County, Georgia"/>
        <s v="Dougherty County, Georgia"/>
        <s v="Douglas County, Georgia"/>
        <s v="Effingham County, Georgia"/>
        <s v="Fannin County, Georgia"/>
        <s v="Fayette County, Georgia"/>
        <s v="Floyd County, Georgia"/>
        <s v="Forsyth County, Georgia"/>
        <s v="Fulton County, Georgia"/>
        <s v="Gilmer County, Georgia"/>
        <s v="Glynn County, Georgia"/>
        <s v="Gordon County, Georgia"/>
        <s v="Gwinnett County, Georgia"/>
        <s v="Habersham County, Georgia"/>
        <s v="Hall County, Georgia"/>
        <s v="Hart County, Georgia"/>
        <s v="Henry County, Georgia"/>
        <s v="Houston County, Georgia"/>
        <s v="Jackson County, Georgia"/>
        <s v="Jones County, Georgia"/>
        <s v="Laurens County, Georgia"/>
        <s v="Liberty County, Georgia"/>
        <s v="Lincoln County, Georgia"/>
        <s v="Lowndes County, Georgia"/>
        <s v="Lumpkin County, Georgia"/>
        <s v="Madison County, Georgia"/>
        <s v="Monroe County, Georgia"/>
        <s v="Morgan County, Georgia"/>
        <s v="Muscogee County, Georgia"/>
        <s v="Newton County, Georgia"/>
        <s v="Oconee County, Georgia"/>
        <s v="Paulding County, Georgia"/>
        <s v="Peach County, Georgia"/>
        <s v="Pickens County, Georgia"/>
        <s v="Polk County, Georgia"/>
        <s v="Putnam County, Georgia"/>
        <s v="Rabun County, Georgia"/>
        <s v="Richmond County, Georgia"/>
        <s v="Rockdale County, Georgia"/>
        <s v="Spalding County, Georgia"/>
        <s v="Stephens County, Georgia"/>
        <s v="Sumter County, Georgia"/>
        <s v="Thomas County, Georgia"/>
        <s v="Towns County, Georgia"/>
        <s v="Troup County, Georgia"/>
        <s v="Union County, Georgia"/>
        <s v="Walker County, Georgia"/>
        <s v="Walton County, Georgia"/>
        <s v="Ware County, Georgia"/>
        <s v="White County, Georgia"/>
        <s v="Whitfield County, Georgia"/>
        <s v="Wilkes County, Georgia"/>
        <s v="Wilkinson County, Georgia"/>
        <s v="Worth County, Georgia"/>
        <s v="Hawaii County, Hawaii"/>
        <s v="Honolulu County, Hawaii"/>
        <s v="Kauai County, Hawaii"/>
        <s v="Maui County, Hawaii"/>
        <s v="Ada County, Idaho"/>
        <s v="Bannock County, Idaho"/>
        <s v="Benewah County, Idaho"/>
        <s v="Bingham County, Idaho"/>
        <s v="Blaine County, Idaho"/>
        <s v="Bonner County, Idaho"/>
        <s v="Bonneville County, Idaho"/>
        <s v="Canyon County, Idaho"/>
        <s v="Cassia County, Idaho"/>
        <s v="Elmore County, Idaho"/>
        <s v="Gem County, Idaho"/>
        <s v="Gooding County, Idaho"/>
        <s v="Idaho County, Idaho"/>
        <s v="Jefferson County, Idaho"/>
        <s v="Jerome County, Idaho"/>
        <s v="Kootenai County, Idaho"/>
        <s v="Latah County, Idaho"/>
        <s v="Lemhi County, Idaho"/>
        <s v="Madison County, Idaho"/>
        <s v="Nez Perce County, Idaho"/>
        <s v="Payette County, Idaho"/>
        <s v="Teton County, Idaho"/>
        <s v="Twin Falls County, Idaho"/>
        <s v="Valley County, Idaho"/>
        <s v="Washington County, Idaho"/>
        <s v="Adams County, Illinois"/>
        <s v="Boone County, Illinois"/>
        <s v="Bureau County, Illinois"/>
        <s v="Champaign County, Illinois"/>
        <s v="Christian County, Illinois"/>
        <s v="Clark County, Illinois"/>
        <s v="Clinton County, Illinois"/>
        <s v="Coles County, Illinois"/>
        <s v="Cook County, Illinois"/>
        <s v="DeKalb County, Illinois"/>
        <s v="Douglas County, Illinois"/>
        <s v="DuPage County, Illinois"/>
        <s v="Edgar County, Illinois"/>
        <s v="Edwards County, Illinois"/>
        <s v="Effingham County, Illinois"/>
        <s v="Fayette County, Illinois"/>
        <s v="Ford County, Illinois"/>
        <s v="Franklin County, Illinois"/>
        <s v="Fulton County, Illinois"/>
        <s v="Grundy County, Illinois"/>
        <s v="Henry County, Illinois"/>
        <s v="Jackson County, Illinois"/>
        <s v="Jefferson County, Illinois"/>
        <s v="Jo Daviess County, Illinois"/>
        <s v="Kane County, Illinois"/>
        <s v="Kankakee County, Illinois"/>
        <s v="Kendall County, Illinois"/>
        <s v="Knox County, Illinois"/>
        <s v="Lake County, Illinois"/>
        <s v="LaSalle County, Illinois"/>
        <s v="Lee County, Illinois"/>
        <s v="Livingston County, Illinois"/>
        <s v="Logan County, Illinois"/>
        <s v="McDonough County, Illinois"/>
        <s v="McHenry County, Illinois"/>
        <s v="McLean County, Illinois"/>
        <s v="Macon County, Illinois"/>
        <s v="Macoupin County, Illinois"/>
        <s v="Madison County, Illinois"/>
        <s v="Marion County, Illinois"/>
        <s v="Mercer County, Illinois"/>
        <s v="Monroe County, Illinois"/>
        <s v="Montgomery County, Illinois"/>
        <s v="Morgan County, Illinois"/>
        <s v="Ogle County, Illinois"/>
        <s v="Peoria County, Illinois"/>
        <s v="Piatt County, Illinois"/>
        <s v="Pike County, Illinois"/>
        <s v="Randolph County, Illinois"/>
        <s v="Richland County, Illinois"/>
        <s v="Rock Island County, Illinois"/>
        <s v="St. Clair County, Illinois"/>
        <s v="Saline County, Illinois"/>
        <s v="Sangamon County, Illinois"/>
        <s v="Stephenson County, Illinois"/>
        <s v="Tazewell County, Illinois"/>
        <s v="Union County, Illinois"/>
        <s v="Vermilion County, Illinois"/>
        <s v="Warren County, Illinois"/>
        <s v="Whiteside County, Illinois"/>
        <s v="Will County, Illinois"/>
        <s v="Williamson County, Illinois"/>
        <s v="Winnebago County, Illinois"/>
        <s v="Woodford County, Illinois"/>
        <s v="Adams County, Indiana"/>
        <s v="Allen County, Indiana"/>
        <s v="Bartholomew County, Indiana"/>
        <s v="Boone County, Indiana"/>
        <s v="Carroll County, Indiana"/>
        <s v="Cass County, Indiana"/>
        <s v="Clark County, Indiana"/>
        <s v="Clinton County, Indiana"/>
        <s v="Daviess County, Indiana"/>
        <s v="Dearborn County, Indiana"/>
        <s v="Decatur County, Indiana"/>
        <s v="DeKalb County, Indiana"/>
        <s v="Delaware County, Indiana"/>
        <s v="Dubois County, Indiana"/>
        <s v="Elkhart County, Indiana"/>
        <s v="Floyd County, Indiana"/>
        <s v="Franklin County, Indiana"/>
        <s v="Grant County, Indiana"/>
        <s v="Greene County, Indiana"/>
        <s v="Hamilton County, Indiana"/>
        <s v="Hancock County, Indiana"/>
        <s v="Harrison County, Indiana"/>
        <s v="Hendricks County, Indiana"/>
        <s v="Henry County, Indiana"/>
        <s v="Howard County, Indiana"/>
        <s v="Huntington County, Indiana"/>
        <s v="Jackson County, Indiana"/>
        <s v="Jasper County, Indiana"/>
        <s v="Jefferson County, Indiana"/>
        <s v="Johnson County, Indiana"/>
        <s v="Knox County, Indiana"/>
        <s v="Kosciusko County, Indiana"/>
        <s v="LaGrange County, Indiana"/>
        <s v="Lake County, Indiana"/>
        <s v="LaPorte County, Indiana"/>
        <s v="Lawrence County, Indiana"/>
        <s v="Madison County, Indiana"/>
        <s v="Marion County, Indiana"/>
        <s v="Marshall County, Indiana"/>
        <s v="Miami County, Indiana"/>
        <s v="Monroe County, Indiana"/>
        <s v="Montgomery County, Indiana"/>
        <s v="Morgan County, Indiana"/>
        <s v="Noble County, Indiana"/>
        <s v="Perry County, Indiana"/>
        <s v="Porter County, Indiana"/>
        <s v="Putnam County, Indiana"/>
        <s v="Randolph County, Indiana"/>
        <s v="Rush County, Indiana"/>
        <s v="St. Joseph County, Indiana"/>
        <s v="Shelby County, Indiana"/>
        <s v="Spencer County, Indiana"/>
        <s v="Steuben County, Indiana"/>
        <s v="Tippecanoe County, Indiana"/>
        <s v="Vanderburgh County, Indiana"/>
        <s v="Vigo County, Indiana"/>
        <s v="Wabash County, Indiana"/>
        <s v="Warrick County, Indiana"/>
        <s v="Washington County, Indiana"/>
        <s v="Wayne County, Indiana"/>
        <s v="Whitley County, Indiana"/>
        <s v="Adair County, Iowa"/>
        <s v="Allamakee County, Iowa"/>
        <s v="Appanoose County, Iowa"/>
        <s v="Benton County, Iowa"/>
        <s v="Black Hawk County, Iowa"/>
        <s v="Boone County, Iowa"/>
        <s v="Bremer County, Iowa"/>
        <s v="Buchanan County, Iowa"/>
        <s v="Butler County, Iowa"/>
        <s v="Carroll County, Iowa"/>
        <s v="Cass County, Iowa"/>
        <s v="Cedar County, Iowa"/>
        <s v="Cerro Gordo County, Iowa"/>
        <s v="Cherokee County, Iowa"/>
        <s v="Chickasaw County, Iowa"/>
        <s v="Clayton County, Iowa"/>
        <s v="Clinton County, Iowa"/>
        <s v="Crawford County, Iowa"/>
        <s v="Dallas County, Iowa"/>
        <s v="Delaware County, Iowa"/>
        <s v="Des Moines County, Iowa"/>
        <s v="Dickinson County, Iowa"/>
        <s v="Dubuque County, Iowa"/>
        <s v="Fayette County, Iowa"/>
        <s v="Hancock County, Iowa"/>
        <s v="Hardin County, Iowa"/>
        <s v="Harrison County, Iowa"/>
        <s v="Henry County, Iowa"/>
        <s v="Iowa County, Iowa"/>
        <s v="Jackson County, Iowa"/>
        <s v="Jasper County, Iowa"/>
        <s v="Jefferson County, Iowa"/>
        <s v="Johnson County, Iowa"/>
        <s v="Jones County, Iowa"/>
        <s v="Kossuth County, Iowa"/>
        <s v="Lee County, Iowa"/>
        <s v="Linn County, Iowa"/>
        <s v="Lyon County, Iowa"/>
        <s v="Madison County, Iowa"/>
        <s v="Mahaska County, Iowa"/>
        <s v="Marion County, Iowa"/>
        <s v="Marshall County, Iowa"/>
        <s v="Mitchell County, Iowa"/>
        <s v="Muscatine County, Iowa"/>
        <s v="Plymouth County, Iowa"/>
        <s v="Polk County, Iowa"/>
        <s v="Pottawattamie County, Iowa"/>
        <s v="Poweshiek County, Iowa"/>
        <s v="Ringgold County, Iowa"/>
        <s v="Scott County, Iowa"/>
        <s v="Sioux County, Iowa"/>
        <s v="Story County, Iowa"/>
        <s v="Taylor County, Iowa"/>
        <s v="Union County, Iowa"/>
        <s v="Van Buren County, Iowa"/>
        <s v="Wapello County, Iowa"/>
        <s v="Warren County, Iowa"/>
        <s v="Washington County, Iowa"/>
        <s v="Webster County, Iowa"/>
        <s v="Winneshiek County, Iowa"/>
        <s v="Woodbury County, Iowa"/>
        <s v="Atchison County, Kansas"/>
        <s v="Barton County, Kansas"/>
        <s v="Bourbon County, Kansas"/>
        <s v="Butler County, Kansas"/>
        <s v="Cherokee County, Kansas"/>
        <s v="Clark County, Kansas"/>
        <s v="Clay County, Kansas"/>
        <s v="Cloud County, Kansas"/>
        <s v="Cowley County, Kansas"/>
        <s v="Crawford County, Kansas"/>
        <s v="Dickinson County, Kansas"/>
        <s v="Douglas County, Kansas"/>
        <s v="Elk County, Kansas"/>
        <s v="Ellis County, Kansas"/>
        <s v="Finney County, Kansas"/>
        <s v="Franklin County, Kansas"/>
        <s v="Geary County, Kansas"/>
        <s v="Harvey County, Kansas"/>
        <s v="Jefferson County, Kansas"/>
        <s v="Johnson County, Kansas"/>
        <s v="Labette County, Kansas"/>
        <s v="Leavenworth County, Kansas"/>
        <s v="Logan County, Kansas"/>
        <s v="Lyon County, Kansas"/>
        <s v="McPherson County, Kansas"/>
        <s v="Marion County, Kansas"/>
        <s v="Marshall County, Kansas"/>
        <s v="Miami County, Kansas"/>
        <s v="Montgomery County, Kansas"/>
        <s v="Nemaha County, Kansas"/>
        <s v="Neosho County, Kansas"/>
        <s v="Ness County, Kansas"/>
        <s v="Osage County, Kansas"/>
        <s v="Pottawatomie County, Kansas"/>
        <s v="Pratt County, Kansas"/>
        <s v="Reno County, Kansas"/>
        <s v="Riley County, Kansas"/>
        <s v="Saline County, Kansas"/>
        <s v="Scott County, Kansas"/>
        <s v="Sedgwick County, Kansas"/>
        <s v="Seward County, Kansas"/>
        <s v="Shawnee County, Kansas"/>
        <s v="Sumner County, Kansas"/>
        <s v="Wyandotte County, Kansas"/>
        <s v="Adair County, Kentucky"/>
        <s v="Barren County, Kentucky"/>
        <s v="Boone County, Kentucky"/>
        <s v="Bourbon County, Kentucky"/>
        <s v="Boyd County, Kentucky"/>
        <s v="Boyle County, Kentucky"/>
        <s v="Breckinridge County, Kentucky"/>
        <s v="Bullitt County, Kentucky"/>
        <s v="Caldwell County, Kentucky"/>
        <s v="Calloway County, Kentucky"/>
        <s v="Campbell County, Kentucky"/>
        <s v="Christian County, Kentucky"/>
        <s v="Clark County, Kentucky"/>
        <s v="Daviess County, Kentucky"/>
        <s v="Fayette County, Kentucky"/>
        <s v="Fleming County, Kentucky"/>
        <s v="Floyd County, Kentucky"/>
        <s v="Franklin County, Kentucky"/>
        <s v="Grant County, Kentucky"/>
        <s v="Graves County, Kentucky"/>
        <s v="Greenup County, Kentucky"/>
        <s v="Hardin County, Kentucky"/>
        <s v="Henderson County, Kentucky"/>
        <s v="Henry County, Kentucky"/>
        <s v="Hopkins County, Kentucky"/>
        <s v="Jefferson County, Kentucky"/>
        <s v="Jessamine County, Kentucky"/>
        <s v="Kenton County, Kentucky"/>
        <s v="Laurel County, Kentucky"/>
        <s v="Logan County, Kentucky"/>
        <s v="McCracken County, Kentucky"/>
        <s v="Madison County, Kentucky"/>
        <s v="Marion County, Kentucky"/>
        <s v="Marshall County, Kentucky"/>
        <s v="Mason County, Kentucky"/>
        <s v="Mercer County, Kentucky"/>
        <s v="Metcalfe County, Kentucky"/>
        <s v="Montgomery County, Kentucky"/>
        <s v="Morgan County, Kentucky"/>
        <s v="Nelson County, Kentucky"/>
        <s v="Ohio County, Kentucky"/>
        <s v="Oldham County, Kentucky"/>
        <s v="Pike County, Kentucky"/>
        <s v="Pulaski County, Kentucky"/>
        <s v="Rowan County, Kentucky"/>
        <s v="Scott County, Kentucky"/>
        <s v="Shelby County, Kentucky"/>
        <s v="Spencer County, Kentucky"/>
        <s v="Taylor County, Kentucky"/>
        <s v="Todd County, Kentucky"/>
        <s v="Warren County, Kentucky"/>
        <s v="Woodford County, Kentucky"/>
        <s v="Acadia Parish, Louisiana"/>
        <s v="Ascension Parish, Louisiana"/>
        <s v="Avoyelles Parish, Louisiana"/>
        <s v="Beauregard Parish, Louisiana"/>
        <s v="Bossier Parish, Louisiana"/>
        <s v="Caddo Parish, Louisiana"/>
        <s v="Calcasieu Parish, Louisiana"/>
        <s v="De Soto Parish, Louisiana"/>
        <s v="East Baton Rouge Parish, Louisiana"/>
        <s v="East Feliciana Parish, Louisiana"/>
        <s v="Evangeline Parish, Louisiana"/>
        <s v="Iberia Parish, Louisiana"/>
        <s v="Iberville Parish, Louisiana"/>
        <s v="Jefferson Parish, Louisiana"/>
        <s v="Jefferson Davis Parish, Louisiana"/>
        <s v="Lafayette Parish, Louisiana"/>
        <s v="Lafourche Parish, Louisiana"/>
        <s v="Lincoln Parish, Louisiana"/>
        <s v="Livingston Parish, Louisiana"/>
        <s v="Natchitoches Parish, Louisiana"/>
        <s v="Orleans Parish, Louisiana"/>
        <s v="Ouachita Parish, Louisiana"/>
        <s v="Pointe Coupee Parish, Louisiana"/>
        <s v="Rapides Parish, Louisiana"/>
        <s v="St. Bernard Parish, Louisiana"/>
        <s v="St. Charles Parish, Louisiana"/>
        <s v="St. Landry Parish, Louisiana"/>
        <s v="St. Martin Parish, Louisiana"/>
        <s v="St. Mary Parish, Louisiana"/>
        <s v="St. Tammany Parish, Louisiana"/>
        <s v="Tangipahoa Parish, Louisiana"/>
        <s v="Terrebonne Parish, Louisiana"/>
        <s v="Vermilion Parish, Louisiana"/>
        <s v="Vernon Parish, Louisiana"/>
        <s v="Washington Parish, Louisiana"/>
        <s v="Webster Parish, Louisiana"/>
        <s v="West Baton Rouge Parish, Louisiana"/>
        <s v="West Feliciana Parish, Louisiana"/>
        <s v="Androscoggin County, Maine"/>
        <s v="Aroostook County, Maine"/>
        <s v="Cumberland County, Maine"/>
        <s v="Franklin County, Maine"/>
        <s v="Hancock County, Maine"/>
        <s v="Kennebec County, Maine"/>
        <s v="Knox County, Maine"/>
        <s v="Lincoln County, Maine"/>
        <s v="Oxford County, Maine"/>
        <s v="Penobscot County, Maine"/>
        <s v="Piscataquis County, Maine"/>
        <s v="Sagadahoc County, Maine"/>
        <s v="Somerset County, Maine"/>
        <s v="Waldo County, Maine"/>
        <s v="Washington County, Maine"/>
        <s v="York County, Maine"/>
        <s v="Allegany County, Maryland"/>
        <s v="Anne Arundel County, Maryland"/>
        <s v="Baltimore County, Maryland"/>
        <s v="Calvert County, Maryland"/>
        <s v="Caroline County, Maryland"/>
        <s v="Carroll County, Maryland"/>
        <s v="Cecil County, Maryland"/>
        <s v="Charles County, Maryland"/>
        <s v="Dorchester County, Maryland"/>
        <s v="Frederick County, Maryland"/>
        <s v="Garrett County, Maryland"/>
        <s v="Harford County, Maryland"/>
        <s v="Howard County, Maryland"/>
        <s v="Kent County, Maryland"/>
        <s v="Montgomery County, Maryland"/>
        <s v="Prince George's County, Maryland"/>
        <s v="Queen Anne's County, Maryland"/>
        <s v="St. Mary's County, Maryland"/>
        <s v="Somerset County, Maryland"/>
        <s v="Talbot County, Maryland"/>
        <s v="Washington County, Maryland"/>
        <s v="Wicomico County, Maryland"/>
        <s v="Worcester County, Maryland"/>
        <s v="Baltimore city, Maryland"/>
        <s v="Barnstable County, Massachusetts"/>
        <s v="Berkshire County, Massachusetts"/>
        <s v="Bristol County, Massachusetts"/>
        <s v="Dukes County, Massachusetts"/>
        <s v="Essex County, Massachusetts"/>
        <s v="Franklin County, Massachusetts"/>
        <s v="Hampden County, Massachusetts"/>
        <s v="Hampshire County, Massachusetts"/>
        <s v="Middlesex County, Massachusetts"/>
        <s v="Nantucket County, Massachusetts"/>
        <s v="Norfolk County, Massachusetts"/>
        <s v="Plymouth County, Massachusetts"/>
        <s v="Suffolk County, Massachusetts"/>
        <s v="Worcester County, Massachusetts"/>
        <s v="Allegan County, Michigan"/>
        <s v="Alpena County, Michigan"/>
        <s v="Antrim County, Michigan"/>
        <s v="Barry County, Michigan"/>
        <s v="Bay County, Michigan"/>
        <s v="Benzie County, Michigan"/>
        <s v="Berrien County, Michigan"/>
        <s v="Branch County, Michigan"/>
        <s v="Calhoun County, Michigan"/>
        <s v="Cass County, Michigan"/>
        <s v="Charlevoix County, Michigan"/>
        <s v="Cheboygan County, Michigan"/>
        <s v="Chippewa County, Michigan"/>
        <s v="Clare County, Michigan"/>
        <s v="Clinton County, Michigan"/>
        <s v="Delta County, Michigan"/>
        <s v="Dickinson County, Michigan"/>
        <s v="Eaton County, Michigan"/>
        <s v="Emmet County, Michigan"/>
        <s v="Genesee County, Michigan"/>
        <s v="Grand Traverse County, Michigan"/>
        <s v="Gratiot County, Michigan"/>
        <s v="Hillsdale County, Michigan"/>
        <s v="Huron County, Michigan"/>
        <s v="Ingham County, Michigan"/>
        <s v="Ionia County, Michigan"/>
        <s v="Iosco County, Michigan"/>
        <s v="Isabella County, Michigan"/>
        <s v="Jackson County, Michigan"/>
        <s v="Kalamazoo County, Michigan"/>
        <s v="Kent County, Michigan"/>
        <s v="Lapeer County, Michigan"/>
        <s v="Leelanau County, Michigan"/>
        <s v="Lenawee County, Michigan"/>
        <s v="Livingston County, Michigan"/>
        <s v="Macomb County, Michigan"/>
        <s v="Manistee County, Michigan"/>
        <s v="Marquette County, Michigan"/>
        <s v="Mason County, Michigan"/>
        <s v="Mecosta County, Michigan"/>
        <s v="Menominee County, Michigan"/>
        <s v="Midland County, Michigan"/>
        <s v="Monroe County, Michigan"/>
        <s v="Montcalm County, Michigan"/>
        <s v="Muskegon County, Michigan"/>
        <s v="Newaygo County, Michigan"/>
        <s v="Oakland County, Michigan"/>
        <s v="Oceana County, Michigan"/>
        <s v="Ogemaw County, Michigan"/>
        <s v="Ottawa County, Michigan"/>
        <s v="Saginaw County, Michigan"/>
        <s v="St. Clair County, Michigan"/>
        <s v="St. Joseph County, Michigan"/>
        <s v="Sanilac County, Michigan"/>
        <s v="Shiawassee County, Michigan"/>
        <s v="Tuscola County, Michigan"/>
        <s v="Van Buren County, Michigan"/>
        <s v="Washtenaw County, Michigan"/>
        <s v="Wayne County, Michigan"/>
        <s v="Wexford County, Michigan"/>
        <s v="Anoka County, Minnesota"/>
        <s v="Becker County, Minnesota"/>
        <s v="Beltrami County, Minnesota"/>
        <s v="Benton County, Minnesota"/>
        <s v="Blue Earth County, Minnesota"/>
        <s v="Brown County, Minnesota"/>
        <s v="Carlton County, Minnesota"/>
        <s v="Carver County, Minnesota"/>
        <s v="Chisago County, Minnesota"/>
        <s v="Clay County, Minnesota"/>
        <s v="Crow Wing County, Minnesota"/>
        <s v="Dakota County, Minnesota"/>
        <s v="Dodge County, Minnesota"/>
        <s v="Douglas County, Minnesota"/>
        <s v="Fillmore County, Minnesota"/>
        <s v="Freeborn County, Minnesota"/>
        <s v="Goodhue County, Minnesota"/>
        <s v="Grant County, Minnesota"/>
        <s v="Hennepin County, Minnesota"/>
        <s v="Hubbard County, Minnesota"/>
        <s v="Isanti County, Minnesota"/>
        <s v="Itasca County, Minnesota"/>
        <s v="Kandiyohi County, Minnesota"/>
        <s v="Le Sueur County, Minnesota"/>
        <s v="Lyon County, Minnesota"/>
        <s v="McLeod County, Minnesota"/>
        <s v="Martin County, Minnesota"/>
        <s v="Meeker County, Minnesota"/>
        <s v="Mille Lacs County, Minnesota"/>
        <s v="Morrison County, Minnesota"/>
        <s v="Mower County, Minnesota"/>
        <s v="Nicollet County, Minnesota"/>
        <s v="Olmsted County, Minnesota"/>
        <s v="Otter Tail County, Minnesota"/>
        <s v="Pine County, Minnesota"/>
        <s v="Ramsey County, Minnesota"/>
        <s v="Renville County, Minnesota"/>
        <s v="Rice County, Minnesota"/>
        <s v="Roseau County, Minnesota"/>
        <s v="St. Louis County, Minnesota"/>
        <s v="Scott County, Minnesota"/>
        <s v="Sherburne County, Minnesota"/>
        <s v="Stearns County, Minnesota"/>
        <s v="Steele County, Minnesota"/>
        <s v="Swift County, Minnesota"/>
        <s v="Todd County, Minnesota"/>
        <s v="Wabasha County, Minnesota"/>
        <s v="Washington County, Minnesota"/>
        <s v="Winona County, Minnesota"/>
        <s v="Wright County, Minnesota"/>
        <s v="Adams County, Mississippi"/>
        <s v="Alcorn County, Mississippi"/>
        <s v="Bolivar County, Mississippi"/>
        <s v="Clay County, Mississippi"/>
        <s v="Copiah County, Mississippi"/>
        <s v="DeSoto County, Mississippi"/>
        <s v="Forrest County, Mississippi"/>
        <s v="George County, Mississippi"/>
        <s v="Hancock County, Mississippi"/>
        <s v="Harrison County, Mississippi"/>
        <s v="Hinds County, Mississippi"/>
        <s v="Jackson County, Mississippi"/>
        <s v="Jones County, Mississippi"/>
        <s v="Lafayette County, Mississippi"/>
        <s v="Lamar County, Mississippi"/>
        <s v="Lauderdale County, Mississippi"/>
        <s v="Lee County, Mississippi"/>
        <s v="Leflore County, Mississippi"/>
        <s v="Lincoln County, Mississippi"/>
        <s v="Lowndes County, Mississippi"/>
        <s v="Madison County, Mississippi"/>
        <s v="Marion County, Mississippi"/>
        <s v="Neshoba County, Mississippi"/>
        <s v="Oktibbeha County, Mississippi"/>
        <s v="Panola County, Mississippi"/>
        <s v="Pearl River County, Mississippi"/>
        <s v="Pike County, Mississippi"/>
        <s v="Prentiss County, Mississippi"/>
        <s v="Rankin County, Mississippi"/>
        <s v="Simpson County, Mississippi"/>
        <s v="Tate County, Mississippi"/>
        <s v="Tishomingo County, Mississippi"/>
        <s v="Warren County, Mississippi"/>
        <s v="Adair County, Missouri"/>
        <s v="Audrain County, Missouri"/>
        <s v="Barry County, Missouri"/>
        <s v="Bates County, Missouri"/>
        <s v="Benton County, Missouri"/>
        <s v="Boone County, Missouri"/>
        <s v="Buchanan County, Missouri"/>
        <s v="Butler County, Missouri"/>
        <s v="Callaway County, Missouri"/>
        <s v="Camden County, Missouri"/>
        <s v="Cape Girardeau County, Missouri"/>
        <s v="Cass County, Missouri"/>
        <s v="Cedar County, Missouri"/>
        <s v="Christian County, Missouri"/>
        <s v="Clay County, Missouri"/>
        <s v="Cole County, Missouri"/>
        <s v="Franklin County, Missouri"/>
        <s v="Gasconade County, Missouri"/>
        <s v="Greene County, Missouri"/>
        <s v="Grundy County, Missouri"/>
        <s v="Henry County, Missouri"/>
        <s v="Howell County, Missouri"/>
        <s v="Jackson County, Missouri"/>
        <s v="Jasper County, Missouri"/>
        <s v="Jefferson County, Missouri"/>
        <s v="Johnson County, Missouri"/>
        <s v="Laclede County, Missouri"/>
        <s v="Lafayette County, Missouri"/>
        <s v="Lawrence County, Missouri"/>
        <s v="Lincoln County, Missouri"/>
        <s v="Linn County, Missouri"/>
        <s v="Livingston County, Missouri"/>
        <s v="Macon County, Missouri"/>
        <s v="Marion County, Missouri"/>
        <s v="Miller County, Missouri"/>
        <s v="Morgan County, Missouri"/>
        <s v="Newton County, Missouri"/>
        <s v="Nodaway County, Missouri"/>
        <s v="Perry County, Missouri"/>
        <s v="Pettis County, Missouri"/>
        <s v="Phelps County, Missouri"/>
        <s v="Pike County, Missouri"/>
        <s v="Platte County, Missouri"/>
        <s v="Polk County, Missouri"/>
        <s v="Pulaski County, Missouri"/>
        <s v="Ray County, Missouri"/>
        <s v="St. Charles County, Missouri"/>
        <s v="St. Clair County, Missouri"/>
        <s v="Ste. Genevieve County, Missouri"/>
        <s v="St. Francois County, Missouri"/>
        <s v="St. Louis County, Missouri"/>
        <s v="Saline County, Missouri"/>
        <s v="Scott County, Missouri"/>
        <s v="Shelby County, Missouri"/>
        <s v="Stoddard County, Missouri"/>
        <s v="Stone County, Missouri"/>
        <s v="Sullivan County, Missouri"/>
        <s v="Taney County, Missouri"/>
        <s v="Texas County, Missouri"/>
        <s v="Warren County, Missouri"/>
        <s v="Webster County, Missouri"/>
        <s v="Wright County, Missouri"/>
        <s v="St. Louis city, Missouri"/>
        <s v="Beaverhead County, Montana"/>
        <s v="Blaine County, Montana"/>
        <s v="Carbon County, Montana"/>
        <s v="Carter County, Montana"/>
        <s v="Cascade County, Montana"/>
        <s v="Fergus County, Montana"/>
        <s v="Flathead County, Montana"/>
        <s v="Gallatin County, Montana"/>
        <s v="Lake County, Montana"/>
        <s v="Lewis and Clark County, Montana"/>
        <s v="Madison County, Montana"/>
        <s v="Missoula County, Montana"/>
        <s v="Park County, Montana"/>
        <s v="Phillips County, Montana"/>
        <s v="Powder River County, Montana"/>
        <s v="Ravalli County, Montana"/>
        <s v="Sanders County, Montana"/>
        <s v="Silver Bow County, Montana"/>
        <s v="Stillwater County, Montana"/>
        <s v="Teton County, Montana"/>
        <s v="Wheatland County, Montana"/>
        <s v="Yellowstone County, Montana"/>
        <s v="Adams County, Nebraska"/>
        <s v="Buffalo County, Nebraska"/>
        <s v="Burt County, Nebraska"/>
        <s v="Cass County, Nebraska"/>
        <s v="Cedar County, Nebraska"/>
        <s v="Cherry County, Nebraska"/>
        <s v="Cheyenne County, Nebraska"/>
        <s v="Clay County, Nebraska"/>
        <s v="Colfax County, Nebraska"/>
        <s v="Custer County, Nebraska"/>
        <s v="Dawes County, Nebraska"/>
        <s v="Dawson County, Nebraska"/>
        <s v="Dodge County, Nebraska"/>
        <s v="Douglas County, Nebraska"/>
        <s v="Gage County, Nebraska"/>
        <s v="Hall County, Nebraska"/>
        <s v="Holt County, Nebraska"/>
        <s v="Jefferson County, Nebraska"/>
        <s v="Kimball County, Nebraska"/>
        <s v="Knox County, Nebraska"/>
        <s v="Lancaster County, Nebraska"/>
        <s v="Lincoln County, Nebraska"/>
        <s v="Madison County, Nebraska"/>
        <s v="Otoe County, Nebraska"/>
        <s v="Platte County, Nebraska"/>
        <s v="Red Willow County, Nebraska"/>
        <s v="Saline County, Nebraska"/>
        <s v="Sarpy County, Nebraska"/>
        <s v="Saunders County, Nebraska"/>
        <s v="Scotts Bluff County, Nebraska"/>
        <s v="Seward County, Nebraska"/>
        <s v="Sheridan County, Nebraska"/>
        <s v="Washington County, Nebraska"/>
        <s v="Wayne County, Nebraska"/>
        <s v="Churchill County, Nevada"/>
        <s v="Clark County, Nevada"/>
        <s v="Douglas County, Nevada"/>
        <s v="Elko County, Nevada"/>
        <s v="Humboldt County, Nevada"/>
        <s v="Lyon County, Nevada"/>
        <s v="Nye County, Nevada"/>
        <s v="Washoe County, Nevada"/>
        <s v="Carson City, Nevada"/>
        <s v="Belknap County, New Hampshire"/>
        <s v="Carroll County, New Hampshire"/>
        <s v="Cheshire County, New Hampshire"/>
        <s v="Coos County, New Hampshire"/>
        <s v="Grafton County, New Hampshire"/>
        <s v="Hillsborough County, New Hampshire"/>
        <s v="Merrimack County, New Hampshire"/>
        <s v="Rockingham County, New Hampshire"/>
        <s v="Strafford County, New Hampshire"/>
        <s v="Sullivan County, New Hampshire"/>
        <s v="Atlantic County, New Jersey"/>
        <s v="Bergen County, New Jersey"/>
        <s v="Burlington County, New Jersey"/>
        <s v="Camden County, New Jersey"/>
        <s v="Cape May County, New Jersey"/>
        <s v="Cumberland County, New Jersey"/>
        <s v="Essex County, New Jersey"/>
        <s v="Gloucester County, New Jersey"/>
        <s v="Hudson County, New Jersey"/>
        <s v="Hunterdon County, New Jersey"/>
        <s v="Mercer County, New Jersey"/>
        <s v="Middlesex County, New Jersey"/>
        <s v="Monmouth County, New Jersey"/>
        <s v="Morris County, New Jersey"/>
        <s v="Ocean County, New Jersey"/>
        <s v="Passaic County, New Jersey"/>
        <s v="Salem County, New Jersey"/>
        <s v="Somerset County, New Jersey"/>
        <s v="Sussex County, New Jersey"/>
        <s v="Union County, New Jersey"/>
        <s v="Warren County, New Jersey"/>
        <s v="Bernalillo County, New Mexico"/>
        <s v="Chaves County, New Mexico"/>
        <s v="Colfax County, New Mexico"/>
        <s v="Curry County, New Mexico"/>
        <s v="Do√±a Ana County, New Mexico"/>
        <s v="Eddy County, New Mexico"/>
        <s v="Grant County, New Mexico"/>
        <s v="Lea County, New Mexico"/>
        <s v="Lincoln County, New Mexico"/>
        <s v="Los Alamos County, New Mexico"/>
        <s v="Luna County, New Mexico"/>
        <s v="Otero County, New Mexico"/>
        <s v="Sandoval County, New Mexico"/>
        <s v="San Juan County, New Mexico"/>
        <s v="San Miguel County, New Mexico"/>
        <s v="Santa Fe County, New Mexico"/>
        <s v="Taos County, New Mexico"/>
        <s v="Valencia County, New Mexico"/>
        <s v="Albany County, New York"/>
        <s v="Allegany County, New York"/>
        <s v="Bronx County, New York"/>
        <s v="Broome County, New York"/>
        <s v="Cattaraugus County, New York"/>
        <s v="Cayuga County, New York"/>
        <s v="Chautauqua County, New York"/>
        <s v="Chemung County, New York"/>
        <s v="Chenango County, New York"/>
        <s v="Clinton County, New York"/>
        <s v="Columbia County, New York"/>
        <s v="Cortland County, New York"/>
        <s v="Delaware County, New York"/>
        <s v="Dutchess County, New York"/>
        <s v="Erie County, New York"/>
        <s v="Essex County, New York"/>
        <s v="Franklin County, New York"/>
        <s v="Fulton County, New York"/>
        <s v="Genesee County, New York"/>
        <s v="Greene County, New York"/>
        <s v="Herkimer County, New York"/>
        <s v="Jefferson County, New York"/>
        <s v="Kings County, New York"/>
        <s v="Lewis County, New York"/>
        <s v="Livingston County, New York"/>
        <s v="Madison County, New York"/>
        <s v="Monroe County, New York"/>
        <s v="Montgomery County, New York"/>
        <s v="Nassau County, New York"/>
        <s v="New York County, New York"/>
        <s v="Niagara County, New York"/>
        <s v="Oneida County, New York"/>
        <s v="Onondaga County, New York"/>
        <s v="Ontario County, New York"/>
        <s v="Orange County, New York"/>
        <s v="Orleans County, New York"/>
        <s v="Oswego County, New York"/>
        <s v="Otsego County, New York"/>
        <s v="Putnam County, New York"/>
        <s v="Queens County, New York"/>
        <s v="Rensselaer County, New York"/>
        <s v="Richmond County, New York"/>
        <s v="Rockland County, New York"/>
        <s v="St. Lawrence County, New York"/>
        <s v="Saratoga County, New York"/>
        <s v="Schenectady County, New York"/>
        <s v="Schoharie County, New York"/>
        <s v="Schuyler County, New York"/>
        <s v="Seneca County, New York"/>
        <s v="Steuben County, New York"/>
        <s v="Suffolk County, New York"/>
        <s v="Sullivan County, New York"/>
        <s v="Tioga County, New York"/>
        <s v="Tompkins County, New York"/>
        <s v="Ulster County, New York"/>
        <s v="Warren County, New York"/>
        <s v="Washington County, New York"/>
        <s v="Wayne County, New York"/>
        <s v="Westchester County, New York"/>
        <s v="Wyoming County, New York"/>
        <s v="Yates County, New York"/>
        <s v="Alamance County, North Carolina"/>
        <s v="Alexander County, North Carolina"/>
        <s v="Avery County, North Carolina"/>
        <s v="Beaufort County, North Carolina"/>
        <s v="Bladen County, North Carolina"/>
        <s v="Brunswick County, North Carolina"/>
        <s v="Buncombe County, North Carolina"/>
        <s v="Burke County, North Carolina"/>
        <s v="Cabarrus County, North Carolina"/>
        <s v="Caldwell County, North Carolina"/>
        <s v="Carteret County, North Carolina"/>
        <s v="Catawba County, North Carolina"/>
        <s v="Chatham County, North Carolina"/>
        <s v="Cherokee County, North Carolina"/>
        <s v="Cleveland County, North Carolina"/>
        <s v="Columbus County, North Carolina"/>
        <s v="Craven County, North Carolina"/>
        <s v="Cumberland County, North Carolina"/>
        <s v="Currituck County, North Carolina"/>
        <s v="Dare County, North Carolina"/>
        <s v="Davidson County, North Carolina"/>
        <s v="Davie County, North Carolina"/>
        <s v="Duplin County, North Carolina"/>
        <s v="Durham County, North Carolina"/>
        <s v="Forsyth County, North Carolina"/>
        <s v="Franklin County, North Carolina"/>
        <s v="Gaston County, North Carolina"/>
        <s v="Granville County, North Carolina"/>
        <s v="Guilford County, North Carolina"/>
        <s v="Halifax County, North Carolina"/>
        <s v="Harnett County, North Carolina"/>
        <s v="Haywood County, North Carolina"/>
        <s v="Henderson County, North Carolina"/>
        <s v="Iredell County, North Carolina"/>
        <s v="Jackson County, North Carolina"/>
        <s v="Johnston County, North Carolina"/>
        <s v="Lee County, North Carolina"/>
        <s v="Lenoir County, North Carolina"/>
        <s v="Lincoln County, North Carolina"/>
        <s v="McDowell County, North Carolina"/>
        <s v="Macon County, North Carolina"/>
        <s v="Mecklenburg County, North Carolina"/>
        <s v="Moore County, North Carolina"/>
        <s v="Nash County, North Carolina"/>
        <s v="New Hanover County, North Carolina"/>
        <s v="Onslow County, North Carolina"/>
        <s v="Orange County, North Carolina"/>
        <s v="Pasquotank County, North Carolina"/>
        <s v="Pender County, North Carolina"/>
        <s v="Person County, North Carolina"/>
        <s v="Pitt County, North Carolina"/>
        <s v="Polk County, North Carolina"/>
        <s v="Randolph County, North Carolina"/>
        <s v="Robeson County, North Carolina"/>
        <s v="Rockingham County, North Carolina"/>
        <s v="Rowan County, North Carolina"/>
        <s v="Rutherford County, North Carolina"/>
        <s v="Sampson County, North Carolina"/>
        <s v="Stanly County, North Carolina"/>
        <s v="Stokes County, North Carolina"/>
        <s v="Surry County, North Carolina"/>
        <s v="Transylvania County, North Carolina"/>
        <s v="Union County, North Carolina"/>
        <s v="Vance County, North Carolina"/>
        <s v="Wake County, North Carolina"/>
        <s v="Watauga County, North Carolina"/>
        <s v="Wayne County, North Carolina"/>
        <s v="Wilkes County, North Carolina"/>
        <s v="Wilson County, North Carolina"/>
        <s v="Yancey County, North Carolina"/>
        <s v="Burleigh County, North Dakota"/>
        <s v="Cass County, North Dakota"/>
        <s v="Grand Forks County, North Dakota"/>
        <s v="Morton County, North Dakota"/>
        <s v="Mountrail County, North Dakota"/>
        <s v="Ransom County, North Dakota"/>
        <s v="Stark County, North Dakota"/>
        <s v="Stutsman County, North Dakota"/>
        <s v="Walsh County, North Dakota"/>
        <s v="Ward County, North Dakota"/>
        <s v="Allen County, Ohio"/>
        <s v="Ashland County, Ohio"/>
        <s v="Ashtabula County, Ohio"/>
        <s v="Athens County, Ohio"/>
        <s v="Auglaize County, Ohio"/>
        <s v="Belmont County, Ohio"/>
        <s v="Brown County, Ohio"/>
        <s v="Butler County, Ohio"/>
        <s v="Carroll County, Ohio"/>
        <s v="Champaign County, Ohio"/>
        <s v="Clark County, Ohio"/>
        <s v="Clermont County, Ohio"/>
        <s v="Clinton County, Ohio"/>
        <s v="Columbiana County, Ohio"/>
        <s v="Coshocton County, Ohio"/>
        <s v="Crawford County, Ohio"/>
        <s v="Cuyahoga County, Ohio"/>
        <s v="Darke County, Ohio"/>
        <s v="Defiance County, Ohio"/>
        <s v="Delaware County, Ohio"/>
        <s v="Erie County, Ohio"/>
        <s v="Fairfield County, Ohio"/>
        <s v="Franklin County, Ohio"/>
        <s v="Fulton County, Ohio"/>
        <s v="Gallia County, Ohio"/>
        <s v="Geauga County, Ohio"/>
        <s v="Greene County, Ohio"/>
        <s v="Hamilton County, Ohio"/>
        <s v="Hancock County, Ohio"/>
        <s v="Hardin County, Ohio"/>
        <s v="Highland County, Ohio"/>
        <s v="Hocking County, Ohio"/>
        <s v="Holmes County, Ohio"/>
        <s v="Huron County, Ohio"/>
        <s v="Jackson County, Ohio"/>
        <s v="Jefferson County, Ohio"/>
        <s v="Knox County, Ohio"/>
        <s v="Lake County, Ohio"/>
        <s v="Lawrence County, Ohio"/>
        <s v="Licking County, Ohio"/>
        <s v="Logan County, Ohio"/>
        <s v="Lorain County, Ohio"/>
        <s v="Lucas County, Ohio"/>
        <s v="Madison County, Ohio"/>
        <s v="Mahoning County, Ohio"/>
        <s v="Marion County, Ohio"/>
        <s v="Medina County, Ohio"/>
        <s v="Mercer County, Ohio"/>
        <s v="Miami County, Ohio"/>
        <s v="Montgomery County, Ohio"/>
        <s v="Morrow County, Ohio"/>
        <s v="Muskingum County, Ohio"/>
        <s v="Ottawa County, Ohio"/>
        <s v="Pickaway County, Ohio"/>
        <s v="Portage County, Ohio"/>
        <s v="Preble County, Ohio"/>
        <s v="Putnam County, Ohio"/>
        <s v="Richland County, Ohio"/>
        <s v="Ross County, Ohio"/>
        <s v="Sandusky County, Ohio"/>
        <s v="Scioto County, Ohio"/>
        <s v="Seneca County, Ohio"/>
        <s v="Shelby County, Ohio"/>
        <s v="Stark County, Ohio"/>
        <s v="Summit County, Ohio"/>
        <s v="Trumbull County, Ohio"/>
        <s v="Tuscarawas County, Ohio"/>
        <s v="Union County, Ohio"/>
        <s v="Warren County, Ohio"/>
        <s v="Washington County, Ohio"/>
        <s v="Wayne County, Ohio"/>
        <s v="Williams County, Ohio"/>
        <s v="Wood County, Ohio"/>
        <s v="Wyandot County, Ohio"/>
        <s v="Adair County, Oklahoma"/>
        <s v="Atoka County, Oklahoma"/>
        <s v="Beckham County, Oklahoma"/>
        <s v="Bryan County, Oklahoma"/>
        <s v="Caddo County, Oklahoma"/>
        <s v="Canadian County, Oklahoma"/>
        <s v="Carter County, Oklahoma"/>
        <s v="Cherokee County, Oklahoma"/>
        <s v="Choctaw County, Oklahoma"/>
        <s v="Cleveland County, Oklahoma"/>
        <s v="Comanche County, Oklahoma"/>
        <s v="Craig County, Oklahoma"/>
        <s v="Creek County, Oklahoma"/>
        <s v="Custer County, Oklahoma"/>
        <s v="Delaware County, Oklahoma"/>
        <s v="Dewey County, Oklahoma"/>
        <s v="Garfield County, Oklahoma"/>
        <s v="Garvin County, Oklahoma"/>
        <s v="Grady County, Oklahoma"/>
        <s v="Haskell County, Oklahoma"/>
        <s v="Jackson County, Oklahoma"/>
        <s v="Kay County, Oklahoma"/>
        <s v="Kingfisher County, Oklahoma"/>
        <s v="Kiowa County, Oklahoma"/>
        <s v="Le Flore County, Oklahoma"/>
        <s v="Lincoln County, Oklahoma"/>
        <s v="Logan County, Oklahoma"/>
        <s v="McClain County, Oklahoma"/>
        <s v="McCurtain County, Oklahoma"/>
        <s v="McIntosh County, Oklahoma"/>
        <s v="Mayes County, Oklahoma"/>
        <s v="Muskogee County, Oklahoma"/>
        <s v="Noble County, Oklahoma"/>
        <s v="Nowata County, Oklahoma"/>
        <s v="Oklahoma County, Oklahoma"/>
        <s v="Okmulgee County, Oklahoma"/>
        <s v="Osage County, Oklahoma"/>
        <s v="Ottawa County, Oklahoma"/>
        <s v="Pawnee County, Oklahoma"/>
        <s v="Payne County, Oklahoma"/>
        <s v="Pittsburg County, Oklahoma"/>
        <s v="Pontotoc County, Oklahoma"/>
        <s v="Pottawatomie County, Oklahoma"/>
        <s v="Rogers County, Oklahoma"/>
        <s v="Seminole County, Oklahoma"/>
        <s v="Sequoyah County, Oklahoma"/>
        <s v="Stephens County, Oklahoma"/>
        <s v="Tulsa County, Oklahoma"/>
        <s v="Wagoner County, Oklahoma"/>
        <s v="Washington County, Oklahoma"/>
        <s v="Washita County, Oklahoma"/>
        <s v="Woodward County, Oklahoma"/>
        <s v="Baker County, Oregon"/>
        <s v="Benton County, Oregon"/>
        <s v="Clackamas County, Oregon"/>
        <s v="Clatsop County, Oregon"/>
        <s v="Columbia County, Oregon"/>
        <s v="Coos County, Oregon"/>
        <s v="Crook County, Oregon"/>
        <s v="Curry County, Oregon"/>
        <s v="Deschutes County, Oregon"/>
        <s v="Douglas County, Oregon"/>
        <s v="Hood River County, Oregon"/>
        <s v="Jackson County, Oregon"/>
        <s v="Jefferson County, Oregon"/>
        <s v="Josephine County, Oregon"/>
        <s v="Klamath County, Oregon"/>
        <s v="Lane County, Oregon"/>
        <s v="Lincoln County, Oregon"/>
        <s v="Linn County, Oregon"/>
        <s v="Malheur County, Oregon"/>
        <s v="Marion County, Oregon"/>
        <s v="Multnomah County, Oregon"/>
        <s v="Polk County, Oregon"/>
        <s v="Tillamook County, Oregon"/>
        <s v="Umatilla County, Oregon"/>
        <s v="Union County, Oregon"/>
        <s v="Wallowa County, Oregon"/>
        <s v="Wasco County, Oregon"/>
        <s v="Washington County, Oregon"/>
        <s v="Yamhill County, Oregon"/>
        <s v="Adams County, Pennsylvania"/>
        <s v="Allegheny County, Pennsylvania"/>
        <s v="Armstrong County, Pennsylvania"/>
        <s v="Beaver County, Pennsylvania"/>
        <s v="Bedford County, Pennsylvania"/>
        <s v="Berks County, Pennsylvania"/>
        <s v="Blair County, Pennsylvania"/>
        <s v="Bradford County, Pennsylvania"/>
        <s v="Bucks County, Pennsylvania"/>
        <s v="Butler County, Pennsylvania"/>
        <s v="Cambria County, Pennsylvania"/>
        <s v="Carbon County, Pennsylvania"/>
        <s v="Centre County, Pennsylvania"/>
        <s v="Chester County, Pennsylvania"/>
        <s v="Clearfield County, Pennsylvania"/>
        <s v="Clinton County, Pennsylvania"/>
        <s v="Columbia County, Pennsylvania"/>
        <s v="Crawford County, Pennsylvania"/>
        <s v="Cumberland County, Pennsylvania"/>
        <s v="Dauphin County, Pennsylvania"/>
        <s v="Delaware County, Pennsylvania"/>
        <s v="Erie County, Pennsylvania"/>
        <s v="Fayette County, Pennsylvania"/>
        <s v="Franklin County, Pennsylvania"/>
        <s v="Greene County, Pennsylvania"/>
        <s v="Huntingdon County, Pennsylvania"/>
        <s v="Indiana County, Pennsylvania"/>
        <s v="Jefferson County, Pennsylvania"/>
        <s v="Juniata County, Pennsylvania"/>
        <s v="Lackawanna County, Pennsylvania"/>
        <s v="Lancaster County, Pennsylvania"/>
        <s v="Lawrence County, Pennsylvania"/>
        <s v="Lebanon County, Pennsylvania"/>
        <s v="Lehigh County, Pennsylvania"/>
        <s v="Luzerne County, Pennsylvania"/>
        <s v="Lycoming County, Pennsylvania"/>
        <s v="McKean County, Pennsylvania"/>
        <s v="Mercer County, Pennsylvania"/>
        <s v="Monroe County, Pennsylvania"/>
        <s v="Montgomery County, Pennsylvania"/>
        <s v="Montour County, Pennsylvania"/>
        <s v="Northampton County, Pennsylvania"/>
        <s v="Northumberland County, Pennsylvania"/>
        <s v="Perry County, Pennsylvania"/>
        <s v="Philadelphia County, Pennsylvania"/>
        <s v="Pike County, Pennsylvania"/>
        <s v="Schuylkill County, Pennsylvania"/>
        <s v="Somerset County, Pennsylvania"/>
        <s v="Susquehanna County, Pennsylvania"/>
        <s v="Tioga County, Pennsylvania"/>
        <s v="Union County, Pennsylvania"/>
        <s v="Venango County, Pennsylvania"/>
        <s v="Warren County, Pennsylvania"/>
        <s v="Washington County, Pennsylvania"/>
        <s v="Wayne County, Pennsylvania"/>
        <s v="Westmoreland County, Pennsylvania"/>
        <s v="Wyoming County, Pennsylvania"/>
        <s v="York County, Pennsylvania"/>
        <s v="Bristol County, Rhode Island"/>
        <s v="Kent County, Rhode Island"/>
        <s v="Newport County, Rhode Island"/>
        <s v="Providence County, Rhode Island"/>
        <s v="Washington County, Rhode Island"/>
        <s v="Aiken County, South Carolina"/>
        <s v="Anderson County, South Carolina"/>
        <s v="Beaufort County, South Carolina"/>
        <s v="Berkeley County, South Carolina"/>
        <s v="Charleston County, South Carolina"/>
        <s v="Cherokee County, South Carolina"/>
        <s v="Chester County, South Carolina"/>
        <s v="Colleton County, South Carolina"/>
        <s v="Darlington County, South Carolina"/>
        <s v="Dorchester County, South Carolina"/>
        <s v="Edgefield County, South Carolina"/>
        <s v="Florence County, South Carolina"/>
        <s v="Georgetown County, South Carolina"/>
        <s v="Greenville County, South Carolina"/>
        <s v="Greenwood County, South Carolina"/>
        <s v="Horry County, South Carolina"/>
        <s v="Jasper County, South Carolina"/>
        <s v="Kershaw County, South Carolina"/>
        <s v="Lancaster County, South Carolina"/>
        <s v="Laurens County, South Carolina"/>
        <s v="Lexington County, South Carolina"/>
        <s v="Marion County, South Carolina"/>
        <s v="Newberry County, South Carolina"/>
        <s v="Oconee County, South Carolina"/>
        <s v="Orangeburg County, South Carolina"/>
        <s v="Pickens County, South Carolina"/>
        <s v="Richland County, South Carolina"/>
        <s v="Spartanburg County, South Carolina"/>
        <s v="Sumter County, South Carolina"/>
        <s v="Williamsburg County, South Carolina"/>
        <s v="York County, South Carolina"/>
        <s v="Brookings County, South Dakota"/>
        <s v="Brown County, South Dakota"/>
        <s v="Butte County, South Dakota"/>
        <s v="Charles Mix County, South Dakota"/>
        <s v="Codington County, South Dakota"/>
        <s v="Davison County, South Dakota"/>
        <s v="Hughes County, South Dakota"/>
        <s v="Hutchinson County, South Dakota"/>
        <s v="Lawrence County, South Dakota"/>
        <s v="Lincoln County, South Dakota"/>
        <s v="Meade County, South Dakota"/>
        <s v="Minnehaha County, South Dakota"/>
        <s v="Pennington County, South Dakota"/>
        <s v="Roberts County, South Dakota"/>
        <s v="Union County, South Dakota"/>
        <s v="Yankton County, South Dakota"/>
        <s v="Anderson County, Tennessee"/>
        <s v="Bedford County, Tennessee"/>
        <s v="Blount County, Tennessee"/>
        <s v="Bradley County, Tennessee"/>
        <s v="Campbell County, Tennessee"/>
        <s v="Carroll County, Tennessee"/>
        <s v="Carter County, Tennessee"/>
        <s v="Cheatham County, Tennessee"/>
        <s v="Claiborne County, Tennessee"/>
        <s v="Coffee County, Tennessee"/>
        <s v="Cumberland County, Tennessee"/>
        <s v="Davidson County, Tennessee"/>
        <s v="Dickson County, Tennessee"/>
        <s v="Dyer County, Tennessee"/>
        <s v="Fayette County, Tennessee"/>
        <s v="Franklin County, Tennessee"/>
        <s v="Gibson County, Tennessee"/>
        <s v="Giles County, Tennessee"/>
        <s v="Greene County, Tennessee"/>
        <s v="Hamblen County, Tennessee"/>
        <s v="Hamilton County, Tennessee"/>
        <s v="Hawkins County, Tennessee"/>
        <s v="Henderson County, Tennessee"/>
        <s v="Henry County, Tennessee"/>
        <s v="Humphreys County, Tennessee"/>
        <s v="Jefferson County, Tennessee"/>
        <s v="Knox County, Tennessee"/>
        <s v="Lawrence County, Tennessee"/>
        <s v="Lincoln County, Tennessee"/>
        <s v="Loudon County, Tennessee"/>
        <s v="McMinn County, Tennessee"/>
        <s v="McNairy County, Tennessee"/>
        <s v="Macon County, Tennessee"/>
        <s v="Madison County, Tennessee"/>
        <s v="Marion County, Tennessee"/>
        <s v="Marshall County, Tennessee"/>
        <s v="Maury County, Tennessee"/>
        <s v="Monroe County, Tennessee"/>
        <s v="Montgomery County, Tennessee"/>
        <s v="Overton County, Tennessee"/>
        <s v="Putnam County, Tennessee"/>
        <s v="Rhea County, Tennessee"/>
        <s v="Roane County, Tennessee"/>
        <s v="Robertson County, Tennessee"/>
        <s v="Rutherford County, Tennessee"/>
        <s v="Sevier County, Tennessee"/>
        <s v="Shelby County, Tennessee"/>
        <s v="Sullivan County, Tennessee"/>
        <s v="Sumner County, Tennessee"/>
        <s v="Tipton County, Tennessee"/>
        <s v="Warren County, Tennessee"/>
        <s v="Washington County, Tennessee"/>
        <s v="Weakley County, Tennessee"/>
        <s v="White County, Tennessee"/>
        <s v="Williamson County, Tennessee"/>
        <s v="Wilson County, Tennessee"/>
        <s v="Anderson County, Texas"/>
        <s v="Angelina County, Texas"/>
        <s v="Aransas County, Texas"/>
        <s v="Atascosa County, Texas"/>
        <s v="Austin County, Texas"/>
        <s v="Bandera County, Texas"/>
        <s v="Bastrop County, Texas"/>
        <s v="Bee County, Texas"/>
        <s v="Bell County, Texas"/>
        <s v="Bexar County, Texas"/>
        <s v="Bosque County, Texas"/>
        <s v="Bowie County, Texas"/>
        <s v="Brazoria County, Texas"/>
        <s v="Brazos County, Texas"/>
        <s v="Brown County, Texas"/>
        <s v="Burnet County, Texas"/>
        <s v="Caldwell County, Texas"/>
        <s v="Calhoun County, Texas"/>
        <s v="Cameron County, Texas"/>
        <s v="Cass County, Texas"/>
        <s v="Cherokee County, Texas"/>
        <s v="Collin County, Texas"/>
        <s v="Colorado County, Texas"/>
        <s v="Comal County, Texas"/>
        <s v="Comanche County, Texas"/>
        <s v="Cooke County, Texas"/>
        <s v="Coryell County, Texas"/>
        <s v="Dallas County, Texas"/>
        <s v="Deaf Smith County, Texas"/>
        <s v="Denton County, Texas"/>
        <s v="DeWitt County, Texas"/>
        <s v="Eastland County, Texas"/>
        <s v="Ector County, Texas"/>
        <s v="Ellis County, Texas"/>
        <s v="El Paso County, Texas"/>
        <s v="Erath County, Texas"/>
        <s v="Fannin County, Texas"/>
        <s v="Fayette County, Texas"/>
        <s v="Fort Bend County, Texas"/>
        <s v="Franklin County, Texas"/>
        <s v="Galveston County, Texas"/>
        <s v="Gillespie County, Texas"/>
        <s v="Gonzales County, Texas"/>
        <s v="Grayson County, Texas"/>
        <s v="Gregg County, Texas"/>
        <s v="Grimes County, Texas"/>
        <s v="Guadalupe County, Texas"/>
        <s v="Hale County, Texas"/>
        <s v="Hardin County, Texas"/>
        <s v="Harris County, Texas"/>
        <s v="Harrison County, Texas"/>
        <s v="Hays County, Texas"/>
        <s v="Henderson County, Texas"/>
        <s v="Hidalgo County, Texas"/>
        <s v="Hockley County, Texas"/>
        <s v="Hood County, Texas"/>
        <s v="Hopkins County, Texas"/>
        <s v="Howard County, Texas"/>
        <s v="Hunt County, Texas"/>
        <s v="Jasper County, Texas"/>
        <s v="Jefferson County, Texas"/>
        <s v="Jim Wells County, Texas"/>
        <s v="Johnson County, Texas"/>
        <s v="Karnes County, Texas"/>
        <s v="Kaufman County, Texas"/>
        <s v="Kendall County, Texas"/>
        <s v="Kerr County, Texas"/>
        <s v="Kleberg County, Texas"/>
        <s v="Lamar County, Texas"/>
        <s v="Lampasas County, Texas"/>
        <s v="Lavaca County, Texas"/>
        <s v="Lee County, Texas"/>
        <s v="Leon County, Texas"/>
        <s v="Liberty County, Texas"/>
        <s v="Llano County, Texas"/>
        <s v="Lubbock County, Texas"/>
        <s v="McLennan County, Texas"/>
        <s v="Matagorda County, Texas"/>
        <s v="Medina County, Texas"/>
        <s v="Midland County, Texas"/>
        <s v="Montague County, Texas"/>
        <s v="Montgomery County, Texas"/>
        <s v="Nacogdoches County, Texas"/>
        <s v="Navarro County, Texas"/>
        <s v="Nolan County, Texas"/>
        <s v="Nueces County, Texas"/>
        <s v="Orange County, Texas"/>
        <s v="Palo Pinto County, Texas"/>
        <s v="Parker County, Texas"/>
        <s v="Polk County, Texas"/>
        <s v="Potter County, Texas"/>
        <s v="Randall County, Texas"/>
        <s v="Robertson County, Texas"/>
        <s v="Rockwall County, Texas"/>
        <s v="Rusk County, Texas"/>
        <s v="San Patricio County, Texas"/>
        <s v="Scurry County, Texas"/>
        <s v="Smith County, Texas"/>
        <s v="Somervell County, Texas"/>
        <s v="Stephens County, Texas"/>
        <s v="Tarrant County, Texas"/>
        <s v="Taylor County, Texas"/>
        <s v="Titus County, Texas"/>
        <s v="Tom Green County, Texas"/>
        <s v="Travis County, Texas"/>
        <s v="Tyler County, Texas"/>
        <s v="Upshur County, Texas"/>
        <s v="Uvalde County, Texas"/>
        <s v="Van Zandt County, Texas"/>
        <s v="Victoria County, Texas"/>
        <s v="Walker County, Texas"/>
        <s v="Waller County, Texas"/>
        <s v="Washington County, Texas"/>
        <s v="Webb County, Texas"/>
        <s v="Wharton County, Texas"/>
        <s v="Wichita County, Texas"/>
        <s v="Wilbarger County, Texas"/>
        <s v="Williamson County, Texas"/>
        <s v="Wilson County, Texas"/>
        <s v="Wise County, Texas"/>
        <s v="Wood County, Texas"/>
        <s v="Young County, Texas"/>
        <s v="Box Elder County, Utah"/>
        <s v="Cache County, Utah"/>
        <s v="Davis County, Utah"/>
        <s v="Iron County, Utah"/>
        <s v="Salt Lake County, Utah"/>
        <s v="Sanpete County, Utah"/>
        <s v="Summit County, Utah"/>
        <s v="Tooele County, Utah"/>
        <s v="Utah County, Utah"/>
        <s v="Wasatch County, Utah"/>
        <s v="Washington County, Utah"/>
        <s v="Weber County, Utah"/>
        <s v="Addison County, Vermont"/>
        <s v="Bennington County, Vermont"/>
        <s v="Caledonia County, Vermont"/>
        <s v="Chittenden County, Vermont"/>
        <s v="Franklin County, Vermont"/>
        <s v="Lamoille County, Vermont"/>
        <s v="Orange County, Vermont"/>
        <s v="Orleans County, Vermont"/>
        <s v="Rutland County, Vermont"/>
        <s v="Washington County, Vermont"/>
        <s v="Windham County, Vermont"/>
        <s v="Windsor County, Vermont"/>
        <s v="Accomack County, Virginia"/>
        <s v="Albemarle County, Virginia"/>
        <s v="Amelia County, Virginia"/>
        <s v="Amherst County, Virginia"/>
        <s v="Arlington County, Virginia"/>
        <s v="Augusta County, Virginia"/>
        <s v="Bedford County, Virginia"/>
        <s v="Botetourt County, Virginia"/>
        <s v="Campbell County, Virginia"/>
        <s v="Caroline County, Virginia"/>
        <s v="Chesterfield County, Virginia"/>
        <s v="Clarke County, Virginia"/>
        <s v="Culpeper County, Virginia"/>
        <s v="Fairfax County, Virginia"/>
        <s v="Fauquier County, Virginia"/>
        <s v="Floyd County, Virginia"/>
        <s v="Franklin County, Virginia"/>
        <s v="Frederick County, Virginia"/>
        <s v="Gloucester County, Virginia"/>
        <s v="Goochland County, Virginia"/>
        <s v="Greene County, Virginia"/>
        <s v="Halifax County, Virginia"/>
        <s v="Hanover County, Virginia"/>
        <s v="Henrico County, Virginia"/>
        <s v="Henry County, Virginia"/>
        <s v="Isle of Wight County, Virginia"/>
        <s v="James City County, Virginia"/>
        <s v="King George County, Virginia"/>
        <s v="King William County, Virginia"/>
        <s v="Loudoun County, Virginia"/>
        <s v="Louisa County, Virginia"/>
        <s v="Madison County, Virginia"/>
        <s v="Mecklenburg County, Virginia"/>
        <s v="Montgomery County, Virginia"/>
        <s v="Nelson County, Virginia"/>
        <s v="New Kent County, Virginia"/>
        <s v="Orange County, Virginia"/>
        <s v="Page County, Virginia"/>
        <s v="Pittsylvania County, Virginia"/>
        <s v="Powhatan County, Virginia"/>
        <s v="Prince William County, Virginia"/>
        <s v="Pulaski County, Virginia"/>
        <s v="Rappahannock County, Virginia"/>
        <s v="Roanoke County, Virginia"/>
        <s v="Rockbridge County, Virginia"/>
        <s v="Rockingham County, Virginia"/>
        <s v="Russell County, Virginia"/>
        <s v="Scott County, Virginia"/>
        <s v="Shenandoah County, Virginia"/>
        <s v="Spotsylvania County, Virginia"/>
        <s v="Stafford County, Virginia"/>
        <s v="Tazewell County, Virginia"/>
        <s v="Warren County, Virginia"/>
        <s v="Washington County, Virginia"/>
        <s v="Wise County, Virginia"/>
        <s v="Wythe County, Virginia"/>
        <s v="York County, Virginia"/>
        <s v="Alexandria city, Virginia"/>
        <s v="Charlottesville city, Virginia"/>
        <s v="Chesapeake city, Virginia"/>
        <s v="Colonial Heights city, Virginia"/>
        <s v="Fairfax city, Virginia"/>
        <s v="Falls Church city, Virginia"/>
        <s v="Fredericksburg city, Virginia"/>
        <s v="Galax city, Virginia"/>
        <s v="Hampton city, Virginia"/>
        <s v="Harrisonburg city, Virginia"/>
        <s v="Lynchburg city, Virginia"/>
        <s v="Manassas city, Virginia"/>
        <s v="Newport News city, Virginia"/>
        <s v="Norfolk city, Virginia"/>
        <s v="Portsmouth city, Virginia"/>
        <s v="Richmond city, Virginia"/>
        <s v="Roanoke city, Virginia"/>
        <s v="Salem city, Virginia"/>
        <s v="Staunton city, Virginia"/>
        <s v="Suffolk city, Virginia"/>
        <s v="Virginia Beach city, Virginia"/>
        <s v="Winchester city, Virginia"/>
        <s v="Asotin County, Washington"/>
        <s v="Benton County, Washington"/>
        <s v="Chelan County, Washington"/>
        <s v="Clallam County, Washington"/>
        <s v="Clark County, Washington"/>
        <s v="Cowlitz County, Washington"/>
        <s v="Douglas County, Washington"/>
        <s v="Franklin County, Washington"/>
        <s v="Grant County, Washington"/>
        <s v="Grays Harbor County, Washington"/>
        <s v="Island County, Washington"/>
        <s v="Jefferson County, Washington"/>
        <s v="King County, Washington"/>
        <s v="Kitsap County, Washington"/>
        <s v="Kittitas County, Washington"/>
        <s v="Klickitat County, Washington"/>
        <s v="Lewis County, Washington"/>
        <s v="Mason County, Washington"/>
        <s v="Okanogan County, Washington"/>
        <s v="Pacific County, Washington"/>
        <s v="Pierce County, Washington"/>
        <s v="San Juan County, Washington"/>
        <s v="Skagit County, Washington"/>
        <s v="Snohomish County, Washington"/>
        <s v="Spokane County, Washington"/>
        <s v="Stevens County, Washington"/>
        <s v="Thurston County, Washington"/>
        <s v="Walla Walla County, Washington"/>
        <s v="Whatcom County, Washington"/>
        <s v="Whitman County, Washington"/>
        <s v="Yakima County, Washington"/>
        <s v="Berkeley County, West Virginia"/>
        <s v="Brooke County, West Virginia"/>
        <s v="Cabell County, West Virginia"/>
        <s v="Greenbrier County, West Virginia"/>
        <s v="Hampshire County, West Virginia"/>
        <s v="Hardy County, West Virginia"/>
        <s v="Harrison County, West Virginia"/>
        <s v="Jackson County, West Virginia"/>
        <s v="Jefferson County, West Virginia"/>
        <s v="Kanawha County, West Virginia"/>
        <s v="Marion County, West Virginia"/>
        <s v="Mercer County, West Virginia"/>
        <s v="Monongalia County, West Virginia"/>
        <s v="Monroe County, West Virginia"/>
        <s v="Ohio County, West Virginia"/>
        <s v="Putnam County, West Virginia"/>
        <s v="Raleigh County, West Virginia"/>
        <s v="Randolph County, West Virginia"/>
        <s v="Wayne County, West Virginia"/>
        <s v="Wood County, West Virginia"/>
        <s v="Ashland County, Wisconsin"/>
        <s v="Barron County, Wisconsin"/>
        <s v="Bayfield County, Wisconsin"/>
        <s v="Brown County, Wisconsin"/>
        <s v="Buffalo County, Wisconsin"/>
        <s v="Burnett County, Wisconsin"/>
        <s v="Calumet County, Wisconsin"/>
        <s v="Chippewa County, Wisconsin"/>
        <s v="Clark County, Wisconsin"/>
        <s v="Columbia County, Wisconsin"/>
        <s v="Crawford County, Wisconsin"/>
        <s v="Dane County, Wisconsin"/>
        <s v="Dodge County, Wisconsin"/>
        <s v="Door County, Wisconsin"/>
        <s v="Douglas County, Wisconsin"/>
        <s v="Dunn County, Wisconsin"/>
        <s v="Eau Claire County, Wisconsin"/>
        <s v="Fond du Lac County, Wisconsin"/>
        <s v="Grant County, Wisconsin"/>
        <s v="Green County, Wisconsin"/>
        <s v="Iowa County, Wisconsin"/>
        <s v="Jackson County, Wisconsin"/>
        <s v="Jefferson County, Wisconsin"/>
        <s v="Kenosha County, Wisconsin"/>
        <s v="Kewaunee County, Wisconsin"/>
        <s v="La Crosse County, Wisconsin"/>
        <s v="Lafayette County, Wisconsin"/>
        <s v="Langlade County, Wisconsin"/>
        <s v="Lincoln County, Wisconsin"/>
        <s v="Manitowoc County, Wisconsin"/>
        <s v="Marathon County, Wisconsin"/>
        <s v="Marinette County, Wisconsin"/>
        <s v="Marquette County, Wisconsin"/>
        <s v="Milwaukee County, Wisconsin"/>
        <s v="Monroe County, Wisconsin"/>
        <s v="Oconto County, Wisconsin"/>
        <s v="Oneida County, Wisconsin"/>
        <s v="Outagamie County, Wisconsin"/>
        <s v="Ozaukee County, Wisconsin"/>
        <s v="Pierce County, Wisconsin"/>
        <s v="Polk County, Wisconsin"/>
        <s v="Portage County, Wisconsin"/>
        <s v="Racine County, Wisconsin"/>
        <s v="Rock County, Wisconsin"/>
        <s v="St. Croix County, Wisconsin"/>
        <s v="Sauk County, Wisconsin"/>
        <s v="Sawyer County, Wisconsin"/>
        <s v="Shawano County, Wisconsin"/>
        <s v="Sheboygan County, Wisconsin"/>
        <s v="Trempealeau County, Wisconsin"/>
        <s v="Vernon County, Wisconsin"/>
        <s v="Vilas County, Wisconsin"/>
        <s v="Walworth County, Wisconsin"/>
        <s v="Washburn County, Wisconsin"/>
        <s v="Washington County, Wisconsin"/>
        <s v="Waukesha County, Wisconsin"/>
        <s v="Waupaca County, Wisconsin"/>
        <s v="Winnebago County, Wisconsin"/>
        <s v="Wood County, Wisconsin"/>
        <s v="Albany County, Wyoming"/>
        <s v="Big Horn County, Wyoming"/>
        <s v="Campbell County, Wyoming"/>
        <s v="Converse County, Wyoming"/>
        <s v="Fremont County, Wyoming"/>
        <s v="Johnson County, Wyoming"/>
        <s v="Laramie County, Wyoming"/>
        <s v="Lincoln County, Wyoming"/>
        <s v="Natrona County, Wyoming"/>
        <s v="Park County, Wyoming"/>
        <s v="Platte County, Wyoming"/>
        <s v="Sheridan County, Wyoming"/>
        <s v="Sublette County, Wyoming"/>
        <s v="Sweetwater County, Wyoming"/>
        <s v="Teton County, Wyoming"/>
        <s v="Uinta County, Wyoming"/>
        <s v="Washakie County, Wyoming"/>
        <s v="Hag√•t√±a Municipality, Guam"/>
        <s v="Tamuning Municipality, Guam"/>
        <s v="Aguadilla Municipio, Puerto Rico"/>
        <s v="Arecibo Municipio, Puerto Rico"/>
        <s v="Bayam√≥n Municipio, Puerto Rico"/>
        <s v="Cabo Rojo Municipio, Puerto Rico"/>
        <s v="Caguas Municipio, Puerto Rico"/>
        <s v="Carolina Municipio, Puerto Rico"/>
        <s v="Corozal Municipio, Puerto Rico"/>
        <s v="Dorado Municipio, Puerto Rico"/>
        <s v="Fajardo Municipio, Puerto Rico"/>
        <s v="Guaynabo Municipio, Puerto Rico"/>
        <s v="Humacao Municipio, Puerto Rico"/>
        <s v="Manat√≠ Municipio, Puerto Rico"/>
        <s v="Mayag√ºez Municipio, Puerto Rico"/>
        <s v="Ponce Municipio, Puerto Rico"/>
        <s v="San Germ√°n Municipio, Puerto Rico"/>
        <s v="San Juan Municipio, Puerto Rico"/>
        <s v="San Sebasti√°n Municipio, Puerto Rico"/>
        <s v="Toa Baja Municipio, Puerto Rico"/>
        <s v="Trujillo Alto Municipio, Puerto Rico"/>
        <s v="St. Thomas Island, United States Virgin Islands"/>
      </sharedItems>
    </cacheField>
    <cacheField name="County" numFmtId="0">
      <sharedItems count="1249">
        <s v="Autauga County"/>
        <s v="Baldwin County"/>
        <s v="Barbour County"/>
        <s v="Blount County"/>
        <s v="Calhoun County"/>
        <s v="Cherokee County"/>
        <s v="Chilton County"/>
        <s v="Clarke County"/>
        <s v="Coffee County"/>
        <s v="Colbert County"/>
        <s v="Covington County"/>
        <s v="Cullman County"/>
        <s v="Dale County"/>
        <s v="Dallas County"/>
        <s v="DeKalb County"/>
        <s v="Elmore County"/>
        <s v="Escambia County"/>
        <s v="Etowah County"/>
        <s v="Franklin County"/>
        <s v="Geneva County"/>
        <s v="Henry County"/>
        <s v="Houston County"/>
        <s v="Jackson County"/>
        <s v="Jefferson County"/>
        <s v="Lauderdale County"/>
        <s v="Lawrence County"/>
        <s v="Lee County"/>
        <s v="Limestone County"/>
        <s v="Madison County"/>
        <s v="Marion County"/>
        <s v="Marshall County"/>
        <s v="Mobile County"/>
        <s v="Montgomery County"/>
        <s v="Morgan County"/>
        <s v="Pike County"/>
        <s v="Russell County"/>
        <s v="St. Clair County"/>
        <s v="Shelby County"/>
        <s v="Talladega County"/>
        <s v="Tallapoosa County"/>
        <s v="Tuscaloosa County"/>
        <s v="Walker County"/>
        <s v="Winston County"/>
        <s v="Anchorage Municipality"/>
        <s v="Fairbanks North Star Borough"/>
        <s v="Juneau City and Borough"/>
        <s v="Kenai Peninsula Borough"/>
        <s v="Matanuska-Susitna Borough"/>
        <s v="Sitka City and Borough"/>
        <s v="Valdez-Cordova Census Area"/>
        <s v="Cochise County"/>
        <s v="Coconino County"/>
        <s v="Gila County"/>
        <s v="Maricopa County"/>
        <s v="Mohave County"/>
        <s v="Navajo County"/>
        <s v="Pima County"/>
        <s v="Pinal County"/>
        <s v="Santa Cruz County"/>
        <s v="Yavapai County"/>
        <s v="Yuma County"/>
        <s v="Arkansas County"/>
        <s v="Baxter County"/>
        <s v="Benton County"/>
        <s v="Boone County"/>
        <s v="Carroll County"/>
        <s v="Cleburne County"/>
        <s v="Conway County"/>
        <s v="Craighead County"/>
        <s v="Crawford County"/>
        <s v="Crittenden County"/>
        <s v="Faulkner County"/>
        <s v="Garland County"/>
        <s v="Greene County"/>
        <s v="Hot Spring County"/>
        <s v="Howard County"/>
        <s v="Independence County"/>
        <s v="Lonoke County"/>
        <s v="Mississippi County"/>
        <s v="Polk County"/>
        <s v="Pope County"/>
        <s v="Pulaski County"/>
        <s v="Saline County"/>
        <s v="Sebastian County"/>
        <s v="Union County"/>
        <s v="Washington County"/>
        <s v="White County"/>
        <s v="Yell County"/>
        <s v="Alameda County"/>
        <s v="Amador County"/>
        <s v="Butte County"/>
        <s v="Calaveras County"/>
        <s v="Contra Costa County"/>
        <s v="Del Norte County"/>
        <s v="El Dorado County"/>
        <s v="Fresno County"/>
        <s v="Glenn County"/>
        <s v="Humboldt County"/>
        <s v="Imperial County"/>
        <s v="Inyo County"/>
        <s v="Kern County"/>
        <s v="Kings County"/>
        <s v="Lake County"/>
        <s v="Los Angeles County"/>
        <s v="Madera County"/>
        <s v="Marin County"/>
        <s v="Mendocino County"/>
        <s v="Merced County"/>
        <s v="Modoc County"/>
        <s v="Monterey County"/>
        <s v="Napa County"/>
        <s v="Nevada County"/>
        <s v="Orange County"/>
        <s v="Placer County"/>
        <s v="Plumas County"/>
        <s v="Riverside County"/>
        <s v="Sacramento County"/>
        <s v="San Benito County"/>
        <s v="San Bernardino County"/>
        <s v="San Diego County"/>
        <s v="San Francisco County"/>
        <s v="San Joaquin County"/>
        <s v="San Luis Obispo County"/>
        <s v="San Mateo County"/>
        <s v="Santa Barbara County"/>
        <s v="Santa Clara County"/>
        <s v="Shasta County"/>
        <s v="Siskiyou County"/>
        <s v="Solano County"/>
        <s v="Sonoma County"/>
        <s v="Stanislaus County"/>
        <s v="Sutter County"/>
        <s v="Tehama County"/>
        <s v="Tulare County"/>
        <s v="Tuolumne County"/>
        <s v="Ventura County"/>
        <s v="Yolo County"/>
        <s v="Yuba County"/>
        <s v="Adams County"/>
        <s v="Arapahoe County"/>
        <s v="Archuleta County"/>
        <s v="Boulder County"/>
        <s v="Broomfield County"/>
        <s v="Chaffee County"/>
        <s v="Delta County"/>
        <s v="Denver County"/>
        <s v="Douglas County"/>
        <s v="Eagle County"/>
        <s v="Elbert County"/>
        <s v="El Paso County"/>
        <s v="Fremont County"/>
        <s v="Garfield County"/>
        <s v="Grand County"/>
        <s v="Gunnison County"/>
        <s v="La Plata County"/>
        <s v="Larimer County"/>
        <s v="Las Animas County"/>
        <s v="Lincoln County"/>
        <s v="Logan County"/>
        <s v="Mesa County"/>
        <s v="Moffat County"/>
        <s v="Montezuma County"/>
        <s v="Montrose County"/>
        <s v="Otero County"/>
        <s v="Park County"/>
        <s v="Phillips County"/>
        <s v="Pitkin County"/>
        <s v="Prowers County"/>
        <s v="Pueblo County"/>
        <s v="Routt County"/>
        <s v="San Miguel County"/>
        <s v="Summit County"/>
        <s v="Teller County"/>
        <s v="Weld County"/>
        <s v="Fairfield County"/>
        <s v="Hartford County"/>
        <s v="Litchfield County"/>
        <s v="Middlesex County"/>
        <s v="New Haven County"/>
        <s v="New London County"/>
        <s v="Tolland County"/>
        <s v="Windham County"/>
        <s v="Kent County"/>
        <s v="New Castle County"/>
        <s v="Sussex County"/>
        <s v="District of Columbia"/>
        <s v="Alachua County"/>
        <s v="Bay County"/>
        <s v="Bradford County"/>
        <s v="Brevard County"/>
        <s v="Broward County"/>
        <s v="Charlotte County"/>
        <s v="Citrus County"/>
        <s v="Clay County"/>
        <s v="Collier County"/>
        <s v="Columbia County"/>
        <s v="DeSoto County"/>
        <s v="Duval County"/>
        <s v="Flagler County"/>
        <s v="Gadsden County"/>
        <s v="Gilchrist County"/>
        <s v="Hardee County"/>
        <s v="Hernando County"/>
        <s v="Highlands County"/>
        <s v="Hillsborough County"/>
        <s v="Indian River County"/>
        <s v="Leon County"/>
        <s v="Levy County"/>
        <s v="Manatee County"/>
        <s v="Martin County"/>
        <s v="Miami-Dade County"/>
        <s v="Monroe County"/>
        <s v="Nassau County"/>
        <s v="Okaloosa County"/>
        <s v="Okeechobee County"/>
        <s v="Osceola County"/>
        <s v="Palm Beach County"/>
        <s v="Pasco County"/>
        <s v="Pinellas County"/>
        <s v="Putnam County"/>
        <s v="St. Johns County"/>
        <s v="St. Lucie County"/>
        <s v="Santa Rosa County"/>
        <s v="Sarasota County"/>
        <s v="Seminole County"/>
        <s v="Sumter County"/>
        <s v="Suwannee County"/>
        <s v="Volusia County"/>
        <s v="Wakulla County"/>
        <s v="Walton County"/>
        <s v="Barrow County"/>
        <s v="Bartow County"/>
        <s v="Bibb County"/>
        <s v="Bryan County"/>
        <s v="Bulloch County"/>
        <s v="Camden County"/>
        <s v="Catoosa County"/>
        <s v="Chatham County"/>
        <s v="Clayton County"/>
        <s v="Cobb County"/>
        <s v="Colquitt County"/>
        <s v="Coweta County"/>
        <s v="Dawson County"/>
        <s v="Dougherty County"/>
        <s v="Effingham County"/>
        <s v="Fannin County"/>
        <s v="Fayette County"/>
        <s v="Floyd County"/>
        <s v="Forsyth County"/>
        <s v="Fulton County"/>
        <s v="Gilmer County"/>
        <s v="Glynn County"/>
        <s v="Gordon County"/>
        <s v="Gwinnett County"/>
        <s v="Habersham County"/>
        <s v="Hall County"/>
        <s v="Hart County"/>
        <s v="Jones County"/>
        <s v="Laurens County"/>
        <s v="Liberty County"/>
        <s v="Lowndes County"/>
        <s v="Lumpkin County"/>
        <s v="Muscogee County"/>
        <s v="Newton County"/>
        <s v="Oconee County"/>
        <s v="Paulding County"/>
        <s v="Peach County"/>
        <s v="Pickens County"/>
        <s v="Rabun County"/>
        <s v="Richmond County"/>
        <s v="Rockdale County"/>
        <s v="Spalding County"/>
        <s v="Stephens County"/>
        <s v="Thomas County"/>
        <s v="Towns County"/>
        <s v="Troup County"/>
        <s v="Ware County"/>
        <s v="Whitfield County"/>
        <s v="Wilkes County"/>
        <s v="Wilkinson County"/>
        <s v="Worth County"/>
        <s v="Hawaii County"/>
        <s v="Honolulu County"/>
        <s v="Kauai County"/>
        <s v="Maui County"/>
        <s v="Ada County"/>
        <s v="Bannock County"/>
        <s v="Benewah County"/>
        <s v="Bingham County"/>
        <s v="Blaine County"/>
        <s v="Bonner County"/>
        <s v="Bonneville County"/>
        <s v="Canyon County"/>
        <s v="Cassia County"/>
        <s v="Gem County"/>
        <s v="Gooding County"/>
        <s v="Idaho County"/>
        <s v="Jerome County"/>
        <s v="Kootenai County"/>
        <s v="Latah County"/>
        <s v="Lemhi County"/>
        <s v="Nez Perce County"/>
        <s v="Payette County"/>
        <s v="Teton County"/>
        <s v="Twin Falls County"/>
        <s v="Valley County"/>
        <s v="Bureau County"/>
        <s v="Champaign County"/>
        <s v="Christian County"/>
        <s v="Clark County"/>
        <s v="Clinton County"/>
        <s v="Coles County"/>
        <s v="Cook County"/>
        <s v="DuPage County"/>
        <s v="Edgar County"/>
        <s v="Edwards County"/>
        <s v="Ford County"/>
        <s v="Grundy County"/>
        <s v="Jo Daviess County"/>
        <s v="Kane County"/>
        <s v="Kankakee County"/>
        <s v="Kendall County"/>
        <s v="Knox County"/>
        <s v="LaSalle County"/>
        <s v="Livingston County"/>
        <s v="McDonough County"/>
        <s v="McHenry County"/>
        <s v="McLean County"/>
        <s v="Macon County"/>
        <s v="Macoupin County"/>
        <s v="Mercer County"/>
        <s v="Ogle County"/>
        <s v="Peoria County"/>
        <s v="Piatt County"/>
        <s v="Randolph County"/>
        <s v="Richland County"/>
        <s v="Rock Island County"/>
        <s v="Sangamon County"/>
        <s v="Stephenson County"/>
        <s v="Tazewell County"/>
        <s v="Vermilion County"/>
        <s v="Warren County"/>
        <s v="Whiteside County"/>
        <s v="Will County"/>
        <s v="Williamson County"/>
        <s v="Winnebago County"/>
        <s v="Woodford County"/>
        <s v="Allen County"/>
        <s v="Bartholomew County"/>
        <s v="Cass County"/>
        <s v="Daviess County"/>
        <s v="Dearborn County"/>
        <s v="Decatur County"/>
        <s v="Delaware County"/>
        <s v="Dubois County"/>
        <s v="Elkhart County"/>
        <s v="Grant County"/>
        <s v="Hamilton County"/>
        <s v="Hancock County"/>
        <s v="Harrison County"/>
        <s v="Hendricks County"/>
        <s v="Huntington County"/>
        <s v="Jasper County"/>
        <s v="Johnson County"/>
        <s v="Kosciusko County"/>
        <s v="LaGrange County"/>
        <s v="LaPorte County"/>
        <s v="Miami County"/>
        <s v="Noble County"/>
        <s v="Perry County"/>
        <s v="Porter County"/>
        <s v="Rush County"/>
        <s v="St. Joseph County"/>
        <s v="Spencer County"/>
        <s v="Steuben County"/>
        <s v="Tippecanoe County"/>
        <s v="Vanderburgh County"/>
        <s v="Vigo County"/>
        <s v="Wabash County"/>
        <s v="Warrick County"/>
        <s v="Wayne County"/>
        <s v="Whitley County"/>
        <s v="Adair County"/>
        <s v="Allamakee County"/>
        <s v="Appanoose County"/>
        <s v="Black Hawk County"/>
        <s v="Bremer County"/>
        <s v="Buchanan County"/>
        <s v="Butler County"/>
        <s v="Cedar County"/>
        <s v="Cerro Gordo County"/>
        <s v="Chickasaw County"/>
        <s v="Des Moines County"/>
        <s v="Dickinson County"/>
        <s v="Dubuque County"/>
        <s v="Hardin County"/>
        <s v="Iowa County"/>
        <s v="Kossuth County"/>
        <s v="Linn County"/>
        <s v="Lyon County"/>
        <s v="Mahaska County"/>
        <s v="Mitchell County"/>
        <s v="Muscatine County"/>
        <s v="Plymouth County"/>
        <s v="Pottawattamie County"/>
        <s v="Poweshiek County"/>
        <s v="Ringgold County"/>
        <s v="Scott County"/>
        <s v="Sioux County"/>
        <s v="Story County"/>
        <s v="Taylor County"/>
        <s v="Van Buren County"/>
        <s v="Wapello County"/>
        <s v="Webster County"/>
        <s v="Winneshiek County"/>
        <s v="Woodbury County"/>
        <s v="Atchison County"/>
        <s v="Barton County"/>
        <s v="Bourbon County"/>
        <s v="Cloud County"/>
        <s v="Cowley County"/>
        <s v="Elk County"/>
        <s v="Ellis County"/>
        <s v="Finney County"/>
        <s v="Geary County"/>
        <s v="Harvey County"/>
        <s v="Labette County"/>
        <s v="Leavenworth County"/>
        <s v="McPherson County"/>
        <s v="Nemaha County"/>
        <s v="Neosho County"/>
        <s v="Ness County"/>
        <s v="Osage County"/>
        <s v="Pottawatomie County"/>
        <s v="Pratt County"/>
        <s v="Reno County"/>
        <s v="Riley County"/>
        <s v="Sedgwick County"/>
        <s v="Seward County"/>
        <s v="Shawnee County"/>
        <s v="Sumner County"/>
        <s v="Wyandotte County"/>
        <s v="Barren County"/>
        <s v="Boyd County"/>
        <s v="Boyle County"/>
        <s v="Breckinridge County"/>
        <s v="Bullitt County"/>
        <s v="Caldwell County"/>
        <s v="Calloway County"/>
        <s v="Campbell County"/>
        <s v="Fleming County"/>
        <s v="Graves County"/>
        <s v="Greenup County"/>
        <s v="Henderson County"/>
        <s v="Hopkins County"/>
        <s v="Jessamine County"/>
        <s v="Kenton County"/>
        <s v="Laurel County"/>
        <s v="McCracken County"/>
        <s v="Mason County"/>
        <s v="Metcalfe County"/>
        <s v="Nelson County"/>
        <s v="Ohio County"/>
        <s v="Oldham County"/>
        <s v="Rowan County"/>
        <s v="Todd County"/>
        <s v="Acadia Parish"/>
        <s v="Ascension Parish"/>
        <s v="Avoyelles Parish"/>
        <s v="Beauregard Parish"/>
        <s v="Bossier Parish"/>
        <s v="Caddo Parish"/>
        <s v="Calcasieu Parish"/>
        <s v="De Soto Parish"/>
        <s v="East Baton Rouge Parish"/>
        <s v="East Feliciana Parish"/>
        <s v="Evangeline Parish"/>
        <s v="Iberia Parish"/>
        <s v="Iberville Parish"/>
        <s v="Jefferson Parish"/>
        <s v="Jefferson Davis Parish"/>
        <s v="Lafayette Parish"/>
        <s v="Lafourche Parish"/>
        <s v="Lincoln Parish"/>
        <s v="Livingston Parish"/>
        <s v="Natchitoches Parish"/>
        <s v="Orleans Parish"/>
        <s v="Ouachita Parish"/>
        <s v="Pointe Coupee Parish"/>
        <s v="Rapides Parish"/>
        <s v="St. Bernard Parish"/>
        <s v="St. Charles Parish"/>
        <s v="St. Landry Parish"/>
        <s v="St. Martin Parish"/>
        <s v="St. Mary Parish"/>
        <s v="St. Tammany Parish"/>
        <s v="Tangipahoa Parish"/>
        <s v="Terrebonne Parish"/>
        <s v="Vermilion Parish"/>
        <s v="Vernon Parish"/>
        <s v="Washington Parish"/>
        <s v="Webster Parish"/>
        <s v="West Baton Rouge Parish"/>
        <s v="West Feliciana Parish"/>
        <s v="Androscoggin County"/>
        <s v="Aroostook County"/>
        <s v="Cumberland County"/>
        <s v="Kennebec County"/>
        <s v="Oxford County"/>
        <s v="Penobscot County"/>
        <s v="Piscataquis County"/>
        <s v="Sagadahoc County"/>
        <s v="Somerset County"/>
        <s v="Waldo County"/>
        <s v="York County"/>
        <s v="Allegany County"/>
        <s v="Anne Arundel County"/>
        <s v="Baltimore County"/>
        <s v="Calvert County"/>
        <s v="Caroline County"/>
        <s v="Cecil County"/>
        <s v="Charles County"/>
        <s v="Dorchester County"/>
        <s v="Frederick County"/>
        <s v="Garrett County"/>
        <s v="Harford County"/>
        <s v="Prince George's County"/>
        <s v="Queen Anne's County"/>
        <s v="St. Mary's County"/>
        <s v="Talbot County"/>
        <s v="Wicomico County"/>
        <s v="Worcester County"/>
        <s v="Baltimore city"/>
        <s v="Barnstable County"/>
        <s v="Berkshire County"/>
        <s v="Bristol County"/>
        <s v="Dukes County"/>
        <s v="Essex County"/>
        <s v="Hampden County"/>
        <s v="Hampshire County"/>
        <s v="Nantucket County"/>
        <s v="Norfolk County"/>
        <s v="Suffolk County"/>
        <s v="Allegan County"/>
        <s v="Alpena County"/>
        <s v="Antrim County"/>
        <s v="Barry County"/>
        <s v="Benzie County"/>
        <s v="Berrien County"/>
        <s v="Branch County"/>
        <s v="Charlevoix County"/>
        <s v="Cheboygan County"/>
        <s v="Chippewa County"/>
        <s v="Clare County"/>
        <s v="Eaton County"/>
        <s v="Emmet County"/>
        <s v="Genesee County"/>
        <s v="Grand Traverse County"/>
        <s v="Gratiot County"/>
        <s v="Hillsdale County"/>
        <s v="Huron County"/>
        <s v="Ingham County"/>
        <s v="Ionia County"/>
        <s v="Iosco County"/>
        <s v="Isabella County"/>
        <s v="Kalamazoo County"/>
        <s v="Lapeer County"/>
        <s v="Leelanau County"/>
        <s v="Lenawee County"/>
        <s v="Macomb County"/>
        <s v="Manistee County"/>
        <s v="Marquette County"/>
        <s v="Mecosta County"/>
        <s v="Menominee County"/>
        <s v="Midland County"/>
        <s v="Montcalm County"/>
        <s v="Muskegon County"/>
        <s v="Newaygo County"/>
        <s v="Oakland County"/>
        <s v="Oceana County"/>
        <s v="Ogemaw County"/>
        <s v="Ottawa County"/>
        <s v="Saginaw County"/>
        <s v="Sanilac County"/>
        <s v="Shiawassee County"/>
        <s v="Tuscola County"/>
        <s v="Washtenaw County"/>
        <s v="Wexford County"/>
        <s v="Anoka County"/>
        <s v="Becker County"/>
        <s v="Beltrami County"/>
        <s v="Blue Earth County"/>
        <s v="Brown County"/>
        <s v="Carlton County"/>
        <s v="Carver County"/>
        <s v="Chisago County"/>
        <s v="Crow Wing County"/>
        <s v="Dakota County"/>
        <s v="Dodge County"/>
        <s v="Fillmore County"/>
        <s v="Freeborn County"/>
        <s v="Goodhue County"/>
        <s v="Hennepin County"/>
        <s v="Hubbard County"/>
        <s v="Isanti County"/>
        <s v="Itasca County"/>
        <s v="Kandiyohi County"/>
        <s v="Le Sueur County"/>
        <s v="McLeod County"/>
        <s v="Meeker County"/>
        <s v="Mille Lacs County"/>
        <s v="Morrison County"/>
        <s v="Mower County"/>
        <s v="Nicollet County"/>
        <s v="Olmsted County"/>
        <s v="Otter Tail County"/>
        <s v="Pine County"/>
        <s v="Ramsey County"/>
        <s v="Renville County"/>
        <s v="Rice County"/>
        <s v="Roseau County"/>
        <s v="St. Louis County"/>
        <s v="Sherburne County"/>
        <s v="Stearns County"/>
        <s v="Steele County"/>
        <s v="Swift County"/>
        <s v="Wabasha County"/>
        <s v="Winona County"/>
        <s v="Wright County"/>
        <s v="Alcorn County"/>
        <s v="Bolivar County"/>
        <s v="Copiah County"/>
        <s v="Forrest County"/>
        <s v="George County"/>
        <s v="Hinds County"/>
        <s v="Lafayette County"/>
        <s v="Lamar County"/>
        <s v="Leflore County"/>
        <s v="Neshoba County"/>
        <s v="Oktibbeha County"/>
        <s v="Panola County"/>
        <s v="Pearl River County"/>
        <s v="Prentiss County"/>
        <s v="Rankin County"/>
        <s v="Simpson County"/>
        <s v="Tate County"/>
        <s v="Tishomingo County"/>
        <s v="Audrain County"/>
        <s v="Bates County"/>
        <s v="Callaway County"/>
        <s v="Cape Girardeau County"/>
        <s v="Cole County"/>
        <s v="Gasconade County"/>
        <s v="Howell County"/>
        <s v="Laclede County"/>
        <s v="Miller County"/>
        <s v="Nodaway County"/>
        <s v="Pettis County"/>
        <s v="Phelps County"/>
        <s v="Platte County"/>
        <s v="Ray County"/>
        <s v="St. Charles County"/>
        <s v="Ste. Genevieve County"/>
        <s v="St. Francois County"/>
        <s v="Stoddard County"/>
        <s v="Stone County"/>
        <s v="Sullivan County"/>
        <s v="Taney County"/>
        <s v="Texas County"/>
        <s v="St. Louis city"/>
        <s v="Beaverhead County"/>
        <s v="Carbon County"/>
        <s v="Carter County"/>
        <s v="Cascade County"/>
        <s v="Fergus County"/>
        <s v="Flathead County"/>
        <s v="Gallatin County"/>
        <s v="Lewis and Clark County"/>
        <s v="Missoula County"/>
        <s v="Powder River County"/>
        <s v="Ravalli County"/>
        <s v="Sanders County"/>
        <s v="Silver Bow County"/>
        <s v="Stillwater County"/>
        <s v="Wheatland County"/>
        <s v="Yellowstone County"/>
        <s v="Buffalo County"/>
        <s v="Burt County"/>
        <s v="Cherry County"/>
        <s v="Cheyenne County"/>
        <s v="Colfax County"/>
        <s v="Custer County"/>
        <s v="Dawes County"/>
        <s v="Gage County"/>
        <s v="Holt County"/>
        <s v="Kimball County"/>
        <s v="Lancaster County"/>
        <s v="Otoe County"/>
        <s v="Red Willow County"/>
        <s v="Sarpy County"/>
        <s v="Saunders County"/>
        <s v="Scotts Bluff County"/>
        <s v="Sheridan County"/>
        <s v="Churchill County"/>
        <s v="Elko County"/>
        <s v="Nye County"/>
        <s v="Washoe County"/>
        <s v="Carson City"/>
        <s v="Belknap County"/>
        <s v="Cheshire County"/>
        <s v="Coos County"/>
        <s v="Grafton County"/>
        <s v="Merrimack County"/>
        <s v="Rockingham County"/>
        <s v="Strafford County"/>
        <s v="Atlantic County"/>
        <s v="Bergen County"/>
        <s v="Burlington County"/>
        <s v="Cape May County"/>
        <s v="Gloucester County"/>
        <s v="Hudson County"/>
        <s v="Hunterdon County"/>
        <s v="Monmouth County"/>
        <s v="Morris County"/>
        <s v="Ocean County"/>
        <s v="Passaic County"/>
        <s v="Salem County"/>
        <s v="Bernalillo County"/>
        <s v="Chaves County"/>
        <s v="Curry County"/>
        <s v="Do√±a Ana County"/>
        <s v="Eddy County"/>
        <s v="Lea County"/>
        <s v="Los Alamos County"/>
        <s v="Luna County"/>
        <s v="Sandoval County"/>
        <s v="San Juan County"/>
        <s v="Santa Fe County"/>
        <s v="Taos County"/>
        <s v="Valencia County"/>
        <s v="Albany County"/>
        <s v="Bronx County"/>
        <s v="Broome County"/>
        <s v="Cattaraugus County"/>
        <s v="Cayuga County"/>
        <s v="Chautauqua County"/>
        <s v="Chemung County"/>
        <s v="Chenango County"/>
        <s v="Cortland County"/>
        <s v="Dutchess County"/>
        <s v="Erie County"/>
        <s v="Herkimer County"/>
        <s v="Lewis County"/>
        <s v="New York County"/>
        <s v="Niagara County"/>
        <s v="Oneida County"/>
        <s v="Onondaga County"/>
        <s v="Ontario County"/>
        <s v="Orleans County"/>
        <s v="Oswego County"/>
        <s v="Otsego County"/>
        <s v="Queens County"/>
        <s v="Rensselaer County"/>
        <s v="Rockland County"/>
        <s v="St. Lawrence County"/>
        <s v="Saratoga County"/>
        <s v="Schenectady County"/>
        <s v="Schoharie County"/>
        <s v="Schuyler County"/>
        <s v="Seneca County"/>
        <s v="Tioga County"/>
        <s v="Tompkins County"/>
        <s v="Ulster County"/>
        <s v="Westchester County"/>
        <s v="Wyoming County"/>
        <s v="Yates County"/>
        <s v="Alamance County"/>
        <s v="Alexander County"/>
        <s v="Avery County"/>
        <s v="Beaufort County"/>
        <s v="Bladen County"/>
        <s v="Brunswick County"/>
        <s v="Buncombe County"/>
        <s v="Burke County"/>
        <s v="Cabarrus County"/>
        <s v="Carteret County"/>
        <s v="Catawba County"/>
        <s v="Cleveland County"/>
        <s v="Columbus County"/>
        <s v="Craven County"/>
        <s v="Currituck County"/>
        <s v="Dare County"/>
        <s v="Davidson County"/>
        <s v="Davie County"/>
        <s v="Duplin County"/>
        <s v="Durham County"/>
        <s v="Gaston County"/>
        <s v="Granville County"/>
        <s v="Guilford County"/>
        <s v="Halifax County"/>
        <s v="Harnett County"/>
        <s v="Haywood County"/>
        <s v="Iredell County"/>
        <s v="Johnston County"/>
        <s v="Lenoir County"/>
        <s v="McDowell County"/>
        <s v="Mecklenburg County"/>
        <s v="Moore County"/>
        <s v="Nash County"/>
        <s v="New Hanover County"/>
        <s v="Onslow County"/>
        <s v="Pasquotank County"/>
        <s v="Pender County"/>
        <s v="Person County"/>
        <s v="Pitt County"/>
        <s v="Robeson County"/>
        <s v="Rutherford County"/>
        <s v="Sampson County"/>
        <s v="Stanly County"/>
        <s v="Stokes County"/>
        <s v="Surry County"/>
        <s v="Transylvania County"/>
        <s v="Vance County"/>
        <s v="Wake County"/>
        <s v="Watauga County"/>
        <s v="Wilson County"/>
        <s v="Yancey County"/>
        <s v="Burleigh County"/>
        <s v="Grand Forks County"/>
        <s v="Morton County"/>
        <s v="Mountrail County"/>
        <s v="Ransom County"/>
        <s v="Stark County"/>
        <s v="Stutsman County"/>
        <s v="Walsh County"/>
        <s v="Ward County"/>
        <s v="Ashland County"/>
        <s v="Ashtabula County"/>
        <s v="Athens County"/>
        <s v="Auglaize County"/>
        <s v="Belmont County"/>
        <s v="Clermont County"/>
        <s v="Columbiana County"/>
        <s v="Coshocton County"/>
        <s v="Cuyahoga County"/>
        <s v="Darke County"/>
        <s v="Defiance County"/>
        <s v="Gallia County"/>
        <s v="Geauga County"/>
        <s v="Highland County"/>
        <s v="Hocking County"/>
        <s v="Holmes County"/>
        <s v="Licking County"/>
        <s v="Lorain County"/>
        <s v="Lucas County"/>
        <s v="Mahoning County"/>
        <s v="Medina County"/>
        <s v="Morrow County"/>
        <s v="Muskingum County"/>
        <s v="Pickaway County"/>
        <s v="Portage County"/>
        <s v="Preble County"/>
        <s v="Ross County"/>
        <s v="Sandusky County"/>
        <s v="Scioto County"/>
        <s v="Trumbull County"/>
        <s v="Tuscarawas County"/>
        <s v="Williams County"/>
        <s v="Wood County"/>
        <s v="Wyandot County"/>
        <s v="Atoka County"/>
        <s v="Beckham County"/>
        <s v="Caddo County"/>
        <s v="Canadian County"/>
        <s v="Choctaw County"/>
        <s v="Comanche County"/>
        <s v="Craig County"/>
        <s v="Creek County"/>
        <s v="Dewey County"/>
        <s v="Garvin County"/>
        <s v="Grady County"/>
        <s v="Haskell County"/>
        <s v="Kay County"/>
        <s v="Kingfisher County"/>
        <s v="Kiowa County"/>
        <s v="Le Flore County"/>
        <s v="McClain County"/>
        <s v="McCurtain County"/>
        <s v="McIntosh County"/>
        <s v="Mayes County"/>
        <s v="Muskogee County"/>
        <s v="Nowata County"/>
        <s v="Oklahoma County"/>
        <s v="Okmulgee County"/>
        <s v="Pawnee County"/>
        <s v="Payne County"/>
        <s v="Pittsburg County"/>
        <s v="Pontotoc County"/>
        <s v="Rogers County"/>
        <s v="Sequoyah County"/>
        <s v="Tulsa County"/>
        <s v="Wagoner County"/>
        <s v="Washita County"/>
        <s v="Woodward County"/>
        <s v="Baker County"/>
        <s v="Clackamas County"/>
        <s v="Clatsop County"/>
        <s v="Crook County"/>
        <s v="Deschutes County"/>
        <s v="Hood River County"/>
        <s v="Josephine County"/>
        <s v="Klamath County"/>
        <s v="Lane County"/>
        <s v="Malheur County"/>
        <s v="Multnomah County"/>
        <s v="Tillamook County"/>
        <s v="Umatilla County"/>
        <s v="Wallowa County"/>
        <s v="Wasco County"/>
        <s v="Yamhill County"/>
        <s v="Allegheny County"/>
        <s v="Armstrong County"/>
        <s v="Beaver County"/>
        <s v="Bedford County"/>
        <s v="Berks County"/>
        <s v="Blair County"/>
        <s v="Bucks County"/>
        <s v="Cambria County"/>
        <s v="Centre County"/>
        <s v="Chester County"/>
        <s v="Clearfield County"/>
        <s v="Dauphin County"/>
        <s v="Huntingdon County"/>
        <s v="Indiana County"/>
        <s v="Juniata County"/>
        <s v="Lackawanna County"/>
        <s v="Lebanon County"/>
        <s v="Lehigh County"/>
        <s v="Luzerne County"/>
        <s v="Lycoming County"/>
        <s v="McKean County"/>
        <s v="Montour County"/>
        <s v="Northampton County"/>
        <s v="Northumberland County"/>
        <s v="Philadelphia County"/>
        <s v="Schuylkill County"/>
        <s v="Susquehanna County"/>
        <s v="Venango County"/>
        <s v="Westmoreland County"/>
        <s v="Newport County"/>
        <s v="Providence County"/>
        <s v="Aiken County"/>
        <s v="Anderson County"/>
        <s v="Berkeley County"/>
        <s v="Charleston County"/>
        <s v="Colleton County"/>
        <s v="Darlington County"/>
        <s v="Edgefield County"/>
        <s v="Florence County"/>
        <s v="Georgetown County"/>
        <s v="Greenville County"/>
        <s v="Greenwood County"/>
        <s v="Horry County"/>
        <s v="Kershaw County"/>
        <s v="Lexington County"/>
        <s v="Newberry County"/>
        <s v="Orangeburg County"/>
        <s v="Spartanburg County"/>
        <s v="Williamsburg County"/>
        <s v="Brookings County"/>
        <s v="Charles Mix County"/>
        <s v="Codington County"/>
        <s v="Davison County"/>
        <s v="Hughes County"/>
        <s v="Hutchinson County"/>
        <s v="Meade County"/>
        <s v="Minnehaha County"/>
        <s v="Pennington County"/>
        <s v="Roberts County"/>
        <s v="Yankton County"/>
        <s v="Bradley County"/>
        <s v="Cheatham County"/>
        <s v="Claiborne County"/>
        <s v="Dickson County"/>
        <s v="Dyer County"/>
        <s v="Gibson County"/>
        <s v="Giles County"/>
        <s v="Hamblen County"/>
        <s v="Hawkins County"/>
        <s v="Humphreys County"/>
        <s v="Loudon County"/>
        <s v="McMinn County"/>
        <s v="McNairy County"/>
        <s v="Maury County"/>
        <s v="Overton County"/>
        <s v="Rhea County"/>
        <s v="Roane County"/>
        <s v="Robertson County"/>
        <s v="Sevier County"/>
        <s v="Tipton County"/>
        <s v="Weakley County"/>
        <s v="Angelina County"/>
        <s v="Aransas County"/>
        <s v="Atascosa County"/>
        <s v="Austin County"/>
        <s v="Bandera County"/>
        <s v="Bastrop County"/>
        <s v="Bee County"/>
        <s v="Bell County"/>
        <s v="Bexar County"/>
        <s v="Bosque County"/>
        <s v="Bowie County"/>
        <s v="Brazoria County"/>
        <s v="Brazos County"/>
        <s v="Burnet County"/>
        <s v="Cameron County"/>
        <s v="Collin County"/>
        <s v="Colorado County"/>
        <s v="Comal County"/>
        <s v="Cooke County"/>
        <s v="Coryell County"/>
        <s v="Deaf Smith County"/>
        <s v="Denton County"/>
        <s v="DeWitt County"/>
        <s v="Eastland County"/>
        <s v="Ector County"/>
        <s v="Erath County"/>
        <s v="Fort Bend County"/>
        <s v="Galveston County"/>
        <s v="Gillespie County"/>
        <s v="Gonzales County"/>
        <s v="Grayson County"/>
        <s v="Gregg County"/>
        <s v="Grimes County"/>
        <s v="Guadalupe County"/>
        <s v="Hale County"/>
        <s v="Harris County"/>
        <s v="Hays County"/>
        <s v="Hidalgo County"/>
        <s v="Hockley County"/>
        <s v="Hood County"/>
        <s v="Hunt County"/>
        <s v="Jim Wells County"/>
        <s v="Karnes County"/>
        <s v="Kaufman County"/>
        <s v="Kerr County"/>
        <s v="Kleberg County"/>
        <s v="Lampasas County"/>
        <s v="Lavaca County"/>
        <s v="Llano County"/>
        <s v="Lubbock County"/>
        <s v="McLennan County"/>
        <s v="Matagorda County"/>
        <s v="Montague County"/>
        <s v="Nacogdoches County"/>
        <s v="Navarro County"/>
        <s v="Nolan County"/>
        <s v="Nueces County"/>
        <s v="Palo Pinto County"/>
        <s v="Parker County"/>
        <s v="Potter County"/>
        <s v="Randall County"/>
        <s v="Rockwall County"/>
        <s v="Rusk County"/>
        <s v="San Patricio County"/>
        <s v="Scurry County"/>
        <s v="Smith County"/>
        <s v="Somervell County"/>
        <s v="Tarrant County"/>
        <s v="Titus County"/>
        <s v="Tom Green County"/>
        <s v="Travis County"/>
        <s v="Tyler County"/>
        <s v="Upshur County"/>
        <s v="Uvalde County"/>
        <s v="Van Zandt County"/>
        <s v="Victoria County"/>
        <s v="Waller County"/>
        <s v="Webb County"/>
        <s v="Wharton County"/>
        <s v="Wichita County"/>
        <s v="Wilbarger County"/>
        <s v="Wise County"/>
        <s v="Young County"/>
        <s v="Box Elder County"/>
        <s v="Cache County"/>
        <s v="Davis County"/>
        <s v="Iron County"/>
        <s v="Salt Lake County"/>
        <s v="Sanpete County"/>
        <s v="Tooele County"/>
        <s v="Utah County"/>
        <s v="Wasatch County"/>
        <s v="Weber County"/>
        <s v="Addison County"/>
        <s v="Bennington County"/>
        <s v="Caledonia County"/>
        <s v="Chittenden County"/>
        <s v="Lamoille County"/>
        <s v="Rutland County"/>
        <s v="Windsor County"/>
        <s v="Accomack County"/>
        <s v="Albemarle County"/>
        <s v="Amelia County"/>
        <s v="Amherst County"/>
        <s v="Arlington County"/>
        <s v="Augusta County"/>
        <s v="Botetourt County"/>
        <s v="Chesterfield County"/>
        <s v="Culpeper County"/>
        <s v="Fairfax County"/>
        <s v="Fauquier County"/>
        <s v="Goochland County"/>
        <s v="Hanover County"/>
        <s v="Henrico County"/>
        <s v="Isle of Wight County"/>
        <s v="James City County"/>
        <s v="King George County"/>
        <s v="King William County"/>
        <s v="Loudoun County"/>
        <s v="Louisa County"/>
        <s v="New Kent County"/>
        <s v="Page County"/>
        <s v="Pittsylvania County"/>
        <s v="Powhatan County"/>
        <s v="Prince William County"/>
        <s v="Rappahannock County"/>
        <s v="Roanoke County"/>
        <s v="Rockbridge County"/>
        <s v="Shenandoah County"/>
        <s v="Spotsylvania County"/>
        <s v="Stafford County"/>
        <s v="Wythe County"/>
        <s v="Alexandria city"/>
        <s v="Charlottesville city"/>
        <s v="Chesapeake city"/>
        <s v="Colonial Heights city"/>
        <s v="Fairfax city"/>
        <s v="Falls Church city"/>
        <s v="Fredericksburg city"/>
        <s v="Galax city"/>
        <s v="Hampton city"/>
        <s v="Harrisonburg city"/>
        <s v="Lynchburg city"/>
        <s v="Manassas city"/>
        <s v="Newport News city"/>
        <s v="Norfolk city"/>
        <s v="Portsmouth city"/>
        <s v="Richmond city"/>
        <s v="Roanoke city"/>
        <s v="Salem city"/>
        <s v="Staunton city"/>
        <s v="Suffolk city"/>
        <s v="Virginia Beach city"/>
        <s v="Winchester city"/>
        <s v="Asotin County"/>
        <s v="Chelan County"/>
        <s v="Clallam County"/>
        <s v="Cowlitz County"/>
        <s v="Grays Harbor County"/>
        <s v="Island County"/>
        <s v="King County"/>
        <s v="Kitsap County"/>
        <s v="Kittitas County"/>
        <s v="Klickitat County"/>
        <s v="Okanogan County"/>
        <s v="Pacific County"/>
        <s v="Pierce County"/>
        <s v="Skagit County"/>
        <s v="Snohomish County"/>
        <s v="Spokane County"/>
        <s v="Stevens County"/>
        <s v="Thurston County"/>
        <s v="Walla Walla County"/>
        <s v="Whatcom County"/>
        <s v="Whitman County"/>
        <s v="Yakima County"/>
        <s v="Brooke County"/>
        <s v="Cabell County"/>
        <s v="Greenbrier County"/>
        <s v="Hardy County"/>
        <s v="Kanawha County"/>
        <s v="Monongalia County"/>
        <s v="Raleigh County"/>
        <s v="Barron County"/>
        <s v="Bayfield County"/>
        <s v="Burnett County"/>
        <s v="Calumet County"/>
        <s v="Dane County"/>
        <s v="Door County"/>
        <s v="Dunn County"/>
        <s v="Eau Claire County"/>
        <s v="Fond du Lac County"/>
        <s v="Green County"/>
        <s v="Kenosha County"/>
        <s v="Kewaunee County"/>
        <s v="La Crosse County"/>
        <s v="Langlade County"/>
        <s v="Manitowoc County"/>
        <s v="Marathon County"/>
        <s v="Marinette County"/>
        <s v="Milwaukee County"/>
        <s v="Oconto County"/>
        <s v="Outagamie County"/>
        <s v="Ozaukee County"/>
        <s v="Racine County"/>
        <s v="Rock County"/>
        <s v="St. Croix County"/>
        <s v="Sauk County"/>
        <s v="Sawyer County"/>
        <s v="Shawano County"/>
        <s v="Sheboygan County"/>
        <s v="Trempealeau County"/>
        <s v="Vernon County"/>
        <s v="Vilas County"/>
        <s v="Walworth County"/>
        <s v="Washburn County"/>
        <s v="Waukesha County"/>
        <s v="Waupaca County"/>
        <s v="Big Horn County"/>
        <s v="Converse County"/>
        <s v="Laramie County"/>
        <s v="Natrona County"/>
        <s v="Sublette County"/>
        <s v="Sweetwater County"/>
        <s v="Uinta County"/>
        <s v="Washakie County"/>
        <s v="Hag√•t√±a Municipality"/>
        <s v="Tamuning Municipality"/>
        <s v="Aguadilla Municipio"/>
        <s v="Arecibo Municipio"/>
        <s v="Bayam√≥n Municipio"/>
        <s v="Cabo Rojo Municipio"/>
        <s v="Caguas Municipio"/>
        <s v="Carolina Municipio"/>
        <s v="Corozal Municipio"/>
        <s v="Dorado Municipio"/>
        <s v="Fajardo Municipio"/>
        <s v="Guaynabo Municipio"/>
        <s v="Humacao Municipio"/>
        <s v="Manat√≠ Municipio"/>
        <s v="Mayag√ºez Municipio"/>
        <s v="Ponce Municipio"/>
        <s v="San Germ√°n Municipio"/>
        <s v="San Juan Municipio"/>
        <s v="San Sebasti√°n Municipio"/>
        <s v="Toa Baja Municipio"/>
        <s v="Trujillo Alto Municipio"/>
        <s v="St. Thomas Island"/>
      </sharedItems>
    </cacheField>
    <cacheField name="State_long" numFmtId="0">
      <sharedItems count="54">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 v="Guam"/>
        <s v="Puerto Rico"/>
        <s v="United States Virgin Islands"/>
      </sharedItems>
    </cacheField>
    <cacheField name="NAICS2017" numFmtId="0">
      <sharedItems containsSemiMixedTypes="0" containsString="0" containsNumber="1" containsInteger="1" minValue="45391" maxValue="81291"/>
    </cacheField>
    <cacheField name="NAICS2017_text_label" numFmtId="0">
      <sharedItems/>
    </cacheField>
    <cacheField name="LFO" numFmtId="0">
      <sharedItems containsSemiMixedTypes="0" containsString="0" containsNumber="1" containsInteger="1" minValue="1" maxValue="1"/>
    </cacheField>
    <cacheField name="LFO_text_label" numFmtId="0">
      <sharedItems/>
    </cacheField>
    <cacheField name="EMPSZES" numFmtId="0">
      <sharedItems containsSemiMixedTypes="0" containsString="0" containsNumber="1" containsInteger="1" minValue="1" maxValue="1"/>
    </cacheField>
    <cacheField name="EMPSZES_text_label" numFmtId="0">
      <sharedItems/>
    </cacheField>
    <cacheField name="YEAR" numFmtId="0">
      <sharedItems containsSemiMixedTypes="0" containsString="0" containsNumber="1" containsInteger="1" minValue="2019" maxValue="2019"/>
    </cacheField>
    <cacheField name="NESTAB" numFmtId="0">
      <sharedItems containsSemiMixedTypes="0" containsString="0" containsNumber="1" containsInteger="1" minValue="3" maxValue="634"/>
    </cacheField>
    <cacheField name="PAYANN" numFmtId="0">
      <sharedItems containsSemiMixedTypes="0" containsString="0" containsNumber="1" containsInteger="1" minValue="7" maxValue="385341" count="2698">
        <n v="2902"/>
        <n v="1515"/>
        <n v="9670"/>
        <n v="2808"/>
        <n v="481"/>
        <n v="1145"/>
        <n v="221"/>
        <n v="2004"/>
        <n v="222"/>
        <n v="575"/>
        <n v="140"/>
        <n v="717"/>
        <n v="338"/>
        <n v="1923"/>
        <n v="289"/>
        <n v="2975"/>
        <n v="4001"/>
        <n v="655"/>
        <n v="2865"/>
        <n v="269"/>
        <n v="1020"/>
        <n v="726"/>
        <n v="1442"/>
        <n v="2616"/>
        <n v="1193"/>
        <n v="2403"/>
        <n v="483"/>
        <n v="310"/>
        <n v="4880"/>
        <n v="4389"/>
        <n v="813"/>
        <n v="3982"/>
        <n v="3803"/>
        <n v="33996"/>
        <n v="5794"/>
        <n v="1025"/>
        <n v="2058"/>
        <n v="325"/>
        <n v="397"/>
        <n v="6374"/>
        <n v="9237"/>
        <n v="3054"/>
        <n v="3656"/>
        <n v="24064"/>
        <n v="2217"/>
        <n v="171"/>
        <n v="653"/>
        <n v="3154"/>
        <n v="60"/>
        <n v="2742"/>
        <n v="12758"/>
        <n v="1500"/>
        <n v="1426"/>
        <n v="7411"/>
        <n v="766"/>
        <n v="1090"/>
        <n v="4095"/>
        <n v="77"/>
        <n v="761"/>
        <n v="1174"/>
        <n v="3709"/>
        <n v="200"/>
        <n v="1575"/>
        <n v="32505"/>
        <n v="1933"/>
        <n v="1138"/>
        <n v="1097"/>
        <n v="936"/>
        <n v="5527"/>
        <n v="849"/>
        <n v="1956"/>
        <n v="349"/>
        <n v="359"/>
        <n v="4281"/>
        <n v="21205"/>
        <n v="2953"/>
        <n v="6230"/>
        <n v="765"/>
        <n v="2433"/>
        <n v="539"/>
        <n v="2734"/>
        <n v="657"/>
        <n v="1845"/>
        <n v="6282"/>
        <n v="1269"/>
        <n v="265"/>
        <n v="278"/>
        <n v="5708"/>
        <n v="908"/>
        <n v="1136"/>
        <n v="6243"/>
        <n v="1903"/>
        <n v="248"/>
        <n v="1879"/>
        <n v="56017"/>
        <n v="245432"/>
        <n v="47878"/>
        <n v="2209"/>
        <n v="8772"/>
        <n v="351"/>
        <n v="321"/>
        <n v="2374"/>
        <n v="10724"/>
        <n v="53917"/>
        <n v="7274"/>
        <n v="6907"/>
        <n v="1128"/>
        <n v="444"/>
        <n v="2507"/>
        <n v="18024"/>
        <n v="2190"/>
        <n v="741"/>
        <n v="4414"/>
        <n v="466"/>
        <n v="182"/>
        <n v="2365"/>
        <n v="273"/>
        <n v="1812"/>
        <n v="12162"/>
        <n v="2981"/>
        <n v="2020"/>
        <n v="1437"/>
        <n v="13"/>
        <n v="597"/>
        <n v="809"/>
        <n v="953"/>
        <n v="4503"/>
        <n v="731"/>
        <n v="1120"/>
        <n v="93"/>
        <n v="660"/>
        <n v="921"/>
        <n v="4461"/>
        <n v="816"/>
        <n v="818"/>
        <n v="6076"/>
        <n v="618"/>
        <n v="1374"/>
        <n v="1071"/>
        <n v="662"/>
        <n v="628"/>
        <n v="196"/>
        <n v="1257"/>
        <n v="1627"/>
        <n v="45"/>
        <n v="617"/>
        <n v="1744"/>
        <n v="177"/>
        <n v="2473"/>
        <n v="22001"/>
        <n v="4465"/>
        <n v="925"/>
        <n v="2706"/>
        <n v="897"/>
        <n v="4204"/>
        <n v="950"/>
        <n v="1111"/>
        <n v="147"/>
        <n v="1168"/>
        <n v="13808"/>
        <n v="2453"/>
        <n v="3153"/>
        <n v="391"/>
        <n v="21029"/>
        <n v="84367"/>
        <n v="16972"/>
        <n v="2428"/>
        <n v="2548"/>
        <n v="10119"/>
        <n v="2053"/>
        <n v="2077"/>
        <n v="392"/>
        <n v="14820"/>
        <n v="57826"/>
        <n v="11233"/>
        <n v="492"/>
        <n v="2095"/>
        <n v="10701"/>
        <n v="1268"/>
        <n v="7410"/>
        <n v="29348"/>
        <n v="5486"/>
        <n v="1712"/>
        <n v="2175"/>
        <n v="8450"/>
        <n v="746"/>
        <n v="1200"/>
        <n v="757"/>
        <n v="141"/>
        <n v="2150"/>
        <n v="3468"/>
        <n v="23356"/>
        <n v="3677"/>
        <n v="2631"/>
        <n v="427"/>
        <n v="270"/>
        <n v="3606"/>
        <n v="100649"/>
        <n v="385341"/>
        <n v="103804"/>
        <n v="711"/>
        <n v="3137"/>
        <n v="238"/>
        <n v="5057"/>
        <n v="22455"/>
        <n v="20664"/>
        <n v="361"/>
        <n v="4323"/>
        <n v="252"/>
        <n v="1671"/>
        <n v="7547"/>
        <n v="138"/>
        <n v="609"/>
        <n v="4330"/>
        <n v="21545"/>
        <n v="2249"/>
        <n v="1496"/>
        <n v="4671"/>
        <n v="1466"/>
        <n v="2056"/>
        <n v="6999"/>
        <n v="890"/>
        <n v="37092"/>
        <n v="232205"/>
        <n v="29407"/>
        <n v="7546"/>
        <n v="45698"/>
        <n v="2466"/>
        <n v="1684"/>
        <n v="19939"/>
        <n v="85336"/>
        <n v="16671"/>
        <n v="15929"/>
        <n v="85457"/>
        <n v="8435"/>
        <n v="1400"/>
        <n v="293"/>
        <n v="16573"/>
        <n v="73938"/>
        <n v="8027"/>
        <n v="42927"/>
        <n v="208978"/>
        <n v="43932"/>
        <n v="6746"/>
        <n v="40293"/>
        <n v="16319"/>
        <n v="6289"/>
        <n v="27315"/>
        <n v="3152"/>
        <n v="4449"/>
        <n v="19407"/>
        <n v="4012"/>
        <n v="11161"/>
        <n v="59986"/>
        <n v="13602"/>
        <n v="5019"/>
        <n v="28217"/>
        <n v="4901"/>
        <n v="21219"/>
        <n v="111884"/>
        <n v="13736"/>
        <n v="3503"/>
        <n v="29037"/>
        <n v="2285"/>
        <n v="1365"/>
        <n v="12520"/>
        <n v="1098"/>
        <n v="1140"/>
        <n v="1522"/>
        <n v="4596"/>
        <n v="19158"/>
        <n v="1397"/>
        <n v="6579"/>
        <n v="37131"/>
        <n v="10805"/>
        <n v="3715"/>
        <n v="30548"/>
        <n v="3965"/>
        <n v="1135"/>
        <n v="6723"/>
        <n v="1826"/>
        <n v="2093"/>
        <n v="15767"/>
        <n v="457"/>
        <n v="3906"/>
        <n v="9408"/>
        <n v="51629"/>
        <n v="6998"/>
        <n v="1498"/>
        <n v="28480"/>
        <n v="2440"/>
        <n v="1440"/>
        <n v="6937"/>
        <n v="27909"/>
        <n v="2138"/>
        <n v="9863"/>
        <n v="52972"/>
        <n v="12048"/>
        <n v="1004"/>
        <n v="7097"/>
        <n v="28944"/>
        <n v="8369"/>
        <n v="1037"/>
        <n v="4664"/>
        <n v="6217"/>
        <n v="782"/>
        <n v="896"/>
        <n v="62"/>
        <n v="9752"/>
        <n v="32719"/>
        <n v="16030"/>
        <n v="7351"/>
        <n v="29945"/>
        <n v="8451"/>
        <n v="788"/>
        <n v="4076"/>
        <n v="841"/>
        <n v="2085"/>
        <n v="318"/>
        <n v="9488"/>
        <n v="53419"/>
        <n v="7709"/>
        <n v="2442"/>
        <n v="4448"/>
        <n v="197"/>
        <n v="133"/>
        <n v="832"/>
        <n v="10961"/>
        <n v="68023"/>
        <n v="9910"/>
        <n v="3565"/>
        <n v="777"/>
        <n v="7692"/>
        <n v="37822"/>
        <n v="4767"/>
        <n v="353"/>
        <n v="590"/>
        <n v="1844"/>
        <n v="9906"/>
        <n v="1756"/>
        <n v="1104"/>
        <n v="2992"/>
        <n v="257"/>
        <n v="775"/>
        <n v="1472"/>
        <n v="1003"/>
        <n v="348"/>
        <n v="1312"/>
        <n v="808"/>
        <n v="1990"/>
        <n v="5028"/>
        <n v="2545"/>
        <n v="458"/>
        <n v="1653"/>
        <n v="979"/>
        <n v="414"/>
        <n v="954"/>
        <n v="2641"/>
        <n v="616"/>
        <n v="1321"/>
        <n v="3060"/>
        <n v="17934"/>
        <n v="4606"/>
        <n v="1072"/>
        <n v="15068"/>
        <n v="81444"/>
        <n v="11245"/>
        <n v="10135"/>
        <n v="51737"/>
        <n v="13068"/>
        <n v="1428"/>
        <n v="12310"/>
        <n v="2672"/>
        <n v="1048"/>
        <n v="21091"/>
        <n v="1750"/>
        <n v="8918"/>
        <n v="48645"/>
        <n v="6427"/>
        <n v="2781"/>
        <n v="13476"/>
        <n v="3131"/>
        <n v="956"/>
        <n v="12335"/>
        <n v="805"/>
        <n v="2120"/>
        <n v="6224"/>
        <n v="817"/>
        <n v="1610"/>
        <n v="10675"/>
        <n v="645"/>
        <n v="6115"/>
        <n v="39064"/>
        <n v="3820"/>
        <n v="2894"/>
        <n v="10755"/>
        <n v="1461"/>
        <n v="3174"/>
        <n v="29373"/>
        <n v="8950"/>
        <n v="2508"/>
        <n v="20316"/>
        <n v="1803"/>
        <n v="1941"/>
        <n v="7113"/>
        <n v="545"/>
        <n v="4589"/>
        <n v="36470"/>
        <n v="5099"/>
        <n v="19951"/>
        <n v="105420"/>
        <n v="11189"/>
        <n v="1913"/>
        <n v="9847"/>
        <n v="1263"/>
        <n v="639"/>
        <n v="7254"/>
        <n v="830"/>
        <n v="2483"/>
        <n v="13012"/>
        <n v="1767"/>
        <n v="4442"/>
        <n v="21429"/>
        <n v="3059"/>
        <n v="1988"/>
        <n v="344"/>
        <n v="1189"/>
        <n v="10682"/>
        <n v="61035"/>
        <n v="8480"/>
        <n v="3173"/>
        <n v="17780"/>
        <n v="822"/>
        <n v="1313"/>
        <n v="6070"/>
        <n v="1116"/>
        <n v="1307"/>
        <n v="659"/>
        <n v="303"/>
        <n v="1473"/>
        <n v="7904"/>
        <n v="920"/>
        <n v="2787"/>
        <n v="563"/>
        <n v="13540"/>
        <n v="85903"/>
        <n v="14418"/>
        <n v="1514"/>
        <n v="7490"/>
        <n v="3113"/>
        <n v="36"/>
        <n v="3443"/>
        <n v="12176"/>
        <n v="2840"/>
        <n v="6867"/>
        <n v="37517"/>
        <n v="4939"/>
        <n v="2748"/>
        <n v="23641"/>
        <n v="1404"/>
        <n v="165"/>
        <n v="5644"/>
        <n v="19451"/>
        <n v="8979"/>
        <n v="1728"/>
        <n v="26774"/>
        <n v="1817"/>
        <n v="1503"/>
        <n v="13642"/>
        <n v="1226"/>
        <n v="17799"/>
        <n v="70291"/>
        <n v="10336"/>
        <n v="648"/>
        <n v="4578"/>
        <n v="442"/>
        <n v="1175"/>
        <n v="4779"/>
        <n v="1009"/>
        <n v="1682"/>
        <n v="12250"/>
        <n v="1841"/>
        <n v="2903"/>
        <n v="14245"/>
        <n v="54039"/>
        <n v="10569"/>
        <n v="2185"/>
        <n v="8167"/>
        <n v="1172"/>
        <n v="15464"/>
        <n v="100895"/>
        <n v="12269"/>
        <n v="4200"/>
        <n v="23091"/>
        <n v="2801"/>
        <n v="15981"/>
        <n v="66910"/>
        <n v="8296"/>
        <n v="3464"/>
        <n v="25423"/>
        <n v="2396"/>
        <n v="2090"/>
        <n v="2017"/>
        <n v="13321"/>
        <n v="6416"/>
        <n v="1637"/>
        <n v="10266"/>
        <n v="451"/>
        <n v="692"/>
        <n v="6231"/>
        <n v="4917"/>
        <n v="25571"/>
        <n v="3610"/>
        <n v="5911"/>
        <n v="43671"/>
        <n v="4868"/>
        <n v="926"/>
        <n v="1970"/>
        <n v="5978"/>
        <n v="18963"/>
        <n v="4221"/>
        <n v="2334"/>
        <n v="152"/>
        <n v="3686"/>
        <n v="718"/>
        <n v="1065"/>
        <n v="1399"/>
        <n v="55"/>
        <n v="5141"/>
        <n v="706"/>
        <n v="518"/>
        <n v="1163"/>
        <n v="4081"/>
        <n v="1993"/>
        <n v="202"/>
        <n v="2819"/>
        <n v="240"/>
        <n v="1709"/>
        <n v="3676"/>
        <n v="388"/>
        <n v="654"/>
        <n v="3436"/>
        <n v="2224"/>
        <n v="15879"/>
        <n v="2222"/>
        <n v="2323"/>
        <n v="18999"/>
        <n v="2528"/>
        <n v="635"/>
        <n v="6090"/>
        <n v="1715"/>
        <n v="2070"/>
        <n v="230"/>
        <n v="9612"/>
        <n v="52421"/>
        <n v="8261"/>
        <n v="670"/>
        <n v="1235"/>
        <n v="6007"/>
        <n v="1421"/>
        <n v="7311"/>
        <n v="567"/>
        <n v="1011"/>
        <n v="1450"/>
        <n v="191"/>
        <n v="5226"/>
        <n v="29598"/>
        <n v="7679"/>
        <n v="6038"/>
        <n v="83"/>
        <n v="3806"/>
        <n v="812"/>
        <n v="3231"/>
        <n v="1863"/>
        <n v="11006"/>
        <n v="1368"/>
        <n v="650"/>
        <n v="4113"/>
        <n v="296"/>
        <n v="3400"/>
        <n v="15143"/>
        <n v="3859"/>
        <n v="10360"/>
        <n v="151476"/>
        <n v="16561"/>
        <n v="1359"/>
        <n v="804"/>
        <n v="4097"/>
        <n v="553"/>
        <n v="223"/>
        <n v="7899"/>
        <n v="46525"/>
        <n v="5821"/>
        <n v="2895"/>
        <n v="6586"/>
        <n v="853"/>
        <n v="1005"/>
        <n v="8047"/>
        <n v="368"/>
        <n v="6155"/>
        <n v="3921"/>
        <n v="1147"/>
        <n v="881"/>
        <n v="249"/>
        <n v="1252"/>
        <n v="578"/>
        <n v="5701"/>
        <n v="2593"/>
        <n v="1080"/>
        <n v="1353"/>
        <n v="1743"/>
        <n v="7775"/>
        <n v="972"/>
        <n v="2691"/>
        <n v="70"/>
        <n v="2558"/>
        <n v="735"/>
        <n v="5547"/>
        <n v="1061"/>
        <n v="1892"/>
        <n v="320"/>
        <n v="1570"/>
        <n v="652"/>
        <n v="690"/>
        <n v="1818"/>
        <n v="5962"/>
        <n v="1150"/>
        <n v="4055"/>
        <n v="374"/>
        <n v="2800"/>
        <n v="599"/>
        <n v="928"/>
        <n v="2587"/>
        <n v="672"/>
        <n v="1202"/>
        <n v="272"/>
        <n v="1590"/>
        <n v="385"/>
        <n v="3335"/>
        <n v="1086"/>
        <n v="1723"/>
        <n v="1236"/>
        <n v="573"/>
        <n v="619"/>
        <n v="794"/>
        <n v="965"/>
        <n v="6332"/>
        <n v="868"/>
        <n v="8978"/>
        <n v="44233"/>
        <n v="3966"/>
        <n v="1382"/>
        <n v="885"/>
        <n v="5590"/>
        <n v="801"/>
        <n v="5888"/>
        <n v="33322"/>
        <n v="1099"/>
        <n v="2784"/>
        <n v="992"/>
        <n v="1329"/>
        <n v="3758"/>
        <n v="101"/>
        <n v="384"/>
        <n v="3374"/>
        <n v="89"/>
        <n v="1187"/>
        <n v="4002"/>
        <n v="671"/>
        <n v="1035"/>
        <n v="7299"/>
        <n v="1484"/>
        <n v="636"/>
        <n v="677"/>
        <n v="624"/>
        <n v="1352"/>
        <n v="1499"/>
        <n v="1547"/>
        <n v="1024"/>
        <n v="8105"/>
        <n v="937"/>
        <n v="2047"/>
        <n v="352"/>
        <n v="798"/>
        <n v="2051"/>
        <n v="1078"/>
        <n v="528"/>
        <n v="814"/>
        <n v="4011"/>
        <n v="918"/>
        <n v="607"/>
        <n v="800"/>
        <n v="2756"/>
        <n v="1326"/>
        <n v="1311"/>
        <n v="1565"/>
        <n v="10103"/>
        <n v="1401"/>
        <n v="505"/>
        <n v="1821"/>
        <n v="227"/>
        <n v="499"/>
        <n v="2198"/>
        <n v="150"/>
        <n v="46948"/>
        <n v="177168"/>
        <n v="55929"/>
        <n v="879"/>
        <n v="3139"/>
        <n v="1070"/>
        <n v="1280"/>
        <n v="12362"/>
        <n v="60835"/>
        <n v="13965"/>
        <n v="357"/>
        <n v="550"/>
        <n v="2342"/>
        <n v="174"/>
        <n v="715"/>
        <n v="1299"/>
        <n v="159"/>
        <n v="820"/>
        <n v="1125"/>
        <n v="3306"/>
        <n v="209"/>
        <n v="2754"/>
        <n v="580"/>
        <n v="482"/>
        <n v="2009"/>
        <n v="946"/>
        <n v="976"/>
        <n v="4927"/>
        <n v="29042"/>
        <n v="9760"/>
        <n v="865"/>
        <n v="2969"/>
        <n v="1452"/>
        <n v="8966"/>
        <n v="934"/>
        <n v="1596"/>
        <n v="15137"/>
        <n v="53186"/>
        <n v="12361"/>
        <n v="878"/>
        <n v="2417"/>
        <n v="728"/>
        <n v="125"/>
        <n v="1073"/>
        <n v="4008"/>
        <n v="26214"/>
        <n v="4336"/>
        <n v="1310"/>
        <n v="9116"/>
        <n v="3807"/>
        <n v="682"/>
        <n v="214"/>
        <n v="1672"/>
        <n v="13113"/>
        <n v="2716"/>
        <n v="425"/>
        <n v="895"/>
        <n v="2289"/>
        <n v="1357"/>
        <n v="11397"/>
        <n v="471"/>
        <n v="1213"/>
        <n v="831"/>
        <n v="423"/>
        <n v="1366"/>
        <n v="4517"/>
        <n v="2409"/>
        <n v="8283"/>
        <n v="2230"/>
        <n v="664"/>
        <n v="10128"/>
        <n v="734"/>
        <n v="2869"/>
        <n v="390"/>
        <n v="7742"/>
        <n v="1253"/>
        <n v="2650"/>
        <n v="906"/>
        <n v="1127"/>
        <n v="7363"/>
        <n v="35083"/>
        <n v="4135"/>
        <n v="2566"/>
        <n v="2193"/>
        <n v="8779"/>
        <n v="2685"/>
        <n v="678"/>
        <n v="770"/>
        <n v="10614"/>
        <n v="16068"/>
        <n v="3279"/>
        <n v="2878"/>
        <n v="730"/>
        <n v="156"/>
        <n v="4762"/>
        <n v="1965"/>
        <n v="893"/>
        <n v="1074"/>
        <n v="3363"/>
        <n v="455"/>
        <n v="1346"/>
        <n v="749"/>
        <n v="1227"/>
        <n v="317"/>
        <n v="124"/>
        <n v="2080"/>
        <n v="3432"/>
        <n v="1341"/>
        <n v="8090"/>
        <n v="3706"/>
        <n v="703"/>
        <n v="301"/>
        <n v="634"/>
        <n v="1801"/>
        <n v="74"/>
        <n v="1131"/>
        <n v="4273"/>
        <n v="27520"/>
        <n v="4994"/>
        <n v="574"/>
        <n v="1605"/>
        <n v="220"/>
        <n v="977"/>
        <n v="1833"/>
        <n v="7058"/>
        <n v="1816"/>
        <n v="1033"/>
        <n v="585"/>
        <n v="274"/>
        <n v="1278"/>
        <n v="8883"/>
        <n v="1410"/>
        <n v="834"/>
        <n v="4476"/>
        <n v="424"/>
        <n v="1697"/>
        <n v="4509"/>
        <n v="20613"/>
        <n v="2216"/>
        <n v="5772"/>
        <n v="1211"/>
        <n v="198"/>
        <n v="644"/>
        <n v="5150"/>
        <n v="324"/>
        <n v="9234"/>
        <n v="38116"/>
        <n v="10695"/>
        <n v="3308"/>
        <n v="638"/>
        <n v="943"/>
        <n v="1636"/>
        <n v="6811"/>
        <n v="1265"/>
        <n v="510"/>
        <n v="258"/>
        <n v="131"/>
        <n v="408"/>
        <n v="1899"/>
        <n v="7902"/>
        <n v="839"/>
        <n v="2269"/>
        <n v="1869"/>
        <n v="2114"/>
        <n v="13485"/>
        <n v="1295"/>
        <n v="579"/>
        <n v="613"/>
        <n v="501"/>
        <n v="1096"/>
        <n v="2008"/>
        <n v="7707"/>
        <n v="1528"/>
        <n v="6882"/>
        <n v="1502"/>
        <n v="3731"/>
        <n v="1745"/>
        <n v="3394"/>
        <n v="836"/>
        <n v="1008"/>
        <n v="1815"/>
        <n v="1759"/>
        <n v="232"/>
        <n v="417"/>
        <n v="1597"/>
        <n v="468"/>
        <n v="484"/>
        <n v="1113"/>
        <n v="5667"/>
        <n v="377"/>
        <n v="1085"/>
        <n v="2092"/>
        <n v="658"/>
        <n v="422"/>
        <n v="1523"/>
        <n v="882"/>
        <n v="1077"/>
        <n v="1038"/>
        <n v="1221"/>
        <n v="2282"/>
        <n v="3179"/>
        <n v="1663"/>
        <n v="494"/>
        <n v="2248"/>
        <n v="909"/>
        <n v="4846"/>
        <n v="443"/>
        <n v="693"/>
        <n v="581"/>
        <n v="806"/>
        <n v="744"/>
        <n v="1205"/>
        <n v="2196"/>
        <n v="1545"/>
        <n v="118"/>
        <n v="2186"/>
        <n v="2896"/>
        <n v="1945"/>
        <n v="172"/>
        <n v="3053"/>
        <n v="1124"/>
        <n v="253"/>
        <n v="1761"/>
        <n v="12192"/>
        <n v="3286"/>
        <n v="495"/>
        <n v="1158"/>
        <n v="560"/>
        <n v="1688"/>
        <n v="149"/>
        <n v="472"/>
        <n v="110"/>
        <n v="791"/>
        <n v="5351"/>
        <n v="30422"/>
        <n v="6954"/>
        <n v="1275"/>
        <n v="2019"/>
        <n v="552"/>
        <n v="536"/>
        <n v="1504"/>
        <n v="12431"/>
        <n v="789"/>
        <n v="2707"/>
        <n v="67"/>
        <n v="792"/>
        <n v="3547"/>
        <n v="698"/>
        <n v="290"/>
        <n v="1139"/>
        <n v="547"/>
        <n v="776"/>
        <n v="1783"/>
        <n v="76"/>
        <n v="1107"/>
        <n v="888"/>
        <n v="2732"/>
        <n v="737"/>
        <n v="1186"/>
        <n v="462"/>
        <n v="8862"/>
        <n v="673"/>
        <n v="596"/>
        <n v="1019"/>
        <n v="1289"/>
        <n v="2194"/>
        <n v="2419"/>
        <n v="5850"/>
        <n v="1076"/>
        <n v="160"/>
        <n v="1367"/>
        <n v="1331"/>
        <n v="1240"/>
        <n v="1224"/>
        <n v="9272"/>
        <n v="51626"/>
        <n v="10667"/>
        <n v="3095"/>
        <n v="615"/>
        <n v="418"/>
        <n v="947"/>
        <n v="796"/>
        <n v="747"/>
        <n v="899"/>
        <n v="346"/>
        <n v="413"/>
        <n v="663"/>
        <n v="1487"/>
        <n v="533"/>
        <n v="875"/>
        <n v="2729"/>
        <n v="164"/>
        <n v="1560"/>
        <n v="1948"/>
        <n v="358"/>
        <n v="598"/>
        <n v="23100"/>
        <n v="4226"/>
        <n v="1701"/>
        <n v="8732"/>
        <n v="3369"/>
        <n v="857"/>
        <n v="1228"/>
        <n v="167"/>
        <n v="1805"/>
        <n v="5571"/>
        <n v="1091"/>
        <n v="2422"/>
        <n v="2424"/>
        <n v="2752"/>
        <n v="901"/>
        <n v="1567"/>
        <n v="1846"/>
        <n v="6506"/>
        <n v="305"/>
        <n v="1467"/>
        <n v="179"/>
        <n v="840"/>
        <n v="1652"/>
        <n v="2423"/>
        <n v="59101"/>
        <n v="666"/>
        <n v="3091"/>
        <n v="1143"/>
        <n v="1319"/>
        <n v="3898"/>
        <n v="1209"/>
        <n v="322"/>
        <n v="696"/>
        <n v="844"/>
        <n v="7374"/>
        <n v="48954"/>
        <n v="6545"/>
        <n v="2968"/>
        <n v="1165"/>
        <n v="1043"/>
        <n v="7009"/>
        <n v="1752"/>
        <n v="519"/>
        <n v="155"/>
        <n v="3485"/>
        <n v="532"/>
        <n v="4209"/>
        <n v="759"/>
        <n v="527"/>
        <n v="523"/>
        <n v="111"/>
        <n v="1376"/>
        <n v="799"/>
        <n v="762"/>
        <n v="420"/>
        <n v="3922"/>
        <n v="224"/>
        <n v="2036"/>
        <n v="284"/>
        <n v="569"/>
        <n v="3955"/>
        <n v="3913"/>
        <n v="526"/>
        <n v="106"/>
        <n v="1118"/>
        <n v="1047"/>
        <n v="4641"/>
        <n v="778"/>
        <n v="4931"/>
        <n v="1395"/>
        <n v="3903"/>
        <n v="1036"/>
        <n v="732"/>
        <n v="8460"/>
        <n v="1251"/>
        <n v="9068"/>
        <n v="1507"/>
        <n v="11304"/>
        <n v="485"/>
        <n v="767"/>
        <n v="2798"/>
        <n v="19729"/>
        <n v="4282"/>
        <n v="641"/>
        <n v="403"/>
        <n v="3561"/>
        <n v="680"/>
        <n v="4424"/>
        <n v="28413"/>
        <n v="2126"/>
        <n v="608"/>
        <n v="1811"/>
        <n v="10014"/>
        <n v="1837"/>
        <n v="1383"/>
        <n v="3546"/>
        <n v="1505"/>
        <n v="11654"/>
        <n v="6515"/>
        <n v="5945"/>
        <n v="768"/>
        <n v="549"/>
        <n v="4854"/>
        <n v="261"/>
        <n v="1007"/>
        <n v="994"/>
        <n v="3738"/>
        <n v="821"/>
        <n v="1041"/>
        <n v="2385"/>
        <n v="22082"/>
        <n v="1130"/>
        <n v="4804"/>
        <n v="283"/>
        <n v="432"/>
        <n v="1722"/>
        <n v="73"/>
        <n v="250"/>
        <n v="687"/>
        <n v="3967"/>
        <n v="2358"/>
        <n v="119"/>
        <n v="3225"/>
        <n v="33390"/>
        <n v="6742"/>
        <n v="999"/>
        <n v="5400"/>
        <n v="218"/>
        <n v="1292"/>
        <n v="6745"/>
        <n v="337"/>
        <n v="2383"/>
        <n v="356"/>
        <n v="929"/>
        <n v="277"/>
        <n v="4023"/>
        <n v="699"/>
        <n v="1169"/>
        <n v="8806"/>
        <n v="2032"/>
        <n v="674"/>
        <n v="3106"/>
        <n v="1751"/>
        <n v="713"/>
        <n v="10220"/>
        <n v="1629"/>
        <n v="463"/>
        <n v="3654"/>
        <n v="497"/>
        <n v="7437"/>
        <n v="51506"/>
        <n v="8349"/>
        <n v="57973"/>
        <n v="5169"/>
        <n v="1133"/>
        <n v="5347"/>
        <n v="1386"/>
        <n v="1569"/>
        <n v="11886"/>
        <n v="3018"/>
        <n v="871"/>
        <n v="3712"/>
        <n v="400"/>
        <n v="1611"/>
        <n v="7502"/>
        <n v="2164"/>
        <n v="2146"/>
        <n v="2416"/>
        <n v="26579"/>
        <n v="2410"/>
        <n v="1809"/>
        <n v="2585"/>
        <n v="18197"/>
        <n v="2989"/>
        <n v="4024"/>
        <n v="32090"/>
        <n v="5456"/>
        <n v="13034"/>
        <n v="66079"/>
        <n v="13187"/>
        <n v="6991"/>
        <n v="24483"/>
        <n v="3387"/>
        <n v="521"/>
        <n v="6447"/>
        <n v="1543"/>
        <n v="884"/>
        <n v="3797"/>
        <n v="2388"/>
        <n v="11067"/>
        <n v="1343"/>
        <n v="774"/>
        <n v="4905"/>
        <n v="842"/>
        <n v="988"/>
        <n v="2993"/>
        <n v="8832"/>
        <n v="2805"/>
        <n v="2643"/>
        <n v="21915"/>
        <n v="3013"/>
        <n v="1955"/>
        <n v="6279"/>
        <n v="6851"/>
        <n v="36957"/>
        <n v="1249"/>
        <n v="8641"/>
        <n v="36302"/>
        <n v="16454"/>
        <n v="6499"/>
        <n v="4102"/>
        <n v="19497"/>
        <n v="2449"/>
        <n v="1491"/>
        <n v="9417"/>
        <n v="1884"/>
        <n v="18913"/>
        <n v="100523"/>
        <n v="29018"/>
        <n v="2134"/>
        <n v="9513"/>
        <n v="49694"/>
        <n v="12197"/>
        <n v="6122"/>
        <n v="186555"/>
        <n v="9274"/>
        <n v="4796"/>
        <n v="37241"/>
        <n v="10141"/>
        <n v="7665"/>
        <n v="55125"/>
        <n v="12100"/>
        <n v="5261"/>
        <n v="1335"/>
        <n v="2147"/>
        <n v="784"/>
        <n v="3125"/>
        <n v="365"/>
        <n v="576"/>
        <n v="6079"/>
        <n v="2237"/>
        <n v="5437"/>
        <n v="591"/>
        <n v="2272"/>
        <n v="912"/>
        <n v="456"/>
        <n v="787"/>
        <n v="3533"/>
        <n v="962"/>
        <n v="487"/>
        <n v="2890"/>
        <n v="3505"/>
        <n v="33432"/>
        <n v="1385"/>
        <n v="1241"/>
        <n v="6547"/>
        <n v="916"/>
        <n v="4100"/>
        <n v="1414"/>
        <n v="4206"/>
        <n v="13748"/>
        <n v="1392"/>
        <n v="2813"/>
        <n v="28"/>
        <n v="1023"/>
        <n v="5829"/>
        <n v="381"/>
        <n v="3292"/>
        <n v="8694"/>
        <n v="1685"/>
        <n v="6658"/>
        <n v="37415"/>
        <n v="5426"/>
        <n v="279"/>
        <n v="4271"/>
        <n v="874"/>
        <n v="1216"/>
        <n v="2876"/>
        <n v="2689"/>
        <n v="10594"/>
        <n v="2321"/>
        <n v="7540"/>
        <n v="37381"/>
        <n v="7629"/>
        <n v="859"/>
        <n v="3467"/>
        <n v="1649"/>
        <n v="2336"/>
        <n v="11094"/>
        <n v="964"/>
        <n v="5525"/>
        <n v="2698"/>
        <n v="43"/>
        <n v="1141"/>
        <n v="4193"/>
        <n v="1939"/>
        <n v="16407"/>
        <n v="93919"/>
        <n v="18736"/>
        <n v="1063"/>
        <n v="2448"/>
        <n v="8677"/>
        <n v="2390"/>
        <n v="8580"/>
        <n v="429"/>
        <n v="923"/>
        <n v="8148"/>
        <n v="825"/>
        <n v="1276"/>
        <n v="2381"/>
        <n v="3431"/>
        <n v="4661"/>
        <n v="23057"/>
        <n v="2533"/>
        <n v="39609"/>
        <n v="7949"/>
        <n v="3765"/>
        <n v="19953"/>
        <n v="3133"/>
        <n v="2860"/>
        <n v="239"/>
        <n v="588"/>
        <n v="1733"/>
        <n v="2204"/>
        <n v="1630"/>
        <n v="437"/>
        <n v="3905"/>
        <n v="1989"/>
        <n v="1854"/>
        <n v="1538"/>
        <n v="3830"/>
        <n v="1087"/>
        <n v="5450"/>
        <n v="25766"/>
        <n v="6993"/>
        <n v="1057"/>
        <n v="2030"/>
        <n v="2372"/>
        <n v="1010"/>
        <n v="3841"/>
        <n v="435"/>
        <n v="13656"/>
        <n v="70845"/>
        <n v="21259"/>
        <n v="824"/>
        <n v="213"/>
        <n v="5190"/>
        <n v="266"/>
        <n v="667"/>
        <n v="173"/>
        <n v="752"/>
        <n v="1416"/>
        <n v="1305"/>
        <n v="263"/>
        <n v="4725"/>
        <n v="2105"/>
        <n v="5761"/>
        <n v="2736"/>
        <n v="1784"/>
        <n v="328"/>
        <n v="7315"/>
        <n v="81"/>
        <n v="4575"/>
        <n v="27146"/>
        <n v="3224"/>
        <n v="399"/>
        <n v="594"/>
        <n v="3703"/>
        <n v="1506"/>
        <n v="260"/>
        <n v="9975"/>
        <n v="1134"/>
        <n v="8717"/>
        <n v="2920"/>
        <n v="1167"/>
        <n v="3678"/>
        <n v="600"/>
        <n v="8203"/>
        <n v="1462"/>
        <n v="153"/>
        <n v="990"/>
        <n v="44"/>
        <n v="5069"/>
        <n v="23622"/>
        <n v="4637"/>
        <n v="3398"/>
        <n v="287"/>
        <n v="7603"/>
        <n v="1058"/>
        <n v="709"/>
        <n v="870"/>
        <n v="1102"/>
        <n v="15535"/>
        <n v="4793"/>
        <n v="1968"/>
        <n v="7396"/>
        <n v="1800"/>
        <n v="5847"/>
        <n v="228"/>
        <n v="3907"/>
        <n v="136"/>
        <n v="2231"/>
        <n v="2780"/>
        <n v="3136"/>
        <n v="2408"/>
        <n v="75"/>
        <n v="3791"/>
        <n v="1218"/>
        <n v="1831"/>
        <n v="116"/>
        <n v="1051"/>
        <n v="5596"/>
        <n v="1309"/>
        <n v="1446"/>
        <n v="688"/>
        <n v="2099"/>
        <n v="564"/>
        <n v="8613"/>
        <n v="714"/>
        <n v="700"/>
        <n v="1666"/>
        <n v="95"/>
        <n v="1943"/>
        <n v="2027"/>
        <n v="716"/>
        <n v="13526"/>
        <n v="1231"/>
        <n v="637"/>
        <n v="2098"/>
        <n v="1115"/>
        <n v="109"/>
        <n v="395"/>
        <n v="489"/>
        <n v="4557"/>
        <n v="4974"/>
        <n v="506"/>
        <n v="3916"/>
        <n v="811"/>
        <n v="3882"/>
        <n v="13869"/>
        <n v="1166"/>
        <n v="3104"/>
        <n v="852"/>
        <n v="14428"/>
        <n v="2726"/>
        <n v="987"/>
        <n v="8279"/>
        <n v="30533"/>
        <n v="6467"/>
        <n v="3895"/>
        <n v="684"/>
        <n v="1081"/>
        <n v="9446"/>
        <n v="1739"/>
        <n v="268"/>
        <n v="1411"/>
        <n v="1045"/>
        <n v="779"/>
        <n v="704"/>
        <n v="1586"/>
        <n v="1862"/>
        <n v="2274"/>
        <n v="53"/>
        <n v="1495"/>
        <n v="190"/>
        <n v="1052"/>
        <n v="1291"/>
        <n v="5326"/>
        <n v="1880"/>
        <n v="1109"/>
        <n v="668"/>
        <n v="606"/>
        <n v="18025"/>
        <n v="6536"/>
        <n v="1914"/>
        <n v="16412"/>
        <n v="67911"/>
        <n v="18055"/>
        <n v="1012"/>
        <n v="1760"/>
        <n v="211"/>
        <n v="193"/>
        <n v="1489"/>
        <n v="620"/>
        <n v="1540"/>
        <n v="288"/>
        <n v="6176"/>
        <n v="2949"/>
        <n v="647"/>
        <n v="557"/>
        <n v="31"/>
        <n v="848"/>
        <n v="982"/>
        <n v="6247"/>
        <n v="2063"/>
        <n v="13199"/>
        <n v="4669"/>
        <n v="313"/>
        <n v="1427"/>
        <n v="6442"/>
        <n v="1286"/>
        <n v="543"/>
        <n v="1850"/>
        <n v="1548"/>
        <n v="412"/>
        <n v="2052"/>
        <n v="9047"/>
        <n v="1700"/>
        <n v="1762"/>
        <n v="3039"/>
        <n v="537"/>
        <n v="993"/>
        <n v="1215"/>
        <n v="1171"/>
        <n v="1267"/>
        <n v="157"/>
        <n v="860"/>
        <n v="6835"/>
        <n v="33787"/>
        <n v="3991"/>
        <n v="3212"/>
        <n v="68"/>
        <n v="793"/>
        <n v="823"/>
        <n v="2849"/>
        <n v="14716"/>
        <n v="3499"/>
        <n v="2068"/>
        <n v="117"/>
        <n v="562"/>
        <n v="2048"/>
        <n v="448"/>
        <n v="2233"/>
        <n v="6395"/>
        <n v="2445"/>
        <n v="428"/>
        <n v="189"/>
        <n v="1902"/>
        <n v="331"/>
        <n v="3509"/>
        <n v="22658"/>
        <n v="108115"/>
        <n v="15308"/>
        <n v="4708"/>
        <n v="2452"/>
        <n v="275"/>
        <n v="1639"/>
        <n v="96"/>
        <n v="1014"/>
        <n v="350"/>
        <n v="5988"/>
        <n v="37601"/>
        <n v="6324"/>
        <n v="3083"/>
        <n v="3776"/>
        <n v="436"/>
        <n v="1049"/>
        <n v="2256"/>
        <n v="371"/>
        <n v="4415"/>
        <n v="892"/>
        <n v="7232"/>
        <n v="9711"/>
        <n v="21134"/>
        <n v="6303"/>
        <n v="1619"/>
        <n v="12012"/>
        <n v="1986"/>
        <n v="6509"/>
        <n v="33775"/>
        <n v="8576"/>
        <n v="10585"/>
        <n v="2970"/>
        <n v="295"/>
        <n v="7703"/>
        <n v="1533"/>
        <n v="8491"/>
        <n v="53833"/>
        <n v="8758"/>
        <n v="44872"/>
        <n v="4292"/>
        <n v="6331"/>
        <n v="15488"/>
        <n v="3068"/>
        <n v="5947"/>
        <n v="2733"/>
        <n v="3031"/>
        <n v="12882"/>
        <n v="3253"/>
        <n v="3599"/>
        <n v="19603"/>
        <n v="2054"/>
        <n v="4250"/>
        <n v="7732"/>
        <n v="4543"/>
        <n v="2128"/>
        <n v="19616"/>
        <n v="2035"/>
        <n v="3614"/>
        <n v="13120"/>
        <n v="3070"/>
        <n v="5628"/>
        <n v="31127"/>
        <n v="2375"/>
        <n v="8297"/>
        <n v="131295"/>
        <n v="12186"/>
        <n v="6422"/>
        <n v="24903"/>
        <n v="22147"/>
        <n v="16892"/>
        <n v="3096"/>
        <n v="3897"/>
        <n v="17481"/>
        <n v="1573"/>
        <n v="856"/>
        <n v="3972"/>
        <n v="22172"/>
        <n v="4149"/>
        <n v="12860"/>
        <n v="6137"/>
        <n v="16581"/>
        <n v="5248"/>
        <n v="3249"/>
        <n v="6838"/>
        <n v="8722"/>
        <n v="28955"/>
        <n v="3568"/>
        <n v="2176"/>
        <n v="568"/>
        <n v="3478"/>
        <n v="7715"/>
        <n v="1673"/>
        <n v="1786"/>
        <n v="1093"/>
        <n v="491"/>
        <n v="1674"/>
        <n v="4943"/>
        <n v="1894"/>
        <n v="405"/>
        <n v="3270"/>
        <n v="330"/>
        <n v="2803"/>
        <n v="13111"/>
        <n v="3058"/>
        <n v="3268"/>
        <n v="128"/>
        <n v="5106"/>
        <n v="21717"/>
        <n v="2846"/>
        <n v="1633"/>
        <n v="2350"/>
        <n v="6182"/>
        <n v="2303"/>
        <n v="8742"/>
        <n v="837"/>
        <n v="2607"/>
        <n v="411"/>
        <n v="1710"/>
        <n v="123"/>
        <n v="3236"/>
        <n v="430"/>
        <n v="2927"/>
        <n v="1403"/>
        <n v="3702"/>
        <n v="2884"/>
        <n v="750"/>
        <n v="2240"/>
        <n v="207"/>
        <n v="20295"/>
        <n v="1735"/>
        <n v="9597"/>
        <n v="43549"/>
        <n v="10781"/>
        <n v="2039"/>
        <n v="1855"/>
        <n v="2137"/>
        <n v="145"/>
        <n v="2279"/>
        <n v="137"/>
        <n v="1001"/>
        <n v="2327"/>
        <n v="9039"/>
        <n v="53674"/>
        <n v="22002"/>
        <n v="2610"/>
        <n v="3525"/>
        <n v="8684"/>
        <n v="47362"/>
        <n v="5177"/>
        <n v="15377"/>
        <n v="87733"/>
        <n v="13724"/>
        <n v="17243"/>
        <n v="124446"/>
        <n v="41931"/>
        <n v="1848"/>
        <n v="8438"/>
        <n v="1527"/>
        <n v="19017"/>
        <n v="25867"/>
        <n v="4110"/>
        <n v="6253"/>
        <n v="3025"/>
        <n v="13482"/>
        <n v="1967"/>
        <n v="2868"/>
        <n v="719"/>
        <n v="725"/>
        <n v="3481"/>
        <n v="97"/>
        <n v="12886"/>
        <n v="2589"/>
        <n v="35896"/>
        <n v="3425"/>
        <n v="2022"/>
        <n v="6890"/>
        <n v="708"/>
        <n v="1379"/>
        <n v="12972"/>
        <n v="2145"/>
        <n v="12328"/>
        <n v="4370"/>
        <n v="3752"/>
        <n v="21525"/>
        <n v="5425"/>
        <n v="603"/>
        <n v="701"/>
        <n v="445"/>
        <n v="1082"/>
        <n v="206"/>
        <n v="2879"/>
        <n v="366"/>
        <n v="20371"/>
        <n v="81121"/>
        <n v="9995"/>
        <n v="2106"/>
        <n v="6177"/>
        <n v="18198"/>
        <n v="2658"/>
        <n v="4561"/>
        <n v="2807"/>
        <n v="4528"/>
        <n v="1806"/>
        <n v="10801"/>
        <n v="52881"/>
        <n v="8651"/>
        <n v="4387"/>
        <n v="234"/>
        <n v="2429"/>
        <n v="8518"/>
        <n v="854"/>
        <n v="1486"/>
        <n v="681"/>
        <n v="589"/>
        <n v="7045"/>
        <n v="3651"/>
        <n v="26707"/>
        <n v="9020"/>
        <n v="12152"/>
        <n v="1717"/>
        <n v="2462"/>
        <n v="503"/>
        <n v="5361"/>
        <n v="783"/>
        <n v="1264"/>
        <n v="9400"/>
        <n v="5849"/>
        <n v="967"/>
        <n v="387"/>
        <n v="1161"/>
        <n v="280"/>
        <n v="4359"/>
        <n v="1640"/>
        <n v="2821"/>
        <n v="13810"/>
        <n v="1734"/>
        <n v="2201"/>
        <n v="4954"/>
        <n v="3494"/>
        <n v="409"/>
        <n v="4233"/>
        <n v="24361"/>
        <n v="3912"/>
        <n v="2794"/>
        <n v="16218"/>
        <n v="3615"/>
        <n v="633"/>
        <n v="1618"/>
        <n v="8226"/>
        <n v="889"/>
        <n v="1183"/>
        <n v="5050"/>
        <n v="34396"/>
        <n v="5528"/>
        <n v="5051"/>
        <n v="262"/>
        <n v="4318"/>
        <n v="298"/>
        <n v="1458"/>
        <n v="5165"/>
        <n v="1320"/>
        <n v="1900"/>
        <n v="9562"/>
        <n v="2629"/>
        <n v="1776"/>
        <n v="1393"/>
        <n v="9812"/>
        <n v="1443"/>
        <n v="1971"/>
        <n v="3353"/>
        <n v="586"/>
        <n v="6737"/>
        <n v="1580"/>
        <n v="1494"/>
        <n v="11928"/>
        <n v="62356"/>
        <n v="22563"/>
        <n v="862"/>
        <n v="1513"/>
        <n v="3396"/>
        <n v="433"/>
        <n v="3098"/>
        <n v="31605"/>
        <n v="3827"/>
        <n v="1708"/>
        <n v="7760"/>
        <n v="1026"/>
        <n v="5548"/>
        <n v="3814"/>
        <n v="1748"/>
        <n v="332"/>
        <n v="2083"/>
        <n v="1155"/>
        <n v="5517"/>
        <n v="2893"/>
        <n v="4910"/>
        <n v="4191"/>
        <n v="969"/>
        <n v="6020"/>
        <n v="1644"/>
        <n v="959"/>
        <n v="2293"/>
        <n v="2906"/>
        <n v="243"/>
        <n v="1323"/>
        <n v="1369"/>
        <n v="10027"/>
        <n v="4068"/>
        <n v="1532"/>
        <n v="12194"/>
        <n v="95838"/>
        <n v="15339"/>
        <n v="3304"/>
        <n v="2917"/>
        <n v="1944"/>
        <n v="3287"/>
        <n v="235"/>
        <n v="753"/>
        <n v="4785"/>
        <n v="12172"/>
        <n v="2743"/>
        <n v="1849"/>
        <n v="130"/>
        <n v="720"/>
        <n v="1792"/>
        <n v="2479"/>
        <n v="394"/>
        <n v="727"/>
        <n v="2810"/>
        <n v="161"/>
        <n v="3077"/>
        <n v="851"/>
        <n v="139"/>
        <n v="1288"/>
        <n v="2159"/>
        <n v="2511"/>
        <n v="15007"/>
        <n v="886"/>
        <n v="4169"/>
        <n v="829"/>
        <n v="20386"/>
        <n v="1992"/>
        <n v="1417"/>
        <n v="4137"/>
        <n v="940"/>
        <n v="11157"/>
        <n v="38213"/>
        <n v="11191"/>
        <n v="1190"/>
        <n v="610"/>
        <n v="3067"/>
        <n v="13091"/>
        <n v="3826"/>
        <n v="631"/>
        <n v="9299"/>
        <n v="14109"/>
        <n v="66940"/>
        <n v="13980"/>
        <n v="627"/>
        <n v="479"/>
        <n v="6019"/>
        <n v="2149"/>
        <n v="2857"/>
        <n v="7346"/>
        <n v="63601"/>
        <n v="10083"/>
        <n v="4654"/>
        <n v="493"/>
        <n v="1557"/>
        <n v="1210"/>
        <n v="1996"/>
        <n v="490"/>
        <n v="2344"/>
        <n v="12920"/>
        <n v="1613"/>
        <n v="1544"/>
        <n v="2331"/>
        <n v="7905"/>
        <n v="1828"/>
        <n v="2325"/>
        <n v="14330"/>
        <n v="1000"/>
        <n v="3317"/>
        <n v="14774"/>
        <n v="3602"/>
        <n v="2678"/>
        <n v="1721"/>
        <n v="4507"/>
        <n v="1447"/>
        <n v="2125"/>
        <n v="8830"/>
        <n v="4743"/>
        <n v="6349"/>
        <n v="474"/>
        <n v="4417"/>
        <n v="20139"/>
        <n v="4103"/>
        <n v="94"/>
        <n v="1042"/>
        <n v="1951"/>
        <n v="1256"/>
        <n v="1667"/>
        <n v="1381"/>
        <n v="7091"/>
        <n v="1423"/>
        <n v="56"/>
        <n v="2744"/>
        <n v="327"/>
        <n v="1919"/>
        <n v="2393"/>
        <n v="2451"/>
        <n v="3587"/>
        <n v="1799"/>
        <n v="3229"/>
        <n v="14375"/>
        <n v="1551"/>
        <n v="5258"/>
        <n v="32372"/>
        <n v="4052"/>
        <n v="7220"/>
        <n v="5052"/>
        <n v="1516"/>
        <n v="434"/>
        <n v="2502"/>
        <n v="13707"/>
        <n v="1946"/>
        <n v="2037"/>
        <n v="5384"/>
        <n v="769"/>
        <n v="1031"/>
        <n v="6214"/>
        <n v="1536"/>
        <n v="905"/>
        <n v="176"/>
        <n v="1858"/>
        <n v="389"/>
        <n v="931"/>
        <n v="948"/>
        <n v="1333"/>
        <n v="304"/>
        <n v="2340"/>
        <n v="10844"/>
        <n v="2018"/>
        <n v="3845"/>
        <n v="640"/>
        <n v="983"/>
        <n v="1918"/>
        <n v="229"/>
        <n v="686"/>
        <n v="470"/>
        <n v="911"/>
        <n v="1298"/>
        <n v="199"/>
        <n v="861"/>
        <n v="447"/>
        <n v="883"/>
        <n v="3026"/>
        <n v="439"/>
        <n v="5567"/>
        <n v="593"/>
        <n v="1568"/>
        <n v="48"/>
        <n v="6931"/>
        <n v="46019"/>
        <n v="9105"/>
        <n v="986"/>
        <n v="369"/>
        <n v="3162"/>
        <n v="170"/>
        <n v="1233"/>
        <n v="2476"/>
        <n v="525"/>
        <n v="974"/>
        <n v="1676"/>
        <n v="8071"/>
        <n v="43338"/>
        <n v="7848"/>
        <n v="1824"/>
        <n v="25"/>
        <n v="531"/>
        <n v="1306"/>
        <n v="1765"/>
        <n v="7967"/>
        <n v="4284"/>
        <n v="42739"/>
        <n v="8241"/>
        <n v="2221"/>
        <n v="2861"/>
        <n v="281"/>
        <n v="379"/>
        <n v="3343"/>
        <n v="2425"/>
        <n v="18778"/>
        <n v="2824"/>
        <n v="722"/>
        <n v="7260"/>
        <n v="297"/>
        <n v="625"/>
        <n v="2097"/>
        <n v="15796"/>
        <n v="1164"/>
        <n v="4771"/>
        <n v="3382"/>
        <n v="3968"/>
        <n v="20704"/>
        <n v="2543"/>
        <n v="2591"/>
        <n v="334"/>
        <n v="6077"/>
        <n v="212"/>
        <n v="3990"/>
        <n v="15125"/>
        <n v="1843"/>
        <n v="14037"/>
        <n v="88387"/>
        <n v="11389"/>
        <n v="375"/>
        <n v="3383"/>
        <n v="3027"/>
        <n v="1769"/>
        <n v="82"/>
        <n v="12943"/>
        <n v="45556"/>
        <n v="7635"/>
        <n v="8109"/>
        <n v="702"/>
        <n v="558"/>
        <n v="13112"/>
        <n v="54028"/>
        <n v="14182"/>
        <n v="2349"/>
        <n v="1836"/>
        <n v="5954"/>
        <n v="1409"/>
        <n v="1266"/>
        <n v="104"/>
        <n v="3484"/>
        <n v="22458"/>
        <n v="927"/>
        <n v="4521"/>
        <n v="8305"/>
        <n v="78662"/>
        <n v="7112"/>
        <n v="2268"/>
        <n v="11165"/>
        <n v="5232"/>
        <n v="1591"/>
        <n v="622"/>
        <n v="6883"/>
        <n v="748"/>
        <n v="6250"/>
        <n v="51748"/>
        <n v="8948"/>
        <n v="416"/>
        <n v="114"/>
        <n v="1358"/>
        <n v="1703"/>
        <n v="87"/>
        <n v="2786"/>
        <n v="188"/>
        <n v="15338"/>
        <n v="1558"/>
        <n v="1907"/>
        <n v="9042"/>
        <n v="2912"/>
        <n v="5206"/>
        <n v="27914"/>
        <n v="3404"/>
        <n v="2677"/>
        <n v="9816"/>
        <n v="1624"/>
        <n v="315"/>
        <n v="6909"/>
        <n v="1509"/>
        <n v="1214"/>
        <n v="410"/>
        <n v="1616"/>
        <n v="49"/>
        <n v="1260"/>
        <n v="11822"/>
        <n v="5370"/>
        <n v="34792"/>
        <n v="4656"/>
        <n v="6606"/>
        <n v="561"/>
        <n v="3408"/>
        <n v="20163"/>
        <n v="2573"/>
        <n v="3519"/>
        <n v="10286"/>
        <n v="3406"/>
        <n v="1377"/>
        <n v="9857"/>
        <n v="705"/>
        <n v="12437"/>
        <n v="62586"/>
        <n v="10565"/>
        <n v="2521"/>
        <n v="15671"/>
        <n v="2102"/>
        <n v="3733"/>
        <n v="3124"/>
        <n v="10500"/>
        <n v="37570"/>
        <n v="6275"/>
        <n v="1040"/>
        <n v="3618"/>
        <n v="178"/>
        <n v="2498"/>
        <n v="1561"/>
        <n v="12396"/>
        <n v="1056"/>
        <n v="2642"/>
        <n v="13942"/>
        <n v="1364"/>
        <n v="3564"/>
        <n v="21954"/>
        <n v="3313"/>
        <n v="3349"/>
        <n v="924"/>
        <n v="2753"/>
        <n v="10250"/>
        <n v="729"/>
        <n v="4704"/>
        <n v="2291"/>
        <n v="4420"/>
        <n v="18612"/>
        <n v="3863"/>
        <n v="1985"/>
        <n v="6498"/>
        <n v="7767"/>
        <n v="1976"/>
        <n v="7927"/>
        <n v="1937"/>
        <n v="10177"/>
        <n v="2355"/>
        <n v="1766"/>
        <n v="9986"/>
        <n v="3855"/>
        <n v="4553"/>
        <n v="38008"/>
        <n v="7003"/>
        <n v="66"/>
        <n v="1430"/>
        <n v="132"/>
        <n v="6419"/>
        <n v="1564"/>
        <n v="3684"/>
        <n v="689"/>
        <n v="4807"/>
        <n v="5305"/>
        <n v="27813"/>
        <n v="5927"/>
        <n v="1905"/>
        <n v="2954"/>
        <n v="17814"/>
        <n v="2632"/>
        <n v="764"/>
        <n v="3368"/>
        <n v="1448"/>
        <n v="282"/>
        <n v="3248"/>
        <n v="17152"/>
        <n v="3092"/>
        <n v="3207"/>
        <n v="2715"/>
        <n v="9988"/>
        <n v="3014"/>
        <n v="478"/>
        <n v="773"/>
        <n v="1764"/>
        <n v="3010"/>
        <n v="2100"/>
        <n v="33"/>
        <n v="1246"/>
        <n v="113"/>
        <n v="1046"/>
        <n v="475"/>
        <n v="88"/>
        <n v="372"/>
        <n v="1050"/>
        <n v="2197"/>
        <n v="1634"/>
        <n v="1677"/>
        <n v="449"/>
        <n v="2413"/>
        <n v="9112"/>
        <n v="5227"/>
        <n v="736"/>
        <n v="383"/>
        <n v="2242"/>
        <n v="35"/>
        <n v="9071"/>
        <n v="4490"/>
        <n v="242"/>
        <n v="2292"/>
        <n v="192"/>
        <n v="3798"/>
        <n v="8458"/>
        <n v="42520"/>
        <n v="7170"/>
        <n v="2025"/>
        <n v="58"/>
        <n v="1285"/>
        <n v="107"/>
        <n v="2568"/>
        <n v="21567"/>
        <n v="4128"/>
        <n v="2523"/>
        <n v="5175"/>
        <n v="31247"/>
        <n v="4163"/>
        <n v="605"/>
        <n v="1588"/>
        <n v="1964"/>
        <n v="1387"/>
        <n v="3596"/>
        <n v="980"/>
        <n v="1822"/>
        <n v="1675"/>
        <n v="4391"/>
        <n v="1363"/>
        <n v="10915"/>
        <n v="1882"/>
        <n v="1015"/>
        <n v="2646"/>
        <n v="544"/>
        <n v="1394"/>
        <n v="1176"/>
        <n v="2223"/>
        <n v="2714"/>
        <n v="13598"/>
        <n v="2645"/>
        <n v="827"/>
        <n v="3646"/>
        <n v="306"/>
        <n v="6544"/>
        <n v="57909"/>
        <n v="4378"/>
        <n v="8472"/>
        <n v="498"/>
        <n v="6787"/>
        <n v="2087"/>
        <n v="6761"/>
        <n v="802"/>
        <n v="858"/>
        <n v="4348"/>
        <n v="20250"/>
        <n v="6568"/>
        <n v="13438"/>
        <n v="1511"/>
        <n v="3367"/>
        <n v="756"/>
        <n v="5409"/>
        <n v="981"/>
        <n v="1391"/>
        <n v="2484"/>
        <n v="15262"/>
        <n v="21684"/>
        <n v="81030"/>
        <n v="13407"/>
        <n v="675"/>
        <n v="3593"/>
        <n v="2854"/>
        <n v="11005"/>
        <n v="2485"/>
        <n v="2785"/>
        <n v="10470"/>
        <n v="1254"/>
        <n v="2914"/>
        <n v="7795"/>
        <n v="803"/>
        <n v="1415"/>
        <n v="13560"/>
        <n v="71519"/>
        <n v="16962"/>
        <n v="1232"/>
        <n v="1692"/>
        <n v="12957"/>
        <n v="311"/>
        <n v="2984"/>
        <n v="431"/>
        <n v="22151"/>
        <n v="104517"/>
        <n v="26381"/>
        <n v="1137"/>
        <n v="47754"/>
        <n v="10625"/>
        <n v="685"/>
        <n v="683"/>
        <n v="3871"/>
        <n v="642"/>
        <n v="4220"/>
        <n v="754"/>
        <n v="5998"/>
        <n v="18252"/>
        <n v="4625"/>
        <n v="1016"/>
        <n v="100"/>
        <n v="2330"/>
        <n v="6548"/>
        <n v="32868"/>
        <n v="5612"/>
        <n v="3084"/>
        <n v="17460"/>
        <n v="4090"/>
        <n v="2867"/>
        <n v="6695"/>
        <n v="694"/>
        <n v="6705"/>
        <n v="3116"/>
        <n v="5441"/>
        <n v="34254"/>
        <n v="236999"/>
        <n v="42800"/>
        <n v="2709"/>
        <n v="11002"/>
        <n v="3829"/>
        <n v="2837"/>
        <n v="11308"/>
        <n v="1101"/>
        <n v="4171"/>
        <n v="326"/>
        <n v="2339"/>
        <n v="4536"/>
        <n v="1103"/>
        <n v="2050"/>
        <n v="7693"/>
        <n v="1029"/>
        <n v="601"/>
        <n v="4832"/>
        <n v="998"/>
        <n v="3042"/>
        <n v="5533"/>
        <n v="1151"/>
        <n v="1144"/>
        <n v="843"/>
        <n v="978"/>
        <n v="13137"/>
        <n v="3239"/>
        <n v="8733"/>
        <n v="2304"/>
        <n v="1525"/>
        <n v="5617"/>
        <n v="8482"/>
        <n v="41102"/>
        <n v="7100"/>
        <n v="1301"/>
        <n v="80"/>
        <n v="10039"/>
        <n v="108"/>
        <n v="21666"/>
        <n v="1563"/>
        <n v="3696"/>
        <n v="244"/>
        <n v="1083"/>
        <n v="5950"/>
        <n v="2400"/>
        <n v="1242"/>
        <n v="4038"/>
        <n v="1957"/>
        <n v="115"/>
        <n v="10396"/>
        <n v="24507"/>
        <n v="99412"/>
        <n v="15850"/>
        <n v="1370"/>
        <n v="665"/>
        <n v="5633"/>
        <n v="15604"/>
        <n v="83103"/>
        <n v="27110"/>
        <n v="2220"/>
        <n v="3649"/>
        <n v="2692"/>
        <n v="3148"/>
        <n v="367"/>
        <n v="2171"/>
        <n v="1407"/>
        <n v="3423"/>
        <n v="7568"/>
        <n v="36609"/>
        <n v="10713"/>
        <n v="4399"/>
        <n v="316"/>
        <n v="3451"/>
        <n v="13994"/>
        <n v="2158"/>
        <n v="181"/>
        <n v="11020"/>
        <n v="48023"/>
        <n v="9705"/>
        <n v="2366"/>
        <n v="1537"/>
        <n v="2444"/>
        <n v="8744"/>
        <n v="2177"/>
        <n v="2227"/>
        <n v="4053"/>
        <n v="1888"/>
        <n v="7839"/>
        <n v="1695"/>
        <n v="2497"/>
        <n v="421"/>
        <n v="1390"/>
        <n v="20750"/>
        <n v="1916"/>
        <n v="1724"/>
        <n v="4028"/>
        <n v="534"/>
        <n v="2960"/>
        <n v="3001"/>
        <n v="3141"/>
        <n v="1229"/>
        <n v="1623"/>
        <n v="12028"/>
        <n v="1587"/>
        <n v="915"/>
        <n v="11699"/>
        <n v="5823"/>
        <n v="3680"/>
        <n v="1740"/>
        <n v="309"/>
        <n v="307"/>
        <n v="105"/>
        <n v="4834"/>
        <n v="27543"/>
        <n v="4534"/>
        <n v="819"/>
        <n v="3386"/>
        <n v="13163"/>
        <n v="76496"/>
        <n v="15717"/>
        <n v="7741"/>
        <n v="2378"/>
        <n v="370"/>
        <n v="1790"/>
        <n v="5387"/>
        <n v="3327"/>
        <n v="6573"/>
        <n v="1281"/>
        <n v="4658"/>
        <n v="24729"/>
        <n v="7632"/>
        <n v="2286"/>
        <n v="5826"/>
        <n v="612"/>
        <n v="246"/>
        <n v="34648"/>
        <n v="6400"/>
        <n v="1840"/>
        <n v="595"/>
        <n v="991"/>
        <n v="333"/>
        <n v="1044"/>
        <n v="6636"/>
        <n v="529"/>
        <n v="162"/>
        <n v="2395"/>
        <n v="1002"/>
        <n v="2188"/>
        <n v="4047"/>
        <n v="3489"/>
        <n v="4167"/>
        <n v="1871"/>
        <n v="1420"/>
        <n v="46"/>
        <n v="5918"/>
        <n v="790"/>
        <n v="1485"/>
        <n v="4061"/>
        <n v="271"/>
        <n v="945"/>
        <n v="2071"/>
        <n v="1194"/>
        <n v="5146"/>
        <n v="7984"/>
        <n v="2469"/>
        <n v="1018"/>
        <n v="2738"/>
        <n v="3726"/>
        <n v="1059"/>
        <n v="11596"/>
        <n v="360"/>
        <n v="9855"/>
        <n v="7102"/>
        <n v="2143"/>
        <n v="16088"/>
        <n v="2108"/>
        <n v="1322"/>
        <n v="7917"/>
        <n v="2074"/>
        <n v="2747"/>
        <n v="2352"/>
        <n v="530"/>
        <n v="2793"/>
        <n v="3689"/>
        <n v="6700"/>
        <n v="740"/>
        <n v="5110"/>
        <n v="960"/>
        <n v="1925"/>
        <n v="1480"/>
        <n v="11615"/>
        <n v="1519"/>
        <n v="1865"/>
        <n v="5889"/>
        <n v="6178"/>
        <n v="7779"/>
        <n v="37718"/>
        <n v="7068"/>
        <n v="1345"/>
        <n v="2710"/>
        <n v="1873"/>
        <n v="8962"/>
        <n v="4533"/>
        <n v="524"/>
        <n v="6102"/>
        <n v="38883"/>
        <n v="6003"/>
        <n v="11672"/>
        <n v="646"/>
        <n v="4070"/>
        <n v="168"/>
        <n v="2822"/>
        <n v="3901"/>
        <n v="2275"/>
        <n v="42224"/>
        <n v="188956"/>
        <n v="72894"/>
        <n v="3685"/>
        <n v="20500"/>
        <n v="3002"/>
        <n v="2581"/>
        <n v="292"/>
        <n v="4441"/>
        <n v="1670"/>
        <n v="10481"/>
        <n v="54253"/>
        <n v="11127"/>
        <n v="661"/>
        <n v="166"/>
        <n v="9193"/>
        <n v="1170"/>
        <n v="12728"/>
        <n v="70761"/>
        <n v="15030"/>
        <n v="5102"/>
        <n v="32825"/>
        <n v="7263"/>
        <n v="4326"/>
        <n v="26891"/>
        <n v="3771"/>
        <n v="891"/>
        <n v="2253"/>
        <n v="14238"/>
        <n v="2997"/>
        <n v="507"/>
        <n v="2571"/>
        <n v="2564"/>
        <n v="1068"/>
        <n v="8170"/>
        <n v="1890"/>
        <n v="148"/>
        <n v="2653"/>
        <n v="7747"/>
        <n v="919"/>
        <n v="3521"/>
        <n v="1814"/>
        <n v="1777"/>
        <n v="4427"/>
        <n v="215"/>
        <n v="450"/>
        <n v="2816"/>
        <n v="11848"/>
        <n v="697"/>
        <n v="2294"/>
        <n v="23"/>
        <n v="1413"/>
        <n v="158"/>
        <n v="1574"/>
        <n v="4632"/>
        <n v="1463"/>
        <n v="7378"/>
        <n v="36820"/>
        <n v="10215"/>
        <n v="6556"/>
        <n v="1657"/>
        <n v="1838"/>
        <n v="4338"/>
        <n v="2669"/>
        <n v="1006"/>
        <n v="3640"/>
        <n v="2357"/>
        <n v="4728"/>
        <n v="63"/>
        <n v="9430"/>
        <n v="1559"/>
        <n v="5462"/>
        <n v="1342"/>
        <n v="676"/>
        <n v="2763"/>
        <n v="8043"/>
        <n v="2371"/>
        <n v="92"/>
        <n v="6922"/>
        <n v="32919"/>
        <n v="2081"/>
        <n v="5581"/>
        <n v="2842"/>
        <n v="10708"/>
        <n v="8502"/>
        <n v="997"/>
        <n v="79"/>
        <n v="2891"/>
        <n v="1885"/>
        <n v="5763"/>
        <n v="1650"/>
        <n v="6325"/>
        <n v="5429"/>
        <n v="1808"/>
        <n v="4208"/>
        <n v="1456"/>
        <n v="1678"/>
        <n v="8134"/>
        <n v="629"/>
        <n v="6272"/>
        <n v="5575"/>
        <n v="29737"/>
        <n v="3671"/>
        <n v="1067"/>
        <n v="2546"/>
        <n v="1117"/>
        <n v="679"/>
        <n v="1371"/>
        <n v="5328"/>
        <n v="1148"/>
        <n v="4498"/>
        <n v="669"/>
        <n v="401"/>
        <n v="1896"/>
        <n v="7"/>
        <n v="942"/>
        <n v="335"/>
        <n v="1614"/>
        <n v="291"/>
        <n v="72"/>
        <n v="1798"/>
        <n v="1398"/>
        <n v="517"/>
        <n v="251"/>
        <n v="380"/>
        <n v="1317"/>
        <n v="4938"/>
        <n v="59"/>
        <n v="154"/>
        <n v="873"/>
      </sharedItems>
    </cacheField>
    <cacheField name="PAYANN_noise" numFmtId="0">
      <sharedItems/>
    </cacheField>
    <cacheField name="PAYQTR1" numFmtId="0">
      <sharedItems containsSemiMixedTypes="0" containsString="0" containsNumber="1" containsInteger="1" minValue="0" maxValue="86454" count="1638">
        <n v="654"/>
        <n v="367"/>
        <n v="2291"/>
        <n v="658"/>
        <n v="120"/>
        <n v="238"/>
        <n v="50"/>
        <n v="460"/>
        <n v="57"/>
        <n v="124"/>
        <n v="31"/>
        <n v="167"/>
        <n v="92"/>
        <n v="433"/>
        <n v="66"/>
        <n v="696"/>
        <n v="747"/>
        <n v="165"/>
        <n v="662"/>
        <n v="52"/>
        <n v="244"/>
        <n v="202"/>
        <n v="350"/>
        <n v="588"/>
        <n v="302"/>
        <n v="567"/>
        <n v="121"/>
        <n v="115"/>
        <n v="70"/>
        <n v="1167"/>
        <n v="945"/>
        <n v="190"/>
        <n v="748"/>
        <n v="928"/>
        <n v="7511"/>
        <n v="1260"/>
        <n v="257"/>
        <n v="496"/>
        <n v="63"/>
        <n v="93"/>
        <n v="1417"/>
        <n v="1458"/>
        <n v="716"/>
        <n v="898"/>
        <n v="5578"/>
        <n v="485"/>
        <n v="51"/>
        <n v="171"/>
        <n v="733"/>
        <n v="19"/>
        <n v="660"/>
        <n v="2919"/>
        <n v="344"/>
        <n v="340"/>
        <n v="1714"/>
        <n v="145"/>
        <n v="264"/>
        <n v="971"/>
        <n v="205"/>
        <n v="309"/>
        <n v="841"/>
        <n v="46"/>
        <n v="378"/>
        <n v="6717"/>
        <n v="412"/>
        <n v="251"/>
        <n v="265"/>
        <n v="223"/>
        <n v="1325"/>
        <n v="162"/>
        <n v="459"/>
        <n v="76"/>
        <n v="103"/>
        <n v="1036"/>
        <n v="5150"/>
        <n v="732"/>
        <n v="1348"/>
        <n v="161"/>
        <n v="575"/>
        <n v="127"/>
        <n v="688"/>
        <n v="150"/>
        <n v="422"/>
        <n v="1614"/>
        <n v="260"/>
        <n v="60"/>
        <n v="1361"/>
        <n v="212"/>
        <n v="279"/>
        <n v="1428"/>
        <n v="427"/>
        <n v="58"/>
        <n v="424"/>
        <n v="15180"/>
        <n v="56799"/>
        <n v="10680"/>
        <n v="2132"/>
        <n v="82"/>
        <n v="565"/>
        <n v="2726"/>
        <n v="13074"/>
        <n v="1683"/>
        <n v="146"/>
        <n v="1795"/>
        <n v="295"/>
        <n v="106"/>
        <n v="603"/>
        <n v="4207"/>
        <n v="486"/>
        <n v="188"/>
        <n v="1035"/>
        <n v="118"/>
        <n v="41"/>
        <n v="542"/>
        <n v="69"/>
        <n v="404"/>
        <n v="2767"/>
        <n v="640"/>
        <n v="478"/>
        <n v="319"/>
        <n v="0"/>
        <n v="137"/>
        <n v="214"/>
        <n v="191"/>
        <n v="986"/>
        <n v="155"/>
        <n v="242"/>
        <n v="21"/>
        <n v="142"/>
        <n v="241"/>
        <n v="1073"/>
        <n v="177"/>
        <n v="285"/>
        <n v="234"/>
        <n v="149"/>
        <n v="157"/>
        <n v="53"/>
        <n v="326"/>
        <n v="8"/>
        <n v="67"/>
        <n v="128"/>
        <n v="385"/>
        <n v="38"/>
        <n v="682"/>
        <n v="5589"/>
        <n v="980"/>
        <n v="229"/>
        <n v="585"/>
        <n v="968"/>
        <n v="248"/>
        <n v="306"/>
        <n v="3166"/>
        <n v="581"/>
        <n v="768"/>
        <n v="5312"/>
        <n v="19795"/>
        <n v="3954"/>
        <n v="551"/>
        <n v="639"/>
        <n v="2114"/>
        <n v="430"/>
        <n v="504"/>
        <n v="79"/>
        <n v="3744"/>
        <n v="13945"/>
        <n v="2533"/>
        <n v="492"/>
        <n v="2523"/>
        <n v="272"/>
        <n v="1768"/>
        <n v="7001"/>
        <n v="1100"/>
        <n v="548"/>
        <n v="2064"/>
        <n v="182"/>
        <n v="29"/>
        <n v="339"/>
        <n v="863"/>
        <n v="5451"/>
        <n v="843"/>
        <n v="487"/>
        <n v="102"/>
        <n v="71"/>
        <n v="797"/>
        <n v="24416"/>
        <n v="86454"/>
        <n v="25845"/>
        <n v="175"/>
        <n v="681"/>
        <n v="1278"/>
        <n v="5180"/>
        <n v="5249"/>
        <n v="114"/>
        <n v="1059"/>
        <n v="68"/>
        <n v="387"/>
        <n v="1874"/>
        <n v="37"/>
        <n v="123"/>
        <n v="1087"/>
        <n v="4781"/>
        <n v="512"/>
        <n v="354"/>
        <n v="1084"/>
        <n v="333"/>
        <n v="1668"/>
        <n v="206"/>
        <n v="9008"/>
        <n v="53089"/>
        <n v="6881"/>
        <n v="1834"/>
        <n v="10068"/>
        <n v="444"/>
        <n v="391"/>
        <n v="5022"/>
        <n v="19334"/>
        <n v="3931"/>
        <n v="3895"/>
        <n v="19254"/>
        <n v="1926"/>
        <n v="330"/>
        <n v="4048"/>
        <n v="17112"/>
        <n v="1824"/>
        <n v="10648"/>
        <n v="48486"/>
        <n v="10114"/>
        <n v="1663"/>
        <n v="8654"/>
        <n v="3375"/>
        <n v="1730"/>
        <n v="6697"/>
        <n v="685"/>
        <n v="1111"/>
        <n v="4636"/>
        <n v="905"/>
        <n v="2694"/>
        <n v="13557"/>
        <n v="2933"/>
        <n v="1285"/>
        <n v="6291"/>
        <n v="1009"/>
        <n v="5234"/>
        <n v="26430"/>
        <n v="2944"/>
        <n v="790"/>
        <n v="5766"/>
        <n v="468"/>
        <n v="336"/>
        <n v="2869"/>
        <n v="253"/>
        <n v="389"/>
        <n v="1126"/>
        <n v="4650"/>
        <n v="1546"/>
        <n v="8777"/>
        <n v="2409"/>
        <n v="919"/>
        <n v="6889"/>
        <n v="858"/>
        <n v="286"/>
        <n v="1452"/>
        <n v="415"/>
        <n v="534"/>
        <n v="2960"/>
        <n v="866"/>
        <n v="2247"/>
        <n v="11389"/>
        <n v="1528"/>
        <n v="396"/>
        <n v="7228"/>
        <n v="622"/>
        <n v="338"/>
        <n v="1858"/>
        <n v="5973"/>
        <n v="499"/>
        <n v="2422"/>
        <n v="12003"/>
        <n v="2749"/>
        <n v="189"/>
        <n v="6513"/>
        <n v="1815"/>
        <n v="227"/>
        <n v="1061"/>
        <n v="1323"/>
        <n v="199"/>
        <n v="220"/>
        <n v="17"/>
        <n v="2306"/>
        <n v="6861"/>
        <n v="3626"/>
        <n v="1716"/>
        <n v="6790"/>
        <n v="1968"/>
        <n v="920"/>
        <n v="12338"/>
        <n v="1618"/>
        <n v="524"/>
        <n v="11"/>
        <n v="40"/>
        <n v="2647"/>
        <n v="15869"/>
        <n v="2240"/>
        <n v="237"/>
        <n v="848"/>
        <n v="172"/>
        <n v="1740"/>
        <n v="9135"/>
        <n v="966"/>
        <n v="90"/>
        <n v="105"/>
        <n v="152"/>
        <n v="453"/>
        <n v="2292"/>
        <n v="405"/>
        <n v="236"/>
        <n v="641"/>
        <n v="30"/>
        <n v="178"/>
        <n v="301"/>
        <n v="224"/>
        <n v="80"/>
        <n v="290"/>
        <n v="176"/>
        <n v="484"/>
        <n v="1193"/>
        <n v="558"/>
        <n v="357"/>
        <n v="204"/>
        <n v="88"/>
        <n v="233"/>
        <n v="655"/>
        <n v="135"/>
        <n v="621"/>
        <n v="4090"/>
        <n v="1024"/>
        <n v="256"/>
        <n v="3720"/>
        <n v="18744"/>
        <n v="2660"/>
        <n v="2470"/>
        <n v="11934"/>
        <n v="2982"/>
        <n v="390"/>
        <n v="2879"/>
        <n v="650"/>
        <n v="255"/>
        <n v="4377"/>
        <n v="370"/>
        <n v="2113"/>
        <n v="10964"/>
        <n v="1381"/>
        <n v="3006"/>
        <n v="686"/>
        <n v="2914"/>
        <n v="503"/>
        <n v="1431"/>
        <n v="2473"/>
        <n v="138"/>
        <n v="1449"/>
        <n v="9408"/>
        <n v="680"/>
        <n v="665"/>
        <n v="2558"/>
        <n v="343"/>
        <n v="817"/>
        <n v="6572"/>
        <n v="2087"/>
        <n v="568"/>
        <n v="4819"/>
        <n v="1651"/>
        <n v="1119"/>
        <n v="8618"/>
        <n v="1163"/>
        <n v="4938"/>
        <n v="25663"/>
        <n v="2604"/>
        <n v="493"/>
        <n v="2346"/>
        <n v="334"/>
        <n v="147"/>
        <n v="1822"/>
        <n v="194"/>
        <n v="586"/>
        <n v="3143"/>
        <n v="402"/>
        <n v="1133"/>
        <n v="4964"/>
        <n v="497"/>
        <n v="274"/>
        <n v="2620"/>
        <n v="14325"/>
        <n v="2027"/>
        <n v="830"/>
        <n v="3999"/>
        <n v="337"/>
        <n v="1515"/>
        <n v="259"/>
        <n v="313"/>
        <n v="376"/>
        <n v="1829"/>
        <n v="201"/>
        <n v="698"/>
        <n v="139"/>
        <n v="3327"/>
        <n v="20916"/>
        <n v="3282"/>
        <n v="1827"/>
        <n v="752"/>
        <n v="842"/>
        <n v="2959"/>
        <n v="666"/>
        <n v="9670"/>
        <n v="1190"/>
        <n v="5523"/>
        <n v="345"/>
        <n v="458"/>
        <n v="1281"/>
        <n v="4490"/>
        <n v="2122"/>
        <n v="445"/>
        <n v="6309"/>
        <n v="423"/>
        <n v="382"/>
        <n v="3276"/>
        <n v="4307"/>
        <n v="16365"/>
        <n v="2501"/>
        <n v="153"/>
        <n v="1072"/>
        <n v="98"/>
        <n v="283"/>
        <n v="1098"/>
        <n v="211"/>
        <n v="2779"/>
        <n v="372"/>
        <n v="616"/>
        <n v="3580"/>
        <n v="12674"/>
        <n v="2552"/>
        <n v="535"/>
        <n v="1960"/>
        <n v="3853"/>
        <n v="23488"/>
        <n v="2916"/>
        <n v="1078"/>
        <n v="5214"/>
        <n v="643"/>
        <n v="4056"/>
        <n v="15620"/>
        <n v="1947"/>
        <n v="852"/>
        <n v="6545"/>
        <n v="578"/>
        <n v="3298"/>
        <n v="1447"/>
        <n v="2359"/>
        <n v="108"/>
        <n v="1408"/>
        <n v="143"/>
        <n v="1273"/>
        <n v="6113"/>
        <n v="835"/>
        <n v="1461"/>
        <n v="9714"/>
        <n v="952"/>
        <n v="1121"/>
        <n v="219"/>
        <n v="473"/>
        <n v="1486"/>
        <n v="4528"/>
        <n v="1023"/>
        <n v="166"/>
        <n v="316"/>
        <n v="13"/>
        <n v="1157"/>
        <n v="158"/>
        <n v="599"/>
        <n v="99"/>
        <n v="308"/>
        <n v="1017"/>
        <n v="151"/>
        <n v="434"/>
        <n v="42"/>
        <n v="610"/>
        <n v="54"/>
        <n v="435"/>
        <n v="881"/>
        <n v="86"/>
        <n v="564"/>
        <n v="3772"/>
        <n v="522"/>
        <n v="528"/>
        <n v="4468"/>
        <n v="549"/>
        <n v="353"/>
        <n v="470"/>
        <n v="2468"/>
        <n v="12270"/>
        <n v="1956"/>
        <n v="329"/>
        <n v="1814"/>
        <n v="144"/>
        <n v="322"/>
        <n v="20"/>
        <n v="1379"/>
        <n v="6871"/>
        <n v="1761"/>
        <n v="164"/>
        <n v="1504"/>
        <n v="16"/>
        <n v="902"/>
        <n v="200"/>
        <n v="667"/>
        <n v="789"/>
        <n v="474"/>
        <n v="2412"/>
        <n v="358"/>
        <n v="972"/>
        <n v="72"/>
        <n v="985"/>
        <n v="3469"/>
        <n v="887"/>
        <n v="2516"/>
        <n v="38453"/>
        <n v="3671"/>
        <n v="111"/>
        <n v="249"/>
        <n v="1985"/>
        <n v="10850"/>
        <n v="1203"/>
        <n v="1450"/>
        <n v="239"/>
        <n v="1891"/>
        <n v="74"/>
        <n v="1497"/>
        <n v="186"/>
        <n v="779"/>
        <n v="181"/>
        <n v="287"/>
        <n v="129"/>
        <n v="1149"/>
        <n v="561"/>
        <n v="441"/>
        <n v="1983"/>
        <n v="635"/>
        <n v="673"/>
        <n v="1214"/>
        <n v="371"/>
        <n v="170"/>
        <n v="1446"/>
        <n v="918"/>
        <n v="663"/>
        <n v="222"/>
        <n v="591"/>
        <n v="195"/>
        <n v="61"/>
        <n v="778"/>
        <n v="231"/>
        <n v="216"/>
        <n v="583"/>
        <n v="136"/>
        <n v="263"/>
        <n v="1410"/>
        <n v="2210"/>
        <n v="10126"/>
        <n v="916"/>
        <n v="1250"/>
        <n v="192"/>
        <n v="1416"/>
        <n v="8071"/>
        <n v="1329"/>
        <n v="270"/>
        <n v="849"/>
        <n v="763"/>
        <n v="252"/>
        <n v="1650"/>
        <n v="365"/>
        <n v="131"/>
        <n v="174"/>
        <n v="33"/>
        <n v="303"/>
        <n v="346"/>
        <n v="1802"/>
        <n v="226"/>
        <n v="442"/>
        <n v="471"/>
        <n v="282"/>
        <n v="904"/>
        <n v="203"/>
        <n v="683"/>
        <n v="304"/>
        <n v="381"/>
        <n v="2299"/>
        <n v="116"/>
        <n v="317"/>
        <n v="408"/>
        <n v="482"/>
        <n v="23"/>
        <n v="11187"/>
        <n v="40205"/>
        <n v="12469"/>
        <n v="215"/>
        <n v="725"/>
        <n v="235"/>
        <n v="3073"/>
        <n v="13758"/>
        <n v="3231"/>
        <n v="83"/>
        <n v="556"/>
        <n v="39"/>
        <n v="36"/>
        <n v="712"/>
        <n v="47"/>
        <n v="452"/>
        <n v="213"/>
        <n v="1253"/>
        <n v="6529"/>
        <n v="693"/>
        <n v="245"/>
        <n v="347"/>
        <n v="2006"/>
        <n v="429"/>
        <n v="3769"/>
        <n v="12050"/>
        <n v="2732"/>
        <n v="934"/>
        <n v="193"/>
        <n v="531"/>
        <n v="163"/>
        <n v="505"/>
        <n v="1008"/>
        <n v="6055"/>
        <n v="932"/>
        <n v="1991"/>
        <n v="900"/>
        <n v="419"/>
        <n v="2938"/>
        <n v="96"/>
        <n v="198"/>
        <n v="169"/>
        <n v="501"/>
        <n v="312"/>
        <n v="2340"/>
        <n v="254"/>
        <n v="323"/>
        <n v="1007"/>
        <n v="595"/>
        <n v="1794"/>
        <n v="428"/>
        <n v="351"/>
        <n v="2459"/>
        <n v="540"/>
        <n v="77"/>
        <n v="359"/>
        <n v="1754"/>
        <n v="119"/>
        <n v="217"/>
        <n v="209"/>
        <n v="1747"/>
        <n v="8019"/>
        <n v="897"/>
        <n v="560"/>
        <n v="536"/>
        <n v="2126"/>
        <n v="630"/>
        <n v="48"/>
        <n v="2923"/>
        <n v="3840"/>
        <n v="713"/>
        <n v="701"/>
        <n v="159"/>
        <n v="1018"/>
        <n v="397"/>
        <n v="197"/>
        <n v="258"/>
        <n v="873"/>
        <n v="107"/>
        <n v="318"/>
        <n v="750"/>
        <n v="85"/>
        <n v="324"/>
        <n v="1856"/>
        <n v="154"/>
        <n v="462"/>
        <n v="18"/>
        <n v="1178"/>
        <n v="6162"/>
        <n v="1081"/>
        <n v="32"/>
        <n v="454"/>
        <n v="1638"/>
        <n v="406"/>
        <n v="276"/>
        <n v="758"/>
        <n v="443"/>
        <n v="469"/>
        <n v="1966"/>
        <n v="1056"/>
        <n v="383"/>
        <n v="1120"/>
        <n v="4663"/>
        <n v="550"/>
        <n v="1364"/>
        <n v="1107"/>
        <n v="8934"/>
        <n v="2391"/>
        <n v="403"/>
        <n v="1514"/>
        <n v="584"/>
        <n v="49"/>
        <n v="267"/>
        <n v="95"/>
        <n v="464"/>
        <n v="1771"/>
        <n v="502"/>
        <n v="448"/>
        <n v="516"/>
        <n v="3179"/>
        <n v="293"/>
        <n v="232"/>
        <n v="510"/>
        <n v="628"/>
        <n v="1770"/>
        <n v="156"/>
        <n v="795"/>
        <n v="379"/>
        <n v="89"/>
        <n v="1236"/>
        <n v="425"/>
        <n v="97"/>
        <n v="543"/>
        <n v="377"/>
        <n v="437"/>
        <n v="1075"/>
        <n v="183"/>
        <n v="280"/>
        <n v="523"/>
        <n v="132"/>
        <n v="25"/>
        <n v="520"/>
        <n v="760"/>
        <n v="746"/>
        <n v="262"/>
        <n v="449"/>
        <n v="2889"/>
        <n v="708"/>
        <n v="126"/>
        <n v="117"/>
        <n v="109"/>
        <n v="180"/>
        <n v="1249"/>
        <n v="7209"/>
        <n v="1584"/>
        <n v="300"/>
        <n v="125"/>
        <n v="352"/>
        <n v="2891"/>
        <n v="5"/>
        <n v="825"/>
        <n v="168"/>
        <n v="184"/>
        <n v="416"/>
        <n v="133"/>
        <n v="411"/>
        <n v="2269"/>
        <n v="278"/>
        <n v="480"/>
        <n v="612"/>
        <n v="1274"/>
        <n v="185"/>
        <n v="289"/>
        <n v="296"/>
        <n v="2234"/>
        <n v="13263"/>
        <n v="2305"/>
        <n v="368"/>
        <n v="269"/>
        <n v="75"/>
        <n v="101"/>
        <n v="160"/>
        <n v="173"/>
        <n v="762"/>
        <n v="321"/>
        <n v="81"/>
        <n v="1462"/>
        <n v="5371"/>
        <n v="440"/>
        <n v="2104"/>
        <n v="736"/>
        <n v="294"/>
        <n v="450"/>
        <n v="1335"/>
        <n v="597"/>
        <n v="489"/>
        <n v="451"/>
        <n v="45"/>
        <n v="609"/>
        <n v="10740"/>
        <n v="554"/>
        <n v="906"/>
        <n v="1821"/>
        <n v="11616"/>
        <n v="1555"/>
        <n v="753"/>
        <n v="399"/>
        <n v="130"/>
        <n v="24"/>
        <n v="266"/>
        <n v="827"/>
        <n v="73"/>
        <n v="555"/>
        <n v="247"/>
        <n v="1092"/>
        <n v="228"/>
        <n v="951"/>
        <n v="2204"/>
        <n v="110"/>
        <n v="690"/>
        <n v="4699"/>
        <n v="1015"/>
        <n v="925"/>
        <n v="6435"/>
        <n v="2355"/>
        <n v="582"/>
        <n v="332"/>
        <n v="802"/>
        <n v="218"/>
        <n v="2736"/>
        <n v="1554"/>
        <n v="64"/>
        <n v="953"/>
        <n v="602"/>
        <n v="5402"/>
        <n v="1066"/>
        <n v="386"/>
        <n v="955"/>
        <n v="566"/>
        <n v="26"/>
        <n v="761"/>
        <n v="7341"/>
        <n v="1491"/>
        <n v="1057"/>
        <n v="34"/>
        <n v="1457"/>
        <n v="592"/>
        <n v="1997"/>
        <n v="438"/>
        <n v="706"/>
        <n v="632"/>
        <n v="409"/>
        <n v="15"/>
        <n v="2375"/>
        <n v="813"/>
        <n v="122"/>
        <n v="1804"/>
        <n v="12999"/>
        <n v="2249"/>
        <n v="2039"/>
        <n v="13351"/>
        <n v="1287"/>
        <n v="275"/>
        <n v="1217"/>
        <n v="2837"/>
        <n v="670"/>
        <n v="774"/>
        <n v="1672"/>
        <n v="461"/>
        <n v="530"/>
        <n v="5922"/>
        <n v="4271"/>
        <n v="672"/>
        <n v="7725"/>
        <n v="1216"/>
        <n v="3038"/>
        <n v="15348"/>
        <n v="2871"/>
        <n v="5934"/>
        <n v="769"/>
        <n v="1676"/>
        <n v="642"/>
        <n v="2525"/>
        <n v="299"/>
        <n v="179"/>
        <n v="1122"/>
        <n v="243"/>
        <n v="687"/>
        <n v="2012"/>
        <n v="637"/>
        <n v="625"/>
        <n v="5273"/>
        <n v="717"/>
        <n v="1376"/>
        <n v="305"/>
        <n v="1722"/>
        <n v="8808"/>
        <n v="1350"/>
        <n v="2084"/>
        <n v="8637"/>
        <n v="3676"/>
        <n v="1608"/>
        <n v="62"/>
        <n v="1088"/>
        <n v="4431"/>
        <n v="533"/>
        <n v="2253"/>
        <n v="4485"/>
        <n v="23401"/>
        <n v="6259"/>
        <n v="2303"/>
        <n v="10730"/>
        <n v="2843"/>
        <n v="1567"/>
        <n v="39981"/>
        <n v="2171"/>
        <n v="1198"/>
        <n v="9180"/>
        <n v="2363"/>
        <n v="1890"/>
        <n v="13186"/>
        <n v="2773"/>
        <n v="281"/>
        <n v="490"/>
        <n v="1390"/>
        <n v="1339"/>
        <n v="261"/>
        <n v="246"/>
        <n v="799"/>
        <n v="859"/>
        <n v="6773"/>
        <n v="325"/>
        <n v="1013"/>
        <n v="2974"/>
        <n v="315"/>
        <n v="225"/>
        <n v="1313"/>
        <n v="745"/>
        <n v="2297"/>
        <n v="1619"/>
        <n v="8352"/>
        <n v="1252"/>
        <n v="910"/>
        <n v="759"/>
        <n v="2329"/>
        <n v="514"/>
        <n v="1894"/>
        <n v="8584"/>
        <n v="1659"/>
        <n v="767"/>
        <n v="355"/>
        <n v="2276"/>
        <n v="1296"/>
        <n v="112"/>
        <n v="614"/>
        <n v="10"/>
        <n v="983"/>
        <n v="420"/>
        <n v="3807"/>
        <n v="20674"/>
        <n v="4319"/>
        <n v="221"/>
        <n v="27"/>
        <n v="2057"/>
        <n v="187"/>
        <n v="1870"/>
        <n v="1748"/>
        <n v="587"/>
        <n v="488"/>
        <n v="775"/>
        <n v="44"/>
        <n v="1118"/>
        <n v="5467"/>
        <n v="544"/>
        <n v="3014"/>
        <n v="9292"/>
        <n v="1857"/>
        <n v="398"/>
        <n v="4904"/>
        <n v="699"/>
        <n v="56"/>
        <n v="477"/>
        <n v="426"/>
        <n v="572"/>
        <n v="923"/>
        <n v="447"/>
        <n v="807"/>
        <n v="1326"/>
        <n v="5684"/>
        <n v="1645"/>
        <n v="537"/>
        <n v="250"/>
        <n v="889"/>
        <n v="17057"/>
        <n v="4864"/>
        <n v="1233"/>
        <n v="55"/>
        <n v="1002"/>
        <n v="511"/>
        <n v="1359"/>
        <n v="911"/>
        <n v="12"/>
        <n v="1067"/>
        <n v="6306"/>
        <n v="141"/>
        <n v="883"/>
        <n v="297"/>
        <n v="2256"/>
        <n v="1961"/>
        <n v="856"/>
        <n v="1935"/>
        <n v="9"/>
        <n v="1256"/>
        <n v="5248"/>
        <n v="1841"/>
        <n v="104"/>
        <n v="3530"/>
        <n v="1202"/>
        <n v="506"/>
        <n v="1687"/>
        <n v="1304"/>
        <n v="991"/>
        <n v="491"/>
        <n v="847"/>
        <n v="14"/>
        <n v="1294"/>
        <n v="2065"/>
        <n v="364"/>
        <n v="388"/>
        <n v="3492"/>
        <n v="87"/>
        <n v="1026"/>
        <n v="1246"/>
        <n v="298"/>
        <n v="933"/>
        <n v="3088"/>
        <n v="1506"/>
        <n v="3325"/>
        <n v="2041"/>
        <n v="6440"/>
        <n v="1501"/>
        <n v="994"/>
        <n v="2189"/>
        <n v="375"/>
        <n v="307"/>
        <n v="65"/>
        <n v="320"/>
        <n v="4176"/>
        <n v="1404"/>
        <n v="4051"/>
        <n v="15566"/>
        <n v="4218"/>
        <n v="380"/>
        <n v="348"/>
        <n v="1358"/>
        <n v="196"/>
        <n v="3012"/>
        <n v="1063"/>
        <n v="59"/>
        <n v="342"/>
        <n v="1568"/>
        <n v="463"/>
        <n v="363"/>
        <n v="481"/>
        <n v="2191"/>
        <n v="611"/>
        <n v="538"/>
        <n v="284"/>
        <n v="1693"/>
        <n v="7601"/>
        <n v="784"/>
        <n v="3180"/>
        <n v="816"/>
        <n v="509"/>
        <n v="1421"/>
        <n v="580"/>
        <n v="439"/>
        <n v="751"/>
        <n v="369"/>
        <n v="35"/>
        <n v="5513"/>
        <n v="24485"/>
        <n v="3435"/>
        <n v="1306"/>
        <n v="1471"/>
        <n v="8257"/>
        <n v="1399"/>
        <n v="734"/>
        <n v="91"/>
        <n v="1689"/>
        <n v="2384"/>
        <n v="5002"/>
        <n v="1451"/>
        <n v="2539"/>
        <n v="1606"/>
        <n v="7717"/>
        <n v="2001"/>
        <n v="546"/>
        <n v="2163"/>
        <n v="314"/>
        <n v="2023"/>
        <n v="12898"/>
        <n v="1892"/>
        <n v="1307"/>
        <n v="10109"/>
        <n v="1601"/>
        <n v="3496"/>
        <n v="653"/>
        <n v="722"/>
        <n v="793"/>
        <n v="2970"/>
        <n v="738"/>
        <n v="851"/>
        <n v="4410"/>
        <n v="1110"/>
        <n v="2228"/>
        <n v="4623"/>
        <n v="2793"/>
        <n v="671"/>
        <n v="1400"/>
        <n v="6265"/>
        <n v="545"/>
        <n v="2095"/>
        <n v="28487"/>
        <n v="2744"/>
        <n v="1562"/>
        <n v="5815"/>
        <n v="5374"/>
        <n v="3871"/>
        <n v="4076"/>
        <n v="5318"/>
        <n v="3028"/>
        <n v="1427"/>
        <n v="3850"/>
        <n v="862"/>
        <n v="1657"/>
        <n v="6770"/>
        <n v="786"/>
        <n v="1734"/>
        <n v="362"/>
        <n v="113"/>
        <n v="1069"/>
        <n v="476"/>
        <n v="709"/>
        <n v="711"/>
        <n v="703"/>
        <n v="1208"/>
        <n v="5262"/>
        <n v="908"/>
        <n v="1368"/>
        <n v="1999"/>
        <n v="401"/>
        <n v="695"/>
        <n v="721"/>
        <n v="833"/>
        <n v="4519"/>
        <n v="2317"/>
        <n v="10748"/>
        <n v="2537"/>
        <n v="539"/>
        <n v="465"/>
        <n v="2575"/>
        <n v="13233"/>
        <n v="5115"/>
        <n v="569"/>
        <n v="831"/>
        <n v="1070"/>
        <n v="2081"/>
        <n v="11155"/>
        <n v="1090"/>
        <n v="3872"/>
        <n v="20124"/>
        <n v="2770"/>
        <n v="4545"/>
        <n v="29306"/>
        <n v="9766"/>
        <n v="1836"/>
        <n v="4810"/>
        <n v="940"/>
        <n v="949"/>
        <n v="328"/>
        <n v="1443"/>
        <n v="689"/>
        <n v="3347"/>
        <n v="413"/>
        <n v="766"/>
        <n v="3577"/>
        <n v="1944"/>
        <n v="8211"/>
        <n v="754"/>
        <n v="3187"/>
        <n v="515"/>
        <n v="3212"/>
        <n v="821"/>
        <n v="992"/>
        <n v="899"/>
        <n v="4059"/>
        <n v="1302"/>
        <n v="78"/>
        <n v="5051"/>
        <n v="19001"/>
        <n v="2290"/>
        <n v="525"/>
        <n v="1334"/>
        <n v="374"/>
        <n v="4559"/>
        <n v="1042"/>
        <n v="94"/>
        <n v="1169"/>
        <n v="2628"/>
        <n v="12501"/>
        <n v="2194"/>
        <n v="1981"/>
        <n v="1543"/>
        <n v="871"/>
        <n v="5971"/>
        <n v="2074"/>
        <n v="532"/>
        <n v="2609"/>
        <n v="1200"/>
        <n v="2187"/>
        <n v="273"/>
        <n v="1010"/>
        <n v="3147"/>
        <n v="633"/>
        <n v="1218"/>
        <n v="820"/>
        <n v="1052"/>
        <n v="5625"/>
        <n v="691"/>
        <n v="3808"/>
        <n v="872"/>
        <n v="552"/>
        <n v="1720"/>
        <n v="271"/>
        <n v="1130"/>
        <n v="8058"/>
        <n v="1330"/>
        <n v="366"/>
        <n v="1038"/>
        <n v="349"/>
        <n v="1192"/>
        <n v="2075"/>
        <n v="573"/>
        <n v="2323"/>
        <n v="1633"/>
        <n v="2881"/>
        <n v="14602"/>
        <n v="5087"/>
        <n v="822"/>
        <n v="755"/>
        <n v="7473"/>
        <n v="417"/>
        <n v="1594"/>
        <n v="1224"/>
        <n v="884"/>
        <n v="1564"/>
        <n v="1114"/>
        <n v="888"/>
        <n v="823"/>
        <n v="1347"/>
        <n v="541"/>
        <n v="148"/>
        <n v="661"/>
        <n v="2337"/>
        <n v="942"/>
        <n v="3008"/>
        <n v="21965"/>
        <n v="3404"/>
        <n v="834"/>
        <n v="1112"/>
        <n v="2557"/>
        <n v="589"/>
        <n v="601"/>
        <n v="605"/>
        <n v="559"/>
        <n v="3296"/>
        <n v="593"/>
        <n v="1085"/>
        <n v="4421"/>
        <n v="929"/>
        <n v="8832"/>
        <n v="2656"/>
        <n v="2890"/>
        <n v="854"/>
        <n v="356"/>
        <n v="2165"/>
        <n v="3421"/>
        <n v="15611"/>
        <n v="3244"/>
        <n v="421"/>
        <n v="1840"/>
        <n v="210"/>
        <n v="14131"/>
        <n v="2106"/>
        <n v="418"/>
        <n v="600"/>
        <n v="3155"/>
        <n v="1793"/>
        <n v="557"/>
        <n v="2946"/>
        <n v="737"/>
        <n v="3719"/>
        <n v="815"/>
        <n v="604"/>
        <n v="2112"/>
        <n v="1293"/>
        <n v="1136"/>
        <n v="4825"/>
        <n v="850"/>
        <n v="22"/>
        <n v="1627"/>
        <n v="3158"/>
        <n v="341"/>
        <n v="7223"/>
        <n v="876"/>
        <n v="1636"/>
        <n v="1187"/>
        <n v="3775"/>
        <n v="432"/>
        <n v="1160"/>
        <n v="1201"/>
        <n v="2505"/>
        <n v="806"/>
        <n v="1248"/>
        <n v="1643"/>
        <n v="10609"/>
        <n v="2139"/>
        <n v="84"/>
        <n v="668"/>
        <n v="613"/>
        <n v="10112"/>
        <n v="1673"/>
        <n v="1755"/>
        <n v="10408"/>
        <n v="598"/>
        <n v="4215"/>
        <n v="1455"/>
        <n v="500"/>
        <n v="3897"/>
        <n v="1152"/>
        <n v="960"/>
        <n v="4939"/>
        <n v="644"/>
        <n v="1276"/>
        <n v="995"/>
        <n v="3504"/>
        <n v="3338"/>
        <n v="23379"/>
        <n v="2682"/>
        <n v="694"/>
        <n v="3154"/>
        <n v="10721"/>
        <n v="1639"/>
        <n v="3216"/>
        <n v="12058"/>
        <n v="2935"/>
        <n v="507"/>
        <n v="1360"/>
        <n v="840"/>
        <n v="5253"/>
        <n v="1124"/>
        <n v="1989"/>
        <n v="18508"/>
        <n v="1503"/>
        <n v="2562"/>
        <n v="436"/>
        <n v="1717"/>
        <n v="1477"/>
        <n v="11848"/>
        <n v="1998"/>
        <n v="310"/>
        <n v="576"/>
        <n v="3417"/>
        <n v="1865"/>
        <n v="6500"/>
        <n v="723"/>
        <n v="2262"/>
        <n v="455"/>
        <n v="479"/>
        <n v="7"/>
        <n v="2612"/>
        <n v="7920"/>
        <n v="1561"/>
        <n v="4447"/>
        <n v="2802"/>
        <n v="1080"/>
        <n v="810"/>
        <n v="335"/>
        <n v="2293"/>
        <n v="3061"/>
        <n v="14275"/>
        <n v="2342"/>
        <n v="3505"/>
        <n v="922"/>
        <n v="626"/>
        <n v="2627"/>
        <n v="8530"/>
        <n v="1442"/>
        <n v="710"/>
        <n v="28"/>
        <n v="392"/>
        <n v="3174"/>
        <n v="3064"/>
        <n v="893"/>
        <n v="5376"/>
        <n v="704"/>
        <n v="783"/>
        <n v="2446"/>
        <n v="594"/>
        <n v="1144"/>
        <n v="1034"/>
        <n v="4216"/>
        <n v="1478"/>
        <n v="1812"/>
        <n v="1807"/>
        <n v="2507"/>
        <n v="2431"/>
        <n v="857"/>
        <n v="8806"/>
        <n v="1525"/>
        <n v="1537"/>
        <n v="861"/>
        <n v="1211"/>
        <n v="6036"/>
        <n v="1279"/>
        <n v="472"/>
        <n v="3994"/>
        <n v="770"/>
        <n v="3989"/>
        <n v="4686"/>
        <n v="615"/>
        <n v="3527"/>
        <n v="656"/>
        <n v="571"/>
        <n v="2263"/>
        <n v="1213"/>
        <n v="494"/>
        <n v="1931"/>
        <n v="140"/>
        <n v="288"/>
        <n v="277"/>
        <n v="623"/>
        <n v="2137"/>
        <n v="9353"/>
        <n v="1691"/>
        <n v="647"/>
        <n v="4681"/>
        <n v="956"/>
        <n v="1288"/>
        <n v="6704"/>
        <n v="208"/>
        <n v="407"/>
        <n v="400"/>
        <n v="292"/>
        <n v="483"/>
        <n v="1677"/>
        <n v="12947"/>
        <n v="930"/>
        <n v="1864"/>
        <n v="1602"/>
        <n v="1046"/>
        <n v="4857"/>
        <n v="1475"/>
        <n v="2888"/>
        <n v="659"/>
        <n v="3304"/>
        <n v="5137"/>
        <n v="19023"/>
        <n v="3080"/>
        <n v="895"/>
        <n v="2613"/>
        <n v="2386"/>
        <n v="1625"/>
        <n v="327"/>
        <n v="3311"/>
        <n v="16560"/>
        <n v="3891"/>
        <n v="2833"/>
        <n v="513"/>
        <n v="5295"/>
        <n v="23437"/>
        <n v="6096"/>
        <n v="11326"/>
        <n v="2344"/>
        <n v="134"/>
        <n v="1493"/>
        <n v="4073"/>
        <n v="1012"/>
        <n v="1648"/>
        <n v="7311"/>
        <n v="1375"/>
        <n v="3974"/>
        <n v="939"/>
        <n v="1682"/>
        <n v="1656"/>
        <n v="1316"/>
        <n v="8606"/>
        <n v="55445"/>
        <n v="9733"/>
        <n v="874"/>
        <n v="740"/>
        <n v="2804"/>
        <n v="974"/>
        <n v="100"/>
        <n v="1884"/>
        <n v="809"/>
        <n v="1282"/>
        <n v="519"/>
        <n v="798"/>
        <n v="311"/>
        <n v="1476"/>
        <n v="2211"/>
        <n v="9505"/>
        <n v="1569"/>
        <n v="2248"/>
        <n v="526"/>
        <n v="4830"/>
        <n v="967"/>
        <n v="1305"/>
        <n v="553"/>
        <n v="456"/>
        <n v="2430"/>
        <n v="6144"/>
        <n v="23925"/>
        <n v="3623"/>
        <n v="1188"/>
        <n v="3638"/>
        <n v="18873"/>
        <n v="6372"/>
        <n v="794"/>
        <n v="8532"/>
        <n v="2286"/>
        <n v="1054"/>
        <n v="3124"/>
        <n v="2576"/>
        <n v="11409"/>
        <n v="2196"/>
        <n v="864"/>
        <n v="1868"/>
        <n v="4790"/>
        <n v="913"/>
        <n v="965"/>
        <n v="728"/>
        <n v="2261"/>
        <n v="2895"/>
        <n v="1000"/>
        <n v="1367"/>
        <n v="1204"/>
        <n v="5189"/>
        <n v="998"/>
        <n v="3387"/>
        <n v="18274"/>
        <n v="3386"/>
        <n v="1753"/>
        <n v="1180"/>
        <n v="1974"/>
        <n v="394"/>
        <n v="1164"/>
        <n v="5752"/>
        <n v="529"/>
        <n v="230"/>
        <n v="8747"/>
        <n v="1613"/>
        <n v="1041"/>
        <n v="4827"/>
        <n v="903"/>
        <n v="1409"/>
        <n v="950"/>
        <n v="2828"/>
        <n v="1647"/>
        <n v="678"/>
        <n v="590"/>
        <n v="1649"/>
        <n v="742"/>
        <n v="720"/>
        <n v="1388"/>
        <n v="1483"/>
        <n v="1297"/>
        <n v="518"/>
        <n v="2766"/>
        <n v="1382"/>
        <n v="1480"/>
        <n v="1767"/>
        <n v="8616"/>
        <n v="1519"/>
        <n v="2010"/>
        <n v="964"/>
        <n v="1135"/>
        <n v="9211"/>
        <n v="2504"/>
        <n v="527"/>
        <n v="10359"/>
        <n v="43624"/>
        <n v="17224"/>
        <n v="2494"/>
        <n v="12982"/>
        <n v="2457"/>
        <n v="2002"/>
        <n v="3133"/>
        <n v="15797"/>
        <n v="3213"/>
        <n v="1255"/>
        <n v="7250"/>
        <n v="1773"/>
        <n v="1031"/>
        <n v="5831"/>
        <n v="782"/>
        <n v="3200"/>
        <n v="1530"/>
        <n v="606"/>
        <n v="240"/>
        <n v="2782"/>
        <n v="410"/>
        <n v="909"/>
        <n v="1760"/>
        <n v="8863"/>
        <n v="1523"/>
        <n v="619"/>
        <n v="780"/>
        <n v="1044"/>
        <n v="2107"/>
        <n v="1159"/>
        <n v="677"/>
        <n v="1843"/>
        <n v="1698"/>
        <n v="7413"/>
        <n v="1587"/>
        <n v="2937"/>
        <n v="2413"/>
        <n v="1467"/>
        <n v="1855"/>
        <n v="1378"/>
        <n v="7676"/>
        <n v="1522"/>
        <n v="1828"/>
        <n v="1196"/>
        <n v="431"/>
        <n v="3"/>
      </sharedItems>
    </cacheField>
    <cacheField name="PAYQTR1_noise" numFmtId="0">
      <sharedItems/>
    </cacheField>
    <cacheField name="EMP" numFmtId="0">
      <sharedItems containsSemiMixedTypes="0" containsString="0" containsNumber="1" containsInteger="1" minValue="0" maxValue="7926" count="676">
        <n v="82"/>
        <n v="67"/>
        <n v="282"/>
        <n v="109"/>
        <n v="15"/>
        <n v="37"/>
        <n v="12"/>
        <n v="22"/>
        <n v="7"/>
        <n v="21"/>
        <n v="42"/>
        <n v="25"/>
        <n v="97"/>
        <n v="155"/>
        <n v="32"/>
        <n v="96"/>
        <n v="14"/>
        <n v="41"/>
        <n v="27"/>
        <n v="92"/>
        <n v="39"/>
        <n v="74"/>
        <n v="20"/>
        <n v="172"/>
        <n v="112"/>
        <n v="49"/>
        <n v="139"/>
        <n v="162"/>
        <n v="1117"/>
        <n v="264"/>
        <n v="50"/>
        <n v="61"/>
        <n v="16"/>
        <n v="17"/>
        <n v="178"/>
        <n v="89"/>
        <n v="148"/>
        <n v="728"/>
        <n v="8"/>
        <n v="36"/>
        <n v="98"/>
        <n v="132"/>
        <n v="389"/>
        <n v="64"/>
        <n v="270"/>
        <n v="149"/>
        <n v="4"/>
        <n v="31"/>
        <n v="79"/>
        <n v="648"/>
        <n v="51"/>
        <n v="56"/>
        <n v="213"/>
        <n v="45"/>
        <n v="19"/>
        <n v="145"/>
        <n v="538"/>
        <n v="153"/>
        <n v="130"/>
        <n v="35"/>
        <n v="44"/>
        <n v="18"/>
        <n v="87"/>
        <n v="28"/>
        <n v="60"/>
        <n v="170"/>
        <n v="66"/>
        <n v="10"/>
        <n v="9"/>
        <n v="43"/>
        <n v="160"/>
        <n v="72"/>
        <n v="48"/>
        <n v="2532"/>
        <n v="5604"/>
        <n v="1763"/>
        <n v="244"/>
        <n v="13"/>
        <n v="73"/>
        <n v="440"/>
        <n v="1437"/>
        <n v="316"/>
        <n v="192"/>
        <n v="58"/>
        <n v="108"/>
        <n v="455"/>
        <n v="99"/>
        <n v="131"/>
        <n v="69"/>
        <n v="71"/>
        <n v="344"/>
        <n v="113"/>
        <n v="40"/>
        <n v="0"/>
        <n v="24"/>
        <n v="33"/>
        <n v="6"/>
        <n v="143"/>
        <n v="226"/>
        <n v="62"/>
        <n v="105"/>
        <n v="590"/>
        <n v="169"/>
        <n v="76"/>
        <n v="133"/>
        <n v="52"/>
        <n v="420"/>
        <n v="107"/>
        <n v="88"/>
        <n v="697"/>
        <n v="1690"/>
        <n v="628"/>
        <n v="55"/>
        <n v="91"/>
        <n v="234"/>
        <n v="93"/>
        <n v="545"/>
        <n v="1175"/>
        <n v="299"/>
        <n v="287"/>
        <n v="761"/>
        <n v="210"/>
        <n v="81"/>
        <n v="217"/>
        <n v="46"/>
        <n v="29"/>
        <n v="144"/>
        <n v="681"/>
        <n v="159"/>
        <n v="85"/>
        <n v="3738"/>
        <n v="7926"/>
        <n v="3355"/>
        <n v="199"/>
        <n v="431"/>
        <n v="417"/>
        <n v="137"/>
        <n v="68"/>
        <n v="219"/>
        <n v="11"/>
        <n v="182"/>
        <n v="463"/>
        <n v="100"/>
        <n v="65"/>
        <n v="186"/>
        <n v="1441"/>
        <n v="4735"/>
        <n v="1181"/>
        <n v="284"/>
        <n v="979"/>
        <n v="778"/>
        <n v="1877"/>
        <n v="718"/>
        <n v="650"/>
        <n v="1739"/>
        <n v="452"/>
        <n v="635"/>
        <n v="1653"/>
        <n v="346"/>
        <n v="1665"/>
        <n v="4373"/>
        <n v="1724"/>
        <n v="243"/>
        <n v="597"/>
        <n v="611"/>
        <n v="272"/>
        <n v="598"/>
        <n v="136"/>
        <n v="146"/>
        <n v="547"/>
        <n v="319"/>
        <n v="962"/>
        <n v="523"/>
        <n v="599"/>
        <n v="195"/>
        <n v="772"/>
        <n v="1942"/>
        <n v="450"/>
        <n v="123"/>
        <n v="509"/>
        <n v="321"/>
        <n v="54"/>
        <n v="535"/>
        <n v="229"/>
        <n v="829"/>
        <n v="436"/>
        <n v="632"/>
        <n v="135"/>
        <n v="267"/>
        <n v="122"/>
        <n v="360"/>
        <n v="1108"/>
        <n v="462"/>
        <n v="281"/>
        <n v="574"/>
        <n v="104"/>
        <n v="340"/>
        <n v="1077"/>
        <n v="506"/>
        <n v="23"/>
        <n v="690"/>
        <n v="337"/>
        <n v="26"/>
        <n v="341"/>
        <n v="696"/>
        <n v="771"/>
        <n v="275"/>
        <n v="621"/>
        <n v="385"/>
        <n v="398"/>
        <n v="1278"/>
        <n v="332"/>
        <n v="63"/>
        <n v="117"/>
        <n v="419"/>
        <n v="1472"/>
        <n v="397"/>
        <n v="294"/>
        <n v="1089"/>
        <n v="223"/>
        <n v="78"/>
        <n v="95"/>
        <n v="30"/>
        <n v="70"/>
        <n v="77"/>
        <n v="47"/>
        <n v="451"/>
        <n v="204"/>
        <n v="490"/>
        <n v="1591"/>
        <n v="460"/>
        <n v="487"/>
        <n v="1081"/>
        <n v="580"/>
        <n v="268"/>
        <n v="57"/>
        <n v="422"/>
        <n v="1047"/>
        <n v="338"/>
        <n v="134"/>
        <n v="293"/>
        <n v="175"/>
        <n v="252"/>
        <n v="283"/>
        <n v="822"/>
        <n v="193"/>
        <n v="277"/>
        <n v="121"/>
        <n v="393"/>
        <n v="120"/>
        <n v="200"/>
        <n v="240"/>
        <n v="940"/>
        <n v="208"/>
        <n v="945"/>
        <n v="2393"/>
        <n v="488"/>
        <n v="248"/>
        <n v="59"/>
        <n v="34"/>
        <n v="206"/>
        <n v="125"/>
        <n v="323"/>
        <n v="84"/>
        <n v="486"/>
        <n v="156"/>
        <n v="1494"/>
        <n v="426"/>
        <n v="402"/>
        <n v="196"/>
        <n v="236"/>
        <n v="101"/>
        <n v="624"/>
        <n v="2024"/>
        <n v="633"/>
        <n v="184"/>
        <n v="126"/>
        <n v="165"/>
        <n v="361"/>
        <n v="351"/>
        <n v="904"/>
        <n v="205"/>
        <n v="138"/>
        <n v="767"/>
        <n v="579"/>
        <n v="292"/>
        <n v="687"/>
        <n v="339"/>
        <n v="836"/>
        <n v="1756"/>
        <n v="458"/>
        <n v="90"/>
        <n v="354"/>
        <n v="627"/>
        <n v="1444"/>
        <n v="479"/>
        <n v="202"/>
        <n v="738"/>
        <n v="2300"/>
        <n v="522"/>
        <n v="614"/>
        <n v="116"/>
        <n v="726"/>
        <n v="1595"/>
        <n v="400"/>
        <n v="748"/>
        <n v="110"/>
        <n v="233"/>
        <n v="163"/>
        <n v="653"/>
        <n v="166"/>
        <n v="289"/>
        <n v="1005"/>
        <n v="279"/>
        <n v="489"/>
        <n v="103"/>
        <n v="141"/>
        <n v="80"/>
        <n v="102"/>
        <n v="106"/>
        <n v="554"/>
        <n v="203"/>
        <n v="483"/>
        <n v="1283"/>
        <n v="395"/>
        <n v="147"/>
        <n v="197"/>
        <n v="702"/>
        <n v="376"/>
        <n v="3"/>
        <n v="38"/>
        <n v="432"/>
        <n v="154"/>
        <n v="3166"/>
        <n v="784"/>
        <n v="399"/>
        <n v="1240"/>
        <n v="260"/>
        <n v="53"/>
        <n v="218"/>
        <n v="83"/>
        <n v="167"/>
        <n v="324"/>
        <n v="890"/>
        <n v="191"/>
        <n v="920"/>
        <n v="330"/>
        <n v="111"/>
        <n v="247"/>
        <n v="1931"/>
        <n v="3863"/>
        <n v="2485"/>
        <n v="513"/>
        <n v="1419"/>
        <n v="759"/>
        <n v="115"/>
        <n v="663"/>
        <n v="246"/>
        <n v="593"/>
        <n v="1074"/>
        <n v="491"/>
        <n v="140"/>
        <n v="222"/>
        <n v="249"/>
        <n v="378"/>
        <n v="290"/>
        <n v="151"/>
        <n v="231"/>
        <n v="75"/>
        <n v="261"/>
        <n v="211"/>
        <n v="118"/>
        <n v="1032"/>
        <n v="228"/>
        <n v="242"/>
        <n v="152"/>
        <n v="304"/>
        <n v="494"/>
        <n v="114"/>
        <n v="212"/>
        <n v="124"/>
        <n v="224"/>
        <n v="691"/>
        <n v="241"/>
        <n v="221"/>
        <n v="566"/>
        <n v="127"/>
        <n v="438"/>
        <n v="995"/>
        <n v="613"/>
        <n v="128"/>
        <n v="5"/>
        <n v="273"/>
        <n v="357"/>
        <n v="227"/>
        <n v="232"/>
        <n v="173"/>
        <n v="142"/>
        <n v="309"/>
        <n v="833"/>
        <n v="2"/>
        <n v="177"/>
        <n v="446"/>
        <n v="1505"/>
        <n v="571"/>
        <n v="313"/>
        <n v="724"/>
        <n v="302"/>
        <n v="86"/>
        <n v="180"/>
        <n v="1048"/>
        <n v="1173"/>
        <n v="329"/>
        <n v="161"/>
        <n v="119"/>
        <n v="285"/>
        <n v="675"/>
        <n v="171"/>
        <n v="168"/>
        <n v="735"/>
        <n v="331"/>
        <n v="589"/>
        <n v="659"/>
        <n v="94"/>
        <n v="158"/>
        <n v="276"/>
        <n v="1329"/>
        <n v="416"/>
        <n v="1414"/>
        <n v="129"/>
        <n v="595"/>
        <n v="592"/>
        <n v="179"/>
        <n v="526"/>
        <n v="524"/>
        <n v="645"/>
        <n v="245"/>
        <n v="430"/>
        <n v="750"/>
        <n v="328"/>
        <n v="791"/>
        <n v="254"/>
        <n v="230"/>
        <n v="700"/>
        <n v="1916"/>
        <n v="1136"/>
        <n v="1021"/>
        <n v="503"/>
        <n v="214"/>
        <n v="5551"/>
        <n v="374"/>
        <n v="617"/>
        <n v="365"/>
        <n v="1099"/>
        <n v="474"/>
        <n v="190"/>
        <n v="864"/>
        <n v="176"/>
        <n v="886"/>
        <n v="253"/>
        <n v="238"/>
        <n v="1110"/>
        <n v="377"/>
        <n v="832"/>
        <n v="1961"/>
        <n v="928"/>
        <n v="271"/>
        <n v="623"/>
        <n v="604"/>
        <n v="1052"/>
        <n v="425"/>
        <n v="439"/>
        <n v="1"/>
        <n v="688"/>
        <n v="381"/>
        <n v="634"/>
        <n v="1648"/>
        <n v="618"/>
        <n v="475"/>
        <n v="188"/>
        <n v="335"/>
        <n v="363"/>
        <n v="390"/>
        <n v="373"/>
        <n v="847"/>
        <n v="296"/>
        <n v="250"/>
        <n v="469"/>
        <n v="349"/>
        <n v="684"/>
        <n v="1485"/>
        <n v="878"/>
        <n v="183"/>
        <n v="220"/>
        <n v="758"/>
        <n v="961"/>
        <n v="2550"/>
        <n v="703"/>
        <n v="749"/>
        <n v="435"/>
        <n v="530"/>
        <n v="311"/>
        <n v="280"/>
        <n v="662"/>
        <n v="368"/>
        <n v="266"/>
        <n v="1036"/>
        <n v="865"/>
        <n v="342"/>
        <n v="418"/>
        <n v="410"/>
        <n v="265"/>
        <n v="551"/>
        <n v="383"/>
        <n v="2152"/>
        <n v="480"/>
        <n v="315"/>
        <n v="605"/>
        <n v="652"/>
        <n v="379"/>
        <n v="262"/>
        <n v="347"/>
        <n v="741"/>
        <n v="201"/>
        <n v="496"/>
        <n v="520"/>
        <n v="514"/>
        <n v="1187"/>
        <n v="556"/>
        <n v="423"/>
        <n v="885"/>
        <n v="1090"/>
        <n v="1886"/>
        <n v="521"/>
        <n v="2196"/>
        <n v="1586"/>
        <n v="215"/>
        <n v="656"/>
        <n v="355"/>
        <n v="307"/>
        <n v="762"/>
        <n v="194"/>
        <n v="434"/>
        <n v="939"/>
        <n v="1813"/>
        <n v="468"/>
        <n v="404"/>
        <n v="444"/>
        <n v="1191"/>
        <n v="255"/>
        <n v="787"/>
        <n v="964"/>
        <n v="366"/>
        <n v="157"/>
        <n v="529"/>
        <n v="1450"/>
        <n v="1064"/>
        <n v="2454"/>
        <n v="286"/>
        <n v="414"/>
        <n v="459"/>
        <n v="558"/>
        <n v="1030"/>
        <n v="581"/>
        <n v="237"/>
        <n v="625"/>
        <n v="1819"/>
        <n v="831"/>
        <n v="1405"/>
        <n v="542"/>
        <n v="310"/>
        <n v="300"/>
        <n v="443"/>
        <n v="546"/>
        <n v="875"/>
        <n v="181"/>
        <n v="394"/>
        <n v="327"/>
        <n v="1245"/>
        <n v="454"/>
        <n v="334"/>
        <n v="1120"/>
        <n v="274"/>
        <n v="187"/>
        <n v="570"/>
        <n v="1502"/>
        <n v="466"/>
        <n v="1094"/>
        <n v="1114"/>
        <n v="755"/>
        <n v="470"/>
        <n v="1504"/>
        <n v="392"/>
        <n v="411"/>
        <n v="326"/>
        <n v="1016"/>
        <n v="367"/>
        <n v="711"/>
        <n v="291"/>
        <n v="189"/>
        <n v="288"/>
        <n v="797"/>
        <n v="235"/>
        <n v="467"/>
        <n v="674"/>
        <n v="1375"/>
        <n v="500"/>
        <n v="403"/>
        <n v="578"/>
        <n v="827"/>
        <n v="320"/>
        <n v="333"/>
        <n v="407"/>
        <n v="297"/>
        <n v="815"/>
        <n v="298"/>
        <n v="239"/>
        <n v="706"/>
        <n v="353"/>
        <n v="301"/>
        <n v="1109"/>
        <n v="770"/>
        <n v="1301"/>
        <n v="174"/>
        <n v="477"/>
        <n v="269"/>
        <n v="1898"/>
        <n v="619"/>
        <n v="528"/>
        <n v="1604"/>
        <n v="757"/>
        <n v="882"/>
        <n v="2475"/>
        <n v="1073"/>
        <n v="1299"/>
        <n v="429"/>
        <n v="185"/>
        <n v="1566"/>
        <n v="4846"/>
        <n v="1922"/>
        <n v="209"/>
        <n v="375"/>
        <n v="804"/>
        <n v="424"/>
        <n v="325"/>
        <n v="1053"/>
        <n v="2542"/>
        <n v="679"/>
        <n v="567"/>
        <n v="1772"/>
        <n v="1029"/>
        <n v="855"/>
        <n v="352"/>
        <n v="1242"/>
        <n v="525"/>
        <n v="198"/>
        <n v="666"/>
        <n v="1685"/>
        <n v="569"/>
        <n v="821"/>
        <n v="562"/>
        <n v="388"/>
        <n v="881"/>
        <n v="1341"/>
        <n v="3468"/>
        <n v="1723"/>
        <n v="391"/>
        <n v="1481"/>
        <n v="441"/>
        <n v="1427"/>
        <n v="557"/>
        <n v="305"/>
        <n v="1051"/>
        <n v="568"/>
        <n v="783"/>
        <n v="225"/>
      </sharedItems>
    </cacheField>
    <cacheField name="EMP_nois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2">
  <r>
    <s v=".Autauga County, Alabama"/>
    <s v="Autauga County, Alabama"/>
    <s v="Autauga County"/>
    <x v="0"/>
    <n v="54571"/>
    <n v="54597"/>
    <n v="54773"/>
    <n v="55227"/>
    <n v="54954"/>
    <n v="54727"/>
    <n v="54893"/>
    <n v="54864"/>
    <n v="55243"/>
    <n v="55390"/>
    <n v="55533"/>
    <x v="0"/>
  </r>
  <r>
    <s v=".Baldwin County, Alabama"/>
    <s v="Baldwin County, Alabama"/>
    <s v="Baldwin County"/>
    <x v="0"/>
    <n v="182265"/>
    <n v="182265"/>
    <n v="183112"/>
    <n v="186558"/>
    <n v="190145"/>
    <n v="194885"/>
    <n v="199183"/>
    <n v="202939"/>
    <n v="207601"/>
    <n v="212521"/>
    <n v="217855"/>
    <x v="1"/>
  </r>
  <r>
    <s v=".Barbour County, Alabama"/>
    <s v="Barbour County, Alabama"/>
    <s v="Barbour County"/>
    <x v="0"/>
    <n v="27457"/>
    <n v="27455"/>
    <n v="27327"/>
    <n v="27341"/>
    <n v="27169"/>
    <n v="26937"/>
    <n v="26755"/>
    <n v="26283"/>
    <n v="25806"/>
    <n v="25157"/>
    <n v="24872"/>
    <x v="2"/>
  </r>
  <r>
    <s v=".Bibb County, Alabama"/>
    <s v="Bibb County, Alabama"/>
    <s v="Bibb County"/>
    <x v="0"/>
    <n v="22915"/>
    <n v="22915"/>
    <n v="22870"/>
    <n v="22745"/>
    <n v="22667"/>
    <n v="22521"/>
    <n v="22553"/>
    <n v="22566"/>
    <n v="22586"/>
    <n v="22550"/>
    <n v="22367"/>
    <x v="3"/>
  </r>
  <r>
    <s v=".Blount County, Alabama"/>
    <s v="Blount County, Alabama"/>
    <s v="Blount County"/>
    <x v="0"/>
    <n v="57322"/>
    <n v="57322"/>
    <n v="57376"/>
    <n v="57560"/>
    <n v="57580"/>
    <n v="57619"/>
    <n v="57526"/>
    <n v="57526"/>
    <n v="57494"/>
    <n v="57787"/>
    <n v="57771"/>
    <x v="4"/>
  </r>
  <r>
    <s v=".Bullock County, Alabama"/>
    <s v="Bullock County, Alabama"/>
    <s v="Bullock County"/>
    <x v="0"/>
    <n v="10914"/>
    <n v="10911"/>
    <n v="10876"/>
    <n v="10675"/>
    <n v="10606"/>
    <n v="10549"/>
    <n v="10663"/>
    <n v="10400"/>
    <n v="10389"/>
    <n v="10176"/>
    <n v="10174"/>
    <x v="5"/>
  </r>
  <r>
    <s v=".Butler County, Alabama"/>
    <s v="Butler County, Alabama"/>
    <s v="Butler County"/>
    <x v="0"/>
    <n v="20947"/>
    <n v="20940"/>
    <n v="20932"/>
    <n v="20866"/>
    <n v="20670"/>
    <n v="20356"/>
    <n v="20327"/>
    <n v="20162"/>
    <n v="20012"/>
    <n v="19888"/>
    <n v="19631"/>
    <x v="6"/>
  </r>
  <r>
    <s v=".Calhoun County, Alabama"/>
    <s v="Calhoun County, Alabama"/>
    <s v="Calhoun County"/>
    <x v="0"/>
    <n v="118572"/>
    <n v="118526"/>
    <n v="118408"/>
    <n v="117744"/>
    <n v="117190"/>
    <n v="116471"/>
    <n v="115917"/>
    <n v="115469"/>
    <n v="114973"/>
    <n v="114710"/>
    <n v="114331"/>
    <x v="7"/>
  </r>
  <r>
    <s v=".Chambers County, Alabama"/>
    <s v="Chambers County, Alabama"/>
    <s v="Chambers County"/>
    <x v="0"/>
    <n v="34215"/>
    <n v="34169"/>
    <n v="34122"/>
    <n v="34033"/>
    <n v="34104"/>
    <n v="34139"/>
    <n v="33977"/>
    <n v="33996"/>
    <n v="33745"/>
    <n v="33707"/>
    <n v="33600"/>
    <x v="8"/>
  </r>
  <r>
    <s v=".Cherokee County, Alabama"/>
    <s v="Cherokee County, Alabama"/>
    <s v="Cherokee County"/>
    <x v="0"/>
    <n v="25989"/>
    <n v="25979"/>
    <n v="25963"/>
    <n v="25989"/>
    <n v="25958"/>
    <n v="26017"/>
    <n v="25895"/>
    <n v="25732"/>
    <n v="25768"/>
    <n v="25805"/>
    <n v="26014"/>
    <x v="9"/>
  </r>
  <r>
    <s v=".Chilton County, Alabama"/>
    <s v="Chilton County, Alabama"/>
    <s v="Chilton County"/>
    <x v="0"/>
    <n v="43643"/>
    <n v="43632"/>
    <n v="43653"/>
    <n v="43689"/>
    <n v="43582"/>
    <n v="43628"/>
    <n v="43760"/>
    <n v="43700"/>
    <n v="43866"/>
    <n v="44120"/>
    <n v="44163"/>
    <x v="10"/>
  </r>
  <r>
    <s v=".Choctaw County, Alabama"/>
    <s v="Choctaw County, Alabama"/>
    <s v="Choctaw County"/>
    <x v="0"/>
    <n v="13859"/>
    <n v="13858"/>
    <n v="13849"/>
    <n v="13609"/>
    <n v="13563"/>
    <n v="13397"/>
    <n v="13317"/>
    <n v="13231"/>
    <n v="13045"/>
    <n v="12925"/>
    <n v="12833"/>
    <x v="11"/>
  </r>
  <r>
    <s v=".Clarke County, Alabama"/>
    <s v="Clarke County, Alabama"/>
    <s v="Clarke County"/>
    <x v="0"/>
    <n v="25833"/>
    <n v="25833"/>
    <n v="25766"/>
    <n v="25587"/>
    <n v="25155"/>
    <n v="25123"/>
    <n v="24864"/>
    <n v="24698"/>
    <n v="24340"/>
    <n v="24063"/>
    <n v="23918"/>
    <x v="12"/>
  </r>
  <r>
    <s v=".Clay County, Alabama"/>
    <s v="Clay County, Alabama"/>
    <s v="Clay County"/>
    <x v="0"/>
    <n v="13932"/>
    <n v="13930"/>
    <n v="13898"/>
    <n v="13687"/>
    <n v="13434"/>
    <n v="13404"/>
    <n v="13441"/>
    <n v="13415"/>
    <n v="13393"/>
    <n v="13350"/>
    <n v="13294"/>
    <x v="13"/>
  </r>
  <r>
    <s v=".Cleburne County, Alabama"/>
    <s v="Cleburne County, Alabama"/>
    <s v="Cleburne County"/>
    <x v="0"/>
    <n v="14972"/>
    <n v="14972"/>
    <n v="15004"/>
    <n v="14928"/>
    <n v="14889"/>
    <n v="14976"/>
    <n v="15026"/>
    <n v="14914"/>
    <n v="14848"/>
    <n v="14899"/>
    <n v="15010"/>
    <x v="14"/>
  </r>
  <r>
    <s v=".Coffee County, Alabama"/>
    <s v="Coffee County, Alabama"/>
    <s v="Coffee County"/>
    <x v="0"/>
    <n v="49948"/>
    <n v="49955"/>
    <n v="50208"/>
    <n v="50444"/>
    <n v="51141"/>
    <n v="50681"/>
    <n v="50657"/>
    <n v="50963"/>
    <n v="51202"/>
    <n v="51853"/>
    <n v="51950"/>
    <x v="15"/>
  </r>
  <r>
    <s v=".Colbert County, Alabama"/>
    <s v="Colbert County, Alabama"/>
    <s v="Colbert County"/>
    <x v="0"/>
    <n v="54428"/>
    <n v="54428"/>
    <n v="54524"/>
    <n v="54539"/>
    <n v="54570"/>
    <n v="54529"/>
    <n v="54462"/>
    <n v="54417"/>
    <n v="54497"/>
    <n v="54695"/>
    <n v="55004"/>
    <x v="16"/>
  </r>
  <r>
    <s v=".Conecuh County, Alabama"/>
    <s v="Conecuh County, Alabama"/>
    <s v="Conecuh County"/>
    <x v="0"/>
    <n v="13228"/>
    <n v="13236"/>
    <n v="13236"/>
    <n v="13195"/>
    <n v="13046"/>
    <n v="12912"/>
    <n v="12677"/>
    <n v="12678"/>
    <n v="12500"/>
    <n v="12431"/>
    <n v="12292"/>
    <x v="17"/>
  </r>
  <r>
    <s v=".Coosa County, Alabama"/>
    <s v="Coosa County, Alabama"/>
    <s v="Coosa County"/>
    <x v="0"/>
    <n v="11539"/>
    <n v="11756"/>
    <n v="11780"/>
    <n v="11486"/>
    <n v="11346"/>
    <n v="11254"/>
    <n v="11037"/>
    <n v="10934"/>
    <n v="10819"/>
    <n v="10724"/>
    <n v="10643"/>
    <x v="18"/>
  </r>
  <r>
    <s v=".Covington County, Alabama"/>
    <s v="Covington County, Alabama"/>
    <s v="Covington County"/>
    <x v="0"/>
    <n v="37765"/>
    <n v="37762"/>
    <n v="37809"/>
    <n v="38020"/>
    <n v="37805"/>
    <n v="37814"/>
    <n v="37760"/>
    <n v="37556"/>
    <n v="37382"/>
    <n v="37062"/>
    <n v="36953"/>
    <x v="19"/>
  </r>
  <r>
    <s v=".Crenshaw County, Alabama"/>
    <s v="Crenshaw County, Alabama"/>
    <s v="Crenshaw County"/>
    <x v="0"/>
    <n v="13906"/>
    <n v="13893"/>
    <n v="13869"/>
    <n v="13894"/>
    <n v="13915"/>
    <n v="13847"/>
    <n v="13851"/>
    <n v="13850"/>
    <n v="13916"/>
    <n v="13858"/>
    <n v="13825"/>
    <x v="20"/>
  </r>
  <r>
    <s v=".Cullman County, Alabama"/>
    <s v="Cullman County, Alabama"/>
    <s v="Cullman County"/>
    <x v="0"/>
    <n v="80406"/>
    <n v="80406"/>
    <n v="80456"/>
    <n v="80410"/>
    <n v="80279"/>
    <n v="80690"/>
    <n v="81068"/>
    <n v="81761"/>
    <n v="82450"/>
    <n v="82867"/>
    <n v="83418"/>
    <x v="21"/>
  </r>
  <r>
    <s v=".Dale County, Alabama"/>
    <s v="Dale County, Alabama"/>
    <s v="Dale County"/>
    <x v="0"/>
    <n v="50251"/>
    <n v="50251"/>
    <n v="50394"/>
    <n v="50122"/>
    <n v="50289"/>
    <n v="49771"/>
    <n v="49414"/>
    <n v="49365"/>
    <n v="49362"/>
    <n v="49342"/>
    <n v="49143"/>
    <x v="22"/>
  </r>
  <r>
    <s v=".Dallas County, Alabama"/>
    <s v="Dallas County, Alabama"/>
    <s v="Dallas County"/>
    <x v="0"/>
    <n v="43820"/>
    <n v="43813"/>
    <n v="43854"/>
    <n v="43251"/>
    <n v="42789"/>
    <n v="41976"/>
    <n v="41554"/>
    <n v="40936"/>
    <n v="40080"/>
    <n v="39238"/>
    <n v="38294"/>
    <x v="23"/>
  </r>
  <r>
    <s v=".DeKalb County, Alabama"/>
    <s v="DeKalb County, Alabama"/>
    <s v="DeKalb County"/>
    <x v="0"/>
    <n v="71109"/>
    <n v="71120"/>
    <n v="71163"/>
    <n v="71365"/>
    <n v="70944"/>
    <n v="70912"/>
    <n v="70993"/>
    <n v="71087"/>
    <n v="71104"/>
    <n v="71437"/>
    <n v="71407"/>
    <x v="24"/>
  </r>
  <r>
    <s v=".Elmore County, Alabama"/>
    <s v="Elmore County, Alabama"/>
    <s v="Elmore County"/>
    <x v="0"/>
    <n v="79303"/>
    <n v="79272"/>
    <n v="79552"/>
    <n v="79993"/>
    <n v="80193"/>
    <n v="80536"/>
    <n v="80538"/>
    <n v="80872"/>
    <n v="81204"/>
    <n v="81422"/>
    <n v="81011"/>
    <x v="25"/>
  </r>
  <r>
    <s v=".Escambia County, Alabama"/>
    <s v="Escambia County, Alabama"/>
    <s v="Escambia County"/>
    <x v="0"/>
    <n v="38319"/>
    <n v="38320"/>
    <n v="38345"/>
    <n v="38204"/>
    <n v="38023"/>
    <n v="37765"/>
    <n v="37735"/>
    <n v="37661"/>
    <n v="37475"/>
    <n v="36993"/>
    <n v="36524"/>
    <x v="26"/>
  </r>
  <r>
    <s v=".Etowah County, Alabama"/>
    <s v="Etowah County, Alabama"/>
    <s v="Etowah County"/>
    <x v="0"/>
    <n v="104430"/>
    <n v="104429"/>
    <n v="104459"/>
    <n v="104369"/>
    <n v="104278"/>
    <n v="103884"/>
    <n v="103399"/>
    <n v="102998"/>
    <n v="102855"/>
    <n v="103007"/>
    <n v="102611"/>
    <x v="27"/>
  </r>
  <r>
    <s v=".Fayette County, Alabama"/>
    <s v="Fayette County, Alabama"/>
    <s v="Fayette County"/>
    <x v="0"/>
    <n v="17241"/>
    <n v="17235"/>
    <n v="17229"/>
    <n v="17052"/>
    <n v="16945"/>
    <n v="16824"/>
    <n v="16772"/>
    <n v="16696"/>
    <n v="16563"/>
    <n v="16466"/>
    <n v="16445"/>
    <x v="28"/>
  </r>
  <r>
    <s v=".Franklin County, Alabama"/>
    <s v="Franklin County, Alabama"/>
    <s v="Franklin County"/>
    <x v="0"/>
    <n v="31704"/>
    <n v="31709"/>
    <n v="31746"/>
    <n v="31776"/>
    <n v="31690"/>
    <n v="31553"/>
    <n v="31559"/>
    <n v="31515"/>
    <n v="31611"/>
    <n v="31542"/>
    <n v="31298"/>
    <x v="29"/>
  </r>
  <r>
    <s v=".Geneva County, Alabama"/>
    <s v="Geneva County, Alabama"/>
    <s v="Geneva County"/>
    <x v="0"/>
    <n v="26790"/>
    <n v="26781"/>
    <n v="26777"/>
    <n v="26756"/>
    <n v="26924"/>
    <n v="26677"/>
    <n v="26593"/>
    <n v="26631"/>
    <n v="26494"/>
    <n v="26385"/>
    <n v="26306"/>
    <x v="30"/>
  </r>
  <r>
    <s v=".Greene County, Alabama"/>
    <s v="Greene County, Alabama"/>
    <s v="Greene County"/>
    <x v="0"/>
    <n v="9045"/>
    <n v="9039"/>
    <n v="8991"/>
    <n v="8903"/>
    <n v="8848"/>
    <n v="8748"/>
    <n v="8584"/>
    <n v="8508"/>
    <n v="8482"/>
    <n v="8310"/>
    <n v="8209"/>
    <x v="31"/>
  </r>
  <r>
    <s v=".Hale County, Alabama"/>
    <s v="Hale County, Alabama"/>
    <s v="Hale County"/>
    <x v="0"/>
    <n v="15760"/>
    <n v="15762"/>
    <n v="15745"/>
    <n v="15361"/>
    <n v="15364"/>
    <n v="15246"/>
    <n v="15046"/>
    <n v="15015"/>
    <n v="14828"/>
    <n v="14801"/>
    <n v="14749"/>
    <x v="32"/>
  </r>
  <r>
    <s v=".Henry County, Alabama"/>
    <s v="Henry County, Alabama"/>
    <s v="Henry County"/>
    <x v="0"/>
    <n v="17302"/>
    <n v="17299"/>
    <n v="17296"/>
    <n v="17377"/>
    <n v="17153"/>
    <n v="17129"/>
    <n v="17079"/>
    <n v="17101"/>
    <n v="17072"/>
    <n v="17115"/>
    <n v="17173"/>
    <x v="33"/>
  </r>
  <r>
    <s v=".Houston County, Alabama"/>
    <s v="Houston County, Alabama"/>
    <s v="Houston County"/>
    <x v="0"/>
    <n v="101547"/>
    <n v="101560"/>
    <n v="101798"/>
    <n v="102488"/>
    <n v="103371"/>
    <n v="103643"/>
    <n v="104158"/>
    <n v="104260"/>
    <n v="104218"/>
    <n v="104378"/>
    <n v="104770"/>
    <x v="34"/>
  </r>
  <r>
    <s v=".Jackson County, Alabama"/>
    <s v="Jackson County, Alabama"/>
    <s v="Jackson County"/>
    <x v="0"/>
    <n v="53227"/>
    <n v="53223"/>
    <n v="53184"/>
    <n v="53214"/>
    <n v="53079"/>
    <n v="52957"/>
    <n v="52562"/>
    <n v="52195"/>
    <n v="51988"/>
    <n v="51828"/>
    <n v="51621"/>
    <x v="35"/>
  </r>
  <r>
    <s v=".Jefferson County, Alabama"/>
    <s v="Jefferson County, Alabama"/>
    <s v="Jefferson County"/>
    <x v="0"/>
    <n v="658466"/>
    <n v="658567"/>
    <n v="658215"/>
    <n v="658109"/>
    <n v="658061"/>
    <n v="659265"/>
    <n v="659972"/>
    <n v="660455"/>
    <n v="660343"/>
    <n v="659599"/>
    <n v="659429"/>
    <x v="36"/>
  </r>
  <r>
    <s v=".Lamar County, Alabama"/>
    <s v="Lamar County, Alabama"/>
    <s v="Lamar County"/>
    <x v="0"/>
    <n v="14564"/>
    <n v="14564"/>
    <n v="14496"/>
    <n v="14291"/>
    <n v="14248"/>
    <n v="14212"/>
    <n v="14067"/>
    <n v="13927"/>
    <n v="13928"/>
    <n v="13882"/>
    <n v="13882"/>
    <x v="37"/>
  </r>
  <r>
    <s v=".Lauderdale County, Alabama"/>
    <s v="Lauderdale County, Alabama"/>
    <s v="Lauderdale County"/>
    <x v="0"/>
    <n v="92709"/>
    <n v="92709"/>
    <n v="92737"/>
    <n v="92607"/>
    <n v="92662"/>
    <n v="92701"/>
    <n v="93000"/>
    <n v="92459"/>
    <n v="92425"/>
    <n v="92564"/>
    <n v="92604"/>
    <x v="38"/>
  </r>
  <r>
    <s v=".Lawrence County, Alabama"/>
    <s v="Lawrence County, Alabama"/>
    <s v="Lawrence County"/>
    <x v="0"/>
    <n v="34339"/>
    <n v="34337"/>
    <n v="34342"/>
    <n v="34051"/>
    <n v="33806"/>
    <n v="33575"/>
    <n v="33444"/>
    <n v="33135"/>
    <n v="33227"/>
    <n v="33063"/>
    <n v="32941"/>
    <x v="39"/>
  </r>
  <r>
    <s v=".Lee County, Alabama"/>
    <s v="Lee County, Alabama"/>
    <s v="Lee County"/>
    <x v="0"/>
    <n v="140247"/>
    <n v="140287"/>
    <n v="140794"/>
    <n v="144130"/>
    <n v="148567"/>
    <n v="151809"/>
    <n v="154511"/>
    <n v="156954"/>
    <n v="159168"/>
    <n v="161440"/>
    <n v="163656"/>
    <x v="40"/>
  </r>
  <r>
    <s v=".Limestone County, Alabama"/>
    <s v="Limestone County, Alabama"/>
    <s v="Limestone County"/>
    <x v="0"/>
    <n v="82782"/>
    <n v="82786"/>
    <n v="83181"/>
    <n v="85557"/>
    <n v="87326"/>
    <n v="88916"/>
    <n v="90599"/>
    <n v="91565"/>
    <n v="92847"/>
    <n v="94130"/>
    <n v="96177"/>
    <x v="41"/>
  </r>
  <r>
    <s v=".Lowndes County, Alabama"/>
    <s v="Lowndes County, Alabama"/>
    <s v="Lowndes County"/>
    <x v="0"/>
    <n v="11299"/>
    <n v="11296"/>
    <n v="11289"/>
    <n v="11140"/>
    <n v="10851"/>
    <n v="10661"/>
    <n v="10494"/>
    <n v="10350"/>
    <n v="10248"/>
    <n v="10097"/>
    <n v="9974"/>
    <x v="42"/>
  </r>
  <r>
    <s v=".Macon County, Alabama"/>
    <s v="Macon County, Alabama"/>
    <s v="Macon County"/>
    <x v="0"/>
    <n v="21452"/>
    <n v="21448"/>
    <n v="21505"/>
    <n v="21284"/>
    <n v="20608"/>
    <n v="20021"/>
    <n v="19641"/>
    <n v="19296"/>
    <n v="19060"/>
    <n v="18793"/>
    <n v="18321"/>
    <x v="43"/>
  </r>
  <r>
    <s v=".Madison County, Alabama"/>
    <s v="Madison County, Alabama"/>
    <s v="Madison County"/>
    <x v="0"/>
    <n v="334811"/>
    <n v="334807"/>
    <n v="336095"/>
    <n v="339565"/>
    <n v="342730"/>
    <n v="346625"/>
    <n v="349796"/>
    <n v="352977"/>
    <n v="356729"/>
    <n v="361762"/>
    <n v="367004"/>
    <x v="44"/>
  </r>
  <r>
    <s v=".Marengo County, Alabama"/>
    <s v="Marengo County, Alabama"/>
    <s v="Marengo County"/>
    <x v="0"/>
    <n v="21027"/>
    <n v="21048"/>
    <n v="20956"/>
    <n v="20661"/>
    <n v="20375"/>
    <n v="20119"/>
    <n v="19986"/>
    <n v="19766"/>
    <n v="19525"/>
    <n v="19396"/>
    <n v="19056"/>
    <x v="45"/>
  </r>
  <r>
    <s v=".Marion County, Alabama"/>
    <s v="Marion County, Alabama"/>
    <s v="Marion County"/>
    <x v="0"/>
    <n v="30776"/>
    <n v="30776"/>
    <n v="30816"/>
    <n v="30652"/>
    <n v="30484"/>
    <n v="30224"/>
    <n v="30199"/>
    <n v="30119"/>
    <n v="29960"/>
    <n v="29792"/>
    <n v="29750"/>
    <x v="46"/>
  </r>
  <r>
    <s v=".Marshall County, Alabama"/>
    <s v="Marshall County, Alabama"/>
    <s v="Marshall County"/>
    <x v="0"/>
    <n v="93019"/>
    <n v="93019"/>
    <n v="93122"/>
    <n v="93895"/>
    <n v="94260"/>
    <n v="94356"/>
    <n v="94257"/>
    <n v="94585"/>
    <n v="95113"/>
    <n v="95572"/>
    <n v="96170"/>
    <x v="47"/>
  </r>
  <r>
    <s v=".Mobile County, Alabama"/>
    <s v="Mobile County, Alabama"/>
    <s v="Mobile County"/>
    <x v="0"/>
    <n v="412992"/>
    <n v="413139"/>
    <n v="413315"/>
    <n v="413068"/>
    <n v="413816"/>
    <n v="413918"/>
    <n v="414149"/>
    <n v="414462"/>
    <n v="414945"/>
    <n v="414045"/>
    <n v="413908"/>
    <x v="48"/>
  </r>
  <r>
    <s v=".Monroe County, Alabama"/>
    <s v="Monroe County, Alabama"/>
    <s v="Monroe County"/>
    <x v="0"/>
    <n v="23068"/>
    <n v="23067"/>
    <n v="23005"/>
    <n v="22796"/>
    <n v="22581"/>
    <n v="22170"/>
    <n v="21926"/>
    <n v="21717"/>
    <n v="21548"/>
    <n v="21290"/>
    <n v="21062"/>
    <x v="49"/>
  </r>
  <r>
    <s v=".Montgomery County, Alabama"/>
    <s v="Montgomery County, Alabama"/>
    <s v="Montgomery County"/>
    <x v="0"/>
    <n v="229363"/>
    <n v="229375"/>
    <n v="229505"/>
    <n v="229189"/>
    <n v="228874"/>
    <n v="228190"/>
    <n v="227551"/>
    <n v="227279"/>
    <n v="227170"/>
    <n v="227265"/>
    <n v="226504"/>
    <x v="50"/>
  </r>
  <r>
    <s v=".Morgan County, Alabama"/>
    <s v="Morgan County, Alabama"/>
    <s v="Morgan County"/>
    <x v="0"/>
    <n v="119490"/>
    <n v="119490"/>
    <n v="119608"/>
    <n v="120024"/>
    <n v="120102"/>
    <n v="119571"/>
    <n v="119444"/>
    <n v="119257"/>
    <n v="119006"/>
    <n v="118918"/>
    <n v="119203"/>
    <x v="51"/>
  </r>
  <r>
    <s v=".Perry County, Alabama"/>
    <s v="Perry County, Alabama"/>
    <s v="Perry County"/>
    <x v="0"/>
    <n v="10591"/>
    <n v="10575"/>
    <n v="10563"/>
    <n v="10450"/>
    <n v="10163"/>
    <n v="9999"/>
    <n v="9801"/>
    <n v="9640"/>
    <n v="9532"/>
    <n v="9302"/>
    <n v="9070"/>
    <x v="52"/>
  </r>
  <r>
    <s v=".Pickens County, Alabama"/>
    <s v="Pickens County, Alabama"/>
    <s v="Pickens County"/>
    <x v="0"/>
    <n v="19746"/>
    <n v="19746"/>
    <n v="19749"/>
    <n v="19354"/>
    <n v="19309"/>
    <n v="19300"/>
    <n v="20272"/>
    <n v="20776"/>
    <n v="20325"/>
    <n v="20204"/>
    <n v="19980"/>
    <x v="53"/>
  </r>
  <r>
    <s v=".Pike County, Alabama"/>
    <s v="Pike County, Alabama"/>
    <s v="Pike County"/>
    <x v="0"/>
    <n v="32899"/>
    <n v="32901"/>
    <n v="32970"/>
    <n v="33025"/>
    <n v="33215"/>
    <n v="33715"/>
    <n v="33199"/>
    <n v="33496"/>
    <n v="33464"/>
    <n v="33349"/>
    <n v="33242"/>
    <x v="54"/>
  </r>
  <r>
    <s v=".Randolph County, Alabama"/>
    <s v="Randolph County, Alabama"/>
    <s v="Randolph County"/>
    <x v="0"/>
    <n v="22913"/>
    <n v="22916"/>
    <n v="22937"/>
    <n v="22745"/>
    <n v="22533"/>
    <n v="22547"/>
    <n v="22353"/>
    <n v="22594"/>
    <n v="22504"/>
    <n v="22687"/>
    <n v="22727"/>
    <x v="55"/>
  </r>
  <r>
    <s v=".Russell County, Alabama"/>
    <s v="Russell County, Alabama"/>
    <s v="Russell County"/>
    <x v="0"/>
    <n v="52947"/>
    <n v="52963"/>
    <n v="53321"/>
    <n v="54852"/>
    <n v="57500"/>
    <n v="59149"/>
    <n v="59224"/>
    <n v="58844"/>
    <n v="58185"/>
    <n v="56985"/>
    <n v="57784"/>
    <x v="56"/>
  </r>
  <r>
    <s v=".St. Clair County, Alabama"/>
    <s v="St. Clair County, Alabama"/>
    <s v="St. Clair County"/>
    <x v="0"/>
    <n v="83593"/>
    <n v="83350"/>
    <n v="83571"/>
    <n v="83975"/>
    <n v="84761"/>
    <n v="85810"/>
    <n v="85996"/>
    <n v="86546"/>
    <n v="87306"/>
    <n v="87926"/>
    <n v="88654"/>
    <x v="57"/>
  </r>
  <r>
    <s v=".Shelby County, Alabama"/>
    <s v="Shelby County, Alabama"/>
    <s v="Shelby County"/>
    <x v="0"/>
    <n v="195085"/>
    <n v="195253"/>
    <n v="196032"/>
    <n v="197952"/>
    <n v="200912"/>
    <n v="204039"/>
    <n v="206280"/>
    <n v="208959"/>
    <n v="211282"/>
    <n v="213633"/>
    <n v="215583"/>
    <x v="58"/>
  </r>
  <r>
    <s v=".Sumter County, Alabama"/>
    <s v="Sumter County, Alabama"/>
    <s v="Sumter County"/>
    <x v="0"/>
    <n v="13763"/>
    <n v="13763"/>
    <n v="13730"/>
    <n v="13490"/>
    <n v="13440"/>
    <n v="13394"/>
    <n v="13270"/>
    <n v="13206"/>
    <n v="12967"/>
    <n v="12749"/>
    <n v="12634"/>
    <x v="59"/>
  </r>
  <r>
    <s v=".Talladega County, Alabama"/>
    <s v="Talladega County, Alabama"/>
    <s v="Talladega County"/>
    <x v="0"/>
    <n v="82291"/>
    <n v="82353"/>
    <n v="82172"/>
    <n v="81863"/>
    <n v="82146"/>
    <n v="81578"/>
    <n v="81512"/>
    <n v="81128"/>
    <n v="80552"/>
    <n v="80142"/>
    <n v="80137"/>
    <x v="60"/>
  </r>
  <r>
    <s v=".Tallapoosa County, Alabama"/>
    <s v="Tallapoosa County, Alabama"/>
    <s v="Tallapoosa County"/>
    <x v="0"/>
    <n v="41616"/>
    <n v="41618"/>
    <n v="41476"/>
    <n v="41402"/>
    <n v="41048"/>
    <n v="41028"/>
    <n v="40884"/>
    <n v="40605"/>
    <n v="40586"/>
    <n v="40613"/>
    <n v="40535"/>
    <x v="61"/>
  </r>
  <r>
    <s v=".Tuscaloosa County, Alabama"/>
    <s v="Tuscaloosa County, Alabama"/>
    <s v="Tuscaloosa County"/>
    <x v="0"/>
    <n v="194656"/>
    <n v="194667"/>
    <n v="194996"/>
    <n v="196745"/>
    <n v="198807"/>
    <n v="201084"/>
    <n v="203086"/>
    <n v="204767"/>
    <n v="206464"/>
    <n v="207618"/>
    <n v="208319"/>
    <x v="62"/>
  </r>
  <r>
    <s v=".Walker County, Alabama"/>
    <s v="Walker County, Alabama"/>
    <s v="Walker County"/>
    <x v="0"/>
    <n v="67023"/>
    <n v="67020"/>
    <n v="66997"/>
    <n v="66585"/>
    <n v="66104"/>
    <n v="65777"/>
    <n v="65338"/>
    <n v="64931"/>
    <n v="64533"/>
    <n v="63895"/>
    <n v="63669"/>
    <x v="63"/>
  </r>
  <r>
    <s v=".Washington County, Alabama"/>
    <s v="Washington County, Alabama"/>
    <s v="Washington County"/>
    <x v="0"/>
    <n v="17581"/>
    <n v="17580"/>
    <n v="17626"/>
    <n v="17355"/>
    <n v="17146"/>
    <n v="16897"/>
    <n v="16868"/>
    <n v="16832"/>
    <n v="16621"/>
    <n v="16522"/>
    <n v="16402"/>
    <x v="64"/>
  </r>
  <r>
    <s v=".Wilcox County, Alabama"/>
    <s v="Wilcox County, Alabama"/>
    <s v="Wilcox County"/>
    <x v="0"/>
    <n v="11670"/>
    <n v="11664"/>
    <n v="11560"/>
    <n v="11438"/>
    <n v="11302"/>
    <n v="11145"/>
    <n v="10946"/>
    <n v="10896"/>
    <n v="10844"/>
    <n v="10691"/>
    <n v="10599"/>
    <x v="65"/>
  </r>
  <r>
    <s v=".Winston County, Alabama"/>
    <s v="Winston County, Alabama"/>
    <s v="Winston County"/>
    <x v="0"/>
    <n v="24484"/>
    <n v="24488"/>
    <n v="24412"/>
    <n v="24362"/>
    <n v="24193"/>
    <n v="24189"/>
    <n v="24139"/>
    <n v="23930"/>
    <n v="23907"/>
    <n v="23760"/>
    <n v="23693"/>
    <x v="66"/>
  </r>
  <r>
    <s v=".Aleutians East Borough, Alaska"/>
    <s v="Aleutians East Borough, Alaska"/>
    <s v="Aleutians East Borough"/>
    <x v="1"/>
    <n v="3141"/>
    <n v="3141"/>
    <n v="3166"/>
    <n v="3259"/>
    <n v="3294"/>
    <n v="3343"/>
    <n v="3346"/>
    <n v="3373"/>
    <n v="3363"/>
    <n v="3455"/>
    <n v="3395"/>
    <x v="67"/>
  </r>
  <r>
    <s v=".Aleutians West Census Area, Alaska"/>
    <s v="Aleutians West Census Area, Alaska"/>
    <s v="Aleutians West Census Area"/>
    <x v="1"/>
    <n v="5561"/>
    <n v="5561"/>
    <n v="5559"/>
    <n v="5582"/>
    <n v="5676"/>
    <n v="5777"/>
    <n v="5822"/>
    <n v="5781"/>
    <n v="5705"/>
    <n v="5729"/>
    <n v="5640"/>
    <x v="68"/>
  </r>
  <r>
    <s v=".Anchorage Municipality, Alaska"/>
    <s v="Anchorage Municipality, Alaska"/>
    <s v="Anchorage Municipality"/>
    <x v="1"/>
    <n v="291826"/>
    <n v="291836"/>
    <n v="293321"/>
    <n v="296197"/>
    <n v="298255"/>
    <n v="301142"/>
    <n v="299893"/>
    <n v="297547"/>
    <n v="297249"/>
    <n v="294338"/>
    <n v="290521"/>
    <x v="69"/>
  </r>
  <r>
    <s v=".Bethel Census Area, Alaska"/>
    <s v="Bethel Census Area, Alaska"/>
    <s v="Bethel Census Area"/>
    <x v="1"/>
    <n v="17013"/>
    <n v="17013"/>
    <n v="17084"/>
    <n v="17419"/>
    <n v="17656"/>
    <n v="17852"/>
    <n v="17936"/>
    <n v="17955"/>
    <n v="18022"/>
    <n v="18090"/>
    <n v="18219"/>
    <x v="70"/>
  </r>
  <r>
    <s v=".Bristol Bay Borough, Alaska"/>
    <s v="Bristol Bay Borough, Alaska"/>
    <s v="Bristol Bay Borough"/>
    <x v="1"/>
    <n v="997"/>
    <n v="997"/>
    <n v="1002"/>
    <n v="1030"/>
    <n v="979"/>
    <n v="951"/>
    <n v="947"/>
    <n v="904"/>
    <n v="902"/>
    <n v="869"/>
    <n v="880"/>
    <x v="71"/>
  </r>
  <r>
    <s v=".Denali Borough, Alaska"/>
    <s v="Denali Borough, Alaska"/>
    <s v="Denali Borough"/>
    <x v="1"/>
    <n v="1826"/>
    <n v="1822"/>
    <n v="1835"/>
    <n v="1872"/>
    <n v="1908"/>
    <n v="1943"/>
    <n v="1916"/>
    <n v="1933"/>
    <n v="2055"/>
    <n v="2084"/>
    <n v="2032"/>
    <x v="72"/>
  </r>
  <r>
    <s v=".Dillingham Census Area, Alaska"/>
    <s v="Dillingham Census Area, Alaska"/>
    <s v="Dillingham Census Area"/>
    <x v="1"/>
    <n v="4847"/>
    <n v="4847"/>
    <n v="4850"/>
    <n v="4947"/>
    <n v="4949"/>
    <n v="4978"/>
    <n v="4983"/>
    <n v="4988"/>
    <n v="4970"/>
    <n v="4940"/>
    <n v="4991"/>
    <x v="73"/>
  </r>
  <r>
    <s v=".Fairbanks North Star Borough, Alaska"/>
    <s v="Fairbanks North Star Borough, Alaska"/>
    <s v="Fairbanks North Star Borough"/>
    <x v="1"/>
    <n v="97581"/>
    <n v="97585"/>
    <n v="98264"/>
    <n v="98120"/>
    <n v="100311"/>
    <n v="100933"/>
    <n v="99254"/>
    <n v="99636"/>
    <n v="100633"/>
    <n v="99675"/>
    <n v="98565"/>
    <x v="74"/>
  </r>
  <r>
    <s v=".Haines Borough, Alaska"/>
    <s v="Haines Borough, Alaska"/>
    <s v="Haines Borough"/>
    <x v="1"/>
    <n v="2508"/>
    <n v="2508"/>
    <n v="2501"/>
    <n v="2574"/>
    <n v="2577"/>
    <n v="2558"/>
    <n v="2555"/>
    <n v="2516"/>
    <n v="2531"/>
    <n v="2524"/>
    <n v="2488"/>
    <x v="75"/>
  </r>
  <r>
    <s v=".Hoonah-Angoon Census Area, Alaska"/>
    <s v="Hoonah-Angoon Census Area, Alaska"/>
    <s v="Hoonah-Angoon Census Area"/>
    <x v="1"/>
    <n v="2150"/>
    <n v="2103"/>
    <n v="2107"/>
    <n v="2085"/>
    <n v="2114"/>
    <n v="2116"/>
    <n v="2098"/>
    <n v="2132"/>
    <n v="2121"/>
    <n v="2139"/>
    <n v="2155"/>
    <x v="76"/>
  </r>
  <r>
    <s v=".Juneau City and Borough, Alaska"/>
    <s v="Juneau City and Borough, Alaska"/>
    <s v="Juneau City and Borough"/>
    <x v="1"/>
    <n v="31275"/>
    <n v="31276"/>
    <n v="31387"/>
    <n v="32161"/>
    <n v="32384"/>
    <n v="32594"/>
    <n v="32481"/>
    <n v="32615"/>
    <n v="32412"/>
    <n v="32098"/>
    <n v="32037"/>
    <x v="77"/>
  </r>
  <r>
    <s v=".Kenai Peninsula Borough, Alaska"/>
    <s v="Kenai Peninsula Borough, Alaska"/>
    <s v="Kenai Peninsula Borough"/>
    <x v="1"/>
    <n v="55400"/>
    <n v="55400"/>
    <n v="55554"/>
    <n v="56299"/>
    <n v="56900"/>
    <n v="57014"/>
    <n v="57558"/>
    <n v="58034"/>
    <n v="58458"/>
    <n v="58558"/>
    <n v="58561"/>
    <x v="78"/>
  </r>
  <r>
    <s v=".Ketchikan Gateway Borough, Alaska"/>
    <s v="Ketchikan Gateway Borough, Alaska"/>
    <s v="Ketchikan Gateway Borough"/>
    <x v="1"/>
    <n v="13477"/>
    <n v="13526"/>
    <n v="13573"/>
    <n v="13674"/>
    <n v="13729"/>
    <n v="13722"/>
    <n v="13802"/>
    <n v="13702"/>
    <n v="13707"/>
    <n v="13834"/>
    <n v="13856"/>
    <x v="79"/>
  </r>
  <r>
    <s v=".Kodiak Island Borough, Alaska"/>
    <s v="Kodiak Island Borough, Alaska"/>
    <s v="Kodiak Island Borough"/>
    <x v="1"/>
    <n v="13592"/>
    <n v="13606"/>
    <n v="13646"/>
    <n v="13806"/>
    <n v="14037"/>
    <n v="14093"/>
    <n v="13907"/>
    <n v="13767"/>
    <n v="13728"/>
    <n v="13512"/>
    <n v="13250"/>
    <x v="80"/>
  </r>
  <r>
    <s v=".Kusilvak Census Area, Alaska"/>
    <s v="Kusilvak Census Area, Alaska"/>
    <s v="Kusilvak Census Area"/>
    <x v="1"/>
    <n v="7459"/>
    <n v="7459"/>
    <n v="7467"/>
    <n v="7651"/>
    <n v="7794"/>
    <n v="7974"/>
    <n v="8100"/>
    <n v="8194"/>
    <n v="8181"/>
    <n v="8236"/>
    <n v="8323"/>
    <x v="81"/>
  </r>
  <r>
    <s v=".Lake and Peninsula Borough, Alaska"/>
    <s v="Lake and Peninsula Borough, Alaska"/>
    <s v="Lake and Peninsula Borough"/>
    <x v="1"/>
    <n v="1631"/>
    <n v="1635"/>
    <n v="1639"/>
    <n v="1649"/>
    <n v="1649"/>
    <n v="1667"/>
    <n v="1647"/>
    <n v="1595"/>
    <n v="1600"/>
    <n v="1612"/>
    <n v="1596"/>
    <x v="82"/>
  </r>
  <r>
    <s v=".Matanuska-Susitna Borough, Alaska"/>
    <s v="Matanuska-Susitna Borough, Alaska"/>
    <s v="Matanuska-Susitna Borough"/>
    <x v="1"/>
    <n v="88995"/>
    <n v="88985"/>
    <n v="89732"/>
    <n v="91725"/>
    <n v="93677"/>
    <n v="95880"/>
    <n v="98103"/>
    <n v="101062"/>
    <n v="104119"/>
    <n v="106232"/>
    <n v="107115"/>
    <x v="83"/>
  </r>
  <r>
    <s v=".Nome Census Area, Alaska"/>
    <s v="Nome Census Area, Alaska"/>
    <s v="Nome Census Area"/>
    <x v="1"/>
    <n v="9492"/>
    <n v="9492"/>
    <n v="9543"/>
    <n v="9776"/>
    <n v="9824"/>
    <n v="9852"/>
    <n v="9810"/>
    <n v="9893"/>
    <n v="9966"/>
    <n v="10025"/>
    <n v="10053"/>
    <x v="84"/>
  </r>
  <r>
    <s v=".North Slope Borough, Alaska"/>
    <s v="North Slope Borough, Alaska"/>
    <s v="North Slope Borough"/>
    <x v="1"/>
    <n v="9430"/>
    <n v="9430"/>
    <n v="9478"/>
    <n v="9554"/>
    <n v="9698"/>
    <n v="9792"/>
    <n v="9776"/>
    <n v="9788"/>
    <n v="9694"/>
    <n v="9795"/>
    <n v="9850"/>
    <x v="85"/>
  </r>
  <r>
    <s v=".Northwest Arctic Borough, Alaska"/>
    <s v="Northwest Arctic Borough, Alaska"/>
    <s v="Northwest Arctic Borough"/>
    <x v="1"/>
    <n v="7523"/>
    <n v="7523"/>
    <n v="7560"/>
    <n v="7705"/>
    <n v="7705"/>
    <n v="7725"/>
    <n v="7772"/>
    <n v="7772"/>
    <n v="7691"/>
    <n v="7795"/>
    <n v="7694"/>
    <x v="86"/>
  </r>
  <r>
    <s v=".Petersburg Borough, Alaska"/>
    <s v="Petersburg Borough, Alaska"/>
    <s v="Petersburg Borough"/>
    <x v="1"/>
    <n v="3815"/>
    <n v="3207"/>
    <n v="3219"/>
    <n v="3255"/>
    <n v="3277"/>
    <n v="3291"/>
    <n v="3261"/>
    <n v="3253"/>
    <n v="3260"/>
    <n v="3264"/>
    <n v="3244"/>
    <x v="87"/>
  </r>
  <r>
    <s v=".Prince of Wales-Hyder Census Area, Alaska"/>
    <s v="Prince of Wales-Hyder Census Area, Alaska"/>
    <s v="Prince of Wales-Hyder Census Area"/>
    <x v="1"/>
    <n v="5559"/>
    <n v="6168"/>
    <n v="6211"/>
    <n v="6373"/>
    <n v="6423"/>
    <n v="6446"/>
    <n v="6463"/>
    <n v="6508"/>
    <n v="6519"/>
    <n v="6444"/>
    <n v="6360"/>
    <x v="88"/>
  </r>
  <r>
    <s v=".Sitka City and Borough, Alaska"/>
    <s v="Sitka City and Borough, Alaska"/>
    <s v="Sitka City and Borough"/>
    <x v="1"/>
    <n v="8881"/>
    <n v="8881"/>
    <n v="8881"/>
    <n v="8884"/>
    <n v="9017"/>
    <n v="8973"/>
    <n v="8838"/>
    <n v="8778"/>
    <n v="8736"/>
    <n v="8641"/>
    <n v="8554"/>
    <x v="89"/>
  </r>
  <r>
    <s v=".Skagway Municipality, Alaska"/>
    <s v="Skagway Municipality, Alaska"/>
    <s v="Skagway Municipality"/>
    <x v="1"/>
    <n v="968"/>
    <n v="968"/>
    <n v="968"/>
    <n v="962"/>
    <n v="998"/>
    <n v="1026"/>
    <n v="1054"/>
    <n v="1088"/>
    <n v="1132"/>
    <n v="1167"/>
    <n v="1169"/>
    <x v="90"/>
  </r>
  <r>
    <s v=".Southeast Fairbanks Census Area, Alaska"/>
    <s v="Southeast Fairbanks Census Area, Alaska"/>
    <s v="Southeast Fairbanks Census Area"/>
    <x v="1"/>
    <n v="7029"/>
    <n v="7029"/>
    <n v="7061"/>
    <n v="7150"/>
    <n v="7172"/>
    <n v="6986"/>
    <n v="6925"/>
    <n v="6812"/>
    <n v="6857"/>
    <n v="6892"/>
    <n v="6937"/>
    <x v="91"/>
  </r>
  <r>
    <s v=".Valdez-Cordova Census Area, Alaska"/>
    <s v="Valdez-Cordova Census Area, Alaska"/>
    <s v="Valdez-Cordova Census Area"/>
    <x v="1"/>
    <n v="9636"/>
    <n v="9636"/>
    <n v="9657"/>
    <n v="9740"/>
    <n v="9734"/>
    <n v="9781"/>
    <n v="9478"/>
    <n v="9319"/>
    <n v="9314"/>
    <n v="9220"/>
    <n v="9161"/>
    <x v="92"/>
  </r>
  <r>
    <s v=".Wrangell City and Borough, Alaska"/>
    <s v="Wrangell City and Borough, Alaska"/>
    <s v="Wrangell City and Borough"/>
    <x v="1"/>
    <n v="2369"/>
    <n v="2365"/>
    <n v="2371"/>
    <n v="2394"/>
    <n v="2420"/>
    <n v="2448"/>
    <n v="2441"/>
    <n v="2453"/>
    <n v="2496"/>
    <n v="2521"/>
    <n v="2538"/>
    <x v="93"/>
  </r>
  <r>
    <s v=".Yakutat City and Borough, Alaska"/>
    <s v="Yakutat City and Borough, Alaska"/>
    <s v="Yakutat City and Borough"/>
    <x v="1"/>
    <n v="662"/>
    <n v="662"/>
    <n v="662"/>
    <n v="656"/>
    <n v="664"/>
    <n v="651"/>
    <n v="655"/>
    <n v="635"/>
    <n v="612"/>
    <n v="602"/>
    <n v="596"/>
    <x v="94"/>
  </r>
  <r>
    <s v=".Yukon-Koyukuk Census Area, Alaska"/>
    <s v="Yukon-Koyukuk Census Area, Alaska"/>
    <s v="Yukon-Koyukuk Census Area"/>
    <x v="1"/>
    <n v="5588"/>
    <n v="5588"/>
    <n v="5612"/>
    <n v="5629"/>
    <n v="5622"/>
    <n v="5560"/>
    <n v="5462"/>
    <n v="5465"/>
    <n v="5423"/>
    <n v="5409"/>
    <n v="5359"/>
    <x v="95"/>
  </r>
  <r>
    <s v=".Apache County, Arizona"/>
    <s v="Apache County, Arizona"/>
    <s v="Apache County"/>
    <x v="2"/>
    <n v="71518"/>
    <n v="71517"/>
    <n v="71829"/>
    <n v="72182"/>
    <n v="72229"/>
    <n v="72322"/>
    <n v="71796"/>
    <n v="71012"/>
    <n v="71381"/>
    <n v="71545"/>
    <n v="71731"/>
    <x v="96"/>
  </r>
  <r>
    <s v=".Cochise County, Arizona"/>
    <s v="Cochise County, Arizona"/>
    <s v="Cochise County"/>
    <x v="2"/>
    <n v="131346"/>
    <n v="131359"/>
    <n v="131822"/>
    <n v="133097"/>
    <n v="132017"/>
    <n v="129578"/>
    <n v="127314"/>
    <n v="126454"/>
    <n v="125686"/>
    <n v="124864"/>
    <n v="126411"/>
    <x v="97"/>
  </r>
  <r>
    <s v=".Coconino County, Arizona"/>
    <s v="Coconino County, Arizona"/>
    <s v="Coconino County"/>
    <x v="2"/>
    <n v="134421"/>
    <n v="134426"/>
    <n v="134612"/>
    <n v="134275"/>
    <n v="136146"/>
    <n v="136699"/>
    <n v="137566"/>
    <n v="138962"/>
    <n v="140407"/>
    <n v="141001"/>
    <n v="142523"/>
    <x v="98"/>
  </r>
  <r>
    <s v=".Gila County, Arizona"/>
    <s v="Gila County, Arizona"/>
    <s v="Gila County"/>
    <x v="2"/>
    <n v="53597"/>
    <n v="53592"/>
    <n v="53561"/>
    <n v="53440"/>
    <n v="52994"/>
    <n v="53005"/>
    <n v="53044"/>
    <n v="52978"/>
    <n v="53356"/>
    <n v="53578"/>
    <n v="53801"/>
    <x v="99"/>
  </r>
  <r>
    <s v=".Graham County, Arizona"/>
    <s v="Graham County, Arizona"/>
    <s v="Graham County"/>
    <x v="2"/>
    <n v="37220"/>
    <n v="37212"/>
    <n v="37152"/>
    <n v="37126"/>
    <n v="37015"/>
    <n v="37433"/>
    <n v="38099"/>
    <n v="37860"/>
    <n v="37807"/>
    <n v="37481"/>
    <n v="37995"/>
    <x v="100"/>
  </r>
  <r>
    <s v=".Greenlee County, Arizona"/>
    <s v="Greenlee County, Arizona"/>
    <s v="Greenlee County"/>
    <x v="2"/>
    <n v="8437"/>
    <n v="8444"/>
    <n v="8339"/>
    <n v="8585"/>
    <n v="8764"/>
    <n v="8916"/>
    <n v="9349"/>
    <n v="9577"/>
    <n v="9643"/>
    <n v="9443"/>
    <n v="9448"/>
    <x v="101"/>
  </r>
  <r>
    <s v=".La Paz County, Arizona"/>
    <s v="La Paz County, Arizona"/>
    <s v="La Paz County"/>
    <x v="2"/>
    <n v="20489"/>
    <n v="20489"/>
    <n v="20497"/>
    <n v="20604"/>
    <n v="20521"/>
    <n v="20522"/>
    <n v="20516"/>
    <n v="20466"/>
    <n v="20648"/>
    <n v="20706"/>
    <n v="21039"/>
    <x v="102"/>
  </r>
  <r>
    <s v=".Maricopa County, Arizona"/>
    <s v="Maricopa County, Arizona"/>
    <s v="Maricopa County"/>
    <x v="2"/>
    <n v="3817117"/>
    <n v="3817365"/>
    <n v="3825110"/>
    <n v="3874996"/>
    <n v="3947505"/>
    <n v="4017723"/>
    <n v="4093648"/>
    <n v="4172905"/>
    <n v="4256143"/>
    <n v="4327184"/>
    <n v="4402403"/>
    <x v="103"/>
  </r>
  <r>
    <s v=".Mohave County, Arizona"/>
    <s v="Mohave County, Arizona"/>
    <s v="Mohave County"/>
    <x v="2"/>
    <n v="200186"/>
    <n v="200182"/>
    <n v="200314"/>
    <n v="202812"/>
    <n v="203347"/>
    <n v="203126"/>
    <n v="203423"/>
    <n v="204574"/>
    <n v="205412"/>
    <n v="207017"/>
    <n v="209292"/>
    <x v="104"/>
  </r>
  <r>
    <s v=".Navajo County, Arizona"/>
    <s v="Navajo County, Arizona"/>
    <s v="Navajo County"/>
    <x v="2"/>
    <n v="107449"/>
    <n v="107488"/>
    <n v="107697"/>
    <n v="107552"/>
    <n v="107313"/>
    <n v="107135"/>
    <n v="107701"/>
    <n v="107638"/>
    <n v="108467"/>
    <n v="109079"/>
    <n v="110242"/>
    <x v="105"/>
  </r>
  <r>
    <s v=".Pima County, Arizona"/>
    <s v="Pima County, Arizona"/>
    <s v="Pima County"/>
    <x v="2"/>
    <n v="980263"/>
    <n v="980263"/>
    <n v="981620"/>
    <n v="988381"/>
    <n v="993052"/>
    <n v="997127"/>
    <n v="1004229"/>
    <n v="1009103"/>
    <n v="1016707"/>
    <n v="1026391"/>
    <n v="1036554"/>
    <x v="106"/>
  </r>
  <r>
    <s v=".Pinal County, Arizona"/>
    <s v="Pinal County, Arizona"/>
    <s v="Pinal County"/>
    <x v="2"/>
    <n v="375770"/>
    <n v="375764"/>
    <n v="379094"/>
    <n v="378041"/>
    <n v="382251"/>
    <n v="385398"/>
    <n v="395322"/>
    <n v="405614"/>
    <n v="417193"/>
    <n v="431564"/>
    <n v="446806"/>
    <x v="107"/>
  </r>
  <r>
    <s v=".Santa Cruz County, Arizona"/>
    <s v="Santa Cruz County, Arizona"/>
    <s v="Santa Cruz County"/>
    <x v="2"/>
    <n v="47420"/>
    <n v="47420"/>
    <n v="47415"/>
    <n v="47667"/>
    <n v="47359"/>
    <n v="46939"/>
    <n v="46636"/>
    <n v="46542"/>
    <n v="46400"/>
    <n v="46566"/>
    <n v="46395"/>
    <x v="108"/>
  </r>
  <r>
    <s v=".Yavapai County, Arizona"/>
    <s v="Yavapai County, Arizona"/>
    <s v="Yavapai County"/>
    <x v="2"/>
    <n v="211033"/>
    <n v="211017"/>
    <n v="210983"/>
    <n v="211044"/>
    <n v="211990"/>
    <n v="214421"/>
    <n v="217716"/>
    <n v="220805"/>
    <n v="224575"/>
    <n v="228082"/>
    <n v="231772"/>
    <x v="109"/>
  </r>
  <r>
    <s v=".Yuma County, Arizona"/>
    <s v="Yuma County, Arizona"/>
    <s v="Yuma County"/>
    <x v="2"/>
    <n v="195751"/>
    <n v="195750"/>
    <n v="197127"/>
    <n v="202841"/>
    <n v="202475"/>
    <n v="202420"/>
    <n v="204054"/>
    <n v="205186"/>
    <n v="207247"/>
    <n v="209507"/>
    <n v="211612"/>
    <x v="110"/>
  </r>
  <r>
    <s v=".Arkansas County, Arkansas"/>
    <s v="Arkansas County, Arkansas"/>
    <s v="Arkansas County"/>
    <x v="3"/>
    <n v="19019"/>
    <n v="19007"/>
    <n v="19009"/>
    <n v="18871"/>
    <n v="18964"/>
    <n v="18755"/>
    <n v="18479"/>
    <n v="18330"/>
    <n v="18154"/>
    <n v="17872"/>
    <n v="17726"/>
    <x v="111"/>
  </r>
  <r>
    <s v=".Ashley County, Arkansas"/>
    <s v="Ashley County, Arkansas"/>
    <s v="Ashley County"/>
    <x v="3"/>
    <n v="21853"/>
    <n v="21845"/>
    <n v="21829"/>
    <n v="21673"/>
    <n v="21515"/>
    <n v="21278"/>
    <n v="20956"/>
    <n v="20838"/>
    <n v="20530"/>
    <n v="20311"/>
    <n v="20012"/>
    <x v="112"/>
  </r>
  <r>
    <s v=".Baxter County, Arkansas"/>
    <s v="Baxter County, Arkansas"/>
    <s v="Baxter County"/>
    <x v="3"/>
    <n v="41513"/>
    <n v="41511"/>
    <n v="41510"/>
    <n v="41349"/>
    <n v="41080"/>
    <n v="40983"/>
    <n v="40888"/>
    <n v="41138"/>
    <n v="41131"/>
    <n v="41308"/>
    <n v="41624"/>
    <x v="113"/>
  </r>
  <r>
    <s v=".Benton County, Arkansas"/>
    <s v="Benton County, Arkansas"/>
    <s v="Benton County"/>
    <x v="3"/>
    <n v="221339"/>
    <n v="221348"/>
    <n v="222593"/>
    <n v="229171"/>
    <n v="234938"/>
    <n v="239461"/>
    <n v="244841"/>
    <n v="251591"/>
    <n v="259212"/>
    <n v="266585"/>
    <n v="272266"/>
    <x v="114"/>
  </r>
  <r>
    <s v=".Boone County, Arkansas"/>
    <s v="Boone County, Arkansas"/>
    <s v="Boone County"/>
    <x v="3"/>
    <n v="36903"/>
    <n v="36920"/>
    <n v="36893"/>
    <n v="37086"/>
    <n v="37333"/>
    <n v="37328"/>
    <n v="37116"/>
    <n v="37119"/>
    <n v="37259"/>
    <n v="37459"/>
    <n v="37385"/>
    <x v="115"/>
  </r>
  <r>
    <s v=".Bradley County, Arkansas"/>
    <s v="Bradley County, Arkansas"/>
    <s v="Bradley County"/>
    <x v="3"/>
    <n v="11508"/>
    <n v="11505"/>
    <n v="11470"/>
    <n v="11432"/>
    <n v="11266"/>
    <n v="11120"/>
    <n v="11007"/>
    <n v="10999"/>
    <n v="10959"/>
    <n v="10813"/>
    <n v="10838"/>
    <x v="116"/>
  </r>
  <r>
    <s v=".Calhoun County, Arkansas"/>
    <s v="Calhoun County, Arkansas"/>
    <s v="Calhoun County"/>
    <x v="3"/>
    <n v="5368"/>
    <n v="5368"/>
    <n v="5362"/>
    <n v="5243"/>
    <n v="5278"/>
    <n v="5192"/>
    <n v="5167"/>
    <n v="5200"/>
    <n v="5143"/>
    <n v="5201"/>
    <n v="5227"/>
    <x v="117"/>
  </r>
  <r>
    <s v=".Carroll County, Arkansas"/>
    <s v="Carroll County, Arkansas"/>
    <s v="Carroll County"/>
    <x v="3"/>
    <n v="27446"/>
    <n v="27449"/>
    <n v="27553"/>
    <n v="27466"/>
    <n v="27623"/>
    <n v="27791"/>
    <n v="27734"/>
    <n v="27755"/>
    <n v="27728"/>
    <n v="27865"/>
    <n v="28097"/>
    <x v="118"/>
  </r>
  <r>
    <s v=".Chicot County, Arkansas"/>
    <s v="Chicot County, Arkansas"/>
    <s v="Chicot County"/>
    <x v="3"/>
    <n v="11800"/>
    <n v="11800"/>
    <n v="11799"/>
    <n v="11703"/>
    <n v="11498"/>
    <n v="11362"/>
    <n v="11211"/>
    <n v="10970"/>
    <n v="10899"/>
    <n v="10647"/>
    <n v="10442"/>
    <x v="119"/>
  </r>
  <r>
    <s v=".Clark County, Arkansas"/>
    <s v="Clark County, Arkansas"/>
    <s v="Clark County"/>
    <x v="3"/>
    <n v="22995"/>
    <n v="22991"/>
    <n v="22925"/>
    <n v="22928"/>
    <n v="22755"/>
    <n v="22582"/>
    <n v="22557"/>
    <n v="22513"/>
    <n v="22602"/>
    <n v="22184"/>
    <n v="22313"/>
    <x v="120"/>
  </r>
  <r>
    <s v=".Clay County, Arkansas"/>
    <s v="Clay County, Arkansas"/>
    <s v="Clay County"/>
    <x v="3"/>
    <n v="16083"/>
    <n v="16083"/>
    <n v="16050"/>
    <n v="15876"/>
    <n v="15710"/>
    <n v="15484"/>
    <n v="15299"/>
    <n v="15206"/>
    <n v="15060"/>
    <n v="14865"/>
    <n v="14763"/>
    <x v="121"/>
  </r>
  <r>
    <s v=".Cleburne County, Arkansas"/>
    <s v="Cleburne County, Arkansas"/>
    <s v="Cleburne County"/>
    <x v="3"/>
    <n v="25970"/>
    <n v="25964"/>
    <n v="25986"/>
    <n v="25875"/>
    <n v="25763"/>
    <n v="25625"/>
    <n v="25591"/>
    <n v="25355"/>
    <n v="25173"/>
    <n v="25059"/>
    <n v="24994"/>
    <x v="122"/>
  </r>
  <r>
    <s v=".Cleveland County, Arkansas"/>
    <s v="Cleveland County, Arkansas"/>
    <s v="Cleveland County"/>
    <x v="3"/>
    <n v="8689"/>
    <n v="8692"/>
    <n v="8677"/>
    <n v="8674"/>
    <n v="8609"/>
    <n v="8515"/>
    <n v="8399"/>
    <n v="8284"/>
    <n v="8245"/>
    <n v="8162"/>
    <n v="7995"/>
    <x v="123"/>
  </r>
  <r>
    <s v=".Columbia County, Arkansas"/>
    <s v="Columbia County, Arkansas"/>
    <s v="Columbia County"/>
    <x v="3"/>
    <n v="24552"/>
    <n v="24552"/>
    <n v="24723"/>
    <n v="24709"/>
    <n v="24413"/>
    <n v="24284"/>
    <n v="24049"/>
    <n v="24115"/>
    <n v="24026"/>
    <n v="23695"/>
    <n v="23586"/>
    <x v="124"/>
  </r>
  <r>
    <s v=".Conway County, Arkansas"/>
    <s v="Conway County, Arkansas"/>
    <s v="Conway County"/>
    <x v="3"/>
    <n v="21273"/>
    <n v="21267"/>
    <n v="21219"/>
    <n v="21128"/>
    <n v="21141"/>
    <n v="21088"/>
    <n v="20995"/>
    <n v="20936"/>
    <n v="20874"/>
    <n v="20810"/>
    <n v="20825"/>
    <x v="125"/>
  </r>
  <r>
    <s v=".Craighead County, Arkansas"/>
    <s v="Craighead County, Arkansas"/>
    <s v="Craighead County"/>
    <x v="3"/>
    <n v="96443"/>
    <n v="96443"/>
    <n v="96748"/>
    <n v="98405"/>
    <n v="99993"/>
    <n v="101653"/>
    <n v="102661"/>
    <n v="104457"/>
    <n v="105932"/>
    <n v="107188"/>
    <n v="108816"/>
    <x v="126"/>
  </r>
  <r>
    <s v=".Crawford County, Arkansas"/>
    <s v="Crawford County, Arkansas"/>
    <s v="Crawford County"/>
    <x v="3"/>
    <n v="61948"/>
    <n v="61935"/>
    <n v="61956"/>
    <n v="61796"/>
    <n v="61911"/>
    <n v="61667"/>
    <n v="61807"/>
    <n v="61904"/>
    <n v="62263"/>
    <n v="62894"/>
    <n v="63379"/>
    <x v="127"/>
  </r>
  <r>
    <s v=".Crittenden County, Arkansas"/>
    <s v="Crittenden County, Arkansas"/>
    <s v="Crittenden County"/>
    <x v="3"/>
    <n v="50902"/>
    <n v="50907"/>
    <n v="50958"/>
    <n v="50517"/>
    <n v="50077"/>
    <n v="49739"/>
    <n v="49536"/>
    <n v="49019"/>
    <n v="49306"/>
    <n v="48716"/>
    <n v="48363"/>
    <x v="128"/>
  </r>
  <r>
    <s v=".Cross County, Arkansas"/>
    <s v="Cross County, Arkansas"/>
    <s v="Cross County"/>
    <x v="3"/>
    <n v="17870"/>
    <n v="17878"/>
    <n v="17862"/>
    <n v="17809"/>
    <n v="17703"/>
    <n v="17521"/>
    <n v="17181"/>
    <n v="17255"/>
    <n v="17025"/>
    <n v="16792"/>
    <n v="16630"/>
    <x v="129"/>
  </r>
  <r>
    <s v=".Dallas County, Arkansas"/>
    <s v="Dallas County, Arkansas"/>
    <s v="Dallas County"/>
    <x v="3"/>
    <n v="8116"/>
    <n v="8124"/>
    <n v="8066"/>
    <n v="8056"/>
    <n v="7952"/>
    <n v="7892"/>
    <n v="7691"/>
    <n v="7530"/>
    <n v="7399"/>
    <n v="7307"/>
    <n v="7152"/>
    <x v="130"/>
  </r>
  <r>
    <s v=".Desha County, Arkansas"/>
    <s v="Desha County, Arkansas"/>
    <s v="Desha County"/>
    <x v="3"/>
    <n v="13008"/>
    <n v="13002"/>
    <n v="12954"/>
    <n v="12731"/>
    <n v="12590"/>
    <n v="12502"/>
    <n v="12270"/>
    <n v="12029"/>
    <n v="11905"/>
    <n v="11743"/>
    <n v="11507"/>
    <x v="131"/>
  </r>
  <r>
    <s v=".Drew County, Arkansas"/>
    <s v="Drew County, Arkansas"/>
    <s v="Drew County"/>
    <x v="3"/>
    <n v="18509"/>
    <n v="18517"/>
    <n v="18666"/>
    <n v="18735"/>
    <n v="18788"/>
    <n v="18686"/>
    <n v="18642"/>
    <n v="18613"/>
    <n v="18553"/>
    <n v="18370"/>
    <n v="18328"/>
    <x v="132"/>
  </r>
  <r>
    <s v=".Faulkner County, Arkansas"/>
    <s v="Faulkner County, Arkansas"/>
    <s v="Faulkner County"/>
    <x v="3"/>
    <n v="113237"/>
    <n v="113238"/>
    <n v="114026"/>
    <n v="116280"/>
    <n v="118523"/>
    <n v="119176"/>
    <n v="120562"/>
    <n v="121241"/>
    <n v="122206"/>
    <n v="123530"/>
    <n v="125138"/>
    <x v="133"/>
  </r>
  <r>
    <s v=".Franklin County, Arkansas"/>
    <s v="Franklin County, Arkansas"/>
    <s v="Franklin County"/>
    <x v="3"/>
    <n v="18125"/>
    <n v="18137"/>
    <n v="18142"/>
    <n v="18009"/>
    <n v="17959"/>
    <n v="17915"/>
    <n v="17828"/>
    <n v="17749"/>
    <n v="17655"/>
    <n v="17809"/>
    <n v="17764"/>
    <x v="134"/>
  </r>
  <r>
    <s v=".Fulton County, Arkansas"/>
    <s v="Fulton County, Arkansas"/>
    <s v="Fulton County"/>
    <x v="3"/>
    <n v="12245"/>
    <n v="12236"/>
    <n v="12215"/>
    <n v="12240"/>
    <n v="12169"/>
    <n v="12170"/>
    <n v="12081"/>
    <n v="12138"/>
    <n v="12099"/>
    <n v="12131"/>
    <n v="12308"/>
    <x v="135"/>
  </r>
  <r>
    <s v=".Garland County, Arkansas"/>
    <s v="Garland County, Arkansas"/>
    <s v="Garland County"/>
    <x v="3"/>
    <n v="96024"/>
    <n v="95999"/>
    <n v="96067"/>
    <n v="96854"/>
    <n v="96986"/>
    <n v="97654"/>
    <n v="97758"/>
    <n v="97814"/>
    <n v="98282"/>
    <n v="98327"/>
    <n v="98966"/>
    <x v="136"/>
  </r>
  <r>
    <s v=".Grant County, Arkansas"/>
    <s v="Grant County, Arkansas"/>
    <s v="Grant County"/>
    <x v="3"/>
    <n v="17853"/>
    <n v="17842"/>
    <n v="17886"/>
    <n v="17947"/>
    <n v="18038"/>
    <n v="18046"/>
    <n v="18074"/>
    <n v="18016"/>
    <n v="18064"/>
    <n v="18103"/>
    <n v="18180"/>
    <x v="137"/>
  </r>
  <r>
    <s v=".Greene County, Arkansas"/>
    <s v="Greene County, Arkansas"/>
    <s v="Greene County"/>
    <x v="3"/>
    <n v="42090"/>
    <n v="42090"/>
    <n v="42201"/>
    <n v="42763"/>
    <n v="43229"/>
    <n v="43160"/>
    <n v="43788"/>
    <n v="44300"/>
    <n v="44730"/>
    <n v="44993"/>
    <n v="45339"/>
    <x v="138"/>
  </r>
  <r>
    <s v=".Hempstead County, Arkansas"/>
    <s v="Hempstead County, Arkansas"/>
    <s v="Hempstead County"/>
    <x v="3"/>
    <n v="22609"/>
    <n v="22587"/>
    <n v="22596"/>
    <n v="22488"/>
    <n v="22344"/>
    <n v="22420"/>
    <n v="22326"/>
    <n v="22085"/>
    <n v="22032"/>
    <n v="21876"/>
    <n v="21685"/>
    <x v="139"/>
  </r>
  <r>
    <s v=".Hot Spring County, Arkansas"/>
    <s v="Hot Spring County, Arkansas"/>
    <s v="Hot Spring County"/>
    <x v="3"/>
    <n v="32923"/>
    <n v="33011"/>
    <n v="33231"/>
    <n v="33142"/>
    <n v="33507"/>
    <n v="33528"/>
    <n v="33409"/>
    <n v="33497"/>
    <n v="33438"/>
    <n v="33606"/>
    <n v="33672"/>
    <x v="140"/>
  </r>
  <r>
    <s v=".Howard County, Arkansas"/>
    <s v="Howard County, Arkansas"/>
    <s v="Howard County"/>
    <x v="3"/>
    <n v="13789"/>
    <n v="13781"/>
    <n v="13796"/>
    <n v="13816"/>
    <n v="13675"/>
    <n v="13543"/>
    <n v="13492"/>
    <n v="13336"/>
    <n v="13350"/>
    <n v="13365"/>
    <n v="13302"/>
    <x v="141"/>
  </r>
  <r>
    <s v=".Independence County, Arkansas"/>
    <s v="Independence County, Arkansas"/>
    <s v="Independence County"/>
    <x v="3"/>
    <n v="36647"/>
    <n v="36641"/>
    <n v="36809"/>
    <n v="36884"/>
    <n v="36953"/>
    <n v="36885"/>
    <n v="37080"/>
    <n v="37035"/>
    <n v="37117"/>
    <n v="37391"/>
    <n v="37768"/>
    <x v="142"/>
  </r>
  <r>
    <s v=".Izard County, Arkansas"/>
    <s v="Izard County, Arkansas"/>
    <s v="Izard County"/>
    <x v="3"/>
    <n v="13696"/>
    <n v="13703"/>
    <n v="13726"/>
    <n v="13572"/>
    <n v="13541"/>
    <n v="13411"/>
    <n v="13557"/>
    <n v="13487"/>
    <n v="13488"/>
    <n v="13666"/>
    <n v="13582"/>
    <x v="143"/>
  </r>
  <r>
    <s v=".Jackson County, Arkansas"/>
    <s v="Jackson County, Arkansas"/>
    <s v="Jackson County"/>
    <x v="3"/>
    <n v="17997"/>
    <n v="17998"/>
    <n v="18057"/>
    <n v="17887"/>
    <n v="17680"/>
    <n v="17729"/>
    <n v="17591"/>
    <n v="17365"/>
    <n v="17282"/>
    <n v="17017"/>
    <n v="16753"/>
    <x v="144"/>
  </r>
  <r>
    <s v=".Jefferson County, Arkansas"/>
    <s v="Jefferson County, Arkansas"/>
    <s v="Jefferson County"/>
    <x v="3"/>
    <n v="77435"/>
    <n v="77456"/>
    <n v="77341"/>
    <n v="76039"/>
    <n v="74634"/>
    <n v="73191"/>
    <n v="72458"/>
    <n v="71872"/>
    <n v="70407"/>
    <n v="69238"/>
    <n v="68067"/>
    <x v="145"/>
  </r>
  <r>
    <s v=".Johnson County, Arkansas"/>
    <s v="Johnson County, Arkansas"/>
    <s v="Johnson County"/>
    <x v="3"/>
    <n v="25540"/>
    <n v="25545"/>
    <n v="25556"/>
    <n v="25675"/>
    <n v="25914"/>
    <n v="25932"/>
    <n v="25969"/>
    <n v="26094"/>
    <n v="26127"/>
    <n v="26401"/>
    <n v="26659"/>
    <x v="146"/>
  </r>
  <r>
    <s v=".Lafayette County, Arkansas"/>
    <s v="Lafayette County, Arkansas"/>
    <s v="Lafayette County"/>
    <x v="3"/>
    <n v="7645"/>
    <n v="7643"/>
    <n v="7647"/>
    <n v="7536"/>
    <n v="7450"/>
    <n v="7284"/>
    <n v="7158"/>
    <n v="7010"/>
    <n v="6888"/>
    <n v="6797"/>
    <n v="6679"/>
    <x v="147"/>
  </r>
  <r>
    <s v=".Lawrence County, Arkansas"/>
    <s v="Lawrence County, Arkansas"/>
    <s v="Lawrence County"/>
    <x v="3"/>
    <n v="17415"/>
    <n v="17410"/>
    <n v="17518"/>
    <n v="17282"/>
    <n v="17040"/>
    <n v="17054"/>
    <n v="16969"/>
    <n v="16696"/>
    <n v="16639"/>
    <n v="16571"/>
    <n v="16432"/>
    <x v="148"/>
  </r>
  <r>
    <s v=".Lee County, Arkansas"/>
    <s v="Lee County, Arkansas"/>
    <s v="Lee County"/>
    <x v="3"/>
    <n v="10424"/>
    <n v="10428"/>
    <n v="10395"/>
    <n v="10291"/>
    <n v="10184"/>
    <n v="10010"/>
    <n v="9839"/>
    <n v="9672"/>
    <n v="9337"/>
    <n v="9127"/>
    <n v="8976"/>
    <x v="149"/>
  </r>
  <r>
    <s v=".Lincoln County, Arkansas"/>
    <s v="Lincoln County, Arkansas"/>
    <s v="Lincoln County"/>
    <x v="3"/>
    <n v="14134"/>
    <n v="14141"/>
    <n v="14089"/>
    <n v="14339"/>
    <n v="14180"/>
    <n v="14063"/>
    <n v="14025"/>
    <n v="13866"/>
    <n v="13728"/>
    <n v="13475"/>
    <n v="13184"/>
    <x v="150"/>
  </r>
  <r>
    <s v=".Little River County, Arkansas"/>
    <s v="Little River County, Arkansas"/>
    <s v="Little River County"/>
    <x v="3"/>
    <n v="13171"/>
    <n v="13168"/>
    <n v="13132"/>
    <n v="12945"/>
    <n v="12916"/>
    <n v="12733"/>
    <n v="12503"/>
    <n v="12402"/>
    <n v="12406"/>
    <n v="12373"/>
    <n v="12297"/>
    <x v="151"/>
  </r>
  <r>
    <s v=".Logan County, Arkansas"/>
    <s v="Logan County, Arkansas"/>
    <s v="Logan County"/>
    <x v="3"/>
    <n v="22353"/>
    <n v="22361"/>
    <n v="22308"/>
    <n v="22242"/>
    <n v="21928"/>
    <n v="22031"/>
    <n v="21866"/>
    <n v="21729"/>
    <n v="21732"/>
    <n v="21739"/>
    <n v="21673"/>
    <x v="152"/>
  </r>
  <r>
    <s v=".Lonoke County, Arkansas"/>
    <s v="Lonoke County, Arkansas"/>
    <s v="Lonoke County"/>
    <x v="3"/>
    <n v="68356"/>
    <n v="68382"/>
    <n v="68744"/>
    <n v="69529"/>
    <n v="70109"/>
    <n v="70742"/>
    <n v="71368"/>
    <n v="71359"/>
    <n v="71803"/>
    <n v="72778"/>
    <n v="73391"/>
    <x v="153"/>
  </r>
  <r>
    <s v=".Madison County, Arkansas"/>
    <s v="Madison County, Arkansas"/>
    <s v="Madison County"/>
    <x v="3"/>
    <n v="15717"/>
    <n v="15723"/>
    <n v="15684"/>
    <n v="15662"/>
    <n v="15597"/>
    <n v="15679"/>
    <n v="15731"/>
    <n v="15705"/>
    <n v="16112"/>
    <n v="16299"/>
    <n v="16362"/>
    <x v="154"/>
  </r>
  <r>
    <s v=".Marion County, Arkansas"/>
    <s v="Marion County, Arkansas"/>
    <s v="Marion County"/>
    <x v="3"/>
    <n v="16653"/>
    <n v="16644"/>
    <n v="16665"/>
    <n v="16671"/>
    <n v="16621"/>
    <n v="16444"/>
    <n v="16423"/>
    <n v="16215"/>
    <n v="16376"/>
    <n v="16429"/>
    <n v="16665"/>
    <x v="155"/>
  </r>
  <r>
    <s v=".Miller County, Arkansas"/>
    <s v="Miller County, Arkansas"/>
    <s v="Miller County"/>
    <x v="3"/>
    <n v="43462"/>
    <n v="43462"/>
    <n v="43562"/>
    <n v="43762"/>
    <n v="43663"/>
    <n v="43402"/>
    <n v="43458"/>
    <n v="43792"/>
    <n v="43713"/>
    <n v="43736"/>
    <n v="43362"/>
    <x v="156"/>
  </r>
  <r>
    <s v=".Mississippi County, Arkansas"/>
    <s v="Mississippi County, Arkansas"/>
    <s v="Mississippi County"/>
    <x v="3"/>
    <n v="46480"/>
    <n v="46481"/>
    <n v="46399"/>
    <n v="46031"/>
    <n v="45553"/>
    <n v="44695"/>
    <n v="44247"/>
    <n v="43729"/>
    <n v="42900"/>
    <n v="42112"/>
    <n v="41236"/>
    <x v="157"/>
  </r>
  <r>
    <s v=".Monroe County, Arkansas"/>
    <s v="Monroe County, Arkansas"/>
    <s v="Monroe County"/>
    <x v="3"/>
    <n v="8149"/>
    <n v="8155"/>
    <n v="8138"/>
    <n v="8099"/>
    <n v="7854"/>
    <n v="7690"/>
    <n v="7634"/>
    <n v="7452"/>
    <n v="7205"/>
    <n v="7013"/>
    <n v="6880"/>
    <x v="158"/>
  </r>
  <r>
    <s v=".Montgomery County, Arkansas"/>
    <s v="Montgomery County, Arkansas"/>
    <s v="Montgomery County"/>
    <x v="3"/>
    <n v="9487"/>
    <n v="9497"/>
    <n v="9510"/>
    <n v="9402"/>
    <n v="9340"/>
    <n v="9252"/>
    <n v="9162"/>
    <n v="9027"/>
    <n v="8936"/>
    <n v="8890"/>
    <n v="8910"/>
    <x v="159"/>
  </r>
  <r>
    <s v=".Nevada County, Arkansas"/>
    <s v="Nevada County, Arkansas"/>
    <s v="Nevada County"/>
    <x v="3"/>
    <n v="8997"/>
    <n v="9020"/>
    <n v="8997"/>
    <n v="9008"/>
    <n v="8909"/>
    <n v="8772"/>
    <n v="8645"/>
    <n v="8508"/>
    <n v="8378"/>
    <n v="8309"/>
    <n v="8308"/>
    <x v="160"/>
  </r>
  <r>
    <s v=".Newton County, Arkansas"/>
    <s v="Newton County, Arkansas"/>
    <s v="Newton County"/>
    <x v="3"/>
    <n v="8330"/>
    <n v="8315"/>
    <n v="8304"/>
    <n v="8251"/>
    <n v="8052"/>
    <n v="8042"/>
    <n v="7867"/>
    <n v="7846"/>
    <n v="7848"/>
    <n v="7815"/>
    <n v="7800"/>
    <x v="161"/>
  </r>
  <r>
    <s v=".Ouachita County, Arkansas"/>
    <s v="Ouachita County, Arkansas"/>
    <s v="Ouachita County"/>
    <x v="3"/>
    <n v="26120"/>
    <n v="26128"/>
    <n v="26046"/>
    <n v="25737"/>
    <n v="25398"/>
    <n v="24948"/>
    <n v="24761"/>
    <n v="24316"/>
    <n v="24013"/>
    <n v="23817"/>
    <n v="23620"/>
    <x v="162"/>
  </r>
  <r>
    <s v=".Perry County, Arkansas"/>
    <s v="Perry County, Arkansas"/>
    <s v="Perry County"/>
    <x v="3"/>
    <n v="10445"/>
    <n v="10444"/>
    <n v="10444"/>
    <n v="10383"/>
    <n v="10328"/>
    <n v="10335"/>
    <n v="10360"/>
    <n v="10307"/>
    <n v="10286"/>
    <n v="10346"/>
    <n v="10380"/>
    <x v="163"/>
  </r>
  <r>
    <s v=".Phillips County, Arkansas"/>
    <s v="Phillips County, Arkansas"/>
    <s v="Phillips County"/>
    <x v="3"/>
    <n v="21757"/>
    <n v="21755"/>
    <n v="21676"/>
    <n v="21406"/>
    <n v="20736"/>
    <n v="20437"/>
    <n v="19952"/>
    <n v="19546"/>
    <n v="19050"/>
    <n v="18599"/>
    <n v="18054"/>
    <x v="164"/>
  </r>
  <r>
    <s v=".Pike County, Arkansas"/>
    <s v="Pike County, Arkansas"/>
    <s v="Pike County"/>
    <x v="3"/>
    <n v="11291"/>
    <n v="11287"/>
    <n v="11264"/>
    <n v="11241"/>
    <n v="11254"/>
    <n v="11121"/>
    <n v="10989"/>
    <n v="10837"/>
    <n v="10826"/>
    <n v="10735"/>
    <n v="10666"/>
    <x v="165"/>
  </r>
  <r>
    <s v=".Poinsett County, Arkansas"/>
    <s v="Poinsett County, Arkansas"/>
    <s v="Poinsett County"/>
    <x v="3"/>
    <n v="24583"/>
    <n v="24576"/>
    <n v="24515"/>
    <n v="24449"/>
    <n v="24299"/>
    <n v="24187"/>
    <n v="24152"/>
    <n v="24002"/>
    <n v="23974"/>
    <n v="24071"/>
    <n v="23903"/>
    <x v="166"/>
  </r>
  <r>
    <s v=".Polk County, Arkansas"/>
    <s v="Polk County, Arkansas"/>
    <s v="Polk County"/>
    <x v="3"/>
    <n v="20662"/>
    <n v="20654"/>
    <n v="20667"/>
    <n v="20558"/>
    <n v="20420"/>
    <n v="20342"/>
    <n v="20249"/>
    <n v="20194"/>
    <n v="20145"/>
    <n v="20147"/>
    <n v="20019"/>
    <x v="167"/>
  </r>
  <r>
    <s v=".Pope County, Arkansas"/>
    <s v="Pope County, Arkansas"/>
    <s v="Pope County"/>
    <x v="3"/>
    <n v="61754"/>
    <n v="61753"/>
    <n v="62109"/>
    <n v="62687"/>
    <n v="62631"/>
    <n v="62588"/>
    <n v="63117"/>
    <n v="63608"/>
    <n v="63897"/>
    <n v="63634"/>
    <n v="63594"/>
    <x v="168"/>
  </r>
  <r>
    <s v=".Prairie County, Arkansas"/>
    <s v="Prairie County, Arkansas"/>
    <s v="Prairie County"/>
    <x v="3"/>
    <n v="8715"/>
    <n v="8716"/>
    <n v="8722"/>
    <n v="8599"/>
    <n v="8482"/>
    <n v="8375"/>
    <n v="8347"/>
    <n v="8299"/>
    <n v="8252"/>
    <n v="8248"/>
    <n v="8082"/>
    <x v="169"/>
  </r>
  <r>
    <s v=".Pulaski County, Arkansas"/>
    <s v="Pulaski County, Arkansas"/>
    <s v="Pulaski County"/>
    <x v="3"/>
    <n v="382748"/>
    <n v="382749"/>
    <n v="383538"/>
    <n v="386990"/>
    <n v="389225"/>
    <n v="391512"/>
    <n v="392952"/>
    <n v="393576"/>
    <n v="394151"/>
    <n v="393280"/>
    <n v="391918"/>
    <x v="170"/>
  </r>
  <r>
    <s v=".Randolph County, Arkansas"/>
    <s v="Randolph County, Arkansas"/>
    <s v="Randolph County"/>
    <x v="3"/>
    <n v="17969"/>
    <n v="17969"/>
    <n v="17955"/>
    <n v="17973"/>
    <n v="17840"/>
    <n v="17625"/>
    <n v="17569"/>
    <n v="17437"/>
    <n v="17444"/>
    <n v="17665"/>
    <n v="17970"/>
    <x v="171"/>
  </r>
  <r>
    <s v=".St. Francis County, Arkansas"/>
    <s v="St. Francis County, Arkansas"/>
    <s v="St. Francis County"/>
    <x v="3"/>
    <n v="28258"/>
    <n v="28253"/>
    <n v="28194"/>
    <n v="27994"/>
    <n v="27992"/>
    <n v="27508"/>
    <n v="27088"/>
    <n v="26651"/>
    <n v="26347"/>
    <n v="25997"/>
    <n v="25509"/>
    <x v="172"/>
  </r>
  <r>
    <s v=".Saline County, Arkansas"/>
    <s v="Saline County, Arkansas"/>
    <s v="Saline County"/>
    <x v="3"/>
    <n v="107118"/>
    <n v="107135"/>
    <n v="107656"/>
    <n v="109553"/>
    <n v="111442"/>
    <n v="113348"/>
    <n v="114874"/>
    <n v="116390"/>
    <n v="117656"/>
    <n v="119520"/>
    <n v="121074"/>
    <x v="173"/>
  </r>
  <r>
    <s v=".Scott County, Arkansas"/>
    <s v="Scott County, Arkansas"/>
    <s v="Scott County"/>
    <x v="3"/>
    <n v="11233"/>
    <n v="11241"/>
    <n v="11275"/>
    <n v="11264"/>
    <n v="11033"/>
    <n v="10934"/>
    <n v="10686"/>
    <n v="10561"/>
    <n v="10332"/>
    <n v="10369"/>
    <n v="10339"/>
    <x v="174"/>
  </r>
  <r>
    <s v=".Searcy County, Arkansas"/>
    <s v="Searcy County, Arkansas"/>
    <s v="Searcy County"/>
    <x v="3"/>
    <n v="8195"/>
    <n v="8195"/>
    <n v="8182"/>
    <n v="8078"/>
    <n v="8005"/>
    <n v="7991"/>
    <n v="7924"/>
    <n v="7835"/>
    <n v="7968"/>
    <n v="7927"/>
    <n v="7930"/>
    <x v="175"/>
  </r>
  <r>
    <s v=".Sebastian County, Arkansas"/>
    <s v="Sebastian County, Arkansas"/>
    <s v="Sebastian County"/>
    <x v="3"/>
    <n v="125744"/>
    <n v="125740"/>
    <n v="125737"/>
    <n v="127010"/>
    <n v="127571"/>
    <n v="127173"/>
    <n v="126733"/>
    <n v="127385"/>
    <n v="127385"/>
    <n v="127786"/>
    <n v="127570"/>
    <x v="176"/>
  </r>
  <r>
    <s v=".Sevier County, Arkansas"/>
    <s v="Sevier County, Arkansas"/>
    <s v="Sevier County"/>
    <x v="3"/>
    <n v="17058"/>
    <n v="17059"/>
    <n v="17151"/>
    <n v="17218"/>
    <n v="17188"/>
    <n v="17356"/>
    <n v="17410"/>
    <n v="17262"/>
    <n v="16971"/>
    <n v="17103"/>
    <n v="17061"/>
    <x v="177"/>
  </r>
  <r>
    <s v=".Sharp County, Arkansas"/>
    <s v="Sharp County, Arkansas"/>
    <s v="Sharp County"/>
    <x v="3"/>
    <n v="17264"/>
    <n v="17263"/>
    <n v="17250"/>
    <n v="17270"/>
    <n v="17034"/>
    <n v="17043"/>
    <n v="16820"/>
    <n v="16808"/>
    <n v="17007"/>
    <n v="17147"/>
    <n v="17290"/>
    <x v="178"/>
  </r>
  <r>
    <s v=".Stone County, Arkansas"/>
    <s v="Stone County, Arkansas"/>
    <s v="Stone County"/>
    <x v="3"/>
    <n v="12394"/>
    <n v="12394"/>
    <n v="12389"/>
    <n v="12500"/>
    <n v="12542"/>
    <n v="12423"/>
    <n v="12381"/>
    <n v="12386"/>
    <n v="12509"/>
    <n v="12520"/>
    <n v="12454"/>
    <x v="179"/>
  </r>
  <r>
    <s v=".Union County, Arkansas"/>
    <s v="Union County, Arkansas"/>
    <s v="Union County"/>
    <x v="3"/>
    <n v="41639"/>
    <n v="41639"/>
    <n v="41573"/>
    <n v="41402"/>
    <n v="40861"/>
    <n v="40604"/>
    <n v="40136"/>
    <n v="40086"/>
    <n v="39879"/>
    <n v="39460"/>
    <n v="39139"/>
    <x v="180"/>
  </r>
  <r>
    <s v=".Van Buren County, Arkansas"/>
    <s v="Van Buren County, Arkansas"/>
    <s v="Van Buren County"/>
    <x v="3"/>
    <n v="17295"/>
    <n v="17296"/>
    <n v="17310"/>
    <n v="17214"/>
    <n v="17162"/>
    <n v="16985"/>
    <n v="16907"/>
    <n v="16808"/>
    <n v="16669"/>
    <n v="16552"/>
    <n v="16635"/>
    <x v="181"/>
  </r>
  <r>
    <s v=".Washington County, Arkansas"/>
    <s v="Washington County, Arkansas"/>
    <s v="Washington County"/>
    <x v="3"/>
    <n v="203065"/>
    <n v="203050"/>
    <n v="204024"/>
    <n v="208051"/>
    <n v="211756"/>
    <n v="216000"/>
    <n v="219941"/>
    <n v="224434"/>
    <n v="228482"/>
    <n v="232732"/>
    <n v="236611"/>
    <x v="182"/>
  </r>
  <r>
    <s v=".White County, Arkansas"/>
    <s v="White County, Arkansas"/>
    <s v="White County"/>
    <x v="3"/>
    <n v="77076"/>
    <n v="77086"/>
    <n v="77356"/>
    <n v="78083"/>
    <n v="78641"/>
    <n v="78567"/>
    <n v="78471"/>
    <n v="78915"/>
    <n v="78917"/>
    <n v="78844"/>
    <n v="78381"/>
    <x v="183"/>
  </r>
  <r>
    <s v=".Woodruff County, Arkansas"/>
    <s v="Woodruff County, Arkansas"/>
    <s v="Woodruff County"/>
    <x v="3"/>
    <n v="7260"/>
    <n v="7264"/>
    <n v="7236"/>
    <n v="7164"/>
    <n v="7052"/>
    <n v="7018"/>
    <n v="6860"/>
    <n v="6706"/>
    <n v="6600"/>
    <n v="6575"/>
    <n v="6466"/>
    <x v="184"/>
  </r>
  <r>
    <s v=".Yell County, Arkansas"/>
    <s v="Yell County, Arkansas"/>
    <s v="Yell County"/>
    <x v="3"/>
    <n v="22185"/>
    <n v="22183"/>
    <n v="22146"/>
    <n v="21964"/>
    <n v="21824"/>
    <n v="21819"/>
    <n v="21768"/>
    <n v="21506"/>
    <n v="21502"/>
    <n v="21509"/>
    <n v="21462"/>
    <x v="185"/>
  </r>
  <r>
    <s v=".Alameda County, California"/>
    <s v="Alameda County, California"/>
    <s v="Alameda County"/>
    <x v="4"/>
    <n v="1510271"/>
    <n v="1510258"/>
    <n v="1512986"/>
    <n v="1530915"/>
    <n v="1553764"/>
    <n v="1579593"/>
    <n v="1607792"/>
    <n v="1634538"/>
    <n v="1650950"/>
    <n v="1660196"/>
    <n v="1666756"/>
    <x v="186"/>
  </r>
  <r>
    <s v=".Alpine County, California"/>
    <s v="Alpine County, California"/>
    <s v="Alpine County"/>
    <x v="4"/>
    <n v="1175"/>
    <n v="1175"/>
    <n v="1161"/>
    <n v="1093"/>
    <n v="1110"/>
    <n v="1128"/>
    <n v="1080"/>
    <n v="1077"/>
    <n v="1047"/>
    <n v="1111"/>
    <n v="1089"/>
    <x v="187"/>
  </r>
  <r>
    <s v=".Amador County, California"/>
    <s v="Amador County, California"/>
    <s v="Amador County"/>
    <x v="4"/>
    <n v="38091"/>
    <n v="38091"/>
    <n v="37886"/>
    <n v="37543"/>
    <n v="37104"/>
    <n v="36620"/>
    <n v="36726"/>
    <n v="37031"/>
    <n v="37429"/>
    <n v="38529"/>
    <n v="39405"/>
    <x v="188"/>
  </r>
  <r>
    <s v=".Butte County, California"/>
    <s v="Butte County, California"/>
    <s v="Butte County"/>
    <x v="4"/>
    <n v="220000"/>
    <n v="220005"/>
    <n v="219949"/>
    <n v="219975"/>
    <n v="220869"/>
    <n v="221641"/>
    <n v="223516"/>
    <n v="224631"/>
    <n v="226231"/>
    <n v="228696"/>
    <n v="230339"/>
    <x v="189"/>
  </r>
  <r>
    <s v=".Calaveras County, California"/>
    <s v="Calaveras County, California"/>
    <s v="Calaveras County"/>
    <x v="4"/>
    <n v="45578"/>
    <n v="45578"/>
    <n v="45468"/>
    <n v="45160"/>
    <n v="44815"/>
    <n v="44655"/>
    <n v="44671"/>
    <n v="44965"/>
    <n v="45322"/>
    <n v="45681"/>
    <n v="45698"/>
    <x v="190"/>
  </r>
  <r>
    <s v=".Colusa County, California"/>
    <s v="Colusa County, California"/>
    <s v="Colusa County"/>
    <x v="4"/>
    <n v="21419"/>
    <n v="21407"/>
    <n v="21437"/>
    <n v="21323"/>
    <n v="21284"/>
    <n v="21250"/>
    <n v="21176"/>
    <n v="21231"/>
    <n v="21496"/>
    <n v="21579"/>
    <n v="21418"/>
    <x v="191"/>
  </r>
  <r>
    <s v=".Contra Costa County, California"/>
    <s v="Contra Costa County, California"/>
    <s v="Contra Costa County"/>
    <x v="4"/>
    <n v="1049025"/>
    <n v="1049204"/>
    <n v="1052540"/>
    <n v="1065440"/>
    <n v="1077548"/>
    <n v="1093401"/>
    <n v="1108876"/>
    <n v="1124405"/>
    <n v="1137268"/>
    <n v="1145535"/>
    <n v="1150519"/>
    <x v="192"/>
  </r>
  <r>
    <s v=".Del Norte County, California"/>
    <s v="Del Norte County, California"/>
    <s v="Del Norte County"/>
    <x v="4"/>
    <n v="28610"/>
    <n v="28610"/>
    <n v="28566"/>
    <n v="28443"/>
    <n v="28190"/>
    <n v="27816"/>
    <n v="27175"/>
    <n v="27190"/>
    <n v="27382"/>
    <n v="27351"/>
    <n v="27740"/>
    <x v="193"/>
  </r>
  <r>
    <s v=".El Dorado County, California"/>
    <s v="El Dorado County, California"/>
    <s v="El Dorado County"/>
    <x v="4"/>
    <n v="181058"/>
    <n v="181058"/>
    <n v="181136"/>
    <n v="180936"/>
    <n v="180575"/>
    <n v="181481"/>
    <n v="183108"/>
    <n v="184569"/>
    <n v="185976"/>
    <n v="188679"/>
    <n v="190746"/>
    <x v="194"/>
  </r>
  <r>
    <s v=".Fresno County, California"/>
    <s v="Fresno County, California"/>
    <s v="Fresno County"/>
    <x v="4"/>
    <n v="930450"/>
    <n v="930507"/>
    <n v="932039"/>
    <n v="939406"/>
    <n v="945045"/>
    <n v="951514"/>
    <n v="960567"/>
    <n v="969488"/>
    <n v="976830"/>
    <n v="985238"/>
    <n v="991950"/>
    <x v="195"/>
  </r>
  <r>
    <s v=".Glenn County, California"/>
    <s v="Glenn County, California"/>
    <s v="Glenn County"/>
    <x v="4"/>
    <n v="28122"/>
    <n v="28122"/>
    <n v="28127"/>
    <n v="28139"/>
    <n v="27851"/>
    <n v="27809"/>
    <n v="27831"/>
    <n v="27753"/>
    <n v="27840"/>
    <n v="27926"/>
    <n v="27967"/>
    <x v="196"/>
  </r>
  <r>
    <s v=".Humboldt County, California"/>
    <s v="Humboldt County, California"/>
    <s v="Humboldt County"/>
    <x v="4"/>
    <n v="134623"/>
    <n v="134611"/>
    <n v="135009"/>
    <n v="135243"/>
    <n v="134572"/>
    <n v="134403"/>
    <n v="134494"/>
    <n v="135102"/>
    <n v="136290"/>
    <n v="136507"/>
    <n v="136244"/>
    <x v="197"/>
  </r>
  <r>
    <s v=".Imperial County, California"/>
    <s v="Imperial County, California"/>
    <s v="Imperial County"/>
    <x v="4"/>
    <n v="174528"/>
    <n v="174524"/>
    <n v="174716"/>
    <n v="175786"/>
    <n v="176575"/>
    <n v="176438"/>
    <n v="177974"/>
    <n v="178937"/>
    <n v="180179"/>
    <n v="181649"/>
    <n v="181523"/>
    <x v="198"/>
  </r>
  <r>
    <s v=".Inyo County, California"/>
    <s v="Inyo County, California"/>
    <s v="Inyo County"/>
    <x v="4"/>
    <n v="18546"/>
    <n v="18542"/>
    <n v="18511"/>
    <n v="18392"/>
    <n v="18351"/>
    <n v="18357"/>
    <n v="18292"/>
    <n v="18108"/>
    <n v="17922"/>
    <n v="17868"/>
    <n v="17946"/>
    <x v="199"/>
  </r>
  <r>
    <s v=".Kern County, California"/>
    <s v="Kern County, California"/>
    <s v="Kern County"/>
    <x v="4"/>
    <n v="839631"/>
    <n v="839621"/>
    <n v="840996"/>
    <n v="847970"/>
    <n v="853606"/>
    <n v="862000"/>
    <n v="869176"/>
    <n v="876031"/>
    <n v="880856"/>
    <n v="887356"/>
    <n v="893758"/>
    <x v="200"/>
  </r>
  <r>
    <s v=".Kings County, California"/>
    <s v="Kings County, California"/>
    <s v="Kings County"/>
    <x v="4"/>
    <n v="152982"/>
    <n v="152974"/>
    <n v="152370"/>
    <n v="151868"/>
    <n v="150991"/>
    <n v="150337"/>
    <n v="149495"/>
    <n v="150085"/>
    <n v="149382"/>
    <n v="149665"/>
    <n v="151382"/>
    <x v="201"/>
  </r>
  <r>
    <s v=".Lake County, California"/>
    <s v="Lake County, California"/>
    <s v="Lake County"/>
    <x v="4"/>
    <n v="64665"/>
    <n v="64662"/>
    <n v="64735"/>
    <n v="64251"/>
    <n v="63954"/>
    <n v="63796"/>
    <n v="64044"/>
    <n v="64260"/>
    <n v="63903"/>
    <n v="64111"/>
    <n v="64317"/>
    <x v="202"/>
  </r>
  <r>
    <s v=".Lassen County, California"/>
    <s v="Lassen County, California"/>
    <s v="Lassen County"/>
    <x v="4"/>
    <n v="34895"/>
    <n v="34895"/>
    <n v="34831"/>
    <n v="34246"/>
    <n v="33629"/>
    <n v="32129"/>
    <n v="31664"/>
    <n v="31256"/>
    <n v="30721"/>
    <n v="30920"/>
    <n v="30618"/>
    <x v="203"/>
  </r>
  <r>
    <s v=".Los Angeles County, California"/>
    <s v="Los Angeles County, California"/>
    <s v="Los Angeles County"/>
    <x v="4"/>
    <n v="9818605"/>
    <n v="9819968"/>
    <n v="9823246"/>
    <n v="9876482"/>
    <n v="9935375"/>
    <n v="9992484"/>
    <n v="10040072"/>
    <n v="10085416"/>
    <n v="10105708"/>
    <n v="10103711"/>
    <n v="10073906"/>
    <x v="204"/>
  </r>
  <r>
    <s v=".Madera County, California"/>
    <s v="Madera County, California"/>
    <s v="Madera County"/>
    <x v="4"/>
    <n v="150865"/>
    <n v="150834"/>
    <n v="150986"/>
    <n v="151675"/>
    <n v="151527"/>
    <n v="151370"/>
    <n v="153456"/>
    <n v="153576"/>
    <n v="153956"/>
    <n v="155423"/>
    <n v="156882"/>
    <x v="205"/>
  </r>
  <r>
    <s v=".Marin County, California"/>
    <s v="Marin County, California"/>
    <s v="Marin County"/>
    <x v="4"/>
    <n v="252409"/>
    <n v="252430"/>
    <n v="252904"/>
    <n v="255376"/>
    <n v="256061"/>
    <n v="258409"/>
    <n v="260359"/>
    <n v="260916"/>
    <n v="260562"/>
    <n v="259749"/>
    <n v="259662"/>
    <x v="206"/>
  </r>
  <r>
    <s v=".Mariposa County, California"/>
    <s v="Mariposa County, California"/>
    <s v="Mariposa County"/>
    <x v="4"/>
    <n v="18251"/>
    <n v="18247"/>
    <n v="18277"/>
    <n v="18170"/>
    <n v="17881"/>
    <n v="17809"/>
    <n v="17714"/>
    <n v="17622"/>
    <n v="17456"/>
    <n v="17414"/>
    <n v="17405"/>
    <x v="207"/>
  </r>
  <r>
    <s v=".Mendocino County, California"/>
    <s v="Mendocino County, California"/>
    <s v="Mendocino County"/>
    <x v="4"/>
    <n v="87841"/>
    <n v="87850"/>
    <n v="87799"/>
    <n v="87334"/>
    <n v="87288"/>
    <n v="87054"/>
    <n v="87225"/>
    <n v="87107"/>
    <n v="87285"/>
    <n v="87576"/>
    <n v="87401"/>
    <x v="208"/>
  </r>
  <r>
    <s v=".Merced County, California"/>
    <s v="Merced County, California"/>
    <s v="Merced County"/>
    <x v="4"/>
    <n v="255793"/>
    <n v="255796"/>
    <n v="256721"/>
    <n v="259297"/>
    <n v="260867"/>
    <n v="262026"/>
    <n v="264419"/>
    <n v="266353"/>
    <n v="267628"/>
    <n v="271096"/>
    <n v="274151"/>
    <x v="209"/>
  </r>
  <r>
    <s v=".Modoc County, California"/>
    <s v="Modoc County, California"/>
    <s v="Modoc County"/>
    <x v="4"/>
    <n v="9686"/>
    <n v="9682"/>
    <n v="9694"/>
    <n v="9509"/>
    <n v="9351"/>
    <n v="9145"/>
    <n v="9068"/>
    <n v="9056"/>
    <n v="8961"/>
    <n v="8876"/>
    <n v="8800"/>
    <x v="210"/>
  </r>
  <r>
    <s v=".Mono County, California"/>
    <s v="Mono County, California"/>
    <s v="Mono County"/>
    <x v="4"/>
    <n v="14202"/>
    <n v="14206"/>
    <n v="14257"/>
    <n v="14422"/>
    <n v="14331"/>
    <n v="14067"/>
    <n v="14134"/>
    <n v="14077"/>
    <n v="14273"/>
    <n v="14354"/>
    <n v="14403"/>
    <x v="211"/>
  </r>
  <r>
    <s v=".Monterey County, California"/>
    <s v="Monterey County, California"/>
    <s v="Monterey County"/>
    <x v="4"/>
    <n v="415057"/>
    <n v="415059"/>
    <n v="416373"/>
    <n v="420456"/>
    <n v="424788"/>
    <n v="426712"/>
    <n v="428475"/>
    <n v="430552"/>
    <n v="433953"/>
    <n v="434534"/>
    <n v="433950"/>
    <x v="212"/>
  </r>
  <r>
    <s v=".Napa County, California"/>
    <s v="Napa County, California"/>
    <s v="Napa County"/>
    <x v="4"/>
    <n v="136484"/>
    <n v="136535"/>
    <n v="136759"/>
    <n v="137691"/>
    <n v="138538"/>
    <n v="139580"/>
    <n v="140405"/>
    <n v="140862"/>
    <n v="140840"/>
    <n v="139878"/>
    <n v="138789"/>
    <x v="213"/>
  </r>
  <r>
    <s v=".Nevada County, California"/>
    <s v="Nevada County, California"/>
    <s v="Nevada County"/>
    <x v="4"/>
    <n v="98764"/>
    <n v="98747"/>
    <n v="98790"/>
    <n v="98701"/>
    <n v="98137"/>
    <n v="97938"/>
    <n v="98572"/>
    <n v="98676"/>
    <n v="98913"/>
    <n v="99367"/>
    <n v="99508"/>
    <x v="214"/>
  </r>
  <r>
    <s v=".Orange County, California"/>
    <s v="Orange County, California"/>
    <s v="Orange County"/>
    <x v="4"/>
    <n v="3010232"/>
    <n v="3008989"/>
    <n v="3015171"/>
    <n v="3049271"/>
    <n v="3078068"/>
    <n v="3104950"/>
    <n v="3126537"/>
    <n v="3149280"/>
    <n v="3164986"/>
    <n v="3174289"/>
    <n v="3175973"/>
    <x v="215"/>
  </r>
  <r>
    <s v=".Placer County, California"/>
    <s v="Placer County, California"/>
    <s v="Placer County"/>
    <x v="4"/>
    <n v="348432"/>
    <n v="348502"/>
    <n v="350021"/>
    <n v="356328"/>
    <n v="360263"/>
    <n v="365398"/>
    <n v="369217"/>
    <n v="372841"/>
    <n v="378943"/>
    <n v="385115"/>
    <n v="392330"/>
    <x v="216"/>
  </r>
  <r>
    <s v=".Plumas County, California"/>
    <s v="Plumas County, California"/>
    <s v="Plumas County"/>
    <x v="4"/>
    <n v="20007"/>
    <n v="20007"/>
    <n v="19914"/>
    <n v="19719"/>
    <n v="19377"/>
    <n v="18895"/>
    <n v="18622"/>
    <n v="18427"/>
    <n v="18665"/>
    <n v="18660"/>
    <n v="18741"/>
    <x v="217"/>
  </r>
  <r>
    <s v=".Riverside County, California"/>
    <s v="Riverside County, California"/>
    <s v="Riverside County"/>
    <x v="4"/>
    <n v="2189641"/>
    <n v="2189765"/>
    <n v="2201576"/>
    <n v="2234070"/>
    <n v="2261204"/>
    <n v="2286755"/>
    <n v="2316162"/>
    <n v="2345816"/>
    <n v="2380081"/>
    <n v="2414964"/>
    <n v="2445789"/>
    <x v="218"/>
  </r>
  <r>
    <s v=".Sacramento County, California"/>
    <s v="Sacramento County, California"/>
    <s v="Sacramento County"/>
    <x v="4"/>
    <n v="1418788"/>
    <n v="1418735"/>
    <n v="1421383"/>
    <n v="1433730"/>
    <n v="1444852"/>
    <n v="1457341"/>
    <n v="1474917"/>
    <n v="1493674"/>
    <n v="1510987"/>
    <n v="1527301"/>
    <n v="1538746"/>
    <x v="219"/>
  </r>
  <r>
    <s v=".San Benito County, California"/>
    <s v="San Benito County, California"/>
    <s v="San Benito County"/>
    <x v="4"/>
    <n v="55269"/>
    <n v="55265"/>
    <n v="55516"/>
    <n v="55977"/>
    <n v="56599"/>
    <n v="57239"/>
    <n v="57825"/>
    <n v="58216"/>
    <n v="59225"/>
    <n v="60164"/>
    <n v="61467"/>
    <x v="220"/>
  </r>
  <r>
    <s v=".San Bernardino County, California"/>
    <s v="San Bernardino County, California"/>
    <s v="San Bernardino County"/>
    <x v="4"/>
    <n v="2035210"/>
    <n v="2035183"/>
    <n v="2040848"/>
    <n v="2060827"/>
    <n v="2073512"/>
    <n v="2082738"/>
    <n v="2099181"/>
    <n v="2115411"/>
    <n v="2131960"/>
    <n v="2150945"/>
    <n v="2166753"/>
    <x v="221"/>
  </r>
  <r>
    <s v=".San Diego County, California"/>
    <s v="San Diego County, California"/>
    <s v="San Diego County"/>
    <x v="4"/>
    <n v="3095313"/>
    <n v="3095349"/>
    <n v="3103212"/>
    <n v="3137156"/>
    <n v="3174335"/>
    <n v="3209768"/>
    <n v="3248877"/>
    <n v="3280850"/>
    <n v="3306089"/>
    <n v="3321237"/>
    <n v="3333861"/>
    <x v="222"/>
  </r>
  <r>
    <s v=".San Francisco County, California"/>
    <s v="San Francisco County, California"/>
    <s v="San Francisco County"/>
    <x v="4"/>
    <n v="805235"/>
    <n v="805184"/>
    <n v="805505"/>
    <n v="815650"/>
    <n v="828876"/>
    <n v="839572"/>
    <n v="850750"/>
    <n v="863010"/>
    <n v="871512"/>
    <n v="878040"/>
    <n v="880696"/>
    <x v="223"/>
  </r>
  <r>
    <s v=".San Joaquin County, California"/>
    <s v="San Joaquin County, California"/>
    <s v="San Joaquin County"/>
    <x v="4"/>
    <n v="685306"/>
    <n v="685306"/>
    <n v="687127"/>
    <n v="694354"/>
    <n v="699593"/>
    <n v="702046"/>
    <n v="711579"/>
    <n v="722271"/>
    <n v="732809"/>
    <n v="743296"/>
    <n v="752491"/>
    <x v="224"/>
  </r>
  <r>
    <s v=".San Luis Obispo County, California"/>
    <s v="San Luis Obispo County, California"/>
    <s v="San Luis Obispo County"/>
    <x v="4"/>
    <n v="269637"/>
    <n v="269597"/>
    <n v="269802"/>
    <n v="271058"/>
    <n v="274160"/>
    <n v="275696"/>
    <n v="278227"/>
    <n v="280077"/>
    <n v="281803"/>
    <n v="282481"/>
    <n v="283354"/>
    <x v="225"/>
  </r>
  <r>
    <s v=".San Mateo County, California"/>
    <s v="San Mateo County, California"/>
    <s v="San Mateo County"/>
    <x v="4"/>
    <n v="718451"/>
    <n v="718517"/>
    <n v="719699"/>
    <n v="728344"/>
    <n v="739224"/>
    <n v="748661"/>
    <n v="757204"/>
    <n v="765055"/>
    <n v="767906"/>
    <n v="768901"/>
    <n v="768681"/>
    <x v="226"/>
  </r>
  <r>
    <s v=".Santa Barbara County, California"/>
    <s v="Santa Barbara County, California"/>
    <s v="Santa Barbara County"/>
    <x v="4"/>
    <n v="423895"/>
    <n v="423947"/>
    <n v="424231"/>
    <n v="425453"/>
    <n v="429699"/>
    <n v="434601"/>
    <n v="439045"/>
    <n v="442229"/>
    <n v="444340"/>
    <n v="445298"/>
    <n v="445780"/>
    <x v="227"/>
  </r>
  <r>
    <s v=".Santa Clara County, California"/>
    <s v="Santa Clara County, California"/>
    <s v="Santa Clara County"/>
    <x v="4"/>
    <n v="1781642"/>
    <n v="1781686"/>
    <n v="1786040"/>
    <n v="1812054"/>
    <n v="1837853"/>
    <n v="1866425"/>
    <n v="1891753"/>
    <n v="1916285"/>
    <n v="1928368"/>
    <n v="1932510"/>
    <n v="1932337"/>
    <x v="228"/>
  </r>
  <r>
    <s v=".Santa Cruz County, California"/>
    <s v="Santa Cruz County, California"/>
    <s v="Santa Cruz County"/>
    <x v="4"/>
    <n v="262382"/>
    <n v="262350"/>
    <n v="263147"/>
    <n v="264858"/>
    <n v="266340"/>
    <n v="268816"/>
    <n v="270861"/>
    <n v="273503"/>
    <n v="274396"/>
    <n v="274856"/>
    <n v="273841"/>
    <x v="229"/>
  </r>
  <r>
    <s v=".Shasta County, California"/>
    <s v="Shasta County, California"/>
    <s v="Shasta County"/>
    <x v="4"/>
    <n v="177223"/>
    <n v="177221"/>
    <n v="177274"/>
    <n v="177588"/>
    <n v="177875"/>
    <n v="178397"/>
    <n v="178844"/>
    <n v="178314"/>
    <n v="178571"/>
    <n v="179384"/>
    <n v="179709"/>
    <x v="230"/>
  </r>
  <r>
    <s v=".Sierra County, California"/>
    <s v="Sierra County, California"/>
    <s v="Sierra County"/>
    <x v="4"/>
    <n v="3240"/>
    <n v="3239"/>
    <n v="3220"/>
    <n v="3098"/>
    <n v="3067"/>
    <n v="3028"/>
    <n v="2972"/>
    <n v="2985"/>
    <n v="2951"/>
    <n v="3002"/>
    <n v="2997"/>
    <x v="231"/>
  </r>
  <r>
    <s v=".Siskiyou County, California"/>
    <s v="Siskiyou County, California"/>
    <s v="Siskiyou County"/>
    <x v="4"/>
    <n v="44900"/>
    <n v="44900"/>
    <n v="44938"/>
    <n v="44615"/>
    <n v="44079"/>
    <n v="43532"/>
    <n v="43338"/>
    <n v="43254"/>
    <n v="43376"/>
    <n v="43622"/>
    <n v="43550"/>
    <x v="232"/>
  </r>
  <r>
    <s v=".Solano County, California"/>
    <s v="Solano County, California"/>
    <s v="Solano County"/>
    <x v="4"/>
    <n v="413344"/>
    <n v="413343"/>
    <n v="413967"/>
    <n v="416342"/>
    <n v="419674"/>
    <n v="423659"/>
    <n v="429006"/>
    <n v="433409"/>
    <n v="438858"/>
    <n v="443511"/>
    <n v="445725"/>
    <x v="233"/>
  </r>
  <r>
    <s v=".Sonoma County, California"/>
    <s v="Sonoma County, California"/>
    <s v="Sonoma County"/>
    <x v="4"/>
    <n v="483878"/>
    <n v="483861"/>
    <n v="484755"/>
    <n v="487421"/>
    <n v="489993"/>
    <n v="494073"/>
    <n v="498560"/>
    <n v="500863"/>
    <n v="502547"/>
    <n v="502469"/>
    <n v="498643"/>
    <x v="234"/>
  </r>
  <r>
    <s v=".Stanislaus County, California"/>
    <s v="Stanislaus County, California"/>
    <s v="Stanislaus County"/>
    <x v="4"/>
    <n v="514453"/>
    <n v="514450"/>
    <n v="515145"/>
    <n v="517560"/>
    <n v="520424"/>
    <n v="523451"/>
    <n v="528015"/>
    <n v="533211"/>
    <n v="539255"/>
    <n v="544717"/>
    <n v="548126"/>
    <x v="235"/>
  </r>
  <r>
    <s v=".Sutter County, California"/>
    <s v="Sutter County, California"/>
    <s v="Sutter County"/>
    <x v="4"/>
    <n v="94737"/>
    <n v="94756"/>
    <n v="94751"/>
    <n v="94482"/>
    <n v="94189"/>
    <n v="94507"/>
    <n v="94778"/>
    <n v="95282"/>
    <n v="95742"/>
    <n v="96204"/>
    <n v="96348"/>
    <x v="236"/>
  </r>
  <r>
    <s v=".Tehama County, California"/>
    <s v="Tehama County, California"/>
    <s v="Tehama County"/>
    <x v="4"/>
    <n v="63463"/>
    <n v="63440"/>
    <n v="63559"/>
    <n v="63331"/>
    <n v="63212"/>
    <n v="62875"/>
    <n v="62801"/>
    <n v="63158"/>
    <n v="63453"/>
    <n v="63847"/>
    <n v="64018"/>
    <x v="237"/>
  </r>
  <r>
    <s v=".Trinity County, California"/>
    <s v="Trinity County, California"/>
    <s v="Trinity County"/>
    <x v="4"/>
    <n v="13786"/>
    <n v="13784"/>
    <n v="13755"/>
    <n v="13685"/>
    <n v="13489"/>
    <n v="13427"/>
    <n v="13128"/>
    <n v="13094"/>
    <n v="12828"/>
    <n v="12726"/>
    <n v="12567"/>
    <x v="238"/>
  </r>
  <r>
    <s v=".Tulare County, California"/>
    <s v="Tulare County, California"/>
    <s v="Tulare County"/>
    <x v="4"/>
    <n v="442179"/>
    <n v="442182"/>
    <n v="442969"/>
    <n v="446784"/>
    <n v="449779"/>
    <n v="452460"/>
    <n v="455138"/>
    <n v="457161"/>
    <n v="459235"/>
    <n v="462308"/>
    <n v="464589"/>
    <x v="239"/>
  </r>
  <r>
    <s v=".Tuolumne County, California"/>
    <s v="Tuolumne County, California"/>
    <s v="Tuolumne County"/>
    <x v="4"/>
    <n v="55365"/>
    <n v="55368"/>
    <n v="55190"/>
    <n v="54830"/>
    <n v="54221"/>
    <n v="53997"/>
    <n v="53851"/>
    <n v="53615"/>
    <n v="53770"/>
    <n v="53976"/>
    <n v="54387"/>
    <x v="240"/>
  </r>
  <r>
    <s v=".Ventura County, California"/>
    <s v="Ventura County, California"/>
    <s v="Ventura County"/>
    <x v="4"/>
    <n v="823318"/>
    <n v="823398"/>
    <n v="825097"/>
    <n v="830099"/>
    <n v="833516"/>
    <n v="838136"/>
    <n v="842297"/>
    <n v="845802"/>
    <n v="847323"/>
    <n v="849044"/>
    <n v="848142"/>
    <x v="241"/>
  </r>
  <r>
    <s v=".Yolo County, California"/>
    <s v="Yolo County, California"/>
    <s v="Yolo County"/>
    <x v="4"/>
    <n v="200849"/>
    <n v="200855"/>
    <n v="201073"/>
    <n v="201954"/>
    <n v="204576"/>
    <n v="206292"/>
    <n v="208398"/>
    <n v="212037"/>
    <n v="215627"/>
    <n v="218477"/>
    <n v="220118"/>
    <x v="242"/>
  </r>
  <r>
    <s v=".Yuba County, California"/>
    <s v="Yuba County, California"/>
    <s v="Yuba County"/>
    <x v="4"/>
    <n v="72155"/>
    <n v="72142"/>
    <n v="72348"/>
    <n v="72489"/>
    <n v="72774"/>
    <n v="73090"/>
    <n v="73533"/>
    <n v="74045"/>
    <n v="74952"/>
    <n v="76578"/>
    <n v="77557"/>
    <x v="243"/>
  </r>
  <r>
    <s v=".Adams County, Colorado"/>
    <s v="Adams County, Colorado"/>
    <s v="Adams County"/>
    <x v="5"/>
    <n v="441603"/>
    <n v="441697"/>
    <n v="443691"/>
    <n v="452201"/>
    <n v="460558"/>
    <n v="469978"/>
    <n v="479946"/>
    <n v="490443"/>
    <n v="497734"/>
    <n v="503590"/>
    <n v="511354"/>
    <x v="244"/>
  </r>
  <r>
    <s v=".Alamosa County, Colorado"/>
    <s v="Alamosa County, Colorado"/>
    <s v="Alamosa County"/>
    <x v="5"/>
    <n v="15445"/>
    <n v="15440"/>
    <n v="15515"/>
    <n v="15709"/>
    <n v="15680"/>
    <n v="15787"/>
    <n v="15803"/>
    <n v="15894"/>
    <n v="16053"/>
    <n v="16108"/>
    <n v="16248"/>
    <x v="245"/>
  </r>
  <r>
    <s v=".Arapahoe County, Colorado"/>
    <s v="Arapahoe County, Colorado"/>
    <s v="Arapahoe County"/>
    <x v="5"/>
    <n v="572003"/>
    <n v="572118"/>
    <n v="574747"/>
    <n v="585968"/>
    <n v="596500"/>
    <n v="608467"/>
    <n v="619034"/>
    <n v="630984"/>
    <n v="638950"/>
    <n v="644478"/>
    <n v="651797"/>
    <x v="246"/>
  </r>
  <r>
    <s v=".Archuleta County, Colorado"/>
    <s v="Archuleta County, Colorado"/>
    <s v="Archuleta County"/>
    <x v="5"/>
    <n v="12084"/>
    <n v="12084"/>
    <n v="12046"/>
    <n v="12021"/>
    <n v="12132"/>
    <n v="12216"/>
    <n v="12231"/>
    <n v="12387"/>
    <n v="12825"/>
    <n v="13295"/>
    <n v="13730"/>
    <x v="247"/>
  </r>
  <r>
    <s v=".Baca County, Colorado"/>
    <s v="Baca County, Colorado"/>
    <s v="Baca County"/>
    <x v="5"/>
    <n v="3788"/>
    <n v="3787"/>
    <n v="3807"/>
    <n v="3778"/>
    <n v="3722"/>
    <n v="3656"/>
    <n v="3587"/>
    <n v="3555"/>
    <n v="3530"/>
    <n v="3554"/>
    <n v="3584"/>
    <x v="248"/>
  </r>
  <r>
    <s v=".Bent County, Colorado"/>
    <s v="Bent County, Colorado"/>
    <s v="Bent County"/>
    <x v="5"/>
    <n v="6499"/>
    <n v="6499"/>
    <n v="6500"/>
    <n v="6424"/>
    <n v="5848"/>
    <n v="5761"/>
    <n v="5820"/>
    <n v="5889"/>
    <n v="5833"/>
    <n v="5827"/>
    <n v="5808"/>
    <x v="249"/>
  </r>
  <r>
    <s v=".Boulder County, Colorado"/>
    <s v="Boulder County, Colorado"/>
    <s v="Boulder County"/>
    <x v="5"/>
    <n v="294567"/>
    <n v="294560"/>
    <n v="295037"/>
    <n v="299957"/>
    <n v="304570"/>
    <n v="309323"/>
    <n v="312233"/>
    <n v="318027"/>
    <n v="321250"/>
    <n v="322441"/>
    <n v="324636"/>
    <x v="250"/>
  </r>
  <r>
    <s v=".Broomfield County, Colorado"/>
    <s v="Broomfield County, Colorado"/>
    <s v="Broomfield County"/>
    <x v="5"/>
    <n v="55889"/>
    <n v="55861"/>
    <n v="56226"/>
    <n v="57493"/>
    <n v="58971"/>
    <n v="60149"/>
    <n v="61764"/>
    <n v="64866"/>
    <n v="66513"/>
    <n v="68263"/>
    <n v="69324"/>
    <x v="251"/>
  </r>
  <r>
    <s v=".Chaffee County, Colorado"/>
    <s v="Chaffee County, Colorado"/>
    <s v="Chaffee County"/>
    <x v="5"/>
    <n v="17809"/>
    <n v="17809"/>
    <n v="17808"/>
    <n v="18028"/>
    <n v="18154"/>
    <n v="18355"/>
    <n v="18451"/>
    <n v="18612"/>
    <n v="19110"/>
    <n v="19666"/>
    <n v="20041"/>
    <x v="252"/>
  </r>
  <r>
    <s v=".Cheyenne County, Colorado"/>
    <s v="Cheyenne County, Colorado"/>
    <s v="Cheyenne County"/>
    <x v="5"/>
    <n v="1836"/>
    <n v="1833"/>
    <n v="1833"/>
    <n v="1863"/>
    <n v="1872"/>
    <n v="1879"/>
    <n v="1846"/>
    <n v="1827"/>
    <n v="1850"/>
    <n v="1853"/>
    <n v="1859"/>
    <x v="253"/>
  </r>
  <r>
    <s v=".Clear Creek County, Colorado"/>
    <s v="Clear Creek County, Colorado"/>
    <s v="Clear Creek County"/>
    <x v="5"/>
    <n v="9088"/>
    <n v="9073"/>
    <n v="9083"/>
    <n v="9011"/>
    <n v="9018"/>
    <n v="9024"/>
    <n v="9124"/>
    <n v="9244"/>
    <n v="9353"/>
    <n v="9574"/>
    <n v="9604"/>
    <x v="254"/>
  </r>
  <r>
    <s v=".Conejos County, Colorado"/>
    <s v="Conejos County, Colorado"/>
    <s v="Conejos County"/>
    <x v="5"/>
    <n v="8256"/>
    <n v="8256"/>
    <n v="8312"/>
    <n v="8290"/>
    <n v="8248"/>
    <n v="8199"/>
    <n v="8230"/>
    <n v="8065"/>
    <n v="8050"/>
    <n v="8139"/>
    <n v="8181"/>
    <x v="255"/>
  </r>
  <r>
    <s v=".Costilla County, Colorado"/>
    <s v="Costilla County, Colorado"/>
    <s v="Costilla County"/>
    <x v="5"/>
    <n v="3524"/>
    <n v="3524"/>
    <n v="3529"/>
    <n v="3641"/>
    <n v="3603"/>
    <n v="3541"/>
    <n v="3561"/>
    <n v="3576"/>
    <n v="3693"/>
    <n v="3756"/>
    <n v="3812"/>
    <x v="256"/>
  </r>
  <r>
    <s v=".Crowley County, Colorado"/>
    <s v="Crowley County, Colorado"/>
    <s v="Crowley County"/>
    <x v="5"/>
    <n v="5823"/>
    <n v="5823"/>
    <n v="5861"/>
    <n v="5882"/>
    <n v="5467"/>
    <n v="5346"/>
    <n v="5609"/>
    <n v="5628"/>
    <n v="5285"/>
    <n v="5840"/>
    <n v="5957"/>
    <x v="257"/>
  </r>
  <r>
    <s v=".Custer County, Colorado"/>
    <s v="Custer County, Colorado"/>
    <s v="Custer County"/>
    <x v="5"/>
    <n v="4255"/>
    <n v="4251"/>
    <n v="4279"/>
    <n v="4225"/>
    <n v="4219"/>
    <n v="4261"/>
    <n v="4340"/>
    <n v="4434"/>
    <n v="4588"/>
    <n v="4857"/>
    <n v="4934"/>
    <x v="258"/>
  </r>
  <r>
    <s v=".Delta County, Colorado"/>
    <s v="Delta County, Colorado"/>
    <s v="Delta County"/>
    <x v="5"/>
    <n v="30952"/>
    <n v="30953"/>
    <n v="30860"/>
    <n v="30393"/>
    <n v="30465"/>
    <n v="30338"/>
    <n v="29963"/>
    <n v="29913"/>
    <n v="30346"/>
    <n v="30519"/>
    <n v="30884"/>
    <x v="259"/>
  </r>
  <r>
    <s v=".Denver County, Colorado"/>
    <s v="Denver County, Colorado"/>
    <s v="Denver County"/>
    <x v="5"/>
    <n v="600158"/>
    <n v="599825"/>
    <n v="603359"/>
    <n v="620530"/>
    <n v="635163"/>
    <n v="649391"/>
    <n v="664582"/>
    <n v="683285"/>
    <n v="696159"/>
    <n v="704961"/>
    <n v="716265"/>
    <x v="260"/>
  </r>
  <r>
    <s v=".Dolores County, Colorado"/>
    <s v="Dolores County, Colorado"/>
    <s v="Dolores County"/>
    <x v="5"/>
    <n v="2064"/>
    <n v="2064"/>
    <n v="2069"/>
    <n v="2044"/>
    <n v="2009"/>
    <n v="2033"/>
    <n v="1977"/>
    <n v="1981"/>
    <n v="2056"/>
    <n v="2045"/>
    <n v="2060"/>
    <x v="261"/>
  </r>
  <r>
    <s v=".Douglas County, Colorado"/>
    <s v="Douglas County, Colorado"/>
    <s v="Douglas County"/>
    <x v="5"/>
    <n v="285465"/>
    <n v="285465"/>
    <n v="286977"/>
    <n v="292548"/>
    <n v="298708"/>
    <n v="306234"/>
    <n v="314545"/>
    <n v="322025"/>
    <n v="328219"/>
    <n v="335816"/>
    <n v="342989"/>
    <x v="262"/>
  </r>
  <r>
    <s v=".Eagle County, Colorado"/>
    <s v="Eagle County, Colorado"/>
    <s v="Eagle County"/>
    <x v="5"/>
    <n v="52197"/>
    <n v="52201"/>
    <n v="52099"/>
    <n v="52051"/>
    <n v="52334"/>
    <n v="52816"/>
    <n v="53276"/>
    <n v="53865"/>
    <n v="54541"/>
    <n v="54929"/>
    <n v="54943"/>
    <x v="263"/>
  </r>
  <r>
    <s v=".Elbert County, Colorado"/>
    <s v="Elbert County, Colorado"/>
    <s v="Elbert County"/>
    <x v="5"/>
    <n v="23086"/>
    <n v="23088"/>
    <n v="23142"/>
    <n v="23178"/>
    <n v="23274"/>
    <n v="23541"/>
    <n v="24031"/>
    <n v="24630"/>
    <n v="25157"/>
    <n v="25765"/>
    <n v="26303"/>
    <x v="264"/>
  </r>
  <r>
    <s v=".El Paso County, Colorado"/>
    <s v="El Paso County, Colorado"/>
    <s v="El Paso County"/>
    <x v="5"/>
    <n v="622263"/>
    <n v="622253"/>
    <n v="627031"/>
    <n v="637305"/>
    <n v="646003"/>
    <n v="655209"/>
    <n v="663129"/>
    <n v="674001"/>
    <n v="688277"/>
    <n v="700099"/>
    <n v="712089"/>
    <x v="265"/>
  </r>
  <r>
    <s v=".Fremont County, Colorado"/>
    <s v="Fremont County, Colorado"/>
    <s v="Fremont County"/>
    <x v="5"/>
    <n v="46824"/>
    <n v="46828"/>
    <n v="46837"/>
    <n v="47379"/>
    <n v="47052"/>
    <n v="46332"/>
    <n v="46147"/>
    <n v="46282"/>
    <n v="46976"/>
    <n v="47548"/>
    <n v="47959"/>
    <x v="266"/>
  </r>
  <r>
    <s v=".Garfield County, Colorado"/>
    <s v="Garfield County, Colorado"/>
    <s v="Garfield County"/>
    <x v="5"/>
    <n v="56389"/>
    <n v="56373"/>
    <n v="56072"/>
    <n v="56048"/>
    <n v="56761"/>
    <n v="56938"/>
    <n v="57161"/>
    <n v="57698"/>
    <n v="58785"/>
    <n v="59032"/>
    <n v="59701"/>
    <x v="267"/>
  </r>
  <r>
    <s v=".Gilpin County, Colorado"/>
    <s v="Gilpin County, Colorado"/>
    <s v="Gilpin County"/>
    <x v="5"/>
    <n v="5441"/>
    <n v="5449"/>
    <n v="5471"/>
    <n v="5428"/>
    <n v="5431"/>
    <n v="5530"/>
    <n v="5747"/>
    <n v="5805"/>
    <n v="5914"/>
    <n v="6018"/>
    <n v="6112"/>
    <x v="268"/>
  </r>
  <r>
    <s v=".Grand County, Colorado"/>
    <s v="Grand County, Colorado"/>
    <s v="Grand County"/>
    <x v="5"/>
    <n v="14843"/>
    <n v="14843"/>
    <n v="14796"/>
    <n v="14563"/>
    <n v="14221"/>
    <n v="14312"/>
    <n v="14559"/>
    <n v="14726"/>
    <n v="15179"/>
    <n v="15364"/>
    <n v="15511"/>
    <x v="269"/>
  </r>
  <r>
    <s v=".Gunnison County, Colorado"/>
    <s v="Gunnison County, Colorado"/>
    <s v="Gunnison County"/>
    <x v="5"/>
    <n v="15324"/>
    <n v="15324"/>
    <n v="15291"/>
    <n v="15261"/>
    <n v="15378"/>
    <n v="15575"/>
    <n v="15765"/>
    <n v="16104"/>
    <n v="16414"/>
    <n v="16863"/>
    <n v="17167"/>
    <x v="270"/>
  </r>
  <r>
    <s v=".Hinsdale County, Colorado"/>
    <s v="Hinsdale County, Colorado"/>
    <s v="Hinsdale County"/>
    <x v="5"/>
    <n v="843"/>
    <n v="843"/>
    <n v="844"/>
    <n v="825"/>
    <n v="802"/>
    <n v="804"/>
    <n v="773"/>
    <n v="764"/>
    <n v="788"/>
    <n v="791"/>
    <n v="808"/>
    <x v="271"/>
  </r>
  <r>
    <s v=".Huerfano County, Colorado"/>
    <s v="Huerfano County, Colorado"/>
    <s v="Huerfano County"/>
    <x v="5"/>
    <n v="6711"/>
    <n v="6711"/>
    <n v="6681"/>
    <n v="6528"/>
    <n v="6565"/>
    <n v="6460"/>
    <n v="6393"/>
    <n v="6404"/>
    <n v="6580"/>
    <n v="6628"/>
    <n v="6887"/>
    <x v="272"/>
  </r>
  <r>
    <s v=".Jackson County, Colorado"/>
    <s v="Jackson County, Colorado"/>
    <s v="Jackson County"/>
    <x v="5"/>
    <n v="1394"/>
    <n v="1393"/>
    <n v="1389"/>
    <n v="1357"/>
    <n v="1325"/>
    <n v="1336"/>
    <n v="1385"/>
    <n v="1353"/>
    <n v="1358"/>
    <n v="1375"/>
    <n v="1395"/>
    <x v="273"/>
  </r>
  <r>
    <s v=".Jefferson County, Colorado"/>
    <s v="Jefferson County, Colorado"/>
    <s v="Jefferson County"/>
    <x v="5"/>
    <n v="534543"/>
    <n v="534829"/>
    <n v="535548"/>
    <n v="540506"/>
    <n v="546602"/>
    <n v="552031"/>
    <n v="558819"/>
    <n v="564888"/>
    <n v="571413"/>
    <n v="575417"/>
    <n v="579392"/>
    <x v="274"/>
  </r>
  <r>
    <s v=".Kiowa County, Colorado"/>
    <s v="Kiowa County, Colorado"/>
    <s v="Kiowa County"/>
    <x v="5"/>
    <n v="1398"/>
    <n v="1398"/>
    <n v="1404"/>
    <n v="1431"/>
    <n v="1409"/>
    <n v="1392"/>
    <n v="1380"/>
    <n v="1384"/>
    <n v="1342"/>
    <n v="1365"/>
    <n v="1379"/>
    <x v="275"/>
  </r>
  <r>
    <s v=".Kit Carson County, Colorado"/>
    <s v="Kit Carson County, Colorado"/>
    <s v="Kit Carson County"/>
    <x v="5"/>
    <n v="8270"/>
    <n v="8270"/>
    <n v="8263"/>
    <n v="8172"/>
    <n v="8072"/>
    <n v="8245"/>
    <n v="8018"/>
    <n v="8215"/>
    <n v="7626"/>
    <n v="7137"/>
    <n v="7159"/>
    <x v="276"/>
  </r>
  <r>
    <s v=".Lake County, Colorado"/>
    <s v="Lake County, Colorado"/>
    <s v="Lake County"/>
    <x v="5"/>
    <n v="7310"/>
    <n v="7310"/>
    <n v="7264"/>
    <n v="7343"/>
    <n v="7253"/>
    <n v="7263"/>
    <n v="7317"/>
    <n v="7442"/>
    <n v="7590"/>
    <n v="7750"/>
    <n v="7846"/>
    <x v="277"/>
  </r>
  <r>
    <s v=".La Plata County, Colorado"/>
    <s v="La Plata County, Colorado"/>
    <s v="La Plata County"/>
    <x v="5"/>
    <n v="51334"/>
    <n v="51335"/>
    <n v="51411"/>
    <n v="51866"/>
    <n v="52451"/>
    <n v="53368"/>
    <n v="53865"/>
    <n v="54687"/>
    <n v="55316"/>
    <n v="55563"/>
    <n v="56299"/>
    <x v="278"/>
  </r>
  <r>
    <s v=".Larimer County, Colorado"/>
    <s v="Larimer County, Colorado"/>
    <s v="Larimer County"/>
    <x v="5"/>
    <n v="299630"/>
    <n v="299630"/>
    <n v="300441"/>
    <n v="305246"/>
    <n v="310842"/>
    <n v="316225"/>
    <n v="324008"/>
    <n v="333303"/>
    <n v="338984"/>
    <n v="344084"/>
    <n v="350660"/>
    <x v="279"/>
  </r>
  <r>
    <s v=".Las Animas County, Colorado"/>
    <s v="Las Animas County, Colorado"/>
    <s v="Las Animas County"/>
    <x v="5"/>
    <n v="15507"/>
    <n v="15507"/>
    <n v="15422"/>
    <n v="15053"/>
    <n v="14992"/>
    <n v="14396"/>
    <n v="14048"/>
    <n v="14043"/>
    <n v="14073"/>
    <n v="14201"/>
    <n v="14508"/>
    <x v="280"/>
  </r>
  <r>
    <s v=".Lincoln County, Colorado"/>
    <s v="Lincoln County, Colorado"/>
    <s v="Lincoln County"/>
    <x v="5"/>
    <n v="5467"/>
    <n v="5469"/>
    <n v="5471"/>
    <n v="5419"/>
    <n v="5440"/>
    <n v="5435"/>
    <n v="5501"/>
    <n v="5543"/>
    <n v="5551"/>
    <n v="5523"/>
    <n v="5606"/>
    <x v="281"/>
  </r>
  <r>
    <s v=".Logan County, Colorado"/>
    <s v="Logan County, Colorado"/>
    <s v="Logan County"/>
    <x v="5"/>
    <n v="22709"/>
    <n v="22709"/>
    <n v="22750"/>
    <n v="22577"/>
    <n v="22356"/>
    <n v="22174"/>
    <n v="22440"/>
    <n v="22472"/>
    <n v="22435"/>
    <n v="22317"/>
    <n v="22268"/>
    <x v="282"/>
  </r>
  <r>
    <s v=".Mesa County, Colorado"/>
    <s v="Mesa County, Colorado"/>
    <s v="Mesa County"/>
    <x v="5"/>
    <n v="146723"/>
    <n v="146733"/>
    <n v="146259"/>
    <n v="147174"/>
    <n v="147317"/>
    <n v="147175"/>
    <n v="147113"/>
    <n v="148025"/>
    <n v="149736"/>
    <n v="151170"/>
    <n v="152951"/>
    <x v="283"/>
  </r>
  <r>
    <s v=".Mineral County, Colorado"/>
    <s v="Mineral County, Colorado"/>
    <s v="Mineral County"/>
    <x v="5"/>
    <n v="712"/>
    <n v="712"/>
    <n v="704"/>
    <n v="711"/>
    <n v="719"/>
    <n v="732"/>
    <n v="704"/>
    <n v="744"/>
    <n v="756"/>
    <n v="753"/>
    <n v="772"/>
    <x v="284"/>
  </r>
  <r>
    <s v=".Moffat County, Colorado"/>
    <s v="Moffat County, Colorado"/>
    <s v="Moffat County"/>
    <x v="5"/>
    <n v="13795"/>
    <n v="13791"/>
    <n v="13794"/>
    <n v="13423"/>
    <n v="13171"/>
    <n v="13126"/>
    <n v="12934"/>
    <n v="12939"/>
    <n v="13144"/>
    <n v="13088"/>
    <n v="13183"/>
    <x v="285"/>
  </r>
  <r>
    <s v=".Montezuma County, Colorado"/>
    <s v="Montezuma County, Colorado"/>
    <s v="Montezuma County"/>
    <x v="5"/>
    <n v="25535"/>
    <n v="25541"/>
    <n v="25576"/>
    <n v="25476"/>
    <n v="25476"/>
    <n v="25542"/>
    <n v="25514"/>
    <n v="25716"/>
    <n v="25994"/>
    <n v="26112"/>
    <n v="26152"/>
    <x v="286"/>
  </r>
  <r>
    <s v=".Montrose County, Colorado"/>
    <s v="Montrose County, Colorado"/>
    <s v="Montrose County"/>
    <x v="5"/>
    <n v="41276"/>
    <n v="41276"/>
    <n v="41186"/>
    <n v="40974"/>
    <n v="40650"/>
    <n v="40549"/>
    <n v="40585"/>
    <n v="40562"/>
    <n v="41151"/>
    <n v="41753"/>
    <n v="42206"/>
    <x v="287"/>
  </r>
  <r>
    <s v=".Morgan County, Colorado"/>
    <s v="Morgan County, Colorado"/>
    <s v="Morgan County"/>
    <x v="5"/>
    <n v="28159"/>
    <n v="28159"/>
    <n v="28241"/>
    <n v="28452"/>
    <n v="28248"/>
    <n v="28223"/>
    <n v="28103"/>
    <n v="28252"/>
    <n v="28199"/>
    <n v="28295"/>
    <n v="28769"/>
    <x v="288"/>
  </r>
  <r>
    <s v=".Otero County, Colorado"/>
    <s v="Otero County, Colorado"/>
    <s v="Otero County"/>
    <x v="5"/>
    <n v="18831"/>
    <n v="18833"/>
    <n v="18859"/>
    <n v="18839"/>
    <n v="18634"/>
    <n v="18452"/>
    <n v="18336"/>
    <n v="18182"/>
    <n v="18266"/>
    <n v="18345"/>
    <n v="18338"/>
    <x v="289"/>
  </r>
  <r>
    <s v=".Ouray County, Colorado"/>
    <s v="Ouray County, Colorado"/>
    <s v="Ouray County"/>
    <x v="5"/>
    <n v="4436"/>
    <n v="4442"/>
    <n v="4456"/>
    <n v="4423"/>
    <n v="4507"/>
    <n v="4552"/>
    <n v="4574"/>
    <n v="4608"/>
    <n v="4789"/>
    <n v="4813"/>
    <n v="4822"/>
    <x v="290"/>
  </r>
  <r>
    <s v=".Park County, Colorado"/>
    <s v="Park County, Colorado"/>
    <s v="Park County"/>
    <x v="5"/>
    <n v="16206"/>
    <n v="16203"/>
    <n v="16279"/>
    <n v="16055"/>
    <n v="16049"/>
    <n v="16184"/>
    <n v="16381"/>
    <n v="16726"/>
    <n v="17343"/>
    <n v="17894"/>
    <n v="18525"/>
    <x v="291"/>
  </r>
  <r>
    <s v=".Phillips County, Colorado"/>
    <s v="Phillips County, Colorado"/>
    <s v="Phillips County"/>
    <x v="5"/>
    <n v="4442"/>
    <n v="4442"/>
    <n v="4469"/>
    <n v="4401"/>
    <n v="4417"/>
    <n v="4383"/>
    <n v="4392"/>
    <n v="4327"/>
    <n v="4280"/>
    <n v="4288"/>
    <n v="4285"/>
    <x v="292"/>
  </r>
  <r>
    <s v=".Pitkin County, Colorado"/>
    <s v="Pitkin County, Colorado"/>
    <s v="Pitkin County"/>
    <x v="5"/>
    <n v="17148"/>
    <n v="17144"/>
    <n v="17154"/>
    <n v="17169"/>
    <n v="17292"/>
    <n v="17460"/>
    <n v="17712"/>
    <n v="17940"/>
    <n v="17975"/>
    <n v="17973"/>
    <n v="17976"/>
    <x v="293"/>
  </r>
  <r>
    <s v=".Prowers County, Colorado"/>
    <s v="Prowers County, Colorado"/>
    <s v="Prowers County"/>
    <x v="5"/>
    <n v="12551"/>
    <n v="12551"/>
    <n v="12545"/>
    <n v="12502"/>
    <n v="12421"/>
    <n v="12317"/>
    <n v="12062"/>
    <n v="11936"/>
    <n v="11926"/>
    <n v="11998"/>
    <n v="12079"/>
    <x v="294"/>
  </r>
  <r>
    <s v=".Pueblo County, Colorado"/>
    <s v="Pueblo County, Colorado"/>
    <s v="Pueblo County"/>
    <x v="5"/>
    <n v="159063"/>
    <n v="159063"/>
    <n v="159390"/>
    <n v="160184"/>
    <n v="160721"/>
    <n v="161033"/>
    <n v="161356"/>
    <n v="163006"/>
    <n v="164774"/>
    <n v="166283"/>
    <n v="167422"/>
    <x v="295"/>
  </r>
  <r>
    <s v=".Rio Blanco County, Colorado"/>
    <s v="Rio Blanco County, Colorado"/>
    <s v="Rio Blanco County"/>
    <x v="5"/>
    <n v="6666"/>
    <n v="6673"/>
    <n v="6623"/>
    <n v="6747"/>
    <n v="6758"/>
    <n v="6693"/>
    <n v="6595"/>
    <n v="6478"/>
    <n v="6436"/>
    <n v="6352"/>
    <n v="6330"/>
    <x v="296"/>
  </r>
  <r>
    <s v=".Rio Grande County, Colorado"/>
    <s v="Rio Grande County, Colorado"/>
    <s v="Rio Grande County"/>
    <x v="5"/>
    <n v="11982"/>
    <n v="11982"/>
    <n v="12023"/>
    <n v="11913"/>
    <n v="11866"/>
    <n v="11676"/>
    <n v="11504"/>
    <n v="11352"/>
    <n v="11337"/>
    <n v="11297"/>
    <n v="11271"/>
    <x v="297"/>
  </r>
  <r>
    <s v=".Routt County, Colorado"/>
    <s v="Routt County, Colorado"/>
    <s v="Routt County"/>
    <x v="5"/>
    <n v="23509"/>
    <n v="23506"/>
    <n v="23434"/>
    <n v="23252"/>
    <n v="23272"/>
    <n v="23599"/>
    <n v="24067"/>
    <n v="24360"/>
    <n v="24682"/>
    <n v="25171"/>
    <n v="25507"/>
    <x v="298"/>
  </r>
  <r>
    <s v=".Saguache County, Colorado"/>
    <s v="Saguache County, Colorado"/>
    <s v="Saguache County"/>
    <x v="5"/>
    <n v="6108"/>
    <n v="6108"/>
    <n v="6136"/>
    <n v="6188"/>
    <n v="6333"/>
    <n v="6242"/>
    <n v="6198"/>
    <n v="6253"/>
    <n v="6412"/>
    <n v="6633"/>
    <n v="6840"/>
    <x v="299"/>
  </r>
  <r>
    <s v=".San Juan County, Colorado"/>
    <s v="San Juan County, Colorado"/>
    <s v="San Juan County"/>
    <x v="5"/>
    <n v="699"/>
    <n v="699"/>
    <n v="708"/>
    <n v="690"/>
    <n v="692"/>
    <n v="692"/>
    <n v="712"/>
    <n v="689"/>
    <n v="691"/>
    <n v="712"/>
    <n v="764"/>
    <x v="300"/>
  </r>
  <r>
    <s v=".San Miguel County, Colorado"/>
    <s v="San Miguel County, Colorado"/>
    <s v="San Miguel County"/>
    <x v="5"/>
    <n v="7359"/>
    <n v="7359"/>
    <n v="7357"/>
    <n v="7487"/>
    <n v="7581"/>
    <n v="7621"/>
    <n v="7738"/>
    <n v="7836"/>
    <n v="8017"/>
    <n v="8034"/>
    <n v="8180"/>
    <x v="301"/>
  </r>
  <r>
    <s v=".Sedgwick County, Colorado"/>
    <s v="Sedgwick County, Colorado"/>
    <s v="Sedgwick County"/>
    <x v="5"/>
    <n v="2379"/>
    <n v="2382"/>
    <n v="2371"/>
    <n v="2372"/>
    <n v="2378"/>
    <n v="2340"/>
    <n v="2334"/>
    <n v="2373"/>
    <n v="2400"/>
    <n v="2311"/>
    <n v="2276"/>
    <x v="302"/>
  </r>
  <r>
    <s v=".Summit County, Colorado"/>
    <s v="Summit County, Colorado"/>
    <s v="Summit County"/>
    <x v="5"/>
    <n v="27994"/>
    <n v="27994"/>
    <n v="28073"/>
    <n v="28042"/>
    <n v="28298"/>
    <n v="28728"/>
    <n v="29317"/>
    <n v="30045"/>
    <n v="30552"/>
    <n v="30820"/>
    <n v="30817"/>
    <x v="303"/>
  </r>
  <r>
    <s v=".Teller County, Colorado"/>
    <s v="Teller County, Colorado"/>
    <s v="Teller County"/>
    <x v="5"/>
    <n v="23350"/>
    <n v="23359"/>
    <n v="23469"/>
    <n v="23369"/>
    <n v="23445"/>
    <n v="23356"/>
    <n v="23433"/>
    <n v="23388"/>
    <n v="24058"/>
    <n v="24674"/>
    <n v="25113"/>
    <x v="304"/>
  </r>
  <r>
    <s v=".Washington County, Colorado"/>
    <s v="Washington County, Colorado"/>
    <s v="Washington County"/>
    <x v="5"/>
    <n v="4814"/>
    <n v="4812"/>
    <n v="4821"/>
    <n v="4762"/>
    <n v="4701"/>
    <n v="4743"/>
    <n v="4733"/>
    <n v="4786"/>
    <n v="4834"/>
    <n v="4921"/>
    <n v="4888"/>
    <x v="305"/>
  </r>
  <r>
    <s v=".Weld County, Colorado"/>
    <s v="Weld County, Colorado"/>
    <s v="Weld County"/>
    <x v="5"/>
    <n v="252825"/>
    <n v="252827"/>
    <n v="254207"/>
    <n v="258827"/>
    <n v="264131"/>
    <n v="270165"/>
    <n v="277112"/>
    <n v="285819"/>
    <n v="295712"/>
    <n v="305885"/>
    <n v="314815"/>
    <x v="306"/>
  </r>
  <r>
    <s v=".Yuma County, Colorado"/>
    <s v="Yuma County, Colorado"/>
    <s v="Yuma County"/>
    <x v="5"/>
    <n v="10043"/>
    <n v="10043"/>
    <n v="10049"/>
    <n v="10134"/>
    <n v="10100"/>
    <n v="10132"/>
    <n v="10184"/>
    <n v="10037"/>
    <n v="10055"/>
    <n v="9959"/>
    <n v="9947"/>
    <x v="307"/>
  </r>
  <r>
    <s v=".Fairfield County, Connecticut"/>
    <s v="Fairfield County, Connecticut"/>
    <s v="Fairfield County"/>
    <x v="6"/>
    <n v="916829"/>
    <n v="916904"/>
    <n v="919355"/>
    <n v="928000"/>
    <n v="935099"/>
    <n v="939924"/>
    <n v="944196"/>
    <n v="944943"/>
    <n v="944347"/>
    <n v="943038"/>
    <n v="943971"/>
    <x v="308"/>
  </r>
  <r>
    <s v=".Hartford County, Connecticut"/>
    <s v="Hartford County, Connecticut"/>
    <s v="Hartford County"/>
    <x v="6"/>
    <n v="894014"/>
    <n v="894052"/>
    <n v="895236"/>
    <n v="896864"/>
    <n v="897706"/>
    <n v="897678"/>
    <n v="897407"/>
    <n v="896290"/>
    <n v="894141"/>
    <n v="893076"/>
    <n v="892580"/>
    <x v="309"/>
  </r>
  <r>
    <s v=".Litchfield County, Connecticut"/>
    <s v="Litchfield County, Connecticut"/>
    <s v="Litchfield County"/>
    <x v="6"/>
    <n v="189927"/>
    <n v="189880"/>
    <n v="189763"/>
    <n v="188972"/>
    <n v="187570"/>
    <n v="186836"/>
    <n v="185343"/>
    <n v="184122"/>
    <n v="182793"/>
    <n v="181667"/>
    <n v="181095"/>
    <x v="310"/>
  </r>
  <r>
    <s v=".Middlesex County, Connecticut"/>
    <s v="Middlesex County, Connecticut"/>
    <s v="Middlesex County"/>
    <x v="6"/>
    <n v="165676"/>
    <n v="165672"/>
    <n v="165616"/>
    <n v="166174"/>
    <n v="165634"/>
    <n v="165329"/>
    <n v="164786"/>
    <n v="163724"/>
    <n v="163292"/>
    <n v="162942"/>
    <n v="162870"/>
    <x v="311"/>
  </r>
  <r>
    <s v=".New Haven County, Connecticut"/>
    <s v="New Haven County, Connecticut"/>
    <s v="New Haven County"/>
    <x v="6"/>
    <n v="862477"/>
    <n v="862442"/>
    <n v="863357"/>
    <n v="863871"/>
    <n v="864566"/>
    <n v="862820"/>
    <n v="862885"/>
    <n v="860186"/>
    <n v="857901"/>
    <n v="857748"/>
    <n v="856971"/>
    <x v="312"/>
  </r>
  <r>
    <s v=".New London County, Connecticut"/>
    <s v="New London County, Connecticut"/>
    <s v="New London County"/>
    <x v="6"/>
    <n v="274055"/>
    <n v="274070"/>
    <n v="274004"/>
    <n v="273037"/>
    <n v="274091"/>
    <n v="272976"/>
    <n v="271462"/>
    <n v="269636"/>
    <n v="268403"/>
    <n v="267419"/>
    <n v="266285"/>
    <x v="313"/>
  </r>
  <r>
    <s v=".Tolland County, Connecticut"/>
    <s v="Tolland County, Connecticut"/>
    <s v="Tolland County"/>
    <x v="6"/>
    <n v="152691"/>
    <n v="152747"/>
    <n v="153239"/>
    <n v="153050"/>
    <n v="151967"/>
    <n v="151778"/>
    <n v="151693"/>
    <n v="151734"/>
    <n v="151162"/>
    <n v="151009"/>
    <n v="150689"/>
    <x v="314"/>
  </r>
  <r>
    <s v=".Windham County, Connecticut"/>
    <s v="Windham County, Connecticut"/>
    <s v="Windham County"/>
    <x v="6"/>
    <n v="118428"/>
    <n v="118380"/>
    <n v="118544"/>
    <n v="118315"/>
    <n v="117914"/>
    <n v="117500"/>
    <n v="116752"/>
    <n v="116487"/>
    <n v="116102"/>
    <n v="116398"/>
    <n v="117059"/>
    <x v="315"/>
  </r>
  <r>
    <s v=".Kent County, Delaware"/>
    <s v="Kent County, Delaware"/>
    <s v="Kent County"/>
    <x v="7"/>
    <n v="162310"/>
    <n v="162350"/>
    <n v="162956"/>
    <n v="165110"/>
    <n v="167297"/>
    <n v="169038"/>
    <n v="171456"/>
    <n v="173128"/>
    <n v="174542"/>
    <n v="176499"/>
    <n v="178540"/>
    <x v="316"/>
  </r>
  <r>
    <s v=".New Castle County, Delaware"/>
    <s v="New Castle County, Delaware"/>
    <s v="New Castle County"/>
    <x v="7"/>
    <n v="538479"/>
    <n v="538484"/>
    <n v="538752"/>
    <n v="541909"/>
    <n v="544848"/>
    <n v="548331"/>
    <n v="550768"/>
    <n v="553488"/>
    <n v="555058"/>
    <n v="555976"/>
    <n v="557550"/>
    <x v="317"/>
  </r>
  <r>
    <s v=".Sussex County, Delaware"/>
    <s v="Sussex County, Delaware"/>
    <s v="Sussex County"/>
    <x v="7"/>
    <n v="197145"/>
    <n v="197103"/>
    <n v="197885"/>
    <n v="200362"/>
    <n v="203034"/>
    <n v="206207"/>
    <n v="210263"/>
    <n v="214636"/>
    <n v="219321"/>
    <n v="224348"/>
    <n v="229389"/>
    <x v="318"/>
  </r>
  <r>
    <s v=".District of Columbia, District of Columbia"/>
    <s v="District of Columbia, District of Columbia"/>
    <s v="District of Columbia"/>
    <x v="8"/>
    <n v="601723"/>
    <n v="601767"/>
    <n v="605226"/>
    <n v="619800"/>
    <n v="634924"/>
    <n v="650581"/>
    <n v="662328"/>
    <n v="675400"/>
    <n v="685815"/>
    <n v="694906"/>
    <n v="701547"/>
    <x v="319"/>
  </r>
  <r>
    <s v=".Alachua County, Florida"/>
    <s v="Alachua County, Florida"/>
    <s v="Alachua County"/>
    <x v="9"/>
    <n v="247336"/>
    <n v="247337"/>
    <n v="247614"/>
    <n v="249834"/>
    <n v="251520"/>
    <n v="252475"/>
    <n v="255456"/>
    <n v="259052"/>
    <n v="263959"/>
    <n v="266309"/>
    <n v="268851"/>
    <x v="320"/>
  </r>
  <r>
    <s v=".Baker County, Florida"/>
    <s v="Baker County, Florida"/>
    <s v="Baker County"/>
    <x v="9"/>
    <n v="27115"/>
    <n v="27115"/>
    <n v="27066"/>
    <n v="27049"/>
    <n v="27053"/>
    <n v="27009"/>
    <n v="27122"/>
    <n v="27355"/>
    <n v="27884"/>
    <n v="28254"/>
    <n v="28353"/>
    <x v="321"/>
  </r>
  <r>
    <s v=".Bay County, Florida"/>
    <s v="Bay County, Florida"/>
    <s v="Bay County"/>
    <x v="9"/>
    <n v="168852"/>
    <n v="168850"/>
    <n v="169206"/>
    <n v="169555"/>
    <n v="171757"/>
    <n v="174596"/>
    <n v="178289"/>
    <n v="181488"/>
    <n v="183634"/>
    <n v="184736"/>
    <n v="186240"/>
    <x v="322"/>
  </r>
  <r>
    <s v=".Bradford County, Florida"/>
    <s v="Bradford County, Florida"/>
    <s v="Bradford County"/>
    <x v="9"/>
    <n v="28520"/>
    <n v="28519"/>
    <n v="28536"/>
    <n v="28431"/>
    <n v="27051"/>
    <n v="26802"/>
    <n v="26552"/>
    <n v="26748"/>
    <n v="26740"/>
    <n v="27142"/>
    <n v="27752"/>
    <x v="323"/>
  </r>
  <r>
    <s v=".Brevard County, Florida"/>
    <s v="Brevard County, Florida"/>
    <s v="Brevard County"/>
    <x v="9"/>
    <n v="543376"/>
    <n v="543372"/>
    <n v="543965"/>
    <n v="544359"/>
    <n v="546966"/>
    <n v="550255"/>
    <n v="555548"/>
    <n v="565746"/>
    <n v="576874"/>
    <n v="587769"/>
    <n v="595203"/>
    <x v="324"/>
  </r>
  <r>
    <s v=".Broward County, Florida"/>
    <s v="Broward County, Florida"/>
    <s v="Broward County"/>
    <x v="9"/>
    <n v="1748066"/>
    <n v="1748146"/>
    <n v="1752803"/>
    <n v="1786980"/>
    <n v="1814253"/>
    <n v="1836600"/>
    <n v="1860933"/>
    <n v="1885040"/>
    <n v="1912583"/>
    <n v="1934516"/>
    <n v="1946107"/>
    <x v="325"/>
  </r>
  <r>
    <s v=".Calhoun County, Florida"/>
    <s v="Calhoun County, Florida"/>
    <s v="Calhoun County"/>
    <x v="9"/>
    <n v="14625"/>
    <n v="14627"/>
    <n v="14647"/>
    <n v="14717"/>
    <n v="14665"/>
    <n v="14578"/>
    <n v="14450"/>
    <n v="14406"/>
    <n v="14330"/>
    <n v="14428"/>
    <n v="14543"/>
    <x v="326"/>
  </r>
  <r>
    <s v=".Charlotte County, Florida"/>
    <s v="Charlotte County, Florida"/>
    <s v="Charlotte County"/>
    <x v="9"/>
    <n v="159978"/>
    <n v="159967"/>
    <n v="159875"/>
    <n v="159869"/>
    <n v="162744"/>
    <n v="164671"/>
    <n v="168041"/>
    <n v="172382"/>
    <n v="177671"/>
    <n v="181522"/>
    <n v="184849"/>
    <x v="327"/>
  </r>
  <r>
    <s v=".Citrus County, Florida"/>
    <s v="Citrus County, Florida"/>
    <s v="Citrus County"/>
    <x v="9"/>
    <n v="141236"/>
    <n v="141230"/>
    <n v="141173"/>
    <n v="139764"/>
    <n v="139180"/>
    <n v="138829"/>
    <n v="138828"/>
    <n v="140287"/>
    <n v="142804"/>
    <n v="145415"/>
    <n v="147682"/>
    <x v="328"/>
  </r>
  <r>
    <s v=".Clay County, Florida"/>
    <s v="Clay County, Florida"/>
    <s v="Clay County"/>
    <x v="9"/>
    <n v="190865"/>
    <n v="190878"/>
    <n v="191451"/>
    <n v="192314"/>
    <n v="193861"/>
    <n v="195657"/>
    <n v="198570"/>
    <n v="202392"/>
    <n v="207246"/>
    <n v="212228"/>
    <n v="215908"/>
    <x v="329"/>
  </r>
  <r>
    <s v=".Collier County, Florida"/>
    <s v="Collier County, Florida"/>
    <s v="Collier County"/>
    <x v="9"/>
    <n v="321520"/>
    <n v="321522"/>
    <n v="322581"/>
    <n v="327629"/>
    <n v="332233"/>
    <n v="338987"/>
    <n v="347211"/>
    <n v="356041"/>
    <n v="365445"/>
    <n v="372678"/>
    <n v="378201"/>
    <x v="330"/>
  </r>
  <r>
    <s v=".Columbia County, Florida"/>
    <s v="Columbia County, Florida"/>
    <s v="Columbia County"/>
    <x v="9"/>
    <n v="67531"/>
    <n v="67526"/>
    <n v="67553"/>
    <n v="67317"/>
    <n v="67884"/>
    <n v="67417"/>
    <n v="67779"/>
    <n v="68222"/>
    <n v="69265"/>
    <n v="69999"/>
    <n v="70668"/>
    <x v="331"/>
  </r>
  <r>
    <s v=".DeSoto County, Florida"/>
    <s v="DeSoto County, Florida"/>
    <s v="DeSoto County"/>
    <x v="9"/>
    <n v="34862"/>
    <n v="34862"/>
    <n v="34934"/>
    <n v="34845"/>
    <n v="35005"/>
    <n v="34905"/>
    <n v="35338"/>
    <n v="35648"/>
    <n v="36255"/>
    <n v="37241"/>
    <n v="37368"/>
    <x v="332"/>
  </r>
  <r>
    <s v=".Dixie County, Florida"/>
    <s v="Dixie County, Florida"/>
    <s v="Dixie County"/>
    <x v="9"/>
    <n v="16422"/>
    <n v="16422"/>
    <n v="16400"/>
    <n v="16406"/>
    <n v="16153"/>
    <n v="16084"/>
    <n v="16041"/>
    <n v="16353"/>
    <n v="16465"/>
    <n v="16615"/>
    <n v="16685"/>
    <x v="333"/>
  </r>
  <r>
    <s v=".Duval County, Florida"/>
    <s v="Duval County, Florida"/>
    <s v="Duval County"/>
    <x v="9"/>
    <n v="864263"/>
    <n v="864253"/>
    <n v="865628"/>
    <n v="872355"/>
    <n v="880108"/>
    <n v="885943"/>
    <n v="896668"/>
    <n v="910578"/>
    <n v="926010"/>
    <n v="937933"/>
    <n v="948652"/>
    <x v="334"/>
  </r>
  <r>
    <s v=".Escambia County, Florida"/>
    <s v="Escambia County, Florida"/>
    <s v="Escambia County"/>
    <x v="9"/>
    <n v="297619"/>
    <n v="297620"/>
    <n v="298038"/>
    <n v="299401"/>
    <n v="303423"/>
    <n v="306694"/>
    <n v="307960"/>
    <n v="309311"/>
    <n v="311473"/>
    <n v="313249"/>
    <n v="315104"/>
    <x v="335"/>
  </r>
  <r>
    <s v=".Flagler County, Florida"/>
    <s v="Flagler County, Florida"/>
    <s v="Flagler County"/>
    <x v="9"/>
    <n v="95696"/>
    <n v="95692"/>
    <n v="96066"/>
    <n v="97462"/>
    <n v="98434"/>
    <n v="99798"/>
    <n v="101889"/>
    <n v="104436"/>
    <n v="107406"/>
    <n v="109999"/>
    <n v="112085"/>
    <x v="336"/>
  </r>
  <r>
    <s v=".Franklin County, Florida"/>
    <s v="Franklin County, Florida"/>
    <s v="Franklin County"/>
    <x v="9"/>
    <n v="11549"/>
    <n v="11549"/>
    <n v="11522"/>
    <n v="11472"/>
    <n v="11612"/>
    <n v="11521"/>
    <n v="11661"/>
    <n v="11707"/>
    <n v="11823"/>
    <n v="11724"/>
    <n v="11676"/>
    <x v="337"/>
  </r>
  <r>
    <s v=".Gadsden County, Florida"/>
    <s v="Gadsden County, Florida"/>
    <s v="Gadsden County"/>
    <x v="9"/>
    <n v="46389"/>
    <n v="47744"/>
    <n v="47794"/>
    <n v="47373"/>
    <n v="46574"/>
    <n v="46087"/>
    <n v="46114"/>
    <n v="46060"/>
    <n v="46086"/>
    <n v="45993"/>
    <n v="45927"/>
    <x v="338"/>
  </r>
  <r>
    <s v=".Gilchrist County, Florida"/>
    <s v="Gilchrist County, Florida"/>
    <s v="Gilchrist County"/>
    <x v="9"/>
    <n v="16939"/>
    <n v="16941"/>
    <n v="17000"/>
    <n v="16994"/>
    <n v="16897"/>
    <n v="16957"/>
    <n v="16991"/>
    <n v="17378"/>
    <n v="17622"/>
    <n v="17900"/>
    <n v="18284"/>
    <x v="339"/>
  </r>
  <r>
    <s v=".Glades County, Florida"/>
    <s v="Glades County, Florida"/>
    <s v="Glades County"/>
    <x v="9"/>
    <n v="12884"/>
    <n v="12881"/>
    <n v="12869"/>
    <n v="12837"/>
    <n v="12669"/>
    <n v="12670"/>
    <n v="12943"/>
    <n v="13099"/>
    <n v="13406"/>
    <n v="13580"/>
    <n v="13686"/>
    <x v="340"/>
  </r>
  <r>
    <s v=".Gulf County, Florida"/>
    <s v="Gulf County, Florida"/>
    <s v="Gulf County"/>
    <x v="9"/>
    <n v="15863"/>
    <n v="15863"/>
    <n v="15825"/>
    <n v="15764"/>
    <n v="15770"/>
    <n v="15884"/>
    <n v="16002"/>
    <n v="15929"/>
    <n v="16062"/>
    <n v="16105"/>
    <n v="16146"/>
    <x v="341"/>
  </r>
  <r>
    <s v=".Hamilton County, Florida"/>
    <s v="Hamilton County, Florida"/>
    <s v="Hamilton County"/>
    <x v="9"/>
    <n v="14799"/>
    <n v="14799"/>
    <n v="14683"/>
    <n v="14595"/>
    <n v="14721"/>
    <n v="14342"/>
    <n v="14071"/>
    <n v="14272"/>
    <n v="14303"/>
    <n v="14364"/>
    <n v="14262"/>
    <x v="342"/>
  </r>
  <r>
    <s v=".Hardee County, Florida"/>
    <s v="Hardee County, Florida"/>
    <s v="Hardee County"/>
    <x v="9"/>
    <n v="27731"/>
    <n v="27737"/>
    <n v="27730"/>
    <n v="27684"/>
    <n v="27439"/>
    <n v="27311"/>
    <n v="27266"/>
    <n v="27177"/>
    <n v="27219"/>
    <n v="27154"/>
    <n v="27168"/>
    <x v="343"/>
  </r>
  <r>
    <s v=".Hendry County, Florida"/>
    <s v="Hendry County, Florida"/>
    <s v="Hendry County"/>
    <x v="9"/>
    <n v="39140"/>
    <n v="39143"/>
    <n v="39009"/>
    <n v="38972"/>
    <n v="37870"/>
    <n v="37809"/>
    <n v="38474"/>
    <n v="39248"/>
    <n v="40037"/>
    <n v="41018"/>
    <n v="41336"/>
    <x v="344"/>
  </r>
  <r>
    <s v=".Hernando County, Florida"/>
    <s v="Hernando County, Florida"/>
    <s v="Hernando County"/>
    <x v="9"/>
    <n v="172778"/>
    <n v="172778"/>
    <n v="172969"/>
    <n v="172847"/>
    <n v="172718"/>
    <n v="173639"/>
    <n v="175298"/>
    <n v="177900"/>
    <n v="182459"/>
    <n v="186704"/>
    <n v="190582"/>
    <x v="345"/>
  </r>
  <r>
    <s v=".Highlands County, Florida"/>
    <s v="Highlands County, Florida"/>
    <s v="Highlands County"/>
    <x v="9"/>
    <n v="98786"/>
    <n v="98784"/>
    <n v="98635"/>
    <n v="98477"/>
    <n v="98222"/>
    <n v="98077"/>
    <n v="98584"/>
    <n v="100137"/>
    <n v="102041"/>
    <n v="103852"/>
    <n v="104933"/>
    <x v="346"/>
  </r>
  <r>
    <s v=".Hillsborough County, Florida"/>
    <s v="Hillsborough County, Florida"/>
    <s v="Hillsborough County"/>
    <x v="9"/>
    <n v="1229226"/>
    <n v="1229202"/>
    <n v="1233498"/>
    <n v="1255503"/>
    <n v="1279639"/>
    <n v="1304131"/>
    <n v="1332298"/>
    <n v="1364073"/>
    <n v="1396693"/>
    <n v="1426736"/>
    <n v="1451919"/>
    <x v="347"/>
  </r>
  <r>
    <s v=".Holmes County, Florida"/>
    <s v="Holmes County, Florida"/>
    <s v="Holmes County"/>
    <x v="9"/>
    <n v="19927"/>
    <n v="19923"/>
    <n v="19843"/>
    <n v="19838"/>
    <n v="19697"/>
    <n v="19594"/>
    <n v="19564"/>
    <n v="19273"/>
    <n v="19398"/>
    <n v="19427"/>
    <n v="19443"/>
    <x v="348"/>
  </r>
  <r>
    <s v=".Indian River County, Florida"/>
    <s v="Indian River County, Florida"/>
    <s v="Indian River County"/>
    <x v="9"/>
    <n v="138028"/>
    <n v="138028"/>
    <n v="138270"/>
    <n v="139103"/>
    <n v="140473"/>
    <n v="141895"/>
    <n v="144445"/>
    <n v="147434"/>
    <n v="151159"/>
    <n v="154241"/>
    <n v="157187"/>
    <x v="349"/>
  </r>
  <r>
    <s v=".Jackson County, Florida"/>
    <s v="Jackson County, Florida"/>
    <s v="Jackson County"/>
    <x v="9"/>
    <n v="49746"/>
    <n v="49764"/>
    <n v="49648"/>
    <n v="49197"/>
    <n v="49109"/>
    <n v="48880"/>
    <n v="48730"/>
    <n v="48609"/>
    <n v="48299"/>
    <n v="48289"/>
    <n v="48112"/>
    <x v="350"/>
  </r>
  <r>
    <s v=".Jefferson County, Florida"/>
    <s v="Jefferson County, Florida"/>
    <s v="Jefferson County"/>
    <x v="9"/>
    <n v="14761"/>
    <n v="14761"/>
    <n v="14755"/>
    <n v="14529"/>
    <n v="14219"/>
    <n v="14209"/>
    <n v="14056"/>
    <n v="14115"/>
    <n v="13960"/>
    <n v="14165"/>
    <n v="14321"/>
    <x v="351"/>
  </r>
  <r>
    <s v=".Lafayette County, Florida"/>
    <s v="Lafayette County, Florida"/>
    <s v="Lafayette County"/>
    <x v="9"/>
    <n v="8870"/>
    <n v="8868"/>
    <n v="8808"/>
    <n v="8798"/>
    <n v="8791"/>
    <n v="8819"/>
    <n v="8862"/>
    <n v="8724"/>
    <n v="8747"/>
    <n v="8602"/>
    <n v="8691"/>
    <x v="352"/>
  </r>
  <r>
    <s v=".Lake County, Florida"/>
    <s v="Lake County, Florida"/>
    <s v="Lake County"/>
    <x v="9"/>
    <n v="297052"/>
    <n v="297047"/>
    <n v="297709"/>
    <n v="300505"/>
    <n v="303725"/>
    <n v="307973"/>
    <n v="315340"/>
    <n v="325154"/>
    <n v="334913"/>
    <n v="345432"/>
    <n v="356720"/>
    <x v="353"/>
  </r>
  <r>
    <s v=".Lee County, Florida"/>
    <s v="Lee County, Florida"/>
    <s v="Lee County"/>
    <x v="9"/>
    <n v="618754"/>
    <n v="618755"/>
    <n v="620449"/>
    <n v="631053"/>
    <n v="644197"/>
    <n v="659834"/>
    <n v="677232"/>
    <n v="699644"/>
    <n v="722649"/>
    <n v="740000"/>
    <n v="754470"/>
    <x v="354"/>
  </r>
  <r>
    <s v=".Leon County, Florida"/>
    <s v="Leon County, Florida"/>
    <s v="Leon County"/>
    <x v="9"/>
    <n v="275487"/>
    <n v="275483"/>
    <n v="275971"/>
    <n v="278371"/>
    <n v="283620"/>
    <n v="281887"/>
    <n v="283770"/>
    <n v="285904"/>
    <n v="286744"/>
    <n v="290965"/>
    <n v="291657"/>
    <x v="355"/>
  </r>
  <r>
    <s v=".Levy County, Florida"/>
    <s v="Levy County, Florida"/>
    <s v="Levy County"/>
    <x v="9"/>
    <n v="40801"/>
    <n v="40798"/>
    <n v="40720"/>
    <n v="40151"/>
    <n v="39823"/>
    <n v="39433"/>
    <n v="39296"/>
    <n v="39601"/>
    <n v="39837"/>
    <n v="40276"/>
    <n v="40798"/>
    <x v="356"/>
  </r>
  <r>
    <s v=".Liberty County, Florida"/>
    <s v="Liberty County, Florida"/>
    <s v="Liberty County"/>
    <x v="9"/>
    <n v="8365"/>
    <n v="8365"/>
    <n v="8349"/>
    <n v="8264"/>
    <n v="8301"/>
    <n v="8357"/>
    <n v="8418"/>
    <n v="8409"/>
    <n v="8300"/>
    <n v="8236"/>
    <n v="8427"/>
    <x v="357"/>
  </r>
  <r>
    <s v=".Madison County, Florida"/>
    <s v="Madison County, Florida"/>
    <s v="Madison County"/>
    <x v="9"/>
    <n v="19224"/>
    <n v="19226"/>
    <n v="19248"/>
    <n v="19130"/>
    <n v="18972"/>
    <n v="18753"/>
    <n v="18601"/>
    <n v="18478"/>
    <n v="18316"/>
    <n v="18474"/>
    <n v="18540"/>
    <x v="358"/>
  </r>
  <r>
    <s v=".Manatee County, Florida"/>
    <s v="Manatee County, Florida"/>
    <s v="Manatee County"/>
    <x v="9"/>
    <n v="322833"/>
    <n v="322879"/>
    <n v="323424"/>
    <n v="327549"/>
    <n v="333844"/>
    <n v="341855"/>
    <n v="350865"/>
    <n v="362548"/>
    <n v="375373"/>
    <n v="385506"/>
    <n v="394387"/>
    <x v="359"/>
  </r>
  <r>
    <s v=".Marion County, Florida"/>
    <s v="Marion County, Florida"/>
    <s v="Marion County"/>
    <x v="9"/>
    <n v="331298"/>
    <n v="331299"/>
    <n v="331331"/>
    <n v="332286"/>
    <n v="333873"/>
    <n v="335083"/>
    <n v="338005"/>
    <n v="342182"/>
    <n v="347469"/>
    <n v="353339"/>
    <n v="359062"/>
    <x v="360"/>
  </r>
  <r>
    <s v=".Martin County, Florida"/>
    <s v="Martin County, Florida"/>
    <s v="Martin County"/>
    <x v="9"/>
    <n v="146318"/>
    <n v="146852"/>
    <n v="146909"/>
    <n v="147871"/>
    <n v="148981"/>
    <n v="151126"/>
    <n v="153119"/>
    <n v="155559"/>
    <n v="158325"/>
    <n v="159701"/>
    <n v="160742"/>
    <x v="361"/>
  </r>
  <r>
    <s v=".Miami-Dade County, Florida"/>
    <s v="Miami-Dade County, Florida"/>
    <s v="Miami-Dade County"/>
    <x v="9"/>
    <n v="2496435"/>
    <n v="2497993"/>
    <n v="2506972"/>
    <n v="2544531"/>
    <n v="2576554"/>
    <n v="2609692"/>
    <n v="2634269"/>
    <n v="2659839"/>
    <n v="2692213"/>
    <n v="2713295"/>
    <n v="2714854"/>
    <x v="362"/>
  </r>
  <r>
    <s v=".Monroe County, Florida"/>
    <s v="Monroe County, Florida"/>
    <s v="Monroe County"/>
    <x v="9"/>
    <n v="73090"/>
    <n v="73090"/>
    <n v="73220"/>
    <n v="73967"/>
    <n v="74560"/>
    <n v="75813"/>
    <n v="76261"/>
    <n v="76648"/>
    <n v="76872"/>
    <n v="76483"/>
    <n v="74757"/>
    <x v="363"/>
  </r>
  <r>
    <s v=".Nassau County, Florida"/>
    <s v="Nassau County, Florida"/>
    <s v="Nassau County"/>
    <x v="9"/>
    <n v="73314"/>
    <n v="73310"/>
    <n v="73513"/>
    <n v="74148"/>
    <n v="74519"/>
    <n v="75384"/>
    <n v="76250"/>
    <n v="77951"/>
    <n v="80055"/>
    <n v="82925"/>
    <n v="85936"/>
    <x v="364"/>
  </r>
  <r>
    <s v=".Okaloosa County, Florida"/>
    <s v="Okaloosa County, Florida"/>
    <s v="Okaloosa County"/>
    <x v="9"/>
    <n v="180822"/>
    <n v="180824"/>
    <n v="180715"/>
    <n v="183102"/>
    <n v="189762"/>
    <n v="192688"/>
    <n v="194615"/>
    <n v="197748"/>
    <n v="200071"/>
    <n v="203478"/>
    <n v="206934"/>
    <x v="365"/>
  </r>
  <r>
    <s v=".Okeechobee County, Florida"/>
    <s v="Okeechobee County, Florida"/>
    <s v="Okeechobee County"/>
    <x v="9"/>
    <n v="39996"/>
    <n v="39996"/>
    <n v="40025"/>
    <n v="39869"/>
    <n v="39710"/>
    <n v="39482"/>
    <n v="39569"/>
    <n v="39854"/>
    <n v="40769"/>
    <n v="41275"/>
    <n v="41654"/>
    <x v="366"/>
  </r>
  <r>
    <s v=".Orange County, Florida"/>
    <s v="Orange County, Florida"/>
    <s v="Orange County"/>
    <x v="9"/>
    <n v="1145956"/>
    <n v="1145957"/>
    <n v="1148564"/>
    <n v="1170579"/>
    <n v="1202498"/>
    <n v="1227435"/>
    <n v="1256606"/>
    <n v="1291301"/>
    <n v="1326516"/>
    <n v="1355921"/>
    <n v="1381540"/>
    <x v="367"/>
  </r>
  <r>
    <s v=".Osceola County, Florida"/>
    <s v="Osceola County, Florida"/>
    <s v="Osceola County"/>
    <x v="9"/>
    <n v="268685"/>
    <n v="268685"/>
    <n v="269837"/>
    <n v="278636"/>
    <n v="288876"/>
    <n v="299238"/>
    <n v="311046"/>
    <n v="323736"/>
    <n v="338209"/>
    <n v="353623"/>
    <n v="368456"/>
    <x v="368"/>
  </r>
  <r>
    <s v=".Palm Beach County, Florida"/>
    <s v="Palm Beach County, Florida"/>
    <s v="Palm Beach County"/>
    <x v="9"/>
    <n v="1320134"/>
    <n v="1320135"/>
    <n v="1323619"/>
    <n v="1336760"/>
    <n v="1354936"/>
    <n v="1376462"/>
    <n v="1398656"/>
    <n v="1424256"/>
    <n v="1450890"/>
    <n v="1470344"/>
    <n v="1482876"/>
    <x v="369"/>
  </r>
  <r>
    <s v=".Pasco County, Florida"/>
    <s v="Pasco County, Florida"/>
    <s v="Pasco County"/>
    <x v="9"/>
    <n v="464697"/>
    <n v="464705"/>
    <n v="465487"/>
    <n v="466464"/>
    <n v="469637"/>
    <n v="474352"/>
    <n v="483399"/>
    <n v="494895"/>
    <n v="509937"/>
    <n v="525141"/>
    <n v="539090"/>
    <x v="370"/>
  </r>
  <r>
    <s v=".Pinellas County, Florida"/>
    <s v="Pinellas County, Florida"/>
    <s v="Pinellas County"/>
    <x v="9"/>
    <n v="916542"/>
    <n v="916800"/>
    <n v="916412"/>
    <n v="918455"/>
    <n v="921642"/>
    <n v="928414"/>
    <n v="936400"/>
    <n v="947060"/>
    <n v="959874"/>
    <n v="968341"/>
    <n v="973058"/>
    <x v="371"/>
  </r>
  <r>
    <s v=".Polk County, Florida"/>
    <s v="Polk County, Florida"/>
    <s v="Polk County"/>
    <x v="9"/>
    <n v="602095"/>
    <n v="602073"/>
    <n v="603102"/>
    <n v="609948"/>
    <n v="615453"/>
    <n v="622633"/>
    <n v="634398"/>
    <n v="648523"/>
    <n v="665823"/>
    <n v="685368"/>
    <n v="706597"/>
    <x v="372"/>
  </r>
  <r>
    <s v=".Putnam County, Florida"/>
    <s v="Putnam County, Florida"/>
    <s v="Putnam County"/>
    <x v="9"/>
    <n v="74364"/>
    <n v="74377"/>
    <n v="74220"/>
    <n v="73652"/>
    <n v="72927"/>
    <n v="72370"/>
    <n v="71971"/>
    <n v="71939"/>
    <n v="72373"/>
    <n v="73384"/>
    <n v="74043"/>
    <x v="373"/>
  </r>
  <r>
    <s v=".St. Johns County, Florida"/>
    <s v="St. Johns County, Florida"/>
    <s v="St. Johns County"/>
    <x v="9"/>
    <n v="190039"/>
    <n v="190038"/>
    <n v="191249"/>
    <n v="196106"/>
    <n v="202066"/>
    <n v="209439"/>
    <n v="217836"/>
    <n v="226362"/>
    <n v="234828"/>
    <n v="243693"/>
    <n v="253814"/>
    <x v="374"/>
  </r>
  <r>
    <s v=".St. Lucie County, Florida"/>
    <s v="St. Lucie County, Florida"/>
    <s v="St. Lucie County"/>
    <x v="9"/>
    <n v="277789"/>
    <n v="277255"/>
    <n v="278264"/>
    <n v="280416"/>
    <n v="282931"/>
    <n v="285299"/>
    <n v="290045"/>
    <n v="297282"/>
    <n v="305566"/>
    <n v="313163"/>
    <n v="320425"/>
    <x v="375"/>
  </r>
  <r>
    <s v=".Santa Rosa County, Florida"/>
    <s v="Santa Rosa County, Florida"/>
    <s v="Santa Rosa County"/>
    <x v="9"/>
    <n v="151372"/>
    <n v="151371"/>
    <n v="152908"/>
    <n v="155738"/>
    <n v="158190"/>
    <n v="160392"/>
    <n v="162668"/>
    <n v="166226"/>
    <n v="169894"/>
    <n v="174049"/>
    <n v="179295"/>
    <x v="376"/>
  </r>
  <r>
    <s v=".Sarasota County, Florida"/>
    <s v="Sarasota County, Florida"/>
    <s v="Sarasota County"/>
    <x v="9"/>
    <n v="379448"/>
    <n v="379433"/>
    <n v="379930"/>
    <n v="382226"/>
    <n v="386437"/>
    <n v="389941"/>
    <n v="396363"/>
    <n v="404761"/>
    <n v="412968"/>
    <n v="419680"/>
    <n v="426329"/>
    <x v="377"/>
  </r>
  <r>
    <s v=".Seminole County, Florida"/>
    <s v="Seminole County, Florida"/>
    <s v="Seminole County"/>
    <x v="9"/>
    <n v="422718"/>
    <n v="422710"/>
    <n v="423051"/>
    <n v="426334"/>
    <n v="430537"/>
    <n v="435503"/>
    <n v="441399"/>
    <n v="448318"/>
    <n v="455945"/>
    <n v="462801"/>
    <n v="468122"/>
    <x v="378"/>
  </r>
  <r>
    <s v=".Sumter County, Florida"/>
    <s v="Sumter County, Florida"/>
    <s v="Sumter County"/>
    <x v="9"/>
    <n v="93420"/>
    <n v="93420"/>
    <n v="94278"/>
    <n v="97975"/>
    <n v="101669"/>
    <n v="106898"/>
    <n v="112236"/>
    <n v="117076"/>
    <n v="122009"/>
    <n v="124995"/>
    <n v="128719"/>
    <x v="379"/>
  </r>
  <r>
    <s v=".Suwannee County, Florida"/>
    <s v="Suwannee County, Florida"/>
    <s v="Suwannee County"/>
    <x v="9"/>
    <n v="41551"/>
    <n v="41555"/>
    <n v="42328"/>
    <n v="43368"/>
    <n v="43534"/>
    <n v="43588"/>
    <n v="43786"/>
    <n v="43677"/>
    <n v="43834"/>
    <n v="44124"/>
    <n v="44179"/>
    <x v="380"/>
  </r>
  <r>
    <s v=".Taylor County, Florida"/>
    <s v="Taylor County, Florida"/>
    <s v="Taylor County"/>
    <x v="9"/>
    <n v="22570"/>
    <n v="22574"/>
    <n v="22595"/>
    <n v="22662"/>
    <n v="22758"/>
    <n v="22873"/>
    <n v="22584"/>
    <n v="22355"/>
    <n v="22099"/>
    <n v="21781"/>
    <n v="21545"/>
    <x v="381"/>
  </r>
  <r>
    <s v=".Union County, Florida"/>
    <s v="Union County, Florida"/>
    <s v="Union County"/>
    <x v="9"/>
    <n v="15535"/>
    <n v="15535"/>
    <n v="15542"/>
    <n v="15302"/>
    <n v="15255"/>
    <n v="15160"/>
    <n v="15258"/>
    <n v="15265"/>
    <n v="15238"/>
    <n v="15448"/>
    <n v="15328"/>
    <x v="382"/>
  </r>
  <r>
    <s v=".Volusia County, Florida"/>
    <s v="Volusia County, Florida"/>
    <s v="Volusia County"/>
    <x v="9"/>
    <n v="494593"/>
    <n v="494596"/>
    <n v="494440"/>
    <n v="494464"/>
    <n v="496535"/>
    <n v="500438"/>
    <n v="506715"/>
    <n v="516730"/>
    <n v="528453"/>
    <n v="537868"/>
    <n v="546101"/>
    <x v="383"/>
  </r>
  <r>
    <s v=".Wakulla County, Florida"/>
    <s v="Wakulla County, Florida"/>
    <s v="Wakulla County"/>
    <x v="9"/>
    <n v="30776"/>
    <n v="30783"/>
    <n v="30825"/>
    <n v="30973"/>
    <n v="30859"/>
    <n v="31004"/>
    <n v="31416"/>
    <n v="31523"/>
    <n v="31882"/>
    <n v="32050"/>
    <n v="32413"/>
    <x v="384"/>
  </r>
  <r>
    <s v=".Walton County, Florida"/>
    <s v="Walton County, Florida"/>
    <s v="Walton County"/>
    <x v="9"/>
    <n v="55043"/>
    <n v="55046"/>
    <n v="55217"/>
    <n v="55602"/>
    <n v="57190"/>
    <n v="59193"/>
    <n v="61186"/>
    <n v="63066"/>
    <n v="65421"/>
    <n v="68021"/>
    <n v="70732"/>
    <x v="385"/>
  </r>
  <r>
    <s v=".Washington County, Florida"/>
    <s v="Washington County, Florida"/>
    <s v="Washington County"/>
    <x v="9"/>
    <n v="24896"/>
    <n v="24896"/>
    <n v="24720"/>
    <n v="24510"/>
    <n v="24741"/>
    <n v="24504"/>
    <n v="24299"/>
    <n v="24552"/>
    <n v="24454"/>
    <n v="24546"/>
    <n v="24793"/>
    <x v="386"/>
  </r>
  <r>
    <s v=".Appling County, Georgia"/>
    <s v="Appling County, Georgia"/>
    <s v="Appling County"/>
    <x v="10"/>
    <n v="18236"/>
    <n v="18238"/>
    <n v="18334"/>
    <n v="18459"/>
    <n v="18385"/>
    <n v="18370"/>
    <n v="18472"/>
    <n v="18423"/>
    <n v="18428"/>
    <n v="18438"/>
    <n v="18526"/>
    <x v="70"/>
  </r>
  <r>
    <s v=".Atkinson County, Georgia"/>
    <s v="Atkinson County, Georgia"/>
    <s v="Atkinson County"/>
    <x v="10"/>
    <n v="8375"/>
    <n v="8380"/>
    <n v="8364"/>
    <n v="8360"/>
    <n v="8255"/>
    <n v="8264"/>
    <n v="8215"/>
    <n v="8340"/>
    <n v="8244"/>
    <n v="8182"/>
    <n v="8262"/>
    <x v="387"/>
  </r>
  <r>
    <s v=".Bacon County, Georgia"/>
    <s v="Bacon County, Georgia"/>
    <s v="Bacon County"/>
    <x v="10"/>
    <n v="11096"/>
    <n v="11097"/>
    <n v="11062"/>
    <n v="11145"/>
    <n v="11150"/>
    <n v="11173"/>
    <n v="11178"/>
    <n v="11231"/>
    <n v="11275"/>
    <n v="11205"/>
    <n v="11132"/>
    <x v="388"/>
  </r>
  <r>
    <s v=".Baker County, Georgia"/>
    <s v="Baker County, Georgia"/>
    <s v="Baker County"/>
    <x v="10"/>
    <n v="3451"/>
    <n v="3447"/>
    <n v="3431"/>
    <n v="3311"/>
    <n v="3372"/>
    <n v="3348"/>
    <n v="3288"/>
    <n v="3194"/>
    <n v="3183"/>
    <n v="3159"/>
    <n v="3086"/>
    <x v="389"/>
  </r>
  <r>
    <s v=".Baldwin County, Georgia"/>
    <s v="Baldwin County, Georgia"/>
    <s v="Baldwin County"/>
    <x v="10"/>
    <n v="45720"/>
    <n v="45840"/>
    <n v="45704"/>
    <n v="45175"/>
    <n v="46510"/>
    <n v="46178"/>
    <n v="45910"/>
    <n v="45549"/>
    <n v="45259"/>
    <n v="44963"/>
    <n v="44893"/>
    <x v="390"/>
  </r>
  <r>
    <s v=".Banks County, Georgia"/>
    <s v="Banks County, Georgia"/>
    <s v="Banks County"/>
    <x v="10"/>
    <n v="18395"/>
    <n v="18379"/>
    <n v="18410"/>
    <n v="18249"/>
    <n v="18131"/>
    <n v="18221"/>
    <n v="18226"/>
    <n v="18381"/>
    <n v="18325"/>
    <n v="18628"/>
    <n v="18972"/>
    <x v="391"/>
  </r>
  <r>
    <s v=".Barrow County, Georgia"/>
    <s v="Barrow County, Georgia"/>
    <s v="Barrow County"/>
    <x v="10"/>
    <n v="69367"/>
    <n v="69356"/>
    <n v="69676"/>
    <n v="69844"/>
    <n v="70135"/>
    <n v="71239"/>
    <n v="72849"/>
    <n v="74979"/>
    <n v="77000"/>
    <n v="78899"/>
    <n v="80834"/>
    <x v="392"/>
  </r>
  <r>
    <s v=".Bartow County, Georgia"/>
    <s v="Bartow County, Georgia"/>
    <s v="Bartow County"/>
    <x v="10"/>
    <n v="100157"/>
    <n v="100092"/>
    <n v="100050"/>
    <n v="100116"/>
    <n v="100240"/>
    <n v="100917"/>
    <n v="101233"/>
    <n v="102043"/>
    <n v="103338"/>
    <n v="105098"/>
    <n v="106378"/>
    <x v="393"/>
  </r>
  <r>
    <s v=".Ben Hill County, Georgia"/>
    <s v="Ben Hill County, Georgia"/>
    <s v="Ben Hill County"/>
    <x v="10"/>
    <n v="17634"/>
    <n v="17660"/>
    <n v="17645"/>
    <n v="17591"/>
    <n v="17601"/>
    <n v="17450"/>
    <n v="17449"/>
    <n v="17357"/>
    <n v="17251"/>
    <n v="17037"/>
    <n v="16822"/>
    <x v="394"/>
  </r>
  <r>
    <s v=".Berrien County, Georgia"/>
    <s v="Berrien County, Georgia"/>
    <s v="Berrien County"/>
    <x v="10"/>
    <n v="19286"/>
    <n v="19293"/>
    <n v="19361"/>
    <n v="19378"/>
    <n v="19160"/>
    <n v="19059"/>
    <n v="18813"/>
    <n v="18991"/>
    <n v="18996"/>
    <n v="19108"/>
    <n v="19266"/>
    <x v="395"/>
  </r>
  <r>
    <s v=".Bibb County, Georgia"/>
    <s v="Bibb County, Georgia"/>
    <s v="Bibb County"/>
    <x v="10"/>
    <n v="155547"/>
    <n v="155783"/>
    <n v="155814"/>
    <n v="156211"/>
    <n v="156606"/>
    <n v="155031"/>
    <n v="154329"/>
    <n v="153945"/>
    <n v="153152"/>
    <n v="152840"/>
    <n v="152903"/>
    <x v="396"/>
  </r>
  <r>
    <s v=".Bleckley County, Georgia"/>
    <s v="Bleckley County, Georgia"/>
    <s v="Bleckley County"/>
    <x v="10"/>
    <n v="13063"/>
    <n v="13064"/>
    <n v="13036"/>
    <n v="13082"/>
    <n v="12890"/>
    <n v="12744"/>
    <n v="12713"/>
    <n v="12714"/>
    <n v="12864"/>
    <n v="12764"/>
    <n v="12821"/>
    <x v="397"/>
  </r>
  <r>
    <s v=".Brantley County, Georgia"/>
    <s v="Brantley County, Georgia"/>
    <s v="Brantley County"/>
    <x v="10"/>
    <n v="18411"/>
    <n v="18428"/>
    <n v="18479"/>
    <n v="18561"/>
    <n v="18532"/>
    <n v="18257"/>
    <n v="18366"/>
    <n v="18437"/>
    <n v="18415"/>
    <n v="18832"/>
    <n v="18985"/>
    <x v="398"/>
  </r>
  <r>
    <s v=".Brooks County, Georgia"/>
    <s v="Brooks County, Georgia"/>
    <s v="Brooks County"/>
    <x v="10"/>
    <n v="16243"/>
    <n v="16314"/>
    <n v="16246"/>
    <n v="15982"/>
    <n v="15617"/>
    <n v="15649"/>
    <n v="15526"/>
    <n v="15670"/>
    <n v="15725"/>
    <n v="15617"/>
    <n v="15479"/>
    <x v="399"/>
  </r>
  <r>
    <s v=".Bryan County, Georgia"/>
    <s v="Bryan County, Georgia"/>
    <s v="Bryan County"/>
    <x v="10"/>
    <n v="30233"/>
    <n v="30215"/>
    <n v="30377"/>
    <n v="31267"/>
    <n v="32251"/>
    <n v="33034"/>
    <n v="33664"/>
    <n v="34792"/>
    <n v="35839"/>
    <n v="36999"/>
    <n v="38059"/>
    <x v="400"/>
  </r>
  <r>
    <s v=".Bulloch County, Georgia"/>
    <s v="Bulloch County, Georgia"/>
    <s v="Bulloch County"/>
    <x v="10"/>
    <n v="70217"/>
    <n v="70243"/>
    <n v="70559"/>
    <n v="72637"/>
    <n v="73102"/>
    <n v="71816"/>
    <n v="72651"/>
    <n v="73116"/>
    <n v="74642"/>
    <n v="75991"/>
    <n v="77242"/>
    <x v="401"/>
  </r>
  <r>
    <s v=".Burke County, Georgia"/>
    <s v="Burke County, Georgia"/>
    <s v="Burke County"/>
    <x v="10"/>
    <n v="23316"/>
    <n v="23326"/>
    <n v="23336"/>
    <n v="23506"/>
    <n v="23048"/>
    <n v="22824"/>
    <n v="22621"/>
    <n v="22632"/>
    <n v="22601"/>
    <n v="22545"/>
    <n v="22439"/>
    <x v="402"/>
  </r>
  <r>
    <s v=".Butts County, Georgia"/>
    <s v="Butts County, Georgia"/>
    <s v="Butts County"/>
    <x v="10"/>
    <n v="23655"/>
    <n v="23695"/>
    <n v="23786"/>
    <n v="23609"/>
    <n v="23438"/>
    <n v="23218"/>
    <n v="23341"/>
    <n v="23520"/>
    <n v="23736"/>
    <n v="24067"/>
    <n v="24192"/>
    <x v="403"/>
  </r>
  <r>
    <s v=".Calhoun County, Georgia"/>
    <s v="Calhoun County, Georgia"/>
    <s v="Calhoun County"/>
    <x v="10"/>
    <n v="6694"/>
    <n v="6697"/>
    <n v="6697"/>
    <n v="6625"/>
    <n v="6565"/>
    <n v="6596"/>
    <n v="6506"/>
    <n v="6534"/>
    <n v="6359"/>
    <n v="6389"/>
    <n v="6353"/>
    <x v="404"/>
  </r>
  <r>
    <s v=".Camden County, Georgia"/>
    <s v="Camden County, Georgia"/>
    <s v="Camden County"/>
    <x v="10"/>
    <n v="50513"/>
    <n v="50512"/>
    <n v="50661"/>
    <n v="50303"/>
    <n v="51351"/>
    <n v="51404"/>
    <n v="51909"/>
    <n v="52439"/>
    <n v="52394"/>
    <n v="53005"/>
    <n v="53651"/>
    <x v="405"/>
  </r>
  <r>
    <s v=".Candler County, Georgia"/>
    <s v="Candler County, Georgia"/>
    <s v="Candler County"/>
    <x v="10"/>
    <n v="10998"/>
    <n v="10999"/>
    <n v="11025"/>
    <n v="11209"/>
    <n v="11102"/>
    <n v="10960"/>
    <n v="10865"/>
    <n v="10873"/>
    <n v="10849"/>
    <n v="10706"/>
    <n v="10827"/>
    <x v="406"/>
  </r>
  <r>
    <s v=".Carroll County, Georgia"/>
    <s v="Carroll County, Georgia"/>
    <s v="Carroll County"/>
    <x v="10"/>
    <n v="110527"/>
    <n v="110570"/>
    <n v="110655"/>
    <n v="110728"/>
    <n v="111412"/>
    <n v="112265"/>
    <n v="113933"/>
    <n v="114461"/>
    <n v="116077"/>
    <n v="117390"/>
    <n v="117997"/>
    <x v="407"/>
  </r>
  <r>
    <s v=".Catoosa County, Georgia"/>
    <s v="Catoosa County, Georgia"/>
    <s v="Catoosa County"/>
    <x v="10"/>
    <n v="63942"/>
    <n v="63925"/>
    <n v="64069"/>
    <n v="64753"/>
    <n v="64864"/>
    <n v="65221"/>
    <n v="65467"/>
    <n v="65778"/>
    <n v="66265"/>
    <n v="66495"/>
    <n v="67380"/>
    <x v="408"/>
  </r>
  <r>
    <s v=".Charlton County, Georgia"/>
    <s v="Charlton County, Georgia"/>
    <s v="Charlton County"/>
    <x v="10"/>
    <n v="12171"/>
    <n v="12171"/>
    <n v="12853"/>
    <n v="13455"/>
    <n v="13348"/>
    <n v="13107"/>
    <n v="13051"/>
    <n v="13239"/>
    <n v="12842"/>
    <n v="12810"/>
    <n v="12919"/>
    <x v="409"/>
  </r>
  <r>
    <s v=".Chatham County, Georgia"/>
    <s v="Chatham County, Georgia"/>
    <s v="Chatham County"/>
    <x v="10"/>
    <n v="265128"/>
    <n v="265127"/>
    <n v="265799"/>
    <n v="271623"/>
    <n v="276164"/>
    <n v="277650"/>
    <n v="282201"/>
    <n v="285959"/>
    <n v="288615"/>
    <n v="289309"/>
    <n v="289166"/>
    <x v="410"/>
  </r>
  <r>
    <s v=".Chattahoochee County, Georgia"/>
    <s v="Chattahoochee County, Georgia"/>
    <s v="Chattahoochee County"/>
    <x v="10"/>
    <n v="11267"/>
    <n v="11263"/>
    <n v="11182"/>
    <n v="11257"/>
    <n v="12265"/>
    <n v="12245"/>
    <n v="11696"/>
    <n v="11042"/>
    <n v="10047"/>
    <n v="10205"/>
    <n v="10600"/>
    <x v="411"/>
  </r>
  <r>
    <s v=".Chattooga County, Georgia"/>
    <s v="Chattooga County, Georgia"/>
    <s v="Chattooga County"/>
    <x v="10"/>
    <n v="26015"/>
    <n v="26022"/>
    <n v="25959"/>
    <n v="25685"/>
    <n v="25627"/>
    <n v="25049"/>
    <n v="24861"/>
    <n v="24905"/>
    <n v="24836"/>
    <n v="24746"/>
    <n v="24782"/>
    <x v="412"/>
  </r>
  <r>
    <s v=".Cherokee County, Georgia"/>
    <s v="Cherokee County, Georgia"/>
    <s v="Cherokee County"/>
    <x v="10"/>
    <n v="214346"/>
    <n v="214381"/>
    <n v="215197"/>
    <n v="217732"/>
    <n v="220643"/>
    <n v="224314"/>
    <n v="230167"/>
    <n v="235329"/>
    <n v="241795"/>
    <n v="247763"/>
    <n v="253914"/>
    <x v="413"/>
  </r>
  <r>
    <s v=".Clarke County, Georgia"/>
    <s v="Clarke County, Georgia"/>
    <s v="Clarke County"/>
    <x v="10"/>
    <n v="116714"/>
    <n v="116688"/>
    <n v="117403"/>
    <n v="118229"/>
    <n v="119891"/>
    <n v="120888"/>
    <n v="120386"/>
    <n v="123561"/>
    <n v="124905"/>
    <n v="126815"/>
    <n v="127268"/>
    <x v="414"/>
  </r>
  <r>
    <s v=".Clay County, Georgia"/>
    <s v="Clay County, Georgia"/>
    <s v="Clay County"/>
    <x v="10"/>
    <n v="3183"/>
    <n v="3186"/>
    <n v="3177"/>
    <n v="3162"/>
    <n v="3106"/>
    <n v="3015"/>
    <n v="3072"/>
    <n v="3077"/>
    <n v="3005"/>
    <n v="2955"/>
    <n v="2884"/>
    <x v="415"/>
  </r>
  <r>
    <s v=".Clayton County, Georgia"/>
    <s v="Clayton County, Georgia"/>
    <s v="Clayton County"/>
    <x v="10"/>
    <n v="259424"/>
    <n v="259630"/>
    <n v="259877"/>
    <n v="262031"/>
    <n v="265294"/>
    <n v="264015"/>
    <n v="266629"/>
    <n v="272720"/>
    <n v="279333"/>
    <n v="284184"/>
    <n v="289197"/>
    <x v="416"/>
  </r>
  <r>
    <s v=".Clinch County, Georgia"/>
    <s v="Clinch County, Georgia"/>
    <s v="Clinch County"/>
    <x v="10"/>
    <n v="6798"/>
    <n v="6792"/>
    <n v="6764"/>
    <n v="6718"/>
    <n v="6690"/>
    <n v="6758"/>
    <n v="6781"/>
    <n v="6826"/>
    <n v="6742"/>
    <n v="6643"/>
    <n v="6603"/>
    <x v="417"/>
  </r>
  <r>
    <s v=".Cobb County, Georgia"/>
    <s v="Cobb County, Georgia"/>
    <s v="Cobb County"/>
    <x v="10"/>
    <n v="688078"/>
    <n v="688065"/>
    <n v="689495"/>
    <n v="696507"/>
    <n v="706322"/>
    <n v="716017"/>
    <n v="727543"/>
    <n v="739052"/>
    <n v="748178"/>
    <n v="752649"/>
    <n v="756070"/>
    <x v="418"/>
  </r>
  <r>
    <s v=".Coffee County, Georgia"/>
    <s v="Coffee County, Georgia"/>
    <s v="Coffee County"/>
    <x v="10"/>
    <n v="42356"/>
    <n v="42347"/>
    <n v="42728"/>
    <n v="42996"/>
    <n v="43124"/>
    <n v="43078"/>
    <n v="42884"/>
    <n v="42987"/>
    <n v="42908"/>
    <n v="42880"/>
    <n v="43055"/>
    <x v="419"/>
  </r>
  <r>
    <s v=".Colquitt County, Georgia"/>
    <s v="Colquitt County, Georgia"/>
    <s v="Colquitt County"/>
    <x v="10"/>
    <n v="45498"/>
    <n v="45496"/>
    <n v="45634"/>
    <n v="45772"/>
    <n v="46013"/>
    <n v="46126"/>
    <n v="45864"/>
    <n v="45466"/>
    <n v="45429"/>
    <n v="45480"/>
    <n v="45455"/>
    <x v="420"/>
  </r>
  <r>
    <s v=".Columbia County, Georgia"/>
    <s v="Columbia County, Georgia"/>
    <s v="Columbia County"/>
    <x v="10"/>
    <n v="124053"/>
    <n v="124016"/>
    <n v="124955"/>
    <n v="128804"/>
    <n v="132541"/>
    <n v="136141"/>
    <n v="139104"/>
    <n v="143837"/>
    <n v="147370"/>
    <n v="151529"/>
    <n v="154077"/>
    <x v="421"/>
  </r>
  <r>
    <s v=".Cook County, Georgia"/>
    <s v="Cook County, Georgia"/>
    <s v="Cook County"/>
    <x v="10"/>
    <n v="17212"/>
    <n v="17207"/>
    <n v="17185"/>
    <n v="17033"/>
    <n v="16904"/>
    <n v="17051"/>
    <n v="17297"/>
    <n v="17070"/>
    <n v="17162"/>
    <n v="17213"/>
    <n v="17171"/>
    <x v="422"/>
  </r>
  <r>
    <s v=".Coweta County, Georgia"/>
    <s v="Coweta County, Georgia"/>
    <s v="Coweta County"/>
    <x v="10"/>
    <n v="127317"/>
    <n v="127369"/>
    <n v="127937"/>
    <n v="129374"/>
    <n v="130593"/>
    <n v="132944"/>
    <n v="135140"/>
    <n v="138145"/>
    <n v="140497"/>
    <n v="143153"/>
    <n v="145998"/>
    <x v="423"/>
  </r>
  <r>
    <s v=".Crawford County, Georgia"/>
    <s v="Crawford County, Georgia"/>
    <s v="Crawford County"/>
    <x v="10"/>
    <n v="12630"/>
    <n v="12601"/>
    <n v="12587"/>
    <n v="12585"/>
    <n v="12579"/>
    <n v="12483"/>
    <n v="12401"/>
    <n v="12354"/>
    <n v="12268"/>
    <n v="12263"/>
    <n v="12334"/>
    <x v="424"/>
  </r>
  <r>
    <s v=".Crisp County, Georgia"/>
    <s v="Crisp County, Georgia"/>
    <s v="Crisp County"/>
    <x v="10"/>
    <n v="23439"/>
    <n v="23433"/>
    <n v="23433"/>
    <n v="23753"/>
    <n v="23589"/>
    <n v="23298"/>
    <n v="23061"/>
    <n v="22959"/>
    <n v="22905"/>
    <n v="22710"/>
    <n v="22617"/>
    <x v="425"/>
  </r>
  <r>
    <s v=".Dade County, Georgia"/>
    <s v="Dade County, Georgia"/>
    <s v="Dade County"/>
    <x v="10"/>
    <n v="16633"/>
    <n v="16643"/>
    <n v="16630"/>
    <n v="16600"/>
    <n v="16518"/>
    <n v="16453"/>
    <n v="16289"/>
    <n v="16162"/>
    <n v="16224"/>
    <n v="16254"/>
    <n v="16227"/>
    <x v="426"/>
  </r>
  <r>
    <s v=".Dawson County, Georgia"/>
    <s v="Dawson County, Georgia"/>
    <s v="Dawson County"/>
    <x v="10"/>
    <n v="22330"/>
    <n v="22382"/>
    <n v="22328"/>
    <n v="22340"/>
    <n v="22513"/>
    <n v="22732"/>
    <n v="23022"/>
    <n v="23369"/>
    <n v="23668"/>
    <n v="24406"/>
    <n v="25127"/>
    <x v="427"/>
  </r>
  <r>
    <s v=".Decatur County, Georgia"/>
    <s v="Decatur County, Georgia"/>
    <s v="Decatur County"/>
    <x v="10"/>
    <n v="27842"/>
    <n v="27842"/>
    <n v="27817"/>
    <n v="27651"/>
    <n v="27442"/>
    <n v="27391"/>
    <n v="27167"/>
    <n v="27049"/>
    <n v="26679"/>
    <n v="26706"/>
    <n v="26573"/>
    <x v="428"/>
  </r>
  <r>
    <s v=".DeKalb County, Georgia"/>
    <s v="DeKalb County, Georgia"/>
    <s v="DeKalb County"/>
    <x v="10"/>
    <n v="691893"/>
    <n v="691961"/>
    <n v="692443"/>
    <n v="698329"/>
    <n v="710557"/>
    <n v="717740"/>
    <n v="724892"/>
    <n v="734434"/>
    <n v="746802"/>
    <n v="751176"/>
    <n v="754906"/>
    <x v="429"/>
  </r>
  <r>
    <s v=".Dodge County, Georgia"/>
    <s v="Dodge County, Georgia"/>
    <s v="Dodge County"/>
    <x v="10"/>
    <n v="21796"/>
    <n v="21796"/>
    <n v="21761"/>
    <n v="21614"/>
    <n v="21517"/>
    <n v="21429"/>
    <n v="21173"/>
    <n v="21142"/>
    <n v="20854"/>
    <n v="20749"/>
    <n v="20793"/>
    <x v="430"/>
  </r>
  <r>
    <s v=".Dooly County, Georgia"/>
    <s v="Dooly County, Georgia"/>
    <s v="Dooly County"/>
    <x v="10"/>
    <n v="14918"/>
    <n v="14925"/>
    <n v="14854"/>
    <n v="14612"/>
    <n v="14415"/>
    <n v="14372"/>
    <n v="14246"/>
    <n v="14034"/>
    <n v="13853"/>
    <n v="13691"/>
    <n v="13709"/>
    <x v="431"/>
  </r>
  <r>
    <s v=".Dougherty County, Georgia"/>
    <s v="Dougherty County, Georgia"/>
    <s v="Dougherty County"/>
    <x v="10"/>
    <n v="94565"/>
    <n v="94564"/>
    <n v="94513"/>
    <n v="95063"/>
    <n v="94694"/>
    <n v="93411"/>
    <n v="92742"/>
    <n v="91513"/>
    <n v="90389"/>
    <n v="89457"/>
    <n v="89200"/>
    <x v="432"/>
  </r>
  <r>
    <s v=".Douglas County, Georgia"/>
    <s v="Douglas County, Georgia"/>
    <s v="Douglas County"/>
    <x v="10"/>
    <n v="132403"/>
    <n v="132282"/>
    <n v="132573"/>
    <n v="133106"/>
    <n v="133555"/>
    <n v="136024"/>
    <n v="138007"/>
    <n v="140173"/>
    <n v="141664"/>
    <n v="143376"/>
    <n v="145024"/>
    <x v="433"/>
  </r>
  <r>
    <s v=".Early County, Georgia"/>
    <s v="Early County, Georgia"/>
    <s v="Early County"/>
    <x v="10"/>
    <n v="11008"/>
    <n v="11008"/>
    <n v="10983"/>
    <n v="10790"/>
    <n v="10640"/>
    <n v="10540"/>
    <n v="10450"/>
    <n v="10462"/>
    <n v="10306"/>
    <n v="10317"/>
    <n v="10286"/>
    <x v="434"/>
  </r>
  <r>
    <s v=".Echols County, Georgia"/>
    <s v="Echols County, Georgia"/>
    <s v="Echols County"/>
    <x v="10"/>
    <n v="4034"/>
    <n v="4023"/>
    <n v="4015"/>
    <n v="4064"/>
    <n v="3967"/>
    <n v="3993"/>
    <n v="4032"/>
    <n v="4030"/>
    <n v="3956"/>
    <n v="3914"/>
    <n v="4000"/>
    <x v="435"/>
  </r>
  <r>
    <s v=".Effingham County, Georgia"/>
    <s v="Effingham County, Georgia"/>
    <s v="Effingham County"/>
    <x v="10"/>
    <n v="52250"/>
    <n v="52255"/>
    <n v="52464"/>
    <n v="52692"/>
    <n v="53330"/>
    <n v="54419"/>
    <n v="55410"/>
    <n v="57076"/>
    <n v="58699"/>
    <n v="60086"/>
    <n v="62228"/>
    <x v="436"/>
  </r>
  <r>
    <s v=".Elbert County, Georgia"/>
    <s v="Elbert County, Georgia"/>
    <s v="Elbert County"/>
    <x v="10"/>
    <n v="20166"/>
    <n v="20164"/>
    <n v="20100"/>
    <n v="19820"/>
    <n v="19576"/>
    <n v="19490"/>
    <n v="19387"/>
    <n v="19302"/>
    <n v="19136"/>
    <n v="19102"/>
    <n v="19095"/>
    <x v="437"/>
  </r>
  <r>
    <s v=".Emanuel County, Georgia"/>
    <s v="Emanuel County, Georgia"/>
    <s v="Emanuel County"/>
    <x v="10"/>
    <n v="22598"/>
    <n v="22596"/>
    <n v="22607"/>
    <n v="22492"/>
    <n v="22732"/>
    <n v="22631"/>
    <n v="22482"/>
    <n v="22471"/>
    <n v="22406"/>
    <n v="22533"/>
    <n v="22607"/>
    <x v="438"/>
  </r>
  <r>
    <s v=".Evans County, Georgia"/>
    <s v="Evans County, Georgia"/>
    <s v="Evans County"/>
    <x v="10"/>
    <n v="11000"/>
    <n v="11002"/>
    <n v="11021"/>
    <n v="10980"/>
    <n v="10678"/>
    <n v="10794"/>
    <n v="10811"/>
    <n v="10690"/>
    <n v="10648"/>
    <n v="10741"/>
    <n v="10702"/>
    <x v="439"/>
  </r>
  <r>
    <s v=".Fannin County, Georgia"/>
    <s v="Fannin County, Georgia"/>
    <s v="Fannin County"/>
    <x v="10"/>
    <n v="23682"/>
    <n v="23709"/>
    <n v="23685"/>
    <n v="23648"/>
    <n v="23615"/>
    <n v="23831"/>
    <n v="23863"/>
    <n v="24442"/>
    <n v="25032"/>
    <n v="25332"/>
    <n v="25981"/>
    <x v="440"/>
  </r>
  <r>
    <s v=".Fayette County, Georgia"/>
    <s v="Fayette County, Georgia"/>
    <s v="Fayette County"/>
    <x v="10"/>
    <n v="106567"/>
    <n v="106560"/>
    <n v="106938"/>
    <n v="107156"/>
    <n v="107315"/>
    <n v="108054"/>
    <n v="109199"/>
    <n v="110141"/>
    <n v="111218"/>
    <n v="112553"/>
    <n v="113181"/>
    <x v="441"/>
  </r>
  <r>
    <s v=".Floyd County, Georgia"/>
    <s v="Floyd County, Georgia"/>
    <s v="Floyd County"/>
    <x v="10"/>
    <n v="96317"/>
    <n v="96314"/>
    <n v="96431"/>
    <n v="96161"/>
    <n v="95940"/>
    <n v="95880"/>
    <n v="95868"/>
    <n v="96186"/>
    <n v="96698"/>
    <n v="97500"/>
    <n v="97964"/>
    <x v="442"/>
  </r>
  <r>
    <s v=".Forsyth County, Georgia"/>
    <s v="Forsyth County, Georgia"/>
    <s v="Forsyth County"/>
    <x v="10"/>
    <n v="175511"/>
    <n v="175484"/>
    <n v="176723"/>
    <n v="181794"/>
    <n v="186793"/>
    <n v="193801"/>
    <n v="202598"/>
    <n v="211250"/>
    <n v="220481"/>
    <n v="228940"/>
    <n v="236993"/>
    <x v="443"/>
  </r>
  <r>
    <s v=".Franklin County, Georgia"/>
    <s v="Franklin County, Georgia"/>
    <s v="Franklin County"/>
    <x v="10"/>
    <n v="22084"/>
    <n v="22093"/>
    <n v="22074"/>
    <n v="21972"/>
    <n v="21916"/>
    <n v="22045"/>
    <n v="22175"/>
    <n v="22267"/>
    <n v="22316"/>
    <n v="22864"/>
    <n v="23034"/>
    <x v="444"/>
  </r>
  <r>
    <s v=".Fulton County, Georgia"/>
    <s v="Fulton County, Georgia"/>
    <s v="Fulton County"/>
    <x v="10"/>
    <n v="920581"/>
    <n v="920445"/>
    <n v="925632"/>
    <n v="947469"/>
    <n v="973221"/>
    <n v="981472"/>
    <n v="991847"/>
    <n v="1005127"/>
    <n v="1022866"/>
    <n v="1038938"/>
    <n v="1050131"/>
    <x v="445"/>
  </r>
  <r>
    <s v=".Gilmer County, Georgia"/>
    <s v="Gilmer County, Georgia"/>
    <s v="Gilmer County"/>
    <x v="10"/>
    <n v="28292"/>
    <n v="28294"/>
    <n v="28339"/>
    <n v="28325"/>
    <n v="28288"/>
    <n v="28717"/>
    <n v="28994"/>
    <n v="29514"/>
    <n v="29911"/>
    <n v="30443"/>
    <n v="30835"/>
    <x v="446"/>
  </r>
  <r>
    <s v=".Glascock County, Georgia"/>
    <s v="Glascock County, Georgia"/>
    <s v="Glascock County"/>
    <x v="10"/>
    <n v="3082"/>
    <n v="3086"/>
    <n v="3079"/>
    <n v="3103"/>
    <n v="3107"/>
    <n v="3060"/>
    <n v="3008"/>
    <n v="3020"/>
    <n v="2978"/>
    <n v="3032"/>
    <n v="2977"/>
    <x v="447"/>
  </r>
  <r>
    <s v=".Glynn County, Georgia"/>
    <s v="Glynn County, Georgia"/>
    <s v="Glynn County"/>
    <x v="10"/>
    <n v="79626"/>
    <n v="79627"/>
    <n v="79744"/>
    <n v="80111"/>
    <n v="80866"/>
    <n v="81497"/>
    <n v="82177"/>
    <n v="83311"/>
    <n v="84099"/>
    <n v="84675"/>
    <n v="84975"/>
    <x v="448"/>
  </r>
  <r>
    <s v=".Gordon County, Georgia"/>
    <s v="Gordon County, Georgia"/>
    <s v="Gordon County"/>
    <x v="10"/>
    <n v="55186"/>
    <n v="55221"/>
    <n v="55257"/>
    <n v="55520"/>
    <n v="55687"/>
    <n v="55761"/>
    <n v="55836"/>
    <n v="56324"/>
    <n v="56933"/>
    <n v="57164"/>
    <n v="57628"/>
    <x v="449"/>
  </r>
  <r>
    <s v=".Grady County, Georgia"/>
    <s v="Grady County, Georgia"/>
    <s v="Grady County"/>
    <x v="10"/>
    <n v="25011"/>
    <n v="25013"/>
    <n v="25021"/>
    <n v="25097"/>
    <n v="25270"/>
    <n v="25101"/>
    <n v="25215"/>
    <n v="25089"/>
    <n v="24869"/>
    <n v="24773"/>
    <n v="24774"/>
    <x v="450"/>
  </r>
  <r>
    <s v=".Greene County, Georgia"/>
    <s v="Greene County, Georgia"/>
    <s v="Greene County"/>
    <x v="10"/>
    <n v="15994"/>
    <n v="15996"/>
    <n v="15976"/>
    <n v="16050"/>
    <n v="16118"/>
    <n v="16243"/>
    <n v="16418"/>
    <n v="16617"/>
    <n v="16869"/>
    <n v="17203"/>
    <n v="17733"/>
    <x v="451"/>
  </r>
  <r>
    <s v=".Gwinnett County, Georgia"/>
    <s v="Gwinnett County, Georgia"/>
    <s v="Gwinnett County"/>
    <x v="10"/>
    <n v="805321"/>
    <n v="805286"/>
    <n v="808007"/>
    <n v="822415"/>
    <n v="836844"/>
    <n v="853459"/>
    <n v="870986"/>
    <n v="888494"/>
    <n v="904962"/>
    <n v="918186"/>
    <n v="927337"/>
    <x v="452"/>
  </r>
  <r>
    <s v=".Habersham County, Georgia"/>
    <s v="Habersham County, Georgia"/>
    <s v="Habersham County"/>
    <x v="10"/>
    <n v="43041"/>
    <n v="43032"/>
    <n v="43061"/>
    <n v="43043"/>
    <n v="43377"/>
    <n v="43154"/>
    <n v="43564"/>
    <n v="43792"/>
    <n v="44104"/>
    <n v="44535"/>
    <n v="45373"/>
    <x v="453"/>
  </r>
  <r>
    <s v=".Hall County, Georgia"/>
    <s v="Hall County, Georgia"/>
    <s v="Hall County"/>
    <x v="10"/>
    <n v="179684"/>
    <n v="179724"/>
    <n v="180033"/>
    <n v="182269"/>
    <n v="184102"/>
    <n v="186431"/>
    <n v="189142"/>
    <n v="192245"/>
    <n v="196159"/>
    <n v="198953"/>
    <n v="201538"/>
    <x v="454"/>
  </r>
  <r>
    <s v=".Hancock County, Georgia"/>
    <s v="Hancock County, Georgia"/>
    <s v="Hancock County"/>
    <x v="10"/>
    <n v="9429"/>
    <n v="9401"/>
    <n v="9433"/>
    <n v="9395"/>
    <n v="9079"/>
    <n v="8952"/>
    <n v="8571"/>
    <n v="8578"/>
    <n v="8633"/>
    <n v="8539"/>
    <n v="8368"/>
    <x v="455"/>
  </r>
  <r>
    <s v=".Haralson County, Georgia"/>
    <s v="Haralson County, Georgia"/>
    <s v="Haralson County"/>
    <x v="10"/>
    <n v="28780"/>
    <n v="28775"/>
    <n v="28758"/>
    <n v="28465"/>
    <n v="28310"/>
    <n v="28335"/>
    <n v="28487"/>
    <n v="28702"/>
    <n v="28830"/>
    <n v="29248"/>
    <n v="29561"/>
    <x v="456"/>
  </r>
  <r>
    <s v=".Harris County, Georgia"/>
    <s v="Harris County, Georgia"/>
    <s v="Harris County"/>
    <x v="10"/>
    <n v="32024"/>
    <n v="31994"/>
    <n v="32149"/>
    <n v="32307"/>
    <n v="32570"/>
    <n v="32532"/>
    <n v="32737"/>
    <n v="33155"/>
    <n v="33633"/>
    <n v="33943"/>
    <n v="34560"/>
    <x v="457"/>
  </r>
  <r>
    <s v=".Hart County, Georgia"/>
    <s v="Hart County, Georgia"/>
    <s v="Hart County"/>
    <x v="10"/>
    <n v="25213"/>
    <n v="25210"/>
    <n v="25240"/>
    <n v="25417"/>
    <n v="25513"/>
    <n v="25456"/>
    <n v="25362"/>
    <n v="25410"/>
    <n v="25471"/>
    <n v="25710"/>
    <n v="26071"/>
    <x v="458"/>
  </r>
  <r>
    <s v=".Heard County, Georgia"/>
    <s v="Heard County, Georgia"/>
    <s v="Heard County"/>
    <x v="10"/>
    <n v="11834"/>
    <n v="11829"/>
    <n v="11841"/>
    <n v="11731"/>
    <n v="11652"/>
    <n v="11564"/>
    <n v="11623"/>
    <n v="11556"/>
    <n v="11579"/>
    <n v="11751"/>
    <n v="11871"/>
    <x v="459"/>
  </r>
  <r>
    <s v=".Henry County, Georgia"/>
    <s v="Henry County, Georgia"/>
    <s v="Henry County"/>
    <x v="10"/>
    <n v="203922"/>
    <n v="203777"/>
    <n v="205039"/>
    <n v="206911"/>
    <n v="208005"/>
    <n v="210012"/>
    <n v="212957"/>
    <n v="216414"/>
    <n v="220896"/>
    <n v="225182"/>
    <n v="229728"/>
    <x v="460"/>
  </r>
  <r>
    <s v=".Houston County, Georgia"/>
    <s v="Houston County, Georgia"/>
    <s v="Houston County"/>
    <x v="10"/>
    <n v="139900"/>
    <n v="139819"/>
    <n v="140651"/>
    <n v="143775"/>
    <n v="145827"/>
    <n v="147527"/>
    <n v="148575"/>
    <n v="149323"/>
    <n v="151622"/>
    <n v="153202"/>
    <n v="155523"/>
    <x v="461"/>
  </r>
  <r>
    <s v=".Irwin County, Georgia"/>
    <s v="Irwin County, Georgia"/>
    <s v="Irwin County"/>
    <x v="10"/>
    <n v="9538"/>
    <n v="9513"/>
    <n v="9577"/>
    <n v="9676"/>
    <n v="9597"/>
    <n v="9345"/>
    <n v="9078"/>
    <n v="9135"/>
    <n v="9302"/>
    <n v="9352"/>
    <n v="9396"/>
    <x v="462"/>
  </r>
  <r>
    <s v=".Jackson County, Georgia"/>
    <s v="Jackson County, Georgia"/>
    <s v="Jackson County"/>
    <x v="10"/>
    <n v="60485"/>
    <n v="60461"/>
    <n v="60696"/>
    <n v="60974"/>
    <n v="60844"/>
    <n v="61268"/>
    <n v="62101"/>
    <n v="63418"/>
    <n v="65061"/>
    <n v="67644"/>
    <n v="70325"/>
    <x v="463"/>
  </r>
  <r>
    <s v=".Jasper County, Georgia"/>
    <s v="Jasper County, Georgia"/>
    <s v="Jasper County"/>
    <x v="10"/>
    <n v="13900"/>
    <n v="13894"/>
    <n v="13889"/>
    <n v="13832"/>
    <n v="13640"/>
    <n v="13597"/>
    <n v="13531"/>
    <n v="13683"/>
    <n v="13767"/>
    <n v="13882"/>
    <n v="14029"/>
    <x v="464"/>
  </r>
  <r>
    <s v=".Jeff Davis County, Georgia"/>
    <s v="Jeff Davis County, Georgia"/>
    <s v="Jeff Davis County"/>
    <x v="10"/>
    <n v="15068"/>
    <n v="15074"/>
    <n v="15111"/>
    <n v="15158"/>
    <n v="15192"/>
    <n v="15042"/>
    <n v="14927"/>
    <n v="15013"/>
    <n v="14965"/>
    <n v="15039"/>
    <n v="15048"/>
    <x v="465"/>
  </r>
  <r>
    <s v=".Jefferson County, Georgia"/>
    <s v="Jefferson County, Georgia"/>
    <s v="Jefferson County"/>
    <x v="10"/>
    <n v="16930"/>
    <n v="16916"/>
    <n v="16869"/>
    <n v="16769"/>
    <n v="16347"/>
    <n v="16240"/>
    <n v="16119"/>
    <n v="15917"/>
    <n v="15755"/>
    <n v="15630"/>
    <n v="15424"/>
    <x v="466"/>
  </r>
  <r>
    <s v=".Jenkins County, Georgia"/>
    <s v="Jenkins County, Georgia"/>
    <s v="Jenkins County"/>
    <x v="10"/>
    <n v="8340"/>
    <n v="8333"/>
    <n v="8320"/>
    <n v="8125"/>
    <n v="9108"/>
    <n v="9194"/>
    <n v="9034"/>
    <n v="8899"/>
    <n v="8812"/>
    <n v="8813"/>
    <n v="8765"/>
    <x v="467"/>
  </r>
  <r>
    <s v=".Johnson County, Georgia"/>
    <s v="Johnson County, Georgia"/>
    <s v="Johnson County"/>
    <x v="10"/>
    <n v="9980"/>
    <n v="9974"/>
    <n v="9986"/>
    <n v="9999"/>
    <n v="10004"/>
    <n v="9900"/>
    <n v="9803"/>
    <n v="9708"/>
    <n v="9660"/>
    <n v="9737"/>
    <n v="9706"/>
    <x v="468"/>
  </r>
  <r>
    <s v=".Jones County, Georgia"/>
    <s v="Jones County, Georgia"/>
    <s v="Jones County"/>
    <x v="10"/>
    <n v="28669"/>
    <n v="28668"/>
    <n v="28646"/>
    <n v="28740"/>
    <n v="28624"/>
    <n v="28576"/>
    <n v="28652"/>
    <n v="28441"/>
    <n v="28574"/>
    <n v="28466"/>
    <n v="28680"/>
    <x v="469"/>
  </r>
  <r>
    <s v=".Lamar County, Georgia"/>
    <s v="Lamar County, Georgia"/>
    <s v="Lamar County"/>
    <x v="10"/>
    <n v="18317"/>
    <n v="18311"/>
    <n v="18265"/>
    <n v="18160"/>
    <n v="18030"/>
    <n v="17929"/>
    <n v="18189"/>
    <n v="18236"/>
    <n v="18484"/>
    <n v="18600"/>
    <n v="18961"/>
    <x v="470"/>
  </r>
  <r>
    <s v=".Lanier County, Georgia"/>
    <s v="Lanier County, Georgia"/>
    <s v="Lanier County"/>
    <x v="10"/>
    <n v="10078"/>
    <n v="10077"/>
    <n v="10104"/>
    <n v="10482"/>
    <n v="10466"/>
    <n v="10412"/>
    <n v="10369"/>
    <n v="10269"/>
    <n v="10430"/>
    <n v="10425"/>
    <n v="10355"/>
    <x v="471"/>
  </r>
  <r>
    <s v=".Laurens County, Georgia"/>
    <s v="Laurens County, Georgia"/>
    <s v="Laurens County"/>
    <x v="10"/>
    <n v="48434"/>
    <n v="48435"/>
    <n v="48384"/>
    <n v="47891"/>
    <n v="47842"/>
    <n v="47733"/>
    <n v="47569"/>
    <n v="47486"/>
    <n v="47279"/>
    <n v="47376"/>
    <n v="47336"/>
    <x v="472"/>
  </r>
  <r>
    <s v=".Lee County, Georgia"/>
    <s v="Lee County, Georgia"/>
    <s v="Lee County"/>
    <x v="10"/>
    <n v="28298"/>
    <n v="28295"/>
    <n v="28414"/>
    <n v="28578"/>
    <n v="28708"/>
    <n v="29039"/>
    <n v="29122"/>
    <n v="29173"/>
    <n v="29184"/>
    <n v="29410"/>
    <n v="29751"/>
    <x v="473"/>
  </r>
  <r>
    <s v=".Liberty County, Georgia"/>
    <s v="Liberty County, Georgia"/>
    <s v="Liberty County"/>
    <x v="10"/>
    <n v="63453"/>
    <n v="63585"/>
    <n v="62765"/>
    <n v="65179"/>
    <n v="64412"/>
    <n v="62341"/>
    <n v="64091"/>
    <n v="61611"/>
    <n v="61473"/>
    <n v="61619"/>
    <n v="60606"/>
    <x v="474"/>
  </r>
  <r>
    <s v=".Lincoln County, Georgia"/>
    <s v="Lincoln County, Georgia"/>
    <s v="Lincoln County"/>
    <x v="10"/>
    <n v="7996"/>
    <n v="7996"/>
    <n v="7970"/>
    <n v="7872"/>
    <n v="7764"/>
    <n v="7734"/>
    <n v="7644"/>
    <n v="7722"/>
    <n v="7855"/>
    <n v="7856"/>
    <n v="7925"/>
    <x v="475"/>
  </r>
  <r>
    <s v=".Long County, Georgia"/>
    <s v="Long County, Georgia"/>
    <s v="Long County"/>
    <x v="10"/>
    <n v="14464"/>
    <n v="14344"/>
    <n v="14574"/>
    <n v="15088"/>
    <n v="15994"/>
    <n v="16484"/>
    <n v="17029"/>
    <n v="17658"/>
    <n v="18372"/>
    <n v="18780"/>
    <n v="19091"/>
    <x v="476"/>
  </r>
  <r>
    <s v=".Lowndes County, Georgia"/>
    <s v="Lowndes County, Georgia"/>
    <s v="Lowndes County"/>
    <x v="10"/>
    <n v="109233"/>
    <n v="109248"/>
    <n v="109689"/>
    <n v="111479"/>
    <n v="114071"/>
    <n v="112883"/>
    <n v="113506"/>
    <n v="113342"/>
    <n v="114360"/>
    <n v="115404"/>
    <n v="116309"/>
    <x v="477"/>
  </r>
  <r>
    <s v=".Lumpkin County, Georgia"/>
    <s v="Lumpkin County, Georgia"/>
    <s v="Lumpkin County"/>
    <x v="10"/>
    <n v="29966"/>
    <n v="29953"/>
    <n v="30282"/>
    <n v="30457"/>
    <n v="30686"/>
    <n v="30873"/>
    <n v="31120"/>
    <n v="31285"/>
    <n v="31415"/>
    <n v="32801"/>
    <n v="32899"/>
    <x v="478"/>
  </r>
  <r>
    <s v=".McDuffie County, Georgia"/>
    <s v="McDuffie County, Georgia"/>
    <s v="McDuffie County"/>
    <x v="10"/>
    <n v="21875"/>
    <n v="21867"/>
    <n v="21803"/>
    <n v="21614"/>
    <n v="21630"/>
    <n v="21499"/>
    <n v="21524"/>
    <n v="21462"/>
    <n v="21456"/>
    <n v="21511"/>
    <n v="21532"/>
    <x v="479"/>
  </r>
  <r>
    <s v=".McIntosh County, Georgia"/>
    <s v="McIntosh County, Georgia"/>
    <s v="McIntosh County"/>
    <x v="10"/>
    <n v="14333"/>
    <n v="14330"/>
    <n v="14311"/>
    <n v="14223"/>
    <n v="13883"/>
    <n v="14027"/>
    <n v="14064"/>
    <n v="14031"/>
    <n v="14057"/>
    <n v="14080"/>
    <n v="14322"/>
    <x v="480"/>
  </r>
  <r>
    <s v=".Macon County, Georgia"/>
    <s v="Macon County, Georgia"/>
    <s v="Macon County"/>
    <x v="10"/>
    <n v="14740"/>
    <n v="14743"/>
    <n v="14645"/>
    <n v="14454"/>
    <n v="14301"/>
    <n v="13976"/>
    <n v="13819"/>
    <n v="13688"/>
    <n v="13478"/>
    <n v="13254"/>
    <n v="13160"/>
    <x v="481"/>
  </r>
  <r>
    <s v=".Madison County, Georgia"/>
    <s v="Madison County, Georgia"/>
    <s v="Madison County"/>
    <x v="10"/>
    <n v="28120"/>
    <n v="28167"/>
    <n v="28212"/>
    <n v="28174"/>
    <n v="28070"/>
    <n v="28202"/>
    <n v="28362"/>
    <n v="28419"/>
    <n v="28856"/>
    <n v="29295"/>
    <n v="29642"/>
    <x v="482"/>
  </r>
  <r>
    <s v=".Marion County, Georgia"/>
    <s v="Marion County, Georgia"/>
    <s v="Marion County"/>
    <x v="10"/>
    <n v="8742"/>
    <n v="8738"/>
    <n v="8741"/>
    <n v="8701"/>
    <n v="8672"/>
    <n v="8580"/>
    <n v="8632"/>
    <n v="8558"/>
    <n v="8468"/>
    <n v="8403"/>
    <n v="8373"/>
    <x v="483"/>
  </r>
  <r>
    <s v=".Meriwether County, Georgia"/>
    <s v="Meriwether County, Georgia"/>
    <s v="Meriwether County"/>
    <x v="10"/>
    <n v="21992"/>
    <n v="21978"/>
    <n v="21818"/>
    <n v="21598"/>
    <n v="21335"/>
    <n v="21217"/>
    <n v="21208"/>
    <n v="21173"/>
    <n v="21074"/>
    <n v="21021"/>
    <n v="21094"/>
    <x v="484"/>
  </r>
  <r>
    <s v=".Miller County, Georgia"/>
    <s v="Miller County, Georgia"/>
    <s v="Miller County"/>
    <x v="10"/>
    <n v="6125"/>
    <n v="6127"/>
    <n v="6133"/>
    <n v="6071"/>
    <n v="6004"/>
    <n v="5899"/>
    <n v="5944"/>
    <n v="5848"/>
    <n v="5874"/>
    <n v="5813"/>
    <n v="5684"/>
    <x v="485"/>
  </r>
  <r>
    <s v=".Mitchell County, Georgia"/>
    <s v="Mitchell County, Georgia"/>
    <s v="Mitchell County"/>
    <x v="10"/>
    <n v="23498"/>
    <n v="23501"/>
    <n v="23502"/>
    <n v="23400"/>
    <n v="23086"/>
    <n v="22992"/>
    <n v="22715"/>
    <n v="22449"/>
    <n v="22455"/>
    <n v="22317"/>
    <n v="22135"/>
    <x v="486"/>
  </r>
  <r>
    <s v=".Monroe County, Georgia"/>
    <s v="Monroe County, Georgia"/>
    <s v="Monroe County"/>
    <x v="10"/>
    <n v="26424"/>
    <n v="26167"/>
    <n v="26179"/>
    <n v="26344"/>
    <n v="26373"/>
    <n v="26619"/>
    <n v="26667"/>
    <n v="26708"/>
    <n v="26905"/>
    <n v="27163"/>
    <n v="27503"/>
    <x v="487"/>
  </r>
  <r>
    <s v=".Montgomery County, Georgia"/>
    <s v="Montgomery County, Georgia"/>
    <s v="Montgomery County"/>
    <x v="10"/>
    <n v="9123"/>
    <n v="9181"/>
    <n v="9144"/>
    <n v="9030"/>
    <n v="8887"/>
    <n v="8957"/>
    <n v="8982"/>
    <n v="8942"/>
    <n v="8985"/>
    <n v="9024"/>
    <n v="9168"/>
    <x v="488"/>
  </r>
  <r>
    <s v=".Morgan County, Georgia"/>
    <s v="Morgan County, Georgia"/>
    <s v="Morgan County"/>
    <x v="10"/>
    <n v="17868"/>
    <n v="17871"/>
    <n v="17901"/>
    <n v="17907"/>
    <n v="17809"/>
    <n v="17682"/>
    <n v="17896"/>
    <n v="17948"/>
    <n v="18107"/>
    <n v="18373"/>
    <n v="18831"/>
    <x v="489"/>
  </r>
  <r>
    <s v=".Murray County, Georgia"/>
    <s v="Murray County, Georgia"/>
    <s v="Murray County"/>
    <x v="10"/>
    <n v="39628"/>
    <n v="39628"/>
    <n v="39533"/>
    <n v="39365"/>
    <n v="39311"/>
    <n v="39178"/>
    <n v="39215"/>
    <n v="39430"/>
    <n v="39347"/>
    <n v="39803"/>
    <n v="39943"/>
    <x v="490"/>
  </r>
  <r>
    <s v=".Muscogee County, Georgia"/>
    <s v="Muscogee County, Georgia"/>
    <s v="Muscogee County"/>
    <x v="10"/>
    <n v="189885"/>
    <n v="190570"/>
    <n v="191101"/>
    <n v="195271"/>
    <n v="198965"/>
    <n v="203225"/>
    <n v="200563"/>
    <n v="198702"/>
    <n v="196219"/>
    <n v="193836"/>
    <n v="194169"/>
    <x v="491"/>
  </r>
  <r>
    <s v=".Newton County, Georgia"/>
    <s v="Newton County, Georgia"/>
    <s v="Newton County"/>
    <x v="10"/>
    <n v="99958"/>
    <n v="99967"/>
    <n v="100133"/>
    <n v="100444"/>
    <n v="100956"/>
    <n v="102040"/>
    <n v="103441"/>
    <n v="104884"/>
    <n v="106499"/>
    <n v="107846"/>
    <n v="109421"/>
    <x v="492"/>
  </r>
  <r>
    <s v=".Oconee County, Georgia"/>
    <s v="Oconee County, Georgia"/>
    <s v="Oconee County"/>
    <x v="10"/>
    <n v="32808"/>
    <n v="32831"/>
    <n v="32925"/>
    <n v="33264"/>
    <n v="33514"/>
    <n v="34077"/>
    <n v="35072"/>
    <n v="35853"/>
    <n v="36929"/>
    <n v="38122"/>
    <n v="39478"/>
    <x v="493"/>
  </r>
  <r>
    <s v=".Oglethorpe County, Georgia"/>
    <s v="Oglethorpe County, Georgia"/>
    <s v="Oglethorpe County"/>
    <x v="10"/>
    <n v="14899"/>
    <n v="14881"/>
    <n v="14899"/>
    <n v="14708"/>
    <n v="14509"/>
    <n v="14423"/>
    <n v="14541"/>
    <n v="14732"/>
    <n v="14712"/>
    <n v="14874"/>
    <n v="15080"/>
    <x v="494"/>
  </r>
  <r>
    <s v=".Paulding County, Georgia"/>
    <s v="Paulding County, Georgia"/>
    <s v="Paulding County"/>
    <x v="10"/>
    <n v="142324"/>
    <n v="142397"/>
    <n v="142837"/>
    <n v="143606"/>
    <n v="144738"/>
    <n v="146753"/>
    <n v="148532"/>
    <n v="151649"/>
    <n v="155246"/>
    <n v="159509"/>
    <n v="164053"/>
    <x v="495"/>
  </r>
  <r>
    <s v=".Peach County, Georgia"/>
    <s v="Peach County, Georgia"/>
    <s v="Peach County"/>
    <x v="10"/>
    <n v="27695"/>
    <n v="27807"/>
    <n v="27857"/>
    <n v="27786"/>
    <n v="27765"/>
    <n v="27162"/>
    <n v="27142"/>
    <n v="26970"/>
    <n v="26885"/>
    <n v="26961"/>
    <n v="27363"/>
    <x v="496"/>
  </r>
  <r>
    <s v=".Pickens County, Georgia"/>
    <s v="Pickens County, Georgia"/>
    <s v="Pickens County"/>
    <x v="10"/>
    <n v="29431"/>
    <n v="29404"/>
    <n v="29436"/>
    <n v="29390"/>
    <n v="29260"/>
    <n v="29387"/>
    <n v="29807"/>
    <n v="30136"/>
    <n v="30652"/>
    <n v="31541"/>
    <n v="32014"/>
    <x v="497"/>
  </r>
  <r>
    <s v=".Pierce County, Georgia"/>
    <s v="Pierce County, Georgia"/>
    <s v="Pierce County"/>
    <x v="10"/>
    <n v="18758"/>
    <n v="18760"/>
    <n v="18815"/>
    <n v="18774"/>
    <n v="18905"/>
    <n v="19017"/>
    <n v="19010"/>
    <n v="19094"/>
    <n v="19104"/>
    <n v="19197"/>
    <n v="19388"/>
    <x v="498"/>
  </r>
  <r>
    <s v=".Pike County, Georgia"/>
    <s v="Pike County, Georgia"/>
    <s v="Pike County"/>
    <x v="10"/>
    <n v="17869"/>
    <n v="17873"/>
    <n v="17922"/>
    <n v="17785"/>
    <n v="17770"/>
    <n v="17774"/>
    <n v="17765"/>
    <n v="17925"/>
    <n v="17897"/>
    <n v="18204"/>
    <n v="18647"/>
    <x v="499"/>
  </r>
  <r>
    <s v=".Polk County, Georgia"/>
    <s v="Polk County, Georgia"/>
    <s v="Polk County"/>
    <x v="10"/>
    <n v="41475"/>
    <n v="41495"/>
    <n v="41547"/>
    <n v="41281"/>
    <n v="41101"/>
    <n v="40977"/>
    <n v="40879"/>
    <n v="41207"/>
    <n v="41555"/>
    <n v="41818"/>
    <n v="42346"/>
    <x v="500"/>
  </r>
  <r>
    <s v=".Pulaski County, Georgia"/>
    <s v="Pulaski County, Georgia"/>
    <s v="Pulaski County"/>
    <x v="10"/>
    <n v="12010"/>
    <n v="11999"/>
    <n v="11969"/>
    <n v="11839"/>
    <n v="11699"/>
    <n v="11563"/>
    <n v="11509"/>
    <n v="11395"/>
    <n v="11288"/>
    <n v="11181"/>
    <n v="11080"/>
    <x v="501"/>
  </r>
  <r>
    <s v=".Putnam County, Georgia"/>
    <s v="Putnam County, Georgia"/>
    <s v="Putnam County"/>
    <x v="10"/>
    <n v="21218"/>
    <n v="21218"/>
    <n v="21191"/>
    <n v="21240"/>
    <n v="21133"/>
    <n v="21280"/>
    <n v="21143"/>
    <n v="21307"/>
    <n v="21515"/>
    <n v="21692"/>
    <n v="21820"/>
    <x v="502"/>
  </r>
  <r>
    <s v=".Quitman County, Georgia"/>
    <s v="Quitman County, Georgia"/>
    <s v="Quitman County"/>
    <x v="10"/>
    <n v="2513"/>
    <n v="2510"/>
    <n v="2512"/>
    <n v="2453"/>
    <n v="2406"/>
    <n v="2367"/>
    <n v="2285"/>
    <n v="2275"/>
    <n v="2320"/>
    <n v="2333"/>
    <n v="2260"/>
    <x v="503"/>
  </r>
  <r>
    <s v=".Rabun County, Georgia"/>
    <s v="Rabun County, Georgia"/>
    <s v="Rabun County"/>
    <x v="10"/>
    <n v="16276"/>
    <n v="16273"/>
    <n v="16277"/>
    <n v="16257"/>
    <n v="16304"/>
    <n v="16184"/>
    <n v="16158"/>
    <n v="16223"/>
    <n v="16465"/>
    <n v="16545"/>
    <n v="16857"/>
    <x v="504"/>
  </r>
  <r>
    <s v=".Randolph County, Georgia"/>
    <s v="Randolph County, Georgia"/>
    <s v="Randolph County"/>
    <x v="10"/>
    <n v="7719"/>
    <n v="7721"/>
    <n v="7668"/>
    <n v="7567"/>
    <n v="7308"/>
    <n v="7201"/>
    <n v="7314"/>
    <n v="7150"/>
    <n v="7155"/>
    <n v="6969"/>
    <n v="6812"/>
    <x v="505"/>
  </r>
  <r>
    <s v=".Richmond County, Georgia"/>
    <s v="Richmond County, Georgia"/>
    <s v="Richmond County"/>
    <x v="10"/>
    <n v="200549"/>
    <n v="200594"/>
    <n v="201115"/>
    <n v="200568"/>
    <n v="201742"/>
    <n v="201335"/>
    <n v="201287"/>
    <n v="201451"/>
    <n v="201949"/>
    <n v="201673"/>
    <n v="201667"/>
    <x v="506"/>
  </r>
  <r>
    <s v=".Rockdale County, Georgia"/>
    <s v="Rockdale County, Georgia"/>
    <s v="Rockdale County"/>
    <x v="10"/>
    <n v="85215"/>
    <n v="85169"/>
    <n v="85354"/>
    <n v="85409"/>
    <n v="85427"/>
    <n v="86480"/>
    <n v="87164"/>
    <n v="88354"/>
    <n v="88987"/>
    <n v="89843"/>
    <n v="90505"/>
    <x v="507"/>
  </r>
  <r>
    <s v=".Schley County, Georgia"/>
    <s v="Schley County, Georgia"/>
    <s v="Schley County"/>
    <x v="10"/>
    <n v="5010"/>
    <n v="5013"/>
    <n v="5020"/>
    <n v="5044"/>
    <n v="5024"/>
    <n v="5095"/>
    <n v="5189"/>
    <n v="5209"/>
    <n v="5173"/>
    <n v="5235"/>
    <n v="5230"/>
    <x v="508"/>
  </r>
  <r>
    <s v=".Screven County, Georgia"/>
    <s v="Screven County, Georgia"/>
    <s v="Screven County"/>
    <x v="10"/>
    <n v="14593"/>
    <n v="14594"/>
    <n v="14501"/>
    <n v="14405"/>
    <n v="14168"/>
    <n v="14145"/>
    <n v="14002"/>
    <n v="14059"/>
    <n v="14003"/>
    <n v="13956"/>
    <n v="13960"/>
    <x v="509"/>
  </r>
  <r>
    <s v=".Seminole County, Georgia"/>
    <s v="Seminole County, Georgia"/>
    <s v="Seminole County"/>
    <x v="10"/>
    <n v="8729"/>
    <n v="8729"/>
    <n v="8727"/>
    <n v="8767"/>
    <n v="8871"/>
    <n v="8848"/>
    <n v="8603"/>
    <n v="8565"/>
    <n v="8427"/>
    <n v="8253"/>
    <n v="8270"/>
    <x v="510"/>
  </r>
  <r>
    <s v=".Spalding County, Georgia"/>
    <s v="Spalding County, Georgia"/>
    <s v="Spalding County"/>
    <x v="10"/>
    <n v="64073"/>
    <n v="64109"/>
    <n v="64096"/>
    <n v="64044"/>
    <n v="63691"/>
    <n v="63508"/>
    <n v="63692"/>
    <n v="63818"/>
    <n v="64546"/>
    <n v="65358"/>
    <n v="66107"/>
    <x v="511"/>
  </r>
  <r>
    <s v=".Stephens County, Georgia"/>
    <s v="Stephens County, Georgia"/>
    <s v="Stephens County"/>
    <x v="10"/>
    <n v="26175"/>
    <n v="26153"/>
    <n v="26117"/>
    <n v="25750"/>
    <n v="25703"/>
    <n v="25551"/>
    <n v="25406"/>
    <n v="25446"/>
    <n v="25637"/>
    <n v="25736"/>
    <n v="26007"/>
    <x v="512"/>
  </r>
  <r>
    <s v=".Stewart County, Georgia"/>
    <s v="Stewart County, Georgia"/>
    <s v="Stewart County"/>
    <x v="10"/>
    <n v="6058"/>
    <n v="6060"/>
    <n v="6102"/>
    <n v="6067"/>
    <n v="6109"/>
    <n v="5559"/>
    <n v="5887"/>
    <n v="5973"/>
    <n v="6122"/>
    <n v="6314"/>
    <n v="6435"/>
    <x v="513"/>
  </r>
  <r>
    <s v=".Sumter County, Georgia"/>
    <s v="Sumter County, Georgia"/>
    <s v="Sumter County"/>
    <x v="10"/>
    <n v="32819"/>
    <n v="32815"/>
    <n v="32684"/>
    <n v="32068"/>
    <n v="31582"/>
    <n v="31335"/>
    <n v="31161"/>
    <n v="30696"/>
    <n v="30403"/>
    <n v="29901"/>
    <n v="29796"/>
    <x v="514"/>
  </r>
  <r>
    <s v=".Talbot County, Georgia"/>
    <s v="Talbot County, Georgia"/>
    <s v="Talbot County"/>
    <x v="10"/>
    <n v="6865"/>
    <n v="6890"/>
    <n v="6880"/>
    <n v="6850"/>
    <n v="6640"/>
    <n v="6554"/>
    <n v="6534"/>
    <n v="6498"/>
    <n v="6366"/>
    <n v="6256"/>
    <n v="6290"/>
    <x v="515"/>
  </r>
  <r>
    <s v=".Taliaferro County, Georgia"/>
    <s v="Taliaferro County, Georgia"/>
    <s v="Taliaferro County"/>
    <x v="10"/>
    <n v="1717"/>
    <n v="1717"/>
    <n v="1703"/>
    <n v="1705"/>
    <n v="1674"/>
    <n v="1690"/>
    <n v="1693"/>
    <n v="1642"/>
    <n v="1611"/>
    <n v="1613"/>
    <n v="1612"/>
    <x v="516"/>
  </r>
  <r>
    <s v=".Tattnall County, Georgia"/>
    <s v="Tattnall County, Georgia"/>
    <s v="Tattnall County"/>
    <x v="10"/>
    <n v="25520"/>
    <n v="25510"/>
    <n v="25475"/>
    <n v="25436"/>
    <n v="25463"/>
    <n v="25635"/>
    <n v="25321"/>
    <n v="25387"/>
    <n v="25342"/>
    <n v="25409"/>
    <n v="25485"/>
    <x v="517"/>
  </r>
  <r>
    <s v=".Taylor County, Georgia"/>
    <s v="Taylor County, Georgia"/>
    <s v="Taylor County"/>
    <x v="10"/>
    <n v="8906"/>
    <n v="8909"/>
    <n v="8777"/>
    <n v="8440"/>
    <n v="8361"/>
    <n v="8380"/>
    <n v="8380"/>
    <n v="8243"/>
    <n v="8189"/>
    <n v="8110"/>
    <n v="8020"/>
    <x v="518"/>
  </r>
  <r>
    <s v=".Telfair County, Georgia"/>
    <s v="Telfair County, Georgia"/>
    <s v="Telfair County"/>
    <x v="10"/>
    <n v="16500"/>
    <n v="16490"/>
    <n v="16518"/>
    <n v="16243"/>
    <n v="16367"/>
    <n v="16633"/>
    <n v="16454"/>
    <n v="16451"/>
    <n v="15962"/>
    <n v="15929"/>
    <n v="15974"/>
    <x v="519"/>
  </r>
  <r>
    <s v=".Terrell County, Georgia"/>
    <s v="Terrell County, Georgia"/>
    <s v="Terrell County"/>
    <x v="10"/>
    <n v="9315"/>
    <n v="9507"/>
    <n v="9526"/>
    <n v="9392"/>
    <n v="9225"/>
    <n v="9165"/>
    <n v="9079"/>
    <n v="9013"/>
    <n v="8861"/>
    <n v="8695"/>
    <n v="8587"/>
    <x v="520"/>
  </r>
  <r>
    <s v=".Thomas County, Georgia"/>
    <s v="Thomas County, Georgia"/>
    <s v="Thomas County"/>
    <x v="10"/>
    <n v="44720"/>
    <n v="44723"/>
    <n v="44747"/>
    <n v="44590"/>
    <n v="44528"/>
    <n v="44770"/>
    <n v="44765"/>
    <n v="44796"/>
    <n v="44950"/>
    <n v="44619"/>
    <n v="44334"/>
    <x v="521"/>
  </r>
  <r>
    <s v=".Tift County, Georgia"/>
    <s v="Tift County, Georgia"/>
    <s v="Tift County"/>
    <x v="10"/>
    <n v="40118"/>
    <n v="40136"/>
    <n v="40251"/>
    <n v="41159"/>
    <n v="40945"/>
    <n v="40180"/>
    <n v="40453"/>
    <n v="40536"/>
    <n v="40554"/>
    <n v="40431"/>
    <n v="40542"/>
    <x v="522"/>
  </r>
  <r>
    <s v=".Toombs County, Georgia"/>
    <s v="Toombs County, Georgia"/>
    <s v="Toombs County"/>
    <x v="10"/>
    <n v="27223"/>
    <n v="27170"/>
    <n v="27244"/>
    <n v="27195"/>
    <n v="27168"/>
    <n v="27189"/>
    <n v="27135"/>
    <n v="27150"/>
    <n v="27121"/>
    <n v="26859"/>
    <n v="26902"/>
    <x v="523"/>
  </r>
  <r>
    <s v=".Towns County, Georgia"/>
    <s v="Towns County, Georgia"/>
    <s v="Towns County"/>
    <x v="10"/>
    <n v="10471"/>
    <n v="10477"/>
    <n v="10535"/>
    <n v="10580"/>
    <n v="10563"/>
    <n v="10787"/>
    <n v="11084"/>
    <n v="11212"/>
    <n v="11419"/>
    <n v="11553"/>
    <n v="11866"/>
    <x v="524"/>
  </r>
  <r>
    <s v=".Treutlen County, Georgia"/>
    <s v="Treutlen County, Georgia"/>
    <s v="Treutlen County"/>
    <x v="10"/>
    <n v="6885"/>
    <n v="6883"/>
    <n v="6894"/>
    <n v="6824"/>
    <n v="6789"/>
    <n v="6687"/>
    <n v="6811"/>
    <n v="6803"/>
    <n v="6710"/>
    <n v="6746"/>
    <n v="6813"/>
    <x v="525"/>
  </r>
  <r>
    <s v=".Troup County, Georgia"/>
    <s v="Troup County, Georgia"/>
    <s v="Troup County"/>
    <x v="10"/>
    <n v="67044"/>
    <n v="67040"/>
    <n v="67054"/>
    <n v="67629"/>
    <n v="68282"/>
    <n v="68801"/>
    <n v="69278"/>
    <n v="69595"/>
    <n v="69939"/>
    <n v="70062"/>
    <n v="70078"/>
    <x v="526"/>
  </r>
  <r>
    <s v=".Turner County, Georgia"/>
    <s v="Turner County, Georgia"/>
    <s v="Turner County"/>
    <x v="10"/>
    <n v="8930"/>
    <n v="8933"/>
    <n v="8910"/>
    <n v="8940"/>
    <n v="8445"/>
    <n v="8206"/>
    <n v="8066"/>
    <n v="7982"/>
    <n v="7944"/>
    <n v="7895"/>
    <n v="7908"/>
    <x v="527"/>
  </r>
  <r>
    <s v=".Twiggs County, Georgia"/>
    <s v="Twiggs County, Georgia"/>
    <s v="Twiggs County"/>
    <x v="10"/>
    <n v="9023"/>
    <n v="9026"/>
    <n v="8973"/>
    <n v="8827"/>
    <n v="8552"/>
    <n v="8516"/>
    <n v="8392"/>
    <n v="8347"/>
    <n v="8249"/>
    <n v="8253"/>
    <n v="8174"/>
    <x v="528"/>
  </r>
  <r>
    <s v=".Union County, Georgia"/>
    <s v="Union County, Georgia"/>
    <s v="Union County"/>
    <x v="10"/>
    <n v="21356"/>
    <n v="21358"/>
    <n v="21370"/>
    <n v="21252"/>
    <n v="21328"/>
    <n v="21424"/>
    <n v="21764"/>
    <n v="22007"/>
    <n v="22640"/>
    <n v="23376"/>
    <n v="23905"/>
    <x v="529"/>
  </r>
  <r>
    <s v=".Upson County, Georgia"/>
    <s v="Upson County, Georgia"/>
    <s v="Upson County"/>
    <x v="10"/>
    <n v="27153"/>
    <n v="27149"/>
    <n v="27054"/>
    <n v="26920"/>
    <n v="26562"/>
    <n v="26421"/>
    <n v="26161"/>
    <n v="26231"/>
    <n v="26245"/>
    <n v="26201"/>
    <n v="26185"/>
    <x v="530"/>
  </r>
  <r>
    <s v=".Walker County, Georgia"/>
    <s v="Walker County, Georgia"/>
    <s v="Walker County"/>
    <x v="10"/>
    <n v="68756"/>
    <n v="68738"/>
    <n v="68870"/>
    <n v="68801"/>
    <n v="68452"/>
    <n v="68594"/>
    <n v="68659"/>
    <n v="68537"/>
    <n v="68455"/>
    <n v="68999"/>
    <n v="69443"/>
    <x v="531"/>
  </r>
  <r>
    <s v=".Walton County, Georgia"/>
    <s v="Walton County, Georgia"/>
    <s v="Walton County"/>
    <x v="10"/>
    <n v="83768"/>
    <n v="83806"/>
    <n v="83992"/>
    <n v="84630"/>
    <n v="84975"/>
    <n v="86041"/>
    <n v="87526"/>
    <n v="88333"/>
    <n v="89786"/>
    <n v="91296"/>
    <n v="93202"/>
    <x v="532"/>
  </r>
  <r>
    <s v=".Ware County, Georgia"/>
    <s v="Ware County, Georgia"/>
    <s v="Ware County"/>
    <x v="10"/>
    <n v="36312"/>
    <n v="36298"/>
    <n v="36308"/>
    <n v="36274"/>
    <n v="35893"/>
    <n v="35743"/>
    <n v="35513"/>
    <n v="35327"/>
    <n v="35648"/>
    <n v="35668"/>
    <n v="35587"/>
    <x v="533"/>
  </r>
  <r>
    <s v=".Warren County, Georgia"/>
    <s v="Warren County, Georgia"/>
    <s v="Warren County"/>
    <x v="10"/>
    <n v="5834"/>
    <n v="5834"/>
    <n v="5782"/>
    <n v="5677"/>
    <n v="5544"/>
    <n v="5518"/>
    <n v="5458"/>
    <n v="5374"/>
    <n v="5345"/>
    <n v="5265"/>
    <n v="5247"/>
    <x v="534"/>
  </r>
  <r>
    <s v=".Washington County, Georgia"/>
    <s v="Washington County, Georgia"/>
    <s v="Washington County"/>
    <x v="10"/>
    <n v="21187"/>
    <n v="21182"/>
    <n v="21093"/>
    <n v="20969"/>
    <n v="20790"/>
    <n v="20573"/>
    <n v="20548"/>
    <n v="20736"/>
    <n v="20347"/>
    <n v="20311"/>
    <n v="20410"/>
    <x v="535"/>
  </r>
  <r>
    <s v=".Wayne County, Georgia"/>
    <s v="Wayne County, Georgia"/>
    <s v="Wayne County"/>
    <x v="10"/>
    <n v="30099"/>
    <n v="30097"/>
    <n v="30074"/>
    <n v="30294"/>
    <n v="30320"/>
    <n v="29990"/>
    <n v="29891"/>
    <n v="29430"/>
    <n v="29974"/>
    <n v="29797"/>
    <n v="29810"/>
    <x v="536"/>
  </r>
  <r>
    <s v=".Webster County, Georgia"/>
    <s v="Webster County, Georgia"/>
    <s v="Webster County"/>
    <x v="10"/>
    <n v="2799"/>
    <n v="2799"/>
    <n v="2781"/>
    <n v="2764"/>
    <n v="2765"/>
    <n v="2669"/>
    <n v="2611"/>
    <n v="2631"/>
    <n v="2616"/>
    <n v="2589"/>
    <n v="2606"/>
    <x v="537"/>
  </r>
  <r>
    <s v=".Wheeler County, Georgia"/>
    <s v="Wheeler County, Georgia"/>
    <s v="Wheeler County"/>
    <x v="10"/>
    <n v="7421"/>
    <n v="7431"/>
    <n v="7769"/>
    <n v="8079"/>
    <n v="7933"/>
    <n v="7935"/>
    <n v="7984"/>
    <n v="7911"/>
    <n v="8015"/>
    <n v="7960"/>
    <n v="7898"/>
    <x v="538"/>
  </r>
  <r>
    <s v=".White County, Georgia"/>
    <s v="White County, Georgia"/>
    <s v="White County"/>
    <x v="10"/>
    <n v="27144"/>
    <n v="27139"/>
    <n v="27203"/>
    <n v="27401"/>
    <n v="27626"/>
    <n v="27830"/>
    <n v="28021"/>
    <n v="28387"/>
    <n v="28828"/>
    <n v="29445"/>
    <n v="29988"/>
    <x v="539"/>
  </r>
  <r>
    <s v=".Whitfield County, Georgia"/>
    <s v="Whitfield County, Georgia"/>
    <s v="Whitfield County"/>
    <x v="10"/>
    <n v="102599"/>
    <n v="102605"/>
    <n v="102745"/>
    <n v="102920"/>
    <n v="102948"/>
    <n v="102728"/>
    <n v="103083"/>
    <n v="103669"/>
    <n v="104406"/>
    <n v="104234"/>
    <n v="104249"/>
    <x v="540"/>
  </r>
  <r>
    <s v=".Wilcox County, Georgia"/>
    <s v="Wilcox County, Georgia"/>
    <s v="Wilcox County"/>
    <x v="10"/>
    <n v="9255"/>
    <n v="9256"/>
    <n v="9314"/>
    <n v="9252"/>
    <n v="9074"/>
    <n v="9061"/>
    <n v="8937"/>
    <n v="9024"/>
    <n v="8841"/>
    <n v="8791"/>
    <n v="8827"/>
    <x v="541"/>
  </r>
  <r>
    <s v=".Wilkes County, Georgia"/>
    <s v="Wilkes County, Georgia"/>
    <s v="Wilkes County"/>
    <x v="10"/>
    <n v="10593"/>
    <n v="10593"/>
    <n v="10388"/>
    <n v="10229"/>
    <n v="10086"/>
    <n v="9920"/>
    <n v="9949"/>
    <n v="9911"/>
    <n v="9809"/>
    <n v="9860"/>
    <n v="9864"/>
    <x v="542"/>
  </r>
  <r>
    <s v=".Wilkinson County, Georgia"/>
    <s v="Wilkinson County, Georgia"/>
    <s v="Wilkinson County"/>
    <x v="10"/>
    <n v="9563"/>
    <n v="9570"/>
    <n v="9529"/>
    <n v="9416"/>
    <n v="9484"/>
    <n v="9363"/>
    <n v="9284"/>
    <n v="9080"/>
    <n v="9020"/>
    <n v="8954"/>
    <n v="9043"/>
    <x v="543"/>
  </r>
  <r>
    <s v=".Worth County, Georgia"/>
    <s v="Worth County, Georgia"/>
    <s v="Worth County"/>
    <x v="10"/>
    <n v="21679"/>
    <n v="21667"/>
    <n v="21692"/>
    <n v="21512"/>
    <n v="21349"/>
    <n v="21052"/>
    <n v="21006"/>
    <n v="20688"/>
    <n v="20703"/>
    <n v="20528"/>
    <n v="20302"/>
    <x v="544"/>
  </r>
  <r>
    <s v=".Hawaii County, Hawaii"/>
    <s v="Hawaii County, Hawaii"/>
    <s v="Hawaii County"/>
    <x v="11"/>
    <n v="185079"/>
    <n v="185076"/>
    <n v="185363"/>
    <n v="187079"/>
    <n v="189161"/>
    <n v="191459"/>
    <n v="193711"/>
    <n v="195975"/>
    <n v="198316"/>
    <n v="199981"/>
    <n v="201509"/>
    <x v="545"/>
  </r>
  <r>
    <s v=".Honolulu County, Hawaii"/>
    <s v="Honolulu County, Hawaii"/>
    <s v="Honolulu County"/>
    <x v="11"/>
    <n v="953207"/>
    <n v="953206"/>
    <n v="956285"/>
    <n v="967336"/>
    <n v="977994"/>
    <n v="986059"/>
    <n v="987414"/>
    <n v="991064"/>
    <n v="992268"/>
    <n v="986353"/>
    <n v="979858"/>
    <x v="546"/>
  </r>
  <r>
    <s v=".Kalawao County, Hawaii"/>
    <s v="Kalawao County, Hawaii"/>
    <s v="Kalawao County"/>
    <x v="11"/>
    <n v="90"/>
    <n v="90"/>
    <n v="90"/>
    <n v="90"/>
    <n v="89"/>
    <n v="89"/>
    <n v="89"/>
    <n v="88"/>
    <n v="88"/>
    <n v="86"/>
    <n v="86"/>
    <x v="547"/>
  </r>
  <r>
    <s v=".Kauai County, Hawaii"/>
    <s v="Kauai County, Hawaii"/>
    <s v="Kauai County"/>
    <x v="11"/>
    <n v="67091"/>
    <n v="67095"/>
    <n v="67205"/>
    <n v="67888"/>
    <n v="68671"/>
    <n v="69632"/>
    <n v="70288"/>
    <n v="71021"/>
    <n v="71537"/>
    <n v="71827"/>
    <n v="72168"/>
    <x v="548"/>
  </r>
  <r>
    <s v=".Maui County, Hawaii"/>
    <s v="Maui County, Hawaii"/>
    <s v="Maui County"/>
    <x v="11"/>
    <n v="154834"/>
    <n v="154840"/>
    <n v="155020"/>
    <n v="156936"/>
    <n v="158889"/>
    <n v="161004"/>
    <n v="163036"/>
    <n v="163904"/>
    <n v="165350"/>
    <n v="166146"/>
    <n v="166972"/>
    <x v="549"/>
  </r>
  <r>
    <s v=".Ada County, Idaho"/>
    <s v="Ada County, Idaho"/>
    <s v="Ada County"/>
    <x v="12"/>
    <n v="392365"/>
    <n v="392372"/>
    <n v="393354"/>
    <n v="401262"/>
    <n v="408862"/>
    <n v="415951"/>
    <n v="425471"/>
    <n v="432862"/>
    <n v="444486"/>
    <n v="456548"/>
    <n v="468764"/>
    <x v="550"/>
  </r>
  <r>
    <s v=".Adams County, Idaho"/>
    <s v="Adams County, Idaho"/>
    <s v="Adams County"/>
    <x v="12"/>
    <n v="3976"/>
    <n v="3978"/>
    <n v="3962"/>
    <n v="3981"/>
    <n v="3908"/>
    <n v="3863"/>
    <n v="3883"/>
    <n v="3891"/>
    <n v="3941"/>
    <n v="4127"/>
    <n v="4234"/>
    <x v="551"/>
  </r>
  <r>
    <s v=".Bannock County, Idaho"/>
    <s v="Bannock County, Idaho"/>
    <s v="Bannock County"/>
    <x v="12"/>
    <n v="82839"/>
    <n v="82842"/>
    <n v="83020"/>
    <n v="83641"/>
    <n v="83755"/>
    <n v="83455"/>
    <n v="83536"/>
    <n v="84184"/>
    <n v="84676"/>
    <n v="85482"/>
    <n v="86674"/>
    <x v="552"/>
  </r>
  <r>
    <s v=".Bear Lake County, Idaho"/>
    <s v="Bear Lake County, Idaho"/>
    <s v="Bear Lake County"/>
    <x v="12"/>
    <n v="5986"/>
    <n v="5986"/>
    <n v="5969"/>
    <n v="5956"/>
    <n v="5892"/>
    <n v="5948"/>
    <n v="5926"/>
    <n v="5879"/>
    <n v="5927"/>
    <n v="6023"/>
    <n v="6044"/>
    <x v="553"/>
  </r>
  <r>
    <s v=".Benewah County, Idaho"/>
    <s v="Benewah County, Idaho"/>
    <s v="Benewah County"/>
    <x v="12"/>
    <n v="9285"/>
    <n v="9283"/>
    <n v="9290"/>
    <n v="9173"/>
    <n v="9126"/>
    <n v="9030"/>
    <n v="9032"/>
    <n v="8996"/>
    <n v="9021"/>
    <n v="9157"/>
    <n v="9218"/>
    <x v="554"/>
  </r>
  <r>
    <s v=".Bingham County, Idaho"/>
    <s v="Bingham County, Idaho"/>
    <s v="Bingham County"/>
    <x v="12"/>
    <n v="45607"/>
    <n v="45605"/>
    <n v="45765"/>
    <n v="45893"/>
    <n v="45510"/>
    <n v="45423"/>
    <n v="45214"/>
    <n v="45057"/>
    <n v="45315"/>
    <n v="45884"/>
    <n v="46129"/>
    <x v="555"/>
  </r>
  <r>
    <s v=".Blaine County, Idaho"/>
    <s v="Blaine County, Idaho"/>
    <s v="Blaine County"/>
    <x v="12"/>
    <n v="21376"/>
    <n v="21377"/>
    <n v="21295"/>
    <n v="21083"/>
    <n v="21127"/>
    <n v="21325"/>
    <n v="21455"/>
    <n v="21636"/>
    <n v="22062"/>
    <n v="22373"/>
    <n v="22771"/>
    <x v="556"/>
  </r>
  <r>
    <s v=".Boise County, Idaho"/>
    <s v="Boise County, Idaho"/>
    <s v="Boise County"/>
    <x v="12"/>
    <n v="7028"/>
    <n v="7027"/>
    <n v="7005"/>
    <n v="6986"/>
    <n v="6790"/>
    <n v="6720"/>
    <n v="6779"/>
    <n v="6963"/>
    <n v="7095"/>
    <n v="7347"/>
    <n v="7655"/>
    <x v="557"/>
  </r>
  <r>
    <s v=".Bonner County, Idaho"/>
    <s v="Bonner County, Idaho"/>
    <s v="Bonner County"/>
    <x v="12"/>
    <n v="40877"/>
    <n v="40877"/>
    <n v="40902"/>
    <n v="40782"/>
    <n v="40347"/>
    <n v="40525"/>
    <n v="41289"/>
    <n v="41600"/>
    <n v="42357"/>
    <n v="43654"/>
    <n v="44705"/>
    <x v="558"/>
  </r>
  <r>
    <s v=".Bonneville County, Idaho"/>
    <s v="Bonneville County, Idaho"/>
    <s v="Bonneville County"/>
    <x v="12"/>
    <n v="104234"/>
    <n v="104294"/>
    <n v="104675"/>
    <n v="105813"/>
    <n v="106764"/>
    <n v="107369"/>
    <n v="108236"/>
    <n v="109849"/>
    <n v="112118"/>
    <n v="114488"/>
    <n v="116444"/>
    <x v="559"/>
  </r>
  <r>
    <s v=".Boundary County, Idaho"/>
    <s v="Boundary County, Idaho"/>
    <s v="Boundary County"/>
    <x v="12"/>
    <n v="10972"/>
    <n v="10972"/>
    <n v="10999"/>
    <n v="10823"/>
    <n v="10817"/>
    <n v="10853"/>
    <n v="10956"/>
    <n v="11299"/>
    <n v="11701"/>
    <n v="11965"/>
    <n v="12016"/>
    <x v="560"/>
  </r>
  <r>
    <s v=".Butte County, Idaho"/>
    <s v="Butte County, Idaho"/>
    <s v="Butte County"/>
    <x v="12"/>
    <n v="2891"/>
    <n v="2893"/>
    <n v="2915"/>
    <n v="2833"/>
    <n v="2760"/>
    <n v="2667"/>
    <n v="2658"/>
    <n v="2566"/>
    <n v="2572"/>
    <n v="2585"/>
    <n v="2587"/>
    <x v="561"/>
  </r>
  <r>
    <s v=".Camas County, Idaho"/>
    <s v="Camas County, Idaho"/>
    <s v="Camas County"/>
    <x v="12"/>
    <n v="1117"/>
    <n v="1117"/>
    <n v="1116"/>
    <n v="1115"/>
    <n v="1085"/>
    <n v="1043"/>
    <n v="1054"/>
    <n v="1070"/>
    <n v="1082"/>
    <n v="1096"/>
    <n v="1121"/>
    <x v="562"/>
  </r>
  <r>
    <s v=".Canyon County, Idaho"/>
    <s v="Canyon County, Idaho"/>
    <s v="Canyon County"/>
    <x v="12"/>
    <n v="188923"/>
    <n v="188922"/>
    <n v="189347"/>
    <n v="191354"/>
    <n v="193734"/>
    <n v="198590"/>
    <n v="202440"/>
    <n v="206842"/>
    <n v="211381"/>
    <n v="216858"/>
    <n v="223236"/>
    <x v="563"/>
  </r>
  <r>
    <s v=".Caribou County, Idaho"/>
    <s v="Caribou County, Idaho"/>
    <s v="Caribou County"/>
    <x v="12"/>
    <n v="6963"/>
    <n v="6963"/>
    <n v="6974"/>
    <n v="6844"/>
    <n v="6771"/>
    <n v="6787"/>
    <n v="6794"/>
    <n v="6733"/>
    <n v="6867"/>
    <n v="6973"/>
    <n v="7037"/>
    <x v="564"/>
  </r>
  <r>
    <s v=".Cassia County, Idaho"/>
    <s v="Cassia County, Idaho"/>
    <s v="Cassia County"/>
    <x v="12"/>
    <n v="22952"/>
    <n v="22964"/>
    <n v="23080"/>
    <n v="23106"/>
    <n v="23263"/>
    <n v="23344"/>
    <n v="23503"/>
    <n v="23499"/>
    <n v="23479"/>
    <n v="23650"/>
    <n v="23791"/>
    <x v="565"/>
  </r>
  <r>
    <s v=".Clark County, Idaho"/>
    <s v="Clark County, Idaho"/>
    <s v="Clark County"/>
    <x v="12"/>
    <n v="982"/>
    <n v="982"/>
    <n v="980"/>
    <n v="954"/>
    <n v="884"/>
    <n v="879"/>
    <n v="889"/>
    <n v="886"/>
    <n v="870"/>
    <n v="879"/>
    <n v="851"/>
    <x v="566"/>
  </r>
  <r>
    <s v=".Clearwater County, Idaho"/>
    <s v="Clearwater County, Idaho"/>
    <s v="Clearwater County"/>
    <x v="12"/>
    <n v="8761"/>
    <n v="8761"/>
    <n v="8727"/>
    <n v="8609"/>
    <n v="8579"/>
    <n v="8568"/>
    <n v="8561"/>
    <n v="8554"/>
    <n v="8651"/>
    <n v="8646"/>
    <n v="8758"/>
    <x v="567"/>
  </r>
  <r>
    <s v=".Custer County, Idaho"/>
    <s v="Custer County, Idaho"/>
    <s v="Custer County"/>
    <x v="12"/>
    <n v="4368"/>
    <n v="4366"/>
    <n v="4357"/>
    <n v="4325"/>
    <n v="4327"/>
    <n v="4225"/>
    <n v="4132"/>
    <n v="4059"/>
    <n v="4084"/>
    <n v="4135"/>
    <n v="4250"/>
    <x v="568"/>
  </r>
  <r>
    <s v=".Elmore County, Idaho"/>
    <s v="Elmore County, Idaho"/>
    <s v="Elmore County"/>
    <x v="12"/>
    <n v="27038"/>
    <n v="27040"/>
    <n v="27121"/>
    <n v="26221"/>
    <n v="26287"/>
    <n v="26267"/>
    <n v="26226"/>
    <n v="25826"/>
    <n v="26137"/>
    <n v="26881"/>
    <n v="27362"/>
    <x v="569"/>
  </r>
  <r>
    <s v=".Franklin County, Idaho"/>
    <s v="Franklin County, Idaho"/>
    <s v="Franklin County"/>
    <x v="12"/>
    <n v="12786"/>
    <n v="12786"/>
    <n v="12781"/>
    <n v="12810"/>
    <n v="12798"/>
    <n v="12802"/>
    <n v="12910"/>
    <n v="12955"/>
    <n v="13320"/>
    <n v="13467"/>
    <n v="13704"/>
    <x v="570"/>
  </r>
  <r>
    <s v=".Fremont County, Idaho"/>
    <s v="Fremont County, Idaho"/>
    <s v="Fremont County"/>
    <x v="12"/>
    <n v="13242"/>
    <n v="13237"/>
    <n v="13225"/>
    <n v="13109"/>
    <n v="12966"/>
    <n v="12872"/>
    <n v="12803"/>
    <n v="12812"/>
    <n v="12914"/>
    <n v="13122"/>
    <n v="13155"/>
    <x v="571"/>
  </r>
  <r>
    <s v=".Gem County, Idaho"/>
    <s v="Gem County, Idaho"/>
    <s v="Gem County"/>
    <x v="12"/>
    <n v="16719"/>
    <n v="16719"/>
    <n v="16687"/>
    <n v="16692"/>
    <n v="16630"/>
    <n v="16569"/>
    <n v="16646"/>
    <n v="16685"/>
    <n v="16959"/>
    <n v="17311"/>
    <n v="17587"/>
    <x v="572"/>
  </r>
  <r>
    <s v=".Gooding County, Idaho"/>
    <s v="Gooding County, Idaho"/>
    <s v="Gooding County"/>
    <x v="12"/>
    <n v="15464"/>
    <n v="15472"/>
    <n v="15471"/>
    <n v="15355"/>
    <n v="15250"/>
    <n v="15169"/>
    <n v="15086"/>
    <n v="15188"/>
    <n v="15135"/>
    <n v="15121"/>
    <n v="15116"/>
    <x v="573"/>
  </r>
  <r>
    <s v=".Idaho County, Idaho"/>
    <s v="Idaho County, Idaho"/>
    <s v="Idaho County"/>
    <x v="12"/>
    <n v="16267"/>
    <n v="16267"/>
    <n v="16310"/>
    <n v="16462"/>
    <n v="16444"/>
    <n v="16249"/>
    <n v="16275"/>
    <n v="16301"/>
    <n v="16236"/>
    <n v="16373"/>
    <n v="16476"/>
    <x v="574"/>
  </r>
  <r>
    <s v=".Jefferson County, Idaho"/>
    <s v="Jefferson County, Idaho"/>
    <s v="Jefferson County"/>
    <x v="12"/>
    <n v="26140"/>
    <n v="26144"/>
    <n v="26223"/>
    <n v="26313"/>
    <n v="26641"/>
    <n v="26804"/>
    <n v="26944"/>
    <n v="27127"/>
    <n v="27830"/>
    <n v="28439"/>
    <n v="29405"/>
    <x v="575"/>
  </r>
  <r>
    <s v=".Jerome County, Idaho"/>
    <s v="Jerome County, Idaho"/>
    <s v="Jerome County"/>
    <x v="12"/>
    <n v="22374"/>
    <n v="22355"/>
    <n v="22442"/>
    <n v="22520"/>
    <n v="22578"/>
    <n v="22768"/>
    <n v="22926"/>
    <n v="22971"/>
    <n v="23433"/>
    <n v="23768"/>
    <n v="24066"/>
    <x v="576"/>
  </r>
  <r>
    <s v=".Kootenai County, Idaho"/>
    <s v="Kootenai County, Idaho"/>
    <s v="Kootenai County"/>
    <x v="12"/>
    <n v="138494"/>
    <n v="138466"/>
    <n v="138848"/>
    <n v="140932"/>
    <n v="142084"/>
    <n v="143897"/>
    <n v="146529"/>
    <n v="149367"/>
    <n v="153019"/>
    <n v="157320"/>
    <n v="161209"/>
    <x v="577"/>
  </r>
  <r>
    <s v=".Latah County, Idaho"/>
    <s v="Latah County, Idaho"/>
    <s v="Latah County"/>
    <x v="12"/>
    <n v="37244"/>
    <n v="37243"/>
    <n v="37255"/>
    <n v="37855"/>
    <n v="38094"/>
    <n v="38220"/>
    <n v="38517"/>
    <n v="38796"/>
    <n v="39050"/>
    <n v="39741"/>
    <n v="39829"/>
    <x v="578"/>
  </r>
  <r>
    <s v=".Lemhi County, Idaho"/>
    <s v="Lemhi County, Idaho"/>
    <s v="Lemhi County"/>
    <x v="12"/>
    <n v="7936"/>
    <n v="7936"/>
    <n v="7953"/>
    <n v="7986"/>
    <n v="7768"/>
    <n v="7716"/>
    <n v="7724"/>
    <n v="7737"/>
    <n v="7709"/>
    <n v="7829"/>
    <n v="7932"/>
    <x v="579"/>
  </r>
  <r>
    <s v=".Lewis County, Idaho"/>
    <s v="Lewis County, Idaho"/>
    <s v="Lewis County"/>
    <x v="12"/>
    <n v="3821"/>
    <n v="3821"/>
    <n v="3820"/>
    <n v="3806"/>
    <n v="3820"/>
    <n v="3805"/>
    <n v="3813"/>
    <n v="3791"/>
    <n v="3846"/>
    <n v="3884"/>
    <n v="3832"/>
    <x v="580"/>
  </r>
  <r>
    <s v=".Lincoln County, Idaho"/>
    <s v="Lincoln County, Idaho"/>
    <s v="Lincoln County"/>
    <x v="12"/>
    <n v="5208"/>
    <n v="5206"/>
    <n v="5206"/>
    <n v="5132"/>
    <n v="5262"/>
    <n v="5329"/>
    <n v="5331"/>
    <n v="5307"/>
    <n v="5303"/>
    <n v="5376"/>
    <n v="5398"/>
    <x v="581"/>
  </r>
  <r>
    <s v=".Madison County, Idaho"/>
    <s v="Madison County, Idaho"/>
    <s v="Madison County"/>
    <x v="12"/>
    <n v="37536"/>
    <n v="37548"/>
    <n v="37592"/>
    <n v="37908"/>
    <n v="37662"/>
    <n v="37527"/>
    <n v="37900"/>
    <n v="37989"/>
    <n v="38972"/>
    <n v="39370"/>
    <n v="39261"/>
    <x v="582"/>
  </r>
  <r>
    <s v=".Minidoka County, Idaho"/>
    <s v="Minidoka County, Idaho"/>
    <s v="Minidoka County"/>
    <x v="12"/>
    <n v="20069"/>
    <n v="20055"/>
    <n v="20083"/>
    <n v="20207"/>
    <n v="20152"/>
    <n v="20400"/>
    <n v="20339"/>
    <n v="20430"/>
    <n v="20613"/>
    <n v="20722"/>
    <n v="20719"/>
    <x v="583"/>
  </r>
  <r>
    <s v=".Nez Perce County, Idaho"/>
    <s v="Nez Perce County, Idaho"/>
    <s v="Nez Perce County"/>
    <x v="12"/>
    <n v="39265"/>
    <n v="39270"/>
    <n v="39315"/>
    <n v="39438"/>
    <n v="39504"/>
    <n v="39798"/>
    <n v="39841"/>
    <n v="39995"/>
    <n v="40136"/>
    <n v="40289"/>
    <n v="40256"/>
    <x v="584"/>
  </r>
  <r>
    <s v=".Oneida County, Idaho"/>
    <s v="Oneida County, Idaho"/>
    <s v="Oneida County"/>
    <x v="12"/>
    <n v="4286"/>
    <n v="4286"/>
    <n v="4290"/>
    <n v="4233"/>
    <n v="4225"/>
    <n v="4257"/>
    <n v="4178"/>
    <n v="4248"/>
    <n v="4296"/>
    <n v="4389"/>
    <n v="4462"/>
    <x v="585"/>
  </r>
  <r>
    <s v=".Owyhee County, Idaho"/>
    <s v="Owyhee County, Idaho"/>
    <s v="Owyhee County"/>
    <x v="12"/>
    <n v="11526"/>
    <n v="11526"/>
    <n v="11473"/>
    <n v="11376"/>
    <n v="11409"/>
    <n v="11394"/>
    <n v="11288"/>
    <n v="11288"/>
    <n v="11364"/>
    <n v="11618"/>
    <n v="11669"/>
    <x v="586"/>
  </r>
  <r>
    <s v=".Payette County, Idaho"/>
    <s v="Payette County, Idaho"/>
    <s v="Payette County"/>
    <x v="12"/>
    <n v="22623"/>
    <n v="22622"/>
    <n v="22637"/>
    <n v="22547"/>
    <n v="22675"/>
    <n v="22550"/>
    <n v="22754"/>
    <n v="22790"/>
    <n v="22888"/>
    <n v="23163"/>
    <n v="23507"/>
    <x v="587"/>
  </r>
  <r>
    <s v=".Power County, Idaho"/>
    <s v="Power County, Idaho"/>
    <s v="Power County"/>
    <x v="12"/>
    <n v="7817"/>
    <n v="7819"/>
    <n v="7872"/>
    <n v="7780"/>
    <n v="7830"/>
    <n v="7791"/>
    <n v="7729"/>
    <n v="7687"/>
    <n v="7681"/>
    <n v="7606"/>
    <n v="7700"/>
    <x v="588"/>
  </r>
  <r>
    <s v=".Shoshone County, Idaho"/>
    <s v="Shoshone County, Idaho"/>
    <s v="Shoshone County"/>
    <x v="12"/>
    <n v="12765"/>
    <n v="12800"/>
    <n v="12749"/>
    <n v="12662"/>
    <n v="12703"/>
    <n v="12673"/>
    <n v="12375"/>
    <n v="12440"/>
    <n v="12416"/>
    <n v="12519"/>
    <n v="12790"/>
    <x v="589"/>
  </r>
  <r>
    <s v=".Teton County, Idaho"/>
    <s v="Teton County, Idaho"/>
    <s v="Teton County"/>
    <x v="12"/>
    <n v="10170"/>
    <n v="10165"/>
    <n v="10151"/>
    <n v="10161"/>
    <n v="10125"/>
    <n v="10399"/>
    <n v="10436"/>
    <n v="10725"/>
    <n v="11165"/>
    <n v="11445"/>
    <n v="11651"/>
    <x v="590"/>
  </r>
  <r>
    <s v=".Twin Falls County, Idaho"/>
    <s v="Twin Falls County, Idaho"/>
    <s v="Twin Falls County"/>
    <x v="12"/>
    <n v="77230"/>
    <n v="77241"/>
    <n v="77545"/>
    <n v="78100"/>
    <n v="78550"/>
    <n v="79894"/>
    <n v="80986"/>
    <n v="82245"/>
    <n v="83819"/>
    <n v="85374"/>
    <n v="86029"/>
    <x v="591"/>
  </r>
  <r>
    <s v=".Valley County, Idaho"/>
    <s v="Valley County, Idaho"/>
    <s v="Valley County"/>
    <x v="12"/>
    <n v="9862"/>
    <n v="9854"/>
    <n v="9788"/>
    <n v="9636"/>
    <n v="9536"/>
    <n v="9575"/>
    <n v="9793"/>
    <n v="10043"/>
    <n v="10422"/>
    <n v="10667"/>
    <n v="11021"/>
    <x v="592"/>
  </r>
  <r>
    <s v=".Washington County, Idaho"/>
    <s v="Washington County, Idaho"/>
    <s v="Washington County"/>
    <x v="12"/>
    <n v="10198"/>
    <n v="10198"/>
    <n v="10177"/>
    <n v="10136"/>
    <n v="10030"/>
    <n v="9916"/>
    <n v="9955"/>
    <n v="9891"/>
    <n v="10032"/>
    <n v="10051"/>
    <n v="10115"/>
    <x v="593"/>
  </r>
  <r>
    <s v=".Adams County, Illinois"/>
    <s v="Adams County, Illinois"/>
    <s v="Adams County"/>
    <x v="13"/>
    <n v="67103"/>
    <n v="67097"/>
    <n v="67160"/>
    <n v="67211"/>
    <n v="67139"/>
    <n v="66999"/>
    <n v="66966"/>
    <n v="66835"/>
    <n v="66475"/>
    <n v="66057"/>
    <n v="65623"/>
    <x v="594"/>
  </r>
  <r>
    <s v=".Alexander County, Illinois"/>
    <s v="Alexander County, Illinois"/>
    <s v="Alexander County"/>
    <x v="13"/>
    <n v="8238"/>
    <n v="8238"/>
    <n v="8206"/>
    <n v="7992"/>
    <n v="7717"/>
    <n v="7238"/>
    <n v="7083"/>
    <n v="6762"/>
    <n v="6459"/>
    <n v="6278"/>
    <n v="6041"/>
    <x v="595"/>
  </r>
  <r>
    <s v=".Bond County, Illinois"/>
    <s v="Bond County, Illinois"/>
    <s v="Bond County"/>
    <x v="13"/>
    <n v="17768"/>
    <n v="17768"/>
    <n v="17787"/>
    <n v="17726"/>
    <n v="17537"/>
    <n v="17331"/>
    <n v="17070"/>
    <n v="16686"/>
    <n v="16546"/>
    <n v="16648"/>
    <n v="16637"/>
    <x v="596"/>
  </r>
  <r>
    <s v=".Boone County, Illinois"/>
    <s v="Boone County, Illinois"/>
    <s v="Boone County"/>
    <x v="13"/>
    <n v="54165"/>
    <n v="54167"/>
    <n v="54101"/>
    <n v="54131"/>
    <n v="53735"/>
    <n v="53747"/>
    <n v="53714"/>
    <n v="53579"/>
    <n v="53570"/>
    <n v="53513"/>
    <n v="53480"/>
    <x v="597"/>
  </r>
  <r>
    <s v=".Brown County, Illinois"/>
    <s v="Brown County, Illinois"/>
    <s v="Brown County"/>
    <x v="13"/>
    <n v="6937"/>
    <n v="6937"/>
    <n v="6919"/>
    <n v="6882"/>
    <n v="6890"/>
    <n v="6864"/>
    <n v="6832"/>
    <n v="6753"/>
    <n v="6637"/>
    <n v="6609"/>
    <n v="6563"/>
    <x v="598"/>
  </r>
  <r>
    <s v=".Bureau County, Illinois"/>
    <s v="Bureau County, Illinois"/>
    <s v="Bureau County"/>
    <x v="13"/>
    <n v="34978"/>
    <n v="34980"/>
    <n v="34959"/>
    <n v="34625"/>
    <n v="34342"/>
    <n v="34108"/>
    <n v="33856"/>
    <n v="33491"/>
    <n v="33396"/>
    <n v="33137"/>
    <n v="32959"/>
    <x v="599"/>
  </r>
  <r>
    <s v=".Calhoun County, Illinois"/>
    <s v="Calhoun County, Illinois"/>
    <s v="Calhoun County"/>
    <x v="13"/>
    <n v="5089"/>
    <n v="5089"/>
    <n v="5096"/>
    <n v="5049"/>
    <n v="4985"/>
    <n v="5008"/>
    <n v="4925"/>
    <n v="4860"/>
    <n v="4869"/>
    <n v="4851"/>
    <n v="4829"/>
    <x v="600"/>
  </r>
  <r>
    <s v=".Carroll County, Illinois"/>
    <s v="Carroll County, Illinois"/>
    <s v="Carroll County"/>
    <x v="13"/>
    <n v="15387"/>
    <n v="15394"/>
    <n v="15394"/>
    <n v="15229"/>
    <n v="15121"/>
    <n v="14969"/>
    <n v="14783"/>
    <n v="14642"/>
    <n v="14596"/>
    <n v="14475"/>
    <n v="14314"/>
    <x v="601"/>
  </r>
  <r>
    <s v=".Cass County, Illinois"/>
    <s v="Cass County, Illinois"/>
    <s v="Cass County"/>
    <x v="13"/>
    <n v="13642"/>
    <n v="13641"/>
    <n v="13633"/>
    <n v="13629"/>
    <n v="13427"/>
    <n v="13293"/>
    <n v="13081"/>
    <n v="12843"/>
    <n v="12672"/>
    <n v="12492"/>
    <n v="12312"/>
    <x v="602"/>
  </r>
  <r>
    <s v=".Champaign County, Illinois"/>
    <s v="Champaign County, Illinois"/>
    <s v="Champaign County"/>
    <x v="13"/>
    <n v="201081"/>
    <n v="201081"/>
    <n v="201546"/>
    <n v="203197"/>
    <n v="204630"/>
    <n v="206425"/>
    <n v="207942"/>
    <n v="209382"/>
    <n v="210198"/>
    <n v="210425"/>
    <n v="209918"/>
    <x v="603"/>
  </r>
  <r>
    <s v=".Christian County, Illinois"/>
    <s v="Christian County, Illinois"/>
    <s v="Christian County"/>
    <x v="13"/>
    <n v="34800"/>
    <n v="34795"/>
    <n v="34763"/>
    <n v="34702"/>
    <n v="34518"/>
    <n v="34148"/>
    <n v="33813"/>
    <n v="33463"/>
    <n v="33230"/>
    <n v="33007"/>
    <n v="32653"/>
    <x v="604"/>
  </r>
  <r>
    <s v=".Clark County, Illinois"/>
    <s v="Clark County, Illinois"/>
    <s v="Clark County"/>
    <x v="13"/>
    <n v="16335"/>
    <n v="16335"/>
    <n v="16291"/>
    <n v="16202"/>
    <n v="16259"/>
    <n v="16095"/>
    <n v="16047"/>
    <n v="15868"/>
    <n v="15857"/>
    <n v="15812"/>
    <n v="15600"/>
    <x v="605"/>
  </r>
  <r>
    <s v=".Clay County, Illinois"/>
    <s v="Clay County, Illinois"/>
    <s v="Clay County"/>
    <x v="13"/>
    <n v="13815"/>
    <n v="13815"/>
    <n v="13826"/>
    <n v="13725"/>
    <n v="13714"/>
    <n v="13554"/>
    <n v="13445"/>
    <n v="13401"/>
    <n v="13314"/>
    <n v="13270"/>
    <n v="13266"/>
    <x v="606"/>
  </r>
  <r>
    <s v=".Clinton County, Illinois"/>
    <s v="Clinton County, Illinois"/>
    <s v="Clinton County"/>
    <x v="13"/>
    <n v="37762"/>
    <n v="37762"/>
    <n v="37843"/>
    <n v="38031"/>
    <n v="37918"/>
    <n v="37731"/>
    <n v="37646"/>
    <n v="37665"/>
    <n v="37599"/>
    <n v="37645"/>
    <n v="37697"/>
    <x v="607"/>
  </r>
  <r>
    <s v=".Coles County, Illinois"/>
    <s v="Coles County, Illinois"/>
    <s v="Coles County"/>
    <x v="13"/>
    <n v="53873"/>
    <n v="53876"/>
    <n v="53866"/>
    <n v="53624"/>
    <n v="53318"/>
    <n v="53053"/>
    <n v="52523"/>
    <n v="52179"/>
    <n v="51783"/>
    <n v="51353"/>
    <n v="50829"/>
    <x v="608"/>
  </r>
  <r>
    <s v=".Cook County, Illinois"/>
    <s v="Cook County, Illinois"/>
    <s v="Cook County"/>
    <x v="13"/>
    <n v="5194675"/>
    <n v="5195026"/>
    <n v="5199016"/>
    <n v="5219780"/>
    <n v="5239351"/>
    <n v="5252875"/>
    <n v="5254675"/>
    <n v="5244088"/>
    <n v="5224272"/>
    <n v="5200821"/>
    <n v="5171960"/>
    <x v="609"/>
  </r>
  <r>
    <s v=".Crawford County, Illinois"/>
    <s v="Crawford County, Illinois"/>
    <s v="Crawford County"/>
    <x v="13"/>
    <n v="19817"/>
    <n v="19818"/>
    <n v="19801"/>
    <n v="19776"/>
    <n v="19588"/>
    <n v="19435"/>
    <n v="19285"/>
    <n v="19255"/>
    <n v="19133"/>
    <n v="18975"/>
    <n v="18830"/>
    <x v="610"/>
  </r>
  <r>
    <s v=".Cumberland County, Illinois"/>
    <s v="Cumberland County, Illinois"/>
    <s v="Cumberland County"/>
    <x v="13"/>
    <n v="11048"/>
    <n v="11045"/>
    <n v="11053"/>
    <n v="11080"/>
    <n v="10950"/>
    <n v="10904"/>
    <n v="10923"/>
    <n v="10860"/>
    <n v="10868"/>
    <n v="10880"/>
    <n v="10804"/>
    <x v="611"/>
  </r>
  <r>
    <s v=".DeKalb County, Illinois"/>
    <s v="DeKalb County, Illinois"/>
    <s v="DeKalb County"/>
    <x v="13"/>
    <n v="105160"/>
    <n v="105162"/>
    <n v="105145"/>
    <n v="104450"/>
    <n v="104365"/>
    <n v="104202"/>
    <n v="104560"/>
    <n v="104195"/>
    <n v="104080"/>
    <n v="104309"/>
    <n v="104349"/>
    <x v="612"/>
  </r>
  <r>
    <s v=".De Witt County, Illinois"/>
    <s v="De Witt County, Illinois"/>
    <s v="De Witt County"/>
    <x v="13"/>
    <n v="16561"/>
    <n v="16558"/>
    <n v="16590"/>
    <n v="16548"/>
    <n v="16491"/>
    <n v="16373"/>
    <n v="16217"/>
    <n v="16184"/>
    <n v="16137"/>
    <n v="15906"/>
    <n v="15794"/>
    <x v="613"/>
  </r>
  <r>
    <s v=".Douglas County, Illinois"/>
    <s v="Douglas County, Illinois"/>
    <s v="Douglas County"/>
    <x v="13"/>
    <n v="19980"/>
    <n v="19977"/>
    <n v="19983"/>
    <n v="19871"/>
    <n v="19888"/>
    <n v="19861"/>
    <n v="19906"/>
    <n v="19835"/>
    <n v="19727"/>
    <n v="19629"/>
    <n v="19458"/>
    <x v="498"/>
  </r>
  <r>
    <s v=".DuPage County, Illinois"/>
    <s v="DuPage County, Illinois"/>
    <s v="DuPage County"/>
    <x v="13"/>
    <n v="916924"/>
    <n v="916741"/>
    <n v="917983"/>
    <n v="924831"/>
    <n v="928666"/>
    <n v="932231"/>
    <n v="933425"/>
    <n v="933609"/>
    <n v="931256"/>
    <n v="930265"/>
    <n v="927247"/>
    <x v="614"/>
  </r>
  <r>
    <s v=".Edgar County, Illinois"/>
    <s v="Edgar County, Illinois"/>
    <s v="Edgar County"/>
    <x v="13"/>
    <n v="18576"/>
    <n v="18576"/>
    <n v="18508"/>
    <n v="18391"/>
    <n v="18158"/>
    <n v="17941"/>
    <n v="17807"/>
    <n v="17603"/>
    <n v="17519"/>
    <n v="17390"/>
    <n v="17360"/>
    <x v="615"/>
  </r>
  <r>
    <s v=".Edwards County, Illinois"/>
    <s v="Edwards County, Illinois"/>
    <s v="Edwards County"/>
    <x v="13"/>
    <n v="6721"/>
    <n v="6721"/>
    <n v="6734"/>
    <n v="6669"/>
    <n v="6721"/>
    <n v="6687"/>
    <n v="6628"/>
    <n v="6511"/>
    <n v="6536"/>
    <n v="6448"/>
    <n v="6387"/>
    <x v="616"/>
  </r>
  <r>
    <s v=".Effingham County, Illinois"/>
    <s v="Effingham County, Illinois"/>
    <s v="Effingham County"/>
    <x v="13"/>
    <n v="34242"/>
    <n v="34246"/>
    <n v="34224"/>
    <n v="34270"/>
    <n v="34273"/>
    <n v="34217"/>
    <n v="34122"/>
    <n v="34202"/>
    <n v="34170"/>
    <n v="34123"/>
    <n v="34181"/>
    <x v="617"/>
  </r>
  <r>
    <s v=".Fayette County, Illinois"/>
    <s v="Fayette County, Illinois"/>
    <s v="Fayette County"/>
    <x v="13"/>
    <n v="22140"/>
    <n v="22142"/>
    <n v="22131"/>
    <n v="22378"/>
    <n v="22163"/>
    <n v="22195"/>
    <n v="22076"/>
    <n v="22036"/>
    <n v="21570"/>
    <n v="21514"/>
    <n v="21368"/>
    <x v="618"/>
  </r>
  <r>
    <s v=".Ford County, Illinois"/>
    <s v="Ford County, Illinois"/>
    <s v="Ford County"/>
    <x v="13"/>
    <n v="14081"/>
    <n v="14081"/>
    <n v="14081"/>
    <n v="13881"/>
    <n v="13879"/>
    <n v="13672"/>
    <n v="13540"/>
    <n v="13529"/>
    <n v="13352"/>
    <n v="13298"/>
    <n v="13212"/>
    <x v="619"/>
  </r>
  <r>
    <s v=".Franklin County, Illinois"/>
    <s v="Franklin County, Illinois"/>
    <s v="Franklin County"/>
    <x v="13"/>
    <n v="39561"/>
    <n v="39996"/>
    <n v="40035"/>
    <n v="40033"/>
    <n v="39865"/>
    <n v="39555"/>
    <n v="39446"/>
    <n v="39383"/>
    <n v="39075"/>
    <n v="38995"/>
    <n v="38695"/>
    <x v="620"/>
  </r>
  <r>
    <s v=".Fulton County, Illinois"/>
    <s v="Fulton County, Illinois"/>
    <s v="Fulton County"/>
    <x v="13"/>
    <n v="37069"/>
    <n v="37071"/>
    <n v="37076"/>
    <n v="36910"/>
    <n v="36587"/>
    <n v="36323"/>
    <n v="35995"/>
    <n v="35713"/>
    <n v="35473"/>
    <n v="35104"/>
    <n v="34830"/>
    <x v="621"/>
  </r>
  <r>
    <s v=".Gallatin County, Illinois"/>
    <s v="Gallatin County, Illinois"/>
    <s v="Gallatin County"/>
    <x v="13"/>
    <n v="5589"/>
    <n v="5587"/>
    <n v="5573"/>
    <n v="5490"/>
    <n v="5390"/>
    <n v="5386"/>
    <n v="5278"/>
    <n v="5221"/>
    <n v="5157"/>
    <n v="5071"/>
    <n v="5045"/>
    <x v="622"/>
  </r>
  <r>
    <s v=".Greene County, Illinois"/>
    <s v="Greene County, Illinois"/>
    <s v="Greene County"/>
    <x v="13"/>
    <n v="13886"/>
    <n v="13886"/>
    <n v="13890"/>
    <n v="13856"/>
    <n v="13656"/>
    <n v="13633"/>
    <n v="13415"/>
    <n v="13345"/>
    <n v="13123"/>
    <n v="13156"/>
    <n v="13065"/>
    <x v="623"/>
  </r>
  <r>
    <s v=".Grundy County, Illinois"/>
    <s v="Grundy County, Illinois"/>
    <s v="Grundy County"/>
    <x v="13"/>
    <n v="50063"/>
    <n v="50079"/>
    <n v="50154"/>
    <n v="50099"/>
    <n v="50160"/>
    <n v="50187"/>
    <n v="50287"/>
    <n v="50363"/>
    <n v="50317"/>
    <n v="50622"/>
    <n v="50973"/>
    <x v="624"/>
  </r>
  <r>
    <s v=".Hamilton County, Illinois"/>
    <s v="Hamilton County, Illinois"/>
    <s v="Hamilton County"/>
    <x v="13"/>
    <n v="8457"/>
    <n v="8457"/>
    <n v="8446"/>
    <n v="8425"/>
    <n v="8388"/>
    <n v="8348"/>
    <n v="8314"/>
    <n v="8248"/>
    <n v="8186"/>
    <n v="8181"/>
    <n v="8148"/>
    <x v="625"/>
  </r>
  <r>
    <s v=".Hancock County, Illinois"/>
    <s v="Hancock County, Illinois"/>
    <s v="Hancock County"/>
    <x v="13"/>
    <n v="19104"/>
    <n v="19104"/>
    <n v="19091"/>
    <n v="18999"/>
    <n v="18829"/>
    <n v="18544"/>
    <n v="18324"/>
    <n v="18216"/>
    <n v="18205"/>
    <n v="17958"/>
    <n v="17828"/>
    <x v="626"/>
  </r>
  <r>
    <s v=".Hardin County, Illinois"/>
    <s v="Hardin County, Illinois"/>
    <s v="Hardin County"/>
    <x v="13"/>
    <n v="4320"/>
    <n v="4323"/>
    <n v="4319"/>
    <n v="4294"/>
    <n v="4281"/>
    <n v="4177"/>
    <n v="4149"/>
    <n v="4067"/>
    <n v="3991"/>
    <n v="3922"/>
    <n v="3893"/>
    <x v="627"/>
  </r>
  <r>
    <s v=".Henderson County, Illinois"/>
    <s v="Henderson County, Illinois"/>
    <s v="Henderson County"/>
    <x v="13"/>
    <n v="7331"/>
    <n v="7328"/>
    <n v="7343"/>
    <n v="7216"/>
    <n v="7043"/>
    <n v="6963"/>
    <n v="7011"/>
    <n v="6997"/>
    <n v="6886"/>
    <n v="6819"/>
    <n v="6697"/>
    <x v="628"/>
  </r>
  <r>
    <s v=".Henry County, Illinois"/>
    <s v="Henry County, Illinois"/>
    <s v="Henry County"/>
    <x v="13"/>
    <n v="50486"/>
    <n v="50483"/>
    <n v="50452"/>
    <n v="50283"/>
    <n v="50249"/>
    <n v="49917"/>
    <n v="49824"/>
    <n v="49638"/>
    <n v="49498"/>
    <n v="49219"/>
    <n v="49069"/>
    <x v="629"/>
  </r>
  <r>
    <s v=".Iroquois County, Illinois"/>
    <s v="Iroquois County, Illinois"/>
    <s v="Iroquois County"/>
    <x v="13"/>
    <n v="29718"/>
    <n v="29719"/>
    <n v="29701"/>
    <n v="29500"/>
    <n v="29267"/>
    <n v="28940"/>
    <n v="28719"/>
    <n v="28522"/>
    <n v="28163"/>
    <n v="27777"/>
    <n v="27484"/>
    <x v="630"/>
  </r>
  <r>
    <s v=".Jackson County, Illinois"/>
    <s v="Jackson County, Illinois"/>
    <s v="Jackson County"/>
    <x v="13"/>
    <n v="60218"/>
    <n v="60206"/>
    <n v="60373"/>
    <n v="60369"/>
    <n v="59066"/>
    <n v="59760"/>
    <n v="59359"/>
    <n v="59214"/>
    <n v="58726"/>
    <n v="57904"/>
    <n v="57289"/>
    <x v="631"/>
  </r>
  <r>
    <s v=".Jasper County, Illinois"/>
    <s v="Jasper County, Illinois"/>
    <s v="Jasper County"/>
    <x v="13"/>
    <n v="9698"/>
    <n v="9701"/>
    <n v="9725"/>
    <n v="9754"/>
    <n v="9672"/>
    <n v="9607"/>
    <n v="9633"/>
    <n v="9630"/>
    <n v="9583"/>
    <n v="9523"/>
    <n v="9624"/>
    <x v="632"/>
  </r>
  <r>
    <s v=".Jefferson County, Illinois"/>
    <s v="Jefferson County, Illinois"/>
    <s v="Jefferson County"/>
    <x v="13"/>
    <n v="38827"/>
    <n v="38825"/>
    <n v="38755"/>
    <n v="38749"/>
    <n v="38658"/>
    <n v="38641"/>
    <n v="38374"/>
    <n v="38272"/>
    <n v="38214"/>
    <n v="38045"/>
    <n v="37708"/>
    <x v="633"/>
  </r>
  <r>
    <s v=".Jersey County, Illinois"/>
    <s v="Jersey County, Illinois"/>
    <s v="Jersey County"/>
    <x v="13"/>
    <n v="22985"/>
    <n v="23010"/>
    <n v="22995"/>
    <n v="22879"/>
    <n v="22710"/>
    <n v="22599"/>
    <n v="22492"/>
    <n v="22260"/>
    <n v="21947"/>
    <n v="21912"/>
    <n v="21795"/>
    <x v="634"/>
  </r>
  <r>
    <s v=".Jo Daviess County, Illinois"/>
    <s v="Jo Daviess County, Illinois"/>
    <s v="Jo Daviess County"/>
    <x v="13"/>
    <n v="22678"/>
    <n v="22681"/>
    <n v="22648"/>
    <n v="22640"/>
    <n v="22543"/>
    <n v="22399"/>
    <n v="22341"/>
    <n v="22066"/>
    <n v="21814"/>
    <n v="21495"/>
    <n v="21331"/>
    <x v="635"/>
  </r>
  <r>
    <s v=".Johnson County, Illinois"/>
    <s v="Johnson County, Illinois"/>
    <s v="Johnson County"/>
    <x v="13"/>
    <n v="12582"/>
    <n v="12577"/>
    <n v="12604"/>
    <n v="12855"/>
    <n v="12856"/>
    <n v="12867"/>
    <n v="12887"/>
    <n v="12777"/>
    <n v="12454"/>
    <n v="12399"/>
    <n v="12423"/>
    <x v="636"/>
  </r>
  <r>
    <s v=".Kane County, Illinois"/>
    <s v="Kane County, Illinois"/>
    <s v="Kane County"/>
    <x v="13"/>
    <n v="515269"/>
    <n v="515322"/>
    <n v="516068"/>
    <n v="519110"/>
    <n v="520669"/>
    <n v="522626"/>
    <n v="525625"/>
    <n v="528760"/>
    <n v="530726"/>
    <n v="532272"/>
    <n v="532720"/>
    <x v="637"/>
  </r>
  <r>
    <s v=".Kankakee County, Illinois"/>
    <s v="Kankakee County, Illinois"/>
    <s v="Kankakee County"/>
    <x v="13"/>
    <n v="113449"/>
    <n v="113450"/>
    <n v="113418"/>
    <n v="113519"/>
    <n v="112974"/>
    <n v="112735"/>
    <n v="111883"/>
    <n v="111750"/>
    <n v="111080"/>
    <n v="110540"/>
    <n v="109953"/>
    <x v="638"/>
  </r>
  <r>
    <s v=".Kendall County, Illinois"/>
    <s v="Kendall County, Illinois"/>
    <s v="Kendall County"/>
    <x v="13"/>
    <n v="114736"/>
    <n v="114804"/>
    <n v="115373"/>
    <n v="116814"/>
    <n v="118246"/>
    <n v="119566"/>
    <n v="121374"/>
    <n v="122878"/>
    <n v="124535"/>
    <n v="126152"/>
    <n v="127717"/>
    <x v="639"/>
  </r>
  <r>
    <s v=".Knox County, Illinois"/>
    <s v="Knox County, Illinois"/>
    <s v="Knox County"/>
    <x v="13"/>
    <n v="52919"/>
    <n v="52926"/>
    <n v="52912"/>
    <n v="52705"/>
    <n v="52302"/>
    <n v="52129"/>
    <n v="51944"/>
    <n v="51370"/>
    <n v="50917"/>
    <n v="50577"/>
    <n v="49978"/>
    <x v="640"/>
  </r>
  <r>
    <s v=".Lake County, Illinois"/>
    <s v="Lake County, Illinois"/>
    <s v="Lake County"/>
    <x v="13"/>
    <n v="703462"/>
    <n v="703400"/>
    <n v="704170"/>
    <n v="701642"/>
    <n v="702083"/>
    <n v="704207"/>
    <n v="704294"/>
    <n v="704611"/>
    <n v="704158"/>
    <n v="702475"/>
    <n v="699587"/>
    <x v="641"/>
  </r>
  <r>
    <s v=".LaSalle County, Illinois"/>
    <s v="LaSalle County, Illinois"/>
    <s v="LaSalle County"/>
    <x v="13"/>
    <n v="113924"/>
    <n v="113920"/>
    <n v="113823"/>
    <n v="113533"/>
    <n v="112918"/>
    <n v="112430"/>
    <n v="111660"/>
    <n v="111019"/>
    <n v="110215"/>
    <n v="109622"/>
    <n v="109159"/>
    <x v="642"/>
  </r>
  <r>
    <s v=".Lawrence County, Illinois"/>
    <s v="Lawrence County, Illinois"/>
    <s v="Lawrence County"/>
    <x v="13"/>
    <n v="16833"/>
    <n v="16903"/>
    <n v="16940"/>
    <n v="16901"/>
    <n v="16728"/>
    <n v="16728"/>
    <n v="16562"/>
    <n v="16465"/>
    <n v="16182"/>
    <n v="16027"/>
    <n v="15813"/>
    <x v="643"/>
  </r>
  <r>
    <s v=".Lee County, Illinois"/>
    <s v="Lee County, Illinois"/>
    <s v="Lee County"/>
    <x v="13"/>
    <n v="36031"/>
    <n v="36038"/>
    <n v="35983"/>
    <n v="35609"/>
    <n v="35216"/>
    <n v="35121"/>
    <n v="34910"/>
    <n v="34521"/>
    <n v="34494"/>
    <n v="34540"/>
    <n v="34296"/>
    <x v="644"/>
  </r>
  <r>
    <s v=".Livingston County, Illinois"/>
    <s v="Livingston County, Illinois"/>
    <s v="Livingston County"/>
    <x v="13"/>
    <n v="38950"/>
    <n v="38945"/>
    <n v="38854"/>
    <n v="38805"/>
    <n v="38511"/>
    <n v="37394"/>
    <n v="37036"/>
    <n v="36605"/>
    <n v="36107"/>
    <n v="36124"/>
    <n v="35714"/>
    <x v="645"/>
  </r>
  <r>
    <s v=".Logan County, Illinois"/>
    <s v="Logan County, Illinois"/>
    <s v="Logan County"/>
    <x v="13"/>
    <n v="30305"/>
    <n v="30305"/>
    <n v="30283"/>
    <n v="30270"/>
    <n v="30358"/>
    <n v="29826"/>
    <n v="29660"/>
    <n v="29284"/>
    <n v="29166"/>
    <n v="29034"/>
    <n v="28912"/>
    <x v="646"/>
  </r>
  <r>
    <s v=".McDonough County, Illinois"/>
    <s v="McDonough County, Illinois"/>
    <s v="McDonough County"/>
    <x v="13"/>
    <n v="32612"/>
    <n v="32616"/>
    <n v="32634"/>
    <n v="32521"/>
    <n v="32558"/>
    <n v="32253"/>
    <n v="31799"/>
    <n v="31449"/>
    <n v="30907"/>
    <n v="30373"/>
    <n v="29984"/>
    <x v="647"/>
  </r>
  <r>
    <s v=".McHenry County, Illinois"/>
    <s v="McHenry County, Illinois"/>
    <s v="McHenry County"/>
    <x v="13"/>
    <n v="308760"/>
    <n v="308882"/>
    <n v="309112"/>
    <n v="308504"/>
    <n v="308230"/>
    <n v="307605"/>
    <n v="307404"/>
    <n v="307572"/>
    <n v="307159"/>
    <n v="307815"/>
    <n v="308251"/>
    <x v="648"/>
  </r>
  <r>
    <s v=".McLean County, Illinois"/>
    <s v="McLean County, Illinois"/>
    <s v="McLean County"/>
    <x v="13"/>
    <n v="169572"/>
    <n v="169577"/>
    <n v="169810"/>
    <n v="170909"/>
    <n v="172721"/>
    <n v="175037"/>
    <n v="174105"/>
    <n v="173141"/>
    <n v="173070"/>
    <n v="172754"/>
    <n v="172410"/>
    <x v="649"/>
  </r>
  <r>
    <s v=".Macon County, Illinois"/>
    <s v="Macon County, Illinois"/>
    <s v="Macon County"/>
    <x v="13"/>
    <n v="110768"/>
    <n v="110777"/>
    <n v="110787"/>
    <n v="110684"/>
    <n v="110134"/>
    <n v="109561"/>
    <n v="108515"/>
    <n v="107343"/>
    <n v="106383"/>
    <n v="105399"/>
    <n v="104504"/>
    <x v="650"/>
  </r>
  <r>
    <s v=".Macoupin County, Illinois"/>
    <s v="Macoupin County, Illinois"/>
    <s v="Macoupin County"/>
    <x v="13"/>
    <n v="47765"/>
    <n v="47763"/>
    <n v="47797"/>
    <n v="47739"/>
    <n v="47054"/>
    <n v="46680"/>
    <n v="46208"/>
    <n v="45876"/>
    <n v="45691"/>
    <n v="45505"/>
    <n v="45318"/>
    <x v="651"/>
  </r>
  <r>
    <s v=".Madison County, Illinois"/>
    <s v="Madison County, Illinois"/>
    <s v="Madison County"/>
    <x v="13"/>
    <n v="269282"/>
    <n v="269298"/>
    <n v="269310"/>
    <n v="268636"/>
    <n v="268072"/>
    <n v="267268"/>
    <n v="266566"/>
    <n v="265996"/>
    <n v="265641"/>
    <n v="265251"/>
    <n v="264026"/>
    <x v="652"/>
  </r>
  <r>
    <s v=".Marion County, Illinois"/>
    <s v="Marion County, Illinois"/>
    <s v="Marion County"/>
    <x v="13"/>
    <n v="39437"/>
    <n v="39437"/>
    <n v="39416"/>
    <n v="39141"/>
    <n v="39008"/>
    <n v="38669"/>
    <n v="38555"/>
    <n v="38359"/>
    <n v="38045"/>
    <n v="37726"/>
    <n v="37381"/>
    <x v="653"/>
  </r>
  <r>
    <s v=".Marshall County, Illinois"/>
    <s v="Marshall County, Illinois"/>
    <s v="Marshall County"/>
    <x v="13"/>
    <n v="12640"/>
    <n v="12646"/>
    <n v="12637"/>
    <n v="12487"/>
    <n v="12259"/>
    <n v="12128"/>
    <n v="11966"/>
    <n v="11925"/>
    <n v="11881"/>
    <n v="11668"/>
    <n v="11483"/>
    <x v="654"/>
  </r>
  <r>
    <s v=".Mason County, Illinois"/>
    <s v="Mason County, Illinois"/>
    <s v="Mason County"/>
    <x v="13"/>
    <n v="14666"/>
    <n v="14666"/>
    <n v="14651"/>
    <n v="14471"/>
    <n v="14322"/>
    <n v="14144"/>
    <n v="14103"/>
    <n v="13863"/>
    <n v="13675"/>
    <n v="13677"/>
    <n v="13533"/>
    <x v="655"/>
  </r>
  <r>
    <s v=".Massac County, Illinois"/>
    <s v="Massac County, Illinois"/>
    <s v="Massac County"/>
    <x v="13"/>
    <n v="15429"/>
    <n v="15431"/>
    <n v="15380"/>
    <n v="15281"/>
    <n v="15066"/>
    <n v="14847"/>
    <n v="14756"/>
    <n v="14567"/>
    <n v="14440"/>
    <n v="14291"/>
    <n v="14023"/>
    <x v="20"/>
  </r>
  <r>
    <s v=".Menard County, Illinois"/>
    <s v="Menard County, Illinois"/>
    <s v="Menard County"/>
    <x v="13"/>
    <n v="12705"/>
    <n v="12705"/>
    <n v="12696"/>
    <n v="12698"/>
    <n v="12691"/>
    <n v="12572"/>
    <n v="12508"/>
    <n v="12356"/>
    <n v="12398"/>
    <n v="12293"/>
    <n v="12289"/>
    <x v="656"/>
  </r>
  <r>
    <s v=".Mercer County, Illinois"/>
    <s v="Mercer County, Illinois"/>
    <s v="Mercer County"/>
    <x v="13"/>
    <n v="16434"/>
    <n v="16434"/>
    <n v="16409"/>
    <n v="16316"/>
    <n v="16163"/>
    <n v="16075"/>
    <n v="15901"/>
    <n v="15746"/>
    <n v="15602"/>
    <n v="15608"/>
    <n v="15551"/>
    <x v="657"/>
  </r>
  <r>
    <s v=".Monroe County, Illinois"/>
    <s v="Monroe County, Illinois"/>
    <s v="Monroe County"/>
    <x v="13"/>
    <n v="32957"/>
    <n v="32949"/>
    <n v="32994"/>
    <n v="33214"/>
    <n v="33260"/>
    <n v="33457"/>
    <n v="33540"/>
    <n v="33739"/>
    <n v="33913"/>
    <n v="34179"/>
    <n v="34373"/>
    <x v="658"/>
  </r>
  <r>
    <s v=".Montgomery County, Illinois"/>
    <s v="Montgomery County, Illinois"/>
    <s v="Montgomery County"/>
    <x v="13"/>
    <n v="30104"/>
    <n v="30105"/>
    <n v="30097"/>
    <n v="29864"/>
    <n v="29616"/>
    <n v="29362"/>
    <n v="29449"/>
    <n v="29192"/>
    <n v="29061"/>
    <n v="28781"/>
    <n v="28691"/>
    <x v="659"/>
  </r>
  <r>
    <s v=".Morgan County, Illinois"/>
    <s v="Morgan County, Illinois"/>
    <s v="Morgan County"/>
    <x v="13"/>
    <n v="35547"/>
    <n v="35545"/>
    <n v="35503"/>
    <n v="35481"/>
    <n v="35317"/>
    <n v="35000"/>
    <n v="34673"/>
    <n v="34673"/>
    <n v="34632"/>
    <n v="34245"/>
    <n v="34027"/>
    <x v="660"/>
  </r>
  <r>
    <s v=".Moultrie County, Illinois"/>
    <s v="Moultrie County, Illinois"/>
    <s v="Moultrie County"/>
    <x v="13"/>
    <n v="14846"/>
    <n v="14852"/>
    <n v="14859"/>
    <n v="14856"/>
    <n v="14874"/>
    <n v="14796"/>
    <n v="14751"/>
    <n v="14743"/>
    <n v="14610"/>
    <n v="14701"/>
    <n v="14648"/>
    <x v="661"/>
  </r>
  <r>
    <s v=".Ogle County, Illinois"/>
    <s v="Ogle County, Illinois"/>
    <s v="Ogle County"/>
    <x v="13"/>
    <n v="53497"/>
    <n v="53490"/>
    <n v="53414"/>
    <n v="53064"/>
    <n v="52776"/>
    <n v="52266"/>
    <n v="51931"/>
    <n v="51559"/>
    <n v="51148"/>
    <n v="50993"/>
    <n v="50781"/>
    <x v="662"/>
  </r>
  <r>
    <s v=".Peoria County, Illinois"/>
    <s v="Peoria County, Illinois"/>
    <s v="Peoria County"/>
    <x v="13"/>
    <n v="186494"/>
    <n v="186496"/>
    <n v="186222"/>
    <n v="186754"/>
    <n v="187317"/>
    <n v="188643"/>
    <n v="187512"/>
    <n v="186481"/>
    <n v="185043"/>
    <n v="182525"/>
    <n v="180620"/>
    <x v="663"/>
  </r>
  <r>
    <s v=".Perry County, Illinois"/>
    <s v="Perry County, Illinois"/>
    <s v="Perry County"/>
    <x v="13"/>
    <n v="22350"/>
    <n v="22346"/>
    <n v="22315"/>
    <n v="22263"/>
    <n v="21846"/>
    <n v="21714"/>
    <n v="21541"/>
    <n v="21521"/>
    <n v="21391"/>
    <n v="21281"/>
    <n v="21144"/>
    <x v="664"/>
  </r>
  <r>
    <s v=".Piatt County, Illinois"/>
    <s v="Piatt County, Illinois"/>
    <s v="Piatt County"/>
    <x v="13"/>
    <n v="16729"/>
    <n v="16725"/>
    <n v="16709"/>
    <n v="16679"/>
    <n v="16501"/>
    <n v="16429"/>
    <n v="16409"/>
    <n v="16350"/>
    <n v="16524"/>
    <n v="16422"/>
    <n v="16366"/>
    <x v="665"/>
  </r>
  <r>
    <s v=".Pike County, Illinois"/>
    <s v="Pike County, Illinois"/>
    <s v="Pike County"/>
    <x v="13"/>
    <n v="16430"/>
    <n v="16430"/>
    <n v="16394"/>
    <n v="16348"/>
    <n v="16234"/>
    <n v="16071"/>
    <n v="15956"/>
    <n v="15795"/>
    <n v="15742"/>
    <n v="15668"/>
    <n v="15595"/>
    <x v="666"/>
  </r>
  <r>
    <s v=".Pope County, Illinois"/>
    <s v="Pope County, Illinois"/>
    <s v="Pope County"/>
    <x v="13"/>
    <n v="4470"/>
    <n v="4474"/>
    <n v="4474"/>
    <n v="4498"/>
    <n v="4459"/>
    <n v="4457"/>
    <n v="4375"/>
    <n v="4291"/>
    <n v="4182"/>
    <n v="4183"/>
    <n v="4184"/>
    <x v="667"/>
  </r>
  <r>
    <s v=".Pulaski County, Illinois"/>
    <s v="Pulaski County, Illinois"/>
    <s v="Pulaski County"/>
    <x v="13"/>
    <n v="6161"/>
    <n v="6161"/>
    <n v="6126"/>
    <n v="5986"/>
    <n v="5962"/>
    <n v="5893"/>
    <n v="5797"/>
    <n v="5657"/>
    <n v="5604"/>
    <n v="5520"/>
    <n v="5434"/>
    <x v="668"/>
  </r>
  <r>
    <s v=".Putnam County, Illinois"/>
    <s v="Putnam County, Illinois"/>
    <s v="Putnam County"/>
    <x v="13"/>
    <n v="6006"/>
    <n v="6006"/>
    <n v="6012"/>
    <n v="5976"/>
    <n v="5910"/>
    <n v="5855"/>
    <n v="5832"/>
    <n v="5727"/>
    <n v="5710"/>
    <n v="5694"/>
    <n v="5736"/>
    <x v="669"/>
  </r>
  <r>
    <s v=".Randolph County, Illinois"/>
    <s v="Randolph County, Illinois"/>
    <s v="Randolph County"/>
    <x v="13"/>
    <n v="33476"/>
    <n v="33480"/>
    <n v="33464"/>
    <n v="33425"/>
    <n v="33075"/>
    <n v="33175"/>
    <n v="33138"/>
    <n v="32806"/>
    <n v="32414"/>
    <n v="32297"/>
    <n v="32177"/>
    <x v="670"/>
  </r>
  <r>
    <s v=".Richland County, Illinois"/>
    <s v="Richland County, Illinois"/>
    <s v="Richland County"/>
    <x v="13"/>
    <n v="16233"/>
    <n v="16233"/>
    <n v="16194"/>
    <n v="16190"/>
    <n v="16134"/>
    <n v="16008"/>
    <n v="16020"/>
    <n v="15957"/>
    <n v="15829"/>
    <n v="15837"/>
    <n v="15695"/>
    <x v="671"/>
  </r>
  <r>
    <s v=".Rock Island County, Illinois"/>
    <s v="Rock Island County, Illinois"/>
    <s v="Rock Island County"/>
    <x v="13"/>
    <n v="147546"/>
    <n v="147541"/>
    <n v="147610"/>
    <n v="147457"/>
    <n v="147672"/>
    <n v="147650"/>
    <n v="147035"/>
    <n v="146094"/>
    <n v="144943"/>
    <n v="143828"/>
    <n v="142621"/>
    <x v="672"/>
  </r>
  <r>
    <s v=".St. Clair County, Illinois"/>
    <s v="St. Clair County, Illinois"/>
    <s v="St. Clair County"/>
    <x v="13"/>
    <n v="270056"/>
    <n v="270078"/>
    <n v="270353"/>
    <n v="270048"/>
    <n v="268673"/>
    <n v="266831"/>
    <n v="265941"/>
    <n v="264858"/>
    <n v="263187"/>
    <n v="262600"/>
    <n v="261360"/>
    <x v="673"/>
  </r>
  <r>
    <s v=".Saline County, Illinois"/>
    <s v="Saline County, Illinois"/>
    <s v="Saline County"/>
    <x v="13"/>
    <n v="24913"/>
    <n v="24915"/>
    <n v="24902"/>
    <n v="24907"/>
    <n v="24914"/>
    <n v="24803"/>
    <n v="24496"/>
    <n v="24495"/>
    <n v="24230"/>
    <n v="23963"/>
    <n v="23789"/>
    <x v="674"/>
  </r>
  <r>
    <s v=".Sangamon County, Illinois"/>
    <s v="Sangamon County, Illinois"/>
    <s v="Sangamon County"/>
    <x v="13"/>
    <n v="197465"/>
    <n v="197465"/>
    <n v="197769"/>
    <n v="199038"/>
    <n v="199404"/>
    <n v="199141"/>
    <n v="199184"/>
    <n v="198898"/>
    <n v="198026"/>
    <n v="197072"/>
    <n v="195639"/>
    <x v="675"/>
  </r>
  <r>
    <s v=".Schuyler County, Illinois"/>
    <s v="Schuyler County, Illinois"/>
    <s v="Schuyler County"/>
    <x v="13"/>
    <n v="7544"/>
    <n v="7544"/>
    <n v="7535"/>
    <n v="7464"/>
    <n v="7456"/>
    <n v="7392"/>
    <n v="7261"/>
    <n v="7151"/>
    <n v="7030"/>
    <n v="6948"/>
    <n v="6870"/>
    <x v="676"/>
  </r>
  <r>
    <s v=".Scott County, Illinois"/>
    <s v="Scott County, Illinois"/>
    <s v="Scott County"/>
    <x v="13"/>
    <n v="5355"/>
    <n v="5355"/>
    <n v="5327"/>
    <n v="5229"/>
    <n v="5287"/>
    <n v="5211"/>
    <n v="5170"/>
    <n v="5110"/>
    <n v="5052"/>
    <n v="4983"/>
    <n v="4927"/>
    <x v="677"/>
  </r>
  <r>
    <s v=".Shelby County, Illinois"/>
    <s v="Shelby County, Illinois"/>
    <s v="Shelby County"/>
    <x v="13"/>
    <n v="22363"/>
    <n v="22355"/>
    <n v="22354"/>
    <n v="22278"/>
    <n v="22203"/>
    <n v="22137"/>
    <n v="22102"/>
    <n v="21819"/>
    <n v="21733"/>
    <n v="21774"/>
    <n v="21726"/>
    <x v="678"/>
  </r>
  <r>
    <s v=".Stark County, Illinois"/>
    <s v="Stark County, Illinois"/>
    <s v="Stark County"/>
    <x v="13"/>
    <n v="5994"/>
    <n v="5992"/>
    <n v="5969"/>
    <n v="5842"/>
    <n v="5739"/>
    <n v="5705"/>
    <n v="5601"/>
    <n v="5505"/>
    <n v="5512"/>
    <n v="5457"/>
    <n v="5418"/>
    <x v="679"/>
  </r>
  <r>
    <s v=".Stephenson County, Illinois"/>
    <s v="Stephenson County, Illinois"/>
    <s v="Stephenson County"/>
    <x v="13"/>
    <n v="47711"/>
    <n v="47708"/>
    <n v="47606"/>
    <n v="47323"/>
    <n v="46886"/>
    <n v="46671"/>
    <n v="46269"/>
    <n v="45668"/>
    <n v="45503"/>
    <n v="44997"/>
    <n v="44797"/>
    <x v="680"/>
  </r>
  <r>
    <s v=".Tazewell County, Illinois"/>
    <s v="Tazewell County, Illinois"/>
    <s v="Tazewell County"/>
    <x v="13"/>
    <n v="135394"/>
    <n v="135392"/>
    <n v="135486"/>
    <n v="135850"/>
    <n v="136127"/>
    <n v="136266"/>
    <n v="135353"/>
    <n v="134302"/>
    <n v="133932"/>
    <n v="133489"/>
    <n v="132450"/>
    <x v="681"/>
  </r>
  <r>
    <s v=".Union County, Illinois"/>
    <s v="Union County, Illinois"/>
    <s v="Union County"/>
    <x v="13"/>
    <n v="17808"/>
    <n v="17806"/>
    <n v="17731"/>
    <n v="17692"/>
    <n v="17608"/>
    <n v="17539"/>
    <n v="17402"/>
    <n v="17284"/>
    <n v="17105"/>
    <n v="16968"/>
    <n v="16832"/>
    <x v="682"/>
  </r>
  <r>
    <s v=".Vermilion County, Illinois"/>
    <s v="Vermilion County, Illinois"/>
    <s v="Vermilion County"/>
    <x v="13"/>
    <n v="81625"/>
    <n v="81625"/>
    <n v="81640"/>
    <n v="81414"/>
    <n v="80862"/>
    <n v="80585"/>
    <n v="79783"/>
    <n v="79170"/>
    <n v="78494"/>
    <n v="77689"/>
    <n v="76702"/>
    <x v="683"/>
  </r>
  <r>
    <s v=".Wabash County, Illinois"/>
    <s v="Wabash County, Illinois"/>
    <s v="Wabash County"/>
    <x v="13"/>
    <n v="11947"/>
    <n v="11947"/>
    <n v="11916"/>
    <n v="11794"/>
    <n v="11686"/>
    <n v="11671"/>
    <n v="11599"/>
    <n v="11624"/>
    <n v="11542"/>
    <n v="11523"/>
    <n v="11523"/>
    <x v="684"/>
  </r>
  <r>
    <s v=".Warren County, Illinois"/>
    <s v="Warren County, Illinois"/>
    <s v="Warren County"/>
    <x v="13"/>
    <n v="17707"/>
    <n v="17704"/>
    <n v="17713"/>
    <n v="17836"/>
    <n v="17749"/>
    <n v="17662"/>
    <n v="17712"/>
    <n v="17455"/>
    <n v="17294"/>
    <n v="17144"/>
    <n v="16992"/>
    <x v="685"/>
  </r>
  <r>
    <s v=".Washington County, Illinois"/>
    <s v="Washington County, Illinois"/>
    <s v="Washington County"/>
    <x v="13"/>
    <n v="14716"/>
    <n v="14716"/>
    <n v="14712"/>
    <n v="14576"/>
    <n v="14599"/>
    <n v="14414"/>
    <n v="14392"/>
    <n v="14262"/>
    <n v="14179"/>
    <n v="13963"/>
    <n v="13999"/>
    <x v="686"/>
  </r>
  <r>
    <s v=".Wayne County, Illinois"/>
    <s v="Wayne County, Illinois"/>
    <s v="Wayne County"/>
    <x v="13"/>
    <n v="16760"/>
    <n v="16760"/>
    <n v="16738"/>
    <n v="16661"/>
    <n v="16656"/>
    <n v="16664"/>
    <n v="16594"/>
    <n v="16517"/>
    <n v="16542"/>
    <n v="16412"/>
    <n v="16326"/>
    <x v="687"/>
  </r>
  <r>
    <s v=".White County, Illinois"/>
    <s v="White County, Illinois"/>
    <s v="White County"/>
    <x v="13"/>
    <n v="14665"/>
    <n v="14665"/>
    <n v="14597"/>
    <n v="14590"/>
    <n v="14522"/>
    <n v="14434"/>
    <n v="14265"/>
    <n v="14204"/>
    <n v="14079"/>
    <n v="13903"/>
    <n v="13618"/>
    <x v="688"/>
  </r>
  <r>
    <s v=".Whiteside County, Illinois"/>
    <s v="Whiteside County, Illinois"/>
    <s v="Whiteside County"/>
    <x v="13"/>
    <n v="58498"/>
    <n v="58501"/>
    <n v="58486"/>
    <n v="58286"/>
    <n v="57766"/>
    <n v="57468"/>
    <n v="57021"/>
    <n v="56919"/>
    <n v="56476"/>
    <n v="55955"/>
    <n v="55553"/>
    <x v="689"/>
  </r>
  <r>
    <s v=".Will County, Illinois"/>
    <s v="Will County, Illinois"/>
    <s v="Will County"/>
    <x v="13"/>
    <n v="677560"/>
    <n v="677580"/>
    <n v="678824"/>
    <n v="680827"/>
    <n v="682477"/>
    <n v="683734"/>
    <n v="685158"/>
    <n v="685877"/>
    <n v="688328"/>
    <n v="690479"/>
    <n v="691149"/>
    <x v="690"/>
  </r>
  <r>
    <s v=".Williamson County, Illinois"/>
    <s v="Williamson County, Illinois"/>
    <s v="Williamson County"/>
    <x v="13"/>
    <n v="66357"/>
    <n v="66365"/>
    <n v="66432"/>
    <n v="66732"/>
    <n v="66776"/>
    <n v="67450"/>
    <n v="67412"/>
    <n v="67428"/>
    <n v="67454"/>
    <n v="67049"/>
    <n v="66982"/>
    <x v="691"/>
  </r>
  <r>
    <s v=".Winnebago County, Illinois"/>
    <s v="Winnebago County, Illinois"/>
    <s v="Winnebago County"/>
    <x v="13"/>
    <n v="295266"/>
    <n v="295264"/>
    <n v="295083"/>
    <n v="293642"/>
    <n v="292084"/>
    <n v="290945"/>
    <n v="288695"/>
    <n v="287148"/>
    <n v="286065"/>
    <n v="284681"/>
    <n v="283630"/>
    <x v="692"/>
  </r>
  <r>
    <s v=".Woodford County, Illinois"/>
    <s v="Woodford County, Illinois"/>
    <s v="Woodford County"/>
    <x v="13"/>
    <n v="38664"/>
    <n v="38656"/>
    <n v="38661"/>
    <n v="38844"/>
    <n v="38837"/>
    <n v="39027"/>
    <n v="39052"/>
    <n v="38930"/>
    <n v="38913"/>
    <n v="38670"/>
    <n v="38527"/>
    <x v="693"/>
  </r>
  <r>
    <s v=".Adams County, Indiana"/>
    <s v="Adams County, Indiana"/>
    <s v="Adams County"/>
    <x v="14"/>
    <n v="34387"/>
    <n v="34384"/>
    <n v="34444"/>
    <n v="34368"/>
    <n v="34400"/>
    <n v="34644"/>
    <n v="34758"/>
    <n v="34945"/>
    <n v="35178"/>
    <n v="35385"/>
    <n v="35595"/>
    <x v="694"/>
  </r>
  <r>
    <s v=".Allen County, Indiana"/>
    <s v="Allen County, Indiana"/>
    <s v="Allen County"/>
    <x v="14"/>
    <n v="355329"/>
    <n v="355339"/>
    <n v="355945"/>
    <n v="358974"/>
    <n v="360890"/>
    <n v="363355"/>
    <n v="365147"/>
    <n v="367362"/>
    <n v="369412"/>
    <n v="371723"/>
    <n v="375079"/>
    <x v="695"/>
  </r>
  <r>
    <s v=".Bartholomew County, Indiana"/>
    <s v="Bartholomew County, Indiana"/>
    <s v="Bartholomew County"/>
    <x v="14"/>
    <n v="76794"/>
    <n v="76783"/>
    <n v="76818"/>
    <n v="77620"/>
    <n v="79001"/>
    <n v="79655"/>
    <n v="80497"/>
    <n v="81458"/>
    <n v="82231"/>
    <n v="82213"/>
    <n v="82722"/>
    <x v="696"/>
  </r>
  <r>
    <s v=".Benton County, Indiana"/>
    <s v="Benton County, Indiana"/>
    <s v="Benton County"/>
    <x v="14"/>
    <n v="8854"/>
    <n v="8836"/>
    <n v="8863"/>
    <n v="8856"/>
    <n v="8821"/>
    <n v="8748"/>
    <n v="8720"/>
    <n v="8693"/>
    <n v="8658"/>
    <n v="8631"/>
    <n v="8653"/>
    <x v="697"/>
  </r>
  <r>
    <s v=".Blackford County, Indiana"/>
    <s v="Blackford County, Indiana"/>
    <s v="Blackford County"/>
    <x v="14"/>
    <n v="12766"/>
    <n v="12766"/>
    <n v="12771"/>
    <n v="12656"/>
    <n v="12528"/>
    <n v="12461"/>
    <n v="12347"/>
    <n v="12242"/>
    <n v="12115"/>
    <n v="12028"/>
    <n v="11924"/>
    <x v="698"/>
  </r>
  <r>
    <s v=".Boone County, Indiana"/>
    <s v="Boone County, Indiana"/>
    <s v="Boone County"/>
    <x v="14"/>
    <n v="56640"/>
    <n v="56641"/>
    <n v="56916"/>
    <n v="57915"/>
    <n v="59033"/>
    <n v="60346"/>
    <n v="61631"/>
    <n v="63033"/>
    <n v="64192"/>
    <n v="65723"/>
    <n v="66930"/>
    <x v="699"/>
  </r>
  <r>
    <s v=".Brown County, Indiana"/>
    <s v="Brown County, Indiana"/>
    <s v="Brown County"/>
    <x v="14"/>
    <n v="15242"/>
    <n v="15244"/>
    <n v="15207"/>
    <n v="15076"/>
    <n v="15049"/>
    <n v="15055"/>
    <n v="14944"/>
    <n v="14994"/>
    <n v="14996"/>
    <n v="15010"/>
    <n v="15230"/>
    <x v="700"/>
  </r>
  <r>
    <s v=".Carroll County, Indiana"/>
    <s v="Carroll County, Indiana"/>
    <s v="Carroll County"/>
    <x v="14"/>
    <n v="20155"/>
    <n v="20160"/>
    <n v="20199"/>
    <n v="20043"/>
    <n v="20112"/>
    <n v="20113"/>
    <n v="19953"/>
    <n v="19887"/>
    <n v="19973"/>
    <n v="20067"/>
    <n v="20188"/>
    <x v="701"/>
  </r>
  <r>
    <s v=".Cass County, Indiana"/>
    <s v="Cass County, Indiana"/>
    <s v="Cass County"/>
    <x v="14"/>
    <n v="38966"/>
    <n v="38970"/>
    <n v="38985"/>
    <n v="38916"/>
    <n v="38771"/>
    <n v="38585"/>
    <n v="38487"/>
    <n v="38081"/>
    <n v="37905"/>
    <n v="37828"/>
    <n v="37895"/>
    <x v="702"/>
  </r>
  <r>
    <s v=".Clark County, Indiana"/>
    <s v="Clark County, Indiana"/>
    <s v="Clark County"/>
    <x v="14"/>
    <n v="110232"/>
    <n v="110222"/>
    <n v="110567"/>
    <n v="111490"/>
    <n v="111853"/>
    <n v="112688"/>
    <n v="114035"/>
    <n v="114819"/>
    <n v="115588"/>
    <n v="116545"/>
    <n v="117280"/>
    <x v="703"/>
  </r>
  <r>
    <s v=".Clay County, Indiana"/>
    <s v="Clay County, Indiana"/>
    <s v="Clay County"/>
    <x v="14"/>
    <n v="26890"/>
    <n v="26888"/>
    <n v="26854"/>
    <n v="26837"/>
    <n v="26788"/>
    <n v="26662"/>
    <n v="26430"/>
    <n v="26395"/>
    <n v="26210"/>
    <n v="26167"/>
    <n v="26175"/>
    <x v="704"/>
  </r>
  <r>
    <s v=".Clinton County, Indiana"/>
    <s v="Clinton County, Indiana"/>
    <s v="Clinton County"/>
    <x v="14"/>
    <n v="33224"/>
    <n v="33219"/>
    <n v="33221"/>
    <n v="33034"/>
    <n v="32890"/>
    <n v="32766"/>
    <n v="32462"/>
    <n v="32373"/>
    <n v="32207"/>
    <n v="32195"/>
    <n v="32192"/>
    <x v="705"/>
  </r>
  <r>
    <s v=".Crawford County, Indiana"/>
    <s v="Crawford County, Indiana"/>
    <s v="Crawford County"/>
    <x v="14"/>
    <n v="10713"/>
    <n v="10711"/>
    <n v="10708"/>
    <n v="10621"/>
    <n v="10669"/>
    <n v="10620"/>
    <n v="10668"/>
    <n v="10555"/>
    <n v="10583"/>
    <n v="10535"/>
    <n v="10594"/>
    <x v="706"/>
  </r>
  <r>
    <s v=".Daviess County, Indiana"/>
    <s v="Daviess County, Indiana"/>
    <s v="Daviess County"/>
    <x v="14"/>
    <n v="31648"/>
    <n v="31654"/>
    <n v="31720"/>
    <n v="31950"/>
    <n v="32116"/>
    <n v="32282"/>
    <n v="32680"/>
    <n v="32823"/>
    <n v="33010"/>
    <n v="33136"/>
    <n v="33278"/>
    <x v="707"/>
  </r>
  <r>
    <s v=".Dearborn County, Indiana"/>
    <s v="Dearborn County, Indiana"/>
    <s v="Dearborn County"/>
    <x v="14"/>
    <n v="50047"/>
    <n v="50027"/>
    <n v="50083"/>
    <n v="49986"/>
    <n v="49727"/>
    <n v="49739"/>
    <n v="49418"/>
    <n v="49455"/>
    <n v="49436"/>
    <n v="49564"/>
    <n v="49482"/>
    <x v="708"/>
  </r>
  <r>
    <s v=".Decatur County, Indiana"/>
    <s v="Decatur County, Indiana"/>
    <s v="Decatur County"/>
    <x v="14"/>
    <n v="25740"/>
    <n v="25739"/>
    <n v="25798"/>
    <n v="25902"/>
    <n v="26043"/>
    <n v="26236"/>
    <n v="26416"/>
    <n v="26339"/>
    <n v="26565"/>
    <n v="26620"/>
    <n v="26725"/>
    <x v="709"/>
  </r>
  <r>
    <s v=".DeKalb County, Indiana"/>
    <s v="DeKalb County, Indiana"/>
    <s v="DeKalb County"/>
    <x v="14"/>
    <n v="42223"/>
    <n v="42255"/>
    <n v="42336"/>
    <n v="42494"/>
    <n v="42328"/>
    <n v="42369"/>
    <n v="42428"/>
    <n v="42496"/>
    <n v="42652"/>
    <n v="42806"/>
    <n v="43208"/>
    <x v="710"/>
  </r>
  <r>
    <s v=".Delaware County, Indiana"/>
    <s v="Delaware County, Indiana"/>
    <s v="Delaware County"/>
    <x v="14"/>
    <n v="117671"/>
    <n v="117670"/>
    <n v="117665"/>
    <n v="117901"/>
    <n v="117027"/>
    <n v="116831"/>
    <n v="116487"/>
    <n v="115767"/>
    <n v="115657"/>
    <n v="115246"/>
    <n v="114297"/>
    <x v="711"/>
  </r>
  <r>
    <s v=".Dubois County, Indiana"/>
    <s v="Dubois County, Indiana"/>
    <s v="Dubois County"/>
    <x v="14"/>
    <n v="41889"/>
    <n v="41886"/>
    <n v="41905"/>
    <n v="42162"/>
    <n v="42083"/>
    <n v="42275"/>
    <n v="42297"/>
    <n v="42317"/>
    <n v="42450"/>
    <n v="42538"/>
    <n v="42674"/>
    <x v="712"/>
  </r>
  <r>
    <s v=".Elkhart County, Indiana"/>
    <s v="Elkhart County, Indiana"/>
    <s v="Elkhart County"/>
    <x v="14"/>
    <n v="197559"/>
    <n v="197569"/>
    <n v="197451"/>
    <n v="198279"/>
    <n v="198968"/>
    <n v="200205"/>
    <n v="201423"/>
    <n v="202995"/>
    <n v="203642"/>
    <n v="204194"/>
    <n v="205617"/>
    <x v="713"/>
  </r>
  <r>
    <s v=".Fayette County, Indiana"/>
    <s v="Fayette County, Indiana"/>
    <s v="Fayette County"/>
    <x v="14"/>
    <n v="24277"/>
    <n v="24301"/>
    <n v="24325"/>
    <n v="24150"/>
    <n v="23947"/>
    <n v="23826"/>
    <n v="23442"/>
    <n v="23388"/>
    <n v="23252"/>
    <n v="23154"/>
    <n v="23076"/>
    <x v="714"/>
  </r>
  <r>
    <s v=".Floyd County, Indiana"/>
    <s v="Floyd County, Indiana"/>
    <s v="Floyd County"/>
    <x v="14"/>
    <n v="74578"/>
    <n v="74579"/>
    <n v="74709"/>
    <n v="74978"/>
    <n v="75260"/>
    <n v="76018"/>
    <n v="76094"/>
    <n v="76505"/>
    <n v="76734"/>
    <n v="77006"/>
    <n v="77834"/>
    <x v="715"/>
  </r>
  <r>
    <s v=".Fountain County, Indiana"/>
    <s v="Fountain County, Indiana"/>
    <s v="Fountain County"/>
    <x v="14"/>
    <n v="17240"/>
    <n v="17240"/>
    <n v="17276"/>
    <n v="17157"/>
    <n v="17117"/>
    <n v="16882"/>
    <n v="16693"/>
    <n v="16537"/>
    <n v="16457"/>
    <n v="16419"/>
    <n v="16390"/>
    <x v="716"/>
  </r>
  <r>
    <s v=".Franklin County, Indiana"/>
    <s v="Franklin County, Indiana"/>
    <s v="Franklin County"/>
    <x v="14"/>
    <n v="23087"/>
    <n v="23098"/>
    <n v="23059"/>
    <n v="23040"/>
    <n v="23032"/>
    <n v="22970"/>
    <n v="22982"/>
    <n v="22940"/>
    <n v="22770"/>
    <n v="22694"/>
    <n v="22706"/>
    <x v="717"/>
  </r>
  <r>
    <s v=".Fulton County, Indiana"/>
    <s v="Fulton County, Indiana"/>
    <s v="Fulton County"/>
    <x v="14"/>
    <n v="20836"/>
    <n v="20856"/>
    <n v="20817"/>
    <n v="20735"/>
    <n v="20638"/>
    <n v="20449"/>
    <n v="20517"/>
    <n v="20340"/>
    <n v="20118"/>
    <n v="19995"/>
    <n v="20053"/>
    <x v="718"/>
  </r>
  <r>
    <s v=".Gibson County, Indiana"/>
    <s v="Gibson County, Indiana"/>
    <s v="Gibson County"/>
    <x v="14"/>
    <n v="33503"/>
    <n v="33503"/>
    <n v="33545"/>
    <n v="33524"/>
    <n v="33527"/>
    <n v="33484"/>
    <n v="33723"/>
    <n v="33644"/>
    <n v="33644"/>
    <n v="33721"/>
    <n v="33610"/>
    <x v="719"/>
  </r>
  <r>
    <s v=".Grant County, Indiana"/>
    <s v="Grant County, Indiana"/>
    <s v="Grant County"/>
    <x v="14"/>
    <n v="70061"/>
    <n v="70063"/>
    <n v="69903"/>
    <n v="69616"/>
    <n v="69078"/>
    <n v="68845"/>
    <n v="68326"/>
    <n v="67479"/>
    <n v="66669"/>
    <n v="66305"/>
    <n v="66039"/>
    <x v="720"/>
  </r>
  <r>
    <s v=".Greene County, Indiana"/>
    <s v="Greene County, Indiana"/>
    <s v="Greene County"/>
    <x v="14"/>
    <n v="33165"/>
    <n v="33172"/>
    <n v="33207"/>
    <n v="33032"/>
    <n v="32944"/>
    <n v="32741"/>
    <n v="32646"/>
    <n v="32416"/>
    <n v="32228"/>
    <n v="32172"/>
    <n v="32059"/>
    <x v="721"/>
  </r>
  <r>
    <s v=".Hamilton County, Indiana"/>
    <s v="Hamilton County, Indiana"/>
    <s v="Hamilton County"/>
    <x v="14"/>
    <n v="274569"/>
    <n v="274557"/>
    <n v="276493"/>
    <n v="283368"/>
    <n v="289747"/>
    <n v="296858"/>
    <n v="302772"/>
    <n v="308428"/>
    <n v="315902"/>
    <n v="322933"/>
    <n v="330311"/>
    <x v="722"/>
  </r>
  <r>
    <s v=".Hancock County, Indiana"/>
    <s v="Hancock County, Indiana"/>
    <s v="Hancock County"/>
    <x v="14"/>
    <n v="70002"/>
    <n v="70060"/>
    <n v="70247"/>
    <n v="70363"/>
    <n v="70582"/>
    <n v="70980"/>
    <n v="71754"/>
    <n v="72413"/>
    <n v="73765"/>
    <n v="74998"/>
    <n v="76478"/>
    <x v="723"/>
  </r>
  <r>
    <s v=".Harrison County, Indiana"/>
    <s v="Harrison County, Indiana"/>
    <s v="Harrison County"/>
    <x v="14"/>
    <n v="39364"/>
    <n v="39366"/>
    <n v="39330"/>
    <n v="39188"/>
    <n v="39011"/>
    <n v="39000"/>
    <n v="39173"/>
    <n v="39532"/>
    <n v="39661"/>
    <n v="39777"/>
    <n v="40214"/>
    <x v="724"/>
  </r>
  <r>
    <s v=".Hendricks County, Indiana"/>
    <s v="Hendricks County, Indiana"/>
    <s v="Hendricks County"/>
    <x v="14"/>
    <n v="145448"/>
    <n v="145456"/>
    <n v="145954"/>
    <n v="148664"/>
    <n v="150735"/>
    <n v="153555"/>
    <n v="155845"/>
    <n v="157776"/>
    <n v="160376"/>
    <n v="163622"/>
    <n v="166908"/>
    <x v="725"/>
  </r>
  <r>
    <s v=".Henry County, Indiana"/>
    <s v="Henry County, Indiana"/>
    <s v="Henry County"/>
    <x v="14"/>
    <n v="49462"/>
    <n v="49466"/>
    <n v="49530"/>
    <n v="49216"/>
    <n v="49112"/>
    <n v="48843"/>
    <n v="48886"/>
    <n v="48655"/>
    <n v="48345"/>
    <n v="48170"/>
    <n v="48131"/>
    <x v="726"/>
  </r>
  <r>
    <s v=".Howard County, Indiana"/>
    <s v="Howard County, Indiana"/>
    <s v="Howard County"/>
    <x v="14"/>
    <n v="82752"/>
    <n v="82748"/>
    <n v="82752"/>
    <n v="82797"/>
    <n v="82839"/>
    <n v="82738"/>
    <n v="82605"/>
    <n v="82338"/>
    <n v="82304"/>
    <n v="82210"/>
    <n v="82257"/>
    <x v="727"/>
  </r>
  <r>
    <s v=".Huntington County, Indiana"/>
    <s v="Huntington County, Indiana"/>
    <s v="Huntington County"/>
    <x v="14"/>
    <n v="37124"/>
    <n v="37123"/>
    <n v="37117"/>
    <n v="37167"/>
    <n v="36979"/>
    <n v="36777"/>
    <n v="36609"/>
    <n v="36518"/>
    <n v="36294"/>
    <n v="36222"/>
    <n v="36243"/>
    <x v="728"/>
  </r>
  <r>
    <s v=".Jackson County, Indiana"/>
    <s v="Jackson County, Indiana"/>
    <s v="Jackson County"/>
    <x v="14"/>
    <n v="42376"/>
    <n v="42376"/>
    <n v="42586"/>
    <n v="42917"/>
    <n v="42986"/>
    <n v="43437"/>
    <n v="43703"/>
    <n v="43875"/>
    <n v="43997"/>
    <n v="43955"/>
    <n v="44068"/>
    <x v="729"/>
  </r>
  <r>
    <s v=".Jasper County, Indiana"/>
    <s v="Jasper County, Indiana"/>
    <s v="Jasper County"/>
    <x v="14"/>
    <n v="33478"/>
    <n v="33481"/>
    <n v="33496"/>
    <n v="33427"/>
    <n v="33492"/>
    <n v="33423"/>
    <n v="33512"/>
    <n v="33478"/>
    <n v="33405"/>
    <n v="33424"/>
    <n v="33365"/>
    <x v="730"/>
  </r>
  <r>
    <s v=".Jay County, Indiana"/>
    <s v="Jay County, Indiana"/>
    <s v="Jay County"/>
    <x v="14"/>
    <n v="21253"/>
    <n v="21253"/>
    <n v="21179"/>
    <n v="21335"/>
    <n v="21348"/>
    <n v="21270"/>
    <n v="21139"/>
    <n v="21137"/>
    <n v="21017"/>
    <n v="20883"/>
    <n v="20727"/>
    <x v="731"/>
  </r>
  <r>
    <s v=".Jefferson County, Indiana"/>
    <s v="Jefferson County, Indiana"/>
    <s v="Jefferson County"/>
    <x v="14"/>
    <n v="32428"/>
    <n v="32400"/>
    <n v="32395"/>
    <n v="32272"/>
    <n v="32436"/>
    <n v="32390"/>
    <n v="32402"/>
    <n v="32297"/>
    <n v="32230"/>
    <n v="32013"/>
    <n v="32157"/>
    <x v="732"/>
  </r>
  <r>
    <s v=".Jennings County, Indiana"/>
    <s v="Jennings County, Indiana"/>
    <s v="Jennings County"/>
    <x v="14"/>
    <n v="28525"/>
    <n v="28529"/>
    <n v="28481"/>
    <n v="28155"/>
    <n v="28145"/>
    <n v="28227"/>
    <n v="27916"/>
    <n v="27834"/>
    <n v="27648"/>
    <n v="27652"/>
    <n v="27679"/>
    <x v="733"/>
  </r>
  <r>
    <s v=".Johnson County, Indiana"/>
    <s v="Johnson County, Indiana"/>
    <s v="Johnson County"/>
    <x v="14"/>
    <n v="139654"/>
    <n v="139855"/>
    <n v="140269"/>
    <n v="141734"/>
    <n v="143475"/>
    <n v="145410"/>
    <n v="147085"/>
    <n v="148962"/>
    <n v="151540"/>
    <n v="153820"/>
    <n v="156093"/>
    <x v="734"/>
  </r>
  <r>
    <s v=".Knox County, Indiana"/>
    <s v="Knox County, Indiana"/>
    <s v="Knox County"/>
    <x v="14"/>
    <n v="38440"/>
    <n v="38440"/>
    <n v="38391"/>
    <n v="38473"/>
    <n v="37974"/>
    <n v="38055"/>
    <n v="37961"/>
    <n v="37760"/>
    <n v="37333"/>
    <n v="37044"/>
    <n v="36596"/>
    <x v="735"/>
  </r>
  <r>
    <s v=".Kosciusko County, Indiana"/>
    <s v="Kosciusko County, Indiana"/>
    <s v="Kosciusko County"/>
    <x v="14"/>
    <n v="77358"/>
    <n v="77355"/>
    <n v="77340"/>
    <n v="77353"/>
    <n v="77603"/>
    <n v="77865"/>
    <n v="78371"/>
    <n v="78547"/>
    <n v="78732"/>
    <n v="79026"/>
    <n v="79416"/>
    <x v="736"/>
  </r>
  <r>
    <s v=".LaGrange County, Indiana"/>
    <s v="LaGrange County, Indiana"/>
    <s v="LaGrange County"/>
    <x v="14"/>
    <n v="37128"/>
    <n v="37131"/>
    <n v="37159"/>
    <n v="37469"/>
    <n v="37662"/>
    <n v="38089"/>
    <n v="38435"/>
    <n v="38616"/>
    <n v="39113"/>
    <n v="39248"/>
    <n v="39375"/>
    <x v="737"/>
  </r>
  <r>
    <s v=".Lake County, Indiana"/>
    <s v="Lake County, Indiana"/>
    <s v="Lake County"/>
    <x v="14"/>
    <n v="496005"/>
    <n v="496108"/>
    <n v="495947"/>
    <n v="494954"/>
    <n v="493390"/>
    <n v="491732"/>
    <n v="491027"/>
    <n v="487908"/>
    <n v="486092"/>
    <n v="484601"/>
    <n v="484440"/>
    <x v="738"/>
  </r>
  <r>
    <s v=".LaPorte County, Indiana"/>
    <s v="LaPorte County, Indiana"/>
    <s v="LaPorte County"/>
    <x v="14"/>
    <n v="111467"/>
    <n v="111466"/>
    <n v="111459"/>
    <n v="111317"/>
    <n v="111304"/>
    <n v="111423"/>
    <n v="111735"/>
    <n v="110835"/>
    <n v="110222"/>
    <n v="109842"/>
    <n v="109981"/>
    <x v="739"/>
  </r>
  <r>
    <s v=".Lawrence County, Indiana"/>
    <s v="Lawrence County, Indiana"/>
    <s v="Lawrence County"/>
    <x v="14"/>
    <n v="46134"/>
    <n v="46129"/>
    <n v="46102"/>
    <n v="46141"/>
    <n v="46116"/>
    <n v="45896"/>
    <n v="45651"/>
    <n v="45568"/>
    <n v="45578"/>
    <n v="45592"/>
    <n v="45630"/>
    <x v="740"/>
  </r>
  <r>
    <s v=".Madison County, Indiana"/>
    <s v="Madison County, Indiana"/>
    <s v="Madison County"/>
    <x v="14"/>
    <n v="131636"/>
    <n v="131637"/>
    <n v="131619"/>
    <n v="131002"/>
    <n v="130197"/>
    <n v="130303"/>
    <n v="129736"/>
    <n v="129388"/>
    <n v="129329"/>
    <n v="129418"/>
    <n v="129573"/>
    <x v="741"/>
  </r>
  <r>
    <s v=".Marion County, Indiana"/>
    <s v="Marion County, Indiana"/>
    <s v="Marion County"/>
    <x v="14"/>
    <n v="903393"/>
    <n v="903375"/>
    <n v="904591"/>
    <n v="911217"/>
    <n v="919786"/>
    <n v="929922"/>
    <n v="935935"/>
    <n v="939843"/>
    <n v="945685"/>
    <n v="950537"/>
    <n v="958700"/>
    <x v="742"/>
  </r>
  <r>
    <s v=".Marshall County, Indiana"/>
    <s v="Marshall County, Indiana"/>
    <s v="Marshall County"/>
    <x v="14"/>
    <n v="47051"/>
    <n v="47050"/>
    <n v="47000"/>
    <n v="46938"/>
    <n v="46942"/>
    <n v="46910"/>
    <n v="46920"/>
    <n v="46733"/>
    <n v="46586"/>
    <n v="46433"/>
    <n v="46296"/>
    <x v="743"/>
  </r>
  <r>
    <s v=".Martin County, Indiana"/>
    <s v="Martin County, Indiana"/>
    <s v="Martin County"/>
    <x v="14"/>
    <n v="10334"/>
    <n v="10380"/>
    <n v="10359"/>
    <n v="10336"/>
    <n v="10317"/>
    <n v="10233"/>
    <n v="10238"/>
    <n v="10216"/>
    <n v="10190"/>
    <n v="10181"/>
    <n v="10219"/>
    <x v="744"/>
  </r>
  <r>
    <s v=".Miami County, Indiana"/>
    <s v="Miami County, Indiana"/>
    <s v="Miami County"/>
    <x v="14"/>
    <n v="36903"/>
    <n v="36905"/>
    <n v="36810"/>
    <n v="36649"/>
    <n v="36529"/>
    <n v="36167"/>
    <n v="36070"/>
    <n v="36004"/>
    <n v="36043"/>
    <n v="35864"/>
    <n v="35646"/>
    <x v="745"/>
  </r>
  <r>
    <s v=".Monroe County, Indiana"/>
    <s v="Monroe County, Indiana"/>
    <s v="Monroe County"/>
    <x v="14"/>
    <n v="137974"/>
    <n v="137962"/>
    <n v="138566"/>
    <n v="140233"/>
    <n v="141484"/>
    <n v="142068"/>
    <n v="143403"/>
    <n v="144247"/>
    <n v="145757"/>
    <n v="146638"/>
    <n v="147230"/>
    <x v="746"/>
  </r>
  <r>
    <s v=".Montgomery County, Indiana"/>
    <s v="Montgomery County, Indiana"/>
    <s v="Montgomery County"/>
    <x v="14"/>
    <n v="38124"/>
    <n v="38121"/>
    <n v="38098"/>
    <n v="38338"/>
    <n v="38177"/>
    <n v="38137"/>
    <n v="38150"/>
    <n v="38243"/>
    <n v="38238"/>
    <n v="38343"/>
    <n v="38274"/>
    <x v="747"/>
  </r>
  <r>
    <s v=".Morgan County, Indiana"/>
    <s v="Morgan County, Indiana"/>
    <s v="Morgan County"/>
    <x v="14"/>
    <n v="68894"/>
    <n v="68926"/>
    <n v="69138"/>
    <n v="69233"/>
    <n v="69177"/>
    <n v="69344"/>
    <n v="69495"/>
    <n v="69559"/>
    <n v="69633"/>
    <n v="69793"/>
    <n v="70137"/>
    <x v="748"/>
  </r>
  <r>
    <s v=".Newton County, Indiana"/>
    <s v="Newton County, Indiana"/>
    <s v="Newton County"/>
    <x v="14"/>
    <n v="14244"/>
    <n v="14239"/>
    <n v="14233"/>
    <n v="14086"/>
    <n v="14043"/>
    <n v="14028"/>
    <n v="14087"/>
    <n v="13971"/>
    <n v="13992"/>
    <n v="14027"/>
    <n v="13986"/>
    <x v="749"/>
  </r>
  <r>
    <s v=".Noble County, Indiana"/>
    <s v="Noble County, Indiana"/>
    <s v="Noble County"/>
    <x v="14"/>
    <n v="47536"/>
    <n v="47538"/>
    <n v="47454"/>
    <n v="47294"/>
    <n v="47190"/>
    <n v="47240"/>
    <n v="47367"/>
    <n v="47515"/>
    <n v="47398"/>
    <n v="47329"/>
    <n v="47543"/>
    <x v="750"/>
  </r>
  <r>
    <s v=".Ohio County, Indiana"/>
    <s v="Ohio County, Indiana"/>
    <s v="Ohio County"/>
    <x v="14"/>
    <n v="6128"/>
    <n v="6098"/>
    <n v="6086"/>
    <n v="6052"/>
    <n v="6055"/>
    <n v="5986"/>
    <n v="5957"/>
    <n v="5877"/>
    <n v="5885"/>
    <n v="5854"/>
    <n v="5879"/>
    <x v="751"/>
  </r>
  <r>
    <s v=".Orange County, Indiana"/>
    <s v="Orange County, Indiana"/>
    <s v="Orange County"/>
    <x v="14"/>
    <n v="19840"/>
    <n v="19846"/>
    <n v="19814"/>
    <n v="19945"/>
    <n v="19747"/>
    <n v="19835"/>
    <n v="19771"/>
    <n v="19634"/>
    <n v="19473"/>
    <n v="19423"/>
    <n v="19548"/>
    <x v="752"/>
  </r>
  <r>
    <s v=".Owen County, Indiana"/>
    <s v="Owen County, Indiana"/>
    <s v="Owen County"/>
    <x v="14"/>
    <n v="21575"/>
    <n v="21573"/>
    <n v="21566"/>
    <n v="21489"/>
    <n v="21368"/>
    <n v="21153"/>
    <n v="21019"/>
    <n v="20826"/>
    <n v="20898"/>
    <n v="20791"/>
    <n v="20862"/>
    <x v="753"/>
  </r>
  <r>
    <s v=".Parke County, Indiana"/>
    <s v="Parke County, Indiana"/>
    <s v="Parke County"/>
    <x v="14"/>
    <n v="17339"/>
    <n v="17349"/>
    <n v="17275"/>
    <n v="17084"/>
    <n v="17118"/>
    <n v="17237"/>
    <n v="17236"/>
    <n v="16970"/>
    <n v="16938"/>
    <n v="16907"/>
    <n v="16978"/>
    <x v="754"/>
  </r>
  <r>
    <s v=".Perry County, Indiana"/>
    <s v="Perry County, Indiana"/>
    <s v="Perry County"/>
    <x v="14"/>
    <n v="19338"/>
    <n v="19338"/>
    <n v="19409"/>
    <n v="19423"/>
    <n v="19371"/>
    <n v="19417"/>
    <n v="19334"/>
    <n v="19310"/>
    <n v="18978"/>
    <n v="18978"/>
    <n v="19077"/>
    <x v="755"/>
  </r>
  <r>
    <s v=".Pike County, Indiana"/>
    <s v="Pike County, Indiana"/>
    <s v="Pike County"/>
    <x v="14"/>
    <n v="12845"/>
    <n v="12700"/>
    <n v="12720"/>
    <n v="12596"/>
    <n v="12618"/>
    <n v="12495"/>
    <n v="12490"/>
    <n v="12407"/>
    <n v="12391"/>
    <n v="12315"/>
    <n v="12388"/>
    <x v="756"/>
  </r>
  <r>
    <s v=".Porter County, Indiana"/>
    <s v="Porter County, Indiana"/>
    <s v="Porter County"/>
    <x v="14"/>
    <n v="164343"/>
    <n v="164289"/>
    <n v="164487"/>
    <n v="165511"/>
    <n v="165702"/>
    <n v="166478"/>
    <n v="167166"/>
    <n v="167334"/>
    <n v="167475"/>
    <n v="168495"/>
    <n v="169488"/>
    <x v="757"/>
  </r>
  <r>
    <s v=".Posey County, Indiana"/>
    <s v="Posey County, Indiana"/>
    <s v="Posey County"/>
    <x v="14"/>
    <n v="25910"/>
    <n v="25912"/>
    <n v="25861"/>
    <n v="25695"/>
    <n v="25616"/>
    <n v="25561"/>
    <n v="25603"/>
    <n v="25613"/>
    <n v="25639"/>
    <n v="25569"/>
    <n v="25554"/>
    <x v="758"/>
  </r>
  <r>
    <s v=".Pulaski County, Indiana"/>
    <s v="Pulaski County, Indiana"/>
    <s v="Pulaski County"/>
    <x v="14"/>
    <n v="13402"/>
    <n v="13382"/>
    <n v="13323"/>
    <n v="13229"/>
    <n v="13009"/>
    <n v="12939"/>
    <n v="12916"/>
    <n v="12804"/>
    <n v="12618"/>
    <n v="12529"/>
    <n v="12492"/>
    <x v="759"/>
  </r>
  <r>
    <s v=".Putnam County, Indiana"/>
    <s v="Putnam County, Indiana"/>
    <s v="Putnam County"/>
    <x v="14"/>
    <n v="37963"/>
    <n v="37945"/>
    <n v="37909"/>
    <n v="37867"/>
    <n v="37640"/>
    <n v="37494"/>
    <n v="37451"/>
    <n v="37382"/>
    <n v="37113"/>
    <n v="37363"/>
    <n v="37486"/>
    <x v="760"/>
  </r>
  <r>
    <s v=".Randolph County, Indiana"/>
    <s v="Randolph County, Indiana"/>
    <s v="Randolph County"/>
    <x v="14"/>
    <n v="26171"/>
    <n v="26176"/>
    <n v="26178"/>
    <n v="26033"/>
    <n v="25857"/>
    <n v="25617"/>
    <n v="25331"/>
    <n v="25138"/>
    <n v="25112"/>
    <n v="24907"/>
    <n v="24806"/>
    <x v="761"/>
  </r>
  <r>
    <s v=".Ripley County, Indiana"/>
    <s v="Ripley County, Indiana"/>
    <s v="Ripley County"/>
    <x v="14"/>
    <n v="28818"/>
    <n v="28812"/>
    <n v="28815"/>
    <n v="28645"/>
    <n v="28447"/>
    <n v="28296"/>
    <n v="28340"/>
    <n v="28372"/>
    <n v="28381"/>
    <n v="28428"/>
    <n v="28450"/>
    <x v="762"/>
  </r>
  <r>
    <s v=".Rush County, Indiana"/>
    <s v="Rush County, Indiana"/>
    <s v="Rush County"/>
    <x v="14"/>
    <n v="17392"/>
    <n v="17392"/>
    <n v="17384"/>
    <n v="17285"/>
    <n v="17108"/>
    <n v="16996"/>
    <n v="16845"/>
    <n v="16708"/>
    <n v="16639"/>
    <n v="16643"/>
    <n v="16635"/>
    <x v="763"/>
  </r>
  <r>
    <s v=".St. Joseph County, Indiana"/>
    <s v="St. Joseph County, Indiana"/>
    <s v="St. Joseph County"/>
    <x v="14"/>
    <n v="266931"/>
    <n v="266914"/>
    <n v="266797"/>
    <n v="266680"/>
    <n v="266492"/>
    <n v="267054"/>
    <n v="267848"/>
    <n v="268361"/>
    <n v="269862"/>
    <n v="270057"/>
    <n v="270972"/>
    <x v="764"/>
  </r>
  <r>
    <s v=".Scott County, Indiana"/>
    <s v="Scott County, Indiana"/>
    <s v="Scott County"/>
    <x v="14"/>
    <n v="24181"/>
    <n v="24195"/>
    <n v="24171"/>
    <n v="23907"/>
    <n v="23723"/>
    <n v="23755"/>
    <n v="23636"/>
    <n v="23660"/>
    <n v="23687"/>
    <n v="23793"/>
    <n v="23784"/>
    <x v="765"/>
  </r>
  <r>
    <s v=".Shelby County, Indiana"/>
    <s v="Shelby County, Indiana"/>
    <s v="Shelby County"/>
    <x v="14"/>
    <n v="44436"/>
    <n v="44379"/>
    <n v="44297"/>
    <n v="44280"/>
    <n v="44257"/>
    <n v="44333"/>
    <n v="44358"/>
    <n v="44341"/>
    <n v="44229"/>
    <n v="44367"/>
    <n v="44522"/>
    <x v="766"/>
  </r>
  <r>
    <s v=".Spencer County, Indiana"/>
    <s v="Spencer County, Indiana"/>
    <s v="Spencer County"/>
    <x v="14"/>
    <n v="20952"/>
    <n v="20955"/>
    <n v="20915"/>
    <n v="20969"/>
    <n v="20783"/>
    <n v="20762"/>
    <n v="20762"/>
    <n v="20640"/>
    <n v="20491"/>
    <n v="20440"/>
    <n v="20385"/>
    <x v="767"/>
  </r>
  <r>
    <s v=".Starke County, Indiana"/>
    <s v="Starke County, Indiana"/>
    <s v="Starke County"/>
    <x v="14"/>
    <n v="23363"/>
    <n v="23362"/>
    <n v="23345"/>
    <n v="23171"/>
    <n v="23160"/>
    <n v="23139"/>
    <n v="22956"/>
    <n v="22860"/>
    <n v="23019"/>
    <n v="22935"/>
    <n v="22951"/>
    <x v="768"/>
  </r>
  <r>
    <s v=".Steuben County, Indiana"/>
    <s v="Steuben County, Indiana"/>
    <s v="Steuben County"/>
    <x v="14"/>
    <n v="34185"/>
    <n v="34147"/>
    <n v="34109"/>
    <n v="34068"/>
    <n v="34158"/>
    <n v="34371"/>
    <n v="34491"/>
    <n v="34469"/>
    <n v="34329"/>
    <n v="34384"/>
    <n v="34487"/>
    <x v="769"/>
  </r>
  <r>
    <s v=".Sullivan County, Indiana"/>
    <s v="Sullivan County, Indiana"/>
    <s v="Sullivan County"/>
    <x v="14"/>
    <n v="21475"/>
    <n v="21475"/>
    <n v="21390"/>
    <n v="21218"/>
    <n v="21203"/>
    <n v="21138"/>
    <n v="20995"/>
    <n v="20874"/>
    <n v="20710"/>
    <n v="20700"/>
    <n v="20696"/>
    <x v="770"/>
  </r>
  <r>
    <s v=".Switzerland County, Indiana"/>
    <s v="Switzerland County, Indiana"/>
    <s v="Switzerland County"/>
    <x v="14"/>
    <n v="10613"/>
    <n v="10687"/>
    <n v="10717"/>
    <n v="10632"/>
    <n v="10462"/>
    <n v="10598"/>
    <n v="10564"/>
    <n v="10614"/>
    <n v="10641"/>
    <n v="10686"/>
    <n v="10731"/>
    <x v="771"/>
  </r>
  <r>
    <s v=".Tippecanoe County, Indiana"/>
    <s v="Tippecanoe County, Indiana"/>
    <s v="Tippecanoe County"/>
    <x v="14"/>
    <n v="172780"/>
    <n v="172803"/>
    <n v="173104"/>
    <n v="175861"/>
    <n v="179124"/>
    <n v="181953"/>
    <n v="184433"/>
    <n v="186723"/>
    <n v="190292"/>
    <n v="191199"/>
    <n v="193817"/>
    <x v="772"/>
  </r>
  <r>
    <s v=".Tipton County, Indiana"/>
    <s v="Tipton County, Indiana"/>
    <s v="Tipton County"/>
    <x v="14"/>
    <n v="15936"/>
    <n v="15936"/>
    <n v="15878"/>
    <n v="15816"/>
    <n v="15659"/>
    <n v="15544"/>
    <n v="15405"/>
    <n v="15249"/>
    <n v="15163"/>
    <n v="15137"/>
    <n v="15112"/>
    <x v="773"/>
  </r>
  <r>
    <s v=".Union County, Indiana"/>
    <s v="Union County, Indiana"/>
    <s v="Union County"/>
    <x v="14"/>
    <n v="7516"/>
    <n v="7516"/>
    <n v="7537"/>
    <n v="7496"/>
    <n v="7352"/>
    <n v="7307"/>
    <n v="7241"/>
    <n v="7185"/>
    <n v="7139"/>
    <n v="7159"/>
    <n v="7029"/>
    <x v="774"/>
  </r>
  <r>
    <s v=".Vanderburgh County, Indiana"/>
    <s v="Vanderburgh County, Indiana"/>
    <s v="Vanderburgh County"/>
    <x v="14"/>
    <n v="179703"/>
    <n v="179701"/>
    <n v="179842"/>
    <n v="180468"/>
    <n v="181040"/>
    <n v="181580"/>
    <n v="181934"/>
    <n v="181504"/>
    <n v="181427"/>
    <n v="180954"/>
    <n v="181120"/>
    <x v="775"/>
  </r>
  <r>
    <s v=".Vermillion County, Indiana"/>
    <s v="Vermillion County, Indiana"/>
    <s v="Vermillion County"/>
    <x v="14"/>
    <n v="16212"/>
    <n v="16210"/>
    <n v="16116"/>
    <n v="16072"/>
    <n v="15923"/>
    <n v="15852"/>
    <n v="15659"/>
    <n v="15593"/>
    <n v="15593"/>
    <n v="15503"/>
    <n v="15510"/>
    <x v="776"/>
  </r>
  <r>
    <s v=".Vigo County, Indiana"/>
    <s v="Vigo County, Indiana"/>
    <s v="Vigo County"/>
    <x v="14"/>
    <n v="107848"/>
    <n v="107852"/>
    <n v="107888"/>
    <n v="108330"/>
    <n v="108523"/>
    <n v="108200"/>
    <n v="107920"/>
    <n v="107533"/>
    <n v="107790"/>
    <n v="107569"/>
    <n v="107367"/>
    <x v="777"/>
  </r>
  <r>
    <s v=".Wabash County, Indiana"/>
    <s v="Wabash County, Indiana"/>
    <s v="Wabash County"/>
    <x v="14"/>
    <n v="32888"/>
    <n v="32888"/>
    <n v="32848"/>
    <n v="32567"/>
    <n v="32386"/>
    <n v="32269"/>
    <n v="32100"/>
    <n v="31860"/>
    <n v="31513"/>
    <n v="31380"/>
    <n v="31198"/>
    <x v="778"/>
  </r>
  <r>
    <s v=".Warren County, Indiana"/>
    <s v="Warren County, Indiana"/>
    <s v="Warren County"/>
    <x v="14"/>
    <n v="8508"/>
    <n v="8511"/>
    <n v="8521"/>
    <n v="8470"/>
    <n v="8392"/>
    <n v="8369"/>
    <n v="8339"/>
    <n v="8270"/>
    <n v="8165"/>
    <n v="8204"/>
    <n v="8280"/>
    <x v="779"/>
  </r>
  <r>
    <s v=".Warrick County, Indiana"/>
    <s v="Warrick County, Indiana"/>
    <s v="Warrick County"/>
    <x v="14"/>
    <n v="59689"/>
    <n v="59689"/>
    <n v="59839"/>
    <n v="60201"/>
    <n v="60347"/>
    <n v="60852"/>
    <n v="60956"/>
    <n v="61522"/>
    <n v="62005"/>
    <n v="62401"/>
    <n v="62474"/>
    <x v="780"/>
  </r>
  <r>
    <s v=".Washington County, Indiana"/>
    <s v="Washington County, Indiana"/>
    <s v="Washington County"/>
    <x v="14"/>
    <n v="28262"/>
    <n v="28254"/>
    <n v="28292"/>
    <n v="28196"/>
    <n v="27913"/>
    <n v="27779"/>
    <n v="27886"/>
    <n v="27774"/>
    <n v="27728"/>
    <n v="27771"/>
    <n v="27932"/>
    <x v="781"/>
  </r>
  <r>
    <s v=".Wayne County, Indiana"/>
    <s v="Wayne County, Indiana"/>
    <s v="Wayne County"/>
    <x v="14"/>
    <n v="68917"/>
    <n v="68996"/>
    <n v="68889"/>
    <n v="68636"/>
    <n v="68224"/>
    <n v="67785"/>
    <n v="67378"/>
    <n v="66972"/>
    <n v="66630"/>
    <n v="66179"/>
    <n v="66046"/>
    <x v="782"/>
  </r>
  <r>
    <s v=".Wells County, Indiana"/>
    <s v="Wells County, Indiana"/>
    <s v="Wells County"/>
    <x v="14"/>
    <n v="27636"/>
    <n v="27637"/>
    <n v="27682"/>
    <n v="27738"/>
    <n v="27707"/>
    <n v="27715"/>
    <n v="27814"/>
    <n v="27851"/>
    <n v="27865"/>
    <n v="27958"/>
    <n v="28083"/>
    <x v="783"/>
  </r>
  <r>
    <s v=".White County, Indiana"/>
    <s v="White County, Indiana"/>
    <s v="White County"/>
    <x v="14"/>
    <n v="24643"/>
    <n v="24638"/>
    <n v="24683"/>
    <n v="24592"/>
    <n v="24466"/>
    <n v="24401"/>
    <n v="24433"/>
    <n v="24274"/>
    <n v="24074"/>
    <n v="24163"/>
    <n v="24133"/>
    <x v="784"/>
  </r>
  <r>
    <s v=".Whitley County, Indiana"/>
    <s v="Whitley County, Indiana"/>
    <s v="Whitley County"/>
    <x v="14"/>
    <n v="33292"/>
    <n v="33287"/>
    <n v="33353"/>
    <n v="33358"/>
    <n v="33335"/>
    <n v="33283"/>
    <n v="33444"/>
    <n v="33444"/>
    <n v="33475"/>
    <n v="33722"/>
    <n v="34047"/>
    <x v="785"/>
  </r>
  <r>
    <s v=".Adair County, Iowa"/>
    <s v="Adair County, Iowa"/>
    <s v="Adair County"/>
    <x v="15"/>
    <n v="7682"/>
    <n v="7682"/>
    <n v="7679"/>
    <n v="7546"/>
    <n v="7468"/>
    <n v="7387"/>
    <n v="7368"/>
    <n v="7145"/>
    <n v="7005"/>
    <n v="7051"/>
    <n v="7074"/>
    <x v="786"/>
  </r>
  <r>
    <s v=".Adams County, Iowa"/>
    <s v="Adams County, Iowa"/>
    <s v="Adams County"/>
    <x v="15"/>
    <n v="4029"/>
    <n v="4029"/>
    <n v="4023"/>
    <n v="3994"/>
    <n v="3910"/>
    <n v="3891"/>
    <n v="3877"/>
    <n v="3754"/>
    <n v="3692"/>
    <n v="3657"/>
    <n v="3644"/>
    <x v="787"/>
  </r>
  <r>
    <s v=".Allamakee County, Iowa"/>
    <s v="Allamakee County, Iowa"/>
    <s v="Allamakee County"/>
    <x v="15"/>
    <n v="14330"/>
    <n v="14328"/>
    <n v="14378"/>
    <n v="14222"/>
    <n v="14149"/>
    <n v="14071"/>
    <n v="14062"/>
    <n v="13874"/>
    <n v="13851"/>
    <n v="13803"/>
    <n v="13852"/>
    <x v="788"/>
  </r>
  <r>
    <s v=".Appanoose County, Iowa"/>
    <s v="Appanoose County, Iowa"/>
    <s v="Appanoose County"/>
    <x v="15"/>
    <n v="12887"/>
    <n v="12887"/>
    <n v="12856"/>
    <n v="12848"/>
    <n v="12707"/>
    <n v="12654"/>
    <n v="12671"/>
    <n v="12577"/>
    <n v="12505"/>
    <n v="12353"/>
    <n v="12401"/>
    <x v="789"/>
  </r>
  <r>
    <s v=".Audubon County, Iowa"/>
    <s v="Audubon County, Iowa"/>
    <s v="Audubon County"/>
    <x v="15"/>
    <n v="6119"/>
    <n v="6119"/>
    <n v="6098"/>
    <n v="6004"/>
    <n v="5865"/>
    <n v="5863"/>
    <n v="5771"/>
    <n v="5711"/>
    <n v="5626"/>
    <n v="5550"/>
    <n v="5471"/>
    <x v="790"/>
  </r>
  <r>
    <s v=".Benton County, Iowa"/>
    <s v="Benton County, Iowa"/>
    <s v="Benton County"/>
    <x v="15"/>
    <n v="26076"/>
    <n v="26069"/>
    <n v="26046"/>
    <n v="26078"/>
    <n v="25830"/>
    <n v="25699"/>
    <n v="25623"/>
    <n v="25608"/>
    <n v="25644"/>
    <n v="25656"/>
    <n v="25625"/>
    <x v="791"/>
  </r>
  <r>
    <s v=".Black Hawk County, Iowa"/>
    <s v="Black Hawk County, Iowa"/>
    <s v="Black Hawk County"/>
    <x v="15"/>
    <n v="131090"/>
    <n v="131086"/>
    <n v="131162"/>
    <n v="131584"/>
    <n v="131878"/>
    <n v="132933"/>
    <n v="133390"/>
    <n v="133701"/>
    <n v="133077"/>
    <n v="132238"/>
    <n v="131723"/>
    <x v="792"/>
  </r>
  <r>
    <s v=".Boone County, Iowa"/>
    <s v="Boone County, Iowa"/>
    <s v="Boone County"/>
    <x v="15"/>
    <n v="26306"/>
    <n v="26308"/>
    <n v="26271"/>
    <n v="26288"/>
    <n v="26136"/>
    <n v="26284"/>
    <n v="26290"/>
    <n v="26443"/>
    <n v="26416"/>
    <n v="26443"/>
    <n v="26312"/>
    <x v="793"/>
  </r>
  <r>
    <s v=".Bremer County, Iowa"/>
    <s v="Bremer County, Iowa"/>
    <s v="Bremer County"/>
    <x v="15"/>
    <n v="24276"/>
    <n v="24280"/>
    <n v="24295"/>
    <n v="24381"/>
    <n v="24496"/>
    <n v="24579"/>
    <n v="24670"/>
    <n v="24746"/>
    <n v="24747"/>
    <n v="24823"/>
    <n v="24941"/>
    <x v="794"/>
  </r>
  <r>
    <s v=".Buchanan County, Iowa"/>
    <s v="Buchanan County, Iowa"/>
    <s v="Buchanan County"/>
    <x v="15"/>
    <n v="20958"/>
    <n v="20953"/>
    <n v="20974"/>
    <n v="20911"/>
    <n v="20994"/>
    <n v="21026"/>
    <n v="21131"/>
    <n v="21105"/>
    <n v="21007"/>
    <n v="21126"/>
    <n v="21178"/>
    <x v="795"/>
  </r>
  <r>
    <s v=".Buena Vista County, Iowa"/>
    <s v="Buena Vista County, Iowa"/>
    <s v="Buena Vista County"/>
    <x v="15"/>
    <n v="20260"/>
    <n v="20265"/>
    <n v="20356"/>
    <n v="20311"/>
    <n v="20561"/>
    <n v="20649"/>
    <n v="20606"/>
    <n v="20374"/>
    <n v="20325"/>
    <n v="20144"/>
    <n v="19826"/>
    <x v="796"/>
  </r>
  <r>
    <s v=".Butler County, Iowa"/>
    <s v="Butler County, Iowa"/>
    <s v="Butler County"/>
    <x v="15"/>
    <n v="14867"/>
    <n v="14869"/>
    <n v="14916"/>
    <n v="14966"/>
    <n v="14971"/>
    <n v="14975"/>
    <n v="14959"/>
    <n v="14881"/>
    <n v="14702"/>
    <n v="14592"/>
    <n v="14525"/>
    <x v="797"/>
  </r>
  <r>
    <s v=".Calhoun County, Iowa"/>
    <s v="Calhoun County, Iowa"/>
    <s v="Calhoun County"/>
    <x v="15"/>
    <n v="9670"/>
    <n v="10177"/>
    <n v="10160"/>
    <n v="10064"/>
    <n v="9913"/>
    <n v="9898"/>
    <n v="9845"/>
    <n v="9801"/>
    <n v="9811"/>
    <n v="9729"/>
    <n v="9711"/>
    <x v="798"/>
  </r>
  <r>
    <s v=".Carroll County, Iowa"/>
    <s v="Carroll County, Iowa"/>
    <s v="Carroll County"/>
    <x v="15"/>
    <n v="20816"/>
    <n v="20816"/>
    <n v="20824"/>
    <n v="20860"/>
    <n v="20654"/>
    <n v="20541"/>
    <n v="20499"/>
    <n v="20423"/>
    <n v="20388"/>
    <n v="20274"/>
    <n v="20153"/>
    <x v="799"/>
  </r>
  <r>
    <s v=".Cass County, Iowa"/>
    <s v="Cass County, Iowa"/>
    <s v="Cass County"/>
    <x v="15"/>
    <n v="13956"/>
    <n v="13952"/>
    <n v="13928"/>
    <n v="13765"/>
    <n v="13700"/>
    <n v="13572"/>
    <n v="13395"/>
    <n v="13351"/>
    <n v="13176"/>
    <n v="13144"/>
    <n v="12948"/>
    <x v="800"/>
  </r>
  <r>
    <s v=".Cedar County, Iowa"/>
    <s v="Cedar County, Iowa"/>
    <s v="Cedar County"/>
    <x v="15"/>
    <n v="18499"/>
    <n v="18441"/>
    <n v="18450"/>
    <n v="18358"/>
    <n v="18296"/>
    <n v="18226"/>
    <n v="18276"/>
    <n v="18254"/>
    <n v="18348"/>
    <n v="18490"/>
    <n v="18564"/>
    <x v="801"/>
  </r>
  <r>
    <s v=".Cerro Gordo County, Iowa"/>
    <s v="Cerro Gordo County, Iowa"/>
    <s v="Cerro Gordo County"/>
    <x v="15"/>
    <n v="44151"/>
    <n v="44153"/>
    <n v="44097"/>
    <n v="43971"/>
    <n v="43699"/>
    <n v="43528"/>
    <n v="43206"/>
    <n v="42983"/>
    <n v="43096"/>
    <n v="42999"/>
    <n v="42642"/>
    <x v="802"/>
  </r>
  <r>
    <s v=".Cherokee County, Iowa"/>
    <s v="Cherokee County, Iowa"/>
    <s v="Cherokee County"/>
    <x v="15"/>
    <n v="12072"/>
    <n v="12067"/>
    <n v="12110"/>
    <n v="12024"/>
    <n v="11951"/>
    <n v="11874"/>
    <n v="11801"/>
    <n v="11483"/>
    <n v="11394"/>
    <n v="11307"/>
    <n v="11295"/>
    <x v="803"/>
  </r>
  <r>
    <s v=".Chickasaw County, Iowa"/>
    <s v="Chickasaw County, Iowa"/>
    <s v="Chickasaw County"/>
    <x v="15"/>
    <n v="12439"/>
    <n v="12442"/>
    <n v="12410"/>
    <n v="12405"/>
    <n v="12287"/>
    <n v="12274"/>
    <n v="12252"/>
    <n v="12151"/>
    <n v="12094"/>
    <n v="12002"/>
    <n v="11952"/>
    <x v="804"/>
  </r>
  <r>
    <s v=".Clarke County, Iowa"/>
    <s v="Clarke County, Iowa"/>
    <s v="Clarke County"/>
    <x v="15"/>
    <n v="9286"/>
    <n v="9286"/>
    <n v="9320"/>
    <n v="9317"/>
    <n v="9341"/>
    <n v="9245"/>
    <n v="9196"/>
    <n v="9219"/>
    <n v="9288"/>
    <n v="9396"/>
    <n v="9502"/>
    <x v="805"/>
  </r>
  <r>
    <s v=".Clay County, Iowa"/>
    <s v="Clay County, Iowa"/>
    <s v="Clay County"/>
    <x v="15"/>
    <n v="16667"/>
    <n v="16667"/>
    <n v="16634"/>
    <n v="16597"/>
    <n v="16539"/>
    <n v="16438"/>
    <n v="16484"/>
    <n v="16498"/>
    <n v="16295"/>
    <n v="16141"/>
    <n v="16106"/>
    <x v="806"/>
  </r>
  <r>
    <s v=".Clayton County, Iowa"/>
    <s v="Clayton County, Iowa"/>
    <s v="Clayton County"/>
    <x v="15"/>
    <n v="18129"/>
    <n v="18128"/>
    <n v="18080"/>
    <n v="18017"/>
    <n v="17946"/>
    <n v="17793"/>
    <n v="17768"/>
    <n v="17726"/>
    <n v="17661"/>
    <n v="17648"/>
    <n v="17540"/>
    <x v="807"/>
  </r>
  <r>
    <s v=".Clinton County, Iowa"/>
    <s v="Clinton County, Iowa"/>
    <s v="Clinton County"/>
    <x v="15"/>
    <n v="49116"/>
    <n v="49117"/>
    <n v="49096"/>
    <n v="49102"/>
    <n v="48701"/>
    <n v="48281"/>
    <n v="47895"/>
    <n v="47558"/>
    <n v="47248"/>
    <n v="46874"/>
    <n v="46437"/>
    <x v="808"/>
  </r>
  <r>
    <s v=".Crawford County, Iowa"/>
    <s v="Crawford County, Iowa"/>
    <s v="Crawford County"/>
    <x v="15"/>
    <n v="17096"/>
    <n v="17096"/>
    <n v="17170"/>
    <n v="17217"/>
    <n v="17299"/>
    <n v="17360"/>
    <n v="17168"/>
    <n v="17082"/>
    <n v="17103"/>
    <n v="17076"/>
    <n v="17089"/>
    <x v="809"/>
  </r>
  <r>
    <s v=".Dallas County, Iowa"/>
    <s v="Dallas County, Iowa"/>
    <s v="Dallas County"/>
    <x v="15"/>
    <n v="66135"/>
    <n v="66139"/>
    <n v="66750"/>
    <n v="69696"/>
    <n v="72235"/>
    <n v="74949"/>
    <n v="77739"/>
    <n v="80631"/>
    <n v="84248"/>
    <n v="87208"/>
    <n v="89953"/>
    <x v="810"/>
  </r>
  <r>
    <s v=".Davis County, Iowa"/>
    <s v="Davis County, Iowa"/>
    <s v="Davis County"/>
    <x v="15"/>
    <n v="8753"/>
    <n v="8753"/>
    <n v="8776"/>
    <n v="8771"/>
    <n v="8707"/>
    <n v="8769"/>
    <n v="8756"/>
    <n v="8777"/>
    <n v="8884"/>
    <n v="8969"/>
    <n v="8972"/>
    <x v="811"/>
  </r>
  <r>
    <s v=".Decatur County, Iowa"/>
    <s v="Decatur County, Iowa"/>
    <s v="Decatur County"/>
    <x v="15"/>
    <n v="8457"/>
    <n v="8456"/>
    <n v="8418"/>
    <n v="8249"/>
    <n v="8239"/>
    <n v="8216"/>
    <n v="8209"/>
    <n v="8137"/>
    <n v="8053"/>
    <n v="7947"/>
    <n v="7890"/>
    <x v="812"/>
  </r>
  <r>
    <s v=".Delaware County, Iowa"/>
    <s v="Delaware County, Iowa"/>
    <s v="Delaware County"/>
    <x v="15"/>
    <n v="17764"/>
    <n v="17770"/>
    <n v="17764"/>
    <n v="17632"/>
    <n v="17567"/>
    <n v="17473"/>
    <n v="17395"/>
    <n v="17393"/>
    <n v="17288"/>
    <n v="17143"/>
    <n v="17081"/>
    <x v="813"/>
  </r>
  <r>
    <s v=".Des Moines County, Iowa"/>
    <s v="Des Moines County, Iowa"/>
    <s v="Des Moines County"/>
    <x v="15"/>
    <n v="40325"/>
    <n v="40325"/>
    <n v="40241"/>
    <n v="40066"/>
    <n v="40229"/>
    <n v="40395"/>
    <n v="40096"/>
    <n v="39874"/>
    <n v="39613"/>
    <n v="39326"/>
    <n v="39149"/>
    <x v="814"/>
  </r>
  <r>
    <s v=".Dickinson County, Iowa"/>
    <s v="Dickinson County, Iowa"/>
    <s v="Dickinson County"/>
    <x v="15"/>
    <n v="16667"/>
    <n v="16667"/>
    <n v="16670"/>
    <n v="16859"/>
    <n v="16925"/>
    <n v="16878"/>
    <n v="16840"/>
    <n v="17004"/>
    <n v="17109"/>
    <n v="17141"/>
    <n v="17121"/>
    <x v="815"/>
  </r>
  <r>
    <s v=".Dubuque County, Iowa"/>
    <s v="Dubuque County, Iowa"/>
    <s v="Dubuque County"/>
    <x v="15"/>
    <n v="93653"/>
    <n v="93643"/>
    <n v="93929"/>
    <n v="94593"/>
    <n v="95159"/>
    <n v="95945"/>
    <n v="96481"/>
    <n v="96850"/>
    <n v="96763"/>
    <n v="97066"/>
    <n v="96922"/>
    <x v="816"/>
  </r>
  <r>
    <s v=".Emmet County, Iowa"/>
    <s v="Emmet County, Iowa"/>
    <s v="Emmet County"/>
    <x v="15"/>
    <n v="10302"/>
    <n v="10302"/>
    <n v="10276"/>
    <n v="10089"/>
    <n v="9944"/>
    <n v="9880"/>
    <n v="9821"/>
    <n v="9702"/>
    <n v="9581"/>
    <n v="9422"/>
    <n v="9277"/>
    <x v="817"/>
  </r>
  <r>
    <s v=".Fayette County, Iowa"/>
    <s v="Fayette County, Iowa"/>
    <s v="Fayette County"/>
    <x v="15"/>
    <n v="20880"/>
    <n v="20882"/>
    <n v="20860"/>
    <n v="20976"/>
    <n v="20774"/>
    <n v="20519"/>
    <n v="20290"/>
    <n v="20142"/>
    <n v="19858"/>
    <n v="19687"/>
    <n v="19679"/>
    <x v="818"/>
  </r>
  <r>
    <s v=".Floyd County, Iowa"/>
    <s v="Floyd County, Iowa"/>
    <s v="Floyd County"/>
    <x v="15"/>
    <n v="16303"/>
    <n v="16293"/>
    <n v="16309"/>
    <n v="16095"/>
    <n v="16087"/>
    <n v="16023"/>
    <n v="15999"/>
    <n v="15910"/>
    <n v="15857"/>
    <n v="15767"/>
    <n v="15752"/>
    <x v="819"/>
  </r>
  <r>
    <s v=".Franklin County, Iowa"/>
    <s v="Franklin County, Iowa"/>
    <s v="Franklin County"/>
    <x v="15"/>
    <n v="10680"/>
    <n v="10680"/>
    <n v="10706"/>
    <n v="10693"/>
    <n v="10509"/>
    <n v="10507"/>
    <n v="10433"/>
    <n v="10319"/>
    <n v="10177"/>
    <n v="10160"/>
    <n v="10085"/>
    <x v="820"/>
  </r>
  <r>
    <s v=".Fremont County, Iowa"/>
    <s v="Fremont County, Iowa"/>
    <s v="Fremont County"/>
    <x v="15"/>
    <n v="7441"/>
    <n v="7438"/>
    <n v="7434"/>
    <n v="7371"/>
    <n v="7141"/>
    <n v="7069"/>
    <n v="7030"/>
    <n v="6912"/>
    <n v="6947"/>
    <n v="6930"/>
    <n v="6981"/>
    <x v="821"/>
  </r>
  <r>
    <s v=".Greene County, Iowa"/>
    <s v="Greene County, Iowa"/>
    <s v="Greene County"/>
    <x v="15"/>
    <n v="9336"/>
    <n v="9337"/>
    <n v="9362"/>
    <n v="9332"/>
    <n v="9181"/>
    <n v="9159"/>
    <n v="9124"/>
    <n v="8944"/>
    <n v="9001"/>
    <n v="8954"/>
    <n v="8965"/>
    <x v="822"/>
  </r>
  <r>
    <s v=".Grundy County, Iowa"/>
    <s v="Grundy County, Iowa"/>
    <s v="Grundy County"/>
    <x v="15"/>
    <n v="12453"/>
    <n v="12453"/>
    <n v="12463"/>
    <n v="12478"/>
    <n v="12437"/>
    <n v="12341"/>
    <n v="12390"/>
    <n v="12405"/>
    <n v="12286"/>
    <n v="12298"/>
    <n v="12272"/>
    <x v="823"/>
  </r>
  <r>
    <s v=".Guthrie County, Iowa"/>
    <s v="Guthrie County, Iowa"/>
    <s v="Guthrie County"/>
    <x v="15"/>
    <n v="10954"/>
    <n v="10955"/>
    <n v="10937"/>
    <n v="10859"/>
    <n v="10762"/>
    <n v="10671"/>
    <n v="10686"/>
    <n v="10649"/>
    <n v="10642"/>
    <n v="10645"/>
    <n v="10720"/>
    <x v="824"/>
  </r>
  <r>
    <s v=".Hamilton County, Iowa"/>
    <s v="Hamilton County, Iowa"/>
    <s v="Hamilton County"/>
    <x v="15"/>
    <n v="15673"/>
    <n v="15675"/>
    <n v="15633"/>
    <n v="15467"/>
    <n v="15321"/>
    <n v="15343"/>
    <n v="15217"/>
    <n v="15218"/>
    <n v="15075"/>
    <n v="15032"/>
    <n v="14886"/>
    <x v="825"/>
  </r>
  <r>
    <s v=".Hancock County, Iowa"/>
    <s v="Hancock County, Iowa"/>
    <s v="Hancock County"/>
    <x v="15"/>
    <n v="11341"/>
    <n v="11338"/>
    <n v="11297"/>
    <n v="11292"/>
    <n v="11175"/>
    <n v="11131"/>
    <n v="11040"/>
    <n v="11028"/>
    <n v="10887"/>
    <n v="10756"/>
    <n v="10710"/>
    <x v="826"/>
  </r>
  <r>
    <s v=".Hardin County, Iowa"/>
    <s v="Hardin County, Iowa"/>
    <s v="Hardin County"/>
    <x v="15"/>
    <n v="17534"/>
    <n v="17534"/>
    <n v="17543"/>
    <n v="17375"/>
    <n v="17359"/>
    <n v="17388"/>
    <n v="17332"/>
    <n v="17253"/>
    <n v="17196"/>
    <n v="17073"/>
    <n v="16937"/>
    <x v="827"/>
  </r>
  <r>
    <s v=".Harrison County, Iowa"/>
    <s v="Harrison County, Iowa"/>
    <s v="Harrison County"/>
    <x v="15"/>
    <n v="14928"/>
    <n v="14937"/>
    <n v="14909"/>
    <n v="14764"/>
    <n v="14475"/>
    <n v="14357"/>
    <n v="14265"/>
    <n v="14139"/>
    <n v="14046"/>
    <n v="14107"/>
    <n v="14105"/>
    <x v="828"/>
  </r>
  <r>
    <s v=".Henry County, Iowa"/>
    <s v="Henry County, Iowa"/>
    <s v="Henry County"/>
    <x v="15"/>
    <n v="20145"/>
    <n v="20145"/>
    <n v="20106"/>
    <n v="20243"/>
    <n v="19992"/>
    <n v="20021"/>
    <n v="19834"/>
    <n v="19843"/>
    <n v="19833"/>
    <n v="20044"/>
    <n v="20033"/>
    <x v="829"/>
  </r>
  <r>
    <s v=".Howard County, Iowa"/>
    <s v="Howard County, Iowa"/>
    <s v="Howard County"/>
    <x v="15"/>
    <n v="9566"/>
    <n v="9564"/>
    <n v="9568"/>
    <n v="9546"/>
    <n v="9548"/>
    <n v="9439"/>
    <n v="9353"/>
    <n v="9313"/>
    <n v="9257"/>
    <n v="9229"/>
    <n v="9172"/>
    <x v="830"/>
  </r>
  <r>
    <s v=".Humboldt County, Iowa"/>
    <s v="Humboldt County, Iowa"/>
    <s v="Humboldt County"/>
    <x v="15"/>
    <n v="9815"/>
    <n v="9814"/>
    <n v="9792"/>
    <n v="9782"/>
    <n v="9723"/>
    <n v="9677"/>
    <n v="9636"/>
    <n v="9556"/>
    <n v="9530"/>
    <n v="9569"/>
    <n v="9559"/>
    <x v="831"/>
  </r>
  <r>
    <s v=".Ida County, Iowa"/>
    <s v="Ida County, Iowa"/>
    <s v="Ida County"/>
    <x v="15"/>
    <n v="7089"/>
    <n v="7089"/>
    <n v="7066"/>
    <n v="7046"/>
    <n v="7044"/>
    <n v="7074"/>
    <n v="6971"/>
    <n v="6968"/>
    <n v="6961"/>
    <n v="6869"/>
    <n v="6846"/>
    <x v="832"/>
  </r>
  <r>
    <s v=".Iowa County, Iowa"/>
    <s v="Iowa County, Iowa"/>
    <s v="Iowa County"/>
    <x v="15"/>
    <n v="16355"/>
    <n v="16356"/>
    <n v="16335"/>
    <n v="16323"/>
    <n v="16180"/>
    <n v="16281"/>
    <n v="16317"/>
    <n v="16282"/>
    <n v="16192"/>
    <n v="16133"/>
    <n v="16155"/>
    <x v="833"/>
  </r>
  <r>
    <s v=".Jackson County, Iowa"/>
    <s v="Jackson County, Iowa"/>
    <s v="Jackson County"/>
    <x v="15"/>
    <n v="19848"/>
    <n v="19853"/>
    <n v="19830"/>
    <n v="19734"/>
    <n v="19685"/>
    <n v="19517"/>
    <n v="19431"/>
    <n v="19366"/>
    <n v="19393"/>
    <n v="19382"/>
    <n v="19427"/>
    <x v="834"/>
  </r>
  <r>
    <s v=".Jasper County, Iowa"/>
    <s v="Jasper County, Iowa"/>
    <s v="Jasper County"/>
    <x v="15"/>
    <n v="36842"/>
    <n v="36842"/>
    <n v="36812"/>
    <n v="36622"/>
    <n v="36574"/>
    <n v="36728"/>
    <n v="36886"/>
    <n v="36750"/>
    <n v="36736"/>
    <n v="36995"/>
    <n v="37189"/>
    <x v="835"/>
  </r>
  <r>
    <s v=".Jefferson County, Iowa"/>
    <s v="Jefferson County, Iowa"/>
    <s v="Jefferson County"/>
    <x v="15"/>
    <n v="16843"/>
    <n v="16840"/>
    <n v="16837"/>
    <n v="17096"/>
    <n v="17278"/>
    <n v="17629"/>
    <n v="17793"/>
    <n v="17906"/>
    <n v="18063"/>
    <n v="18219"/>
    <n v="18256"/>
    <x v="836"/>
  </r>
  <r>
    <s v=".Johnson County, Iowa"/>
    <s v="Johnson County, Iowa"/>
    <s v="Johnson County"/>
    <x v="15"/>
    <n v="130882"/>
    <n v="130882"/>
    <n v="131337"/>
    <n v="134086"/>
    <n v="137103"/>
    <n v="140151"/>
    <n v="142730"/>
    <n v="144943"/>
    <n v="146928"/>
    <n v="149325"/>
    <n v="150549"/>
    <x v="837"/>
  </r>
  <r>
    <s v=".Jones County, Iowa"/>
    <s v="Jones County, Iowa"/>
    <s v="Jones County"/>
    <x v="15"/>
    <n v="20638"/>
    <n v="20636"/>
    <n v="20689"/>
    <n v="20743"/>
    <n v="20601"/>
    <n v="20519"/>
    <n v="20548"/>
    <n v="20433"/>
    <n v="20392"/>
    <n v="20618"/>
    <n v="20673"/>
    <x v="838"/>
  </r>
  <r>
    <s v=".Keokuk County, Iowa"/>
    <s v="Keokuk County, Iowa"/>
    <s v="Keokuk County"/>
    <x v="15"/>
    <n v="10511"/>
    <n v="10510"/>
    <n v="10508"/>
    <n v="10398"/>
    <n v="10427"/>
    <n v="10337"/>
    <n v="10283"/>
    <n v="10171"/>
    <n v="10170"/>
    <n v="10141"/>
    <n v="10213"/>
    <x v="839"/>
  </r>
  <r>
    <s v=".Kossuth County, Iowa"/>
    <s v="Kossuth County, Iowa"/>
    <s v="Kossuth County"/>
    <x v="15"/>
    <n v="15543"/>
    <n v="15545"/>
    <n v="15525"/>
    <n v="15400"/>
    <n v="15413"/>
    <n v="15332"/>
    <n v="15229"/>
    <n v="15158"/>
    <n v="15104"/>
    <n v="14939"/>
    <n v="14878"/>
    <x v="840"/>
  </r>
  <r>
    <s v=".Lee County, Iowa"/>
    <s v="Lee County, Iowa"/>
    <s v="Lee County"/>
    <x v="15"/>
    <n v="35862"/>
    <n v="35862"/>
    <n v="35849"/>
    <n v="35569"/>
    <n v="35541"/>
    <n v="35236"/>
    <n v="35059"/>
    <n v="34894"/>
    <n v="34458"/>
    <n v="34216"/>
    <n v="33909"/>
    <x v="841"/>
  </r>
  <r>
    <s v=".Linn County, Iowa"/>
    <s v="Linn County, Iowa"/>
    <s v="Linn County"/>
    <x v="15"/>
    <n v="211226"/>
    <n v="211243"/>
    <n v="211705"/>
    <n v="214207"/>
    <n v="215485"/>
    <n v="216488"/>
    <n v="218129"/>
    <n v="220271"/>
    <n v="222188"/>
    <n v="224379"/>
    <n v="225763"/>
    <x v="842"/>
  </r>
  <r>
    <s v=".Louisa County, Iowa"/>
    <s v="Louisa County, Iowa"/>
    <s v="Louisa County"/>
    <x v="15"/>
    <n v="11387"/>
    <n v="11387"/>
    <n v="11382"/>
    <n v="11381"/>
    <n v="11360"/>
    <n v="11348"/>
    <n v="11250"/>
    <n v="11285"/>
    <n v="11221"/>
    <n v="11195"/>
    <n v="11153"/>
    <x v="843"/>
  </r>
  <r>
    <s v=".Lucas County, Iowa"/>
    <s v="Lucas County, Iowa"/>
    <s v="Lucas County"/>
    <x v="15"/>
    <n v="8898"/>
    <n v="8900"/>
    <n v="8898"/>
    <n v="8880"/>
    <n v="8778"/>
    <n v="8697"/>
    <n v="8636"/>
    <n v="8610"/>
    <n v="8555"/>
    <n v="8533"/>
    <n v="8617"/>
    <x v="844"/>
  </r>
  <r>
    <s v=".Lyon County, Iowa"/>
    <s v="Lyon County, Iowa"/>
    <s v="Lyon County"/>
    <x v="15"/>
    <n v="11581"/>
    <n v="11581"/>
    <n v="11567"/>
    <n v="11692"/>
    <n v="11757"/>
    <n v="11695"/>
    <n v="11703"/>
    <n v="11747"/>
    <n v="11780"/>
    <n v="11785"/>
    <n v="11815"/>
    <x v="845"/>
  </r>
  <r>
    <s v=".Madison County, Iowa"/>
    <s v="Madison County, Iowa"/>
    <s v="Madison County"/>
    <x v="15"/>
    <n v="15679"/>
    <n v="15681"/>
    <n v="15739"/>
    <n v="15740"/>
    <n v="15641"/>
    <n v="15483"/>
    <n v="15616"/>
    <n v="15720"/>
    <n v="15796"/>
    <n v="16000"/>
    <n v="16206"/>
    <x v="846"/>
  </r>
  <r>
    <s v=".Mahaska County, Iowa"/>
    <s v="Mahaska County, Iowa"/>
    <s v="Mahaska County"/>
    <x v="15"/>
    <n v="22381"/>
    <n v="22382"/>
    <n v="22408"/>
    <n v="22501"/>
    <n v="22398"/>
    <n v="22421"/>
    <n v="22363"/>
    <n v="22312"/>
    <n v="22186"/>
    <n v="22211"/>
    <n v="22018"/>
    <x v="847"/>
  </r>
  <r>
    <s v=".Marion County, Iowa"/>
    <s v="Marion County, Iowa"/>
    <s v="Marion County"/>
    <x v="15"/>
    <n v="33309"/>
    <n v="33307"/>
    <n v="33225"/>
    <n v="33270"/>
    <n v="33274"/>
    <n v="33014"/>
    <n v="33269"/>
    <n v="33109"/>
    <n v="33146"/>
    <n v="33091"/>
    <n v="33259"/>
    <x v="848"/>
  </r>
  <r>
    <s v=".Marshall County, Iowa"/>
    <s v="Marshall County, Iowa"/>
    <s v="Marshall County"/>
    <x v="15"/>
    <n v="40648"/>
    <n v="40648"/>
    <n v="40722"/>
    <n v="41013"/>
    <n v="41032"/>
    <n v="40995"/>
    <n v="40722"/>
    <n v="40352"/>
    <n v="40135"/>
    <n v="40078"/>
    <n v="39888"/>
    <x v="849"/>
  </r>
  <r>
    <s v=".Mills County, Iowa"/>
    <s v="Mills County, Iowa"/>
    <s v="Mills County"/>
    <x v="15"/>
    <n v="15059"/>
    <n v="15059"/>
    <n v="15076"/>
    <n v="15029"/>
    <n v="14873"/>
    <n v="14905"/>
    <n v="14760"/>
    <n v="14882"/>
    <n v="15053"/>
    <n v="15060"/>
    <n v="15068"/>
    <x v="850"/>
  </r>
  <r>
    <s v=".Mitchell County, Iowa"/>
    <s v="Mitchell County, Iowa"/>
    <s v="Mitchell County"/>
    <x v="15"/>
    <n v="10776"/>
    <n v="10776"/>
    <n v="10793"/>
    <n v="10709"/>
    <n v="10716"/>
    <n v="10669"/>
    <n v="10700"/>
    <n v="10676"/>
    <n v="10644"/>
    <n v="10563"/>
    <n v="10571"/>
    <x v="851"/>
  </r>
  <r>
    <s v=".Monona County, Iowa"/>
    <s v="Monona County, Iowa"/>
    <s v="Monona County"/>
    <x v="15"/>
    <n v="9243"/>
    <n v="9242"/>
    <n v="9248"/>
    <n v="9238"/>
    <n v="9091"/>
    <n v="9032"/>
    <n v="8899"/>
    <n v="8866"/>
    <n v="8786"/>
    <n v="8724"/>
    <n v="8659"/>
    <x v="852"/>
  </r>
  <r>
    <s v=".Monroe County, Iowa"/>
    <s v="Monroe County, Iowa"/>
    <s v="Monroe County"/>
    <x v="15"/>
    <n v="7970"/>
    <n v="7972"/>
    <n v="7997"/>
    <n v="8060"/>
    <n v="8073"/>
    <n v="7979"/>
    <n v="7958"/>
    <n v="7924"/>
    <n v="7836"/>
    <n v="7798"/>
    <n v="7768"/>
    <x v="853"/>
  </r>
  <r>
    <s v=".Montgomery County, Iowa"/>
    <s v="Montgomery County, Iowa"/>
    <s v="Montgomery County"/>
    <x v="15"/>
    <n v="10740"/>
    <n v="10740"/>
    <n v="10690"/>
    <n v="10632"/>
    <n v="10540"/>
    <n v="10404"/>
    <n v="10384"/>
    <n v="10149"/>
    <n v="10124"/>
    <n v="10112"/>
    <n v="9961"/>
    <x v="854"/>
  </r>
  <r>
    <s v=".Muscatine County, Iowa"/>
    <s v="Muscatine County, Iowa"/>
    <s v="Muscatine County"/>
    <x v="15"/>
    <n v="42745"/>
    <n v="42803"/>
    <n v="42803"/>
    <n v="42842"/>
    <n v="42916"/>
    <n v="43010"/>
    <n v="43028"/>
    <n v="43068"/>
    <n v="42968"/>
    <n v="42872"/>
    <n v="42874"/>
    <x v="855"/>
  </r>
  <r>
    <s v=".O'Brien County, Iowa"/>
    <s v="O'Brien County, Iowa"/>
    <s v="O'Brien County"/>
    <x v="15"/>
    <n v="14398"/>
    <n v="14398"/>
    <n v="14408"/>
    <n v="14218"/>
    <n v="14156"/>
    <n v="14045"/>
    <n v="14042"/>
    <n v="13926"/>
    <n v="13926"/>
    <n v="13774"/>
    <n v="13798"/>
    <x v="856"/>
  </r>
  <r>
    <s v=".Osceola County, Iowa"/>
    <s v="Osceola County, Iowa"/>
    <s v="Osceola County"/>
    <x v="15"/>
    <n v="6462"/>
    <n v="6462"/>
    <n v="6459"/>
    <n v="6316"/>
    <n v="6204"/>
    <n v="6236"/>
    <n v="6231"/>
    <n v="6160"/>
    <n v="6095"/>
    <n v="6021"/>
    <n v="6028"/>
    <x v="857"/>
  </r>
  <r>
    <s v=".Page County, Iowa"/>
    <s v="Page County, Iowa"/>
    <s v="Page County"/>
    <x v="15"/>
    <n v="15932"/>
    <n v="15946"/>
    <n v="15921"/>
    <n v="15898"/>
    <n v="15702"/>
    <n v="15516"/>
    <n v="15483"/>
    <n v="15462"/>
    <n v="15329"/>
    <n v="15213"/>
    <n v="15229"/>
    <x v="858"/>
  </r>
  <r>
    <s v=".Palo Alto County, Iowa"/>
    <s v="Palo Alto County, Iowa"/>
    <s v="Palo Alto County"/>
    <x v="15"/>
    <n v="9421"/>
    <n v="9421"/>
    <n v="9398"/>
    <n v="9354"/>
    <n v="9279"/>
    <n v="9164"/>
    <n v="9120"/>
    <n v="9140"/>
    <n v="9034"/>
    <n v="9052"/>
    <n v="8903"/>
    <x v="859"/>
  </r>
  <r>
    <s v=".Plymouth County, Iowa"/>
    <s v="Plymouth County, Iowa"/>
    <s v="Plymouth County"/>
    <x v="15"/>
    <n v="24986"/>
    <n v="24984"/>
    <n v="24975"/>
    <n v="24818"/>
    <n v="24830"/>
    <n v="24931"/>
    <n v="24911"/>
    <n v="24899"/>
    <n v="25180"/>
    <n v="25060"/>
    <n v="25024"/>
    <x v="860"/>
  </r>
  <r>
    <s v=".Pocahontas County, Iowa"/>
    <s v="Pocahontas County, Iowa"/>
    <s v="Pocahontas County"/>
    <x v="15"/>
    <n v="7310"/>
    <n v="7310"/>
    <n v="7289"/>
    <n v="7204"/>
    <n v="7143"/>
    <n v="7112"/>
    <n v="7097"/>
    <n v="6967"/>
    <n v="6854"/>
    <n v="6833"/>
    <n v="6714"/>
    <x v="861"/>
  </r>
  <r>
    <s v=".Polk County, Iowa"/>
    <s v="Polk County, Iowa"/>
    <s v="Polk County"/>
    <x v="15"/>
    <n v="430640"/>
    <n v="430631"/>
    <n v="432352"/>
    <n v="438737"/>
    <n v="444671"/>
    <n v="452657"/>
    <n v="460898"/>
    <n v="467304"/>
    <n v="474277"/>
    <n v="480487"/>
    <n v="485833"/>
    <x v="862"/>
  </r>
  <r>
    <s v=".Pottawattamie County, Iowa"/>
    <s v="Pottawattamie County, Iowa"/>
    <s v="Pottawattamie County"/>
    <x v="15"/>
    <n v="93158"/>
    <n v="93149"/>
    <n v="93363"/>
    <n v="93498"/>
    <n v="92916"/>
    <n v="92855"/>
    <n v="93258"/>
    <n v="93563"/>
    <n v="93518"/>
    <n v="93416"/>
    <n v="93264"/>
    <x v="863"/>
  </r>
  <r>
    <s v=".Poweshiek County, Iowa"/>
    <s v="Poweshiek County, Iowa"/>
    <s v="Poweshiek County"/>
    <x v="15"/>
    <n v="18914"/>
    <n v="18915"/>
    <n v="18925"/>
    <n v="18896"/>
    <n v="18728"/>
    <n v="18606"/>
    <n v="18608"/>
    <n v="18358"/>
    <n v="18279"/>
    <n v="18334"/>
    <n v="18467"/>
    <x v="864"/>
  </r>
  <r>
    <s v=".Ringgold County, Iowa"/>
    <s v="Ringgold County, Iowa"/>
    <s v="Ringgold County"/>
    <x v="15"/>
    <n v="5131"/>
    <n v="5130"/>
    <n v="5113"/>
    <n v="5049"/>
    <n v="5027"/>
    <n v="4971"/>
    <n v="4961"/>
    <n v="4977"/>
    <n v="4985"/>
    <n v="5024"/>
    <n v="4940"/>
    <x v="865"/>
  </r>
  <r>
    <s v=".Sac County, Iowa"/>
    <s v="Sac County, Iowa"/>
    <s v="Sac County"/>
    <x v="15"/>
    <n v="10350"/>
    <n v="10350"/>
    <n v="10354"/>
    <n v="10222"/>
    <n v="10161"/>
    <n v="10030"/>
    <n v="10048"/>
    <n v="9966"/>
    <n v="9816"/>
    <n v="9803"/>
    <n v="9705"/>
    <x v="866"/>
  </r>
  <r>
    <s v=".Scott County, Iowa"/>
    <s v="Scott County, Iowa"/>
    <s v="Scott County"/>
    <x v="15"/>
    <n v="165224"/>
    <n v="165223"/>
    <n v="165272"/>
    <n v="166629"/>
    <n v="168347"/>
    <n v="170201"/>
    <n v="171310"/>
    <n v="171903"/>
    <n v="172135"/>
    <n v="172448"/>
    <n v="172803"/>
    <x v="867"/>
  </r>
  <r>
    <s v=".Shelby County, Iowa"/>
    <s v="Shelby County, Iowa"/>
    <s v="Shelby County"/>
    <x v="15"/>
    <n v="12167"/>
    <n v="12169"/>
    <n v="12174"/>
    <n v="11992"/>
    <n v="12024"/>
    <n v="11899"/>
    <n v="11878"/>
    <n v="11789"/>
    <n v="11655"/>
    <n v="11574"/>
    <n v="11559"/>
    <x v="868"/>
  </r>
  <r>
    <s v=".Sioux County, Iowa"/>
    <s v="Sioux County, Iowa"/>
    <s v="Sioux County"/>
    <x v="15"/>
    <n v="33704"/>
    <n v="33704"/>
    <n v="33754"/>
    <n v="34016"/>
    <n v="34282"/>
    <n v="34503"/>
    <n v="34635"/>
    <n v="34754"/>
    <n v="34944"/>
    <n v="34781"/>
    <n v="34802"/>
    <x v="869"/>
  </r>
  <r>
    <s v=".Story County, Iowa"/>
    <s v="Story County, Iowa"/>
    <s v="Story County"/>
    <x v="15"/>
    <n v="89542"/>
    <n v="89542"/>
    <n v="89654"/>
    <n v="91136"/>
    <n v="92003"/>
    <n v="93877"/>
    <n v="95802"/>
    <n v="96636"/>
    <n v="96893"/>
    <n v="97278"/>
    <n v="96781"/>
    <x v="870"/>
  </r>
  <r>
    <s v=".Tama County, Iowa"/>
    <s v="Tama County, Iowa"/>
    <s v="Tama County"/>
    <x v="15"/>
    <n v="17767"/>
    <n v="17767"/>
    <n v="17719"/>
    <n v="17614"/>
    <n v="17501"/>
    <n v="17430"/>
    <n v="17309"/>
    <n v="17217"/>
    <n v="17192"/>
    <n v="17029"/>
    <n v="16869"/>
    <x v="871"/>
  </r>
  <r>
    <s v=".Taylor County, Iowa"/>
    <s v="Taylor County, Iowa"/>
    <s v="Taylor County"/>
    <x v="15"/>
    <n v="6317"/>
    <n v="6317"/>
    <n v="6322"/>
    <n v="6304"/>
    <n v="6260"/>
    <n v="6233"/>
    <n v="6175"/>
    <n v="6246"/>
    <n v="6213"/>
    <n v="6095"/>
    <n v="6160"/>
    <x v="872"/>
  </r>
  <r>
    <s v=".Union County, Iowa"/>
    <s v="Union County, Iowa"/>
    <s v="Union County"/>
    <x v="15"/>
    <n v="12534"/>
    <n v="12534"/>
    <n v="12513"/>
    <n v="12556"/>
    <n v="12586"/>
    <n v="12616"/>
    <n v="12627"/>
    <n v="12430"/>
    <n v="12360"/>
    <n v="12459"/>
    <n v="12298"/>
    <x v="873"/>
  </r>
  <r>
    <s v=".Van Buren County, Iowa"/>
    <s v="Van Buren County, Iowa"/>
    <s v="Van Buren County"/>
    <x v="15"/>
    <n v="7570"/>
    <n v="7571"/>
    <n v="7577"/>
    <n v="7513"/>
    <n v="7449"/>
    <n v="7434"/>
    <n v="7390"/>
    <n v="7296"/>
    <n v="7241"/>
    <n v="7155"/>
    <n v="7013"/>
    <x v="874"/>
  </r>
  <r>
    <s v=".Wapello County, Iowa"/>
    <s v="Wapello County, Iowa"/>
    <s v="Wapello County"/>
    <x v="15"/>
    <n v="35625"/>
    <n v="35624"/>
    <n v="35682"/>
    <n v="35486"/>
    <n v="35431"/>
    <n v="35507"/>
    <n v="35426"/>
    <n v="35456"/>
    <n v="35265"/>
    <n v="35022"/>
    <n v="34991"/>
    <x v="875"/>
  </r>
  <r>
    <s v=".Warren County, Iowa"/>
    <s v="Warren County, Iowa"/>
    <s v="Warren County"/>
    <x v="15"/>
    <n v="46225"/>
    <n v="46226"/>
    <n v="46340"/>
    <n v="46645"/>
    <n v="46895"/>
    <n v="47358"/>
    <n v="47827"/>
    <n v="48468"/>
    <n v="49356"/>
    <n v="50078"/>
    <n v="51014"/>
    <x v="876"/>
  </r>
  <r>
    <s v=".Washington County, Iowa"/>
    <s v="Washington County, Iowa"/>
    <s v="Washington County"/>
    <x v="15"/>
    <n v="21704"/>
    <n v="21704"/>
    <n v="21688"/>
    <n v="21822"/>
    <n v="21903"/>
    <n v="21944"/>
    <n v="22029"/>
    <n v="22145"/>
    <n v="22126"/>
    <n v="22204"/>
    <n v="22058"/>
    <x v="877"/>
  </r>
  <r>
    <s v=".Wayne County, Iowa"/>
    <s v="Wayne County, Iowa"/>
    <s v="Wayne County"/>
    <x v="15"/>
    <n v="6403"/>
    <n v="6403"/>
    <n v="6419"/>
    <n v="6337"/>
    <n v="6329"/>
    <n v="6385"/>
    <n v="6376"/>
    <n v="6359"/>
    <n v="6447"/>
    <n v="6492"/>
    <n v="6405"/>
    <x v="878"/>
  </r>
  <r>
    <s v=".Webster County, Iowa"/>
    <s v="Webster County, Iowa"/>
    <s v="Webster County"/>
    <x v="15"/>
    <n v="38013"/>
    <n v="38011"/>
    <n v="37879"/>
    <n v="37745"/>
    <n v="37323"/>
    <n v="37327"/>
    <n v="37069"/>
    <n v="37066"/>
    <n v="36781"/>
    <n v="36637"/>
    <n v="36339"/>
    <x v="879"/>
  </r>
  <r>
    <s v=".Winnebago County, Iowa"/>
    <s v="Winnebago County, Iowa"/>
    <s v="Winnebago County"/>
    <x v="15"/>
    <n v="10866"/>
    <n v="10874"/>
    <n v="10846"/>
    <n v="10696"/>
    <n v="10602"/>
    <n v="10430"/>
    <n v="10556"/>
    <n v="10603"/>
    <n v="10602"/>
    <n v="10573"/>
    <n v="10539"/>
    <x v="880"/>
  </r>
  <r>
    <s v=".Winneshiek County, Iowa"/>
    <s v="Winneshiek County, Iowa"/>
    <s v="Winneshiek County"/>
    <x v="15"/>
    <n v="21056"/>
    <n v="21058"/>
    <n v="21076"/>
    <n v="21051"/>
    <n v="21041"/>
    <n v="20840"/>
    <n v="20696"/>
    <n v="20745"/>
    <n v="20427"/>
    <n v="20129"/>
    <n v="20017"/>
    <x v="881"/>
  </r>
  <r>
    <s v=".Woodbury County, Iowa"/>
    <s v="Woodbury County, Iowa"/>
    <s v="Woodbury County"/>
    <x v="15"/>
    <n v="102172"/>
    <n v="102175"/>
    <n v="102388"/>
    <n v="102720"/>
    <n v="102321"/>
    <n v="102284"/>
    <n v="102292"/>
    <n v="102492"/>
    <n v="102686"/>
    <n v="102132"/>
    <n v="102515"/>
    <x v="882"/>
  </r>
  <r>
    <s v=".Worth County, Iowa"/>
    <s v="Worth County, Iowa"/>
    <s v="Worth County"/>
    <x v="15"/>
    <n v="7598"/>
    <n v="7591"/>
    <n v="7583"/>
    <n v="7561"/>
    <n v="7496"/>
    <n v="7489"/>
    <n v="7557"/>
    <n v="7503"/>
    <n v="7471"/>
    <n v="7455"/>
    <n v="7413"/>
    <x v="883"/>
  </r>
  <r>
    <s v=".Wright County, Iowa"/>
    <s v="Wright County, Iowa"/>
    <s v="Wright County"/>
    <x v="15"/>
    <n v="13229"/>
    <n v="13229"/>
    <n v="13185"/>
    <n v="13034"/>
    <n v="13020"/>
    <n v="12982"/>
    <n v="12906"/>
    <n v="12841"/>
    <n v="12839"/>
    <n v="12765"/>
    <n v="12690"/>
    <x v="884"/>
  </r>
  <r>
    <s v=".Allen County, Kansas"/>
    <s v="Allen County, Kansas"/>
    <s v="Allen County"/>
    <x v="16"/>
    <n v="13371"/>
    <n v="13372"/>
    <n v="13363"/>
    <n v="13350"/>
    <n v="13306"/>
    <n v="13069"/>
    <n v="12892"/>
    <n v="12683"/>
    <n v="12670"/>
    <n v="12555"/>
    <n v="12501"/>
    <x v="885"/>
  </r>
  <r>
    <s v=".Anderson County, Kansas"/>
    <s v="Anderson County, Kansas"/>
    <s v="Anderson County"/>
    <x v="16"/>
    <n v="8102"/>
    <n v="8102"/>
    <n v="8103"/>
    <n v="8060"/>
    <n v="7919"/>
    <n v="7854"/>
    <n v="7881"/>
    <n v="7816"/>
    <n v="7812"/>
    <n v="7833"/>
    <n v="7848"/>
    <x v="886"/>
  </r>
  <r>
    <s v=".Atchison County, Kansas"/>
    <s v="Atchison County, Kansas"/>
    <s v="Atchison County"/>
    <x v="16"/>
    <n v="16924"/>
    <n v="16921"/>
    <n v="16855"/>
    <n v="16753"/>
    <n v="16774"/>
    <n v="16688"/>
    <n v="16523"/>
    <n v="16418"/>
    <n v="16376"/>
    <n v="16298"/>
    <n v="16173"/>
    <x v="887"/>
  </r>
  <r>
    <s v=".Barber County, Kansas"/>
    <s v="Barber County, Kansas"/>
    <s v="Barber County"/>
    <x v="16"/>
    <n v="4861"/>
    <n v="4864"/>
    <n v="4852"/>
    <n v="4923"/>
    <n v="4867"/>
    <n v="4909"/>
    <n v="4881"/>
    <n v="4824"/>
    <n v="4673"/>
    <n v="4570"/>
    <n v="4465"/>
    <x v="888"/>
  </r>
  <r>
    <s v=".Barton County, Kansas"/>
    <s v="Barton County, Kansas"/>
    <s v="Barton County"/>
    <x v="16"/>
    <n v="27674"/>
    <n v="27672"/>
    <n v="27675"/>
    <n v="27697"/>
    <n v="27520"/>
    <n v="27443"/>
    <n v="27334"/>
    <n v="27159"/>
    <n v="26878"/>
    <n v="26394"/>
    <n v="26057"/>
    <x v="889"/>
  </r>
  <r>
    <s v=".Bourbon County, Kansas"/>
    <s v="Bourbon County, Kansas"/>
    <s v="Bourbon County"/>
    <x v="16"/>
    <n v="15173"/>
    <n v="15172"/>
    <n v="15135"/>
    <n v="14944"/>
    <n v="14878"/>
    <n v="14835"/>
    <n v="14797"/>
    <n v="14733"/>
    <n v="14624"/>
    <n v="14609"/>
    <n v="14542"/>
    <x v="890"/>
  </r>
  <r>
    <s v=".Brown County, Kansas"/>
    <s v="Brown County, Kansas"/>
    <s v="Brown County"/>
    <x v="16"/>
    <n v="9984"/>
    <n v="9984"/>
    <n v="9968"/>
    <n v="9972"/>
    <n v="9866"/>
    <n v="9912"/>
    <n v="9785"/>
    <n v="9708"/>
    <n v="9641"/>
    <n v="9609"/>
    <n v="9610"/>
    <x v="891"/>
  </r>
  <r>
    <s v=".Butler County, Kansas"/>
    <s v="Butler County, Kansas"/>
    <s v="Butler County"/>
    <x v="16"/>
    <n v="65880"/>
    <n v="65884"/>
    <n v="65901"/>
    <n v="65838"/>
    <n v="65669"/>
    <n v="65671"/>
    <n v="65861"/>
    <n v="66249"/>
    <n v="66652"/>
    <n v="66845"/>
    <n v="66833"/>
    <x v="892"/>
  </r>
  <r>
    <s v=".Chase County, Kansas"/>
    <s v="Chase County, Kansas"/>
    <s v="Chase County"/>
    <x v="16"/>
    <n v="2790"/>
    <n v="2790"/>
    <n v="2784"/>
    <n v="2769"/>
    <n v="2743"/>
    <n v="2690"/>
    <n v="2654"/>
    <n v="2656"/>
    <n v="2632"/>
    <n v="2651"/>
    <n v="2600"/>
    <x v="893"/>
  </r>
  <r>
    <s v=".Chautauqua County, Kansas"/>
    <s v="Chautauqua County, Kansas"/>
    <s v="Chautauqua County"/>
    <x v="16"/>
    <n v="3669"/>
    <n v="3669"/>
    <n v="3649"/>
    <n v="3610"/>
    <n v="3559"/>
    <n v="3529"/>
    <n v="3456"/>
    <n v="3387"/>
    <n v="3360"/>
    <n v="3315"/>
    <n v="3304"/>
    <x v="894"/>
  </r>
  <r>
    <s v=".Cherokee County, Kansas"/>
    <s v="Cherokee County, Kansas"/>
    <s v="Cherokee County"/>
    <x v="16"/>
    <n v="21603"/>
    <n v="21607"/>
    <n v="21526"/>
    <n v="21359"/>
    <n v="21192"/>
    <n v="20899"/>
    <n v="20768"/>
    <n v="20535"/>
    <n v="20256"/>
    <n v="20129"/>
    <n v="20035"/>
    <x v="895"/>
  </r>
  <r>
    <s v=".Cheyenne County, Kansas"/>
    <s v="Cheyenne County, Kansas"/>
    <s v="Cheyenne County"/>
    <x v="16"/>
    <n v="2726"/>
    <n v="2726"/>
    <n v="2714"/>
    <n v="2693"/>
    <n v="2667"/>
    <n v="2671"/>
    <n v="2686"/>
    <n v="2674"/>
    <n v="2667"/>
    <n v="2684"/>
    <n v="2645"/>
    <x v="896"/>
  </r>
  <r>
    <s v=".Clark County, Kansas"/>
    <s v="Clark County, Kansas"/>
    <s v="Clark County"/>
    <x v="16"/>
    <n v="2215"/>
    <n v="2215"/>
    <n v="2199"/>
    <n v="2120"/>
    <n v="2165"/>
    <n v="2178"/>
    <n v="2114"/>
    <n v="2081"/>
    <n v="2065"/>
    <n v="1995"/>
    <n v="1994"/>
    <x v="897"/>
  </r>
  <r>
    <s v=".Clay County, Kansas"/>
    <s v="Clay County, Kansas"/>
    <s v="Clay County"/>
    <x v="16"/>
    <n v="8535"/>
    <n v="8545"/>
    <n v="8548"/>
    <n v="8529"/>
    <n v="8504"/>
    <n v="8388"/>
    <n v="8301"/>
    <n v="8293"/>
    <n v="8105"/>
    <n v="8006"/>
    <n v="8003"/>
    <x v="898"/>
  </r>
  <r>
    <s v=".Cloud County, Kansas"/>
    <s v="Cloud County, Kansas"/>
    <s v="Cloud County"/>
    <x v="16"/>
    <n v="9533"/>
    <n v="9533"/>
    <n v="9519"/>
    <n v="9421"/>
    <n v="9417"/>
    <n v="9355"/>
    <n v="9331"/>
    <n v="9188"/>
    <n v="9070"/>
    <n v="8912"/>
    <n v="8734"/>
    <x v="899"/>
  </r>
  <r>
    <s v=".Coffey County, Kansas"/>
    <s v="Coffey County, Kansas"/>
    <s v="Coffey County"/>
    <x v="16"/>
    <n v="8601"/>
    <n v="8598"/>
    <n v="8585"/>
    <n v="8487"/>
    <n v="8467"/>
    <n v="8377"/>
    <n v="8394"/>
    <n v="8291"/>
    <n v="8339"/>
    <n v="8228"/>
    <n v="8232"/>
    <x v="301"/>
  </r>
  <r>
    <s v=".Comanche County, Kansas"/>
    <s v="Comanche County, Kansas"/>
    <s v="Comanche County"/>
    <x v="16"/>
    <n v="1891"/>
    <n v="1891"/>
    <n v="1886"/>
    <n v="1882"/>
    <n v="1914"/>
    <n v="1926"/>
    <n v="1950"/>
    <n v="1827"/>
    <n v="1838"/>
    <n v="1759"/>
    <n v="1736"/>
    <x v="900"/>
  </r>
  <r>
    <s v=".Cowley County, Kansas"/>
    <s v="Cowley County, Kansas"/>
    <s v="Cowley County"/>
    <x v="16"/>
    <n v="36311"/>
    <n v="36309"/>
    <n v="36312"/>
    <n v="36249"/>
    <n v="36267"/>
    <n v="36170"/>
    <n v="35896"/>
    <n v="35752"/>
    <n v="35650"/>
    <n v="35297"/>
    <n v="35149"/>
    <x v="901"/>
  </r>
  <r>
    <s v=".Crawford County, Kansas"/>
    <s v="Crawford County, Kansas"/>
    <s v="Crawford County"/>
    <x v="16"/>
    <n v="39134"/>
    <n v="39135"/>
    <n v="39172"/>
    <n v="39204"/>
    <n v="39324"/>
    <n v="39250"/>
    <n v="39269"/>
    <n v="39139"/>
    <n v="39046"/>
    <n v="38925"/>
    <n v="38911"/>
    <x v="902"/>
  </r>
  <r>
    <s v=".Decatur County, Kansas"/>
    <s v="Decatur County, Kansas"/>
    <s v="Decatur County"/>
    <x v="16"/>
    <n v="2961"/>
    <n v="2965"/>
    <n v="2957"/>
    <n v="2927"/>
    <n v="2884"/>
    <n v="2908"/>
    <n v="2897"/>
    <n v="2923"/>
    <n v="2828"/>
    <n v="2863"/>
    <n v="2860"/>
    <x v="903"/>
  </r>
  <r>
    <s v=".Dickinson County, Kansas"/>
    <s v="Dickinson County, Kansas"/>
    <s v="Dickinson County"/>
    <x v="16"/>
    <n v="19754"/>
    <n v="19749"/>
    <n v="19773"/>
    <n v="19685"/>
    <n v="19705"/>
    <n v="19433"/>
    <n v="19305"/>
    <n v="19206"/>
    <n v="18956"/>
    <n v="18829"/>
    <n v="18682"/>
    <x v="904"/>
  </r>
  <r>
    <s v=".Doniphan County, Kansas"/>
    <s v="Doniphan County, Kansas"/>
    <s v="Doniphan County"/>
    <x v="16"/>
    <n v="7945"/>
    <n v="7948"/>
    <n v="7960"/>
    <n v="7960"/>
    <n v="7890"/>
    <n v="7876"/>
    <n v="7840"/>
    <n v="7788"/>
    <n v="7718"/>
    <n v="7657"/>
    <n v="7658"/>
    <x v="905"/>
  </r>
  <r>
    <s v=".Douglas County, Kansas"/>
    <s v="Douglas County, Kansas"/>
    <s v="Douglas County"/>
    <x v="16"/>
    <n v="110826"/>
    <n v="110826"/>
    <n v="111198"/>
    <n v="112479"/>
    <n v="113313"/>
    <n v="114713"/>
    <n v="116445"/>
    <n v="118141"/>
    <n v="119662"/>
    <n v="120281"/>
    <n v="121109"/>
    <x v="906"/>
  </r>
  <r>
    <s v=".Edwards County, Kansas"/>
    <s v="Edwards County, Kansas"/>
    <s v="Edwards County"/>
    <x v="16"/>
    <n v="3037"/>
    <n v="3037"/>
    <n v="3054"/>
    <n v="3019"/>
    <n v="2965"/>
    <n v="2967"/>
    <n v="3025"/>
    <n v="2955"/>
    <n v="2899"/>
    <n v="2873"/>
    <n v="2820"/>
    <x v="907"/>
  </r>
  <r>
    <s v=".Elk County, Kansas"/>
    <s v="Elk County, Kansas"/>
    <s v="Elk County"/>
    <x v="16"/>
    <n v="2882"/>
    <n v="2882"/>
    <n v="2867"/>
    <n v="2786"/>
    <n v="2661"/>
    <n v="2633"/>
    <n v="2696"/>
    <n v="2574"/>
    <n v="2511"/>
    <n v="2514"/>
    <n v="2484"/>
    <x v="75"/>
  </r>
  <r>
    <s v=".Ellis County, Kansas"/>
    <s v="Ellis County, Kansas"/>
    <s v="Ellis County"/>
    <x v="16"/>
    <n v="28452"/>
    <n v="28452"/>
    <n v="28424"/>
    <n v="28765"/>
    <n v="29089"/>
    <n v="29030"/>
    <n v="28963"/>
    <n v="28999"/>
    <n v="28942"/>
    <n v="28735"/>
    <n v="28646"/>
    <x v="908"/>
  </r>
  <r>
    <s v=".Ellsworth County, Kansas"/>
    <s v="Ellsworth County, Kansas"/>
    <s v="Ellsworth County"/>
    <x v="16"/>
    <n v="6497"/>
    <n v="6497"/>
    <n v="6513"/>
    <n v="6461"/>
    <n v="6462"/>
    <n v="6365"/>
    <n v="6345"/>
    <n v="6302"/>
    <n v="6302"/>
    <n v="6284"/>
    <n v="6163"/>
    <x v="909"/>
  </r>
  <r>
    <s v=".Finney County, Kansas"/>
    <s v="Finney County, Kansas"/>
    <s v="Finney County"/>
    <x v="16"/>
    <n v="36776"/>
    <n v="36785"/>
    <n v="36952"/>
    <n v="37115"/>
    <n v="37110"/>
    <n v="37073"/>
    <n v="37119"/>
    <n v="37148"/>
    <n v="36885"/>
    <n v="36720"/>
    <n v="36528"/>
    <x v="910"/>
  </r>
  <r>
    <s v=".Ford County, Kansas"/>
    <s v="Ford County, Kansas"/>
    <s v="Ford County"/>
    <x v="16"/>
    <n v="33848"/>
    <n v="33844"/>
    <n v="34008"/>
    <n v="34372"/>
    <n v="34665"/>
    <n v="34879"/>
    <n v="34930"/>
    <n v="34629"/>
    <n v="34552"/>
    <n v="34218"/>
    <n v="33877"/>
    <x v="911"/>
  </r>
  <r>
    <s v=".Franklin County, Kansas"/>
    <s v="Franklin County, Kansas"/>
    <s v="Franklin County"/>
    <x v="16"/>
    <n v="25992"/>
    <n v="25996"/>
    <n v="25985"/>
    <n v="25856"/>
    <n v="25825"/>
    <n v="25734"/>
    <n v="25531"/>
    <n v="25469"/>
    <n v="25523"/>
    <n v="25631"/>
    <n v="25625"/>
    <x v="912"/>
  </r>
  <r>
    <s v=".Geary County, Kansas"/>
    <s v="Geary County, Kansas"/>
    <s v="Geary County"/>
    <x v="16"/>
    <n v="34362"/>
    <n v="34356"/>
    <n v="35243"/>
    <n v="35294"/>
    <n v="37903"/>
    <n v="36797"/>
    <n v="36446"/>
    <n v="36681"/>
    <n v="35223"/>
    <n v="33774"/>
    <n v="32777"/>
    <x v="913"/>
  </r>
  <r>
    <s v=".Gove County, Kansas"/>
    <s v="Gove County, Kansas"/>
    <s v="Gove County"/>
    <x v="16"/>
    <n v="2695"/>
    <n v="2701"/>
    <n v="2692"/>
    <n v="2726"/>
    <n v="2759"/>
    <n v="2794"/>
    <n v="2748"/>
    <n v="2698"/>
    <n v="2622"/>
    <n v="2622"/>
    <n v="2611"/>
    <x v="914"/>
  </r>
  <r>
    <s v=".Graham County, Kansas"/>
    <s v="Graham County, Kansas"/>
    <s v="Graham County"/>
    <x v="16"/>
    <n v="2597"/>
    <n v="2588"/>
    <n v="2602"/>
    <n v="2635"/>
    <n v="2581"/>
    <n v="2588"/>
    <n v="2557"/>
    <n v="2591"/>
    <n v="2562"/>
    <n v="2485"/>
    <n v="2475"/>
    <x v="915"/>
  </r>
  <r>
    <s v=".Grant County, Kansas"/>
    <s v="Grant County, Kansas"/>
    <s v="Grant County"/>
    <x v="16"/>
    <n v="7829"/>
    <n v="7824"/>
    <n v="7825"/>
    <n v="7896"/>
    <n v="7832"/>
    <n v="7846"/>
    <n v="7787"/>
    <n v="7724"/>
    <n v="7675"/>
    <n v="7490"/>
    <n v="7294"/>
    <x v="916"/>
  </r>
  <r>
    <s v=".Gray County, Kansas"/>
    <s v="Gray County, Kansas"/>
    <s v="Gray County"/>
    <x v="16"/>
    <n v="6006"/>
    <n v="6001"/>
    <n v="6026"/>
    <n v="6086"/>
    <n v="5963"/>
    <n v="5980"/>
    <n v="6062"/>
    <n v="6082"/>
    <n v="6031"/>
    <n v="6018"/>
    <n v="6076"/>
    <x v="917"/>
  </r>
  <r>
    <s v=".Greeley County, Kansas"/>
    <s v="Greeley County, Kansas"/>
    <s v="Greeley County"/>
    <x v="16"/>
    <n v="1247"/>
    <n v="1248"/>
    <n v="1259"/>
    <n v="1255"/>
    <n v="1268"/>
    <n v="1283"/>
    <n v="1302"/>
    <n v="1302"/>
    <n v="1277"/>
    <n v="1226"/>
    <n v="1229"/>
    <x v="918"/>
  </r>
  <r>
    <s v=".Greenwood County, Kansas"/>
    <s v="Greenwood County, Kansas"/>
    <s v="Greenwood County"/>
    <x v="16"/>
    <n v="6689"/>
    <n v="6689"/>
    <n v="6680"/>
    <n v="6611"/>
    <n v="6426"/>
    <n v="6358"/>
    <n v="6288"/>
    <n v="6233"/>
    <n v="6112"/>
    <n v="6067"/>
    <n v="6011"/>
    <x v="919"/>
  </r>
  <r>
    <s v=".Hamilton County, Kansas"/>
    <s v="Hamilton County, Kansas"/>
    <s v="Hamilton County"/>
    <x v="16"/>
    <n v="2690"/>
    <n v="2687"/>
    <n v="2707"/>
    <n v="2637"/>
    <n v="2651"/>
    <n v="2620"/>
    <n v="2659"/>
    <n v="2568"/>
    <n v="2634"/>
    <n v="2616"/>
    <n v="2600"/>
    <x v="920"/>
  </r>
  <r>
    <s v=".Harper County, Kansas"/>
    <s v="Harper County, Kansas"/>
    <s v="Harper County"/>
    <x v="16"/>
    <n v="6034"/>
    <n v="6034"/>
    <n v="6008"/>
    <n v="5937"/>
    <n v="5862"/>
    <n v="5842"/>
    <n v="5829"/>
    <n v="5781"/>
    <n v="5667"/>
    <n v="5580"/>
    <n v="5508"/>
    <x v="921"/>
  </r>
  <r>
    <s v=".Harvey County, Kansas"/>
    <s v="Harvey County, Kansas"/>
    <s v="Harvey County"/>
    <x v="16"/>
    <n v="34684"/>
    <n v="34684"/>
    <n v="34740"/>
    <n v="34691"/>
    <n v="34754"/>
    <n v="34715"/>
    <n v="34597"/>
    <n v="34802"/>
    <n v="34726"/>
    <n v="34373"/>
    <n v="34183"/>
    <x v="922"/>
  </r>
  <r>
    <s v=".Haskell County, Kansas"/>
    <s v="Haskell County, Kansas"/>
    <s v="Haskell County"/>
    <x v="16"/>
    <n v="4256"/>
    <n v="4256"/>
    <n v="4273"/>
    <n v="4235"/>
    <n v="4215"/>
    <n v="4126"/>
    <n v="4101"/>
    <n v="4089"/>
    <n v="4026"/>
    <n v="4019"/>
    <n v="3990"/>
    <x v="923"/>
  </r>
  <r>
    <s v=".Hodgeman County, Kansas"/>
    <s v="Hodgeman County, Kansas"/>
    <s v="Hodgeman County"/>
    <x v="16"/>
    <n v="1916"/>
    <n v="1918"/>
    <n v="1920"/>
    <n v="1957"/>
    <n v="1927"/>
    <n v="1924"/>
    <n v="1883"/>
    <n v="1869"/>
    <n v="1851"/>
    <n v="1863"/>
    <n v="1822"/>
    <x v="924"/>
  </r>
  <r>
    <s v=".Jackson County, Kansas"/>
    <s v="Jackson County, Kansas"/>
    <s v="Jackson County"/>
    <x v="16"/>
    <n v="13462"/>
    <n v="13460"/>
    <n v="13462"/>
    <n v="13427"/>
    <n v="13401"/>
    <n v="13310"/>
    <n v="13437"/>
    <n v="13285"/>
    <n v="13270"/>
    <n v="13332"/>
    <n v="13270"/>
    <x v="925"/>
  </r>
  <r>
    <s v=".Jefferson County, Kansas"/>
    <s v="Jefferson County, Kansas"/>
    <s v="Jefferson County"/>
    <x v="16"/>
    <n v="19126"/>
    <n v="19108"/>
    <n v="19121"/>
    <n v="18942"/>
    <n v="18861"/>
    <n v="18773"/>
    <n v="18805"/>
    <n v="18794"/>
    <n v="18824"/>
    <n v="18932"/>
    <n v="18856"/>
    <x v="926"/>
  </r>
  <r>
    <s v=".Jewell County, Kansas"/>
    <s v="Jewell County, Kansas"/>
    <s v="Jewell County"/>
    <x v="16"/>
    <n v="3077"/>
    <n v="3073"/>
    <n v="3063"/>
    <n v="3091"/>
    <n v="3054"/>
    <n v="3060"/>
    <n v="3043"/>
    <n v="2963"/>
    <n v="2880"/>
    <n v="2857"/>
    <n v="2845"/>
    <x v="927"/>
  </r>
  <r>
    <s v=".Johnson County, Kansas"/>
    <s v="Johnson County, Kansas"/>
    <s v="Johnson County"/>
    <x v="16"/>
    <n v="544179"/>
    <n v="544181"/>
    <n v="545655"/>
    <n v="552907"/>
    <n v="559428"/>
    <n v="566351"/>
    <n v="572940"/>
    <n v="579684"/>
    <n v="586015"/>
    <n v="591305"/>
    <n v="598127"/>
    <x v="928"/>
  </r>
  <r>
    <s v=".Kearny County, Kansas"/>
    <s v="Kearny County, Kansas"/>
    <s v="Kearny County"/>
    <x v="16"/>
    <n v="3977"/>
    <n v="3982"/>
    <n v="4002"/>
    <n v="3958"/>
    <n v="3971"/>
    <n v="3912"/>
    <n v="3938"/>
    <n v="3929"/>
    <n v="3890"/>
    <n v="3935"/>
    <n v="3941"/>
    <x v="580"/>
  </r>
  <r>
    <s v=".Kingman County, Kansas"/>
    <s v="Kingman County, Kansas"/>
    <s v="Kingman County"/>
    <x v="16"/>
    <n v="7858"/>
    <n v="7860"/>
    <n v="7857"/>
    <n v="7891"/>
    <n v="7825"/>
    <n v="7801"/>
    <n v="7683"/>
    <n v="7636"/>
    <n v="7417"/>
    <n v="7275"/>
    <n v="7220"/>
    <x v="786"/>
  </r>
  <r>
    <s v=".Kiowa County, Kansas"/>
    <s v="Kiowa County, Kansas"/>
    <s v="Kiowa County"/>
    <x v="16"/>
    <n v="2553"/>
    <n v="2553"/>
    <n v="2569"/>
    <n v="2558"/>
    <n v="2513"/>
    <n v="2534"/>
    <n v="2532"/>
    <n v="2570"/>
    <n v="2507"/>
    <n v="2486"/>
    <n v="2489"/>
    <x v="929"/>
  </r>
  <r>
    <s v=".Labette County, Kansas"/>
    <s v="Labette County, Kansas"/>
    <s v="Labette County"/>
    <x v="16"/>
    <n v="21607"/>
    <n v="21609"/>
    <n v="21537"/>
    <n v="21377"/>
    <n v="21163"/>
    <n v="20871"/>
    <n v="20773"/>
    <n v="20628"/>
    <n v="20313"/>
    <n v="20129"/>
    <n v="19906"/>
    <x v="930"/>
  </r>
  <r>
    <s v=".Lane County, Kansas"/>
    <s v="Lane County, Kansas"/>
    <s v="Lane County"/>
    <x v="16"/>
    <n v="1750"/>
    <n v="1749"/>
    <n v="1736"/>
    <n v="1743"/>
    <n v="1684"/>
    <n v="1698"/>
    <n v="1666"/>
    <n v="1630"/>
    <n v="1593"/>
    <n v="1548"/>
    <n v="1546"/>
    <x v="931"/>
  </r>
  <r>
    <s v=".Leavenworth County, Kansas"/>
    <s v="Leavenworth County, Kansas"/>
    <s v="Leavenworth County"/>
    <x v="16"/>
    <n v="76227"/>
    <n v="76220"/>
    <n v="76520"/>
    <n v="77075"/>
    <n v="77644"/>
    <n v="78082"/>
    <n v="78554"/>
    <n v="79119"/>
    <n v="80244"/>
    <n v="81109"/>
    <n v="81497"/>
    <x v="932"/>
  </r>
  <r>
    <s v=".Lincoln County, Kansas"/>
    <s v="Lincoln County, Kansas"/>
    <s v="Lincoln County"/>
    <x v="16"/>
    <n v="3241"/>
    <n v="3241"/>
    <n v="3244"/>
    <n v="3234"/>
    <n v="3181"/>
    <n v="3161"/>
    <n v="3184"/>
    <n v="3142"/>
    <n v="3077"/>
    <n v="3043"/>
    <n v="2998"/>
    <x v="933"/>
  </r>
  <r>
    <s v=".Linn County, Kansas"/>
    <s v="Linn County, Kansas"/>
    <s v="Linn County"/>
    <x v="16"/>
    <n v="9656"/>
    <n v="9656"/>
    <n v="9626"/>
    <n v="9612"/>
    <n v="9485"/>
    <n v="9543"/>
    <n v="9536"/>
    <n v="9580"/>
    <n v="9606"/>
    <n v="9697"/>
    <n v="9771"/>
    <x v="934"/>
  </r>
  <r>
    <s v=".Logan County, Kansas"/>
    <s v="Logan County, Kansas"/>
    <s v="Logan County"/>
    <x v="16"/>
    <n v="2756"/>
    <n v="2759"/>
    <n v="2774"/>
    <n v="2766"/>
    <n v="2794"/>
    <n v="2775"/>
    <n v="2768"/>
    <n v="2787"/>
    <n v="2818"/>
    <n v="2814"/>
    <n v="2812"/>
    <x v="935"/>
  </r>
  <r>
    <s v=".Lyon County, Kansas"/>
    <s v="Lyon County, Kansas"/>
    <s v="Lyon County"/>
    <x v="16"/>
    <n v="33690"/>
    <n v="33692"/>
    <n v="33648"/>
    <n v="33652"/>
    <n v="33550"/>
    <n v="33479"/>
    <n v="33143"/>
    <n v="33133"/>
    <n v="33369"/>
    <n v="33257"/>
    <n v="33300"/>
    <x v="936"/>
  </r>
  <r>
    <s v=".McPherson County, Kansas"/>
    <s v="McPherson County, Kansas"/>
    <s v="McPherson County"/>
    <x v="16"/>
    <n v="29180"/>
    <n v="29186"/>
    <n v="29128"/>
    <n v="29154"/>
    <n v="29221"/>
    <n v="29415"/>
    <n v="28896"/>
    <n v="28648"/>
    <n v="28429"/>
    <n v="28687"/>
    <n v="28528"/>
    <x v="937"/>
  </r>
  <r>
    <s v=".Marion County, Kansas"/>
    <s v="Marion County, Kansas"/>
    <s v="Marion County"/>
    <x v="16"/>
    <n v="12660"/>
    <n v="12660"/>
    <n v="12671"/>
    <n v="12545"/>
    <n v="12376"/>
    <n v="12205"/>
    <n v="12188"/>
    <n v="12053"/>
    <n v="12017"/>
    <n v="11945"/>
    <n v="11923"/>
    <x v="938"/>
  </r>
  <r>
    <s v=".Marshall County, Kansas"/>
    <s v="Marshall County, Kansas"/>
    <s v="Marshall County"/>
    <x v="16"/>
    <n v="10117"/>
    <n v="10117"/>
    <n v="10111"/>
    <n v="9983"/>
    <n v="10026"/>
    <n v="9973"/>
    <n v="9945"/>
    <n v="9845"/>
    <n v="9789"/>
    <n v="9687"/>
    <n v="9715"/>
    <x v="939"/>
  </r>
  <r>
    <s v=".Meade County, Kansas"/>
    <s v="Meade County, Kansas"/>
    <s v="Meade County"/>
    <x v="16"/>
    <n v="4575"/>
    <n v="4575"/>
    <n v="4596"/>
    <n v="4519"/>
    <n v="4378"/>
    <n v="4286"/>
    <n v="4357"/>
    <n v="4301"/>
    <n v="4236"/>
    <n v="4230"/>
    <n v="4098"/>
    <x v="940"/>
  </r>
  <r>
    <s v=".Miami County, Kansas"/>
    <s v="Miami County, Kansas"/>
    <s v="Miami County"/>
    <x v="16"/>
    <n v="32787"/>
    <n v="32781"/>
    <n v="32882"/>
    <n v="32737"/>
    <n v="32669"/>
    <n v="32834"/>
    <n v="32868"/>
    <n v="32758"/>
    <n v="32923"/>
    <n v="33429"/>
    <n v="33737"/>
    <x v="941"/>
  </r>
  <r>
    <s v=".Mitchell County, Kansas"/>
    <s v="Mitchell County, Kansas"/>
    <s v="Mitchell County"/>
    <x v="16"/>
    <n v="6373"/>
    <n v="6373"/>
    <n v="6336"/>
    <n v="6284"/>
    <n v="6301"/>
    <n v="6309"/>
    <n v="6248"/>
    <n v="6294"/>
    <n v="6207"/>
    <n v="6137"/>
    <n v="6110"/>
    <x v="942"/>
  </r>
  <r>
    <s v=".Montgomery County, Kansas"/>
    <s v="Montgomery County, Kansas"/>
    <s v="Montgomery County"/>
    <x v="16"/>
    <n v="35471"/>
    <n v="35468"/>
    <n v="35349"/>
    <n v="34779"/>
    <n v="34472"/>
    <n v="34444"/>
    <n v="34090"/>
    <n v="33436"/>
    <n v="32859"/>
    <n v="32390"/>
    <n v="32091"/>
    <x v="943"/>
  </r>
  <r>
    <s v=".Morris County, Kansas"/>
    <s v="Morris County, Kansas"/>
    <s v="Morris County"/>
    <x v="16"/>
    <n v="5923"/>
    <n v="5923"/>
    <n v="5918"/>
    <n v="5864"/>
    <n v="5849"/>
    <n v="5719"/>
    <n v="5664"/>
    <n v="5628"/>
    <n v="5558"/>
    <n v="5467"/>
    <n v="5557"/>
    <x v="944"/>
  </r>
  <r>
    <s v=".Morton County, Kansas"/>
    <s v="Morton County, Kansas"/>
    <s v="Morton County"/>
    <x v="16"/>
    <n v="3233"/>
    <n v="3233"/>
    <n v="3240"/>
    <n v="3176"/>
    <n v="3127"/>
    <n v="3116"/>
    <n v="3041"/>
    <n v="2953"/>
    <n v="2790"/>
    <n v="2747"/>
    <n v="2693"/>
    <x v="945"/>
  </r>
  <r>
    <s v=".Nemaha County, Kansas"/>
    <s v="Nemaha County, Kansas"/>
    <s v="Nemaha County"/>
    <x v="16"/>
    <n v="10178"/>
    <n v="10178"/>
    <n v="10159"/>
    <n v="10088"/>
    <n v="10067"/>
    <n v="10092"/>
    <n v="10087"/>
    <n v="10094"/>
    <n v="10089"/>
    <n v="10060"/>
    <n v="10125"/>
    <x v="946"/>
  </r>
  <r>
    <s v=".Neosho County, Kansas"/>
    <s v="Neosho County, Kansas"/>
    <s v="Neosho County"/>
    <x v="16"/>
    <n v="16512"/>
    <n v="16511"/>
    <n v="16475"/>
    <n v="16447"/>
    <n v="16420"/>
    <n v="16383"/>
    <n v="16325"/>
    <n v="16287"/>
    <n v="16127"/>
    <n v="16094"/>
    <n v="16025"/>
    <x v="947"/>
  </r>
  <r>
    <s v=".Ness County, Kansas"/>
    <s v="Ness County, Kansas"/>
    <s v="Ness County"/>
    <x v="16"/>
    <n v="3107"/>
    <n v="3107"/>
    <n v="3104"/>
    <n v="3118"/>
    <n v="3077"/>
    <n v="3087"/>
    <n v="3089"/>
    <n v="3020"/>
    <n v="2957"/>
    <n v="2856"/>
    <n v="2796"/>
    <x v="948"/>
  </r>
  <r>
    <s v=".Norton County, Kansas"/>
    <s v="Norton County, Kansas"/>
    <s v="Norton County"/>
    <x v="16"/>
    <n v="5671"/>
    <n v="5669"/>
    <n v="5664"/>
    <n v="5656"/>
    <n v="5586"/>
    <n v="5614"/>
    <n v="5534"/>
    <n v="5536"/>
    <n v="5491"/>
    <n v="5421"/>
    <n v="5419"/>
    <x v="949"/>
  </r>
  <r>
    <s v=".Osage County, Kansas"/>
    <s v="Osage County, Kansas"/>
    <s v="Osage County"/>
    <x v="16"/>
    <n v="16295"/>
    <n v="16294"/>
    <n v="16274"/>
    <n v="16341"/>
    <n v="16176"/>
    <n v="16080"/>
    <n v="15970"/>
    <n v="15865"/>
    <n v="15811"/>
    <n v="15842"/>
    <n v="15938"/>
    <x v="950"/>
  </r>
  <r>
    <s v=".Osborne County, Kansas"/>
    <s v="Osborne County, Kansas"/>
    <s v="Osborne County"/>
    <x v="16"/>
    <n v="3858"/>
    <n v="3861"/>
    <n v="3850"/>
    <n v="3833"/>
    <n v="3809"/>
    <n v="3800"/>
    <n v="3752"/>
    <n v="3641"/>
    <n v="3588"/>
    <n v="3539"/>
    <n v="3459"/>
    <x v="951"/>
  </r>
  <r>
    <s v=".Ottawa County, Kansas"/>
    <s v="Ottawa County, Kansas"/>
    <s v="Ottawa County"/>
    <x v="16"/>
    <n v="6091"/>
    <n v="6091"/>
    <n v="6096"/>
    <n v="6064"/>
    <n v="6029"/>
    <n v="6044"/>
    <n v="6030"/>
    <n v="5934"/>
    <n v="5905"/>
    <n v="5817"/>
    <n v="5752"/>
    <x v="952"/>
  </r>
  <r>
    <s v=".Pawnee County, Kansas"/>
    <s v="Pawnee County, Kansas"/>
    <s v="Pawnee County"/>
    <x v="16"/>
    <n v="6973"/>
    <n v="6971"/>
    <n v="6980"/>
    <n v="6978"/>
    <n v="6863"/>
    <n v="6863"/>
    <n v="6822"/>
    <n v="6769"/>
    <n v="6719"/>
    <n v="6665"/>
    <n v="6573"/>
    <x v="953"/>
  </r>
  <r>
    <s v=".Phillips County, Kansas"/>
    <s v="Phillips County, Kansas"/>
    <s v="Phillips County"/>
    <x v="16"/>
    <n v="5642"/>
    <n v="5640"/>
    <n v="5632"/>
    <n v="5541"/>
    <n v="5521"/>
    <n v="5560"/>
    <n v="5494"/>
    <n v="5420"/>
    <n v="5402"/>
    <n v="5370"/>
    <n v="5276"/>
    <x v="954"/>
  </r>
  <r>
    <s v=".Pottawatomie County, Kansas"/>
    <s v="Pottawatomie County, Kansas"/>
    <s v="Pottawatomie County"/>
    <x v="16"/>
    <n v="21604"/>
    <n v="21608"/>
    <n v="21727"/>
    <n v="22028"/>
    <n v="22331"/>
    <n v="22574"/>
    <n v="22740"/>
    <n v="23123"/>
    <n v="23605"/>
    <n v="23916"/>
    <n v="24209"/>
    <x v="955"/>
  </r>
  <r>
    <s v=".Pratt County, Kansas"/>
    <s v="Pratt County, Kansas"/>
    <s v="Pratt County"/>
    <x v="16"/>
    <n v="9656"/>
    <n v="9653"/>
    <n v="9641"/>
    <n v="9644"/>
    <n v="9758"/>
    <n v="9778"/>
    <n v="9768"/>
    <n v="9697"/>
    <n v="9557"/>
    <n v="9500"/>
    <n v="9340"/>
    <x v="956"/>
  </r>
  <r>
    <s v=".Rawlins County, Kansas"/>
    <s v="Rawlins County, Kansas"/>
    <s v="Rawlins County"/>
    <x v="16"/>
    <n v="2519"/>
    <n v="2519"/>
    <n v="2496"/>
    <n v="2508"/>
    <n v="2509"/>
    <n v="2563"/>
    <n v="2543"/>
    <n v="2506"/>
    <n v="2500"/>
    <n v="2473"/>
    <n v="2502"/>
    <x v="75"/>
  </r>
  <r>
    <s v=".Reno County, Kansas"/>
    <s v="Reno County, Kansas"/>
    <s v="Reno County"/>
    <x v="16"/>
    <n v="64511"/>
    <n v="64511"/>
    <n v="64552"/>
    <n v="64429"/>
    <n v="64205"/>
    <n v="64079"/>
    <n v="63701"/>
    <n v="63596"/>
    <n v="63184"/>
    <n v="62714"/>
    <n v="62331"/>
    <x v="957"/>
  </r>
  <r>
    <s v=".Republic County, Kansas"/>
    <s v="Republic County, Kansas"/>
    <s v="Republic County"/>
    <x v="16"/>
    <n v="4980"/>
    <n v="4980"/>
    <n v="4938"/>
    <n v="4892"/>
    <n v="4826"/>
    <n v="4767"/>
    <n v="4741"/>
    <n v="4688"/>
    <n v="4659"/>
    <n v="4654"/>
    <n v="4652"/>
    <x v="958"/>
  </r>
  <r>
    <s v=".Rice County, Kansas"/>
    <s v="Rice County, Kansas"/>
    <s v="Rice County"/>
    <x v="16"/>
    <n v="10083"/>
    <n v="10082"/>
    <n v="10115"/>
    <n v="10097"/>
    <n v="9990"/>
    <n v="9978"/>
    <n v="9971"/>
    <n v="9925"/>
    <n v="9782"/>
    <n v="9563"/>
    <n v="9483"/>
    <x v="959"/>
  </r>
  <r>
    <s v=".Riley County, Kansas"/>
    <s v="Riley County, Kansas"/>
    <s v="Riley County"/>
    <x v="16"/>
    <n v="71115"/>
    <n v="71130"/>
    <n v="71551"/>
    <n v="73424"/>
    <n v="77497"/>
    <n v="76923"/>
    <n v="76479"/>
    <n v="77185"/>
    <n v="75172"/>
    <n v="73977"/>
    <n v="74712"/>
    <x v="960"/>
  </r>
  <r>
    <s v=".Rooks County, Kansas"/>
    <s v="Rooks County, Kansas"/>
    <s v="Rooks County"/>
    <x v="16"/>
    <n v="5181"/>
    <n v="5181"/>
    <n v="5195"/>
    <n v="5200"/>
    <n v="5221"/>
    <n v="5195"/>
    <n v="5204"/>
    <n v="5179"/>
    <n v="5118"/>
    <n v="5055"/>
    <n v="4995"/>
    <x v="961"/>
  </r>
  <r>
    <s v=".Rush County, Kansas"/>
    <s v="Rush County, Kansas"/>
    <s v="Rush County"/>
    <x v="16"/>
    <n v="3307"/>
    <n v="3307"/>
    <n v="3314"/>
    <n v="3211"/>
    <n v="3208"/>
    <n v="3176"/>
    <n v="3161"/>
    <n v="3098"/>
    <n v="3054"/>
    <n v="3048"/>
    <n v="3056"/>
    <x v="962"/>
  </r>
  <r>
    <s v=".Russell County, Kansas"/>
    <s v="Russell County, Kansas"/>
    <s v="Russell County"/>
    <x v="16"/>
    <n v="6970"/>
    <n v="6967"/>
    <n v="7001"/>
    <n v="6987"/>
    <n v="6990"/>
    <n v="6977"/>
    <n v="7007"/>
    <n v="7044"/>
    <n v="7007"/>
    <n v="6930"/>
    <n v="6902"/>
    <x v="963"/>
  </r>
  <r>
    <s v=".Saline County, Kansas"/>
    <s v="Saline County, Kansas"/>
    <s v="Saline County"/>
    <x v="16"/>
    <n v="55606"/>
    <n v="55604"/>
    <n v="55780"/>
    <n v="55778"/>
    <n v="55829"/>
    <n v="55750"/>
    <n v="55511"/>
    <n v="55429"/>
    <n v="54955"/>
    <n v="54508"/>
    <n v="54387"/>
    <x v="964"/>
  </r>
  <r>
    <s v=".Scott County, Kansas"/>
    <s v="Scott County, Kansas"/>
    <s v="Scott County"/>
    <x v="16"/>
    <n v="4936"/>
    <n v="4936"/>
    <n v="4959"/>
    <n v="4889"/>
    <n v="4853"/>
    <n v="4906"/>
    <n v="4966"/>
    <n v="4948"/>
    <n v="4979"/>
    <n v="4928"/>
    <n v="4909"/>
    <x v="965"/>
  </r>
  <r>
    <s v=".Sedgwick County, Kansas"/>
    <s v="Sedgwick County, Kansas"/>
    <s v="Sedgwick County"/>
    <x v="16"/>
    <n v="498365"/>
    <n v="498356"/>
    <n v="499128"/>
    <n v="501011"/>
    <n v="504101"/>
    <n v="506442"/>
    <n v="508968"/>
    <n v="511083"/>
    <n v="513092"/>
    <n v="513176"/>
    <n v="513484"/>
    <x v="966"/>
  </r>
  <r>
    <s v=".Seward County, Kansas"/>
    <s v="Seward County, Kansas"/>
    <s v="Seward County"/>
    <x v="16"/>
    <n v="22952"/>
    <n v="22950"/>
    <n v="22970"/>
    <n v="23128"/>
    <n v="23353"/>
    <n v="23311"/>
    <n v="23303"/>
    <n v="23273"/>
    <n v="22897"/>
    <n v="22245"/>
    <n v="21902"/>
    <x v="967"/>
  </r>
  <r>
    <s v=".Shawnee County, Kansas"/>
    <s v="Shawnee County, Kansas"/>
    <s v="Shawnee County"/>
    <x v="16"/>
    <n v="177934"/>
    <n v="177943"/>
    <n v="178360"/>
    <n v="178948"/>
    <n v="178975"/>
    <n v="178650"/>
    <n v="178567"/>
    <n v="178689"/>
    <n v="178350"/>
    <n v="178056"/>
    <n v="177290"/>
    <x v="968"/>
  </r>
  <r>
    <s v=".Sheridan County, Kansas"/>
    <s v="Sheridan County, Kansas"/>
    <s v="Sheridan County"/>
    <x v="16"/>
    <n v="2556"/>
    <n v="2544"/>
    <n v="2530"/>
    <n v="2502"/>
    <n v="2491"/>
    <n v="2500"/>
    <n v="2502"/>
    <n v="2475"/>
    <n v="2485"/>
    <n v="2526"/>
    <n v="2522"/>
    <x v="969"/>
  </r>
  <r>
    <s v=".Sherman County, Kansas"/>
    <s v="Sherman County, Kansas"/>
    <s v="Sherman County"/>
    <x v="16"/>
    <n v="6010"/>
    <n v="6010"/>
    <n v="6018"/>
    <n v="6053"/>
    <n v="6120"/>
    <n v="6090"/>
    <n v="6067"/>
    <n v="5964"/>
    <n v="5955"/>
    <n v="5936"/>
    <n v="5917"/>
    <x v="970"/>
  </r>
  <r>
    <s v=".Smith County, Kansas"/>
    <s v="Smith County, Kansas"/>
    <s v="Smith County"/>
    <x v="16"/>
    <n v="3853"/>
    <n v="3853"/>
    <n v="3860"/>
    <n v="3791"/>
    <n v="3753"/>
    <n v="3699"/>
    <n v="3729"/>
    <n v="3689"/>
    <n v="3656"/>
    <n v="3615"/>
    <n v="3590"/>
    <x v="971"/>
  </r>
  <r>
    <s v=".Stafford County, Kansas"/>
    <s v="Stafford County, Kansas"/>
    <s v="Stafford County"/>
    <x v="16"/>
    <n v="4437"/>
    <n v="4439"/>
    <n v="4429"/>
    <n v="4380"/>
    <n v="4350"/>
    <n v="4339"/>
    <n v="4281"/>
    <n v="4215"/>
    <n v="4186"/>
    <n v="4186"/>
    <n v="4162"/>
    <x v="972"/>
  </r>
  <r>
    <s v=".Stanton County, Kansas"/>
    <s v="Stanton County, Kansas"/>
    <s v="Stanton County"/>
    <x v="16"/>
    <n v="2235"/>
    <n v="2236"/>
    <n v="2246"/>
    <n v="2213"/>
    <n v="2155"/>
    <n v="2178"/>
    <n v="2141"/>
    <n v="2070"/>
    <n v="2105"/>
    <n v="2055"/>
    <n v="2025"/>
    <x v="973"/>
  </r>
  <r>
    <s v=".Stevens County, Kansas"/>
    <s v="Stevens County, Kansas"/>
    <s v="Stevens County"/>
    <x v="16"/>
    <n v="5724"/>
    <n v="5726"/>
    <n v="5752"/>
    <n v="5631"/>
    <n v="5738"/>
    <n v="5808"/>
    <n v="5840"/>
    <n v="5789"/>
    <n v="5653"/>
    <n v="5551"/>
    <n v="5536"/>
    <x v="974"/>
  </r>
  <r>
    <s v=".Sumner County, Kansas"/>
    <s v="Sumner County, Kansas"/>
    <s v="Sumner County"/>
    <x v="16"/>
    <n v="24132"/>
    <n v="24137"/>
    <n v="24118"/>
    <n v="23787"/>
    <n v="23635"/>
    <n v="23537"/>
    <n v="23384"/>
    <n v="23417"/>
    <n v="23183"/>
    <n v="23117"/>
    <n v="23019"/>
    <x v="975"/>
  </r>
  <r>
    <s v=".Thomas County, Kansas"/>
    <s v="Thomas County, Kansas"/>
    <s v="Thomas County"/>
    <x v="16"/>
    <n v="7900"/>
    <n v="7902"/>
    <n v="7930"/>
    <n v="7941"/>
    <n v="7933"/>
    <n v="7933"/>
    <n v="7836"/>
    <n v="7895"/>
    <n v="7847"/>
    <n v="7821"/>
    <n v="7710"/>
    <x v="976"/>
  </r>
  <r>
    <s v=".Trego County, Kansas"/>
    <s v="Trego County, Kansas"/>
    <s v="Trego County"/>
    <x v="16"/>
    <n v="3001"/>
    <n v="3006"/>
    <n v="3006"/>
    <n v="2954"/>
    <n v="2941"/>
    <n v="2945"/>
    <n v="2895"/>
    <n v="2907"/>
    <n v="2852"/>
    <n v="2843"/>
    <n v="2797"/>
    <x v="977"/>
  </r>
  <r>
    <s v=".Wabaunsee County, Kansas"/>
    <s v="Wabaunsee County, Kansas"/>
    <s v="Wabaunsee County"/>
    <x v="16"/>
    <n v="7053"/>
    <n v="7055"/>
    <n v="7049"/>
    <n v="7038"/>
    <n v="6994"/>
    <n v="7025"/>
    <n v="6938"/>
    <n v="6887"/>
    <n v="6884"/>
    <n v="6832"/>
    <n v="6912"/>
    <x v="978"/>
  </r>
  <r>
    <s v=".Wallace County, Kansas"/>
    <s v="Wallace County, Kansas"/>
    <s v="Wallace County"/>
    <x v="16"/>
    <n v="1485"/>
    <n v="1485"/>
    <n v="1480"/>
    <n v="1526"/>
    <n v="1523"/>
    <n v="1560"/>
    <n v="1501"/>
    <n v="1505"/>
    <n v="1502"/>
    <n v="1515"/>
    <n v="1489"/>
    <x v="979"/>
  </r>
  <r>
    <s v=".Washington County, Kansas"/>
    <s v="Washington County, Kansas"/>
    <s v="Washington County"/>
    <x v="16"/>
    <n v="5799"/>
    <n v="5794"/>
    <n v="5785"/>
    <n v="5820"/>
    <n v="5727"/>
    <n v="5626"/>
    <n v="5610"/>
    <n v="5568"/>
    <n v="5564"/>
    <n v="5479"/>
    <n v="5450"/>
    <x v="980"/>
  </r>
  <r>
    <s v=".Wichita County, Kansas"/>
    <s v="Wichita County, Kansas"/>
    <s v="Wichita County"/>
    <x v="16"/>
    <n v="2234"/>
    <n v="2234"/>
    <n v="2239"/>
    <n v="2259"/>
    <n v="2228"/>
    <n v="2192"/>
    <n v="2188"/>
    <n v="2167"/>
    <n v="2131"/>
    <n v="2121"/>
    <n v="2112"/>
    <x v="981"/>
  </r>
  <r>
    <s v=".Wilson County, Kansas"/>
    <s v="Wilson County, Kansas"/>
    <s v="Wilson County"/>
    <x v="16"/>
    <n v="9409"/>
    <n v="9406"/>
    <n v="9389"/>
    <n v="9238"/>
    <n v="9120"/>
    <n v="9091"/>
    <n v="8970"/>
    <n v="8845"/>
    <n v="8698"/>
    <n v="8707"/>
    <n v="8666"/>
    <x v="982"/>
  </r>
  <r>
    <s v=".Woodson County, Kansas"/>
    <s v="Woodson County, Kansas"/>
    <s v="Woodson County"/>
    <x v="16"/>
    <n v="3309"/>
    <n v="3309"/>
    <n v="3308"/>
    <n v="3322"/>
    <n v="3275"/>
    <n v="3215"/>
    <n v="3187"/>
    <n v="3144"/>
    <n v="3189"/>
    <n v="3130"/>
    <n v="3184"/>
    <x v="983"/>
  </r>
  <r>
    <s v=".Wyandotte County, Kansas"/>
    <s v="Wyandotte County, Kansas"/>
    <s v="Wyandotte County"/>
    <x v="16"/>
    <n v="157505"/>
    <n v="157523"/>
    <n v="157633"/>
    <n v="158011"/>
    <n v="159379"/>
    <n v="160933"/>
    <n v="162246"/>
    <n v="163682"/>
    <n v="164785"/>
    <n v="165087"/>
    <n v="165321"/>
    <x v="984"/>
  </r>
  <r>
    <s v=".Adair County, Kentucky"/>
    <s v="Adair County, Kentucky"/>
    <s v="Adair County"/>
    <x v="17"/>
    <n v="18656"/>
    <n v="18659"/>
    <n v="18757"/>
    <n v="18987"/>
    <n v="18934"/>
    <n v="19124"/>
    <n v="19262"/>
    <n v="19162"/>
    <n v="19259"/>
    <n v="19287"/>
    <n v="19199"/>
    <x v="985"/>
  </r>
  <r>
    <s v=".Allen County, Kentucky"/>
    <s v="Allen County, Kentucky"/>
    <s v="Allen County"/>
    <x v="17"/>
    <n v="19956"/>
    <n v="19958"/>
    <n v="20037"/>
    <n v="20176"/>
    <n v="20232"/>
    <n v="20316"/>
    <n v="20493"/>
    <n v="20660"/>
    <n v="20721"/>
    <n v="20903"/>
    <n v="21122"/>
    <x v="986"/>
  </r>
  <r>
    <s v=".Anderson County, Kentucky"/>
    <s v="Anderson County, Kentucky"/>
    <s v="Anderson County"/>
    <x v="17"/>
    <n v="21421"/>
    <n v="21462"/>
    <n v="21470"/>
    <n v="21564"/>
    <n v="21694"/>
    <n v="21747"/>
    <n v="21868"/>
    <n v="21920"/>
    <n v="22191"/>
    <n v="22545"/>
    <n v="22641"/>
    <x v="987"/>
  </r>
  <r>
    <s v=".Ballard County, Kentucky"/>
    <s v="Ballard County, Kentucky"/>
    <s v="Ballard County"/>
    <x v="17"/>
    <n v="8249"/>
    <n v="8246"/>
    <n v="8260"/>
    <n v="8269"/>
    <n v="8285"/>
    <n v="8252"/>
    <n v="8188"/>
    <n v="8216"/>
    <n v="8046"/>
    <n v="8018"/>
    <n v="7992"/>
    <x v="988"/>
  </r>
  <r>
    <s v=".Barren County, Kentucky"/>
    <s v="Barren County, Kentucky"/>
    <s v="Barren County"/>
    <x v="17"/>
    <n v="42173"/>
    <n v="42161"/>
    <n v="42116"/>
    <n v="42321"/>
    <n v="42607"/>
    <n v="42937"/>
    <n v="43034"/>
    <n v="43546"/>
    <n v="43763"/>
    <n v="43746"/>
    <n v="44115"/>
    <x v="989"/>
  </r>
  <r>
    <s v=".Bath County, Kentucky"/>
    <s v="Bath County, Kentucky"/>
    <s v="Bath County"/>
    <x v="17"/>
    <n v="11591"/>
    <n v="11587"/>
    <n v="11618"/>
    <n v="11715"/>
    <n v="11780"/>
    <n v="11975"/>
    <n v="12130"/>
    <n v="12203"/>
    <n v="12246"/>
    <n v="12381"/>
    <n v="12444"/>
    <x v="990"/>
  </r>
  <r>
    <s v=".Bell County, Kentucky"/>
    <s v="Bell County, Kentucky"/>
    <s v="Bell County"/>
    <x v="17"/>
    <n v="28691"/>
    <n v="28691"/>
    <n v="28709"/>
    <n v="28658"/>
    <n v="28284"/>
    <n v="28031"/>
    <n v="27826"/>
    <n v="27370"/>
    <n v="27204"/>
    <n v="26863"/>
    <n v="26487"/>
    <x v="991"/>
  </r>
  <r>
    <s v=".Boone County, Kentucky"/>
    <s v="Boone County, Kentucky"/>
    <s v="Boone County"/>
    <x v="17"/>
    <n v="118811"/>
    <n v="118810"/>
    <n v="119373"/>
    <n v="121710"/>
    <n v="123412"/>
    <n v="125022"/>
    <n v="126677"/>
    <n v="128161"/>
    <n v="129503"/>
    <n v="130952"/>
    <n v="131901"/>
    <x v="992"/>
  </r>
  <r>
    <s v=".Bourbon County, Kentucky"/>
    <s v="Bourbon County, Kentucky"/>
    <s v="Bourbon County"/>
    <x v="17"/>
    <n v="19985"/>
    <n v="20008"/>
    <n v="19965"/>
    <n v="20051"/>
    <n v="20050"/>
    <n v="20026"/>
    <n v="20055"/>
    <n v="20166"/>
    <n v="20130"/>
    <n v="20092"/>
    <n v="20116"/>
    <x v="993"/>
  </r>
  <r>
    <s v=".Boyd County, Kentucky"/>
    <s v="Boyd County, Kentucky"/>
    <s v="Boyd County"/>
    <x v="17"/>
    <n v="49542"/>
    <n v="49534"/>
    <n v="49602"/>
    <n v="49407"/>
    <n v="49224"/>
    <n v="48880"/>
    <n v="48798"/>
    <n v="48471"/>
    <n v="48121"/>
    <n v="47808"/>
    <n v="47292"/>
    <x v="994"/>
  </r>
  <r>
    <s v=".Boyle County, Kentucky"/>
    <s v="Boyle County, Kentucky"/>
    <s v="Boyle County"/>
    <x v="17"/>
    <n v="28432"/>
    <n v="28443"/>
    <n v="28674"/>
    <n v="28800"/>
    <n v="29020"/>
    <n v="29632"/>
    <n v="29810"/>
    <n v="29782"/>
    <n v="29965"/>
    <n v="29972"/>
    <n v="30082"/>
    <x v="995"/>
  </r>
  <r>
    <s v=".Bracken County, Kentucky"/>
    <s v="Bracken County, Kentucky"/>
    <s v="Bracken County"/>
    <x v="17"/>
    <n v="8488"/>
    <n v="8486"/>
    <n v="8513"/>
    <n v="8510"/>
    <n v="8462"/>
    <n v="8423"/>
    <n v="8359"/>
    <n v="8290"/>
    <n v="8368"/>
    <n v="8285"/>
    <n v="8278"/>
    <x v="996"/>
  </r>
  <r>
    <s v=".Breathitt County, Kentucky"/>
    <s v="Breathitt County, Kentucky"/>
    <s v="Breathitt County"/>
    <x v="17"/>
    <n v="13878"/>
    <n v="13876"/>
    <n v="13857"/>
    <n v="13789"/>
    <n v="13612"/>
    <n v="13527"/>
    <n v="13366"/>
    <n v="13363"/>
    <n v="13177"/>
    <n v="12929"/>
    <n v="12787"/>
    <x v="997"/>
  </r>
  <r>
    <s v=".Breckinridge County, Kentucky"/>
    <s v="Breckinridge County, Kentucky"/>
    <s v="Breckinridge County"/>
    <x v="17"/>
    <n v="20059"/>
    <n v="20053"/>
    <n v="20043"/>
    <n v="20272"/>
    <n v="20074"/>
    <n v="20042"/>
    <n v="19883"/>
    <n v="19979"/>
    <n v="19982"/>
    <n v="20131"/>
    <n v="20309"/>
    <x v="998"/>
  </r>
  <r>
    <s v=".Bullitt County, Kentucky"/>
    <s v="Bullitt County, Kentucky"/>
    <s v="Bullitt County"/>
    <x v="17"/>
    <n v="74319"/>
    <n v="74308"/>
    <n v="74500"/>
    <n v="75195"/>
    <n v="75902"/>
    <n v="76878"/>
    <n v="78023"/>
    <n v="78677"/>
    <n v="79222"/>
    <n v="80269"/>
    <n v="81009"/>
    <x v="999"/>
  </r>
  <r>
    <s v=".Butler County, Kentucky"/>
    <s v="Butler County, Kentucky"/>
    <s v="Butler County"/>
    <x v="17"/>
    <n v="12690"/>
    <n v="12697"/>
    <n v="12735"/>
    <n v="12718"/>
    <n v="12738"/>
    <n v="12704"/>
    <n v="12736"/>
    <n v="12734"/>
    <n v="12686"/>
    <n v="12778"/>
    <n v="12743"/>
    <x v="1000"/>
  </r>
  <r>
    <s v=".Caldwell County, Kentucky"/>
    <s v="Caldwell County, Kentucky"/>
    <s v="Caldwell County"/>
    <x v="17"/>
    <n v="12984"/>
    <n v="12989"/>
    <n v="13010"/>
    <n v="13027"/>
    <n v="12992"/>
    <n v="12887"/>
    <n v="12848"/>
    <n v="12748"/>
    <n v="12634"/>
    <n v="12666"/>
    <n v="12716"/>
    <x v="1001"/>
  </r>
  <r>
    <s v=".Calloway County, Kentucky"/>
    <s v="Calloway County, Kentucky"/>
    <s v="Calloway County"/>
    <x v="17"/>
    <n v="37191"/>
    <n v="37190"/>
    <n v="37348"/>
    <n v="37667"/>
    <n v="38046"/>
    <n v="38425"/>
    <n v="38452"/>
    <n v="38656"/>
    <n v="38733"/>
    <n v="38832"/>
    <n v="38964"/>
    <x v="1002"/>
  </r>
  <r>
    <s v=".Campbell County, Kentucky"/>
    <s v="Campbell County, Kentucky"/>
    <s v="Campbell County"/>
    <x v="17"/>
    <n v="90336"/>
    <n v="90338"/>
    <n v="90623"/>
    <n v="91241"/>
    <n v="91246"/>
    <n v="91423"/>
    <n v="91971"/>
    <n v="92124"/>
    <n v="92257"/>
    <n v="92878"/>
    <n v="93464"/>
    <x v="1003"/>
  </r>
  <r>
    <s v=".Carlisle County, Kentucky"/>
    <s v="Carlisle County, Kentucky"/>
    <s v="Carlisle County"/>
    <x v="17"/>
    <n v="5104"/>
    <n v="5097"/>
    <n v="5083"/>
    <n v="5034"/>
    <n v="5027"/>
    <n v="4959"/>
    <n v="4961"/>
    <n v="4852"/>
    <n v="4783"/>
    <n v="4788"/>
    <n v="4739"/>
    <x v="1004"/>
  </r>
  <r>
    <s v=".Carroll County, Kentucky"/>
    <s v="Carroll County, Kentucky"/>
    <s v="Carroll County"/>
    <x v="17"/>
    <n v="10811"/>
    <n v="10807"/>
    <n v="10806"/>
    <n v="10994"/>
    <n v="10874"/>
    <n v="10838"/>
    <n v="10738"/>
    <n v="10682"/>
    <n v="10614"/>
    <n v="10714"/>
    <n v="10712"/>
    <x v="1005"/>
  </r>
  <r>
    <s v=".Carter County, Kentucky"/>
    <s v="Carter County, Kentucky"/>
    <s v="Carter County"/>
    <x v="17"/>
    <n v="27720"/>
    <n v="27721"/>
    <n v="27746"/>
    <n v="27627"/>
    <n v="27637"/>
    <n v="27600"/>
    <n v="27517"/>
    <n v="27439"/>
    <n v="27304"/>
    <n v="27214"/>
    <n v="27040"/>
    <x v="1006"/>
  </r>
  <r>
    <s v=".Casey County, Kentucky"/>
    <s v="Casey County, Kentucky"/>
    <s v="Casey County"/>
    <x v="17"/>
    <n v="15955"/>
    <n v="15960"/>
    <n v="15984"/>
    <n v="15911"/>
    <n v="16024"/>
    <n v="16011"/>
    <n v="15782"/>
    <n v="15749"/>
    <n v="15775"/>
    <n v="15818"/>
    <n v="15926"/>
    <x v="1007"/>
  </r>
  <r>
    <s v=".Christian County, Kentucky"/>
    <s v="Christian County, Kentucky"/>
    <s v="Christian County"/>
    <x v="17"/>
    <n v="73955"/>
    <n v="73940"/>
    <n v="74130"/>
    <n v="73464"/>
    <n v="74892"/>
    <n v="73612"/>
    <n v="73282"/>
    <n v="73075"/>
    <n v="71796"/>
    <n v="71024"/>
    <n v="70712"/>
    <x v="1008"/>
  </r>
  <r>
    <s v=".Clark County, Kentucky"/>
    <s v="Clark County, Kentucky"/>
    <s v="Clark County"/>
    <x v="17"/>
    <n v="35613"/>
    <n v="35603"/>
    <n v="35603"/>
    <n v="35434"/>
    <n v="35685"/>
    <n v="35550"/>
    <n v="35622"/>
    <n v="35660"/>
    <n v="35851"/>
    <n v="35899"/>
    <n v="36180"/>
    <x v="1009"/>
  </r>
  <r>
    <s v=".Clay County, Kentucky"/>
    <s v="Clay County, Kentucky"/>
    <s v="Clay County"/>
    <x v="17"/>
    <n v="21730"/>
    <n v="21729"/>
    <n v="21660"/>
    <n v="21591"/>
    <n v="21518"/>
    <n v="21186"/>
    <n v="21081"/>
    <n v="20974"/>
    <n v="20626"/>
    <n v="20251"/>
    <n v="20088"/>
    <x v="1010"/>
  </r>
  <r>
    <s v=".Clinton County, Kentucky"/>
    <s v="Clinton County, Kentucky"/>
    <s v="Clinton County"/>
    <x v="17"/>
    <n v="10272"/>
    <n v="10267"/>
    <n v="10244"/>
    <n v="10158"/>
    <n v="10270"/>
    <n v="10175"/>
    <n v="10203"/>
    <n v="10183"/>
    <n v="10200"/>
    <n v="10212"/>
    <n v="10152"/>
    <x v="1011"/>
  </r>
  <r>
    <s v=".Crittenden County, Kentucky"/>
    <s v="Crittenden County, Kentucky"/>
    <s v="Crittenden County"/>
    <x v="17"/>
    <n v="9315"/>
    <n v="9315"/>
    <n v="9297"/>
    <n v="9249"/>
    <n v="9220"/>
    <n v="9178"/>
    <n v="9175"/>
    <n v="9168"/>
    <n v="9131"/>
    <n v="8999"/>
    <n v="8896"/>
    <x v="1012"/>
  </r>
  <r>
    <s v=".Cumberland County, Kentucky"/>
    <s v="Cumberland County, Kentucky"/>
    <s v="Cumberland County"/>
    <x v="17"/>
    <n v="6856"/>
    <n v="6849"/>
    <n v="6864"/>
    <n v="6870"/>
    <n v="6855"/>
    <n v="6790"/>
    <n v="6722"/>
    <n v="6737"/>
    <n v="6731"/>
    <n v="6710"/>
    <n v="6693"/>
    <x v="1013"/>
  </r>
  <r>
    <s v=".Daviess County, Kentucky"/>
    <s v="Daviess County, Kentucky"/>
    <s v="Daviess County"/>
    <x v="17"/>
    <n v="96656"/>
    <n v="96641"/>
    <n v="96704"/>
    <n v="97159"/>
    <n v="97840"/>
    <n v="98294"/>
    <n v="98441"/>
    <n v="99485"/>
    <n v="100032"/>
    <n v="100461"/>
    <n v="100883"/>
    <x v="1014"/>
  </r>
  <r>
    <s v=".Edmonson County, Kentucky"/>
    <s v="Edmonson County, Kentucky"/>
    <s v="Edmonson County"/>
    <x v="17"/>
    <n v="12161"/>
    <n v="12177"/>
    <n v="12228"/>
    <n v="12229"/>
    <n v="12091"/>
    <n v="12058"/>
    <n v="12007"/>
    <n v="11991"/>
    <n v="12076"/>
    <n v="12226"/>
    <n v="12249"/>
    <x v="1015"/>
  </r>
  <r>
    <s v=".Elliott County, Kentucky"/>
    <s v="Elliott County, Kentucky"/>
    <s v="Elliott County"/>
    <x v="17"/>
    <n v="7852"/>
    <n v="7850"/>
    <n v="7843"/>
    <n v="7782"/>
    <n v="7633"/>
    <n v="7551"/>
    <n v="7532"/>
    <n v="7548"/>
    <n v="7491"/>
    <n v="7493"/>
    <n v="7499"/>
    <x v="1016"/>
  </r>
  <r>
    <s v=".Estill County, Kentucky"/>
    <s v="Estill County, Kentucky"/>
    <s v="Estill County"/>
    <x v="17"/>
    <n v="14672"/>
    <n v="14679"/>
    <n v="14713"/>
    <n v="14654"/>
    <n v="14503"/>
    <n v="14482"/>
    <n v="14441"/>
    <n v="14373"/>
    <n v="14315"/>
    <n v="14178"/>
    <n v="14150"/>
    <x v="1017"/>
  </r>
  <r>
    <s v=".Fayette County, Kentucky"/>
    <s v="Fayette County, Kentucky"/>
    <s v="Fayette County"/>
    <x v="17"/>
    <n v="295803"/>
    <n v="295870"/>
    <n v="296848"/>
    <n v="301696"/>
    <n v="305947"/>
    <n v="309865"/>
    <n v="311784"/>
    <n v="315819"/>
    <n v="319644"/>
    <n v="321964"/>
    <n v="322426"/>
    <x v="1018"/>
  </r>
  <r>
    <s v=".Fleming County, Kentucky"/>
    <s v="Fleming County, Kentucky"/>
    <s v="Fleming County"/>
    <x v="17"/>
    <n v="14348"/>
    <n v="14346"/>
    <n v="14400"/>
    <n v="14483"/>
    <n v="14525"/>
    <n v="14536"/>
    <n v="14476"/>
    <n v="14578"/>
    <n v="14481"/>
    <n v="14439"/>
    <n v="14485"/>
    <x v="1019"/>
  </r>
  <r>
    <s v=".Floyd County, Kentucky"/>
    <s v="Floyd County, Kentucky"/>
    <s v="Floyd County"/>
    <x v="17"/>
    <n v="39451"/>
    <n v="39450"/>
    <n v="39930"/>
    <n v="39752"/>
    <n v="39126"/>
    <n v="38474"/>
    <n v="37998"/>
    <n v="37531"/>
    <n v="36968"/>
    <n v="36296"/>
    <n v="35896"/>
    <x v="1020"/>
  </r>
  <r>
    <s v=".Franklin County, Kentucky"/>
    <s v="Franklin County, Kentucky"/>
    <s v="Franklin County"/>
    <x v="17"/>
    <n v="49285"/>
    <n v="49268"/>
    <n v="49253"/>
    <n v="49313"/>
    <n v="49453"/>
    <n v="49478"/>
    <n v="49725"/>
    <n v="50070"/>
    <n v="50292"/>
    <n v="50492"/>
    <n v="50801"/>
    <x v="1021"/>
  </r>
  <r>
    <s v=".Fulton County, Kentucky"/>
    <s v="Fulton County, Kentucky"/>
    <s v="Fulton County"/>
    <x v="17"/>
    <n v="6813"/>
    <n v="6813"/>
    <n v="6807"/>
    <n v="6747"/>
    <n v="6564"/>
    <n v="6389"/>
    <n v="6266"/>
    <n v="6266"/>
    <n v="6185"/>
    <n v="6163"/>
    <n v="6066"/>
    <x v="1022"/>
  </r>
  <r>
    <s v=".Gallatin County, Kentucky"/>
    <s v="Gallatin County, Kentucky"/>
    <s v="Gallatin County"/>
    <x v="17"/>
    <n v="8589"/>
    <n v="8586"/>
    <n v="8612"/>
    <n v="8619"/>
    <n v="8552"/>
    <n v="8578"/>
    <n v="8636"/>
    <n v="8613"/>
    <n v="8719"/>
    <n v="8720"/>
    <n v="8766"/>
    <x v="1023"/>
  </r>
  <r>
    <s v=".Garrard County, Kentucky"/>
    <s v="Garrard County, Kentucky"/>
    <s v="Garrard County"/>
    <x v="17"/>
    <n v="16912"/>
    <n v="16905"/>
    <n v="16941"/>
    <n v="16868"/>
    <n v="17006"/>
    <n v="16992"/>
    <n v="16972"/>
    <n v="17207"/>
    <n v="17382"/>
    <n v="17449"/>
    <n v="17519"/>
    <x v="1024"/>
  </r>
  <r>
    <s v=".Grant County, Kentucky"/>
    <s v="Grant County, Kentucky"/>
    <s v="Grant County"/>
    <x v="17"/>
    <n v="24662"/>
    <n v="24655"/>
    <n v="24677"/>
    <n v="24765"/>
    <n v="24521"/>
    <n v="24565"/>
    <n v="24829"/>
    <n v="24736"/>
    <n v="24910"/>
    <n v="24973"/>
    <n v="25065"/>
    <x v="1025"/>
  </r>
  <r>
    <s v=".Graves County, Kentucky"/>
    <s v="Graves County, Kentucky"/>
    <s v="Graves County"/>
    <x v="17"/>
    <n v="37121"/>
    <n v="37151"/>
    <n v="37262"/>
    <n v="37613"/>
    <n v="37566"/>
    <n v="37406"/>
    <n v="37583"/>
    <n v="37248"/>
    <n v="37217"/>
    <n v="37190"/>
    <n v="37319"/>
    <x v="1026"/>
  </r>
  <r>
    <s v=".Grayson County, Kentucky"/>
    <s v="Grayson County, Kentucky"/>
    <s v="Grayson County"/>
    <x v="17"/>
    <n v="25746"/>
    <n v="25749"/>
    <n v="25786"/>
    <n v="25752"/>
    <n v="25792"/>
    <n v="25948"/>
    <n v="26066"/>
    <n v="26138"/>
    <n v="26093"/>
    <n v="26286"/>
    <n v="26293"/>
    <x v="1027"/>
  </r>
  <r>
    <s v=".Green County, Kentucky"/>
    <s v="Green County, Kentucky"/>
    <s v="Green County"/>
    <x v="17"/>
    <n v="11258"/>
    <n v="11255"/>
    <n v="11230"/>
    <n v="11191"/>
    <n v="11277"/>
    <n v="11154"/>
    <n v="11017"/>
    <n v="10951"/>
    <n v="10969"/>
    <n v="11036"/>
    <n v="10998"/>
    <x v="1028"/>
  </r>
  <r>
    <s v=".Greenup County, Kentucky"/>
    <s v="Greenup County, Kentucky"/>
    <s v="Greenup County"/>
    <x v="17"/>
    <n v="36910"/>
    <n v="36906"/>
    <n v="36885"/>
    <n v="36841"/>
    <n v="36686"/>
    <n v="36483"/>
    <n v="36303"/>
    <n v="36006"/>
    <n v="35824"/>
    <n v="35514"/>
    <n v="35332"/>
    <x v="1029"/>
  </r>
  <r>
    <s v=".Hancock County, Kentucky"/>
    <s v="Hancock County, Kentucky"/>
    <s v="Hancock County"/>
    <x v="17"/>
    <n v="8565"/>
    <n v="8565"/>
    <n v="8551"/>
    <n v="8588"/>
    <n v="8642"/>
    <n v="8626"/>
    <n v="8681"/>
    <n v="8641"/>
    <n v="8723"/>
    <n v="8778"/>
    <n v="8738"/>
    <x v="1030"/>
  </r>
  <r>
    <s v=".Hardin County, Kentucky"/>
    <s v="Hardin County, Kentucky"/>
    <s v="Hardin County"/>
    <x v="17"/>
    <n v="105543"/>
    <n v="105537"/>
    <n v="106950"/>
    <n v="107497"/>
    <n v="108198"/>
    <n v="108969"/>
    <n v="108483"/>
    <n v="106272"/>
    <n v="106964"/>
    <n v="108161"/>
    <n v="110279"/>
    <x v="1031"/>
  </r>
  <r>
    <s v=".Harlan County, Kentucky"/>
    <s v="Harlan County, Kentucky"/>
    <s v="Harlan County"/>
    <x v="17"/>
    <n v="29278"/>
    <n v="29278"/>
    <n v="29222"/>
    <n v="29129"/>
    <n v="28681"/>
    <n v="28489"/>
    <n v="28014"/>
    <n v="27506"/>
    <n v="26996"/>
    <n v="26676"/>
    <n v="26309"/>
    <x v="1032"/>
  </r>
  <r>
    <s v=".Harrison County, Kentucky"/>
    <s v="Harrison County, Kentucky"/>
    <s v="Harrison County"/>
    <x v="17"/>
    <n v="18846"/>
    <n v="18850"/>
    <n v="18810"/>
    <n v="18689"/>
    <n v="18622"/>
    <n v="18571"/>
    <n v="18636"/>
    <n v="18641"/>
    <n v="18569"/>
    <n v="18735"/>
    <n v="18780"/>
    <x v="1033"/>
  </r>
  <r>
    <s v=".Hart County, Kentucky"/>
    <s v="Hart County, Kentucky"/>
    <s v="Hart County"/>
    <x v="17"/>
    <n v="18199"/>
    <n v="18194"/>
    <n v="18188"/>
    <n v="18289"/>
    <n v="18401"/>
    <n v="18464"/>
    <n v="18512"/>
    <n v="18421"/>
    <n v="18541"/>
    <n v="18745"/>
    <n v="18902"/>
    <x v="1034"/>
  </r>
  <r>
    <s v=".Henderson County, Kentucky"/>
    <s v="Henderson County, Kentucky"/>
    <s v="Henderson County"/>
    <x v="17"/>
    <n v="46250"/>
    <n v="46246"/>
    <n v="46260"/>
    <n v="46334"/>
    <n v="46419"/>
    <n v="46338"/>
    <n v="46366"/>
    <n v="46344"/>
    <n v="46212"/>
    <n v="45867"/>
    <n v="45512"/>
    <x v="1035"/>
  </r>
  <r>
    <s v=".Henry County, Kentucky"/>
    <s v="Henry County, Kentucky"/>
    <s v="Henry County"/>
    <x v="17"/>
    <n v="15416"/>
    <n v="15413"/>
    <n v="15376"/>
    <n v="15375"/>
    <n v="15336"/>
    <n v="15432"/>
    <n v="15547"/>
    <n v="15563"/>
    <n v="15834"/>
    <n v="15972"/>
    <n v="16061"/>
    <x v="1036"/>
  </r>
  <r>
    <s v=".Hickman County, Kentucky"/>
    <s v="Hickman County, Kentucky"/>
    <s v="Hickman County"/>
    <x v="17"/>
    <n v="4902"/>
    <n v="4903"/>
    <n v="4860"/>
    <n v="4783"/>
    <n v="4737"/>
    <n v="4708"/>
    <n v="4679"/>
    <n v="4612"/>
    <n v="4607"/>
    <n v="4518"/>
    <n v="4431"/>
    <x v="1037"/>
  </r>
  <r>
    <s v=".Hopkins County, Kentucky"/>
    <s v="Hopkins County, Kentucky"/>
    <s v="Hopkins County"/>
    <x v="17"/>
    <n v="46920"/>
    <n v="46918"/>
    <n v="46841"/>
    <n v="46844"/>
    <n v="46607"/>
    <n v="46424"/>
    <n v="46155"/>
    <n v="46055"/>
    <n v="45598"/>
    <n v="45293"/>
    <n v="45024"/>
    <x v="1038"/>
  </r>
  <r>
    <s v=".Jackson County, Kentucky"/>
    <s v="Jackson County, Kentucky"/>
    <s v="Jackson County"/>
    <x v="17"/>
    <n v="13494"/>
    <n v="13490"/>
    <n v="13480"/>
    <n v="13384"/>
    <n v="13307"/>
    <n v="13391"/>
    <n v="13307"/>
    <n v="13325"/>
    <n v="13364"/>
    <n v="13422"/>
    <n v="13403"/>
    <x v="1039"/>
  </r>
  <r>
    <s v=".Jefferson County, Kentucky"/>
    <s v="Jefferson County, Kentucky"/>
    <s v="Jefferson County"/>
    <x v="17"/>
    <n v="741096"/>
    <n v="741075"/>
    <n v="742054"/>
    <n v="746361"/>
    <n v="751629"/>
    <n v="759183"/>
    <n v="761725"/>
    <n v="764946"/>
    <n v="767464"/>
    <n v="769828"/>
    <n v="768101"/>
    <x v="1040"/>
  </r>
  <r>
    <s v=".Jessamine County, Kentucky"/>
    <s v="Jessamine County, Kentucky"/>
    <s v="Jessamine County"/>
    <x v="17"/>
    <n v="48586"/>
    <n v="48580"/>
    <n v="48682"/>
    <n v="48892"/>
    <n v="49467"/>
    <n v="50120"/>
    <n v="50871"/>
    <n v="51809"/>
    <n v="52219"/>
    <n v="53259"/>
    <n v="53757"/>
    <x v="1041"/>
  </r>
  <r>
    <s v=".Johnson County, Kentucky"/>
    <s v="Johnson County, Kentucky"/>
    <s v="Johnson County"/>
    <x v="17"/>
    <n v="23356"/>
    <n v="23359"/>
    <n v="23385"/>
    <n v="23417"/>
    <n v="23403"/>
    <n v="23458"/>
    <n v="23252"/>
    <n v="23128"/>
    <n v="22858"/>
    <n v="22606"/>
    <n v="22391"/>
    <x v="1042"/>
  </r>
  <r>
    <s v=".Kenton County, Kentucky"/>
    <s v="Kenton County, Kentucky"/>
    <s v="Kenton County"/>
    <x v="17"/>
    <n v="159720"/>
    <n v="159728"/>
    <n v="159961"/>
    <n v="160526"/>
    <n v="161704"/>
    <n v="163131"/>
    <n v="163623"/>
    <n v="164478"/>
    <n v="164962"/>
    <n v="165608"/>
    <n v="166292"/>
    <x v="1043"/>
  </r>
  <r>
    <s v=".Knott County, Kentucky"/>
    <s v="Knott County, Kentucky"/>
    <s v="Knott County"/>
    <x v="17"/>
    <n v="16346"/>
    <n v="16364"/>
    <n v="16355"/>
    <n v="16312"/>
    <n v="16127"/>
    <n v="16092"/>
    <n v="15944"/>
    <n v="15680"/>
    <n v="15492"/>
    <n v="15244"/>
    <n v="15076"/>
    <x v="1044"/>
  </r>
  <r>
    <s v=".Knox County, Kentucky"/>
    <s v="Knox County, Kentucky"/>
    <s v="Knox County"/>
    <x v="17"/>
    <n v="31883"/>
    <n v="31888"/>
    <n v="31851"/>
    <n v="31878"/>
    <n v="31494"/>
    <n v="31638"/>
    <n v="31540"/>
    <n v="31465"/>
    <n v="31471"/>
    <n v="31444"/>
    <n v="31300"/>
    <x v="1045"/>
  </r>
  <r>
    <s v=".Larue County, Kentucky"/>
    <s v="Larue County, Kentucky"/>
    <s v="Larue County"/>
    <x v="17"/>
    <n v="14193"/>
    <n v="14181"/>
    <n v="14169"/>
    <n v="14179"/>
    <n v="14048"/>
    <n v="14019"/>
    <n v="14106"/>
    <n v="14110"/>
    <n v="14018"/>
    <n v="14196"/>
    <n v="14299"/>
    <x v="1046"/>
  </r>
  <r>
    <s v=".Laurel County, Kentucky"/>
    <s v="Laurel County, Kentucky"/>
    <s v="Laurel County"/>
    <x v="17"/>
    <n v="58849"/>
    <n v="58849"/>
    <n v="58998"/>
    <n v="59359"/>
    <n v="59534"/>
    <n v="59701"/>
    <n v="59897"/>
    <n v="59919"/>
    <n v="60078"/>
    <n v="60317"/>
    <n v="60660"/>
    <x v="1047"/>
  </r>
  <r>
    <s v=".Lawrence County, Kentucky"/>
    <s v="Lawrence County, Kentucky"/>
    <s v="Lawrence County"/>
    <x v="17"/>
    <n v="15860"/>
    <n v="15859"/>
    <n v="15866"/>
    <n v="15941"/>
    <n v="15891"/>
    <n v="15901"/>
    <n v="15878"/>
    <n v="15861"/>
    <n v="15839"/>
    <n v="15756"/>
    <n v="15583"/>
    <x v="1048"/>
  </r>
  <r>
    <s v=".Lee County, Kentucky"/>
    <s v="Lee County, Kentucky"/>
    <s v="Lee County"/>
    <x v="17"/>
    <n v="7887"/>
    <n v="7887"/>
    <n v="7717"/>
    <n v="7707"/>
    <n v="7581"/>
    <n v="6876"/>
    <n v="6796"/>
    <n v="6746"/>
    <n v="6604"/>
    <n v="6602"/>
    <n v="7052"/>
    <x v="1049"/>
  </r>
  <r>
    <s v=".Leslie County, Kentucky"/>
    <s v="Leslie County, Kentucky"/>
    <s v="Leslie County"/>
    <x v="17"/>
    <n v="11310"/>
    <n v="11310"/>
    <n v="11278"/>
    <n v="11237"/>
    <n v="11140"/>
    <n v="10985"/>
    <n v="10830"/>
    <n v="10644"/>
    <n v="10431"/>
    <n v="10310"/>
    <n v="10151"/>
    <x v="1050"/>
  </r>
  <r>
    <s v=".Letcher County, Kentucky"/>
    <s v="Letcher County, Kentucky"/>
    <s v="Letcher County"/>
    <x v="17"/>
    <n v="24519"/>
    <n v="24511"/>
    <n v="24534"/>
    <n v="24376"/>
    <n v="24011"/>
    <n v="23540"/>
    <n v="23357"/>
    <n v="23049"/>
    <n v="22759"/>
    <n v="22303"/>
    <n v="21813"/>
    <x v="1051"/>
  </r>
  <r>
    <s v=".Lewis County, Kentucky"/>
    <s v="Lewis County, Kentucky"/>
    <s v="Lewis County"/>
    <x v="17"/>
    <n v="13870"/>
    <n v="13883"/>
    <n v="13837"/>
    <n v="13837"/>
    <n v="13839"/>
    <n v="13751"/>
    <n v="13830"/>
    <n v="13663"/>
    <n v="13516"/>
    <n v="13363"/>
    <n v="13268"/>
    <x v="1052"/>
  </r>
  <r>
    <s v=".Lincoln County, Kentucky"/>
    <s v="Lincoln County, Kentucky"/>
    <s v="Lincoln County"/>
    <x v="17"/>
    <n v="24742"/>
    <n v="24736"/>
    <n v="24724"/>
    <n v="24721"/>
    <n v="24404"/>
    <n v="24438"/>
    <n v="24429"/>
    <n v="24342"/>
    <n v="24382"/>
    <n v="24495"/>
    <n v="24612"/>
    <x v="1053"/>
  </r>
  <r>
    <s v=".Livingston County, Kentucky"/>
    <s v="Livingston County, Kentucky"/>
    <s v="Livingston County"/>
    <x v="17"/>
    <n v="9519"/>
    <n v="9519"/>
    <n v="9520"/>
    <n v="9502"/>
    <n v="9435"/>
    <n v="9332"/>
    <n v="9329"/>
    <n v="9289"/>
    <n v="9198"/>
    <n v="9249"/>
    <n v="9244"/>
    <x v="1054"/>
  </r>
  <r>
    <s v=".Logan County, Kentucky"/>
    <s v="Logan County, Kentucky"/>
    <s v="Logan County"/>
    <x v="17"/>
    <n v="26835"/>
    <n v="26832"/>
    <n v="26851"/>
    <n v="26847"/>
    <n v="26722"/>
    <n v="26976"/>
    <n v="26812"/>
    <n v="26746"/>
    <n v="26678"/>
    <n v="27003"/>
    <n v="26983"/>
    <x v="1055"/>
  </r>
  <r>
    <s v=".Lyon County, Kentucky"/>
    <s v="Lyon County, Kentucky"/>
    <s v="Lyon County"/>
    <x v="17"/>
    <n v="8314"/>
    <n v="8319"/>
    <n v="8329"/>
    <n v="8435"/>
    <n v="8446"/>
    <n v="8452"/>
    <n v="8411"/>
    <n v="8474"/>
    <n v="8238"/>
    <n v="8261"/>
    <n v="8171"/>
    <x v="1056"/>
  </r>
  <r>
    <s v=".McCracken County, Kentucky"/>
    <s v="McCracken County, Kentucky"/>
    <s v="McCracken County"/>
    <x v="17"/>
    <n v="65565"/>
    <n v="65539"/>
    <n v="65515"/>
    <n v="65794"/>
    <n v="65584"/>
    <n v="65337"/>
    <n v="65318"/>
    <n v="64948"/>
    <n v="65304"/>
    <n v="65364"/>
    <n v="65307"/>
    <x v="1057"/>
  </r>
  <r>
    <s v=".McCreary County, Kentucky"/>
    <s v="McCreary County, Kentucky"/>
    <s v="McCreary County"/>
    <x v="17"/>
    <n v="18306"/>
    <n v="18306"/>
    <n v="18328"/>
    <n v="18283"/>
    <n v="18051"/>
    <n v="17925"/>
    <n v="17922"/>
    <n v="17883"/>
    <n v="17548"/>
    <n v="17372"/>
    <n v="17290"/>
    <x v="1058"/>
  </r>
  <r>
    <s v=".McLean County, Kentucky"/>
    <s v="McLean County, Kentucky"/>
    <s v="McLean County"/>
    <x v="17"/>
    <n v="9531"/>
    <n v="9540"/>
    <n v="9515"/>
    <n v="9508"/>
    <n v="9490"/>
    <n v="9453"/>
    <n v="9407"/>
    <n v="9395"/>
    <n v="9337"/>
    <n v="9216"/>
    <n v="9258"/>
    <x v="1059"/>
  </r>
  <r>
    <s v=".Madison County, Kentucky"/>
    <s v="Madison County, Kentucky"/>
    <s v="Madison County"/>
    <x v="17"/>
    <n v="82916"/>
    <n v="82913"/>
    <n v="83468"/>
    <n v="84775"/>
    <n v="85394"/>
    <n v="85934"/>
    <n v="87080"/>
    <n v="88212"/>
    <n v="89532"/>
    <n v="91170"/>
    <n v="92107"/>
    <x v="1060"/>
  </r>
  <r>
    <s v=".Magoffin County, Kentucky"/>
    <s v="Magoffin County, Kentucky"/>
    <s v="Magoffin County"/>
    <x v="17"/>
    <n v="13333"/>
    <n v="13333"/>
    <n v="13306"/>
    <n v="13220"/>
    <n v="13061"/>
    <n v="12941"/>
    <n v="12980"/>
    <n v="12784"/>
    <n v="12668"/>
    <n v="12519"/>
    <n v="12323"/>
    <x v="1061"/>
  </r>
  <r>
    <s v=".Marion County, Kentucky"/>
    <s v="Marion County, Kentucky"/>
    <s v="Marion County"/>
    <x v="17"/>
    <n v="19820"/>
    <n v="19835"/>
    <n v="19840"/>
    <n v="20001"/>
    <n v="19918"/>
    <n v="19928"/>
    <n v="19079"/>
    <n v="19212"/>
    <n v="19135"/>
    <n v="19276"/>
    <n v="19326"/>
    <x v="1062"/>
  </r>
  <r>
    <s v=".Marshall County, Kentucky"/>
    <s v="Marshall County, Kentucky"/>
    <s v="Marshall County"/>
    <x v="17"/>
    <n v="31448"/>
    <n v="31448"/>
    <n v="31451"/>
    <n v="31261"/>
    <n v="31261"/>
    <n v="31215"/>
    <n v="30993"/>
    <n v="31059"/>
    <n v="31280"/>
    <n v="31318"/>
    <n v="31202"/>
    <x v="1063"/>
  </r>
  <r>
    <s v=".Martin County, Kentucky"/>
    <s v="Martin County, Kentucky"/>
    <s v="Martin County"/>
    <x v="17"/>
    <n v="12929"/>
    <n v="12929"/>
    <n v="12895"/>
    <n v="12829"/>
    <n v="12725"/>
    <n v="12651"/>
    <n v="12494"/>
    <n v="12285"/>
    <n v="11945"/>
    <n v="11492"/>
    <n v="11325"/>
    <x v="1064"/>
  </r>
  <r>
    <s v=".Mason County, Kentucky"/>
    <s v="Mason County, Kentucky"/>
    <s v="Mason County"/>
    <x v="17"/>
    <n v="17490"/>
    <n v="17490"/>
    <n v="17505"/>
    <n v="17546"/>
    <n v="17460"/>
    <n v="17323"/>
    <n v="17133"/>
    <n v="17050"/>
    <n v="17167"/>
    <n v="17192"/>
    <n v="17080"/>
    <x v="1065"/>
  </r>
  <r>
    <s v=".Meade County, Kentucky"/>
    <s v="Meade County, Kentucky"/>
    <s v="Meade County"/>
    <x v="17"/>
    <n v="28602"/>
    <n v="28613"/>
    <n v="28714"/>
    <n v="29643"/>
    <n v="29255"/>
    <n v="29240"/>
    <n v="29086"/>
    <n v="27725"/>
    <n v="27959"/>
    <n v="28033"/>
    <n v="28623"/>
    <x v="1066"/>
  </r>
  <r>
    <s v=".Menifee County, Kentucky"/>
    <s v="Menifee County, Kentucky"/>
    <s v="Menifee County"/>
    <x v="17"/>
    <n v="6306"/>
    <n v="6309"/>
    <n v="6371"/>
    <n v="6419"/>
    <n v="6338"/>
    <n v="6341"/>
    <n v="6304"/>
    <n v="6373"/>
    <n v="6449"/>
    <n v="6465"/>
    <n v="6437"/>
    <x v="1067"/>
  </r>
  <r>
    <s v=".Mercer County, Kentucky"/>
    <s v="Mercer County, Kentucky"/>
    <s v="Mercer County"/>
    <x v="17"/>
    <n v="21331"/>
    <n v="21311"/>
    <n v="21308"/>
    <n v="21275"/>
    <n v="21323"/>
    <n v="21291"/>
    <n v="21360"/>
    <n v="21377"/>
    <n v="21405"/>
    <n v="21542"/>
    <n v="21702"/>
    <x v="1068"/>
  </r>
  <r>
    <s v=".Metcalfe County, Kentucky"/>
    <s v="Metcalfe County, Kentucky"/>
    <s v="Metcalfe County"/>
    <x v="17"/>
    <n v="10099"/>
    <n v="10116"/>
    <n v="10147"/>
    <n v="10070"/>
    <n v="9983"/>
    <n v="9960"/>
    <n v="9997"/>
    <n v="9925"/>
    <n v="10020"/>
    <n v="10093"/>
    <n v="10070"/>
    <x v="1069"/>
  </r>
  <r>
    <s v=".Monroe County, Kentucky"/>
    <s v="Monroe County, Kentucky"/>
    <s v="Monroe County"/>
    <x v="17"/>
    <n v="10963"/>
    <n v="10963"/>
    <n v="10970"/>
    <n v="10918"/>
    <n v="10848"/>
    <n v="10715"/>
    <n v="10674"/>
    <n v="10618"/>
    <n v="10539"/>
    <n v="10597"/>
    <n v="10732"/>
    <x v="1070"/>
  </r>
  <r>
    <s v=".Montgomery County, Kentucky"/>
    <s v="Montgomery County, Kentucky"/>
    <s v="Montgomery County"/>
    <x v="17"/>
    <n v="26499"/>
    <n v="26507"/>
    <n v="26549"/>
    <n v="26751"/>
    <n v="26860"/>
    <n v="27229"/>
    <n v="27365"/>
    <n v="27576"/>
    <n v="27666"/>
    <n v="27913"/>
    <n v="28109"/>
    <x v="1071"/>
  </r>
  <r>
    <s v=".Morgan County, Kentucky"/>
    <s v="Morgan County, Kentucky"/>
    <s v="Morgan County"/>
    <x v="17"/>
    <n v="13923"/>
    <n v="13921"/>
    <n v="13726"/>
    <n v="13719"/>
    <n v="13531"/>
    <n v="13362"/>
    <n v="13343"/>
    <n v="13267"/>
    <n v="13260"/>
    <n v="13230"/>
    <n v="13372"/>
    <x v="1072"/>
  </r>
  <r>
    <s v=".Muhlenberg County, Kentucky"/>
    <s v="Muhlenberg County, Kentucky"/>
    <s v="Muhlenberg County"/>
    <x v="17"/>
    <n v="31499"/>
    <n v="31499"/>
    <n v="31657"/>
    <n v="31528"/>
    <n v="31382"/>
    <n v="31323"/>
    <n v="31302"/>
    <n v="31245"/>
    <n v="31150"/>
    <n v="30925"/>
    <n v="30811"/>
    <x v="1073"/>
  </r>
  <r>
    <s v=".Nelson County, Kentucky"/>
    <s v="Nelson County, Kentucky"/>
    <s v="Nelson County"/>
    <x v="17"/>
    <n v="43437"/>
    <n v="43441"/>
    <n v="43629"/>
    <n v="44062"/>
    <n v="44401"/>
    <n v="44540"/>
    <n v="44858"/>
    <n v="45114"/>
    <n v="45497"/>
    <n v="45591"/>
    <n v="45813"/>
    <x v="1074"/>
  </r>
  <r>
    <s v=".Nicholas County, Kentucky"/>
    <s v="Nicholas County, Kentucky"/>
    <s v="Nicholas County"/>
    <x v="17"/>
    <n v="7135"/>
    <n v="7129"/>
    <n v="7128"/>
    <n v="7088"/>
    <n v="7008"/>
    <n v="7008"/>
    <n v="7050"/>
    <n v="7059"/>
    <n v="7083"/>
    <n v="7160"/>
    <n v="7195"/>
    <x v="1075"/>
  </r>
  <r>
    <s v=".Ohio County, Kentucky"/>
    <s v="Ohio County, Kentucky"/>
    <s v="Ohio County"/>
    <x v="17"/>
    <n v="23842"/>
    <n v="23854"/>
    <n v="23834"/>
    <n v="23985"/>
    <n v="24021"/>
    <n v="23975"/>
    <n v="23948"/>
    <n v="24021"/>
    <n v="24158"/>
    <n v="24116"/>
    <n v="24064"/>
    <x v="1076"/>
  </r>
  <r>
    <s v=".Oldham County, Kentucky"/>
    <s v="Oldham County, Kentucky"/>
    <s v="Oldham County"/>
    <x v="17"/>
    <n v="60316"/>
    <n v="60356"/>
    <n v="60437"/>
    <n v="60772"/>
    <n v="62105"/>
    <n v="63062"/>
    <n v="63969"/>
    <n v="64556"/>
    <n v="65410"/>
    <n v="66557"/>
    <n v="66512"/>
    <x v="1077"/>
  </r>
  <r>
    <s v=".Owen County, Kentucky"/>
    <s v="Owen County, Kentucky"/>
    <s v="Owen County"/>
    <x v="17"/>
    <n v="10841"/>
    <n v="10837"/>
    <n v="10850"/>
    <n v="10825"/>
    <n v="10762"/>
    <n v="10645"/>
    <n v="10657"/>
    <n v="10736"/>
    <n v="10668"/>
    <n v="10794"/>
    <n v="10881"/>
    <x v="1078"/>
  </r>
  <r>
    <s v=".Owsley County, Kentucky"/>
    <s v="Owsley County, Kentucky"/>
    <s v="Owsley County"/>
    <x v="17"/>
    <n v="4755"/>
    <n v="4755"/>
    <n v="4748"/>
    <n v="4806"/>
    <n v="4681"/>
    <n v="4599"/>
    <n v="4502"/>
    <n v="4445"/>
    <n v="4472"/>
    <n v="4402"/>
    <n v="4474"/>
    <x v="1079"/>
  </r>
  <r>
    <s v=".Pendleton County, Kentucky"/>
    <s v="Pendleton County, Kentucky"/>
    <s v="Pendleton County"/>
    <x v="17"/>
    <n v="14877"/>
    <n v="14874"/>
    <n v="14915"/>
    <n v="14662"/>
    <n v="14552"/>
    <n v="14565"/>
    <n v="14476"/>
    <n v="14487"/>
    <n v="14595"/>
    <n v="14602"/>
    <n v="14588"/>
    <x v="1080"/>
  </r>
  <r>
    <s v=".Perry County, Kentucky"/>
    <s v="Perry County, Kentucky"/>
    <s v="Perry County"/>
    <x v="17"/>
    <n v="28712"/>
    <n v="28697"/>
    <n v="28669"/>
    <n v="28698"/>
    <n v="28295"/>
    <n v="27982"/>
    <n v="27554"/>
    <n v="27373"/>
    <n v="27197"/>
    <n v="26586"/>
    <n v="26208"/>
    <x v="1081"/>
  </r>
  <r>
    <s v=".Pike County, Kentucky"/>
    <s v="Pike County, Kentucky"/>
    <s v="Pike County"/>
    <x v="17"/>
    <n v="65024"/>
    <n v="65029"/>
    <n v="65074"/>
    <n v="64908"/>
    <n v="64582"/>
    <n v="63853"/>
    <n v="62931"/>
    <n v="61781"/>
    <n v="60431"/>
    <n v="58905"/>
    <n v="58492"/>
    <x v="1082"/>
  </r>
  <r>
    <s v=".Powell County, Kentucky"/>
    <s v="Powell County, Kentucky"/>
    <s v="Powell County"/>
    <x v="17"/>
    <n v="12613"/>
    <n v="12613"/>
    <n v="12643"/>
    <n v="12618"/>
    <n v="12471"/>
    <n v="12470"/>
    <n v="12349"/>
    <n v="12226"/>
    <n v="12266"/>
    <n v="12297"/>
    <n v="12371"/>
    <x v="1083"/>
  </r>
  <r>
    <s v=".Pulaski County, Kentucky"/>
    <s v="Pulaski County, Kentucky"/>
    <s v="Pulaski County"/>
    <x v="17"/>
    <n v="63063"/>
    <n v="63061"/>
    <n v="63190"/>
    <n v="63510"/>
    <n v="63514"/>
    <n v="63793"/>
    <n v="63866"/>
    <n v="63862"/>
    <n v="64013"/>
    <n v="64314"/>
    <n v="64584"/>
    <x v="1084"/>
  </r>
  <r>
    <s v=".Robertson County, Kentucky"/>
    <s v="Robertson County, Kentucky"/>
    <s v="Robertson County"/>
    <x v="17"/>
    <n v="2282"/>
    <n v="2282"/>
    <n v="2275"/>
    <n v="2290"/>
    <n v="2214"/>
    <n v="2214"/>
    <n v="2185"/>
    <n v="2134"/>
    <n v="2125"/>
    <n v="2120"/>
    <n v="2130"/>
    <x v="1085"/>
  </r>
  <r>
    <s v=".Rockcastle County, Kentucky"/>
    <s v="Rockcastle County, Kentucky"/>
    <s v="Rockcastle County"/>
    <x v="17"/>
    <n v="17056"/>
    <n v="17056"/>
    <n v="17081"/>
    <n v="17108"/>
    <n v="17057"/>
    <n v="16742"/>
    <n v="16826"/>
    <n v="16932"/>
    <n v="16872"/>
    <n v="16778"/>
    <n v="16823"/>
    <x v="1086"/>
  </r>
  <r>
    <s v=".Rowan County, Kentucky"/>
    <s v="Rowan County, Kentucky"/>
    <s v="Rowan County"/>
    <x v="17"/>
    <n v="23333"/>
    <n v="23336"/>
    <n v="23376"/>
    <n v="23558"/>
    <n v="23796"/>
    <n v="24210"/>
    <n v="24250"/>
    <n v="24642"/>
    <n v="24416"/>
    <n v="24514"/>
    <n v="24503"/>
    <x v="1087"/>
  </r>
  <r>
    <s v=".Russell County, Kentucky"/>
    <s v="Russell County, Kentucky"/>
    <s v="Russell County"/>
    <x v="17"/>
    <n v="17565"/>
    <n v="17565"/>
    <n v="17573"/>
    <n v="17700"/>
    <n v="17637"/>
    <n v="17749"/>
    <n v="17787"/>
    <n v="17685"/>
    <n v="17769"/>
    <n v="17723"/>
    <n v="17790"/>
    <x v="1088"/>
  </r>
  <r>
    <s v=".Scott County, Kentucky"/>
    <s v="Scott County, Kentucky"/>
    <s v="Scott County"/>
    <x v="17"/>
    <n v="47173"/>
    <n v="47096"/>
    <n v="47274"/>
    <n v="47913"/>
    <n v="48970"/>
    <n v="50000"/>
    <n v="51219"/>
    <n v="52155"/>
    <n v="53425"/>
    <n v="54782"/>
    <n v="55968"/>
    <x v="1089"/>
  </r>
  <r>
    <s v=".Shelby County, Kentucky"/>
    <s v="Shelby County, Kentucky"/>
    <s v="Shelby County"/>
    <x v="17"/>
    <n v="42074"/>
    <n v="41971"/>
    <n v="42189"/>
    <n v="42848"/>
    <n v="43656"/>
    <n v="44460"/>
    <n v="45089"/>
    <n v="45787"/>
    <n v="46548"/>
    <n v="47209"/>
    <n v="48059"/>
    <x v="1090"/>
  </r>
  <r>
    <s v=".Simpson County, Kentucky"/>
    <s v="Simpson County, Kentucky"/>
    <s v="Simpson County"/>
    <x v="17"/>
    <n v="17327"/>
    <n v="17329"/>
    <n v="17336"/>
    <n v="17302"/>
    <n v="17543"/>
    <n v="17681"/>
    <n v="17753"/>
    <n v="17901"/>
    <n v="17992"/>
    <n v="18046"/>
    <n v="18403"/>
    <x v="1091"/>
  </r>
  <r>
    <s v=".Spencer County, Kentucky"/>
    <s v="Spencer County, Kentucky"/>
    <s v="Spencer County"/>
    <x v="17"/>
    <n v="17061"/>
    <n v="17142"/>
    <n v="17201"/>
    <n v="17466"/>
    <n v="17518"/>
    <n v="17678"/>
    <n v="17813"/>
    <n v="18072"/>
    <n v="18336"/>
    <n v="18619"/>
    <n v="19021"/>
    <x v="1092"/>
  </r>
  <r>
    <s v=".Taylor County, Kentucky"/>
    <s v="Taylor County, Kentucky"/>
    <s v="Taylor County"/>
    <x v="17"/>
    <n v="24512"/>
    <n v="24511"/>
    <n v="24673"/>
    <n v="24991"/>
    <n v="25069"/>
    <n v="25159"/>
    <n v="25360"/>
    <n v="25586"/>
    <n v="25441"/>
    <n v="25544"/>
    <n v="25514"/>
    <x v="1093"/>
  </r>
  <r>
    <s v=".Todd County, Kentucky"/>
    <s v="Todd County, Kentucky"/>
    <s v="Todd County"/>
    <x v="17"/>
    <n v="12460"/>
    <n v="12463"/>
    <n v="12432"/>
    <n v="12428"/>
    <n v="12618"/>
    <n v="12475"/>
    <n v="12429"/>
    <n v="12447"/>
    <n v="12357"/>
    <n v="12177"/>
    <n v="12306"/>
    <x v="1094"/>
  </r>
  <r>
    <s v=".Trigg County, Kentucky"/>
    <s v="Trigg County, Kentucky"/>
    <s v="Trigg County"/>
    <x v="17"/>
    <n v="14339"/>
    <n v="14327"/>
    <n v="14322"/>
    <n v="14214"/>
    <n v="14410"/>
    <n v="14300"/>
    <n v="14131"/>
    <n v="14218"/>
    <n v="14302"/>
    <n v="14418"/>
    <n v="14658"/>
    <x v="32"/>
  </r>
  <r>
    <s v=".Trimble County, Kentucky"/>
    <s v="Trimble County, Kentucky"/>
    <s v="Trimble County"/>
    <x v="17"/>
    <n v="8809"/>
    <n v="8809"/>
    <n v="8812"/>
    <n v="8814"/>
    <n v="8844"/>
    <n v="8805"/>
    <n v="8722"/>
    <n v="8733"/>
    <n v="8596"/>
    <n v="8521"/>
    <n v="8468"/>
    <x v="1095"/>
  </r>
  <r>
    <s v=".Union County, Kentucky"/>
    <s v="Union County, Kentucky"/>
    <s v="Union County"/>
    <x v="17"/>
    <n v="15007"/>
    <n v="15007"/>
    <n v="15276"/>
    <n v="15262"/>
    <n v="15082"/>
    <n v="15061"/>
    <n v="15072"/>
    <n v="14951"/>
    <n v="14765"/>
    <n v="14620"/>
    <n v="14471"/>
    <x v="1096"/>
  </r>
  <r>
    <s v=".Warren County, Kentucky"/>
    <s v="Warren County, Kentucky"/>
    <s v="Warren County"/>
    <x v="17"/>
    <n v="113792"/>
    <n v="113781"/>
    <n v="114341"/>
    <n v="115862"/>
    <n v="117389"/>
    <n v="119575"/>
    <n v="121394"/>
    <n v="124122"/>
    <n v="126419"/>
    <n v="129074"/>
    <n v="130750"/>
    <x v="1097"/>
  </r>
  <r>
    <s v=".Washington County, Kentucky"/>
    <s v="Washington County, Kentucky"/>
    <s v="Washington County"/>
    <x v="17"/>
    <n v="11717"/>
    <n v="11713"/>
    <n v="11695"/>
    <n v="11690"/>
    <n v="11821"/>
    <n v="11849"/>
    <n v="11901"/>
    <n v="12007"/>
    <n v="12109"/>
    <n v="11880"/>
    <n v="12023"/>
    <x v="1098"/>
  </r>
  <r>
    <s v=".Wayne County, Kentucky"/>
    <s v="Wayne County, Kentucky"/>
    <s v="Wayne County"/>
    <x v="17"/>
    <n v="20813"/>
    <n v="20813"/>
    <n v="20850"/>
    <n v="20901"/>
    <n v="20824"/>
    <n v="20782"/>
    <n v="20618"/>
    <n v="20609"/>
    <n v="20728"/>
    <n v="20628"/>
    <n v="20430"/>
    <x v="1099"/>
  </r>
  <r>
    <s v=".Webster County, Kentucky"/>
    <s v="Webster County, Kentucky"/>
    <s v="Webster County"/>
    <x v="17"/>
    <n v="13621"/>
    <n v="13621"/>
    <n v="13579"/>
    <n v="13528"/>
    <n v="13460"/>
    <n v="13357"/>
    <n v="13184"/>
    <n v="13155"/>
    <n v="13181"/>
    <n v="13012"/>
    <n v="13051"/>
    <x v="1100"/>
  </r>
  <r>
    <s v=".Whitley County, Kentucky"/>
    <s v="Whitley County, Kentucky"/>
    <s v="Whitley County"/>
    <x v="17"/>
    <n v="35637"/>
    <n v="35633"/>
    <n v="35718"/>
    <n v="35854"/>
    <n v="35768"/>
    <n v="35870"/>
    <n v="35833"/>
    <n v="36109"/>
    <n v="36108"/>
    <n v="36074"/>
    <n v="36101"/>
    <x v="1101"/>
  </r>
  <r>
    <s v=".Wolfe County, Kentucky"/>
    <s v="Wolfe County, Kentucky"/>
    <s v="Wolfe County"/>
    <x v="17"/>
    <n v="7355"/>
    <n v="7355"/>
    <n v="7361"/>
    <n v="7362"/>
    <n v="7194"/>
    <n v="7279"/>
    <n v="7252"/>
    <n v="7241"/>
    <n v="7189"/>
    <n v="7248"/>
    <n v="7199"/>
    <x v="1102"/>
  </r>
  <r>
    <s v=".Woodford County, Kentucky"/>
    <s v="Woodford County, Kentucky"/>
    <s v="Woodford County"/>
    <x v="17"/>
    <n v="24939"/>
    <n v="24946"/>
    <n v="25040"/>
    <n v="24944"/>
    <n v="25117"/>
    <n v="25345"/>
    <n v="25586"/>
    <n v="25860"/>
    <n v="26118"/>
    <n v="26385"/>
    <n v="26491"/>
    <x v="1103"/>
  </r>
  <r>
    <s v=".Acadia Parish, Louisiana"/>
    <s v="Acadia Parish, Louisiana"/>
    <s v="Acadia Parish"/>
    <x v="18"/>
    <n v="61773"/>
    <n v="61787"/>
    <n v="61877"/>
    <n v="61865"/>
    <n v="61997"/>
    <n v="62299"/>
    <n v="62667"/>
    <n v="62679"/>
    <n v="62786"/>
    <n v="62559"/>
    <n v="62214"/>
    <x v="1104"/>
  </r>
  <r>
    <s v=".Allen Parish, Louisiana"/>
    <s v="Allen Parish, Louisiana"/>
    <s v="Allen Parish"/>
    <x v="18"/>
    <n v="25764"/>
    <n v="25747"/>
    <n v="25702"/>
    <n v="25740"/>
    <n v="25622"/>
    <n v="25664"/>
    <n v="25714"/>
    <n v="25631"/>
    <n v="25680"/>
    <n v="25583"/>
    <n v="25567"/>
    <x v="1105"/>
  </r>
  <r>
    <s v=".Ascension Parish, Louisiana"/>
    <s v="Ascension Parish, Louisiana"/>
    <s v="Ascension Parish"/>
    <x v="18"/>
    <n v="107215"/>
    <n v="107215"/>
    <n v="107890"/>
    <n v="110075"/>
    <n v="112218"/>
    <n v="114636"/>
    <n v="117282"/>
    <n v="119374"/>
    <n v="121558"/>
    <n v="123177"/>
    <n v="124858"/>
    <x v="1106"/>
  </r>
  <r>
    <s v=".Assumption Parish, Louisiana"/>
    <s v="Assumption Parish, Louisiana"/>
    <s v="Assumption Parish"/>
    <x v="18"/>
    <n v="23421"/>
    <n v="23416"/>
    <n v="23333"/>
    <n v="23185"/>
    <n v="23072"/>
    <n v="23199"/>
    <n v="23047"/>
    <n v="22898"/>
    <n v="22756"/>
    <n v="22568"/>
    <n v="22279"/>
    <x v="1107"/>
  </r>
  <r>
    <s v=".Avoyelles Parish, Louisiana"/>
    <s v="Avoyelles Parish, Louisiana"/>
    <s v="Avoyelles Parish"/>
    <x v="18"/>
    <n v="42073"/>
    <n v="42071"/>
    <n v="42106"/>
    <n v="41795"/>
    <n v="41572"/>
    <n v="41275"/>
    <n v="41088"/>
    <n v="40979"/>
    <n v="40983"/>
    <n v="40836"/>
    <n v="40402"/>
    <x v="1108"/>
  </r>
  <r>
    <s v=".Beauregard Parish, Louisiana"/>
    <s v="Beauregard Parish, Louisiana"/>
    <s v="Beauregard Parish"/>
    <x v="18"/>
    <n v="35654"/>
    <n v="35651"/>
    <n v="35831"/>
    <n v="36090"/>
    <n v="36333"/>
    <n v="36260"/>
    <n v="36239"/>
    <n v="36531"/>
    <n v="36973"/>
    <n v="36847"/>
    <n v="37369"/>
    <x v="1109"/>
  </r>
  <r>
    <s v=".Bienville Parish, Louisiana"/>
    <s v="Bienville Parish, Louisiana"/>
    <s v="Bienville Parish"/>
    <x v="18"/>
    <n v="14353"/>
    <n v="14353"/>
    <n v="14306"/>
    <n v="14261"/>
    <n v="14192"/>
    <n v="13961"/>
    <n v="13782"/>
    <n v="13823"/>
    <n v="13780"/>
    <n v="13631"/>
    <n v="13343"/>
    <x v="1110"/>
  </r>
  <r>
    <s v=".Bossier Parish, Louisiana"/>
    <s v="Bossier Parish, Louisiana"/>
    <s v="Bossier Parish"/>
    <x v="18"/>
    <n v="116979"/>
    <n v="117036"/>
    <n v="117675"/>
    <n v="120134"/>
    <n v="123160"/>
    <n v="124021"/>
    <n v="124868"/>
    <n v="125554"/>
    <n v="125920"/>
    <n v="126959"/>
    <n v="127022"/>
    <x v="1111"/>
  </r>
  <r>
    <s v=".Caddo Parish, Louisiana"/>
    <s v="Caddo Parish, Louisiana"/>
    <s v="Caddo Parish"/>
    <x v="18"/>
    <n v="254969"/>
    <n v="254914"/>
    <n v="255590"/>
    <n v="256967"/>
    <n v="257252"/>
    <n v="255127"/>
    <n v="252605"/>
    <n v="251345"/>
    <n v="248837"/>
    <n v="245935"/>
    <n v="242833"/>
    <x v="1112"/>
  </r>
  <r>
    <s v=".Calcasieu Parish, Louisiana"/>
    <s v="Calcasieu Parish, Louisiana"/>
    <s v="Calcasieu Parish"/>
    <x v="18"/>
    <n v="192768"/>
    <n v="192772"/>
    <n v="193026"/>
    <n v="193861"/>
    <n v="194479"/>
    <n v="195492"/>
    <n v="196570"/>
    <n v="198450"/>
    <n v="200568"/>
    <n v="202466"/>
    <n v="203177"/>
    <x v="1113"/>
  </r>
  <r>
    <s v=".Caldwell Parish, Louisiana"/>
    <s v="Caldwell Parish, Louisiana"/>
    <s v="Caldwell Parish"/>
    <x v="18"/>
    <n v="10132"/>
    <n v="10126"/>
    <n v="10148"/>
    <n v="10123"/>
    <n v="10042"/>
    <n v="9984"/>
    <n v="9950"/>
    <n v="10045"/>
    <n v="10074"/>
    <n v="9959"/>
    <n v="9964"/>
    <x v="1114"/>
  </r>
  <r>
    <s v=".Cameron Parish, Louisiana"/>
    <s v="Cameron Parish, Louisiana"/>
    <s v="Cameron Parish"/>
    <x v="18"/>
    <n v="6839"/>
    <n v="6868"/>
    <n v="6917"/>
    <n v="6673"/>
    <n v="6631"/>
    <n v="6713"/>
    <n v="6726"/>
    <n v="6825"/>
    <n v="6896"/>
    <n v="6944"/>
    <n v="7013"/>
    <x v="1115"/>
  </r>
  <r>
    <s v=".Catahoula Parish, Louisiana"/>
    <s v="Catahoula Parish, Louisiana"/>
    <s v="Catahoula Parish"/>
    <x v="18"/>
    <n v="10407"/>
    <n v="10407"/>
    <n v="10377"/>
    <n v="10286"/>
    <n v="10240"/>
    <n v="10251"/>
    <n v="10129"/>
    <n v="10029"/>
    <n v="9869"/>
    <n v="9830"/>
    <n v="9606"/>
    <x v="1116"/>
  </r>
  <r>
    <s v=".Claiborne Parish, Louisiana"/>
    <s v="Claiborne Parish, Louisiana"/>
    <s v="Claiborne Parish"/>
    <x v="18"/>
    <n v="17195"/>
    <n v="17195"/>
    <n v="17175"/>
    <n v="16940"/>
    <n v="16868"/>
    <n v="16662"/>
    <n v="16402"/>
    <n v="16261"/>
    <n v="16146"/>
    <n v="15953"/>
    <n v="15895"/>
    <x v="1117"/>
  </r>
  <r>
    <s v=".Concordia Parish, Louisiana"/>
    <s v="Concordia Parish, Louisiana"/>
    <s v="Concordia Parish"/>
    <x v="18"/>
    <n v="20822"/>
    <n v="20822"/>
    <n v="20839"/>
    <n v="20842"/>
    <n v="20501"/>
    <n v="20500"/>
    <n v="20479"/>
    <n v="20228"/>
    <n v="19970"/>
    <n v="19846"/>
    <n v="19586"/>
    <x v="1118"/>
  </r>
  <r>
    <s v=".De Soto Parish, Louisiana"/>
    <s v="De Soto Parish, Louisiana"/>
    <s v="De Soto Parish"/>
    <x v="18"/>
    <n v="26656"/>
    <n v="26656"/>
    <n v="26670"/>
    <n v="26779"/>
    <n v="27023"/>
    <n v="27089"/>
    <n v="27061"/>
    <n v="27101"/>
    <n v="27190"/>
    <n v="27267"/>
    <n v="27426"/>
    <x v="1119"/>
  </r>
  <r>
    <s v=".East Baton Rouge Parish, Louisiana"/>
    <s v="East Baton Rouge Parish, Louisiana"/>
    <s v="East Baton Rouge Parish"/>
    <x v="18"/>
    <n v="440171"/>
    <n v="440525"/>
    <n v="440912"/>
    <n v="441564"/>
    <n v="442955"/>
    <n v="444181"/>
    <n v="445119"/>
    <n v="445512"/>
    <n v="446677"/>
    <n v="444511"/>
    <n v="442058"/>
    <x v="1120"/>
  </r>
  <r>
    <s v=".East Carroll Parish, Louisiana"/>
    <s v="East Carroll Parish, Louisiana"/>
    <s v="East Carroll Parish"/>
    <x v="18"/>
    <n v="7759"/>
    <n v="7759"/>
    <n v="7737"/>
    <n v="7658"/>
    <n v="7579"/>
    <n v="7500"/>
    <n v="7445"/>
    <n v="7277"/>
    <n v="7235"/>
    <n v="7111"/>
    <n v="6994"/>
    <x v="1121"/>
  </r>
  <r>
    <s v=".East Feliciana Parish, Louisiana"/>
    <s v="East Feliciana Parish, Louisiana"/>
    <s v="East Feliciana Parish"/>
    <x v="18"/>
    <n v="20267"/>
    <n v="20260"/>
    <n v="20157"/>
    <n v="20085"/>
    <n v="19860"/>
    <n v="19601"/>
    <n v="19677"/>
    <n v="19540"/>
    <n v="19513"/>
    <n v="19380"/>
    <n v="19286"/>
    <x v="1122"/>
  </r>
  <r>
    <s v=".Evangeline Parish, Louisiana"/>
    <s v="Evangeline Parish, Louisiana"/>
    <s v="Evangeline Parish"/>
    <x v="18"/>
    <n v="33984"/>
    <n v="33988"/>
    <n v="33956"/>
    <n v="33842"/>
    <n v="33748"/>
    <n v="33827"/>
    <n v="33758"/>
    <n v="33724"/>
    <n v="33667"/>
    <n v="33663"/>
    <n v="33496"/>
    <x v="1123"/>
  </r>
  <r>
    <s v=".Franklin Parish, Louisiana"/>
    <s v="Franklin Parish, Louisiana"/>
    <s v="Franklin Parish"/>
    <x v="18"/>
    <n v="20767"/>
    <n v="20767"/>
    <n v="20810"/>
    <n v="20771"/>
    <n v="20573"/>
    <n v="20508"/>
    <n v="20432"/>
    <n v="20386"/>
    <n v="20370"/>
    <n v="20256"/>
    <n v="20164"/>
    <x v="1124"/>
  </r>
  <r>
    <s v=".Grant Parish, Louisiana"/>
    <s v="Grant Parish, Louisiana"/>
    <s v="Grant Parish"/>
    <x v="18"/>
    <n v="22309"/>
    <n v="22309"/>
    <n v="22336"/>
    <n v="22382"/>
    <n v="22388"/>
    <n v="22301"/>
    <n v="22356"/>
    <n v="22302"/>
    <n v="22279"/>
    <n v="22296"/>
    <n v="22436"/>
    <x v="1125"/>
  </r>
  <r>
    <s v=".Iberia Parish, Louisiana"/>
    <s v="Iberia Parish, Louisiana"/>
    <s v="Iberia Parish"/>
    <x v="18"/>
    <n v="73240"/>
    <n v="73087"/>
    <n v="73111"/>
    <n v="73439"/>
    <n v="73660"/>
    <n v="73839"/>
    <n v="73724"/>
    <n v="73747"/>
    <n v="72971"/>
    <n v="71982"/>
    <n v="70905"/>
    <x v="1126"/>
  </r>
  <r>
    <s v=".Iberville Parish, Louisiana"/>
    <s v="Iberville Parish, Louisiana"/>
    <s v="Iberville Parish"/>
    <x v="18"/>
    <n v="33387"/>
    <n v="33404"/>
    <n v="33388"/>
    <n v="33361"/>
    <n v="33327"/>
    <n v="33385"/>
    <n v="33131"/>
    <n v="33136"/>
    <n v="32864"/>
    <n v="32906"/>
    <n v="32693"/>
    <x v="1127"/>
  </r>
  <r>
    <s v=".Jackson Parish, Louisiana"/>
    <s v="Jackson Parish, Louisiana"/>
    <s v="Jackson Parish"/>
    <x v="18"/>
    <n v="16274"/>
    <n v="16272"/>
    <n v="16307"/>
    <n v="16350"/>
    <n v="16264"/>
    <n v="16130"/>
    <n v="15989"/>
    <n v="15947"/>
    <n v="15895"/>
    <n v="15898"/>
    <n v="15912"/>
    <x v="1128"/>
  </r>
  <r>
    <s v=".Jefferson Parish, Louisiana"/>
    <s v="Jefferson Parish, Louisiana"/>
    <s v="Jefferson Parish"/>
    <x v="18"/>
    <n v="432552"/>
    <n v="432576"/>
    <n v="432610"/>
    <n v="434089"/>
    <n v="433954"/>
    <n v="434264"/>
    <n v="434078"/>
    <n v="435175"/>
    <n v="436572"/>
    <n v="436126"/>
    <n v="433884"/>
    <x v="1129"/>
  </r>
  <r>
    <s v=".Jefferson Davis Parish, Louisiana"/>
    <s v="Jefferson Davis Parish, Louisiana"/>
    <s v="Jefferson Davis Parish"/>
    <x v="18"/>
    <n v="31594"/>
    <n v="31592"/>
    <n v="31632"/>
    <n v="31592"/>
    <n v="31445"/>
    <n v="31295"/>
    <n v="31447"/>
    <n v="31431"/>
    <n v="31388"/>
    <n v="31480"/>
    <n v="31537"/>
    <x v="1130"/>
  </r>
  <r>
    <s v=".Lafayette Parish, Louisiana"/>
    <s v="Lafayette Parish, Louisiana"/>
    <s v="Lafayette Parish"/>
    <x v="18"/>
    <n v="221578"/>
    <n v="221778"/>
    <n v="222315"/>
    <n v="224673"/>
    <n v="227298"/>
    <n v="231471"/>
    <n v="235695"/>
    <n v="239332"/>
    <n v="241275"/>
    <n v="241756"/>
    <n v="243113"/>
    <x v="1131"/>
  </r>
  <r>
    <s v=".Lafourche Parish, Louisiana"/>
    <s v="Lafourche Parish, Louisiana"/>
    <s v="Lafourche Parish"/>
    <x v="18"/>
    <n v="96318"/>
    <n v="96642"/>
    <n v="96745"/>
    <n v="97078"/>
    <n v="97177"/>
    <n v="97276"/>
    <n v="97886"/>
    <n v="98314"/>
    <n v="98506"/>
    <n v="98123"/>
    <n v="97981"/>
    <x v="1132"/>
  </r>
  <r>
    <s v=".LaSalle Parish, Louisiana"/>
    <s v="LaSalle Parish, Louisiana"/>
    <s v="LaSalle Parish"/>
    <x v="18"/>
    <n v="14890"/>
    <n v="14890"/>
    <n v="14908"/>
    <n v="14941"/>
    <n v="14862"/>
    <n v="14821"/>
    <n v="14875"/>
    <n v="14979"/>
    <n v="15022"/>
    <n v="14887"/>
    <n v="14901"/>
    <x v="1133"/>
  </r>
  <r>
    <s v=".Lincoln Parish, Louisiana"/>
    <s v="Lincoln Parish, Louisiana"/>
    <s v="Lincoln Parish"/>
    <x v="18"/>
    <n v="46735"/>
    <n v="46740"/>
    <n v="46850"/>
    <n v="47058"/>
    <n v="47026"/>
    <n v="47233"/>
    <n v="47198"/>
    <n v="47434"/>
    <n v="47473"/>
    <n v="47471"/>
    <n v="47112"/>
    <x v="1134"/>
  </r>
  <r>
    <s v=".Livingston Parish, Louisiana"/>
    <s v="Livingston Parish, Louisiana"/>
    <s v="Livingston Parish"/>
    <x v="18"/>
    <n v="128026"/>
    <n v="127674"/>
    <n v="128337"/>
    <n v="129828"/>
    <n v="131478"/>
    <n v="133668"/>
    <n v="135168"/>
    <n v="137116"/>
    <n v="139627"/>
    <n v="137712"/>
    <n v="139394"/>
    <x v="1135"/>
  </r>
  <r>
    <s v=".Madison Parish, Louisiana"/>
    <s v="Madison Parish, Louisiana"/>
    <s v="Madison Parish"/>
    <x v="18"/>
    <n v="12093"/>
    <n v="12101"/>
    <n v="12106"/>
    <n v="11976"/>
    <n v="12212"/>
    <n v="11908"/>
    <n v="11819"/>
    <n v="11554"/>
    <n v="11486"/>
    <n v="11342"/>
    <n v="11196"/>
    <x v="1136"/>
  </r>
  <r>
    <s v=".Morehouse Parish, Louisiana"/>
    <s v="Morehouse Parish, Louisiana"/>
    <s v="Morehouse Parish"/>
    <x v="18"/>
    <n v="27979"/>
    <n v="27979"/>
    <n v="27873"/>
    <n v="27479"/>
    <n v="27375"/>
    <n v="26938"/>
    <n v="26652"/>
    <n v="26301"/>
    <n v="25894"/>
    <n v="25655"/>
    <n v="25324"/>
    <x v="1137"/>
  </r>
  <r>
    <s v=".Natchitoches Parish, Louisiana"/>
    <s v="Natchitoches Parish, Louisiana"/>
    <s v="Natchitoches Parish"/>
    <x v="18"/>
    <n v="39566"/>
    <n v="39569"/>
    <n v="39528"/>
    <n v="39386"/>
    <n v="39339"/>
    <n v="39118"/>
    <n v="39124"/>
    <n v="39004"/>
    <n v="39024"/>
    <n v="39042"/>
    <n v="38616"/>
    <x v="1138"/>
  </r>
  <r>
    <s v=".Orleans Parish, Louisiana"/>
    <s v="Orleans Parish, Louisiana"/>
    <s v="Orleans Parish"/>
    <x v="18"/>
    <n v="343829"/>
    <n v="343828"/>
    <n v="347772"/>
    <n v="360735"/>
    <n v="369787"/>
    <n v="378637"/>
    <n v="383940"/>
    <n v="389742"/>
    <n v="391843"/>
    <n v="391493"/>
    <n v="391004"/>
    <x v="1139"/>
  </r>
  <r>
    <s v=".Ouachita Parish, Louisiana"/>
    <s v="Ouachita Parish, Louisiana"/>
    <s v="Ouachita Parish"/>
    <x v="18"/>
    <n v="153720"/>
    <n v="153734"/>
    <n v="153969"/>
    <n v="154650"/>
    <n v="155256"/>
    <n v="156062"/>
    <n v="156360"/>
    <n v="156880"/>
    <n v="156897"/>
    <n v="155841"/>
    <n v="154571"/>
    <x v="1140"/>
  </r>
  <r>
    <s v=".Plaquemines Parish, Louisiana"/>
    <s v="Plaquemines Parish, Louisiana"/>
    <s v="Plaquemines Parish"/>
    <x v="18"/>
    <n v="23042"/>
    <n v="23035"/>
    <n v="23117"/>
    <n v="23582"/>
    <n v="23826"/>
    <n v="23509"/>
    <n v="23304"/>
    <n v="23437"/>
    <n v="23323"/>
    <n v="23348"/>
    <n v="23385"/>
    <x v="1141"/>
  </r>
  <r>
    <s v=".Pointe Coupee Parish, Louisiana"/>
    <s v="Pointe Coupee Parish, Louisiana"/>
    <s v="Pointe Coupee Parish"/>
    <x v="18"/>
    <n v="22802"/>
    <n v="22808"/>
    <n v="22823"/>
    <n v="22814"/>
    <n v="22683"/>
    <n v="22429"/>
    <n v="22313"/>
    <n v="22197"/>
    <n v="22111"/>
    <n v="22164"/>
    <n v="21879"/>
    <x v="1142"/>
  </r>
  <r>
    <s v=".Rapides Parish, Louisiana"/>
    <s v="Rapides Parish, Louisiana"/>
    <s v="Rapides Parish"/>
    <x v="18"/>
    <n v="131613"/>
    <n v="131609"/>
    <n v="131760"/>
    <n v="132020"/>
    <n v="132012"/>
    <n v="132322"/>
    <n v="132202"/>
    <n v="131780"/>
    <n v="131845"/>
    <n v="131253"/>
    <n v="130326"/>
    <x v="1143"/>
  </r>
  <r>
    <s v=".Red River Parish, Louisiana"/>
    <s v="Red River Parish, Louisiana"/>
    <s v="Red River Parish"/>
    <x v="18"/>
    <n v="9091"/>
    <n v="9091"/>
    <n v="9099"/>
    <n v="9083"/>
    <n v="9072"/>
    <n v="8957"/>
    <n v="8757"/>
    <n v="8711"/>
    <n v="8621"/>
    <n v="8527"/>
    <n v="8526"/>
    <x v="1144"/>
  </r>
  <r>
    <s v=".Richland Parish, Louisiana"/>
    <s v="Richland Parish, Louisiana"/>
    <s v="Richland Parish"/>
    <x v="18"/>
    <n v="20725"/>
    <n v="20722"/>
    <n v="20756"/>
    <n v="20886"/>
    <n v="20912"/>
    <n v="20913"/>
    <n v="20759"/>
    <n v="20546"/>
    <n v="20446"/>
    <n v="20413"/>
    <n v="20223"/>
    <x v="1145"/>
  </r>
  <r>
    <s v=".Sabine Parish, Louisiana"/>
    <s v="Sabine Parish, Louisiana"/>
    <s v="Sabine Parish"/>
    <x v="18"/>
    <n v="24233"/>
    <n v="24226"/>
    <n v="24226"/>
    <n v="24421"/>
    <n v="24322"/>
    <n v="24261"/>
    <n v="24112"/>
    <n v="24205"/>
    <n v="24055"/>
    <n v="23909"/>
    <n v="23901"/>
    <x v="1146"/>
  </r>
  <r>
    <s v=".St. Bernard Parish, Louisiana"/>
    <s v="St. Bernard Parish, Louisiana"/>
    <s v="St. Bernard Parish"/>
    <x v="18"/>
    <n v="35897"/>
    <n v="35897"/>
    <n v="36824"/>
    <n v="39516"/>
    <n v="41483"/>
    <n v="43430"/>
    <n v="44439"/>
    <n v="45421"/>
    <n v="45777"/>
    <n v="46110"/>
    <n v="46780"/>
    <x v="1147"/>
  </r>
  <r>
    <s v=".St. Charles Parish, Louisiana"/>
    <s v="St. Charles Parish, Louisiana"/>
    <s v="St. Charles Parish"/>
    <x v="18"/>
    <n v="52780"/>
    <n v="52888"/>
    <n v="52818"/>
    <n v="52390"/>
    <n v="52420"/>
    <n v="52614"/>
    <n v="52678"/>
    <n v="52572"/>
    <n v="52796"/>
    <n v="52620"/>
    <n v="52775"/>
    <x v="1148"/>
  </r>
  <r>
    <s v=".St. Helena Parish, Louisiana"/>
    <s v="St. Helena Parish, Louisiana"/>
    <s v="St. Helena Parish"/>
    <x v="18"/>
    <n v="11203"/>
    <n v="11205"/>
    <n v="11197"/>
    <n v="10955"/>
    <n v="10979"/>
    <n v="10771"/>
    <n v="10519"/>
    <n v="10457"/>
    <n v="10389"/>
    <n v="10322"/>
    <n v="10187"/>
    <x v="1149"/>
  </r>
  <r>
    <s v=".St. James Parish, Louisiana"/>
    <s v="St. James Parish, Louisiana"/>
    <s v="St. James Parish"/>
    <x v="18"/>
    <n v="22102"/>
    <n v="22101"/>
    <n v="22048"/>
    <n v="21784"/>
    <n v="21634"/>
    <n v="21607"/>
    <n v="21515"/>
    <n v="21481"/>
    <n v="21433"/>
    <n v="21380"/>
    <n v="21151"/>
    <x v="1150"/>
  </r>
  <r>
    <s v=".St. John the Baptist Parish, Louisiana"/>
    <s v="St. John the Baptist Parish, Louisiana"/>
    <s v="St. John the Baptist Parish"/>
    <x v="18"/>
    <n v="45924"/>
    <n v="45810"/>
    <n v="45591"/>
    <n v="45066"/>
    <n v="44719"/>
    <n v="43570"/>
    <n v="43714"/>
    <n v="43523"/>
    <n v="43401"/>
    <n v="43328"/>
    <n v="43119"/>
    <x v="1151"/>
  </r>
  <r>
    <s v=".St. Landry Parish, Louisiana"/>
    <s v="St. Landry Parish, Louisiana"/>
    <s v="St. Landry Parish"/>
    <x v="18"/>
    <n v="83384"/>
    <n v="83390"/>
    <n v="83495"/>
    <n v="83442"/>
    <n v="83466"/>
    <n v="83415"/>
    <n v="83680"/>
    <n v="83649"/>
    <n v="83768"/>
    <n v="83535"/>
    <n v="82782"/>
    <x v="1152"/>
  </r>
  <r>
    <s v=".St. Martin Parish, Louisiana"/>
    <s v="St. Martin Parish, Louisiana"/>
    <s v="St. Martin Parish"/>
    <x v="18"/>
    <n v="52160"/>
    <n v="52122"/>
    <n v="52224"/>
    <n v="52760"/>
    <n v="52614"/>
    <n v="52901"/>
    <n v="53256"/>
    <n v="53831"/>
    <n v="53771"/>
    <n v="54066"/>
    <n v="53562"/>
    <x v="1153"/>
  </r>
  <r>
    <s v=".St. Mary Parish, Louisiana"/>
    <s v="St. Mary Parish, Louisiana"/>
    <s v="St. Mary Parish"/>
    <x v="18"/>
    <n v="54650"/>
    <n v="54647"/>
    <n v="54550"/>
    <n v="54187"/>
    <n v="53562"/>
    <n v="53581"/>
    <n v="53273"/>
    <n v="52876"/>
    <n v="52069"/>
    <n v="50708"/>
    <n v="49841"/>
    <x v="1154"/>
  </r>
  <r>
    <s v=".St. Tammany Parish, Louisiana"/>
    <s v="St. Tammany Parish, Louisiana"/>
    <s v="St. Tammany Parish"/>
    <x v="18"/>
    <n v="233740"/>
    <n v="233756"/>
    <n v="234544"/>
    <n v="236846"/>
    <n v="239064"/>
    <n v="241953"/>
    <n v="245237"/>
    <n v="248930"/>
    <n v="252468"/>
    <n v="255921"/>
    <n v="258035"/>
    <x v="1155"/>
  </r>
  <r>
    <s v=".Tangipahoa Parish, Louisiana"/>
    <s v="Tangipahoa Parish, Louisiana"/>
    <s v="Tangipahoa Parish"/>
    <x v="18"/>
    <n v="121097"/>
    <n v="121109"/>
    <n v="121485"/>
    <n v="122700"/>
    <n v="123646"/>
    <n v="125520"/>
    <n v="127010"/>
    <n v="128716"/>
    <n v="130619"/>
    <n v="132353"/>
    <n v="133837"/>
    <x v="1156"/>
  </r>
  <r>
    <s v=".Tensas Parish, Louisiana"/>
    <s v="Tensas Parish, Louisiana"/>
    <s v="Tensas Parish"/>
    <x v="18"/>
    <n v="5252"/>
    <n v="5250"/>
    <n v="5229"/>
    <n v="5092"/>
    <n v="4999"/>
    <n v="4933"/>
    <n v="4853"/>
    <n v="4772"/>
    <n v="4656"/>
    <n v="4574"/>
    <n v="4470"/>
    <x v="1157"/>
  </r>
  <r>
    <s v=".Terrebonne Parish, Louisiana"/>
    <s v="Terrebonne Parish, Louisiana"/>
    <s v="Terrebonne Parish"/>
    <x v="18"/>
    <n v="111860"/>
    <n v="111543"/>
    <n v="111506"/>
    <n v="111635"/>
    <n v="111708"/>
    <n v="112707"/>
    <n v="113482"/>
    <n v="113817"/>
    <n v="113006"/>
    <n v="111823"/>
    <n v="111163"/>
    <x v="1158"/>
  </r>
  <r>
    <s v=".Union Parish, Louisiana"/>
    <s v="Union Parish, Louisiana"/>
    <s v="Union Parish"/>
    <x v="18"/>
    <n v="22721"/>
    <n v="22774"/>
    <n v="22833"/>
    <n v="22757"/>
    <n v="22520"/>
    <n v="22454"/>
    <n v="22558"/>
    <n v="22487"/>
    <n v="22528"/>
    <n v="22398"/>
    <n v="22243"/>
    <x v="1159"/>
  </r>
  <r>
    <s v=".Vermilion Parish, Louisiana"/>
    <s v="Vermilion Parish, Louisiana"/>
    <s v="Vermilion Parish"/>
    <x v="18"/>
    <n v="57999"/>
    <n v="57959"/>
    <n v="58085"/>
    <n v="58198"/>
    <n v="58636"/>
    <n v="59284"/>
    <n v="59534"/>
    <n v="59918"/>
    <n v="60074"/>
    <n v="59936"/>
    <n v="59886"/>
    <x v="1160"/>
  </r>
  <r>
    <s v=".Vernon Parish, Louisiana"/>
    <s v="Vernon Parish, Louisiana"/>
    <s v="Vernon Parish"/>
    <x v="18"/>
    <n v="52334"/>
    <n v="52361"/>
    <n v="52742"/>
    <n v="52270"/>
    <n v="54120"/>
    <n v="52815"/>
    <n v="52816"/>
    <n v="51431"/>
    <n v="51481"/>
    <n v="49789"/>
    <n v="48101"/>
    <x v="1161"/>
  </r>
  <r>
    <s v=".Washington Parish, Louisiana"/>
    <s v="Washington Parish, Louisiana"/>
    <s v="Washington Parish"/>
    <x v="18"/>
    <n v="47168"/>
    <n v="47140"/>
    <n v="47089"/>
    <n v="47127"/>
    <n v="46676"/>
    <n v="46407"/>
    <n v="46319"/>
    <n v="46358"/>
    <n v="46387"/>
    <n v="46649"/>
    <n v="46588"/>
    <x v="1162"/>
  </r>
  <r>
    <s v=".Webster Parish, Louisiana"/>
    <s v="Webster Parish, Louisiana"/>
    <s v="Webster Parish"/>
    <x v="18"/>
    <n v="41207"/>
    <n v="41207"/>
    <n v="41199"/>
    <n v="41244"/>
    <n v="40908"/>
    <n v="40660"/>
    <n v="40285"/>
    <n v="40061"/>
    <n v="39751"/>
    <n v="39264"/>
    <n v="38792"/>
    <x v="1163"/>
  </r>
  <r>
    <s v=".West Baton Rouge Parish, Louisiana"/>
    <s v="West Baton Rouge Parish, Louisiana"/>
    <s v="West Baton Rouge Parish"/>
    <x v="18"/>
    <n v="23788"/>
    <n v="23785"/>
    <n v="23951"/>
    <n v="24109"/>
    <n v="24149"/>
    <n v="24654"/>
    <n v="25192"/>
    <n v="25554"/>
    <n v="25901"/>
    <n v="26184"/>
    <n v="26400"/>
    <x v="1164"/>
  </r>
  <r>
    <s v=".West Carroll Parish, Louisiana"/>
    <s v="West Carroll Parish, Louisiana"/>
    <s v="West Carroll Parish"/>
    <x v="18"/>
    <n v="11604"/>
    <n v="11604"/>
    <n v="11576"/>
    <n v="11520"/>
    <n v="11499"/>
    <n v="11453"/>
    <n v="11526"/>
    <n v="11287"/>
    <n v="11136"/>
    <n v="10974"/>
    <n v="10977"/>
    <x v="1165"/>
  </r>
  <r>
    <s v=".West Feliciana Parish, Louisiana"/>
    <s v="West Feliciana Parish, Louisiana"/>
    <s v="West Feliciana Parish"/>
    <x v="18"/>
    <n v="15625"/>
    <n v="15625"/>
    <n v="15641"/>
    <n v="15517"/>
    <n v="15476"/>
    <n v="15462"/>
    <n v="15379"/>
    <n v="15383"/>
    <n v="15327"/>
    <n v="15371"/>
    <n v="15492"/>
    <x v="1166"/>
  </r>
  <r>
    <s v=".Winn Parish, Louisiana"/>
    <s v="Winn Parish, Louisiana"/>
    <s v="Winn Parish"/>
    <x v="18"/>
    <n v="15313"/>
    <n v="15313"/>
    <n v="15303"/>
    <n v="15151"/>
    <n v="15102"/>
    <n v="14849"/>
    <n v="14819"/>
    <n v="14642"/>
    <n v="14532"/>
    <n v="14350"/>
    <n v="14138"/>
    <x v="1167"/>
  </r>
  <r>
    <s v=".Androscoggin County, Maine"/>
    <s v="Androscoggin County, Maine"/>
    <s v="Androscoggin County"/>
    <x v="19"/>
    <n v="107702"/>
    <n v="107709"/>
    <n v="107708"/>
    <n v="107439"/>
    <n v="107486"/>
    <n v="107223"/>
    <n v="107358"/>
    <n v="107124"/>
    <n v="107296"/>
    <n v="107399"/>
    <n v="107914"/>
    <x v="1168"/>
  </r>
  <r>
    <s v=".Aroostook County, Maine"/>
    <s v="Aroostook County, Maine"/>
    <s v="Aroostook County"/>
    <x v="19"/>
    <n v="71870"/>
    <n v="71873"/>
    <n v="71699"/>
    <n v="71388"/>
    <n v="70767"/>
    <n v="70064"/>
    <n v="69520"/>
    <n v="68818"/>
    <n v="68243"/>
    <n v="67609"/>
    <n v="67318"/>
    <x v="1169"/>
  </r>
  <r>
    <s v=".Cumberland County, Maine"/>
    <s v="Cumberland County, Maine"/>
    <s v="Cumberland County"/>
    <x v="19"/>
    <n v="281674"/>
    <n v="281690"/>
    <n v="281474"/>
    <n v="282709"/>
    <n v="283645"/>
    <n v="285537"/>
    <n v="288086"/>
    <n v="289488"/>
    <n v="291191"/>
    <n v="292181"/>
    <n v="293673"/>
    <x v="1170"/>
  </r>
  <r>
    <s v=".Franklin County, Maine"/>
    <s v="Franklin County, Maine"/>
    <s v="Franklin County"/>
    <x v="19"/>
    <n v="30768"/>
    <n v="30767"/>
    <n v="30719"/>
    <n v="30741"/>
    <n v="30650"/>
    <n v="30477"/>
    <n v="30201"/>
    <n v="30017"/>
    <n v="29982"/>
    <n v="29799"/>
    <n v="29915"/>
    <x v="1171"/>
  </r>
  <r>
    <s v=".Hancock County, Maine"/>
    <s v="Hancock County, Maine"/>
    <s v="Hancock County"/>
    <x v="19"/>
    <n v="54418"/>
    <n v="54408"/>
    <n v="54350"/>
    <n v="54525"/>
    <n v="54478"/>
    <n v="54566"/>
    <n v="54477"/>
    <n v="54237"/>
    <n v="54509"/>
    <n v="54539"/>
    <n v="54734"/>
    <x v="1172"/>
  </r>
  <r>
    <s v=".Kennebec County, Maine"/>
    <s v="Kennebec County, Maine"/>
    <s v="Kennebec County"/>
    <x v="19"/>
    <n v="122151"/>
    <n v="122154"/>
    <n v="122076"/>
    <n v="121792"/>
    <n v="121591"/>
    <n v="121139"/>
    <n v="121233"/>
    <n v="121010"/>
    <n v="121497"/>
    <n v="121913"/>
    <n v="122044"/>
    <x v="1173"/>
  </r>
  <r>
    <s v=".Knox County, Maine"/>
    <s v="Knox County, Maine"/>
    <s v="Knox County"/>
    <x v="19"/>
    <n v="39736"/>
    <n v="39734"/>
    <n v="39730"/>
    <n v="39672"/>
    <n v="39611"/>
    <n v="39691"/>
    <n v="39891"/>
    <n v="39786"/>
    <n v="39761"/>
    <n v="39759"/>
    <n v="39717"/>
    <x v="1174"/>
  </r>
  <r>
    <s v=".Lincoln County, Maine"/>
    <s v="Lincoln County, Maine"/>
    <s v="Lincoln County"/>
    <x v="19"/>
    <n v="34457"/>
    <n v="34445"/>
    <n v="34385"/>
    <n v="34269"/>
    <n v="34152"/>
    <n v="34087"/>
    <n v="34047"/>
    <n v="33784"/>
    <n v="33974"/>
    <n v="34215"/>
    <n v="34399"/>
    <x v="1175"/>
  </r>
  <r>
    <s v=".Oxford County, Maine"/>
    <s v="Oxford County, Maine"/>
    <s v="Oxford County"/>
    <x v="19"/>
    <n v="57833"/>
    <n v="57830"/>
    <n v="57779"/>
    <n v="57763"/>
    <n v="57473"/>
    <n v="57397"/>
    <n v="57323"/>
    <n v="57164"/>
    <n v="57322"/>
    <n v="57534"/>
    <n v="57754"/>
    <x v="1176"/>
  </r>
  <r>
    <s v=".Penobscot County, Maine"/>
    <s v="Penobscot County, Maine"/>
    <s v="Penobscot County"/>
    <x v="19"/>
    <n v="153923"/>
    <n v="153931"/>
    <n v="153861"/>
    <n v="153759"/>
    <n v="153347"/>
    <n v="153222"/>
    <n v="153201"/>
    <n v="151929"/>
    <n v="151333"/>
    <n v="151645"/>
    <n v="151817"/>
    <x v="1177"/>
  </r>
  <r>
    <s v=".Piscataquis County, Maine"/>
    <s v="Piscataquis County, Maine"/>
    <s v="Piscataquis County"/>
    <x v="19"/>
    <n v="17535"/>
    <n v="17535"/>
    <n v="17550"/>
    <n v="17362"/>
    <n v="17265"/>
    <n v="17173"/>
    <n v="17038"/>
    <n v="16937"/>
    <n v="16910"/>
    <n v="16804"/>
    <n v="16746"/>
    <x v="1178"/>
  </r>
  <r>
    <s v=".Sagadahoc County, Maine"/>
    <s v="Sagadahoc County, Maine"/>
    <s v="Sagadahoc County"/>
    <x v="19"/>
    <n v="35293"/>
    <n v="35287"/>
    <n v="35228"/>
    <n v="35121"/>
    <n v="35115"/>
    <n v="35021"/>
    <n v="35076"/>
    <n v="35120"/>
    <n v="35156"/>
    <n v="35436"/>
    <n v="35690"/>
    <x v="1179"/>
  </r>
  <r>
    <s v=".Somerset County, Maine"/>
    <s v="Somerset County, Maine"/>
    <s v="Somerset County"/>
    <x v="19"/>
    <n v="52228"/>
    <n v="52222"/>
    <n v="52216"/>
    <n v="51930"/>
    <n v="51806"/>
    <n v="51698"/>
    <n v="51235"/>
    <n v="50729"/>
    <n v="50546"/>
    <n v="50351"/>
    <n v="50489"/>
    <x v="1180"/>
  </r>
  <r>
    <s v=".Waldo County, Maine"/>
    <s v="Waldo County, Maine"/>
    <s v="Waldo County"/>
    <x v="19"/>
    <n v="38786"/>
    <n v="38787"/>
    <n v="38818"/>
    <n v="38857"/>
    <n v="38928"/>
    <n v="39025"/>
    <n v="39035"/>
    <n v="39120"/>
    <n v="39429"/>
    <n v="39772"/>
    <n v="39657"/>
    <x v="1181"/>
  </r>
  <r>
    <s v=".Washington County, Maine"/>
    <s v="Washington County, Maine"/>
    <s v="Washington County"/>
    <x v="19"/>
    <n v="32856"/>
    <n v="32855"/>
    <n v="32827"/>
    <n v="32717"/>
    <n v="32543"/>
    <n v="32260"/>
    <n v="31965"/>
    <n v="31776"/>
    <n v="31603"/>
    <n v="31374"/>
    <n v="31321"/>
    <x v="1182"/>
  </r>
  <r>
    <s v=".York County, Maine"/>
    <s v="York County, Maine"/>
    <s v="York County"/>
    <x v="19"/>
    <n v="197131"/>
    <n v="197131"/>
    <n v="197209"/>
    <n v="198240"/>
    <n v="198872"/>
    <n v="199429"/>
    <n v="200827"/>
    <n v="201223"/>
    <n v="202565"/>
    <n v="204282"/>
    <n v="205869"/>
    <x v="1183"/>
  </r>
  <r>
    <s v=".Allegany County, Maryland"/>
    <s v="Allegany County, Maryland"/>
    <s v="Allegany County"/>
    <x v="20"/>
    <n v="75087"/>
    <n v="75047"/>
    <n v="74965"/>
    <n v="74572"/>
    <n v="73947"/>
    <n v="73576"/>
    <n v="73020"/>
    <n v="72462"/>
    <n v="72053"/>
    <n v="71352"/>
    <n v="70941"/>
    <x v="1184"/>
  </r>
  <r>
    <s v=".Anne Arundel County, Maryland"/>
    <s v="Anne Arundel County, Maryland"/>
    <s v="Anne Arundel County"/>
    <x v="20"/>
    <n v="537656"/>
    <n v="537631"/>
    <n v="539284"/>
    <n v="544803"/>
    <n v="550333"/>
    <n v="555417"/>
    <n v="559142"/>
    <n v="563027"/>
    <n v="567254"/>
    <n v="571339"/>
    <n v="575523"/>
    <x v="1185"/>
  </r>
  <r>
    <s v=".Baltimore County, Maryland"/>
    <s v="Baltimore County, Maryland"/>
    <s v="Baltimore County"/>
    <x v="20"/>
    <n v="805029"/>
    <n v="805324"/>
    <n v="806656"/>
    <n v="812961"/>
    <n v="818113"/>
    <n v="822274"/>
    <n v="824994"/>
    <n v="827533"/>
    <n v="828682"/>
    <n v="828645"/>
    <n v="827859"/>
    <x v="1186"/>
  </r>
  <r>
    <s v=".Calvert County, Maryland"/>
    <s v="Calvert County, Maryland"/>
    <s v="Calvert County"/>
    <x v="20"/>
    <n v="88737"/>
    <n v="88739"/>
    <n v="88988"/>
    <n v="89327"/>
    <n v="89720"/>
    <n v="90444"/>
    <n v="90540"/>
    <n v="90477"/>
    <n v="91052"/>
    <n v="91435"/>
    <n v="92065"/>
    <x v="1187"/>
  </r>
  <r>
    <s v=".Caroline County, Maryland"/>
    <s v="Caroline County, Maryland"/>
    <s v="Caroline County"/>
    <x v="20"/>
    <n v="33066"/>
    <n v="33078"/>
    <n v="33052"/>
    <n v="32887"/>
    <n v="32629"/>
    <n v="32642"/>
    <n v="32532"/>
    <n v="32595"/>
    <n v="32840"/>
    <n v="33096"/>
    <n v="33306"/>
    <x v="1188"/>
  </r>
  <r>
    <s v=".Carroll County, Maryland"/>
    <s v="Carroll County, Maryland"/>
    <s v="Carroll County"/>
    <x v="20"/>
    <n v="167134"/>
    <n v="167141"/>
    <n v="167213"/>
    <n v="167037"/>
    <n v="167049"/>
    <n v="167217"/>
    <n v="167327"/>
    <n v="167132"/>
    <n v="167100"/>
    <n v="167547"/>
    <n v="168267"/>
    <x v="1189"/>
  </r>
  <r>
    <s v=".Cecil County, Maryland"/>
    <s v="Cecil County, Maryland"/>
    <s v="Cecil County"/>
    <x v="20"/>
    <n v="101108"/>
    <n v="101102"/>
    <n v="101165"/>
    <n v="101567"/>
    <n v="101753"/>
    <n v="101887"/>
    <n v="102195"/>
    <n v="102382"/>
    <n v="102487"/>
    <n v="102394"/>
    <n v="102644"/>
    <x v="1190"/>
  </r>
  <r>
    <s v=".Charles County, Maryland"/>
    <s v="Charles County, Maryland"/>
    <s v="Charles County"/>
    <x v="20"/>
    <n v="146551"/>
    <n v="146564"/>
    <n v="147159"/>
    <n v="149200"/>
    <n v="150668"/>
    <n v="152645"/>
    <n v="154359"/>
    <n v="155665"/>
    <n v="157292"/>
    <n v="159450"/>
    <n v="161476"/>
    <x v="1191"/>
  </r>
  <r>
    <s v=".Dorchester County, Maryland"/>
    <s v="Dorchester County, Maryland"/>
    <s v="Dorchester County"/>
    <x v="20"/>
    <n v="32618"/>
    <n v="32623"/>
    <n v="32688"/>
    <n v="32699"/>
    <n v="32476"/>
    <n v="32555"/>
    <n v="32492"/>
    <n v="32419"/>
    <n v="32276"/>
    <n v="32105"/>
    <n v="31960"/>
    <x v="1192"/>
  </r>
  <r>
    <s v=".Frederick County, Maryland"/>
    <s v="Frederick County, Maryland"/>
    <s v="Frederick County"/>
    <x v="20"/>
    <n v="233385"/>
    <n v="233403"/>
    <n v="234218"/>
    <n v="237284"/>
    <n v="239645"/>
    <n v="241129"/>
    <n v="243381"/>
    <n v="245001"/>
    <n v="246999"/>
    <n v="250622"/>
    <n v="254943"/>
    <x v="1193"/>
  </r>
  <r>
    <s v=".Garrett County, Maryland"/>
    <s v="Garrett County, Maryland"/>
    <s v="Garrett County"/>
    <x v="20"/>
    <n v="30097"/>
    <n v="30139"/>
    <n v="30141"/>
    <n v="30151"/>
    <n v="29967"/>
    <n v="29965"/>
    <n v="29648"/>
    <n v="29426"/>
    <n v="29358"/>
    <n v="29242"/>
    <n v="29133"/>
    <x v="1194"/>
  </r>
  <r>
    <s v=".Harford County, Maryland"/>
    <s v="Harford County, Maryland"/>
    <s v="Harford County"/>
    <x v="20"/>
    <n v="244826"/>
    <n v="244824"/>
    <n v="245237"/>
    <n v="246729"/>
    <n v="248566"/>
    <n v="248890"/>
    <n v="249314"/>
    <n v="249558"/>
    <n v="250370"/>
    <n v="251858"/>
    <n v="253882"/>
    <x v="1195"/>
  </r>
  <r>
    <s v=".Howard County, Maryland"/>
    <s v="Howard County, Maryland"/>
    <s v="Howard County"/>
    <x v="20"/>
    <n v="287085"/>
    <n v="287123"/>
    <n v="288627"/>
    <n v="293583"/>
    <n v="299184"/>
    <n v="303527"/>
    <n v="306909"/>
    <n v="311297"/>
    <n v="315416"/>
    <n v="319251"/>
    <n v="322621"/>
    <x v="1196"/>
  </r>
  <r>
    <s v=".Kent County, Maryland"/>
    <s v="Kent County, Maryland"/>
    <s v="Kent County"/>
    <x v="20"/>
    <n v="20197"/>
    <n v="20195"/>
    <n v="20213"/>
    <n v="20250"/>
    <n v="19976"/>
    <n v="19816"/>
    <n v="19777"/>
    <n v="19715"/>
    <n v="19666"/>
    <n v="19442"/>
    <n v="19434"/>
    <x v="1197"/>
  </r>
  <r>
    <s v=".Montgomery County, Maryland"/>
    <s v="Montgomery County, Maryland"/>
    <s v="Montgomery County"/>
    <x v="20"/>
    <n v="971777"/>
    <n v="971284"/>
    <n v="975602"/>
    <n v="991185"/>
    <n v="1005079"/>
    <n v="1015172"/>
    <n v="1024617"/>
    <n v="1032814"/>
    <n v="1038846"/>
    <n v="1046822"/>
    <n v="1048478"/>
    <x v="1198"/>
  </r>
  <r>
    <s v=".Prince George's County, Maryland"/>
    <s v="Prince George's County, Maryland"/>
    <s v="Prince George's County"/>
    <x v="20"/>
    <n v="863420"/>
    <n v="864029"/>
    <n v="866419"/>
    <n v="874389"/>
    <n v="882490"/>
    <n v="890658"/>
    <n v="899686"/>
    <n v="906197"/>
    <n v="908501"/>
    <n v="909705"/>
    <n v="909619"/>
    <x v="1199"/>
  </r>
  <r>
    <s v=".Queen Anne's County, Maryland"/>
    <s v="Queen Anne's County, Maryland"/>
    <s v="Queen Anne's County"/>
    <x v="20"/>
    <n v="47798"/>
    <n v="47785"/>
    <n v="47806"/>
    <n v="48262"/>
    <n v="48497"/>
    <n v="48517"/>
    <n v="48782"/>
    <n v="48984"/>
    <n v="49063"/>
    <n v="49586"/>
    <n v="50148"/>
    <x v="1200"/>
  </r>
  <r>
    <s v=".St. Mary's County, Maryland"/>
    <s v="St. Mary's County, Maryland"/>
    <s v="St. Mary's County"/>
    <x v="20"/>
    <n v="105151"/>
    <n v="105144"/>
    <n v="105761"/>
    <n v="107566"/>
    <n v="108800"/>
    <n v="109224"/>
    <n v="109913"/>
    <n v="110985"/>
    <n v="111750"/>
    <n v="112487"/>
    <n v="112720"/>
    <x v="1201"/>
  </r>
  <r>
    <s v=".Somerset County, Maryland"/>
    <s v="Somerset County, Maryland"/>
    <s v="Somerset County"/>
    <x v="20"/>
    <n v="26470"/>
    <n v="26470"/>
    <n v="26464"/>
    <n v="26261"/>
    <n v="26039"/>
    <n v="25959"/>
    <n v="25571"/>
    <n v="25687"/>
    <n v="25839"/>
    <n v="25896"/>
    <n v="25606"/>
    <x v="1202"/>
  </r>
  <r>
    <s v=".Talbot County, Maryland"/>
    <s v="Talbot County, Maryland"/>
    <s v="Talbot County"/>
    <x v="20"/>
    <n v="37782"/>
    <n v="37781"/>
    <n v="37879"/>
    <n v="37947"/>
    <n v="37986"/>
    <n v="37896"/>
    <n v="37517"/>
    <n v="37413"/>
    <n v="37135"/>
    <n v="37033"/>
    <n v="37074"/>
    <x v="1203"/>
  </r>
  <r>
    <s v=".Washington County, Maryland"/>
    <s v="Washington County, Maryland"/>
    <s v="Washington County"/>
    <x v="20"/>
    <n v="147430"/>
    <n v="147417"/>
    <n v="147721"/>
    <n v="148776"/>
    <n v="149037"/>
    <n v="148986"/>
    <n v="149048"/>
    <n v="149068"/>
    <n v="149602"/>
    <n v="150169"/>
    <n v="150656"/>
    <x v="1204"/>
  </r>
  <r>
    <s v=".Wicomico County, Maryland"/>
    <s v="Wicomico County, Maryland"/>
    <s v="Wicomico County"/>
    <x v="20"/>
    <n v="98733"/>
    <n v="98733"/>
    <n v="98972"/>
    <n v="100066"/>
    <n v="100562"/>
    <n v="100850"/>
    <n v="101360"/>
    <n v="101747"/>
    <n v="102041"/>
    <n v="102252"/>
    <n v="103044"/>
    <x v="1205"/>
  </r>
  <r>
    <s v=".Worcester County, Maryland"/>
    <s v="Worcester County, Maryland"/>
    <s v="Worcester County"/>
    <x v="20"/>
    <n v="51454"/>
    <n v="51448"/>
    <n v="51500"/>
    <n v="51507"/>
    <n v="51581"/>
    <n v="51551"/>
    <n v="51572"/>
    <n v="51456"/>
    <n v="51475"/>
    <n v="51659"/>
    <n v="51960"/>
    <x v="1206"/>
  </r>
  <r>
    <s v=".Baltimore city, Maryland"/>
    <s v="Baltimore city, Maryland"/>
    <s v="Baltimore city"/>
    <x v="20"/>
    <n v="620961"/>
    <n v="620770"/>
    <n v="620915"/>
    <n v="620410"/>
    <n v="622895"/>
    <n v="622391"/>
    <n v="623587"/>
    <n v="622522"/>
    <n v="616226"/>
    <n v="610481"/>
    <n v="602443"/>
    <x v="1207"/>
  </r>
  <r>
    <s v=".Barnstable County, Massachusetts"/>
    <s v="Barnstable County, Massachusetts"/>
    <s v="Barnstable County"/>
    <x v="21"/>
    <n v="215888"/>
    <n v="215880"/>
    <n v="215899"/>
    <n v="215356"/>
    <n v="214788"/>
    <n v="214518"/>
    <n v="214289"/>
    <n v="213877"/>
    <n v="213559"/>
    <n v="213581"/>
    <n v="213471"/>
    <x v="1208"/>
  </r>
  <r>
    <s v=".Berkshire County, Massachusetts"/>
    <s v="Berkshire County, Massachusetts"/>
    <s v="Berkshire County"/>
    <x v="21"/>
    <n v="131219"/>
    <n v="131274"/>
    <n v="131317"/>
    <n v="130547"/>
    <n v="130284"/>
    <n v="129488"/>
    <n v="128856"/>
    <n v="127858"/>
    <n v="127067"/>
    <n v="126353"/>
    <n v="125901"/>
    <x v="1209"/>
  </r>
  <r>
    <s v=".Bristol County, Massachusetts"/>
    <s v="Bristol County, Massachusetts"/>
    <s v="Bristol County"/>
    <x v="21"/>
    <n v="548285"/>
    <n v="548242"/>
    <n v="549166"/>
    <n v="549308"/>
    <n v="551120"/>
    <n v="552379"/>
    <n v="555090"/>
    <n v="556863"/>
    <n v="558070"/>
    <n v="560941"/>
    <n v="564092"/>
    <x v="1210"/>
  </r>
  <r>
    <s v=".Dukes County, Massachusetts"/>
    <s v="Dukes County, Massachusetts"/>
    <s v="Dukes County"/>
    <x v="21"/>
    <n v="16535"/>
    <n v="16535"/>
    <n v="16572"/>
    <n v="16697"/>
    <n v="16829"/>
    <n v="17159"/>
    <n v="17297"/>
    <n v="17274"/>
    <n v="17315"/>
    <n v="17311"/>
    <n v="17329"/>
    <x v="1211"/>
  </r>
  <r>
    <s v=".Essex County, Massachusetts"/>
    <s v="Essex County, Massachusetts"/>
    <s v="Essex County"/>
    <x v="21"/>
    <n v="743159"/>
    <n v="743082"/>
    <n v="745461"/>
    <n v="751507"/>
    <n v="757338"/>
    <n v="764563"/>
    <n v="771653"/>
    <n v="776865"/>
    <n v="779847"/>
    <n v="784453"/>
    <n v="788183"/>
    <x v="1212"/>
  </r>
  <r>
    <s v=".Franklin County, Massachusetts"/>
    <s v="Franklin County, Massachusetts"/>
    <s v="Franklin County"/>
    <x v="21"/>
    <n v="71372"/>
    <n v="71381"/>
    <n v="71369"/>
    <n v="71692"/>
    <n v="71687"/>
    <n v="71361"/>
    <n v="71298"/>
    <n v="70866"/>
    <n v="70622"/>
    <n v="70605"/>
    <n v="70611"/>
    <x v="1213"/>
  </r>
  <r>
    <s v=".Hampden County, Massachusetts"/>
    <s v="Hampden County, Massachusetts"/>
    <s v="Hampden County"/>
    <x v="21"/>
    <n v="463490"/>
    <n v="463615"/>
    <n v="464237"/>
    <n v="466171"/>
    <n v="466955"/>
    <n v="467747"/>
    <n v="469455"/>
    <n v="469113"/>
    <n v="467778"/>
    <n v="467705"/>
    <n v="468388"/>
    <x v="1214"/>
  </r>
  <r>
    <s v=".Hampshire County, Massachusetts"/>
    <s v="Hampshire County, Massachusetts"/>
    <s v="Hampshire County"/>
    <x v="21"/>
    <n v="158080"/>
    <n v="158063"/>
    <n v="159329"/>
    <n v="160154"/>
    <n v="160419"/>
    <n v="160856"/>
    <n v="160918"/>
    <n v="160709"/>
    <n v="161404"/>
    <n v="161077"/>
    <n v="161139"/>
    <x v="1215"/>
  </r>
  <r>
    <s v=".Middlesex County, Massachusetts"/>
    <s v="Middlesex County, Massachusetts"/>
    <s v="Middlesex County"/>
    <x v="21"/>
    <n v="1503085"/>
    <n v="1503133"/>
    <n v="1507681"/>
    <n v="1524848"/>
    <n v="1542867"/>
    <n v="1560204"/>
    <n v="1574993"/>
    <n v="1585432"/>
    <n v="1594664"/>
    <n v="1603943"/>
    <n v="1608470"/>
    <x v="1216"/>
  </r>
  <r>
    <s v=".Nantucket County, Massachusetts"/>
    <s v="Nantucket County, Massachusetts"/>
    <s v="Nantucket County"/>
    <x v="21"/>
    <n v="10172"/>
    <n v="10172"/>
    <n v="10168"/>
    <n v="10133"/>
    <n v="10313"/>
    <n v="10569"/>
    <n v="10839"/>
    <n v="10940"/>
    <n v="11100"/>
    <n v="11205"/>
    <n v="11198"/>
    <x v="1217"/>
  </r>
  <r>
    <s v=".Norfolk County, Massachusetts"/>
    <s v="Norfolk County, Massachusetts"/>
    <s v="Norfolk County"/>
    <x v="21"/>
    <n v="670850"/>
    <n v="670910"/>
    <n v="673019"/>
    <n v="677782"/>
    <n v="682865"/>
    <n v="688345"/>
    <n v="692239"/>
    <n v="694502"/>
    <n v="697079"/>
    <n v="700599"/>
    <n v="703230"/>
    <x v="1218"/>
  </r>
  <r>
    <s v=".Plymouth County, Massachusetts"/>
    <s v="Plymouth County, Massachusetts"/>
    <s v="Plymouth County"/>
    <x v="21"/>
    <n v="494919"/>
    <n v="494932"/>
    <n v="495926"/>
    <n v="498184"/>
    <n v="499495"/>
    <n v="502792"/>
    <n v="506513"/>
    <n v="509221"/>
    <n v="512207"/>
    <n v="515461"/>
    <n v="518422"/>
    <x v="1219"/>
  </r>
  <r>
    <s v=".Suffolk County, Massachusetts"/>
    <s v="Suffolk County, Massachusetts"/>
    <s v="Suffolk County"/>
    <x v="21"/>
    <n v="722023"/>
    <n v="722183"/>
    <n v="725772"/>
    <n v="737141"/>
    <n v="751103"/>
    <n v="762488"/>
    <n v="773630"/>
    <n v="782591"/>
    <n v="792576"/>
    <n v="800806"/>
    <n v="803147"/>
    <x v="1220"/>
  </r>
  <r>
    <s v=".Worcester County, Massachusetts"/>
    <s v="Worcester County, Massachusetts"/>
    <s v="Worcester County"/>
    <x v="21"/>
    <n v="798552"/>
    <n v="798383"/>
    <n v="800391"/>
    <n v="804063"/>
    <n v="806942"/>
    <n v="810846"/>
    <n v="815526"/>
    <n v="818117"/>
    <n v="820320"/>
    <n v="825749"/>
    <n v="829054"/>
    <x v="1221"/>
  </r>
  <r>
    <s v=".Alcona County, Michigan"/>
    <s v="Alcona County, Michigan"/>
    <s v="Alcona County"/>
    <x v="22"/>
    <n v="10942"/>
    <n v="10943"/>
    <n v="10879"/>
    <n v="10743"/>
    <n v="10573"/>
    <n v="10554"/>
    <n v="10450"/>
    <n v="10330"/>
    <n v="10360"/>
    <n v="10309"/>
    <n v="10360"/>
    <x v="1222"/>
  </r>
  <r>
    <s v=".Alger County, Michigan"/>
    <s v="Alger County, Michigan"/>
    <s v="Alger County"/>
    <x v="22"/>
    <n v="9601"/>
    <n v="9601"/>
    <n v="9580"/>
    <n v="9516"/>
    <n v="9451"/>
    <n v="9438"/>
    <n v="9362"/>
    <n v="9255"/>
    <n v="9129"/>
    <n v="9144"/>
    <n v="9118"/>
    <x v="1223"/>
  </r>
  <r>
    <s v=".Allegan County, Michigan"/>
    <s v="Allegan County, Michigan"/>
    <s v="Allegan County"/>
    <x v="22"/>
    <n v="111408"/>
    <n v="111400"/>
    <n v="111523"/>
    <n v="111163"/>
    <n v="111499"/>
    <n v="112009"/>
    <n v="113349"/>
    <n v="114112"/>
    <n v="114979"/>
    <n v="116368"/>
    <n v="117173"/>
    <x v="1224"/>
  </r>
  <r>
    <s v=".Alpena County, Michigan"/>
    <s v="Alpena County, Michigan"/>
    <s v="Alpena County"/>
    <x v="22"/>
    <n v="29598"/>
    <n v="29594"/>
    <n v="29510"/>
    <n v="29340"/>
    <n v="29166"/>
    <n v="28957"/>
    <n v="28882"/>
    <n v="28722"/>
    <n v="28663"/>
    <n v="28428"/>
    <n v="28384"/>
    <x v="1225"/>
  </r>
  <r>
    <s v=".Antrim County, Michigan"/>
    <s v="Antrim County, Michigan"/>
    <s v="Antrim County"/>
    <x v="22"/>
    <n v="23580"/>
    <n v="23574"/>
    <n v="23491"/>
    <n v="23320"/>
    <n v="23245"/>
    <n v="23123"/>
    <n v="23147"/>
    <n v="23035"/>
    <n v="23079"/>
    <n v="23270"/>
    <n v="23323"/>
    <x v="1226"/>
  </r>
  <r>
    <s v=".Arenac County, Michigan"/>
    <s v="Arenac County, Michigan"/>
    <s v="Arenac County"/>
    <x v="22"/>
    <n v="15899"/>
    <n v="15903"/>
    <n v="15852"/>
    <n v="15634"/>
    <n v="15502"/>
    <n v="15413"/>
    <n v="15319"/>
    <n v="15307"/>
    <n v="15138"/>
    <n v="15014"/>
    <n v="15008"/>
    <x v="1227"/>
  </r>
  <r>
    <s v=".Baraga County, Michigan"/>
    <s v="Baraga County, Michigan"/>
    <s v="Baraga County"/>
    <x v="22"/>
    <n v="8860"/>
    <n v="8866"/>
    <n v="8861"/>
    <n v="8836"/>
    <n v="8726"/>
    <n v="8718"/>
    <n v="8650"/>
    <n v="8585"/>
    <n v="8546"/>
    <n v="8441"/>
    <n v="8324"/>
    <x v="1228"/>
  </r>
  <r>
    <s v=".Barry County, Michigan"/>
    <s v="Barry County, Michigan"/>
    <s v="Barry County"/>
    <x v="22"/>
    <n v="59173"/>
    <n v="59177"/>
    <n v="59095"/>
    <n v="58923"/>
    <n v="59023"/>
    <n v="59090"/>
    <n v="59295"/>
    <n v="59426"/>
    <n v="59810"/>
    <n v="60682"/>
    <n v="61231"/>
    <x v="1229"/>
  </r>
  <r>
    <s v=".Bay County, Michigan"/>
    <s v="Bay County, Michigan"/>
    <s v="Bay County"/>
    <x v="22"/>
    <n v="107771"/>
    <n v="107773"/>
    <n v="107679"/>
    <n v="107417"/>
    <n v="106967"/>
    <n v="106794"/>
    <n v="106046"/>
    <n v="105237"/>
    <n v="104411"/>
    <n v="104045"/>
    <n v="103702"/>
    <x v="1230"/>
  </r>
  <r>
    <s v=".Benzie County, Michigan"/>
    <s v="Benzie County, Michigan"/>
    <s v="Benzie County"/>
    <x v="22"/>
    <n v="17525"/>
    <n v="17526"/>
    <n v="17505"/>
    <n v="17389"/>
    <n v="17328"/>
    <n v="17348"/>
    <n v="17473"/>
    <n v="17390"/>
    <n v="17534"/>
    <n v="17624"/>
    <n v="17761"/>
    <x v="1231"/>
  </r>
  <r>
    <s v=".Berrien County, Michigan"/>
    <s v="Berrien County, Michigan"/>
    <s v="Berrien County"/>
    <x v="22"/>
    <n v="156813"/>
    <n v="156808"/>
    <n v="156737"/>
    <n v="156885"/>
    <n v="156621"/>
    <n v="156129"/>
    <n v="155977"/>
    <n v="155022"/>
    <n v="154325"/>
    <n v="154128"/>
    <n v="153790"/>
    <x v="1232"/>
  </r>
  <r>
    <s v=".Branch County, Michigan"/>
    <s v="Branch County, Michigan"/>
    <s v="Branch County"/>
    <x v="22"/>
    <n v="45248"/>
    <n v="45242"/>
    <n v="45174"/>
    <n v="43923"/>
    <n v="43792"/>
    <n v="43587"/>
    <n v="43733"/>
    <n v="43639"/>
    <n v="43466"/>
    <n v="43375"/>
    <n v="43566"/>
    <x v="1233"/>
  </r>
  <r>
    <s v=".Calhoun County, Michigan"/>
    <s v="Calhoun County, Michigan"/>
    <s v="Calhoun County"/>
    <x v="22"/>
    <n v="136146"/>
    <n v="136150"/>
    <n v="135951"/>
    <n v="135105"/>
    <n v="134737"/>
    <n v="134751"/>
    <n v="134804"/>
    <n v="134327"/>
    <n v="134344"/>
    <n v="134180"/>
    <n v="134049"/>
    <x v="1234"/>
  </r>
  <r>
    <s v=".Cass County, Michigan"/>
    <s v="Cass County, Michigan"/>
    <s v="Cass County"/>
    <x v="22"/>
    <n v="52293"/>
    <n v="52289"/>
    <n v="52247"/>
    <n v="52204"/>
    <n v="51804"/>
    <n v="51585"/>
    <n v="51562"/>
    <n v="51342"/>
    <n v="51282"/>
    <n v="51481"/>
    <n v="51725"/>
    <x v="1235"/>
  </r>
  <r>
    <s v=".Charlevoix County, Michigan"/>
    <s v="Charlevoix County, Michigan"/>
    <s v="Charlevoix County"/>
    <x v="22"/>
    <n v="25949"/>
    <n v="25955"/>
    <n v="25935"/>
    <n v="26104"/>
    <n v="26190"/>
    <n v="26252"/>
    <n v="26213"/>
    <n v="26210"/>
    <n v="26190"/>
    <n v="26212"/>
    <n v="26187"/>
    <x v="1236"/>
  </r>
  <r>
    <s v=".Cheboygan County, Michigan"/>
    <s v="Cheboygan County, Michigan"/>
    <s v="Cheboygan County"/>
    <x v="22"/>
    <n v="26152"/>
    <n v="26145"/>
    <n v="26062"/>
    <n v="25886"/>
    <n v="25743"/>
    <n v="25573"/>
    <n v="25638"/>
    <n v="25399"/>
    <n v="25455"/>
    <n v="25454"/>
    <n v="25504"/>
    <x v="1237"/>
  </r>
  <r>
    <s v=".Chippewa County, Michigan"/>
    <s v="Chippewa County, Michigan"/>
    <s v="Chippewa County"/>
    <x v="22"/>
    <n v="38520"/>
    <n v="38672"/>
    <n v="38616"/>
    <n v="38890"/>
    <n v="38993"/>
    <n v="38569"/>
    <n v="38254"/>
    <n v="37973"/>
    <n v="37683"/>
    <n v="37679"/>
    <n v="37461"/>
    <x v="1238"/>
  </r>
  <r>
    <s v=".Clare County, Michigan"/>
    <s v="Clare County, Michigan"/>
    <s v="Clare County"/>
    <x v="22"/>
    <n v="30926"/>
    <n v="30924"/>
    <n v="31006"/>
    <n v="31001"/>
    <n v="30796"/>
    <n v="30600"/>
    <n v="30730"/>
    <n v="30616"/>
    <n v="30387"/>
    <n v="30565"/>
    <n v="30735"/>
    <x v="1239"/>
  </r>
  <r>
    <s v=".Clinton County, Michigan"/>
    <s v="Clinton County, Michigan"/>
    <s v="Clinton County"/>
    <x v="22"/>
    <n v="75382"/>
    <n v="75364"/>
    <n v="75403"/>
    <n v="75899"/>
    <n v="76166"/>
    <n v="76809"/>
    <n v="76954"/>
    <n v="77009"/>
    <n v="77617"/>
    <n v="78506"/>
    <n v="79219"/>
    <x v="1240"/>
  </r>
  <r>
    <s v=".Crawford County, Michigan"/>
    <s v="Crawford County, Michigan"/>
    <s v="Crawford County"/>
    <x v="22"/>
    <n v="14074"/>
    <n v="14081"/>
    <n v="14055"/>
    <n v="14039"/>
    <n v="13951"/>
    <n v="13877"/>
    <n v="13739"/>
    <n v="13853"/>
    <n v="13768"/>
    <n v="13906"/>
    <n v="13905"/>
    <x v="247"/>
  </r>
  <r>
    <s v=".Delta County, Michigan"/>
    <s v="Delta County, Michigan"/>
    <s v="Delta County"/>
    <x v="22"/>
    <n v="37069"/>
    <n v="37069"/>
    <n v="37047"/>
    <n v="36943"/>
    <n v="36836"/>
    <n v="36799"/>
    <n v="36580"/>
    <n v="36415"/>
    <n v="36196"/>
    <n v="35890"/>
    <n v="35843"/>
    <x v="1241"/>
  </r>
  <r>
    <s v=".Dickinson County, Michigan"/>
    <s v="Dickinson County, Michigan"/>
    <s v="Dickinson County"/>
    <x v="22"/>
    <n v="26168"/>
    <n v="26168"/>
    <n v="26158"/>
    <n v="26068"/>
    <n v="26172"/>
    <n v="26015"/>
    <n v="25898"/>
    <n v="25661"/>
    <n v="25499"/>
    <n v="25424"/>
    <n v="25371"/>
    <x v="1242"/>
  </r>
  <r>
    <s v=".Eaton County, Michigan"/>
    <s v="Eaton County, Michigan"/>
    <s v="Eaton County"/>
    <x v="22"/>
    <n v="107759"/>
    <n v="107761"/>
    <n v="107746"/>
    <n v="107921"/>
    <n v="107996"/>
    <n v="108264"/>
    <n v="108639"/>
    <n v="108661"/>
    <n v="109183"/>
    <n v="109456"/>
    <n v="109710"/>
    <x v="1243"/>
  </r>
  <r>
    <s v=".Emmet County, Michigan"/>
    <s v="Emmet County, Michigan"/>
    <s v="Emmet County"/>
    <x v="22"/>
    <n v="32694"/>
    <n v="32694"/>
    <n v="32650"/>
    <n v="32743"/>
    <n v="32806"/>
    <n v="32946"/>
    <n v="32973"/>
    <n v="32924"/>
    <n v="32875"/>
    <n v="33081"/>
    <n v="33225"/>
    <x v="1244"/>
  </r>
  <r>
    <s v=".Genesee County, Michigan"/>
    <s v="Genesee County, Michigan"/>
    <s v="Genesee County"/>
    <x v="22"/>
    <n v="425790"/>
    <n v="425787"/>
    <n v="424953"/>
    <n v="422026"/>
    <n v="418193"/>
    <n v="415639"/>
    <n v="412859"/>
    <n v="410461"/>
    <n v="408926"/>
    <n v="407488"/>
    <n v="406688"/>
    <x v="1245"/>
  </r>
  <r>
    <s v=".Gladwin County, Michigan"/>
    <s v="Gladwin County, Michigan"/>
    <s v="Gladwin County"/>
    <x v="22"/>
    <n v="25692"/>
    <n v="25698"/>
    <n v="25735"/>
    <n v="25876"/>
    <n v="25546"/>
    <n v="25565"/>
    <n v="25501"/>
    <n v="25227"/>
    <n v="25154"/>
    <n v="25241"/>
    <n v="25326"/>
    <x v="1246"/>
  </r>
  <r>
    <s v=".Gogebic County, Michigan"/>
    <s v="Gogebic County, Michigan"/>
    <s v="Gogebic County"/>
    <x v="22"/>
    <n v="16427"/>
    <n v="16424"/>
    <n v="16396"/>
    <n v="16114"/>
    <n v="16041"/>
    <n v="15908"/>
    <n v="15757"/>
    <n v="15536"/>
    <n v="15340"/>
    <n v="15340"/>
    <n v="15116"/>
    <x v="1247"/>
  </r>
  <r>
    <s v=".Grand Traverse County, Michigan"/>
    <s v="Grand Traverse County, Michigan"/>
    <s v="Grand Traverse County"/>
    <x v="22"/>
    <n v="86986"/>
    <n v="86983"/>
    <n v="86971"/>
    <n v="88341"/>
    <n v="89203"/>
    <n v="90099"/>
    <n v="90849"/>
    <n v="91541"/>
    <n v="91957"/>
    <n v="91791"/>
    <n v="92530"/>
    <x v="1248"/>
  </r>
  <r>
    <s v=".Gratiot County, Michigan"/>
    <s v="Gratiot County, Michigan"/>
    <s v="Gratiot County"/>
    <x v="22"/>
    <n v="42476"/>
    <n v="42478"/>
    <n v="42432"/>
    <n v="42119"/>
    <n v="41973"/>
    <n v="41931"/>
    <n v="41467"/>
    <n v="41331"/>
    <n v="40955"/>
    <n v="40979"/>
    <n v="40602"/>
    <x v="1249"/>
  </r>
  <r>
    <s v=".Hillsdale County, Michigan"/>
    <s v="Hillsdale County, Michigan"/>
    <s v="Hillsdale County"/>
    <x v="22"/>
    <n v="46688"/>
    <n v="46691"/>
    <n v="46648"/>
    <n v="46599"/>
    <n v="46267"/>
    <n v="46131"/>
    <n v="45930"/>
    <n v="45883"/>
    <n v="45773"/>
    <n v="45820"/>
    <n v="45702"/>
    <x v="1250"/>
  </r>
  <r>
    <s v=".Houghton County, Michigan"/>
    <s v="Houghton County, Michigan"/>
    <s v="Houghton County"/>
    <x v="22"/>
    <n v="36628"/>
    <n v="36625"/>
    <n v="36730"/>
    <n v="36780"/>
    <n v="36746"/>
    <n v="36676"/>
    <n v="36469"/>
    <n v="36228"/>
    <n v="36299"/>
    <n v="36198"/>
    <n v="35943"/>
    <x v="1251"/>
  </r>
  <r>
    <s v=".Huron County, Michigan"/>
    <s v="Huron County, Michigan"/>
    <s v="Huron County"/>
    <x v="22"/>
    <n v="33118"/>
    <n v="33118"/>
    <n v="33083"/>
    <n v="32766"/>
    <n v="32453"/>
    <n v="32256"/>
    <n v="32038"/>
    <n v="31763"/>
    <n v="31486"/>
    <n v="31306"/>
    <n v="31211"/>
    <x v="1252"/>
  </r>
  <r>
    <s v=".Ingham County, Michigan"/>
    <s v="Ingham County, Michigan"/>
    <s v="Ingham County"/>
    <x v="22"/>
    <n v="280895"/>
    <n v="280891"/>
    <n v="281116"/>
    <n v="282787"/>
    <n v="283514"/>
    <n v="284113"/>
    <n v="285627"/>
    <n v="287096"/>
    <n v="289804"/>
    <n v="292018"/>
    <n v="291612"/>
    <x v="1253"/>
  </r>
  <r>
    <s v=".Ionia County, Michigan"/>
    <s v="Ionia County, Michigan"/>
    <s v="Ionia County"/>
    <x v="22"/>
    <n v="63905"/>
    <n v="63901"/>
    <n v="63842"/>
    <n v="63860"/>
    <n v="63888"/>
    <n v="63991"/>
    <n v="64232"/>
    <n v="64056"/>
    <n v="64187"/>
    <n v="64284"/>
    <n v="64276"/>
    <x v="1254"/>
  </r>
  <r>
    <s v=".Iosco County, Michigan"/>
    <s v="Iosco County, Michigan"/>
    <s v="Iosco County"/>
    <x v="22"/>
    <n v="25887"/>
    <n v="25893"/>
    <n v="25839"/>
    <n v="25598"/>
    <n v="25453"/>
    <n v="25427"/>
    <n v="25431"/>
    <n v="25343"/>
    <n v="25284"/>
    <n v="25128"/>
    <n v="25103"/>
    <x v="1255"/>
  </r>
  <r>
    <s v=".Iron County, Michigan"/>
    <s v="Iron County, Michigan"/>
    <s v="Iron County"/>
    <x v="22"/>
    <n v="11817"/>
    <n v="11817"/>
    <n v="11810"/>
    <n v="11764"/>
    <n v="11565"/>
    <n v="11500"/>
    <n v="11344"/>
    <n v="11320"/>
    <n v="11167"/>
    <n v="11105"/>
    <n v="11104"/>
    <x v="1256"/>
  </r>
  <r>
    <s v=".Isabella County, Michigan"/>
    <s v="Isabella County, Michigan"/>
    <s v="Isabella County"/>
    <x v="22"/>
    <n v="70311"/>
    <n v="70313"/>
    <n v="70294"/>
    <n v="70615"/>
    <n v="70666"/>
    <n v="70224"/>
    <n v="70094"/>
    <n v="70767"/>
    <n v="71263"/>
    <n v="71077"/>
    <n v="70463"/>
    <x v="1257"/>
  </r>
  <r>
    <s v=".Jackson County, Michigan"/>
    <s v="Jackson County, Michigan"/>
    <s v="Jackson County"/>
    <x v="22"/>
    <n v="160248"/>
    <n v="160233"/>
    <n v="160109"/>
    <n v="159658"/>
    <n v="159962"/>
    <n v="159628"/>
    <n v="159421"/>
    <n v="159264"/>
    <n v="158277"/>
    <n v="158563"/>
    <n v="158566"/>
    <x v="1258"/>
  </r>
  <r>
    <s v=".Kalamazoo County, Michigan"/>
    <s v="Kalamazoo County, Michigan"/>
    <s v="Kalamazoo County"/>
    <x v="22"/>
    <n v="250331"/>
    <n v="250327"/>
    <n v="250751"/>
    <n v="252600"/>
    <n v="255353"/>
    <n v="257311"/>
    <n v="258951"/>
    <n v="259676"/>
    <n v="261304"/>
    <n v="262998"/>
    <n v="264680"/>
    <x v="1259"/>
  </r>
  <r>
    <s v=".Kalkaska County, Michigan"/>
    <s v="Kalkaska County, Michigan"/>
    <s v="Kalkaska County"/>
    <x v="22"/>
    <n v="17153"/>
    <n v="17147"/>
    <n v="17146"/>
    <n v="17173"/>
    <n v="17101"/>
    <n v="17290"/>
    <n v="17370"/>
    <n v="17248"/>
    <n v="17263"/>
    <n v="17571"/>
    <n v="17806"/>
    <x v="1260"/>
  </r>
  <r>
    <s v=".Kent County, Michigan"/>
    <s v="Kent County, Michigan"/>
    <s v="Kent County"/>
    <x v="22"/>
    <n v="602622"/>
    <n v="602625"/>
    <n v="602975"/>
    <n v="608501"/>
    <n v="615798"/>
    <n v="624303"/>
    <n v="631334"/>
    <n v="637164"/>
    <n v="643858"/>
    <n v="649278"/>
    <n v="653350"/>
    <x v="1261"/>
  </r>
  <r>
    <s v=".Keweenaw County, Michigan"/>
    <s v="Keweenaw County, Michigan"/>
    <s v="Keweenaw County"/>
    <x v="22"/>
    <n v="2156"/>
    <n v="2156"/>
    <n v="2169"/>
    <n v="2179"/>
    <n v="2167"/>
    <n v="2142"/>
    <n v="2174"/>
    <n v="2123"/>
    <n v="2139"/>
    <n v="2085"/>
    <n v="2090"/>
    <x v="1262"/>
  </r>
  <r>
    <s v=".Lake County, Michigan"/>
    <s v="Lake County, Michigan"/>
    <s v="Lake County"/>
    <x v="22"/>
    <n v="11539"/>
    <n v="11544"/>
    <n v="11515"/>
    <n v="11459"/>
    <n v="11464"/>
    <n v="11396"/>
    <n v="11402"/>
    <n v="11697"/>
    <n v="11853"/>
    <n v="11981"/>
    <n v="11876"/>
    <x v="1263"/>
  </r>
  <r>
    <s v=".Lapeer County, Michigan"/>
    <s v="Lapeer County, Michigan"/>
    <s v="Lapeer County"/>
    <x v="22"/>
    <n v="88319"/>
    <n v="88316"/>
    <n v="88210"/>
    <n v="88094"/>
    <n v="88195"/>
    <n v="88291"/>
    <n v="88194"/>
    <n v="88368"/>
    <n v="88171"/>
    <n v="88122"/>
    <n v="87921"/>
    <x v="1264"/>
  </r>
  <r>
    <s v=".Leelanau County, Michigan"/>
    <s v="Leelanau County, Michigan"/>
    <s v="Leelanau County"/>
    <x v="22"/>
    <n v="21708"/>
    <n v="21711"/>
    <n v="21719"/>
    <n v="21428"/>
    <n v="21379"/>
    <n v="21478"/>
    <n v="21596"/>
    <n v="21633"/>
    <n v="21507"/>
    <n v="21645"/>
    <n v="21714"/>
    <x v="1265"/>
  </r>
  <r>
    <s v=".Lenawee County, Michigan"/>
    <s v="Lenawee County, Michigan"/>
    <s v="Lenawee County"/>
    <x v="22"/>
    <n v="99892"/>
    <n v="99899"/>
    <n v="99640"/>
    <n v="99355"/>
    <n v="99021"/>
    <n v="98822"/>
    <n v="98740"/>
    <n v="98391"/>
    <n v="98496"/>
    <n v="98427"/>
    <n v="98141"/>
    <x v="1266"/>
  </r>
  <r>
    <s v=".Livingston County, Michigan"/>
    <s v="Livingston County, Michigan"/>
    <s v="Livingston County"/>
    <x v="22"/>
    <n v="180967"/>
    <n v="180964"/>
    <n v="181069"/>
    <n v="182043"/>
    <n v="182783"/>
    <n v="184205"/>
    <n v="185527"/>
    <n v="187171"/>
    <n v="188547"/>
    <n v="189869"/>
    <n v="191190"/>
    <x v="1267"/>
  </r>
  <r>
    <s v=".Luce County, Michigan"/>
    <s v="Luce County, Michigan"/>
    <s v="Luce County"/>
    <x v="22"/>
    <n v="6631"/>
    <n v="6631"/>
    <n v="6601"/>
    <n v="6522"/>
    <n v="6479"/>
    <n v="6503"/>
    <n v="6414"/>
    <n v="6430"/>
    <n v="6335"/>
    <n v="6370"/>
    <n v="6327"/>
    <x v="1268"/>
  </r>
  <r>
    <s v=".Mackinac County, Michigan"/>
    <s v="Mackinac County, Michigan"/>
    <s v="Mackinac County"/>
    <x v="22"/>
    <n v="11113"/>
    <n v="11114"/>
    <n v="11108"/>
    <n v="11017"/>
    <n v="11071"/>
    <n v="11007"/>
    <n v="10997"/>
    <n v="10821"/>
    <n v="10724"/>
    <n v="10768"/>
    <n v="10781"/>
    <x v="1269"/>
  </r>
  <r>
    <s v=".Macomb County, Michigan"/>
    <s v="Macomb County, Michigan"/>
    <s v="Macomb County"/>
    <x v="22"/>
    <n v="840978"/>
    <n v="841039"/>
    <n v="841352"/>
    <n v="844146"/>
    <n v="849734"/>
    <n v="857110"/>
    <n v="862876"/>
    <n v="864960"/>
    <n v="868534"/>
    <n v="871364"/>
    <n v="872795"/>
    <x v="1270"/>
  </r>
  <r>
    <s v=".Manistee County, Michigan"/>
    <s v="Manistee County, Michigan"/>
    <s v="Manistee County"/>
    <x v="22"/>
    <n v="24733"/>
    <n v="24747"/>
    <n v="24588"/>
    <n v="24774"/>
    <n v="24675"/>
    <n v="24481"/>
    <n v="24413"/>
    <n v="24457"/>
    <n v="24424"/>
    <n v="24393"/>
    <n v="24455"/>
    <x v="1271"/>
  </r>
  <r>
    <s v=".Marquette County, Michigan"/>
    <s v="Marquette County, Michigan"/>
    <s v="Marquette County"/>
    <x v="22"/>
    <n v="67077"/>
    <n v="67071"/>
    <n v="67078"/>
    <n v="67455"/>
    <n v="67826"/>
    <n v="67773"/>
    <n v="67771"/>
    <n v="67326"/>
    <n v="66532"/>
    <n v="66493"/>
    <n v="66381"/>
    <x v="1272"/>
  </r>
  <r>
    <s v=".Mason County, Michigan"/>
    <s v="Mason County, Michigan"/>
    <s v="Mason County"/>
    <x v="22"/>
    <n v="28705"/>
    <n v="28689"/>
    <n v="28717"/>
    <n v="28643"/>
    <n v="28660"/>
    <n v="28668"/>
    <n v="28732"/>
    <n v="28738"/>
    <n v="28810"/>
    <n v="28996"/>
    <n v="29084"/>
    <x v="1273"/>
  </r>
  <r>
    <s v=".Mecosta County, Michigan"/>
    <s v="Mecosta County, Michigan"/>
    <s v="Mecosta County"/>
    <x v="22"/>
    <n v="42798"/>
    <n v="42798"/>
    <n v="42853"/>
    <n v="43455"/>
    <n v="43497"/>
    <n v="43260"/>
    <n v="43200"/>
    <n v="43005"/>
    <n v="43141"/>
    <n v="43258"/>
    <n v="43400"/>
    <x v="1274"/>
  </r>
  <r>
    <s v=".Menominee County, Michigan"/>
    <s v="Menominee County, Michigan"/>
    <s v="Menominee County"/>
    <x v="22"/>
    <n v="24029"/>
    <n v="24029"/>
    <n v="23968"/>
    <n v="23868"/>
    <n v="23731"/>
    <n v="23725"/>
    <n v="23520"/>
    <n v="23476"/>
    <n v="23208"/>
    <n v="22981"/>
    <n v="22927"/>
    <x v="1275"/>
  </r>
  <r>
    <s v=".Midland County, Michigan"/>
    <s v="Midland County, Michigan"/>
    <s v="Midland County"/>
    <x v="22"/>
    <n v="83629"/>
    <n v="83621"/>
    <n v="83651"/>
    <n v="83805"/>
    <n v="83721"/>
    <n v="83651"/>
    <n v="83492"/>
    <n v="83662"/>
    <n v="83422"/>
    <n v="83314"/>
    <n v="83223"/>
    <x v="1276"/>
  </r>
  <r>
    <s v=".Missaukee County, Michigan"/>
    <s v="Missaukee County, Michigan"/>
    <s v="Missaukee County"/>
    <x v="22"/>
    <n v="14849"/>
    <n v="14851"/>
    <n v="14816"/>
    <n v="14902"/>
    <n v="15006"/>
    <n v="15058"/>
    <n v="14978"/>
    <n v="14882"/>
    <n v="15018"/>
    <n v="15020"/>
    <n v="15101"/>
    <x v="1277"/>
  </r>
  <r>
    <s v=".Monroe County, Michigan"/>
    <s v="Monroe County, Michigan"/>
    <s v="Monroe County"/>
    <x v="22"/>
    <n v="152021"/>
    <n v="152031"/>
    <n v="151936"/>
    <n v="151496"/>
    <n v="150804"/>
    <n v="150139"/>
    <n v="149847"/>
    <n v="149353"/>
    <n v="149159"/>
    <n v="149449"/>
    <n v="150174"/>
    <x v="1278"/>
  </r>
  <r>
    <s v=".Montcalm County, Michigan"/>
    <s v="Montcalm County, Michigan"/>
    <s v="Montcalm County"/>
    <x v="22"/>
    <n v="63342"/>
    <n v="63342"/>
    <n v="63315"/>
    <n v="63266"/>
    <n v="63096"/>
    <n v="62794"/>
    <n v="62804"/>
    <n v="62763"/>
    <n v="62953"/>
    <n v="63527"/>
    <n v="63936"/>
    <x v="1279"/>
  </r>
  <r>
    <s v=".Montmorency County, Michigan"/>
    <s v="Montmorency County, Michigan"/>
    <s v="Montmorency County"/>
    <x v="22"/>
    <n v="9765"/>
    <n v="9760"/>
    <n v="9777"/>
    <n v="9624"/>
    <n v="9513"/>
    <n v="9378"/>
    <n v="9321"/>
    <n v="9287"/>
    <n v="9203"/>
    <n v="9233"/>
    <n v="9275"/>
    <x v="1280"/>
  </r>
  <r>
    <s v=".Muskegon County, Michigan"/>
    <s v="Muskegon County, Michigan"/>
    <s v="Muskegon County"/>
    <x v="22"/>
    <n v="172188"/>
    <n v="172194"/>
    <n v="171913"/>
    <n v="170026"/>
    <n v="170159"/>
    <n v="172273"/>
    <n v="172254"/>
    <n v="172447"/>
    <n v="173227"/>
    <n v="173645"/>
    <n v="173599"/>
    <x v="1281"/>
  </r>
  <r>
    <s v=".Newaygo County, Michigan"/>
    <s v="Newaygo County, Michigan"/>
    <s v="Newaygo County"/>
    <x v="22"/>
    <n v="48460"/>
    <n v="48459"/>
    <n v="48373"/>
    <n v="48319"/>
    <n v="47879"/>
    <n v="47869"/>
    <n v="47781"/>
    <n v="47882"/>
    <n v="47811"/>
    <n v="48320"/>
    <n v="48839"/>
    <x v="1282"/>
  </r>
  <r>
    <s v=".Oakland County, Michigan"/>
    <s v="Oakland County, Michigan"/>
    <s v="Oakland County"/>
    <x v="22"/>
    <n v="1202362"/>
    <n v="1202384"/>
    <n v="1203106"/>
    <n v="1212643"/>
    <n v="1223598"/>
    <n v="1235468"/>
    <n v="1242853"/>
    <n v="1244602"/>
    <n v="1251027"/>
    <n v="1256016"/>
    <n v="1256694"/>
    <x v="1283"/>
  </r>
  <r>
    <s v=".Oceana County, Michigan"/>
    <s v="Oceana County, Michigan"/>
    <s v="Oceana County"/>
    <x v="22"/>
    <n v="26570"/>
    <n v="26570"/>
    <n v="26503"/>
    <n v="26455"/>
    <n v="26306"/>
    <n v="26298"/>
    <n v="26349"/>
    <n v="26323"/>
    <n v="26311"/>
    <n v="26422"/>
    <n v="26555"/>
    <x v="1284"/>
  </r>
  <r>
    <s v=".Ogemaw County, Michigan"/>
    <s v="Ogemaw County, Michigan"/>
    <s v="Ogemaw County"/>
    <x v="22"/>
    <n v="21699"/>
    <n v="21688"/>
    <n v="21605"/>
    <n v="21489"/>
    <n v="21358"/>
    <n v="21160"/>
    <n v="20957"/>
    <n v="20877"/>
    <n v="20850"/>
    <n v="20882"/>
    <n v="20882"/>
    <x v="1285"/>
  </r>
  <r>
    <s v=".Ontonagon County, Michigan"/>
    <s v="Ontonagon County, Michigan"/>
    <s v="Ontonagon County"/>
    <x v="22"/>
    <n v="6780"/>
    <n v="6780"/>
    <n v="6776"/>
    <n v="6628"/>
    <n v="6413"/>
    <n v="6321"/>
    <n v="6192"/>
    <n v="6037"/>
    <n v="5939"/>
    <n v="5889"/>
    <n v="5801"/>
    <x v="1286"/>
  </r>
  <r>
    <s v=".Osceola County, Michigan"/>
    <s v="Osceola County, Michigan"/>
    <s v="Osceola County"/>
    <x v="22"/>
    <n v="23528"/>
    <n v="23526"/>
    <n v="23502"/>
    <n v="23471"/>
    <n v="23323"/>
    <n v="23322"/>
    <n v="23216"/>
    <n v="23177"/>
    <n v="23170"/>
    <n v="23267"/>
    <n v="23377"/>
    <x v="1287"/>
  </r>
  <r>
    <s v=".Oscoda County, Michigan"/>
    <s v="Oscoda County, Michigan"/>
    <s v="Oscoda County"/>
    <x v="22"/>
    <n v="8640"/>
    <n v="8638"/>
    <n v="8601"/>
    <n v="8614"/>
    <n v="8574"/>
    <n v="8369"/>
    <n v="8312"/>
    <n v="8277"/>
    <n v="8259"/>
    <n v="8238"/>
    <n v="8224"/>
    <x v="1288"/>
  </r>
  <r>
    <s v=".Otsego County, Michigan"/>
    <s v="Otsego County, Michigan"/>
    <s v="Otsego County"/>
    <x v="22"/>
    <n v="24164"/>
    <n v="24167"/>
    <n v="24151"/>
    <n v="24115"/>
    <n v="24042"/>
    <n v="24078"/>
    <n v="24110"/>
    <n v="24203"/>
    <n v="24408"/>
    <n v="24528"/>
    <n v="24641"/>
    <x v="1289"/>
  </r>
  <r>
    <s v=".Ottawa County, Michigan"/>
    <s v="Ottawa County, Michigan"/>
    <s v="Ottawa County"/>
    <x v="22"/>
    <n v="263801"/>
    <n v="263795"/>
    <n v="264130"/>
    <n v="266929"/>
    <n v="270873"/>
    <n v="274385"/>
    <n v="277864"/>
    <n v="280859"/>
    <n v="283712"/>
    <n v="286581"/>
    <n v="289808"/>
    <x v="1290"/>
  </r>
  <r>
    <s v=".Presque Isle County, Michigan"/>
    <s v="Presque Isle County, Michigan"/>
    <s v="Presque Isle County"/>
    <x v="22"/>
    <n v="13376"/>
    <n v="13380"/>
    <n v="13317"/>
    <n v="13152"/>
    <n v="13084"/>
    <n v="13010"/>
    <n v="12962"/>
    <n v="12801"/>
    <n v="12735"/>
    <n v="12742"/>
    <n v="12698"/>
    <x v="1291"/>
  </r>
  <r>
    <s v=".Roscommon County, Michigan"/>
    <s v="Roscommon County, Michigan"/>
    <s v="Roscommon County"/>
    <x v="22"/>
    <n v="24449"/>
    <n v="24448"/>
    <n v="24442"/>
    <n v="24325"/>
    <n v="24185"/>
    <n v="24023"/>
    <n v="24025"/>
    <n v="23912"/>
    <n v="23779"/>
    <n v="23731"/>
    <n v="23812"/>
    <x v="1292"/>
  </r>
  <r>
    <s v=".Saginaw County, Michigan"/>
    <s v="Saginaw County, Michigan"/>
    <s v="Saginaw County"/>
    <x v="22"/>
    <n v="200169"/>
    <n v="200169"/>
    <n v="199862"/>
    <n v="198899"/>
    <n v="198363"/>
    <n v="196794"/>
    <n v="195248"/>
    <n v="193305"/>
    <n v="192507"/>
    <n v="191965"/>
    <n v="190791"/>
    <x v="1293"/>
  </r>
  <r>
    <s v=".St. Clair County, Michigan"/>
    <s v="St. Clair County, Michigan"/>
    <s v="St. Clair County"/>
    <x v="22"/>
    <n v="163040"/>
    <n v="163051"/>
    <n v="162690"/>
    <n v="161581"/>
    <n v="160625"/>
    <n v="160288"/>
    <n v="160065"/>
    <n v="159700"/>
    <n v="159369"/>
    <n v="159005"/>
    <n v="159031"/>
    <x v="1294"/>
  </r>
  <r>
    <s v=".St. Joseph County, Michigan"/>
    <s v="St. Joseph County, Michigan"/>
    <s v="St. Joseph County"/>
    <x v="22"/>
    <n v="61295"/>
    <n v="61303"/>
    <n v="61288"/>
    <n v="61068"/>
    <n v="60992"/>
    <n v="60989"/>
    <n v="61015"/>
    <n v="60804"/>
    <n v="60790"/>
    <n v="60710"/>
    <n v="60912"/>
    <x v="1295"/>
  </r>
  <r>
    <s v=".Sanilac County, Michigan"/>
    <s v="Sanilac County, Michigan"/>
    <s v="Sanilac County"/>
    <x v="22"/>
    <n v="43114"/>
    <n v="43106"/>
    <n v="43087"/>
    <n v="42705"/>
    <n v="42306"/>
    <n v="41901"/>
    <n v="41661"/>
    <n v="41464"/>
    <n v="41405"/>
    <n v="41242"/>
    <n v="41192"/>
    <x v="1296"/>
  </r>
  <r>
    <s v=".Schoolcraft County, Michigan"/>
    <s v="Schoolcraft County, Michigan"/>
    <s v="Schoolcraft County"/>
    <x v="22"/>
    <n v="8485"/>
    <n v="8485"/>
    <n v="8472"/>
    <n v="8477"/>
    <n v="8350"/>
    <n v="8263"/>
    <n v="8137"/>
    <n v="8121"/>
    <n v="7967"/>
    <n v="8013"/>
    <n v="8044"/>
    <x v="1297"/>
  </r>
  <r>
    <s v=".Shiawassee County, Michigan"/>
    <s v="Shiawassee County, Michigan"/>
    <s v="Shiawassee County"/>
    <x v="22"/>
    <n v="70648"/>
    <n v="70668"/>
    <n v="70634"/>
    <n v="69998"/>
    <n v="69329"/>
    <n v="68903"/>
    <n v="68808"/>
    <n v="68505"/>
    <n v="68542"/>
    <n v="68400"/>
    <n v="68133"/>
    <x v="1298"/>
  </r>
  <r>
    <s v=".Tuscola County, Michigan"/>
    <s v="Tuscola County, Michigan"/>
    <s v="Tuscola County"/>
    <x v="22"/>
    <n v="55729"/>
    <n v="55722"/>
    <n v="55698"/>
    <n v="55400"/>
    <n v="54708"/>
    <n v="54216"/>
    <n v="53923"/>
    <n v="53726"/>
    <n v="53276"/>
    <n v="52815"/>
    <n v="52633"/>
    <x v="1299"/>
  </r>
  <r>
    <s v=".Van Buren County, Michigan"/>
    <s v="Van Buren County, Michigan"/>
    <s v="Van Buren County"/>
    <x v="22"/>
    <n v="76258"/>
    <n v="76269"/>
    <n v="76149"/>
    <n v="75936"/>
    <n v="75298"/>
    <n v="75318"/>
    <n v="75226"/>
    <n v="75060"/>
    <n v="75267"/>
    <n v="75303"/>
    <n v="75481"/>
    <x v="1300"/>
  </r>
  <r>
    <s v=".Washtenaw County, Michigan"/>
    <s v="Washtenaw County, Michigan"/>
    <s v="Washtenaw County"/>
    <x v="22"/>
    <n v="344791"/>
    <n v="345163"/>
    <n v="345717"/>
    <n v="349753"/>
    <n v="352303"/>
    <n v="356040"/>
    <n v="360021"/>
    <n v="362975"/>
    <n v="366135"/>
    <n v="368807"/>
    <n v="369483"/>
    <x v="1301"/>
  </r>
  <r>
    <s v=".Wayne County, Michigan"/>
    <s v="Wayne County, Michigan"/>
    <s v="Wayne County"/>
    <x v="22"/>
    <n v="1820584"/>
    <n v="1820473"/>
    <n v="1815081"/>
    <n v="1803189"/>
    <n v="1795929"/>
    <n v="1780225"/>
    <n v="1771679"/>
    <n v="1764872"/>
    <n v="1760612"/>
    <n v="1757217"/>
    <n v="1754453"/>
    <x v="1302"/>
  </r>
  <r>
    <s v=".Wexford County, Michigan"/>
    <s v="Wexford County, Michigan"/>
    <s v="Wexford County"/>
    <x v="22"/>
    <n v="32735"/>
    <n v="32735"/>
    <n v="32739"/>
    <n v="32640"/>
    <n v="32521"/>
    <n v="32479"/>
    <n v="32851"/>
    <n v="32889"/>
    <n v="33081"/>
    <n v="33234"/>
    <n v="33446"/>
    <x v="1303"/>
  </r>
  <r>
    <s v=".Aitkin County, Minnesota"/>
    <s v="Aitkin County, Minnesota"/>
    <s v="Aitkin County"/>
    <x v="23"/>
    <n v="16202"/>
    <n v="16192"/>
    <n v="16210"/>
    <n v="16170"/>
    <n v="16036"/>
    <n v="15872"/>
    <n v="15849"/>
    <n v="15852"/>
    <n v="15754"/>
    <n v="15792"/>
    <n v="15887"/>
    <x v="1304"/>
  </r>
  <r>
    <s v=".Anoka County, Minnesota"/>
    <s v="Anoka County, Minnesota"/>
    <s v="Anoka County"/>
    <x v="23"/>
    <n v="330844"/>
    <n v="330858"/>
    <n v="331437"/>
    <n v="332903"/>
    <n v="336091"/>
    <n v="339075"/>
    <n v="341871"/>
    <n v="344176"/>
    <n v="346526"/>
    <n v="350203"/>
    <n v="353441"/>
    <x v="1305"/>
  </r>
  <r>
    <s v=".Becker County, Minnesota"/>
    <s v="Becker County, Minnesota"/>
    <s v="Becker County"/>
    <x v="23"/>
    <n v="32504"/>
    <n v="32506"/>
    <n v="32551"/>
    <n v="32764"/>
    <n v="32990"/>
    <n v="33181"/>
    <n v="33257"/>
    <n v="33445"/>
    <n v="33718"/>
    <n v="34082"/>
    <n v="34389"/>
    <x v="1306"/>
  </r>
  <r>
    <s v=".Beltrami County, Minnesota"/>
    <s v="Beltrami County, Minnesota"/>
    <s v="Beltrami County"/>
    <x v="23"/>
    <n v="44442"/>
    <n v="44443"/>
    <n v="44572"/>
    <n v="45052"/>
    <n v="45147"/>
    <n v="45487"/>
    <n v="45636"/>
    <n v="45605"/>
    <n v="46008"/>
    <n v="46477"/>
    <n v="46735"/>
    <x v="1307"/>
  </r>
  <r>
    <s v=".Benton County, Minnesota"/>
    <s v="Benton County, Minnesota"/>
    <s v="Benton County"/>
    <x v="23"/>
    <n v="38451"/>
    <n v="38451"/>
    <n v="38462"/>
    <n v="38731"/>
    <n v="38671"/>
    <n v="38975"/>
    <n v="39137"/>
    <n v="39422"/>
    <n v="39687"/>
    <n v="40135"/>
    <n v="40510"/>
    <x v="1308"/>
  </r>
  <r>
    <s v=".Big Stone County, Minnesota"/>
    <s v="Big Stone County, Minnesota"/>
    <s v="Big Stone County"/>
    <x v="23"/>
    <n v="5269"/>
    <n v="5268"/>
    <n v="5273"/>
    <n v="5206"/>
    <n v="5134"/>
    <n v="5069"/>
    <n v="5087"/>
    <n v="4993"/>
    <n v="5002"/>
    <n v="5004"/>
    <n v="4990"/>
    <x v="1309"/>
  </r>
  <r>
    <s v=".Blue Earth County, Minnesota"/>
    <s v="Blue Earth County, Minnesota"/>
    <s v="Blue Earth County"/>
    <x v="23"/>
    <n v="64013"/>
    <n v="64013"/>
    <n v="64086"/>
    <n v="64359"/>
    <n v="64974"/>
    <n v="64737"/>
    <n v="65300"/>
    <n v="65673"/>
    <n v="66355"/>
    <n v="66916"/>
    <n v="67378"/>
    <x v="1310"/>
  </r>
  <r>
    <s v=".Brown County, Minnesota"/>
    <s v="Brown County, Minnesota"/>
    <s v="Brown County"/>
    <x v="23"/>
    <n v="25893"/>
    <n v="25893"/>
    <n v="25843"/>
    <n v="25658"/>
    <n v="25412"/>
    <n v="25267"/>
    <n v="25272"/>
    <n v="25240"/>
    <n v="25272"/>
    <n v="25172"/>
    <n v="25125"/>
    <x v="1311"/>
  </r>
  <r>
    <s v=".Carlton County, Minnesota"/>
    <s v="Carlton County, Minnesota"/>
    <s v="Carlton County"/>
    <x v="23"/>
    <n v="35386"/>
    <n v="35386"/>
    <n v="35416"/>
    <n v="35445"/>
    <n v="35272"/>
    <n v="35275"/>
    <n v="35365"/>
    <n v="35409"/>
    <n v="35555"/>
    <n v="35509"/>
    <n v="35822"/>
    <x v="1312"/>
  </r>
  <r>
    <s v=".Carver County, Minnesota"/>
    <s v="Carver County, Minnesota"/>
    <s v="Carver County"/>
    <x v="23"/>
    <n v="91042"/>
    <n v="91086"/>
    <n v="91401"/>
    <n v="92817"/>
    <n v="93863"/>
    <n v="95610"/>
    <n v="97356"/>
    <n v="98630"/>
    <n v="100374"/>
    <n v="102118"/>
    <n v="103533"/>
    <x v="1313"/>
  </r>
  <r>
    <s v=".Cass County, Minnesota"/>
    <s v="Cass County, Minnesota"/>
    <s v="Cass County"/>
    <x v="23"/>
    <n v="28567"/>
    <n v="28565"/>
    <n v="28652"/>
    <n v="28384"/>
    <n v="28409"/>
    <n v="28485"/>
    <n v="28556"/>
    <n v="28698"/>
    <n v="29030"/>
    <n v="29324"/>
    <n v="29511"/>
    <x v="1314"/>
  </r>
  <r>
    <s v=".Chippewa County, Minnesota"/>
    <s v="Chippewa County, Minnesota"/>
    <s v="Chippewa County"/>
    <x v="23"/>
    <n v="12441"/>
    <n v="12443"/>
    <n v="12445"/>
    <n v="12315"/>
    <n v="12119"/>
    <n v="12071"/>
    <n v="12052"/>
    <n v="12084"/>
    <n v="12036"/>
    <n v="11944"/>
    <n v="11901"/>
    <x v="1315"/>
  </r>
  <r>
    <s v=".Chisago County, Minnesota"/>
    <s v="Chisago County, Minnesota"/>
    <s v="Chisago County"/>
    <x v="23"/>
    <n v="53887"/>
    <n v="53890"/>
    <n v="53904"/>
    <n v="53760"/>
    <n v="53465"/>
    <n v="53660"/>
    <n v="53798"/>
    <n v="54129"/>
    <n v="54638"/>
    <n v="55257"/>
    <n v="55972"/>
    <x v="1316"/>
  </r>
  <r>
    <s v=".Clay County, Minnesota"/>
    <s v="Clay County, Minnesota"/>
    <s v="Clay County"/>
    <x v="23"/>
    <n v="58999"/>
    <n v="58999"/>
    <n v="59147"/>
    <n v="59921"/>
    <n v="60194"/>
    <n v="60523"/>
    <n v="61238"/>
    <n v="62169"/>
    <n v="63055"/>
    <n v="63766"/>
    <n v="64017"/>
    <x v="1317"/>
  </r>
  <r>
    <s v=".Clearwater County, Minnesota"/>
    <s v="Clearwater County, Minnesota"/>
    <s v="Clearwater County"/>
    <x v="23"/>
    <n v="8695"/>
    <n v="8695"/>
    <n v="8705"/>
    <n v="8721"/>
    <n v="8677"/>
    <n v="8783"/>
    <n v="8791"/>
    <n v="8797"/>
    <n v="8831"/>
    <n v="8845"/>
    <n v="8815"/>
    <x v="1318"/>
  </r>
  <r>
    <s v=".Cook County, Minnesota"/>
    <s v="Cook County, Minnesota"/>
    <s v="Cook County"/>
    <x v="23"/>
    <n v="5176"/>
    <n v="5176"/>
    <n v="5161"/>
    <n v="5209"/>
    <n v="5180"/>
    <n v="5186"/>
    <n v="5244"/>
    <n v="5245"/>
    <n v="5338"/>
    <n v="5411"/>
    <n v="5425"/>
    <x v="1319"/>
  </r>
  <r>
    <s v=".Cottonwood County, Minnesota"/>
    <s v="Cottonwood County, Minnesota"/>
    <s v="Cottonwood County"/>
    <x v="23"/>
    <n v="11687"/>
    <n v="11687"/>
    <n v="11715"/>
    <n v="11713"/>
    <n v="11574"/>
    <n v="11554"/>
    <n v="11507"/>
    <n v="11422"/>
    <n v="11367"/>
    <n v="11249"/>
    <n v="11259"/>
    <x v="1320"/>
  </r>
  <r>
    <s v=".Crow Wing County, Minnesota"/>
    <s v="Crow Wing County, Minnesota"/>
    <s v="Crow Wing County"/>
    <x v="23"/>
    <n v="62500"/>
    <n v="62512"/>
    <n v="62609"/>
    <n v="62677"/>
    <n v="62810"/>
    <n v="62998"/>
    <n v="63104"/>
    <n v="63229"/>
    <n v="63729"/>
    <n v="64278"/>
    <n v="64794"/>
    <x v="1321"/>
  </r>
  <r>
    <s v=".Dakota County, Minnesota"/>
    <s v="Dakota County, Minnesota"/>
    <s v="Dakota County"/>
    <x v="23"/>
    <n v="398552"/>
    <n v="398590"/>
    <n v="399211"/>
    <n v="401771"/>
    <n v="404613"/>
    <n v="407895"/>
    <n v="411725"/>
    <n v="414131"/>
    <n v="417555"/>
    <n v="421518"/>
    <n v="425040"/>
    <x v="1322"/>
  </r>
  <r>
    <s v=".Dodge County, Minnesota"/>
    <s v="Dodge County, Minnesota"/>
    <s v="Dodge County"/>
    <x v="23"/>
    <n v="20087"/>
    <n v="20087"/>
    <n v="20154"/>
    <n v="20200"/>
    <n v="20267"/>
    <n v="20334"/>
    <n v="20384"/>
    <n v="20410"/>
    <n v="20540"/>
    <n v="20696"/>
    <n v="20767"/>
    <x v="1323"/>
  </r>
  <r>
    <s v=".Douglas County, Minnesota"/>
    <s v="Douglas County, Minnesota"/>
    <s v="Douglas County"/>
    <x v="23"/>
    <n v="36009"/>
    <n v="36011"/>
    <n v="35989"/>
    <n v="36181"/>
    <n v="36292"/>
    <n v="36349"/>
    <n v="36576"/>
    <n v="36790"/>
    <n v="37154"/>
    <n v="37520"/>
    <n v="37960"/>
    <x v="1324"/>
  </r>
  <r>
    <s v=".Faribault County, Minnesota"/>
    <s v="Faribault County, Minnesota"/>
    <s v="Faribault County"/>
    <x v="23"/>
    <n v="14553"/>
    <n v="14553"/>
    <n v="14480"/>
    <n v="14461"/>
    <n v="14176"/>
    <n v="14099"/>
    <n v="14105"/>
    <n v="13981"/>
    <n v="13867"/>
    <n v="13768"/>
    <n v="13736"/>
    <x v="1325"/>
  </r>
  <r>
    <s v=".Fillmore County, Minnesota"/>
    <s v="Fillmore County, Minnesota"/>
    <s v="Fillmore County"/>
    <x v="23"/>
    <n v="20866"/>
    <n v="20868"/>
    <n v="20862"/>
    <n v="20834"/>
    <n v="20831"/>
    <n v="20751"/>
    <n v="20771"/>
    <n v="20739"/>
    <n v="20916"/>
    <n v="20980"/>
    <n v="21044"/>
    <x v="1326"/>
  </r>
  <r>
    <s v=".Freeborn County, Minnesota"/>
    <s v="Freeborn County, Minnesota"/>
    <s v="Freeborn County"/>
    <x v="23"/>
    <n v="31255"/>
    <n v="31254"/>
    <n v="31204"/>
    <n v="31069"/>
    <n v="31026"/>
    <n v="30923"/>
    <n v="30742"/>
    <n v="30522"/>
    <n v="30449"/>
    <n v="30582"/>
    <n v="30480"/>
    <x v="1327"/>
  </r>
  <r>
    <s v=".Goodhue County, Minnesota"/>
    <s v="Goodhue County, Minnesota"/>
    <s v="Goodhue County"/>
    <x v="23"/>
    <n v="46183"/>
    <n v="46184"/>
    <n v="46210"/>
    <n v="46099"/>
    <n v="46140"/>
    <n v="46106"/>
    <n v="46016"/>
    <n v="46060"/>
    <n v="46226"/>
    <n v="46307"/>
    <n v="46299"/>
    <x v="1328"/>
  </r>
  <r>
    <s v=".Grant County, Minnesota"/>
    <s v="Grant County, Minnesota"/>
    <s v="Grant County"/>
    <x v="23"/>
    <n v="6018"/>
    <n v="6018"/>
    <n v="6002"/>
    <n v="5993"/>
    <n v="5928"/>
    <n v="5956"/>
    <n v="5923"/>
    <n v="5867"/>
    <n v="5930"/>
    <n v="5916"/>
    <n v="5989"/>
    <x v="1329"/>
  </r>
  <r>
    <s v=".Hennepin County, Minnesota"/>
    <s v="Hennepin County, Minnesota"/>
    <s v="Hennepin County"/>
    <x v="23"/>
    <n v="1152425"/>
    <n v="1152385"/>
    <n v="1154188"/>
    <n v="1169347"/>
    <n v="1184200"/>
    <n v="1198069"/>
    <n v="1211080"/>
    <n v="1222200"/>
    <n v="1235371"/>
    <n v="1247847"/>
    <n v="1257925"/>
    <x v="1330"/>
  </r>
  <r>
    <s v=".Houston County, Minnesota"/>
    <s v="Houston County, Minnesota"/>
    <s v="Houston County"/>
    <x v="23"/>
    <n v="19027"/>
    <n v="19020"/>
    <n v="19025"/>
    <n v="18876"/>
    <n v="18764"/>
    <n v="18774"/>
    <n v="18700"/>
    <n v="18686"/>
    <n v="18703"/>
    <n v="18677"/>
    <n v="18572"/>
    <x v="1331"/>
  </r>
  <r>
    <s v=".Hubbard County, Minnesota"/>
    <s v="Hubbard County, Minnesota"/>
    <s v="Hubbard County"/>
    <x v="23"/>
    <n v="20428"/>
    <n v="20427"/>
    <n v="20427"/>
    <n v="20516"/>
    <n v="20454"/>
    <n v="20697"/>
    <n v="20634"/>
    <n v="20646"/>
    <n v="20701"/>
    <n v="20965"/>
    <n v="21291"/>
    <x v="1332"/>
  </r>
  <r>
    <s v=".Isanti County, Minnesota"/>
    <s v="Isanti County, Minnesota"/>
    <s v="Isanti County"/>
    <x v="23"/>
    <n v="37816"/>
    <n v="37810"/>
    <n v="37857"/>
    <n v="38200"/>
    <n v="38149"/>
    <n v="38064"/>
    <n v="38273"/>
    <n v="38281"/>
    <n v="38778"/>
    <n v="39543"/>
    <n v="39950"/>
    <x v="1333"/>
  </r>
  <r>
    <s v=".Itasca County, Minnesota"/>
    <s v="Itasca County, Minnesota"/>
    <s v="Itasca County"/>
    <x v="23"/>
    <n v="45058"/>
    <n v="45058"/>
    <n v="45037"/>
    <n v="45105"/>
    <n v="45152"/>
    <n v="45335"/>
    <n v="45328"/>
    <n v="45267"/>
    <n v="45168"/>
    <n v="45088"/>
    <n v="45051"/>
    <x v="1334"/>
  </r>
  <r>
    <s v=".Jackson County, Minnesota"/>
    <s v="Jackson County, Minnesota"/>
    <s v="Jackson County"/>
    <x v="23"/>
    <n v="10266"/>
    <n v="10266"/>
    <n v="10271"/>
    <n v="10195"/>
    <n v="10308"/>
    <n v="10281"/>
    <n v="10272"/>
    <n v="10096"/>
    <n v="9968"/>
    <n v="9965"/>
    <n v="9895"/>
    <x v="1335"/>
  </r>
  <r>
    <s v=".Kanabec County, Minnesota"/>
    <s v="Kanabec County, Minnesota"/>
    <s v="Kanabec County"/>
    <x v="23"/>
    <n v="16239"/>
    <n v="16244"/>
    <n v="16216"/>
    <n v="16225"/>
    <n v="15972"/>
    <n v="16008"/>
    <n v="15970"/>
    <n v="15888"/>
    <n v="15912"/>
    <n v="16060"/>
    <n v="16246"/>
    <x v="1336"/>
  </r>
  <r>
    <s v=".Kandiyohi County, Minnesota"/>
    <s v="Kandiyohi County, Minnesota"/>
    <s v="Kandiyohi County"/>
    <x v="23"/>
    <n v="42239"/>
    <n v="42239"/>
    <n v="42233"/>
    <n v="42202"/>
    <n v="42373"/>
    <n v="42450"/>
    <n v="42482"/>
    <n v="42623"/>
    <n v="42697"/>
    <n v="42778"/>
    <n v="42910"/>
    <x v="1337"/>
  </r>
  <r>
    <s v=".Kittson County, Minnesota"/>
    <s v="Kittson County, Minnesota"/>
    <s v="Kittson County"/>
    <x v="23"/>
    <n v="4552"/>
    <n v="4552"/>
    <n v="4553"/>
    <n v="4540"/>
    <n v="4497"/>
    <n v="4498"/>
    <n v="4455"/>
    <n v="4409"/>
    <n v="4320"/>
    <n v="4261"/>
    <n v="4268"/>
    <x v="1338"/>
  </r>
  <r>
    <s v=".Koochiching County, Minnesota"/>
    <s v="Koochiching County, Minnesota"/>
    <s v="Koochiching County"/>
    <x v="23"/>
    <n v="13311"/>
    <n v="13314"/>
    <n v="13315"/>
    <n v="13235"/>
    <n v="13163"/>
    <n v="13088"/>
    <n v="12847"/>
    <n v="12797"/>
    <n v="12610"/>
    <n v="12506"/>
    <n v="12431"/>
    <x v="1339"/>
  </r>
  <r>
    <s v=".Lac qui Parle County, Minnesota"/>
    <s v="Lac qui Parle County, Minnesota"/>
    <s v="Lac qui Parle County"/>
    <x v="23"/>
    <n v="7259"/>
    <n v="7258"/>
    <n v="7245"/>
    <n v="7220"/>
    <n v="7121"/>
    <n v="7005"/>
    <n v="6902"/>
    <n v="6877"/>
    <n v="6746"/>
    <n v="6683"/>
    <n v="6664"/>
    <x v="1340"/>
  </r>
  <r>
    <s v=".Lake County, Minnesota"/>
    <s v="Lake County, Minnesota"/>
    <s v="Lake County"/>
    <x v="23"/>
    <n v="10866"/>
    <n v="10862"/>
    <n v="10854"/>
    <n v="10779"/>
    <n v="10792"/>
    <n v="10706"/>
    <n v="10602"/>
    <n v="10541"/>
    <n v="10514"/>
    <n v="10493"/>
    <n v="10610"/>
    <x v="1341"/>
  </r>
  <r>
    <s v=".Lake of the Woods County, Minnesota"/>
    <s v="Lake of the Woods County, Minnesota"/>
    <s v="Lake of the Woods County"/>
    <x v="23"/>
    <n v="4045"/>
    <n v="4045"/>
    <n v="4035"/>
    <n v="4011"/>
    <n v="3947"/>
    <n v="3910"/>
    <n v="3889"/>
    <n v="3868"/>
    <n v="3781"/>
    <n v="3727"/>
    <n v="3737"/>
    <x v="1342"/>
  </r>
  <r>
    <s v=".Le Sueur County, Minnesota"/>
    <s v="Le Sueur County, Minnesota"/>
    <s v="Le Sueur County"/>
    <x v="23"/>
    <n v="27703"/>
    <n v="27701"/>
    <n v="27731"/>
    <n v="27782"/>
    <n v="27661"/>
    <n v="27705"/>
    <n v="27814"/>
    <n v="27755"/>
    <n v="27772"/>
    <n v="28210"/>
    <n v="28588"/>
    <x v="1343"/>
  </r>
  <r>
    <s v=".Lincoln County, Minnesota"/>
    <s v="Lincoln County, Minnesota"/>
    <s v="Lincoln County"/>
    <x v="23"/>
    <n v="5896"/>
    <n v="5895"/>
    <n v="5885"/>
    <n v="5808"/>
    <n v="5754"/>
    <n v="5755"/>
    <n v="5765"/>
    <n v="5710"/>
    <n v="5703"/>
    <n v="5665"/>
    <n v="5668"/>
    <x v="1344"/>
  </r>
  <r>
    <s v=".Lyon County, Minnesota"/>
    <s v="Lyon County, Minnesota"/>
    <s v="Lyon County"/>
    <x v="23"/>
    <n v="25857"/>
    <n v="25858"/>
    <n v="25849"/>
    <n v="25828"/>
    <n v="25633"/>
    <n v="25722"/>
    <n v="25778"/>
    <n v="25826"/>
    <n v="25971"/>
    <n v="25929"/>
    <n v="25583"/>
    <x v="1345"/>
  </r>
  <r>
    <s v=".McLeod County, Minnesota"/>
    <s v="McLeod County, Minnesota"/>
    <s v="McLeod County"/>
    <x v="23"/>
    <n v="36651"/>
    <n v="36645"/>
    <n v="36589"/>
    <n v="36343"/>
    <n v="35933"/>
    <n v="35900"/>
    <n v="35775"/>
    <n v="35814"/>
    <n v="35749"/>
    <n v="35876"/>
    <n v="35827"/>
    <x v="1346"/>
  </r>
  <r>
    <s v=".Mahnomen County, Minnesota"/>
    <s v="Mahnomen County, Minnesota"/>
    <s v="Mahnomen County"/>
    <x v="23"/>
    <n v="5413"/>
    <n v="5413"/>
    <n v="5440"/>
    <n v="5473"/>
    <n v="5505"/>
    <n v="5468"/>
    <n v="5499"/>
    <n v="5432"/>
    <n v="5484"/>
    <n v="5567"/>
    <n v="5497"/>
    <x v="1347"/>
  </r>
  <r>
    <s v=".Marshall County, Minnesota"/>
    <s v="Marshall County, Minnesota"/>
    <s v="Marshall County"/>
    <x v="23"/>
    <n v="9439"/>
    <n v="9439"/>
    <n v="9441"/>
    <n v="9459"/>
    <n v="9471"/>
    <n v="9430"/>
    <n v="9420"/>
    <n v="9409"/>
    <n v="9369"/>
    <n v="9361"/>
    <n v="9383"/>
    <x v="1348"/>
  </r>
  <r>
    <s v=".Martin County, Minnesota"/>
    <s v="Martin County, Minnesota"/>
    <s v="Martin County"/>
    <x v="23"/>
    <n v="20840"/>
    <n v="20843"/>
    <n v="20805"/>
    <n v="20624"/>
    <n v="20459"/>
    <n v="20422"/>
    <n v="20244"/>
    <n v="20036"/>
    <n v="19904"/>
    <n v="19866"/>
    <n v="19772"/>
    <x v="1349"/>
  </r>
  <r>
    <s v=".Meeker County, Minnesota"/>
    <s v="Meeker County, Minnesota"/>
    <s v="Meeker County"/>
    <x v="23"/>
    <n v="23300"/>
    <n v="23298"/>
    <n v="23329"/>
    <n v="23192"/>
    <n v="23037"/>
    <n v="23087"/>
    <n v="23126"/>
    <n v="23045"/>
    <n v="23064"/>
    <n v="23047"/>
    <n v="23145"/>
    <x v="1350"/>
  </r>
  <r>
    <s v=".Mille Lacs County, Minnesota"/>
    <s v="Mille Lacs County, Minnesota"/>
    <s v="Mille Lacs County"/>
    <x v="23"/>
    <n v="26097"/>
    <n v="26097"/>
    <n v="26078"/>
    <n v="25847"/>
    <n v="25635"/>
    <n v="25658"/>
    <n v="25562"/>
    <n v="25494"/>
    <n v="25594"/>
    <n v="25861"/>
    <n v="26100"/>
    <x v="1351"/>
  </r>
  <r>
    <s v=".Morrison County, Minnesota"/>
    <s v="Morrison County, Minnesota"/>
    <s v="Morrison County"/>
    <x v="23"/>
    <n v="33198"/>
    <n v="33198"/>
    <n v="33244"/>
    <n v="33259"/>
    <n v="33103"/>
    <n v="32865"/>
    <n v="32816"/>
    <n v="32775"/>
    <n v="32918"/>
    <n v="33084"/>
    <n v="33158"/>
    <x v="1352"/>
  </r>
  <r>
    <s v=".Mower County, Minnesota"/>
    <s v="Mower County, Minnesota"/>
    <s v="Mower County"/>
    <x v="23"/>
    <n v="39163"/>
    <n v="39167"/>
    <n v="39212"/>
    <n v="39351"/>
    <n v="39400"/>
    <n v="39330"/>
    <n v="39417"/>
    <n v="39492"/>
    <n v="39567"/>
    <n v="39773"/>
    <n v="40142"/>
    <x v="1353"/>
  </r>
  <r>
    <s v=".Murray County, Minnesota"/>
    <s v="Murray County, Minnesota"/>
    <s v="Murray County"/>
    <x v="23"/>
    <n v="8725"/>
    <n v="8725"/>
    <n v="8697"/>
    <n v="8632"/>
    <n v="8574"/>
    <n v="8507"/>
    <n v="8437"/>
    <n v="8394"/>
    <n v="8305"/>
    <n v="8332"/>
    <n v="8254"/>
    <x v="1354"/>
  </r>
  <r>
    <s v=".Nicollet County, Minnesota"/>
    <s v="Nicollet County, Minnesota"/>
    <s v="Nicollet County"/>
    <x v="23"/>
    <n v="32727"/>
    <n v="32729"/>
    <n v="32758"/>
    <n v="32966"/>
    <n v="33020"/>
    <n v="32981"/>
    <n v="33370"/>
    <n v="33526"/>
    <n v="33720"/>
    <n v="34052"/>
    <n v="34199"/>
    <x v="1355"/>
  </r>
  <r>
    <s v=".Nobles County, Minnesota"/>
    <s v="Nobles County, Minnesota"/>
    <s v="Nobles County"/>
    <x v="23"/>
    <n v="21378"/>
    <n v="21378"/>
    <n v="21425"/>
    <n v="21621"/>
    <n v="21736"/>
    <n v="21797"/>
    <n v="21698"/>
    <n v="21748"/>
    <n v="21878"/>
    <n v="21671"/>
    <n v="21744"/>
    <x v="1356"/>
  </r>
  <r>
    <s v=".Norman County, Minnesota"/>
    <s v="Norman County, Minnesota"/>
    <s v="Norman County"/>
    <x v="23"/>
    <n v="6852"/>
    <n v="6845"/>
    <n v="6833"/>
    <n v="6806"/>
    <n v="6599"/>
    <n v="6596"/>
    <n v="6581"/>
    <n v="6621"/>
    <n v="6534"/>
    <n v="6589"/>
    <n v="6479"/>
    <x v="1357"/>
  </r>
  <r>
    <s v=".Olmsted County, Minnesota"/>
    <s v="Olmsted County, Minnesota"/>
    <s v="Olmsted County"/>
    <x v="23"/>
    <n v="144248"/>
    <n v="144268"/>
    <n v="144534"/>
    <n v="145829"/>
    <n v="146907"/>
    <n v="148851"/>
    <n v="150043"/>
    <n v="151397"/>
    <n v="153272"/>
    <n v="154727"/>
    <n v="156358"/>
    <x v="1358"/>
  </r>
  <r>
    <s v=".Otter Tail County, Minnesota"/>
    <s v="Otter Tail County, Minnesota"/>
    <s v="Otter Tail County"/>
    <x v="23"/>
    <n v="57303"/>
    <n v="57301"/>
    <n v="57288"/>
    <n v="57274"/>
    <n v="57216"/>
    <n v="57492"/>
    <n v="57482"/>
    <n v="57520"/>
    <n v="57820"/>
    <n v="58219"/>
    <n v="58670"/>
    <x v="1359"/>
  </r>
  <r>
    <s v=".Pennington County, Minnesota"/>
    <s v="Pennington County, Minnesota"/>
    <s v="Pennington County"/>
    <x v="23"/>
    <n v="13930"/>
    <n v="13930"/>
    <n v="13968"/>
    <n v="14070"/>
    <n v="14119"/>
    <n v="14139"/>
    <n v="14111"/>
    <n v="14237"/>
    <n v="14206"/>
    <n v="14178"/>
    <n v="14173"/>
    <x v="1360"/>
  </r>
  <r>
    <s v=".Pine County, Minnesota"/>
    <s v="Pine County, Minnesota"/>
    <s v="Pine County"/>
    <x v="23"/>
    <n v="29750"/>
    <n v="29747"/>
    <n v="29717"/>
    <n v="29621"/>
    <n v="29198"/>
    <n v="29076"/>
    <n v="29081"/>
    <n v="29045"/>
    <n v="28866"/>
    <n v="29159"/>
    <n v="29468"/>
    <x v="1361"/>
  </r>
  <r>
    <s v=".Pipestone County, Minnesota"/>
    <s v="Pipestone County, Minnesota"/>
    <s v="Pipestone County"/>
    <x v="23"/>
    <n v="9596"/>
    <n v="9597"/>
    <n v="9606"/>
    <n v="9529"/>
    <n v="9397"/>
    <n v="9302"/>
    <n v="9320"/>
    <n v="9295"/>
    <n v="9248"/>
    <n v="9157"/>
    <n v="9127"/>
    <x v="1362"/>
  </r>
  <r>
    <s v=".Polk County, Minnesota"/>
    <s v="Polk County, Minnesota"/>
    <s v="Polk County"/>
    <x v="23"/>
    <n v="31600"/>
    <n v="31600"/>
    <n v="31639"/>
    <n v="31540"/>
    <n v="31511"/>
    <n v="31639"/>
    <n v="31496"/>
    <n v="31497"/>
    <n v="31698"/>
    <n v="31637"/>
    <n v="31411"/>
    <x v="1363"/>
  </r>
  <r>
    <s v=".Pope County, Minnesota"/>
    <s v="Pope County, Minnesota"/>
    <s v="Pope County"/>
    <x v="23"/>
    <n v="10995"/>
    <n v="10993"/>
    <n v="10974"/>
    <n v="10911"/>
    <n v="10890"/>
    <n v="10879"/>
    <n v="10925"/>
    <n v="10936"/>
    <n v="10970"/>
    <n v="10988"/>
    <n v="11095"/>
    <x v="1364"/>
  </r>
  <r>
    <s v=".Ramsey County, Minnesota"/>
    <s v="Ramsey County, Minnesota"/>
    <s v="Ramsey County"/>
    <x v="23"/>
    <n v="508640"/>
    <n v="508639"/>
    <n v="509387"/>
    <n v="515826"/>
    <n v="521009"/>
    <n v="527131"/>
    <n v="532796"/>
    <n v="536631"/>
    <n v="541502"/>
    <n v="544886"/>
    <n v="548872"/>
    <x v="1365"/>
  </r>
  <r>
    <s v=".Red Lake County, Minnesota"/>
    <s v="Red Lake County, Minnesota"/>
    <s v="Red Lake County"/>
    <x v="23"/>
    <n v="4089"/>
    <n v="4089"/>
    <n v="4079"/>
    <n v="4084"/>
    <n v="4060"/>
    <n v="4031"/>
    <n v="3996"/>
    <n v="4031"/>
    <n v="3987"/>
    <n v="4009"/>
    <n v="3992"/>
    <x v="1366"/>
  </r>
  <r>
    <s v=".Redwood County, Minnesota"/>
    <s v="Redwood County, Minnesota"/>
    <s v="Redwood County"/>
    <x v="23"/>
    <n v="16059"/>
    <n v="16058"/>
    <n v="16079"/>
    <n v="16025"/>
    <n v="15820"/>
    <n v="15685"/>
    <n v="15529"/>
    <n v="15425"/>
    <n v="15216"/>
    <n v="15244"/>
    <n v="15252"/>
    <x v="1367"/>
  </r>
  <r>
    <s v=".Renville County, Minnesota"/>
    <s v="Renville County, Minnesota"/>
    <s v="Renville County"/>
    <x v="23"/>
    <n v="15730"/>
    <n v="15728"/>
    <n v="15684"/>
    <n v="15427"/>
    <n v="15283"/>
    <n v="15069"/>
    <n v="14933"/>
    <n v="14798"/>
    <n v="14613"/>
    <n v="14693"/>
    <n v="14609"/>
    <x v="1368"/>
  </r>
  <r>
    <s v=".Rice County, Minnesota"/>
    <s v="Rice County, Minnesota"/>
    <s v="Rice County"/>
    <x v="23"/>
    <n v="64142"/>
    <n v="64143"/>
    <n v="64243"/>
    <n v="64466"/>
    <n v="64438"/>
    <n v="64639"/>
    <n v="64997"/>
    <n v="65323"/>
    <n v="65868"/>
    <n v="66196"/>
    <n v="66566"/>
    <x v="1369"/>
  </r>
  <r>
    <s v=".Rock County, Minnesota"/>
    <s v="Rock County, Minnesota"/>
    <s v="Rock County"/>
    <x v="23"/>
    <n v="9687"/>
    <n v="9686"/>
    <n v="9658"/>
    <n v="9599"/>
    <n v="9481"/>
    <n v="9428"/>
    <n v="9379"/>
    <n v="9442"/>
    <n v="9392"/>
    <n v="9459"/>
    <n v="9401"/>
    <x v="1370"/>
  </r>
  <r>
    <s v=".Roseau County, Minnesota"/>
    <s v="Roseau County, Minnesota"/>
    <s v="Roseau County"/>
    <x v="23"/>
    <n v="15629"/>
    <n v="15629"/>
    <n v="15558"/>
    <n v="15517"/>
    <n v="15512"/>
    <n v="15497"/>
    <n v="15680"/>
    <n v="15621"/>
    <n v="15557"/>
    <n v="15305"/>
    <n v="15158"/>
    <x v="1371"/>
  </r>
  <r>
    <s v=".St. Louis County, Minnesota"/>
    <s v="St. Louis County, Minnesota"/>
    <s v="St. Louis County"/>
    <x v="23"/>
    <n v="200226"/>
    <n v="200229"/>
    <n v="200138"/>
    <n v="200412"/>
    <n v="200361"/>
    <n v="200452"/>
    <n v="200651"/>
    <n v="200296"/>
    <n v="199967"/>
    <n v="199778"/>
    <n v="199685"/>
    <x v="1372"/>
  </r>
  <r>
    <s v=".Scott County, Minnesota"/>
    <s v="Scott County, Minnesota"/>
    <s v="Scott County"/>
    <x v="23"/>
    <n v="129928"/>
    <n v="129908"/>
    <n v="130506"/>
    <n v="132565"/>
    <n v="135114"/>
    <n v="137244"/>
    <n v="139161"/>
    <n v="141329"/>
    <n v="143309"/>
    <n v="145535"/>
    <n v="147191"/>
    <x v="1373"/>
  </r>
  <r>
    <s v=".Sherburne County, Minnesota"/>
    <s v="Sherburne County, Minnesota"/>
    <s v="Sherburne County"/>
    <x v="23"/>
    <n v="88499"/>
    <n v="88492"/>
    <n v="88798"/>
    <n v="89268"/>
    <n v="89461"/>
    <n v="90069"/>
    <n v="90889"/>
    <n v="91415"/>
    <n v="93228"/>
    <n v="94476"/>
    <n v="95957"/>
    <x v="1374"/>
  </r>
  <r>
    <s v=".Sibley County, Minnesota"/>
    <s v="Sibley County, Minnesota"/>
    <s v="Sibley County"/>
    <x v="23"/>
    <n v="15226"/>
    <n v="15234"/>
    <n v="15256"/>
    <n v="15165"/>
    <n v="15080"/>
    <n v="15055"/>
    <n v="14931"/>
    <n v="14889"/>
    <n v="14812"/>
    <n v="14899"/>
    <n v="14997"/>
    <x v="1375"/>
  </r>
  <r>
    <s v=".Stearns County, Minnesota"/>
    <s v="Stearns County, Minnesota"/>
    <s v="Stearns County"/>
    <x v="23"/>
    <n v="150642"/>
    <n v="150642"/>
    <n v="150756"/>
    <n v="151359"/>
    <n v="151891"/>
    <n v="152577"/>
    <n v="153972"/>
    <n v="156003"/>
    <n v="157225"/>
    <n v="158301"/>
    <n v="159656"/>
    <x v="1376"/>
  </r>
  <r>
    <s v=".Steele County, Minnesota"/>
    <s v="Steele County, Minnesota"/>
    <s v="Steele County"/>
    <x v="23"/>
    <n v="36576"/>
    <n v="36581"/>
    <n v="36497"/>
    <n v="36568"/>
    <n v="36311"/>
    <n v="36363"/>
    <n v="36483"/>
    <n v="36599"/>
    <n v="36644"/>
    <n v="36787"/>
    <n v="36738"/>
    <x v="1377"/>
  </r>
  <r>
    <s v=".Stevens County, Minnesota"/>
    <s v="Stevens County, Minnesota"/>
    <s v="Stevens County"/>
    <x v="23"/>
    <n v="9726"/>
    <n v="9722"/>
    <n v="9705"/>
    <n v="9708"/>
    <n v="9733"/>
    <n v="9747"/>
    <n v="9852"/>
    <n v="9874"/>
    <n v="9810"/>
    <n v="9706"/>
    <n v="9752"/>
    <x v="1378"/>
  </r>
  <r>
    <s v=".Swift County, Minnesota"/>
    <s v="Swift County, Minnesota"/>
    <s v="Swift County"/>
    <x v="23"/>
    <n v="9783"/>
    <n v="9781"/>
    <n v="9754"/>
    <n v="9676"/>
    <n v="9632"/>
    <n v="9552"/>
    <n v="9486"/>
    <n v="9376"/>
    <n v="9442"/>
    <n v="9387"/>
    <n v="9323"/>
    <x v="1379"/>
  </r>
  <r>
    <s v=".Todd County, Minnesota"/>
    <s v="Todd County, Minnesota"/>
    <s v="Todd County"/>
    <x v="23"/>
    <n v="24895"/>
    <n v="24895"/>
    <n v="24898"/>
    <n v="24890"/>
    <n v="24653"/>
    <n v="24488"/>
    <n v="24350"/>
    <n v="24328"/>
    <n v="24381"/>
    <n v="24526"/>
    <n v="24570"/>
    <x v="1380"/>
  </r>
  <r>
    <s v=".Traverse County, Minnesota"/>
    <s v="Traverse County, Minnesota"/>
    <s v="Traverse County"/>
    <x v="23"/>
    <n v="3558"/>
    <n v="3558"/>
    <n v="3534"/>
    <n v="3489"/>
    <n v="3404"/>
    <n v="3402"/>
    <n v="3379"/>
    <n v="3373"/>
    <n v="3330"/>
    <n v="3304"/>
    <n v="3291"/>
    <x v="1381"/>
  </r>
  <r>
    <s v=".Wabasha County, Minnesota"/>
    <s v="Wabasha County, Minnesota"/>
    <s v="Wabasha County"/>
    <x v="23"/>
    <n v="21676"/>
    <n v="21665"/>
    <n v="21672"/>
    <n v="21610"/>
    <n v="21542"/>
    <n v="21566"/>
    <n v="21461"/>
    <n v="21387"/>
    <n v="21435"/>
    <n v="21590"/>
    <n v="21645"/>
    <x v="1382"/>
  </r>
  <r>
    <s v=".Wadena County, Minnesota"/>
    <s v="Wadena County, Minnesota"/>
    <s v="Wadena County"/>
    <x v="23"/>
    <n v="13843"/>
    <n v="13843"/>
    <n v="13816"/>
    <n v="13652"/>
    <n v="13607"/>
    <n v="13641"/>
    <n v="13589"/>
    <n v="13667"/>
    <n v="13550"/>
    <n v="13647"/>
    <n v="13723"/>
    <x v="1383"/>
  </r>
  <r>
    <s v=".Waseca County, Minnesota"/>
    <s v="Waseca County, Minnesota"/>
    <s v="Waseca County"/>
    <x v="23"/>
    <n v="19136"/>
    <n v="19138"/>
    <n v="19145"/>
    <n v="19185"/>
    <n v="19176"/>
    <n v="19036"/>
    <n v="18925"/>
    <n v="18926"/>
    <n v="18783"/>
    <n v="18713"/>
    <n v="18664"/>
    <x v="1384"/>
  </r>
  <r>
    <s v=".Washington County, Minnesota"/>
    <s v="Washington County, Minnesota"/>
    <s v="Washington County"/>
    <x v="23"/>
    <n v="238136"/>
    <n v="238109"/>
    <n v="238930"/>
    <n v="241410"/>
    <n v="243682"/>
    <n v="245946"/>
    <n v="248501"/>
    <n v="250386"/>
    <n v="252502"/>
    <n v="255464"/>
    <n v="258899"/>
    <x v="1385"/>
  </r>
  <r>
    <s v=".Watonwan County, Minnesota"/>
    <s v="Watonwan County, Minnesota"/>
    <s v="Watonwan County"/>
    <x v="23"/>
    <n v="11211"/>
    <n v="11211"/>
    <n v="11194"/>
    <n v="11167"/>
    <n v="11115"/>
    <n v="11049"/>
    <n v="10982"/>
    <n v="11018"/>
    <n v="11002"/>
    <n v="10934"/>
    <n v="11007"/>
    <x v="1386"/>
  </r>
  <r>
    <s v=".Wilkin County, Minnesota"/>
    <s v="Wilkin County, Minnesota"/>
    <s v="Wilkin County"/>
    <x v="23"/>
    <n v="6576"/>
    <n v="6576"/>
    <n v="6591"/>
    <n v="6578"/>
    <n v="6592"/>
    <n v="6496"/>
    <n v="6462"/>
    <n v="6357"/>
    <n v="6323"/>
    <n v="6322"/>
    <n v="6244"/>
    <x v="1387"/>
  </r>
  <r>
    <s v=".Winona County, Minnesota"/>
    <s v="Winona County, Minnesota"/>
    <s v="Winona County"/>
    <x v="23"/>
    <n v="51461"/>
    <n v="51461"/>
    <n v="51435"/>
    <n v="51355"/>
    <n v="51343"/>
    <n v="51332"/>
    <n v="51059"/>
    <n v="50827"/>
    <n v="50861"/>
    <n v="50718"/>
    <n v="50735"/>
    <x v="1180"/>
  </r>
  <r>
    <s v=".Wright County, Minnesota"/>
    <s v="Wright County, Minnesota"/>
    <s v="Wright County"/>
    <x v="23"/>
    <n v="124700"/>
    <n v="124697"/>
    <n v="125093"/>
    <n v="126229"/>
    <n v="127249"/>
    <n v="128199"/>
    <n v="129798"/>
    <n v="130973"/>
    <n v="132324"/>
    <n v="134205"/>
    <n v="136313"/>
    <x v="1388"/>
  </r>
  <r>
    <s v=".Yellow Medicine County, Minnesota"/>
    <s v="Yellow Medicine County, Minnesota"/>
    <s v="Yellow Medicine County"/>
    <x v="23"/>
    <n v="10438"/>
    <n v="10438"/>
    <n v="10423"/>
    <n v="10284"/>
    <n v="10153"/>
    <n v="10078"/>
    <n v="9982"/>
    <n v="9837"/>
    <n v="9888"/>
    <n v="9836"/>
    <n v="9799"/>
    <x v="1389"/>
  </r>
  <r>
    <s v=".Adams County, Mississippi"/>
    <s v="Adams County, Mississippi"/>
    <s v="Adams County"/>
    <x v="24"/>
    <n v="32297"/>
    <n v="32300"/>
    <n v="32574"/>
    <n v="32435"/>
    <n v="32191"/>
    <n v="32111"/>
    <n v="32072"/>
    <n v="31561"/>
    <n v="31569"/>
    <n v="31462"/>
    <n v="31044"/>
    <x v="1390"/>
  </r>
  <r>
    <s v=".Alcorn County, Mississippi"/>
    <s v="Alcorn County, Mississippi"/>
    <s v="Alcorn County"/>
    <x v="24"/>
    <n v="37057"/>
    <n v="37062"/>
    <n v="37107"/>
    <n v="37282"/>
    <n v="37209"/>
    <n v="37281"/>
    <n v="37254"/>
    <n v="37276"/>
    <n v="37246"/>
    <n v="37165"/>
    <n v="36810"/>
    <x v="1391"/>
  </r>
  <r>
    <s v=".Amite County, Mississippi"/>
    <s v="Amite County, Mississippi"/>
    <s v="Amite County"/>
    <x v="24"/>
    <n v="13131"/>
    <n v="13136"/>
    <n v="13138"/>
    <n v="13142"/>
    <n v="12939"/>
    <n v="12856"/>
    <n v="12605"/>
    <n v="12553"/>
    <n v="12433"/>
    <n v="12448"/>
    <n v="12327"/>
    <x v="1392"/>
  </r>
  <r>
    <s v=".Attala County, Mississippi"/>
    <s v="Attala County, Mississippi"/>
    <s v="Attala County"/>
    <x v="24"/>
    <n v="19564"/>
    <n v="19562"/>
    <n v="19485"/>
    <n v="19385"/>
    <n v="19145"/>
    <n v="19110"/>
    <n v="18820"/>
    <n v="18665"/>
    <n v="18551"/>
    <n v="18467"/>
    <n v="18328"/>
    <x v="1393"/>
  </r>
  <r>
    <s v=".Benton County, Mississippi"/>
    <s v="Benton County, Mississippi"/>
    <s v="Benton County"/>
    <x v="24"/>
    <n v="8729"/>
    <n v="8728"/>
    <n v="8694"/>
    <n v="8715"/>
    <n v="8644"/>
    <n v="8493"/>
    <n v="8295"/>
    <n v="8155"/>
    <n v="8247"/>
    <n v="8255"/>
    <n v="8243"/>
    <x v="1394"/>
  </r>
  <r>
    <s v=".Bolivar County, Mississippi"/>
    <s v="Bolivar County, Mississippi"/>
    <s v="Bolivar County"/>
    <x v="24"/>
    <n v="34145"/>
    <n v="34153"/>
    <n v="34106"/>
    <n v="33807"/>
    <n v="33997"/>
    <n v="33979"/>
    <n v="33818"/>
    <n v="33230"/>
    <n v="32549"/>
    <n v="31718"/>
    <n v="31115"/>
    <x v="1395"/>
  </r>
  <r>
    <s v=".Calhoun County, Mississippi"/>
    <s v="Calhoun County, Mississippi"/>
    <s v="Calhoun County"/>
    <x v="24"/>
    <n v="14962"/>
    <n v="14957"/>
    <n v="14968"/>
    <n v="14905"/>
    <n v="14829"/>
    <n v="14708"/>
    <n v="14699"/>
    <n v="14639"/>
    <n v="14553"/>
    <n v="14508"/>
    <n v="14432"/>
    <x v="1396"/>
  </r>
  <r>
    <s v=".Carroll County, Mississippi"/>
    <s v="Carroll County, Mississippi"/>
    <s v="Carroll County"/>
    <x v="24"/>
    <n v="10597"/>
    <n v="10597"/>
    <n v="10602"/>
    <n v="10435"/>
    <n v="10400"/>
    <n v="10323"/>
    <n v="10235"/>
    <n v="10203"/>
    <n v="10186"/>
    <n v="10094"/>
    <n v="9920"/>
    <x v="1397"/>
  </r>
  <r>
    <s v=".Chickasaw County, Mississippi"/>
    <s v="Chickasaw County, Mississippi"/>
    <s v="Chickasaw County"/>
    <x v="24"/>
    <n v="17392"/>
    <n v="17392"/>
    <n v="17440"/>
    <n v="17500"/>
    <n v="17502"/>
    <n v="17384"/>
    <n v="17404"/>
    <n v="17395"/>
    <n v="17224"/>
    <n v="17144"/>
    <n v="17100"/>
    <x v="1398"/>
  </r>
  <r>
    <s v=".Choctaw County, Mississippi"/>
    <s v="Choctaw County, Mississippi"/>
    <s v="Choctaw County"/>
    <x v="24"/>
    <n v="8547"/>
    <n v="8551"/>
    <n v="8572"/>
    <n v="8450"/>
    <n v="8428"/>
    <n v="8461"/>
    <n v="8388"/>
    <n v="8372"/>
    <n v="8299"/>
    <n v="8240"/>
    <n v="8265"/>
    <x v="1056"/>
  </r>
  <r>
    <s v=".Claiborne County, Mississippi"/>
    <s v="Claiborne County, Mississippi"/>
    <s v="Claiborne County"/>
    <x v="24"/>
    <n v="9604"/>
    <n v="9597"/>
    <n v="9581"/>
    <n v="9780"/>
    <n v="9353"/>
    <n v="9143"/>
    <n v="9167"/>
    <n v="9209"/>
    <n v="9152"/>
    <n v="9026"/>
    <n v="9072"/>
    <x v="1399"/>
  </r>
  <r>
    <s v=".Clarke County, Mississippi"/>
    <s v="Clarke County, Mississippi"/>
    <s v="Clarke County"/>
    <x v="24"/>
    <n v="16732"/>
    <n v="16728"/>
    <n v="16727"/>
    <n v="16695"/>
    <n v="16529"/>
    <n v="16417"/>
    <n v="16276"/>
    <n v="16022"/>
    <n v="15896"/>
    <n v="15805"/>
    <n v="15585"/>
    <x v="1400"/>
  </r>
  <r>
    <s v=".Clay County, Mississippi"/>
    <s v="Clay County, Mississippi"/>
    <s v="Clay County"/>
    <x v="24"/>
    <n v="20634"/>
    <n v="20648"/>
    <n v="20560"/>
    <n v="20496"/>
    <n v="20397"/>
    <n v="20355"/>
    <n v="20146"/>
    <n v="20005"/>
    <n v="19854"/>
    <n v="19621"/>
    <n v="19404"/>
    <x v="1401"/>
  </r>
  <r>
    <s v=".Coahoma County, Mississippi"/>
    <s v="Coahoma County, Mississippi"/>
    <s v="Coahoma County"/>
    <x v="24"/>
    <n v="26151"/>
    <n v="26145"/>
    <n v="26106"/>
    <n v="25851"/>
    <n v="25616"/>
    <n v="25182"/>
    <n v="24840"/>
    <n v="24500"/>
    <n v="23834"/>
    <n v="23214"/>
    <n v="22605"/>
    <x v="1402"/>
  </r>
  <r>
    <s v=".Copiah County, Mississippi"/>
    <s v="Copiah County, Mississippi"/>
    <s v="Copiah County"/>
    <x v="24"/>
    <n v="29449"/>
    <n v="29448"/>
    <n v="29434"/>
    <n v="29278"/>
    <n v="29047"/>
    <n v="28941"/>
    <n v="28977"/>
    <n v="28865"/>
    <n v="28647"/>
    <n v="28528"/>
    <n v="28400"/>
    <x v="1403"/>
  </r>
  <r>
    <s v=".Covington County, Mississippi"/>
    <s v="Covington County, Mississippi"/>
    <s v="Covington County"/>
    <x v="24"/>
    <n v="19568"/>
    <n v="19573"/>
    <n v="19577"/>
    <n v="19485"/>
    <n v="19443"/>
    <n v="19208"/>
    <n v="19151"/>
    <n v="19243"/>
    <n v="19174"/>
    <n v="19014"/>
    <n v="18825"/>
    <x v="1404"/>
  </r>
  <r>
    <s v=".DeSoto County, Mississippi"/>
    <s v="DeSoto County, Mississippi"/>
    <s v="DeSoto County"/>
    <x v="24"/>
    <n v="161252"/>
    <n v="161267"/>
    <n v="161778"/>
    <n v="164075"/>
    <n v="166426"/>
    <n v="168370"/>
    <n v="170760"/>
    <n v="173271"/>
    <n v="175721"/>
    <n v="179005"/>
    <n v="181932"/>
    <x v="1405"/>
  </r>
  <r>
    <s v=".Forrest County, Mississippi"/>
    <s v="Forrest County, Mississippi"/>
    <s v="Forrest County"/>
    <x v="24"/>
    <n v="74934"/>
    <n v="74862"/>
    <n v="74941"/>
    <n v="75790"/>
    <n v="76412"/>
    <n v="76584"/>
    <n v="75822"/>
    <n v="75593"/>
    <n v="75564"/>
    <n v="75155"/>
    <n v="74912"/>
    <x v="1406"/>
  </r>
  <r>
    <s v=".Franklin County, Mississippi"/>
    <s v="Franklin County, Mississippi"/>
    <s v="Franklin County"/>
    <x v="24"/>
    <n v="8118"/>
    <n v="8118"/>
    <n v="8110"/>
    <n v="7984"/>
    <n v="7901"/>
    <n v="7876"/>
    <n v="7775"/>
    <n v="7729"/>
    <n v="7709"/>
    <n v="7754"/>
    <n v="7758"/>
    <x v="1407"/>
  </r>
  <r>
    <s v=".George County, Mississippi"/>
    <s v="George County, Mississippi"/>
    <s v="George County"/>
    <x v="24"/>
    <n v="22578"/>
    <n v="22583"/>
    <n v="22655"/>
    <n v="22856"/>
    <n v="22915"/>
    <n v="23213"/>
    <n v="23321"/>
    <n v="23378"/>
    <n v="23645"/>
    <n v="23951"/>
    <n v="24110"/>
    <x v="1408"/>
  </r>
  <r>
    <s v=".Greene County, Mississippi"/>
    <s v="Greene County, Mississippi"/>
    <s v="Greene County"/>
    <x v="24"/>
    <n v="14400"/>
    <n v="14391"/>
    <n v="14389"/>
    <n v="14323"/>
    <n v="14333"/>
    <n v="14288"/>
    <n v="14340"/>
    <n v="13549"/>
    <n v="13566"/>
    <n v="13529"/>
    <n v="13996"/>
    <x v="1409"/>
  </r>
  <r>
    <s v=".Grenada County, Mississippi"/>
    <s v="Grenada County, Mississippi"/>
    <s v="Grenada County"/>
    <x v="24"/>
    <n v="21906"/>
    <n v="21898"/>
    <n v="21835"/>
    <n v="21603"/>
    <n v="21614"/>
    <n v="21529"/>
    <n v="21596"/>
    <n v="21444"/>
    <n v="21219"/>
    <n v="21037"/>
    <n v="20984"/>
    <x v="1410"/>
  </r>
  <r>
    <s v=".Hancock County, Mississippi"/>
    <s v="Hancock County, Mississippi"/>
    <s v="Hancock County"/>
    <x v="24"/>
    <n v="43929"/>
    <n v="44023"/>
    <n v="44089"/>
    <n v="44744"/>
    <n v="45263"/>
    <n v="45522"/>
    <n v="45980"/>
    <n v="46305"/>
    <n v="46643"/>
    <n v="46949"/>
    <n v="47278"/>
    <x v="1411"/>
  </r>
  <r>
    <s v=".Harrison County, Mississippi"/>
    <s v="Harrison County, Mississippi"/>
    <s v="Harrison County"/>
    <x v="24"/>
    <n v="187105"/>
    <n v="187109"/>
    <n v="187859"/>
    <n v="191070"/>
    <n v="193540"/>
    <n v="196134"/>
    <n v="198340"/>
    <n v="200674"/>
    <n v="202504"/>
    <n v="204966"/>
    <n v="206284"/>
    <x v="1412"/>
  </r>
  <r>
    <s v=".Hinds County, Mississippi"/>
    <s v="Hinds County, Mississippi"/>
    <s v="Hinds County"/>
    <x v="24"/>
    <n v="245285"/>
    <n v="245364"/>
    <n v="245720"/>
    <n v="248205"/>
    <n v="247997"/>
    <n v="246250"/>
    <n v="245291"/>
    <n v="244216"/>
    <n v="242176"/>
    <n v="239929"/>
    <n v="235824"/>
    <x v="1413"/>
  </r>
  <r>
    <s v=".Holmes County, Mississippi"/>
    <s v="Holmes County, Mississippi"/>
    <s v="Holmes County"/>
    <x v="24"/>
    <n v="19198"/>
    <n v="19483"/>
    <n v="19405"/>
    <n v="19081"/>
    <n v="18919"/>
    <n v="18802"/>
    <n v="18510"/>
    <n v="18367"/>
    <n v="18017"/>
    <n v="17849"/>
    <n v="17444"/>
    <x v="1414"/>
  </r>
  <r>
    <s v=".Humphreys County, Mississippi"/>
    <s v="Humphreys County, Mississippi"/>
    <s v="Humphreys County"/>
    <x v="24"/>
    <n v="9375"/>
    <n v="9373"/>
    <n v="9334"/>
    <n v="9315"/>
    <n v="9211"/>
    <n v="8963"/>
    <n v="8793"/>
    <n v="8705"/>
    <n v="8588"/>
    <n v="8333"/>
    <n v="8256"/>
    <x v="1415"/>
  </r>
  <r>
    <s v=".Issaquena County, Mississippi"/>
    <s v="Issaquena County, Mississippi"/>
    <s v="Issaquena County"/>
    <x v="24"/>
    <n v="1406"/>
    <n v="1399"/>
    <n v="1386"/>
    <n v="1388"/>
    <n v="1396"/>
    <n v="1406"/>
    <n v="1387"/>
    <n v="1337"/>
    <n v="1326"/>
    <n v="1341"/>
    <n v="1307"/>
    <x v="1416"/>
  </r>
  <r>
    <s v=".Itawamba County, Mississippi"/>
    <s v="Itawamba County, Mississippi"/>
    <s v="Itawamba County"/>
    <x v="24"/>
    <n v="23401"/>
    <n v="23401"/>
    <n v="23419"/>
    <n v="23269"/>
    <n v="23299"/>
    <n v="23373"/>
    <n v="23397"/>
    <n v="23543"/>
    <n v="23416"/>
    <n v="23499"/>
    <n v="23461"/>
    <x v="1417"/>
  </r>
  <r>
    <s v=".Jackson County, Mississippi"/>
    <s v="Jackson County, Mississippi"/>
    <s v="Jackson County"/>
    <x v="24"/>
    <n v="139668"/>
    <n v="139669"/>
    <n v="139469"/>
    <n v="140029"/>
    <n v="139949"/>
    <n v="140324"/>
    <n v="141432"/>
    <n v="141354"/>
    <n v="141535"/>
    <n v="142246"/>
    <n v="143127"/>
    <x v="1418"/>
  </r>
  <r>
    <s v=".Jasper County, Mississippi"/>
    <s v="Jasper County, Mississippi"/>
    <s v="Jasper County"/>
    <x v="24"/>
    <n v="17062"/>
    <n v="17073"/>
    <n v="17018"/>
    <n v="16862"/>
    <n v="16564"/>
    <n v="16496"/>
    <n v="16536"/>
    <n v="16554"/>
    <n v="16588"/>
    <n v="16574"/>
    <n v="16425"/>
    <x v="1419"/>
  </r>
  <r>
    <s v=".Jefferson County, Mississippi"/>
    <s v="Jefferson County, Mississippi"/>
    <s v="Jefferson County"/>
    <x v="24"/>
    <n v="7726"/>
    <n v="7732"/>
    <n v="7721"/>
    <n v="7595"/>
    <n v="7679"/>
    <n v="7655"/>
    <n v="7579"/>
    <n v="7503"/>
    <n v="7312"/>
    <n v="7227"/>
    <n v="7093"/>
    <x v="1420"/>
  </r>
  <r>
    <s v=".Jefferson Davis County, Mississippi"/>
    <s v="Jefferson Davis County, Mississippi"/>
    <s v="Jefferson Davis County"/>
    <x v="24"/>
    <n v="12487"/>
    <n v="12471"/>
    <n v="12462"/>
    <n v="12161"/>
    <n v="12067"/>
    <n v="11944"/>
    <n v="11815"/>
    <n v="11632"/>
    <n v="11436"/>
    <n v="11284"/>
    <n v="11215"/>
    <x v="1421"/>
  </r>
  <r>
    <s v=".Jones County, Mississippi"/>
    <s v="Jones County, Mississippi"/>
    <s v="Jones County"/>
    <x v="24"/>
    <n v="67761"/>
    <n v="67768"/>
    <n v="67809"/>
    <n v="67927"/>
    <n v="68419"/>
    <n v="68954"/>
    <n v="68396"/>
    <n v="68629"/>
    <n v="68473"/>
    <n v="68364"/>
    <n v="68196"/>
    <x v="1422"/>
  </r>
  <r>
    <s v=".Kemper County, Mississippi"/>
    <s v="Kemper County, Mississippi"/>
    <s v="Kemper County"/>
    <x v="24"/>
    <n v="10456"/>
    <n v="10438"/>
    <n v="10449"/>
    <n v="10289"/>
    <n v="10389"/>
    <n v="10294"/>
    <n v="10222"/>
    <n v="10111"/>
    <n v="10035"/>
    <n v="10093"/>
    <n v="9733"/>
    <x v="1423"/>
  </r>
  <r>
    <s v=".Lafayette County, Mississippi"/>
    <s v="Lafayette County, Mississippi"/>
    <s v="Lafayette County"/>
    <x v="24"/>
    <n v="47351"/>
    <n v="47361"/>
    <n v="47568"/>
    <n v="48403"/>
    <n v="50221"/>
    <n v="51565"/>
    <n v="52032"/>
    <n v="52736"/>
    <n v="53476"/>
    <n v="54178"/>
    <n v="53542"/>
    <x v="1424"/>
  </r>
  <r>
    <s v=".Lamar County, Mississippi"/>
    <s v="Lamar County, Mississippi"/>
    <s v="Lamar County"/>
    <x v="24"/>
    <n v="55658"/>
    <n v="55732"/>
    <n v="56104"/>
    <n v="57375"/>
    <n v="58143"/>
    <n v="59170"/>
    <n v="60153"/>
    <n v="60966"/>
    <n v="61364"/>
    <n v="61536"/>
    <n v="62637"/>
    <x v="1425"/>
  </r>
  <r>
    <s v=".Lauderdale County, Mississippi"/>
    <s v="Lauderdale County, Mississippi"/>
    <s v="Lauderdale County"/>
    <x v="24"/>
    <n v="80261"/>
    <n v="80280"/>
    <n v="80396"/>
    <n v="80648"/>
    <n v="80259"/>
    <n v="80228"/>
    <n v="79266"/>
    <n v="78348"/>
    <n v="77376"/>
    <n v="76309"/>
    <n v="75238"/>
    <x v="1426"/>
  </r>
  <r>
    <s v=".Lawrence County, Mississippi"/>
    <s v="Lawrence County, Mississippi"/>
    <s v="Lawrence County"/>
    <x v="24"/>
    <n v="12929"/>
    <n v="12951"/>
    <n v="12928"/>
    <n v="12748"/>
    <n v="12688"/>
    <n v="12597"/>
    <n v="12623"/>
    <n v="12691"/>
    <n v="12812"/>
    <n v="12629"/>
    <n v="12448"/>
    <x v="1427"/>
  </r>
  <r>
    <s v=".Leake County, Mississippi"/>
    <s v="Leake County, Mississippi"/>
    <s v="Leake County"/>
    <x v="24"/>
    <n v="23805"/>
    <n v="23803"/>
    <n v="23738"/>
    <n v="23256"/>
    <n v="23195"/>
    <n v="23267"/>
    <n v="23181"/>
    <n v="22777"/>
    <n v="22789"/>
    <n v="22819"/>
    <n v="22791"/>
    <x v="1428"/>
  </r>
  <r>
    <s v=".Lee County, Mississippi"/>
    <s v="Lee County, Mississippi"/>
    <s v="Lee County"/>
    <x v="24"/>
    <n v="82910"/>
    <n v="82910"/>
    <n v="82880"/>
    <n v="84033"/>
    <n v="84798"/>
    <n v="84970"/>
    <n v="84763"/>
    <n v="84740"/>
    <n v="84837"/>
    <n v="85071"/>
    <n v="85276"/>
    <x v="1429"/>
  </r>
  <r>
    <s v=".Leflore County, Mississippi"/>
    <s v="Leflore County, Mississippi"/>
    <s v="Leflore County"/>
    <x v="24"/>
    <n v="32317"/>
    <n v="32382"/>
    <n v="32418"/>
    <n v="32065"/>
    <n v="30793"/>
    <n v="30746"/>
    <n v="30707"/>
    <n v="30241"/>
    <n v="29779"/>
    <n v="29292"/>
    <n v="28616"/>
    <x v="1430"/>
  </r>
  <r>
    <s v=".Lincoln County, Mississippi"/>
    <s v="Lincoln County, Mississippi"/>
    <s v="Lincoln County"/>
    <x v="24"/>
    <n v="34869"/>
    <n v="34866"/>
    <n v="34896"/>
    <n v="34871"/>
    <n v="34846"/>
    <n v="34725"/>
    <n v="34733"/>
    <n v="34522"/>
    <n v="34375"/>
    <n v="34340"/>
    <n v="34210"/>
    <x v="1431"/>
  </r>
  <r>
    <s v=".Lowndes County, Mississippi"/>
    <s v="Lowndes County, Mississippi"/>
    <s v="Lowndes County"/>
    <x v="24"/>
    <n v="59779"/>
    <n v="59779"/>
    <n v="59796"/>
    <n v="59615"/>
    <n v="59604"/>
    <n v="59803"/>
    <n v="59804"/>
    <n v="59697"/>
    <n v="59549"/>
    <n v="59147"/>
    <n v="58760"/>
    <x v="1432"/>
  </r>
  <r>
    <s v=".Madison County, Mississippi"/>
    <s v="Madison County, Mississippi"/>
    <s v="Madison County"/>
    <x v="24"/>
    <n v="95203"/>
    <n v="95203"/>
    <n v="95538"/>
    <n v="96956"/>
    <n v="98059"/>
    <n v="99485"/>
    <n v="100841"/>
    <n v="102453"/>
    <n v="103852"/>
    <n v="104584"/>
    <n v="105648"/>
    <x v="1433"/>
  </r>
  <r>
    <s v=".Marion County, Mississippi"/>
    <s v="Marion County, Mississippi"/>
    <s v="Marion County"/>
    <x v="24"/>
    <n v="27088"/>
    <n v="27080"/>
    <n v="26992"/>
    <n v="26672"/>
    <n v="26326"/>
    <n v="26055"/>
    <n v="25674"/>
    <n v="25412"/>
    <n v="25106"/>
    <n v="25108"/>
    <n v="24752"/>
    <x v="1434"/>
  </r>
  <r>
    <s v=".Marshall County, Mississippi"/>
    <s v="Marshall County, Mississippi"/>
    <s v="Marshall County"/>
    <x v="24"/>
    <n v="37144"/>
    <n v="37151"/>
    <n v="37062"/>
    <n v="36756"/>
    <n v="36551"/>
    <n v="36457"/>
    <n v="36173"/>
    <n v="35891"/>
    <n v="35785"/>
    <n v="35590"/>
    <n v="35436"/>
    <x v="1435"/>
  </r>
  <r>
    <s v=".Monroe County, Mississippi"/>
    <s v="Monroe County, Mississippi"/>
    <s v="Monroe County"/>
    <x v="24"/>
    <n v="36989"/>
    <n v="36979"/>
    <n v="36922"/>
    <n v="36606"/>
    <n v="36409"/>
    <n v="36148"/>
    <n v="36055"/>
    <n v="35823"/>
    <n v="35897"/>
    <n v="35851"/>
    <n v="35543"/>
    <x v="1436"/>
  </r>
  <r>
    <s v=".Montgomery County, Mississippi"/>
    <s v="Montgomery County, Mississippi"/>
    <s v="Montgomery County"/>
    <x v="24"/>
    <n v="10925"/>
    <n v="10933"/>
    <n v="10898"/>
    <n v="10775"/>
    <n v="10604"/>
    <n v="10579"/>
    <n v="10363"/>
    <n v="10195"/>
    <n v="10235"/>
    <n v="10143"/>
    <n v="9994"/>
    <x v="1437"/>
  </r>
  <r>
    <s v=".Neshoba County, Mississippi"/>
    <s v="Neshoba County, Mississippi"/>
    <s v="Neshoba County"/>
    <x v="24"/>
    <n v="29676"/>
    <n v="29692"/>
    <n v="29695"/>
    <n v="29757"/>
    <n v="29742"/>
    <n v="29533"/>
    <n v="29460"/>
    <n v="29481"/>
    <n v="29473"/>
    <n v="29435"/>
    <n v="29151"/>
    <x v="1438"/>
  </r>
  <r>
    <s v=".Newton County, Mississippi"/>
    <s v="Newton County, Mississippi"/>
    <s v="Newton County"/>
    <x v="24"/>
    <n v="21720"/>
    <n v="21715"/>
    <n v="21659"/>
    <n v="21419"/>
    <n v="21495"/>
    <n v="21518"/>
    <n v="21706"/>
    <n v="21569"/>
    <n v="21461"/>
    <n v="21396"/>
    <n v="21355"/>
    <x v="1439"/>
  </r>
  <r>
    <s v=".Noxubee County, Mississippi"/>
    <s v="Noxubee County, Mississippi"/>
    <s v="Noxubee County"/>
    <x v="24"/>
    <n v="11545"/>
    <n v="11546"/>
    <n v="11482"/>
    <n v="11295"/>
    <n v="11153"/>
    <n v="11055"/>
    <n v="11067"/>
    <n v="10942"/>
    <n v="10879"/>
    <n v="10711"/>
    <n v="10550"/>
    <x v="1440"/>
  </r>
  <r>
    <s v=".Oktibbeha County, Mississippi"/>
    <s v="Oktibbeha County, Mississippi"/>
    <s v="Oktibbeha County"/>
    <x v="24"/>
    <n v="47671"/>
    <n v="47657"/>
    <n v="47723"/>
    <n v="47764"/>
    <n v="48822"/>
    <n v="49105"/>
    <n v="49061"/>
    <n v="49510"/>
    <n v="49534"/>
    <n v="49678"/>
    <n v="49249"/>
    <x v="1441"/>
  </r>
  <r>
    <s v=".Panola County, Mississippi"/>
    <s v="Panola County, Mississippi"/>
    <s v="Panola County"/>
    <x v="24"/>
    <n v="34707"/>
    <n v="34698"/>
    <n v="34640"/>
    <n v="34475"/>
    <n v="34425"/>
    <n v="34395"/>
    <n v="34450"/>
    <n v="34202"/>
    <n v="34241"/>
    <n v="34158"/>
    <n v="34156"/>
    <x v="1442"/>
  </r>
  <r>
    <s v=".Pearl River County, Mississippi"/>
    <s v="Pearl River County, Mississippi"/>
    <s v="Pearl River County"/>
    <x v="24"/>
    <n v="55834"/>
    <n v="55739"/>
    <n v="55693"/>
    <n v="55441"/>
    <n v="54999"/>
    <n v="54833"/>
    <n v="55121"/>
    <n v="54944"/>
    <n v="55037"/>
    <n v="55255"/>
    <n v="55323"/>
    <x v="1443"/>
  </r>
  <r>
    <s v=".Perry County, Mississippi"/>
    <s v="Perry County, Mississippi"/>
    <s v="Perry County"/>
    <x v="24"/>
    <n v="12250"/>
    <n v="12251"/>
    <n v="12234"/>
    <n v="12151"/>
    <n v="11996"/>
    <n v="12009"/>
    <n v="12053"/>
    <n v="12071"/>
    <n v="12056"/>
    <n v="12014"/>
    <n v="11918"/>
    <x v="1444"/>
  </r>
  <r>
    <s v=".Pike County, Mississippi"/>
    <s v="Pike County, Mississippi"/>
    <s v="Pike County"/>
    <x v="24"/>
    <n v="40404"/>
    <n v="40401"/>
    <n v="40441"/>
    <n v="40433"/>
    <n v="40089"/>
    <n v="39939"/>
    <n v="39948"/>
    <n v="39890"/>
    <n v="39592"/>
    <n v="39510"/>
    <n v="39380"/>
    <x v="1445"/>
  </r>
  <r>
    <s v=".Pontotoc County, Mississippi"/>
    <s v="Pontotoc County, Mississippi"/>
    <s v="Pontotoc County"/>
    <x v="24"/>
    <n v="29957"/>
    <n v="29946"/>
    <n v="30047"/>
    <n v="29773"/>
    <n v="30295"/>
    <n v="30667"/>
    <n v="30783"/>
    <n v="30857"/>
    <n v="31470"/>
    <n v="31709"/>
    <n v="31881"/>
    <x v="1446"/>
  </r>
  <r>
    <s v=".Prentiss County, Mississippi"/>
    <s v="Prentiss County, Mississippi"/>
    <s v="Prentiss County"/>
    <x v="24"/>
    <n v="25276"/>
    <n v="25274"/>
    <n v="25225"/>
    <n v="25359"/>
    <n v="25354"/>
    <n v="25467"/>
    <n v="25405"/>
    <n v="25440"/>
    <n v="25405"/>
    <n v="25215"/>
    <n v="25088"/>
    <x v="1447"/>
  </r>
  <r>
    <s v=".Quitman County, Mississippi"/>
    <s v="Quitman County, Mississippi"/>
    <s v="Quitman County"/>
    <x v="24"/>
    <n v="8223"/>
    <n v="8222"/>
    <n v="8158"/>
    <n v="8056"/>
    <n v="7803"/>
    <n v="7818"/>
    <n v="7690"/>
    <n v="7511"/>
    <n v="7368"/>
    <n v="7208"/>
    <n v="7055"/>
    <x v="1448"/>
  </r>
  <r>
    <s v=".Rankin County, Mississippi"/>
    <s v="Rankin County, Mississippi"/>
    <s v="Rankin County"/>
    <x v="24"/>
    <n v="141617"/>
    <n v="142052"/>
    <n v="142515"/>
    <n v="144207"/>
    <n v="145809"/>
    <n v="147321"/>
    <n v="148426"/>
    <n v="149447"/>
    <n v="151514"/>
    <n v="152904"/>
    <n v="154250"/>
    <x v="1449"/>
  </r>
  <r>
    <s v=".Scott County, Mississippi"/>
    <s v="Scott County, Mississippi"/>
    <s v="Scott County"/>
    <x v="24"/>
    <n v="28264"/>
    <n v="28260"/>
    <n v="28335"/>
    <n v="28377"/>
    <n v="28355"/>
    <n v="28328"/>
    <n v="28543"/>
    <n v="28432"/>
    <n v="28351"/>
    <n v="28436"/>
    <n v="28319"/>
    <x v="1450"/>
  </r>
  <r>
    <s v=".Sharkey County, Mississippi"/>
    <s v="Sharkey County, Mississippi"/>
    <s v="Sharkey County"/>
    <x v="24"/>
    <n v="4916"/>
    <n v="4916"/>
    <n v="4886"/>
    <n v="4875"/>
    <n v="4786"/>
    <n v="4677"/>
    <n v="4611"/>
    <n v="4563"/>
    <n v="4513"/>
    <n v="4415"/>
    <n v="4375"/>
    <x v="1451"/>
  </r>
  <r>
    <s v=".Simpson County, Mississippi"/>
    <s v="Simpson County, Mississippi"/>
    <s v="Simpson County"/>
    <x v="24"/>
    <n v="27503"/>
    <n v="27500"/>
    <n v="27526"/>
    <n v="27405"/>
    <n v="27424"/>
    <n v="27531"/>
    <n v="27512"/>
    <n v="27169"/>
    <n v="26992"/>
    <n v="26905"/>
    <n v="26717"/>
    <x v="1452"/>
  </r>
  <r>
    <s v=".Smith County, Mississippi"/>
    <s v="Smith County, Mississippi"/>
    <s v="Smith County"/>
    <x v="24"/>
    <n v="16491"/>
    <n v="16488"/>
    <n v="16498"/>
    <n v="16527"/>
    <n v="16337"/>
    <n v="16229"/>
    <n v="16210"/>
    <n v="16079"/>
    <n v="15949"/>
    <n v="16073"/>
    <n v="16029"/>
    <x v="1453"/>
  </r>
  <r>
    <s v=".Stone County, Mississippi"/>
    <s v="Stone County, Mississippi"/>
    <s v="Stone County"/>
    <x v="24"/>
    <n v="17786"/>
    <n v="17790"/>
    <n v="17907"/>
    <n v="17901"/>
    <n v="18051"/>
    <n v="17960"/>
    <n v="18089"/>
    <n v="18271"/>
    <n v="18183"/>
    <n v="18593"/>
    <n v="17997"/>
    <x v="1454"/>
  </r>
  <r>
    <s v=".Sunflower County, Mississippi"/>
    <s v="Sunflower County, Mississippi"/>
    <s v="Sunflower County"/>
    <x v="24"/>
    <n v="29450"/>
    <n v="29383"/>
    <n v="28981"/>
    <n v="28521"/>
    <n v="28407"/>
    <n v="27906"/>
    <n v="27405"/>
    <n v="26877"/>
    <n v="26493"/>
    <n v="26142"/>
    <n v="26211"/>
    <x v="1455"/>
  </r>
  <r>
    <s v=".Tallahatchie County, Mississippi"/>
    <s v="Tallahatchie County, Mississippi"/>
    <s v="Tallahatchie County"/>
    <x v="24"/>
    <n v="15378"/>
    <n v="15385"/>
    <n v="15339"/>
    <n v="15312"/>
    <n v="15013"/>
    <n v="14942"/>
    <n v="14685"/>
    <n v="14582"/>
    <n v="14342"/>
    <n v="14094"/>
    <n v="13961"/>
    <x v="1456"/>
  </r>
  <r>
    <s v=".Tate County, Mississippi"/>
    <s v="Tate County, Mississippi"/>
    <s v="Tate County"/>
    <x v="24"/>
    <n v="28886"/>
    <n v="28872"/>
    <n v="28987"/>
    <n v="28742"/>
    <n v="28526"/>
    <n v="28347"/>
    <n v="28248"/>
    <n v="28465"/>
    <n v="28306"/>
    <n v="28581"/>
    <n v="28347"/>
    <x v="1457"/>
  </r>
  <r>
    <s v=".Tippah County, Mississippi"/>
    <s v="Tippah County, Mississippi"/>
    <s v="Tippah County"/>
    <x v="24"/>
    <n v="22232"/>
    <n v="22232"/>
    <n v="22184"/>
    <n v="22038"/>
    <n v="21911"/>
    <n v="21999"/>
    <n v="21972"/>
    <n v="22018"/>
    <n v="22063"/>
    <n v="21953"/>
    <n v="22039"/>
    <x v="1458"/>
  </r>
  <r>
    <s v=".Tishomingo County, Mississippi"/>
    <s v="Tishomingo County, Mississippi"/>
    <s v="Tishomingo County"/>
    <x v="24"/>
    <n v="19593"/>
    <n v="19603"/>
    <n v="19629"/>
    <n v="19635"/>
    <n v="19618"/>
    <n v="19504"/>
    <n v="19427"/>
    <n v="19481"/>
    <n v="19442"/>
    <n v="19518"/>
    <n v="19383"/>
    <x v="1459"/>
  </r>
  <r>
    <s v=".Tunica County, Mississippi"/>
    <s v="Tunica County, Mississippi"/>
    <s v="Tunica County"/>
    <x v="24"/>
    <n v="10778"/>
    <n v="10778"/>
    <n v="10765"/>
    <n v="10590"/>
    <n v="10438"/>
    <n v="10454"/>
    <n v="10496"/>
    <n v="10264"/>
    <n v="10139"/>
    <n v="9984"/>
    <n v="9922"/>
    <x v="1460"/>
  </r>
  <r>
    <s v=".Union County, Mississippi"/>
    <s v="Union County, Mississippi"/>
    <s v="Union County"/>
    <x v="24"/>
    <n v="27134"/>
    <n v="27143"/>
    <n v="27151"/>
    <n v="27315"/>
    <n v="27349"/>
    <n v="27771"/>
    <n v="28157"/>
    <n v="28311"/>
    <n v="28308"/>
    <n v="28486"/>
    <n v="28615"/>
    <x v="1461"/>
  </r>
  <r>
    <s v=".Walthall County, Mississippi"/>
    <s v="Walthall County, Mississippi"/>
    <s v="Walthall County"/>
    <x v="24"/>
    <n v="15443"/>
    <n v="15440"/>
    <n v="15396"/>
    <n v="15372"/>
    <n v="15068"/>
    <n v="14852"/>
    <n v="14842"/>
    <n v="14601"/>
    <n v="14556"/>
    <n v="14505"/>
    <n v="14436"/>
    <x v="1462"/>
  </r>
  <r>
    <s v=".Warren County, Mississippi"/>
    <s v="Warren County, Mississippi"/>
    <s v="Warren County"/>
    <x v="24"/>
    <n v="48773"/>
    <n v="48770"/>
    <n v="48834"/>
    <n v="48318"/>
    <n v="48215"/>
    <n v="48289"/>
    <n v="47941"/>
    <n v="47481"/>
    <n v="46958"/>
    <n v="46682"/>
    <n v="46093"/>
    <x v="1463"/>
  </r>
  <r>
    <s v=".Washington County, Mississippi"/>
    <s v="Washington County, Mississippi"/>
    <s v="Washington County"/>
    <x v="24"/>
    <n v="51137"/>
    <n v="51135"/>
    <n v="51097"/>
    <n v="50455"/>
    <n v="50019"/>
    <n v="49661"/>
    <n v="49008"/>
    <n v="47959"/>
    <n v="47183"/>
    <n v="46197"/>
    <n v="45036"/>
    <x v="1464"/>
  </r>
  <r>
    <s v=".Wayne County, Mississippi"/>
    <s v="Wayne County, Mississippi"/>
    <s v="Wayne County"/>
    <x v="24"/>
    <n v="20747"/>
    <n v="20747"/>
    <n v="20772"/>
    <n v="20618"/>
    <n v="20616"/>
    <n v="20461"/>
    <n v="20456"/>
    <n v="20497"/>
    <n v="20460"/>
    <n v="20430"/>
    <n v="20296"/>
    <x v="1465"/>
  </r>
  <r>
    <s v=".Webster County, Mississippi"/>
    <s v="Webster County, Mississippi"/>
    <s v="Webster County"/>
    <x v="24"/>
    <n v="10253"/>
    <n v="10264"/>
    <n v="10268"/>
    <n v="10192"/>
    <n v="10088"/>
    <n v="9947"/>
    <n v="9995"/>
    <n v="9873"/>
    <n v="9758"/>
    <n v="9732"/>
    <n v="9788"/>
    <x v="1466"/>
  </r>
  <r>
    <s v=".Wilkinson County, Mississippi"/>
    <s v="Wilkinson County, Mississippi"/>
    <s v="Wilkinson County"/>
    <x v="24"/>
    <n v="9878"/>
    <n v="9878"/>
    <n v="9863"/>
    <n v="9583"/>
    <n v="9458"/>
    <n v="9340"/>
    <n v="9187"/>
    <n v="9089"/>
    <n v="9020"/>
    <n v="8855"/>
    <n v="8781"/>
    <x v="1467"/>
  </r>
  <r>
    <s v=".Winston County, Mississippi"/>
    <s v="Winston County, Mississippi"/>
    <s v="Winston County"/>
    <x v="24"/>
    <n v="19198"/>
    <n v="19201"/>
    <n v="19203"/>
    <n v="19044"/>
    <n v="18977"/>
    <n v="18757"/>
    <n v="18601"/>
    <n v="18447"/>
    <n v="18340"/>
    <n v="18237"/>
    <n v="18164"/>
    <x v="1468"/>
  </r>
  <r>
    <s v=".Yalobusha County, Mississippi"/>
    <s v="Yalobusha County, Mississippi"/>
    <s v="Yalobusha County"/>
    <x v="24"/>
    <n v="12678"/>
    <n v="12678"/>
    <n v="12626"/>
    <n v="12518"/>
    <n v="12390"/>
    <n v="12377"/>
    <n v="12306"/>
    <n v="12458"/>
    <n v="12461"/>
    <n v="12449"/>
    <n v="12361"/>
    <x v="1469"/>
  </r>
  <r>
    <s v=".Yazoo County, Mississippi"/>
    <s v="Yazoo County, Mississippi"/>
    <s v="Yazoo County"/>
    <x v="24"/>
    <n v="28065"/>
    <n v="28065"/>
    <n v="28134"/>
    <n v="28277"/>
    <n v="28330"/>
    <n v="27995"/>
    <n v="27800"/>
    <n v="27411"/>
    <n v="27972"/>
    <n v="28659"/>
    <n v="29093"/>
    <x v="1470"/>
  </r>
  <r>
    <s v=".Adair County, Missouri"/>
    <s v="Adair County, Missouri"/>
    <s v="Adair County"/>
    <x v="25"/>
    <n v="25607"/>
    <n v="25606"/>
    <n v="25625"/>
    <n v="25657"/>
    <n v="25675"/>
    <n v="25703"/>
    <n v="25521"/>
    <n v="25353"/>
    <n v="25244"/>
    <n v="25429"/>
    <n v="25476"/>
    <x v="1471"/>
  </r>
  <r>
    <s v=".Andrew County, Missouri"/>
    <s v="Andrew County, Missouri"/>
    <s v="Andrew County"/>
    <x v="25"/>
    <n v="17291"/>
    <n v="17296"/>
    <n v="17344"/>
    <n v="17199"/>
    <n v="17311"/>
    <n v="17305"/>
    <n v="17282"/>
    <n v="17314"/>
    <n v="17351"/>
    <n v="17474"/>
    <n v="17662"/>
    <x v="1472"/>
  </r>
  <r>
    <s v=".Atchison County, Missouri"/>
    <s v="Atchison County, Missouri"/>
    <s v="Atchison County"/>
    <x v="25"/>
    <n v="5685"/>
    <n v="5683"/>
    <n v="5656"/>
    <n v="5573"/>
    <n v="5513"/>
    <n v="5422"/>
    <n v="5357"/>
    <n v="5295"/>
    <n v="5281"/>
    <n v="5243"/>
    <n v="5183"/>
    <x v="1473"/>
  </r>
  <r>
    <s v=".Audrain County, Missouri"/>
    <s v="Audrain County, Missouri"/>
    <s v="Audrain County"/>
    <x v="25"/>
    <n v="25529"/>
    <n v="25531"/>
    <n v="25453"/>
    <n v="25527"/>
    <n v="25524"/>
    <n v="25545"/>
    <n v="25816"/>
    <n v="25950"/>
    <n v="25870"/>
    <n v="25590"/>
    <n v="25423"/>
    <x v="304"/>
  </r>
  <r>
    <s v=".Barry County, Missouri"/>
    <s v="Barry County, Missouri"/>
    <s v="Barry County"/>
    <x v="25"/>
    <n v="35597"/>
    <n v="35601"/>
    <n v="35555"/>
    <n v="35347"/>
    <n v="35333"/>
    <n v="35331"/>
    <n v="35321"/>
    <n v="35293"/>
    <n v="35226"/>
    <n v="35631"/>
    <n v="35712"/>
    <x v="1474"/>
  </r>
  <r>
    <s v=".Barton County, Missouri"/>
    <s v="Barton County, Missouri"/>
    <s v="Barton County"/>
    <x v="25"/>
    <n v="12402"/>
    <n v="12396"/>
    <n v="12383"/>
    <n v="12342"/>
    <n v="12294"/>
    <n v="12175"/>
    <n v="11981"/>
    <n v="11825"/>
    <n v="11825"/>
    <n v="11793"/>
    <n v="11790"/>
    <x v="1475"/>
  </r>
  <r>
    <s v=".Bates County, Missouri"/>
    <s v="Bates County, Missouri"/>
    <s v="Bates County"/>
    <x v="25"/>
    <n v="17049"/>
    <n v="17047"/>
    <n v="17028"/>
    <n v="16965"/>
    <n v="16616"/>
    <n v="16428"/>
    <n v="16515"/>
    <n v="16362"/>
    <n v="16351"/>
    <n v="16293"/>
    <n v="16304"/>
    <x v="1476"/>
  </r>
  <r>
    <s v=".Benton County, Missouri"/>
    <s v="Benton County, Missouri"/>
    <s v="Benton County"/>
    <x v="25"/>
    <n v="19056"/>
    <n v="19057"/>
    <n v="19096"/>
    <n v="19033"/>
    <n v="18991"/>
    <n v="18941"/>
    <n v="18877"/>
    <n v="18791"/>
    <n v="18934"/>
    <n v="19072"/>
    <n v="19297"/>
    <x v="1477"/>
  </r>
  <r>
    <s v=".Bollinger County, Missouri"/>
    <s v="Bollinger County, Missouri"/>
    <s v="Bollinger County"/>
    <x v="25"/>
    <n v="12363"/>
    <n v="12358"/>
    <n v="12342"/>
    <n v="12376"/>
    <n v="12442"/>
    <n v="12481"/>
    <n v="12415"/>
    <n v="12316"/>
    <n v="12205"/>
    <n v="12280"/>
    <n v="12189"/>
    <x v="1478"/>
  </r>
  <r>
    <s v=".Boone County, Missouri"/>
    <s v="Boone County, Missouri"/>
    <s v="Boone County"/>
    <x v="25"/>
    <n v="162642"/>
    <n v="162652"/>
    <n v="163203"/>
    <n v="166257"/>
    <n v="168807"/>
    <n v="170975"/>
    <n v="172799"/>
    <n v="174404"/>
    <n v="176315"/>
    <n v="178012"/>
    <n v="179061"/>
    <x v="1479"/>
  </r>
  <r>
    <s v=".Buchanan County, Missouri"/>
    <s v="Buchanan County, Missouri"/>
    <s v="Buchanan County"/>
    <x v="25"/>
    <n v="89201"/>
    <n v="89191"/>
    <n v="89072"/>
    <n v="89728"/>
    <n v="89930"/>
    <n v="89826"/>
    <n v="89600"/>
    <n v="89082"/>
    <n v="89032"/>
    <n v="88660"/>
    <n v="88163"/>
    <x v="1480"/>
  </r>
  <r>
    <s v=".Butler County, Missouri"/>
    <s v="Butler County, Missouri"/>
    <s v="Butler County"/>
    <x v="25"/>
    <n v="42794"/>
    <n v="42792"/>
    <n v="42786"/>
    <n v="42990"/>
    <n v="42986"/>
    <n v="42961"/>
    <n v="42849"/>
    <n v="42829"/>
    <n v="42769"/>
    <n v="42618"/>
    <n v="42587"/>
    <x v="1481"/>
  </r>
  <r>
    <s v=".Caldwell County, Missouri"/>
    <s v="Caldwell County, Missouri"/>
    <s v="Caldwell County"/>
    <x v="25"/>
    <n v="9424"/>
    <n v="9418"/>
    <n v="9428"/>
    <n v="9278"/>
    <n v="9088"/>
    <n v="9040"/>
    <n v="8998"/>
    <n v="9002"/>
    <n v="9043"/>
    <n v="9059"/>
    <n v="9071"/>
    <x v="1482"/>
  </r>
  <r>
    <s v=".Callaway County, Missouri"/>
    <s v="Callaway County, Missouri"/>
    <s v="Callaway County"/>
    <x v="25"/>
    <n v="44332"/>
    <n v="44331"/>
    <n v="44310"/>
    <n v="44304"/>
    <n v="44399"/>
    <n v="44528"/>
    <n v="44633"/>
    <n v="44699"/>
    <n v="45069"/>
    <n v="44982"/>
    <n v="44954"/>
    <x v="1483"/>
  </r>
  <r>
    <s v=".Camden County, Missouri"/>
    <s v="Camden County, Missouri"/>
    <s v="Camden County"/>
    <x v="25"/>
    <n v="44002"/>
    <n v="44016"/>
    <n v="44078"/>
    <n v="43824"/>
    <n v="44197"/>
    <n v="44294"/>
    <n v="44555"/>
    <n v="44735"/>
    <n v="44906"/>
    <n v="45473"/>
    <n v="45913"/>
    <x v="1484"/>
  </r>
  <r>
    <s v=".Cape Girardeau County, Missouri"/>
    <s v="Cape Girardeau County, Missouri"/>
    <s v="Cape Girardeau County"/>
    <x v="25"/>
    <n v="75674"/>
    <n v="75674"/>
    <n v="75899"/>
    <n v="76614"/>
    <n v="77051"/>
    <n v="77458"/>
    <n v="77907"/>
    <n v="78238"/>
    <n v="78445"/>
    <n v="78261"/>
    <n v="78638"/>
    <x v="1485"/>
  </r>
  <r>
    <s v=".Carroll County, Missouri"/>
    <s v="Carroll County, Missouri"/>
    <s v="Carroll County"/>
    <x v="25"/>
    <n v="9295"/>
    <n v="9294"/>
    <n v="9282"/>
    <n v="9253"/>
    <n v="9078"/>
    <n v="9055"/>
    <n v="8956"/>
    <n v="8879"/>
    <n v="8844"/>
    <n v="8779"/>
    <n v="8726"/>
    <x v="1486"/>
  </r>
  <r>
    <s v=".Carter County, Missouri"/>
    <s v="Carter County, Missouri"/>
    <s v="Carter County"/>
    <x v="25"/>
    <n v="6265"/>
    <n v="6267"/>
    <n v="6294"/>
    <n v="6332"/>
    <n v="6273"/>
    <n v="6343"/>
    <n v="6286"/>
    <n v="6280"/>
    <n v="6210"/>
    <n v="6179"/>
    <n v="6083"/>
    <x v="919"/>
  </r>
  <r>
    <s v=".Cass County, Missouri"/>
    <s v="Cass County, Missouri"/>
    <s v="Cass County"/>
    <x v="25"/>
    <n v="99478"/>
    <n v="99500"/>
    <n v="99754"/>
    <n v="99998"/>
    <n v="100435"/>
    <n v="100676"/>
    <n v="100828"/>
    <n v="101339"/>
    <n v="102622"/>
    <n v="103477"/>
    <n v="104769"/>
    <x v="1487"/>
  </r>
  <r>
    <s v=".Cedar County, Missouri"/>
    <s v="Cedar County, Missouri"/>
    <s v="Cedar County"/>
    <x v="25"/>
    <n v="13982"/>
    <n v="13982"/>
    <n v="13969"/>
    <n v="13912"/>
    <n v="13909"/>
    <n v="13773"/>
    <n v="13784"/>
    <n v="13782"/>
    <n v="13876"/>
    <n v="14070"/>
    <n v="14136"/>
    <x v="1488"/>
  </r>
  <r>
    <s v=".Chariton County, Missouri"/>
    <s v="Chariton County, Missouri"/>
    <s v="Chariton County"/>
    <x v="25"/>
    <n v="7831"/>
    <n v="7811"/>
    <n v="7831"/>
    <n v="7738"/>
    <n v="7673"/>
    <n v="7634"/>
    <n v="7670"/>
    <n v="7576"/>
    <n v="7501"/>
    <n v="7457"/>
    <n v="7457"/>
    <x v="1489"/>
  </r>
  <r>
    <s v=".Christian County, Missouri"/>
    <s v="Christian County, Missouri"/>
    <s v="Christian County"/>
    <x v="25"/>
    <n v="77422"/>
    <n v="77414"/>
    <n v="77841"/>
    <n v="78649"/>
    <n v="79658"/>
    <n v="80621"/>
    <n v="81820"/>
    <n v="83077"/>
    <n v="84184"/>
    <n v="85392"/>
    <n v="87044"/>
    <x v="1490"/>
  </r>
  <r>
    <s v=".Clark County, Missouri"/>
    <s v="Clark County, Missouri"/>
    <s v="Clark County"/>
    <x v="25"/>
    <n v="7139"/>
    <n v="7129"/>
    <n v="7135"/>
    <n v="7025"/>
    <n v="6965"/>
    <n v="6898"/>
    <n v="6886"/>
    <n v="6808"/>
    <n v="6739"/>
    <n v="6720"/>
    <n v="6833"/>
    <x v="1491"/>
  </r>
  <r>
    <s v=".Clay County, Missouri"/>
    <s v="Clay County, Missouri"/>
    <s v="Clay County"/>
    <x v="25"/>
    <n v="221939"/>
    <n v="221906"/>
    <n v="222650"/>
    <n v="225243"/>
    <n v="227579"/>
    <n v="230306"/>
    <n v="233008"/>
    <n v="235161"/>
    <n v="238583"/>
    <n v="242527"/>
    <n v="246360"/>
    <x v="1492"/>
  </r>
  <r>
    <s v=".Clinton County, Missouri"/>
    <s v="Clinton County, Missouri"/>
    <s v="Clinton County"/>
    <x v="25"/>
    <n v="20743"/>
    <n v="20743"/>
    <n v="20740"/>
    <n v="20678"/>
    <n v="20560"/>
    <n v="20562"/>
    <n v="20261"/>
    <n v="20581"/>
    <n v="20548"/>
    <n v="20551"/>
    <n v="20435"/>
    <x v="1493"/>
  </r>
  <r>
    <s v=".Cole County, Missouri"/>
    <s v="Cole County, Missouri"/>
    <s v="Cole County"/>
    <x v="25"/>
    <n v="75990"/>
    <n v="75975"/>
    <n v="76150"/>
    <n v="76495"/>
    <n v="76477"/>
    <n v="76722"/>
    <n v="76647"/>
    <n v="76818"/>
    <n v="76702"/>
    <n v="76632"/>
    <n v="76720"/>
    <x v="1494"/>
  </r>
  <r>
    <s v=".Cooper County, Missouri"/>
    <s v="Cooper County, Missouri"/>
    <s v="Cooper County"/>
    <x v="25"/>
    <n v="17601"/>
    <n v="17604"/>
    <n v="17603"/>
    <n v="17554"/>
    <n v="17537"/>
    <n v="17610"/>
    <n v="17564"/>
    <n v="17614"/>
    <n v="17702"/>
    <n v="17647"/>
    <n v="17626"/>
    <x v="1495"/>
  </r>
  <r>
    <s v=".Crawford County, Missouri"/>
    <s v="Crawford County, Missouri"/>
    <s v="Crawford County"/>
    <x v="25"/>
    <n v="24696"/>
    <n v="24719"/>
    <n v="24630"/>
    <n v="24815"/>
    <n v="24780"/>
    <n v="24530"/>
    <n v="24633"/>
    <n v="24511"/>
    <n v="24265"/>
    <n v="24107"/>
    <n v="23968"/>
    <x v="1496"/>
  </r>
  <r>
    <s v=".Dade County, Missouri"/>
    <s v="Dade County, Missouri"/>
    <s v="Dade County"/>
    <x v="25"/>
    <n v="7883"/>
    <n v="7879"/>
    <n v="7839"/>
    <n v="7766"/>
    <n v="7558"/>
    <n v="7531"/>
    <n v="7596"/>
    <n v="7574"/>
    <n v="7606"/>
    <n v="7586"/>
    <n v="7564"/>
    <x v="1497"/>
  </r>
  <r>
    <s v=".Dallas County, Missouri"/>
    <s v="Dallas County, Missouri"/>
    <s v="Dallas County"/>
    <x v="25"/>
    <n v="16777"/>
    <n v="16769"/>
    <n v="16722"/>
    <n v="16687"/>
    <n v="16694"/>
    <n v="16458"/>
    <n v="16335"/>
    <n v="16344"/>
    <n v="16381"/>
    <n v="16699"/>
    <n v="16782"/>
    <x v="1498"/>
  </r>
  <r>
    <s v=".Daviess County, Missouri"/>
    <s v="Daviess County, Missouri"/>
    <s v="Daviess County"/>
    <x v="25"/>
    <n v="8433"/>
    <n v="8429"/>
    <n v="8449"/>
    <n v="8295"/>
    <n v="8299"/>
    <n v="8300"/>
    <n v="8322"/>
    <n v="8283"/>
    <n v="8224"/>
    <n v="8358"/>
    <n v="8334"/>
    <x v="1499"/>
  </r>
  <r>
    <s v=".DeKalb County, Missouri"/>
    <s v="DeKalb County, Missouri"/>
    <s v="DeKalb County"/>
    <x v="25"/>
    <n v="12892"/>
    <n v="12884"/>
    <n v="12895"/>
    <n v="12813"/>
    <n v="12777"/>
    <n v="12628"/>
    <n v="12539"/>
    <n v="12540"/>
    <n v="12496"/>
    <n v="12532"/>
    <n v="12515"/>
    <x v="1500"/>
  </r>
  <r>
    <s v=".Dent County, Missouri"/>
    <s v="Dent County, Missouri"/>
    <s v="Dent County"/>
    <x v="25"/>
    <n v="15657"/>
    <n v="15692"/>
    <n v="15740"/>
    <n v="15621"/>
    <n v="15658"/>
    <n v="15742"/>
    <n v="15635"/>
    <n v="15656"/>
    <n v="15454"/>
    <n v="15497"/>
    <n v="15547"/>
    <x v="1501"/>
  </r>
  <r>
    <s v=".Douglas County, Missouri"/>
    <s v="Douglas County, Missouri"/>
    <s v="Douglas County"/>
    <x v="25"/>
    <n v="13684"/>
    <n v="13686"/>
    <n v="13651"/>
    <n v="13632"/>
    <n v="13574"/>
    <n v="13440"/>
    <n v="13521"/>
    <n v="13356"/>
    <n v="13353"/>
    <n v="13276"/>
    <n v="13359"/>
    <x v="1502"/>
  </r>
  <r>
    <s v=".Dunklin County, Missouri"/>
    <s v="Dunklin County, Missouri"/>
    <s v="Dunklin County"/>
    <x v="25"/>
    <n v="31953"/>
    <n v="31957"/>
    <n v="31950"/>
    <n v="32010"/>
    <n v="31841"/>
    <n v="31724"/>
    <n v="31303"/>
    <n v="30844"/>
    <n v="30562"/>
    <n v="30121"/>
    <n v="29478"/>
    <x v="1503"/>
  </r>
  <r>
    <s v=".Franklin County, Missouri"/>
    <s v="Franklin County, Missouri"/>
    <s v="Franklin County"/>
    <x v="25"/>
    <n v="101492"/>
    <n v="101468"/>
    <n v="101428"/>
    <n v="101618"/>
    <n v="101329"/>
    <n v="101712"/>
    <n v="101915"/>
    <n v="102251"/>
    <n v="102704"/>
    <n v="103315"/>
    <n v="103716"/>
    <x v="1504"/>
  </r>
  <r>
    <s v=".Gasconade County, Missouri"/>
    <s v="Gasconade County, Missouri"/>
    <s v="Gasconade County"/>
    <x v="25"/>
    <n v="15222"/>
    <n v="15206"/>
    <n v="15202"/>
    <n v="15071"/>
    <n v="14907"/>
    <n v="14806"/>
    <n v="14804"/>
    <n v="14742"/>
    <n v="14746"/>
    <n v="14683"/>
    <n v="14680"/>
    <x v="1505"/>
  </r>
  <r>
    <s v=".Gentry County, Missouri"/>
    <s v="Gentry County, Missouri"/>
    <s v="Gentry County"/>
    <x v="25"/>
    <n v="6738"/>
    <n v="6740"/>
    <n v="6750"/>
    <n v="6823"/>
    <n v="6769"/>
    <n v="6736"/>
    <n v="6757"/>
    <n v="6654"/>
    <n v="6624"/>
    <n v="6634"/>
    <n v="6598"/>
    <x v="1506"/>
  </r>
  <r>
    <s v=".Greene County, Missouri"/>
    <s v="Greene County, Missouri"/>
    <s v="Greene County"/>
    <x v="25"/>
    <n v="275174"/>
    <n v="275179"/>
    <n v="275309"/>
    <n v="277446"/>
    <n v="280447"/>
    <n v="283605"/>
    <n v="285241"/>
    <n v="287312"/>
    <n v="287818"/>
    <n v="289512"/>
    <n v="291054"/>
    <x v="1507"/>
  </r>
  <r>
    <s v=".Grundy County, Missouri"/>
    <s v="Grundy County, Missouri"/>
    <s v="Grundy County"/>
    <x v="25"/>
    <n v="10261"/>
    <n v="10260"/>
    <n v="10253"/>
    <n v="10252"/>
    <n v="10331"/>
    <n v="10346"/>
    <n v="10182"/>
    <n v="10031"/>
    <n v="10111"/>
    <n v="9991"/>
    <n v="9975"/>
    <x v="1508"/>
  </r>
  <r>
    <s v=".Harrison County, Missouri"/>
    <s v="Harrison County, Missouri"/>
    <s v="Harrison County"/>
    <x v="25"/>
    <n v="8957"/>
    <n v="8961"/>
    <n v="8967"/>
    <n v="8885"/>
    <n v="8724"/>
    <n v="8710"/>
    <n v="8632"/>
    <n v="8622"/>
    <n v="8579"/>
    <n v="8506"/>
    <n v="8394"/>
    <x v="1509"/>
  </r>
  <r>
    <s v=".Henry County, Missouri"/>
    <s v="Henry County, Missouri"/>
    <s v="Henry County"/>
    <x v="25"/>
    <n v="22272"/>
    <n v="22291"/>
    <n v="22264"/>
    <n v="22253"/>
    <n v="22225"/>
    <n v="22116"/>
    <n v="22048"/>
    <n v="21725"/>
    <n v="21625"/>
    <n v="21695"/>
    <n v="21808"/>
    <x v="1510"/>
  </r>
  <r>
    <s v=".Hickory County, Missouri"/>
    <s v="Hickory County, Missouri"/>
    <s v="Hickory County"/>
    <x v="25"/>
    <n v="9627"/>
    <n v="9629"/>
    <n v="9646"/>
    <n v="9615"/>
    <n v="9443"/>
    <n v="9347"/>
    <n v="9292"/>
    <n v="9266"/>
    <n v="9356"/>
    <n v="9395"/>
    <n v="9458"/>
    <x v="1511"/>
  </r>
  <r>
    <s v=".Holt County, Missouri"/>
    <s v="Holt County, Missouri"/>
    <s v="Holt County"/>
    <x v="25"/>
    <n v="4912"/>
    <n v="4912"/>
    <n v="4915"/>
    <n v="4839"/>
    <n v="4680"/>
    <n v="4591"/>
    <n v="4530"/>
    <n v="4483"/>
    <n v="4453"/>
    <n v="4407"/>
    <n v="4412"/>
    <x v="1512"/>
  </r>
  <r>
    <s v=".Howard County, Missouri"/>
    <s v="Howard County, Missouri"/>
    <s v="Howard County"/>
    <x v="25"/>
    <n v="10144"/>
    <n v="10142"/>
    <n v="10141"/>
    <n v="10219"/>
    <n v="10196"/>
    <n v="10239"/>
    <n v="10129"/>
    <n v="10134"/>
    <n v="10032"/>
    <n v="10066"/>
    <n v="10059"/>
    <x v="1513"/>
  </r>
  <r>
    <s v=".Howell County, Missouri"/>
    <s v="Howell County, Missouri"/>
    <s v="Howell County"/>
    <x v="25"/>
    <n v="40400"/>
    <n v="40386"/>
    <n v="40552"/>
    <n v="40584"/>
    <n v="40537"/>
    <n v="40236"/>
    <n v="40122"/>
    <n v="40070"/>
    <n v="40132"/>
    <n v="40074"/>
    <n v="40126"/>
    <x v="1514"/>
  </r>
  <r>
    <s v=".Iron County, Missouri"/>
    <s v="Iron County, Missouri"/>
    <s v="Iron County"/>
    <x v="25"/>
    <n v="10630"/>
    <n v="10615"/>
    <n v="10592"/>
    <n v="10620"/>
    <n v="10548"/>
    <n v="10461"/>
    <n v="10362"/>
    <n v="10203"/>
    <n v="10123"/>
    <n v="10181"/>
    <n v="10187"/>
    <x v="1515"/>
  </r>
  <r>
    <s v=".Jackson County, Missouri"/>
    <s v="Jackson County, Missouri"/>
    <s v="Jackson County"/>
    <x v="25"/>
    <n v="674158"/>
    <n v="674166"/>
    <n v="674845"/>
    <n v="675553"/>
    <n v="677417"/>
    <n v="679841"/>
    <n v="683014"/>
    <n v="686783"/>
    <n v="692430"/>
    <n v="698072"/>
    <n v="700784"/>
    <x v="1516"/>
  </r>
  <r>
    <s v=".Jasper County, Missouri"/>
    <s v="Jasper County, Missouri"/>
    <s v="Jasper County"/>
    <x v="25"/>
    <n v="117404"/>
    <n v="117391"/>
    <n v="117656"/>
    <n v="115283"/>
    <n v="115770"/>
    <n v="116766"/>
    <n v="117742"/>
    <n v="118548"/>
    <n v="119219"/>
    <n v="120048"/>
    <n v="120455"/>
    <x v="1517"/>
  </r>
  <r>
    <s v=".Jefferson County, Missouri"/>
    <s v="Jefferson County, Missouri"/>
    <s v="Jefferson County"/>
    <x v="25"/>
    <n v="218733"/>
    <n v="218722"/>
    <n v="219128"/>
    <n v="219594"/>
    <n v="219853"/>
    <n v="220870"/>
    <n v="222006"/>
    <n v="223116"/>
    <n v="223377"/>
    <n v="223769"/>
    <n v="224410"/>
    <x v="1518"/>
  </r>
  <r>
    <s v=".Johnson County, Missouri"/>
    <s v="Johnson County, Missouri"/>
    <s v="Johnson County"/>
    <x v="25"/>
    <n v="52595"/>
    <n v="52565"/>
    <n v="52686"/>
    <n v="53297"/>
    <n v="54124"/>
    <n v="54139"/>
    <n v="54010"/>
    <n v="53496"/>
    <n v="53497"/>
    <n v="53735"/>
    <n v="53621"/>
    <x v="1519"/>
  </r>
  <r>
    <s v=".Knox County, Missouri"/>
    <s v="Knox County, Missouri"/>
    <s v="Knox County"/>
    <x v="25"/>
    <n v="4131"/>
    <n v="4131"/>
    <n v="4125"/>
    <n v="4125"/>
    <n v="4090"/>
    <n v="4060"/>
    <n v="3993"/>
    <n v="3907"/>
    <n v="3933"/>
    <n v="3970"/>
    <n v="3965"/>
    <x v="1520"/>
  </r>
  <r>
    <s v=".Laclede County, Missouri"/>
    <s v="Laclede County, Missouri"/>
    <s v="Laclede County"/>
    <x v="25"/>
    <n v="35571"/>
    <n v="35596"/>
    <n v="35700"/>
    <n v="35668"/>
    <n v="35482"/>
    <n v="35654"/>
    <n v="35530"/>
    <n v="35469"/>
    <n v="35450"/>
    <n v="35418"/>
    <n v="35596"/>
    <x v="1521"/>
  </r>
  <r>
    <s v=".Lafayette County, Missouri"/>
    <s v="Lafayette County, Missouri"/>
    <s v="Lafayette County"/>
    <x v="25"/>
    <n v="33381"/>
    <n v="33369"/>
    <n v="33381"/>
    <n v="33207"/>
    <n v="33054"/>
    <n v="32823"/>
    <n v="32619"/>
    <n v="32624"/>
    <n v="32534"/>
    <n v="32579"/>
    <n v="32542"/>
    <x v="1522"/>
  </r>
  <r>
    <s v=".Lawrence County, Missouri"/>
    <s v="Lawrence County, Missouri"/>
    <s v="Lawrence County"/>
    <x v="25"/>
    <n v="38634"/>
    <n v="38647"/>
    <n v="38591"/>
    <n v="38502"/>
    <n v="38382"/>
    <n v="38104"/>
    <n v="37903"/>
    <n v="37981"/>
    <n v="38164"/>
    <n v="38256"/>
    <n v="38264"/>
    <x v="1523"/>
  </r>
  <r>
    <s v=".Lewis County, Missouri"/>
    <s v="Lewis County, Missouri"/>
    <s v="Lewis County"/>
    <x v="25"/>
    <n v="10211"/>
    <n v="10209"/>
    <n v="10210"/>
    <n v="10220"/>
    <n v="10119"/>
    <n v="10111"/>
    <n v="10099"/>
    <n v="10138"/>
    <n v="10072"/>
    <n v="9952"/>
    <n v="9839"/>
    <x v="1524"/>
  </r>
  <r>
    <s v=".Lincoln County, Missouri"/>
    <s v="Lincoln County, Missouri"/>
    <s v="Lincoln County"/>
    <x v="25"/>
    <n v="52566"/>
    <n v="52536"/>
    <n v="52674"/>
    <n v="53051"/>
    <n v="53265"/>
    <n v="53785"/>
    <n v="54170"/>
    <n v="54567"/>
    <n v="55146"/>
    <n v="56045"/>
    <n v="57613"/>
    <x v="1525"/>
  </r>
  <r>
    <s v=".Linn County, Missouri"/>
    <s v="Linn County, Missouri"/>
    <s v="Linn County"/>
    <x v="25"/>
    <n v="12761"/>
    <n v="12773"/>
    <n v="12774"/>
    <n v="12601"/>
    <n v="12488"/>
    <n v="12330"/>
    <n v="12320"/>
    <n v="12293"/>
    <n v="12146"/>
    <n v="12168"/>
    <n v="12039"/>
    <x v="1526"/>
  </r>
  <r>
    <s v=".Livingston County, Missouri"/>
    <s v="Livingston County, Missouri"/>
    <s v="Livingston County"/>
    <x v="25"/>
    <n v="15195"/>
    <n v="15196"/>
    <n v="15128"/>
    <n v="15120"/>
    <n v="14997"/>
    <n v="14874"/>
    <n v="15006"/>
    <n v="14938"/>
    <n v="15127"/>
    <n v="15157"/>
    <n v="15181"/>
    <x v="1527"/>
  </r>
  <r>
    <s v=".McDonald County, Missouri"/>
    <s v="McDonald County, Missouri"/>
    <s v="McDonald County"/>
    <x v="25"/>
    <n v="23083"/>
    <n v="23083"/>
    <n v="23072"/>
    <n v="22891"/>
    <n v="22966"/>
    <n v="22629"/>
    <n v="22820"/>
    <n v="22683"/>
    <n v="22705"/>
    <n v="22722"/>
    <n v="22963"/>
    <x v="1528"/>
  </r>
  <r>
    <s v=".Macon County, Missouri"/>
    <s v="Macon County, Missouri"/>
    <s v="Macon County"/>
    <x v="25"/>
    <n v="15566"/>
    <n v="15566"/>
    <n v="15593"/>
    <n v="15486"/>
    <n v="15563"/>
    <n v="15475"/>
    <n v="15449"/>
    <n v="15284"/>
    <n v="15164"/>
    <n v="15262"/>
    <n v="15167"/>
    <x v="1529"/>
  </r>
  <r>
    <s v=".Madison County, Missouri"/>
    <s v="Madison County, Missouri"/>
    <s v="Madison County"/>
    <x v="25"/>
    <n v="12226"/>
    <n v="12217"/>
    <n v="12197"/>
    <n v="12256"/>
    <n v="12373"/>
    <n v="12270"/>
    <n v="12192"/>
    <n v="12178"/>
    <n v="12213"/>
    <n v="12230"/>
    <n v="12188"/>
    <x v="1530"/>
  </r>
  <r>
    <s v=".Maries County, Missouri"/>
    <s v="Maries County, Missouri"/>
    <s v="Maries County"/>
    <x v="25"/>
    <n v="9176"/>
    <n v="9153"/>
    <n v="9162"/>
    <n v="9171"/>
    <n v="9022"/>
    <n v="9037"/>
    <n v="9001"/>
    <n v="8936"/>
    <n v="8821"/>
    <n v="8790"/>
    <n v="8770"/>
    <x v="1531"/>
  </r>
  <r>
    <s v=".Marion County, Missouri"/>
    <s v="Marion County, Missouri"/>
    <s v="Marion County"/>
    <x v="25"/>
    <n v="28781"/>
    <n v="28781"/>
    <n v="28787"/>
    <n v="28786"/>
    <n v="28746"/>
    <n v="28769"/>
    <n v="28766"/>
    <n v="28697"/>
    <n v="28689"/>
    <n v="28585"/>
    <n v="28540"/>
    <x v="1532"/>
  </r>
  <r>
    <s v=".Mercer County, Missouri"/>
    <s v="Mercer County, Missouri"/>
    <s v="Mercer County"/>
    <x v="25"/>
    <n v="3785"/>
    <n v="3785"/>
    <n v="3770"/>
    <n v="3774"/>
    <n v="3708"/>
    <n v="3664"/>
    <n v="3683"/>
    <n v="3660"/>
    <n v="3661"/>
    <n v="3656"/>
    <n v="3626"/>
    <x v="1533"/>
  </r>
  <r>
    <s v=".Miller County, Missouri"/>
    <s v="Miller County, Missouri"/>
    <s v="Miller County"/>
    <x v="25"/>
    <n v="24748"/>
    <n v="24748"/>
    <n v="24716"/>
    <n v="24718"/>
    <n v="24582"/>
    <n v="24812"/>
    <n v="24833"/>
    <n v="24872"/>
    <n v="24998"/>
    <n v="25202"/>
    <n v="25315"/>
    <x v="1534"/>
  </r>
  <r>
    <s v=".Mississippi County, Missouri"/>
    <s v="Mississippi County, Missouri"/>
    <s v="Mississippi County"/>
    <x v="25"/>
    <n v="14358"/>
    <n v="14376"/>
    <n v="14330"/>
    <n v="14234"/>
    <n v="14274"/>
    <n v="14174"/>
    <n v="14175"/>
    <n v="13965"/>
    <n v="13738"/>
    <n v="13594"/>
    <n v="13394"/>
    <x v="1535"/>
  </r>
  <r>
    <s v=".Moniteau County, Missouri"/>
    <s v="Moniteau County, Missouri"/>
    <s v="Moniteau County"/>
    <x v="25"/>
    <n v="15607"/>
    <n v="15605"/>
    <n v="15626"/>
    <n v="15706"/>
    <n v="15669"/>
    <n v="15742"/>
    <n v="15809"/>
    <n v="15873"/>
    <n v="15991"/>
    <n v="16047"/>
    <n v="16186"/>
    <x v="1536"/>
  </r>
  <r>
    <s v=".Monroe County, Missouri"/>
    <s v="Monroe County, Missouri"/>
    <s v="Monroe County"/>
    <x v="25"/>
    <n v="8840"/>
    <n v="8844"/>
    <n v="8786"/>
    <n v="8683"/>
    <n v="8692"/>
    <n v="8770"/>
    <n v="8737"/>
    <n v="8637"/>
    <n v="8633"/>
    <n v="8596"/>
    <n v="8636"/>
    <x v="1537"/>
  </r>
  <r>
    <s v=".Montgomery County, Missouri"/>
    <s v="Montgomery County, Missouri"/>
    <s v="Montgomery County"/>
    <x v="25"/>
    <n v="12236"/>
    <n v="12224"/>
    <n v="12207"/>
    <n v="12202"/>
    <n v="11965"/>
    <n v="11847"/>
    <n v="11718"/>
    <n v="11572"/>
    <n v="11447"/>
    <n v="11378"/>
    <n v="11488"/>
    <x v="1538"/>
  </r>
  <r>
    <s v=".Morgan County, Missouri"/>
    <s v="Morgan County, Missouri"/>
    <s v="Morgan County"/>
    <x v="25"/>
    <n v="20565"/>
    <n v="20567"/>
    <n v="20543"/>
    <n v="20378"/>
    <n v="20082"/>
    <n v="20122"/>
    <n v="20074"/>
    <n v="20065"/>
    <n v="20089"/>
    <n v="20162"/>
    <n v="20414"/>
    <x v="1539"/>
  </r>
  <r>
    <s v=".New Madrid County, Missouri"/>
    <s v="New Madrid County, Missouri"/>
    <s v="New Madrid County"/>
    <x v="25"/>
    <n v="18956"/>
    <n v="18940"/>
    <n v="18934"/>
    <n v="18764"/>
    <n v="18471"/>
    <n v="18316"/>
    <n v="18229"/>
    <n v="18067"/>
    <n v="17839"/>
    <n v="17544"/>
    <n v="17272"/>
    <x v="1540"/>
  </r>
  <r>
    <s v=".Newton County, Missouri"/>
    <s v="Newton County, Missouri"/>
    <s v="Newton County"/>
    <x v="25"/>
    <n v="58114"/>
    <n v="58118"/>
    <n v="58177"/>
    <n v="58563"/>
    <n v="58637"/>
    <n v="58378"/>
    <n v="58127"/>
    <n v="58138"/>
    <n v="58178"/>
    <n v="58191"/>
    <n v="58158"/>
    <x v="1541"/>
  </r>
  <r>
    <s v=".Nodaway County, Missouri"/>
    <s v="Nodaway County, Missouri"/>
    <s v="Nodaway County"/>
    <x v="25"/>
    <n v="23370"/>
    <n v="23373"/>
    <n v="23401"/>
    <n v="23433"/>
    <n v="23327"/>
    <n v="23151"/>
    <n v="22981"/>
    <n v="22625"/>
    <n v="22455"/>
    <n v="22401"/>
    <n v="22223"/>
    <x v="1542"/>
  </r>
  <r>
    <s v=".Oregon County, Missouri"/>
    <s v="Oregon County, Missouri"/>
    <s v="Oregon County"/>
    <x v="25"/>
    <n v="10881"/>
    <n v="10881"/>
    <n v="10935"/>
    <n v="11044"/>
    <n v="10966"/>
    <n v="10927"/>
    <n v="10823"/>
    <n v="10850"/>
    <n v="10746"/>
    <n v="10553"/>
    <n v="10558"/>
    <x v="1543"/>
  </r>
  <r>
    <s v=".Osage County, Missouri"/>
    <s v="Osage County, Missouri"/>
    <s v="Osage County"/>
    <x v="25"/>
    <n v="13878"/>
    <n v="13909"/>
    <n v="13905"/>
    <n v="13908"/>
    <n v="13846"/>
    <n v="13677"/>
    <n v="13638"/>
    <n v="13538"/>
    <n v="13613"/>
    <n v="13658"/>
    <n v="13652"/>
    <x v="1544"/>
  </r>
  <r>
    <s v=".Ozark County, Missouri"/>
    <s v="Ozark County, Missouri"/>
    <s v="Ozark County"/>
    <x v="25"/>
    <n v="9723"/>
    <n v="9728"/>
    <n v="9746"/>
    <n v="9647"/>
    <n v="9593"/>
    <n v="9503"/>
    <n v="9439"/>
    <n v="9364"/>
    <n v="9199"/>
    <n v="9227"/>
    <n v="9070"/>
    <x v="1545"/>
  </r>
  <r>
    <s v=".Pemiscot County, Missouri"/>
    <s v="Pemiscot County, Missouri"/>
    <s v="Pemiscot County"/>
    <x v="25"/>
    <n v="18296"/>
    <n v="18287"/>
    <n v="18261"/>
    <n v="18185"/>
    <n v="18075"/>
    <n v="17774"/>
    <n v="17564"/>
    <n v="17410"/>
    <n v="17060"/>
    <n v="16783"/>
    <n v="16256"/>
    <x v="1546"/>
  </r>
  <r>
    <s v=".Perry County, Missouri"/>
    <s v="Perry County, Missouri"/>
    <s v="Perry County"/>
    <x v="25"/>
    <n v="18971"/>
    <n v="18971"/>
    <n v="18938"/>
    <n v="19008"/>
    <n v="19001"/>
    <n v="19053"/>
    <n v="19118"/>
    <n v="19068"/>
    <n v="19216"/>
    <n v="19262"/>
    <n v="19274"/>
    <x v="1547"/>
  </r>
  <r>
    <s v=".Pettis County, Missouri"/>
    <s v="Pettis County, Missouri"/>
    <s v="Pettis County"/>
    <x v="25"/>
    <n v="42201"/>
    <n v="42214"/>
    <n v="42274"/>
    <n v="42155"/>
    <n v="42304"/>
    <n v="42196"/>
    <n v="42200"/>
    <n v="42300"/>
    <n v="42249"/>
    <n v="42445"/>
    <n v="42441"/>
    <x v="1548"/>
  </r>
  <r>
    <s v=".Phelps County, Missouri"/>
    <s v="Phelps County, Missouri"/>
    <s v="Phelps County"/>
    <x v="25"/>
    <n v="45156"/>
    <n v="45124"/>
    <n v="45294"/>
    <n v="45246"/>
    <n v="45230"/>
    <n v="45006"/>
    <n v="44925"/>
    <n v="44766"/>
    <n v="44708"/>
    <n v="44551"/>
    <n v="44551"/>
    <x v="1549"/>
  </r>
  <r>
    <s v=".Pike County, Missouri"/>
    <s v="Pike County, Missouri"/>
    <s v="Pike County"/>
    <x v="25"/>
    <n v="18516"/>
    <n v="18511"/>
    <n v="18476"/>
    <n v="18661"/>
    <n v="18552"/>
    <n v="18608"/>
    <n v="18497"/>
    <n v="18409"/>
    <n v="18507"/>
    <n v="18557"/>
    <n v="18502"/>
    <x v="1550"/>
  </r>
  <r>
    <s v=".Platte County, Missouri"/>
    <s v="Platte County, Missouri"/>
    <s v="Platte County"/>
    <x v="25"/>
    <n v="89322"/>
    <n v="89329"/>
    <n v="89702"/>
    <n v="90880"/>
    <n v="92151"/>
    <n v="93367"/>
    <n v="94859"/>
    <n v="96445"/>
    <n v="98641"/>
    <n v="101141"/>
    <n v="102764"/>
    <x v="1551"/>
  </r>
  <r>
    <s v=".Polk County, Missouri"/>
    <s v="Polk County, Missouri"/>
    <s v="Polk County"/>
    <x v="25"/>
    <n v="31137"/>
    <n v="31130"/>
    <n v="31157"/>
    <n v="31202"/>
    <n v="31082"/>
    <n v="31117"/>
    <n v="31118"/>
    <n v="31256"/>
    <n v="31380"/>
    <n v="31742"/>
    <n v="32214"/>
    <x v="1552"/>
  </r>
  <r>
    <s v=".Pulaski County, Missouri"/>
    <s v="Pulaski County, Missouri"/>
    <s v="Pulaski County"/>
    <x v="25"/>
    <n v="52274"/>
    <n v="52282"/>
    <n v="52859"/>
    <n v="53297"/>
    <n v="53475"/>
    <n v="54077"/>
    <n v="53550"/>
    <n v="53204"/>
    <n v="52456"/>
    <n v="51862"/>
    <n v="51997"/>
    <x v="1553"/>
  </r>
  <r>
    <s v=".Putnam County, Missouri"/>
    <s v="Putnam County, Missouri"/>
    <s v="Putnam County"/>
    <x v="25"/>
    <n v="4979"/>
    <n v="4979"/>
    <n v="4974"/>
    <n v="4976"/>
    <n v="4945"/>
    <n v="4884"/>
    <n v="4843"/>
    <n v="4860"/>
    <n v="4825"/>
    <n v="4778"/>
    <n v="4748"/>
    <x v="1554"/>
  </r>
  <r>
    <s v=".Ralls County, Missouri"/>
    <s v="Ralls County, Missouri"/>
    <s v="Ralls County"/>
    <x v="25"/>
    <n v="10167"/>
    <n v="10175"/>
    <n v="10193"/>
    <n v="10275"/>
    <n v="10226"/>
    <n v="10164"/>
    <n v="10276"/>
    <n v="10169"/>
    <n v="10230"/>
    <n v="10226"/>
    <n v="10234"/>
    <x v="1555"/>
  </r>
  <r>
    <s v=".Randolph County, Missouri"/>
    <s v="Randolph County, Missouri"/>
    <s v="Randolph County"/>
    <x v="25"/>
    <n v="25414"/>
    <n v="25418"/>
    <n v="25458"/>
    <n v="25282"/>
    <n v="25334"/>
    <n v="24945"/>
    <n v="25050"/>
    <n v="25041"/>
    <n v="24970"/>
    <n v="24899"/>
    <n v="24732"/>
    <x v="1556"/>
  </r>
  <r>
    <s v=".Ray County, Missouri"/>
    <s v="Ray County, Missouri"/>
    <s v="Ray County"/>
    <x v="25"/>
    <n v="23494"/>
    <n v="23516"/>
    <n v="23517"/>
    <n v="23346"/>
    <n v="23081"/>
    <n v="23064"/>
    <n v="22936"/>
    <n v="22793"/>
    <n v="22741"/>
    <n v="22877"/>
    <n v="22945"/>
    <x v="1557"/>
  </r>
  <r>
    <s v=".Reynolds County, Missouri"/>
    <s v="Reynolds County, Missouri"/>
    <s v="Reynolds County"/>
    <x v="25"/>
    <n v="6696"/>
    <n v="6690"/>
    <n v="6676"/>
    <n v="6565"/>
    <n v="6548"/>
    <n v="6454"/>
    <n v="6400"/>
    <n v="6292"/>
    <n v="6347"/>
    <n v="6260"/>
    <n v="6282"/>
    <x v="1558"/>
  </r>
  <r>
    <s v=".Ripley County, Missouri"/>
    <s v="Ripley County, Missouri"/>
    <s v="Ripley County"/>
    <x v="25"/>
    <n v="14100"/>
    <n v="14106"/>
    <n v="14102"/>
    <n v="14140"/>
    <n v="14028"/>
    <n v="13985"/>
    <n v="13932"/>
    <n v="13788"/>
    <n v="13775"/>
    <n v="13565"/>
    <n v="13420"/>
    <x v="1559"/>
  </r>
  <r>
    <s v=".St. Charles County, Missouri"/>
    <s v="St. Charles County, Missouri"/>
    <s v="St. Charles County"/>
    <x v="25"/>
    <n v="360485"/>
    <n v="360495"/>
    <n v="361803"/>
    <n v="365582"/>
    <n v="369111"/>
    <n v="374288"/>
    <n v="379844"/>
    <n v="384978"/>
    <n v="390541"/>
    <n v="395130"/>
    <n v="398780"/>
    <x v="1560"/>
  </r>
  <r>
    <s v=".St. Clair County, Missouri"/>
    <s v="St. Clair County, Missouri"/>
    <s v="St. Clair County"/>
    <x v="25"/>
    <n v="9805"/>
    <n v="9805"/>
    <n v="9823"/>
    <n v="9693"/>
    <n v="9527"/>
    <n v="9487"/>
    <n v="9432"/>
    <n v="9411"/>
    <n v="9288"/>
    <n v="9365"/>
    <n v="9389"/>
    <x v="1561"/>
  </r>
  <r>
    <s v=".Ste. Genevieve County, Missouri"/>
    <s v="Ste. Genevieve County, Missouri"/>
    <s v="Ste. Genevieve County"/>
    <x v="25"/>
    <n v="18145"/>
    <n v="18147"/>
    <n v="18127"/>
    <n v="18196"/>
    <n v="17868"/>
    <n v="17951"/>
    <n v="17936"/>
    <n v="17804"/>
    <n v="17875"/>
    <n v="17792"/>
    <n v="17877"/>
    <x v="1562"/>
  </r>
  <r>
    <s v=".St. Francois County, Missouri"/>
    <s v="St. Francois County, Missouri"/>
    <s v="St. Francois County"/>
    <x v="25"/>
    <n v="65359"/>
    <n v="65369"/>
    <n v="65529"/>
    <n v="65590"/>
    <n v="65803"/>
    <n v="66102"/>
    <n v="65784"/>
    <n v="66232"/>
    <n v="66356"/>
    <n v="66674"/>
    <n v="66737"/>
    <x v="1563"/>
  </r>
  <r>
    <s v=".St. Louis County, Missouri"/>
    <s v="St. Louis County, Missouri"/>
    <s v="St. Louis County"/>
    <x v="25"/>
    <n v="998954"/>
    <n v="998985"/>
    <n v="998840"/>
    <n v="1000040"/>
    <n v="1000761"/>
    <n v="1000456"/>
    <n v="1000528"/>
    <n v="1001109"/>
    <n v="997837"/>
    <n v="996227"/>
    <n v="995219"/>
    <x v="1564"/>
  </r>
  <r>
    <s v=".Saline County, Missouri"/>
    <s v="Saline County, Missouri"/>
    <s v="Saline County"/>
    <x v="25"/>
    <n v="23370"/>
    <n v="23370"/>
    <n v="23420"/>
    <n v="23406"/>
    <n v="23544"/>
    <n v="23355"/>
    <n v="23398"/>
    <n v="23226"/>
    <n v="23095"/>
    <n v="22910"/>
    <n v="22890"/>
    <x v="1565"/>
  </r>
  <r>
    <s v=".Schuyler County, Missouri"/>
    <s v="Schuyler County, Missouri"/>
    <s v="Schuyler County"/>
    <x v="25"/>
    <n v="4431"/>
    <n v="4431"/>
    <n v="4441"/>
    <n v="4389"/>
    <n v="4387"/>
    <n v="4370"/>
    <n v="4392"/>
    <n v="4500"/>
    <n v="4501"/>
    <n v="4518"/>
    <n v="4594"/>
    <x v="1566"/>
  </r>
  <r>
    <s v=".Scotland County, Missouri"/>
    <s v="Scotland County, Missouri"/>
    <s v="Scotland County"/>
    <x v="25"/>
    <n v="4843"/>
    <n v="4853"/>
    <n v="4840"/>
    <n v="4835"/>
    <n v="4865"/>
    <n v="4893"/>
    <n v="4840"/>
    <n v="4821"/>
    <n v="4902"/>
    <n v="4948"/>
    <n v="4938"/>
    <x v="1567"/>
  </r>
  <r>
    <s v=".Scott County, Missouri"/>
    <s v="Scott County, Missouri"/>
    <s v="Scott County"/>
    <x v="25"/>
    <n v="39191"/>
    <n v="39199"/>
    <n v="39261"/>
    <n v="39147"/>
    <n v="39161"/>
    <n v="39207"/>
    <n v="38868"/>
    <n v="39007"/>
    <n v="38760"/>
    <n v="38576"/>
    <n v="38541"/>
    <x v="1568"/>
  </r>
  <r>
    <s v=".Shannon County, Missouri"/>
    <s v="Shannon County, Missouri"/>
    <s v="Shannon County"/>
    <x v="25"/>
    <n v="8441"/>
    <n v="8435"/>
    <n v="8443"/>
    <n v="8412"/>
    <n v="8332"/>
    <n v="8288"/>
    <n v="8293"/>
    <n v="8273"/>
    <n v="8222"/>
    <n v="8235"/>
    <n v="8189"/>
    <x v="1569"/>
  </r>
  <r>
    <s v=".Shelby County, Missouri"/>
    <s v="Shelby County, Missouri"/>
    <s v="Shelby County"/>
    <x v="25"/>
    <n v="6373"/>
    <n v="6372"/>
    <n v="6365"/>
    <n v="6235"/>
    <n v="6216"/>
    <n v="6152"/>
    <n v="6092"/>
    <n v="6101"/>
    <n v="6044"/>
    <n v="5995"/>
    <n v="5997"/>
    <x v="1570"/>
  </r>
  <r>
    <s v=".Stoddard County, Missouri"/>
    <s v="Stoddard County, Missouri"/>
    <s v="Stoddard County"/>
    <x v="25"/>
    <n v="29968"/>
    <n v="29968"/>
    <n v="30027"/>
    <n v="29851"/>
    <n v="29814"/>
    <n v="29795"/>
    <n v="29785"/>
    <n v="29736"/>
    <n v="29498"/>
    <n v="29364"/>
    <n v="29264"/>
    <x v="1571"/>
  </r>
  <r>
    <s v=".Stone County, Missouri"/>
    <s v="Stone County, Missouri"/>
    <s v="Stone County"/>
    <x v="25"/>
    <n v="32202"/>
    <n v="32208"/>
    <n v="32235"/>
    <n v="32118"/>
    <n v="31893"/>
    <n v="31658"/>
    <n v="31445"/>
    <n v="31307"/>
    <n v="31471"/>
    <n v="31642"/>
    <n v="31701"/>
    <x v="1572"/>
  </r>
  <r>
    <s v=".Sullivan County, Missouri"/>
    <s v="Sullivan County, Missouri"/>
    <s v="Sullivan County"/>
    <x v="25"/>
    <n v="6714"/>
    <n v="6714"/>
    <n v="6737"/>
    <n v="6663"/>
    <n v="6556"/>
    <n v="6497"/>
    <n v="6472"/>
    <n v="6366"/>
    <n v="6333"/>
    <n v="6212"/>
    <n v="6233"/>
    <x v="1573"/>
  </r>
  <r>
    <s v=".Taney County, Missouri"/>
    <s v="Taney County, Missouri"/>
    <s v="Taney County"/>
    <x v="25"/>
    <n v="51675"/>
    <n v="51672"/>
    <n v="51902"/>
    <n v="52652"/>
    <n v="52901"/>
    <n v="53255"/>
    <n v="53810"/>
    <n v="54216"/>
    <n v="54608"/>
    <n v="55100"/>
    <n v="55719"/>
    <x v="1574"/>
  </r>
  <r>
    <s v=".Texas County, Missouri"/>
    <s v="Texas County, Missouri"/>
    <s v="Texas County"/>
    <x v="25"/>
    <n v="26008"/>
    <n v="26016"/>
    <n v="26042"/>
    <n v="25928"/>
    <n v="25791"/>
    <n v="25685"/>
    <n v="25659"/>
    <n v="25660"/>
    <n v="25805"/>
    <n v="25650"/>
    <n v="25506"/>
    <x v="1575"/>
  </r>
  <r>
    <s v=".Vernon County, Missouri"/>
    <s v="Vernon County, Missouri"/>
    <s v="Vernon County"/>
    <x v="25"/>
    <n v="21159"/>
    <n v="21163"/>
    <n v="21159"/>
    <n v="21084"/>
    <n v="20930"/>
    <n v="20978"/>
    <n v="20983"/>
    <n v="20758"/>
    <n v="20653"/>
    <n v="20507"/>
    <n v="20492"/>
    <x v="1576"/>
  </r>
  <r>
    <s v=".Warren County, Missouri"/>
    <s v="Warren County, Missouri"/>
    <s v="Warren County"/>
    <x v="25"/>
    <n v="32513"/>
    <n v="32539"/>
    <n v="32605"/>
    <n v="32604"/>
    <n v="32738"/>
    <n v="32980"/>
    <n v="33180"/>
    <n v="33532"/>
    <n v="33871"/>
    <n v="34448"/>
    <n v="34766"/>
    <x v="1577"/>
  </r>
  <r>
    <s v=".Washington County, Missouri"/>
    <s v="Washington County, Missouri"/>
    <s v="Washington County"/>
    <x v="25"/>
    <n v="25195"/>
    <n v="25201"/>
    <n v="25201"/>
    <n v="25105"/>
    <n v="25088"/>
    <n v="25144"/>
    <n v="25079"/>
    <n v="24793"/>
    <n v="24852"/>
    <n v="24994"/>
    <n v="24933"/>
    <x v="1578"/>
  </r>
  <r>
    <s v=".Wayne County, Missouri"/>
    <s v="Wayne County, Missouri"/>
    <s v="Wayne County"/>
    <x v="25"/>
    <n v="13521"/>
    <n v="13535"/>
    <n v="13519"/>
    <n v="13425"/>
    <n v="13408"/>
    <n v="13475"/>
    <n v="13481"/>
    <n v="13431"/>
    <n v="13236"/>
    <n v="13303"/>
    <n v="13132"/>
    <x v="397"/>
  </r>
  <r>
    <s v=".Webster County, Missouri"/>
    <s v="Webster County, Missouri"/>
    <s v="Webster County"/>
    <x v="25"/>
    <n v="36202"/>
    <n v="36264"/>
    <n v="36320"/>
    <n v="36448"/>
    <n v="36448"/>
    <n v="36626"/>
    <n v="37042"/>
    <n v="37604"/>
    <n v="38154"/>
    <n v="38745"/>
    <n v="39179"/>
    <x v="1579"/>
  </r>
  <r>
    <s v=".Worth County, Missouri"/>
    <s v="Worth County, Missouri"/>
    <s v="Worth County"/>
    <x v="25"/>
    <n v="2171"/>
    <n v="2169"/>
    <n v="2152"/>
    <n v="2118"/>
    <n v="2080"/>
    <n v="2079"/>
    <n v="2054"/>
    <n v="2042"/>
    <n v="2015"/>
    <n v="2041"/>
    <n v="2026"/>
    <x v="1580"/>
  </r>
  <r>
    <s v=".Wright County, Missouri"/>
    <s v="Wright County, Missouri"/>
    <s v="Wright County"/>
    <x v="25"/>
    <n v="18815"/>
    <n v="18742"/>
    <n v="18779"/>
    <n v="18572"/>
    <n v="18556"/>
    <n v="18333"/>
    <n v="18198"/>
    <n v="18146"/>
    <n v="18185"/>
    <n v="18210"/>
    <n v="18187"/>
    <x v="1581"/>
  </r>
  <r>
    <s v=".St. Louis city, Missouri"/>
    <s v="St. Louis city, Missouri"/>
    <s v="St. Louis city"/>
    <x v="25"/>
    <n v="319294"/>
    <n v="319289"/>
    <n v="319336"/>
    <n v="319344"/>
    <n v="319416"/>
    <n v="318476"/>
    <n v="317399"/>
    <n v="316010"/>
    <n v="312633"/>
    <n v="308233"/>
    <n v="303419"/>
    <x v="1582"/>
  </r>
  <r>
    <s v=".Beaverhead County, Montana"/>
    <s v="Beaverhead County, Montana"/>
    <s v="Beaverhead County"/>
    <x v="26"/>
    <n v="9246"/>
    <n v="9246"/>
    <n v="9255"/>
    <n v="9210"/>
    <n v="9359"/>
    <n v="9306"/>
    <n v="9337"/>
    <n v="9295"/>
    <n v="9463"/>
    <n v="9450"/>
    <n v="9412"/>
    <x v="1583"/>
  </r>
  <r>
    <s v=".Big Horn County, Montana"/>
    <s v="Big Horn County, Montana"/>
    <s v="Big Horn County"/>
    <x v="26"/>
    <n v="12865"/>
    <n v="12863"/>
    <n v="12911"/>
    <n v="13056"/>
    <n v="12995"/>
    <n v="13117"/>
    <n v="13343"/>
    <n v="13312"/>
    <n v="13458"/>
    <n v="13483"/>
    <n v="13365"/>
    <x v="1584"/>
  </r>
  <r>
    <s v=".Blaine County, Montana"/>
    <s v="Blaine County, Montana"/>
    <s v="Blaine County"/>
    <x v="26"/>
    <n v="6491"/>
    <n v="6491"/>
    <n v="6503"/>
    <n v="6575"/>
    <n v="6680"/>
    <n v="6637"/>
    <n v="6710"/>
    <n v="6680"/>
    <n v="6716"/>
    <n v="6745"/>
    <n v="6774"/>
    <x v="1585"/>
  </r>
  <r>
    <s v=".Broadwater County, Montana"/>
    <s v="Broadwater County, Montana"/>
    <s v="Broadwater County"/>
    <x v="26"/>
    <n v="5612"/>
    <n v="5608"/>
    <n v="5633"/>
    <n v="5726"/>
    <n v="5759"/>
    <n v="5676"/>
    <n v="5653"/>
    <n v="5714"/>
    <n v="5785"/>
    <n v="5917"/>
    <n v="6072"/>
    <x v="1586"/>
  </r>
  <r>
    <s v=".Carbon County, Montana"/>
    <s v="Carbon County, Montana"/>
    <s v="Carbon County"/>
    <x v="26"/>
    <n v="10078"/>
    <n v="10078"/>
    <n v="10063"/>
    <n v="10089"/>
    <n v="10141"/>
    <n v="10337"/>
    <n v="10438"/>
    <n v="10403"/>
    <n v="10485"/>
    <n v="10680"/>
    <n v="10691"/>
    <x v="1587"/>
  </r>
  <r>
    <s v=".Carter County, Montana"/>
    <s v="Carter County, Montana"/>
    <s v="Carter County"/>
    <x v="26"/>
    <n v="1160"/>
    <n v="1160"/>
    <n v="1159"/>
    <n v="1136"/>
    <n v="1157"/>
    <n v="1152"/>
    <n v="1150"/>
    <n v="1147"/>
    <n v="1175"/>
    <n v="1223"/>
    <n v="1230"/>
    <x v="1588"/>
  </r>
  <r>
    <s v=".Cascade County, Montana"/>
    <s v="Cascade County, Montana"/>
    <s v="Cascade County"/>
    <x v="26"/>
    <n v="81327"/>
    <n v="81326"/>
    <n v="81507"/>
    <n v="81714"/>
    <n v="81622"/>
    <n v="82194"/>
    <n v="82056"/>
    <n v="81878"/>
    <n v="81562"/>
    <n v="81633"/>
    <n v="81688"/>
    <x v="1589"/>
  </r>
  <r>
    <s v=".Chouteau County, Montana"/>
    <s v="Chouteau County, Montana"/>
    <s v="Chouteau County"/>
    <x v="26"/>
    <n v="5813"/>
    <n v="5813"/>
    <n v="5810"/>
    <n v="5812"/>
    <n v="5932"/>
    <n v="5853"/>
    <n v="5899"/>
    <n v="5774"/>
    <n v="5780"/>
    <n v="5732"/>
    <n v="5740"/>
    <x v="1590"/>
  </r>
  <r>
    <s v=".Custer County, Montana"/>
    <s v="Custer County, Montana"/>
    <s v="Custer County"/>
    <x v="26"/>
    <n v="11699"/>
    <n v="11699"/>
    <n v="11692"/>
    <n v="11758"/>
    <n v="11798"/>
    <n v="11873"/>
    <n v="12008"/>
    <n v="12083"/>
    <n v="11843"/>
    <n v="11726"/>
    <n v="11592"/>
    <x v="1591"/>
  </r>
  <r>
    <s v=".Daniels County, Montana"/>
    <s v="Daniels County, Montana"/>
    <s v="Daniels County"/>
    <x v="26"/>
    <n v="1751"/>
    <n v="1751"/>
    <n v="1749"/>
    <n v="1760"/>
    <n v="1774"/>
    <n v="1777"/>
    <n v="1797"/>
    <n v="1750"/>
    <n v="1731"/>
    <n v="1722"/>
    <n v="1729"/>
    <x v="1592"/>
  </r>
  <r>
    <s v=".Dawson County, Montana"/>
    <s v="Dawson County, Montana"/>
    <s v="Dawson County"/>
    <x v="26"/>
    <n v="8966"/>
    <n v="8963"/>
    <n v="8950"/>
    <n v="9026"/>
    <n v="9231"/>
    <n v="9381"/>
    <n v="9505"/>
    <n v="9577"/>
    <n v="9263"/>
    <n v="8952"/>
    <n v="8680"/>
    <x v="1593"/>
  </r>
  <r>
    <s v=".Deer Lodge County, Montana"/>
    <s v="Deer Lodge County, Montana"/>
    <s v="Deer Lodge County"/>
    <x v="26"/>
    <n v="9298"/>
    <n v="9294"/>
    <n v="9291"/>
    <n v="9280"/>
    <n v="9215"/>
    <n v="9257"/>
    <n v="9115"/>
    <n v="9102"/>
    <n v="9057"/>
    <n v="9100"/>
    <n v="9129"/>
    <x v="1594"/>
  </r>
  <r>
    <s v=".Fallon County, Montana"/>
    <s v="Fallon County, Montana"/>
    <s v="Fallon County"/>
    <x v="26"/>
    <n v="2890"/>
    <n v="2890"/>
    <n v="2889"/>
    <n v="2930"/>
    <n v="3026"/>
    <n v="3047"/>
    <n v="3110"/>
    <n v="3171"/>
    <n v="3086"/>
    <n v="3004"/>
    <n v="2912"/>
    <x v="1595"/>
  </r>
  <r>
    <s v=".Fergus County, Montana"/>
    <s v="Fergus County, Montana"/>
    <s v="Fergus County"/>
    <x v="26"/>
    <n v="11586"/>
    <n v="11590"/>
    <n v="11585"/>
    <n v="11461"/>
    <n v="11391"/>
    <n v="11464"/>
    <n v="11329"/>
    <n v="11307"/>
    <n v="11349"/>
    <n v="11281"/>
    <n v="11117"/>
    <x v="1596"/>
  </r>
  <r>
    <s v=".Flathead County, Montana"/>
    <s v="Flathead County, Montana"/>
    <s v="Flathead County"/>
    <x v="26"/>
    <n v="90928"/>
    <n v="90927"/>
    <n v="90864"/>
    <n v="91270"/>
    <n v="91597"/>
    <n v="92935"/>
    <n v="94567"/>
    <n v="95839"/>
    <n v="97742"/>
    <n v="100091"/>
    <n v="102017"/>
    <x v="1597"/>
  </r>
  <r>
    <s v=".Gallatin County, Montana"/>
    <s v="Gallatin County, Montana"/>
    <s v="Gallatin County"/>
    <x v="26"/>
    <n v="89513"/>
    <n v="89515"/>
    <n v="89654"/>
    <n v="91375"/>
    <n v="92570"/>
    <n v="94798"/>
    <n v="97508"/>
    <n v="100882"/>
    <n v="104739"/>
    <n v="108576"/>
    <n v="111682"/>
    <x v="1598"/>
  </r>
  <r>
    <s v=".Garfield County, Montana"/>
    <s v="Garfield County, Montana"/>
    <s v="Garfield County"/>
    <x v="26"/>
    <n v="1206"/>
    <n v="1209"/>
    <n v="1192"/>
    <n v="1254"/>
    <n v="1244"/>
    <n v="1254"/>
    <n v="1275"/>
    <n v="1284"/>
    <n v="1299"/>
    <n v="1281"/>
    <n v="1257"/>
    <x v="1599"/>
  </r>
  <r>
    <s v=".Glacier County, Montana"/>
    <s v="Glacier County, Montana"/>
    <s v="Glacier County"/>
    <x v="26"/>
    <n v="13399"/>
    <n v="13399"/>
    <n v="13421"/>
    <n v="13577"/>
    <n v="13667"/>
    <n v="13789"/>
    <n v="13704"/>
    <n v="13636"/>
    <n v="13711"/>
    <n v="13732"/>
    <n v="13828"/>
    <x v="856"/>
  </r>
  <r>
    <s v=".Golden Valley County, Montana"/>
    <s v="Golden Valley County, Montana"/>
    <s v="Golden Valley County"/>
    <x v="26"/>
    <n v="884"/>
    <n v="884"/>
    <n v="879"/>
    <n v="830"/>
    <n v="827"/>
    <n v="846"/>
    <n v="841"/>
    <n v="818"/>
    <n v="810"/>
    <n v="817"/>
    <n v="822"/>
    <x v="1600"/>
  </r>
  <r>
    <s v=".Granite County, Montana"/>
    <s v="Granite County, Montana"/>
    <s v="Granite County"/>
    <x v="26"/>
    <n v="3079"/>
    <n v="3074"/>
    <n v="3075"/>
    <n v="3079"/>
    <n v="3042"/>
    <n v="3069"/>
    <n v="3146"/>
    <n v="3163"/>
    <n v="3286"/>
    <n v="3356"/>
    <n v="3371"/>
    <x v="1601"/>
  </r>
  <r>
    <s v=".Hill County, Montana"/>
    <s v="Hill County, Montana"/>
    <s v="Hill County"/>
    <x v="26"/>
    <n v="16096"/>
    <n v="16096"/>
    <n v="16153"/>
    <n v="16394"/>
    <n v="16396"/>
    <n v="16535"/>
    <n v="16502"/>
    <n v="16438"/>
    <n v="16448"/>
    <n v="16469"/>
    <n v="16342"/>
    <x v="1602"/>
  </r>
  <r>
    <s v=".Jefferson County, Montana"/>
    <s v="Jefferson County, Montana"/>
    <s v="Jefferson County"/>
    <x v="26"/>
    <n v="11406"/>
    <n v="11403"/>
    <n v="11407"/>
    <n v="11375"/>
    <n v="11318"/>
    <n v="11455"/>
    <n v="11502"/>
    <n v="11572"/>
    <n v="11779"/>
    <n v="11921"/>
    <n v="12094"/>
    <x v="1603"/>
  </r>
  <r>
    <s v=".Judith Basin County, Montana"/>
    <s v="Judith Basin County, Montana"/>
    <s v="Judith Basin County"/>
    <x v="26"/>
    <n v="2072"/>
    <n v="2072"/>
    <n v="2073"/>
    <n v="2009"/>
    <n v="2004"/>
    <n v="2000"/>
    <n v="1984"/>
    <n v="1931"/>
    <n v="1940"/>
    <n v="1945"/>
    <n v="1946"/>
    <x v="1604"/>
  </r>
  <r>
    <s v=".Lake County, Montana"/>
    <s v="Lake County, Montana"/>
    <s v="Lake County"/>
    <x v="26"/>
    <n v="28746"/>
    <n v="28748"/>
    <n v="28789"/>
    <n v="28977"/>
    <n v="29012"/>
    <n v="29121"/>
    <n v="29215"/>
    <n v="29457"/>
    <n v="29709"/>
    <n v="30221"/>
    <n v="30220"/>
    <x v="1605"/>
  </r>
  <r>
    <s v=".Lewis and Clark County, Montana"/>
    <s v="Lewis and Clark County, Montana"/>
    <s v="Lewis and Clark County"/>
    <x v="26"/>
    <n v="63395"/>
    <n v="63394"/>
    <n v="63577"/>
    <n v="64272"/>
    <n v="64736"/>
    <n v="65234"/>
    <n v="65703"/>
    <n v="66225"/>
    <n v="66894"/>
    <n v="67850"/>
    <n v="68622"/>
    <x v="1606"/>
  </r>
  <r>
    <s v=".Liberty County, Montana"/>
    <s v="Liberty County, Montana"/>
    <s v="Liberty County"/>
    <x v="26"/>
    <n v="2339"/>
    <n v="2339"/>
    <n v="2349"/>
    <n v="2379"/>
    <n v="2393"/>
    <n v="2362"/>
    <n v="2348"/>
    <n v="2391"/>
    <n v="2409"/>
    <n v="2407"/>
    <n v="2416"/>
    <x v="1607"/>
  </r>
  <r>
    <s v=".Lincoln County, Montana"/>
    <s v="Lincoln County, Montana"/>
    <s v="Lincoln County"/>
    <x v="26"/>
    <n v="19687"/>
    <n v="19683"/>
    <n v="19694"/>
    <n v="19625"/>
    <n v="19485"/>
    <n v="19424"/>
    <n v="19186"/>
    <n v="19060"/>
    <n v="19294"/>
    <n v="19556"/>
    <n v="19797"/>
    <x v="1608"/>
  </r>
  <r>
    <s v=".McCone County, Montana"/>
    <s v="McCone County, Montana"/>
    <s v="McCone County"/>
    <x v="26"/>
    <n v="1734"/>
    <n v="1734"/>
    <n v="1745"/>
    <n v="1709"/>
    <n v="1701"/>
    <n v="1715"/>
    <n v="1715"/>
    <n v="1700"/>
    <n v="1732"/>
    <n v="1698"/>
    <n v="1669"/>
    <x v="1609"/>
  </r>
  <r>
    <s v=".Madison County, Montana"/>
    <s v="Madison County, Montana"/>
    <s v="Madison County"/>
    <x v="26"/>
    <n v="7691"/>
    <n v="7691"/>
    <n v="7696"/>
    <n v="7644"/>
    <n v="7663"/>
    <n v="7674"/>
    <n v="7828"/>
    <n v="8026"/>
    <n v="8062"/>
    <n v="8291"/>
    <n v="8530"/>
    <x v="844"/>
  </r>
  <r>
    <s v=".Meagher County, Montana"/>
    <s v="Meagher County, Montana"/>
    <s v="Meagher County"/>
    <x v="26"/>
    <n v="1891"/>
    <n v="1891"/>
    <n v="1878"/>
    <n v="1877"/>
    <n v="1886"/>
    <n v="1904"/>
    <n v="1856"/>
    <n v="1821"/>
    <n v="1845"/>
    <n v="1852"/>
    <n v="1857"/>
    <x v="1610"/>
  </r>
  <r>
    <s v=".Mineral County, Montana"/>
    <s v="Mineral County, Montana"/>
    <s v="Mineral County"/>
    <x v="26"/>
    <n v="4223"/>
    <n v="4229"/>
    <n v="4229"/>
    <n v="4220"/>
    <n v="4128"/>
    <n v="4228"/>
    <n v="4195"/>
    <n v="4192"/>
    <n v="4124"/>
    <n v="4235"/>
    <n v="4307"/>
    <x v="1611"/>
  </r>
  <r>
    <s v=".Missoula County, Montana"/>
    <s v="Missoula County, Montana"/>
    <s v="Missoula County"/>
    <x v="26"/>
    <n v="109299"/>
    <n v="109296"/>
    <n v="109467"/>
    <n v="110245"/>
    <n v="111042"/>
    <n v="111900"/>
    <n v="112801"/>
    <n v="114122"/>
    <n v="116349"/>
    <n v="117834"/>
    <n v="118640"/>
    <x v="1612"/>
  </r>
  <r>
    <s v=".Musselshell County, Montana"/>
    <s v="Musselshell County, Montana"/>
    <s v="Musselshell County"/>
    <x v="26"/>
    <n v="4538"/>
    <n v="4538"/>
    <n v="4555"/>
    <n v="4747"/>
    <n v="4692"/>
    <n v="4681"/>
    <n v="4645"/>
    <n v="4628"/>
    <n v="4646"/>
    <n v="4632"/>
    <n v="4632"/>
    <x v="1613"/>
  </r>
  <r>
    <s v=".Park County, Montana"/>
    <s v="Park County, Montana"/>
    <s v="Park County"/>
    <x v="26"/>
    <n v="15636"/>
    <n v="15635"/>
    <n v="15596"/>
    <n v="15509"/>
    <n v="15591"/>
    <n v="15698"/>
    <n v="15919"/>
    <n v="16003"/>
    <n v="16115"/>
    <n v="16386"/>
    <n v="16648"/>
    <x v="1614"/>
  </r>
  <r>
    <s v=".Petroleum County, Montana"/>
    <s v="Petroleum County, Montana"/>
    <s v="Petroleum County"/>
    <x v="26"/>
    <n v="494"/>
    <n v="488"/>
    <n v="489"/>
    <n v="490"/>
    <n v="504"/>
    <n v="504"/>
    <n v="488"/>
    <n v="474"/>
    <n v="491"/>
    <n v="512"/>
    <n v="512"/>
    <x v="1615"/>
  </r>
  <r>
    <s v=".Phillips County, Montana"/>
    <s v="Phillips County, Montana"/>
    <s v="Phillips County"/>
    <x v="26"/>
    <n v="4253"/>
    <n v="4252"/>
    <n v="4252"/>
    <n v="4186"/>
    <n v="4121"/>
    <n v="4159"/>
    <n v="4170"/>
    <n v="4146"/>
    <n v="4113"/>
    <n v="4113"/>
    <n v="4060"/>
    <x v="1616"/>
  </r>
  <r>
    <s v=".Pondera County, Montana"/>
    <s v="Pondera County, Montana"/>
    <s v="Pondera County"/>
    <x v="26"/>
    <n v="6153"/>
    <n v="6155"/>
    <n v="6160"/>
    <n v="6193"/>
    <n v="6150"/>
    <n v="6216"/>
    <n v="6138"/>
    <n v="6095"/>
    <n v="6035"/>
    <n v="5968"/>
    <n v="5960"/>
    <x v="1617"/>
  </r>
  <r>
    <s v=".Powder River County, Montana"/>
    <s v="Powder River County, Montana"/>
    <s v="Powder River County"/>
    <x v="26"/>
    <n v="1743"/>
    <n v="1743"/>
    <n v="1739"/>
    <n v="1739"/>
    <n v="1753"/>
    <n v="1753"/>
    <n v="1777"/>
    <n v="1768"/>
    <n v="1746"/>
    <n v="1750"/>
    <n v="1720"/>
    <x v="1618"/>
  </r>
  <r>
    <s v=".Powell County, Montana"/>
    <s v="Powell County, Montana"/>
    <s v="Powell County"/>
    <x v="26"/>
    <n v="7027"/>
    <n v="7034"/>
    <n v="7019"/>
    <n v="7084"/>
    <n v="7081"/>
    <n v="6957"/>
    <n v="6882"/>
    <n v="6799"/>
    <n v="6841"/>
    <n v="6789"/>
    <n v="6953"/>
    <x v="1619"/>
  </r>
  <r>
    <s v=".Prairie County, Montana"/>
    <s v="Prairie County, Montana"/>
    <s v="Prairie County"/>
    <x v="26"/>
    <n v="1179"/>
    <n v="1179"/>
    <n v="1183"/>
    <n v="1141"/>
    <n v="1141"/>
    <n v="1163"/>
    <n v="1125"/>
    <n v="1140"/>
    <n v="1159"/>
    <n v="1099"/>
    <n v="1070"/>
    <x v="1620"/>
  </r>
  <r>
    <s v=".Ravalli County, Montana"/>
    <s v="Ravalli County, Montana"/>
    <s v="Ravalli County"/>
    <x v="26"/>
    <n v="40212"/>
    <n v="40210"/>
    <n v="40324"/>
    <n v="40380"/>
    <n v="40576"/>
    <n v="40668"/>
    <n v="40745"/>
    <n v="41148"/>
    <n v="41918"/>
    <n v="42524"/>
    <n v="43166"/>
    <x v="1621"/>
  </r>
  <r>
    <s v=".Richland County, Montana"/>
    <s v="Richland County, Montana"/>
    <s v="Richland County"/>
    <x v="26"/>
    <n v="9746"/>
    <n v="9746"/>
    <n v="9759"/>
    <n v="10144"/>
    <n v="10780"/>
    <n v="11154"/>
    <n v="11531"/>
    <n v="11902"/>
    <n v="11408"/>
    <n v="11027"/>
    <n v="10855"/>
    <x v="406"/>
  </r>
  <r>
    <s v=".Roosevelt County, Montana"/>
    <s v="Roosevelt County, Montana"/>
    <s v="Roosevelt County"/>
    <x v="26"/>
    <n v="10425"/>
    <n v="10425"/>
    <n v="10443"/>
    <n v="10497"/>
    <n v="10856"/>
    <n v="11089"/>
    <n v="11285"/>
    <n v="11417"/>
    <n v="11225"/>
    <n v="11160"/>
    <n v="11069"/>
    <x v="1622"/>
  </r>
  <r>
    <s v=".Rosebud County, Montana"/>
    <s v="Rosebud County, Montana"/>
    <s v="Rosebud County"/>
    <x v="26"/>
    <n v="9233"/>
    <n v="9235"/>
    <n v="9242"/>
    <n v="9324"/>
    <n v="9346"/>
    <n v="9298"/>
    <n v="9321"/>
    <n v="9347"/>
    <n v="9232"/>
    <n v="9205"/>
    <n v="9040"/>
    <x v="1623"/>
  </r>
  <r>
    <s v=".Sanders County, Montana"/>
    <s v="Sanders County, Montana"/>
    <s v="Sanders County"/>
    <x v="26"/>
    <n v="11413"/>
    <n v="11413"/>
    <n v="11395"/>
    <n v="11400"/>
    <n v="11375"/>
    <n v="11310"/>
    <n v="11313"/>
    <n v="11293"/>
    <n v="11465"/>
    <n v="11689"/>
    <n v="11847"/>
    <x v="1624"/>
  </r>
  <r>
    <s v=".Sheridan County, Montana"/>
    <s v="Sheridan County, Montana"/>
    <s v="Sheridan County"/>
    <x v="26"/>
    <n v="3384"/>
    <n v="3384"/>
    <n v="3368"/>
    <n v="3418"/>
    <n v="3550"/>
    <n v="3626"/>
    <n v="3661"/>
    <n v="3673"/>
    <n v="3608"/>
    <n v="3471"/>
    <n v="3386"/>
    <x v="1625"/>
  </r>
  <r>
    <s v=".Silver Bow County, Montana"/>
    <s v="Silver Bow County, Montana"/>
    <s v="Silver Bow County"/>
    <x v="26"/>
    <n v="34200"/>
    <n v="34209"/>
    <n v="34230"/>
    <n v="34405"/>
    <n v="34474"/>
    <n v="34574"/>
    <n v="34752"/>
    <n v="34691"/>
    <n v="34696"/>
    <n v="34811"/>
    <n v="34739"/>
    <x v="1626"/>
  </r>
  <r>
    <s v=".Stillwater County, Montana"/>
    <s v="Stillwater County, Montana"/>
    <s v="Stillwater County"/>
    <x v="26"/>
    <n v="9117"/>
    <n v="9096"/>
    <n v="9114"/>
    <n v="9156"/>
    <n v="9166"/>
    <n v="9255"/>
    <n v="9235"/>
    <n v="9425"/>
    <n v="9360"/>
    <n v="9419"/>
    <n v="9483"/>
    <x v="1627"/>
  </r>
  <r>
    <s v=".Sweet Grass County, Montana"/>
    <s v="Sweet Grass County, Montana"/>
    <s v="Sweet Grass County"/>
    <x v="26"/>
    <n v="3651"/>
    <n v="3651"/>
    <n v="3619"/>
    <n v="3585"/>
    <n v="3581"/>
    <n v="3658"/>
    <n v="3639"/>
    <n v="3620"/>
    <n v="3616"/>
    <n v="3676"/>
    <n v="3703"/>
    <x v="1628"/>
  </r>
  <r>
    <s v=".Teton County, Montana"/>
    <s v="Teton County, Montana"/>
    <s v="Teton County"/>
    <x v="26"/>
    <n v="6073"/>
    <n v="6071"/>
    <n v="6074"/>
    <n v="6060"/>
    <n v="6057"/>
    <n v="6051"/>
    <n v="6031"/>
    <n v="6062"/>
    <n v="6011"/>
    <n v="6091"/>
    <n v="6117"/>
    <x v="1629"/>
  </r>
  <r>
    <s v=".Toole County, Montana"/>
    <s v="Toole County, Montana"/>
    <s v="Toole County"/>
    <x v="26"/>
    <n v="5324"/>
    <n v="5324"/>
    <n v="5343"/>
    <n v="5154"/>
    <n v="5217"/>
    <n v="5121"/>
    <n v="5117"/>
    <n v="5077"/>
    <n v="4951"/>
    <n v="4860"/>
    <n v="4835"/>
    <x v="1630"/>
  </r>
  <r>
    <s v=".Treasure County, Montana"/>
    <s v="Treasure County, Montana"/>
    <s v="Treasure County"/>
    <x v="26"/>
    <n v="718"/>
    <n v="718"/>
    <n v="718"/>
    <n v="713"/>
    <n v="722"/>
    <n v="693"/>
    <n v="689"/>
    <n v="684"/>
    <n v="680"/>
    <n v="673"/>
    <n v="673"/>
    <x v="1631"/>
  </r>
  <r>
    <s v=".Valley County, Montana"/>
    <s v="Valley County, Montana"/>
    <s v="Valley County"/>
    <x v="26"/>
    <n v="7369"/>
    <n v="7369"/>
    <n v="7378"/>
    <n v="7461"/>
    <n v="7499"/>
    <n v="7628"/>
    <n v="7627"/>
    <n v="7621"/>
    <n v="7532"/>
    <n v="7402"/>
    <n v="7406"/>
    <x v="1632"/>
  </r>
  <r>
    <s v=".Wheatland County, Montana"/>
    <s v="Wheatland County, Montana"/>
    <s v="Wheatland County"/>
    <x v="26"/>
    <n v="2168"/>
    <n v="2168"/>
    <n v="2156"/>
    <n v="2132"/>
    <n v="2091"/>
    <n v="2123"/>
    <n v="2090"/>
    <n v="2111"/>
    <n v="2130"/>
    <n v="2161"/>
    <n v="2184"/>
    <x v="1633"/>
  </r>
  <r>
    <s v=".Wibaux County, Montana"/>
    <s v="Wibaux County, Montana"/>
    <s v="Wibaux County"/>
    <x v="26"/>
    <n v="1017"/>
    <n v="1017"/>
    <n v="1008"/>
    <n v="982"/>
    <n v="1034"/>
    <n v="1101"/>
    <n v="1084"/>
    <n v="1072"/>
    <n v="1042"/>
    <n v="1018"/>
    <n v="1030"/>
    <x v="1634"/>
  </r>
  <r>
    <s v=".Yellowstone County, Montana"/>
    <s v="Yellowstone County, Montana"/>
    <s v="Yellowstone County"/>
    <x v="26"/>
    <n v="147972"/>
    <n v="147991"/>
    <n v="148394"/>
    <n v="149772"/>
    <n v="151635"/>
    <n v="153775"/>
    <n v="155279"/>
    <n v="156529"/>
    <n v="157914"/>
    <n v="159266"/>
    <n v="160029"/>
    <x v="1635"/>
  </r>
  <r>
    <s v=".Adams County, Nebraska"/>
    <s v="Adams County, Nebraska"/>
    <s v="Adams County"/>
    <x v="27"/>
    <n v="31364"/>
    <n v="31367"/>
    <n v="31328"/>
    <n v="31204"/>
    <n v="31345"/>
    <n v="31527"/>
    <n v="31389"/>
    <n v="31567"/>
    <n v="31683"/>
    <n v="31808"/>
    <n v="31514"/>
    <x v="1636"/>
  </r>
  <r>
    <s v=".Antelope County, Nebraska"/>
    <s v="Antelope County, Nebraska"/>
    <s v="Antelope County"/>
    <x v="27"/>
    <n v="6685"/>
    <n v="6685"/>
    <n v="6679"/>
    <n v="6621"/>
    <n v="6550"/>
    <n v="6472"/>
    <n v="6419"/>
    <n v="6415"/>
    <n v="6345"/>
    <n v="6341"/>
    <n v="6308"/>
    <x v="1637"/>
  </r>
  <r>
    <s v=".Arthur County, Nebraska"/>
    <s v="Arthur County, Nebraska"/>
    <s v="Arthur County"/>
    <x v="27"/>
    <n v="460"/>
    <n v="460"/>
    <n v="465"/>
    <n v="468"/>
    <n v="479"/>
    <n v="454"/>
    <n v="451"/>
    <n v="451"/>
    <n v="466"/>
    <n v="455"/>
    <n v="462"/>
    <x v="1638"/>
  </r>
  <r>
    <s v=".Banner County, Nebraska"/>
    <s v="Banner County, Nebraska"/>
    <s v="Banner County"/>
    <x v="27"/>
    <n v="690"/>
    <n v="690"/>
    <n v="691"/>
    <n v="655"/>
    <n v="684"/>
    <n v="678"/>
    <n v="670"/>
    <n v="711"/>
    <n v="716"/>
    <n v="726"/>
    <n v="725"/>
    <x v="1639"/>
  </r>
  <r>
    <s v=".Blaine County, Nebraska"/>
    <s v="Blaine County, Nebraska"/>
    <s v="Blaine County"/>
    <x v="27"/>
    <n v="478"/>
    <n v="478"/>
    <n v="478"/>
    <n v="475"/>
    <n v="498"/>
    <n v="470"/>
    <n v="490"/>
    <n v="477"/>
    <n v="470"/>
    <n v="479"/>
    <n v="480"/>
    <x v="1640"/>
  </r>
  <r>
    <s v=".Boone County, Nebraska"/>
    <s v="Boone County, Nebraska"/>
    <s v="Boone County"/>
    <x v="27"/>
    <n v="5505"/>
    <n v="5505"/>
    <n v="5511"/>
    <n v="5407"/>
    <n v="5429"/>
    <n v="5397"/>
    <n v="5357"/>
    <n v="5310"/>
    <n v="5333"/>
    <n v="5320"/>
    <n v="5241"/>
    <x v="1641"/>
  </r>
  <r>
    <s v=".Box Butte County, Nebraska"/>
    <s v="Box Butte County, Nebraska"/>
    <s v="Box Butte County"/>
    <x v="27"/>
    <n v="11308"/>
    <n v="11308"/>
    <n v="11275"/>
    <n v="11295"/>
    <n v="11265"/>
    <n v="11296"/>
    <n v="11298"/>
    <n v="11325"/>
    <n v="11176"/>
    <n v="10835"/>
    <n v="10733"/>
    <x v="1642"/>
  </r>
  <r>
    <s v=".Boyd County, Nebraska"/>
    <s v="Boyd County, Nebraska"/>
    <s v="Boyd County"/>
    <x v="27"/>
    <n v="2099"/>
    <n v="2099"/>
    <n v="2105"/>
    <n v="2079"/>
    <n v="2060"/>
    <n v="2016"/>
    <n v="2019"/>
    <n v="2002"/>
    <n v="1980"/>
    <n v="1955"/>
    <n v="1950"/>
    <x v="1643"/>
  </r>
  <r>
    <s v=".Brown County, Nebraska"/>
    <s v="Brown County, Nebraska"/>
    <s v="Brown County"/>
    <x v="27"/>
    <n v="3145"/>
    <n v="3143"/>
    <n v="3155"/>
    <n v="3098"/>
    <n v="3052"/>
    <n v="2958"/>
    <n v="2974"/>
    <n v="2982"/>
    <n v="2980"/>
    <n v="3000"/>
    <n v="2967"/>
    <x v="1644"/>
  </r>
  <r>
    <s v=".Buffalo County, Nebraska"/>
    <s v="Buffalo County, Nebraska"/>
    <s v="Buffalo County"/>
    <x v="27"/>
    <n v="46102"/>
    <n v="46099"/>
    <n v="46175"/>
    <n v="46824"/>
    <n v="47637"/>
    <n v="47999"/>
    <n v="48200"/>
    <n v="48578"/>
    <n v="49104"/>
    <n v="49350"/>
    <n v="49352"/>
    <x v="1645"/>
  </r>
  <r>
    <s v=".Burt County, Nebraska"/>
    <s v="Burt County, Nebraska"/>
    <s v="Burt County"/>
    <x v="27"/>
    <n v="6858"/>
    <n v="6858"/>
    <n v="6842"/>
    <n v="6783"/>
    <n v="6681"/>
    <n v="6570"/>
    <n v="6546"/>
    <n v="6538"/>
    <n v="6537"/>
    <n v="6531"/>
    <n v="6486"/>
    <x v="1646"/>
  </r>
  <r>
    <s v=".Butler County, Nebraska"/>
    <s v="Butler County, Nebraska"/>
    <s v="Butler County"/>
    <x v="27"/>
    <n v="8395"/>
    <n v="8395"/>
    <n v="8374"/>
    <n v="8256"/>
    <n v="8252"/>
    <n v="8231"/>
    <n v="8181"/>
    <n v="8058"/>
    <n v="7996"/>
    <n v="8032"/>
    <n v="8043"/>
    <x v="1647"/>
  </r>
  <r>
    <s v=".Cass County, Nebraska"/>
    <s v="Cass County, Nebraska"/>
    <s v="Cass County"/>
    <x v="27"/>
    <n v="25241"/>
    <n v="25241"/>
    <n v="25239"/>
    <n v="25237"/>
    <n v="25126"/>
    <n v="25295"/>
    <n v="25404"/>
    <n v="25421"/>
    <n v="25647"/>
    <n v="25935"/>
    <n v="26189"/>
    <x v="1648"/>
  </r>
  <r>
    <s v=".Cedar County, Nebraska"/>
    <s v="Cedar County, Nebraska"/>
    <s v="Cedar County"/>
    <x v="27"/>
    <n v="8852"/>
    <n v="8852"/>
    <n v="8819"/>
    <n v="8752"/>
    <n v="8699"/>
    <n v="8625"/>
    <n v="8542"/>
    <n v="8518"/>
    <n v="8604"/>
    <n v="8515"/>
    <n v="8453"/>
    <x v="1649"/>
  </r>
  <r>
    <s v=".Chase County, Nebraska"/>
    <s v="Chase County, Nebraska"/>
    <s v="Chase County"/>
    <x v="27"/>
    <n v="3966"/>
    <n v="3966"/>
    <n v="3966"/>
    <n v="3983"/>
    <n v="4015"/>
    <n v="3981"/>
    <n v="3981"/>
    <n v="3963"/>
    <n v="3914"/>
    <n v="3928"/>
    <n v="3937"/>
    <x v="1650"/>
  </r>
  <r>
    <s v=".Cherry County, Nebraska"/>
    <s v="Cherry County, Nebraska"/>
    <s v="Cherry County"/>
    <x v="27"/>
    <n v="5713"/>
    <n v="5713"/>
    <n v="5694"/>
    <n v="5730"/>
    <n v="5732"/>
    <n v="5755"/>
    <n v="5744"/>
    <n v="5824"/>
    <n v="5829"/>
    <n v="5790"/>
    <n v="5763"/>
    <x v="1651"/>
  </r>
  <r>
    <s v=".Cheyenne County, Nebraska"/>
    <s v="Cheyenne County, Nebraska"/>
    <s v="Cheyenne County"/>
    <x v="27"/>
    <n v="9998"/>
    <n v="9998"/>
    <n v="9968"/>
    <n v="9989"/>
    <n v="10073"/>
    <n v="10067"/>
    <n v="10113"/>
    <n v="10137"/>
    <n v="10047"/>
    <n v="9644"/>
    <n v="9282"/>
    <x v="1652"/>
  </r>
  <r>
    <s v=".Clay County, Nebraska"/>
    <s v="Clay County, Nebraska"/>
    <s v="Clay County"/>
    <x v="27"/>
    <n v="6542"/>
    <n v="6539"/>
    <n v="6536"/>
    <n v="6453"/>
    <n v="6384"/>
    <n v="6358"/>
    <n v="6314"/>
    <n v="6291"/>
    <n v="6135"/>
    <n v="6186"/>
    <n v="6202"/>
    <x v="88"/>
  </r>
  <r>
    <s v=".Colfax County, Nebraska"/>
    <s v="Colfax County, Nebraska"/>
    <s v="Colfax County"/>
    <x v="27"/>
    <n v="10515"/>
    <n v="10515"/>
    <n v="10540"/>
    <n v="10566"/>
    <n v="10552"/>
    <n v="10454"/>
    <n v="10663"/>
    <n v="10717"/>
    <n v="10712"/>
    <n v="10700"/>
    <n v="10734"/>
    <x v="1653"/>
  </r>
  <r>
    <s v=".Cuming County, Nebraska"/>
    <s v="Cuming County, Nebraska"/>
    <s v="Cuming County"/>
    <x v="27"/>
    <n v="9139"/>
    <n v="9139"/>
    <n v="9160"/>
    <n v="9117"/>
    <n v="9082"/>
    <n v="9010"/>
    <n v="9017"/>
    <n v="9075"/>
    <n v="8957"/>
    <n v="8947"/>
    <n v="8935"/>
    <x v="1654"/>
  </r>
  <r>
    <s v=".Custer County, Nebraska"/>
    <s v="Custer County, Nebraska"/>
    <s v="Custer County"/>
    <x v="27"/>
    <n v="10939"/>
    <n v="10939"/>
    <n v="10905"/>
    <n v="10903"/>
    <n v="10844"/>
    <n v="10828"/>
    <n v="10770"/>
    <n v="10828"/>
    <n v="10824"/>
    <n v="10869"/>
    <n v="10830"/>
    <x v="1655"/>
  </r>
  <r>
    <s v=".Dakota County, Nebraska"/>
    <s v="Dakota County, Nebraska"/>
    <s v="Dakota County"/>
    <x v="27"/>
    <n v="21006"/>
    <n v="21006"/>
    <n v="21034"/>
    <n v="20811"/>
    <n v="20714"/>
    <n v="20765"/>
    <n v="20547"/>
    <n v="20550"/>
    <n v="20279"/>
    <n v="20010"/>
    <n v="20002"/>
    <x v="1656"/>
  </r>
  <r>
    <s v=".Dawes County, Nebraska"/>
    <s v="Dawes County, Nebraska"/>
    <s v="Dawes County"/>
    <x v="27"/>
    <n v="9182"/>
    <n v="9182"/>
    <n v="9168"/>
    <n v="9203"/>
    <n v="9133"/>
    <n v="9062"/>
    <n v="9018"/>
    <n v="8958"/>
    <n v="8911"/>
    <n v="8888"/>
    <n v="8705"/>
    <x v="1657"/>
  </r>
  <r>
    <s v=".Dawson County, Nebraska"/>
    <s v="Dawson County, Nebraska"/>
    <s v="Dawson County"/>
    <x v="27"/>
    <n v="24326"/>
    <n v="24326"/>
    <n v="24312"/>
    <n v="24216"/>
    <n v="23977"/>
    <n v="24016"/>
    <n v="23986"/>
    <n v="23892"/>
    <n v="23779"/>
    <n v="23657"/>
    <n v="23744"/>
    <x v="1658"/>
  </r>
  <r>
    <s v=".Deuel County, Nebraska"/>
    <s v="Deuel County, Nebraska"/>
    <s v="Deuel County"/>
    <x v="27"/>
    <n v="1941"/>
    <n v="1932"/>
    <n v="1925"/>
    <n v="1957"/>
    <n v="1959"/>
    <n v="1920"/>
    <n v="1926"/>
    <n v="1910"/>
    <n v="1861"/>
    <n v="1861"/>
    <n v="1821"/>
    <x v="924"/>
  </r>
  <r>
    <s v=".Dixon County, Nebraska"/>
    <s v="Dixon County, Nebraska"/>
    <s v="Dixon County"/>
    <x v="27"/>
    <n v="6000"/>
    <n v="6003"/>
    <n v="5988"/>
    <n v="5998"/>
    <n v="5888"/>
    <n v="5815"/>
    <n v="5760"/>
    <n v="5769"/>
    <n v="5742"/>
    <n v="5746"/>
    <n v="5700"/>
    <x v="1659"/>
  </r>
  <r>
    <s v=".Dodge County, Nebraska"/>
    <s v="Dodge County, Nebraska"/>
    <s v="Dodge County"/>
    <x v="27"/>
    <n v="36691"/>
    <n v="36685"/>
    <n v="36673"/>
    <n v="36930"/>
    <n v="36590"/>
    <n v="36497"/>
    <n v="36614"/>
    <n v="36567"/>
    <n v="36677"/>
    <n v="36789"/>
    <n v="36725"/>
    <x v="1660"/>
  </r>
  <r>
    <s v=".Douglas County, Nebraska"/>
    <s v="Douglas County, Nebraska"/>
    <s v="Douglas County"/>
    <x v="27"/>
    <n v="517110"/>
    <n v="517116"/>
    <n v="518574"/>
    <n v="524167"/>
    <n v="530755"/>
    <n v="536734"/>
    <n v="543005"/>
    <n v="549029"/>
    <n v="555607"/>
    <n v="560733"/>
    <n v="566391"/>
    <x v="1661"/>
  </r>
  <r>
    <s v=".Dundy County, Nebraska"/>
    <s v="Dundy County, Nebraska"/>
    <s v="Dundy County"/>
    <x v="27"/>
    <n v="2008"/>
    <n v="2008"/>
    <n v="2008"/>
    <n v="1976"/>
    <n v="1979"/>
    <n v="1955"/>
    <n v="1863"/>
    <n v="1770"/>
    <n v="1806"/>
    <n v="1783"/>
    <n v="1764"/>
    <x v="1662"/>
  </r>
  <r>
    <s v=".Fillmore County, Nebraska"/>
    <s v="Fillmore County, Nebraska"/>
    <s v="Fillmore County"/>
    <x v="27"/>
    <n v="5890"/>
    <n v="5890"/>
    <n v="5871"/>
    <n v="5827"/>
    <n v="5713"/>
    <n v="5637"/>
    <n v="5604"/>
    <n v="5553"/>
    <n v="5622"/>
    <n v="5561"/>
    <n v="5535"/>
    <x v="1663"/>
  </r>
  <r>
    <s v=".Franklin County, Nebraska"/>
    <s v="Franklin County, Nebraska"/>
    <s v="Franklin County"/>
    <x v="27"/>
    <n v="3225"/>
    <n v="3225"/>
    <n v="3244"/>
    <n v="3204"/>
    <n v="3183"/>
    <n v="3063"/>
    <n v="3046"/>
    <n v="2977"/>
    <n v="2994"/>
    <n v="2974"/>
    <n v="3013"/>
    <x v="1664"/>
  </r>
  <r>
    <s v=".Frontier County, Nebraska"/>
    <s v="Frontier County, Nebraska"/>
    <s v="Frontier County"/>
    <x v="27"/>
    <n v="2756"/>
    <n v="2756"/>
    <n v="2760"/>
    <n v="2714"/>
    <n v="2719"/>
    <n v="2716"/>
    <n v="2722"/>
    <n v="2631"/>
    <n v="2645"/>
    <n v="2623"/>
    <n v="2600"/>
    <x v="1665"/>
  </r>
  <r>
    <s v=".Furnas County, Nebraska"/>
    <s v="Furnas County, Nebraska"/>
    <s v="Furnas County"/>
    <x v="27"/>
    <n v="4959"/>
    <n v="4959"/>
    <n v="4945"/>
    <n v="4915"/>
    <n v="4882"/>
    <n v="4830"/>
    <n v="4853"/>
    <n v="4831"/>
    <n v="4762"/>
    <n v="4763"/>
    <n v="4701"/>
    <x v="1666"/>
  </r>
  <r>
    <s v=".Gage County, Nebraska"/>
    <s v="Gage County, Nebraska"/>
    <s v="Gage County"/>
    <x v="27"/>
    <n v="22311"/>
    <n v="22311"/>
    <n v="22269"/>
    <n v="21908"/>
    <n v="21654"/>
    <n v="21767"/>
    <n v="21557"/>
    <n v="21715"/>
    <n v="21625"/>
    <n v="21621"/>
    <n v="21495"/>
    <x v="1667"/>
  </r>
  <r>
    <s v=".Garden County, Nebraska"/>
    <s v="Garden County, Nebraska"/>
    <s v="Garden County"/>
    <x v="27"/>
    <n v="2057"/>
    <n v="2057"/>
    <n v="2075"/>
    <n v="2062"/>
    <n v="1983"/>
    <n v="1923"/>
    <n v="1908"/>
    <n v="1916"/>
    <n v="1907"/>
    <n v="1890"/>
    <n v="1890"/>
    <x v="1668"/>
  </r>
  <r>
    <s v=".Garfield County, Nebraska"/>
    <s v="Garfield County, Nebraska"/>
    <s v="Garfield County"/>
    <x v="27"/>
    <n v="2049"/>
    <n v="2049"/>
    <n v="2035"/>
    <n v="2010"/>
    <n v="1994"/>
    <n v="2022"/>
    <n v="2000"/>
    <n v="2014"/>
    <n v="1994"/>
    <n v="1986"/>
    <n v="1974"/>
    <x v="1669"/>
  </r>
  <r>
    <s v=".Gosper County, Nebraska"/>
    <s v="Gosper County, Nebraska"/>
    <s v="Gosper County"/>
    <x v="27"/>
    <n v="2044"/>
    <n v="2044"/>
    <n v="2040"/>
    <n v="1991"/>
    <n v="2080"/>
    <n v="2017"/>
    <n v="2004"/>
    <n v="2025"/>
    <n v="2025"/>
    <n v="2028"/>
    <n v="1996"/>
    <x v="1670"/>
  </r>
  <r>
    <s v=".Grant County, Nebraska"/>
    <s v="Grant County, Nebraska"/>
    <s v="Grant County"/>
    <x v="27"/>
    <n v="614"/>
    <n v="614"/>
    <n v="613"/>
    <n v="634"/>
    <n v="625"/>
    <n v="633"/>
    <n v="626"/>
    <n v="646"/>
    <n v="665"/>
    <n v="649"/>
    <n v="657"/>
    <x v="1671"/>
  </r>
  <r>
    <s v=".Greeley County, Nebraska"/>
    <s v="Greeley County, Nebraska"/>
    <s v="Greeley County"/>
    <x v="27"/>
    <n v="2538"/>
    <n v="2538"/>
    <n v="2546"/>
    <n v="2535"/>
    <n v="2464"/>
    <n v="2483"/>
    <n v="2483"/>
    <n v="2435"/>
    <n v="2400"/>
    <n v="2363"/>
    <n v="2355"/>
    <x v="1672"/>
  </r>
  <r>
    <s v=".Hall County, Nebraska"/>
    <s v="Hall County, Nebraska"/>
    <s v="Hall County"/>
    <x v="27"/>
    <n v="58607"/>
    <n v="58611"/>
    <n v="58805"/>
    <n v="59492"/>
    <n v="60095"/>
    <n v="60485"/>
    <n v="61099"/>
    <n v="61132"/>
    <n v="61353"/>
    <n v="61201"/>
    <n v="61286"/>
    <x v="1673"/>
  </r>
  <r>
    <s v=".Hamilton County, Nebraska"/>
    <s v="Hamilton County, Nebraska"/>
    <s v="Hamilton County"/>
    <x v="27"/>
    <n v="9124"/>
    <n v="9114"/>
    <n v="9127"/>
    <n v="9078"/>
    <n v="9040"/>
    <n v="9122"/>
    <n v="9102"/>
    <n v="9141"/>
    <n v="9158"/>
    <n v="9194"/>
    <n v="9260"/>
    <x v="1674"/>
  </r>
  <r>
    <s v=".Harlan County, Nebraska"/>
    <s v="Harlan County, Nebraska"/>
    <s v="Harlan County"/>
    <x v="27"/>
    <n v="3423"/>
    <n v="3417"/>
    <n v="3422"/>
    <n v="3436"/>
    <n v="3411"/>
    <n v="3488"/>
    <n v="3468"/>
    <n v="3441"/>
    <n v="3451"/>
    <n v="3415"/>
    <n v="3386"/>
    <x v="1675"/>
  </r>
  <r>
    <s v=".Hayes County, Nebraska"/>
    <s v="Hayes County, Nebraska"/>
    <s v="Hayes County"/>
    <x v="27"/>
    <n v="967"/>
    <n v="960"/>
    <n v="956"/>
    <n v="952"/>
    <n v="919"/>
    <n v="947"/>
    <n v="910"/>
    <n v="915"/>
    <n v="891"/>
    <n v="893"/>
    <n v="917"/>
    <x v="1676"/>
  </r>
  <r>
    <s v=".Hitchcock County, Nebraska"/>
    <s v="Hitchcock County, Nebraska"/>
    <s v="Hitchcock County"/>
    <x v="27"/>
    <n v="2908"/>
    <n v="2908"/>
    <n v="2897"/>
    <n v="2857"/>
    <n v="2873"/>
    <n v="2853"/>
    <n v="2879"/>
    <n v="2879"/>
    <n v="2828"/>
    <n v="2806"/>
    <n v="2801"/>
    <x v="1677"/>
  </r>
  <r>
    <s v=".Holt County, Nebraska"/>
    <s v="Holt County, Nebraska"/>
    <s v="Holt County"/>
    <x v="27"/>
    <n v="10435"/>
    <n v="10435"/>
    <n v="10434"/>
    <n v="10443"/>
    <n v="10376"/>
    <n v="10380"/>
    <n v="10359"/>
    <n v="10263"/>
    <n v="10223"/>
    <n v="10182"/>
    <n v="10148"/>
    <x v="1678"/>
  </r>
  <r>
    <s v=".Hooker County, Nebraska"/>
    <s v="Hooker County, Nebraska"/>
    <s v="Hooker County"/>
    <x v="27"/>
    <n v="736"/>
    <n v="736"/>
    <n v="737"/>
    <n v="743"/>
    <n v="718"/>
    <n v="731"/>
    <n v="722"/>
    <n v="714"/>
    <n v="683"/>
    <n v="666"/>
    <n v="676"/>
    <x v="1679"/>
  </r>
  <r>
    <s v=".Howard County, Nebraska"/>
    <s v="Howard County, Nebraska"/>
    <s v="Howard County"/>
    <x v="27"/>
    <n v="6274"/>
    <n v="6274"/>
    <n v="6279"/>
    <n v="6295"/>
    <n v="6298"/>
    <n v="6337"/>
    <n v="6353"/>
    <n v="6382"/>
    <n v="6407"/>
    <n v="6396"/>
    <n v="6457"/>
    <x v="1680"/>
  </r>
  <r>
    <s v=".Jefferson County, Nebraska"/>
    <s v="Jefferson County, Nebraska"/>
    <s v="Jefferson County"/>
    <x v="27"/>
    <n v="7547"/>
    <n v="7547"/>
    <n v="7522"/>
    <n v="7551"/>
    <n v="7534"/>
    <n v="7512"/>
    <n v="7300"/>
    <n v="7221"/>
    <n v="7181"/>
    <n v="7176"/>
    <n v="7098"/>
    <x v="1681"/>
  </r>
  <r>
    <s v=".Johnson County, Nebraska"/>
    <s v="Johnson County, Nebraska"/>
    <s v="Johnson County"/>
    <x v="27"/>
    <n v="5217"/>
    <n v="5217"/>
    <n v="5233"/>
    <n v="5217"/>
    <n v="5186"/>
    <n v="5167"/>
    <n v="5223"/>
    <n v="5239"/>
    <n v="5213"/>
    <n v="5169"/>
    <n v="5115"/>
    <x v="1682"/>
  </r>
  <r>
    <s v=".Kearney County, Nebraska"/>
    <s v="Kearney County, Nebraska"/>
    <s v="Kearney County"/>
    <x v="27"/>
    <n v="6489"/>
    <n v="6489"/>
    <n v="6477"/>
    <n v="6547"/>
    <n v="6508"/>
    <n v="6486"/>
    <n v="6587"/>
    <n v="6558"/>
    <n v="6561"/>
    <n v="6492"/>
    <n v="6539"/>
    <x v="1683"/>
  </r>
  <r>
    <s v=".Keith County, Nebraska"/>
    <s v="Keith County, Nebraska"/>
    <s v="Keith County"/>
    <x v="27"/>
    <n v="8368"/>
    <n v="8371"/>
    <n v="8357"/>
    <n v="8241"/>
    <n v="8225"/>
    <n v="8158"/>
    <n v="8176"/>
    <n v="8136"/>
    <n v="8096"/>
    <n v="8070"/>
    <n v="8003"/>
    <x v="1684"/>
  </r>
  <r>
    <s v=".Keya Paha County, Nebraska"/>
    <s v="Keya Paha County, Nebraska"/>
    <s v="Keya Paha County"/>
    <x v="27"/>
    <n v="824"/>
    <n v="824"/>
    <n v="824"/>
    <n v="819"/>
    <n v="797"/>
    <n v="790"/>
    <n v="795"/>
    <n v="797"/>
    <n v="792"/>
    <n v="790"/>
    <n v="806"/>
    <x v="1685"/>
  </r>
  <r>
    <s v=".Kimball County, Nebraska"/>
    <s v="Kimball County, Nebraska"/>
    <s v="Kimball County"/>
    <x v="27"/>
    <n v="3821"/>
    <n v="3821"/>
    <n v="3834"/>
    <n v="3808"/>
    <n v="3802"/>
    <n v="3694"/>
    <n v="3726"/>
    <n v="3716"/>
    <n v="3669"/>
    <n v="3568"/>
    <n v="3578"/>
    <x v="1686"/>
  </r>
  <r>
    <s v=".Knox County, Nebraska"/>
    <s v="Knox County, Nebraska"/>
    <s v="Knox County"/>
    <x v="27"/>
    <n v="8701"/>
    <n v="8701"/>
    <n v="8677"/>
    <n v="8575"/>
    <n v="8574"/>
    <n v="8552"/>
    <n v="8474"/>
    <n v="8468"/>
    <n v="8484"/>
    <n v="8439"/>
    <n v="8405"/>
    <x v="1687"/>
  </r>
  <r>
    <s v=".Lancaster County, Nebraska"/>
    <s v="Lancaster County, Nebraska"/>
    <s v="Lancaster County"/>
    <x v="27"/>
    <n v="285407"/>
    <n v="285407"/>
    <n v="286162"/>
    <n v="289914"/>
    <n v="293431"/>
    <n v="297109"/>
    <n v="302622"/>
    <n v="306096"/>
    <n v="310306"/>
    <n v="313772"/>
    <n v="316527"/>
    <x v="1688"/>
  </r>
  <r>
    <s v=".Lincoln County, Nebraska"/>
    <s v="Lincoln County, Nebraska"/>
    <s v="Lincoln County"/>
    <x v="27"/>
    <n v="36288"/>
    <n v="36288"/>
    <n v="36250"/>
    <n v="36030"/>
    <n v="35973"/>
    <n v="35936"/>
    <n v="35648"/>
    <n v="35501"/>
    <n v="35487"/>
    <n v="35265"/>
    <n v="35148"/>
    <x v="1689"/>
  </r>
  <r>
    <s v=".Logan County, Nebraska"/>
    <s v="Logan County, Nebraska"/>
    <s v="Logan County"/>
    <x v="27"/>
    <n v="763"/>
    <n v="763"/>
    <n v="772"/>
    <n v="779"/>
    <n v="785"/>
    <n v="777"/>
    <n v="767"/>
    <n v="791"/>
    <n v="792"/>
    <n v="765"/>
    <n v="755"/>
    <x v="1690"/>
  </r>
  <r>
    <s v=".Loup County, Nebraska"/>
    <s v="Loup County, Nebraska"/>
    <s v="Loup County"/>
    <x v="27"/>
    <n v="632"/>
    <n v="628"/>
    <n v="628"/>
    <n v="617"/>
    <n v="605"/>
    <n v="587"/>
    <n v="596"/>
    <n v="606"/>
    <n v="616"/>
    <n v="604"/>
    <n v="617"/>
    <x v="1691"/>
  </r>
  <r>
    <s v=".McPherson County, Nebraska"/>
    <s v="McPherson County, Nebraska"/>
    <s v="McPherson County"/>
    <x v="27"/>
    <n v="539"/>
    <n v="539"/>
    <n v="539"/>
    <n v="551"/>
    <n v="509"/>
    <n v="528"/>
    <n v="510"/>
    <n v="489"/>
    <n v="503"/>
    <n v="493"/>
    <n v="490"/>
    <x v="1692"/>
  </r>
  <r>
    <s v=".Madison County, Nebraska"/>
    <s v="Madison County, Nebraska"/>
    <s v="Madison County"/>
    <x v="27"/>
    <n v="34876"/>
    <n v="34876"/>
    <n v="34961"/>
    <n v="35005"/>
    <n v="35084"/>
    <n v="35147"/>
    <n v="35083"/>
    <n v="34999"/>
    <n v="34979"/>
    <n v="35132"/>
    <n v="35189"/>
    <x v="1693"/>
  </r>
  <r>
    <s v=".Merrick County, Nebraska"/>
    <s v="Merrick County, Nebraska"/>
    <s v="Merrick County"/>
    <x v="27"/>
    <n v="7845"/>
    <n v="7859"/>
    <n v="7852"/>
    <n v="7760"/>
    <n v="7845"/>
    <n v="7830"/>
    <n v="7788"/>
    <n v="7805"/>
    <n v="7838"/>
    <n v="7859"/>
    <n v="7733"/>
    <x v="1694"/>
  </r>
  <r>
    <s v=".Morrill County, Nebraska"/>
    <s v="Morrill County, Nebraska"/>
    <s v="Morrill County"/>
    <x v="27"/>
    <n v="5042"/>
    <n v="5042"/>
    <n v="5039"/>
    <n v="4984"/>
    <n v="4934"/>
    <n v="4925"/>
    <n v="4918"/>
    <n v="4925"/>
    <n v="4867"/>
    <n v="4796"/>
    <n v="4674"/>
    <x v="1695"/>
  </r>
  <r>
    <s v=".Nance County, Nebraska"/>
    <s v="Nance County, Nebraska"/>
    <s v="Nance County"/>
    <x v="27"/>
    <n v="3735"/>
    <n v="3735"/>
    <n v="3740"/>
    <n v="3731"/>
    <n v="3674"/>
    <n v="3558"/>
    <n v="3527"/>
    <n v="3573"/>
    <n v="3561"/>
    <n v="3561"/>
    <n v="3506"/>
    <x v="1696"/>
  </r>
  <r>
    <s v=".Nemaha County, Nebraska"/>
    <s v="Nemaha County, Nebraska"/>
    <s v="Nemaha County"/>
    <x v="27"/>
    <n v="7248"/>
    <n v="7248"/>
    <n v="7238"/>
    <n v="7238"/>
    <n v="7152"/>
    <n v="7149"/>
    <n v="7130"/>
    <n v="7005"/>
    <n v="6973"/>
    <n v="6957"/>
    <n v="6957"/>
    <x v="1697"/>
  </r>
  <r>
    <s v=".Nuckolls County, Nebraska"/>
    <s v="Nuckolls County, Nebraska"/>
    <s v="Nuckolls County"/>
    <x v="27"/>
    <n v="4500"/>
    <n v="4500"/>
    <n v="4514"/>
    <n v="4447"/>
    <n v="4430"/>
    <n v="4384"/>
    <n v="4347"/>
    <n v="4322"/>
    <n v="4274"/>
    <n v="4269"/>
    <n v="4207"/>
    <x v="1698"/>
  </r>
  <r>
    <s v=".Otoe County, Nebraska"/>
    <s v="Otoe County, Nebraska"/>
    <s v="Otoe County"/>
    <x v="27"/>
    <n v="15740"/>
    <n v="15740"/>
    <n v="15748"/>
    <n v="15741"/>
    <n v="15689"/>
    <n v="15688"/>
    <n v="15780"/>
    <n v="15842"/>
    <n v="15950"/>
    <n v="15956"/>
    <n v="15983"/>
    <x v="1699"/>
  </r>
  <r>
    <s v=".Pawnee County, Nebraska"/>
    <s v="Pawnee County, Nebraska"/>
    <s v="Pawnee County"/>
    <x v="27"/>
    <n v="2773"/>
    <n v="2773"/>
    <n v="2781"/>
    <n v="2791"/>
    <n v="2791"/>
    <n v="2750"/>
    <n v="2726"/>
    <n v="2691"/>
    <n v="2699"/>
    <n v="2621"/>
    <n v="2623"/>
    <x v="1700"/>
  </r>
  <r>
    <s v=".Perkins County, Nebraska"/>
    <s v="Perkins County, Nebraska"/>
    <s v="Perkins County"/>
    <x v="27"/>
    <n v="2970"/>
    <n v="2967"/>
    <n v="2978"/>
    <n v="2944"/>
    <n v="2930"/>
    <n v="2891"/>
    <n v="2875"/>
    <n v="2932"/>
    <n v="2892"/>
    <n v="2886"/>
    <n v="2902"/>
    <x v="1701"/>
  </r>
  <r>
    <s v=".Phelps County, Nebraska"/>
    <s v="Phelps County, Nebraska"/>
    <s v="Phelps County"/>
    <x v="27"/>
    <n v="9188"/>
    <n v="9188"/>
    <n v="9183"/>
    <n v="9142"/>
    <n v="9210"/>
    <n v="9179"/>
    <n v="9162"/>
    <n v="9217"/>
    <n v="9193"/>
    <n v="9050"/>
    <n v="9006"/>
    <x v="1702"/>
  </r>
  <r>
    <s v=".Pierce County, Nebraska"/>
    <s v="Pierce County, Nebraska"/>
    <s v="Pierce County"/>
    <x v="27"/>
    <n v="7266"/>
    <n v="7266"/>
    <n v="7260"/>
    <n v="7194"/>
    <n v="7187"/>
    <n v="7180"/>
    <n v="7204"/>
    <n v="7190"/>
    <n v="7144"/>
    <n v="7093"/>
    <n v="7145"/>
    <x v="1703"/>
  </r>
  <r>
    <s v=".Platte County, Nebraska"/>
    <s v="Platte County, Nebraska"/>
    <s v="Platte County"/>
    <x v="27"/>
    <n v="32237"/>
    <n v="32237"/>
    <n v="32305"/>
    <n v="32512"/>
    <n v="32669"/>
    <n v="32595"/>
    <n v="32740"/>
    <n v="32876"/>
    <n v="33008"/>
    <n v="33231"/>
    <n v="33287"/>
    <x v="1704"/>
  </r>
  <r>
    <s v=".Polk County, Nebraska"/>
    <s v="Polk County, Nebraska"/>
    <s v="Polk County"/>
    <x v="27"/>
    <n v="5406"/>
    <n v="5402"/>
    <n v="5394"/>
    <n v="5336"/>
    <n v="5266"/>
    <n v="5242"/>
    <n v="5268"/>
    <n v="5171"/>
    <n v="5190"/>
    <n v="5309"/>
    <n v="5240"/>
    <x v="1705"/>
  </r>
  <r>
    <s v=".Red Willow County, Nebraska"/>
    <s v="Red Willow County, Nebraska"/>
    <s v="Red Willow County"/>
    <x v="27"/>
    <n v="11055"/>
    <n v="11055"/>
    <n v="11059"/>
    <n v="11049"/>
    <n v="11044"/>
    <n v="11053"/>
    <n v="10901"/>
    <n v="10883"/>
    <n v="10767"/>
    <n v="10760"/>
    <n v="10705"/>
    <x v="1706"/>
  </r>
  <r>
    <s v=".Richardson County, Nebraska"/>
    <s v="Richardson County, Nebraska"/>
    <s v="Richardson County"/>
    <x v="27"/>
    <n v="8363"/>
    <n v="8363"/>
    <n v="8372"/>
    <n v="8342"/>
    <n v="8283"/>
    <n v="8131"/>
    <n v="8110"/>
    <n v="8025"/>
    <n v="8004"/>
    <n v="7971"/>
    <n v="7938"/>
    <x v="1707"/>
  </r>
  <r>
    <s v=".Rock County, Nebraska"/>
    <s v="Rock County, Nebraska"/>
    <s v="Rock County"/>
    <x v="27"/>
    <n v="1526"/>
    <n v="1528"/>
    <n v="1524"/>
    <n v="1480"/>
    <n v="1426"/>
    <n v="1440"/>
    <n v="1449"/>
    <n v="1417"/>
    <n v="1404"/>
    <n v="1420"/>
    <n v="1351"/>
    <x v="1708"/>
  </r>
  <r>
    <s v=".Saline County, Nebraska"/>
    <s v="Saline County, Nebraska"/>
    <s v="Saline County"/>
    <x v="27"/>
    <n v="14200"/>
    <n v="14200"/>
    <n v="14222"/>
    <n v="14326"/>
    <n v="14416"/>
    <n v="14299"/>
    <n v="14297"/>
    <n v="14196"/>
    <n v="14228"/>
    <n v="14365"/>
    <n v="14336"/>
    <x v="1709"/>
  </r>
  <r>
    <s v=".Sarpy County, Nebraska"/>
    <s v="Sarpy County, Nebraska"/>
    <s v="Sarpy County"/>
    <x v="27"/>
    <n v="158840"/>
    <n v="158835"/>
    <n v="159720"/>
    <n v="162568"/>
    <n v="165664"/>
    <n v="168990"/>
    <n v="171853"/>
    <n v="175173"/>
    <n v="178355"/>
    <n v="181376"/>
    <n v="184062"/>
    <x v="1710"/>
  </r>
  <r>
    <s v=".Saunders County, Nebraska"/>
    <s v="Saunders County, Nebraska"/>
    <s v="Saunders County"/>
    <x v="27"/>
    <n v="20780"/>
    <n v="20778"/>
    <n v="20869"/>
    <n v="20841"/>
    <n v="20797"/>
    <n v="20877"/>
    <n v="20860"/>
    <n v="20949"/>
    <n v="20992"/>
    <n v="21032"/>
    <n v="21274"/>
    <x v="1711"/>
  </r>
  <r>
    <s v=".Scotts Bluff County, Nebraska"/>
    <s v="Scotts Bluff County, Nebraska"/>
    <s v="Scotts Bluff County"/>
    <x v="27"/>
    <n v="36970"/>
    <n v="36970"/>
    <n v="37057"/>
    <n v="36956"/>
    <n v="36905"/>
    <n v="36853"/>
    <n v="36437"/>
    <n v="36245"/>
    <n v="36420"/>
    <n v="36160"/>
    <n v="35925"/>
    <x v="1712"/>
  </r>
  <r>
    <s v=".Seward County, Nebraska"/>
    <s v="Seward County, Nebraska"/>
    <s v="Seward County"/>
    <x v="27"/>
    <n v="16750"/>
    <n v="16750"/>
    <n v="16799"/>
    <n v="16705"/>
    <n v="16897"/>
    <n v="16994"/>
    <n v="17012"/>
    <n v="16994"/>
    <n v="17103"/>
    <n v="17203"/>
    <n v="17273"/>
    <x v="1713"/>
  </r>
  <r>
    <s v=".Sheridan County, Nebraska"/>
    <s v="Sheridan County, Nebraska"/>
    <s v="Sheridan County"/>
    <x v="27"/>
    <n v="5469"/>
    <n v="5469"/>
    <n v="5444"/>
    <n v="5360"/>
    <n v="5327"/>
    <n v="5208"/>
    <n v="5250"/>
    <n v="5216"/>
    <n v="5235"/>
    <n v="5268"/>
    <n v="5189"/>
    <x v="1714"/>
  </r>
  <r>
    <s v=".Sherman County, Nebraska"/>
    <s v="Sherman County, Nebraska"/>
    <s v="Sherman County"/>
    <x v="27"/>
    <n v="3152"/>
    <n v="3152"/>
    <n v="3164"/>
    <n v="3102"/>
    <n v="3078"/>
    <n v="3061"/>
    <n v="3034"/>
    <n v="3036"/>
    <n v="3012"/>
    <n v="3074"/>
    <n v="3044"/>
    <x v="1715"/>
  </r>
  <r>
    <s v=".Sioux County, Nebraska"/>
    <s v="Sioux County, Nebraska"/>
    <s v="Sioux County"/>
    <x v="27"/>
    <n v="1311"/>
    <n v="1311"/>
    <n v="1311"/>
    <n v="1319"/>
    <n v="1323"/>
    <n v="1330"/>
    <n v="1321"/>
    <n v="1276"/>
    <n v="1259"/>
    <n v="1195"/>
    <n v="1186"/>
    <x v="1716"/>
  </r>
  <r>
    <s v=".Stanton County, Nebraska"/>
    <s v="Stanton County, Nebraska"/>
    <s v="Stanton County"/>
    <x v="27"/>
    <n v="6129"/>
    <n v="6128"/>
    <n v="6142"/>
    <n v="6176"/>
    <n v="6091"/>
    <n v="6087"/>
    <n v="6097"/>
    <n v="5944"/>
    <n v="5975"/>
    <n v="5974"/>
    <n v="5970"/>
    <x v="1717"/>
  </r>
  <r>
    <s v=".Thayer County, Nebraska"/>
    <s v="Thayer County, Nebraska"/>
    <s v="Thayer County"/>
    <x v="27"/>
    <n v="5228"/>
    <n v="5228"/>
    <n v="5235"/>
    <n v="5170"/>
    <n v="5145"/>
    <n v="5179"/>
    <n v="5213"/>
    <n v="5129"/>
    <n v="5080"/>
    <n v="5034"/>
    <n v="5039"/>
    <x v="1718"/>
  </r>
  <r>
    <s v=".Thomas County, Nebraska"/>
    <s v="Thomas County, Nebraska"/>
    <s v="Thomas County"/>
    <x v="27"/>
    <n v="647"/>
    <n v="647"/>
    <n v="647"/>
    <n v="698"/>
    <n v="701"/>
    <n v="705"/>
    <n v="701"/>
    <n v="693"/>
    <n v="722"/>
    <n v="722"/>
    <n v="714"/>
    <x v="1719"/>
  </r>
  <r>
    <s v=".Thurston County, Nebraska"/>
    <s v="Thurston County, Nebraska"/>
    <s v="Thurston County"/>
    <x v="27"/>
    <n v="6940"/>
    <n v="6939"/>
    <n v="6969"/>
    <n v="6903"/>
    <n v="6925"/>
    <n v="6872"/>
    <n v="6961"/>
    <n v="7073"/>
    <n v="7139"/>
    <n v="7196"/>
    <n v="7274"/>
    <x v="1720"/>
  </r>
  <r>
    <s v=".Valley County, Nebraska"/>
    <s v="Valley County, Nebraska"/>
    <s v="Valley County"/>
    <x v="27"/>
    <n v="4260"/>
    <n v="4260"/>
    <n v="4265"/>
    <n v="4228"/>
    <n v="4216"/>
    <n v="4181"/>
    <n v="4217"/>
    <n v="4168"/>
    <n v="4201"/>
    <n v="4227"/>
    <n v="4197"/>
    <x v="1721"/>
  </r>
  <r>
    <s v=".Washington County, Nebraska"/>
    <s v="Washington County, Nebraska"/>
    <s v="Washington County"/>
    <x v="27"/>
    <n v="20234"/>
    <n v="20232"/>
    <n v="19921"/>
    <n v="19918"/>
    <n v="19949"/>
    <n v="19851"/>
    <n v="19930"/>
    <n v="19917"/>
    <n v="20213"/>
    <n v="20328"/>
    <n v="20617"/>
    <x v="1722"/>
  </r>
  <r>
    <s v=".Wayne County, Nebraska"/>
    <s v="Wayne County, Nebraska"/>
    <s v="Wayne County"/>
    <x v="27"/>
    <n v="9595"/>
    <n v="9592"/>
    <n v="9609"/>
    <n v="9451"/>
    <n v="9499"/>
    <n v="9441"/>
    <n v="9402"/>
    <n v="9366"/>
    <n v="9379"/>
    <n v="9213"/>
    <n v="9318"/>
    <x v="1723"/>
  </r>
  <r>
    <s v=".Webster County, Nebraska"/>
    <s v="Webster County, Nebraska"/>
    <s v="Webster County"/>
    <x v="27"/>
    <n v="3812"/>
    <n v="3812"/>
    <n v="3809"/>
    <n v="3757"/>
    <n v="3734"/>
    <n v="3643"/>
    <n v="3645"/>
    <n v="3592"/>
    <n v="3566"/>
    <n v="3505"/>
    <n v="3534"/>
    <x v="1724"/>
  </r>
  <r>
    <s v=".Wheeler County, Nebraska"/>
    <s v="Wheeler County, Nebraska"/>
    <s v="Wheeler County"/>
    <x v="27"/>
    <n v="818"/>
    <n v="818"/>
    <n v="825"/>
    <n v="815"/>
    <n v="797"/>
    <n v="779"/>
    <n v="786"/>
    <n v="779"/>
    <n v="804"/>
    <n v="815"/>
    <n v="802"/>
    <x v="1725"/>
  </r>
  <r>
    <s v=".York County, Nebraska"/>
    <s v="York County, Nebraska"/>
    <s v="York County"/>
    <x v="27"/>
    <n v="13665"/>
    <n v="13665"/>
    <n v="13669"/>
    <n v="13785"/>
    <n v="13835"/>
    <n v="13852"/>
    <n v="13917"/>
    <n v="13797"/>
    <n v="13740"/>
    <n v="13762"/>
    <n v="13748"/>
    <x v="1726"/>
  </r>
  <r>
    <s v=".Churchill County, Nevada"/>
    <s v="Churchill County, Nevada"/>
    <s v="Churchill County"/>
    <x v="28"/>
    <n v="24877"/>
    <n v="24875"/>
    <n v="24818"/>
    <n v="24593"/>
    <n v="24245"/>
    <n v="23927"/>
    <n v="23824"/>
    <n v="23957"/>
    <n v="23904"/>
    <n v="24021"/>
    <n v="24506"/>
    <x v="1727"/>
  </r>
  <r>
    <s v=".Clark County, Nevada"/>
    <s v="Clark County, Nevada"/>
    <s v="Clark County"/>
    <x v="28"/>
    <n v="1951269"/>
    <n v="1951268"/>
    <n v="1952587"/>
    <n v="1961925"/>
    <n v="1989224"/>
    <n v="2017193"/>
    <n v="2053134"/>
    <n v="2096717"/>
    <n v="2138836"/>
    <n v="2181635"/>
    <n v="2226115"/>
    <x v="1728"/>
  </r>
  <r>
    <s v=".Douglas County, Nevada"/>
    <s v="Douglas County, Nevada"/>
    <s v="Douglas County"/>
    <x v="28"/>
    <n v="46997"/>
    <n v="47000"/>
    <n v="47037"/>
    <n v="46971"/>
    <n v="46910"/>
    <n v="46935"/>
    <n v="47373"/>
    <n v="47404"/>
    <n v="47834"/>
    <n v="48030"/>
    <n v="48489"/>
    <x v="1729"/>
  </r>
  <r>
    <s v=".Elko County, Nevada"/>
    <s v="Elko County, Nevada"/>
    <s v="Elko County"/>
    <x v="28"/>
    <n v="48818"/>
    <n v="48942"/>
    <n v="49088"/>
    <n v="49442"/>
    <n v="50969"/>
    <n v="52334"/>
    <n v="52531"/>
    <n v="51728"/>
    <n v="52082"/>
    <n v="52357"/>
    <n v="52539"/>
    <x v="1730"/>
  </r>
  <r>
    <s v=".Esmeralda County, Nevada"/>
    <s v="Esmeralda County, Nevada"/>
    <s v="Esmeralda County"/>
    <x v="28"/>
    <n v="783"/>
    <n v="784"/>
    <n v="784"/>
    <n v="770"/>
    <n v="791"/>
    <n v="847"/>
    <n v="824"/>
    <n v="830"/>
    <n v="826"/>
    <n v="843"/>
    <n v="827"/>
    <x v="1731"/>
  </r>
  <r>
    <s v=".Eureka County, Nevada"/>
    <s v="Eureka County, Nevada"/>
    <s v="Eureka County"/>
    <x v="28"/>
    <n v="1987"/>
    <n v="1987"/>
    <n v="1990"/>
    <n v="1977"/>
    <n v="1991"/>
    <n v="2049"/>
    <n v="1988"/>
    <n v="2029"/>
    <n v="1936"/>
    <n v="1946"/>
    <n v="1998"/>
    <x v="1732"/>
  </r>
  <r>
    <s v=".Humboldt County, Nevada"/>
    <s v="Humboldt County, Nevada"/>
    <s v="Humboldt County"/>
    <x v="28"/>
    <n v="16528"/>
    <n v="16521"/>
    <n v="16584"/>
    <n v="16639"/>
    <n v="17071"/>
    <n v="17354"/>
    <n v="17215"/>
    <n v="17017"/>
    <n v="16795"/>
    <n v="16719"/>
    <n v="16778"/>
    <x v="1733"/>
  </r>
  <r>
    <s v=".Lander County, Nevada"/>
    <s v="Lander County, Nevada"/>
    <s v="Lander County"/>
    <x v="28"/>
    <n v="5775"/>
    <n v="5775"/>
    <n v="5795"/>
    <n v="5839"/>
    <n v="5920"/>
    <n v="6060"/>
    <n v="5968"/>
    <n v="5873"/>
    <n v="5684"/>
    <n v="5579"/>
    <n v="5547"/>
    <x v="1734"/>
  </r>
  <r>
    <s v=".Lincoln County, Nevada"/>
    <s v="Lincoln County, Nevada"/>
    <s v="Lincoln County"/>
    <x v="28"/>
    <n v="5345"/>
    <n v="5339"/>
    <n v="5351"/>
    <n v="5269"/>
    <n v="5371"/>
    <n v="5267"/>
    <n v="5199"/>
    <n v="5136"/>
    <n v="5154"/>
    <n v="5191"/>
    <n v="5237"/>
    <x v="1735"/>
  </r>
  <r>
    <s v=".Lyon County, Nevada"/>
    <s v="Lyon County, Nevada"/>
    <s v="Lyon County"/>
    <x v="28"/>
    <n v="51980"/>
    <n v="51982"/>
    <n v="52045"/>
    <n v="51385"/>
    <n v="50971"/>
    <n v="51090"/>
    <n v="51334"/>
    <n v="51974"/>
    <n v="52707"/>
    <n v="53895"/>
    <n v="55813"/>
    <x v="1736"/>
  </r>
  <r>
    <s v=".Mineral County, Nevada"/>
    <s v="Mineral County, Nevada"/>
    <s v="Mineral County"/>
    <x v="28"/>
    <n v="4772"/>
    <n v="4770"/>
    <n v="4786"/>
    <n v="4628"/>
    <n v="4657"/>
    <n v="4553"/>
    <n v="4469"/>
    <n v="4420"/>
    <n v="4376"/>
    <n v="4455"/>
    <n v="4544"/>
    <x v="1737"/>
  </r>
  <r>
    <s v=".Nye County, Nevada"/>
    <s v="Nye County, Nevada"/>
    <s v="Nye County"/>
    <x v="28"/>
    <n v="43946"/>
    <n v="43945"/>
    <n v="43844"/>
    <n v="43976"/>
    <n v="43585"/>
    <n v="42869"/>
    <n v="42840"/>
    <n v="42966"/>
    <n v="43248"/>
    <n v="43977"/>
    <n v="45186"/>
    <x v="1738"/>
  </r>
  <r>
    <s v=".Pershing County, Nevada"/>
    <s v="Pershing County, Nevada"/>
    <s v="Pershing County"/>
    <x v="28"/>
    <n v="6753"/>
    <n v="6752"/>
    <n v="6737"/>
    <n v="6610"/>
    <n v="6751"/>
    <n v="6842"/>
    <n v="6702"/>
    <n v="6618"/>
    <n v="6576"/>
    <n v="6469"/>
    <n v="6685"/>
    <x v="1739"/>
  </r>
  <r>
    <s v=".Storey County, Nevada"/>
    <s v="Storey County, Nevada"/>
    <s v="Storey County"/>
    <x v="28"/>
    <n v="4010"/>
    <n v="4013"/>
    <n v="3997"/>
    <n v="3905"/>
    <n v="3838"/>
    <n v="3795"/>
    <n v="3803"/>
    <n v="3876"/>
    <n v="3986"/>
    <n v="3976"/>
    <n v="3981"/>
    <x v="1740"/>
  </r>
  <r>
    <s v=".Washoe County, Nevada"/>
    <s v="Washoe County, Nevada"/>
    <s v="Washoe County"/>
    <x v="28"/>
    <n v="421407"/>
    <n v="421429"/>
    <n v="421954"/>
    <n v="423996"/>
    <n v="427370"/>
    <n v="431083"/>
    <n v="436307"/>
    <n v="442453"/>
    <n v="449723"/>
    <n v="456629"/>
    <n v="464354"/>
    <x v="1741"/>
  </r>
  <r>
    <s v=".White Pine County, Nevada"/>
    <s v="White Pine County, Nevada"/>
    <s v="White Pine County"/>
    <x v="28"/>
    <n v="10030"/>
    <n v="10026"/>
    <n v="10027"/>
    <n v="10129"/>
    <n v="10020"/>
    <n v="10046"/>
    <n v="10035"/>
    <n v="9873"/>
    <n v="9749"/>
    <n v="9651"/>
    <n v="9540"/>
    <x v="1742"/>
  </r>
  <r>
    <s v=".Carson City, Nevada"/>
    <s v="Carson City, Nevada"/>
    <s v="Carson City"/>
    <x v="28"/>
    <n v="55274"/>
    <n v="55269"/>
    <n v="54981"/>
    <n v="54676"/>
    <n v="54312"/>
    <n v="53726"/>
    <n v="54082"/>
    <n v="54068"/>
    <n v="54147"/>
    <n v="54532"/>
    <n v="55202"/>
    <x v="1743"/>
  </r>
  <r>
    <s v=".Belknap County, New Hampshire"/>
    <s v="Belknap County, New Hampshire"/>
    <s v="Belknap County"/>
    <x v="29"/>
    <n v="60088"/>
    <n v="60075"/>
    <n v="60101"/>
    <n v="60335"/>
    <n v="60438"/>
    <n v="60235"/>
    <n v="60285"/>
    <n v="60370"/>
    <n v="60747"/>
    <n v="60872"/>
    <n v="61145"/>
    <x v="1744"/>
  </r>
  <r>
    <s v=".Carroll County, New Hampshire"/>
    <s v="Carroll County, New Hampshire"/>
    <s v="Carroll County"/>
    <x v="29"/>
    <n v="47818"/>
    <n v="47823"/>
    <n v="47826"/>
    <n v="47680"/>
    <n v="47694"/>
    <n v="47520"/>
    <n v="47433"/>
    <n v="47399"/>
    <n v="47497"/>
    <n v="48132"/>
    <n v="48754"/>
    <x v="1745"/>
  </r>
  <r>
    <s v=".Cheshire County, New Hampshire"/>
    <s v="Cheshire County, New Hampshire"/>
    <s v="Cheshire County"/>
    <x v="29"/>
    <n v="77117"/>
    <n v="77122"/>
    <n v="77058"/>
    <n v="76933"/>
    <n v="76902"/>
    <n v="76712"/>
    <n v="76426"/>
    <n v="76288"/>
    <n v="75975"/>
    <n v="75963"/>
    <n v="75901"/>
    <x v="1746"/>
  </r>
  <r>
    <s v=".Coos County, New Hampshire"/>
    <s v="Coos County, New Hampshire"/>
    <s v="Coos County"/>
    <x v="29"/>
    <n v="33055"/>
    <n v="33052"/>
    <n v="32970"/>
    <n v="32507"/>
    <n v="31978"/>
    <n v="31949"/>
    <n v="32779"/>
    <n v="32343"/>
    <n v="31916"/>
    <n v="31396"/>
    <n v="31486"/>
    <x v="1747"/>
  </r>
  <r>
    <s v=".Grafton County, New Hampshire"/>
    <s v="Grafton County, New Hampshire"/>
    <s v="Grafton County"/>
    <x v="29"/>
    <n v="89118"/>
    <n v="89139"/>
    <n v="89130"/>
    <n v="89276"/>
    <n v="89617"/>
    <n v="89894"/>
    <n v="89930"/>
    <n v="89439"/>
    <n v="90004"/>
    <n v="89853"/>
    <n v="89701"/>
    <x v="1748"/>
  </r>
  <r>
    <s v=".Hillsborough County, New Hampshire"/>
    <s v="Hillsborough County, New Hampshire"/>
    <s v="Hillsborough County"/>
    <x v="29"/>
    <n v="400721"/>
    <n v="400706"/>
    <n v="401055"/>
    <n v="402774"/>
    <n v="404344"/>
    <n v="405281"/>
    <n v="407275"/>
    <n v="408985"/>
    <n v="411333"/>
    <n v="413204"/>
    <n v="414630"/>
    <x v="1749"/>
  </r>
  <r>
    <s v=".Merrimack County, New Hampshire"/>
    <s v="Merrimack County, New Hampshire"/>
    <s v="Merrimack County"/>
    <x v="29"/>
    <n v="146445"/>
    <n v="146451"/>
    <n v="146388"/>
    <n v="146867"/>
    <n v="147105"/>
    <n v="147497"/>
    <n v="148161"/>
    <n v="148649"/>
    <n v="149063"/>
    <n v="149830"/>
    <n v="150650"/>
    <x v="1750"/>
  </r>
  <r>
    <s v=".Rockingham County, New Hampshire"/>
    <s v="Rockingham County, New Hampshire"/>
    <s v="Rockingham County"/>
    <x v="29"/>
    <n v="295223"/>
    <n v="295204"/>
    <n v="295289"/>
    <n v="296195"/>
    <n v="298157"/>
    <n v="299456"/>
    <n v="301361"/>
    <n v="302691"/>
    <n v="304377"/>
    <n v="306669"/>
    <n v="308287"/>
    <x v="1751"/>
  </r>
  <r>
    <s v=".Strafford County, New Hampshire"/>
    <s v="Strafford County, New Hampshire"/>
    <s v="Strafford County"/>
    <x v="29"/>
    <n v="123143"/>
    <n v="123151"/>
    <n v="123200"/>
    <n v="124133"/>
    <n v="124768"/>
    <n v="125029"/>
    <n v="126542"/>
    <n v="127038"/>
    <n v="128311"/>
    <n v="129841"/>
    <n v="129797"/>
    <x v="1752"/>
  </r>
  <r>
    <s v=".Sullivan County, New Hampshire"/>
    <s v="Sullivan County, New Hampshire"/>
    <s v="Sullivan County"/>
    <x v="29"/>
    <n v="43742"/>
    <n v="43739"/>
    <n v="43745"/>
    <n v="43502"/>
    <n v="43229"/>
    <n v="43049"/>
    <n v="43149"/>
    <n v="43148"/>
    <n v="43084"/>
    <n v="43027"/>
    <n v="43114"/>
    <x v="1753"/>
  </r>
  <r>
    <s v=".Atlantic County, New Jersey"/>
    <s v="Atlantic County, New Jersey"/>
    <s v="Atlantic County"/>
    <x v="30"/>
    <n v="274549"/>
    <n v="274525"/>
    <n v="274648"/>
    <n v="274621"/>
    <n v="274629"/>
    <n v="274314"/>
    <n v="272578"/>
    <n v="270153"/>
    <n v="267217"/>
    <n v="265498"/>
    <n v="263989"/>
    <x v="1754"/>
  </r>
  <r>
    <s v=".Bergen County, New Jersey"/>
    <s v="Bergen County, New Jersey"/>
    <s v="Bergen County"/>
    <x v="30"/>
    <n v="905116"/>
    <n v="905107"/>
    <n v="906284"/>
    <n v="911994"/>
    <n v="916255"/>
    <n v="919951"/>
    <n v="923403"/>
    <n v="926391"/>
    <n v="928120"/>
    <n v="932420"/>
    <n v="932816"/>
    <x v="1755"/>
  </r>
  <r>
    <s v=".Burlington County, New Jersey"/>
    <s v="Burlington County, New Jersey"/>
    <s v="Burlington County"/>
    <x v="30"/>
    <n v="448734"/>
    <n v="448730"/>
    <n v="449129"/>
    <n v="450187"/>
    <n v="450522"/>
    <n v="448824"/>
    <n v="448168"/>
    <n v="446832"/>
    <n v="445972"/>
    <n v="445610"/>
    <n v="444745"/>
    <x v="1756"/>
  </r>
  <r>
    <s v=".Camden County, New Jersey"/>
    <s v="Camden County, New Jersey"/>
    <s v="Camden County"/>
    <x v="30"/>
    <n v="513657"/>
    <n v="513535"/>
    <n v="513275"/>
    <n v="512585"/>
    <n v="511584"/>
    <n v="509908"/>
    <n v="508316"/>
    <n v="507638"/>
    <n v="507002"/>
    <n v="506224"/>
    <n v="506353"/>
    <x v="1757"/>
  </r>
  <r>
    <s v=".Cape May County, New Jersey"/>
    <s v="Cape May County, New Jersey"/>
    <s v="Cape May County"/>
    <x v="30"/>
    <n v="97265"/>
    <n v="97257"/>
    <n v="97212"/>
    <n v="96494"/>
    <n v="96228"/>
    <n v="95498"/>
    <n v="94907"/>
    <n v="94160"/>
    <n v="93655"/>
    <n v="93129"/>
    <n v="92446"/>
    <x v="1758"/>
  </r>
  <r>
    <s v=".Cumberland County, New Jersey"/>
    <s v="Cumberland County, New Jersey"/>
    <s v="Cumberland County"/>
    <x v="30"/>
    <n v="156898"/>
    <n v="156627"/>
    <n v="156699"/>
    <n v="157043"/>
    <n v="156934"/>
    <n v="156098"/>
    <n v="156009"/>
    <n v="154712"/>
    <n v="153233"/>
    <n v="151423"/>
    <n v="150635"/>
    <x v="1759"/>
  </r>
  <r>
    <s v=".Essex County, New Jersey"/>
    <s v="Essex County, New Jersey"/>
    <s v="Essex County"/>
    <x v="30"/>
    <n v="783969"/>
    <n v="783891"/>
    <n v="784037"/>
    <n v="785551"/>
    <n v="785063"/>
    <n v="786649"/>
    <n v="788726"/>
    <n v="790439"/>
    <n v="792689"/>
    <n v="796349"/>
    <n v="798570"/>
    <x v="1760"/>
  </r>
  <r>
    <s v=".Gloucester County, New Jersey"/>
    <s v="Gloucester County, New Jersey"/>
    <s v="Gloucester County"/>
    <x v="30"/>
    <n v="288288"/>
    <n v="288756"/>
    <n v="289150"/>
    <n v="289687"/>
    <n v="289804"/>
    <n v="289883"/>
    <n v="290680"/>
    <n v="290943"/>
    <n v="290761"/>
    <n v="290961"/>
    <n v="291525"/>
    <x v="1761"/>
  </r>
  <r>
    <s v=".Hudson County, New Jersey"/>
    <s v="Hudson County, New Jersey"/>
    <s v="Hudson County"/>
    <x v="30"/>
    <n v="634266"/>
    <n v="634284"/>
    <n v="635652"/>
    <n v="645634"/>
    <n v="652348"/>
    <n v="657047"/>
    <n v="660240"/>
    <n v="664492"/>
    <n v="668588"/>
    <n v="672826"/>
    <n v="671931"/>
    <x v="1762"/>
  </r>
  <r>
    <s v=".Hunterdon County, New Jersey"/>
    <s v="Hunterdon County, New Jersey"/>
    <s v="Hunterdon County"/>
    <x v="30"/>
    <n v="128349"/>
    <n v="127361"/>
    <n v="127322"/>
    <n v="127330"/>
    <n v="126594"/>
    <n v="126376"/>
    <n v="125835"/>
    <n v="125452"/>
    <n v="124775"/>
    <n v="124712"/>
    <n v="124807"/>
    <x v="1763"/>
  </r>
  <r>
    <s v=".Mercer County, New Jersey"/>
    <s v="Mercer County, New Jersey"/>
    <s v="Mercer County"/>
    <x v="30"/>
    <n v="366513"/>
    <n v="367485"/>
    <n v="367713"/>
    <n v="367378"/>
    <n v="368554"/>
    <n v="369429"/>
    <n v="368909"/>
    <n v="368124"/>
    <n v="367699"/>
    <n v="368168"/>
    <n v="368188"/>
    <x v="1764"/>
  </r>
  <r>
    <s v=".Middlesex County, New Jersey"/>
    <s v="Middlesex County, New Jersey"/>
    <s v="Middlesex County"/>
    <x v="30"/>
    <n v="809858"/>
    <n v="810038"/>
    <n v="810758"/>
    <n v="815198"/>
    <n v="819344"/>
    <n v="821743"/>
    <n v="824160"/>
    <n v="825546"/>
    <n v="825457"/>
    <n v="827363"/>
    <n v="826172"/>
    <x v="1765"/>
  </r>
  <r>
    <s v=".Monmouth County, New Jersey"/>
    <s v="Monmouth County, New Jersey"/>
    <s v="Monmouth County"/>
    <x v="30"/>
    <n v="630380"/>
    <n v="630362"/>
    <n v="630461"/>
    <n v="629119"/>
    <n v="627641"/>
    <n v="626912"/>
    <n v="625512"/>
    <n v="624079"/>
    <n v="622971"/>
    <n v="621990"/>
    <n v="620459"/>
    <x v="1766"/>
  </r>
  <r>
    <s v=".Morris County, New Jersey"/>
    <s v="Morris County, New Jersey"/>
    <s v="Morris County"/>
    <x v="30"/>
    <n v="492276"/>
    <n v="492281"/>
    <n v="492617"/>
    <n v="494792"/>
    <n v="495620"/>
    <n v="496030"/>
    <n v="494848"/>
    <n v="494259"/>
    <n v="493801"/>
    <n v="493920"/>
    <n v="493070"/>
    <x v="1767"/>
  </r>
  <r>
    <s v=".Ocean County, New Jersey"/>
    <s v="Ocean County, New Jersey"/>
    <s v="Ocean County"/>
    <x v="30"/>
    <n v="576567"/>
    <n v="576546"/>
    <n v="577564"/>
    <n v="578876"/>
    <n v="579932"/>
    <n v="582059"/>
    <n v="584447"/>
    <n v="587091"/>
    <n v="590897"/>
    <n v="595424"/>
    <n v="601478"/>
    <x v="1768"/>
  </r>
  <r>
    <s v=".Passaic County, New Jersey"/>
    <s v="Passaic County, New Jersey"/>
    <s v="Passaic County"/>
    <x v="30"/>
    <n v="501226"/>
    <n v="501600"/>
    <n v="502023"/>
    <n v="503264"/>
    <n v="503558"/>
    <n v="503857"/>
    <n v="504547"/>
    <n v="504629"/>
    <n v="504147"/>
    <n v="504402"/>
    <n v="503183"/>
    <x v="1769"/>
  </r>
  <r>
    <s v=".Salem County, New Jersey"/>
    <s v="Salem County, New Jersey"/>
    <s v="Salem County"/>
    <x v="30"/>
    <n v="66083"/>
    <n v="66072"/>
    <n v="65980"/>
    <n v="65875"/>
    <n v="65413"/>
    <n v="64786"/>
    <n v="64323"/>
    <n v="63732"/>
    <n v="63203"/>
    <n v="62883"/>
    <n v="62746"/>
    <x v="1770"/>
  </r>
  <r>
    <s v=".Somerset County, New Jersey"/>
    <s v="Somerset County, New Jersey"/>
    <s v="Somerset County"/>
    <x v="30"/>
    <n v="323444"/>
    <n v="323479"/>
    <n v="324122"/>
    <n v="326249"/>
    <n v="327407"/>
    <n v="329047"/>
    <n v="329329"/>
    <n v="329626"/>
    <n v="329875"/>
    <n v="330573"/>
    <n v="330181"/>
    <x v="1771"/>
  </r>
  <r>
    <s v=".Sussex County, New Jersey"/>
    <s v="Sussex County, New Jersey"/>
    <s v="Sussex County"/>
    <x v="30"/>
    <n v="149265"/>
    <n v="148936"/>
    <n v="148855"/>
    <n v="148167"/>
    <n v="146979"/>
    <n v="145639"/>
    <n v="144593"/>
    <n v="143004"/>
    <n v="141925"/>
    <n v="141197"/>
    <n v="140801"/>
    <x v="1772"/>
  </r>
  <r>
    <s v=".Union County, New Jersey"/>
    <s v="Union County, New Jersey"/>
    <s v="Union County"/>
    <x v="30"/>
    <n v="536499"/>
    <n v="536464"/>
    <n v="537369"/>
    <n v="539931"/>
    <n v="542970"/>
    <n v="546025"/>
    <n v="548014"/>
    <n v="549905"/>
    <n v="552781"/>
    <n v="554738"/>
    <n v="556402"/>
    <x v="1773"/>
  </r>
  <r>
    <s v=".Warren County, New Jersey"/>
    <s v="Warren County, New Jersey"/>
    <s v="Warren County"/>
    <x v="30"/>
    <n v="108692"/>
    <n v="108642"/>
    <n v="108576"/>
    <n v="108142"/>
    <n v="107563"/>
    <n v="106897"/>
    <n v="106981"/>
    <n v="106742"/>
    <n v="106059"/>
    <n v="105715"/>
    <n v="105528"/>
    <x v="1774"/>
  </r>
  <r>
    <s v=".Bernalillo County, New Mexico"/>
    <s v="Bernalillo County, New Mexico"/>
    <s v="Bernalillo County"/>
    <x v="31"/>
    <n v="662564"/>
    <n v="662477"/>
    <n v="663923"/>
    <n v="670283"/>
    <n v="673615"/>
    <n v="676326"/>
    <n v="675957"/>
    <n v="676248"/>
    <n v="677683"/>
    <n v="678203"/>
    <n v="678034"/>
    <x v="1775"/>
  </r>
  <r>
    <s v=".Catron County, New Mexico"/>
    <s v="Catron County, New Mexico"/>
    <s v="Catron County"/>
    <x v="31"/>
    <n v="3725"/>
    <n v="3727"/>
    <n v="3748"/>
    <n v="3716"/>
    <n v="3635"/>
    <n v="3586"/>
    <n v="3547"/>
    <n v="3476"/>
    <n v="3518"/>
    <n v="3553"/>
    <n v="3554"/>
    <x v="1776"/>
  </r>
  <r>
    <s v=".Chaves County, New Mexico"/>
    <s v="Chaves County, New Mexico"/>
    <s v="Chaves County"/>
    <x v="31"/>
    <n v="65645"/>
    <n v="65648"/>
    <n v="65720"/>
    <n v="65720"/>
    <n v="65765"/>
    <n v="66009"/>
    <n v="65809"/>
    <n v="65825"/>
    <n v="65646"/>
    <n v="65080"/>
    <n v="64554"/>
    <x v="1777"/>
  </r>
  <r>
    <s v=".Cibola County, New Mexico"/>
    <s v="Cibola County, New Mexico"/>
    <s v="Cibola County"/>
    <x v="31"/>
    <n v="27213"/>
    <n v="27215"/>
    <n v="27315"/>
    <n v="27489"/>
    <n v="27418"/>
    <n v="27414"/>
    <n v="27155"/>
    <n v="27044"/>
    <n v="27049"/>
    <n v="26921"/>
    <n v="26766"/>
    <x v="1778"/>
  </r>
  <r>
    <s v=".Colfax County, New Mexico"/>
    <s v="Colfax County, New Mexico"/>
    <s v="Colfax County"/>
    <x v="31"/>
    <n v="13750"/>
    <n v="13751"/>
    <n v="13725"/>
    <n v="13618"/>
    <n v="13246"/>
    <n v="13068"/>
    <n v="12703"/>
    <n v="12429"/>
    <n v="12250"/>
    <n v="12151"/>
    <n v="12071"/>
    <x v="1779"/>
  </r>
  <r>
    <s v=".Curry County, New Mexico"/>
    <s v="Curry County, New Mexico"/>
    <s v="Curry County"/>
    <x v="31"/>
    <n v="48376"/>
    <n v="48376"/>
    <n v="48971"/>
    <n v="49819"/>
    <n v="50806"/>
    <n v="50775"/>
    <n v="51109"/>
    <n v="50290"/>
    <n v="50283"/>
    <n v="49794"/>
    <n v="49338"/>
    <x v="1780"/>
  </r>
  <r>
    <s v=".De Baca County, New Mexico"/>
    <s v="De Baca County, New Mexico"/>
    <s v="De Baca County"/>
    <x v="31"/>
    <n v="2022"/>
    <n v="2024"/>
    <n v="2031"/>
    <n v="2000"/>
    <n v="1957"/>
    <n v="1928"/>
    <n v="1861"/>
    <n v="1873"/>
    <n v="1835"/>
    <n v="1805"/>
    <n v="1779"/>
    <x v="1781"/>
  </r>
  <r>
    <s v=".Doña Ana County, New Mexico"/>
    <s v="Doña Ana County, New Mexico"/>
    <s v="Doña Ana County"/>
    <x v="31"/>
    <n v="209233"/>
    <n v="209217"/>
    <n v="210097"/>
    <n v="213126"/>
    <n v="214450"/>
    <n v="214288"/>
    <n v="213933"/>
    <n v="214034"/>
    <n v="214663"/>
    <n v="216174"/>
    <n v="217278"/>
    <x v="1782"/>
  </r>
  <r>
    <s v=".Eddy County, New Mexico"/>
    <s v="Eddy County, New Mexico"/>
    <s v="Eddy County"/>
    <x v="31"/>
    <n v="53829"/>
    <n v="53828"/>
    <n v="53909"/>
    <n v="54070"/>
    <n v="54419"/>
    <n v="55662"/>
    <n v="56682"/>
    <n v="57715"/>
    <n v="57650"/>
    <n v="57108"/>
    <n v="57729"/>
    <x v="1783"/>
  </r>
  <r>
    <s v=".Grant County, New Mexico"/>
    <s v="Grant County, New Mexico"/>
    <s v="Grant County"/>
    <x v="31"/>
    <n v="29514"/>
    <n v="29512"/>
    <n v="29383"/>
    <n v="29346"/>
    <n v="29257"/>
    <n v="29104"/>
    <n v="28871"/>
    <n v="28364"/>
    <n v="28040"/>
    <n v="27642"/>
    <n v="27303"/>
    <x v="1784"/>
  </r>
  <r>
    <s v=".Guadalupe County, New Mexico"/>
    <s v="Guadalupe County, New Mexico"/>
    <s v="Guadalupe County"/>
    <x v="31"/>
    <n v="4687"/>
    <n v="4688"/>
    <n v="4695"/>
    <n v="4625"/>
    <n v="4591"/>
    <n v="4531"/>
    <n v="4442"/>
    <n v="4350"/>
    <n v="4369"/>
    <n v="4410"/>
    <n v="4334"/>
    <x v="1785"/>
  </r>
  <r>
    <s v=".Harding County, New Mexico"/>
    <s v="Harding County, New Mexico"/>
    <s v="Harding County"/>
    <x v="31"/>
    <n v="695"/>
    <n v="695"/>
    <n v="690"/>
    <n v="713"/>
    <n v="700"/>
    <n v="691"/>
    <n v="693"/>
    <n v="719"/>
    <n v="687"/>
    <n v="684"/>
    <n v="650"/>
    <x v="1786"/>
  </r>
  <r>
    <s v=".Hidalgo County, New Mexico"/>
    <s v="Hidalgo County, New Mexico"/>
    <s v="Hidalgo County"/>
    <x v="31"/>
    <n v="4894"/>
    <n v="4898"/>
    <n v="4864"/>
    <n v="4843"/>
    <n v="4780"/>
    <n v="4624"/>
    <n v="4549"/>
    <n v="4436"/>
    <n v="4324"/>
    <n v="4298"/>
    <n v="4231"/>
    <x v="1787"/>
  </r>
  <r>
    <s v=".Lea County, New Mexico"/>
    <s v="Lea County, New Mexico"/>
    <s v="Lea County"/>
    <x v="31"/>
    <n v="64727"/>
    <n v="64726"/>
    <n v="64598"/>
    <n v="65126"/>
    <n v="66362"/>
    <n v="68613"/>
    <n v="70165"/>
    <n v="71476"/>
    <n v="70249"/>
    <n v="69046"/>
    <n v="69543"/>
    <x v="1788"/>
  </r>
  <r>
    <s v=".Lincoln County, New Mexico"/>
    <s v="Lincoln County, New Mexico"/>
    <s v="Lincoln County"/>
    <x v="31"/>
    <n v="20497"/>
    <n v="20493"/>
    <n v="20450"/>
    <n v="20406"/>
    <n v="20194"/>
    <n v="19976"/>
    <n v="19597"/>
    <n v="19352"/>
    <n v="19397"/>
    <n v="19468"/>
    <n v="19518"/>
    <x v="1789"/>
  </r>
  <r>
    <s v=".Los Alamos County, New Mexico"/>
    <s v="Los Alamos County, New Mexico"/>
    <s v="Los Alamos County"/>
    <x v="31"/>
    <n v="17950"/>
    <n v="17950"/>
    <n v="17994"/>
    <n v="18229"/>
    <n v="18234"/>
    <n v="17947"/>
    <n v="17803"/>
    <n v="17817"/>
    <n v="18209"/>
    <n v="18742"/>
    <n v="18988"/>
    <x v="1790"/>
  </r>
  <r>
    <s v=".Luna County, New Mexico"/>
    <s v="Luna County, New Mexico"/>
    <s v="Luna County"/>
    <x v="31"/>
    <n v="25095"/>
    <n v="25095"/>
    <n v="25081"/>
    <n v="25106"/>
    <n v="24921"/>
    <n v="24592"/>
    <n v="24428"/>
    <n v="24367"/>
    <n v="24362"/>
    <n v="24100"/>
    <n v="23877"/>
    <x v="1791"/>
  </r>
  <r>
    <s v=".McKinley County, New Mexico"/>
    <s v="McKinley County, New Mexico"/>
    <s v="McKinley County"/>
    <x v="31"/>
    <n v="71492"/>
    <n v="71485"/>
    <n v="71673"/>
    <n v="72332"/>
    <n v="72365"/>
    <n v="72665"/>
    <n v="72796"/>
    <n v="73462"/>
    <n v="73028"/>
    <n v="72423"/>
    <n v="71911"/>
    <x v="1792"/>
  </r>
  <r>
    <s v=".Mora County, New Mexico"/>
    <s v="Mora County, New Mexico"/>
    <s v="Mora County"/>
    <x v="31"/>
    <n v="4881"/>
    <n v="4881"/>
    <n v="4893"/>
    <n v="4781"/>
    <n v="4684"/>
    <n v="4695"/>
    <n v="4613"/>
    <n v="4609"/>
    <n v="4533"/>
    <n v="4530"/>
    <n v="4487"/>
    <x v="1793"/>
  </r>
  <r>
    <s v=".Otero County, New Mexico"/>
    <s v="Otero County, New Mexico"/>
    <s v="Otero County"/>
    <x v="31"/>
    <n v="63797"/>
    <n v="63832"/>
    <n v="64403"/>
    <n v="65642"/>
    <n v="66208"/>
    <n v="66304"/>
    <n v="65336"/>
    <n v="64768"/>
    <n v="65647"/>
    <n v="66121"/>
    <n v="66659"/>
    <x v="1794"/>
  </r>
  <r>
    <s v=".Quay County, New Mexico"/>
    <s v="Quay County, New Mexico"/>
    <s v="Quay County"/>
    <x v="31"/>
    <n v="9041"/>
    <n v="9040"/>
    <n v="9064"/>
    <n v="9045"/>
    <n v="8808"/>
    <n v="8675"/>
    <n v="8465"/>
    <n v="8445"/>
    <n v="8390"/>
    <n v="8299"/>
    <n v="8242"/>
    <x v="1795"/>
  </r>
  <r>
    <s v=".Rio Arriba County, New Mexico"/>
    <s v="Rio Arriba County, New Mexico"/>
    <s v="Rio Arriba County"/>
    <x v="31"/>
    <n v="40246"/>
    <n v="40220"/>
    <n v="40286"/>
    <n v="40244"/>
    <n v="40195"/>
    <n v="40064"/>
    <n v="39736"/>
    <n v="39370"/>
    <n v="39245"/>
    <n v="39235"/>
    <n v="39023"/>
    <x v="1796"/>
  </r>
  <r>
    <s v=".Roosevelt County, New Mexico"/>
    <s v="Roosevelt County, New Mexico"/>
    <s v="Roosevelt County"/>
    <x v="31"/>
    <n v="19846"/>
    <n v="19840"/>
    <n v="20018"/>
    <n v="20430"/>
    <n v="20318"/>
    <n v="20021"/>
    <n v="19647"/>
    <n v="19137"/>
    <n v="19145"/>
    <n v="18900"/>
    <n v="18759"/>
    <x v="1797"/>
  </r>
  <r>
    <s v=".Sandoval County, New Mexico"/>
    <s v="Sandoval County, New Mexico"/>
    <s v="Sandoval County"/>
    <x v="31"/>
    <n v="131561"/>
    <n v="131621"/>
    <n v="132431"/>
    <n v="134326"/>
    <n v="135380"/>
    <n v="136311"/>
    <n v="137023"/>
    <n v="138521"/>
    <n v="140464"/>
    <n v="142689"/>
    <n v="145096"/>
    <x v="1798"/>
  </r>
  <r>
    <s v=".San Juan County, New Mexico"/>
    <s v="San Juan County, New Mexico"/>
    <s v="San Juan County"/>
    <x v="31"/>
    <n v="130044"/>
    <n v="130045"/>
    <n v="130203"/>
    <n v="129711"/>
    <n v="129756"/>
    <n v="129467"/>
    <n v="129084"/>
    <n v="128246"/>
    <n v="127954"/>
    <n v="126917"/>
    <n v="125499"/>
    <x v="1799"/>
  </r>
  <r>
    <s v=".San Miguel County, New Mexico"/>
    <s v="San Miguel County, New Mexico"/>
    <s v="San Miguel County"/>
    <x v="31"/>
    <n v="29393"/>
    <n v="29375"/>
    <n v="29393"/>
    <n v="29352"/>
    <n v="29091"/>
    <n v="28819"/>
    <n v="28493"/>
    <n v="28215"/>
    <n v="28005"/>
    <n v="27715"/>
    <n v="27480"/>
    <x v="1800"/>
  </r>
  <r>
    <s v=".Santa Fe County, New Mexico"/>
    <s v="Santa Fe County, New Mexico"/>
    <s v="Santa Fe County"/>
    <x v="31"/>
    <n v="144170"/>
    <n v="144232"/>
    <n v="144522"/>
    <n v="145847"/>
    <n v="146722"/>
    <n v="147465"/>
    <n v="147782"/>
    <n v="148098"/>
    <n v="148758"/>
    <n v="149491"/>
    <n v="149761"/>
    <x v="1801"/>
  </r>
  <r>
    <s v=".Sierra County, New Mexico"/>
    <s v="Sierra County, New Mexico"/>
    <s v="Sierra County"/>
    <x v="31"/>
    <n v="11988"/>
    <n v="11996"/>
    <n v="12041"/>
    <n v="12023"/>
    <n v="11854"/>
    <n v="11524"/>
    <n v="11264"/>
    <n v="11236"/>
    <n v="11117"/>
    <n v="11064"/>
    <n v="10949"/>
    <x v="1802"/>
  </r>
  <r>
    <s v=".Socorro County, New Mexico"/>
    <s v="Socorro County, New Mexico"/>
    <s v="Socorro County"/>
    <x v="31"/>
    <n v="17866"/>
    <n v="17861"/>
    <n v="17791"/>
    <n v="17775"/>
    <n v="17475"/>
    <n v="17509"/>
    <n v="17258"/>
    <n v="17152"/>
    <n v="16964"/>
    <n v="16832"/>
    <n v="16704"/>
    <x v="1803"/>
  </r>
  <r>
    <s v=".Taos County, New Mexico"/>
    <s v="Taos County, New Mexico"/>
    <s v="Taos County"/>
    <x v="31"/>
    <n v="32937"/>
    <n v="32933"/>
    <n v="32895"/>
    <n v="32890"/>
    <n v="32759"/>
    <n v="32957"/>
    <n v="32963"/>
    <n v="32797"/>
    <n v="32922"/>
    <n v="32790"/>
    <n v="32699"/>
    <x v="1804"/>
  </r>
  <r>
    <s v=".Torrance County, New Mexico"/>
    <s v="Torrance County, New Mexico"/>
    <s v="Torrance County"/>
    <x v="31"/>
    <n v="16383"/>
    <n v="16380"/>
    <n v="16404"/>
    <n v="16447"/>
    <n v="16155"/>
    <n v="15825"/>
    <n v="15666"/>
    <n v="15596"/>
    <n v="15491"/>
    <n v="15535"/>
    <n v="15512"/>
    <x v="1805"/>
  </r>
  <r>
    <s v=".Union County, New Mexico"/>
    <s v="Union County, New Mexico"/>
    <s v="Union County"/>
    <x v="31"/>
    <n v="4549"/>
    <n v="4553"/>
    <n v="4541"/>
    <n v="4410"/>
    <n v="4400"/>
    <n v="4347"/>
    <n v="4246"/>
    <n v="4163"/>
    <n v="4154"/>
    <n v="4180"/>
    <n v="4108"/>
    <x v="1806"/>
  </r>
  <r>
    <s v=".Valencia County, New Mexico"/>
    <s v="Valencia County, New Mexico"/>
    <s v="Valencia County"/>
    <x v="31"/>
    <n v="76569"/>
    <n v="76585"/>
    <n v="76800"/>
    <n v="76960"/>
    <n v="76789"/>
    <n v="76491"/>
    <n v="75892"/>
    <n v="75661"/>
    <n v="75599"/>
    <n v="75884"/>
    <n v="76305"/>
    <x v="1807"/>
  </r>
  <r>
    <s v=".Albany County, New York"/>
    <s v="Albany County, New York"/>
    <s v="Albany County"/>
    <x v="32"/>
    <n v="304204"/>
    <n v="304208"/>
    <n v="304086"/>
    <n v="304596"/>
    <n v="305723"/>
    <n v="306589"/>
    <n v="307151"/>
    <n v="307433"/>
    <n v="307597"/>
    <n v="307717"/>
    <n v="306585"/>
    <x v="1808"/>
  </r>
  <r>
    <s v=".Allegany County, New York"/>
    <s v="Allegany County, New York"/>
    <s v="Allegany County"/>
    <x v="32"/>
    <n v="48946"/>
    <n v="48923"/>
    <n v="48971"/>
    <n v="48800"/>
    <n v="48210"/>
    <n v="47900"/>
    <n v="47652"/>
    <n v="47334"/>
    <n v="47044"/>
    <n v="46639"/>
    <n v="46332"/>
    <x v="1809"/>
  </r>
  <r>
    <s v=".Bronx County, New York"/>
    <s v="Bronx County, New York"/>
    <s v="Bronx County"/>
    <x v="32"/>
    <n v="1385108"/>
    <n v="1384580"/>
    <n v="1387298"/>
    <n v="1397335"/>
    <n v="1411496"/>
    <n v="1421928"/>
    <n v="1430942"/>
    <n v="1440005"/>
    <n v="1444417"/>
    <n v="1440625"/>
    <n v="1432087"/>
    <x v="1810"/>
  </r>
  <r>
    <s v=".Broome County, New York"/>
    <s v="Broome County, New York"/>
    <s v="Broome County"/>
    <x v="32"/>
    <n v="200600"/>
    <n v="200675"/>
    <n v="200481"/>
    <n v="199363"/>
    <n v="198667"/>
    <n v="197914"/>
    <n v="197251"/>
    <n v="195928"/>
    <n v="194498"/>
    <n v="193100"/>
    <n v="191925"/>
    <x v="1811"/>
  </r>
  <r>
    <s v=".Cattaraugus County, New York"/>
    <s v="Cattaraugus County, New York"/>
    <s v="Cattaraugus County"/>
    <x v="32"/>
    <n v="80317"/>
    <n v="80337"/>
    <n v="80218"/>
    <n v="79815"/>
    <n v="79348"/>
    <n v="78996"/>
    <n v="78677"/>
    <n v="77926"/>
    <n v="77658"/>
    <n v="77176"/>
    <n v="76726"/>
    <x v="1812"/>
  </r>
  <r>
    <s v=".Cayuga County, New York"/>
    <s v="Cayuga County, New York"/>
    <s v="Cayuga County"/>
    <x v="32"/>
    <n v="80026"/>
    <n v="80008"/>
    <n v="79895"/>
    <n v="79693"/>
    <n v="79505"/>
    <n v="79088"/>
    <n v="78762"/>
    <n v="78298"/>
    <n v="77674"/>
    <n v="77457"/>
    <n v="77121"/>
    <x v="1813"/>
  </r>
  <r>
    <s v=".Chautauqua County, New York"/>
    <s v="Chautauqua County, New York"/>
    <s v="Chautauqua County"/>
    <x v="32"/>
    <n v="134905"/>
    <n v="134907"/>
    <n v="134725"/>
    <n v="134209"/>
    <n v="133304"/>
    <n v="132852"/>
    <n v="131751"/>
    <n v="130529"/>
    <n v="129206"/>
    <n v="128372"/>
    <n v="127472"/>
    <x v="1814"/>
  </r>
  <r>
    <s v=".Chemung County, New York"/>
    <s v="Chemung County, New York"/>
    <s v="Chemung County"/>
    <x v="32"/>
    <n v="88830"/>
    <n v="88847"/>
    <n v="88895"/>
    <n v="88899"/>
    <n v="89137"/>
    <n v="88199"/>
    <n v="87177"/>
    <n v="86705"/>
    <n v="85644"/>
    <n v="84736"/>
    <n v="83935"/>
    <x v="1815"/>
  </r>
  <r>
    <s v=".Chenango County, New York"/>
    <s v="Chenango County, New York"/>
    <s v="Chenango County"/>
    <x v="32"/>
    <n v="50477"/>
    <n v="50511"/>
    <n v="50399"/>
    <n v="50182"/>
    <n v="49883"/>
    <n v="49477"/>
    <n v="49319"/>
    <n v="48772"/>
    <n v="48315"/>
    <n v="47805"/>
    <n v="47445"/>
    <x v="1816"/>
  </r>
  <r>
    <s v=".Clinton County, New York"/>
    <s v="Clinton County, New York"/>
    <s v="Clinton County"/>
    <x v="32"/>
    <n v="82128"/>
    <n v="82131"/>
    <n v="82096"/>
    <n v="81728"/>
    <n v="81714"/>
    <n v="81523"/>
    <n v="81463"/>
    <n v="80718"/>
    <n v="80500"/>
    <n v="80531"/>
    <n v="80679"/>
    <x v="1817"/>
  </r>
  <r>
    <s v=".Columbia County, New York"/>
    <s v="Columbia County, New York"/>
    <s v="Columbia County"/>
    <x v="32"/>
    <n v="63096"/>
    <n v="63066"/>
    <n v="63036"/>
    <n v="62528"/>
    <n v="62449"/>
    <n v="62170"/>
    <n v="61942"/>
    <n v="61434"/>
    <n v="60835"/>
    <n v="60338"/>
    <n v="59785"/>
    <x v="1818"/>
  </r>
  <r>
    <s v=".Cortland County, New York"/>
    <s v="Cortland County, New York"/>
    <s v="Cortland County"/>
    <x v="32"/>
    <n v="49336"/>
    <n v="49290"/>
    <n v="49279"/>
    <n v="49380"/>
    <n v="49023"/>
    <n v="48905"/>
    <n v="48740"/>
    <n v="48290"/>
    <n v="47915"/>
    <n v="47815"/>
    <n v="47722"/>
    <x v="1819"/>
  </r>
  <r>
    <s v=".Delaware County, New York"/>
    <s v="Delaware County, New York"/>
    <s v="Delaware County"/>
    <x v="32"/>
    <n v="47980"/>
    <n v="47962"/>
    <n v="47888"/>
    <n v="47584"/>
    <n v="47215"/>
    <n v="46803"/>
    <n v="46562"/>
    <n v="45891"/>
    <n v="45393"/>
    <n v="45028"/>
    <n v="44526"/>
    <x v="1820"/>
  </r>
  <r>
    <s v=".Dutchess County, New York"/>
    <s v="Dutchess County, New York"/>
    <s v="Dutchess County"/>
    <x v="32"/>
    <n v="297488"/>
    <n v="297454"/>
    <n v="297728"/>
    <n v="298133"/>
    <n v="297023"/>
    <n v="296268"/>
    <n v="295127"/>
    <n v="294039"/>
    <n v="293029"/>
    <n v="293545"/>
    <n v="293939"/>
    <x v="1821"/>
  </r>
  <r>
    <s v=".Erie County, New York"/>
    <s v="Erie County, New York"/>
    <s v="Erie County"/>
    <x v="32"/>
    <n v="919040"/>
    <n v="919134"/>
    <n v="919152"/>
    <n v="919843"/>
    <n v="919906"/>
    <n v="920869"/>
    <n v="921755"/>
    <n v="920644"/>
    <n v="918678"/>
    <n v="919034"/>
    <n v="919717"/>
    <x v="1822"/>
  </r>
  <r>
    <s v=".Essex County, New York"/>
    <s v="Essex County, New York"/>
    <s v="Essex County"/>
    <x v="32"/>
    <n v="39370"/>
    <n v="39373"/>
    <n v="39360"/>
    <n v="39271"/>
    <n v="38875"/>
    <n v="38601"/>
    <n v="38323"/>
    <n v="37965"/>
    <n v="37671"/>
    <n v="37487"/>
    <n v="37288"/>
    <x v="1823"/>
  </r>
  <r>
    <s v=".Franklin County, New York"/>
    <s v="Franklin County, New York"/>
    <s v="Franklin County"/>
    <x v="32"/>
    <n v="51599"/>
    <n v="51601"/>
    <n v="51645"/>
    <n v="51545"/>
    <n v="51791"/>
    <n v="51212"/>
    <n v="51096"/>
    <n v="50540"/>
    <n v="51081"/>
    <n v="50465"/>
    <n v="50279"/>
    <x v="1824"/>
  </r>
  <r>
    <s v=".Fulton County, New York"/>
    <s v="Fulton County, New York"/>
    <s v="Fulton County"/>
    <x v="32"/>
    <n v="55531"/>
    <n v="55513"/>
    <n v="55455"/>
    <n v="55112"/>
    <n v="54845"/>
    <n v="54345"/>
    <n v="53932"/>
    <n v="53801"/>
    <n v="53610"/>
    <n v="53802"/>
    <n v="53633"/>
    <x v="1825"/>
  </r>
  <r>
    <s v=".Genesee County, New York"/>
    <s v="Genesee County, New York"/>
    <s v="Genesee County"/>
    <x v="32"/>
    <n v="60079"/>
    <n v="59934"/>
    <n v="59928"/>
    <n v="59880"/>
    <n v="59672"/>
    <n v="59112"/>
    <n v="58725"/>
    <n v="58462"/>
    <n v="58013"/>
    <n v="57798"/>
    <n v="57487"/>
    <x v="1826"/>
  </r>
  <r>
    <s v=".Greene County, New York"/>
    <s v="Greene County, New York"/>
    <s v="Greene County"/>
    <x v="32"/>
    <n v="49221"/>
    <n v="49214"/>
    <n v="49139"/>
    <n v="48857"/>
    <n v="48587"/>
    <n v="48308"/>
    <n v="47964"/>
    <n v="47616"/>
    <n v="47494"/>
    <n v="47442"/>
    <n v="47381"/>
    <x v="1307"/>
  </r>
  <r>
    <s v=".Hamilton County, New York"/>
    <s v="Hamilton County, New York"/>
    <s v="Hamilton County"/>
    <x v="32"/>
    <n v="4836"/>
    <n v="4841"/>
    <n v="4851"/>
    <n v="4826"/>
    <n v="4803"/>
    <n v="4766"/>
    <n v="4700"/>
    <n v="4699"/>
    <n v="4556"/>
    <n v="4471"/>
    <n v="4432"/>
    <x v="1827"/>
  </r>
  <r>
    <s v=".Herkimer County, New York"/>
    <s v="Herkimer County, New York"/>
    <s v="Herkimer County"/>
    <x v="32"/>
    <n v="64519"/>
    <n v="64469"/>
    <n v="64470"/>
    <n v="64386"/>
    <n v="64227"/>
    <n v="63883"/>
    <n v="63384"/>
    <n v="62652"/>
    <n v="62436"/>
    <n v="62163"/>
    <n v="61713"/>
    <x v="1828"/>
  </r>
  <r>
    <s v=".Jefferson County, New York"/>
    <s v="Jefferson County, New York"/>
    <s v="Jefferson County"/>
    <x v="32"/>
    <n v="116229"/>
    <n v="116232"/>
    <n v="116592"/>
    <n v="117752"/>
    <n v="120235"/>
    <n v="118490"/>
    <n v="117971"/>
    <n v="116371"/>
    <n v="112980"/>
    <n v="113157"/>
    <n v="111866"/>
    <x v="1829"/>
  </r>
  <r>
    <s v=".Kings County, New York"/>
    <s v="Kings County, New York"/>
    <s v="Kings County"/>
    <x v="32"/>
    <n v="2504700"/>
    <n v="2504721"/>
    <n v="2509828"/>
    <n v="2540817"/>
    <n v="2568450"/>
    <n v="2587684"/>
    <n v="2601513"/>
    <n v="2608794"/>
    <n v="2608423"/>
    <n v="2594676"/>
    <n v="2578074"/>
    <x v="1830"/>
  </r>
  <r>
    <s v=".Lewis County, New York"/>
    <s v="Lewis County, New York"/>
    <s v="Lewis County"/>
    <x v="32"/>
    <n v="27087"/>
    <n v="27090"/>
    <n v="27077"/>
    <n v="27027"/>
    <n v="27196"/>
    <n v="27098"/>
    <n v="27089"/>
    <n v="26827"/>
    <n v="26647"/>
    <n v="26605"/>
    <n v="26486"/>
    <x v="1831"/>
  </r>
  <r>
    <s v=".Livingston County, New York"/>
    <s v="Livingston County, New York"/>
    <s v="Livingston County"/>
    <x v="32"/>
    <n v="65393"/>
    <n v="65206"/>
    <n v="65240"/>
    <n v="64849"/>
    <n v="64796"/>
    <n v="64627"/>
    <n v="64585"/>
    <n v="64344"/>
    <n v="64000"/>
    <n v="63483"/>
    <n v="63213"/>
    <x v="1832"/>
  </r>
  <r>
    <s v=".Madison County, New York"/>
    <s v="Madison County, New York"/>
    <s v="Madison County"/>
    <x v="32"/>
    <n v="73442"/>
    <n v="73452"/>
    <n v="73440"/>
    <n v="72887"/>
    <n v="72414"/>
    <n v="72457"/>
    <n v="72210"/>
    <n v="71636"/>
    <n v="71387"/>
    <n v="70942"/>
    <n v="71117"/>
    <x v="1833"/>
  </r>
  <r>
    <s v=".Monroe County, New York"/>
    <s v="Monroe County, New York"/>
    <s v="Monroe County"/>
    <x v="32"/>
    <n v="744344"/>
    <n v="744394"/>
    <n v="744580"/>
    <n v="746751"/>
    <n v="747344"/>
    <n v="748290"/>
    <n v="747364"/>
    <n v="745577"/>
    <n v="743770"/>
    <n v="742724"/>
    <n v="742864"/>
    <x v="1834"/>
  </r>
  <r>
    <s v=".Montgomery County, New York"/>
    <s v="Montgomery County, New York"/>
    <s v="Montgomery County"/>
    <x v="32"/>
    <n v="50219"/>
    <n v="50264"/>
    <n v="50307"/>
    <n v="49911"/>
    <n v="49829"/>
    <n v="49743"/>
    <n v="49679"/>
    <n v="49564"/>
    <n v="49169"/>
    <n v="49163"/>
    <n v="49394"/>
    <x v="1835"/>
  </r>
  <r>
    <s v=".Nassau County, New York"/>
    <s v="Nassau County, New York"/>
    <s v="Nassau County"/>
    <x v="32"/>
    <n v="1339532"/>
    <n v="1339880"/>
    <n v="1341669"/>
    <n v="1346223"/>
    <n v="1349616"/>
    <n v="1352193"/>
    <n v="1354705"/>
    <n v="1354840"/>
    <n v="1355952"/>
    <n v="1357293"/>
    <n v="1357534"/>
    <x v="1836"/>
  </r>
  <r>
    <s v=".New York County, New York"/>
    <s v="New York County, New York"/>
    <s v="New York County"/>
    <x v="32"/>
    <n v="1585873"/>
    <n v="1586381"/>
    <n v="1588767"/>
    <n v="1608293"/>
    <n v="1623911"/>
    <n v="1627491"/>
    <n v="1630678"/>
    <n v="1636063"/>
    <n v="1635443"/>
    <n v="1630698"/>
    <n v="1629055"/>
    <x v="1837"/>
  </r>
  <r>
    <s v=".Niagara County, New York"/>
    <s v="Niagara County, New York"/>
    <s v="Niagara County"/>
    <x v="32"/>
    <n v="216469"/>
    <n v="216480"/>
    <n v="216475"/>
    <n v="215719"/>
    <n v="214713"/>
    <n v="214105"/>
    <n v="213305"/>
    <n v="212358"/>
    <n v="211554"/>
    <n v="210848"/>
    <n v="210060"/>
    <x v="1838"/>
  </r>
  <r>
    <s v=".Oneida County, New York"/>
    <s v="Oneida County, New York"/>
    <s v="Oneida County"/>
    <x v="32"/>
    <n v="234878"/>
    <n v="234860"/>
    <n v="234756"/>
    <n v="234218"/>
    <n v="233765"/>
    <n v="233347"/>
    <n v="232598"/>
    <n v="231264"/>
    <n v="230375"/>
    <n v="230011"/>
    <n v="229474"/>
    <x v="1839"/>
  </r>
  <r>
    <s v=".Onondaga County, New York"/>
    <s v="Onondaga County, New York"/>
    <s v="Onondaga County"/>
    <x v="32"/>
    <n v="467026"/>
    <n v="467067"/>
    <n v="467533"/>
    <n v="467614"/>
    <n v="467030"/>
    <n v="468146"/>
    <n v="467285"/>
    <n v="466277"/>
    <n v="464109"/>
    <n v="461795"/>
    <n v="461649"/>
    <x v="1840"/>
  </r>
  <r>
    <s v=".Ontario County, New York"/>
    <s v="Ontario County, New York"/>
    <s v="Ontario County"/>
    <x v="32"/>
    <n v="107931"/>
    <n v="108099"/>
    <n v="108176"/>
    <n v="108599"/>
    <n v="108611"/>
    <n v="109044"/>
    <n v="109334"/>
    <n v="109271"/>
    <n v="109229"/>
    <n v="109538"/>
    <n v="109738"/>
    <x v="1841"/>
  </r>
  <r>
    <s v=".Orange County, New York"/>
    <s v="Orange County, New York"/>
    <s v="Orange County"/>
    <x v="32"/>
    <n v="372813"/>
    <n v="372826"/>
    <n v="373445"/>
    <n v="374097"/>
    <n v="373699"/>
    <n v="374320"/>
    <n v="374845"/>
    <n v="375803"/>
    <n v="377799"/>
    <n v="379758"/>
    <n v="382126"/>
    <x v="1842"/>
  </r>
  <r>
    <s v=".Orleans County, New York"/>
    <s v="Orleans County, New York"/>
    <s v="Orleans County"/>
    <x v="32"/>
    <n v="42883"/>
    <n v="42890"/>
    <n v="42851"/>
    <n v="42648"/>
    <n v="42391"/>
    <n v="42229"/>
    <n v="41861"/>
    <n v="41481"/>
    <n v="41247"/>
    <n v="40786"/>
    <n v="40655"/>
    <x v="1843"/>
  </r>
  <r>
    <s v=".Oswego County, New York"/>
    <s v="Oswego County, New York"/>
    <s v="Oswego County"/>
    <x v="32"/>
    <n v="122109"/>
    <n v="122105"/>
    <n v="122137"/>
    <n v="121981"/>
    <n v="121458"/>
    <n v="121170"/>
    <n v="120590"/>
    <n v="119735"/>
    <n v="118895"/>
    <n v="118427"/>
    <n v="117515"/>
    <x v="1844"/>
  </r>
  <r>
    <s v=".Otsego County, New York"/>
    <s v="Otsego County, New York"/>
    <s v="Otsego County"/>
    <x v="32"/>
    <n v="62259"/>
    <n v="62278"/>
    <n v="62259"/>
    <n v="61971"/>
    <n v="61747"/>
    <n v="61614"/>
    <n v="60950"/>
    <n v="60504"/>
    <n v="60132"/>
    <n v="59920"/>
    <n v="59810"/>
    <x v="1845"/>
  </r>
  <r>
    <s v=".Putnam County, New York"/>
    <s v="Putnam County, New York"/>
    <s v="Putnam County"/>
    <x v="32"/>
    <n v="99710"/>
    <n v="99654"/>
    <n v="99667"/>
    <n v="99827"/>
    <n v="99625"/>
    <n v="99572"/>
    <n v="99438"/>
    <n v="99185"/>
    <n v="98761"/>
    <n v="98856"/>
    <n v="98814"/>
    <x v="1846"/>
  </r>
  <r>
    <s v=".Queens County, New York"/>
    <s v="Queens County, New York"/>
    <s v="Queens County"/>
    <x v="32"/>
    <n v="2230722"/>
    <n v="2230619"/>
    <n v="2234701"/>
    <n v="2255482"/>
    <n v="2272222"/>
    <n v="2287185"/>
    <n v="2298736"/>
    <n v="2305838"/>
    <n v="2306830"/>
    <n v="2295808"/>
    <n v="2274605"/>
    <x v="1847"/>
  </r>
  <r>
    <s v=".Rensselaer County, New York"/>
    <s v="Rensselaer County, New York"/>
    <s v="Rensselaer County"/>
    <x v="32"/>
    <n v="159429"/>
    <n v="159433"/>
    <n v="159340"/>
    <n v="159589"/>
    <n v="159437"/>
    <n v="159545"/>
    <n v="159666"/>
    <n v="159436"/>
    <n v="159294"/>
    <n v="159200"/>
    <n v="159283"/>
    <x v="1848"/>
  </r>
  <r>
    <s v=".Richmond County, New York"/>
    <s v="Richmond County, New York"/>
    <s v="Richmond County"/>
    <x v="32"/>
    <n v="468730"/>
    <n v="468730"/>
    <n v="469615"/>
    <n v="471021"/>
    <n v="470614"/>
    <n v="471803"/>
    <n v="471937"/>
    <n v="472349"/>
    <n v="474040"/>
    <n v="475671"/>
    <n v="476260"/>
    <x v="1849"/>
  </r>
  <r>
    <s v=".Rockland County, New York"/>
    <s v="Rockland County, New York"/>
    <s v="Rockland County"/>
    <x v="32"/>
    <n v="311687"/>
    <n v="311691"/>
    <n v="312499"/>
    <n v="315452"/>
    <n v="317196"/>
    <n v="319284"/>
    <n v="321119"/>
    <n v="322919"/>
    <n v="323258"/>
    <n v="324622"/>
    <n v="325522"/>
    <x v="1850"/>
  </r>
  <r>
    <s v=".St. Lawrence County, New York"/>
    <s v="St. Lawrence County, New York"/>
    <s v="St. Lawrence County"/>
    <x v="32"/>
    <n v="111944"/>
    <n v="111940"/>
    <n v="111812"/>
    <n v="112277"/>
    <n v="112355"/>
    <n v="111931"/>
    <n v="111437"/>
    <n v="110348"/>
    <n v="109449"/>
    <n v="108699"/>
    <n v="108327"/>
    <x v="1851"/>
  </r>
  <r>
    <s v=".Saratoga County, New York"/>
    <s v="Saratoga County, New York"/>
    <s v="Saratoga County"/>
    <x v="32"/>
    <n v="219607"/>
    <n v="219598"/>
    <n v="220109"/>
    <n v="221111"/>
    <n v="222483"/>
    <n v="224087"/>
    <n v="224513"/>
    <n v="226078"/>
    <n v="227122"/>
    <n v="229276"/>
    <n v="230170"/>
    <x v="1852"/>
  </r>
  <r>
    <s v=".Schenectady County, New York"/>
    <s v="Schenectady County, New York"/>
    <s v="Schenectady County"/>
    <x v="32"/>
    <n v="154727"/>
    <n v="154751"/>
    <n v="154861"/>
    <n v="154864"/>
    <n v="155016"/>
    <n v="154944"/>
    <n v="155016"/>
    <n v="154733"/>
    <n v="154475"/>
    <n v="154710"/>
    <n v="155079"/>
    <x v="1853"/>
  </r>
  <r>
    <s v=".Schoharie County, New York"/>
    <s v="Schoharie County, New York"/>
    <s v="Schoharie County"/>
    <x v="32"/>
    <n v="32749"/>
    <n v="32723"/>
    <n v="32686"/>
    <n v="32618"/>
    <n v="32039"/>
    <n v="31900"/>
    <n v="31767"/>
    <n v="31405"/>
    <n v="31304"/>
    <n v="31255"/>
    <n v="31146"/>
    <x v="1854"/>
  </r>
  <r>
    <s v=".Schuyler County, New York"/>
    <s v="Schuyler County, New York"/>
    <s v="Schuyler County"/>
    <x v="32"/>
    <n v="18343"/>
    <n v="18362"/>
    <n v="18334"/>
    <n v="18413"/>
    <n v="18498"/>
    <n v="18382"/>
    <n v="18176"/>
    <n v="18027"/>
    <n v="17967"/>
    <n v="17913"/>
    <n v="17884"/>
    <x v="1855"/>
  </r>
  <r>
    <s v=".Seneca County, New York"/>
    <s v="Seneca County, New York"/>
    <s v="Seneca County"/>
    <x v="32"/>
    <n v="35251"/>
    <n v="35248"/>
    <n v="35266"/>
    <n v="35380"/>
    <n v="35388"/>
    <n v="35250"/>
    <n v="34879"/>
    <n v="34801"/>
    <n v="34710"/>
    <n v="34246"/>
    <n v="34179"/>
    <x v="1856"/>
  </r>
  <r>
    <s v=".Steuben County, New York"/>
    <s v="Steuben County, New York"/>
    <s v="Steuben County"/>
    <x v="32"/>
    <n v="98990"/>
    <n v="98982"/>
    <n v="99005"/>
    <n v="99148"/>
    <n v="98925"/>
    <n v="98843"/>
    <n v="98165"/>
    <n v="97551"/>
    <n v="96958"/>
    <n v="96360"/>
    <n v="95860"/>
    <x v="1857"/>
  </r>
  <r>
    <s v=".Suffolk County, New York"/>
    <s v="Suffolk County, New York"/>
    <s v="Suffolk County"/>
    <x v="32"/>
    <n v="1493350"/>
    <n v="1493116"/>
    <n v="1494339"/>
    <n v="1498892"/>
    <n v="1496982"/>
    <n v="1497346"/>
    <n v="1495525"/>
    <n v="1491967"/>
    <n v="1486406"/>
    <n v="1483358"/>
    <n v="1480830"/>
    <x v="1858"/>
  </r>
  <r>
    <s v=".Sullivan County, New York"/>
    <s v="Sullivan County, New York"/>
    <s v="Sullivan County"/>
    <x v="32"/>
    <n v="77547"/>
    <n v="77501"/>
    <n v="77476"/>
    <n v="77053"/>
    <n v="76931"/>
    <n v="76945"/>
    <n v="75634"/>
    <n v="74832"/>
    <n v="74922"/>
    <n v="74994"/>
    <n v="75399"/>
    <x v="1859"/>
  </r>
  <r>
    <s v=".Tioga County, New York"/>
    <s v="Tioga County, New York"/>
    <s v="Tioga County"/>
    <x v="32"/>
    <n v="51125"/>
    <n v="51049"/>
    <n v="51008"/>
    <n v="50875"/>
    <n v="50278"/>
    <n v="50103"/>
    <n v="49824"/>
    <n v="49355"/>
    <n v="48824"/>
    <n v="48609"/>
    <n v="48441"/>
    <x v="1860"/>
  </r>
  <r>
    <s v=".Tompkins County, New York"/>
    <s v="Tompkins County, New York"/>
    <s v="Tompkins County"/>
    <x v="32"/>
    <n v="101564"/>
    <n v="101592"/>
    <n v="101740"/>
    <n v="101821"/>
    <n v="102726"/>
    <n v="103553"/>
    <n v="103391"/>
    <n v="103006"/>
    <n v="102942"/>
    <n v="102664"/>
    <n v="102419"/>
    <x v="1861"/>
  </r>
  <r>
    <s v=".Ulster County, New York"/>
    <s v="Ulster County, New York"/>
    <s v="Ulster County"/>
    <x v="32"/>
    <n v="182493"/>
    <n v="182519"/>
    <n v="182418"/>
    <n v="182448"/>
    <n v="181538"/>
    <n v="180698"/>
    <n v="180400"/>
    <n v="179658"/>
    <n v="179042"/>
    <n v="178635"/>
    <n v="178418"/>
    <x v="1862"/>
  </r>
  <r>
    <s v=".Warren County, New York"/>
    <s v="Warren County, New York"/>
    <s v="Warren County"/>
    <x v="32"/>
    <n v="65707"/>
    <n v="65692"/>
    <n v="65665"/>
    <n v="65736"/>
    <n v="65417"/>
    <n v="65083"/>
    <n v="64866"/>
    <n v="64420"/>
    <n v="64438"/>
    <n v="64365"/>
    <n v="64215"/>
    <x v="1863"/>
  </r>
  <r>
    <s v=".Washington County, New York"/>
    <s v="Washington County, New York"/>
    <s v="Washington County"/>
    <x v="32"/>
    <n v="63216"/>
    <n v="63254"/>
    <n v="63356"/>
    <n v="63091"/>
    <n v="63003"/>
    <n v="62765"/>
    <n v="62475"/>
    <n v="62246"/>
    <n v="61795"/>
    <n v="61559"/>
    <n v="61274"/>
    <x v="1864"/>
  </r>
  <r>
    <s v=".Wayne County, New York"/>
    <s v="Wayne County, New York"/>
    <s v="Wayne County"/>
    <x v="32"/>
    <n v="93772"/>
    <n v="93751"/>
    <n v="93751"/>
    <n v="93256"/>
    <n v="93029"/>
    <n v="92339"/>
    <n v="91801"/>
    <n v="91291"/>
    <n v="90758"/>
    <n v="90429"/>
    <n v="90200"/>
    <x v="1865"/>
  </r>
  <r>
    <s v=".Westchester County, New York"/>
    <s v="Westchester County, New York"/>
    <s v="Westchester County"/>
    <x v="32"/>
    <n v="949113"/>
    <n v="949218"/>
    <n v="950601"/>
    <n v="956262"/>
    <n v="959585"/>
    <n v="964567"/>
    <n v="967044"/>
    <n v="968773"/>
    <n v="970267"/>
    <n v="969689"/>
    <n v="968213"/>
    <x v="1866"/>
  </r>
  <r>
    <s v=".Wyoming County, New York"/>
    <s v="Wyoming County, New York"/>
    <s v="Wyoming County"/>
    <x v="32"/>
    <n v="42155"/>
    <n v="42154"/>
    <n v="42126"/>
    <n v="41849"/>
    <n v="41700"/>
    <n v="41359"/>
    <n v="41134"/>
    <n v="40930"/>
    <n v="40432"/>
    <n v="40282"/>
    <n v="40023"/>
    <x v="1867"/>
  </r>
  <r>
    <s v=".Yates County, New York"/>
    <s v="Yates County, New York"/>
    <s v="Yates County"/>
    <x v="32"/>
    <n v="25348"/>
    <n v="25364"/>
    <n v="25376"/>
    <n v="25454"/>
    <n v="25337"/>
    <n v="25207"/>
    <n v="25149"/>
    <n v="25128"/>
    <n v="25059"/>
    <n v="25002"/>
    <n v="24951"/>
    <x v="1868"/>
  </r>
  <r>
    <s v=".Alamance County, North Carolina"/>
    <s v="Alamance County, North Carolina"/>
    <s v="Alamance County"/>
    <x v="33"/>
    <n v="151131"/>
    <n v="151155"/>
    <n v="151431"/>
    <n v="152692"/>
    <n v="153265"/>
    <n v="154162"/>
    <n v="155384"/>
    <n v="157037"/>
    <n v="160283"/>
    <n v="163276"/>
    <n v="166514"/>
    <x v="1869"/>
  </r>
  <r>
    <s v=".Alexander County, North Carolina"/>
    <s v="Alexander County, North Carolina"/>
    <s v="Alexander County"/>
    <x v="33"/>
    <n v="37198"/>
    <n v="37182"/>
    <n v="37233"/>
    <n v="37026"/>
    <n v="36922"/>
    <n v="37012"/>
    <n v="36987"/>
    <n v="36960"/>
    <n v="37133"/>
    <n v="37143"/>
    <n v="37331"/>
    <x v="1109"/>
  </r>
  <r>
    <s v=".Alleghany County, North Carolina"/>
    <s v="Alleghany County, North Carolina"/>
    <s v="Alleghany County"/>
    <x v="33"/>
    <n v="11155"/>
    <n v="11152"/>
    <n v="11137"/>
    <n v="11016"/>
    <n v="10943"/>
    <n v="10903"/>
    <n v="10891"/>
    <n v="10856"/>
    <n v="10919"/>
    <n v="10988"/>
    <n v="11138"/>
    <x v="501"/>
  </r>
  <r>
    <s v=".Anson County, North Carolina"/>
    <s v="Anson County, North Carolina"/>
    <s v="Anson County"/>
    <x v="33"/>
    <n v="26948"/>
    <n v="26929"/>
    <n v="26852"/>
    <n v="26512"/>
    <n v="26309"/>
    <n v="25957"/>
    <n v="25965"/>
    <n v="25602"/>
    <n v="25165"/>
    <n v="24829"/>
    <n v="24470"/>
    <x v="1870"/>
  </r>
  <r>
    <s v=".Ashe County, North Carolina"/>
    <s v="Ashe County, North Carolina"/>
    <s v="Ashe County"/>
    <x v="33"/>
    <n v="27281"/>
    <n v="27240"/>
    <n v="27228"/>
    <n v="26986"/>
    <n v="26924"/>
    <n v="26840"/>
    <n v="26764"/>
    <n v="26628"/>
    <n v="26600"/>
    <n v="26787"/>
    <n v="27099"/>
    <x v="1871"/>
  </r>
  <r>
    <s v=".Avery County, North Carolina"/>
    <s v="Avery County, North Carolina"/>
    <s v="Avery County"/>
    <x v="33"/>
    <n v="17797"/>
    <n v="17807"/>
    <n v="17799"/>
    <n v="17770"/>
    <n v="17611"/>
    <n v="17654"/>
    <n v="17650"/>
    <n v="17486"/>
    <n v="17442"/>
    <n v="17517"/>
    <n v="17528"/>
    <x v="1872"/>
  </r>
  <r>
    <s v=".Beaufort County, North Carolina"/>
    <s v="Beaufort County, North Carolina"/>
    <s v="Beaufort County"/>
    <x v="33"/>
    <n v="47759"/>
    <n v="47784"/>
    <n v="47822"/>
    <n v="47675"/>
    <n v="47431"/>
    <n v="47382"/>
    <n v="47339"/>
    <n v="47389"/>
    <n v="47369"/>
    <n v="47033"/>
    <n v="47056"/>
    <x v="1873"/>
  </r>
  <r>
    <s v=".Bertie County, North Carolina"/>
    <s v="Bertie County, North Carolina"/>
    <s v="Bertie County"/>
    <x v="33"/>
    <n v="21282"/>
    <n v="21275"/>
    <n v="21245"/>
    <n v="20858"/>
    <n v="20494"/>
    <n v="20326"/>
    <n v="20316"/>
    <n v="20162"/>
    <n v="19423"/>
    <n v="19263"/>
    <n v="19106"/>
    <x v="1874"/>
  </r>
  <r>
    <s v=".Bladen County, North Carolina"/>
    <s v="Bladen County, North Carolina"/>
    <s v="Bladen County"/>
    <x v="33"/>
    <n v="35190"/>
    <n v="35170"/>
    <n v="35181"/>
    <n v="34880"/>
    <n v="34807"/>
    <n v="34618"/>
    <n v="34361"/>
    <n v="34083"/>
    <n v="33638"/>
    <n v="33443"/>
    <n v="33151"/>
    <x v="1875"/>
  </r>
  <r>
    <s v=".Brunswick County, North Carolina"/>
    <s v="Brunswick County, North Carolina"/>
    <s v="Brunswick County"/>
    <x v="33"/>
    <n v="107431"/>
    <n v="107429"/>
    <n v="108069"/>
    <n v="110185"/>
    <n v="112013"/>
    <n v="114922"/>
    <n v="118305"/>
    <n v="122211"/>
    <n v="126304"/>
    <n v="130859"/>
    <n v="136880"/>
    <x v="1876"/>
  </r>
  <r>
    <s v=".Buncombe County, North Carolina"/>
    <s v="Buncombe County, North Carolina"/>
    <s v="Buncombe County"/>
    <x v="33"/>
    <n v="238318"/>
    <n v="238330"/>
    <n v="238738"/>
    <n v="241172"/>
    <n v="243655"/>
    <n v="246807"/>
    <n v="249084"/>
    <n v="251954"/>
    <n v="254955"/>
    <n v="257071"/>
    <n v="259259"/>
    <x v="1877"/>
  </r>
  <r>
    <s v=".Burke County, North Carolina"/>
    <s v="Burke County, North Carolina"/>
    <s v="Burke County"/>
    <x v="33"/>
    <n v="90912"/>
    <n v="90837"/>
    <n v="90580"/>
    <n v="90542"/>
    <n v="89974"/>
    <n v="89354"/>
    <n v="89296"/>
    <n v="89341"/>
    <n v="89451"/>
    <n v="90157"/>
    <n v="90405"/>
    <x v="1878"/>
  </r>
  <r>
    <s v=".Cabarrus County, North Carolina"/>
    <s v="Cabarrus County, North Carolina"/>
    <s v="Cabarrus County"/>
    <x v="33"/>
    <n v="178011"/>
    <n v="178121"/>
    <n v="178562"/>
    <n v="181175"/>
    <n v="184340"/>
    <n v="187240"/>
    <n v="191680"/>
    <n v="196396"/>
    <n v="201639"/>
    <n v="206988"/>
    <n v="211597"/>
    <x v="1879"/>
  </r>
  <r>
    <s v=".Caldwell County, North Carolina"/>
    <s v="Caldwell County, North Carolina"/>
    <s v="Caldwell County"/>
    <x v="33"/>
    <n v="83029"/>
    <n v="83058"/>
    <n v="83022"/>
    <n v="82451"/>
    <n v="82081"/>
    <n v="82048"/>
    <n v="81667"/>
    <n v="81518"/>
    <n v="81766"/>
    <n v="81933"/>
    <n v="82026"/>
    <x v="1880"/>
  </r>
  <r>
    <s v=".Camden County, North Carolina"/>
    <s v="Camden County, North Carolina"/>
    <s v="Camden County"/>
    <x v="33"/>
    <n v="9980"/>
    <n v="9980"/>
    <n v="10009"/>
    <n v="10024"/>
    <n v="10003"/>
    <n v="10116"/>
    <n v="10278"/>
    <n v="10282"/>
    <n v="10397"/>
    <n v="10532"/>
    <n v="10676"/>
    <x v="1881"/>
  </r>
  <r>
    <s v=".Carteret County, North Carolina"/>
    <s v="Carteret County, North Carolina"/>
    <s v="Carteret County"/>
    <x v="33"/>
    <n v="66469"/>
    <n v="66463"/>
    <n v="66700"/>
    <n v="67418"/>
    <n v="67770"/>
    <n v="68388"/>
    <n v="68629"/>
    <n v="68712"/>
    <n v="68808"/>
    <n v="68921"/>
    <n v="69438"/>
    <x v="1882"/>
  </r>
  <r>
    <s v=".Caswell County, North Carolina"/>
    <s v="Caswell County, North Carolina"/>
    <s v="Caswell County"/>
    <x v="33"/>
    <n v="23719"/>
    <n v="23731"/>
    <n v="23750"/>
    <n v="23456"/>
    <n v="23042"/>
    <n v="23093"/>
    <n v="22807"/>
    <n v="22813"/>
    <n v="22755"/>
    <n v="22616"/>
    <n v="22634"/>
    <x v="1883"/>
  </r>
  <r>
    <s v=".Catawba County, North Carolina"/>
    <s v="Catawba County, North Carolina"/>
    <s v="Catawba County"/>
    <x v="33"/>
    <n v="154358"/>
    <n v="154717"/>
    <n v="154730"/>
    <n v="154459"/>
    <n v="154693"/>
    <n v="154965"/>
    <n v="155085"/>
    <n v="155527"/>
    <n v="156448"/>
    <n v="157852"/>
    <n v="158687"/>
    <x v="1884"/>
  </r>
  <r>
    <s v=".Chatham County, North Carolina"/>
    <s v="Chatham County, North Carolina"/>
    <s v="Chatham County"/>
    <x v="33"/>
    <n v="63505"/>
    <n v="63485"/>
    <n v="63845"/>
    <n v="64109"/>
    <n v="64527"/>
    <n v="65243"/>
    <n v="66669"/>
    <n v="68263"/>
    <n v="69642"/>
    <n v="71189"/>
    <n v="73127"/>
    <x v="1885"/>
  </r>
  <r>
    <s v=".Cherokee County, North Carolina"/>
    <s v="Cherokee County, North Carolina"/>
    <s v="Cherokee County"/>
    <x v="33"/>
    <n v="27444"/>
    <n v="27447"/>
    <n v="27435"/>
    <n v="27180"/>
    <n v="27034"/>
    <n v="27125"/>
    <n v="27078"/>
    <n v="27102"/>
    <n v="27809"/>
    <n v="27954"/>
    <n v="28369"/>
    <x v="1886"/>
  </r>
  <r>
    <s v=".Chowan County, North Carolina"/>
    <s v="Chowan County, North Carolina"/>
    <s v="Chowan County"/>
    <x v="33"/>
    <n v="14793"/>
    <n v="14793"/>
    <n v="14738"/>
    <n v="14807"/>
    <n v="14695"/>
    <n v="14668"/>
    <n v="14502"/>
    <n v="14248"/>
    <n v="14201"/>
    <n v="14029"/>
    <n v="14065"/>
    <x v="1887"/>
  </r>
  <r>
    <s v=".Clay County, North Carolina"/>
    <s v="Clay County, North Carolina"/>
    <s v="Clay County"/>
    <x v="33"/>
    <n v="10587"/>
    <n v="10590"/>
    <n v="10608"/>
    <n v="10686"/>
    <n v="10654"/>
    <n v="10597"/>
    <n v="10566"/>
    <n v="10623"/>
    <n v="10749"/>
    <n v="11004"/>
    <n v="11124"/>
    <x v="1888"/>
  </r>
  <r>
    <s v=".Cleveland County, North Carolina"/>
    <s v="Cleveland County, North Carolina"/>
    <s v="Cleveland County"/>
    <x v="33"/>
    <n v="98078"/>
    <n v="98032"/>
    <n v="97917"/>
    <n v="97442"/>
    <n v="97317"/>
    <n v="96873"/>
    <n v="97009"/>
    <n v="96850"/>
    <n v="96960"/>
    <n v="97134"/>
    <n v="97519"/>
    <x v="1889"/>
  </r>
  <r>
    <s v=".Columbus County, North Carolina"/>
    <s v="Columbus County, North Carolina"/>
    <s v="Columbus County"/>
    <x v="33"/>
    <n v="58098"/>
    <n v="58124"/>
    <n v="57992"/>
    <n v="57705"/>
    <n v="57534"/>
    <n v="57080"/>
    <n v="56883"/>
    <n v="56675"/>
    <n v="56292"/>
    <n v="56047"/>
    <n v="55819"/>
    <x v="1890"/>
  </r>
  <r>
    <s v=".Craven County, North Carolina"/>
    <s v="Craven County, North Carolina"/>
    <s v="Craven County"/>
    <x v="33"/>
    <n v="103505"/>
    <n v="103498"/>
    <n v="104171"/>
    <n v="104831"/>
    <n v="105319"/>
    <n v="104285"/>
    <n v="104055"/>
    <n v="102853"/>
    <n v="102632"/>
    <n v="102492"/>
    <n v="102338"/>
    <x v="1891"/>
  </r>
  <r>
    <s v=".Cumberland County, North Carolina"/>
    <s v="Cumberland County, North Carolina"/>
    <s v="Cumberland County"/>
    <x v="33"/>
    <n v="319431"/>
    <n v="319431"/>
    <n v="327197"/>
    <n v="330503"/>
    <n v="329985"/>
    <n v="332997"/>
    <n v="332364"/>
    <n v="331203"/>
    <n v="333167"/>
    <n v="330994"/>
    <n v="333430"/>
    <x v="1892"/>
  </r>
  <r>
    <s v=".Currituck County, North Carolina"/>
    <s v="Currituck County, North Carolina"/>
    <s v="Currituck County"/>
    <x v="33"/>
    <n v="23547"/>
    <n v="23547"/>
    <n v="23674"/>
    <n v="23906"/>
    <n v="24025"/>
    <n v="24253"/>
    <n v="24820"/>
    <n v="25106"/>
    <n v="25640"/>
    <n v="26290"/>
    <n v="27016"/>
    <x v="1893"/>
  </r>
  <r>
    <s v=".Dare County, North Carolina"/>
    <s v="Dare County, North Carolina"/>
    <s v="Dare County"/>
    <x v="33"/>
    <n v="33920"/>
    <n v="33920"/>
    <n v="33982"/>
    <n v="34156"/>
    <n v="34383"/>
    <n v="34810"/>
    <n v="34894"/>
    <n v="35468"/>
    <n v="35829"/>
    <n v="36199"/>
    <n v="36607"/>
    <x v="1894"/>
  </r>
  <r>
    <s v=".Davidson County, North Carolina"/>
    <s v="Davidson County, North Carolina"/>
    <s v="Davidson County"/>
    <x v="33"/>
    <n v="162878"/>
    <n v="162822"/>
    <n v="162840"/>
    <n v="162923"/>
    <n v="163040"/>
    <n v="163295"/>
    <n v="163383"/>
    <n v="163486"/>
    <n v="164270"/>
    <n v="165180"/>
    <n v="166358"/>
    <x v="1895"/>
  </r>
  <r>
    <s v=".Davie County, North Carolina"/>
    <s v="Davie County, North Carolina"/>
    <s v="Davie County"/>
    <x v="33"/>
    <n v="41240"/>
    <n v="41221"/>
    <n v="41254"/>
    <n v="41335"/>
    <n v="41281"/>
    <n v="41435"/>
    <n v="41259"/>
    <n v="41648"/>
    <n v="41921"/>
    <n v="42308"/>
    <n v="42563"/>
    <x v="1896"/>
  </r>
  <r>
    <s v=".Duplin County, North Carolina"/>
    <s v="Duplin County, North Carolina"/>
    <s v="Duplin County"/>
    <x v="33"/>
    <n v="58505"/>
    <n v="58417"/>
    <n v="58666"/>
    <n v="59216"/>
    <n v="59449"/>
    <n v="59328"/>
    <n v="59432"/>
    <n v="58883"/>
    <n v="59275"/>
    <n v="58943"/>
    <n v="58991"/>
    <x v="1897"/>
  </r>
  <r>
    <s v=".Durham County, North Carolina"/>
    <s v="Durham County, North Carolina"/>
    <s v="Durham County"/>
    <x v="33"/>
    <n v="267587"/>
    <n v="270001"/>
    <n v="271357"/>
    <n v="276563"/>
    <n v="282659"/>
    <n v="288723"/>
    <n v="295137"/>
    <n v="300793"/>
    <n v="307826"/>
    <n v="312153"/>
    <n v="316979"/>
    <x v="1898"/>
  </r>
  <r>
    <s v=".Edgecombe County, North Carolina"/>
    <s v="Edgecombe County, North Carolina"/>
    <s v="Edgecombe County"/>
    <x v="33"/>
    <n v="56552"/>
    <n v="56539"/>
    <n v="56619"/>
    <n v="56050"/>
    <n v="55675"/>
    <n v="55422"/>
    <n v="54866"/>
    <n v="53743"/>
    <n v="53283"/>
    <n v="52756"/>
    <n v="51984"/>
    <x v="1899"/>
  </r>
  <r>
    <s v=".Forsyth County, North Carolina"/>
    <s v="Forsyth County, North Carolina"/>
    <s v="Forsyth County"/>
    <x v="33"/>
    <n v="350670"/>
    <n v="350638"/>
    <n v="351374"/>
    <n v="354524"/>
    <n v="357598"/>
    <n v="360594"/>
    <n v="364439"/>
    <n v="367365"/>
    <n v="371260"/>
    <n v="375840"/>
    <n v="379216"/>
    <x v="1900"/>
  </r>
  <r>
    <s v=".Franklin County, North Carolina"/>
    <s v="Franklin County, North Carolina"/>
    <s v="Franklin County"/>
    <x v="33"/>
    <n v="60619"/>
    <n v="60563"/>
    <n v="60835"/>
    <n v="60946"/>
    <n v="61405"/>
    <n v="62074"/>
    <n v="62691"/>
    <n v="63668"/>
    <n v="64676"/>
    <n v="66155"/>
    <n v="67625"/>
    <x v="1901"/>
  </r>
  <r>
    <s v=".Gaston County, North Carolina"/>
    <s v="Gaston County, North Carolina"/>
    <s v="Gaston County"/>
    <x v="33"/>
    <n v="206086"/>
    <n v="206098"/>
    <n v="206114"/>
    <n v="206886"/>
    <n v="207903"/>
    <n v="209212"/>
    <n v="210545"/>
    <n v="212919"/>
    <n v="216622"/>
    <n v="219656"/>
    <n v="222630"/>
    <x v="1902"/>
  </r>
  <r>
    <s v=".Gates County, North Carolina"/>
    <s v="Gates County, North Carolina"/>
    <s v="Gates County"/>
    <x v="33"/>
    <n v="12197"/>
    <n v="12185"/>
    <n v="12165"/>
    <n v="12043"/>
    <n v="11890"/>
    <n v="11703"/>
    <n v="11633"/>
    <n v="11531"/>
    <n v="11569"/>
    <n v="11514"/>
    <n v="11563"/>
    <x v="1903"/>
  </r>
  <r>
    <s v=".Graham County, North Carolina"/>
    <s v="Graham County, North Carolina"/>
    <s v="Graham County"/>
    <x v="33"/>
    <n v="8861"/>
    <n v="8858"/>
    <n v="8867"/>
    <n v="8811"/>
    <n v="8707"/>
    <n v="8719"/>
    <n v="8621"/>
    <n v="8588"/>
    <n v="8531"/>
    <n v="8524"/>
    <n v="8461"/>
    <x v="1904"/>
  </r>
  <r>
    <s v=".Granville County, North Carolina"/>
    <s v="Granville County, North Carolina"/>
    <s v="Granville County"/>
    <x v="33"/>
    <n v="59916"/>
    <n v="57538"/>
    <n v="57673"/>
    <n v="57503"/>
    <n v="57557"/>
    <n v="57762"/>
    <n v="57995"/>
    <n v="58162"/>
    <n v="58684"/>
    <n v="59372"/>
    <n v="59979"/>
    <x v="1905"/>
  </r>
  <r>
    <s v=".Greene County, North Carolina"/>
    <s v="Greene County, North Carolina"/>
    <s v="Greene County"/>
    <x v="33"/>
    <n v="21362"/>
    <n v="21353"/>
    <n v="21258"/>
    <n v="21514"/>
    <n v="21191"/>
    <n v="21011"/>
    <n v="21012"/>
    <n v="20950"/>
    <n v="21078"/>
    <n v="20963"/>
    <n v="21106"/>
    <x v="1906"/>
  </r>
  <r>
    <s v=".Guilford County, North Carolina"/>
    <s v="Guilford County, North Carolina"/>
    <s v="Guilford County"/>
    <x v="33"/>
    <n v="488406"/>
    <n v="488454"/>
    <n v="489618"/>
    <n v="494953"/>
    <n v="500514"/>
    <n v="506400"/>
    <n v="512233"/>
    <n v="517053"/>
    <n v="524265"/>
    <n v="528243"/>
    <n v="532607"/>
    <x v="1907"/>
  </r>
  <r>
    <s v=".Halifax County, North Carolina"/>
    <s v="Halifax County, North Carolina"/>
    <s v="Halifax County"/>
    <x v="33"/>
    <n v="54691"/>
    <n v="54624"/>
    <n v="54470"/>
    <n v="54114"/>
    <n v="53732"/>
    <n v="53187"/>
    <n v="52833"/>
    <n v="52182"/>
    <n v="51815"/>
    <n v="51311"/>
    <n v="50634"/>
    <x v="1908"/>
  </r>
  <r>
    <s v=".Harnett County, North Carolina"/>
    <s v="Harnett County, North Carolina"/>
    <s v="Harnett County"/>
    <x v="33"/>
    <n v="114678"/>
    <n v="114691"/>
    <n v="115753"/>
    <n v="119178"/>
    <n v="122204"/>
    <n v="125028"/>
    <n v="126685"/>
    <n v="128034"/>
    <n v="130674"/>
    <n v="132395"/>
    <n v="134336"/>
    <x v="1909"/>
  </r>
  <r>
    <s v=".Haywood County, North Carolina"/>
    <s v="Haywood County, North Carolina"/>
    <s v="Haywood County"/>
    <x v="33"/>
    <n v="59036"/>
    <n v="59032"/>
    <n v="58932"/>
    <n v="58726"/>
    <n v="58640"/>
    <n v="58962"/>
    <n v="59132"/>
    <n v="59646"/>
    <n v="60405"/>
    <n v="61005"/>
    <n v="61890"/>
    <x v="1910"/>
  </r>
  <r>
    <s v=".Henderson County, North Carolina"/>
    <s v="Henderson County, North Carolina"/>
    <s v="Henderson County"/>
    <x v="33"/>
    <n v="106740"/>
    <n v="106719"/>
    <n v="106891"/>
    <n v="107370"/>
    <n v="107768"/>
    <n v="108879"/>
    <n v="110258"/>
    <n v="111847"/>
    <n v="113583"/>
    <n v="115216"/>
    <n v="116500"/>
    <x v="1911"/>
  </r>
  <r>
    <s v=".Hertford County, North Carolina"/>
    <s v="Hertford County, North Carolina"/>
    <s v="Hertford County"/>
    <x v="33"/>
    <n v="24669"/>
    <n v="24677"/>
    <n v="24764"/>
    <n v="24718"/>
    <n v="24600"/>
    <n v="24575"/>
    <n v="24582"/>
    <n v="24373"/>
    <n v="24209"/>
    <n v="23923"/>
    <n v="23878"/>
    <x v="1912"/>
  </r>
  <r>
    <s v=".Hoke County, North Carolina"/>
    <s v="Hoke County, North Carolina"/>
    <s v="Hoke County"/>
    <x v="33"/>
    <n v="46952"/>
    <n v="46889"/>
    <n v="47496"/>
    <n v="49468"/>
    <n v="50483"/>
    <n v="51155"/>
    <n v="51586"/>
    <n v="52739"/>
    <n v="52981"/>
    <n v="54138"/>
    <n v="54695"/>
    <x v="1913"/>
  </r>
  <r>
    <s v=".Hyde County, North Carolina"/>
    <s v="Hyde County, North Carolina"/>
    <s v="Hyde County"/>
    <x v="33"/>
    <n v="5810"/>
    <n v="5817"/>
    <n v="5811"/>
    <n v="5798"/>
    <n v="5689"/>
    <n v="5654"/>
    <n v="5600"/>
    <n v="5426"/>
    <n v="5434"/>
    <n v="5240"/>
    <n v="5026"/>
    <x v="1914"/>
  </r>
  <r>
    <s v=".Iredell County, North Carolina"/>
    <s v="Iredell County, North Carolina"/>
    <s v="Iredell County"/>
    <x v="33"/>
    <n v="159437"/>
    <n v="159464"/>
    <n v="159778"/>
    <n v="161037"/>
    <n v="162670"/>
    <n v="164582"/>
    <n v="166498"/>
    <n v="169453"/>
    <n v="172466"/>
    <n v="175634"/>
    <n v="178332"/>
    <x v="1915"/>
  </r>
  <r>
    <s v=".Jackson County, North Carolina"/>
    <s v="Jackson County, North Carolina"/>
    <s v="Jackson County"/>
    <x v="33"/>
    <n v="40271"/>
    <n v="40270"/>
    <n v="40368"/>
    <n v="40240"/>
    <n v="40636"/>
    <n v="41001"/>
    <n v="40920"/>
    <n v="41305"/>
    <n v="42622"/>
    <n v="43224"/>
    <n v="43600"/>
    <x v="1916"/>
  </r>
  <r>
    <s v=".Johnston County, North Carolina"/>
    <s v="Johnston County, North Carolina"/>
    <s v="Johnston County"/>
    <x v="33"/>
    <n v="168878"/>
    <n v="168878"/>
    <n v="169678"/>
    <n v="172446"/>
    <n v="174383"/>
    <n v="177227"/>
    <n v="180710"/>
    <n v="185104"/>
    <n v="190843"/>
    <n v="196374"/>
    <n v="202692"/>
    <x v="1917"/>
  </r>
  <r>
    <s v=".Jones County, North Carolina"/>
    <s v="Jones County, North Carolina"/>
    <s v="Jones County"/>
    <x v="33"/>
    <n v="10153"/>
    <n v="10167"/>
    <n v="10143"/>
    <n v="10060"/>
    <n v="10071"/>
    <n v="10007"/>
    <n v="9851"/>
    <n v="9777"/>
    <n v="9588"/>
    <n v="9573"/>
    <n v="9613"/>
    <x v="1918"/>
  </r>
  <r>
    <s v=".Lee County, North Carolina"/>
    <s v="Lee County, North Carolina"/>
    <s v="Lee County"/>
    <x v="33"/>
    <n v="57866"/>
    <n v="57849"/>
    <n v="57877"/>
    <n v="58531"/>
    <n v="59240"/>
    <n v="59762"/>
    <n v="59401"/>
    <n v="59371"/>
    <n v="59646"/>
    <n v="60403"/>
    <n v="61208"/>
    <x v="1919"/>
  </r>
  <r>
    <s v=".Lenoir County, North Carolina"/>
    <s v="Lenoir County, North Carolina"/>
    <s v="Lenoir County"/>
    <x v="33"/>
    <n v="59495"/>
    <n v="59507"/>
    <n v="59488"/>
    <n v="59411"/>
    <n v="59114"/>
    <n v="58732"/>
    <n v="58255"/>
    <n v="57981"/>
    <n v="57240"/>
    <n v="56622"/>
    <n v="55990"/>
    <x v="1920"/>
  </r>
  <r>
    <s v=".Lincoln County, North Carolina"/>
    <s v="Lincoln County, North Carolina"/>
    <s v="Lincoln County"/>
    <x v="33"/>
    <n v="78265"/>
    <n v="78014"/>
    <n v="78134"/>
    <n v="78297"/>
    <n v="78729"/>
    <n v="79111"/>
    <n v="79446"/>
    <n v="80607"/>
    <n v="81229"/>
    <n v="82557"/>
    <n v="84092"/>
    <x v="1921"/>
  </r>
  <r>
    <s v=".McDowell County, North Carolina"/>
    <s v="McDowell County, North Carolina"/>
    <s v="McDowell County"/>
    <x v="33"/>
    <n v="44996"/>
    <n v="45002"/>
    <n v="45102"/>
    <n v="45053"/>
    <n v="44999"/>
    <n v="45021"/>
    <n v="45007"/>
    <n v="44967"/>
    <n v="44866"/>
    <n v="45083"/>
    <n v="45465"/>
    <x v="1922"/>
  </r>
  <r>
    <s v=".Macon County, North Carolina"/>
    <s v="Macon County, North Carolina"/>
    <s v="Macon County"/>
    <x v="33"/>
    <n v="33922"/>
    <n v="33925"/>
    <n v="33959"/>
    <n v="33887"/>
    <n v="33806"/>
    <n v="33738"/>
    <n v="33824"/>
    <n v="34090"/>
    <n v="34262"/>
    <n v="34581"/>
    <n v="35274"/>
    <x v="1923"/>
  </r>
  <r>
    <s v=".Madison County, North Carolina"/>
    <s v="Madison County, North Carolina"/>
    <s v="Madison County"/>
    <x v="33"/>
    <n v="20764"/>
    <n v="20782"/>
    <n v="20777"/>
    <n v="20845"/>
    <n v="20882"/>
    <n v="21147"/>
    <n v="21187"/>
    <n v="21146"/>
    <n v="21367"/>
    <n v="21563"/>
    <n v="21665"/>
    <x v="1924"/>
  </r>
  <r>
    <s v=".Martin County, North Carolina"/>
    <s v="Martin County, North Carolina"/>
    <s v="Martin County"/>
    <x v="33"/>
    <n v="24505"/>
    <n v="24515"/>
    <n v="24506"/>
    <n v="24186"/>
    <n v="23845"/>
    <n v="23637"/>
    <n v="23435"/>
    <n v="23262"/>
    <n v="23122"/>
    <n v="22763"/>
    <n v="22660"/>
    <x v="1925"/>
  </r>
  <r>
    <s v=".Mecklenburg County, North Carolina"/>
    <s v="Mecklenburg County, North Carolina"/>
    <s v="Mecklenburg County"/>
    <x v="33"/>
    <n v="919628"/>
    <n v="919664"/>
    <n v="923242"/>
    <n v="943823"/>
    <n v="967063"/>
    <n v="990677"/>
    <n v="1010229"/>
    <n v="1033238"/>
    <n v="1056901"/>
    <n v="1078128"/>
    <n v="1093750"/>
    <x v="1926"/>
  </r>
  <r>
    <s v=".Mitchell County, North Carolina"/>
    <s v="Mitchell County, North Carolina"/>
    <s v="Mitchell County"/>
    <x v="33"/>
    <n v="15579"/>
    <n v="15581"/>
    <n v="15512"/>
    <n v="15356"/>
    <n v="15330"/>
    <n v="15282"/>
    <n v="15174"/>
    <n v="15071"/>
    <n v="14996"/>
    <n v="14992"/>
    <n v="14996"/>
    <x v="1927"/>
  </r>
  <r>
    <s v=".Montgomery County, North Carolina"/>
    <s v="Montgomery County, North Carolina"/>
    <s v="Montgomery County"/>
    <x v="33"/>
    <n v="27798"/>
    <n v="27782"/>
    <n v="27729"/>
    <n v="27706"/>
    <n v="27522"/>
    <n v="27446"/>
    <n v="27283"/>
    <n v="27438"/>
    <n v="27301"/>
    <n v="27269"/>
    <n v="27077"/>
    <x v="1928"/>
  </r>
  <r>
    <s v=".Moore County, North Carolina"/>
    <s v="Moore County, North Carolina"/>
    <s v="Moore County"/>
    <x v="33"/>
    <n v="88247"/>
    <n v="88250"/>
    <n v="88594"/>
    <n v="89262"/>
    <n v="90191"/>
    <n v="91366"/>
    <n v="92816"/>
    <n v="94013"/>
    <n v="95405"/>
    <n v="97368"/>
    <n v="98805"/>
    <x v="1929"/>
  </r>
  <r>
    <s v=".Nash County, North Carolina"/>
    <s v="Nash County, North Carolina"/>
    <s v="Nash County"/>
    <x v="33"/>
    <n v="95840"/>
    <n v="95829"/>
    <n v="95786"/>
    <n v="95740"/>
    <n v="95187"/>
    <n v="94421"/>
    <n v="94200"/>
    <n v="93786"/>
    <n v="93953"/>
    <n v="94019"/>
    <n v="94094"/>
    <x v="1930"/>
  </r>
  <r>
    <s v=".New Hanover County, North Carolina"/>
    <s v="New Hanover County, North Carolina"/>
    <s v="New Hanover County"/>
    <x v="33"/>
    <n v="202667"/>
    <n v="202683"/>
    <n v="203284"/>
    <n v="205966"/>
    <n v="209045"/>
    <n v="212921"/>
    <n v="215963"/>
    <n v="219422"/>
    <n v="224809"/>
    <n v="228728"/>
    <n v="232256"/>
    <x v="1931"/>
  </r>
  <r>
    <s v=".Northampton County, North Carolina"/>
    <s v="Northampton County, North Carolina"/>
    <s v="Northampton County"/>
    <x v="33"/>
    <n v="22099"/>
    <n v="22106"/>
    <n v="22039"/>
    <n v="21916"/>
    <n v="21285"/>
    <n v="20856"/>
    <n v="20652"/>
    <n v="20533"/>
    <n v="20127"/>
    <n v="19890"/>
    <n v="19698"/>
    <x v="1932"/>
  </r>
  <r>
    <s v=".Onslow County, North Carolina"/>
    <s v="Onslow County, North Carolina"/>
    <s v="Onslow County"/>
    <x v="33"/>
    <n v="177772"/>
    <n v="177801"/>
    <n v="186892"/>
    <n v="184993"/>
    <n v="190678"/>
    <n v="192354"/>
    <n v="191822"/>
    <n v="193114"/>
    <n v="192314"/>
    <n v="195066"/>
    <n v="196915"/>
    <x v="1933"/>
  </r>
  <r>
    <s v=".Orange County, North Carolina"/>
    <s v="Orange County, North Carolina"/>
    <s v="Orange County"/>
    <x v="33"/>
    <n v="133801"/>
    <n v="133693"/>
    <n v="133981"/>
    <n v="134825"/>
    <n v="137817"/>
    <n v="139397"/>
    <n v="140321"/>
    <n v="141298"/>
    <n v="142800"/>
    <n v="143626"/>
    <n v="147980"/>
    <x v="1934"/>
  </r>
  <r>
    <s v=".Pamlico County, North Carolina"/>
    <s v="Pamlico County, North Carolina"/>
    <s v="Pamlico County"/>
    <x v="33"/>
    <n v="13144"/>
    <n v="13143"/>
    <n v="13109"/>
    <n v="13244"/>
    <n v="13019"/>
    <n v="12880"/>
    <n v="12872"/>
    <n v="12741"/>
    <n v="12765"/>
    <n v="12638"/>
    <n v="12633"/>
    <x v="1935"/>
  </r>
  <r>
    <s v=".Pasquotank County, North Carolina"/>
    <s v="Pasquotank County, North Carolina"/>
    <s v="Pasquotank County"/>
    <x v="33"/>
    <n v="40661"/>
    <n v="40661"/>
    <n v="40626"/>
    <n v="40266"/>
    <n v="40378"/>
    <n v="39548"/>
    <n v="39436"/>
    <n v="39384"/>
    <n v="39392"/>
    <n v="39386"/>
    <n v="39583"/>
    <x v="1936"/>
  </r>
  <r>
    <s v=".Pender County, North Carolina"/>
    <s v="Pender County, North Carolina"/>
    <s v="Pender County"/>
    <x v="33"/>
    <n v="52217"/>
    <n v="52196"/>
    <n v="52415"/>
    <n v="53175"/>
    <n v="53714"/>
    <n v="54779"/>
    <n v="55900"/>
    <n v="57426"/>
    <n v="58771"/>
    <n v="60719"/>
    <n v="62017"/>
    <x v="1937"/>
  </r>
  <r>
    <s v=".Perquimans County, North Carolina"/>
    <s v="Perquimans County, North Carolina"/>
    <s v="Perquimans County"/>
    <x v="33"/>
    <n v="13453"/>
    <n v="13452"/>
    <n v="13480"/>
    <n v="13498"/>
    <n v="13587"/>
    <n v="13634"/>
    <n v="13538"/>
    <n v="13463"/>
    <n v="13402"/>
    <n v="13439"/>
    <n v="13381"/>
    <x v="1938"/>
  </r>
  <r>
    <s v=".Person County, North Carolina"/>
    <s v="Person County, North Carolina"/>
    <s v="Person County"/>
    <x v="33"/>
    <n v="39464"/>
    <n v="39476"/>
    <n v="39411"/>
    <n v="39520"/>
    <n v="39175"/>
    <n v="39239"/>
    <n v="39114"/>
    <n v="39190"/>
    <n v="39270"/>
    <n v="39338"/>
    <n v="39436"/>
    <x v="1939"/>
  </r>
  <r>
    <s v=".Pitt County, North Carolina"/>
    <s v="Pitt County, North Carolina"/>
    <s v="Pitt County"/>
    <x v="33"/>
    <n v="168148"/>
    <n v="168176"/>
    <n v="168863"/>
    <n v="170791"/>
    <n v="172980"/>
    <n v="174380"/>
    <n v="174974"/>
    <n v="176071"/>
    <n v="177171"/>
    <n v="178607"/>
    <n v="179575"/>
    <x v="1940"/>
  </r>
  <r>
    <s v=".Polk County, North Carolina"/>
    <s v="Polk County, North Carolina"/>
    <s v="Polk County"/>
    <x v="33"/>
    <n v="20510"/>
    <n v="20516"/>
    <n v="20475"/>
    <n v="20288"/>
    <n v="20249"/>
    <n v="20388"/>
    <n v="20367"/>
    <n v="20414"/>
    <n v="20414"/>
    <n v="20564"/>
    <n v="20668"/>
    <x v="1941"/>
  </r>
  <r>
    <s v=".Randolph County, North Carolina"/>
    <s v="Randolph County, North Carolina"/>
    <s v="Randolph County"/>
    <x v="33"/>
    <n v="141752"/>
    <n v="141824"/>
    <n v="141985"/>
    <n v="141858"/>
    <n v="142270"/>
    <n v="142308"/>
    <n v="142474"/>
    <n v="142575"/>
    <n v="143062"/>
    <n v="143037"/>
    <n v="143249"/>
    <x v="1942"/>
  </r>
  <r>
    <s v=".Richmond County, North Carolina"/>
    <s v="Richmond County, North Carolina"/>
    <s v="Richmond County"/>
    <x v="33"/>
    <n v="46639"/>
    <n v="46647"/>
    <n v="46635"/>
    <n v="46651"/>
    <n v="46359"/>
    <n v="46133"/>
    <n v="45771"/>
    <n v="45429"/>
    <n v="45012"/>
    <n v="44827"/>
    <n v="44888"/>
    <x v="1943"/>
  </r>
  <r>
    <s v=".Robeson County, North Carolina"/>
    <s v="Robeson County, North Carolina"/>
    <s v="Robeson County"/>
    <x v="33"/>
    <n v="134168"/>
    <n v="134229"/>
    <n v="134493"/>
    <n v="135183"/>
    <n v="135462"/>
    <n v="135136"/>
    <n v="134931"/>
    <n v="134460"/>
    <n v="133383"/>
    <n v="132626"/>
    <n v="131884"/>
    <x v="1944"/>
  </r>
  <r>
    <s v=".Rockingham County, North Carolina"/>
    <s v="Rockingham County, North Carolina"/>
    <s v="Rockingham County"/>
    <x v="33"/>
    <n v="93643"/>
    <n v="93645"/>
    <n v="93661"/>
    <n v="93284"/>
    <n v="92691"/>
    <n v="91896"/>
    <n v="91790"/>
    <n v="91657"/>
    <n v="91308"/>
    <n v="90791"/>
    <n v="90617"/>
    <x v="1945"/>
  </r>
  <r>
    <s v=".Rowan County, North Carolina"/>
    <s v="Rowan County, North Carolina"/>
    <s v="Rowan County"/>
    <x v="33"/>
    <n v="138428"/>
    <n v="138494"/>
    <n v="138331"/>
    <n v="137805"/>
    <n v="137511"/>
    <n v="137690"/>
    <n v="138080"/>
    <n v="138497"/>
    <n v="139410"/>
    <n v="140356"/>
    <n v="141128"/>
    <x v="1946"/>
  </r>
  <r>
    <s v=".Rutherford County, North Carolina"/>
    <s v="Rutherford County, North Carolina"/>
    <s v="Rutherford County"/>
    <x v="33"/>
    <n v="67810"/>
    <n v="67819"/>
    <n v="67740"/>
    <n v="67416"/>
    <n v="67215"/>
    <n v="66847"/>
    <n v="66561"/>
    <n v="66375"/>
    <n v="66286"/>
    <n v="66529"/>
    <n v="66775"/>
    <x v="1947"/>
  </r>
  <r>
    <s v=".Sampson County, North Carolina"/>
    <s v="Sampson County, North Carolina"/>
    <s v="Sampson County"/>
    <x v="33"/>
    <n v="63431"/>
    <n v="63471"/>
    <n v="63532"/>
    <n v="63514"/>
    <n v="63708"/>
    <n v="63898"/>
    <n v="63796"/>
    <n v="63559"/>
    <n v="63225"/>
    <n v="63263"/>
    <n v="63345"/>
    <x v="1948"/>
  </r>
  <r>
    <s v=".Scotland County, North Carolina"/>
    <s v="Scotland County, North Carolina"/>
    <s v="Scotland County"/>
    <x v="33"/>
    <n v="36157"/>
    <n v="36160"/>
    <n v="36062"/>
    <n v="36275"/>
    <n v="36093"/>
    <n v="35911"/>
    <n v="35656"/>
    <n v="35321"/>
    <n v="35309"/>
    <n v="35174"/>
    <n v="34751"/>
    <x v="1949"/>
  </r>
  <r>
    <s v=".Stanly County, North Carolina"/>
    <s v="Stanly County, North Carolina"/>
    <s v="Stanly County"/>
    <x v="33"/>
    <n v="60585"/>
    <n v="60586"/>
    <n v="60579"/>
    <n v="60530"/>
    <n v="60462"/>
    <n v="60633"/>
    <n v="60618"/>
    <n v="60622"/>
    <n v="60826"/>
    <n v="61505"/>
    <n v="62180"/>
    <x v="1950"/>
  </r>
  <r>
    <s v=".Stokes County, North Carolina"/>
    <s v="Stokes County, North Carolina"/>
    <s v="Stokes County"/>
    <x v="33"/>
    <n v="47401"/>
    <n v="47413"/>
    <n v="47344"/>
    <n v="47142"/>
    <n v="46731"/>
    <n v="46514"/>
    <n v="46323"/>
    <n v="46159"/>
    <n v="45920"/>
    <n v="45724"/>
    <n v="45511"/>
    <x v="1951"/>
  </r>
  <r>
    <s v=".Surry County, North Carolina"/>
    <s v="Surry County, North Carolina"/>
    <s v="Surry County"/>
    <x v="33"/>
    <n v="73673"/>
    <n v="73749"/>
    <n v="73775"/>
    <n v="73496"/>
    <n v="73295"/>
    <n v="72643"/>
    <n v="72487"/>
    <n v="71998"/>
    <n v="72008"/>
    <n v="72107"/>
    <n v="71959"/>
    <x v="1952"/>
  </r>
  <r>
    <s v=".Swain County, North Carolina"/>
    <s v="Swain County, North Carolina"/>
    <s v="Swain County"/>
    <x v="33"/>
    <n v="13981"/>
    <n v="13978"/>
    <n v="14006"/>
    <n v="14007"/>
    <n v="14053"/>
    <n v="13977"/>
    <n v="14238"/>
    <n v="14326"/>
    <n v="14190"/>
    <n v="14263"/>
    <n v="14249"/>
    <x v="1953"/>
  </r>
  <r>
    <s v=".Transylvania County, North Carolina"/>
    <s v="Transylvania County, North Carolina"/>
    <s v="Transylvania County"/>
    <x v="33"/>
    <n v="33090"/>
    <n v="33089"/>
    <n v="33085"/>
    <n v="32807"/>
    <n v="32835"/>
    <n v="32827"/>
    <n v="32952"/>
    <n v="33157"/>
    <n v="33393"/>
    <n v="33767"/>
    <n v="34173"/>
    <x v="1954"/>
  </r>
  <r>
    <s v=".Tyrrell County, North Carolina"/>
    <s v="Tyrrell County, North Carolina"/>
    <s v="Tyrrell County"/>
    <x v="33"/>
    <n v="4407"/>
    <n v="4407"/>
    <n v="4415"/>
    <n v="4337"/>
    <n v="4122"/>
    <n v="4104"/>
    <n v="4120"/>
    <n v="4139"/>
    <n v="4024"/>
    <n v="4180"/>
    <n v="4115"/>
    <x v="1955"/>
  </r>
  <r>
    <s v=".Union County, North Carolina"/>
    <s v="Union County, North Carolina"/>
    <s v="Union County"/>
    <x v="33"/>
    <n v="201292"/>
    <n v="201332"/>
    <n v="202109"/>
    <n v="204888"/>
    <n v="208069"/>
    <n v="212200"/>
    <n v="217689"/>
    <n v="221949"/>
    <n v="226279"/>
    <n v="231350"/>
    <n v="235830"/>
    <x v="1956"/>
  </r>
  <r>
    <s v=".Vance County, North Carolina"/>
    <s v="Vance County, North Carolina"/>
    <s v="Vance County"/>
    <x v="33"/>
    <n v="45422"/>
    <n v="45408"/>
    <n v="45289"/>
    <n v="45288"/>
    <n v="45093"/>
    <n v="44491"/>
    <n v="44517"/>
    <n v="44459"/>
    <n v="44485"/>
    <n v="44281"/>
    <n v="44635"/>
    <x v="1957"/>
  </r>
  <r>
    <s v=".Wake County, North Carolina"/>
    <s v="Wake County, North Carolina"/>
    <s v="Wake County"/>
    <x v="33"/>
    <n v="900993"/>
    <n v="901052"/>
    <n v="906870"/>
    <n v="928787"/>
    <n v="952060"/>
    <n v="974198"/>
    <n v="997788"/>
    <n v="1022319"/>
    <n v="1048335"/>
    <n v="1071706"/>
    <n v="1091273"/>
    <x v="1958"/>
  </r>
  <r>
    <s v=".Warren County, North Carolina"/>
    <s v="Warren County, North Carolina"/>
    <s v="Warren County"/>
    <x v="33"/>
    <n v="20972"/>
    <n v="21028"/>
    <n v="20987"/>
    <n v="20998"/>
    <n v="20764"/>
    <n v="20600"/>
    <n v="20385"/>
    <n v="20207"/>
    <n v="19884"/>
    <n v="19849"/>
    <n v="19819"/>
    <x v="1959"/>
  </r>
  <r>
    <s v=".Washington County, North Carolina"/>
    <s v="Washington County, North Carolina"/>
    <s v="Washington County"/>
    <x v="33"/>
    <n v="13228"/>
    <n v="13193"/>
    <n v="13119"/>
    <n v="12904"/>
    <n v="12662"/>
    <n v="12669"/>
    <n v="12476"/>
    <n v="12247"/>
    <n v="12070"/>
    <n v="11944"/>
    <n v="11769"/>
    <x v="1960"/>
  </r>
  <r>
    <s v=".Watauga County, North Carolina"/>
    <s v="Watauga County, North Carolina"/>
    <s v="Watauga County"/>
    <x v="33"/>
    <n v="51079"/>
    <n v="51061"/>
    <n v="50972"/>
    <n v="51626"/>
    <n v="52062"/>
    <n v="52295"/>
    <n v="52395"/>
    <n v="53093"/>
    <n v="54140"/>
    <n v="55181"/>
    <n v="56034"/>
    <x v="1961"/>
  </r>
  <r>
    <s v=".Wayne County, North Carolina"/>
    <s v="Wayne County, North Carolina"/>
    <s v="Wayne County"/>
    <x v="33"/>
    <n v="122623"/>
    <n v="122661"/>
    <n v="122886"/>
    <n v="124038"/>
    <n v="124559"/>
    <n v="124587"/>
    <n v="124586"/>
    <n v="124342"/>
    <n v="124269"/>
    <n v="123034"/>
    <n v="123237"/>
    <x v="1962"/>
  </r>
  <r>
    <s v=".Wilkes County, North Carolina"/>
    <s v="Wilkes County, North Carolina"/>
    <s v="Wilkes County"/>
    <x v="33"/>
    <n v="69340"/>
    <n v="69310"/>
    <n v="69264"/>
    <n v="68948"/>
    <n v="68906"/>
    <n v="68609"/>
    <n v="68414"/>
    <n v="68298"/>
    <n v="68581"/>
    <n v="68489"/>
    <n v="68563"/>
    <x v="1963"/>
  </r>
  <r>
    <s v=".Wilson County, North Carolina"/>
    <s v="Wilson County, North Carolina"/>
    <s v="Wilson County"/>
    <x v="33"/>
    <n v="81234"/>
    <n v="81224"/>
    <n v="81294"/>
    <n v="81155"/>
    <n v="81396"/>
    <n v="81189"/>
    <n v="81007"/>
    <n v="81240"/>
    <n v="81307"/>
    <n v="81436"/>
    <n v="81392"/>
    <x v="1964"/>
  </r>
  <r>
    <s v=".Yadkin County, North Carolina"/>
    <s v="Yadkin County, North Carolina"/>
    <s v="Yadkin County"/>
    <x v="33"/>
    <n v="38406"/>
    <n v="38409"/>
    <n v="38433"/>
    <n v="38342"/>
    <n v="38144"/>
    <n v="38063"/>
    <n v="37846"/>
    <n v="37619"/>
    <n v="37653"/>
    <n v="37588"/>
    <n v="37481"/>
    <x v="1965"/>
  </r>
  <r>
    <s v=".Yancey County, North Carolina"/>
    <s v="Yancey County, North Carolina"/>
    <s v="Yancey County"/>
    <x v="33"/>
    <n v="17818"/>
    <n v="17817"/>
    <n v="17805"/>
    <n v="17690"/>
    <n v="17624"/>
    <n v="17549"/>
    <n v="17542"/>
    <n v="17550"/>
    <n v="17610"/>
    <n v="17697"/>
    <n v="17873"/>
    <x v="1966"/>
  </r>
  <r>
    <s v=".Adams County, North Dakota"/>
    <s v="Adams County, North Dakota"/>
    <s v="Adams County"/>
    <x v="34"/>
    <n v="2343"/>
    <n v="2343"/>
    <n v="2350"/>
    <n v="2311"/>
    <n v="2333"/>
    <n v="2391"/>
    <n v="2388"/>
    <n v="2397"/>
    <n v="2344"/>
    <n v="2324"/>
    <n v="2276"/>
    <x v="1967"/>
  </r>
  <r>
    <s v=".Barnes County, North Dakota"/>
    <s v="Barnes County, North Dakota"/>
    <s v="Barnes County"/>
    <x v="34"/>
    <n v="11066"/>
    <n v="11064"/>
    <n v="11065"/>
    <n v="11113"/>
    <n v="11006"/>
    <n v="11115"/>
    <n v="11062"/>
    <n v="11008"/>
    <n v="10899"/>
    <n v="10679"/>
    <n v="10527"/>
    <x v="1968"/>
  </r>
  <r>
    <s v=".Benson County, North Dakota"/>
    <s v="Benson County, North Dakota"/>
    <s v="Benson County"/>
    <x v="34"/>
    <n v="6660"/>
    <n v="6660"/>
    <n v="6677"/>
    <n v="6688"/>
    <n v="6771"/>
    <n v="6899"/>
    <n v="6885"/>
    <n v="6820"/>
    <n v="6840"/>
    <n v="6916"/>
    <n v="6958"/>
    <x v="1969"/>
  </r>
  <r>
    <s v=".Billings County, North Dakota"/>
    <s v="Billings County, North Dakota"/>
    <s v="Billings County"/>
    <x v="34"/>
    <n v="783"/>
    <n v="784"/>
    <n v="783"/>
    <n v="844"/>
    <n v="919"/>
    <n v="912"/>
    <n v="920"/>
    <n v="948"/>
    <n v="948"/>
    <n v="922"/>
    <n v="918"/>
    <x v="1970"/>
  </r>
  <r>
    <s v="Bottineau County, North Dakota"/>
    <s v="Bottineau County, North Dakota"/>
    <s v="Bottineau County"/>
    <x v="34"/>
    <n v="6429"/>
    <n v="6429"/>
    <n v="6440"/>
    <n v="6499"/>
    <n v="6606"/>
    <n v="6738"/>
    <n v="6684"/>
    <n v="6734"/>
    <n v="6573"/>
    <n v="6522"/>
    <n v="6398"/>
    <x v="1971"/>
  </r>
  <r>
    <s v=".Bowman County, North Dakota"/>
    <s v="Bowman County, North Dakota"/>
    <s v="Bowman County"/>
    <x v="34"/>
    <n v="3151"/>
    <n v="3151"/>
    <n v="3143"/>
    <n v="3143"/>
    <n v="3211"/>
    <n v="3214"/>
    <n v="3238"/>
    <n v="3277"/>
    <n v="3222"/>
    <n v="3150"/>
    <n v="3067"/>
    <x v="1972"/>
  </r>
  <r>
    <s v=".Burke County, North Dakota"/>
    <s v="Burke County, North Dakota"/>
    <s v="Burke County"/>
    <x v="34"/>
    <n v="1968"/>
    <n v="1968"/>
    <n v="1971"/>
    <n v="2062"/>
    <n v="2182"/>
    <n v="2305"/>
    <n v="2261"/>
    <n v="2344"/>
    <n v="2227"/>
    <n v="2128"/>
    <n v="2094"/>
    <x v="1973"/>
  </r>
  <r>
    <s v=".Burleigh County, North Dakota"/>
    <s v="Burleigh County, North Dakota"/>
    <s v="Burleigh County"/>
    <x v="34"/>
    <n v="81308"/>
    <n v="81308"/>
    <n v="81701"/>
    <n v="83295"/>
    <n v="85748"/>
    <n v="88422"/>
    <n v="90510"/>
    <n v="93211"/>
    <n v="94606"/>
    <n v="95247"/>
    <n v="95276"/>
    <x v="1974"/>
  </r>
  <r>
    <s v=".Cass County, North Dakota"/>
    <s v="Cass County, North Dakota"/>
    <s v="Cass County"/>
    <x v="34"/>
    <n v="149778"/>
    <n v="149778"/>
    <n v="150308"/>
    <n v="153301"/>
    <n v="157416"/>
    <n v="162837"/>
    <n v="166552"/>
    <n v="170722"/>
    <n v="174189"/>
    <n v="177745"/>
    <n v="180294"/>
    <x v="1975"/>
  </r>
  <r>
    <s v=".Cavalier County, North Dakota"/>
    <s v="Cavalier County, North Dakota"/>
    <s v="Cavalier County"/>
    <x v="34"/>
    <n v="3993"/>
    <n v="3994"/>
    <n v="3987"/>
    <n v="3946"/>
    <n v="3923"/>
    <n v="3856"/>
    <n v="3847"/>
    <n v="3827"/>
    <n v="3824"/>
    <n v="3793"/>
    <n v="3811"/>
    <x v="1976"/>
  </r>
  <r>
    <s v=".Dickey County, North Dakota"/>
    <s v="Dickey County, North Dakota"/>
    <s v="Dickey County"/>
    <x v="34"/>
    <n v="5289"/>
    <n v="5287"/>
    <n v="5278"/>
    <n v="5254"/>
    <n v="5220"/>
    <n v="5194"/>
    <n v="5101"/>
    <n v="5054"/>
    <n v="4987"/>
    <n v="4848"/>
    <n v="4931"/>
    <x v="1977"/>
  </r>
  <r>
    <s v=".Divide County, North Dakota"/>
    <s v="Divide County, North Dakota"/>
    <s v="Divide County"/>
    <x v="34"/>
    <n v="2071"/>
    <n v="2071"/>
    <n v="2080"/>
    <n v="2143"/>
    <n v="2248"/>
    <n v="2327"/>
    <n v="2428"/>
    <n v="2459"/>
    <n v="2391"/>
    <n v="2295"/>
    <n v="2264"/>
    <x v="1978"/>
  </r>
  <r>
    <s v=".Dunn County, North Dakota"/>
    <s v="Dunn County, North Dakota"/>
    <s v="Dunn County"/>
    <x v="34"/>
    <n v="3536"/>
    <n v="3536"/>
    <n v="3536"/>
    <n v="3724"/>
    <n v="3958"/>
    <n v="4140"/>
    <n v="4375"/>
    <n v="4578"/>
    <n v="4372"/>
    <n v="4274"/>
    <n v="4328"/>
    <x v="1979"/>
  </r>
  <r>
    <s v=".Eddy County, North Dakota"/>
    <s v="Eddy County, North Dakota"/>
    <s v="Eddy County"/>
    <x v="34"/>
    <n v="2385"/>
    <n v="2385"/>
    <n v="2385"/>
    <n v="2346"/>
    <n v="2350"/>
    <n v="2367"/>
    <n v="2329"/>
    <n v="2305"/>
    <n v="2288"/>
    <n v="2315"/>
    <n v="2309"/>
    <x v="1980"/>
  </r>
  <r>
    <s v=".Emmons County, North Dakota"/>
    <s v="Emmons County, North Dakota"/>
    <s v="Emmons County"/>
    <x v="34"/>
    <n v="3550"/>
    <n v="3545"/>
    <n v="3531"/>
    <n v="3506"/>
    <n v="3470"/>
    <n v="3476"/>
    <n v="3412"/>
    <n v="3397"/>
    <n v="3338"/>
    <n v="3298"/>
    <n v="3278"/>
    <x v="1981"/>
  </r>
  <r>
    <s v=".Foster County, North Dakota"/>
    <s v="Foster County, North Dakota"/>
    <s v="Foster County"/>
    <x v="34"/>
    <n v="3343"/>
    <n v="3337"/>
    <n v="3343"/>
    <n v="3343"/>
    <n v="3380"/>
    <n v="3355"/>
    <n v="3337"/>
    <n v="3325"/>
    <n v="3309"/>
    <n v="3249"/>
    <n v="3207"/>
    <x v="1982"/>
  </r>
  <r>
    <s v=".Golden Valley County, North Dakota"/>
    <s v="Golden Valley County, North Dakota"/>
    <s v="Golden Valley County"/>
    <x v="34"/>
    <n v="1680"/>
    <n v="1680"/>
    <n v="1682"/>
    <n v="1758"/>
    <n v="1806"/>
    <n v="1825"/>
    <n v="1852"/>
    <n v="1879"/>
    <n v="1857"/>
    <n v="1779"/>
    <n v="1763"/>
    <x v="1983"/>
  </r>
  <r>
    <s v=".Grand Forks County, North Dakota"/>
    <s v="Grand Forks County, North Dakota"/>
    <s v="Grand Forks County"/>
    <x v="34"/>
    <n v="66861"/>
    <n v="66864"/>
    <n v="66994"/>
    <n v="66654"/>
    <n v="67582"/>
    <n v="69102"/>
    <n v="69764"/>
    <n v="70352"/>
    <n v="70473"/>
    <n v="70489"/>
    <n v="70355"/>
    <x v="1984"/>
  </r>
  <r>
    <s v=".Grant County, North Dakota"/>
    <s v="Grant County, North Dakota"/>
    <s v="Grant County"/>
    <x v="34"/>
    <n v="2394"/>
    <n v="2394"/>
    <n v="2394"/>
    <n v="2359"/>
    <n v="2350"/>
    <n v="2393"/>
    <n v="2374"/>
    <n v="2396"/>
    <n v="2379"/>
    <n v="2363"/>
    <n v="2354"/>
    <x v="1985"/>
  </r>
  <r>
    <s v=".Griggs County, North Dakota"/>
    <s v="Griggs County, North Dakota"/>
    <s v="Griggs County"/>
    <x v="34"/>
    <n v="2420"/>
    <n v="2421"/>
    <n v="2416"/>
    <n v="2370"/>
    <n v="2345"/>
    <n v="2284"/>
    <n v="2291"/>
    <n v="2288"/>
    <n v="2258"/>
    <n v="2244"/>
    <n v="2228"/>
    <x v="1986"/>
  </r>
  <r>
    <s v=".Hettinger County, North Dakota"/>
    <s v="Hettinger County, North Dakota"/>
    <s v="Hettinger County"/>
    <x v="34"/>
    <n v="2477"/>
    <n v="2478"/>
    <n v="2476"/>
    <n v="2504"/>
    <n v="2542"/>
    <n v="2644"/>
    <n v="2627"/>
    <n v="2657"/>
    <n v="2597"/>
    <n v="2479"/>
    <n v="2503"/>
    <x v="1987"/>
  </r>
  <r>
    <s v=".Kidder County, North Dakota"/>
    <s v="Kidder County, North Dakota"/>
    <s v="Kidder County"/>
    <x v="34"/>
    <n v="2435"/>
    <n v="2435"/>
    <n v="2447"/>
    <n v="2442"/>
    <n v="2447"/>
    <n v="2444"/>
    <n v="2448"/>
    <n v="2449"/>
    <n v="2475"/>
    <n v="2471"/>
    <n v="2453"/>
    <x v="1988"/>
  </r>
  <r>
    <s v=".LaMoure County, North Dakota"/>
    <s v="LaMoure County, North Dakota"/>
    <s v="LaMoure County"/>
    <x v="34"/>
    <n v="4139"/>
    <n v="4141"/>
    <n v="4130"/>
    <n v="4095"/>
    <n v="4085"/>
    <n v="4101"/>
    <n v="4096"/>
    <n v="4136"/>
    <n v="4113"/>
    <n v="4101"/>
    <n v="4075"/>
    <x v="1989"/>
  </r>
  <r>
    <s v=".Logan County, North Dakota"/>
    <s v="Logan County, North Dakota"/>
    <s v="Logan County"/>
    <x v="34"/>
    <n v="1990"/>
    <n v="1988"/>
    <n v="1998"/>
    <n v="1972"/>
    <n v="1941"/>
    <n v="1932"/>
    <n v="1941"/>
    <n v="1927"/>
    <n v="1930"/>
    <n v="1919"/>
    <n v="1887"/>
    <x v="1990"/>
  </r>
  <r>
    <s v=".McHenry County, North Dakota"/>
    <s v="McHenry County, North Dakota"/>
    <s v="McHenry County"/>
    <x v="34"/>
    <n v="5395"/>
    <n v="5392"/>
    <n v="5402"/>
    <n v="5501"/>
    <n v="5800"/>
    <n v="5908"/>
    <n v="5977"/>
    <n v="5975"/>
    <n v="5970"/>
    <n v="5890"/>
    <n v="5808"/>
    <x v="1991"/>
  </r>
  <r>
    <s v=".McIntosh County, North Dakota"/>
    <s v="McIntosh County, North Dakota"/>
    <s v="McIntosh County"/>
    <x v="34"/>
    <n v="2809"/>
    <n v="2813"/>
    <n v="2800"/>
    <n v="2758"/>
    <n v="2750"/>
    <n v="2738"/>
    <n v="2745"/>
    <n v="2717"/>
    <n v="2599"/>
    <n v="2608"/>
    <n v="2566"/>
    <x v="1992"/>
  </r>
  <r>
    <s v=".McKenzie County, North Dakota"/>
    <s v="McKenzie County, North Dakota"/>
    <s v="McKenzie County"/>
    <x v="34"/>
    <n v="6360"/>
    <n v="6359"/>
    <n v="6412"/>
    <n v="7011"/>
    <n v="7978"/>
    <n v="9278"/>
    <n v="10979"/>
    <n v="12794"/>
    <n v="12572"/>
    <n v="12688"/>
    <n v="13594"/>
    <x v="1993"/>
  </r>
  <r>
    <s v=".McLean County, North Dakota"/>
    <s v="McLean County, North Dakota"/>
    <s v="McLean County"/>
    <x v="34"/>
    <n v="8962"/>
    <n v="8962"/>
    <n v="8998"/>
    <n v="9081"/>
    <n v="9385"/>
    <n v="9464"/>
    <n v="9553"/>
    <n v="9664"/>
    <n v="9643"/>
    <n v="9636"/>
    <n v="9529"/>
    <x v="1994"/>
  </r>
  <r>
    <s v=".Mercer County, North Dakota"/>
    <s v="Mercer County, North Dakota"/>
    <s v="Mercer County"/>
    <x v="34"/>
    <n v="8424"/>
    <n v="8424"/>
    <n v="8419"/>
    <n v="8425"/>
    <n v="8475"/>
    <n v="8589"/>
    <n v="8712"/>
    <n v="8786"/>
    <n v="8616"/>
    <n v="8457"/>
    <n v="8266"/>
    <x v="1995"/>
  </r>
  <r>
    <s v=".Morton County, North Dakota"/>
    <s v="Morton County, North Dakota"/>
    <s v="Morton County"/>
    <x v="34"/>
    <n v="27471"/>
    <n v="27469"/>
    <n v="27570"/>
    <n v="27721"/>
    <n v="28083"/>
    <n v="28929"/>
    <n v="29777"/>
    <n v="30249"/>
    <n v="30732"/>
    <n v="30938"/>
    <n v="31058"/>
    <x v="1363"/>
  </r>
  <r>
    <s v=".Mountrail County, North Dakota"/>
    <s v="Mountrail County, North Dakota"/>
    <s v="Mountrail County"/>
    <x v="34"/>
    <n v="7673"/>
    <n v="7663"/>
    <n v="7708"/>
    <n v="8103"/>
    <n v="8739"/>
    <n v="9340"/>
    <n v="9751"/>
    <n v="10311"/>
    <n v="10234"/>
    <n v="10276"/>
    <n v="10239"/>
    <x v="1996"/>
  </r>
  <r>
    <s v=".Nelson County, North Dakota"/>
    <s v="Nelson County, North Dakota"/>
    <s v="Nelson County"/>
    <x v="34"/>
    <n v="3126"/>
    <n v="3126"/>
    <n v="3121"/>
    <n v="3059"/>
    <n v="3055"/>
    <n v="3052"/>
    <n v="3014"/>
    <n v="2914"/>
    <n v="2889"/>
    <n v="2902"/>
    <n v="2885"/>
    <x v="927"/>
  </r>
  <r>
    <s v=".Oliver County, North Dakota"/>
    <s v="Oliver County, North Dakota"/>
    <s v="Oliver County"/>
    <x v="34"/>
    <n v="1846"/>
    <n v="1848"/>
    <n v="1841"/>
    <n v="1849"/>
    <n v="1848"/>
    <n v="1889"/>
    <n v="1868"/>
    <n v="1865"/>
    <n v="1895"/>
    <n v="1930"/>
    <n v="1945"/>
    <x v="1997"/>
  </r>
  <r>
    <s v=".Pembina County, North Dakota"/>
    <s v="Pembina County, North Dakota"/>
    <s v="Pembina County"/>
    <x v="34"/>
    <n v="7413"/>
    <n v="7403"/>
    <n v="7402"/>
    <n v="7354"/>
    <n v="7220"/>
    <n v="7098"/>
    <n v="7068"/>
    <n v="7031"/>
    <n v="7046"/>
    <n v="6962"/>
    <n v="6895"/>
    <x v="1998"/>
  </r>
  <r>
    <s v=".Pierce County, North Dakota"/>
    <s v="Pierce County, North Dakota"/>
    <s v="Pierce County"/>
    <x v="34"/>
    <n v="4357"/>
    <n v="4359"/>
    <n v="4360"/>
    <n v="4367"/>
    <n v="4446"/>
    <n v="4419"/>
    <n v="4364"/>
    <n v="4273"/>
    <n v="4216"/>
    <n v="4096"/>
    <n v="4070"/>
    <x v="1999"/>
  </r>
  <r>
    <s v=".Ramsey County, North Dakota"/>
    <s v="Ramsey County, North Dakota"/>
    <s v="Ramsey County"/>
    <x v="34"/>
    <n v="11451"/>
    <n v="11451"/>
    <n v="11450"/>
    <n v="11523"/>
    <n v="11584"/>
    <n v="11579"/>
    <n v="11615"/>
    <n v="11664"/>
    <n v="11557"/>
    <n v="11596"/>
    <n v="11580"/>
    <x v="2000"/>
  </r>
  <r>
    <s v=".Ransom County, North Dakota"/>
    <s v="Ransom County, North Dakota"/>
    <s v="Ransom County"/>
    <x v="34"/>
    <n v="5457"/>
    <n v="5457"/>
    <n v="5440"/>
    <n v="5432"/>
    <n v="5470"/>
    <n v="5496"/>
    <n v="5442"/>
    <n v="5451"/>
    <n v="5375"/>
    <n v="5303"/>
    <n v="5224"/>
    <x v="2001"/>
  </r>
  <r>
    <s v=".Renville County, North Dakota"/>
    <s v="Renville County, North Dakota"/>
    <s v="Renville County"/>
    <x v="34"/>
    <n v="2470"/>
    <n v="2470"/>
    <n v="2484"/>
    <n v="2497"/>
    <n v="2556"/>
    <n v="2613"/>
    <n v="2573"/>
    <n v="2551"/>
    <n v="2517"/>
    <n v="2455"/>
    <n v="2358"/>
    <x v="2002"/>
  </r>
  <r>
    <s v=".Richland County, North Dakota"/>
    <s v="Richland County, North Dakota"/>
    <s v="Richland County"/>
    <x v="34"/>
    <n v="16321"/>
    <n v="16321"/>
    <n v="16327"/>
    <n v="16265"/>
    <n v="16224"/>
    <n v="16291"/>
    <n v="16345"/>
    <n v="16286"/>
    <n v="16289"/>
    <n v="16287"/>
    <n v="16229"/>
    <x v="2003"/>
  </r>
  <r>
    <s v=".Rolette County, North Dakota"/>
    <s v="Rolette County, North Dakota"/>
    <s v="Rolette County"/>
    <x v="34"/>
    <n v="13937"/>
    <n v="13939"/>
    <n v="14007"/>
    <n v="14193"/>
    <n v="14403"/>
    <n v="14680"/>
    <n v="14733"/>
    <n v="14698"/>
    <n v="14716"/>
    <n v="14614"/>
    <n v="14349"/>
    <x v="2004"/>
  </r>
  <r>
    <s v=".Sargent County, North Dakota"/>
    <s v="Sargent County, North Dakota"/>
    <s v="Sargent County"/>
    <x v="34"/>
    <n v="3829"/>
    <n v="3829"/>
    <n v="3812"/>
    <n v="3792"/>
    <n v="3893"/>
    <n v="3879"/>
    <n v="3920"/>
    <n v="3866"/>
    <n v="3883"/>
    <n v="3862"/>
    <n v="3851"/>
    <x v="2005"/>
  </r>
  <r>
    <s v=".Sheridan County, North Dakota"/>
    <s v="Sheridan County, North Dakota"/>
    <s v="Sheridan County"/>
    <x v="34"/>
    <n v="1321"/>
    <n v="1321"/>
    <n v="1316"/>
    <n v="1316"/>
    <n v="1284"/>
    <n v="1327"/>
    <n v="1334"/>
    <n v="1311"/>
    <n v="1342"/>
    <n v="1351"/>
    <n v="1342"/>
    <x v="2006"/>
  </r>
  <r>
    <s v=".Sioux County, North Dakota"/>
    <s v="Sioux County, North Dakota"/>
    <s v="Sioux County"/>
    <x v="34"/>
    <n v="4153"/>
    <n v="4154"/>
    <n v="4148"/>
    <n v="4236"/>
    <n v="4328"/>
    <n v="4434"/>
    <n v="4459"/>
    <n v="4377"/>
    <n v="4457"/>
    <n v="4425"/>
    <n v="4377"/>
    <x v="2007"/>
  </r>
  <r>
    <s v=".Slope County, North Dakota"/>
    <s v="Slope County, North Dakota"/>
    <s v="Slope County"/>
    <x v="34"/>
    <n v="727"/>
    <n v="727"/>
    <n v="732"/>
    <n v="727"/>
    <n v="766"/>
    <n v="771"/>
    <n v="779"/>
    <n v="781"/>
    <n v="781"/>
    <n v="767"/>
    <n v="761"/>
    <x v="2008"/>
  </r>
  <r>
    <s v=".Stark County, North Dakota"/>
    <s v="Stark County, North Dakota"/>
    <s v="Stark County"/>
    <x v="34"/>
    <n v="24199"/>
    <n v="24199"/>
    <n v="24359"/>
    <n v="25186"/>
    <n v="26901"/>
    <n v="28317"/>
    <n v="30315"/>
    <n v="31861"/>
    <n v="30869"/>
    <n v="30291"/>
    <n v="30893"/>
    <x v="2009"/>
  </r>
  <r>
    <s v=".Steele County, North Dakota"/>
    <s v="Steele County, North Dakota"/>
    <s v="Steele County"/>
    <x v="34"/>
    <n v="1975"/>
    <n v="1975"/>
    <n v="1991"/>
    <n v="1970"/>
    <n v="1952"/>
    <n v="1918"/>
    <n v="1912"/>
    <n v="1915"/>
    <n v="1912"/>
    <n v="1906"/>
    <n v="1892"/>
    <x v="2010"/>
  </r>
  <r>
    <s v=".Stutsman County, North Dakota"/>
    <s v="Stutsman County, North Dakota"/>
    <s v="Stutsman County"/>
    <x v="34"/>
    <n v="21100"/>
    <n v="21100"/>
    <n v="21137"/>
    <n v="21021"/>
    <n v="20978"/>
    <n v="21082"/>
    <n v="21120"/>
    <n v="21047"/>
    <n v="21068"/>
    <n v="21132"/>
    <n v="20875"/>
    <x v="2011"/>
  </r>
  <r>
    <s v=".Towner County, North Dakota"/>
    <s v="Towner County, North Dakota"/>
    <s v="Towner County"/>
    <x v="34"/>
    <n v="2246"/>
    <n v="2246"/>
    <n v="2243"/>
    <n v="2260"/>
    <n v="2292"/>
    <n v="2264"/>
    <n v="2275"/>
    <n v="2251"/>
    <n v="2249"/>
    <n v="2244"/>
    <n v="2185"/>
    <x v="2012"/>
  </r>
  <r>
    <s v=".Traill County, North Dakota"/>
    <s v="Traill County, North Dakota"/>
    <s v="Traill County"/>
    <x v="34"/>
    <n v="8121"/>
    <n v="8121"/>
    <n v="8105"/>
    <n v="8068"/>
    <n v="8070"/>
    <n v="8188"/>
    <n v="8042"/>
    <n v="7987"/>
    <n v="8001"/>
    <n v="7998"/>
    <n v="8020"/>
    <x v="2013"/>
  </r>
  <r>
    <s v=".Walsh County, North Dakota"/>
    <s v="Walsh County, North Dakota"/>
    <s v="Walsh County"/>
    <x v="34"/>
    <n v="11119"/>
    <n v="11126"/>
    <n v="11114"/>
    <n v="11025"/>
    <n v="11024"/>
    <n v="11081"/>
    <n v="10907"/>
    <n v="10852"/>
    <n v="10816"/>
    <n v="10801"/>
    <n v="10645"/>
    <x v="1341"/>
  </r>
  <r>
    <s v=".Ward County, North Dakota"/>
    <s v="Ward County, North Dakota"/>
    <s v="Ward County"/>
    <x v="34"/>
    <n v="61675"/>
    <n v="61675"/>
    <n v="62121"/>
    <n v="64209"/>
    <n v="64863"/>
    <n v="67398"/>
    <n v="68869"/>
    <n v="70703"/>
    <n v="69489"/>
    <n v="68516"/>
    <n v="67713"/>
    <x v="2014"/>
  </r>
  <r>
    <s v=".Wells County, North Dakota"/>
    <s v="Wells County, North Dakota"/>
    <s v="Wells County"/>
    <x v="34"/>
    <n v="4207"/>
    <n v="4207"/>
    <n v="4192"/>
    <n v="4198"/>
    <n v="4235"/>
    <n v="4150"/>
    <n v="4125"/>
    <n v="4095"/>
    <n v="4049"/>
    <n v="3994"/>
    <n v="3908"/>
    <x v="2015"/>
  </r>
  <r>
    <s v=".Williams County, North Dakota"/>
    <s v="Williams County, North Dakota"/>
    <s v="Williams County"/>
    <x v="34"/>
    <n v="22398"/>
    <n v="22399"/>
    <n v="22589"/>
    <n v="24406"/>
    <n v="26735"/>
    <n v="29591"/>
    <n v="32106"/>
    <n v="35301"/>
    <n v="34213"/>
    <n v="33467"/>
    <n v="35469"/>
    <x v="2016"/>
  </r>
  <r>
    <s v=".Adams County, Ohio"/>
    <s v="Adams County, Ohio"/>
    <s v="Adams County"/>
    <x v="35"/>
    <n v="28550"/>
    <n v="28541"/>
    <n v="28537"/>
    <n v="28459"/>
    <n v="28293"/>
    <n v="28089"/>
    <n v="28066"/>
    <n v="27926"/>
    <n v="27807"/>
    <n v="27753"/>
    <n v="27694"/>
    <x v="2017"/>
  </r>
  <r>
    <s v=".Allen County, Ohio"/>
    <s v="Allen County, Ohio"/>
    <s v="Allen County"/>
    <x v="35"/>
    <n v="106331"/>
    <n v="106313"/>
    <n v="106358"/>
    <n v="105988"/>
    <n v="105244"/>
    <n v="105055"/>
    <n v="104848"/>
    <n v="104095"/>
    <n v="103613"/>
    <n v="103093"/>
    <n v="102725"/>
    <x v="2018"/>
  </r>
  <r>
    <s v=".Ashland County, Ohio"/>
    <s v="Ashland County, Ohio"/>
    <s v="Ashland County"/>
    <x v="35"/>
    <n v="53139"/>
    <n v="53140"/>
    <n v="53321"/>
    <n v="53252"/>
    <n v="53239"/>
    <n v="53153"/>
    <n v="53161"/>
    <n v="53310"/>
    <n v="53520"/>
    <n v="53662"/>
    <n v="53706"/>
    <x v="2019"/>
  </r>
  <r>
    <s v=".Ashtabula County, Ohio"/>
    <s v="Ashtabula County, Ohio"/>
    <s v="Ashtabula County"/>
    <x v="35"/>
    <n v="101497"/>
    <n v="101489"/>
    <n v="101403"/>
    <n v="101085"/>
    <n v="100252"/>
    <n v="99746"/>
    <n v="99027"/>
    <n v="98404"/>
    <n v="98171"/>
    <n v="97748"/>
    <n v="97587"/>
    <x v="2020"/>
  </r>
  <r>
    <s v=".Athens County, Ohio"/>
    <s v="Athens County, Ohio"/>
    <s v="Athens County"/>
    <x v="35"/>
    <n v="64757"/>
    <n v="64764"/>
    <n v="65173"/>
    <n v="65079"/>
    <n v="64610"/>
    <n v="64594"/>
    <n v="64783"/>
    <n v="65886"/>
    <n v="66352"/>
    <n v="66503"/>
    <n v="65519"/>
    <x v="2021"/>
  </r>
  <r>
    <s v=".Auglaize County, Ohio"/>
    <s v="Auglaize County, Ohio"/>
    <s v="Auglaize County"/>
    <x v="35"/>
    <n v="45949"/>
    <n v="45917"/>
    <n v="45898"/>
    <n v="45741"/>
    <n v="45770"/>
    <n v="45801"/>
    <n v="45737"/>
    <n v="45734"/>
    <n v="45766"/>
    <n v="45753"/>
    <n v="45736"/>
    <x v="2022"/>
  </r>
  <r>
    <s v=".Belmont County, Ohio"/>
    <s v="Belmont County, Ohio"/>
    <s v="Belmont County"/>
    <x v="35"/>
    <n v="70400"/>
    <n v="70400"/>
    <n v="70333"/>
    <n v="70122"/>
    <n v="69709"/>
    <n v="69563"/>
    <n v="69367"/>
    <n v="68973"/>
    <n v="68606"/>
    <n v="68002"/>
    <n v="67533"/>
    <x v="2023"/>
  </r>
  <r>
    <s v=".Brown County, Ohio"/>
    <s v="Brown County, Ohio"/>
    <s v="Brown County"/>
    <x v="35"/>
    <n v="44846"/>
    <n v="44826"/>
    <n v="44863"/>
    <n v="44629"/>
    <n v="44281"/>
    <n v="44111"/>
    <n v="43933"/>
    <n v="43697"/>
    <n v="43638"/>
    <n v="43523"/>
    <n v="43570"/>
    <x v="2024"/>
  </r>
  <r>
    <s v=".Butler County, Ohio"/>
    <s v="Butler County, Ohio"/>
    <s v="Butler County"/>
    <x v="35"/>
    <n v="368130"/>
    <n v="368136"/>
    <n v="369102"/>
    <n v="370123"/>
    <n v="370550"/>
    <n v="371395"/>
    <n v="373750"/>
    <n v="375998"/>
    <n v="378354"/>
    <n v="380607"/>
    <n v="382000"/>
    <x v="2025"/>
  </r>
  <r>
    <s v=".Carroll County, Ohio"/>
    <s v="Carroll County, Ohio"/>
    <s v="Carroll County"/>
    <x v="35"/>
    <n v="28836"/>
    <n v="28834"/>
    <n v="28846"/>
    <n v="28820"/>
    <n v="28538"/>
    <n v="28257"/>
    <n v="28129"/>
    <n v="27718"/>
    <n v="27621"/>
    <n v="27324"/>
    <n v="27082"/>
    <x v="2026"/>
  </r>
  <r>
    <s v=".Champaign County, Ohio"/>
    <s v="Champaign County, Ohio"/>
    <s v="Champaign County"/>
    <x v="35"/>
    <n v="40097"/>
    <n v="40101"/>
    <n v="40078"/>
    <n v="39824"/>
    <n v="39573"/>
    <n v="39461"/>
    <n v="39078"/>
    <n v="38963"/>
    <n v="38741"/>
    <n v="38851"/>
    <n v="38785"/>
    <x v="2027"/>
  </r>
  <r>
    <s v=".Clark County, Ohio"/>
    <s v="Clark County, Ohio"/>
    <s v="Clark County"/>
    <x v="35"/>
    <n v="138333"/>
    <n v="138339"/>
    <n v="138274"/>
    <n v="137811"/>
    <n v="137171"/>
    <n v="136638"/>
    <n v="136311"/>
    <n v="135746"/>
    <n v="134723"/>
    <n v="134549"/>
    <n v="134528"/>
    <x v="2028"/>
  </r>
  <r>
    <s v=".Clermont County, Ohio"/>
    <s v="Clermont County, Ohio"/>
    <s v="Clermont County"/>
    <x v="35"/>
    <n v="197363"/>
    <n v="197366"/>
    <n v="197604"/>
    <n v="198859"/>
    <n v="199487"/>
    <n v="200447"/>
    <n v="201454"/>
    <n v="201995"/>
    <n v="203165"/>
    <n v="204260"/>
    <n v="205526"/>
    <x v="2029"/>
  </r>
  <r>
    <s v=".Clinton County, Ohio"/>
    <s v="Clinton County, Ohio"/>
    <s v="Clinton County"/>
    <x v="35"/>
    <n v="42040"/>
    <n v="42048"/>
    <n v="41922"/>
    <n v="41913"/>
    <n v="41819"/>
    <n v="41864"/>
    <n v="41805"/>
    <n v="41839"/>
    <n v="41887"/>
    <n v="42004"/>
    <n v="42085"/>
    <x v="2030"/>
  </r>
  <r>
    <s v=".Columbiana County, Ohio"/>
    <s v="Columbiana County, Ohio"/>
    <s v="Columbiana County"/>
    <x v="35"/>
    <n v="107841"/>
    <n v="107852"/>
    <n v="107890"/>
    <n v="107419"/>
    <n v="106620"/>
    <n v="105959"/>
    <n v="105621"/>
    <n v="104714"/>
    <n v="103817"/>
    <n v="103062"/>
    <n v="102473"/>
    <x v="2031"/>
  </r>
  <r>
    <s v=".Coshocton County, Ohio"/>
    <s v="Coshocton County, Ohio"/>
    <s v="Coshocton County"/>
    <x v="35"/>
    <n v="36901"/>
    <n v="36900"/>
    <n v="36938"/>
    <n v="36931"/>
    <n v="36823"/>
    <n v="36723"/>
    <n v="36531"/>
    <n v="36577"/>
    <n v="36617"/>
    <n v="36536"/>
    <n v="36596"/>
    <x v="2032"/>
  </r>
  <r>
    <s v=".Crawford County, Ohio"/>
    <s v="Crawford County, Ohio"/>
    <s v="Crawford County"/>
    <x v="35"/>
    <n v="43784"/>
    <n v="43783"/>
    <n v="43754"/>
    <n v="43310"/>
    <n v="42776"/>
    <n v="42713"/>
    <n v="42407"/>
    <n v="42324"/>
    <n v="42095"/>
    <n v="41710"/>
    <n v="41484"/>
    <x v="2033"/>
  </r>
  <r>
    <s v=".Cuyahoga County, Ohio"/>
    <s v="Cuyahoga County, Ohio"/>
    <s v="Cuyahoga County"/>
    <x v="35"/>
    <n v="1280122"/>
    <n v="1280114"/>
    <n v="1278088"/>
    <n v="1270331"/>
    <n v="1266106"/>
    <n v="1265442"/>
    <n v="1263201"/>
    <n v="1258739"/>
    <n v="1254144"/>
    <n v="1247581"/>
    <n v="1241718"/>
    <x v="2034"/>
  </r>
  <r>
    <s v=".Darke County, Ohio"/>
    <s v="Darke County, Ohio"/>
    <s v="Darke County"/>
    <x v="35"/>
    <n v="52959"/>
    <n v="52968"/>
    <n v="52963"/>
    <n v="52653"/>
    <n v="52515"/>
    <n v="52306"/>
    <n v="52184"/>
    <n v="51981"/>
    <n v="51624"/>
    <n v="51549"/>
    <n v="51299"/>
    <x v="2035"/>
  </r>
  <r>
    <s v=".Defiance County, Ohio"/>
    <s v="Defiance County, Ohio"/>
    <s v="Defiance County"/>
    <x v="35"/>
    <n v="39037"/>
    <n v="39026"/>
    <n v="39082"/>
    <n v="39005"/>
    <n v="38827"/>
    <n v="38564"/>
    <n v="38525"/>
    <n v="38326"/>
    <n v="38140"/>
    <n v="38156"/>
    <n v="38089"/>
    <x v="2036"/>
  </r>
  <r>
    <s v=".Delaware County, Ohio"/>
    <s v="Delaware County, Ohio"/>
    <s v="Delaware County"/>
    <x v="35"/>
    <n v="174214"/>
    <n v="174172"/>
    <n v="175099"/>
    <n v="178535"/>
    <n v="181127"/>
    <n v="185380"/>
    <n v="189440"/>
    <n v="193391"/>
    <n v="197144"/>
    <n v="200870"/>
    <n v="205091"/>
    <x v="2037"/>
  </r>
  <r>
    <s v=".Erie County, Ohio"/>
    <s v="Erie County, Ohio"/>
    <s v="Erie County"/>
    <x v="35"/>
    <n v="77079"/>
    <n v="77063"/>
    <n v="76978"/>
    <n v="76687"/>
    <n v="76428"/>
    <n v="76053"/>
    <n v="75809"/>
    <n v="75360"/>
    <n v="74999"/>
    <n v="74760"/>
    <n v="74513"/>
    <x v="2038"/>
  </r>
  <r>
    <s v=".Fairfield County, Ohio"/>
    <s v="Fairfield County, Ohio"/>
    <s v="Fairfield County"/>
    <x v="35"/>
    <n v="146156"/>
    <n v="146194"/>
    <n v="146417"/>
    <n v="147174"/>
    <n v="147301"/>
    <n v="148796"/>
    <n v="150360"/>
    <n v="151254"/>
    <n v="152789"/>
    <n v="154686"/>
    <n v="155982"/>
    <x v="2039"/>
  </r>
  <r>
    <s v=".Fayette County, Ohio"/>
    <s v="Fayette County, Ohio"/>
    <s v="Fayette County"/>
    <x v="35"/>
    <n v="29030"/>
    <n v="29034"/>
    <n v="29014"/>
    <n v="28867"/>
    <n v="28767"/>
    <n v="28686"/>
    <n v="28650"/>
    <n v="28611"/>
    <n v="28670"/>
    <n v="28639"/>
    <n v="28653"/>
    <x v="2040"/>
  </r>
  <r>
    <s v=".Franklin County, Ohio"/>
    <s v="Franklin County, Ohio"/>
    <s v="Franklin County"/>
    <x v="35"/>
    <n v="1163414"/>
    <n v="1163476"/>
    <n v="1166202"/>
    <n v="1180800"/>
    <n v="1199045"/>
    <n v="1218878"/>
    <n v="1238362"/>
    <n v="1257386"/>
    <n v="1274450"/>
    <n v="1295510"/>
    <n v="1307698"/>
    <x v="2041"/>
  </r>
  <r>
    <s v=".Fulton County, Ohio"/>
    <s v="Fulton County, Ohio"/>
    <s v="Fulton County"/>
    <x v="35"/>
    <n v="42698"/>
    <n v="42698"/>
    <n v="42629"/>
    <n v="42363"/>
    <n v="42330"/>
    <n v="42199"/>
    <n v="42403"/>
    <n v="42301"/>
    <n v="42306"/>
    <n v="42265"/>
    <n v="42267"/>
    <x v="2042"/>
  </r>
  <r>
    <s v=".Gallia County, Ohio"/>
    <s v="Gallia County, Ohio"/>
    <s v="Gallia County"/>
    <x v="35"/>
    <n v="30934"/>
    <n v="30942"/>
    <n v="31072"/>
    <n v="31031"/>
    <n v="30886"/>
    <n v="30685"/>
    <n v="30463"/>
    <n v="30249"/>
    <n v="30186"/>
    <n v="30162"/>
    <n v="29945"/>
    <x v="2043"/>
  </r>
  <r>
    <s v=".Geauga County, Ohio"/>
    <s v="Geauga County, Ohio"/>
    <s v="Geauga County"/>
    <x v="35"/>
    <n v="93389"/>
    <n v="93405"/>
    <n v="93389"/>
    <n v="93292"/>
    <n v="93771"/>
    <n v="93846"/>
    <n v="93979"/>
    <n v="93894"/>
    <n v="93845"/>
    <n v="93881"/>
    <n v="93945"/>
    <x v="2044"/>
  </r>
  <r>
    <s v=".Greene County, Ohio"/>
    <s v="Greene County, Ohio"/>
    <s v="Greene County"/>
    <x v="35"/>
    <n v="161573"/>
    <n v="161577"/>
    <n v="161588"/>
    <n v="163566"/>
    <n v="164335"/>
    <n v="163907"/>
    <n v="164673"/>
    <n v="164272"/>
    <n v="165290"/>
    <n v="166566"/>
    <n v="167446"/>
    <x v="2045"/>
  </r>
  <r>
    <s v=".Guernsey County, Ohio"/>
    <s v="Guernsey County, Ohio"/>
    <s v="Guernsey County"/>
    <x v="35"/>
    <n v="40087"/>
    <n v="40092"/>
    <n v="40155"/>
    <n v="39910"/>
    <n v="39876"/>
    <n v="39706"/>
    <n v="39690"/>
    <n v="39392"/>
    <n v="39211"/>
    <n v="39066"/>
    <n v="39011"/>
    <x v="2046"/>
  </r>
  <r>
    <s v=".Hamilton County, Ohio"/>
    <s v="Hamilton County, Ohio"/>
    <s v="Hamilton County"/>
    <x v="35"/>
    <n v="802374"/>
    <n v="802371"/>
    <n v="802278"/>
    <n v="800658"/>
    <n v="802409"/>
    <n v="805182"/>
    <n v="807617"/>
    <n v="809527"/>
    <n v="811332"/>
    <n v="814170"/>
    <n v="815445"/>
    <x v="2047"/>
  </r>
  <r>
    <s v=".Hancock County, Ohio"/>
    <s v="Hancock County, Ohio"/>
    <s v="Hancock County"/>
    <x v="35"/>
    <n v="74782"/>
    <n v="74789"/>
    <n v="74689"/>
    <n v="74912"/>
    <n v="75459"/>
    <n v="75581"/>
    <n v="75281"/>
    <n v="75678"/>
    <n v="75831"/>
    <n v="75973"/>
    <n v="75920"/>
    <x v="2048"/>
  </r>
  <r>
    <s v=".Hardin County, Ohio"/>
    <s v="Hardin County, Ohio"/>
    <s v="Hardin County"/>
    <x v="35"/>
    <n v="32058"/>
    <n v="32063"/>
    <n v="32127"/>
    <n v="31806"/>
    <n v="31632"/>
    <n v="31747"/>
    <n v="31784"/>
    <n v="31616"/>
    <n v="31398"/>
    <n v="31329"/>
    <n v="31418"/>
    <x v="2049"/>
  </r>
  <r>
    <s v=".Harrison County, Ohio"/>
    <s v="Harrison County, Ohio"/>
    <s v="Harrison County"/>
    <x v="35"/>
    <n v="15864"/>
    <n v="15860"/>
    <n v="15825"/>
    <n v="15790"/>
    <n v="15684"/>
    <n v="15602"/>
    <n v="15519"/>
    <n v="15395"/>
    <n v="15252"/>
    <n v="15202"/>
    <n v="15167"/>
    <x v="2050"/>
  </r>
  <r>
    <s v=".Henry County, Ohio"/>
    <s v="Henry County, Ohio"/>
    <s v="Henry County"/>
    <x v="35"/>
    <n v="28215"/>
    <n v="28215"/>
    <n v="28171"/>
    <n v="28002"/>
    <n v="27824"/>
    <n v="27824"/>
    <n v="27597"/>
    <n v="27481"/>
    <n v="27282"/>
    <n v="27179"/>
    <n v="27091"/>
    <x v="2051"/>
  </r>
  <r>
    <s v=".Highland County, Ohio"/>
    <s v="Highland County, Ohio"/>
    <s v="Highland County"/>
    <x v="35"/>
    <n v="43589"/>
    <n v="43606"/>
    <n v="43621"/>
    <n v="43378"/>
    <n v="42964"/>
    <n v="43195"/>
    <n v="43093"/>
    <n v="42960"/>
    <n v="43006"/>
    <n v="42903"/>
    <n v="43052"/>
    <x v="2052"/>
  </r>
  <r>
    <s v=".Hocking County, Ohio"/>
    <s v="Hocking County, Ohio"/>
    <s v="Hocking County"/>
    <x v="35"/>
    <n v="29380"/>
    <n v="29369"/>
    <n v="29478"/>
    <n v="29466"/>
    <n v="29304"/>
    <n v="28653"/>
    <n v="28743"/>
    <n v="28500"/>
    <n v="28393"/>
    <n v="28436"/>
    <n v="28357"/>
    <x v="2053"/>
  </r>
  <r>
    <s v=".Holmes County, Ohio"/>
    <s v="Holmes County, Ohio"/>
    <s v="Holmes County"/>
    <x v="35"/>
    <n v="42366"/>
    <n v="42363"/>
    <n v="42473"/>
    <n v="42793"/>
    <n v="43128"/>
    <n v="43604"/>
    <n v="43788"/>
    <n v="43882"/>
    <n v="43847"/>
    <n v="43895"/>
    <n v="43919"/>
    <x v="2054"/>
  </r>
  <r>
    <s v=".Huron County, Ohio"/>
    <s v="Huron County, Ohio"/>
    <s v="Huron County"/>
    <x v="35"/>
    <n v="59626"/>
    <n v="59623"/>
    <n v="59560"/>
    <n v="59416"/>
    <n v="59204"/>
    <n v="58825"/>
    <n v="58610"/>
    <n v="58307"/>
    <n v="58367"/>
    <n v="58393"/>
    <n v="58364"/>
    <x v="2055"/>
  </r>
  <r>
    <s v=".Jackson County, Ohio"/>
    <s v="Jackson County, Ohio"/>
    <s v="Jackson County"/>
    <x v="35"/>
    <n v="33225"/>
    <n v="33219"/>
    <n v="33248"/>
    <n v="33124"/>
    <n v="32869"/>
    <n v="32801"/>
    <n v="32761"/>
    <n v="32559"/>
    <n v="32528"/>
    <n v="32386"/>
    <n v="32366"/>
    <x v="2056"/>
  </r>
  <r>
    <s v=".Jefferson County, Ohio"/>
    <s v="Jefferson County, Ohio"/>
    <s v="Jefferson County"/>
    <x v="35"/>
    <n v="69709"/>
    <n v="69716"/>
    <n v="69670"/>
    <n v="69035"/>
    <n v="68538"/>
    <n v="68168"/>
    <n v="67876"/>
    <n v="67495"/>
    <n v="66944"/>
    <n v="66318"/>
    <n v="65774"/>
    <x v="2057"/>
  </r>
  <r>
    <s v=".Knox County, Ohio"/>
    <s v="Knox County, Ohio"/>
    <s v="Knox County"/>
    <x v="35"/>
    <n v="60921"/>
    <n v="60928"/>
    <n v="61090"/>
    <n v="61283"/>
    <n v="60764"/>
    <n v="60858"/>
    <n v="61000"/>
    <n v="61001"/>
    <n v="60909"/>
    <n v="61271"/>
    <n v="61900"/>
    <x v="2058"/>
  </r>
  <r>
    <s v=".Lake County, Ohio"/>
    <s v="Lake County, Ohio"/>
    <s v="Lake County"/>
    <x v="35"/>
    <n v="230041"/>
    <n v="230051"/>
    <n v="230014"/>
    <n v="229988"/>
    <n v="229564"/>
    <n v="230075"/>
    <n v="229857"/>
    <n v="229836"/>
    <n v="229525"/>
    <n v="230159"/>
    <n v="230102"/>
    <x v="2059"/>
  </r>
  <r>
    <s v=".Lawrence County, Ohio"/>
    <s v="Lawrence County, Ohio"/>
    <s v="Lawrence County"/>
    <x v="35"/>
    <n v="62450"/>
    <n v="62448"/>
    <n v="62424"/>
    <n v="62415"/>
    <n v="62146"/>
    <n v="61858"/>
    <n v="61539"/>
    <n v="60923"/>
    <n v="60691"/>
    <n v="60075"/>
    <n v="59767"/>
    <x v="2060"/>
  </r>
  <r>
    <s v=".Licking County, Ohio"/>
    <s v="Licking County, Ohio"/>
    <s v="Licking County"/>
    <x v="35"/>
    <n v="166492"/>
    <n v="166482"/>
    <n v="166705"/>
    <n v="167164"/>
    <n v="167589"/>
    <n v="168461"/>
    <n v="169410"/>
    <n v="170611"/>
    <n v="171993"/>
    <n v="173617"/>
    <n v="175666"/>
    <x v="2061"/>
  </r>
  <r>
    <s v=".Logan County, Ohio"/>
    <s v="Logan County, Ohio"/>
    <s v="Logan County"/>
    <x v="35"/>
    <n v="45858"/>
    <n v="45848"/>
    <n v="45743"/>
    <n v="45623"/>
    <n v="45410"/>
    <n v="45393"/>
    <n v="45473"/>
    <n v="45250"/>
    <n v="45128"/>
    <n v="45198"/>
    <n v="45332"/>
    <x v="2062"/>
  </r>
  <r>
    <s v=".Lorain County, Ohio"/>
    <s v="Lorain County, Ohio"/>
    <s v="Lorain County"/>
    <x v="35"/>
    <n v="301356"/>
    <n v="301374"/>
    <n v="301478"/>
    <n v="301874"/>
    <n v="301712"/>
    <n v="303098"/>
    <n v="304464"/>
    <n v="305417"/>
    <n v="306607"/>
    <n v="307441"/>
    <n v="309052"/>
    <x v="2063"/>
  </r>
  <r>
    <s v=".Lucas County, Ohio"/>
    <s v="Lucas County, Ohio"/>
    <s v="Lucas County"/>
    <x v="35"/>
    <n v="441815"/>
    <n v="441815"/>
    <n v="441434"/>
    <n v="439359"/>
    <n v="436753"/>
    <n v="436156"/>
    <n v="434585"/>
    <n v="433633"/>
    <n v="432879"/>
    <n v="431039"/>
    <n v="429612"/>
    <x v="2064"/>
  </r>
  <r>
    <s v=".Madison County, Ohio"/>
    <s v="Madison County, Ohio"/>
    <s v="Madison County"/>
    <x v="35"/>
    <n v="43435"/>
    <n v="43438"/>
    <n v="43434"/>
    <n v="43114"/>
    <n v="42991"/>
    <n v="43256"/>
    <n v="43980"/>
    <n v="44139"/>
    <n v="43377"/>
    <n v="44041"/>
    <n v="44389"/>
    <x v="2065"/>
  </r>
  <r>
    <s v=".Mahoning County, Ohio"/>
    <s v="Mahoning County, Ohio"/>
    <s v="Mahoning County"/>
    <x v="35"/>
    <n v="238823"/>
    <n v="238787"/>
    <n v="238381"/>
    <n v="237363"/>
    <n v="235702"/>
    <n v="234393"/>
    <n v="233391"/>
    <n v="231846"/>
    <n v="230269"/>
    <n v="229791"/>
    <n v="229216"/>
    <x v="2066"/>
  </r>
  <r>
    <s v=".Marion County, Ohio"/>
    <s v="Marion County, Ohio"/>
    <s v="Marion County"/>
    <x v="35"/>
    <n v="66501"/>
    <n v="66505"/>
    <n v="66458"/>
    <n v="66599"/>
    <n v="66277"/>
    <n v="65964"/>
    <n v="65791"/>
    <n v="65431"/>
    <n v="65467"/>
    <n v="65076"/>
    <n v="65427"/>
    <x v="2067"/>
  </r>
  <r>
    <s v=".Medina County, Ohio"/>
    <s v="Medina County, Ohio"/>
    <s v="Medina County"/>
    <x v="35"/>
    <n v="172332"/>
    <n v="172333"/>
    <n v="172509"/>
    <n v="173504"/>
    <n v="173623"/>
    <n v="174639"/>
    <n v="175855"/>
    <n v="176126"/>
    <n v="176876"/>
    <n v="178176"/>
    <n v="178978"/>
    <x v="2068"/>
  </r>
  <r>
    <s v=".Meigs County, Ohio"/>
    <s v="Meigs County, Ohio"/>
    <s v="Meigs County"/>
    <x v="35"/>
    <n v="23770"/>
    <n v="23767"/>
    <n v="23731"/>
    <n v="23648"/>
    <n v="23572"/>
    <n v="23443"/>
    <n v="23277"/>
    <n v="23180"/>
    <n v="23166"/>
    <n v="23071"/>
    <n v="23064"/>
    <x v="2069"/>
  </r>
  <r>
    <s v=".Mercer County, Ohio"/>
    <s v="Mercer County, Ohio"/>
    <s v="Mercer County"/>
    <x v="35"/>
    <n v="40814"/>
    <n v="40816"/>
    <n v="40788"/>
    <n v="40715"/>
    <n v="40705"/>
    <n v="40615"/>
    <n v="40730"/>
    <n v="40723"/>
    <n v="40715"/>
    <n v="40858"/>
    <n v="40952"/>
    <x v="2070"/>
  </r>
  <r>
    <s v=".Miami County, Ohio"/>
    <s v="Miami County, Ohio"/>
    <s v="Miami County"/>
    <x v="35"/>
    <n v="102506"/>
    <n v="102503"/>
    <n v="102487"/>
    <n v="102734"/>
    <n v="102934"/>
    <n v="103213"/>
    <n v="103856"/>
    <n v="104075"/>
    <n v="104553"/>
    <n v="105200"/>
    <n v="106042"/>
    <x v="2071"/>
  </r>
  <r>
    <s v=".Monroe County, Ohio"/>
    <s v="Monroe County, Ohio"/>
    <s v="Monroe County"/>
    <x v="35"/>
    <n v="14642"/>
    <n v="14631"/>
    <n v="14609"/>
    <n v="14613"/>
    <n v="14502"/>
    <n v="14503"/>
    <n v="14357"/>
    <n v="14253"/>
    <n v="14083"/>
    <n v="13931"/>
    <n v="13787"/>
    <x v="2072"/>
  </r>
  <r>
    <s v=".Montgomery County, Ohio"/>
    <s v="Montgomery County, Ohio"/>
    <s v="Montgomery County"/>
    <x v="35"/>
    <n v="535153"/>
    <n v="535200"/>
    <n v="535597"/>
    <n v="534558"/>
    <n v="534334"/>
    <n v="534270"/>
    <n v="532488"/>
    <n v="531777"/>
    <n v="531818"/>
    <n v="531467"/>
    <n v="531600"/>
    <x v="2073"/>
  </r>
  <r>
    <s v=".Morgan County, Ohio"/>
    <s v="Morgan County, Ohio"/>
    <s v="Morgan County"/>
    <x v="35"/>
    <n v="15054"/>
    <n v="15044"/>
    <n v="15034"/>
    <n v="15036"/>
    <n v="14930"/>
    <n v="14894"/>
    <n v="14730"/>
    <n v="14735"/>
    <n v="14733"/>
    <n v="14644"/>
    <n v="14581"/>
    <x v="2074"/>
  </r>
  <r>
    <s v=".Morrow County, Ohio"/>
    <s v="Morrow County, Ohio"/>
    <s v="Morrow County"/>
    <x v="35"/>
    <n v="34827"/>
    <n v="34825"/>
    <n v="34790"/>
    <n v="34810"/>
    <n v="34834"/>
    <n v="34846"/>
    <n v="34937"/>
    <n v="34943"/>
    <n v="34922"/>
    <n v="34911"/>
    <n v="35113"/>
    <x v="2075"/>
  </r>
  <r>
    <s v=".Muskingum County, Ohio"/>
    <s v="Muskingum County, Ohio"/>
    <s v="Muskingum County"/>
    <x v="35"/>
    <n v="86074"/>
    <n v="86086"/>
    <n v="86214"/>
    <n v="86243"/>
    <n v="85794"/>
    <n v="85649"/>
    <n v="85905"/>
    <n v="86194"/>
    <n v="85993"/>
    <n v="86123"/>
    <n v="86131"/>
    <x v="2076"/>
  </r>
  <r>
    <s v=".Noble County, Ohio"/>
    <s v="Noble County, Ohio"/>
    <s v="Noble County"/>
    <x v="35"/>
    <n v="14645"/>
    <n v="14655"/>
    <n v="14660"/>
    <n v="14752"/>
    <n v="14677"/>
    <n v="14678"/>
    <n v="14532"/>
    <n v="14467"/>
    <n v="14441"/>
    <n v="14400"/>
    <n v="14347"/>
    <x v="2077"/>
  </r>
  <r>
    <s v=".Ottawa County, Ohio"/>
    <s v="Ottawa County, Ohio"/>
    <s v="Ottawa County"/>
    <x v="35"/>
    <n v="41428"/>
    <n v="41433"/>
    <n v="41359"/>
    <n v="41320"/>
    <n v="41242"/>
    <n v="41035"/>
    <n v="40903"/>
    <n v="40754"/>
    <n v="40488"/>
    <n v="40623"/>
    <n v="40769"/>
    <x v="2078"/>
  </r>
  <r>
    <s v=".Paulding County, Ohio"/>
    <s v="Paulding County, Ohio"/>
    <s v="Paulding County"/>
    <x v="35"/>
    <n v="19614"/>
    <n v="19610"/>
    <n v="19557"/>
    <n v="19369"/>
    <n v="19248"/>
    <n v="19143"/>
    <n v="18975"/>
    <n v="18959"/>
    <n v="18839"/>
    <n v="18831"/>
    <n v="18742"/>
    <x v="2079"/>
  </r>
  <r>
    <s v=".Perry County, Ohio"/>
    <s v="Perry County, Ohio"/>
    <s v="Perry County"/>
    <x v="35"/>
    <n v="36058"/>
    <n v="36037"/>
    <n v="36037"/>
    <n v="36232"/>
    <n v="35984"/>
    <n v="36000"/>
    <n v="35926"/>
    <n v="35967"/>
    <n v="35998"/>
    <n v="35972"/>
    <n v="36039"/>
    <x v="2080"/>
  </r>
  <r>
    <s v=".Pickaway County, Ohio"/>
    <s v="Pickaway County, Ohio"/>
    <s v="Pickaway County"/>
    <x v="35"/>
    <n v="55698"/>
    <n v="55684"/>
    <n v="55740"/>
    <n v="55948"/>
    <n v="56237"/>
    <n v="56355"/>
    <n v="56704"/>
    <n v="56989"/>
    <n v="57545"/>
    <n v="57740"/>
    <n v="58077"/>
    <x v="2081"/>
  </r>
  <r>
    <s v=".Pike County, Ohio"/>
    <s v="Pike County, Ohio"/>
    <s v="Pike County"/>
    <x v="35"/>
    <n v="28709"/>
    <n v="28571"/>
    <n v="28612"/>
    <n v="28479"/>
    <n v="28371"/>
    <n v="28272"/>
    <n v="28181"/>
    <n v="28117"/>
    <n v="28093"/>
    <n v="28088"/>
    <n v="27932"/>
    <x v="2082"/>
  </r>
  <r>
    <s v=".Portage County, Ohio"/>
    <s v="Portage County, Ohio"/>
    <s v="Portage County"/>
    <x v="35"/>
    <n v="161419"/>
    <n v="161424"/>
    <n v="161386"/>
    <n v="161875"/>
    <n v="161383"/>
    <n v="161695"/>
    <n v="162463"/>
    <n v="162594"/>
    <n v="162521"/>
    <n v="162473"/>
    <n v="162502"/>
    <x v="2083"/>
  </r>
  <r>
    <s v=".Preble County, Ohio"/>
    <s v="Preble County, Ohio"/>
    <s v="Preble County"/>
    <x v="35"/>
    <n v="42270"/>
    <n v="42254"/>
    <n v="42170"/>
    <n v="41986"/>
    <n v="41812"/>
    <n v="41671"/>
    <n v="41495"/>
    <n v="41297"/>
    <n v="41157"/>
    <n v="41116"/>
    <n v="41011"/>
    <x v="2084"/>
  </r>
  <r>
    <s v=".Putnam County, Ohio"/>
    <s v="Putnam County, Ohio"/>
    <s v="Putnam County"/>
    <x v="35"/>
    <n v="34499"/>
    <n v="34496"/>
    <n v="34476"/>
    <n v="34385"/>
    <n v="34207"/>
    <n v="34123"/>
    <n v="34198"/>
    <n v="34026"/>
    <n v="34007"/>
    <n v="33860"/>
    <n v="33802"/>
    <x v="2085"/>
  </r>
  <r>
    <s v=".Richland County, Ohio"/>
    <s v="Richland County, Ohio"/>
    <s v="Richland County"/>
    <x v="35"/>
    <n v="124475"/>
    <n v="124474"/>
    <n v="124162"/>
    <n v="123144"/>
    <n v="122633"/>
    <n v="122314"/>
    <n v="121999"/>
    <n v="121688"/>
    <n v="121242"/>
    <n v="120430"/>
    <n v="120987"/>
    <x v="2086"/>
  </r>
  <r>
    <s v=".Ross County, Ohio"/>
    <s v="Ross County, Ohio"/>
    <s v="Ross County"/>
    <x v="35"/>
    <n v="78064"/>
    <n v="78076"/>
    <n v="78098"/>
    <n v="77581"/>
    <n v="77341"/>
    <n v="77283"/>
    <n v="77095"/>
    <n v="77049"/>
    <n v="76848"/>
    <n v="77295"/>
    <n v="76884"/>
    <x v="2087"/>
  </r>
  <r>
    <s v=".Sandusky County, Ohio"/>
    <s v="Sandusky County, Ohio"/>
    <s v="Sandusky County"/>
    <x v="35"/>
    <n v="60944"/>
    <n v="60946"/>
    <n v="60885"/>
    <n v="60609"/>
    <n v="60467"/>
    <n v="60049"/>
    <n v="59827"/>
    <n v="59475"/>
    <n v="59317"/>
    <n v="59093"/>
    <n v="58740"/>
    <x v="2088"/>
  </r>
  <r>
    <s v=".Scioto County, Ohio"/>
    <s v="Scioto County, Ohio"/>
    <s v="Scioto County"/>
    <x v="35"/>
    <n v="79499"/>
    <n v="79650"/>
    <n v="79664"/>
    <n v="79408"/>
    <n v="78783"/>
    <n v="78304"/>
    <n v="77476"/>
    <n v="76992"/>
    <n v="76436"/>
    <n v="75976"/>
    <n v="75480"/>
    <x v="2089"/>
  </r>
  <r>
    <s v=".Seneca County, Ohio"/>
    <s v="Seneca County, Ohio"/>
    <s v="Seneca County"/>
    <x v="35"/>
    <n v="56745"/>
    <n v="56742"/>
    <n v="56618"/>
    <n v="56522"/>
    <n v="56106"/>
    <n v="55847"/>
    <n v="55803"/>
    <n v="55650"/>
    <n v="55467"/>
    <n v="55267"/>
    <n v="55194"/>
    <x v="2090"/>
  </r>
  <r>
    <s v=".Shelby County, Ohio"/>
    <s v="Shelby County, Ohio"/>
    <s v="Shelby County"/>
    <x v="35"/>
    <n v="49423"/>
    <n v="49455"/>
    <n v="49349"/>
    <n v="49259"/>
    <n v="49159"/>
    <n v="49203"/>
    <n v="48995"/>
    <n v="49030"/>
    <n v="48765"/>
    <n v="48738"/>
    <n v="48622"/>
    <x v="2091"/>
  </r>
  <r>
    <s v=".Stark County, Ohio"/>
    <s v="Stark County, Ohio"/>
    <s v="Stark County"/>
    <x v="35"/>
    <n v="375586"/>
    <n v="375591"/>
    <n v="375372"/>
    <n v="374511"/>
    <n v="374891"/>
    <n v="375108"/>
    <n v="375546"/>
    <n v="374715"/>
    <n v="373447"/>
    <n v="372003"/>
    <n v="371248"/>
    <x v="2092"/>
  </r>
  <r>
    <s v=".Summit County, Ohio"/>
    <s v="Summit County, Ohio"/>
    <s v="Summit County"/>
    <x v="35"/>
    <n v="541781"/>
    <n v="541772"/>
    <n v="541645"/>
    <n v="541325"/>
    <n v="540726"/>
    <n v="541926"/>
    <n v="542445"/>
    <n v="541788"/>
    <n v="541003"/>
    <n v="541514"/>
    <n v="541353"/>
    <x v="2093"/>
  </r>
  <r>
    <s v=".Trumbull County, Ohio"/>
    <s v="Trumbull County, Ohio"/>
    <s v="Trumbull County"/>
    <x v="35"/>
    <n v="210312"/>
    <n v="210332"/>
    <n v="209840"/>
    <n v="208834"/>
    <n v="207191"/>
    <n v="206328"/>
    <n v="204973"/>
    <n v="203328"/>
    <n v="201715"/>
    <n v="200281"/>
    <n v="198539"/>
    <x v="2094"/>
  </r>
  <r>
    <s v=".Tuscarawas County, Ohio"/>
    <s v="Tuscarawas County, Ohio"/>
    <s v="Tuscarawas County"/>
    <x v="35"/>
    <n v="92582"/>
    <n v="92585"/>
    <n v="92543"/>
    <n v="92483"/>
    <n v="92413"/>
    <n v="92602"/>
    <n v="92652"/>
    <n v="92739"/>
    <n v="92560"/>
    <n v="92308"/>
    <n v="92079"/>
    <x v="2095"/>
  </r>
  <r>
    <s v=".Union County, Ohio"/>
    <s v="Union County, Ohio"/>
    <s v="Union County"/>
    <x v="35"/>
    <n v="52300"/>
    <n v="52331"/>
    <n v="52464"/>
    <n v="53095"/>
    <n v="52796"/>
    <n v="53436"/>
    <n v="53773"/>
    <n v="54388"/>
    <n v="55581"/>
    <n v="56798"/>
    <n v="57782"/>
    <x v="2096"/>
  </r>
  <r>
    <s v=".Van Wert County, Ohio"/>
    <s v="Van Wert County, Ohio"/>
    <s v="Van Wert County"/>
    <x v="35"/>
    <n v="28744"/>
    <n v="28759"/>
    <n v="28678"/>
    <n v="28625"/>
    <n v="28636"/>
    <n v="28347"/>
    <n v="28334"/>
    <n v="28319"/>
    <n v="28177"/>
    <n v="28283"/>
    <n v="28253"/>
    <x v="2097"/>
  </r>
  <r>
    <s v=".Vinton County, Ohio"/>
    <s v="Vinton County, Ohio"/>
    <s v="Vinton County"/>
    <x v="35"/>
    <n v="13435"/>
    <n v="13430"/>
    <n v="13405"/>
    <n v="13380"/>
    <n v="13221"/>
    <n v="13303"/>
    <n v="13210"/>
    <n v="13082"/>
    <n v="13022"/>
    <n v="13082"/>
    <n v="13145"/>
    <x v="2098"/>
  </r>
  <r>
    <s v=".Warren County, Ohio"/>
    <s v="Warren County, Ohio"/>
    <s v="Warren County"/>
    <x v="35"/>
    <n v="212693"/>
    <n v="212798"/>
    <n v="213429"/>
    <n v="215332"/>
    <n v="217212"/>
    <n v="219216"/>
    <n v="221267"/>
    <n v="223864"/>
    <n v="226539"/>
    <n v="228709"/>
    <n v="231945"/>
    <x v="2099"/>
  </r>
  <r>
    <s v=".Washington County, Ohio"/>
    <s v="Washington County, Ohio"/>
    <s v="Washington County"/>
    <x v="35"/>
    <n v="61778"/>
    <n v="61787"/>
    <n v="61713"/>
    <n v="61607"/>
    <n v="61447"/>
    <n v="61364"/>
    <n v="61160"/>
    <n v="61020"/>
    <n v="60598"/>
    <n v="60491"/>
    <n v="60111"/>
    <x v="2100"/>
  </r>
  <r>
    <s v=".Wayne County, Ohio"/>
    <s v="Wayne County, Ohio"/>
    <s v="Wayne County"/>
    <x v="35"/>
    <n v="114520"/>
    <n v="114516"/>
    <n v="114394"/>
    <n v="114649"/>
    <n v="115029"/>
    <n v="115400"/>
    <n v="115912"/>
    <n v="116214"/>
    <n v="116613"/>
    <n v="116168"/>
    <n v="115790"/>
    <x v="2101"/>
  </r>
  <r>
    <s v=".Williams County, Ohio"/>
    <s v="Williams County, Ohio"/>
    <s v="Williams County"/>
    <x v="35"/>
    <n v="37642"/>
    <n v="37652"/>
    <n v="37512"/>
    <n v="37584"/>
    <n v="37521"/>
    <n v="37426"/>
    <n v="37195"/>
    <n v="37007"/>
    <n v="36937"/>
    <n v="36707"/>
    <n v="36739"/>
    <x v="2102"/>
  </r>
  <r>
    <s v=".Wood County, Ohio"/>
    <s v="Wood County, Ohio"/>
    <s v="Wood County"/>
    <x v="35"/>
    <n v="125488"/>
    <n v="125489"/>
    <n v="125950"/>
    <n v="127124"/>
    <n v="128425"/>
    <n v="129013"/>
    <n v="129337"/>
    <n v="129285"/>
    <n v="129768"/>
    <n v="130437"/>
    <n v="130441"/>
    <x v="2103"/>
  </r>
  <r>
    <s v=".Wyandot County, Ohio"/>
    <s v="Wyandot County, Ohio"/>
    <s v="Wyandot County"/>
    <x v="35"/>
    <n v="22615"/>
    <n v="22617"/>
    <n v="22588"/>
    <n v="22643"/>
    <n v="22545"/>
    <n v="22460"/>
    <n v="22283"/>
    <n v="22176"/>
    <n v="22071"/>
    <n v="22063"/>
    <n v="21918"/>
    <x v="2104"/>
  </r>
  <r>
    <s v=".Adair County, Oklahoma"/>
    <s v="Adair County, Oklahoma"/>
    <s v="Adair County"/>
    <x v="36"/>
    <n v="22683"/>
    <n v="22668"/>
    <n v="22756"/>
    <n v="22667"/>
    <n v="22468"/>
    <n v="22460"/>
    <n v="22384"/>
    <n v="22259"/>
    <n v="22305"/>
    <n v="22119"/>
    <n v="22224"/>
    <x v="2105"/>
  </r>
  <r>
    <s v=".Alfalfa County, Oklahoma"/>
    <s v="Alfalfa County, Oklahoma"/>
    <s v="Alfalfa County"/>
    <x v="36"/>
    <n v="5642"/>
    <n v="5639"/>
    <n v="5629"/>
    <n v="5648"/>
    <n v="5668"/>
    <n v="5856"/>
    <n v="5821"/>
    <n v="5917"/>
    <n v="5936"/>
    <n v="5913"/>
    <n v="5765"/>
    <x v="2106"/>
  </r>
  <r>
    <s v=".Atoka County, Oklahoma"/>
    <s v="Atoka County, Oklahoma"/>
    <s v="Atoka County"/>
    <x v="36"/>
    <n v="14182"/>
    <n v="14165"/>
    <n v="14214"/>
    <n v="14169"/>
    <n v="14030"/>
    <n v="13901"/>
    <n v="13924"/>
    <n v="13889"/>
    <n v="13894"/>
    <n v="13779"/>
    <n v="13795"/>
    <x v="2107"/>
  </r>
  <r>
    <s v=".Beaver County, Oklahoma"/>
    <s v="Beaver County, Oklahoma"/>
    <s v="Beaver County"/>
    <x v="36"/>
    <n v="5636"/>
    <n v="5636"/>
    <n v="5631"/>
    <n v="5634"/>
    <n v="5590"/>
    <n v="5563"/>
    <n v="5532"/>
    <n v="5455"/>
    <n v="5435"/>
    <n v="5364"/>
    <n v="5318"/>
    <x v="2108"/>
  </r>
  <r>
    <s v=".Beckham County, Oklahoma"/>
    <s v="Beckham County, Oklahoma"/>
    <s v="Beckham County"/>
    <x v="36"/>
    <n v="22119"/>
    <n v="22119"/>
    <n v="22061"/>
    <n v="22308"/>
    <n v="23070"/>
    <n v="23468"/>
    <n v="23596"/>
    <n v="23554"/>
    <n v="22427"/>
    <n v="21779"/>
    <n v="21720"/>
    <x v="2109"/>
  </r>
  <r>
    <s v=".Blaine County, Oklahoma"/>
    <s v="Blaine County, Oklahoma"/>
    <s v="Blaine County"/>
    <x v="36"/>
    <n v="11943"/>
    <n v="11943"/>
    <n v="9910"/>
    <n v="9685"/>
    <n v="9806"/>
    <n v="9785"/>
    <n v="9839"/>
    <n v="9762"/>
    <n v="9625"/>
    <n v="9512"/>
    <n v="9454"/>
    <x v="2110"/>
  </r>
  <r>
    <s v=".Bryan County, Oklahoma"/>
    <s v="Bryan County, Oklahoma"/>
    <s v="Bryan County"/>
    <x v="36"/>
    <n v="42416"/>
    <n v="42416"/>
    <n v="42580"/>
    <n v="43120"/>
    <n v="43453"/>
    <n v="44118"/>
    <n v="44483"/>
    <n v="45021"/>
    <n v="45599"/>
    <n v="46481"/>
    <n v="47191"/>
    <x v="2111"/>
  </r>
  <r>
    <s v=".Caddo County, Oklahoma"/>
    <s v="Caddo County, Oklahoma"/>
    <s v="Caddo County"/>
    <x v="36"/>
    <n v="29600"/>
    <n v="29598"/>
    <n v="29703"/>
    <n v="29602"/>
    <n v="29728"/>
    <n v="29580"/>
    <n v="29440"/>
    <n v="29433"/>
    <n v="29630"/>
    <n v="29356"/>
    <n v="29028"/>
    <x v="2112"/>
  </r>
  <r>
    <s v=".Canadian County, Oklahoma"/>
    <s v="Canadian County, Oklahoma"/>
    <s v="Canadian County"/>
    <x v="36"/>
    <n v="115541"/>
    <n v="115566"/>
    <n v="116361"/>
    <n v="119397"/>
    <n v="122500"/>
    <n v="125943"/>
    <n v="129321"/>
    <n v="133158"/>
    <n v="136386"/>
    <n v="140001"/>
    <n v="144426"/>
    <x v="2113"/>
  </r>
  <r>
    <s v=".Carter County, Oklahoma"/>
    <s v="Carter County, Oklahoma"/>
    <s v="Carter County"/>
    <x v="36"/>
    <n v="47557"/>
    <n v="47729"/>
    <n v="47813"/>
    <n v="48067"/>
    <n v="48023"/>
    <n v="48465"/>
    <n v="48582"/>
    <n v="48568"/>
    <n v="48431"/>
    <n v="48273"/>
    <n v="48213"/>
    <x v="2114"/>
  </r>
  <r>
    <s v=".Cherokee County, Oklahoma"/>
    <s v="Cherokee County, Oklahoma"/>
    <s v="Cherokee County"/>
    <x v="36"/>
    <n v="46987"/>
    <n v="46992"/>
    <n v="47126"/>
    <n v="47702"/>
    <n v="47989"/>
    <n v="47870"/>
    <n v="48240"/>
    <n v="48376"/>
    <n v="48791"/>
    <n v="48891"/>
    <n v="48607"/>
    <x v="2115"/>
  </r>
  <r>
    <s v=".Choctaw County, Oklahoma"/>
    <s v="Choctaw County, Oklahoma"/>
    <s v="Choctaw County"/>
    <x v="36"/>
    <n v="15205"/>
    <n v="15199"/>
    <n v="15236"/>
    <n v="15281"/>
    <n v="15177"/>
    <n v="15053"/>
    <n v="15110"/>
    <n v="14984"/>
    <n v="14877"/>
    <n v="14804"/>
    <n v="14698"/>
    <x v="2116"/>
  </r>
  <r>
    <s v=".Cimarron County, Oklahoma"/>
    <s v="Cimarron County, Oklahoma"/>
    <s v="Cimarron County"/>
    <x v="36"/>
    <n v="2475"/>
    <n v="2475"/>
    <n v="2471"/>
    <n v="2476"/>
    <n v="2398"/>
    <n v="2328"/>
    <n v="2294"/>
    <n v="2225"/>
    <n v="2189"/>
    <n v="2152"/>
    <n v="2165"/>
    <x v="2117"/>
  </r>
  <r>
    <s v=".Cleveland County, Oklahoma"/>
    <s v="Cleveland County, Oklahoma"/>
    <s v="Cleveland County"/>
    <x v="36"/>
    <n v="255755"/>
    <n v="255990"/>
    <n v="257085"/>
    <n v="262064"/>
    <n v="266150"/>
    <n v="269860"/>
    <n v="269724"/>
    <n v="273841"/>
    <n v="277809"/>
    <n v="279542"/>
    <n v="281166"/>
    <x v="2118"/>
  </r>
  <r>
    <s v=".Coal County, Oklahoma"/>
    <s v="Coal County, Oklahoma"/>
    <s v="Coal County"/>
    <x v="36"/>
    <n v="5925"/>
    <n v="5927"/>
    <n v="5911"/>
    <n v="5927"/>
    <n v="5902"/>
    <n v="5763"/>
    <n v="5727"/>
    <n v="5608"/>
    <n v="5652"/>
    <n v="5630"/>
    <n v="5520"/>
    <x v="2119"/>
  </r>
  <r>
    <s v=".Comanche County, Oklahoma"/>
    <s v="Comanche County, Oklahoma"/>
    <s v="Comanche County"/>
    <x v="36"/>
    <n v="124098"/>
    <n v="124098"/>
    <n v="125397"/>
    <n v="126075"/>
    <n v="126536"/>
    <n v="124949"/>
    <n v="124778"/>
    <n v="124005"/>
    <n v="121743"/>
    <n v="121786"/>
    <n v="120528"/>
    <x v="2120"/>
  </r>
  <r>
    <s v=".Cotton County, Oklahoma"/>
    <s v="Cotton County, Oklahoma"/>
    <s v="Cotton County"/>
    <x v="36"/>
    <n v="6193"/>
    <n v="6190"/>
    <n v="6172"/>
    <n v="6180"/>
    <n v="6160"/>
    <n v="6164"/>
    <n v="6131"/>
    <n v="6006"/>
    <n v="5933"/>
    <n v="5863"/>
    <n v="5820"/>
    <x v="2121"/>
  </r>
  <r>
    <s v=".Craig County, Oklahoma"/>
    <s v="Craig County, Oklahoma"/>
    <s v="Craig County"/>
    <x v="36"/>
    <n v="15029"/>
    <n v="15027"/>
    <n v="15060"/>
    <n v="14985"/>
    <n v="14763"/>
    <n v="14701"/>
    <n v="14639"/>
    <n v="14709"/>
    <n v="14465"/>
    <n v="14332"/>
    <n v="14300"/>
    <x v="2122"/>
  </r>
  <r>
    <s v=".Creek County, Oklahoma"/>
    <s v="Creek County, Oklahoma"/>
    <s v="Creek County"/>
    <x v="36"/>
    <n v="69967"/>
    <n v="69992"/>
    <n v="70248"/>
    <n v="70651"/>
    <n v="70760"/>
    <n v="70575"/>
    <n v="70559"/>
    <n v="70801"/>
    <n v="71191"/>
    <n v="71890"/>
    <n v="71730"/>
    <x v="2123"/>
  </r>
  <r>
    <s v=".Custer County, Oklahoma"/>
    <s v="Custer County, Oklahoma"/>
    <s v="Custer County"/>
    <x v="36"/>
    <n v="27469"/>
    <n v="27540"/>
    <n v="27580"/>
    <n v="27796"/>
    <n v="28590"/>
    <n v="29310"/>
    <n v="29509"/>
    <n v="29565"/>
    <n v="29222"/>
    <n v="28974"/>
    <n v="28995"/>
    <x v="2124"/>
  </r>
  <r>
    <s v=".Delaware County, Oklahoma"/>
    <s v="Delaware County, Oklahoma"/>
    <s v="Delaware County"/>
    <x v="36"/>
    <n v="41487"/>
    <n v="41498"/>
    <n v="41562"/>
    <n v="41654"/>
    <n v="41716"/>
    <n v="41695"/>
    <n v="41763"/>
    <n v="41704"/>
    <n v="41965"/>
    <n v="42672"/>
    <n v="42814"/>
    <x v="2125"/>
  </r>
  <r>
    <s v=".Dewey County, Oklahoma"/>
    <s v="Dewey County, Oklahoma"/>
    <s v="Dewey County"/>
    <x v="36"/>
    <n v="4810"/>
    <n v="4810"/>
    <n v="4810"/>
    <n v="4785"/>
    <n v="4817"/>
    <n v="4857"/>
    <n v="4966"/>
    <n v="4984"/>
    <n v="4905"/>
    <n v="4899"/>
    <n v="4931"/>
    <x v="2126"/>
  </r>
  <r>
    <s v=".Ellis County, Oklahoma"/>
    <s v="Ellis County, Oklahoma"/>
    <s v="Ellis County"/>
    <x v="36"/>
    <n v="4151"/>
    <n v="4151"/>
    <n v="4158"/>
    <n v="4040"/>
    <n v="4080"/>
    <n v="4133"/>
    <n v="4118"/>
    <n v="4223"/>
    <n v="4085"/>
    <n v="3970"/>
    <n v="3939"/>
    <x v="2127"/>
  </r>
  <r>
    <s v=".Garfield County, Oklahoma"/>
    <s v="Garfield County, Oklahoma"/>
    <s v="Garfield County"/>
    <x v="36"/>
    <n v="60580"/>
    <n v="60580"/>
    <n v="60765"/>
    <n v="60763"/>
    <n v="61399"/>
    <n v="62370"/>
    <n v="62790"/>
    <n v="63248"/>
    <n v="62493"/>
    <n v="61600"/>
    <n v="61095"/>
    <x v="2128"/>
  </r>
  <r>
    <s v=".Garvin County, Oklahoma"/>
    <s v="Garvin County, Oklahoma"/>
    <s v="Garvin County"/>
    <x v="36"/>
    <n v="27576"/>
    <n v="27571"/>
    <n v="27577"/>
    <n v="27468"/>
    <n v="27345"/>
    <n v="27429"/>
    <n v="27620"/>
    <n v="27920"/>
    <n v="27940"/>
    <n v="27857"/>
    <n v="27746"/>
    <x v="2129"/>
  </r>
  <r>
    <s v=".Grady County, Oklahoma"/>
    <s v="Grady County, Oklahoma"/>
    <s v="Grady County"/>
    <x v="36"/>
    <n v="52431"/>
    <n v="52430"/>
    <n v="52440"/>
    <n v="52751"/>
    <n v="53026"/>
    <n v="53637"/>
    <n v="53878"/>
    <n v="54559"/>
    <n v="54683"/>
    <n v="54829"/>
    <n v="55448"/>
    <x v="2130"/>
  </r>
  <r>
    <s v=".Grant County, Oklahoma"/>
    <s v="Grant County, Oklahoma"/>
    <s v="Grant County"/>
    <x v="36"/>
    <n v="4527"/>
    <n v="4532"/>
    <n v="4537"/>
    <n v="4563"/>
    <n v="4534"/>
    <n v="4521"/>
    <n v="4472"/>
    <n v="4500"/>
    <n v="4454"/>
    <n v="4379"/>
    <n v="4321"/>
    <x v="2131"/>
  </r>
  <r>
    <s v=".Greer County, Oklahoma"/>
    <s v="Greer County, Oklahoma"/>
    <s v="Greer County"/>
    <x v="36"/>
    <n v="6239"/>
    <n v="6239"/>
    <n v="6210"/>
    <n v="6144"/>
    <n v="6055"/>
    <n v="6139"/>
    <n v="6123"/>
    <n v="6031"/>
    <n v="5954"/>
    <n v="5793"/>
    <n v="5814"/>
    <x v="2132"/>
  </r>
  <r>
    <s v=".Harmon County, Oklahoma"/>
    <s v="Harmon County, Oklahoma"/>
    <s v="Harmon County"/>
    <x v="36"/>
    <n v="2922"/>
    <n v="2922"/>
    <n v="2921"/>
    <n v="2934"/>
    <n v="2914"/>
    <n v="2891"/>
    <n v="2801"/>
    <n v="2782"/>
    <n v="2712"/>
    <n v="2710"/>
    <n v="2691"/>
    <x v="2133"/>
  </r>
  <r>
    <s v=".Harper County, Oklahoma"/>
    <s v="Harper County, Oklahoma"/>
    <s v="Harper County"/>
    <x v="36"/>
    <n v="3685"/>
    <n v="3682"/>
    <n v="3694"/>
    <n v="3713"/>
    <n v="3711"/>
    <n v="3871"/>
    <n v="3894"/>
    <n v="3826"/>
    <n v="3776"/>
    <n v="3784"/>
    <n v="3727"/>
    <x v="2134"/>
  </r>
  <r>
    <s v=".Haskell County, Oklahoma"/>
    <s v="Haskell County, Oklahoma"/>
    <s v="Haskell County"/>
    <x v="36"/>
    <n v="12769"/>
    <n v="12775"/>
    <n v="12779"/>
    <n v="12759"/>
    <n v="12820"/>
    <n v="12917"/>
    <n v="12827"/>
    <n v="12750"/>
    <n v="12695"/>
    <n v="12726"/>
    <n v="12636"/>
    <x v="2135"/>
  </r>
  <r>
    <s v=".Hughes County, Oklahoma"/>
    <s v="Hughes County, Oklahoma"/>
    <s v="Hughes County"/>
    <x v="36"/>
    <n v="14003"/>
    <n v="14000"/>
    <n v="14030"/>
    <n v="13752"/>
    <n v="13661"/>
    <n v="13643"/>
    <n v="13684"/>
    <n v="13592"/>
    <n v="13417"/>
    <n v="13265"/>
    <n v="13305"/>
    <x v="2136"/>
  </r>
  <r>
    <s v=".Jackson County, Oklahoma"/>
    <s v="Jackson County, Oklahoma"/>
    <s v="Jackson County"/>
    <x v="36"/>
    <n v="26446"/>
    <n v="26446"/>
    <n v="26485"/>
    <n v="26422"/>
    <n v="26226"/>
    <n v="26109"/>
    <n v="25822"/>
    <n v="25459"/>
    <n v="25440"/>
    <n v="25112"/>
    <n v="24775"/>
    <x v="2137"/>
  </r>
  <r>
    <s v=".Jefferson County, Oklahoma"/>
    <s v="Jefferson County, Oklahoma"/>
    <s v="Jefferson County"/>
    <x v="36"/>
    <n v="6472"/>
    <n v="6472"/>
    <n v="6438"/>
    <n v="6452"/>
    <n v="6341"/>
    <n v="6357"/>
    <n v="6291"/>
    <n v="6266"/>
    <n v="6250"/>
    <n v="6164"/>
    <n v="6106"/>
    <x v="2138"/>
  </r>
  <r>
    <s v=".Johnston County, Oklahoma"/>
    <s v="Johnston County, Oklahoma"/>
    <s v="Johnston County"/>
    <x v="36"/>
    <n v="10957"/>
    <n v="10957"/>
    <n v="11002"/>
    <n v="11072"/>
    <n v="10967"/>
    <n v="10986"/>
    <n v="11097"/>
    <n v="10967"/>
    <n v="11126"/>
    <n v="11121"/>
    <n v="11020"/>
    <x v="2139"/>
  </r>
  <r>
    <s v=".Kay County, Oklahoma"/>
    <s v="Kay County, Oklahoma"/>
    <s v="Kay County"/>
    <x v="36"/>
    <n v="46562"/>
    <n v="46562"/>
    <n v="46430"/>
    <n v="45847"/>
    <n v="45684"/>
    <n v="45541"/>
    <n v="45451"/>
    <n v="45226"/>
    <n v="44901"/>
    <n v="44403"/>
    <n v="43944"/>
    <x v="2140"/>
  </r>
  <r>
    <s v=".Kingfisher County, Oklahoma"/>
    <s v="Kingfisher County, Oklahoma"/>
    <s v="Kingfisher County"/>
    <x v="36"/>
    <n v="15034"/>
    <n v="15025"/>
    <n v="15065"/>
    <n v="15160"/>
    <n v="15022"/>
    <n v="15300"/>
    <n v="15504"/>
    <n v="15588"/>
    <n v="15613"/>
    <n v="15688"/>
    <n v="15814"/>
    <x v="2141"/>
  </r>
  <r>
    <s v=".Kiowa County, Oklahoma"/>
    <s v="Kiowa County, Oklahoma"/>
    <s v="Kiowa County"/>
    <x v="36"/>
    <n v="9446"/>
    <n v="9446"/>
    <n v="9442"/>
    <n v="9425"/>
    <n v="9360"/>
    <n v="9344"/>
    <n v="9282"/>
    <n v="9116"/>
    <n v="9025"/>
    <n v="8849"/>
    <n v="8732"/>
    <x v="2142"/>
  </r>
  <r>
    <s v=".Latimer County, Oklahoma"/>
    <s v="Latimer County, Oklahoma"/>
    <s v="Latimer County"/>
    <x v="36"/>
    <n v="11154"/>
    <n v="11156"/>
    <n v="11157"/>
    <n v="11182"/>
    <n v="11009"/>
    <n v="10794"/>
    <n v="10779"/>
    <n v="10624"/>
    <n v="10550"/>
    <n v="10318"/>
    <n v="10175"/>
    <x v="2143"/>
  </r>
  <r>
    <s v=".Le Flore County, Oklahoma"/>
    <s v="Le Flore County, Oklahoma"/>
    <s v="Le Flore County"/>
    <x v="36"/>
    <n v="50384"/>
    <n v="50382"/>
    <n v="50525"/>
    <n v="50504"/>
    <n v="50343"/>
    <n v="50301"/>
    <n v="50211"/>
    <n v="50018"/>
    <n v="50144"/>
    <n v="50020"/>
    <n v="50093"/>
    <x v="2144"/>
  </r>
  <r>
    <s v=".Lincoln County, Oklahoma"/>
    <s v="Lincoln County, Oklahoma"/>
    <s v="Lincoln County"/>
    <x v="36"/>
    <n v="34273"/>
    <n v="34274"/>
    <n v="34356"/>
    <n v="34254"/>
    <n v="34156"/>
    <n v="34235"/>
    <n v="34527"/>
    <n v="34928"/>
    <n v="34872"/>
    <n v="34961"/>
    <n v="34837"/>
    <x v="2145"/>
  </r>
  <r>
    <s v=".Logan County, Oklahoma"/>
    <s v="Logan County, Oklahoma"/>
    <s v="Logan County"/>
    <x v="36"/>
    <n v="41848"/>
    <n v="41854"/>
    <n v="42056"/>
    <n v="42575"/>
    <n v="43042"/>
    <n v="43829"/>
    <n v="44680"/>
    <n v="45346"/>
    <n v="46027"/>
    <n v="46785"/>
    <n v="47248"/>
    <x v="2146"/>
  </r>
  <r>
    <s v=".Love County, Oklahoma"/>
    <s v="Love County, Oklahoma"/>
    <s v="Love County"/>
    <x v="36"/>
    <n v="9423"/>
    <n v="9416"/>
    <n v="9412"/>
    <n v="9387"/>
    <n v="9572"/>
    <n v="9700"/>
    <n v="9741"/>
    <n v="9815"/>
    <n v="10016"/>
    <n v="10076"/>
    <n v="10156"/>
    <x v="2147"/>
  </r>
  <r>
    <s v=".McClain County, Oklahoma"/>
    <s v="McClain County, Oklahoma"/>
    <s v="McClain County"/>
    <x v="36"/>
    <n v="34506"/>
    <n v="34503"/>
    <n v="34733"/>
    <n v="35196"/>
    <n v="35580"/>
    <n v="36457"/>
    <n v="37244"/>
    <n v="37973"/>
    <n v="38597"/>
    <n v="39306"/>
    <n v="39887"/>
    <x v="2148"/>
  </r>
  <r>
    <s v=".McCurtain County, Oklahoma"/>
    <s v="McCurtain County, Oklahoma"/>
    <s v="McCurtain County"/>
    <x v="36"/>
    <n v="33151"/>
    <n v="33154"/>
    <n v="33204"/>
    <n v="33309"/>
    <n v="33345"/>
    <n v="33228"/>
    <n v="33192"/>
    <n v="33173"/>
    <n v="33078"/>
    <n v="33031"/>
    <n v="32967"/>
    <x v="2149"/>
  </r>
  <r>
    <s v=".McIntosh County, Oklahoma"/>
    <s v="McIntosh County, Oklahoma"/>
    <s v="McIntosh County"/>
    <x v="36"/>
    <n v="20252"/>
    <n v="20247"/>
    <n v="20271"/>
    <n v="20267"/>
    <n v="20197"/>
    <n v="20110"/>
    <n v="19963"/>
    <n v="19817"/>
    <n v="19766"/>
    <n v="19701"/>
    <n v="19745"/>
    <x v="2150"/>
  </r>
  <r>
    <s v=".Major County, Oklahoma"/>
    <s v="Major County, Oklahoma"/>
    <s v="Major County"/>
    <x v="36"/>
    <n v="7527"/>
    <n v="7526"/>
    <n v="7518"/>
    <n v="7639"/>
    <n v="7700"/>
    <n v="7710"/>
    <n v="7785"/>
    <n v="7771"/>
    <n v="7751"/>
    <n v="7684"/>
    <n v="7627"/>
    <x v="2151"/>
  </r>
  <r>
    <s v=".Marshall County, Oklahoma"/>
    <s v="Marshall County, Oklahoma"/>
    <s v="Marshall County"/>
    <x v="36"/>
    <n v="15840"/>
    <n v="15838"/>
    <n v="15836"/>
    <n v="15949"/>
    <n v="16020"/>
    <n v="16065"/>
    <n v="16163"/>
    <n v="16266"/>
    <n v="16237"/>
    <n v="16364"/>
    <n v="16727"/>
    <x v="2152"/>
  </r>
  <r>
    <s v=".Mayes County, Oklahoma"/>
    <s v="Mayes County, Oklahoma"/>
    <s v="Mayes County"/>
    <x v="36"/>
    <n v="41259"/>
    <n v="41266"/>
    <n v="41314"/>
    <n v="41324"/>
    <n v="41151"/>
    <n v="40963"/>
    <n v="40918"/>
    <n v="40889"/>
    <n v="41035"/>
    <n v="40988"/>
    <n v="41210"/>
    <x v="2153"/>
  </r>
  <r>
    <s v=".Murray County, Oklahoma"/>
    <s v="Murray County, Oklahoma"/>
    <s v="Murray County"/>
    <x v="36"/>
    <n v="13488"/>
    <n v="13488"/>
    <n v="13527"/>
    <n v="13600"/>
    <n v="13620"/>
    <n v="13683"/>
    <n v="13765"/>
    <n v="13860"/>
    <n v="13909"/>
    <n v="13918"/>
    <n v="13968"/>
    <x v="2154"/>
  </r>
  <r>
    <s v=".Muskogee County, Oklahoma"/>
    <s v="Muskogee County, Oklahoma"/>
    <s v="Muskogee County"/>
    <x v="36"/>
    <n v="70990"/>
    <n v="70997"/>
    <n v="71129"/>
    <n v="70763"/>
    <n v="70529"/>
    <n v="70172"/>
    <n v="69725"/>
    <n v="69319"/>
    <n v="69012"/>
    <n v="69027"/>
    <n v="68324"/>
    <x v="2155"/>
  </r>
  <r>
    <s v=".Noble County, Oklahoma"/>
    <s v="Noble County, Oklahoma"/>
    <s v="Noble County"/>
    <x v="36"/>
    <n v="11561"/>
    <n v="11566"/>
    <n v="11563"/>
    <n v="11579"/>
    <n v="11531"/>
    <n v="11422"/>
    <n v="11547"/>
    <n v="11550"/>
    <n v="11410"/>
    <n v="11303"/>
    <n v="11279"/>
    <x v="2156"/>
  </r>
  <r>
    <s v=".Nowata County, Oklahoma"/>
    <s v="Nowata County, Oklahoma"/>
    <s v="Nowata County"/>
    <x v="36"/>
    <n v="10536"/>
    <n v="10536"/>
    <n v="10524"/>
    <n v="10624"/>
    <n v="10610"/>
    <n v="10557"/>
    <n v="10505"/>
    <n v="10519"/>
    <n v="10415"/>
    <n v="10322"/>
    <n v="10278"/>
    <x v="2157"/>
  </r>
  <r>
    <s v=".Okfuskee County, Oklahoma"/>
    <s v="Okfuskee County, Oklahoma"/>
    <s v="Okfuskee County"/>
    <x v="36"/>
    <n v="12191"/>
    <n v="12191"/>
    <n v="12230"/>
    <n v="12333"/>
    <n v="12335"/>
    <n v="12298"/>
    <n v="12167"/>
    <n v="12107"/>
    <n v="12079"/>
    <n v="12076"/>
    <n v="12081"/>
    <x v="2158"/>
  </r>
  <r>
    <s v=".Oklahoma County, Oklahoma"/>
    <s v="Oklahoma County, Oklahoma"/>
    <s v="Oklahoma County"/>
    <x v="36"/>
    <n v="718633"/>
    <n v="718385"/>
    <n v="720762"/>
    <n v="730808"/>
    <n v="743403"/>
    <n v="756187"/>
    <n v="766882"/>
    <n v="777373"/>
    <n v="784611"/>
    <n v="786068"/>
    <n v="790593"/>
    <x v="2159"/>
  </r>
  <r>
    <s v=".Okmulgee County, Oklahoma"/>
    <s v="Okmulgee County, Oklahoma"/>
    <s v="Okmulgee County"/>
    <x v="36"/>
    <n v="40069"/>
    <n v="40062"/>
    <n v="40082"/>
    <n v="39783"/>
    <n v="39551"/>
    <n v="39396"/>
    <n v="39079"/>
    <n v="39065"/>
    <n v="39075"/>
    <n v="38819"/>
    <n v="38321"/>
    <x v="2160"/>
  </r>
  <r>
    <s v=".Osage County, Oklahoma"/>
    <s v="Osage County, Oklahoma"/>
    <s v="Osage County"/>
    <x v="36"/>
    <n v="47472"/>
    <n v="47473"/>
    <n v="47498"/>
    <n v="47784"/>
    <n v="47460"/>
    <n v="47391"/>
    <n v="47493"/>
    <n v="47338"/>
    <n v="47364"/>
    <n v="47346"/>
    <n v="47121"/>
    <x v="2161"/>
  </r>
  <r>
    <s v=".Ottawa County, Oklahoma"/>
    <s v="Ottawa County, Oklahoma"/>
    <s v="Ottawa County"/>
    <x v="36"/>
    <n v="31848"/>
    <n v="31848"/>
    <n v="31859"/>
    <n v="31869"/>
    <n v="32181"/>
    <n v="32163"/>
    <n v="31929"/>
    <n v="31862"/>
    <n v="31592"/>
    <n v="31368"/>
    <n v="31319"/>
    <x v="2162"/>
  </r>
  <r>
    <s v=".Pawnee County, Oklahoma"/>
    <s v="Pawnee County, Oklahoma"/>
    <s v="Pawnee County"/>
    <x v="36"/>
    <n v="16577"/>
    <n v="16570"/>
    <n v="16589"/>
    <n v="16731"/>
    <n v="16447"/>
    <n v="16456"/>
    <n v="16355"/>
    <n v="16439"/>
    <n v="16471"/>
    <n v="16419"/>
    <n v="16356"/>
    <x v="2163"/>
  </r>
  <r>
    <s v=".Payne County, Oklahoma"/>
    <s v="Payne County, Oklahoma"/>
    <s v="Payne County"/>
    <x v="36"/>
    <n v="77350"/>
    <n v="77347"/>
    <n v="77416"/>
    <n v="78238"/>
    <n v="78725"/>
    <n v="79698"/>
    <n v="80520"/>
    <n v="81363"/>
    <n v="81850"/>
    <n v="81908"/>
    <n v="82172"/>
    <x v="2164"/>
  </r>
  <r>
    <s v=".Pittsburg County, Oklahoma"/>
    <s v="Pittsburg County, Oklahoma"/>
    <s v="Pittsburg County"/>
    <x v="36"/>
    <n v="45837"/>
    <n v="45827"/>
    <n v="45795"/>
    <n v="45717"/>
    <n v="45544"/>
    <n v="45267"/>
    <n v="44847"/>
    <n v="44716"/>
    <n v="44335"/>
    <n v="44154"/>
    <n v="43870"/>
    <x v="2165"/>
  </r>
  <r>
    <s v=".Pontotoc County, Oklahoma"/>
    <s v="Pontotoc County, Oklahoma"/>
    <s v="Pontotoc County"/>
    <x v="36"/>
    <n v="37492"/>
    <n v="37488"/>
    <n v="37595"/>
    <n v="37749"/>
    <n v="38060"/>
    <n v="38159"/>
    <n v="38286"/>
    <n v="38336"/>
    <n v="38512"/>
    <n v="38371"/>
    <n v="38272"/>
    <x v="2166"/>
  </r>
  <r>
    <s v=".Pottawatomie County, Oklahoma"/>
    <s v="Pottawatomie County, Oklahoma"/>
    <s v="Pottawatomie County"/>
    <x v="36"/>
    <n v="69442"/>
    <n v="69443"/>
    <n v="69650"/>
    <n v="70059"/>
    <n v="70512"/>
    <n v="70906"/>
    <n v="71535"/>
    <n v="71479"/>
    <n v="72001"/>
    <n v="72185"/>
    <n v="72513"/>
    <x v="2167"/>
  </r>
  <r>
    <s v=".Pushmataha County, Oklahoma"/>
    <s v="Pushmataha County, Oklahoma"/>
    <s v="Pushmataha County"/>
    <x v="36"/>
    <n v="11572"/>
    <n v="11578"/>
    <n v="11594"/>
    <n v="11416"/>
    <n v="11252"/>
    <n v="11206"/>
    <n v="11117"/>
    <n v="11162"/>
    <n v="11070"/>
    <n v="11118"/>
    <n v="11192"/>
    <x v="2168"/>
  </r>
  <r>
    <s v=".Roger Mills County, Oklahoma"/>
    <s v="Roger Mills County, Oklahoma"/>
    <s v="Roger Mills County"/>
    <x v="36"/>
    <n v="3647"/>
    <n v="3647"/>
    <n v="3648"/>
    <n v="3761"/>
    <n v="3767"/>
    <n v="3732"/>
    <n v="3761"/>
    <n v="3773"/>
    <n v="3671"/>
    <n v="3661"/>
    <n v="3646"/>
    <x v="971"/>
  </r>
  <r>
    <s v=".Rogers County, Oklahoma"/>
    <s v="Rogers County, Oklahoma"/>
    <s v="Rogers County"/>
    <x v="36"/>
    <n v="86905"/>
    <n v="86914"/>
    <n v="87017"/>
    <n v="87562"/>
    <n v="88101"/>
    <n v="88727"/>
    <n v="89366"/>
    <n v="90080"/>
    <n v="90992"/>
    <n v="91435"/>
    <n v="91801"/>
    <x v="2169"/>
  </r>
  <r>
    <s v=".Seminole County, Oklahoma"/>
    <s v="Seminole County, Oklahoma"/>
    <s v="Seminole County"/>
    <x v="36"/>
    <n v="25482"/>
    <n v="25482"/>
    <n v="25486"/>
    <n v="25445"/>
    <n v="25384"/>
    <n v="25438"/>
    <n v="25354"/>
    <n v="25399"/>
    <n v="25137"/>
    <n v="24845"/>
    <n v="24520"/>
    <x v="2170"/>
  </r>
  <r>
    <s v=".Sequoyah County, Oklahoma"/>
    <s v="Sequoyah County, Oklahoma"/>
    <s v="Sequoyah County"/>
    <x v="36"/>
    <n v="42391"/>
    <n v="42428"/>
    <n v="42509"/>
    <n v="42421"/>
    <n v="42050"/>
    <n v="41814"/>
    <n v="41852"/>
    <n v="41782"/>
    <n v="41867"/>
    <n v="41742"/>
    <n v="41585"/>
    <x v="2171"/>
  </r>
  <r>
    <s v=".Stephens County, Oklahoma"/>
    <s v="Stephens County, Oklahoma"/>
    <s v="Stephens County"/>
    <x v="36"/>
    <n v="45048"/>
    <n v="45047"/>
    <n v="45100"/>
    <n v="45104"/>
    <n v="44881"/>
    <n v="44976"/>
    <n v="44563"/>
    <n v="44576"/>
    <n v="43998"/>
    <n v="43340"/>
    <n v="43179"/>
    <x v="2172"/>
  </r>
  <r>
    <s v=".Texas County, Oklahoma"/>
    <s v="Texas County, Oklahoma"/>
    <s v="Texas County"/>
    <x v="36"/>
    <n v="20640"/>
    <n v="20640"/>
    <n v="20802"/>
    <n v="21258"/>
    <n v="21594"/>
    <n v="22048"/>
    <n v="21738"/>
    <n v="21446"/>
    <n v="21183"/>
    <n v="20924"/>
    <n v="20491"/>
    <x v="2173"/>
  </r>
  <r>
    <s v=".Tillman County, Oklahoma"/>
    <s v="Tillman County, Oklahoma"/>
    <s v="Tillman County"/>
    <x v="36"/>
    <n v="7992"/>
    <n v="7991"/>
    <n v="7986"/>
    <n v="8002"/>
    <n v="7828"/>
    <n v="7728"/>
    <n v="7670"/>
    <n v="7567"/>
    <n v="7525"/>
    <n v="7399"/>
    <n v="7323"/>
    <x v="2174"/>
  </r>
  <r>
    <s v=".Tulsa County, Oklahoma"/>
    <s v="Tulsa County, Oklahoma"/>
    <s v="Tulsa County"/>
    <x v="36"/>
    <n v="603403"/>
    <n v="603430"/>
    <n v="604973"/>
    <n v="609204"/>
    <n v="615181"/>
    <n v="623705"/>
    <n v="630918"/>
    <n v="640470"/>
    <n v="645951"/>
    <n v="646437"/>
    <n v="647683"/>
    <x v="2175"/>
  </r>
  <r>
    <s v=".Wagoner County, Oklahoma"/>
    <s v="Wagoner County, Oklahoma"/>
    <s v="Wagoner County"/>
    <x v="36"/>
    <n v="73085"/>
    <n v="73082"/>
    <n v="73426"/>
    <n v="74035"/>
    <n v="74984"/>
    <n v="75654"/>
    <n v="75651"/>
    <n v="76733"/>
    <n v="77662"/>
    <n v="78984"/>
    <n v="80123"/>
    <x v="2176"/>
  </r>
  <r>
    <s v=".Washington County, Oklahoma"/>
    <s v="Washington County, Oklahoma"/>
    <s v="Washington County"/>
    <x v="36"/>
    <n v="50976"/>
    <n v="50979"/>
    <n v="51069"/>
    <n v="51362"/>
    <n v="51627"/>
    <n v="51646"/>
    <n v="51997"/>
    <n v="52091"/>
    <n v="52027"/>
    <n v="51996"/>
    <n v="51791"/>
    <x v="2177"/>
  </r>
  <r>
    <s v=".Washita County, Oklahoma"/>
    <s v="Washita County, Oklahoma"/>
    <s v="Washita County"/>
    <x v="36"/>
    <n v="11629"/>
    <n v="11558"/>
    <n v="11543"/>
    <n v="11546"/>
    <n v="11582"/>
    <n v="11701"/>
    <n v="11560"/>
    <n v="11687"/>
    <n v="11433"/>
    <n v="11055"/>
    <n v="11036"/>
    <x v="2178"/>
  </r>
  <r>
    <s v=".Woods County, Oklahoma"/>
    <s v="Woods County, Oklahoma"/>
    <s v="Woods County"/>
    <x v="36"/>
    <n v="8878"/>
    <n v="8878"/>
    <n v="8903"/>
    <n v="8791"/>
    <n v="8851"/>
    <n v="9000"/>
    <n v="9250"/>
    <n v="9303"/>
    <n v="9157"/>
    <n v="9069"/>
    <n v="8893"/>
    <x v="2179"/>
  </r>
  <r>
    <s v=".Woodward County, Oklahoma"/>
    <s v="Woodward County, Oklahoma"/>
    <s v="Woodward County"/>
    <x v="36"/>
    <n v="20081"/>
    <n v="20084"/>
    <n v="19998"/>
    <n v="20111"/>
    <n v="20670"/>
    <n v="21240"/>
    <n v="21536"/>
    <n v="21608"/>
    <n v="20975"/>
    <n v="20531"/>
    <n v="20312"/>
    <x v="2180"/>
  </r>
  <r>
    <s v=".Baker County, Oregon"/>
    <s v="Baker County, Oregon"/>
    <s v="Baker County"/>
    <x v="37"/>
    <n v="16134"/>
    <n v="16131"/>
    <n v="16109"/>
    <n v="16061"/>
    <n v="15993"/>
    <n v="16016"/>
    <n v="16015"/>
    <n v="15882"/>
    <n v="15971"/>
    <n v="16083"/>
    <n v="16034"/>
    <x v="2181"/>
  </r>
  <r>
    <s v=".Benton County, Oregon"/>
    <s v="Benton County, Oregon"/>
    <s v="Benton County"/>
    <x v="37"/>
    <n v="85579"/>
    <n v="85581"/>
    <n v="85574"/>
    <n v="86266"/>
    <n v="86678"/>
    <n v="86167"/>
    <n v="87215"/>
    <n v="88333"/>
    <n v="89918"/>
    <n v="91790"/>
    <n v="92442"/>
    <x v="2182"/>
  </r>
  <r>
    <s v=".Clackamas County, Oregon"/>
    <s v="Clackamas County, Oregon"/>
    <s v="Clackamas County"/>
    <x v="37"/>
    <n v="375992"/>
    <n v="375996"/>
    <n v="376788"/>
    <n v="379592"/>
    <n v="383074"/>
    <n v="387442"/>
    <n v="393378"/>
    <n v="399647"/>
    <n v="406625"/>
    <n v="412442"/>
    <n v="415416"/>
    <x v="2183"/>
  </r>
  <r>
    <s v=".Clatsop County, Oregon"/>
    <s v="Clatsop County, Oregon"/>
    <s v="Clatsop County"/>
    <x v="37"/>
    <n v="37039"/>
    <n v="37026"/>
    <n v="37088"/>
    <n v="37228"/>
    <n v="37415"/>
    <n v="37113"/>
    <n v="37449"/>
    <n v="37797"/>
    <n v="38678"/>
    <n v="39101"/>
    <n v="39711"/>
    <x v="2184"/>
  </r>
  <r>
    <s v=".Columbia County, Oregon"/>
    <s v="Columbia County, Oregon"/>
    <s v="Columbia County"/>
    <x v="37"/>
    <n v="49351"/>
    <n v="49353"/>
    <n v="49355"/>
    <n v="49406"/>
    <n v="49214"/>
    <n v="49259"/>
    <n v="49494"/>
    <n v="49646"/>
    <n v="50905"/>
    <n v="51724"/>
    <n v="52245"/>
    <x v="2185"/>
  </r>
  <r>
    <s v=".Coos County, Oregon"/>
    <s v="Coos County, Oregon"/>
    <s v="Coos County"/>
    <x v="37"/>
    <n v="63043"/>
    <n v="63055"/>
    <n v="63007"/>
    <n v="62775"/>
    <n v="62676"/>
    <n v="62376"/>
    <n v="62361"/>
    <n v="62643"/>
    <n v="63319"/>
    <n v="63708"/>
    <n v="64272"/>
    <x v="2186"/>
  </r>
  <r>
    <s v=".Crook County, Oregon"/>
    <s v="Crook County, Oregon"/>
    <s v="Crook County"/>
    <x v="37"/>
    <n v="20978"/>
    <n v="20978"/>
    <n v="20884"/>
    <n v="20638"/>
    <n v="20607"/>
    <n v="20699"/>
    <n v="20956"/>
    <n v="21455"/>
    <n v="22306"/>
    <n v="23065"/>
    <n v="23825"/>
    <x v="2187"/>
  </r>
  <r>
    <s v=".Curry County, Oregon"/>
    <s v="Curry County, Oregon"/>
    <s v="Curry County"/>
    <x v="37"/>
    <n v="22364"/>
    <n v="22364"/>
    <n v="22378"/>
    <n v="22488"/>
    <n v="22257"/>
    <n v="22226"/>
    <n v="22141"/>
    <n v="22293"/>
    <n v="22607"/>
    <n v="22630"/>
    <n v="22795"/>
    <x v="2188"/>
  </r>
  <r>
    <s v=".Deschutes County, Oregon"/>
    <s v="Deschutes County, Oregon"/>
    <s v="Deschutes County"/>
    <x v="37"/>
    <n v="157733"/>
    <n v="157728"/>
    <n v="157742"/>
    <n v="159660"/>
    <n v="161359"/>
    <n v="165299"/>
    <n v="169512"/>
    <n v="174246"/>
    <n v="180666"/>
    <n v="186744"/>
    <n v="191905"/>
    <x v="2189"/>
  </r>
  <r>
    <s v=".Douglas County, Oregon"/>
    <s v="Douglas County, Oregon"/>
    <s v="Douglas County"/>
    <x v="37"/>
    <n v="107667"/>
    <n v="107684"/>
    <n v="107631"/>
    <n v="107229"/>
    <n v="106922"/>
    <n v="106603"/>
    <n v="106693"/>
    <n v="107164"/>
    <n v="108116"/>
    <n v="109197"/>
    <n v="110114"/>
    <x v="2190"/>
  </r>
  <r>
    <s v=".Gilliam County, Oregon"/>
    <s v="Gilliam County, Oregon"/>
    <s v="Gilliam County"/>
    <x v="37"/>
    <n v="1871"/>
    <n v="1873"/>
    <n v="1882"/>
    <n v="1951"/>
    <n v="1952"/>
    <n v="1943"/>
    <n v="1930"/>
    <n v="1868"/>
    <n v="1857"/>
    <n v="1862"/>
    <n v="1893"/>
    <x v="2191"/>
  </r>
  <r>
    <s v=".Grant County, Oregon"/>
    <s v="Grant County, Oregon"/>
    <s v="Grant County"/>
    <x v="37"/>
    <n v="7445"/>
    <n v="7444"/>
    <n v="7464"/>
    <n v="7410"/>
    <n v="7325"/>
    <n v="7270"/>
    <n v="7190"/>
    <n v="7207"/>
    <n v="7166"/>
    <n v="7188"/>
    <n v="7185"/>
    <x v="2192"/>
  </r>
  <r>
    <s v=".Harney County, Oregon"/>
    <s v="Harney County, Oregon"/>
    <s v="Harney County"/>
    <x v="37"/>
    <n v="7422"/>
    <n v="7422"/>
    <n v="7400"/>
    <n v="7358"/>
    <n v="7247"/>
    <n v="7161"/>
    <n v="7127"/>
    <n v="7150"/>
    <n v="7243"/>
    <n v="7258"/>
    <n v="7292"/>
    <x v="2193"/>
  </r>
  <r>
    <s v=".Hood River County, Oregon"/>
    <s v="Hood River County, Oregon"/>
    <s v="Hood River County"/>
    <x v="37"/>
    <n v="22346"/>
    <n v="22346"/>
    <n v="22445"/>
    <n v="22442"/>
    <n v="22548"/>
    <n v="22577"/>
    <n v="22675"/>
    <n v="22927"/>
    <n v="23070"/>
    <n v="23398"/>
    <n v="23267"/>
    <x v="162"/>
  </r>
  <r>
    <s v=".Jackson County, Oregon"/>
    <s v="Jackson County, Oregon"/>
    <s v="Jackson County"/>
    <x v="37"/>
    <n v="203206"/>
    <n v="203204"/>
    <n v="203341"/>
    <n v="204747"/>
    <n v="205852"/>
    <n v="207179"/>
    <n v="209189"/>
    <n v="211403"/>
    <n v="214366"/>
    <n v="216746"/>
    <n v="219411"/>
    <x v="2194"/>
  </r>
  <r>
    <s v=".Jefferson County, Oregon"/>
    <s v="Jefferson County, Oregon"/>
    <s v="Jefferson County"/>
    <x v="37"/>
    <n v="21720"/>
    <n v="21725"/>
    <n v="21661"/>
    <n v="21752"/>
    <n v="21834"/>
    <n v="21871"/>
    <n v="22203"/>
    <n v="22541"/>
    <n v="23036"/>
    <n v="23652"/>
    <n v="24150"/>
    <x v="2195"/>
  </r>
  <r>
    <s v=".Josephine County, Oregon"/>
    <s v="Josephine County, Oregon"/>
    <s v="Josephine County"/>
    <x v="37"/>
    <n v="82713"/>
    <n v="82719"/>
    <n v="82879"/>
    <n v="82702"/>
    <n v="82755"/>
    <n v="83131"/>
    <n v="83377"/>
    <n v="84528"/>
    <n v="85504"/>
    <n v="86584"/>
    <n v="87150"/>
    <x v="2196"/>
  </r>
  <r>
    <s v=".Klamath County, Oregon"/>
    <s v="Klamath County, Oregon"/>
    <s v="Klamath County"/>
    <x v="37"/>
    <n v="66380"/>
    <n v="66384"/>
    <n v="66322"/>
    <n v="66308"/>
    <n v="65909"/>
    <n v="65682"/>
    <n v="65280"/>
    <n v="65670"/>
    <n v="66198"/>
    <n v="66810"/>
    <n v="67687"/>
    <x v="2197"/>
  </r>
  <r>
    <s v=".Lake County, Oregon"/>
    <s v="Lake County, Oregon"/>
    <s v="Lake County"/>
    <x v="37"/>
    <n v="7895"/>
    <n v="7885"/>
    <n v="7875"/>
    <n v="7905"/>
    <n v="7786"/>
    <n v="7795"/>
    <n v="7821"/>
    <n v="7779"/>
    <n v="7830"/>
    <n v="7874"/>
    <n v="7835"/>
    <x v="2198"/>
  </r>
  <r>
    <s v=".Lane County, Oregon"/>
    <s v="Lane County, Oregon"/>
    <s v="Lane County"/>
    <x v="37"/>
    <n v="351715"/>
    <n v="351705"/>
    <n v="351920"/>
    <n v="354034"/>
    <n v="355075"/>
    <n v="355481"/>
    <n v="358027"/>
    <n v="361946"/>
    <n v="368874"/>
    <n v="375264"/>
    <n v="378549"/>
    <x v="2199"/>
  </r>
  <r>
    <s v=".Lincoln County, Oregon"/>
    <s v="Lincoln County, Oregon"/>
    <s v="Lincoln County"/>
    <x v="37"/>
    <n v="46034"/>
    <n v="46033"/>
    <n v="45999"/>
    <n v="45871"/>
    <n v="46164"/>
    <n v="46322"/>
    <n v="46343"/>
    <n v="46999"/>
    <n v="47793"/>
    <n v="48757"/>
    <n v="49224"/>
    <x v="2200"/>
  </r>
  <r>
    <s v=".Linn County, Oregon"/>
    <s v="Linn County, Oregon"/>
    <s v="Linn County"/>
    <x v="37"/>
    <n v="116672"/>
    <n v="116681"/>
    <n v="116891"/>
    <n v="118164"/>
    <n v="118273"/>
    <n v="118405"/>
    <n v="119042"/>
    <n v="120236"/>
    <n v="122769"/>
    <n v="125035"/>
    <n v="127451"/>
    <x v="2201"/>
  </r>
  <r>
    <s v=".Malheur County, Oregon"/>
    <s v="Malheur County, Oregon"/>
    <s v="Malheur County"/>
    <x v="37"/>
    <n v="31313"/>
    <n v="31316"/>
    <n v="31349"/>
    <n v="30964"/>
    <n v="30751"/>
    <n v="30634"/>
    <n v="30344"/>
    <n v="30211"/>
    <n v="30340"/>
    <n v="30385"/>
    <n v="30553"/>
    <x v="2202"/>
  </r>
  <r>
    <s v=".Marion County, Oregon"/>
    <s v="Marion County, Oregon"/>
    <s v="Marion County"/>
    <x v="37"/>
    <n v="315335"/>
    <n v="315338"/>
    <n v="315941"/>
    <n v="318047"/>
    <n v="319867"/>
    <n v="321471"/>
    <n v="324433"/>
    <n v="329060"/>
    <n v="335382"/>
    <n v="340531"/>
    <n v="345412"/>
    <x v="2203"/>
  </r>
  <r>
    <s v=".Morrow County, Oregon"/>
    <s v="Morrow County, Oregon"/>
    <s v="Morrow County"/>
    <x v="37"/>
    <n v="11173"/>
    <n v="11175"/>
    <n v="11209"/>
    <n v="11226"/>
    <n v="11224"/>
    <n v="11196"/>
    <n v="11095"/>
    <n v="11130"/>
    <n v="11222"/>
    <n v="11198"/>
    <n v="11360"/>
    <x v="2204"/>
  </r>
  <r>
    <s v=".Multnomah County, Oregon"/>
    <s v="Multnomah County, Oregon"/>
    <s v="Multnomah County"/>
    <x v="37"/>
    <n v="735334"/>
    <n v="735146"/>
    <n v="737276"/>
    <n v="749742"/>
    <n v="760198"/>
    <n v="766532"/>
    <n v="778430"/>
    <n v="790008"/>
    <n v="803212"/>
    <n v="807885"/>
    <n v="809072"/>
    <x v="2205"/>
  </r>
  <r>
    <s v=".Polk County, Oregon"/>
    <s v="Polk County, Oregon"/>
    <s v="Polk County"/>
    <x v="37"/>
    <n v="75403"/>
    <n v="75400"/>
    <n v="75538"/>
    <n v="75931"/>
    <n v="76209"/>
    <n v="76544"/>
    <n v="77659"/>
    <n v="78962"/>
    <n v="81436"/>
    <n v="83711"/>
    <n v="84992"/>
    <x v="2206"/>
  </r>
  <r>
    <s v=".Sherman County, Oregon"/>
    <s v="Sherman County, Oregon"/>
    <s v="Sherman County"/>
    <x v="37"/>
    <n v="1765"/>
    <n v="1766"/>
    <n v="1779"/>
    <n v="1750"/>
    <n v="1745"/>
    <n v="1725"/>
    <n v="1712"/>
    <n v="1689"/>
    <n v="1708"/>
    <n v="1735"/>
    <n v="1700"/>
    <x v="2207"/>
  </r>
  <r>
    <s v=".Tillamook County, Oregon"/>
    <s v="Tillamook County, Oregon"/>
    <s v="Tillamook County"/>
    <x v="37"/>
    <n v="25250"/>
    <n v="25254"/>
    <n v="25254"/>
    <n v="25408"/>
    <n v="25287"/>
    <n v="25343"/>
    <n v="25321"/>
    <n v="25561"/>
    <n v="26116"/>
    <n v="26522"/>
    <n v="26710"/>
    <x v="2208"/>
  </r>
  <r>
    <s v=".Umatilla County, Oregon"/>
    <s v="Umatilla County, Oregon"/>
    <s v="Umatilla County"/>
    <x v="37"/>
    <n v="75889"/>
    <n v="75887"/>
    <n v="76094"/>
    <n v="76804"/>
    <n v="77005"/>
    <n v="76875"/>
    <n v="76685"/>
    <n v="76467"/>
    <n v="76686"/>
    <n v="77120"/>
    <n v="77421"/>
    <x v="2209"/>
  </r>
  <r>
    <s v=".Union County, Oregon"/>
    <s v="Union County, Oregon"/>
    <s v="Union County"/>
    <x v="37"/>
    <n v="25748"/>
    <n v="25744"/>
    <n v="25731"/>
    <n v="25909"/>
    <n v="25802"/>
    <n v="25526"/>
    <n v="25637"/>
    <n v="25703"/>
    <n v="26061"/>
    <n v="26383"/>
    <n v="26701"/>
    <x v="2210"/>
  </r>
  <r>
    <s v=".Wallowa County, Oregon"/>
    <s v="Wallowa County, Oregon"/>
    <s v="Wallowa County"/>
    <x v="37"/>
    <n v="7008"/>
    <n v="7008"/>
    <n v="7012"/>
    <n v="6979"/>
    <n v="6801"/>
    <n v="6771"/>
    <n v="6779"/>
    <n v="6813"/>
    <n v="6915"/>
    <n v="7025"/>
    <n v="7058"/>
    <x v="2211"/>
  </r>
  <r>
    <s v=".Wasco County, Oregon"/>
    <s v="Wasco County, Oregon"/>
    <s v="Wasco County"/>
    <x v="37"/>
    <n v="25213"/>
    <n v="25211"/>
    <n v="25284"/>
    <n v="25216"/>
    <n v="25370"/>
    <n v="25323"/>
    <n v="25268"/>
    <n v="25457"/>
    <n v="25782"/>
    <n v="26296"/>
    <n v="26432"/>
    <x v="2212"/>
  </r>
  <r>
    <s v=".Washington County, Oregon"/>
    <s v="Washington County, Oregon"/>
    <s v="Washington County"/>
    <x v="37"/>
    <n v="529710"/>
    <n v="529862"/>
    <n v="531638"/>
    <n v="540967"/>
    <n v="548524"/>
    <n v="555264"/>
    <n v="562316"/>
    <n v="572664"/>
    <n v="584910"/>
    <n v="591336"/>
    <n v="596904"/>
    <x v="2213"/>
  </r>
  <r>
    <s v=".Wheeler County, Oregon"/>
    <s v="Wheeler County, Oregon"/>
    <s v="Wheeler County"/>
    <x v="37"/>
    <n v="1441"/>
    <n v="1439"/>
    <n v="1447"/>
    <n v="1416"/>
    <n v="1409"/>
    <n v="1378"/>
    <n v="1350"/>
    <n v="1326"/>
    <n v="1319"/>
    <n v="1348"/>
    <n v="1351"/>
    <x v="2214"/>
  </r>
  <r>
    <s v=".Yamhill County, Oregon"/>
    <s v="Yamhill County, Oregon"/>
    <s v="Yamhill County"/>
    <x v="37"/>
    <n v="99193"/>
    <n v="99216"/>
    <n v="99304"/>
    <n v="99690"/>
    <n v="99894"/>
    <n v="99869"/>
    <n v="100797"/>
    <n v="101381"/>
    <n v="104070"/>
    <n v="105238"/>
    <n v="106367"/>
    <x v="2215"/>
  </r>
  <r>
    <s v=".Adams County, Pennsylvania"/>
    <s v="Adams County, Pennsylvania"/>
    <s v="Adams County"/>
    <x v="38"/>
    <n v="101407"/>
    <n v="101428"/>
    <n v="101479"/>
    <n v="101474"/>
    <n v="101254"/>
    <n v="101137"/>
    <n v="101353"/>
    <n v="101808"/>
    <n v="101911"/>
    <n v="102562"/>
    <n v="103062"/>
    <x v="2216"/>
  </r>
  <r>
    <s v=".Allegheny County, Pennsylvania"/>
    <s v="Allegheny County, Pennsylvania"/>
    <s v="Allegheny County"/>
    <x v="38"/>
    <n v="1223348"/>
    <n v="1223303"/>
    <n v="1223957"/>
    <n v="1228297"/>
    <n v="1230911"/>
    <n v="1233700"/>
    <n v="1233027"/>
    <n v="1228827"/>
    <n v="1226426"/>
    <n v="1220141"/>
    <n v="1217281"/>
    <x v="2217"/>
  </r>
  <r>
    <s v=".Armstrong County, Pennsylvania"/>
    <s v="Armstrong County, Pennsylvania"/>
    <s v="Armstrong County"/>
    <x v="38"/>
    <n v="68941"/>
    <n v="69059"/>
    <n v="68981"/>
    <n v="68613"/>
    <n v="68176"/>
    <n v="67964"/>
    <n v="67579"/>
    <n v="66860"/>
    <n v="66397"/>
    <n v="65991"/>
    <n v="65352"/>
    <x v="2218"/>
  </r>
  <r>
    <s v=".Beaver County, Pennsylvania"/>
    <s v="Beaver County, Pennsylvania"/>
    <s v="Beaver County"/>
    <x v="38"/>
    <n v="170539"/>
    <n v="170531"/>
    <n v="170630"/>
    <n v="170310"/>
    <n v="170056"/>
    <n v="169726"/>
    <n v="168977"/>
    <n v="168241"/>
    <n v="166758"/>
    <n v="165654"/>
    <n v="164582"/>
    <x v="2219"/>
  </r>
  <r>
    <s v=".Bedford County, Pennsylvania"/>
    <s v="Bedford County, Pennsylvania"/>
    <s v="Bedford County"/>
    <x v="38"/>
    <n v="49762"/>
    <n v="49776"/>
    <n v="49699"/>
    <n v="49627"/>
    <n v="49592"/>
    <n v="49318"/>
    <n v="49131"/>
    <n v="48748"/>
    <n v="48601"/>
    <n v="48356"/>
    <n v="48094"/>
    <x v="2220"/>
  </r>
  <r>
    <s v=".Berks County, Pennsylvania"/>
    <s v="Berks County, Pennsylvania"/>
    <s v="Berks County"/>
    <x v="38"/>
    <n v="411442"/>
    <n v="411570"/>
    <n v="412039"/>
    <n v="413008"/>
    <n v="413518"/>
    <n v="413915"/>
    <n v="414559"/>
    <n v="415138"/>
    <n v="415784"/>
    <n v="417511"/>
    <n v="420529"/>
    <x v="2221"/>
  </r>
  <r>
    <s v=".Blair County, Pennsylvania"/>
    <s v="Blair County, Pennsylvania"/>
    <s v="Blair County"/>
    <x v="38"/>
    <n v="127089"/>
    <n v="127117"/>
    <n v="127045"/>
    <n v="126970"/>
    <n v="126544"/>
    <n v="125836"/>
    <n v="125274"/>
    <n v="124596"/>
    <n v="123708"/>
    <n v="123147"/>
    <n v="122503"/>
    <x v="2222"/>
  </r>
  <r>
    <s v=".Bradford County, Pennsylvania"/>
    <s v="Bradford County, Pennsylvania"/>
    <s v="Bradford County"/>
    <x v="38"/>
    <n v="62622"/>
    <n v="62700"/>
    <n v="62731"/>
    <n v="63109"/>
    <n v="63000"/>
    <n v="62510"/>
    <n v="61947"/>
    <n v="61644"/>
    <n v="61092"/>
    <n v="60963"/>
    <n v="60794"/>
    <x v="2223"/>
  </r>
  <r>
    <s v=".Bucks County, Pennsylvania"/>
    <s v="Bucks County, Pennsylvania"/>
    <s v="Bucks County"/>
    <x v="38"/>
    <n v="625249"/>
    <n v="625256"/>
    <n v="625385"/>
    <n v="625938"/>
    <n v="625346"/>
    <n v="625012"/>
    <n v="625253"/>
    <n v="625276"/>
    <n v="625861"/>
    <n v="626811"/>
    <n v="627812"/>
    <x v="2224"/>
  </r>
  <r>
    <s v=".Butler County, Pennsylvania"/>
    <s v="Butler County, Pennsylvania"/>
    <s v="Butler County"/>
    <x v="38"/>
    <n v="183862"/>
    <n v="183880"/>
    <n v="184115"/>
    <n v="184687"/>
    <n v="184929"/>
    <n v="185103"/>
    <n v="185778"/>
    <n v="185936"/>
    <n v="186240"/>
    <n v="186828"/>
    <n v="187638"/>
    <x v="2225"/>
  </r>
  <r>
    <s v=".Cambria County, Pennsylvania"/>
    <s v="Cambria County, Pennsylvania"/>
    <s v="Cambria County"/>
    <x v="38"/>
    <n v="143679"/>
    <n v="143695"/>
    <n v="143461"/>
    <n v="142579"/>
    <n v="141536"/>
    <n v="138826"/>
    <n v="137537"/>
    <n v="136028"/>
    <n v="134414"/>
    <n v="132960"/>
    <n v="131449"/>
    <x v="2226"/>
  </r>
  <r>
    <s v=".Cameron County, Pennsylvania"/>
    <s v="Cameron County, Pennsylvania"/>
    <s v="Cameron County"/>
    <x v="38"/>
    <n v="5085"/>
    <n v="5085"/>
    <n v="5081"/>
    <n v="5013"/>
    <n v="4974"/>
    <n v="4927"/>
    <n v="4831"/>
    <n v="4776"/>
    <n v="4710"/>
    <n v="4619"/>
    <n v="4501"/>
    <x v="2227"/>
  </r>
  <r>
    <s v=".Carbon County, Pennsylvania"/>
    <s v="Carbon County, Pennsylvania"/>
    <s v="Carbon County"/>
    <x v="38"/>
    <n v="65249"/>
    <n v="65244"/>
    <n v="65248"/>
    <n v="65086"/>
    <n v="64800"/>
    <n v="64538"/>
    <n v="64255"/>
    <n v="63753"/>
    <n v="63499"/>
    <n v="63828"/>
    <n v="64175"/>
    <x v="2228"/>
  </r>
  <r>
    <s v=".Centre County, Pennsylvania"/>
    <s v="Centre County, Pennsylvania"/>
    <s v="Centre County"/>
    <x v="38"/>
    <n v="153990"/>
    <n v="154005"/>
    <n v="154230"/>
    <n v="155067"/>
    <n v="155826"/>
    <n v="158231"/>
    <n v="159653"/>
    <n v="160466"/>
    <n v="162034"/>
    <n v="162316"/>
    <n v="162601"/>
    <x v="2229"/>
  </r>
  <r>
    <s v=".Chester County, Pennsylvania"/>
    <s v="Chester County, Pennsylvania"/>
    <s v="Chester County"/>
    <x v="38"/>
    <n v="498886"/>
    <n v="499133"/>
    <n v="499925"/>
    <n v="503462"/>
    <n v="506089"/>
    <n v="509105"/>
    <n v="512770"/>
    <n v="515055"/>
    <n v="516767"/>
    <n v="518901"/>
    <n v="522086"/>
    <x v="2230"/>
  </r>
  <r>
    <s v=".Clarion County, Pennsylvania"/>
    <s v="Clarion County, Pennsylvania"/>
    <s v="Clarion County"/>
    <x v="38"/>
    <n v="39988"/>
    <n v="39988"/>
    <n v="39923"/>
    <n v="39898"/>
    <n v="39461"/>
    <n v="39074"/>
    <n v="38911"/>
    <n v="38876"/>
    <n v="38590"/>
    <n v="38998"/>
    <n v="38672"/>
    <x v="2231"/>
  </r>
  <r>
    <s v=".Clearfield County, Pennsylvania"/>
    <s v="Clearfield County, Pennsylvania"/>
    <s v="Clearfield County"/>
    <x v="38"/>
    <n v="81642"/>
    <n v="81609"/>
    <n v="81545"/>
    <n v="81433"/>
    <n v="81401"/>
    <n v="81428"/>
    <n v="81006"/>
    <n v="80718"/>
    <n v="80196"/>
    <n v="79799"/>
    <n v="79572"/>
    <x v="2232"/>
  </r>
  <r>
    <s v=".Clinton County, Pennsylvania"/>
    <s v="Clinton County, Pennsylvania"/>
    <s v="Clinton County"/>
    <x v="38"/>
    <n v="39238"/>
    <n v="39253"/>
    <n v="39263"/>
    <n v="39511"/>
    <n v="39734"/>
    <n v="39831"/>
    <n v="39486"/>
    <n v="39400"/>
    <n v="39017"/>
    <n v="38830"/>
    <n v="38696"/>
    <x v="2233"/>
  </r>
  <r>
    <s v=".Columbia County, Pennsylvania"/>
    <s v="Columbia County, Pennsylvania"/>
    <s v="Columbia County"/>
    <x v="38"/>
    <n v="67295"/>
    <n v="67299"/>
    <n v="67356"/>
    <n v="67082"/>
    <n v="67039"/>
    <n v="67193"/>
    <n v="67119"/>
    <n v="66681"/>
    <n v="66133"/>
    <n v="65581"/>
    <n v="65215"/>
    <x v="2234"/>
  </r>
  <r>
    <s v=".Crawford County, Pennsylvania"/>
    <s v="Crawford County, Pennsylvania"/>
    <s v="Crawford County"/>
    <x v="38"/>
    <n v="88765"/>
    <n v="88750"/>
    <n v="88614"/>
    <n v="88167"/>
    <n v="87730"/>
    <n v="87508"/>
    <n v="87154"/>
    <n v="86510"/>
    <n v="86306"/>
    <n v="85772"/>
    <n v="85110"/>
    <x v="2235"/>
  </r>
  <r>
    <s v=".Cumberland County, Pennsylvania"/>
    <s v="Cumberland County, Pennsylvania"/>
    <s v="Cumberland County"/>
    <x v="38"/>
    <n v="235406"/>
    <n v="235387"/>
    <n v="235886"/>
    <n v="237107"/>
    <n v="239244"/>
    <n v="241059"/>
    <n v="243280"/>
    <n v="245744"/>
    <n v="247369"/>
    <n v="249024"/>
    <n v="251131"/>
    <x v="2236"/>
  </r>
  <r>
    <s v=".Dauphin County, Pennsylvania"/>
    <s v="Dauphin County, Pennsylvania"/>
    <s v="Dauphin County"/>
    <x v="38"/>
    <n v="268100"/>
    <n v="268126"/>
    <n v="268281"/>
    <n v="269249"/>
    <n v="270005"/>
    <n v="271431"/>
    <n v="272223"/>
    <n v="273085"/>
    <n v="274196"/>
    <n v="275714"/>
    <n v="276864"/>
    <x v="2237"/>
  </r>
  <r>
    <s v=".Delaware County, Pennsylvania"/>
    <s v="Delaware County, Pennsylvania"/>
    <s v="Delaware County"/>
    <x v="38"/>
    <n v="558979"/>
    <n v="558757"/>
    <n v="558981"/>
    <n v="559275"/>
    <n v="560761"/>
    <n v="561499"/>
    <n v="562696"/>
    <n v="563225"/>
    <n v="563708"/>
    <n v="563858"/>
    <n v="565231"/>
    <x v="2238"/>
  </r>
  <r>
    <s v=".Elk County, Pennsylvania"/>
    <s v="Elk County, Pennsylvania"/>
    <s v="Elk County"/>
    <x v="38"/>
    <n v="31946"/>
    <n v="31946"/>
    <n v="31861"/>
    <n v="31799"/>
    <n v="31618"/>
    <n v="31461"/>
    <n v="31187"/>
    <n v="30897"/>
    <n v="30512"/>
    <n v="30271"/>
    <n v="30110"/>
    <x v="2239"/>
  </r>
  <r>
    <s v=".Erie County, Pennsylvania"/>
    <s v="Erie County, Pennsylvania"/>
    <s v="Erie County"/>
    <x v="38"/>
    <n v="280566"/>
    <n v="280584"/>
    <n v="280799"/>
    <n v="281327"/>
    <n v="281532"/>
    <n v="280717"/>
    <n v="279423"/>
    <n v="278174"/>
    <n v="276170"/>
    <n v="273558"/>
    <n v="271544"/>
    <x v="2240"/>
  </r>
  <r>
    <s v=".Fayette County, Pennsylvania"/>
    <s v="Fayette County, Pennsylvania"/>
    <s v="Fayette County"/>
    <x v="38"/>
    <n v="136606"/>
    <n v="136601"/>
    <n v="136441"/>
    <n v="136015"/>
    <n v="135288"/>
    <n v="134601"/>
    <n v="133999"/>
    <n v="133252"/>
    <n v="132350"/>
    <n v="131309"/>
    <n v="130323"/>
    <x v="2241"/>
  </r>
  <r>
    <s v=".Forest County, Pennsylvania"/>
    <s v="Forest County, Pennsylvania"/>
    <s v="Forest County"/>
    <x v="38"/>
    <n v="7716"/>
    <n v="7709"/>
    <n v="7706"/>
    <n v="7675"/>
    <n v="7591"/>
    <n v="7544"/>
    <n v="7467"/>
    <n v="7381"/>
    <n v="7334"/>
    <n v="7317"/>
    <n v="7284"/>
    <x v="2242"/>
  </r>
  <r>
    <s v=".Franklin County, Pennsylvania"/>
    <s v="Franklin County, Pennsylvania"/>
    <s v="Franklin County"/>
    <x v="38"/>
    <n v="149618"/>
    <n v="149631"/>
    <n v="149925"/>
    <n v="150934"/>
    <n v="151482"/>
    <n v="151945"/>
    <n v="152607"/>
    <n v="153048"/>
    <n v="153705"/>
    <n v="154376"/>
    <n v="154579"/>
    <x v="2243"/>
  </r>
  <r>
    <s v=".Fulton County, Pennsylvania"/>
    <s v="Fulton County, Pennsylvania"/>
    <s v="Fulton County"/>
    <x v="38"/>
    <n v="14845"/>
    <n v="14844"/>
    <n v="14862"/>
    <n v="14739"/>
    <n v="14702"/>
    <n v="14620"/>
    <n v="14535"/>
    <n v="14509"/>
    <n v="14497"/>
    <n v="14469"/>
    <n v="14525"/>
    <x v="2244"/>
  </r>
  <r>
    <s v=".Greene County, Pennsylvania"/>
    <s v="Greene County, Pennsylvania"/>
    <s v="Greene County"/>
    <x v="38"/>
    <n v="38686"/>
    <n v="38685"/>
    <n v="38607"/>
    <n v="38363"/>
    <n v="38026"/>
    <n v="37856"/>
    <n v="37755"/>
    <n v="37402"/>
    <n v="37209"/>
    <n v="36846"/>
    <n v="36661"/>
    <x v="2245"/>
  </r>
  <r>
    <s v=".Huntingdon County, Pennsylvania"/>
    <s v="Huntingdon County, Pennsylvania"/>
    <s v="Huntingdon County"/>
    <x v="38"/>
    <n v="45913"/>
    <n v="46000"/>
    <n v="45994"/>
    <n v="46006"/>
    <n v="45938"/>
    <n v="45840"/>
    <n v="45736"/>
    <n v="45499"/>
    <n v="45380"/>
    <n v="45429"/>
    <n v="45395"/>
    <x v="2246"/>
  </r>
  <r>
    <s v=".Indiana County, Pennsylvania"/>
    <s v="Indiana County, Pennsylvania"/>
    <s v="Indiana County"/>
    <x v="38"/>
    <n v="88880"/>
    <n v="88885"/>
    <n v="88862"/>
    <n v="88626"/>
    <n v="88216"/>
    <n v="88140"/>
    <n v="87417"/>
    <n v="86747"/>
    <n v="85155"/>
    <n v="84743"/>
    <n v="84441"/>
    <x v="2247"/>
  </r>
  <r>
    <s v=".Jefferson County, Pennsylvania"/>
    <s v="Jefferson County, Pennsylvania"/>
    <s v="Jefferson County"/>
    <x v="38"/>
    <n v="45200"/>
    <n v="45189"/>
    <n v="45163"/>
    <n v="44921"/>
    <n v="44806"/>
    <n v="44880"/>
    <n v="44572"/>
    <n v="44344"/>
    <n v="44031"/>
    <n v="43818"/>
    <n v="43614"/>
    <x v="2248"/>
  </r>
  <r>
    <s v=".Juniata County, Pennsylvania"/>
    <s v="Juniata County, Pennsylvania"/>
    <s v="Juniata County"/>
    <x v="38"/>
    <n v="24636"/>
    <n v="24637"/>
    <n v="24626"/>
    <n v="24713"/>
    <n v="24613"/>
    <n v="24480"/>
    <n v="24486"/>
    <n v="24445"/>
    <n v="24559"/>
    <n v="24635"/>
    <n v="24718"/>
    <x v="2249"/>
  </r>
  <r>
    <s v=".Lackawanna County, Pennsylvania"/>
    <s v="Lackawanna County, Pennsylvania"/>
    <s v="Lackawanna County"/>
    <x v="38"/>
    <n v="214437"/>
    <n v="214415"/>
    <n v="214501"/>
    <n v="214361"/>
    <n v="214176"/>
    <n v="213725"/>
    <n v="212829"/>
    <n v="211863"/>
    <n v="211004"/>
    <n v="210451"/>
    <n v="210269"/>
    <x v="2250"/>
  </r>
  <r>
    <s v=".Lancaster County, Pennsylvania"/>
    <s v="Lancaster County, Pennsylvania"/>
    <s v="Lancaster County"/>
    <x v="38"/>
    <n v="519445"/>
    <n v="519443"/>
    <n v="520319"/>
    <n v="523957"/>
    <n v="526878"/>
    <n v="530012"/>
    <n v="533289"/>
    <n v="535811"/>
    <n v="538160"/>
    <n v="541332"/>
    <n v="543969"/>
    <x v="2251"/>
  </r>
  <r>
    <s v=".Lawrence County, Pennsylvania"/>
    <s v="Lawrence County, Pennsylvania"/>
    <s v="Lawrence County"/>
    <x v="38"/>
    <n v="91108"/>
    <n v="91157"/>
    <n v="91018"/>
    <n v="90522"/>
    <n v="89883"/>
    <n v="89258"/>
    <n v="88644"/>
    <n v="88122"/>
    <n v="87325"/>
    <n v="86546"/>
    <n v="86128"/>
    <x v="2252"/>
  </r>
  <r>
    <s v=".Lebanon County, Pennsylvania"/>
    <s v="Lebanon County, Pennsylvania"/>
    <s v="Lebanon County"/>
    <x v="38"/>
    <n v="133568"/>
    <n v="133597"/>
    <n v="133664"/>
    <n v="134529"/>
    <n v="135545"/>
    <n v="135804"/>
    <n v="136538"/>
    <n v="137479"/>
    <n v="138480"/>
    <n v="139553"/>
    <n v="141339"/>
    <x v="2253"/>
  </r>
  <r>
    <s v=".Lehigh County, Pennsylvania"/>
    <s v="Lehigh County, Pennsylvania"/>
    <s v="Lehigh County"/>
    <x v="38"/>
    <n v="349497"/>
    <n v="349675"/>
    <n v="350164"/>
    <n v="353436"/>
    <n v="354759"/>
    <n v="355341"/>
    <n v="357636"/>
    <n v="359710"/>
    <n v="362298"/>
    <n v="365577"/>
    <n v="368359"/>
    <x v="2254"/>
  </r>
  <r>
    <s v=".Luzerne County, Pennsylvania"/>
    <s v="Luzerne County, Pennsylvania"/>
    <s v="Luzerne County"/>
    <x v="38"/>
    <n v="320918"/>
    <n v="320906"/>
    <n v="320998"/>
    <n v="321006"/>
    <n v="321147"/>
    <n v="319637"/>
    <n v="319150"/>
    <n v="318059"/>
    <n v="317172"/>
    <n v="317808"/>
    <n v="317859"/>
    <x v="2255"/>
  </r>
  <r>
    <s v=".Lycoming County, Pennsylvania"/>
    <s v="Lycoming County, Pennsylvania"/>
    <s v="Lycoming County"/>
    <x v="38"/>
    <n v="116111"/>
    <n v="116102"/>
    <n v="116225"/>
    <n v="116748"/>
    <n v="117222"/>
    <n v="116598"/>
    <n v="116290"/>
    <n v="115598"/>
    <n v="114876"/>
    <n v="114012"/>
    <n v="113866"/>
    <x v="2256"/>
  </r>
  <r>
    <s v=".McKean County, Pennsylvania"/>
    <s v="McKean County, Pennsylvania"/>
    <s v="McKean County"/>
    <x v="38"/>
    <n v="43450"/>
    <n v="43461"/>
    <n v="43345"/>
    <n v="43138"/>
    <n v="43145"/>
    <n v="42808"/>
    <n v="42643"/>
    <n v="42400"/>
    <n v="41670"/>
    <n v="41362"/>
    <n v="40950"/>
    <x v="2257"/>
  </r>
  <r>
    <s v=".Mercer County, Pennsylvania"/>
    <s v="Mercer County, Pennsylvania"/>
    <s v="Mercer County"/>
    <x v="38"/>
    <n v="116638"/>
    <n v="116663"/>
    <n v="116605"/>
    <n v="116150"/>
    <n v="115637"/>
    <n v="115129"/>
    <n v="114675"/>
    <n v="113624"/>
    <n v="112598"/>
    <n v="111473"/>
    <n v="110471"/>
    <x v="2258"/>
  </r>
  <r>
    <s v=".Mifflin County, Pennsylvania"/>
    <s v="Mifflin County, Pennsylvania"/>
    <s v="Mifflin County"/>
    <x v="38"/>
    <n v="46682"/>
    <n v="46679"/>
    <n v="46641"/>
    <n v="46747"/>
    <n v="46754"/>
    <n v="46629"/>
    <n v="46490"/>
    <n v="46427"/>
    <n v="46316"/>
    <n v="46290"/>
    <n v="46211"/>
    <x v="2259"/>
  </r>
  <r>
    <s v=".Monroe County, Pennsylvania"/>
    <s v="Monroe County, Pennsylvania"/>
    <s v="Monroe County"/>
    <x v="38"/>
    <n v="169842"/>
    <n v="169841"/>
    <n v="169849"/>
    <n v="169891"/>
    <n v="168628"/>
    <n v="167355"/>
    <n v="167285"/>
    <n v="166481"/>
    <n v="166220"/>
    <n v="167895"/>
    <n v="169294"/>
    <x v="2260"/>
  </r>
  <r>
    <s v=".Montgomery County, Pennsylvania"/>
    <s v="Montgomery County, Pennsylvania"/>
    <s v="Montgomery County"/>
    <x v="38"/>
    <n v="799874"/>
    <n v="799840"/>
    <n v="800874"/>
    <n v="805281"/>
    <n v="808672"/>
    <n v="812586"/>
    <n v="815753"/>
    <n v="817180"/>
    <n v="819791"/>
    <n v="824303"/>
    <n v="826924"/>
    <x v="2261"/>
  </r>
  <r>
    <s v=".Montour County, Pennsylvania"/>
    <s v="Montour County, Pennsylvania"/>
    <s v="Montour County"/>
    <x v="38"/>
    <n v="18267"/>
    <n v="18256"/>
    <n v="18301"/>
    <n v="18367"/>
    <n v="18433"/>
    <n v="18399"/>
    <n v="18419"/>
    <n v="18299"/>
    <n v="18257"/>
    <n v="18270"/>
    <n v="18240"/>
    <x v="2262"/>
  </r>
  <r>
    <s v=".Northampton County, Pennsylvania"/>
    <s v="Northampton County, Pennsylvania"/>
    <s v="Northampton County"/>
    <x v="38"/>
    <n v="297735"/>
    <n v="297712"/>
    <n v="297935"/>
    <n v="298266"/>
    <n v="299022"/>
    <n v="298955"/>
    <n v="299598"/>
    <n v="300090"/>
    <n v="301307"/>
    <n v="302801"/>
    <n v="304564"/>
    <x v="2263"/>
  </r>
  <r>
    <s v=".Northumberland County, Pennsylvania"/>
    <s v="Northumberland County, Pennsylvania"/>
    <s v="Northumberland County"/>
    <x v="38"/>
    <n v="94528"/>
    <n v="94476"/>
    <n v="94293"/>
    <n v="94392"/>
    <n v="94410"/>
    <n v="93877"/>
    <n v="93590"/>
    <n v="92878"/>
    <n v="92283"/>
    <n v="91721"/>
    <n v="91080"/>
    <x v="2264"/>
  </r>
  <r>
    <s v=".Perry County, Pennsylvania"/>
    <s v="Perry County, Pennsylvania"/>
    <s v="Perry County"/>
    <x v="38"/>
    <n v="45969"/>
    <n v="45931"/>
    <n v="45921"/>
    <n v="45924"/>
    <n v="45808"/>
    <n v="45649"/>
    <n v="45661"/>
    <n v="45849"/>
    <n v="45945"/>
    <n v="46046"/>
    <n v="46154"/>
    <x v="2265"/>
  </r>
  <r>
    <s v=".Philadelphia County, Pennsylvania"/>
    <s v="Philadelphia County, Pennsylvania"/>
    <s v="Philadelphia County"/>
    <x v="38"/>
    <n v="1526006"/>
    <n v="1526012"/>
    <n v="1528283"/>
    <n v="1540466"/>
    <n v="1551824"/>
    <n v="1558313"/>
    <n v="1565460"/>
    <n v="1571065"/>
    <n v="1576051"/>
    <n v="1580601"/>
    <n v="1583592"/>
    <x v="2266"/>
  </r>
  <r>
    <s v=".Pike County, Pennsylvania"/>
    <s v="Pike County, Pennsylvania"/>
    <s v="Pike County"/>
    <x v="38"/>
    <n v="57369"/>
    <n v="57338"/>
    <n v="57359"/>
    <n v="57065"/>
    <n v="56281"/>
    <n v="56061"/>
    <n v="55638"/>
    <n v="55322"/>
    <n v="54955"/>
    <n v="55397"/>
    <n v="55780"/>
    <x v="2267"/>
  </r>
  <r>
    <s v=".Potter County, Pennsylvania"/>
    <s v="Potter County, Pennsylvania"/>
    <s v="Potter County"/>
    <x v="38"/>
    <n v="17457"/>
    <n v="17447"/>
    <n v="17454"/>
    <n v="17456"/>
    <n v="17562"/>
    <n v="17453"/>
    <n v="17192"/>
    <n v="17086"/>
    <n v="16954"/>
    <n v="16841"/>
    <n v="16623"/>
    <x v="2268"/>
  </r>
  <r>
    <s v=".Schuylkill County, Pennsylvania"/>
    <s v="Schuylkill County, Pennsylvania"/>
    <s v="Schuylkill County"/>
    <x v="38"/>
    <n v="148289"/>
    <n v="148290"/>
    <n v="148288"/>
    <n v="147538"/>
    <n v="147125"/>
    <n v="146668"/>
    <n v="145393"/>
    <n v="144117"/>
    <n v="143497"/>
    <n v="142580"/>
    <n v="141815"/>
    <x v="2269"/>
  </r>
  <r>
    <s v=".Snyder County, Pennsylvania"/>
    <s v="Snyder County, Pennsylvania"/>
    <s v="Snyder County"/>
    <x v="38"/>
    <n v="39702"/>
    <n v="39721"/>
    <n v="39708"/>
    <n v="39782"/>
    <n v="39882"/>
    <n v="40123"/>
    <n v="40234"/>
    <n v="40509"/>
    <n v="40423"/>
    <n v="40594"/>
    <n v="40518"/>
    <x v="2270"/>
  </r>
  <r>
    <s v=".Somerset County, Pennsylvania"/>
    <s v="Somerset County, Pennsylvania"/>
    <s v="Somerset County"/>
    <x v="38"/>
    <n v="77742"/>
    <n v="77731"/>
    <n v="77759"/>
    <n v="77274"/>
    <n v="77012"/>
    <n v="76587"/>
    <n v="76146"/>
    <n v="75383"/>
    <n v="74860"/>
    <n v="74242"/>
    <n v="73872"/>
    <x v="2271"/>
  </r>
  <r>
    <s v=".Sullivan County, Pennsylvania"/>
    <s v="Sullivan County, Pennsylvania"/>
    <s v="Sullivan County"/>
    <x v="38"/>
    <n v="6428"/>
    <n v="6429"/>
    <n v="6407"/>
    <n v="6414"/>
    <n v="6404"/>
    <n v="6301"/>
    <n v="6278"/>
    <n v="6267"/>
    <n v="6126"/>
    <n v="6142"/>
    <n v="6076"/>
    <x v="2272"/>
  </r>
  <r>
    <s v=".Susquehanna County, Pennsylvania"/>
    <s v="Susquehanna County, Pennsylvania"/>
    <s v="Susquehanna County"/>
    <x v="38"/>
    <n v="43356"/>
    <n v="43327"/>
    <n v="43342"/>
    <n v="43229"/>
    <n v="42925"/>
    <n v="42397"/>
    <n v="42085"/>
    <n v="41775"/>
    <n v="41252"/>
    <n v="40934"/>
    <n v="40560"/>
    <x v="2273"/>
  </r>
  <r>
    <s v=".Tioga County, Pennsylvania"/>
    <s v="Tioga County, Pennsylvania"/>
    <s v="Tioga County"/>
    <x v="38"/>
    <n v="41981"/>
    <n v="41904"/>
    <n v="41974"/>
    <n v="42242"/>
    <n v="42451"/>
    <n v="42211"/>
    <n v="41899"/>
    <n v="41519"/>
    <n v="41250"/>
    <n v="40671"/>
    <n v="40690"/>
    <x v="2274"/>
  </r>
  <r>
    <s v=".Union County, Pennsylvania"/>
    <s v="Union County, Pennsylvania"/>
    <s v="Union County"/>
    <x v="38"/>
    <n v="44947"/>
    <n v="44963"/>
    <n v="45001"/>
    <n v="45111"/>
    <n v="45162"/>
    <n v="44735"/>
    <n v="44974"/>
    <n v="45519"/>
    <n v="45454"/>
    <n v="44642"/>
    <n v="45017"/>
    <x v="2275"/>
  </r>
  <r>
    <s v=".Venango County, Pennsylvania"/>
    <s v="Venango County, Pennsylvania"/>
    <s v="Venango County"/>
    <x v="38"/>
    <n v="54984"/>
    <n v="54988"/>
    <n v="54972"/>
    <n v="54682"/>
    <n v="54188"/>
    <n v="53811"/>
    <n v="53348"/>
    <n v="52954"/>
    <n v="52477"/>
    <n v="51790"/>
    <n v="51201"/>
    <x v="2276"/>
  </r>
  <r>
    <s v=".Warren County, Pennsylvania"/>
    <s v="Warren County, Pennsylvania"/>
    <s v="Warren County"/>
    <x v="38"/>
    <n v="41815"/>
    <n v="41811"/>
    <n v="41771"/>
    <n v="41506"/>
    <n v="41261"/>
    <n v="40954"/>
    <n v="40658"/>
    <n v="40334"/>
    <n v="40026"/>
    <n v="39679"/>
    <n v="39551"/>
    <x v="2277"/>
  </r>
  <r>
    <s v=".Washington County, Pennsylvania"/>
    <s v="Washington County, Pennsylvania"/>
    <s v="Washington County"/>
    <x v="38"/>
    <n v="207820"/>
    <n v="207849"/>
    <n v="207938"/>
    <n v="208059"/>
    <n v="208296"/>
    <n v="208046"/>
    <n v="207963"/>
    <n v="207718"/>
    <n v="207386"/>
    <n v="207075"/>
    <n v="207018"/>
    <x v="2278"/>
  </r>
  <r>
    <s v=".Wayne County, Pennsylvania"/>
    <s v="Wayne County, Pennsylvania"/>
    <s v="Wayne County"/>
    <x v="38"/>
    <n v="52822"/>
    <n v="52873"/>
    <n v="52868"/>
    <n v="52750"/>
    <n v="52254"/>
    <n v="52204"/>
    <n v="52064"/>
    <n v="51823"/>
    <n v="51339"/>
    <n v="51192"/>
    <n v="51395"/>
    <x v="2279"/>
  </r>
  <r>
    <s v=".Westmoreland County, Pennsylvania"/>
    <s v="Westmoreland County, Pennsylvania"/>
    <s v="Westmoreland County"/>
    <x v="38"/>
    <n v="365169"/>
    <n v="365071"/>
    <n v="365028"/>
    <n v="364436"/>
    <n v="362787"/>
    <n v="360663"/>
    <n v="358866"/>
    <n v="356923"/>
    <n v="354665"/>
    <n v="352006"/>
    <n v="350459"/>
    <x v="2280"/>
  </r>
  <r>
    <s v=".Wyoming County, Pennsylvania"/>
    <s v="Wyoming County, Pennsylvania"/>
    <s v="Wyoming County"/>
    <x v="38"/>
    <n v="28276"/>
    <n v="28283"/>
    <n v="28241"/>
    <n v="28309"/>
    <n v="28381"/>
    <n v="28133"/>
    <n v="28167"/>
    <n v="27812"/>
    <n v="27546"/>
    <n v="27396"/>
    <n v="27087"/>
    <x v="2281"/>
  </r>
  <r>
    <s v=".York County, Pennsylvania"/>
    <s v="York County, Pennsylvania"/>
    <s v="York County"/>
    <x v="38"/>
    <n v="434972"/>
    <n v="435015"/>
    <n v="435413"/>
    <n v="436701"/>
    <n v="437466"/>
    <n v="438932"/>
    <n v="440475"/>
    <n v="441741"/>
    <n v="443693"/>
    <n v="445484"/>
    <n v="447847"/>
    <x v="2282"/>
  </r>
  <r>
    <s v=".Bristol County, Rhode Island"/>
    <s v="Bristol County, Rhode Island"/>
    <s v="Bristol County"/>
    <x v="39"/>
    <n v="49875"/>
    <n v="49844"/>
    <n v="49818"/>
    <n v="49233"/>
    <n v="49268"/>
    <n v="49247"/>
    <n v="49074"/>
    <n v="49127"/>
    <n v="48844"/>
    <n v="48734"/>
    <n v="48637"/>
    <x v="2283"/>
  </r>
  <r>
    <s v=".Kent County, Rhode Island"/>
    <s v="Kent County, Rhode Island"/>
    <s v="Kent County"/>
    <x v="39"/>
    <n v="166158"/>
    <n v="166109"/>
    <n v="166030"/>
    <n v="165278"/>
    <n v="164627"/>
    <n v="164358"/>
    <n v="164490"/>
    <n v="163747"/>
    <n v="163711"/>
    <n v="163543"/>
    <n v="164053"/>
    <x v="2284"/>
  </r>
  <r>
    <s v=".Newport County, Rhode Island"/>
    <s v="Newport County, Rhode Island"/>
    <s v="Newport County"/>
    <x v="39"/>
    <n v="82888"/>
    <n v="83141"/>
    <n v="83176"/>
    <n v="83212"/>
    <n v="83206"/>
    <n v="83459"/>
    <n v="83351"/>
    <n v="83259"/>
    <n v="83164"/>
    <n v="82952"/>
    <n v="82547"/>
    <x v="2285"/>
  </r>
  <r>
    <s v=".Providence County, Rhode Island"/>
    <s v="Providence County, Rhode Island"/>
    <s v="Providence County"/>
    <x v="39"/>
    <n v="626667"/>
    <n v="626781"/>
    <n v="627838"/>
    <n v="629393"/>
    <n v="631229"/>
    <n v="631584"/>
    <n v="632668"/>
    <n v="633747"/>
    <n v="634922"/>
    <n v="634130"/>
    <n v="636953"/>
    <x v="2286"/>
  </r>
  <r>
    <s v=".Washington County, Rhode Island"/>
    <s v="Washington County, Rhode Island"/>
    <s v="Washington County"/>
    <x v="39"/>
    <n v="126979"/>
    <n v="127089"/>
    <n v="127097"/>
    <n v="126533"/>
    <n v="126291"/>
    <n v="126433"/>
    <n v="126353"/>
    <n v="126185"/>
    <n v="126129"/>
    <n v="126314"/>
    <n v="126097"/>
    <x v="2287"/>
  </r>
  <r>
    <s v=".Abbeville County, South Carolina"/>
    <s v="Abbeville County, South Carolina"/>
    <s v="Abbeville County"/>
    <x v="40"/>
    <n v="25417"/>
    <n v="25416"/>
    <n v="25328"/>
    <n v="25081"/>
    <n v="25019"/>
    <n v="24899"/>
    <n v="24795"/>
    <n v="24796"/>
    <n v="24657"/>
    <n v="24567"/>
    <n v="24587"/>
    <x v="2288"/>
  </r>
  <r>
    <s v=".Aiken County, South Carolina"/>
    <s v="Aiken County, South Carolina"/>
    <s v="Aiken County"/>
    <x v="40"/>
    <n v="160099"/>
    <n v="160129"/>
    <n v="160552"/>
    <n v="161594"/>
    <n v="162922"/>
    <n v="163702"/>
    <n v="164215"/>
    <n v="165688"/>
    <n v="167172"/>
    <n v="168325"/>
    <n v="169449"/>
    <x v="2289"/>
  </r>
  <r>
    <s v=".Allendale County, South Carolina"/>
    <s v="Allendale County, South Carolina"/>
    <s v="Allendale County"/>
    <x v="40"/>
    <n v="10419"/>
    <n v="10419"/>
    <n v="10354"/>
    <n v="10236"/>
    <n v="9982"/>
    <n v="9825"/>
    <n v="9701"/>
    <n v="9430"/>
    <n v="9067"/>
    <n v="9012"/>
    <n v="8924"/>
    <x v="2290"/>
  </r>
  <r>
    <s v=".Anderson County, South Carolina"/>
    <s v="Anderson County, South Carolina"/>
    <s v="Anderson County"/>
    <x v="40"/>
    <n v="187126"/>
    <n v="186922"/>
    <n v="187086"/>
    <n v="188160"/>
    <n v="188820"/>
    <n v="190005"/>
    <n v="191793"/>
    <n v="193700"/>
    <n v="195582"/>
    <n v="198186"/>
    <n v="200292"/>
    <x v="2291"/>
  </r>
  <r>
    <s v=".Bamberg County, South Carolina"/>
    <s v="Bamberg County, South Carolina"/>
    <s v="Bamberg County"/>
    <x v="40"/>
    <n v="15987"/>
    <n v="15972"/>
    <n v="15956"/>
    <n v="15818"/>
    <n v="15690"/>
    <n v="15396"/>
    <n v="15153"/>
    <n v="14682"/>
    <n v="14478"/>
    <n v="14384"/>
    <n v="14272"/>
    <x v="2292"/>
  </r>
  <r>
    <s v=".Barnwell County, South Carolina"/>
    <s v="Barnwell County, South Carolina"/>
    <s v="Barnwell County"/>
    <x v="40"/>
    <n v="22621"/>
    <n v="22621"/>
    <n v="22638"/>
    <n v="22460"/>
    <n v="22357"/>
    <n v="22210"/>
    <n v="22024"/>
    <n v="21781"/>
    <n v="21606"/>
    <n v="21355"/>
    <n v="21121"/>
    <x v="2293"/>
  </r>
  <r>
    <s v=".Beaufort County, South Carolina"/>
    <s v="Beaufort County, South Carolina"/>
    <s v="Beaufort County"/>
    <x v="40"/>
    <n v="162233"/>
    <n v="162219"/>
    <n v="162829"/>
    <n v="164032"/>
    <n v="167415"/>
    <n v="170962"/>
    <n v="175040"/>
    <n v="179796"/>
    <n v="183184"/>
    <n v="186497"/>
    <n v="188876"/>
    <x v="2294"/>
  </r>
  <r>
    <s v=".Berkeley County, South Carolina"/>
    <s v="Berkeley County, South Carolina"/>
    <s v="Berkeley County"/>
    <x v="40"/>
    <n v="177843"/>
    <n v="178373"/>
    <n v="179480"/>
    <n v="183778"/>
    <n v="189603"/>
    <n v="194031"/>
    <n v="198295"/>
    <n v="203066"/>
    <n v="208525"/>
    <n v="214541"/>
    <n v="221182"/>
    <x v="2295"/>
  </r>
  <r>
    <s v=".Calhoun County, South Carolina"/>
    <s v="Calhoun County, South Carolina"/>
    <s v="Calhoun County"/>
    <x v="40"/>
    <n v="15175"/>
    <n v="15178"/>
    <n v="15097"/>
    <n v="15095"/>
    <n v="14870"/>
    <n v="14989"/>
    <n v="14845"/>
    <n v="14759"/>
    <n v="14744"/>
    <n v="14696"/>
    <n v="14563"/>
    <x v="2296"/>
  </r>
  <r>
    <s v=".Charleston County, South Carolina"/>
    <s v="Charleston County, South Carolina"/>
    <s v="Charleston County"/>
    <x v="40"/>
    <n v="350209"/>
    <n v="350128"/>
    <n v="350940"/>
    <n v="357335"/>
    <n v="364628"/>
    <n v="371703"/>
    <n v="379793"/>
    <n v="389310"/>
    <n v="396880"/>
    <n v="402008"/>
    <n v="406222"/>
    <x v="2297"/>
  </r>
  <r>
    <s v=".Cherokee County, South Carolina"/>
    <s v="Cherokee County, South Carolina"/>
    <s v="Cherokee County"/>
    <x v="40"/>
    <n v="55342"/>
    <n v="55488"/>
    <n v="55535"/>
    <n v="55705"/>
    <n v="55822"/>
    <n v="56056"/>
    <n v="56351"/>
    <n v="56512"/>
    <n v="56683"/>
    <n v="56913"/>
    <n v="57069"/>
    <x v="2298"/>
  </r>
  <r>
    <s v=".Chester County, South Carolina"/>
    <s v="Chester County, South Carolina"/>
    <s v="Chester County"/>
    <x v="40"/>
    <n v="33140"/>
    <n v="33159"/>
    <n v="33163"/>
    <n v="32883"/>
    <n v="32703"/>
    <n v="32737"/>
    <n v="32441"/>
    <n v="32410"/>
    <n v="32297"/>
    <n v="32299"/>
    <n v="32304"/>
    <x v="2299"/>
  </r>
  <r>
    <s v=".Chesterfield County, South Carolina"/>
    <s v="Chesterfield County, South Carolina"/>
    <s v="Chesterfield County"/>
    <x v="40"/>
    <n v="46734"/>
    <n v="46722"/>
    <n v="46614"/>
    <n v="46499"/>
    <n v="46068"/>
    <n v="46116"/>
    <n v="46143"/>
    <n v="46135"/>
    <n v="46120"/>
    <n v="45979"/>
    <n v="45881"/>
    <x v="2300"/>
  </r>
  <r>
    <s v=".Clarendon County, South Carolina"/>
    <s v="Clarendon County, South Carolina"/>
    <s v="Clarendon County"/>
    <x v="40"/>
    <n v="34971"/>
    <n v="34949"/>
    <n v="34948"/>
    <n v="34710"/>
    <n v="34326"/>
    <n v="34260"/>
    <n v="34214"/>
    <n v="34029"/>
    <n v="34259"/>
    <n v="34012"/>
    <n v="33742"/>
    <x v="2301"/>
  </r>
  <r>
    <s v=".Colleton County, South Carolina"/>
    <s v="Colleton County, South Carolina"/>
    <s v="Colleton County"/>
    <x v="40"/>
    <n v="38892"/>
    <n v="38887"/>
    <n v="38887"/>
    <n v="38449"/>
    <n v="38105"/>
    <n v="37664"/>
    <n v="37528"/>
    <n v="37439"/>
    <n v="37579"/>
    <n v="37555"/>
    <n v="37676"/>
    <x v="2302"/>
  </r>
  <r>
    <s v=".Darlington County, South Carolina"/>
    <s v="Darlington County, South Carolina"/>
    <s v="Darlington County"/>
    <x v="40"/>
    <n v="68681"/>
    <n v="68611"/>
    <n v="68522"/>
    <n v="68168"/>
    <n v="68056"/>
    <n v="67808"/>
    <n v="67647"/>
    <n v="67520"/>
    <n v="67259"/>
    <n v="66981"/>
    <n v="66759"/>
    <x v="2303"/>
  </r>
  <r>
    <s v=".Dillon County, South Carolina"/>
    <s v="Dillon County, South Carolina"/>
    <s v="Dillon County"/>
    <x v="40"/>
    <n v="32062"/>
    <n v="32059"/>
    <n v="32078"/>
    <n v="31750"/>
    <n v="31530"/>
    <n v="31411"/>
    <n v="31296"/>
    <n v="31141"/>
    <n v="30719"/>
    <n v="30496"/>
    <n v="30612"/>
    <x v="2304"/>
  </r>
  <r>
    <s v=".Dorchester County, South Carolina"/>
    <s v="Dorchester County, South Carolina"/>
    <s v="Dorchester County"/>
    <x v="40"/>
    <n v="136555"/>
    <n v="136144"/>
    <n v="137030"/>
    <n v="140149"/>
    <n v="142608"/>
    <n v="145538"/>
    <n v="148748"/>
    <n v="152809"/>
    <n v="156173"/>
    <n v="158988"/>
    <n v="160718"/>
    <x v="2305"/>
  </r>
  <r>
    <s v=".Edgefield County, South Carolina"/>
    <s v="Edgefield County, South Carolina"/>
    <s v="Edgefield County"/>
    <x v="40"/>
    <n v="26985"/>
    <n v="26965"/>
    <n v="26963"/>
    <n v="26891"/>
    <n v="26559"/>
    <n v="26567"/>
    <n v="26651"/>
    <n v="26782"/>
    <n v="26626"/>
    <n v="26837"/>
    <n v="27132"/>
    <x v="2306"/>
  </r>
  <r>
    <s v=".Fairfield County, South Carolina"/>
    <s v="Fairfield County, South Carolina"/>
    <s v="Fairfield County"/>
    <x v="40"/>
    <n v="23956"/>
    <n v="23959"/>
    <n v="23840"/>
    <n v="23572"/>
    <n v="23405"/>
    <n v="23194"/>
    <n v="23025"/>
    <n v="22874"/>
    <n v="22633"/>
    <n v="22593"/>
    <n v="22376"/>
    <x v="2307"/>
  </r>
  <r>
    <s v=".Florence County, South Carolina"/>
    <s v="Florence County, South Carolina"/>
    <s v="Florence County"/>
    <x v="40"/>
    <n v="136885"/>
    <n v="136965"/>
    <n v="137140"/>
    <n v="137632"/>
    <n v="137985"/>
    <n v="138178"/>
    <n v="138779"/>
    <n v="138715"/>
    <n v="138595"/>
    <n v="138495"/>
    <n v="138277"/>
    <x v="2308"/>
  </r>
  <r>
    <s v=".Georgetown County, South Carolina"/>
    <s v="Georgetown County, South Carolina"/>
    <s v="Georgetown County"/>
    <x v="40"/>
    <n v="60158"/>
    <n v="60311"/>
    <n v="60327"/>
    <n v="60173"/>
    <n v="60232"/>
    <n v="60476"/>
    <n v="60825"/>
    <n v="61456"/>
    <n v="61565"/>
    <n v="61826"/>
    <n v="62232"/>
    <x v="2309"/>
  </r>
  <r>
    <s v=".Greenville County, South Carolina"/>
    <s v="Greenville County, South Carolina"/>
    <s v="Greenville County"/>
    <x v="40"/>
    <n v="451225"/>
    <n v="451211"/>
    <n v="452697"/>
    <n v="458916"/>
    <n v="466062"/>
    <n v="473014"/>
    <n v="481485"/>
    <n v="490900"/>
    <n v="499122"/>
    <n v="506831"/>
    <n v="514621"/>
    <x v="2310"/>
  </r>
  <r>
    <s v=".Greenwood County, South Carolina"/>
    <s v="Greenwood County, South Carolina"/>
    <s v="Greenwood County"/>
    <x v="40"/>
    <n v="69661"/>
    <n v="69691"/>
    <n v="69766"/>
    <n v="69848"/>
    <n v="69958"/>
    <n v="69823"/>
    <n v="69670"/>
    <n v="69962"/>
    <n v="70188"/>
    <n v="70496"/>
    <n v="70597"/>
    <x v="2311"/>
  </r>
  <r>
    <s v=".Hampton County, South Carolina"/>
    <s v="Hampton County, South Carolina"/>
    <s v="Hampton County"/>
    <x v="40"/>
    <n v="21090"/>
    <n v="21090"/>
    <n v="21073"/>
    <n v="20796"/>
    <n v="20737"/>
    <n v="20386"/>
    <n v="20427"/>
    <n v="19963"/>
    <n v="19789"/>
    <n v="19498"/>
    <n v="19348"/>
    <x v="2312"/>
  </r>
  <r>
    <s v=".Horry County, South Carolina"/>
    <s v="Horry County, South Carolina"/>
    <s v="Horry County"/>
    <x v="40"/>
    <n v="269291"/>
    <n v="269146"/>
    <n v="270274"/>
    <n v="275465"/>
    <n v="281286"/>
    <n v="288783"/>
    <n v="297760"/>
    <n v="308987"/>
    <n v="321033"/>
    <n v="332655"/>
    <n v="344105"/>
    <x v="2313"/>
  </r>
  <r>
    <s v=".Jasper County, South Carolina"/>
    <s v="Jasper County, South Carolina"/>
    <s v="Jasper County"/>
    <x v="40"/>
    <n v="24777"/>
    <n v="24791"/>
    <n v="24948"/>
    <n v="25298"/>
    <n v="25730"/>
    <n v="26330"/>
    <n v="26685"/>
    <n v="27460"/>
    <n v="28085"/>
    <n v="28522"/>
    <n v="29147"/>
    <x v="2314"/>
  </r>
  <r>
    <s v=".Kershaw County, South Carolina"/>
    <s v="Kershaw County, South Carolina"/>
    <s v="Kershaw County"/>
    <x v="40"/>
    <n v="61697"/>
    <n v="61594"/>
    <n v="61710"/>
    <n v="62130"/>
    <n v="62293"/>
    <n v="62592"/>
    <n v="63183"/>
    <n v="63661"/>
    <n v="64333"/>
    <n v="65213"/>
    <n v="65802"/>
    <x v="2315"/>
  </r>
  <r>
    <s v=".Lancaster County, South Carolina"/>
    <s v="Lancaster County, South Carolina"/>
    <s v="Lancaster County"/>
    <x v="40"/>
    <n v="76652"/>
    <n v="76651"/>
    <n v="76971"/>
    <n v="77850"/>
    <n v="79315"/>
    <n v="80649"/>
    <n v="83429"/>
    <n v="86261"/>
    <n v="89823"/>
    <n v="92411"/>
    <n v="95035"/>
    <x v="2316"/>
  </r>
  <r>
    <s v=".Laurens County, South Carolina"/>
    <s v="Laurens County, South Carolina"/>
    <s v="Laurens County"/>
    <x v="40"/>
    <n v="66537"/>
    <n v="66513"/>
    <n v="66505"/>
    <n v="66446"/>
    <n v="66214"/>
    <n v="66149"/>
    <n v="66464"/>
    <n v="66421"/>
    <n v="66603"/>
    <n v="66822"/>
    <n v="66890"/>
    <x v="2317"/>
  </r>
  <r>
    <s v=".Lee County, South Carolina"/>
    <s v="Lee County, South Carolina"/>
    <s v="Lee County"/>
    <x v="40"/>
    <n v="19220"/>
    <n v="19226"/>
    <n v="19222"/>
    <n v="18887"/>
    <n v="18632"/>
    <n v="18381"/>
    <n v="18337"/>
    <n v="17809"/>
    <n v="17506"/>
    <n v="17388"/>
    <n v="17294"/>
    <x v="2318"/>
  </r>
  <r>
    <s v=".Lexington County, South Carolina"/>
    <s v="Lexington County, South Carolina"/>
    <s v="Lexington County"/>
    <x v="40"/>
    <n v="262391"/>
    <n v="262453"/>
    <n v="263357"/>
    <n v="266362"/>
    <n v="269787"/>
    <n v="273248"/>
    <n v="277423"/>
    <n v="281675"/>
    <n v="286277"/>
    <n v="290338"/>
    <n v="294350"/>
    <x v="2319"/>
  </r>
  <r>
    <s v=".McCormick County, South Carolina"/>
    <s v="McCormick County, South Carolina"/>
    <s v="McCormick County"/>
    <x v="40"/>
    <n v="10233"/>
    <n v="10229"/>
    <n v="10209"/>
    <n v="10013"/>
    <n v="9921"/>
    <n v="9873"/>
    <n v="9805"/>
    <n v="9656"/>
    <n v="9572"/>
    <n v="9554"/>
    <n v="9408"/>
    <x v="2320"/>
  </r>
  <r>
    <s v=".Marion County, South Carolina"/>
    <s v="Marion County, South Carolina"/>
    <s v="Marion County"/>
    <x v="40"/>
    <n v="33062"/>
    <n v="33058"/>
    <n v="32956"/>
    <n v="32780"/>
    <n v="32408"/>
    <n v="32082"/>
    <n v="31952"/>
    <n v="31770"/>
    <n v="31760"/>
    <n v="31295"/>
    <n v="31056"/>
    <x v="2321"/>
  </r>
  <r>
    <s v=".Marlboro County, South Carolina"/>
    <s v="Marlboro County, South Carolina"/>
    <s v="Marlboro County"/>
    <x v="40"/>
    <n v="28933"/>
    <n v="28935"/>
    <n v="28917"/>
    <n v="28585"/>
    <n v="28259"/>
    <n v="28060"/>
    <n v="28037"/>
    <n v="27585"/>
    <n v="26979"/>
    <n v="26691"/>
    <n v="26392"/>
    <x v="2322"/>
  </r>
  <r>
    <s v=".Newberry County, South Carolina"/>
    <s v="Newberry County, South Carolina"/>
    <s v="Newberry County"/>
    <x v="40"/>
    <n v="37508"/>
    <n v="37510"/>
    <n v="37609"/>
    <n v="37502"/>
    <n v="37531"/>
    <n v="37461"/>
    <n v="37660"/>
    <n v="37772"/>
    <n v="37934"/>
    <n v="38381"/>
    <n v="38443"/>
    <x v="2323"/>
  </r>
  <r>
    <s v=".Oconee County, South Carolina"/>
    <s v="Oconee County, South Carolina"/>
    <s v="Oconee County"/>
    <x v="40"/>
    <n v="74273"/>
    <n v="74285"/>
    <n v="74348"/>
    <n v="74252"/>
    <n v="74551"/>
    <n v="74937"/>
    <n v="75219"/>
    <n v="75863"/>
    <n v="76535"/>
    <n v="77388"/>
    <n v="78307"/>
    <x v="2324"/>
  </r>
  <r>
    <s v=".Orangeburg County, South Carolina"/>
    <s v="Orangeburg County, South Carolina"/>
    <s v="Orangeburg County"/>
    <x v="40"/>
    <n v="92501"/>
    <n v="92508"/>
    <n v="92321"/>
    <n v="91697"/>
    <n v="91461"/>
    <n v="90673"/>
    <n v="90049"/>
    <n v="89159"/>
    <n v="88419"/>
    <n v="87671"/>
    <n v="87013"/>
    <x v="2325"/>
  </r>
  <r>
    <s v=".Pickens County, South Carolina"/>
    <s v="Pickens County, South Carolina"/>
    <s v="Pickens County"/>
    <x v="40"/>
    <n v="119224"/>
    <n v="119385"/>
    <n v="119337"/>
    <n v="119698"/>
    <n v="119807"/>
    <n v="119249"/>
    <n v="120543"/>
    <n v="121500"/>
    <n v="123020"/>
    <n v="123518"/>
    <n v="125225"/>
    <x v="2326"/>
  </r>
  <r>
    <s v=".Richland County, South Carolina"/>
    <s v="Richland County, South Carolina"/>
    <s v="Richland County"/>
    <x v="40"/>
    <n v="384504"/>
    <n v="384425"/>
    <n v="385735"/>
    <n v="389233"/>
    <n v="393029"/>
    <n v="396757"/>
    <n v="400335"/>
    <n v="406008"/>
    <n v="409014"/>
    <n v="411800"/>
    <n v="414202"/>
    <x v="2327"/>
  </r>
  <r>
    <s v=".Saluda County, South Carolina"/>
    <s v="Saluda County, South Carolina"/>
    <s v="Saluda County"/>
    <x v="40"/>
    <n v="19875"/>
    <n v="19860"/>
    <n v="19907"/>
    <n v="19803"/>
    <n v="19866"/>
    <n v="20062"/>
    <n v="20071"/>
    <n v="20159"/>
    <n v="20187"/>
    <n v="20299"/>
    <n v="20397"/>
    <x v="2328"/>
  </r>
  <r>
    <s v=".Spartanburg County, South Carolina"/>
    <s v="Spartanburg County, South Carolina"/>
    <s v="Spartanburg County"/>
    <x v="40"/>
    <n v="284307"/>
    <n v="284304"/>
    <n v="284731"/>
    <n v="286102"/>
    <n v="288176"/>
    <n v="290414"/>
    <n v="292981"/>
    <n v="296558"/>
    <n v="300867"/>
    <n v="306740"/>
    <n v="314137"/>
    <x v="2329"/>
  </r>
  <r>
    <s v=".Sumter County, South Carolina"/>
    <s v="Sumter County, South Carolina"/>
    <s v="Sumter County"/>
    <x v="40"/>
    <n v="107456"/>
    <n v="107485"/>
    <n v="107607"/>
    <n v="107308"/>
    <n v="107800"/>
    <n v="107747"/>
    <n v="107663"/>
    <n v="107151"/>
    <n v="107075"/>
    <n v="106431"/>
    <n v="106409"/>
    <x v="2330"/>
  </r>
  <r>
    <s v=".Union County, South Carolina"/>
    <s v="Union County, South Carolina"/>
    <s v="Union County"/>
    <x v="40"/>
    <n v="28961"/>
    <n v="28973"/>
    <n v="28930"/>
    <n v="28670"/>
    <n v="28206"/>
    <n v="28004"/>
    <n v="27923"/>
    <n v="27743"/>
    <n v="27666"/>
    <n v="27400"/>
    <n v="27324"/>
    <x v="2331"/>
  </r>
  <r>
    <s v=".Williamsburg County, South Carolina"/>
    <s v="Williamsburg County, South Carolina"/>
    <s v="Williamsburg County"/>
    <x v="40"/>
    <n v="34423"/>
    <n v="34410"/>
    <n v="34347"/>
    <n v="34109"/>
    <n v="33561"/>
    <n v="33074"/>
    <n v="32733"/>
    <n v="32519"/>
    <n v="31912"/>
    <n v="31216"/>
    <n v="30606"/>
    <x v="2332"/>
  </r>
  <r>
    <s v=".York County, South Carolina"/>
    <s v="York County, South Carolina"/>
    <s v="York County"/>
    <x v="40"/>
    <n v="226073"/>
    <n v="226037"/>
    <n v="226865"/>
    <n v="230074"/>
    <n v="234059"/>
    <n v="238605"/>
    <n v="244481"/>
    <n v="250566"/>
    <n v="257866"/>
    <n v="266165"/>
    <n v="273782"/>
    <x v="2333"/>
  </r>
  <r>
    <s v=".Aurora County, South Dakota"/>
    <s v="Aurora County, South Dakota"/>
    <s v="Aurora County"/>
    <x v="41"/>
    <n v="2710"/>
    <n v="2710"/>
    <n v="2701"/>
    <n v="2716"/>
    <n v="2762"/>
    <n v="2715"/>
    <n v="2743"/>
    <n v="2744"/>
    <n v="2764"/>
    <n v="2769"/>
    <n v="2785"/>
    <x v="2334"/>
  </r>
  <r>
    <s v=".Beadle County, South Dakota"/>
    <s v="Beadle County, South Dakota"/>
    <s v="Beadle County"/>
    <x v="41"/>
    <n v="17398"/>
    <n v="17399"/>
    <n v="17406"/>
    <n v="17708"/>
    <n v="17994"/>
    <n v="18201"/>
    <n v="18056"/>
    <n v="18127"/>
    <n v="18188"/>
    <n v="18541"/>
    <n v="18423"/>
    <x v="2335"/>
  </r>
  <r>
    <s v=".Bennett County, South Dakota"/>
    <s v="Bennett County, South Dakota"/>
    <s v="Bennett County"/>
    <x v="41"/>
    <n v="3431"/>
    <n v="3431"/>
    <n v="3451"/>
    <n v="3449"/>
    <n v="3450"/>
    <n v="3463"/>
    <n v="3436"/>
    <n v="3402"/>
    <n v="3441"/>
    <n v="3446"/>
    <n v="3473"/>
    <x v="2336"/>
  </r>
  <r>
    <s v=".Bon Homme County, South Dakota"/>
    <s v="Bon Homme County, South Dakota"/>
    <s v="Bon Homme County"/>
    <x v="41"/>
    <n v="7070"/>
    <n v="7067"/>
    <n v="7061"/>
    <n v="7016"/>
    <n v="7028"/>
    <n v="6983"/>
    <n v="6977"/>
    <n v="6943"/>
    <n v="6940"/>
    <n v="6952"/>
    <n v="6910"/>
    <x v="525"/>
  </r>
  <r>
    <s v=".Brookings County, South Dakota"/>
    <s v="Brookings County, South Dakota"/>
    <s v="Brookings County"/>
    <x v="41"/>
    <n v="31965"/>
    <n v="31966"/>
    <n v="31999"/>
    <n v="32140"/>
    <n v="32768"/>
    <n v="33016"/>
    <n v="33250"/>
    <n v="33800"/>
    <n v="34301"/>
    <n v="34749"/>
    <n v="35077"/>
    <x v="2337"/>
  </r>
  <r>
    <s v=".Brown County, South Dakota"/>
    <s v="Brown County, South Dakota"/>
    <s v="Brown County"/>
    <x v="41"/>
    <n v="36531"/>
    <n v="36532"/>
    <n v="36653"/>
    <n v="36925"/>
    <n v="37569"/>
    <n v="38136"/>
    <n v="38255"/>
    <n v="38400"/>
    <n v="38900"/>
    <n v="39290"/>
    <n v="39145"/>
    <x v="2338"/>
  </r>
  <r>
    <s v=".Brule County, South Dakota"/>
    <s v="Brule County, South Dakota"/>
    <s v="Brule County"/>
    <x v="41"/>
    <n v="5255"/>
    <n v="5255"/>
    <n v="5282"/>
    <n v="5296"/>
    <n v="5293"/>
    <n v="5359"/>
    <n v="5280"/>
    <n v="5243"/>
    <n v="5216"/>
    <n v="5304"/>
    <n v="5230"/>
    <x v="2339"/>
  </r>
  <r>
    <s v=".Buffalo County, South Dakota"/>
    <s v="Buffalo County, South Dakota"/>
    <s v="Buffalo County"/>
    <x v="41"/>
    <n v="1912"/>
    <n v="1913"/>
    <n v="1934"/>
    <n v="1978"/>
    <n v="2016"/>
    <n v="2025"/>
    <n v="2086"/>
    <n v="2098"/>
    <n v="2030"/>
    <n v="2013"/>
    <n v="2027"/>
    <x v="2340"/>
  </r>
  <r>
    <s v=".Butte County, South Dakota"/>
    <s v="Butte County, South Dakota"/>
    <s v="Butte County"/>
    <x v="41"/>
    <n v="10110"/>
    <n v="10112"/>
    <n v="10144"/>
    <n v="10308"/>
    <n v="10217"/>
    <n v="10281"/>
    <n v="10243"/>
    <n v="10207"/>
    <n v="10124"/>
    <n v="10114"/>
    <n v="10253"/>
    <x v="2341"/>
  </r>
  <r>
    <s v=".Campbell County, South Dakota"/>
    <s v="Campbell County, South Dakota"/>
    <s v="Campbell County"/>
    <x v="41"/>
    <n v="1466"/>
    <n v="1466"/>
    <n v="1471"/>
    <n v="1423"/>
    <n v="1405"/>
    <n v="1368"/>
    <n v="1401"/>
    <n v="1413"/>
    <n v="1386"/>
    <n v="1372"/>
    <n v="1366"/>
    <x v="2342"/>
  </r>
  <r>
    <s v=".Charles Mix County, South Dakota"/>
    <s v="Charles Mix County, South Dakota"/>
    <s v="Charles Mix County"/>
    <x v="41"/>
    <n v="9129"/>
    <n v="9131"/>
    <n v="9154"/>
    <n v="9190"/>
    <n v="9196"/>
    <n v="9187"/>
    <n v="9239"/>
    <n v="9360"/>
    <n v="9358"/>
    <n v="9404"/>
    <n v="9331"/>
    <x v="2343"/>
  </r>
  <r>
    <s v=".Clark County, South Dakota"/>
    <s v="Clark County, South Dakota"/>
    <s v="Clark County"/>
    <x v="41"/>
    <n v="3691"/>
    <n v="3691"/>
    <n v="3698"/>
    <n v="3596"/>
    <n v="3594"/>
    <n v="3625"/>
    <n v="3649"/>
    <n v="3649"/>
    <n v="3637"/>
    <n v="3679"/>
    <n v="3726"/>
    <x v="2344"/>
  </r>
  <r>
    <s v=".Clay County, South Dakota"/>
    <s v="Clay County, South Dakota"/>
    <s v="Clay County"/>
    <x v="41"/>
    <n v="13864"/>
    <n v="13866"/>
    <n v="13828"/>
    <n v="13983"/>
    <n v="14064"/>
    <n v="13896"/>
    <n v="13883"/>
    <n v="13768"/>
    <n v="13933"/>
    <n v="14032"/>
    <n v="13983"/>
    <x v="2345"/>
  </r>
  <r>
    <s v=".Codington County, South Dakota"/>
    <s v="Codington County, South Dakota"/>
    <s v="Codington County"/>
    <x v="41"/>
    <n v="27227"/>
    <n v="27225"/>
    <n v="27212"/>
    <n v="27432"/>
    <n v="27626"/>
    <n v="27863"/>
    <n v="27953"/>
    <n v="27899"/>
    <n v="28062"/>
    <n v="28125"/>
    <n v="28033"/>
    <x v="2346"/>
  </r>
  <r>
    <s v=".Corson County, South Dakota"/>
    <s v="Corson County, South Dakota"/>
    <s v="Corson County"/>
    <x v="41"/>
    <n v="4050"/>
    <n v="4040"/>
    <n v="4067"/>
    <n v="4036"/>
    <n v="4069"/>
    <n v="4208"/>
    <n v="4172"/>
    <n v="4175"/>
    <n v="4118"/>
    <n v="4195"/>
    <n v="4178"/>
    <x v="2347"/>
  </r>
  <r>
    <s v=".Custer County, South Dakota"/>
    <s v="Custer County, South Dakota"/>
    <s v="Custer County"/>
    <x v="41"/>
    <n v="8216"/>
    <n v="8218"/>
    <n v="8275"/>
    <n v="8346"/>
    <n v="8315"/>
    <n v="8404"/>
    <n v="8428"/>
    <n v="8444"/>
    <n v="8606"/>
    <n v="8763"/>
    <n v="8812"/>
    <x v="2348"/>
  </r>
  <r>
    <s v=".Davison County, South Dakota"/>
    <s v="Davison County, South Dakota"/>
    <s v="Davison County"/>
    <x v="41"/>
    <n v="19504"/>
    <n v="19504"/>
    <n v="19482"/>
    <n v="19720"/>
    <n v="19952"/>
    <n v="19941"/>
    <n v="19967"/>
    <n v="19916"/>
    <n v="20011"/>
    <n v="19870"/>
    <n v="19784"/>
    <x v="2349"/>
  </r>
  <r>
    <s v=".Day County, South Dakota"/>
    <s v="Day County, South Dakota"/>
    <s v="Day County"/>
    <x v="41"/>
    <n v="5710"/>
    <n v="5710"/>
    <n v="5709"/>
    <n v="5740"/>
    <n v="5592"/>
    <n v="5575"/>
    <n v="5503"/>
    <n v="5496"/>
    <n v="5509"/>
    <n v="5494"/>
    <n v="5507"/>
    <x v="2350"/>
  </r>
  <r>
    <s v=".Deuel County, South Dakota"/>
    <s v="Deuel County, South Dakota"/>
    <s v="Deuel County"/>
    <x v="41"/>
    <n v="4364"/>
    <n v="4364"/>
    <n v="4350"/>
    <n v="4367"/>
    <n v="4375"/>
    <n v="4310"/>
    <n v="4320"/>
    <n v="4323"/>
    <n v="4253"/>
    <n v="4311"/>
    <n v="4352"/>
    <x v="2351"/>
  </r>
  <r>
    <s v=".Dewey County, South Dakota"/>
    <s v="Dewey County, South Dakota"/>
    <s v="Dewey County"/>
    <x v="41"/>
    <n v="5301"/>
    <n v="5301"/>
    <n v="5327"/>
    <n v="5399"/>
    <n v="5534"/>
    <n v="5586"/>
    <n v="5668"/>
    <n v="5705"/>
    <n v="5785"/>
    <n v="5857"/>
    <n v="5925"/>
    <x v="2352"/>
  </r>
  <r>
    <s v=".Douglas County, South Dakota"/>
    <s v="Douglas County, South Dakota"/>
    <s v="Douglas County"/>
    <x v="41"/>
    <n v="3002"/>
    <n v="3000"/>
    <n v="2994"/>
    <n v="2974"/>
    <n v="2948"/>
    <n v="2974"/>
    <n v="2928"/>
    <n v="2952"/>
    <n v="2919"/>
    <n v="2927"/>
    <n v="2926"/>
    <x v="2353"/>
  </r>
  <r>
    <s v=".Edmunds County, South Dakota"/>
    <s v="Edmunds County, South Dakota"/>
    <s v="Edmunds County"/>
    <x v="41"/>
    <n v="4071"/>
    <n v="4071"/>
    <n v="4065"/>
    <n v="4041"/>
    <n v="4011"/>
    <n v="4023"/>
    <n v="3969"/>
    <n v="3996"/>
    <n v="3939"/>
    <n v="3915"/>
    <n v="3866"/>
    <x v="2354"/>
  </r>
  <r>
    <s v=".Fall River County, South Dakota"/>
    <s v="Fall River County, South Dakota"/>
    <s v="Fall River County"/>
    <x v="41"/>
    <n v="7094"/>
    <n v="7094"/>
    <n v="7114"/>
    <n v="6955"/>
    <n v="6970"/>
    <n v="6806"/>
    <n v="6846"/>
    <n v="6800"/>
    <n v="6785"/>
    <n v="6698"/>
    <n v="6740"/>
    <x v="2355"/>
  </r>
  <r>
    <s v=".Faulk County, South Dakota"/>
    <s v="Faulk County, South Dakota"/>
    <s v="Faulk County"/>
    <x v="41"/>
    <n v="2364"/>
    <n v="2364"/>
    <n v="2368"/>
    <n v="2355"/>
    <n v="2355"/>
    <n v="2349"/>
    <n v="2320"/>
    <n v="2307"/>
    <n v="2317"/>
    <n v="2323"/>
    <n v="2315"/>
    <x v="503"/>
  </r>
  <r>
    <s v=".Grant County, South Dakota"/>
    <s v="Grant County, South Dakota"/>
    <s v="Grant County"/>
    <x v="41"/>
    <n v="7356"/>
    <n v="7358"/>
    <n v="7349"/>
    <n v="7355"/>
    <n v="7398"/>
    <n v="7386"/>
    <n v="7311"/>
    <n v="7218"/>
    <n v="7212"/>
    <n v="7159"/>
    <n v="7103"/>
    <x v="2356"/>
  </r>
  <r>
    <s v=".Gregory County, South Dakota"/>
    <s v="Gregory County, South Dakota"/>
    <s v="Gregory County"/>
    <x v="41"/>
    <n v="4271"/>
    <n v="4271"/>
    <n v="4270"/>
    <n v="4220"/>
    <n v="4243"/>
    <n v="4232"/>
    <n v="4226"/>
    <n v="4192"/>
    <n v="4158"/>
    <n v="4206"/>
    <n v="4189"/>
    <x v="2357"/>
  </r>
  <r>
    <s v=".Haakon County, South Dakota"/>
    <s v="Haakon County, South Dakota"/>
    <s v="Haakon County"/>
    <x v="41"/>
    <n v="1937"/>
    <n v="1937"/>
    <n v="1931"/>
    <n v="1919"/>
    <n v="1923"/>
    <n v="1881"/>
    <n v="1846"/>
    <n v="1850"/>
    <n v="1885"/>
    <n v="1921"/>
    <n v="1902"/>
    <x v="2358"/>
  </r>
  <r>
    <s v=".Hamlin County, South Dakota"/>
    <s v="Hamlin County, South Dakota"/>
    <s v="Hamlin County"/>
    <x v="41"/>
    <n v="5903"/>
    <n v="5899"/>
    <n v="5915"/>
    <n v="5965"/>
    <n v="5947"/>
    <n v="5928"/>
    <n v="5954"/>
    <n v="5976"/>
    <n v="5917"/>
    <n v="5998"/>
    <n v="6070"/>
    <x v="2359"/>
  </r>
  <r>
    <s v=".Hand County, South Dakota"/>
    <s v="Hand County, South Dakota"/>
    <s v="Hand County"/>
    <x v="41"/>
    <n v="3431"/>
    <n v="3430"/>
    <n v="3434"/>
    <n v="3435"/>
    <n v="3377"/>
    <n v="3376"/>
    <n v="3340"/>
    <n v="3306"/>
    <n v="3275"/>
    <n v="3275"/>
    <n v="3240"/>
    <x v="2360"/>
  </r>
  <r>
    <s v=".Hanson County, South Dakota"/>
    <s v="Hanson County, South Dakota"/>
    <s v="Hanson County"/>
    <x v="41"/>
    <n v="3331"/>
    <n v="3332"/>
    <n v="3330"/>
    <n v="3374"/>
    <n v="3380"/>
    <n v="3402"/>
    <n v="3421"/>
    <n v="3387"/>
    <n v="3383"/>
    <n v="3409"/>
    <n v="3364"/>
    <x v="2361"/>
  </r>
  <r>
    <s v=".Harding County, South Dakota"/>
    <s v="Harding County, South Dakota"/>
    <s v="Harding County"/>
    <x v="41"/>
    <n v="1255"/>
    <n v="1255"/>
    <n v="1246"/>
    <n v="1275"/>
    <n v="1304"/>
    <n v="1259"/>
    <n v="1245"/>
    <n v="1270"/>
    <n v="1267"/>
    <n v="1244"/>
    <n v="1252"/>
    <x v="2362"/>
  </r>
  <r>
    <s v=".Hughes County, South Dakota"/>
    <s v="Hughes County, South Dakota"/>
    <s v="Hughes County"/>
    <x v="41"/>
    <n v="17022"/>
    <n v="17022"/>
    <n v="17072"/>
    <n v="17310"/>
    <n v="17435"/>
    <n v="17428"/>
    <n v="17627"/>
    <n v="17555"/>
    <n v="17604"/>
    <n v="17670"/>
    <n v="17683"/>
    <x v="2363"/>
  </r>
  <r>
    <s v=".Hutchinson County, South Dakota"/>
    <s v="Hutchinson County, South Dakota"/>
    <s v="Hutchinson County"/>
    <x v="41"/>
    <n v="7343"/>
    <n v="7343"/>
    <n v="7337"/>
    <n v="7247"/>
    <n v="7255"/>
    <n v="7190"/>
    <n v="7225"/>
    <n v="7267"/>
    <n v="7327"/>
    <n v="7349"/>
    <n v="7306"/>
    <x v="2364"/>
  </r>
  <r>
    <s v=".Hyde County, South Dakota"/>
    <s v="Hyde County, South Dakota"/>
    <s v="Hyde County"/>
    <x v="41"/>
    <n v="1420"/>
    <n v="1420"/>
    <n v="1422"/>
    <n v="1399"/>
    <n v="1429"/>
    <n v="1379"/>
    <n v="1393"/>
    <n v="1386"/>
    <n v="1333"/>
    <n v="1297"/>
    <n v="1271"/>
    <x v="2365"/>
  </r>
  <r>
    <s v=".Jackson County, South Dakota"/>
    <s v="Jackson County, South Dakota"/>
    <s v="Jackson County"/>
    <x v="41"/>
    <n v="3031"/>
    <n v="3030"/>
    <n v="3050"/>
    <n v="3157"/>
    <n v="3171"/>
    <n v="3233"/>
    <n v="3270"/>
    <n v="3278"/>
    <n v="3280"/>
    <n v="3269"/>
    <n v="3278"/>
    <x v="2366"/>
  </r>
  <r>
    <s v=".Jerauld County, South Dakota"/>
    <s v="Jerauld County, South Dakota"/>
    <s v="Jerauld County"/>
    <x v="41"/>
    <n v="2071"/>
    <n v="2071"/>
    <n v="2091"/>
    <n v="2074"/>
    <n v="2054"/>
    <n v="2070"/>
    <n v="2040"/>
    <n v="2018"/>
    <n v="2008"/>
    <n v="2024"/>
    <n v="2026"/>
    <x v="1580"/>
  </r>
  <r>
    <s v=".Jones County, South Dakota"/>
    <s v="Jones County, South Dakota"/>
    <s v="Jones County"/>
    <x v="41"/>
    <n v="1006"/>
    <n v="1006"/>
    <n v="1011"/>
    <n v="1004"/>
    <n v="991"/>
    <n v="972"/>
    <n v="956"/>
    <n v="917"/>
    <n v="931"/>
    <n v="922"/>
    <n v="928"/>
    <x v="2367"/>
  </r>
  <r>
    <s v=".Kingsbury County, South Dakota"/>
    <s v="Kingsbury County, South Dakota"/>
    <s v="Kingsbury County"/>
    <x v="41"/>
    <n v="5148"/>
    <n v="5147"/>
    <n v="5132"/>
    <n v="5169"/>
    <n v="5231"/>
    <n v="5065"/>
    <n v="5052"/>
    <n v="4952"/>
    <n v="4973"/>
    <n v="4929"/>
    <n v="4926"/>
    <x v="2368"/>
  </r>
  <r>
    <s v=".Lake County, South Dakota"/>
    <s v="Lake County, South Dakota"/>
    <s v="Lake County"/>
    <x v="41"/>
    <n v="11200"/>
    <n v="11202"/>
    <n v="11279"/>
    <n v="11559"/>
    <n v="11750"/>
    <n v="11910"/>
    <n v="12088"/>
    <n v="12334"/>
    <n v="12605"/>
    <n v="12795"/>
    <n v="13055"/>
    <x v="2369"/>
  </r>
  <r>
    <s v=".Lawrence County, South Dakota"/>
    <s v="Lawrence County, South Dakota"/>
    <s v="Lawrence County"/>
    <x v="41"/>
    <n v="24097"/>
    <n v="24090"/>
    <n v="24205"/>
    <n v="24329"/>
    <n v="24402"/>
    <n v="24939"/>
    <n v="24732"/>
    <n v="24827"/>
    <n v="25317"/>
    <n v="25677"/>
    <n v="25727"/>
    <x v="2370"/>
  </r>
  <r>
    <s v=".Lincoln County, South Dakota"/>
    <s v="Lincoln County, South Dakota"/>
    <s v="Lincoln County"/>
    <x v="41"/>
    <n v="44828"/>
    <n v="44823"/>
    <n v="45183"/>
    <n v="46800"/>
    <n v="48399"/>
    <n v="49891"/>
    <n v="51571"/>
    <n v="52959"/>
    <n v="54567"/>
    <n v="56681"/>
    <n v="58795"/>
    <x v="2371"/>
  </r>
  <r>
    <s v=".Lyman County, South Dakota"/>
    <s v="Lyman County, South Dakota"/>
    <s v="Lyman County"/>
    <x v="41"/>
    <n v="3755"/>
    <n v="3755"/>
    <n v="3761"/>
    <n v="3810"/>
    <n v="3777"/>
    <n v="3848"/>
    <n v="3858"/>
    <n v="3881"/>
    <n v="3900"/>
    <n v="3876"/>
    <n v="3804"/>
    <x v="2372"/>
  </r>
  <r>
    <s v=".McCook County, South Dakota"/>
    <s v="McCook County, South Dakota"/>
    <s v="McCook County"/>
    <x v="41"/>
    <n v="5618"/>
    <n v="5618"/>
    <n v="5609"/>
    <n v="5542"/>
    <n v="5566"/>
    <n v="5594"/>
    <n v="5548"/>
    <n v="5483"/>
    <n v="5508"/>
    <n v="5561"/>
    <n v="5601"/>
    <x v="2373"/>
  </r>
  <r>
    <s v=".McPherson County, South Dakota"/>
    <s v="McPherson County, South Dakota"/>
    <s v="McPherson County"/>
    <x v="41"/>
    <n v="2459"/>
    <n v="2459"/>
    <n v="2455"/>
    <n v="2451"/>
    <n v="2428"/>
    <n v="2424"/>
    <n v="2418"/>
    <n v="2397"/>
    <n v="2418"/>
    <n v="2401"/>
    <n v="2401"/>
    <x v="2374"/>
  </r>
  <r>
    <s v=".Marshall County, South Dakota"/>
    <s v="Marshall County, South Dakota"/>
    <s v="Marshall County"/>
    <x v="41"/>
    <n v="4656"/>
    <n v="4656"/>
    <n v="4642"/>
    <n v="4625"/>
    <n v="4690"/>
    <n v="4795"/>
    <n v="4728"/>
    <n v="4821"/>
    <n v="4833"/>
    <n v="4945"/>
    <n v="4921"/>
    <x v="2375"/>
  </r>
  <r>
    <s v=".Meade County, South Dakota"/>
    <s v="Meade County, South Dakota"/>
    <s v="Meade County"/>
    <x v="41"/>
    <n v="25434"/>
    <n v="25440"/>
    <n v="25484"/>
    <n v="25499"/>
    <n v="25843"/>
    <n v="26401"/>
    <n v="26721"/>
    <n v="26770"/>
    <n v="27339"/>
    <n v="27941"/>
    <n v="28204"/>
    <x v="2376"/>
  </r>
  <r>
    <s v=".Mellette County, South Dakota"/>
    <s v="Mellette County, South Dakota"/>
    <s v="Mellette County"/>
    <x v="41"/>
    <n v="2048"/>
    <n v="2043"/>
    <n v="2026"/>
    <n v="2072"/>
    <n v="2051"/>
    <n v="2047"/>
    <n v="2067"/>
    <n v="2025"/>
    <n v="2076"/>
    <n v="2063"/>
    <n v="2034"/>
    <x v="2377"/>
  </r>
  <r>
    <s v=".Miner County, South Dakota"/>
    <s v="Miner County, South Dakota"/>
    <s v="Miner County"/>
    <x v="41"/>
    <n v="2389"/>
    <n v="2389"/>
    <n v="2374"/>
    <n v="2325"/>
    <n v="2298"/>
    <n v="2312"/>
    <n v="2281"/>
    <n v="2207"/>
    <n v="2229"/>
    <n v="2200"/>
    <n v="2204"/>
    <x v="1967"/>
  </r>
  <r>
    <s v=".Minnehaha County, South Dakota"/>
    <s v="Minnehaha County, South Dakota"/>
    <s v="Minnehaha County"/>
    <x v="41"/>
    <n v="169468"/>
    <n v="169474"/>
    <n v="169955"/>
    <n v="171452"/>
    <n v="174766"/>
    <n v="177981"/>
    <n v="180822"/>
    <n v="183439"/>
    <n v="186268"/>
    <n v="189538"/>
    <n v="190992"/>
    <x v="2378"/>
  </r>
  <r>
    <s v=".Moody County, South Dakota"/>
    <s v="Moody County, South Dakota"/>
    <s v="Moody County"/>
    <x v="41"/>
    <n v="6486"/>
    <n v="6493"/>
    <n v="6493"/>
    <n v="6499"/>
    <n v="6492"/>
    <n v="6451"/>
    <n v="6435"/>
    <n v="6453"/>
    <n v="6508"/>
    <n v="6494"/>
    <n v="6502"/>
    <x v="2379"/>
  </r>
  <r>
    <s v=".Oglala Lakota County, South Dakota"/>
    <s v="Oglala Lakota County, South Dakota"/>
    <s v="Oglala Lakota County"/>
    <x v="41"/>
    <n v="13586"/>
    <n v="13586"/>
    <n v="13636"/>
    <n v="13896"/>
    <n v="14037"/>
    <n v="14126"/>
    <n v="14213"/>
    <n v="14358"/>
    <n v="14425"/>
    <n v="14384"/>
    <n v="14331"/>
    <x v="2380"/>
  </r>
  <r>
    <s v=".Pennington County, South Dakota"/>
    <s v="Pennington County, South Dakota"/>
    <s v="Pennington County"/>
    <x v="41"/>
    <n v="100948"/>
    <n v="100960"/>
    <n v="101243"/>
    <n v="102404"/>
    <n v="104232"/>
    <n v="105919"/>
    <n v="107510"/>
    <n v="108088"/>
    <n v="109111"/>
    <n v="110503"/>
    <n v="111950"/>
    <x v="2381"/>
  </r>
  <r>
    <s v=".Perkins County, South Dakota"/>
    <s v="Perkins County, South Dakota"/>
    <s v="Perkins County"/>
    <x v="41"/>
    <n v="2982"/>
    <n v="2991"/>
    <n v="2988"/>
    <n v="3018"/>
    <n v="3032"/>
    <n v="3025"/>
    <n v="3023"/>
    <n v="2984"/>
    <n v="2964"/>
    <n v="2962"/>
    <n v="2908"/>
    <x v="2382"/>
  </r>
  <r>
    <s v=".Potter County, South Dakota"/>
    <s v="Potter County, South Dakota"/>
    <s v="Potter County"/>
    <x v="41"/>
    <n v="2329"/>
    <n v="2334"/>
    <n v="2351"/>
    <n v="2370"/>
    <n v="2340"/>
    <n v="2357"/>
    <n v="2306"/>
    <n v="2295"/>
    <n v="2256"/>
    <n v="2214"/>
    <n v="2206"/>
    <x v="2383"/>
  </r>
  <r>
    <s v=".Roberts County, South Dakota"/>
    <s v="Roberts County, South Dakota"/>
    <s v="Roberts County"/>
    <x v="41"/>
    <n v="10149"/>
    <n v="10147"/>
    <n v="10189"/>
    <n v="10291"/>
    <n v="10324"/>
    <n v="10238"/>
    <n v="10280"/>
    <n v="10209"/>
    <n v="10192"/>
    <n v="10265"/>
    <n v="10376"/>
    <x v="2384"/>
  </r>
  <r>
    <s v=".Sanborn County, South Dakota"/>
    <s v="Sanborn County, South Dakota"/>
    <s v="Sanborn County"/>
    <x v="41"/>
    <n v="2355"/>
    <n v="2355"/>
    <n v="2354"/>
    <n v="2355"/>
    <n v="2318"/>
    <n v="2325"/>
    <n v="2331"/>
    <n v="2348"/>
    <n v="2374"/>
    <n v="2435"/>
    <n v="2396"/>
    <x v="2385"/>
  </r>
  <r>
    <s v=".Spink County, South Dakota"/>
    <s v="Spink County, South Dakota"/>
    <s v="Spink County"/>
    <x v="41"/>
    <n v="6415"/>
    <n v="6415"/>
    <n v="6421"/>
    <n v="6564"/>
    <n v="6740"/>
    <n v="6666"/>
    <n v="6656"/>
    <n v="6554"/>
    <n v="6493"/>
    <n v="6507"/>
    <n v="6484"/>
    <x v="2386"/>
  </r>
  <r>
    <s v=".Stanley County, South Dakota"/>
    <s v="Stanley County, South Dakota"/>
    <s v="Stanley County"/>
    <x v="41"/>
    <n v="2966"/>
    <n v="2966"/>
    <n v="2971"/>
    <n v="2978"/>
    <n v="2976"/>
    <n v="2979"/>
    <n v="2979"/>
    <n v="2974"/>
    <n v="3012"/>
    <n v="2986"/>
    <n v="3017"/>
    <x v="2387"/>
  </r>
  <r>
    <s v=".Sully County, South Dakota"/>
    <s v="Sully County, South Dakota"/>
    <s v="Sully County"/>
    <x v="41"/>
    <n v="1373"/>
    <n v="1368"/>
    <n v="1377"/>
    <n v="1374"/>
    <n v="1428"/>
    <n v="1435"/>
    <n v="1405"/>
    <n v="1401"/>
    <n v="1410"/>
    <n v="1398"/>
    <n v="1377"/>
    <x v="2388"/>
  </r>
  <r>
    <s v=".Todd County, South Dakota"/>
    <s v="Todd County, South Dakota"/>
    <s v="Todd County"/>
    <x v="41"/>
    <n v="9612"/>
    <n v="9610"/>
    <n v="9642"/>
    <n v="9842"/>
    <n v="9908"/>
    <n v="9994"/>
    <n v="9951"/>
    <n v="10041"/>
    <n v="10233"/>
    <n v="10277"/>
    <n v="10245"/>
    <x v="2389"/>
  </r>
  <r>
    <s v=".Tripp County, South Dakota"/>
    <s v="Tripp County, South Dakota"/>
    <s v="Tripp County"/>
    <x v="41"/>
    <n v="5644"/>
    <n v="5649"/>
    <n v="5648"/>
    <n v="5632"/>
    <n v="5518"/>
    <n v="5523"/>
    <n v="5509"/>
    <n v="5422"/>
    <n v="5495"/>
    <n v="5443"/>
    <n v="5491"/>
    <x v="2390"/>
  </r>
  <r>
    <s v=".Turner County, South Dakota"/>
    <s v="Turner County, South Dakota"/>
    <s v="Turner County"/>
    <x v="41"/>
    <n v="8347"/>
    <n v="8349"/>
    <n v="8352"/>
    <n v="8356"/>
    <n v="8301"/>
    <n v="8306"/>
    <n v="8192"/>
    <n v="8131"/>
    <n v="8259"/>
    <n v="8303"/>
    <n v="8422"/>
    <x v="2391"/>
  </r>
  <r>
    <s v=".Union County, South Dakota"/>
    <s v="Union County, South Dakota"/>
    <s v="Union County"/>
    <x v="41"/>
    <n v="14399"/>
    <n v="14398"/>
    <n v="14491"/>
    <n v="14642"/>
    <n v="14800"/>
    <n v="14759"/>
    <n v="14991"/>
    <n v="14925"/>
    <n v="15137"/>
    <n v="15277"/>
    <n v="15570"/>
    <x v="2392"/>
  </r>
  <r>
    <s v=".Walworth County, South Dakota"/>
    <s v="Walworth County, South Dakota"/>
    <s v="Walworth County"/>
    <x v="41"/>
    <n v="5438"/>
    <n v="5438"/>
    <n v="5442"/>
    <n v="5559"/>
    <n v="5446"/>
    <n v="5484"/>
    <n v="5502"/>
    <n v="5404"/>
    <n v="5472"/>
    <n v="5497"/>
    <n v="5477"/>
    <x v="2393"/>
  </r>
  <r>
    <s v=".Yankton County, South Dakota"/>
    <s v="Yankton County, South Dakota"/>
    <s v="Yankton County"/>
    <x v="41"/>
    <n v="22438"/>
    <n v="22438"/>
    <n v="22436"/>
    <n v="22500"/>
    <n v="22584"/>
    <n v="22641"/>
    <n v="22676"/>
    <n v="22682"/>
    <n v="22649"/>
    <n v="22682"/>
    <n v="22759"/>
    <x v="2394"/>
  </r>
  <r>
    <s v=".Ziebach County, South Dakota"/>
    <s v="Ziebach County, South Dakota"/>
    <s v="Ziebach County"/>
    <x v="41"/>
    <n v="2801"/>
    <n v="2801"/>
    <n v="2824"/>
    <n v="2839"/>
    <n v="2879"/>
    <n v="2851"/>
    <n v="2858"/>
    <n v="2837"/>
    <n v="2871"/>
    <n v="2748"/>
    <n v="2744"/>
    <x v="2395"/>
  </r>
  <r>
    <s v=".Anderson County, Tennessee"/>
    <s v="Anderson County, Tennessee"/>
    <s v="Anderson County"/>
    <x v="42"/>
    <n v="75129"/>
    <n v="75082"/>
    <n v="75098"/>
    <n v="75209"/>
    <n v="75225"/>
    <n v="75299"/>
    <n v="75157"/>
    <n v="75456"/>
    <n v="75528"/>
    <n v="76056"/>
    <n v="76287"/>
    <x v="2396"/>
  </r>
  <r>
    <s v=".Bedford County, Tennessee"/>
    <s v="Bedford County, Tennessee"/>
    <s v="Bedford County"/>
    <x v="42"/>
    <n v="45058"/>
    <n v="45057"/>
    <n v="45078"/>
    <n v="45247"/>
    <n v="45254"/>
    <n v="45565"/>
    <n v="46251"/>
    <n v="46948"/>
    <n v="47442"/>
    <n v="48211"/>
    <n v="49146"/>
    <x v="2397"/>
  </r>
  <r>
    <s v=".Benton County, Tennessee"/>
    <s v="Benton County, Tennessee"/>
    <s v="Benton County"/>
    <x v="42"/>
    <n v="16489"/>
    <n v="16491"/>
    <n v="16511"/>
    <n v="16529"/>
    <n v="16445"/>
    <n v="16360"/>
    <n v="16197"/>
    <n v="16220"/>
    <n v="16082"/>
    <n v="15993"/>
    <n v="16246"/>
    <x v="2398"/>
  </r>
  <r>
    <s v=".Bledsoe County, Tennessee"/>
    <s v="Bledsoe County, Tennessee"/>
    <s v="Bledsoe County"/>
    <x v="42"/>
    <n v="12876"/>
    <n v="12874"/>
    <n v="12884"/>
    <n v="12992"/>
    <n v="12926"/>
    <n v="13910"/>
    <n v="14501"/>
    <n v="14601"/>
    <n v="14738"/>
    <n v="14895"/>
    <n v="14883"/>
    <x v="2399"/>
  </r>
  <r>
    <s v=".Blount County, Tennessee"/>
    <s v="Blount County, Tennessee"/>
    <s v="Blount County"/>
    <x v="42"/>
    <n v="123010"/>
    <n v="123098"/>
    <n v="123199"/>
    <n v="123664"/>
    <n v="124024"/>
    <n v="124874"/>
    <n v="125847"/>
    <n v="126954"/>
    <n v="128264"/>
    <n v="129999"/>
    <n v="131331"/>
    <x v="2400"/>
  </r>
  <r>
    <s v=".Bradley County, Tennessee"/>
    <s v="Bradley County, Tennessee"/>
    <s v="Bradley County"/>
    <x v="42"/>
    <n v="98963"/>
    <n v="98926"/>
    <n v="99083"/>
    <n v="99798"/>
    <n v="101049"/>
    <n v="101778"/>
    <n v="102771"/>
    <n v="103774"/>
    <n v="104390"/>
    <n v="105421"/>
    <n v="107050"/>
    <x v="2401"/>
  </r>
  <r>
    <s v=".Campbell County, Tennessee"/>
    <s v="Campbell County, Tennessee"/>
    <s v="Campbell County"/>
    <x v="42"/>
    <n v="40716"/>
    <n v="40723"/>
    <n v="40735"/>
    <n v="40688"/>
    <n v="40532"/>
    <n v="40247"/>
    <n v="39893"/>
    <n v="39772"/>
    <n v="39784"/>
    <n v="39791"/>
    <n v="39795"/>
    <x v="2402"/>
  </r>
  <r>
    <s v=".Cannon County, Tennessee"/>
    <s v="Cannon County, Tennessee"/>
    <s v="Cannon County"/>
    <x v="42"/>
    <n v="13801"/>
    <n v="13813"/>
    <n v="13797"/>
    <n v="13724"/>
    <n v="13789"/>
    <n v="13700"/>
    <n v="13572"/>
    <n v="13740"/>
    <n v="13876"/>
    <n v="14157"/>
    <n v="14440"/>
    <x v="2403"/>
  </r>
  <r>
    <s v=".Carroll County, Tennessee"/>
    <s v="Carroll County, Tennessee"/>
    <s v="Carroll County"/>
    <x v="42"/>
    <n v="28522"/>
    <n v="28486"/>
    <n v="28454"/>
    <n v="28547"/>
    <n v="28667"/>
    <n v="28606"/>
    <n v="28411"/>
    <n v="27982"/>
    <n v="27901"/>
    <n v="27807"/>
    <n v="27975"/>
    <x v="2404"/>
  </r>
  <r>
    <s v=".Carter County, Tennessee"/>
    <s v="Carter County, Tennessee"/>
    <s v="Carter County"/>
    <x v="42"/>
    <n v="57424"/>
    <n v="57383"/>
    <n v="57342"/>
    <n v="57385"/>
    <n v="57347"/>
    <n v="56978"/>
    <n v="56325"/>
    <n v="56375"/>
    <n v="56473"/>
    <n v="56510"/>
    <n v="56417"/>
    <x v="2405"/>
  </r>
  <r>
    <s v=".Cheatham County, Tennessee"/>
    <s v="Cheatham County, Tennessee"/>
    <s v="Cheatham County"/>
    <x v="42"/>
    <n v="39105"/>
    <n v="39110"/>
    <n v="39131"/>
    <n v="38986"/>
    <n v="39231"/>
    <n v="39340"/>
    <n v="39610"/>
    <n v="39593"/>
    <n v="39775"/>
    <n v="40366"/>
    <n v="40502"/>
    <x v="2406"/>
  </r>
  <r>
    <s v=".Chester County, Tennessee"/>
    <s v="Chester County, Tennessee"/>
    <s v="Chester County"/>
    <x v="42"/>
    <n v="17131"/>
    <n v="17145"/>
    <n v="17194"/>
    <n v="17150"/>
    <n v="17076"/>
    <n v="17116"/>
    <n v="17136"/>
    <n v="17123"/>
    <n v="17130"/>
    <n v="17154"/>
    <n v="17245"/>
    <x v="2407"/>
  </r>
  <r>
    <s v=".Claiborne County, Tennessee"/>
    <s v="Claiborne County, Tennessee"/>
    <s v="Claiborne County"/>
    <x v="42"/>
    <n v="32213"/>
    <n v="32212"/>
    <n v="32215"/>
    <n v="32106"/>
    <n v="31763"/>
    <n v="31627"/>
    <n v="31571"/>
    <n v="31555"/>
    <n v="31634"/>
    <n v="31661"/>
    <n v="31850"/>
    <x v="2408"/>
  </r>
  <r>
    <s v=".Clay County, Tennessee"/>
    <s v="Clay County, Tennessee"/>
    <s v="Clay County"/>
    <x v="42"/>
    <n v="7861"/>
    <n v="7853"/>
    <n v="7844"/>
    <n v="7741"/>
    <n v="7702"/>
    <n v="7688"/>
    <n v="7620"/>
    <n v="7663"/>
    <n v="7654"/>
    <n v="7663"/>
    <n v="7677"/>
    <x v="2409"/>
  </r>
  <r>
    <s v=".Cocke County, Tennessee"/>
    <s v="Cocke County, Tennessee"/>
    <s v="Cocke County"/>
    <x v="42"/>
    <n v="35662"/>
    <n v="35642"/>
    <n v="35640"/>
    <n v="35432"/>
    <n v="35530"/>
    <n v="35400"/>
    <n v="35266"/>
    <n v="35138"/>
    <n v="35234"/>
    <n v="35528"/>
    <n v="35858"/>
    <x v="2410"/>
  </r>
  <r>
    <s v=".Coffee County, Tennessee"/>
    <s v="Coffee County, Tennessee"/>
    <s v="Coffee County"/>
    <x v="42"/>
    <n v="52796"/>
    <n v="52803"/>
    <n v="52770"/>
    <n v="52920"/>
    <n v="53147"/>
    <n v="53298"/>
    <n v="53524"/>
    <n v="54093"/>
    <n v="54537"/>
    <n v="55016"/>
    <n v="55877"/>
    <x v="2411"/>
  </r>
  <r>
    <s v=".Crockett County, Tennessee"/>
    <s v="Crockett County, Tennessee"/>
    <s v="Crockett County"/>
    <x v="42"/>
    <n v="14586"/>
    <n v="14576"/>
    <n v="14588"/>
    <n v="14560"/>
    <n v="14610"/>
    <n v="14610"/>
    <n v="14652"/>
    <n v="14586"/>
    <n v="14448"/>
    <n v="14436"/>
    <n v="14296"/>
    <x v="2412"/>
  </r>
  <r>
    <s v=".Cumberland County, Tennessee"/>
    <s v="Cumberland County, Tennessee"/>
    <s v="Cumberland County"/>
    <x v="42"/>
    <n v="56053"/>
    <n v="56060"/>
    <n v="56193"/>
    <n v="56527"/>
    <n v="56990"/>
    <n v="57438"/>
    <n v="57924"/>
    <n v="58217"/>
    <n v="58580"/>
    <n v="59023"/>
    <n v="59738"/>
    <x v="2413"/>
  </r>
  <r>
    <s v=".Davidson County, Tennessee"/>
    <s v="Davidson County, Tennessee"/>
    <s v="Davidson County"/>
    <x v="42"/>
    <n v="626681"/>
    <n v="626558"/>
    <n v="627746"/>
    <n v="635918"/>
    <n v="649344"/>
    <n v="660179"/>
    <n v="669611"/>
    <n v="679793"/>
    <n v="685829"/>
    <n v="687159"/>
    <n v="690516"/>
    <x v="2414"/>
  </r>
  <r>
    <s v=".Decatur County, Tennessee"/>
    <s v="Decatur County, Tennessee"/>
    <s v="Decatur County"/>
    <x v="42"/>
    <n v="11757"/>
    <n v="11750"/>
    <n v="11717"/>
    <n v="11682"/>
    <n v="11634"/>
    <n v="11696"/>
    <n v="11685"/>
    <n v="11600"/>
    <n v="11735"/>
    <n v="11732"/>
    <n v="11699"/>
    <x v="2415"/>
  </r>
  <r>
    <s v=".DeKalb County, Tennessee"/>
    <s v="DeKalb County, Tennessee"/>
    <s v="DeKalb County"/>
    <x v="42"/>
    <n v="18723"/>
    <n v="18722"/>
    <n v="18695"/>
    <n v="18754"/>
    <n v="18869"/>
    <n v="19150"/>
    <n v="19227"/>
    <n v="19292"/>
    <n v="19444"/>
    <n v="19876"/>
    <n v="20133"/>
    <x v="2416"/>
  </r>
  <r>
    <s v=".Dickson County, Tennessee"/>
    <s v="Dickson County, Tennessee"/>
    <s v="Dickson County"/>
    <x v="42"/>
    <n v="49666"/>
    <n v="49650"/>
    <n v="49684"/>
    <n v="49982"/>
    <n v="50214"/>
    <n v="50164"/>
    <n v="50465"/>
    <n v="51334"/>
    <n v="51900"/>
    <n v="52774"/>
    <n v="53446"/>
    <x v="2417"/>
  </r>
  <r>
    <s v=".Dyer County, Tennessee"/>
    <s v="Dyer County, Tennessee"/>
    <s v="Dyer County"/>
    <x v="42"/>
    <n v="38335"/>
    <n v="38330"/>
    <n v="38318"/>
    <n v="38118"/>
    <n v="38188"/>
    <n v="38093"/>
    <n v="37807"/>
    <n v="37753"/>
    <n v="37542"/>
    <n v="37339"/>
    <n v="37286"/>
    <x v="2418"/>
  </r>
  <r>
    <s v=".Fayette County, Tennessee"/>
    <s v="Fayette County, Tennessee"/>
    <s v="Fayette County"/>
    <x v="42"/>
    <n v="38413"/>
    <n v="38439"/>
    <n v="38427"/>
    <n v="38570"/>
    <n v="38686"/>
    <n v="38812"/>
    <n v="39123"/>
    <n v="39280"/>
    <n v="39703"/>
    <n v="40150"/>
    <n v="40556"/>
    <x v="2419"/>
  </r>
  <r>
    <s v=".Fentress County, Tennessee"/>
    <s v="Fentress County, Tennessee"/>
    <s v="Fentress County"/>
    <x v="42"/>
    <n v="17959"/>
    <n v="17962"/>
    <n v="17923"/>
    <n v="17997"/>
    <n v="17916"/>
    <n v="17904"/>
    <n v="17849"/>
    <n v="17965"/>
    <n v="18040"/>
    <n v="18214"/>
    <n v="18322"/>
    <x v="2420"/>
  </r>
  <r>
    <s v=".Franklin County, Tennessee"/>
    <s v="Franklin County, Tennessee"/>
    <s v="Franklin County"/>
    <x v="42"/>
    <n v="41052"/>
    <n v="41064"/>
    <n v="40959"/>
    <n v="40857"/>
    <n v="40688"/>
    <n v="41213"/>
    <n v="41288"/>
    <n v="41343"/>
    <n v="41518"/>
    <n v="41623"/>
    <n v="41935"/>
    <x v="2421"/>
  </r>
  <r>
    <s v=".Gibson County, Tennessee"/>
    <s v="Gibson County, Tennessee"/>
    <s v="Gibson County"/>
    <x v="42"/>
    <n v="49683"/>
    <n v="49687"/>
    <n v="49731"/>
    <n v="49898"/>
    <n v="49666"/>
    <n v="49380"/>
    <n v="49436"/>
    <n v="49329"/>
    <n v="49250"/>
    <n v="49255"/>
    <n v="49171"/>
    <x v="2422"/>
  </r>
  <r>
    <s v=".Giles County, Tennessee"/>
    <s v="Giles County, Tennessee"/>
    <s v="Giles County"/>
    <x v="42"/>
    <n v="29485"/>
    <n v="29476"/>
    <n v="29406"/>
    <n v="29284"/>
    <n v="28969"/>
    <n v="28801"/>
    <n v="28819"/>
    <n v="28973"/>
    <n v="29165"/>
    <n v="29379"/>
    <n v="29446"/>
    <x v="2423"/>
  </r>
  <r>
    <s v=".Grainger County, Tennessee"/>
    <s v="Grainger County, Tennessee"/>
    <s v="Grainger County"/>
    <x v="42"/>
    <n v="22657"/>
    <n v="22656"/>
    <n v="22721"/>
    <n v="22753"/>
    <n v="22689"/>
    <n v="22739"/>
    <n v="22862"/>
    <n v="22848"/>
    <n v="23095"/>
    <n v="23106"/>
    <n v="23137"/>
    <x v="2424"/>
  </r>
  <r>
    <s v=".Greene County, Tennessee"/>
    <s v="Greene County, Tennessee"/>
    <s v="Greene County"/>
    <x v="42"/>
    <n v="68831"/>
    <n v="68825"/>
    <n v="68834"/>
    <n v="69173"/>
    <n v="68760"/>
    <n v="68336"/>
    <n v="68464"/>
    <n v="68586"/>
    <n v="68529"/>
    <n v="68821"/>
    <n v="69164"/>
    <x v="2425"/>
  </r>
  <r>
    <s v=".Grundy County, Tennessee"/>
    <s v="Grundy County, Tennessee"/>
    <s v="Grundy County"/>
    <x v="42"/>
    <n v="13703"/>
    <n v="13726"/>
    <n v="13725"/>
    <n v="13588"/>
    <n v="13583"/>
    <n v="13449"/>
    <n v="13340"/>
    <n v="13337"/>
    <n v="13276"/>
    <n v="13332"/>
    <n v="13348"/>
    <x v="2426"/>
  </r>
  <r>
    <s v=".Hamblen County, Tennessee"/>
    <s v="Hamblen County, Tennessee"/>
    <s v="Hamblen County"/>
    <x v="42"/>
    <n v="62544"/>
    <n v="62534"/>
    <n v="62510"/>
    <n v="62899"/>
    <n v="62764"/>
    <n v="63051"/>
    <n v="63010"/>
    <n v="63353"/>
    <n v="63681"/>
    <n v="64062"/>
    <n v="64629"/>
    <x v="2427"/>
  </r>
  <r>
    <s v=".Hamilton County, Tennessee"/>
    <s v="Hamilton County, Tennessee"/>
    <s v="Hamilton County"/>
    <x v="42"/>
    <n v="336463"/>
    <n v="336477"/>
    <n v="337214"/>
    <n v="341094"/>
    <n v="345693"/>
    <n v="349050"/>
    <n v="350729"/>
    <n v="353690"/>
    <n v="357778"/>
    <n v="361032"/>
    <n v="364293"/>
    <x v="2428"/>
  </r>
  <r>
    <s v=".Hancock County, Tennessee"/>
    <s v="Hancock County, Tennessee"/>
    <s v="Hancock County"/>
    <x v="42"/>
    <n v="6819"/>
    <n v="6811"/>
    <n v="6798"/>
    <n v="6708"/>
    <n v="6657"/>
    <n v="6621"/>
    <n v="6619"/>
    <n v="6577"/>
    <n v="6583"/>
    <n v="6593"/>
    <n v="6561"/>
    <x v="2429"/>
  </r>
  <r>
    <s v=".Hardeman County, Tennessee"/>
    <s v="Hardeman County, Tennessee"/>
    <s v="Hardeman County"/>
    <x v="42"/>
    <n v="27253"/>
    <n v="27245"/>
    <n v="27169"/>
    <n v="26869"/>
    <n v="26612"/>
    <n v="26360"/>
    <n v="25989"/>
    <n v="25817"/>
    <n v="25584"/>
    <n v="25488"/>
    <n v="25276"/>
    <x v="2430"/>
  </r>
  <r>
    <s v=".Hardin County, Tennessee"/>
    <s v="Hardin County, Tennessee"/>
    <s v="Hardin County"/>
    <x v="42"/>
    <n v="26026"/>
    <n v="26008"/>
    <n v="26050"/>
    <n v="25869"/>
    <n v="25962"/>
    <n v="25925"/>
    <n v="25801"/>
    <n v="25754"/>
    <n v="25740"/>
    <n v="25738"/>
    <n v="25693"/>
    <x v="2431"/>
  </r>
  <r>
    <s v=".Hawkins County, Tennessee"/>
    <s v="Hawkins County, Tennessee"/>
    <s v="Hawkins County"/>
    <x v="42"/>
    <n v="56833"/>
    <n v="56826"/>
    <n v="56870"/>
    <n v="56621"/>
    <n v="56560"/>
    <n v="56696"/>
    <n v="56481"/>
    <n v="56370"/>
    <n v="56565"/>
    <n v="56620"/>
    <n v="56713"/>
    <x v="2432"/>
  </r>
  <r>
    <s v=".Haywood County, Tennessee"/>
    <s v="Haywood County, Tennessee"/>
    <s v="Haywood County"/>
    <x v="42"/>
    <n v="18787"/>
    <n v="18807"/>
    <n v="18812"/>
    <n v="18546"/>
    <n v="18276"/>
    <n v="18234"/>
    <n v="18235"/>
    <n v="18036"/>
    <n v="17822"/>
    <n v="17607"/>
    <n v="17347"/>
    <x v="2433"/>
  </r>
  <r>
    <s v=".Henderson County, Tennessee"/>
    <s v="Henderson County, Tennessee"/>
    <s v="Henderson County"/>
    <x v="42"/>
    <n v="27769"/>
    <n v="27780"/>
    <n v="27788"/>
    <n v="28039"/>
    <n v="28082"/>
    <n v="28042"/>
    <n v="28093"/>
    <n v="28078"/>
    <n v="27855"/>
    <n v="27851"/>
    <n v="27983"/>
    <x v="2434"/>
  </r>
  <r>
    <s v=".Henry County, Tennessee"/>
    <s v="Henry County, Tennessee"/>
    <s v="Henry County"/>
    <x v="42"/>
    <n v="32330"/>
    <n v="32349"/>
    <n v="32398"/>
    <n v="32440"/>
    <n v="32377"/>
    <n v="32250"/>
    <n v="32245"/>
    <n v="32127"/>
    <n v="32232"/>
    <n v="32380"/>
    <n v="32336"/>
    <x v="2435"/>
  </r>
  <r>
    <s v=".Hickman County, Tennessee"/>
    <s v="Hickman County, Tennessee"/>
    <s v="Hickman County"/>
    <x v="42"/>
    <n v="24690"/>
    <n v="24690"/>
    <n v="24647"/>
    <n v="24364"/>
    <n v="24192"/>
    <n v="24207"/>
    <n v="24465"/>
    <n v="24373"/>
    <n v="24666"/>
    <n v="24839"/>
    <n v="25007"/>
    <x v="2436"/>
  </r>
  <r>
    <s v=".Houston County, Tennessee"/>
    <s v="Houston County, Tennessee"/>
    <s v="Houston County"/>
    <x v="42"/>
    <n v="8426"/>
    <n v="8429"/>
    <n v="8451"/>
    <n v="8347"/>
    <n v="8424"/>
    <n v="8276"/>
    <n v="8221"/>
    <n v="8124"/>
    <n v="8101"/>
    <n v="8158"/>
    <n v="8234"/>
    <x v="2437"/>
  </r>
  <r>
    <s v=".Humphreys County, Tennessee"/>
    <s v="Humphreys County, Tennessee"/>
    <s v="Humphreys County"/>
    <x v="42"/>
    <n v="18538"/>
    <n v="18535"/>
    <n v="18558"/>
    <n v="18403"/>
    <n v="18287"/>
    <n v="18244"/>
    <n v="18147"/>
    <n v="18157"/>
    <n v="18383"/>
    <n v="18503"/>
    <n v="18551"/>
    <x v="339"/>
  </r>
  <r>
    <s v=".Jackson County, Tennessee"/>
    <s v="Jackson County, Tennessee"/>
    <s v="Jackson County"/>
    <x v="42"/>
    <n v="11638"/>
    <n v="11634"/>
    <n v="11625"/>
    <n v="11558"/>
    <n v="11595"/>
    <n v="11561"/>
    <n v="11524"/>
    <n v="11534"/>
    <n v="11611"/>
    <n v="11702"/>
    <n v="11777"/>
    <x v="2438"/>
  </r>
  <r>
    <s v=".Jefferson County, Tennessee"/>
    <s v="Jefferson County, Tennessee"/>
    <s v="Jefferson County"/>
    <x v="42"/>
    <n v="51407"/>
    <n v="51668"/>
    <n v="51714"/>
    <n v="51908"/>
    <n v="52300"/>
    <n v="52134"/>
    <n v="52408"/>
    <n v="53011"/>
    <n v="53148"/>
    <n v="53730"/>
    <n v="54012"/>
    <x v="2439"/>
  </r>
  <r>
    <s v=".Johnson County, Tennessee"/>
    <s v="Johnson County, Tennessee"/>
    <s v="Johnson County"/>
    <x v="42"/>
    <n v="18244"/>
    <n v="18240"/>
    <n v="18286"/>
    <n v="18223"/>
    <n v="18159"/>
    <n v="18014"/>
    <n v="17935"/>
    <n v="17842"/>
    <n v="17759"/>
    <n v="17603"/>
    <n v="17774"/>
    <x v="2440"/>
  </r>
  <r>
    <s v=".Knox County, Tennessee"/>
    <s v="Knox County, Tennessee"/>
    <s v="Knox County"/>
    <x v="42"/>
    <n v="432226"/>
    <n v="432260"/>
    <n v="432938"/>
    <n v="436776"/>
    <n v="440791"/>
    <n v="444314"/>
    <n v="447903"/>
    <n v="451297"/>
    <n v="456089"/>
    <n v="461565"/>
    <n v="466258"/>
    <x v="2441"/>
  </r>
  <r>
    <s v=".Lake County, Tennessee"/>
    <s v="Lake County, Tennessee"/>
    <s v="Lake County"/>
    <x v="42"/>
    <n v="7832"/>
    <n v="7832"/>
    <n v="7827"/>
    <n v="7793"/>
    <n v="7715"/>
    <n v="7713"/>
    <n v="7680"/>
    <n v="7602"/>
    <n v="7531"/>
    <n v="7451"/>
    <n v="7407"/>
    <x v="2442"/>
  </r>
  <r>
    <s v=".Lauderdale County, Tennessee"/>
    <s v="Lauderdale County, Tennessee"/>
    <s v="Lauderdale County"/>
    <x v="42"/>
    <n v="27815"/>
    <n v="27822"/>
    <n v="27721"/>
    <n v="27701"/>
    <n v="27694"/>
    <n v="27573"/>
    <n v="27357"/>
    <n v="26903"/>
    <n v="25320"/>
    <n v="26093"/>
    <n v="25997"/>
    <x v="2443"/>
  </r>
  <r>
    <s v=".Lawrence County, Tennessee"/>
    <s v="Lawrence County, Tennessee"/>
    <s v="Lawrence County"/>
    <x v="42"/>
    <n v="41869"/>
    <n v="41856"/>
    <n v="41967"/>
    <n v="42162"/>
    <n v="42154"/>
    <n v="42028"/>
    <n v="42304"/>
    <n v="42592"/>
    <n v="43056"/>
    <n v="43388"/>
    <n v="43771"/>
    <x v="2444"/>
  </r>
  <r>
    <s v=".Lewis County, Tennessee"/>
    <s v="Lewis County, Tennessee"/>
    <s v="Lewis County"/>
    <x v="42"/>
    <n v="12161"/>
    <n v="12170"/>
    <n v="12173"/>
    <n v="12146"/>
    <n v="11942"/>
    <n v="11994"/>
    <n v="11886"/>
    <n v="11875"/>
    <n v="11891"/>
    <n v="12025"/>
    <n v="12074"/>
    <x v="2445"/>
  </r>
  <r>
    <s v=".Lincoln County, Tennessee"/>
    <s v="Lincoln County, Tennessee"/>
    <s v="Lincoln County"/>
    <x v="42"/>
    <n v="33361"/>
    <n v="33354"/>
    <n v="33382"/>
    <n v="33387"/>
    <n v="33379"/>
    <n v="33499"/>
    <n v="33443"/>
    <n v="33609"/>
    <n v="33564"/>
    <n v="33892"/>
    <n v="34189"/>
    <x v="2446"/>
  </r>
  <r>
    <s v=".Loudon County, Tennessee"/>
    <s v="Loudon County, Tennessee"/>
    <s v="Loudon County"/>
    <x v="42"/>
    <n v="48556"/>
    <n v="48561"/>
    <n v="48710"/>
    <n v="49188"/>
    <n v="49823"/>
    <n v="50386"/>
    <n v="50586"/>
    <n v="50916"/>
    <n v="51373"/>
    <n v="52260"/>
    <n v="53082"/>
    <x v="2447"/>
  </r>
  <r>
    <s v=".McMinn County, Tennessee"/>
    <s v="McMinn County, Tennessee"/>
    <s v="McMinn County"/>
    <x v="42"/>
    <n v="52266"/>
    <n v="52287"/>
    <n v="52176"/>
    <n v="52335"/>
    <n v="52441"/>
    <n v="52431"/>
    <n v="52675"/>
    <n v="52502"/>
    <n v="52700"/>
    <n v="52931"/>
    <n v="53336"/>
    <x v="2448"/>
  </r>
  <r>
    <s v=".McNairy County, Tennessee"/>
    <s v="McNairy County, Tennessee"/>
    <s v="McNairy County"/>
    <x v="42"/>
    <n v="26075"/>
    <n v="26082"/>
    <n v="26066"/>
    <n v="26077"/>
    <n v="26142"/>
    <n v="26035"/>
    <n v="26032"/>
    <n v="25864"/>
    <n v="25832"/>
    <n v="26001"/>
    <n v="25830"/>
    <x v="2449"/>
  </r>
  <r>
    <s v=".Macon County, Tennessee"/>
    <s v="Macon County, Tennessee"/>
    <s v="Macon County"/>
    <x v="42"/>
    <n v="22248"/>
    <n v="22226"/>
    <n v="22237"/>
    <n v="22455"/>
    <n v="22488"/>
    <n v="22637"/>
    <n v="22919"/>
    <n v="23076"/>
    <n v="23340"/>
    <n v="23905"/>
    <n v="24289"/>
    <x v="2450"/>
  </r>
  <r>
    <s v=".Madison County, Tennessee"/>
    <s v="Madison County, Tennessee"/>
    <s v="Madison County"/>
    <x v="42"/>
    <n v="98294"/>
    <n v="98303"/>
    <n v="98249"/>
    <n v="98084"/>
    <n v="98505"/>
    <n v="98730"/>
    <n v="98134"/>
    <n v="97569"/>
    <n v="97478"/>
    <n v="97491"/>
    <n v="97603"/>
    <x v="2451"/>
  </r>
  <r>
    <s v=".Marion County, Tennessee"/>
    <s v="Marion County, Tennessee"/>
    <s v="Marion County"/>
    <x v="42"/>
    <n v="28237"/>
    <n v="28222"/>
    <n v="28220"/>
    <n v="28099"/>
    <n v="28226"/>
    <n v="28326"/>
    <n v="28405"/>
    <n v="28397"/>
    <n v="28383"/>
    <n v="28406"/>
    <n v="28598"/>
    <x v="2452"/>
  </r>
  <r>
    <s v=".Marshall County, Tennessee"/>
    <s v="Marshall County, Tennessee"/>
    <s v="Marshall County"/>
    <x v="42"/>
    <n v="30617"/>
    <n v="30611"/>
    <n v="30687"/>
    <n v="30848"/>
    <n v="30971"/>
    <n v="31140"/>
    <n v="31287"/>
    <n v="31590"/>
    <n v="32035"/>
    <n v="33020"/>
    <n v="33806"/>
    <x v="2453"/>
  </r>
  <r>
    <s v=".Maury County, Tennessee"/>
    <s v="Maury County, Tennessee"/>
    <s v="Maury County"/>
    <x v="42"/>
    <n v="80956"/>
    <n v="80932"/>
    <n v="81172"/>
    <n v="81528"/>
    <n v="82054"/>
    <n v="83618"/>
    <n v="85384"/>
    <n v="87425"/>
    <n v="89556"/>
    <n v="92237"/>
    <n v="94273"/>
    <x v="2454"/>
  </r>
  <r>
    <s v=".Meigs County, Tennessee"/>
    <s v="Meigs County, Tennessee"/>
    <s v="Meigs County"/>
    <x v="42"/>
    <n v="11753"/>
    <n v="11766"/>
    <n v="11792"/>
    <n v="11687"/>
    <n v="11668"/>
    <n v="11659"/>
    <n v="11703"/>
    <n v="11804"/>
    <n v="11953"/>
    <n v="12042"/>
    <n v="12297"/>
    <x v="2455"/>
  </r>
  <r>
    <s v=".Monroe County, Tennessee"/>
    <s v="Monroe County, Tennessee"/>
    <s v="Monroe County"/>
    <x v="42"/>
    <n v="44519"/>
    <n v="44498"/>
    <n v="44610"/>
    <n v="44903"/>
    <n v="45095"/>
    <n v="45228"/>
    <n v="45391"/>
    <n v="45625"/>
    <n v="45848"/>
    <n v="46035"/>
    <n v="46269"/>
    <x v="2456"/>
  </r>
  <r>
    <s v=".Montgomery County, Tennessee"/>
    <s v="Montgomery County, Tennessee"/>
    <s v="Montgomery County"/>
    <x v="42"/>
    <n v="172331"/>
    <n v="172362"/>
    <n v="173159"/>
    <n v="176504"/>
    <n v="184782"/>
    <n v="184252"/>
    <n v="189005"/>
    <n v="192398"/>
    <n v="194424"/>
    <n v="199771"/>
    <n v="205312"/>
    <x v="2457"/>
  </r>
  <r>
    <s v=".Moore County, Tennessee"/>
    <s v="Moore County, Tennessee"/>
    <s v="Moore County"/>
    <x v="42"/>
    <n v="6362"/>
    <n v="6342"/>
    <n v="6330"/>
    <n v="6367"/>
    <n v="6289"/>
    <n v="6274"/>
    <n v="6285"/>
    <n v="6261"/>
    <n v="6293"/>
    <n v="6391"/>
    <n v="6457"/>
    <x v="2458"/>
  </r>
  <r>
    <s v=".Morgan County, Tennessee"/>
    <s v="Morgan County, Tennessee"/>
    <s v="Morgan County"/>
    <x v="42"/>
    <n v="21987"/>
    <n v="21986"/>
    <n v="22019"/>
    <n v="21998"/>
    <n v="21892"/>
    <n v="21673"/>
    <n v="21699"/>
    <n v="21494"/>
    <n v="21741"/>
    <n v="21555"/>
    <n v="21534"/>
    <x v="2459"/>
  </r>
  <r>
    <s v=".Obion County, Tennessee"/>
    <s v="Obion County, Tennessee"/>
    <s v="Obion County"/>
    <x v="42"/>
    <n v="31807"/>
    <n v="31807"/>
    <n v="31822"/>
    <n v="31675"/>
    <n v="31310"/>
    <n v="31017"/>
    <n v="30828"/>
    <n v="30561"/>
    <n v="30547"/>
    <n v="30375"/>
    <n v="30274"/>
    <x v="2460"/>
  </r>
  <r>
    <s v=".Overton County, Tennessee"/>
    <s v="Overton County, Tennessee"/>
    <s v="Overton County"/>
    <x v="42"/>
    <n v="22083"/>
    <n v="22082"/>
    <n v="22092"/>
    <n v="22165"/>
    <n v="22164"/>
    <n v="21969"/>
    <n v="21951"/>
    <n v="22067"/>
    <n v="21964"/>
    <n v="21998"/>
    <n v="22068"/>
    <x v="2461"/>
  </r>
  <r>
    <s v=".Perry County, Tennessee"/>
    <s v="Perry County, Tennessee"/>
    <s v="Perry County"/>
    <x v="42"/>
    <n v="7915"/>
    <n v="7930"/>
    <n v="7940"/>
    <n v="7865"/>
    <n v="7852"/>
    <n v="7880"/>
    <n v="7819"/>
    <n v="7852"/>
    <n v="7880"/>
    <n v="7954"/>
    <n v="8050"/>
    <x v="2462"/>
  </r>
  <r>
    <s v=".Pickett County, Tennessee"/>
    <s v="Pickett County, Tennessee"/>
    <s v="Pickett County"/>
    <x v="42"/>
    <n v="5077"/>
    <n v="5086"/>
    <n v="5082"/>
    <n v="5124"/>
    <n v="5048"/>
    <n v="5013"/>
    <n v="5078"/>
    <n v="5139"/>
    <n v="5091"/>
    <n v="5062"/>
    <n v="5053"/>
    <x v="2463"/>
  </r>
  <r>
    <s v=".Polk County, Tennessee"/>
    <s v="Polk County, Tennessee"/>
    <s v="Polk County"/>
    <x v="42"/>
    <n v="16825"/>
    <n v="16821"/>
    <n v="16813"/>
    <n v="16771"/>
    <n v="16624"/>
    <n v="16632"/>
    <n v="16684"/>
    <n v="16769"/>
    <n v="16794"/>
    <n v="16759"/>
    <n v="16918"/>
    <x v="2464"/>
  </r>
  <r>
    <s v=".Putnam County, Tennessee"/>
    <s v="Putnam County, Tennessee"/>
    <s v="Putnam County"/>
    <x v="42"/>
    <n v="72321"/>
    <n v="72339"/>
    <n v="72549"/>
    <n v="73065"/>
    <n v="73529"/>
    <n v="74095"/>
    <n v="74930"/>
    <n v="75074"/>
    <n v="75985"/>
    <n v="77299"/>
    <n v="78631"/>
    <x v="2465"/>
  </r>
  <r>
    <s v=".Rhea County, Tennessee"/>
    <s v="Rhea County, Tennessee"/>
    <s v="Rhea County"/>
    <x v="42"/>
    <n v="31809"/>
    <n v="31804"/>
    <n v="31858"/>
    <n v="32082"/>
    <n v="32367"/>
    <n v="32529"/>
    <n v="32623"/>
    <n v="32373"/>
    <n v="32474"/>
    <n v="32671"/>
    <n v="32911"/>
    <x v="2466"/>
  </r>
  <r>
    <s v=".Roane County, Tennessee"/>
    <s v="Roane County, Tennessee"/>
    <s v="Roane County"/>
    <x v="42"/>
    <n v="54181"/>
    <n v="54208"/>
    <n v="54169"/>
    <n v="53988"/>
    <n v="53615"/>
    <n v="53161"/>
    <n v="52852"/>
    <n v="52770"/>
    <n v="52944"/>
    <n v="53020"/>
    <n v="53258"/>
    <x v="2467"/>
  </r>
  <r>
    <s v=".Robertson County, Tennessee"/>
    <s v="Robertson County, Tennessee"/>
    <s v="Robertson County"/>
    <x v="42"/>
    <n v="66283"/>
    <n v="66319"/>
    <n v="66322"/>
    <n v="66775"/>
    <n v="66798"/>
    <n v="67412"/>
    <n v="68046"/>
    <n v="68687"/>
    <n v="69393"/>
    <n v="70328"/>
    <n v="71179"/>
    <x v="2468"/>
  </r>
  <r>
    <s v=".Rutherford County, Tennessee"/>
    <s v="Rutherford County, Tennessee"/>
    <s v="Rutherford County"/>
    <x v="42"/>
    <n v="262604"/>
    <n v="262588"/>
    <n v="263708"/>
    <n v="269160"/>
    <n v="274397"/>
    <n v="281148"/>
    <n v="288848"/>
    <n v="298197"/>
    <n v="307415"/>
    <n v="316531"/>
    <n v="324647"/>
    <x v="2469"/>
  </r>
  <r>
    <s v=".Scott County, Tennessee"/>
    <s v="Scott County, Tennessee"/>
    <s v="Scott County"/>
    <x v="42"/>
    <n v="22228"/>
    <n v="22232"/>
    <n v="22227"/>
    <n v="22105"/>
    <n v="22175"/>
    <n v="22062"/>
    <n v="21990"/>
    <n v="21893"/>
    <n v="21890"/>
    <n v="21964"/>
    <n v="22028"/>
    <x v="2470"/>
  </r>
  <r>
    <s v=".Sequatchie County, Tennessee"/>
    <s v="Sequatchie County, Tennessee"/>
    <s v="Sequatchie County"/>
    <x v="42"/>
    <n v="14112"/>
    <n v="14121"/>
    <n v="14128"/>
    <n v="14274"/>
    <n v="14350"/>
    <n v="14537"/>
    <n v="14634"/>
    <n v="14641"/>
    <n v="14754"/>
    <n v="14767"/>
    <n v="14891"/>
    <x v="2471"/>
  </r>
  <r>
    <s v=".Sevier County, Tennessee"/>
    <s v="Sevier County, Tennessee"/>
    <s v="Sevier County"/>
    <x v="42"/>
    <n v="89889"/>
    <n v="89720"/>
    <n v="89923"/>
    <n v="91192"/>
    <n v="92362"/>
    <n v="93477"/>
    <n v="94660"/>
    <n v="95417"/>
    <n v="96470"/>
    <n v="97307"/>
    <n v="97895"/>
    <x v="2472"/>
  </r>
  <r>
    <s v=".Shelby County, Tennessee"/>
    <s v="Shelby County, Tennessee"/>
    <s v="Shelby County"/>
    <x v="42"/>
    <n v="927644"/>
    <n v="927682"/>
    <n v="928447"/>
    <n v="933186"/>
    <n v="939168"/>
    <n v="938363"/>
    <n v="937500"/>
    <n v="937067"/>
    <n v="936021"/>
    <n v="935251"/>
    <n v="936365"/>
    <x v="2473"/>
  </r>
  <r>
    <s v=".Smith County, Tennessee"/>
    <s v="Smith County, Tennessee"/>
    <s v="Smith County"/>
    <x v="42"/>
    <n v="19166"/>
    <n v="19150"/>
    <n v="19126"/>
    <n v="19210"/>
    <n v="19179"/>
    <n v="19117"/>
    <n v="19097"/>
    <n v="19308"/>
    <n v="19526"/>
    <n v="19732"/>
    <n v="19979"/>
    <x v="2474"/>
  </r>
  <r>
    <s v=".Stewart County, Tennessee"/>
    <s v="Stewart County, Tennessee"/>
    <s v="Stewart County"/>
    <x v="42"/>
    <n v="13324"/>
    <n v="13313"/>
    <n v="13348"/>
    <n v="13223"/>
    <n v="13309"/>
    <n v="13277"/>
    <n v="13210"/>
    <n v="13187"/>
    <n v="13190"/>
    <n v="13422"/>
    <n v="13619"/>
    <x v="2475"/>
  </r>
  <r>
    <s v=".Sullivan County, Tennessee"/>
    <s v="Sullivan County, Tennessee"/>
    <s v="Sullivan County"/>
    <x v="42"/>
    <n v="156823"/>
    <n v="156800"/>
    <n v="156749"/>
    <n v="156876"/>
    <n v="156322"/>
    <n v="156185"/>
    <n v="156404"/>
    <n v="156199"/>
    <n v="156182"/>
    <n v="156924"/>
    <n v="157599"/>
    <x v="2476"/>
  </r>
  <r>
    <s v=".Sumner County, Tennessee"/>
    <s v="Sumner County, Tennessee"/>
    <s v="Sumner County"/>
    <x v="42"/>
    <n v="160645"/>
    <n v="160634"/>
    <n v="161214"/>
    <n v="163680"/>
    <n v="165967"/>
    <n v="168754"/>
    <n v="172269"/>
    <n v="175326"/>
    <n v="179332"/>
    <n v="183756"/>
    <n v="187490"/>
    <x v="2477"/>
  </r>
  <r>
    <s v=".Tipton County, Tennessee"/>
    <s v="Tipton County, Tennessee"/>
    <s v="Tipton County"/>
    <x v="42"/>
    <n v="61081"/>
    <n v="61006"/>
    <n v="61065"/>
    <n v="61305"/>
    <n v="61524"/>
    <n v="61572"/>
    <n v="61596"/>
    <n v="61533"/>
    <n v="61223"/>
    <n v="61305"/>
    <n v="61576"/>
    <x v="2478"/>
  </r>
  <r>
    <s v=".Trousdale County, Tennessee"/>
    <s v="Trousdale County, Tennessee"/>
    <s v="Trousdale County"/>
    <x v="42"/>
    <n v="7870"/>
    <n v="7864"/>
    <n v="7874"/>
    <n v="7815"/>
    <n v="7794"/>
    <n v="7810"/>
    <n v="7998"/>
    <n v="8051"/>
    <n v="9955"/>
    <n v="10831"/>
    <n v="11033"/>
    <x v="2479"/>
  </r>
  <r>
    <s v=".Unicoi County, Tennessee"/>
    <s v="Unicoi County, Tennessee"/>
    <s v="Unicoi County"/>
    <x v="42"/>
    <n v="18313"/>
    <n v="18311"/>
    <n v="18284"/>
    <n v="18302"/>
    <n v="18253"/>
    <n v="18095"/>
    <n v="17951"/>
    <n v="17819"/>
    <n v="17737"/>
    <n v="17796"/>
    <n v="17822"/>
    <x v="2480"/>
  </r>
  <r>
    <s v=".Union County, Tennessee"/>
    <s v="Union County, Tennessee"/>
    <s v="Union County"/>
    <x v="42"/>
    <n v="19109"/>
    <n v="19107"/>
    <n v="19116"/>
    <n v="19191"/>
    <n v="19105"/>
    <n v="19063"/>
    <n v="18991"/>
    <n v="19159"/>
    <n v="19219"/>
    <n v="19399"/>
    <n v="19689"/>
    <x v="2481"/>
  </r>
  <r>
    <s v=".Van Buren County, Tennessee"/>
    <s v="Van Buren County, Tennessee"/>
    <s v="Van Buren County"/>
    <x v="42"/>
    <n v="5548"/>
    <n v="5558"/>
    <n v="5569"/>
    <n v="5555"/>
    <n v="5653"/>
    <n v="5574"/>
    <n v="5696"/>
    <n v="5695"/>
    <n v="5721"/>
    <n v="5747"/>
    <n v="5763"/>
    <x v="2482"/>
  </r>
  <r>
    <s v=".Warren County, Tennessee"/>
    <s v="Warren County, Tennessee"/>
    <s v="Warren County"/>
    <x v="42"/>
    <n v="39839"/>
    <n v="39824"/>
    <n v="39858"/>
    <n v="39907"/>
    <n v="39744"/>
    <n v="39875"/>
    <n v="39983"/>
    <n v="40262"/>
    <n v="40428"/>
    <n v="40717"/>
    <n v="40826"/>
    <x v="2483"/>
  </r>
  <r>
    <s v=".Washington County, Tennessee"/>
    <s v="Washington County, Tennessee"/>
    <s v="Washington County"/>
    <x v="42"/>
    <n v="122979"/>
    <n v="123063"/>
    <n v="123384"/>
    <n v="123887"/>
    <n v="124873"/>
    <n v="125397"/>
    <n v="125745"/>
    <n v="126137"/>
    <n v="127247"/>
    <n v="127603"/>
    <n v="128661"/>
    <x v="2484"/>
  </r>
  <r>
    <s v=".Wayne County, Tennessee"/>
    <s v="Wayne County, Tennessee"/>
    <s v="Wayne County"/>
    <x v="42"/>
    <n v="17021"/>
    <n v="17025"/>
    <n v="16985"/>
    <n v="17000"/>
    <n v="16973"/>
    <n v="16920"/>
    <n v="16860"/>
    <n v="16767"/>
    <n v="16747"/>
    <n v="16641"/>
    <n v="16635"/>
    <x v="2485"/>
  </r>
  <r>
    <s v=".Weakley County, Tennessee"/>
    <s v="Weakley County, Tennessee"/>
    <s v="Weakley County"/>
    <x v="42"/>
    <n v="35021"/>
    <n v="35015"/>
    <n v="35044"/>
    <n v="34857"/>
    <n v="34554"/>
    <n v="34155"/>
    <n v="34001"/>
    <n v="33872"/>
    <n v="33610"/>
    <n v="33325"/>
    <n v="33413"/>
    <x v="2486"/>
  </r>
  <r>
    <s v=".White County, Tennessee"/>
    <s v="White County, Tennessee"/>
    <s v="White County"/>
    <x v="42"/>
    <n v="25841"/>
    <n v="25844"/>
    <n v="25828"/>
    <n v="26050"/>
    <n v="26031"/>
    <n v="26193"/>
    <n v="26264"/>
    <n v="26342"/>
    <n v="26463"/>
    <n v="26764"/>
    <n v="27086"/>
    <x v="2487"/>
  </r>
  <r>
    <s v=".Williamson County, Tennessee"/>
    <s v="Williamson County, Tennessee"/>
    <s v="Williamson County"/>
    <x v="42"/>
    <n v="183182"/>
    <n v="183277"/>
    <n v="184143"/>
    <n v="188501"/>
    <n v="193211"/>
    <n v="199143"/>
    <n v="205334"/>
    <n v="211605"/>
    <n v="218903"/>
    <n v="226048"/>
    <n v="231978"/>
    <x v="2488"/>
  </r>
  <r>
    <s v=".Wilson County, Tennessee"/>
    <s v="Wilson County, Tennessee"/>
    <s v="Wilson County"/>
    <x v="42"/>
    <n v="113993"/>
    <n v="114062"/>
    <n v="114677"/>
    <n v="116800"/>
    <n v="119143"/>
    <n v="121990"/>
    <n v="125197"/>
    <n v="128536"/>
    <n v="132494"/>
    <n v="136691"/>
    <n v="140954"/>
    <x v="2489"/>
  </r>
  <r>
    <s v=".Anderson County, Texas"/>
    <s v="Anderson County, Texas"/>
    <s v="Anderson County"/>
    <x v="43"/>
    <n v="58458"/>
    <n v="58452"/>
    <n v="58493"/>
    <n v="58394"/>
    <n v="58059"/>
    <n v="57960"/>
    <n v="57829"/>
    <n v="57639"/>
    <n v="57526"/>
    <n v="58175"/>
    <n v="57974"/>
    <x v="2490"/>
  </r>
  <r>
    <s v=".Andrews County, Texas"/>
    <s v="Andrews County, Texas"/>
    <s v="Andrews County"/>
    <x v="43"/>
    <n v="14786"/>
    <n v="14786"/>
    <n v="14849"/>
    <n v="15386"/>
    <n v="16105"/>
    <n v="16779"/>
    <n v="17435"/>
    <n v="18072"/>
    <n v="17791"/>
    <n v="17603"/>
    <n v="18011"/>
    <x v="2491"/>
  </r>
  <r>
    <s v=".Angelina County, Texas"/>
    <s v="Angelina County, Texas"/>
    <s v="Angelina County"/>
    <x v="43"/>
    <n v="86771"/>
    <n v="86771"/>
    <n v="86905"/>
    <n v="87297"/>
    <n v="87509"/>
    <n v="87312"/>
    <n v="87567"/>
    <n v="87829"/>
    <n v="87682"/>
    <n v="87572"/>
    <n v="86810"/>
    <x v="2492"/>
  </r>
  <r>
    <s v=".Aransas County, Texas"/>
    <s v="Aransas County, Texas"/>
    <s v="Aransas County"/>
    <x v="43"/>
    <n v="23158"/>
    <n v="23158"/>
    <n v="23181"/>
    <n v="23216"/>
    <n v="23459"/>
    <n v="23889"/>
    <n v="24566"/>
    <n v="24800"/>
    <n v="25162"/>
    <n v="25392"/>
    <n v="23446"/>
    <x v="2493"/>
  </r>
  <r>
    <s v=".Archer County, Texas"/>
    <s v="Archer County, Texas"/>
    <s v="Archer County"/>
    <x v="43"/>
    <n v="9054"/>
    <n v="9061"/>
    <n v="9118"/>
    <n v="8840"/>
    <n v="8816"/>
    <n v="8801"/>
    <n v="8844"/>
    <n v="8763"/>
    <n v="8781"/>
    <n v="8783"/>
    <n v="8700"/>
    <x v="2494"/>
  </r>
  <r>
    <s v=".Armstrong County, Texas"/>
    <s v="Armstrong County, Texas"/>
    <s v="Armstrong County"/>
    <x v="43"/>
    <n v="1901"/>
    <n v="1901"/>
    <n v="1902"/>
    <n v="1936"/>
    <n v="1953"/>
    <n v="1940"/>
    <n v="1913"/>
    <n v="1901"/>
    <n v="1843"/>
    <n v="1867"/>
    <n v="1879"/>
    <x v="2495"/>
  </r>
  <r>
    <s v=".Atascosa County, Texas"/>
    <s v="Atascosa County, Texas"/>
    <s v="Atascosa County"/>
    <x v="43"/>
    <n v="44911"/>
    <n v="44923"/>
    <n v="44965"/>
    <n v="45504"/>
    <n v="46438"/>
    <n v="47021"/>
    <n v="47715"/>
    <n v="48363"/>
    <n v="48720"/>
    <n v="49083"/>
    <n v="50322"/>
    <x v="2496"/>
  </r>
  <r>
    <s v=".Austin County, Texas"/>
    <s v="Austin County, Texas"/>
    <s v="Austin County"/>
    <x v="43"/>
    <n v="28417"/>
    <n v="28412"/>
    <n v="28363"/>
    <n v="28604"/>
    <n v="28562"/>
    <n v="28679"/>
    <n v="28968"/>
    <n v="29471"/>
    <n v="29629"/>
    <n v="29722"/>
    <n v="29965"/>
    <x v="2497"/>
  </r>
  <r>
    <s v=".Bailey County, Texas"/>
    <s v="Bailey County, Texas"/>
    <s v="Bailey County"/>
    <x v="43"/>
    <n v="7165"/>
    <n v="7165"/>
    <n v="7154"/>
    <n v="7175"/>
    <n v="7139"/>
    <n v="7124"/>
    <n v="6966"/>
    <n v="7223"/>
    <n v="7196"/>
    <n v="7066"/>
    <n v="7015"/>
    <x v="2498"/>
  </r>
  <r>
    <s v=".Bandera County, Texas"/>
    <s v="Bandera County, Texas"/>
    <s v="Bandera County"/>
    <x v="43"/>
    <n v="20485"/>
    <n v="20487"/>
    <n v="20559"/>
    <n v="20541"/>
    <n v="20591"/>
    <n v="20557"/>
    <n v="20813"/>
    <n v="21144"/>
    <n v="21701"/>
    <n v="22327"/>
    <n v="22792"/>
    <x v="2499"/>
  </r>
  <r>
    <s v=".Bastrop County, Texas"/>
    <s v="Bastrop County, Texas"/>
    <s v="Bastrop County"/>
    <x v="43"/>
    <n v="74171"/>
    <n v="74217"/>
    <n v="74371"/>
    <n v="75055"/>
    <n v="74749"/>
    <n v="75814"/>
    <n v="77737"/>
    <n v="80115"/>
    <n v="82591"/>
    <n v="84585"/>
    <n v="86595"/>
    <x v="2500"/>
  </r>
  <r>
    <s v=".Baylor County, Texas"/>
    <s v="Baylor County, Texas"/>
    <s v="Baylor County"/>
    <x v="43"/>
    <n v="3726"/>
    <n v="3726"/>
    <n v="3708"/>
    <n v="3695"/>
    <n v="3590"/>
    <n v="3577"/>
    <n v="3566"/>
    <n v="3609"/>
    <n v="3638"/>
    <n v="3555"/>
    <n v="3573"/>
    <x v="2501"/>
  </r>
  <r>
    <s v=".Bee County, Texas"/>
    <s v="Bee County, Texas"/>
    <s v="Bee County"/>
    <x v="43"/>
    <n v="31861"/>
    <n v="31861"/>
    <n v="31864"/>
    <n v="32318"/>
    <n v="32480"/>
    <n v="32810"/>
    <n v="32841"/>
    <n v="32617"/>
    <n v="32812"/>
    <n v="32592"/>
    <n v="32467"/>
    <x v="2502"/>
  </r>
  <r>
    <s v=".Bell County, Texas"/>
    <s v="Bell County, Texas"/>
    <s v="Bell County"/>
    <x v="43"/>
    <n v="310235"/>
    <n v="310159"/>
    <n v="312849"/>
    <n v="315799"/>
    <n v="324963"/>
    <n v="327028"/>
    <n v="330149"/>
    <n v="336076"/>
    <n v="341094"/>
    <n v="347377"/>
    <n v="355397"/>
    <x v="2503"/>
  </r>
  <r>
    <s v=".Bexar County, Texas"/>
    <s v="Bexar County, Texas"/>
    <s v="Bexar County"/>
    <x v="43"/>
    <n v="1714773"/>
    <n v="1714781"/>
    <n v="1722838"/>
    <n v="1755361"/>
    <n v="1788738"/>
    <n v="1821328"/>
    <n v="1858003"/>
    <n v="1894834"/>
    <n v="1927651"/>
    <n v="1956988"/>
    <n v="1981187"/>
    <x v="2504"/>
  </r>
  <r>
    <s v=".Blanco County, Texas"/>
    <s v="Blanco County, Texas"/>
    <s v="Blanco County"/>
    <x v="43"/>
    <n v="10497"/>
    <n v="10483"/>
    <n v="10498"/>
    <n v="10567"/>
    <n v="10616"/>
    <n v="10636"/>
    <n v="10805"/>
    <n v="11029"/>
    <n v="11301"/>
    <n v="11481"/>
    <n v="11648"/>
    <x v="2505"/>
  </r>
  <r>
    <s v=".Borden County, Texas"/>
    <s v="Borden County, Texas"/>
    <s v="Borden County"/>
    <x v="43"/>
    <n v="641"/>
    <n v="641"/>
    <n v="646"/>
    <n v="632"/>
    <n v="613"/>
    <n v="646"/>
    <n v="665"/>
    <n v="655"/>
    <n v="657"/>
    <n v="670"/>
    <n v="647"/>
    <x v="2506"/>
  </r>
  <r>
    <s v=".Bosque County, Texas"/>
    <s v="Bosque County, Texas"/>
    <s v="Bosque County"/>
    <x v="43"/>
    <n v="18212"/>
    <n v="18217"/>
    <n v="18269"/>
    <n v="18259"/>
    <n v="18126"/>
    <n v="17863"/>
    <n v="17716"/>
    <n v="17864"/>
    <n v="18009"/>
    <n v="18295"/>
    <n v="18629"/>
    <x v="2507"/>
  </r>
  <r>
    <s v=".Bowie County, Texas"/>
    <s v="Bowie County, Texas"/>
    <s v="Bowie County"/>
    <x v="43"/>
    <n v="92565"/>
    <n v="92564"/>
    <n v="92638"/>
    <n v="92808"/>
    <n v="93030"/>
    <n v="93374"/>
    <n v="93268"/>
    <n v="93050"/>
    <n v="93424"/>
    <n v="93458"/>
    <n v="93688"/>
    <x v="2508"/>
  </r>
  <r>
    <s v=".Brazoria County, Texas"/>
    <s v="Brazoria County, Texas"/>
    <s v="Brazoria County"/>
    <x v="43"/>
    <n v="313166"/>
    <n v="313117"/>
    <n v="314428"/>
    <n v="319147"/>
    <n v="324224"/>
    <n v="329890"/>
    <n v="337570"/>
    <n v="345227"/>
    <n v="353155"/>
    <n v="361853"/>
    <n v="368887"/>
    <x v="2509"/>
  </r>
  <r>
    <s v=".Brazos County, Texas"/>
    <s v="Brazos County, Texas"/>
    <s v="Brazos County"/>
    <x v="43"/>
    <n v="194851"/>
    <n v="194861"/>
    <n v="195666"/>
    <n v="197450"/>
    <n v="200260"/>
    <n v="204116"/>
    <n v="208975"/>
    <n v="216258"/>
    <n v="219739"/>
    <n v="223917"/>
    <n v="225781"/>
    <x v="2510"/>
  </r>
  <r>
    <s v=".Brewster County, Texas"/>
    <s v="Brewster County, Texas"/>
    <s v="Brewster County"/>
    <x v="43"/>
    <n v="9232"/>
    <n v="9232"/>
    <n v="9258"/>
    <n v="9349"/>
    <n v="9259"/>
    <n v="9287"/>
    <n v="9150"/>
    <n v="9143"/>
    <n v="9211"/>
    <n v="9325"/>
    <n v="9272"/>
    <x v="2511"/>
  </r>
  <r>
    <s v=".Briscoe County, Texas"/>
    <s v="Briscoe County, Texas"/>
    <s v="Briscoe County"/>
    <x v="43"/>
    <n v="1637"/>
    <n v="1637"/>
    <n v="1633"/>
    <n v="1659"/>
    <n v="1576"/>
    <n v="1562"/>
    <n v="1552"/>
    <n v="1514"/>
    <n v="1483"/>
    <n v="1514"/>
    <n v="1512"/>
    <x v="2512"/>
  </r>
  <r>
    <s v=".Brooks County, Texas"/>
    <s v="Brooks County, Texas"/>
    <s v="Brooks County"/>
    <x v="43"/>
    <n v="7223"/>
    <n v="7223"/>
    <n v="7208"/>
    <n v="7216"/>
    <n v="7196"/>
    <n v="7259"/>
    <n v="7228"/>
    <n v="7190"/>
    <n v="7190"/>
    <n v="7132"/>
    <n v="7099"/>
    <x v="2513"/>
  </r>
  <r>
    <s v=".Brown County, Texas"/>
    <s v="Brown County, Texas"/>
    <s v="Brown County"/>
    <x v="43"/>
    <n v="38106"/>
    <n v="38106"/>
    <n v="38076"/>
    <n v="38000"/>
    <n v="37808"/>
    <n v="37671"/>
    <n v="37553"/>
    <n v="37736"/>
    <n v="38039"/>
    <n v="37815"/>
    <n v="37820"/>
    <x v="2514"/>
  </r>
  <r>
    <s v=".Burleson County, Texas"/>
    <s v="Burleson County, Texas"/>
    <s v="Burleson County"/>
    <x v="43"/>
    <n v="17187"/>
    <n v="17187"/>
    <n v="17237"/>
    <n v="17328"/>
    <n v="17433"/>
    <n v="17269"/>
    <n v="17387"/>
    <n v="17611"/>
    <n v="17848"/>
    <n v="18053"/>
    <n v="18335"/>
    <x v="2515"/>
  </r>
  <r>
    <s v=".Burnet County, Texas"/>
    <s v="Burnet County, Texas"/>
    <s v="Burnet County"/>
    <x v="43"/>
    <n v="42750"/>
    <n v="42711"/>
    <n v="42762"/>
    <n v="43216"/>
    <n v="43377"/>
    <n v="43580"/>
    <n v="43954"/>
    <n v="44734"/>
    <n v="45817"/>
    <n v="46600"/>
    <n v="47344"/>
    <x v="2516"/>
  </r>
  <r>
    <s v=".Caldwell County, Texas"/>
    <s v="Caldwell County, Texas"/>
    <s v="Caldwell County"/>
    <x v="43"/>
    <n v="38066"/>
    <n v="38055"/>
    <n v="38127"/>
    <n v="38470"/>
    <n v="38682"/>
    <n v="39201"/>
    <n v="39703"/>
    <n v="40419"/>
    <n v="41147"/>
    <n v="42328"/>
    <n v="43161"/>
    <x v="2517"/>
  </r>
  <r>
    <s v=".Calhoun County, Texas"/>
    <s v="Calhoun County, Texas"/>
    <s v="Calhoun County"/>
    <x v="43"/>
    <n v="21381"/>
    <n v="21382"/>
    <n v="21313"/>
    <n v="21359"/>
    <n v="21575"/>
    <n v="21729"/>
    <n v="21812"/>
    <n v="21887"/>
    <n v="21948"/>
    <n v="21712"/>
    <n v="21504"/>
    <x v="2518"/>
  </r>
  <r>
    <s v=".Callahan County, Texas"/>
    <s v="Callahan County, Texas"/>
    <s v="Callahan County"/>
    <x v="43"/>
    <n v="13544"/>
    <n v="13545"/>
    <n v="13512"/>
    <n v="13511"/>
    <n v="13488"/>
    <n v="13502"/>
    <n v="13505"/>
    <n v="13589"/>
    <n v="13789"/>
    <n v="13968"/>
    <n v="13990"/>
    <x v="1887"/>
  </r>
  <r>
    <s v=".Cameron County, Texas"/>
    <s v="Cameron County, Texas"/>
    <s v="Cameron County"/>
    <x v="43"/>
    <n v="406220"/>
    <n v="406215"/>
    <n v="407630"/>
    <n v="413201"/>
    <n v="415877"/>
    <n v="417357"/>
    <n v="419005"/>
    <n v="419450"/>
    <n v="421350"/>
    <n v="422227"/>
    <n v="422139"/>
    <x v="2519"/>
  </r>
  <r>
    <s v=".Camp County, Texas"/>
    <s v="Camp County, Texas"/>
    <s v="Camp County"/>
    <x v="43"/>
    <n v="12401"/>
    <n v="12401"/>
    <n v="12398"/>
    <n v="12422"/>
    <n v="12487"/>
    <n v="12462"/>
    <n v="12657"/>
    <n v="12699"/>
    <n v="12771"/>
    <n v="12845"/>
    <n v="12983"/>
    <x v="2520"/>
  </r>
  <r>
    <s v=".Carson County, Texas"/>
    <s v="Carson County, Texas"/>
    <s v="Carson County"/>
    <x v="43"/>
    <n v="6182"/>
    <n v="6184"/>
    <n v="6162"/>
    <n v="6238"/>
    <n v="6089"/>
    <n v="5988"/>
    <n v="6036"/>
    <n v="6013"/>
    <n v="6096"/>
    <n v="6005"/>
    <n v="6007"/>
    <x v="2521"/>
  </r>
  <r>
    <s v=".Cass County, Texas"/>
    <s v="Cass County, Texas"/>
    <s v="Cass County"/>
    <x v="43"/>
    <n v="30464"/>
    <n v="30469"/>
    <n v="30457"/>
    <n v="30281"/>
    <n v="30031"/>
    <n v="30237"/>
    <n v="30123"/>
    <n v="30140"/>
    <n v="30058"/>
    <n v="29966"/>
    <n v="30106"/>
    <x v="2522"/>
  </r>
  <r>
    <s v=".Castro County, Texas"/>
    <s v="Castro County, Texas"/>
    <s v="Castro County"/>
    <x v="43"/>
    <n v="8062"/>
    <n v="8063"/>
    <n v="8126"/>
    <n v="8094"/>
    <n v="8262"/>
    <n v="8120"/>
    <n v="7927"/>
    <n v="7787"/>
    <n v="7765"/>
    <n v="7696"/>
    <n v="7588"/>
    <x v="2523"/>
  </r>
  <r>
    <s v=".Chambers County, Texas"/>
    <s v="Chambers County, Texas"/>
    <s v="Chambers County"/>
    <x v="43"/>
    <n v="35096"/>
    <n v="35107"/>
    <n v="35456"/>
    <n v="35699"/>
    <n v="36508"/>
    <n v="37367"/>
    <n v="38296"/>
    <n v="39028"/>
    <n v="40163"/>
    <n v="41269"/>
    <n v="42227"/>
    <x v="2524"/>
  </r>
  <r>
    <s v=".Cherokee County, Texas"/>
    <s v="Cherokee County, Texas"/>
    <s v="Cherokee County"/>
    <x v="43"/>
    <n v="50845"/>
    <n v="50834"/>
    <n v="50941"/>
    <n v="51090"/>
    <n v="51277"/>
    <n v="51093"/>
    <n v="51189"/>
    <n v="51568"/>
    <n v="51879"/>
    <n v="52116"/>
    <n v="52381"/>
    <x v="2525"/>
  </r>
  <r>
    <s v=".Childress County, Texas"/>
    <s v="Childress County, Texas"/>
    <s v="Childress County"/>
    <x v="43"/>
    <n v="7041"/>
    <n v="7041"/>
    <n v="7070"/>
    <n v="7027"/>
    <n v="7100"/>
    <n v="7055"/>
    <n v="7196"/>
    <n v="7169"/>
    <n v="7204"/>
    <n v="7269"/>
    <n v="7315"/>
    <x v="2526"/>
  </r>
  <r>
    <s v=".Clay County, Texas"/>
    <s v="Clay County, Texas"/>
    <s v="Clay County"/>
    <x v="43"/>
    <n v="10752"/>
    <n v="10754"/>
    <n v="10737"/>
    <n v="10668"/>
    <n v="10523"/>
    <n v="10455"/>
    <n v="10377"/>
    <n v="10359"/>
    <n v="10251"/>
    <n v="10484"/>
    <n v="10448"/>
    <x v="2527"/>
  </r>
  <r>
    <s v=".Cochran County, Texas"/>
    <s v="Cochran County, Texas"/>
    <s v="Cochran County"/>
    <x v="43"/>
    <n v="3127"/>
    <n v="3127"/>
    <n v="3147"/>
    <n v="3082"/>
    <n v="3028"/>
    <n v="3009"/>
    <n v="2945"/>
    <n v="2977"/>
    <n v="2921"/>
    <n v="2853"/>
    <n v="2831"/>
    <x v="2528"/>
  </r>
  <r>
    <s v=".Coke County, Texas"/>
    <s v="Coke County, Texas"/>
    <s v="Coke County"/>
    <x v="43"/>
    <n v="3320"/>
    <n v="3317"/>
    <n v="3319"/>
    <n v="3266"/>
    <n v="3202"/>
    <n v="3180"/>
    <n v="3217"/>
    <n v="3227"/>
    <n v="3259"/>
    <n v="3285"/>
    <n v="3355"/>
    <x v="2529"/>
  </r>
  <r>
    <s v=".Coleman County, Texas"/>
    <s v="Coleman County, Texas"/>
    <s v="Coleman County"/>
    <x v="43"/>
    <n v="8895"/>
    <n v="8893"/>
    <n v="8870"/>
    <n v="8743"/>
    <n v="8667"/>
    <n v="8526"/>
    <n v="8416"/>
    <n v="8316"/>
    <n v="8412"/>
    <n v="8399"/>
    <n v="8367"/>
    <x v="2530"/>
  </r>
  <r>
    <s v=".Collin County, Texas"/>
    <s v="Collin County, Texas"/>
    <s v="Collin County"/>
    <x v="43"/>
    <n v="782341"/>
    <n v="781419"/>
    <n v="787614"/>
    <n v="812540"/>
    <n v="835230"/>
    <n v="856398"/>
    <n v="884688"/>
    <n v="915243"/>
    <n v="943742"/>
    <n v="971864"/>
    <n v="1004307"/>
    <x v="2531"/>
  </r>
  <r>
    <s v=".Collingsworth County, Texas"/>
    <s v="Collingsworth County, Texas"/>
    <s v="Collingsworth County"/>
    <x v="43"/>
    <n v="3057"/>
    <n v="3057"/>
    <n v="3054"/>
    <n v="3085"/>
    <n v="3024"/>
    <n v="3100"/>
    <n v="3016"/>
    <n v="3010"/>
    <n v="3007"/>
    <n v="2964"/>
    <n v="2942"/>
    <x v="2532"/>
  </r>
  <r>
    <s v=".Colorado County, Texas"/>
    <s v="Colorado County, Texas"/>
    <s v="Colorado County"/>
    <x v="43"/>
    <n v="20874"/>
    <n v="20872"/>
    <n v="20872"/>
    <n v="20806"/>
    <n v="20724"/>
    <n v="20717"/>
    <n v="20696"/>
    <n v="20951"/>
    <n v="21081"/>
    <n v="21291"/>
    <n v="21305"/>
    <x v="2533"/>
  </r>
  <r>
    <s v=".Comal County, Texas"/>
    <s v="Comal County, Texas"/>
    <s v="Comal County"/>
    <x v="43"/>
    <n v="108472"/>
    <n v="108520"/>
    <n v="109306"/>
    <n v="112113"/>
    <n v="114873"/>
    <n v="118627"/>
    <n v="123214"/>
    <n v="128795"/>
    <n v="134343"/>
    <n v="140721"/>
    <n v="148141"/>
    <x v="2534"/>
  </r>
  <r>
    <s v=".Comanche County, Texas"/>
    <s v="Comanche County, Texas"/>
    <s v="Comanche County"/>
    <x v="43"/>
    <n v="13974"/>
    <n v="13960"/>
    <n v="13953"/>
    <n v="13867"/>
    <n v="13723"/>
    <n v="13554"/>
    <n v="13472"/>
    <n v="13395"/>
    <n v="13543"/>
    <n v="13533"/>
    <n v="13540"/>
    <x v="2535"/>
  </r>
  <r>
    <s v=".Concho County, Texas"/>
    <s v="Concho County, Texas"/>
    <s v="Concho County"/>
    <x v="43"/>
    <n v="4087"/>
    <n v="4087"/>
    <n v="4102"/>
    <n v="4124"/>
    <n v="4085"/>
    <n v="4122"/>
    <n v="4089"/>
    <n v="4072"/>
    <n v="4140"/>
    <n v="2707"/>
    <n v="2683"/>
    <x v="2536"/>
  </r>
  <r>
    <s v=".Cooke County, Texas"/>
    <s v="Cooke County, Texas"/>
    <s v="Cooke County"/>
    <x v="43"/>
    <n v="38437"/>
    <n v="38436"/>
    <n v="38472"/>
    <n v="38443"/>
    <n v="38717"/>
    <n v="38456"/>
    <n v="38764"/>
    <n v="39170"/>
    <n v="39343"/>
    <n v="39932"/>
    <n v="40504"/>
    <x v="2537"/>
  </r>
  <r>
    <s v=".Coryell County, Texas"/>
    <s v="Coryell County, Texas"/>
    <s v="Coryell County"/>
    <x v="43"/>
    <n v="75388"/>
    <n v="75474"/>
    <n v="75651"/>
    <n v="76625"/>
    <n v="78458"/>
    <n v="76761"/>
    <n v="76166"/>
    <n v="76145"/>
    <n v="74803"/>
    <n v="74760"/>
    <n v="74741"/>
    <x v="2538"/>
  </r>
  <r>
    <s v=".Cottle County, Texas"/>
    <s v="Cottle County, Texas"/>
    <s v="Cottle County"/>
    <x v="43"/>
    <n v="1505"/>
    <n v="1506"/>
    <n v="1512"/>
    <n v="1507"/>
    <n v="1485"/>
    <n v="1442"/>
    <n v="1429"/>
    <n v="1439"/>
    <n v="1402"/>
    <n v="1375"/>
    <n v="1382"/>
    <x v="2539"/>
  </r>
  <r>
    <s v=".Crane County, Texas"/>
    <s v="Crane County, Texas"/>
    <s v="Crane County"/>
    <x v="43"/>
    <n v="4375"/>
    <n v="4375"/>
    <n v="4382"/>
    <n v="4358"/>
    <n v="4525"/>
    <n v="4718"/>
    <n v="4897"/>
    <n v="4995"/>
    <n v="4779"/>
    <n v="4685"/>
    <n v="4755"/>
    <x v="2540"/>
  </r>
  <r>
    <s v=".Crockett County, Texas"/>
    <s v="Crockett County, Texas"/>
    <s v="Crockett County"/>
    <x v="43"/>
    <n v="3719"/>
    <n v="3719"/>
    <n v="3701"/>
    <n v="3652"/>
    <n v="3705"/>
    <n v="3763"/>
    <n v="3790"/>
    <n v="3735"/>
    <n v="3642"/>
    <n v="3535"/>
    <n v="3439"/>
    <x v="2541"/>
  </r>
  <r>
    <s v=".Crosby County, Texas"/>
    <s v="Crosby County, Texas"/>
    <s v="Crosby County"/>
    <x v="43"/>
    <n v="6059"/>
    <n v="6056"/>
    <n v="6026"/>
    <n v="6044"/>
    <n v="6036"/>
    <n v="5924"/>
    <n v="5825"/>
    <n v="5918"/>
    <n v="5911"/>
    <n v="5849"/>
    <n v="5764"/>
    <x v="2542"/>
  </r>
  <r>
    <s v=".Culberson County, Texas"/>
    <s v="Culberson County, Texas"/>
    <s v="Culberson County"/>
    <x v="43"/>
    <n v="2398"/>
    <n v="2398"/>
    <n v="2403"/>
    <n v="2393"/>
    <n v="2316"/>
    <n v="2306"/>
    <n v="2282"/>
    <n v="2254"/>
    <n v="2220"/>
    <n v="2230"/>
    <n v="2194"/>
    <x v="2543"/>
  </r>
  <r>
    <s v=".Dallam County, Texas"/>
    <s v="Dallam County, Texas"/>
    <s v="Dallam County"/>
    <x v="43"/>
    <n v="6703"/>
    <n v="6700"/>
    <n v="6747"/>
    <n v="6888"/>
    <n v="7059"/>
    <n v="7110"/>
    <n v="7214"/>
    <n v="7301"/>
    <n v="7357"/>
    <n v="7272"/>
    <n v="7303"/>
    <x v="2544"/>
  </r>
  <r>
    <s v=".Dallas County, Texas"/>
    <s v="Dallas County, Texas"/>
    <s v="Dallas County"/>
    <x v="43"/>
    <n v="2368139"/>
    <n v="2367430"/>
    <n v="2372993"/>
    <n v="2408697"/>
    <n v="2455930"/>
    <n v="2484486"/>
    <n v="2519410"/>
    <n v="2557830"/>
    <n v="2591488"/>
    <n v="2620154"/>
    <n v="2629350"/>
    <x v="2545"/>
  </r>
  <r>
    <s v=".Dawson County, Texas"/>
    <s v="Dawson County, Texas"/>
    <s v="Dawson County"/>
    <x v="43"/>
    <n v="13833"/>
    <n v="13833"/>
    <n v="13826"/>
    <n v="13747"/>
    <n v="13611"/>
    <n v="13219"/>
    <n v="13445"/>
    <n v="12987"/>
    <n v="12999"/>
    <n v="12744"/>
    <n v="12605"/>
    <x v="2546"/>
  </r>
  <r>
    <s v=".Deaf Smith County, Texas"/>
    <s v="Deaf Smith County, Texas"/>
    <s v="Deaf Smith County"/>
    <x v="43"/>
    <n v="19372"/>
    <n v="19372"/>
    <n v="19467"/>
    <n v="19522"/>
    <n v="19373"/>
    <n v="19180"/>
    <n v="19123"/>
    <n v="18825"/>
    <n v="18846"/>
    <n v="18753"/>
    <n v="18711"/>
    <x v="2547"/>
  </r>
  <r>
    <s v=".Delta County, Texas"/>
    <s v="Delta County, Texas"/>
    <s v="Delta County"/>
    <x v="43"/>
    <n v="5231"/>
    <n v="5232"/>
    <n v="5242"/>
    <n v="5147"/>
    <n v="5242"/>
    <n v="5120"/>
    <n v="5142"/>
    <n v="5159"/>
    <n v="5147"/>
    <n v="5276"/>
    <n v="5332"/>
    <x v="2548"/>
  </r>
  <r>
    <s v=".Denton County, Texas"/>
    <s v="Denton County, Texas"/>
    <s v="Denton County"/>
    <x v="43"/>
    <n v="662614"/>
    <n v="662557"/>
    <n v="666760"/>
    <n v="685740"/>
    <n v="707892"/>
    <n v="728624"/>
    <n v="753188"/>
    <n v="779584"/>
    <n v="808212"/>
    <n v="835364"/>
    <n v="858741"/>
    <x v="2549"/>
  </r>
  <r>
    <s v=".DeWitt County, Texas"/>
    <s v="DeWitt County, Texas"/>
    <s v="DeWitt County"/>
    <x v="43"/>
    <n v="20097"/>
    <n v="20097"/>
    <n v="20054"/>
    <n v="20205"/>
    <n v="20358"/>
    <n v="20377"/>
    <n v="20518"/>
    <n v="20632"/>
    <n v="20623"/>
    <n v="20180"/>
    <n v="20106"/>
    <x v="2550"/>
  </r>
  <r>
    <s v=".Dickens County, Texas"/>
    <s v="Dickens County, Texas"/>
    <s v="Dickens County"/>
    <x v="43"/>
    <n v="2444"/>
    <n v="2441"/>
    <n v="2447"/>
    <n v="2401"/>
    <n v="2322"/>
    <n v="2297"/>
    <n v="2215"/>
    <n v="2204"/>
    <n v="2193"/>
    <n v="2190"/>
    <n v="2218"/>
    <x v="2551"/>
  </r>
  <r>
    <s v=".Dimmit County, Texas"/>
    <s v="Dimmit County, Texas"/>
    <s v="Dimmit County"/>
    <x v="43"/>
    <n v="9996"/>
    <n v="9996"/>
    <n v="10043"/>
    <n v="10109"/>
    <n v="10471"/>
    <n v="10894"/>
    <n v="10987"/>
    <n v="10910"/>
    <n v="10679"/>
    <n v="10282"/>
    <n v="10195"/>
    <x v="2552"/>
  </r>
  <r>
    <s v=".Donley County, Texas"/>
    <s v="Donley County, Texas"/>
    <s v="Donley County"/>
    <x v="43"/>
    <n v="3677"/>
    <n v="3726"/>
    <n v="3734"/>
    <n v="3686"/>
    <n v="3645"/>
    <n v="3561"/>
    <n v="3483"/>
    <n v="3391"/>
    <n v="3387"/>
    <n v="3340"/>
    <n v="3315"/>
    <x v="2553"/>
  </r>
  <r>
    <s v=".Duval County, Texas"/>
    <s v="Duval County, Texas"/>
    <s v="Duval County"/>
    <x v="43"/>
    <n v="11782"/>
    <n v="11777"/>
    <n v="11724"/>
    <n v="11796"/>
    <n v="11582"/>
    <n v="11581"/>
    <n v="11509"/>
    <n v="11336"/>
    <n v="11431"/>
    <n v="11270"/>
    <n v="11147"/>
    <x v="2554"/>
  </r>
  <r>
    <s v=".Eastland County, Texas"/>
    <s v="Eastland County, Texas"/>
    <s v="Eastland County"/>
    <x v="43"/>
    <n v="18583"/>
    <n v="18582"/>
    <n v="18594"/>
    <n v="18582"/>
    <n v="18459"/>
    <n v="18279"/>
    <n v="18257"/>
    <n v="18152"/>
    <n v="18240"/>
    <n v="18294"/>
    <n v="18319"/>
    <x v="2555"/>
  </r>
  <r>
    <s v=".Ector County, Texas"/>
    <s v="Ector County, Texas"/>
    <s v="Ector County"/>
    <x v="43"/>
    <n v="137130"/>
    <n v="137136"/>
    <n v="137075"/>
    <n v="139642"/>
    <n v="144495"/>
    <n v="149656"/>
    <n v="154588"/>
    <n v="159903"/>
    <n v="157858"/>
    <n v="156951"/>
    <n v="161960"/>
    <x v="2556"/>
  </r>
  <r>
    <s v=".Edwards County, Texas"/>
    <s v="Edwards County, Texas"/>
    <s v="Edwards County"/>
    <x v="43"/>
    <n v="2002"/>
    <n v="2002"/>
    <n v="1999"/>
    <n v="1979"/>
    <n v="1990"/>
    <n v="1899"/>
    <n v="1904"/>
    <n v="1910"/>
    <n v="1908"/>
    <n v="1929"/>
    <n v="1908"/>
    <x v="2557"/>
  </r>
  <r>
    <s v=".Ellis County, Texas"/>
    <s v="Ellis County, Texas"/>
    <s v="Ellis County"/>
    <x v="43"/>
    <n v="149610"/>
    <n v="149610"/>
    <n v="150367"/>
    <n v="152373"/>
    <n v="153739"/>
    <n v="155928"/>
    <n v="159204"/>
    <n v="163292"/>
    <n v="168332"/>
    <n v="173405"/>
    <n v="179006"/>
    <x v="2558"/>
  </r>
  <r>
    <s v=".El Paso County, Texas"/>
    <s v="El Paso County, Texas"/>
    <s v="El Paso County"/>
    <x v="43"/>
    <n v="800647"/>
    <n v="800633"/>
    <n v="803576"/>
    <n v="819896"/>
    <n v="832310"/>
    <n v="830864"/>
    <n v="833783"/>
    <n v="831898"/>
    <n v="834949"/>
    <n v="837401"/>
    <n v="836825"/>
    <x v="2559"/>
  </r>
  <r>
    <s v=".Erath County, Texas"/>
    <s v="Erath County, Texas"/>
    <s v="Erath County"/>
    <x v="43"/>
    <n v="37890"/>
    <n v="37895"/>
    <n v="37912"/>
    <n v="38922"/>
    <n v="39405"/>
    <n v="39886"/>
    <n v="40514"/>
    <n v="41191"/>
    <n v="41372"/>
    <n v="41723"/>
    <n v="42223"/>
    <x v="2560"/>
  </r>
  <r>
    <s v=".Falls County, Texas"/>
    <s v="Falls County, Texas"/>
    <s v="Falls County"/>
    <x v="43"/>
    <n v="17866"/>
    <n v="17863"/>
    <n v="17891"/>
    <n v="17848"/>
    <n v="17570"/>
    <n v="17242"/>
    <n v="17210"/>
    <n v="17216"/>
    <n v="17276"/>
    <n v="17340"/>
    <n v="17231"/>
    <x v="2407"/>
  </r>
  <r>
    <s v=".Fannin County, Texas"/>
    <s v="Fannin County, Texas"/>
    <s v="Fannin County"/>
    <x v="43"/>
    <n v="33915"/>
    <n v="33910"/>
    <n v="33920"/>
    <n v="33878"/>
    <n v="33601"/>
    <n v="33510"/>
    <n v="33593"/>
    <n v="33502"/>
    <n v="33933"/>
    <n v="34550"/>
    <n v="35185"/>
    <x v="2561"/>
  </r>
  <r>
    <s v=".Fayette County, Texas"/>
    <s v="Fayette County, Texas"/>
    <s v="Fayette County"/>
    <x v="43"/>
    <n v="24554"/>
    <n v="24552"/>
    <n v="24556"/>
    <n v="24749"/>
    <n v="24661"/>
    <n v="24721"/>
    <n v="24782"/>
    <n v="24945"/>
    <n v="25018"/>
    <n v="25119"/>
    <n v="25278"/>
    <x v="2562"/>
  </r>
  <r>
    <s v=".Fisher County, Texas"/>
    <s v="Fisher County, Texas"/>
    <s v="Fisher County"/>
    <x v="43"/>
    <n v="3974"/>
    <n v="3978"/>
    <n v="3959"/>
    <n v="3947"/>
    <n v="3838"/>
    <n v="3859"/>
    <n v="3874"/>
    <n v="3877"/>
    <n v="3877"/>
    <n v="3874"/>
    <n v="3821"/>
    <x v="2563"/>
  </r>
  <r>
    <s v=".Floyd County, Texas"/>
    <s v="Floyd County, Texas"/>
    <s v="Floyd County"/>
    <x v="43"/>
    <n v="6446"/>
    <n v="6446"/>
    <n v="6403"/>
    <n v="6368"/>
    <n v="6348"/>
    <n v="6245"/>
    <n v="5947"/>
    <n v="5843"/>
    <n v="5847"/>
    <n v="5830"/>
    <n v="5783"/>
    <x v="2132"/>
  </r>
  <r>
    <s v=".Foard County, Texas"/>
    <s v="Foard County, Texas"/>
    <s v="Foard County"/>
    <x v="43"/>
    <n v="1336"/>
    <n v="1336"/>
    <n v="1344"/>
    <n v="1361"/>
    <n v="1310"/>
    <n v="1286"/>
    <n v="1275"/>
    <n v="1225"/>
    <n v="1200"/>
    <n v="1202"/>
    <n v="1191"/>
    <x v="2564"/>
  </r>
  <r>
    <s v=".Fort Bend County, Texas"/>
    <s v="Fort Bend County, Texas"/>
    <s v="Fort Bend County"/>
    <x v="43"/>
    <n v="585375"/>
    <n v="584699"/>
    <n v="590253"/>
    <n v="606064"/>
    <n v="624824"/>
    <n v="651847"/>
    <n v="684048"/>
    <n v="715331"/>
    <n v="744160"/>
    <n v="767712"/>
    <n v="788081"/>
    <x v="2565"/>
  </r>
  <r>
    <s v=".Franklin County, Texas"/>
    <s v="Franklin County, Texas"/>
    <s v="Franklin County"/>
    <x v="43"/>
    <n v="10605"/>
    <n v="10601"/>
    <n v="10607"/>
    <n v="10562"/>
    <n v="10637"/>
    <n v="10615"/>
    <n v="10563"/>
    <n v="10603"/>
    <n v="10677"/>
    <n v="10798"/>
    <n v="10778"/>
    <x v="1587"/>
  </r>
  <r>
    <s v=".Freestone County, Texas"/>
    <s v="Freestone County, Texas"/>
    <s v="Freestone County"/>
    <x v="43"/>
    <n v="19816"/>
    <n v="19817"/>
    <n v="19803"/>
    <n v="19602"/>
    <n v="19484"/>
    <n v="19597"/>
    <n v="19677"/>
    <n v="19746"/>
    <n v="19669"/>
    <n v="19649"/>
    <n v="19789"/>
    <x v="2566"/>
  </r>
  <r>
    <s v=".Frio County, Texas"/>
    <s v="Frio County, Texas"/>
    <s v="Frio County"/>
    <x v="43"/>
    <n v="17217"/>
    <n v="17217"/>
    <n v="17256"/>
    <n v="17492"/>
    <n v="17931"/>
    <n v="18400"/>
    <n v="18938"/>
    <n v="19361"/>
    <n v="19584"/>
    <n v="19895"/>
    <n v="20211"/>
    <x v="2567"/>
  </r>
  <r>
    <s v=".Gaines County, Texas"/>
    <s v="Gaines County, Texas"/>
    <s v="Gaines County"/>
    <x v="43"/>
    <n v="17526"/>
    <n v="17526"/>
    <n v="17588"/>
    <n v="17908"/>
    <n v="18307"/>
    <n v="18807"/>
    <n v="19335"/>
    <n v="20217"/>
    <n v="20446"/>
    <n v="20553"/>
    <n v="20820"/>
    <x v="2568"/>
  </r>
  <r>
    <s v=".Galveston County, Texas"/>
    <s v="Galveston County, Texas"/>
    <s v="Galveston County"/>
    <x v="43"/>
    <n v="291309"/>
    <n v="291312"/>
    <n v="292484"/>
    <n v="295605"/>
    <n v="301049"/>
    <n v="306589"/>
    <n v="313367"/>
    <n v="320974"/>
    <n v="328820"/>
    <n v="334633"/>
    <n v="337858"/>
    <x v="2569"/>
  </r>
  <r>
    <s v=".Garza County, Texas"/>
    <s v="Garza County, Texas"/>
    <s v="Garza County"/>
    <x v="43"/>
    <n v="6461"/>
    <n v="6461"/>
    <n v="6467"/>
    <n v="6560"/>
    <n v="6418"/>
    <n v="6371"/>
    <n v="6417"/>
    <n v="6391"/>
    <n v="6212"/>
    <n v="6490"/>
    <n v="6243"/>
    <x v="1268"/>
  </r>
  <r>
    <s v=".Gillespie County, Texas"/>
    <s v="Gillespie County, Texas"/>
    <s v="Gillespie County"/>
    <x v="43"/>
    <n v="24837"/>
    <n v="24828"/>
    <n v="24874"/>
    <n v="25039"/>
    <n v="25175"/>
    <n v="25363"/>
    <n v="25473"/>
    <n v="25916"/>
    <n v="26206"/>
    <n v="26483"/>
    <n v="26702"/>
    <x v="2570"/>
  </r>
  <r>
    <s v=".Glasscock County, Texas"/>
    <s v="Glasscock County, Texas"/>
    <s v="Glasscock County"/>
    <x v="43"/>
    <n v="1226"/>
    <n v="1226"/>
    <n v="1232"/>
    <n v="1238"/>
    <n v="1280"/>
    <n v="1271"/>
    <n v="1328"/>
    <n v="1380"/>
    <n v="1365"/>
    <n v="1363"/>
    <n v="1391"/>
    <x v="2571"/>
  </r>
  <r>
    <s v=".Goliad County, Texas"/>
    <s v="Goliad County, Texas"/>
    <s v="Goliad County"/>
    <x v="43"/>
    <n v="7210"/>
    <n v="7210"/>
    <n v="7219"/>
    <n v="7208"/>
    <n v="7331"/>
    <n v="7452"/>
    <n v="7506"/>
    <n v="7513"/>
    <n v="7512"/>
    <n v="7552"/>
    <n v="7588"/>
    <x v="2572"/>
  </r>
  <r>
    <s v=".Gonzales County, Texas"/>
    <s v="Gonzales County, Texas"/>
    <s v="Gonzales County"/>
    <x v="43"/>
    <n v="19807"/>
    <n v="19811"/>
    <n v="19797"/>
    <n v="19755"/>
    <n v="19930"/>
    <n v="20143"/>
    <n v="20347"/>
    <n v="20510"/>
    <n v="20787"/>
    <n v="20742"/>
    <n v="20781"/>
    <x v="2573"/>
  </r>
  <r>
    <s v=".Gray County, Texas"/>
    <s v="Gray County, Texas"/>
    <s v="Gray County"/>
    <x v="43"/>
    <n v="22535"/>
    <n v="22537"/>
    <n v="22470"/>
    <n v="22661"/>
    <n v="22920"/>
    <n v="22996"/>
    <n v="23432"/>
    <n v="23265"/>
    <n v="22741"/>
    <n v="22106"/>
    <n v="22051"/>
    <x v="2574"/>
  </r>
  <r>
    <s v=".Grayson County, Texas"/>
    <s v="Grayson County, Texas"/>
    <s v="Grayson County"/>
    <x v="43"/>
    <n v="120877"/>
    <n v="120877"/>
    <n v="121034"/>
    <n v="121430"/>
    <n v="121854"/>
    <n v="122362"/>
    <n v="123599"/>
    <n v="125628"/>
    <n v="128291"/>
    <n v="131152"/>
    <n v="133787"/>
    <x v="2575"/>
  </r>
  <r>
    <s v=".Gregg County, Texas"/>
    <s v="Gregg County, Texas"/>
    <s v="Gregg County"/>
    <x v="43"/>
    <n v="121730"/>
    <n v="121747"/>
    <n v="121984"/>
    <n v="122656"/>
    <n v="123089"/>
    <n v="123233"/>
    <n v="123146"/>
    <n v="123800"/>
    <n v="123367"/>
    <n v="122852"/>
    <n v="123251"/>
    <x v="2576"/>
  </r>
  <r>
    <s v=".Grimes County, Texas"/>
    <s v="Grimes County, Texas"/>
    <s v="Grimes County"/>
    <x v="43"/>
    <n v="26604"/>
    <n v="26581"/>
    <n v="26616"/>
    <n v="26655"/>
    <n v="26679"/>
    <n v="26792"/>
    <n v="26997"/>
    <n v="27299"/>
    <n v="27494"/>
    <n v="27955"/>
    <n v="28291"/>
    <x v="2577"/>
  </r>
  <r>
    <s v=".Guadalupe County, Texas"/>
    <s v="Guadalupe County, Texas"/>
    <s v="Guadalupe County"/>
    <x v="43"/>
    <n v="131533"/>
    <n v="131527"/>
    <n v="132587"/>
    <n v="135809"/>
    <n v="139641"/>
    <n v="142881"/>
    <n v="146811"/>
    <n v="150578"/>
    <n v="154492"/>
    <n v="159639"/>
    <n v="163276"/>
    <x v="2578"/>
  </r>
  <r>
    <s v=".Hale County, Texas"/>
    <s v="Hale County, Texas"/>
    <s v="Hale County"/>
    <x v="43"/>
    <n v="36273"/>
    <n v="36206"/>
    <n v="36269"/>
    <n v="36381"/>
    <n v="36258"/>
    <n v="35676"/>
    <n v="34451"/>
    <n v="34034"/>
    <n v="34107"/>
    <n v="33954"/>
    <n v="33631"/>
    <x v="1188"/>
  </r>
  <r>
    <s v=".Hall County, Texas"/>
    <s v="Hall County, Texas"/>
    <s v="Hall County"/>
    <x v="43"/>
    <n v="3353"/>
    <n v="3353"/>
    <n v="3359"/>
    <n v="3312"/>
    <n v="3268"/>
    <n v="3164"/>
    <n v="3075"/>
    <n v="3094"/>
    <n v="3113"/>
    <n v="3042"/>
    <n v="3025"/>
    <x v="2579"/>
  </r>
  <r>
    <s v=".Hamilton County, Texas"/>
    <s v="Hamilton County, Texas"/>
    <s v="Hamilton County"/>
    <x v="43"/>
    <n v="8517"/>
    <n v="8512"/>
    <n v="8465"/>
    <n v="8389"/>
    <n v="8249"/>
    <n v="8241"/>
    <n v="8160"/>
    <n v="8080"/>
    <n v="8237"/>
    <n v="8407"/>
    <n v="8477"/>
    <x v="2580"/>
  </r>
  <r>
    <s v=".Hansford County, Texas"/>
    <s v="Hansford County, Texas"/>
    <s v="Hansford County"/>
    <x v="43"/>
    <n v="5613"/>
    <n v="5613"/>
    <n v="5599"/>
    <n v="5580"/>
    <n v="5534"/>
    <n v="5547"/>
    <n v="5561"/>
    <n v="5654"/>
    <n v="5592"/>
    <n v="5485"/>
    <n v="5470"/>
    <x v="2581"/>
  </r>
  <r>
    <s v=".Hardeman County, Texas"/>
    <s v="Hardeman County, Texas"/>
    <s v="Hardeman County"/>
    <x v="43"/>
    <n v="4139"/>
    <n v="4139"/>
    <n v="4159"/>
    <n v="4159"/>
    <n v="4097"/>
    <n v="4065"/>
    <n v="3990"/>
    <n v="3920"/>
    <n v="3982"/>
    <n v="3959"/>
    <n v="3929"/>
    <x v="2582"/>
  </r>
  <r>
    <s v=".Hardin County, Texas"/>
    <s v="Hardin County, Texas"/>
    <s v="Hardin County"/>
    <x v="43"/>
    <n v="54635"/>
    <n v="54635"/>
    <n v="54784"/>
    <n v="55070"/>
    <n v="55122"/>
    <n v="55305"/>
    <n v="55510"/>
    <n v="55758"/>
    <n v="56242"/>
    <n v="57117"/>
    <n v="57107"/>
    <x v="2583"/>
  </r>
  <r>
    <s v=".Harris County, Texas"/>
    <s v="Harris County, Texas"/>
    <s v="Harris County"/>
    <x v="43"/>
    <n v="4092459"/>
    <n v="4093176"/>
    <n v="4107666"/>
    <n v="4179568"/>
    <n v="4263094"/>
    <n v="4353187"/>
    <n v="4455994"/>
    <n v="4557846"/>
    <n v="4623960"/>
    <n v="4657972"/>
    <n v="4680045"/>
    <x v="2584"/>
  </r>
  <r>
    <s v=".Harrison County, Texas"/>
    <s v="Harrison County, Texas"/>
    <s v="Harrison County"/>
    <x v="43"/>
    <n v="65631"/>
    <n v="65640"/>
    <n v="65765"/>
    <n v="66338"/>
    <n v="66256"/>
    <n v="66267"/>
    <n v="66581"/>
    <n v="66685"/>
    <n v="66611"/>
    <n v="66468"/>
    <n v="66584"/>
    <x v="2585"/>
  </r>
  <r>
    <s v=".Hartley County, Texas"/>
    <s v="Hartley County, Texas"/>
    <s v="Hartley County"/>
    <x v="43"/>
    <n v="6062"/>
    <n v="6062"/>
    <n v="6064"/>
    <n v="6031"/>
    <n v="6090"/>
    <n v="5999"/>
    <n v="6055"/>
    <n v="5702"/>
    <n v="5740"/>
    <n v="5716"/>
    <n v="5611"/>
    <x v="2586"/>
  </r>
  <r>
    <s v=".Haskell County, Texas"/>
    <s v="Haskell County, Texas"/>
    <s v="Haskell County"/>
    <x v="43"/>
    <n v="5899"/>
    <n v="5902"/>
    <n v="5879"/>
    <n v="5959"/>
    <n v="5885"/>
    <n v="5901"/>
    <n v="5811"/>
    <n v="5821"/>
    <n v="5751"/>
    <n v="5699"/>
    <n v="5699"/>
    <x v="2587"/>
  </r>
  <r>
    <s v=".Hays County, Texas"/>
    <s v="Hays County, Texas"/>
    <s v="Hays County"/>
    <x v="43"/>
    <n v="157107"/>
    <n v="157103"/>
    <n v="158214"/>
    <n v="163270"/>
    <n v="168519"/>
    <n v="176035"/>
    <n v="184854"/>
    <n v="194662"/>
    <n v="204546"/>
    <n v="214726"/>
    <n v="222706"/>
    <x v="2588"/>
  </r>
  <r>
    <s v=".Hemphill County, Texas"/>
    <s v="Hemphill County, Texas"/>
    <s v="Hemphill County"/>
    <x v="43"/>
    <n v="3807"/>
    <n v="3807"/>
    <n v="3795"/>
    <n v="3956"/>
    <n v="4093"/>
    <n v="4153"/>
    <n v="4165"/>
    <n v="4277"/>
    <n v="4101"/>
    <n v="3929"/>
    <n v="3845"/>
    <x v="2589"/>
  </r>
  <r>
    <s v=".Henderson County, Texas"/>
    <s v="Henderson County, Texas"/>
    <s v="Henderson County"/>
    <x v="43"/>
    <n v="78532"/>
    <n v="78578"/>
    <n v="78665"/>
    <n v="78837"/>
    <n v="78992"/>
    <n v="78669"/>
    <n v="79324"/>
    <n v="79492"/>
    <n v="80062"/>
    <n v="80954"/>
    <n v="82103"/>
    <x v="2590"/>
  </r>
  <r>
    <s v=".Hidalgo County, Texas"/>
    <s v="Hidalgo County, Texas"/>
    <s v="Hidalgo County"/>
    <x v="43"/>
    <n v="774769"/>
    <n v="774764"/>
    <n v="779149"/>
    <n v="795517"/>
    <n v="808334"/>
    <n v="818619"/>
    <n v="829819"/>
    <n v="839667"/>
    <n v="848960"/>
    <n v="856249"/>
    <n v="862298"/>
    <x v="2591"/>
  </r>
  <r>
    <s v=".Hill County, Texas"/>
    <s v="Hill County, Texas"/>
    <s v="Hill County"/>
    <x v="43"/>
    <n v="35089"/>
    <n v="35088"/>
    <n v="35144"/>
    <n v="35200"/>
    <n v="35157"/>
    <n v="34851"/>
    <n v="34767"/>
    <n v="34828"/>
    <n v="35102"/>
    <n v="35703"/>
    <n v="36165"/>
    <x v="1377"/>
  </r>
  <r>
    <s v=".Hockley County, Texas"/>
    <s v="Hockley County, Texas"/>
    <s v="Hockley County"/>
    <x v="43"/>
    <n v="22935"/>
    <n v="22927"/>
    <n v="22853"/>
    <n v="22931"/>
    <n v="23074"/>
    <n v="23408"/>
    <n v="23463"/>
    <n v="23310"/>
    <n v="23043"/>
    <n v="22977"/>
    <n v="22971"/>
    <x v="556"/>
  </r>
  <r>
    <s v=".Hood County, Texas"/>
    <s v="Hood County, Texas"/>
    <s v="Hood County"/>
    <x v="43"/>
    <n v="51182"/>
    <n v="51163"/>
    <n v="51268"/>
    <n v="51563"/>
    <n v="52129"/>
    <n v="52860"/>
    <n v="53812"/>
    <n v="55227"/>
    <n v="56569"/>
    <n v="57973"/>
    <n v="60177"/>
    <x v="2592"/>
  </r>
  <r>
    <s v=".Hopkins County, Texas"/>
    <s v="Hopkins County, Texas"/>
    <s v="Hopkins County"/>
    <x v="43"/>
    <n v="35161"/>
    <n v="35163"/>
    <n v="35208"/>
    <n v="35259"/>
    <n v="35312"/>
    <n v="35299"/>
    <n v="35686"/>
    <n v="35973"/>
    <n v="36184"/>
    <n v="36451"/>
    <n v="36738"/>
    <x v="2593"/>
  </r>
  <r>
    <s v=".Houston County, Texas"/>
    <s v="Houston County, Texas"/>
    <s v="Houston County"/>
    <x v="43"/>
    <n v="23732"/>
    <n v="23731"/>
    <n v="23682"/>
    <n v="23434"/>
    <n v="23213"/>
    <n v="22809"/>
    <n v="22809"/>
    <n v="22747"/>
    <n v="22897"/>
    <n v="23089"/>
    <n v="23068"/>
    <x v="2594"/>
  </r>
  <r>
    <s v=".Howard County, Texas"/>
    <s v="Howard County, Texas"/>
    <s v="Howard County"/>
    <x v="43"/>
    <n v="35012"/>
    <n v="35012"/>
    <n v="34993"/>
    <n v="34990"/>
    <n v="35495"/>
    <n v="36185"/>
    <n v="36542"/>
    <n v="37123"/>
    <n v="36214"/>
    <n v="35817"/>
    <n v="35925"/>
    <x v="2595"/>
  </r>
  <r>
    <s v=".Hudspeth County, Texas"/>
    <s v="Hudspeth County, Texas"/>
    <s v="Hudspeth County"/>
    <x v="43"/>
    <n v="3476"/>
    <n v="3476"/>
    <n v="3472"/>
    <n v="3412"/>
    <n v="3357"/>
    <n v="3339"/>
    <n v="3306"/>
    <n v="3541"/>
    <n v="4254"/>
    <n v="4604"/>
    <n v="4788"/>
    <x v="2596"/>
  </r>
  <r>
    <s v=".Hunt County, Texas"/>
    <s v="Hunt County, Texas"/>
    <s v="Hunt County"/>
    <x v="43"/>
    <n v="86129"/>
    <n v="86144"/>
    <n v="86365"/>
    <n v="86687"/>
    <n v="86979"/>
    <n v="87429"/>
    <n v="88639"/>
    <n v="89670"/>
    <n v="91895"/>
    <n v="94046"/>
    <n v="96606"/>
    <x v="2597"/>
  </r>
  <r>
    <s v=".Hutchinson County, Texas"/>
    <s v="Hutchinson County, Texas"/>
    <s v="Hutchinson County"/>
    <x v="43"/>
    <n v="22150"/>
    <n v="22251"/>
    <n v="22214"/>
    <n v="22024"/>
    <n v="22022"/>
    <n v="21921"/>
    <n v="21915"/>
    <n v="21793"/>
    <n v="21528"/>
    <n v="21343"/>
    <n v="21119"/>
    <x v="2598"/>
  </r>
  <r>
    <s v=".Irion County, Texas"/>
    <s v="Irion County, Texas"/>
    <s v="Irion County"/>
    <x v="43"/>
    <n v="1599"/>
    <n v="1597"/>
    <n v="1607"/>
    <n v="1592"/>
    <n v="1573"/>
    <n v="1610"/>
    <n v="1574"/>
    <n v="1543"/>
    <n v="1562"/>
    <n v="1512"/>
    <n v="1516"/>
    <x v="2599"/>
  </r>
  <r>
    <s v=".Jack County, Texas"/>
    <s v="Jack County, Texas"/>
    <s v="Jack County"/>
    <x v="43"/>
    <n v="9044"/>
    <n v="9041"/>
    <n v="9004"/>
    <n v="9030"/>
    <n v="8992"/>
    <n v="8951"/>
    <n v="8880"/>
    <n v="8883"/>
    <n v="8789"/>
    <n v="8828"/>
    <n v="8825"/>
    <x v="2600"/>
  </r>
  <r>
    <s v=".Jackson County, Texas"/>
    <s v="Jackson County, Texas"/>
    <s v="Jackson County"/>
    <x v="43"/>
    <n v="14075"/>
    <n v="14075"/>
    <n v="14091"/>
    <n v="14048"/>
    <n v="14271"/>
    <n v="14610"/>
    <n v="14723"/>
    <n v="14808"/>
    <n v="14873"/>
    <n v="14806"/>
    <n v="14834"/>
    <x v="2601"/>
  </r>
  <r>
    <s v=".Jasper County, Texas"/>
    <s v="Jasper County, Texas"/>
    <s v="Jasper County"/>
    <x v="43"/>
    <n v="35710"/>
    <n v="35710"/>
    <n v="35777"/>
    <n v="36204"/>
    <n v="35854"/>
    <n v="35617"/>
    <n v="35424"/>
    <n v="35266"/>
    <n v="35417"/>
    <n v="35549"/>
    <n v="35769"/>
    <x v="2602"/>
  </r>
  <r>
    <s v=".Jeff Davis County, Texas"/>
    <s v="Jeff Davis County, Texas"/>
    <s v="Jeff Davis County"/>
    <x v="43"/>
    <n v="2342"/>
    <n v="2342"/>
    <n v="2344"/>
    <n v="2282"/>
    <n v="2296"/>
    <n v="2231"/>
    <n v="2217"/>
    <n v="2199"/>
    <n v="2231"/>
    <n v="2260"/>
    <n v="2243"/>
    <x v="1985"/>
  </r>
  <r>
    <s v=".Jefferson County, Texas"/>
    <s v="Jefferson County, Texas"/>
    <s v="Jefferson County"/>
    <x v="43"/>
    <n v="252273"/>
    <n v="252277"/>
    <n v="252455"/>
    <n v="253494"/>
    <n v="251605"/>
    <n v="253079"/>
    <n v="252897"/>
    <n v="255112"/>
    <n v="255748"/>
    <n v="256041"/>
    <n v="253234"/>
    <x v="2603"/>
  </r>
  <r>
    <s v=".Jim Hogg County, Texas"/>
    <s v="Jim Hogg County, Texas"/>
    <s v="Jim Hogg County"/>
    <x v="43"/>
    <n v="5300"/>
    <n v="5300"/>
    <n v="5287"/>
    <n v="5289"/>
    <n v="5277"/>
    <n v="5263"/>
    <n v="5328"/>
    <n v="5296"/>
    <n v="5257"/>
    <n v="5212"/>
    <n v="5192"/>
    <x v="2604"/>
  </r>
  <r>
    <s v=".Jim Wells County, Texas"/>
    <s v="Jim Wells County, Texas"/>
    <s v="Jim Wells County"/>
    <x v="43"/>
    <n v="40838"/>
    <n v="40843"/>
    <n v="40894"/>
    <n v="41224"/>
    <n v="41651"/>
    <n v="41681"/>
    <n v="41504"/>
    <n v="41523"/>
    <n v="41181"/>
    <n v="40920"/>
    <n v="40756"/>
    <x v="2605"/>
  </r>
  <r>
    <s v=".Johnson County, Texas"/>
    <s v="Johnson County, Texas"/>
    <s v="Johnson County"/>
    <x v="43"/>
    <n v="150934"/>
    <n v="150956"/>
    <n v="151264"/>
    <n v="152094"/>
    <n v="153415"/>
    <n v="154535"/>
    <n v="156733"/>
    <n v="159345"/>
    <n v="162763"/>
    <n v="167012"/>
    <n v="171121"/>
    <x v="2606"/>
  </r>
  <r>
    <s v=".Jones County, Texas"/>
    <s v="Jones County, Texas"/>
    <s v="Jones County"/>
    <x v="43"/>
    <n v="20202"/>
    <n v="20192"/>
    <n v="20238"/>
    <n v="20270"/>
    <n v="19870"/>
    <n v="20044"/>
    <n v="19850"/>
    <n v="19966"/>
    <n v="19971"/>
    <n v="19827"/>
    <n v="19866"/>
    <x v="2607"/>
  </r>
  <r>
    <s v=".Karnes County, Texas"/>
    <s v="Karnes County, Texas"/>
    <s v="Karnes County"/>
    <x v="43"/>
    <n v="14824"/>
    <n v="14828"/>
    <n v="14889"/>
    <n v="14959"/>
    <n v="14859"/>
    <n v="14727"/>
    <n v="14910"/>
    <n v="15413"/>
    <n v="15494"/>
    <n v="15556"/>
    <n v="15660"/>
    <x v="2608"/>
  </r>
  <r>
    <s v=".Kaufman County, Texas"/>
    <s v="Kaufman County, Texas"/>
    <s v="Kaufman County"/>
    <x v="43"/>
    <n v="103350"/>
    <n v="103348"/>
    <n v="103872"/>
    <n v="105199"/>
    <n v="106553"/>
    <n v="108248"/>
    <n v="110872"/>
    <n v="114055"/>
    <n v="117904"/>
    <n v="122628"/>
    <n v="128279"/>
    <x v="2609"/>
  </r>
  <r>
    <s v=".Kendall County, Texas"/>
    <s v="Kendall County, Texas"/>
    <s v="Kendall County"/>
    <x v="43"/>
    <n v="33410"/>
    <n v="33384"/>
    <n v="33589"/>
    <n v="34421"/>
    <n v="35551"/>
    <n v="37133"/>
    <n v="38363"/>
    <n v="39938"/>
    <n v="41903"/>
    <n v="43969"/>
    <n v="45603"/>
    <x v="2610"/>
  </r>
  <r>
    <s v=".Kenedy County, Texas"/>
    <s v="Kenedy County, Texas"/>
    <s v="Kenedy County"/>
    <x v="43"/>
    <n v="416"/>
    <n v="413"/>
    <n v="417"/>
    <n v="438"/>
    <n v="447"/>
    <n v="438"/>
    <n v="437"/>
    <n v="441"/>
    <n v="436"/>
    <n v="427"/>
    <n v="437"/>
    <x v="2611"/>
  </r>
  <r>
    <s v=".Kent County, Texas"/>
    <s v="Kent County, Texas"/>
    <s v="Kent County"/>
    <x v="43"/>
    <n v="808"/>
    <n v="808"/>
    <n v="812"/>
    <n v="813"/>
    <n v="825"/>
    <n v="782"/>
    <n v="748"/>
    <n v="747"/>
    <n v="748"/>
    <n v="759"/>
    <n v="726"/>
    <x v="2612"/>
  </r>
  <r>
    <s v=".Kerr County, Texas"/>
    <s v="Kerr County, Texas"/>
    <s v="Kerr County"/>
    <x v="43"/>
    <n v="49625"/>
    <n v="49644"/>
    <n v="49643"/>
    <n v="49641"/>
    <n v="49719"/>
    <n v="49787"/>
    <n v="50343"/>
    <n v="50880"/>
    <n v="51426"/>
    <n v="51892"/>
    <n v="52415"/>
    <x v="2613"/>
  </r>
  <r>
    <s v=".Kimble County, Texas"/>
    <s v="Kimble County, Texas"/>
    <s v="Kimble County"/>
    <x v="43"/>
    <n v="4607"/>
    <n v="4605"/>
    <n v="4601"/>
    <n v="4594"/>
    <n v="4525"/>
    <n v="4461"/>
    <n v="4464"/>
    <n v="4391"/>
    <n v="4413"/>
    <n v="4385"/>
    <n v="4338"/>
    <x v="2614"/>
  </r>
  <r>
    <s v=".King County, Texas"/>
    <s v="King County, Texas"/>
    <s v="King County"/>
    <x v="43"/>
    <n v="286"/>
    <n v="285"/>
    <n v="288"/>
    <n v="258"/>
    <n v="270"/>
    <n v="273"/>
    <n v="263"/>
    <n v="282"/>
    <n v="292"/>
    <n v="289"/>
    <n v="276"/>
    <x v="2615"/>
  </r>
  <r>
    <s v=".Kinney County, Texas"/>
    <s v="Kinney County, Texas"/>
    <s v="Kinney County"/>
    <x v="43"/>
    <n v="3598"/>
    <n v="3598"/>
    <n v="3590"/>
    <n v="3607"/>
    <n v="3639"/>
    <n v="3632"/>
    <n v="3554"/>
    <n v="3589"/>
    <n v="3636"/>
    <n v="3711"/>
    <n v="3692"/>
    <x v="2616"/>
  </r>
  <r>
    <s v=".Kleberg County, Texas"/>
    <s v="Kleberg County, Texas"/>
    <s v="Kleberg County"/>
    <x v="43"/>
    <n v="32061"/>
    <n v="32061"/>
    <n v="32037"/>
    <n v="32029"/>
    <n v="32097"/>
    <n v="32021"/>
    <n v="31891"/>
    <n v="31413"/>
    <n v="31304"/>
    <n v="30752"/>
    <n v="30722"/>
    <x v="2617"/>
  </r>
  <r>
    <s v=".Knox County, Texas"/>
    <s v="Knox County, Texas"/>
    <s v="Knox County"/>
    <x v="43"/>
    <n v="3719"/>
    <n v="3719"/>
    <n v="3723"/>
    <n v="3722"/>
    <n v="3730"/>
    <n v="3722"/>
    <n v="3801"/>
    <n v="3792"/>
    <n v="3732"/>
    <n v="3674"/>
    <n v="3662"/>
    <x v="2618"/>
  </r>
  <r>
    <s v=".Lamar County, Texas"/>
    <s v="Lamar County, Texas"/>
    <s v="Lamar County"/>
    <x v="43"/>
    <n v="49793"/>
    <n v="49791"/>
    <n v="49820"/>
    <n v="49861"/>
    <n v="49656"/>
    <n v="49092"/>
    <n v="49411"/>
    <n v="49373"/>
    <n v="49528"/>
    <n v="49568"/>
    <n v="49729"/>
    <x v="2619"/>
  </r>
  <r>
    <s v=".Lamb County, Texas"/>
    <s v="Lamb County, Texas"/>
    <s v="Lamb County"/>
    <x v="43"/>
    <n v="13977"/>
    <n v="13976"/>
    <n v="13993"/>
    <n v="14059"/>
    <n v="13863"/>
    <n v="13663"/>
    <n v="13484"/>
    <n v="13259"/>
    <n v="13195"/>
    <n v="13165"/>
    <n v="13103"/>
    <x v="2620"/>
  </r>
  <r>
    <s v=".Lampasas County, Texas"/>
    <s v="Lampasas County, Texas"/>
    <s v="Lampasas County"/>
    <x v="43"/>
    <n v="19677"/>
    <n v="19675"/>
    <n v="19762"/>
    <n v="19924"/>
    <n v="20054"/>
    <n v="20142"/>
    <n v="20106"/>
    <n v="20362"/>
    <n v="20524"/>
    <n v="20861"/>
    <n v="21134"/>
    <x v="967"/>
  </r>
  <r>
    <s v=".La Salle County, Texas"/>
    <s v="La Salle County, Texas"/>
    <s v="La Salle County"/>
    <x v="43"/>
    <n v="6886"/>
    <n v="6886"/>
    <n v="6913"/>
    <n v="7002"/>
    <n v="7157"/>
    <n v="7444"/>
    <n v="7481"/>
    <n v="7637"/>
    <n v="7596"/>
    <n v="7530"/>
    <n v="7493"/>
    <x v="2621"/>
  </r>
  <r>
    <s v=".Lavaca County, Texas"/>
    <s v="Lavaca County, Texas"/>
    <s v="Lavaca County"/>
    <x v="43"/>
    <n v="19263"/>
    <n v="19264"/>
    <n v="19256"/>
    <n v="19311"/>
    <n v="19528"/>
    <n v="19631"/>
    <n v="19779"/>
    <n v="19919"/>
    <n v="19891"/>
    <n v="20028"/>
    <n v="20114"/>
    <x v="2622"/>
  </r>
  <r>
    <s v=".Lee County, Texas"/>
    <s v="Lee County, Texas"/>
    <s v="Lee County"/>
    <x v="43"/>
    <n v="16612"/>
    <n v="16609"/>
    <n v="16591"/>
    <n v="16556"/>
    <n v="16505"/>
    <n v="16545"/>
    <n v="16621"/>
    <n v="16868"/>
    <n v="16975"/>
    <n v="17109"/>
    <n v="17097"/>
    <x v="2623"/>
  </r>
  <r>
    <s v=".Leon County, Texas"/>
    <s v="Leon County, Texas"/>
    <s v="Leon County"/>
    <x v="43"/>
    <n v="16801"/>
    <n v="16798"/>
    <n v="16723"/>
    <n v="16829"/>
    <n v="16741"/>
    <n v="16620"/>
    <n v="16730"/>
    <n v="17028"/>
    <n v="17200"/>
    <n v="17235"/>
    <n v="17260"/>
    <x v="2624"/>
  </r>
  <r>
    <s v=".Liberty County, Texas"/>
    <s v="Liberty County, Texas"/>
    <s v="Liberty County"/>
    <x v="43"/>
    <n v="75643"/>
    <n v="75643"/>
    <n v="75859"/>
    <n v="75990"/>
    <n v="76370"/>
    <n v="76849"/>
    <n v="78045"/>
    <n v="79537"/>
    <n v="81354"/>
    <n v="83597"/>
    <n v="85802"/>
    <x v="2625"/>
  </r>
  <r>
    <s v=".Limestone County, Texas"/>
    <s v="Limestone County, Texas"/>
    <s v="Limestone County"/>
    <x v="43"/>
    <n v="23384"/>
    <n v="23388"/>
    <n v="23492"/>
    <n v="23591"/>
    <n v="23686"/>
    <n v="23440"/>
    <n v="23529"/>
    <n v="23442"/>
    <n v="23472"/>
    <n v="23391"/>
    <n v="23343"/>
    <x v="2626"/>
  </r>
  <r>
    <s v=".Lipscomb County, Texas"/>
    <s v="Lipscomb County, Texas"/>
    <s v="Lipscomb County"/>
    <x v="43"/>
    <n v="3302"/>
    <n v="3302"/>
    <n v="3283"/>
    <n v="3334"/>
    <n v="3447"/>
    <n v="3490"/>
    <n v="3553"/>
    <n v="3559"/>
    <n v="3494"/>
    <n v="3364"/>
    <n v="3342"/>
    <x v="2627"/>
  </r>
  <r>
    <s v=".Live Oak County, Texas"/>
    <s v="Live Oak County, Texas"/>
    <s v="Live Oak County"/>
    <x v="43"/>
    <n v="11531"/>
    <n v="11533"/>
    <n v="11556"/>
    <n v="11507"/>
    <n v="11655"/>
    <n v="11817"/>
    <n v="12057"/>
    <n v="12173"/>
    <n v="12023"/>
    <n v="12146"/>
    <n v="12148"/>
    <x v="2628"/>
  </r>
  <r>
    <s v=".Llano County, Texas"/>
    <s v="Llano County, Texas"/>
    <s v="Llano County"/>
    <x v="43"/>
    <n v="19301"/>
    <n v="19303"/>
    <n v="19336"/>
    <n v="19073"/>
    <n v="19266"/>
    <n v="19509"/>
    <n v="19666"/>
    <n v="20081"/>
    <n v="20592"/>
    <n v="21167"/>
    <n v="21600"/>
    <x v="2629"/>
  </r>
  <r>
    <s v=".Loving County, Texas"/>
    <s v="Loving County, Texas"/>
    <s v="Loving County"/>
    <x v="43"/>
    <n v="82"/>
    <n v="82"/>
    <n v="84"/>
    <n v="95"/>
    <n v="86"/>
    <n v="106"/>
    <n v="89"/>
    <n v="119"/>
    <n v="117"/>
    <n v="133"/>
    <n v="148"/>
    <x v="2630"/>
  </r>
  <r>
    <s v=".Lubbock County, Texas"/>
    <s v="Lubbock County, Texas"/>
    <s v="Lubbock County"/>
    <x v="43"/>
    <n v="278831"/>
    <n v="278918"/>
    <n v="280301"/>
    <n v="283408"/>
    <n v="285961"/>
    <n v="289515"/>
    <n v="294433"/>
    <n v="298337"/>
    <n v="302094"/>
    <n v="305413"/>
    <n v="307627"/>
    <x v="2631"/>
  </r>
  <r>
    <s v=".Lynn County, Texas"/>
    <s v="Lynn County, Texas"/>
    <s v="Lynn County"/>
    <x v="43"/>
    <n v="5915"/>
    <n v="5915"/>
    <n v="5914"/>
    <n v="5886"/>
    <n v="5796"/>
    <n v="5728"/>
    <n v="5798"/>
    <n v="5746"/>
    <n v="5775"/>
    <n v="5832"/>
    <n v="5848"/>
    <x v="2632"/>
  </r>
  <r>
    <s v=".McCulloch County, Texas"/>
    <s v="McCulloch County, Texas"/>
    <s v="McCulloch County"/>
    <x v="43"/>
    <n v="8283"/>
    <n v="8284"/>
    <n v="8231"/>
    <n v="8254"/>
    <n v="8241"/>
    <n v="8243"/>
    <n v="8152"/>
    <n v="8255"/>
    <n v="8124"/>
    <n v="7941"/>
    <n v="7982"/>
    <x v="2633"/>
  </r>
  <r>
    <s v=".McLennan County, Texas"/>
    <s v="McLennan County, Texas"/>
    <s v="McLennan County"/>
    <x v="43"/>
    <n v="234906"/>
    <n v="234903"/>
    <n v="235917"/>
    <n v="237852"/>
    <n v="239368"/>
    <n v="241443"/>
    <n v="243166"/>
    <n v="245444"/>
    <n v="247553"/>
    <n v="251631"/>
    <n v="254196"/>
    <x v="2634"/>
  </r>
  <r>
    <s v=".McMullen County, Texas"/>
    <s v="McMullen County, Texas"/>
    <s v="McMullen County"/>
    <x v="43"/>
    <n v="707"/>
    <n v="707"/>
    <n v="711"/>
    <n v="697"/>
    <n v="730"/>
    <n v="760"/>
    <n v="799"/>
    <n v="828"/>
    <n v="806"/>
    <n v="765"/>
    <n v="731"/>
    <x v="2635"/>
  </r>
  <r>
    <s v=".Madison County, Texas"/>
    <s v="Madison County, Texas"/>
    <s v="Madison County"/>
    <x v="43"/>
    <n v="13664"/>
    <n v="13670"/>
    <n v="13739"/>
    <n v="13753"/>
    <n v="13746"/>
    <n v="13820"/>
    <n v="13871"/>
    <n v="13968"/>
    <n v="14120"/>
    <n v="14251"/>
    <n v="14363"/>
    <x v="2636"/>
  </r>
  <r>
    <s v=".Marion County, Texas"/>
    <s v="Marion County, Texas"/>
    <s v="Marion County"/>
    <x v="43"/>
    <n v="10546"/>
    <n v="10535"/>
    <n v="10485"/>
    <n v="10475"/>
    <n v="10374"/>
    <n v="10277"/>
    <n v="10149"/>
    <n v="10136"/>
    <n v="10125"/>
    <n v="10057"/>
    <n v="9915"/>
    <x v="2637"/>
  </r>
  <r>
    <s v=".Martin County, Texas"/>
    <s v="Martin County, Texas"/>
    <s v="Martin County"/>
    <x v="43"/>
    <n v="4799"/>
    <n v="4799"/>
    <n v="4809"/>
    <n v="4884"/>
    <n v="4980"/>
    <n v="5272"/>
    <n v="5462"/>
    <n v="5646"/>
    <n v="5616"/>
    <n v="5531"/>
    <n v="5681"/>
    <x v="2638"/>
  </r>
  <r>
    <s v=".Mason County, Texas"/>
    <s v="Mason County, Texas"/>
    <s v="Mason County"/>
    <x v="43"/>
    <n v="4012"/>
    <n v="4013"/>
    <n v="4010"/>
    <n v="4033"/>
    <n v="4056"/>
    <n v="4120"/>
    <n v="4095"/>
    <n v="4057"/>
    <n v="4161"/>
    <n v="4179"/>
    <n v="4259"/>
    <x v="2639"/>
  </r>
  <r>
    <s v=".Matagorda County, Texas"/>
    <s v="Matagorda County, Texas"/>
    <s v="Matagorda County"/>
    <x v="43"/>
    <n v="36702"/>
    <n v="36702"/>
    <n v="36709"/>
    <n v="36681"/>
    <n v="36544"/>
    <n v="36500"/>
    <n v="36478"/>
    <n v="36766"/>
    <n v="37088"/>
    <n v="36805"/>
    <n v="36566"/>
    <x v="2640"/>
  </r>
  <r>
    <s v=".Maverick County, Texas"/>
    <s v="Maverick County, Texas"/>
    <s v="Maverick County"/>
    <x v="43"/>
    <n v="54258"/>
    <n v="54258"/>
    <n v="54432"/>
    <n v="55260"/>
    <n v="55765"/>
    <n v="56532"/>
    <n v="57115"/>
    <n v="57720"/>
    <n v="58041"/>
    <n v="58111"/>
    <n v="58276"/>
    <x v="2641"/>
  </r>
  <r>
    <s v=".Medina County, Texas"/>
    <s v="Medina County, Texas"/>
    <s v="Medina County"/>
    <x v="43"/>
    <n v="46006"/>
    <n v="45993"/>
    <n v="46114"/>
    <n v="46507"/>
    <n v="46796"/>
    <n v="47238"/>
    <n v="47830"/>
    <n v="48402"/>
    <n v="49254"/>
    <n v="50183"/>
    <n v="50862"/>
    <x v="2642"/>
  </r>
  <r>
    <s v=".Menard County, Texas"/>
    <s v="Menard County, Texas"/>
    <s v="Menard County"/>
    <x v="43"/>
    <n v="2242"/>
    <n v="2242"/>
    <n v="2230"/>
    <n v="2214"/>
    <n v="2204"/>
    <n v="2137"/>
    <n v="2128"/>
    <n v="2134"/>
    <n v="2091"/>
    <n v="2110"/>
    <n v="2120"/>
    <x v="2643"/>
  </r>
  <r>
    <s v=".Midland County, Texas"/>
    <s v="Midland County, Texas"/>
    <s v="Midland County"/>
    <x v="43"/>
    <n v="136872"/>
    <n v="136872"/>
    <n v="136974"/>
    <n v="140224"/>
    <n v="147332"/>
    <n v="152356"/>
    <n v="156725"/>
    <n v="162328"/>
    <n v="163850"/>
    <n v="165318"/>
    <n v="172505"/>
    <x v="2644"/>
  </r>
  <r>
    <s v=".Milam County, Texas"/>
    <s v="Milam County, Texas"/>
    <s v="Milam County"/>
    <x v="43"/>
    <n v="24757"/>
    <n v="24759"/>
    <n v="24681"/>
    <n v="24607"/>
    <n v="24114"/>
    <n v="24090"/>
    <n v="24143"/>
    <n v="24362"/>
    <n v="24680"/>
    <n v="24939"/>
    <n v="25045"/>
    <x v="2645"/>
  </r>
  <r>
    <s v=".Mills County, Texas"/>
    <s v="Mills County, Texas"/>
    <s v="Mills County"/>
    <x v="43"/>
    <n v="4936"/>
    <n v="4941"/>
    <n v="4968"/>
    <n v="4883"/>
    <n v="4832"/>
    <n v="4872"/>
    <n v="4872"/>
    <n v="4889"/>
    <n v="4884"/>
    <n v="4917"/>
    <n v="4883"/>
    <x v="2646"/>
  </r>
  <r>
    <s v=".Mitchell County, Texas"/>
    <s v="Mitchell County, Texas"/>
    <s v="Mitchell County"/>
    <x v="43"/>
    <n v="9403"/>
    <n v="9403"/>
    <n v="9412"/>
    <n v="9396"/>
    <n v="9329"/>
    <n v="8999"/>
    <n v="9070"/>
    <n v="8856"/>
    <n v="8474"/>
    <n v="8215"/>
    <n v="8525"/>
    <x v="2647"/>
  </r>
  <r>
    <s v=".Montague County, Texas"/>
    <s v="Montague County, Texas"/>
    <s v="Montague County"/>
    <x v="43"/>
    <n v="19719"/>
    <n v="19720"/>
    <n v="19718"/>
    <n v="19759"/>
    <n v="19477"/>
    <n v="19387"/>
    <n v="19365"/>
    <n v="19252"/>
    <n v="19390"/>
    <n v="19399"/>
    <n v="19584"/>
    <x v="2648"/>
  </r>
  <r>
    <s v=".Montgomery County, Texas"/>
    <s v="Montgomery County, Texas"/>
    <s v="Montgomery County"/>
    <x v="43"/>
    <n v="455746"/>
    <n v="455747"/>
    <n v="459208"/>
    <n v="471415"/>
    <n v="484565"/>
    <n v="498392"/>
    <n v="517146"/>
    <n v="535753"/>
    <n v="555216"/>
    <n v="571615"/>
    <n v="589770"/>
    <x v="2649"/>
  </r>
  <r>
    <s v=".Moore County, Texas"/>
    <s v="Moore County, Texas"/>
    <s v="Moore County"/>
    <x v="43"/>
    <n v="21904"/>
    <n v="21904"/>
    <n v="22005"/>
    <n v="22070"/>
    <n v="22430"/>
    <n v="22146"/>
    <n v="21986"/>
    <n v="21725"/>
    <n v="21641"/>
    <n v="21604"/>
    <n v="21083"/>
    <x v="2650"/>
  </r>
  <r>
    <s v=".Morris County, Texas"/>
    <s v="Morris County, Texas"/>
    <s v="Morris County"/>
    <x v="43"/>
    <n v="12934"/>
    <n v="12934"/>
    <n v="12919"/>
    <n v="12770"/>
    <n v="12703"/>
    <n v="12680"/>
    <n v="12606"/>
    <n v="12370"/>
    <n v="12429"/>
    <n v="12375"/>
    <n v="12303"/>
    <x v="2651"/>
  </r>
  <r>
    <s v=".Motley County, Texas"/>
    <s v="Motley County, Texas"/>
    <s v="Motley County"/>
    <x v="43"/>
    <n v="1210"/>
    <n v="1205"/>
    <n v="1205"/>
    <n v="1200"/>
    <n v="1197"/>
    <n v="1192"/>
    <n v="1149"/>
    <n v="1146"/>
    <n v="1170"/>
    <n v="1226"/>
    <n v="1232"/>
    <x v="2652"/>
  </r>
  <r>
    <s v=".Nacogdoches County, Texas"/>
    <s v="Nacogdoches County, Texas"/>
    <s v="Nacogdoches County"/>
    <x v="43"/>
    <n v="64524"/>
    <n v="64524"/>
    <n v="64685"/>
    <n v="65655"/>
    <n v="65866"/>
    <n v="65193"/>
    <n v="65240"/>
    <n v="65462"/>
    <n v="65549"/>
    <n v="65317"/>
    <n v="65161"/>
    <x v="2653"/>
  </r>
  <r>
    <s v=".Navarro County, Texas"/>
    <s v="Navarro County, Texas"/>
    <s v="Navarro County"/>
    <x v="43"/>
    <n v="47735"/>
    <n v="47840"/>
    <n v="47869"/>
    <n v="48074"/>
    <n v="48163"/>
    <n v="48036"/>
    <n v="47913"/>
    <n v="48181"/>
    <n v="48405"/>
    <n v="48739"/>
    <n v="49536"/>
    <x v="2654"/>
  </r>
  <r>
    <s v=".Newton County, Texas"/>
    <s v="Newton County, Texas"/>
    <s v="Newton County"/>
    <x v="43"/>
    <n v="14445"/>
    <n v="14445"/>
    <n v="14448"/>
    <n v="14563"/>
    <n v="14434"/>
    <n v="14341"/>
    <n v="14292"/>
    <n v="14158"/>
    <n v="14160"/>
    <n v="13908"/>
    <n v="13751"/>
    <x v="2655"/>
  </r>
  <r>
    <s v=".Nolan County, Texas"/>
    <s v="Nolan County, Texas"/>
    <s v="Nolan County"/>
    <x v="43"/>
    <n v="15216"/>
    <n v="15213"/>
    <n v="15244"/>
    <n v="15143"/>
    <n v="14932"/>
    <n v="15068"/>
    <n v="15126"/>
    <n v="15111"/>
    <n v="15044"/>
    <n v="14854"/>
    <n v="14799"/>
    <x v="2656"/>
  </r>
  <r>
    <s v=".Nueces County, Texas"/>
    <s v="Nueces County, Texas"/>
    <s v="Nueces County"/>
    <x v="43"/>
    <n v="340223"/>
    <n v="340223"/>
    <n v="340245"/>
    <n v="343263"/>
    <n v="347939"/>
    <n v="352946"/>
    <n v="356657"/>
    <n v="360504"/>
    <n v="361642"/>
    <n v="361235"/>
    <n v="362026"/>
    <x v="2657"/>
  </r>
  <r>
    <s v=".Ochiltree County, Texas"/>
    <s v="Ochiltree County, Texas"/>
    <s v="Ochiltree County"/>
    <x v="43"/>
    <n v="10223"/>
    <n v="10223"/>
    <n v="10171"/>
    <n v="10444"/>
    <n v="10612"/>
    <n v="10704"/>
    <n v="10715"/>
    <n v="10698"/>
    <n v="10257"/>
    <n v="9996"/>
    <n v="9866"/>
    <x v="2658"/>
  </r>
  <r>
    <s v=".Oldham County, Texas"/>
    <s v="Oldham County, Texas"/>
    <s v="Oldham County"/>
    <x v="43"/>
    <n v="2052"/>
    <n v="2052"/>
    <n v="2050"/>
    <n v="2072"/>
    <n v="2046"/>
    <n v="2088"/>
    <n v="2069"/>
    <n v="2064"/>
    <n v="2074"/>
    <n v="2104"/>
    <n v="2118"/>
    <x v="2659"/>
  </r>
  <r>
    <s v=".Orange County, Texas"/>
    <s v="Orange County, Texas"/>
    <s v="Orange County"/>
    <x v="43"/>
    <n v="81837"/>
    <n v="81837"/>
    <n v="82012"/>
    <n v="82341"/>
    <n v="82887"/>
    <n v="82811"/>
    <n v="83244"/>
    <n v="83955"/>
    <n v="84549"/>
    <n v="84971"/>
    <n v="83474"/>
    <x v="2660"/>
  </r>
  <r>
    <s v=".Palo Pinto County, Texas"/>
    <s v="Palo Pinto County, Texas"/>
    <s v="Palo Pinto County"/>
    <x v="43"/>
    <n v="28111"/>
    <n v="28132"/>
    <n v="28095"/>
    <n v="28062"/>
    <n v="27867"/>
    <n v="27886"/>
    <n v="28041"/>
    <n v="27966"/>
    <n v="28125"/>
    <n v="28544"/>
    <n v="28874"/>
    <x v="2661"/>
  </r>
  <r>
    <s v=".Panola County, Texas"/>
    <s v="Panola County, Texas"/>
    <s v="Panola County"/>
    <x v="43"/>
    <n v="23796"/>
    <n v="23796"/>
    <n v="23772"/>
    <n v="24007"/>
    <n v="24001"/>
    <n v="23790"/>
    <n v="23750"/>
    <n v="23667"/>
    <n v="23419"/>
    <n v="23211"/>
    <n v="23142"/>
    <x v="2662"/>
  </r>
  <r>
    <s v=".Parker County, Texas"/>
    <s v="Parker County, Texas"/>
    <s v="Parker County"/>
    <x v="43"/>
    <n v="116927"/>
    <n v="116949"/>
    <n v="117316"/>
    <n v="118320"/>
    <n v="119482"/>
    <n v="119785"/>
    <n v="122147"/>
    <n v="125640"/>
    <n v="128967"/>
    <n v="133501"/>
    <n v="138070"/>
    <x v="2663"/>
  </r>
  <r>
    <s v=".Parmer County, Texas"/>
    <s v="Parmer County, Texas"/>
    <s v="Parmer County"/>
    <x v="43"/>
    <n v="10269"/>
    <n v="10269"/>
    <n v="10265"/>
    <n v="10276"/>
    <n v="10184"/>
    <n v="9986"/>
    <n v="9952"/>
    <n v="9794"/>
    <n v="9762"/>
    <n v="9710"/>
    <n v="9719"/>
    <x v="2664"/>
  </r>
  <r>
    <s v=".Pecos County, Texas"/>
    <s v="Pecos County, Texas"/>
    <s v="Pecos County"/>
    <x v="43"/>
    <n v="15507"/>
    <n v="15507"/>
    <n v="15523"/>
    <n v="15643"/>
    <n v="15568"/>
    <n v="15660"/>
    <n v="15828"/>
    <n v="16030"/>
    <n v="15881"/>
    <n v="15634"/>
    <n v="15709"/>
    <x v="2665"/>
  </r>
  <r>
    <s v=".Polk County, Texas"/>
    <s v="Polk County, Texas"/>
    <s v="Polk County"/>
    <x v="43"/>
    <n v="45413"/>
    <n v="45415"/>
    <n v="45446"/>
    <n v="45580"/>
    <n v="45510"/>
    <n v="45522"/>
    <n v="45813"/>
    <n v="46613"/>
    <n v="47656"/>
    <n v="48990"/>
    <n v="49955"/>
    <x v="2666"/>
  </r>
  <r>
    <s v=".Potter County, Texas"/>
    <s v="Potter County, Texas"/>
    <s v="Potter County"/>
    <x v="43"/>
    <n v="121073"/>
    <n v="121078"/>
    <n v="121371"/>
    <n v="122305"/>
    <n v="122739"/>
    <n v="122127"/>
    <n v="122061"/>
    <n v="121272"/>
    <n v="120632"/>
    <n v="120340"/>
    <n v="118711"/>
    <x v="2667"/>
  </r>
  <r>
    <s v=".Presidio County, Texas"/>
    <s v="Presidio County, Texas"/>
    <s v="Presidio County"/>
    <x v="43"/>
    <n v="7818"/>
    <n v="7817"/>
    <n v="7875"/>
    <n v="7754"/>
    <n v="7619"/>
    <n v="7386"/>
    <n v="7194"/>
    <n v="7057"/>
    <n v="7156"/>
    <n v="7100"/>
    <n v="6856"/>
    <x v="2668"/>
  </r>
  <r>
    <s v=".Rains County, Texas"/>
    <s v="Rains County, Texas"/>
    <s v="Rains County"/>
    <x v="43"/>
    <n v="10914"/>
    <n v="10916"/>
    <n v="10913"/>
    <n v="11003"/>
    <n v="10939"/>
    <n v="11033"/>
    <n v="11013"/>
    <n v="11136"/>
    <n v="11304"/>
    <n v="11730"/>
    <n v="12147"/>
    <x v="2669"/>
  </r>
  <r>
    <s v=".Randall County, Texas"/>
    <s v="Randall County, Texas"/>
    <s v="Randall County"/>
    <x v="43"/>
    <n v="120725"/>
    <n v="120720"/>
    <n v="121179"/>
    <n v="123424"/>
    <n v="124975"/>
    <n v="126753"/>
    <n v="128733"/>
    <n v="130368"/>
    <n v="132342"/>
    <n v="134015"/>
    <n v="135691"/>
    <x v="2670"/>
  </r>
  <r>
    <s v=".Reagan County, Texas"/>
    <s v="Reagan County, Texas"/>
    <s v="Reagan County"/>
    <x v="43"/>
    <n v="3367"/>
    <n v="3367"/>
    <n v="3353"/>
    <n v="3393"/>
    <n v="3477"/>
    <n v="3633"/>
    <n v="3785"/>
    <n v="3807"/>
    <n v="3726"/>
    <n v="3712"/>
    <n v="3736"/>
    <x v="2671"/>
  </r>
  <r>
    <s v=".Real County, Texas"/>
    <s v="Real County, Texas"/>
    <s v="Real County"/>
    <x v="43"/>
    <n v="3309"/>
    <n v="3309"/>
    <n v="3322"/>
    <n v="3431"/>
    <n v="3352"/>
    <n v="3318"/>
    <n v="3347"/>
    <n v="3297"/>
    <n v="3399"/>
    <n v="3417"/>
    <n v="3477"/>
    <x v="2672"/>
  </r>
  <r>
    <s v=".Red River County, Texas"/>
    <s v="Red River County, Texas"/>
    <s v="Red River County"/>
    <x v="43"/>
    <n v="12860"/>
    <n v="12862"/>
    <n v="12874"/>
    <n v="12682"/>
    <n v="12723"/>
    <n v="12487"/>
    <n v="12445"/>
    <n v="12345"/>
    <n v="12179"/>
    <n v="12164"/>
    <n v="12143"/>
    <x v="2673"/>
  </r>
  <r>
    <s v=".Reeves County, Texas"/>
    <s v="Reeves County, Texas"/>
    <s v="Reeves County"/>
    <x v="43"/>
    <n v="13783"/>
    <n v="13783"/>
    <n v="13834"/>
    <n v="14098"/>
    <n v="14265"/>
    <n v="14494"/>
    <n v="15124"/>
    <n v="15574"/>
    <n v="15229"/>
    <n v="15166"/>
    <n v="15513"/>
    <x v="2674"/>
  </r>
  <r>
    <s v=".Refugio County, Texas"/>
    <s v="Refugio County, Texas"/>
    <s v="Refugio County"/>
    <x v="43"/>
    <n v="7383"/>
    <n v="7383"/>
    <n v="7375"/>
    <n v="7321"/>
    <n v="7256"/>
    <n v="7279"/>
    <n v="7362"/>
    <n v="7326"/>
    <n v="7272"/>
    <n v="7180"/>
    <n v="7000"/>
    <x v="2675"/>
  </r>
  <r>
    <s v=".Roberts County, Texas"/>
    <s v="Roberts County, Texas"/>
    <s v="Roberts County"/>
    <x v="43"/>
    <n v="929"/>
    <n v="929"/>
    <n v="924"/>
    <n v="926"/>
    <n v="942"/>
    <n v="919"/>
    <n v="914"/>
    <n v="910"/>
    <n v="910"/>
    <n v="941"/>
    <n v="898"/>
    <x v="2676"/>
  </r>
  <r>
    <s v=".Robertson County, Texas"/>
    <s v="Robertson County, Texas"/>
    <s v="Robertson County"/>
    <x v="43"/>
    <n v="16622"/>
    <n v="16620"/>
    <n v="16555"/>
    <n v="16657"/>
    <n v="16455"/>
    <n v="16431"/>
    <n v="16468"/>
    <n v="16698"/>
    <n v="16804"/>
    <n v="17153"/>
    <n v="17219"/>
    <x v="2677"/>
  </r>
  <r>
    <s v=".Rockwall County, Texas"/>
    <s v="Rockwall County, Texas"/>
    <s v="Rockwall County"/>
    <x v="43"/>
    <n v="78337"/>
    <n v="78345"/>
    <n v="78919"/>
    <n v="81045"/>
    <n v="82710"/>
    <n v="84670"/>
    <n v="87064"/>
    <n v="90170"/>
    <n v="93421"/>
    <n v="96824"/>
    <n v="100546"/>
    <x v="2678"/>
  </r>
  <r>
    <s v=".Runnels County, Texas"/>
    <s v="Runnels County, Texas"/>
    <s v="Runnels County"/>
    <x v="43"/>
    <n v="10501"/>
    <n v="10502"/>
    <n v="10508"/>
    <n v="10500"/>
    <n v="10335"/>
    <n v="10196"/>
    <n v="10294"/>
    <n v="10387"/>
    <n v="10276"/>
    <n v="10282"/>
    <n v="10178"/>
    <x v="2679"/>
  </r>
  <r>
    <s v=".Rusk County, Texas"/>
    <s v="Rusk County, Texas"/>
    <s v="Rusk County"/>
    <x v="43"/>
    <n v="53330"/>
    <n v="53309"/>
    <n v="53361"/>
    <n v="53702"/>
    <n v="53793"/>
    <n v="53332"/>
    <n v="53212"/>
    <n v="52965"/>
    <n v="52892"/>
    <n v="54213"/>
    <n v="54301"/>
    <x v="2680"/>
  </r>
  <r>
    <s v=".Sabine County, Texas"/>
    <s v="Sabine County, Texas"/>
    <s v="Sabine County"/>
    <x v="43"/>
    <n v="10834"/>
    <n v="10836"/>
    <n v="10871"/>
    <n v="10727"/>
    <n v="10524"/>
    <n v="10424"/>
    <n v="10428"/>
    <n v="10440"/>
    <n v="10381"/>
    <n v="10417"/>
    <n v="10576"/>
    <x v="2681"/>
  </r>
  <r>
    <s v=".San Augustine County, Texas"/>
    <s v="San Augustine County, Texas"/>
    <s v="San Augustine County"/>
    <x v="43"/>
    <n v="8865"/>
    <n v="8861"/>
    <n v="8854"/>
    <n v="8799"/>
    <n v="8789"/>
    <n v="8663"/>
    <n v="8481"/>
    <n v="8349"/>
    <n v="8288"/>
    <n v="8302"/>
    <n v="8254"/>
    <x v="2682"/>
  </r>
  <r>
    <s v=".San Jacinto County, Texas"/>
    <s v="San Jacinto County, Texas"/>
    <s v="San Jacinto County"/>
    <x v="43"/>
    <n v="26384"/>
    <n v="26378"/>
    <n v="26474"/>
    <n v="26780"/>
    <n v="26942"/>
    <n v="26731"/>
    <n v="27049"/>
    <n v="27361"/>
    <n v="27732"/>
    <n v="28231"/>
    <n v="28717"/>
    <x v="2683"/>
  </r>
  <r>
    <s v=".San Patricio County, Texas"/>
    <s v="San Patricio County, Texas"/>
    <s v="San Patricio County"/>
    <x v="43"/>
    <n v="64804"/>
    <n v="64802"/>
    <n v="64431"/>
    <n v="64458"/>
    <n v="65260"/>
    <n v="66134"/>
    <n v="66656"/>
    <n v="67117"/>
    <n v="67311"/>
    <n v="67210"/>
    <n v="66671"/>
    <x v="2684"/>
  </r>
  <r>
    <s v=".San Saba County, Texas"/>
    <s v="San Saba County, Texas"/>
    <s v="San Saba County"/>
    <x v="43"/>
    <n v="6131"/>
    <n v="6130"/>
    <n v="6134"/>
    <n v="6047"/>
    <n v="5990"/>
    <n v="5960"/>
    <n v="5858"/>
    <n v="5922"/>
    <n v="5922"/>
    <n v="5996"/>
    <n v="6060"/>
    <x v="2685"/>
  </r>
  <r>
    <s v=".Schleicher County, Texas"/>
    <s v="Schleicher County, Texas"/>
    <s v="Schleicher County"/>
    <x v="43"/>
    <n v="3461"/>
    <n v="3461"/>
    <n v="3503"/>
    <n v="3310"/>
    <n v="3259"/>
    <n v="3191"/>
    <n v="3164"/>
    <n v="3195"/>
    <n v="3057"/>
    <n v="2989"/>
    <n v="2880"/>
    <x v="2686"/>
  </r>
  <r>
    <s v=".Scurry County, Texas"/>
    <s v="Scurry County, Texas"/>
    <s v="Scurry County"/>
    <x v="43"/>
    <n v="16921"/>
    <n v="16919"/>
    <n v="16928"/>
    <n v="16868"/>
    <n v="17125"/>
    <n v="17272"/>
    <n v="17377"/>
    <n v="17570"/>
    <n v="17394"/>
    <n v="17003"/>
    <n v="16812"/>
    <x v="2687"/>
  </r>
  <r>
    <s v=".Shackelford County, Texas"/>
    <s v="Shackelford County, Texas"/>
    <s v="Shackelford County"/>
    <x v="43"/>
    <n v="3378"/>
    <n v="3376"/>
    <n v="3383"/>
    <n v="3334"/>
    <n v="3361"/>
    <n v="3375"/>
    <n v="3316"/>
    <n v="3333"/>
    <n v="3337"/>
    <n v="3289"/>
    <n v="3256"/>
    <x v="2688"/>
  </r>
  <r>
    <s v=".Shelby County, Texas"/>
    <s v="Shelby County, Texas"/>
    <s v="Shelby County"/>
    <x v="43"/>
    <n v="25448"/>
    <n v="25448"/>
    <n v="25458"/>
    <n v="25733"/>
    <n v="26062"/>
    <n v="25977"/>
    <n v="25607"/>
    <n v="25373"/>
    <n v="25566"/>
    <n v="25225"/>
    <n v="25307"/>
    <x v="2689"/>
  </r>
  <r>
    <s v=".Sherman County, Texas"/>
    <s v="Sherman County, Texas"/>
    <s v="Sherman County"/>
    <x v="43"/>
    <n v="3034"/>
    <n v="3034"/>
    <n v="3025"/>
    <n v="3014"/>
    <n v="3039"/>
    <n v="3070"/>
    <n v="3065"/>
    <n v="3058"/>
    <n v="3070"/>
    <n v="3046"/>
    <n v="3101"/>
    <x v="2690"/>
  </r>
  <r>
    <s v=".Smith County, Texas"/>
    <s v="Smith County, Texas"/>
    <s v="Smith County"/>
    <x v="43"/>
    <n v="209714"/>
    <n v="209725"/>
    <n v="210408"/>
    <n v="212764"/>
    <n v="214811"/>
    <n v="216475"/>
    <n v="219642"/>
    <n v="222390"/>
    <n v="225161"/>
    <n v="227195"/>
    <n v="229749"/>
    <x v="2691"/>
  </r>
  <r>
    <s v=".Somervell County, Texas"/>
    <s v="Somervell County, Texas"/>
    <s v="Somervell County"/>
    <x v="43"/>
    <n v="8490"/>
    <n v="8491"/>
    <n v="8500"/>
    <n v="8426"/>
    <n v="8554"/>
    <n v="8566"/>
    <n v="8559"/>
    <n v="8618"/>
    <n v="8671"/>
    <n v="8855"/>
    <n v="9030"/>
    <x v="2692"/>
  </r>
  <r>
    <s v=".Starr County, Texas"/>
    <s v="Starr County, Texas"/>
    <s v="Starr County"/>
    <x v="43"/>
    <n v="60968"/>
    <n v="60967"/>
    <n v="61134"/>
    <n v="61642"/>
    <n v="61970"/>
    <n v="62381"/>
    <n v="62965"/>
    <n v="63484"/>
    <n v="63894"/>
    <n v="64130"/>
    <n v="64249"/>
    <x v="2693"/>
  </r>
  <r>
    <s v=".Stephens County, Texas"/>
    <s v="Stephens County, Texas"/>
    <s v="Stephens County"/>
    <x v="43"/>
    <n v="9630"/>
    <n v="9634"/>
    <n v="9620"/>
    <n v="9536"/>
    <n v="9614"/>
    <n v="9371"/>
    <n v="9342"/>
    <n v="9385"/>
    <n v="9377"/>
    <n v="9287"/>
    <n v="9405"/>
    <x v="2694"/>
  </r>
  <r>
    <s v=".Sterling County, Texas"/>
    <s v="Sterling County, Texas"/>
    <s v="Sterling County"/>
    <x v="43"/>
    <n v="1143"/>
    <n v="1143"/>
    <n v="1137"/>
    <n v="1170"/>
    <n v="1191"/>
    <n v="1229"/>
    <n v="1340"/>
    <n v="1333"/>
    <n v="1339"/>
    <n v="1287"/>
    <n v="1304"/>
    <x v="2695"/>
  </r>
  <r>
    <s v=".Stonewall County, Texas"/>
    <s v="Stonewall County, Texas"/>
    <s v="Stonewall County"/>
    <x v="43"/>
    <n v="1490"/>
    <n v="1490"/>
    <n v="1496"/>
    <n v="1463"/>
    <n v="1452"/>
    <n v="1418"/>
    <n v="1388"/>
    <n v="1398"/>
    <n v="1401"/>
    <n v="1376"/>
    <n v="1352"/>
    <x v="2696"/>
  </r>
  <r>
    <s v=".Sutton County, Texas"/>
    <s v="Sutton County, Texas"/>
    <s v="Sutton County"/>
    <x v="43"/>
    <n v="4128"/>
    <n v="4128"/>
    <n v="4062"/>
    <n v="3987"/>
    <n v="3916"/>
    <n v="3982"/>
    <n v="3969"/>
    <n v="3915"/>
    <n v="3886"/>
    <n v="3792"/>
    <n v="3752"/>
    <x v="2697"/>
  </r>
  <r>
    <s v=".Swisher County, Texas"/>
    <s v="Swisher County, Texas"/>
    <s v="Swisher County"/>
    <x v="43"/>
    <n v="7854"/>
    <n v="7859"/>
    <n v="7918"/>
    <n v="7804"/>
    <n v="7845"/>
    <n v="7720"/>
    <n v="7554"/>
    <n v="7477"/>
    <n v="7428"/>
    <n v="7446"/>
    <n v="7413"/>
    <x v="2698"/>
  </r>
  <r>
    <s v=".Tarrant County, Texas"/>
    <s v="Tarrant County, Texas"/>
    <s v="Tarrant County"/>
    <x v="43"/>
    <n v="1809034"/>
    <n v="1810664"/>
    <n v="1817480"/>
    <n v="1847882"/>
    <n v="1882205"/>
    <n v="1912767"/>
    <n v="1946122"/>
    <n v="1984880"/>
    <n v="2023556"/>
    <n v="2056451"/>
    <n v="2081446"/>
    <x v="2699"/>
  </r>
  <r>
    <s v=".Taylor County, Texas"/>
    <s v="Taylor County, Texas"/>
    <s v="Taylor County"/>
    <x v="43"/>
    <n v="131506"/>
    <n v="131515"/>
    <n v="131835"/>
    <n v="132853"/>
    <n v="134084"/>
    <n v="133927"/>
    <n v="134987"/>
    <n v="136133"/>
    <n v="136257"/>
    <n v="136634"/>
    <n v="137294"/>
    <x v="2700"/>
  </r>
  <r>
    <s v=".Terrell County, Texas"/>
    <s v="Terrell County, Texas"/>
    <s v="Terrell County"/>
    <x v="43"/>
    <n v="984"/>
    <n v="984"/>
    <n v="1011"/>
    <n v="950"/>
    <n v="921"/>
    <n v="891"/>
    <n v="910"/>
    <n v="867"/>
    <n v="818"/>
    <n v="814"/>
    <n v="810"/>
    <x v="2701"/>
  </r>
  <r>
    <s v=".Terry County, Texas"/>
    <s v="Terry County, Texas"/>
    <s v="Terry County"/>
    <x v="43"/>
    <n v="12651"/>
    <n v="12651"/>
    <n v="12682"/>
    <n v="12661"/>
    <n v="12632"/>
    <n v="12713"/>
    <n v="12795"/>
    <n v="12759"/>
    <n v="12770"/>
    <n v="12429"/>
    <n v="12344"/>
    <x v="2702"/>
  </r>
  <r>
    <s v=".Throckmorton County, Texas"/>
    <s v="Throckmorton County, Texas"/>
    <s v="Throckmorton County"/>
    <x v="43"/>
    <n v="1641"/>
    <n v="1641"/>
    <n v="1639"/>
    <n v="1637"/>
    <n v="1610"/>
    <n v="1606"/>
    <n v="1613"/>
    <n v="1559"/>
    <n v="1537"/>
    <n v="1510"/>
    <n v="1504"/>
    <x v="2703"/>
  </r>
  <r>
    <s v=".Titus County, Texas"/>
    <s v="Titus County, Texas"/>
    <s v="Titus County"/>
    <x v="43"/>
    <n v="32334"/>
    <n v="32334"/>
    <n v="32419"/>
    <n v="32452"/>
    <n v="32612"/>
    <n v="32587"/>
    <n v="32502"/>
    <n v="32626"/>
    <n v="32463"/>
    <n v="32619"/>
    <n v="32743"/>
    <x v="2704"/>
  </r>
  <r>
    <s v=".Tom Green County, Texas"/>
    <s v="Tom Green County, Texas"/>
    <s v="Tom Green County"/>
    <x v="43"/>
    <n v="110224"/>
    <n v="110228"/>
    <n v="110678"/>
    <n v="111751"/>
    <n v="113307"/>
    <n v="114680"/>
    <n v="116319"/>
    <n v="117514"/>
    <n v="117634"/>
    <n v="117566"/>
    <n v="118014"/>
    <x v="2705"/>
  </r>
  <r>
    <s v=".Travis County, Texas"/>
    <s v="Travis County, Texas"/>
    <s v="Travis County"/>
    <x v="43"/>
    <n v="1024266"/>
    <n v="1024444"/>
    <n v="1030503"/>
    <n v="1061709"/>
    <n v="1096886"/>
    <n v="1122248"/>
    <n v="1152260"/>
    <n v="1179805"/>
    <n v="1206110"/>
    <n v="1227585"/>
    <n v="1246572"/>
    <x v="2706"/>
  </r>
  <r>
    <s v=".Trinity County, Texas"/>
    <s v="Trinity County, Texas"/>
    <s v="Trinity County"/>
    <x v="43"/>
    <n v="14585"/>
    <n v="14675"/>
    <n v="14729"/>
    <n v="14686"/>
    <n v="14372"/>
    <n v="14445"/>
    <n v="14298"/>
    <n v="14539"/>
    <n v="14543"/>
    <n v="14677"/>
    <n v="14688"/>
    <x v="32"/>
  </r>
  <r>
    <s v=".Tyler County, Texas"/>
    <s v="Tyler County, Texas"/>
    <s v="Tyler County"/>
    <x v="43"/>
    <n v="21766"/>
    <n v="21760"/>
    <n v="21764"/>
    <n v="21674"/>
    <n v="21504"/>
    <n v="21508"/>
    <n v="21468"/>
    <n v="21370"/>
    <n v="21423"/>
    <n v="21517"/>
    <n v="21609"/>
    <x v="2707"/>
  </r>
  <r>
    <s v=".Upshur County, Texas"/>
    <s v="Upshur County, Texas"/>
    <s v="Upshur County"/>
    <x v="43"/>
    <n v="39309"/>
    <n v="39311"/>
    <n v="39377"/>
    <n v="39731"/>
    <n v="39918"/>
    <n v="39757"/>
    <n v="40280"/>
    <n v="40317"/>
    <n v="40771"/>
    <n v="41069"/>
    <n v="41179"/>
    <x v="2708"/>
  </r>
  <r>
    <s v=".Upton County, Texas"/>
    <s v="Upton County, Texas"/>
    <s v="Upton County"/>
    <x v="43"/>
    <n v="3355"/>
    <n v="3349"/>
    <n v="3338"/>
    <n v="3284"/>
    <n v="3263"/>
    <n v="3386"/>
    <n v="3482"/>
    <n v="3652"/>
    <n v="3690"/>
    <n v="3658"/>
    <n v="3637"/>
    <x v="2709"/>
  </r>
  <r>
    <s v=".Uvalde County, Texas"/>
    <s v="Uvalde County, Texas"/>
    <s v="Uvalde County"/>
    <x v="43"/>
    <n v="26405"/>
    <n v="26405"/>
    <n v="26443"/>
    <n v="26588"/>
    <n v="26746"/>
    <n v="26904"/>
    <n v="27022"/>
    <n v="26949"/>
    <n v="27081"/>
    <n v="27043"/>
    <n v="26787"/>
    <x v="2710"/>
  </r>
  <r>
    <s v=".Val Verde County, Texas"/>
    <s v="Val Verde County, Texas"/>
    <s v="Val Verde County"/>
    <x v="43"/>
    <n v="48879"/>
    <n v="48879"/>
    <n v="48971"/>
    <n v="48972"/>
    <n v="48976"/>
    <n v="49044"/>
    <n v="48845"/>
    <n v="48891"/>
    <n v="48911"/>
    <n v="49028"/>
    <n v="48988"/>
    <x v="2711"/>
  </r>
  <r>
    <s v=".Van Zandt County, Texas"/>
    <s v="Van Zandt County, Texas"/>
    <s v="Van Zandt County"/>
    <x v="43"/>
    <n v="52579"/>
    <n v="52552"/>
    <n v="52579"/>
    <n v="52487"/>
    <n v="52207"/>
    <n v="52328"/>
    <n v="52781"/>
    <n v="53430"/>
    <n v="54367"/>
    <n v="55163"/>
    <n v="55966"/>
    <x v="2712"/>
  </r>
  <r>
    <s v=".Victoria County, Texas"/>
    <s v="Victoria County, Texas"/>
    <s v="Victoria County"/>
    <x v="43"/>
    <n v="86793"/>
    <n v="86793"/>
    <n v="86883"/>
    <n v="87557"/>
    <n v="89116"/>
    <n v="90066"/>
    <n v="91042"/>
    <n v="92136"/>
    <n v="92402"/>
    <n v="92045"/>
    <n v="91878"/>
    <x v="2713"/>
  </r>
  <r>
    <s v=".Walker County, Texas"/>
    <s v="Walker County, Texas"/>
    <s v="Walker County"/>
    <x v="43"/>
    <n v="67861"/>
    <n v="67860"/>
    <n v="68241"/>
    <n v="68409"/>
    <n v="68609"/>
    <n v="69404"/>
    <n v="70076"/>
    <n v="70836"/>
    <n v="71845"/>
    <n v="72816"/>
    <n v="73136"/>
    <x v="2714"/>
  </r>
  <r>
    <s v=".Waller County, Texas"/>
    <s v="Waller County, Texas"/>
    <s v="Waller County"/>
    <x v="43"/>
    <n v="43205"/>
    <n v="43274"/>
    <n v="43519"/>
    <n v="44101"/>
    <n v="44335"/>
    <n v="45408"/>
    <n v="46765"/>
    <n v="48641"/>
    <n v="50046"/>
    <n v="51717"/>
    <n v="53512"/>
    <x v="2715"/>
  </r>
  <r>
    <s v=".Ward County, Texas"/>
    <s v="Ward County, Texas"/>
    <s v="Ward County"/>
    <x v="43"/>
    <n v="10658"/>
    <n v="10658"/>
    <n v="10594"/>
    <n v="10671"/>
    <n v="10823"/>
    <n v="11205"/>
    <n v="11571"/>
    <n v="11631"/>
    <n v="11571"/>
    <n v="11383"/>
    <n v="11709"/>
    <x v="2716"/>
  </r>
  <r>
    <s v=".Washington County, Texas"/>
    <s v="Washington County, Texas"/>
    <s v="Washington County"/>
    <x v="43"/>
    <n v="33718"/>
    <n v="33699"/>
    <n v="33708"/>
    <n v="33966"/>
    <n v="33930"/>
    <n v="34201"/>
    <n v="34403"/>
    <n v="34836"/>
    <n v="34740"/>
    <n v="34861"/>
    <n v="35496"/>
    <x v="2717"/>
  </r>
  <r>
    <s v=".Webb County, Texas"/>
    <s v="Webb County, Texas"/>
    <s v="Webb County"/>
    <x v="43"/>
    <n v="250304"/>
    <n v="250304"/>
    <n v="251370"/>
    <n v="255935"/>
    <n v="260595"/>
    <n v="264430"/>
    <n v="267465"/>
    <n v="269865"/>
    <n v="272301"/>
    <n v="273691"/>
    <n v="275120"/>
    <x v="2718"/>
  </r>
  <r>
    <s v=".Wharton County, Texas"/>
    <s v="Wharton County, Texas"/>
    <s v="Wharton County"/>
    <x v="43"/>
    <n v="41280"/>
    <n v="41280"/>
    <n v="41281"/>
    <n v="41287"/>
    <n v="41136"/>
    <n v="41122"/>
    <n v="41095"/>
    <n v="41383"/>
    <n v="41609"/>
    <n v="41837"/>
    <n v="41499"/>
    <x v="2719"/>
  </r>
  <r>
    <s v=".Wheeler County, Texas"/>
    <s v="Wheeler County, Texas"/>
    <s v="Wheeler County"/>
    <x v="43"/>
    <n v="5410"/>
    <n v="5406"/>
    <n v="5387"/>
    <n v="5446"/>
    <n v="5589"/>
    <n v="5716"/>
    <n v="5696"/>
    <n v="5658"/>
    <n v="5518"/>
    <n v="5300"/>
    <n v="5158"/>
    <x v="2720"/>
  </r>
  <r>
    <s v=".Wichita County, Texas"/>
    <s v="Wichita County, Texas"/>
    <s v="Wichita County"/>
    <x v="43"/>
    <n v="131500"/>
    <n v="131659"/>
    <n v="131794"/>
    <n v="130803"/>
    <n v="131701"/>
    <n v="132192"/>
    <n v="132646"/>
    <n v="130961"/>
    <n v="131295"/>
    <n v="131689"/>
    <n v="131807"/>
    <x v="2721"/>
  </r>
  <r>
    <s v=".Wilbarger County, Texas"/>
    <s v="Wilbarger County, Texas"/>
    <s v="Wilbarger County"/>
    <x v="43"/>
    <n v="13535"/>
    <n v="13535"/>
    <n v="13509"/>
    <n v="13452"/>
    <n v="13289"/>
    <n v="13204"/>
    <n v="12988"/>
    <n v="13055"/>
    <n v="12880"/>
    <n v="12683"/>
    <n v="12777"/>
    <x v="2722"/>
  </r>
  <r>
    <s v=".Willacy County, Texas"/>
    <s v="Willacy County, Texas"/>
    <s v="Willacy County"/>
    <x v="43"/>
    <n v="22134"/>
    <n v="22136"/>
    <n v="22225"/>
    <n v="22167"/>
    <n v="22208"/>
    <n v="22019"/>
    <n v="21935"/>
    <n v="21863"/>
    <n v="21761"/>
    <n v="21508"/>
    <n v="21450"/>
    <x v="2723"/>
  </r>
  <r>
    <s v=".Williamson County, Texas"/>
    <s v="Williamson County, Texas"/>
    <s v="Williamson County"/>
    <x v="43"/>
    <n v="422679"/>
    <n v="422504"/>
    <n v="426287"/>
    <n v="442031"/>
    <n v="455750"/>
    <n v="470017"/>
    <n v="487913"/>
    <n v="507133"/>
    <n v="527622"/>
    <n v="546251"/>
    <n v="566463"/>
    <x v="2724"/>
  </r>
  <r>
    <s v=".Wilson County, Texas"/>
    <s v="Wilson County, Texas"/>
    <s v="Wilson County"/>
    <x v="43"/>
    <n v="42918"/>
    <n v="42905"/>
    <n v="43051"/>
    <n v="43667"/>
    <n v="44353"/>
    <n v="45217"/>
    <n v="46145"/>
    <n v="47178"/>
    <n v="48212"/>
    <n v="49211"/>
    <n v="50196"/>
    <x v="2725"/>
  </r>
  <r>
    <s v=".Winkler County, Texas"/>
    <s v="Winkler County, Texas"/>
    <s v="Winkler County"/>
    <x v="43"/>
    <n v="7110"/>
    <n v="7110"/>
    <n v="7085"/>
    <n v="7165"/>
    <n v="7371"/>
    <n v="7635"/>
    <n v="7819"/>
    <n v="8027"/>
    <n v="7915"/>
    <n v="7605"/>
    <n v="7778"/>
    <x v="2726"/>
  </r>
  <r>
    <s v=".Wise County, Texas"/>
    <s v="Wise County, Texas"/>
    <s v="Wise County"/>
    <x v="43"/>
    <n v="59127"/>
    <n v="59115"/>
    <n v="59115"/>
    <n v="59967"/>
    <n v="60424"/>
    <n v="61019"/>
    <n v="61702"/>
    <n v="62857"/>
    <n v="64478"/>
    <n v="65848"/>
    <n v="68284"/>
    <x v="2727"/>
  </r>
  <r>
    <s v=".Wood County, Texas"/>
    <s v="Wood County, Texas"/>
    <s v="Wood County"/>
    <x v="43"/>
    <n v="41964"/>
    <n v="41959"/>
    <n v="41977"/>
    <n v="42092"/>
    <n v="42383"/>
    <n v="42346"/>
    <n v="42764"/>
    <n v="43117"/>
    <n v="43753"/>
    <n v="44263"/>
    <n v="45157"/>
    <x v="2728"/>
  </r>
  <r>
    <s v=".Yoakum County, Texas"/>
    <s v="Yoakum County, Texas"/>
    <s v="Yoakum County"/>
    <x v="43"/>
    <n v="7879"/>
    <n v="7879"/>
    <n v="7851"/>
    <n v="7971"/>
    <n v="8055"/>
    <n v="8222"/>
    <n v="8398"/>
    <n v="8644"/>
    <n v="8652"/>
    <n v="8557"/>
    <n v="8590"/>
    <x v="2729"/>
  </r>
  <r>
    <s v=".Young County, Texas"/>
    <s v="Young County, Texas"/>
    <s v="Young County"/>
    <x v="43"/>
    <n v="18550"/>
    <n v="18550"/>
    <n v="18522"/>
    <n v="18355"/>
    <n v="18278"/>
    <n v="18354"/>
    <n v="18274"/>
    <n v="18163"/>
    <n v="18098"/>
    <n v="17922"/>
    <n v="17986"/>
    <x v="2730"/>
  </r>
  <r>
    <s v=".Zapata County, Texas"/>
    <s v="Zapata County, Texas"/>
    <s v="Zapata County"/>
    <x v="43"/>
    <n v="14018"/>
    <n v="14018"/>
    <n v="14087"/>
    <n v="14227"/>
    <n v="14276"/>
    <n v="14385"/>
    <n v="14376"/>
    <n v="14493"/>
    <n v="14446"/>
    <n v="14254"/>
    <n v="14149"/>
    <x v="2731"/>
  </r>
  <r>
    <s v=".Zavala County, Texas"/>
    <s v="Zavala County, Texas"/>
    <s v="Zavala County"/>
    <x v="43"/>
    <n v="11677"/>
    <n v="11677"/>
    <n v="11729"/>
    <n v="11875"/>
    <n v="12014"/>
    <n v="12195"/>
    <n v="12243"/>
    <n v="12310"/>
    <n v="12121"/>
    <n v="11957"/>
    <n v="11969"/>
    <x v="2732"/>
  </r>
  <r>
    <s v=".Beaver County, Utah"/>
    <s v="Beaver County, Utah"/>
    <s v="Beaver County"/>
    <x v="44"/>
    <n v="6629"/>
    <n v="6629"/>
    <n v="6655"/>
    <n v="6559"/>
    <n v="6500"/>
    <n v="6457"/>
    <n v="6432"/>
    <n v="6353"/>
    <n v="6478"/>
    <n v="6421"/>
    <n v="6625"/>
    <x v="2733"/>
  </r>
  <r>
    <s v=".Box Elder County, Utah"/>
    <s v="Box Elder County, Utah"/>
    <s v="Box Elder County"/>
    <x v="44"/>
    <n v="49975"/>
    <n v="49983"/>
    <n v="50175"/>
    <n v="50239"/>
    <n v="50201"/>
    <n v="50727"/>
    <n v="51300"/>
    <n v="51826"/>
    <n v="52975"/>
    <n v="53977"/>
    <n v="54906"/>
    <x v="2734"/>
  </r>
  <r>
    <s v=".Cache County, Utah"/>
    <s v="Cache County, Utah"/>
    <s v="Cache County"/>
    <x v="44"/>
    <n v="112656"/>
    <n v="112656"/>
    <n v="113386"/>
    <n v="114781"/>
    <n v="115895"/>
    <n v="117025"/>
    <n v="117894"/>
    <n v="119697"/>
    <n v="122201"/>
    <n v="124236"/>
    <n v="126400"/>
    <x v="2735"/>
  </r>
  <r>
    <s v=".Carbon County, Utah"/>
    <s v="Carbon County, Utah"/>
    <s v="Carbon County"/>
    <x v="44"/>
    <n v="21403"/>
    <n v="21403"/>
    <n v="21403"/>
    <n v="21305"/>
    <n v="21222"/>
    <n v="20903"/>
    <n v="20636"/>
    <n v="20391"/>
    <n v="20324"/>
    <n v="20131"/>
    <n v="20233"/>
    <x v="2736"/>
  </r>
  <r>
    <s v=".Daggett County, Utah"/>
    <s v="Daggett County, Utah"/>
    <s v="Daggett County"/>
    <x v="44"/>
    <n v="1059"/>
    <n v="1061"/>
    <n v="1077"/>
    <n v="1162"/>
    <n v="1095"/>
    <n v="1140"/>
    <n v="1124"/>
    <n v="1107"/>
    <n v="1076"/>
    <n v="1013"/>
    <n v="974"/>
    <x v="2737"/>
  </r>
  <r>
    <s v=".Davis County, Utah"/>
    <s v="Davis County, Utah"/>
    <s v="Davis County"/>
    <x v="44"/>
    <n v="306479"/>
    <n v="306492"/>
    <n v="307910"/>
    <n v="311852"/>
    <n v="315926"/>
    <n v="322228"/>
    <n v="328714"/>
    <n v="334597"/>
    <n v="341000"/>
    <n v="346658"/>
    <n v="351101"/>
    <x v="2738"/>
  </r>
  <r>
    <s v=".Duchesne County, Utah"/>
    <s v="Duchesne County, Utah"/>
    <s v="Duchesne County"/>
    <x v="44"/>
    <n v="18607"/>
    <n v="18605"/>
    <n v="18647"/>
    <n v="18700"/>
    <n v="19000"/>
    <n v="19960"/>
    <n v="20199"/>
    <n v="20748"/>
    <n v="20242"/>
    <n v="19868"/>
    <n v="19943"/>
    <x v="2739"/>
  </r>
  <r>
    <s v=".Emery County, Utah"/>
    <s v="Emery County, Utah"/>
    <s v="Emery County"/>
    <x v="44"/>
    <n v="10976"/>
    <n v="10976"/>
    <n v="11005"/>
    <n v="10985"/>
    <n v="10939"/>
    <n v="10759"/>
    <n v="10638"/>
    <n v="10359"/>
    <n v="10206"/>
    <n v="10006"/>
    <n v="10003"/>
    <x v="2740"/>
  </r>
  <r>
    <s v=".Garfield County, Utah"/>
    <s v="Garfield County, Utah"/>
    <s v="Garfield County"/>
    <x v="44"/>
    <n v="5172"/>
    <n v="5172"/>
    <n v="5197"/>
    <n v="5149"/>
    <n v="5063"/>
    <n v="5029"/>
    <n v="5005"/>
    <n v="4962"/>
    <n v="4952"/>
    <n v="5025"/>
    <n v="5002"/>
    <x v="2741"/>
  </r>
  <r>
    <s v=".Grand County, Utah"/>
    <s v="Grand County, Utah"/>
    <s v="Grand County"/>
    <x v="44"/>
    <n v="9225"/>
    <n v="9224"/>
    <n v="9312"/>
    <n v="9298"/>
    <n v="9358"/>
    <n v="9376"/>
    <n v="9481"/>
    <n v="9551"/>
    <n v="9622"/>
    <n v="9589"/>
    <n v="9686"/>
    <x v="2742"/>
  </r>
  <r>
    <s v=".Iron County, Utah"/>
    <s v="Iron County, Utah"/>
    <s v="Iron County"/>
    <x v="44"/>
    <n v="46163"/>
    <n v="46163"/>
    <n v="46263"/>
    <n v="46622"/>
    <n v="46646"/>
    <n v="46530"/>
    <n v="47041"/>
    <n v="48113"/>
    <n v="49676"/>
    <n v="50761"/>
    <n v="52678"/>
    <x v="2743"/>
  </r>
  <r>
    <s v=".Juab County, Utah"/>
    <s v="Juab County, Utah"/>
    <s v="Juab County"/>
    <x v="44"/>
    <n v="10246"/>
    <n v="10246"/>
    <n v="10264"/>
    <n v="10313"/>
    <n v="10295"/>
    <n v="10261"/>
    <n v="10410"/>
    <n v="10551"/>
    <n v="11016"/>
    <n v="11293"/>
    <n v="11629"/>
    <x v="2744"/>
  </r>
  <r>
    <s v=".Kane County, Utah"/>
    <s v="Kane County, Utah"/>
    <s v="Kane County"/>
    <x v="44"/>
    <n v="7125"/>
    <n v="7125"/>
    <n v="7213"/>
    <n v="7295"/>
    <n v="7173"/>
    <n v="7124"/>
    <n v="7167"/>
    <n v="7039"/>
    <n v="7297"/>
    <n v="7520"/>
    <n v="7677"/>
    <x v="2745"/>
  </r>
  <r>
    <s v=".Millard County, Utah"/>
    <s v="Millard County, Utah"/>
    <s v="Millard County"/>
    <x v="44"/>
    <n v="12503"/>
    <n v="12503"/>
    <n v="12541"/>
    <n v="12570"/>
    <n v="12468"/>
    <n v="12555"/>
    <n v="12538"/>
    <n v="12620"/>
    <n v="12655"/>
    <n v="12821"/>
    <n v="12987"/>
    <x v="2746"/>
  </r>
  <r>
    <s v=".Morgan County, Utah"/>
    <s v="Morgan County, Utah"/>
    <s v="Morgan County"/>
    <x v="44"/>
    <n v="9469"/>
    <n v="9469"/>
    <n v="9522"/>
    <n v="9653"/>
    <n v="9807"/>
    <n v="10207"/>
    <n v="10601"/>
    <n v="11039"/>
    <n v="11370"/>
    <n v="11829"/>
    <n v="11956"/>
    <x v="2747"/>
  </r>
  <r>
    <s v=".Piute County, Utah"/>
    <s v="Piute County, Utah"/>
    <s v="Piute County"/>
    <x v="44"/>
    <n v="1556"/>
    <n v="1557"/>
    <n v="1565"/>
    <n v="1499"/>
    <n v="1497"/>
    <n v="1488"/>
    <n v="1467"/>
    <n v="1491"/>
    <n v="1459"/>
    <n v="1407"/>
    <n v="1438"/>
    <x v="2748"/>
  </r>
  <r>
    <s v=".Rich County, Utah"/>
    <s v="Rich County, Utah"/>
    <s v="Rich County"/>
    <x v="44"/>
    <n v="2264"/>
    <n v="2264"/>
    <n v="2254"/>
    <n v="2294"/>
    <n v="2257"/>
    <n v="2263"/>
    <n v="2273"/>
    <n v="2300"/>
    <n v="2313"/>
    <n v="2395"/>
    <n v="2456"/>
    <x v="2749"/>
  </r>
  <r>
    <s v=".Salt Lake County, Utah"/>
    <s v="Salt Lake County, Utah"/>
    <s v="Salt Lake County"/>
    <x v="44"/>
    <n v="1029655"/>
    <n v="1029590"/>
    <n v="1032976"/>
    <n v="1047610"/>
    <n v="1063956"/>
    <n v="1079392"/>
    <n v="1090005"/>
    <n v="1102273"/>
    <n v="1120109"/>
    <n v="1136719"/>
    <n v="1148692"/>
    <x v="2750"/>
  </r>
  <r>
    <s v=".San Juan County, Utah"/>
    <s v="San Juan County, Utah"/>
    <s v="San Juan County"/>
    <x v="44"/>
    <n v="14746"/>
    <n v="14745"/>
    <n v="14824"/>
    <n v="14839"/>
    <n v="15037"/>
    <n v="14988"/>
    <n v="15058"/>
    <n v="15239"/>
    <n v="15329"/>
    <n v="15277"/>
    <n v="15358"/>
    <x v="2751"/>
  </r>
  <r>
    <s v=".Sanpete County, Utah"/>
    <s v="Sanpete County, Utah"/>
    <s v="Sanpete County"/>
    <x v="44"/>
    <n v="27822"/>
    <n v="27822"/>
    <n v="27940"/>
    <n v="28003"/>
    <n v="27961"/>
    <n v="28128"/>
    <n v="28297"/>
    <n v="28654"/>
    <n v="29232"/>
    <n v="29921"/>
    <n v="30503"/>
    <x v="2752"/>
  </r>
  <r>
    <s v=".Sevier County, Utah"/>
    <s v="Sevier County, Utah"/>
    <s v="Sevier County"/>
    <x v="44"/>
    <n v="20802"/>
    <n v="20801"/>
    <n v="20798"/>
    <n v="20870"/>
    <n v="20658"/>
    <n v="20747"/>
    <n v="20735"/>
    <n v="20858"/>
    <n v="21131"/>
    <n v="21292"/>
    <n v="21497"/>
    <x v="2753"/>
  </r>
  <r>
    <s v=".Summit County, Utah"/>
    <s v="Summit County, Utah"/>
    <s v="Summit County"/>
    <x v="44"/>
    <n v="36324"/>
    <n v="36324"/>
    <n v="36500"/>
    <n v="37421"/>
    <n v="37864"/>
    <n v="38420"/>
    <n v="39113"/>
    <n v="39640"/>
    <n v="40512"/>
    <n v="41330"/>
    <n v="41890"/>
    <x v="2754"/>
  </r>
  <r>
    <s v=".Tooele County, Utah"/>
    <s v="Tooele County, Utah"/>
    <s v="Tooele County"/>
    <x v="44"/>
    <n v="58218"/>
    <n v="58218"/>
    <n v="58502"/>
    <n v="59190"/>
    <n v="59792"/>
    <n v="60633"/>
    <n v="61442"/>
    <n v="62639"/>
    <n v="64612"/>
    <n v="67486"/>
    <n v="69989"/>
    <x v="2755"/>
  </r>
  <r>
    <s v=".Uintah County, Utah"/>
    <s v="Uintah County, Utah"/>
    <s v="Uintah County"/>
    <x v="44"/>
    <n v="32588"/>
    <n v="32588"/>
    <n v="32467"/>
    <n v="33241"/>
    <n v="34641"/>
    <n v="35682"/>
    <n v="36918"/>
    <n v="37791"/>
    <n v="36264"/>
    <n v="35228"/>
    <n v="35405"/>
    <x v="533"/>
  </r>
  <r>
    <s v=".Utah County, Utah"/>
    <s v="Utah County, Utah"/>
    <s v="Utah County"/>
    <x v="44"/>
    <n v="516564"/>
    <n v="516639"/>
    <n v="519998"/>
    <n v="530688"/>
    <n v="539685"/>
    <n v="551273"/>
    <n v="560649"/>
    <n v="572667"/>
    <n v="590288"/>
    <n v="606742"/>
    <n v="621520"/>
    <x v="2756"/>
  </r>
  <r>
    <s v=".Wasatch County, Utah"/>
    <s v="Wasatch County, Utah"/>
    <s v="Wasatch County"/>
    <x v="44"/>
    <n v="23530"/>
    <n v="23525"/>
    <n v="23644"/>
    <n v="24408"/>
    <n v="25344"/>
    <n v="26584"/>
    <n v="27814"/>
    <n v="29118"/>
    <n v="30375"/>
    <n v="31890"/>
    <n v="33067"/>
    <x v="2757"/>
  </r>
  <r>
    <s v=".Washington County, Utah"/>
    <s v="Washington County, Utah"/>
    <s v="Washington County"/>
    <x v="44"/>
    <n v="138115"/>
    <n v="138115"/>
    <n v="138389"/>
    <n v="141249"/>
    <n v="144139"/>
    <n v="146987"/>
    <n v="151081"/>
    <n v="154650"/>
    <n v="159352"/>
    <n v="165929"/>
    <n v="171567"/>
    <x v="2758"/>
  </r>
  <r>
    <s v=".Wayne County, Utah"/>
    <s v="Wayne County, Utah"/>
    <s v="Wayne County"/>
    <x v="44"/>
    <n v="2778"/>
    <n v="2778"/>
    <n v="2772"/>
    <n v="2742"/>
    <n v="2705"/>
    <n v="2712"/>
    <n v="2695"/>
    <n v="2690"/>
    <n v="2671"/>
    <n v="2702"/>
    <n v="2671"/>
    <x v="2759"/>
  </r>
  <r>
    <s v=".Weber County, Utah"/>
    <s v="Weber County, Utah"/>
    <s v="Weber County"/>
    <x v="44"/>
    <n v="231236"/>
    <n v="231218"/>
    <n v="232133"/>
    <n v="233847"/>
    <n v="236251"/>
    <n v="238062"/>
    <n v="240152"/>
    <n v="242872"/>
    <n v="247131"/>
    <n v="251576"/>
    <n v="255697"/>
    <x v="2760"/>
  </r>
  <r>
    <s v=".Addison County, Vermont"/>
    <s v="Addison County, Vermont"/>
    <s v="Addison County"/>
    <x v="45"/>
    <n v="36821"/>
    <n v="36818"/>
    <n v="36823"/>
    <n v="36969"/>
    <n v="36899"/>
    <n v="36934"/>
    <n v="36932"/>
    <n v="36929"/>
    <n v="36931"/>
    <n v="36900"/>
    <n v="36873"/>
    <x v="2761"/>
  </r>
  <r>
    <s v=".Bennington County, Vermont"/>
    <s v="Bennington County, Vermont"/>
    <s v="Bennington County"/>
    <x v="45"/>
    <n v="37125"/>
    <n v="37119"/>
    <n v="37078"/>
    <n v="36813"/>
    <n v="36610"/>
    <n v="36534"/>
    <n v="36167"/>
    <n v="36153"/>
    <n v="35911"/>
    <n v="35675"/>
    <n v="35520"/>
    <x v="2762"/>
  </r>
  <r>
    <s v=".Caledonia County, Vermont"/>
    <s v="Caledonia County, Vermont"/>
    <s v="Caledonia County"/>
    <x v="45"/>
    <n v="31227"/>
    <n v="31234"/>
    <n v="31166"/>
    <n v="31111"/>
    <n v="31025"/>
    <n v="31044"/>
    <n v="30873"/>
    <n v="30645"/>
    <n v="30154"/>
    <n v="30141"/>
    <n v="30236"/>
    <x v="2763"/>
  </r>
  <r>
    <s v=".Chittenden County, Vermont"/>
    <s v="Chittenden County, Vermont"/>
    <s v="Chittenden County"/>
    <x v="45"/>
    <n v="156545"/>
    <n v="156535"/>
    <n v="156769"/>
    <n v="158033"/>
    <n v="158673"/>
    <n v="159432"/>
    <n v="159945"/>
    <n v="161293"/>
    <n v="161563"/>
    <n v="163031"/>
    <n v="163571"/>
    <x v="2764"/>
  </r>
  <r>
    <s v=".Essex County, Vermont"/>
    <s v="Essex County, Vermont"/>
    <s v="Essex County"/>
    <x v="45"/>
    <n v="6306"/>
    <n v="6306"/>
    <n v="6312"/>
    <n v="6324"/>
    <n v="6224"/>
    <n v="6193"/>
    <n v="6154"/>
    <n v="6193"/>
    <n v="6224"/>
    <n v="6184"/>
    <n v="6234"/>
    <x v="2765"/>
  </r>
  <r>
    <s v=".Franklin County, Vermont"/>
    <s v="Franklin County, Vermont"/>
    <s v="Franklin County"/>
    <x v="45"/>
    <n v="47746"/>
    <n v="47759"/>
    <n v="47821"/>
    <n v="48228"/>
    <n v="48317"/>
    <n v="48407"/>
    <n v="48763"/>
    <n v="48988"/>
    <n v="48963"/>
    <n v="48969"/>
    <n v="49258"/>
    <x v="2766"/>
  </r>
  <r>
    <s v=".Grand Isle County, Vermont"/>
    <s v="Grand Isle County, Vermont"/>
    <s v="Grand Isle County"/>
    <x v="45"/>
    <n v="6970"/>
    <n v="6970"/>
    <n v="6948"/>
    <n v="6974"/>
    <n v="6972"/>
    <n v="6988"/>
    <n v="6968"/>
    <n v="6871"/>
    <n v="6921"/>
    <n v="6975"/>
    <n v="7110"/>
    <x v="2767"/>
  </r>
  <r>
    <s v=".Lamoille County, Vermont"/>
    <s v="Lamoille County, Vermont"/>
    <s v="Lamoille County"/>
    <x v="45"/>
    <n v="24475"/>
    <n v="24473"/>
    <n v="24515"/>
    <n v="24707"/>
    <n v="24945"/>
    <n v="25111"/>
    <n v="25130"/>
    <n v="25240"/>
    <n v="25331"/>
    <n v="25360"/>
    <n v="25295"/>
    <x v="2768"/>
  </r>
  <r>
    <s v=".Orange County, Vermont"/>
    <s v="Orange County, Vermont"/>
    <s v="Orange County"/>
    <x v="45"/>
    <n v="28936"/>
    <n v="28936"/>
    <n v="28944"/>
    <n v="29018"/>
    <n v="28916"/>
    <n v="28848"/>
    <n v="28875"/>
    <n v="28887"/>
    <n v="28908"/>
    <n v="28964"/>
    <n v="28888"/>
    <x v="2769"/>
  </r>
  <r>
    <s v=".Orleans County, Vermont"/>
    <s v="Orleans County, Vermont"/>
    <s v="Orleans County"/>
    <x v="45"/>
    <n v="27231"/>
    <n v="27234"/>
    <n v="27245"/>
    <n v="27195"/>
    <n v="27165"/>
    <n v="27135"/>
    <n v="27024"/>
    <n v="27034"/>
    <n v="26766"/>
    <n v="26811"/>
    <n v="26859"/>
    <x v="2770"/>
  </r>
  <r>
    <s v=".Rutland County, Vermont"/>
    <s v="Rutland County, Vermont"/>
    <s v="Rutland County"/>
    <x v="45"/>
    <n v="61642"/>
    <n v="61660"/>
    <n v="61586"/>
    <n v="61235"/>
    <n v="60803"/>
    <n v="60488"/>
    <n v="60039"/>
    <n v="59544"/>
    <n v="59122"/>
    <n v="59006"/>
    <n v="58596"/>
    <x v="2771"/>
  </r>
  <r>
    <s v=".Washington County, Vermont"/>
    <s v="Washington County, Vermont"/>
    <s v="Washington County"/>
    <x v="45"/>
    <n v="59534"/>
    <n v="59524"/>
    <n v="59570"/>
    <n v="59591"/>
    <n v="59407"/>
    <n v="59218"/>
    <n v="58961"/>
    <n v="58652"/>
    <n v="58355"/>
    <n v="58253"/>
    <n v="58079"/>
    <x v="2772"/>
  </r>
  <r>
    <s v=".Windham County, Vermont"/>
    <s v="Windham County, Vermont"/>
    <s v="Windham County"/>
    <x v="45"/>
    <n v="44513"/>
    <n v="44511"/>
    <n v="44502"/>
    <n v="44239"/>
    <n v="43996"/>
    <n v="43885"/>
    <n v="43656"/>
    <n v="43246"/>
    <n v="43163"/>
    <n v="42851"/>
    <n v="42635"/>
    <x v="2773"/>
  </r>
  <r>
    <s v=".Windsor County, Vermont"/>
    <s v="Windsor County, Vermont"/>
    <s v="Windsor County"/>
    <x v="45"/>
    <n v="56670"/>
    <n v="56658"/>
    <n v="56600"/>
    <n v="56612"/>
    <n v="56138"/>
    <n v="55993"/>
    <n v="55727"/>
    <n v="55541"/>
    <n v="55345"/>
    <n v="55224"/>
    <n v="55204"/>
    <x v="2774"/>
  </r>
  <r>
    <s v=".Accomack County, Virginia"/>
    <s v="Accomack County, Virginia"/>
    <s v="Accomack County"/>
    <x v="46"/>
    <n v="33164"/>
    <n v="33162"/>
    <n v="33148"/>
    <n v="33225"/>
    <n v="33268"/>
    <n v="32969"/>
    <n v="32971"/>
    <n v="32914"/>
    <n v="32871"/>
    <n v="32685"/>
    <n v="32581"/>
    <x v="2775"/>
  </r>
  <r>
    <s v=".Albemarle County, Virginia"/>
    <s v="Albemarle County, Virginia"/>
    <s v="Albemarle County"/>
    <x v="46"/>
    <n v="98970"/>
    <n v="98998"/>
    <n v="99204"/>
    <n v="100213"/>
    <n v="101464"/>
    <n v="102270"/>
    <n v="103732"/>
    <n v="105117"/>
    <n v="106431"/>
    <n v="107768"/>
    <n v="108377"/>
    <x v="2776"/>
  </r>
  <r>
    <s v=".Alleghany County, Virginia"/>
    <s v="Alleghany County, Virginia"/>
    <s v="Alleghany County"/>
    <x v="46"/>
    <n v="16250"/>
    <n v="16264"/>
    <n v="16203"/>
    <n v="16163"/>
    <n v="16034"/>
    <n v="15923"/>
    <n v="15605"/>
    <n v="15425"/>
    <n v="15387"/>
    <n v="15128"/>
    <n v="14986"/>
    <x v="2777"/>
  </r>
  <r>
    <s v=".Amelia County, Virginia"/>
    <s v="Amelia County, Virginia"/>
    <s v="Amelia County"/>
    <x v="46"/>
    <n v="12690"/>
    <n v="12695"/>
    <n v="12746"/>
    <n v="12752"/>
    <n v="12745"/>
    <n v="12656"/>
    <n v="12713"/>
    <n v="12784"/>
    <n v="12801"/>
    <n v="12980"/>
    <n v="13057"/>
    <x v="2778"/>
  </r>
  <r>
    <s v=".Amherst County, Virginia"/>
    <s v="Amherst County, Virginia"/>
    <s v="Amherst County"/>
    <x v="46"/>
    <n v="32353"/>
    <n v="32354"/>
    <n v="32387"/>
    <n v="32154"/>
    <n v="32630"/>
    <n v="32317"/>
    <n v="32158"/>
    <n v="31836"/>
    <n v="31887"/>
    <n v="31863"/>
    <n v="31684"/>
    <x v="2779"/>
  </r>
  <r>
    <s v=".Appomattox County, Virginia"/>
    <s v="Appomattox County, Virginia"/>
    <s v="Appomattox County"/>
    <x v="46"/>
    <n v="14973"/>
    <n v="15028"/>
    <n v="15098"/>
    <n v="15109"/>
    <n v="15246"/>
    <n v="15320"/>
    <n v="15348"/>
    <n v="15492"/>
    <n v="15528"/>
    <n v="15723"/>
    <n v="15881"/>
    <x v="2780"/>
  </r>
  <r>
    <s v=".Arlington County, Virginia"/>
    <s v="Arlington County, Virginia"/>
    <s v="Arlington County"/>
    <x v="46"/>
    <n v="207627"/>
    <n v="207696"/>
    <n v="209295"/>
    <n v="215990"/>
    <n v="221454"/>
    <n v="224894"/>
    <n v="225980"/>
    <n v="228548"/>
    <n v="231259"/>
    <n v="234647"/>
    <n v="236025"/>
    <x v="2781"/>
  </r>
  <r>
    <s v=".Augusta County, Virginia"/>
    <s v="Augusta County, Virginia"/>
    <s v="Augusta County"/>
    <x v="46"/>
    <n v="73750"/>
    <n v="73753"/>
    <n v="73584"/>
    <n v="73648"/>
    <n v="73588"/>
    <n v="73842"/>
    <n v="73881"/>
    <n v="74292"/>
    <n v="74834"/>
    <n v="75177"/>
    <n v="75535"/>
    <x v="2782"/>
  </r>
  <r>
    <s v=".Bath County, Virginia"/>
    <s v="Bath County, Virginia"/>
    <s v="Bath County"/>
    <x v="46"/>
    <n v="4731"/>
    <n v="4727"/>
    <n v="4721"/>
    <n v="4655"/>
    <n v="4642"/>
    <n v="4592"/>
    <n v="4535"/>
    <n v="4460"/>
    <n v="4409"/>
    <n v="4266"/>
    <n v="4253"/>
    <x v="2783"/>
  </r>
  <r>
    <s v=".Bedford County, Virginia"/>
    <s v="Bedford County, Virginia"/>
    <s v="Bedford County"/>
    <x v="46"/>
    <n v="68676"/>
    <n v="74929"/>
    <n v="75035"/>
    <n v="75554"/>
    <n v="75750"/>
    <n v="76177"/>
    <n v="77034"/>
    <n v="77629"/>
    <n v="77993"/>
    <n v="78378"/>
    <n v="78882"/>
    <x v="2784"/>
  </r>
  <r>
    <s v=".Bland County, Virginia"/>
    <s v="Bland County, Virginia"/>
    <s v="Bland County"/>
    <x v="46"/>
    <n v="6824"/>
    <n v="6824"/>
    <n v="6799"/>
    <n v="6773"/>
    <n v="6692"/>
    <n v="6673"/>
    <n v="6583"/>
    <n v="6532"/>
    <n v="6472"/>
    <n v="6354"/>
    <n v="6303"/>
    <x v="2785"/>
  </r>
  <r>
    <s v=".Botetourt County, Virginia"/>
    <s v="Botetourt County, Virginia"/>
    <s v="Botetourt County"/>
    <x v="46"/>
    <n v="33148"/>
    <n v="33152"/>
    <n v="33199"/>
    <n v="33005"/>
    <n v="33123"/>
    <n v="32994"/>
    <n v="33080"/>
    <n v="33380"/>
    <n v="33252"/>
    <n v="33313"/>
    <n v="33352"/>
    <x v="2786"/>
  </r>
  <r>
    <s v=".Brunswick County, Virginia"/>
    <s v="Brunswick County, Virginia"/>
    <s v="Brunswick County"/>
    <x v="46"/>
    <n v="17434"/>
    <n v="17426"/>
    <n v="17402"/>
    <n v="17127"/>
    <n v="17032"/>
    <n v="16984"/>
    <n v="16825"/>
    <n v="16845"/>
    <n v="16618"/>
    <n v="16570"/>
    <n v="16336"/>
    <x v="2787"/>
  </r>
  <r>
    <s v=".Buchanan County, Virginia"/>
    <s v="Buchanan County, Virginia"/>
    <s v="Buchanan County"/>
    <x v="46"/>
    <n v="24098"/>
    <n v="24102"/>
    <n v="24084"/>
    <n v="23824"/>
    <n v="23822"/>
    <n v="23625"/>
    <n v="23152"/>
    <n v="22752"/>
    <n v="22212"/>
    <n v="21604"/>
    <n v="21369"/>
    <x v="2788"/>
  </r>
  <r>
    <s v=".Buckingham County, Virginia"/>
    <s v="Buckingham County, Virginia"/>
    <s v="Buckingham County"/>
    <x v="46"/>
    <n v="17146"/>
    <n v="17140"/>
    <n v="17091"/>
    <n v="17213"/>
    <n v="17068"/>
    <n v="17150"/>
    <n v="16931"/>
    <n v="17017"/>
    <n v="17051"/>
    <n v="17038"/>
    <n v="17043"/>
    <x v="2789"/>
  </r>
  <r>
    <s v=".Campbell County, Virginia"/>
    <s v="Campbell County, Virginia"/>
    <s v="Campbell County"/>
    <x v="46"/>
    <n v="54842"/>
    <n v="54809"/>
    <n v="54901"/>
    <n v="54789"/>
    <n v="54830"/>
    <n v="55078"/>
    <n v="55272"/>
    <n v="55356"/>
    <n v="55419"/>
    <n v="55326"/>
    <n v="55137"/>
    <x v="2790"/>
  </r>
  <r>
    <s v=".Caroline County, Virginia"/>
    <s v="Caroline County, Virginia"/>
    <s v="Caroline County"/>
    <x v="46"/>
    <n v="28545"/>
    <n v="28554"/>
    <n v="28635"/>
    <n v="28672"/>
    <n v="28949"/>
    <n v="29248"/>
    <n v="29741"/>
    <n v="29900"/>
    <n v="30099"/>
    <n v="30432"/>
    <n v="30751"/>
    <x v="2791"/>
  </r>
  <r>
    <s v=".Carroll County, Virginia"/>
    <s v="Carroll County, Virginia"/>
    <s v="Carroll County"/>
    <x v="46"/>
    <n v="30042"/>
    <n v="30072"/>
    <n v="30071"/>
    <n v="30092"/>
    <n v="29916"/>
    <n v="29909"/>
    <n v="29711"/>
    <n v="29870"/>
    <n v="29789"/>
    <n v="29812"/>
    <n v="29741"/>
    <x v="2792"/>
  </r>
  <r>
    <s v=".Charles City County, Virginia"/>
    <s v="Charles City County, Virginia"/>
    <s v="Charles City County"/>
    <x v="46"/>
    <n v="7256"/>
    <n v="7256"/>
    <n v="7259"/>
    <n v="7205"/>
    <n v="7126"/>
    <n v="7072"/>
    <n v="6978"/>
    <n v="7046"/>
    <n v="7034"/>
    <n v="7026"/>
    <n v="7000"/>
    <x v="2793"/>
  </r>
  <r>
    <s v=".Charlotte County, Virginia"/>
    <s v="Charlotte County, Virginia"/>
    <s v="Charlotte County"/>
    <x v="46"/>
    <n v="12586"/>
    <n v="12597"/>
    <n v="12568"/>
    <n v="12499"/>
    <n v="12401"/>
    <n v="12279"/>
    <n v="12175"/>
    <n v="12179"/>
    <n v="12119"/>
    <n v="12077"/>
    <n v="11944"/>
    <x v="2794"/>
  </r>
  <r>
    <s v=".Chesterfield County, Virginia"/>
    <s v="Chesterfield County, Virginia"/>
    <s v="Chesterfield County"/>
    <x v="46"/>
    <n v="316236"/>
    <n v="316240"/>
    <n v="317198"/>
    <n v="320307"/>
    <n v="323880"/>
    <n v="327612"/>
    <n v="332093"/>
    <n v="334915"/>
    <n v="338479"/>
    <n v="343276"/>
    <n v="348281"/>
    <x v="2795"/>
  </r>
  <r>
    <s v=".Clarke County, Virginia"/>
    <s v="Clarke County, Virginia"/>
    <s v="Clarke County"/>
    <x v="46"/>
    <n v="14034"/>
    <n v="14025"/>
    <n v="14012"/>
    <n v="14190"/>
    <n v="14245"/>
    <n v="14253"/>
    <n v="14315"/>
    <n v="14239"/>
    <n v="14294"/>
    <n v="14454"/>
    <n v="14511"/>
    <x v="2796"/>
  </r>
  <r>
    <s v=".Craig County, Virginia"/>
    <s v="Craig County, Virginia"/>
    <s v="Craig County"/>
    <x v="46"/>
    <n v="5190"/>
    <n v="5175"/>
    <n v="5198"/>
    <n v="5169"/>
    <n v="5138"/>
    <n v="5138"/>
    <n v="5176"/>
    <n v="5136"/>
    <n v="5120"/>
    <n v="5062"/>
    <n v="5102"/>
    <x v="2797"/>
  </r>
  <r>
    <s v=".Culpeper County, Virginia"/>
    <s v="Culpeper County, Virginia"/>
    <s v="Culpeper County"/>
    <x v="46"/>
    <n v="46689"/>
    <n v="46688"/>
    <n v="46838"/>
    <n v="47345"/>
    <n v="47844"/>
    <n v="48606"/>
    <n v="49237"/>
    <n v="49551"/>
    <n v="50319"/>
    <n v="51235"/>
    <n v="51795"/>
    <x v="2798"/>
  </r>
  <r>
    <s v=".Cumberland County, Virginia"/>
    <s v="Cumberland County, Virginia"/>
    <s v="Cumberland County"/>
    <x v="46"/>
    <n v="10052"/>
    <n v="10039"/>
    <n v="10028"/>
    <n v="9985"/>
    <n v="9841"/>
    <n v="9848"/>
    <n v="9839"/>
    <n v="9756"/>
    <n v="9745"/>
    <n v="9828"/>
    <n v="9857"/>
    <x v="2799"/>
  </r>
  <r>
    <s v=".Dickenson County, Virginia"/>
    <s v="Dickenson County, Virginia"/>
    <s v="Dickenson County"/>
    <x v="46"/>
    <n v="15903"/>
    <n v="15877"/>
    <n v="15847"/>
    <n v="15779"/>
    <n v="15707"/>
    <n v="15526"/>
    <n v="15344"/>
    <n v="15201"/>
    <n v="15014"/>
    <n v="14722"/>
    <n v="14526"/>
    <x v="2800"/>
  </r>
  <r>
    <s v=".Dinwiddie County, Virginia"/>
    <s v="Dinwiddie County, Virginia"/>
    <s v="Dinwiddie County"/>
    <x v="46"/>
    <n v="28001"/>
    <n v="28012"/>
    <n v="28063"/>
    <n v="28119"/>
    <n v="28223"/>
    <n v="28084"/>
    <n v="28094"/>
    <n v="28148"/>
    <n v="28468"/>
    <n v="28630"/>
    <n v="28633"/>
    <x v="2801"/>
  </r>
  <r>
    <s v=".Essex County, Virginia"/>
    <s v="Essex County, Virginia"/>
    <s v="Essex County"/>
    <x v="46"/>
    <n v="11151"/>
    <n v="11149"/>
    <n v="11146"/>
    <n v="11169"/>
    <n v="11135"/>
    <n v="11161"/>
    <n v="11071"/>
    <n v="11096"/>
    <n v="11077"/>
    <n v="10969"/>
    <n v="10896"/>
    <x v="2802"/>
  </r>
  <r>
    <s v=".Fairfax County, Virginia"/>
    <s v="Fairfax County, Virginia"/>
    <s v="Fairfax County"/>
    <x v="46"/>
    <n v="1081726"/>
    <n v="1081703"/>
    <n v="1086155"/>
    <n v="1103439"/>
    <n v="1120395"/>
    <n v="1131784"/>
    <n v="1136271"/>
    <n v="1140401"/>
    <n v="1144188"/>
    <n v="1148728"/>
    <n v="1148463"/>
    <x v="2803"/>
  </r>
  <r>
    <s v=".Fauquier County, Virginia"/>
    <s v="Fauquier County, Virginia"/>
    <s v="Fauquier County"/>
    <x v="46"/>
    <n v="65203"/>
    <n v="65228"/>
    <n v="65440"/>
    <n v="66032"/>
    <n v="66561"/>
    <n v="67139"/>
    <n v="68116"/>
    <n v="68423"/>
    <n v="68805"/>
    <n v="69547"/>
    <n v="70642"/>
    <x v="2804"/>
  </r>
  <r>
    <s v=".Floyd County, Virginia"/>
    <s v="Floyd County, Virginia"/>
    <s v="Floyd County"/>
    <x v="46"/>
    <n v="15279"/>
    <n v="15291"/>
    <n v="15365"/>
    <n v="15400"/>
    <n v="15431"/>
    <n v="15482"/>
    <n v="15526"/>
    <n v="15548"/>
    <n v="15677"/>
    <n v="15758"/>
    <n v="15790"/>
    <x v="2805"/>
  </r>
  <r>
    <s v=".Fluvanna County, Virginia"/>
    <s v="Fluvanna County, Virginia"/>
    <s v="Fluvanna County"/>
    <x v="46"/>
    <n v="25691"/>
    <n v="25742"/>
    <n v="25791"/>
    <n v="25956"/>
    <n v="25883"/>
    <n v="25825"/>
    <n v="25969"/>
    <n v="26133"/>
    <n v="26187"/>
    <n v="26480"/>
    <n v="26898"/>
    <x v="2806"/>
  </r>
  <r>
    <s v=".Franklin County, Virginia"/>
    <s v="Franklin County, Virginia"/>
    <s v="Franklin County"/>
    <x v="46"/>
    <n v="56159"/>
    <n v="56128"/>
    <n v="56176"/>
    <n v="56337"/>
    <n v="56290"/>
    <n v="56269"/>
    <n v="56258"/>
    <n v="56227"/>
    <n v="56158"/>
    <n v="56315"/>
    <n v="56191"/>
    <x v="2807"/>
  </r>
  <r>
    <s v=".Frederick County, Virginia"/>
    <s v="Frederick County, Virginia"/>
    <s v="Frederick County"/>
    <x v="46"/>
    <n v="78305"/>
    <n v="78269"/>
    <n v="78550"/>
    <n v="79512"/>
    <n v="80229"/>
    <n v="81474"/>
    <n v="82714"/>
    <n v="83493"/>
    <n v="84638"/>
    <n v="86456"/>
    <n v="88173"/>
    <x v="2808"/>
  </r>
  <r>
    <s v=".Giles County, Virginia"/>
    <s v="Giles County, Virginia"/>
    <s v="Giles County"/>
    <x v="46"/>
    <n v="17286"/>
    <n v="17286"/>
    <n v="17316"/>
    <n v="17151"/>
    <n v="17022"/>
    <n v="16988"/>
    <n v="16849"/>
    <n v="16762"/>
    <n v="16827"/>
    <n v="16754"/>
    <n v="16799"/>
    <x v="2809"/>
  </r>
  <r>
    <s v=".Gloucester County, Virginia"/>
    <s v="Gloucester County, Virginia"/>
    <s v="Gloucester County"/>
    <x v="46"/>
    <n v="36858"/>
    <n v="36859"/>
    <n v="36940"/>
    <n v="36889"/>
    <n v="36838"/>
    <n v="36768"/>
    <n v="37024"/>
    <n v="37010"/>
    <n v="37114"/>
    <n v="37295"/>
    <n v="37341"/>
    <x v="2810"/>
  </r>
  <r>
    <s v=".Goochland County, Virginia"/>
    <s v="Goochland County, Virginia"/>
    <s v="Goochland County"/>
    <x v="46"/>
    <n v="21717"/>
    <n v="21692"/>
    <n v="21744"/>
    <n v="21374"/>
    <n v="21273"/>
    <n v="21565"/>
    <n v="21849"/>
    <n v="22165"/>
    <n v="22485"/>
    <n v="22703"/>
    <n v="23219"/>
    <x v="2811"/>
  </r>
  <r>
    <s v=".Grayson County, Virginia"/>
    <s v="Grayson County, Virginia"/>
    <s v="Grayson County"/>
    <x v="46"/>
    <n v="15533"/>
    <n v="15554"/>
    <n v="15497"/>
    <n v="15366"/>
    <n v="15143"/>
    <n v="15128"/>
    <n v="15922"/>
    <n v="15959"/>
    <n v="15867"/>
    <n v="15697"/>
    <n v="15635"/>
    <x v="2812"/>
  </r>
  <r>
    <s v=".Greene County, Virginia"/>
    <s v="Greene County, Virginia"/>
    <s v="Greene County"/>
    <x v="46"/>
    <n v="18403"/>
    <n v="18389"/>
    <n v="18457"/>
    <n v="18667"/>
    <n v="18803"/>
    <n v="18848"/>
    <n v="19105"/>
    <n v="19183"/>
    <n v="19309"/>
    <n v="19593"/>
    <n v="19692"/>
    <x v="2813"/>
  </r>
  <r>
    <s v=".Greensville County, Virginia"/>
    <s v="Greensville County, Virginia"/>
    <s v="Greensville County"/>
    <x v="46"/>
    <n v="12243"/>
    <n v="12245"/>
    <n v="12234"/>
    <n v="12001"/>
    <n v="11745"/>
    <n v="11689"/>
    <n v="11564"/>
    <n v="11786"/>
    <n v="11500"/>
    <n v="11569"/>
    <n v="11432"/>
    <x v="2814"/>
  </r>
  <r>
    <s v=".Halifax County, Virginia"/>
    <s v="Halifax County, Virginia"/>
    <s v="Halifax County"/>
    <x v="46"/>
    <n v="36241"/>
    <n v="36253"/>
    <n v="36206"/>
    <n v="36000"/>
    <n v="35738"/>
    <n v="35386"/>
    <n v="35204"/>
    <n v="35103"/>
    <n v="34990"/>
    <n v="34575"/>
    <n v="34181"/>
    <x v="2815"/>
  </r>
  <r>
    <s v=".Hanover County, Virginia"/>
    <s v="Hanover County, Virginia"/>
    <s v="Hanover County"/>
    <x v="46"/>
    <n v="99863"/>
    <n v="99850"/>
    <n v="99902"/>
    <n v="99908"/>
    <n v="100339"/>
    <n v="101065"/>
    <n v="101724"/>
    <n v="103071"/>
    <n v="104290"/>
    <n v="105674"/>
    <n v="106886"/>
    <x v="2816"/>
  </r>
  <r>
    <s v=".Henrico County, Virginia"/>
    <s v="Henrico County, Virginia"/>
    <s v="Henrico County"/>
    <x v="46"/>
    <n v="306935"/>
    <n v="306756"/>
    <n v="307253"/>
    <n v="310430"/>
    <n v="315587"/>
    <n v="318640"/>
    <n v="321835"/>
    <n v="324375"/>
    <n v="325931"/>
    <n v="327559"/>
    <n v="328993"/>
    <x v="2817"/>
  </r>
  <r>
    <s v=".Henry County, Virginia"/>
    <s v="Henry County, Virginia"/>
    <s v="Henry County"/>
    <x v="46"/>
    <n v="54151"/>
    <n v="54182"/>
    <n v="54135"/>
    <n v="53552"/>
    <n v="53112"/>
    <n v="52748"/>
    <n v="52237"/>
    <n v="51940"/>
    <n v="51645"/>
    <n v="51346"/>
    <n v="51050"/>
    <x v="2818"/>
  </r>
  <r>
    <s v=".Highland County, Virginia"/>
    <s v="Highland County, Virginia"/>
    <s v="Highland County"/>
    <x v="46"/>
    <n v="2321"/>
    <n v="2319"/>
    <n v="2297"/>
    <n v="2260"/>
    <n v="2234"/>
    <n v="2205"/>
    <n v="2238"/>
    <n v="2196"/>
    <n v="2210"/>
    <n v="2217"/>
    <n v="2208"/>
    <x v="2819"/>
  </r>
  <r>
    <s v=".Isle of Wight County, Virginia"/>
    <s v="Isle of Wight County, Virginia"/>
    <s v="Isle of Wight County"/>
    <x v="46"/>
    <n v="35270"/>
    <n v="35277"/>
    <n v="35316"/>
    <n v="35296"/>
    <n v="35343"/>
    <n v="35526"/>
    <n v="35865"/>
    <n v="36159"/>
    <n v="36326"/>
    <n v="36571"/>
    <n v="36972"/>
    <x v="2820"/>
  </r>
  <r>
    <s v=".James City County, Virginia"/>
    <s v="James City County, Virginia"/>
    <s v="James City County"/>
    <x v="46"/>
    <n v="67009"/>
    <n v="67379"/>
    <n v="67661"/>
    <n v="68297"/>
    <n v="69409"/>
    <n v="70612"/>
    <n v="72064"/>
    <n v="72819"/>
    <n v="73930"/>
    <n v="75274"/>
    <n v="76033"/>
    <x v="2821"/>
  </r>
  <r>
    <s v=".King and Queen County, Virginia"/>
    <s v="King and Queen County, Virginia"/>
    <s v="King and Queen County"/>
    <x v="46"/>
    <n v="6945"/>
    <n v="6940"/>
    <n v="6976"/>
    <n v="6987"/>
    <n v="7009"/>
    <n v="7029"/>
    <n v="7082"/>
    <n v="7085"/>
    <n v="7054"/>
    <n v="6999"/>
    <n v="7045"/>
    <x v="2822"/>
  </r>
  <r>
    <s v=".King George County, Virginia"/>
    <s v="King George County, Virginia"/>
    <s v="King George County"/>
    <x v="46"/>
    <n v="23584"/>
    <n v="23578"/>
    <n v="23696"/>
    <n v="24273"/>
    <n v="24606"/>
    <n v="24897"/>
    <n v="25260"/>
    <n v="25414"/>
    <n v="25947"/>
    <n v="26337"/>
    <n v="26612"/>
    <x v="2823"/>
  </r>
  <r>
    <s v=".King William County, Virginia"/>
    <s v="King William County, Virginia"/>
    <s v="King William County"/>
    <x v="46"/>
    <n v="15935"/>
    <n v="15927"/>
    <n v="15999"/>
    <n v="16014"/>
    <n v="15977"/>
    <n v="16092"/>
    <n v="16149"/>
    <n v="16282"/>
    <n v="16405"/>
    <n v="16684"/>
    <n v="16919"/>
    <x v="2789"/>
  </r>
  <r>
    <s v=".Lancaster County, Virginia"/>
    <s v="Lancaster County, Virginia"/>
    <s v="Lancaster County"/>
    <x v="46"/>
    <n v="11391"/>
    <n v="11390"/>
    <n v="11362"/>
    <n v="11275"/>
    <n v="11125"/>
    <n v="10959"/>
    <n v="10861"/>
    <n v="10825"/>
    <n v="10771"/>
    <n v="10725"/>
    <n v="10696"/>
    <x v="2824"/>
  </r>
  <r>
    <s v=".Lee County, Virginia"/>
    <s v="Lee County, Virginia"/>
    <s v="Lee County"/>
    <x v="46"/>
    <n v="25587"/>
    <n v="25589"/>
    <n v="25605"/>
    <n v="25544"/>
    <n v="25428"/>
    <n v="25080"/>
    <n v="24724"/>
    <n v="24595"/>
    <n v="24165"/>
    <n v="23900"/>
    <n v="23656"/>
    <x v="2825"/>
  </r>
  <r>
    <s v=".Loudoun County, Virginia"/>
    <s v="Loudoun County, Virginia"/>
    <s v="Loudoun County"/>
    <x v="46"/>
    <n v="312311"/>
    <n v="312348"/>
    <n v="315478"/>
    <n v="326327"/>
    <n v="337847"/>
    <n v="349915"/>
    <n v="362206"/>
    <n v="374014"/>
    <n v="385546"/>
    <n v="397049"/>
    <n v="405522"/>
    <x v="2826"/>
  </r>
  <r>
    <s v=".Louisa County, Virginia"/>
    <s v="Louisa County, Virginia"/>
    <s v="Louisa County"/>
    <x v="46"/>
    <n v="33153"/>
    <n v="33168"/>
    <n v="33309"/>
    <n v="33465"/>
    <n v="33494"/>
    <n v="33987"/>
    <n v="34310"/>
    <n v="34611"/>
    <n v="35304"/>
    <n v="35912"/>
    <n v="36784"/>
    <x v="2827"/>
  </r>
  <r>
    <s v=".Lunenburg County, Virginia"/>
    <s v="Lunenburg County, Virginia"/>
    <s v="Lunenburg County"/>
    <x v="46"/>
    <n v="12914"/>
    <n v="12916"/>
    <n v="12910"/>
    <n v="12911"/>
    <n v="12638"/>
    <n v="12532"/>
    <n v="12482"/>
    <n v="12348"/>
    <n v="12319"/>
    <n v="12333"/>
    <n v="12215"/>
    <x v="656"/>
  </r>
  <r>
    <s v=".Madison County, Virginia"/>
    <s v="Madison County, Virginia"/>
    <s v="Madison County"/>
    <x v="46"/>
    <n v="13308"/>
    <n v="13306"/>
    <n v="13300"/>
    <n v="13141"/>
    <n v="13132"/>
    <n v="13090"/>
    <n v="13030"/>
    <n v="13047"/>
    <n v="13081"/>
    <n v="13212"/>
    <n v="13248"/>
    <x v="2828"/>
  </r>
  <r>
    <s v=".Mathews County, Virginia"/>
    <s v="Mathews County, Virginia"/>
    <s v="Mathews County"/>
    <x v="46"/>
    <n v="8978"/>
    <n v="8976"/>
    <n v="8974"/>
    <n v="8944"/>
    <n v="8911"/>
    <n v="8898"/>
    <n v="8813"/>
    <n v="8834"/>
    <n v="8769"/>
    <n v="8709"/>
    <n v="8792"/>
    <x v="2829"/>
  </r>
  <r>
    <s v=".Mecklenburg County, Virginia"/>
    <s v="Mecklenburg County, Virginia"/>
    <s v="Mecklenburg County"/>
    <x v="46"/>
    <n v="32727"/>
    <n v="32716"/>
    <n v="32708"/>
    <n v="32560"/>
    <n v="31686"/>
    <n v="31239"/>
    <n v="31104"/>
    <n v="30922"/>
    <n v="30813"/>
    <n v="30693"/>
    <n v="30624"/>
    <x v="2830"/>
  </r>
  <r>
    <s v=".Middlesex County, Virginia"/>
    <s v="Middlesex County, Virginia"/>
    <s v="Middlesex County"/>
    <x v="46"/>
    <n v="10959"/>
    <n v="10959"/>
    <n v="10980"/>
    <n v="10854"/>
    <n v="10850"/>
    <n v="10781"/>
    <n v="10657"/>
    <n v="10686"/>
    <n v="10749"/>
    <n v="10625"/>
    <n v="10733"/>
    <x v="2831"/>
  </r>
  <r>
    <s v=".Montgomery County, Virginia"/>
    <s v="Montgomery County, Virginia"/>
    <s v="Montgomery County"/>
    <x v="46"/>
    <n v="94392"/>
    <n v="94422"/>
    <n v="94557"/>
    <n v="94737"/>
    <n v="95652"/>
    <n v="96589"/>
    <n v="97107"/>
    <n v="97317"/>
    <n v="98172"/>
    <n v="98142"/>
    <n v="98532"/>
    <x v="2832"/>
  </r>
  <r>
    <s v=".Nelson County, Virginia"/>
    <s v="Nelson County, Virginia"/>
    <s v="Nelson County"/>
    <x v="46"/>
    <n v="15020"/>
    <n v="15015"/>
    <n v="14978"/>
    <n v="15020"/>
    <n v="14802"/>
    <n v="14800"/>
    <n v="14863"/>
    <n v="14760"/>
    <n v="14805"/>
    <n v="14800"/>
    <n v="14862"/>
    <x v="2833"/>
  </r>
  <r>
    <s v=".New Kent County, Virginia"/>
    <s v="New Kent County, Virginia"/>
    <s v="New Kent County"/>
    <x v="46"/>
    <n v="18429"/>
    <n v="18432"/>
    <n v="18543"/>
    <n v="18764"/>
    <n v="19149"/>
    <n v="19516"/>
    <n v="20019"/>
    <n v="20377"/>
    <n v="21009"/>
    <n v="21638"/>
    <n v="22317"/>
    <x v="2834"/>
  </r>
  <r>
    <s v=".Northampton County, Virginia"/>
    <s v="Northampton County, Virginia"/>
    <s v="Northampton County"/>
    <x v="46"/>
    <n v="12389"/>
    <n v="12391"/>
    <n v="12409"/>
    <n v="12408"/>
    <n v="12212"/>
    <n v="12030"/>
    <n v="12038"/>
    <n v="12080"/>
    <n v="12002"/>
    <n v="11872"/>
    <n v="11761"/>
    <x v="2835"/>
  </r>
  <r>
    <s v=".Northumberland County, Virginia"/>
    <s v="Northumberland County, Virginia"/>
    <s v="Northumberland County"/>
    <x v="46"/>
    <n v="12330"/>
    <n v="12331"/>
    <n v="12355"/>
    <n v="12451"/>
    <n v="12422"/>
    <n v="12298"/>
    <n v="12256"/>
    <n v="12241"/>
    <n v="12176"/>
    <n v="12271"/>
    <n v="12168"/>
    <x v="1098"/>
  </r>
  <r>
    <s v=".Nottoway County, Virginia"/>
    <s v="Nottoway County, Virginia"/>
    <s v="Nottoway County"/>
    <x v="46"/>
    <n v="15853"/>
    <n v="15853"/>
    <n v="15840"/>
    <n v="15894"/>
    <n v="15756"/>
    <n v="15637"/>
    <n v="15511"/>
    <n v="15606"/>
    <n v="15495"/>
    <n v="15432"/>
    <n v="15400"/>
    <x v="2836"/>
  </r>
  <r>
    <s v=".Orange County, Virginia"/>
    <s v="Orange County, Virginia"/>
    <s v="Orange County"/>
    <x v="46"/>
    <n v="33481"/>
    <n v="33554"/>
    <n v="33578"/>
    <n v="33994"/>
    <n v="34275"/>
    <n v="34620"/>
    <n v="34923"/>
    <n v="35178"/>
    <n v="35354"/>
    <n v="35870"/>
    <n v="36598"/>
    <x v="2837"/>
  </r>
  <r>
    <s v=".Page County, Virginia"/>
    <s v="Page County, Virginia"/>
    <s v="Page County"/>
    <x v="46"/>
    <n v="24042"/>
    <n v="24051"/>
    <n v="24065"/>
    <n v="23957"/>
    <n v="23841"/>
    <n v="23723"/>
    <n v="23784"/>
    <n v="23662"/>
    <n v="23619"/>
    <n v="23784"/>
    <n v="23972"/>
    <x v="2838"/>
  </r>
  <r>
    <s v=".Patrick County, Virginia"/>
    <s v="Patrick County, Virginia"/>
    <s v="Patrick County"/>
    <x v="46"/>
    <n v="18490"/>
    <n v="18500"/>
    <n v="18470"/>
    <n v="18335"/>
    <n v="18333"/>
    <n v="18249"/>
    <n v="18175"/>
    <n v="17960"/>
    <n v="17796"/>
    <n v="17713"/>
    <n v="17663"/>
    <x v="2839"/>
  </r>
  <r>
    <s v=".Pittsylvania County, Virginia"/>
    <s v="Pittsylvania County, Virginia"/>
    <s v="Pittsylvania County"/>
    <x v="46"/>
    <n v="63506"/>
    <n v="63469"/>
    <n v="63586"/>
    <n v="63262"/>
    <n v="62895"/>
    <n v="62554"/>
    <n v="62371"/>
    <n v="62010"/>
    <n v="61704"/>
    <n v="61309"/>
    <n v="60901"/>
    <x v="2840"/>
  </r>
  <r>
    <s v=".Powhatan County, Virginia"/>
    <s v="Powhatan County, Virginia"/>
    <s v="Powhatan County"/>
    <x v="46"/>
    <n v="28046"/>
    <n v="28069"/>
    <n v="28125"/>
    <n v="28129"/>
    <n v="28178"/>
    <n v="28300"/>
    <n v="28496"/>
    <n v="28056"/>
    <n v="28443"/>
    <n v="28716"/>
    <n v="29210"/>
    <x v="2841"/>
  </r>
  <r>
    <s v=".Prince Edward County, Virginia"/>
    <s v="Prince Edward County, Virginia"/>
    <s v="Prince Edward County"/>
    <x v="46"/>
    <n v="23368"/>
    <n v="23363"/>
    <n v="23359"/>
    <n v="22318"/>
    <n v="23172"/>
    <n v="22714"/>
    <n v="22975"/>
    <n v="23120"/>
    <n v="23020"/>
    <n v="22678"/>
    <n v="22906"/>
    <x v="2842"/>
  </r>
  <r>
    <s v=".Prince George County, Virginia"/>
    <s v="Prince George County, Virginia"/>
    <s v="Prince George County"/>
    <x v="46"/>
    <n v="35725"/>
    <n v="35715"/>
    <n v="35642"/>
    <n v="36716"/>
    <n v="37123"/>
    <n v="37333"/>
    <n v="37415"/>
    <n v="38246"/>
    <n v="37972"/>
    <n v="38006"/>
    <n v="37993"/>
    <x v="2843"/>
  </r>
  <r>
    <s v=".Prince William County, Virginia"/>
    <s v="Prince William County, Virginia"/>
    <s v="Prince William County"/>
    <x v="46"/>
    <n v="402002"/>
    <n v="402009"/>
    <n v="406169"/>
    <n v="419094"/>
    <n v="429616"/>
    <n v="437735"/>
    <n v="443782"/>
    <n v="450978"/>
    <n v="456496"/>
    <n v="463069"/>
    <n v="466235"/>
    <x v="2844"/>
  </r>
  <r>
    <s v=".Pulaski County, Virginia"/>
    <s v="Pulaski County, Virginia"/>
    <s v="Pulaski County"/>
    <x v="46"/>
    <n v="34872"/>
    <n v="34857"/>
    <n v="34828"/>
    <n v="34740"/>
    <n v="34732"/>
    <n v="34546"/>
    <n v="34340"/>
    <n v="34351"/>
    <n v="34249"/>
    <n v="34225"/>
    <n v="34060"/>
    <x v="2845"/>
  </r>
  <r>
    <s v=".Rappahannock County, Virginia"/>
    <s v="Rappahannock County, Virginia"/>
    <s v="Rappahannock County"/>
    <x v="46"/>
    <n v="7373"/>
    <n v="7506"/>
    <n v="7500"/>
    <n v="7476"/>
    <n v="7409"/>
    <n v="7428"/>
    <n v="7336"/>
    <n v="7400"/>
    <n v="7380"/>
    <n v="7393"/>
    <n v="7345"/>
    <x v="2846"/>
  </r>
  <r>
    <s v=".Richmond County, Virginia"/>
    <s v="Richmond County, Virginia"/>
    <s v="Richmond County"/>
    <x v="46"/>
    <n v="9254"/>
    <n v="9254"/>
    <n v="9280"/>
    <n v="9208"/>
    <n v="9079"/>
    <n v="8952"/>
    <n v="8884"/>
    <n v="8781"/>
    <n v="8758"/>
    <n v="8889"/>
    <n v="8970"/>
    <x v="2847"/>
  </r>
  <r>
    <s v=".Roanoke County, Virginia"/>
    <s v="Roanoke County, Virginia"/>
    <s v="Roanoke County"/>
    <x v="46"/>
    <n v="92376"/>
    <n v="92465"/>
    <n v="92401"/>
    <n v="92815"/>
    <n v="92738"/>
    <n v="93311"/>
    <n v="93378"/>
    <n v="93376"/>
    <n v="93528"/>
    <n v="93939"/>
    <n v="94086"/>
    <x v="2848"/>
  </r>
  <r>
    <s v=".Rockbridge County, Virginia"/>
    <s v="Rockbridge County, Virginia"/>
    <s v="Rockbridge County"/>
    <x v="46"/>
    <n v="22307"/>
    <n v="22355"/>
    <n v="22346"/>
    <n v="22445"/>
    <n v="22378"/>
    <n v="22328"/>
    <n v="22432"/>
    <n v="22396"/>
    <n v="22450"/>
    <n v="22668"/>
    <n v="22761"/>
    <x v="2849"/>
  </r>
  <r>
    <s v=".Rockingham County, Virginia"/>
    <s v="Rockingham County, Virginia"/>
    <s v="Rockingham County"/>
    <x v="46"/>
    <n v="76314"/>
    <n v="76321"/>
    <n v="76408"/>
    <n v="76861"/>
    <n v="77137"/>
    <n v="77419"/>
    <n v="77878"/>
    <n v="78445"/>
    <n v="79367"/>
    <n v="80397"/>
    <n v="81261"/>
    <x v="2850"/>
  </r>
  <r>
    <s v=".Russell County, Virginia"/>
    <s v="Russell County, Virginia"/>
    <s v="Russell County"/>
    <x v="46"/>
    <n v="28897"/>
    <n v="28923"/>
    <n v="28878"/>
    <n v="28683"/>
    <n v="28427"/>
    <n v="28336"/>
    <n v="28077"/>
    <n v="27854"/>
    <n v="27422"/>
    <n v="27046"/>
    <n v="26795"/>
    <x v="2851"/>
  </r>
  <r>
    <s v=".Scott County, Virginia"/>
    <s v="Scott County, Virginia"/>
    <s v="Scott County"/>
    <x v="46"/>
    <n v="23177"/>
    <n v="23168"/>
    <n v="23128"/>
    <n v="23053"/>
    <n v="22954"/>
    <n v="22768"/>
    <n v="22519"/>
    <n v="22296"/>
    <n v="22082"/>
    <n v="21893"/>
    <n v="21672"/>
    <x v="2852"/>
  </r>
  <r>
    <s v=".Shenandoah County, Virginia"/>
    <s v="Shenandoah County, Virginia"/>
    <s v="Shenandoah County"/>
    <x v="46"/>
    <n v="41993"/>
    <n v="41996"/>
    <n v="42052"/>
    <n v="42266"/>
    <n v="42530"/>
    <n v="42506"/>
    <n v="42729"/>
    <n v="42848"/>
    <n v="42907"/>
    <n v="43276"/>
    <n v="43473"/>
    <x v="2853"/>
  </r>
  <r>
    <s v=".Smyth County, Virginia"/>
    <s v="Smyth County, Virginia"/>
    <s v="Smyth County"/>
    <x v="46"/>
    <n v="32208"/>
    <n v="32213"/>
    <n v="32198"/>
    <n v="32047"/>
    <n v="31896"/>
    <n v="31772"/>
    <n v="31573"/>
    <n v="31419"/>
    <n v="31126"/>
    <n v="30731"/>
    <n v="30454"/>
    <x v="2854"/>
  </r>
  <r>
    <s v=".Southampton County, Virginia"/>
    <s v="Southampton County, Virginia"/>
    <s v="Southampton County"/>
    <x v="46"/>
    <n v="18570"/>
    <n v="18573"/>
    <n v="18640"/>
    <n v="18638"/>
    <n v="18507"/>
    <n v="18329"/>
    <n v="18223"/>
    <n v="18136"/>
    <n v="18080"/>
    <n v="17841"/>
    <n v="17713"/>
    <x v="2855"/>
  </r>
  <r>
    <s v=".Spotsylvania County, Virginia"/>
    <s v="Spotsylvania County, Virginia"/>
    <s v="Spotsylvania County"/>
    <x v="46"/>
    <n v="122397"/>
    <n v="122453"/>
    <n v="122976"/>
    <n v="124537"/>
    <n v="125827"/>
    <n v="127392"/>
    <n v="128804"/>
    <n v="129948"/>
    <n v="131252"/>
    <n v="132739"/>
    <n v="134011"/>
    <x v="2856"/>
  </r>
  <r>
    <s v=".Stafford County, Virginia"/>
    <s v="Stafford County, Virginia"/>
    <s v="Stafford County"/>
    <x v="46"/>
    <n v="128961"/>
    <n v="128984"/>
    <n v="129832"/>
    <n v="132200"/>
    <n v="133368"/>
    <n v="135923"/>
    <n v="138791"/>
    <n v="140868"/>
    <n v="143501"/>
    <n v="146792"/>
    <n v="149824"/>
    <x v="2857"/>
  </r>
  <r>
    <s v=".Surry County, Virginia"/>
    <s v="Surry County, Virginia"/>
    <s v="Surry County"/>
    <x v="46"/>
    <n v="7058"/>
    <n v="7064"/>
    <n v="7044"/>
    <n v="6921"/>
    <n v="6839"/>
    <n v="6787"/>
    <n v="6780"/>
    <n v="6671"/>
    <n v="6554"/>
    <n v="6503"/>
    <n v="6463"/>
    <x v="2858"/>
  </r>
  <r>
    <s v=".Sussex County, Virginia"/>
    <s v="Sussex County, Virginia"/>
    <s v="Sussex County"/>
    <x v="46"/>
    <n v="12087"/>
    <n v="12070"/>
    <n v="12011"/>
    <n v="12086"/>
    <n v="11924"/>
    <n v="11766"/>
    <n v="11723"/>
    <n v="11692"/>
    <n v="11414"/>
    <n v="11379"/>
    <n v="11241"/>
    <x v="2859"/>
  </r>
  <r>
    <s v=".Tazewell County, Virginia"/>
    <s v="Tazewell County, Virginia"/>
    <s v="Tazewell County"/>
    <x v="46"/>
    <n v="45078"/>
    <n v="45058"/>
    <n v="45117"/>
    <n v="44730"/>
    <n v="44264"/>
    <n v="44017"/>
    <n v="43379"/>
    <n v="42905"/>
    <n v="42155"/>
    <n v="41303"/>
    <n v="41058"/>
    <x v="2860"/>
  </r>
  <r>
    <s v=".Warren County, Virginia"/>
    <s v="Warren County, Virginia"/>
    <s v="Warren County"/>
    <x v="46"/>
    <n v="37575"/>
    <n v="37450"/>
    <n v="37518"/>
    <n v="37646"/>
    <n v="37887"/>
    <n v="38500"/>
    <n v="40126"/>
    <n v="38716"/>
    <n v="39165"/>
    <n v="39409"/>
    <n v="40006"/>
    <x v="2861"/>
  </r>
  <r>
    <s v=".Washington County, Virginia"/>
    <s v="Washington County, Virginia"/>
    <s v="Washington County"/>
    <x v="46"/>
    <n v="54876"/>
    <n v="54961"/>
    <n v="54967"/>
    <n v="54831"/>
    <n v="55095"/>
    <n v="54776"/>
    <n v="54603"/>
    <n v="54268"/>
    <n v="54100"/>
    <n v="54179"/>
    <n v="54067"/>
    <x v="2862"/>
  </r>
  <r>
    <s v=".Westmoreland County, Virginia"/>
    <s v="Westmoreland County, Virginia"/>
    <s v="Westmoreland County"/>
    <x v="46"/>
    <n v="17454"/>
    <n v="17460"/>
    <n v="17489"/>
    <n v="17635"/>
    <n v="17513"/>
    <n v="17552"/>
    <n v="17436"/>
    <n v="17549"/>
    <n v="17649"/>
    <n v="17725"/>
    <n v="17817"/>
    <x v="2863"/>
  </r>
  <r>
    <s v=".Wise County, Virginia"/>
    <s v="Wise County, Virginia"/>
    <s v="Wise County"/>
    <x v="46"/>
    <n v="41452"/>
    <n v="41437"/>
    <n v="41572"/>
    <n v="41454"/>
    <n v="40909"/>
    <n v="40662"/>
    <n v="39892"/>
    <n v="39572"/>
    <n v="39027"/>
    <n v="38574"/>
    <n v="37875"/>
    <x v="2864"/>
  </r>
  <r>
    <s v=".Wythe County, Virginia"/>
    <s v="Wythe County, Virginia"/>
    <s v="Wythe County"/>
    <x v="46"/>
    <n v="29235"/>
    <n v="29246"/>
    <n v="29252"/>
    <n v="29202"/>
    <n v="29328"/>
    <n v="29282"/>
    <n v="29055"/>
    <n v="29097"/>
    <n v="28912"/>
    <n v="28829"/>
    <n v="28698"/>
    <x v="2865"/>
  </r>
  <r>
    <s v=".York County, Virginia"/>
    <s v="York County, Virginia"/>
    <s v="York County"/>
    <x v="46"/>
    <n v="65464"/>
    <n v="65191"/>
    <n v="65222"/>
    <n v="65772"/>
    <n v="65825"/>
    <n v="65980"/>
    <n v="66523"/>
    <n v="67802"/>
    <n v="67832"/>
    <n v="68022"/>
    <n v="67976"/>
    <x v="2866"/>
  </r>
  <r>
    <s v=".Alexandria city, Virginia"/>
    <s v="Alexandria city, Virginia"/>
    <s v="Alexandria city"/>
    <x v="46"/>
    <n v="139966"/>
    <n v="139998"/>
    <n v="140729"/>
    <n v="144219"/>
    <n v="147291"/>
    <n v="149637"/>
    <n v="151375"/>
    <n v="153654"/>
    <n v="156698"/>
    <n v="159215"/>
    <n v="159069"/>
    <x v="2867"/>
  </r>
  <r>
    <s v=".Bristol city, Virginia"/>
    <s v="Bristol city, Virginia"/>
    <s v="Bristol city"/>
    <x v="46"/>
    <n v="17835"/>
    <n v="17738"/>
    <n v="17766"/>
    <n v="17717"/>
    <n v="17692"/>
    <n v="17386"/>
    <n v="17191"/>
    <n v="17146"/>
    <n v="17088"/>
    <n v="16880"/>
    <n v="16685"/>
    <x v="2868"/>
  </r>
  <r>
    <s v=".Buena Vista city, Virginia"/>
    <s v="Buena Vista city, Virginia"/>
    <s v="Buena Vista city"/>
    <x v="46"/>
    <n v="6650"/>
    <n v="6607"/>
    <n v="6611"/>
    <n v="6711"/>
    <n v="6747"/>
    <n v="6652"/>
    <n v="6549"/>
    <n v="6529"/>
    <n v="6435"/>
    <n v="6482"/>
    <n v="6494"/>
    <x v="2869"/>
  </r>
  <r>
    <s v=".Charlottesville city, Virginia"/>
    <s v="Charlottesville city, Virginia"/>
    <s v="Charlottesville city"/>
    <x v="46"/>
    <n v="43475"/>
    <n v="43425"/>
    <n v="43461"/>
    <n v="43761"/>
    <n v="44580"/>
    <n v="45012"/>
    <n v="45518"/>
    <n v="46301"/>
    <n v="46943"/>
    <n v="47463"/>
    <n v="47506"/>
    <x v="2870"/>
  </r>
  <r>
    <s v=".Chesapeake city, Virginia"/>
    <s v="Chesapeake city, Virginia"/>
    <s v="Chesapeake city"/>
    <x v="46"/>
    <n v="222209"/>
    <n v="222311"/>
    <n v="223556"/>
    <n v="225361"/>
    <n v="228091"/>
    <n v="230327"/>
    <n v="233360"/>
    <n v="235111"/>
    <n v="237464"/>
    <n v="240143"/>
    <n v="242359"/>
    <x v="2871"/>
  </r>
  <r>
    <s v=".Colonial Heights city, Virginia"/>
    <s v="Colonial Heights city, Virginia"/>
    <s v="Colonial Heights city"/>
    <x v="46"/>
    <n v="17411"/>
    <n v="17410"/>
    <n v="17339"/>
    <n v="17284"/>
    <n v="17383"/>
    <n v="17487"/>
    <n v="17442"/>
    <n v="17444"/>
    <n v="17398"/>
    <n v="17424"/>
    <n v="17504"/>
    <x v="2872"/>
  </r>
  <r>
    <s v=".Covington city, Virginia"/>
    <s v="Covington city, Virginia"/>
    <s v="Covington city"/>
    <x v="46"/>
    <n v="5961"/>
    <n v="5951"/>
    <n v="5940"/>
    <n v="5914"/>
    <n v="5842"/>
    <n v="5827"/>
    <n v="5772"/>
    <n v="5663"/>
    <n v="5637"/>
    <n v="5576"/>
    <n v="5578"/>
    <x v="2873"/>
  </r>
  <r>
    <s v=".Danville city, Virginia"/>
    <s v="Danville city, Virginia"/>
    <s v="Danville city"/>
    <x v="46"/>
    <n v="43055"/>
    <n v="43071"/>
    <n v="42924"/>
    <n v="42645"/>
    <n v="42705"/>
    <n v="42623"/>
    <n v="42263"/>
    <n v="41947"/>
    <n v="41665"/>
    <n v="41044"/>
    <n v="40649"/>
    <x v="2874"/>
  </r>
  <r>
    <s v=".Emporia city, Virginia"/>
    <s v="Emporia city, Virginia"/>
    <s v="Emporia city"/>
    <x v="46"/>
    <n v="5927"/>
    <n v="5925"/>
    <n v="5921"/>
    <n v="5841"/>
    <n v="5813"/>
    <n v="5693"/>
    <n v="5597"/>
    <n v="5558"/>
    <n v="5478"/>
    <n v="5467"/>
    <n v="5363"/>
    <x v="2875"/>
  </r>
  <r>
    <s v=".Fairfax city, Virginia"/>
    <s v="Fairfax city, Virginia"/>
    <s v="Fairfax city"/>
    <x v="46"/>
    <n v="22565"/>
    <n v="22554"/>
    <n v="22614"/>
    <n v="22460"/>
    <n v="22894"/>
    <n v="23230"/>
    <n v="23310"/>
    <n v="23230"/>
    <n v="23246"/>
    <n v="23435"/>
    <n v="23725"/>
    <x v="1292"/>
  </r>
  <r>
    <s v=".Falls Church city, Virginia"/>
    <s v="Falls Church city, Virginia"/>
    <s v="Falls Church city"/>
    <x v="46"/>
    <n v="12332"/>
    <n v="12244"/>
    <n v="12399"/>
    <n v="12660"/>
    <n v="13087"/>
    <n v="13360"/>
    <n v="13416"/>
    <n v="13728"/>
    <n v="13582"/>
    <n v="14245"/>
    <n v="14467"/>
    <x v="2876"/>
  </r>
  <r>
    <s v=".Franklin city, Virginia"/>
    <s v="Franklin city, Virginia"/>
    <s v="Franklin city"/>
    <x v="46"/>
    <n v="8582"/>
    <n v="8578"/>
    <n v="8579"/>
    <n v="8445"/>
    <n v="8482"/>
    <n v="8536"/>
    <n v="8392"/>
    <n v="8331"/>
    <n v="8201"/>
    <n v="8145"/>
    <n v="8089"/>
    <x v="2877"/>
  </r>
  <r>
    <s v=".Fredericksburg city, Virginia"/>
    <s v="Fredericksburg city, Virginia"/>
    <s v="Fredericksburg city"/>
    <x v="46"/>
    <n v="24286"/>
    <n v="24178"/>
    <n v="24354"/>
    <n v="25752"/>
    <n v="27179"/>
    <n v="27818"/>
    <n v="28256"/>
    <n v="28043"/>
    <n v="28360"/>
    <n v="28498"/>
    <n v="29171"/>
    <x v="2878"/>
  </r>
  <r>
    <s v=".Galax city, Virginia"/>
    <s v="Galax city, Virginia"/>
    <s v="Galax city"/>
    <x v="46"/>
    <n v="7042"/>
    <n v="6989"/>
    <n v="6991"/>
    <n v="6846"/>
    <n v="6852"/>
    <n v="6931"/>
    <n v="6899"/>
    <n v="6800"/>
    <n v="6604"/>
    <n v="6484"/>
    <n v="6348"/>
    <x v="2879"/>
  </r>
  <r>
    <s v=".Hampton city, Virginia"/>
    <s v="Hampton city, Virginia"/>
    <s v="Hampton city"/>
    <x v="46"/>
    <n v="137436"/>
    <n v="137464"/>
    <n v="137415"/>
    <n v="136628"/>
    <n v="137177"/>
    <n v="137332"/>
    <n v="137680"/>
    <n v="136264"/>
    <n v="135374"/>
    <n v="134725"/>
    <n v="134330"/>
    <x v="2880"/>
  </r>
  <r>
    <s v=".Harrisonburg city, Virginia"/>
    <s v="Harrisonburg city, Virginia"/>
    <s v="Harrisonburg city"/>
    <x v="46"/>
    <n v="48914"/>
    <n v="48900"/>
    <n v="48993"/>
    <n v="49935"/>
    <n v="51312"/>
    <n v="51537"/>
    <n v="52542"/>
    <n v="52675"/>
    <n v="53542"/>
    <n v="53644"/>
    <n v="53488"/>
    <x v="2881"/>
  </r>
  <r>
    <s v=".Hopewell city, Virginia"/>
    <s v="Hopewell city, Virginia"/>
    <s v="Hopewell city"/>
    <x v="46"/>
    <n v="22591"/>
    <n v="22591"/>
    <n v="22642"/>
    <n v="22502"/>
    <n v="22309"/>
    <n v="22161"/>
    <n v="22109"/>
    <n v="22231"/>
    <n v="22539"/>
    <n v="22505"/>
    <n v="22478"/>
    <x v="2882"/>
  </r>
  <r>
    <s v=".Lexington city, Virginia"/>
    <s v="Lexington city, Virginia"/>
    <s v="Lexington city"/>
    <x v="46"/>
    <n v="7042"/>
    <n v="7037"/>
    <n v="7043"/>
    <n v="6972"/>
    <n v="7018"/>
    <n v="7146"/>
    <n v="7125"/>
    <n v="7162"/>
    <n v="7148"/>
    <n v="7154"/>
    <n v="7297"/>
    <x v="2883"/>
  </r>
  <r>
    <s v=".Lynchburg city, Virginia"/>
    <s v="Lynchburg city, Virginia"/>
    <s v="Lynchburg city"/>
    <x v="46"/>
    <n v="75568"/>
    <n v="75534"/>
    <n v="75548"/>
    <n v="76584"/>
    <n v="77269"/>
    <n v="77940"/>
    <n v="78141"/>
    <n v="79134"/>
    <n v="79710"/>
    <n v="80523"/>
    <n v="81309"/>
    <x v="2884"/>
  </r>
  <r>
    <s v=".Manassas city, Virginia"/>
    <s v="Manassas city, Virginia"/>
    <s v="Manassas city"/>
    <x v="46"/>
    <n v="37821"/>
    <n v="37799"/>
    <n v="38212"/>
    <n v="39101"/>
    <n v="40284"/>
    <n v="41082"/>
    <n v="41142"/>
    <n v="41409"/>
    <n v="41189"/>
    <n v="41141"/>
    <n v="41046"/>
    <x v="2885"/>
  </r>
  <r>
    <s v=".Manassas Park city, Virginia"/>
    <s v="Manassas Park city, Virginia"/>
    <s v="Manassas Park city"/>
    <x v="46"/>
    <n v="14273"/>
    <n v="14243"/>
    <n v="14449"/>
    <n v="15067"/>
    <n v="15397"/>
    <n v="15896"/>
    <n v="15916"/>
    <n v="16129"/>
    <n v="16456"/>
    <n v="17149"/>
    <n v="17718"/>
    <x v="2886"/>
  </r>
  <r>
    <s v=".Martinsville city, Virginia"/>
    <s v="Martinsville city, Virginia"/>
    <s v="Martinsville city"/>
    <x v="46"/>
    <n v="13821"/>
    <n v="13814"/>
    <n v="13760"/>
    <n v="13596"/>
    <n v="13492"/>
    <n v="13416"/>
    <n v="13317"/>
    <n v="13259"/>
    <n v="12996"/>
    <n v="12823"/>
    <n v="12627"/>
    <x v="2887"/>
  </r>
  <r>
    <s v=".Newport News city, Virginia"/>
    <s v="Newport News city, Virginia"/>
    <s v="Newport News city"/>
    <x v="46"/>
    <n v="180719"/>
    <n v="180955"/>
    <n v="180888"/>
    <n v="180078"/>
    <n v="180056"/>
    <n v="181275"/>
    <n v="181522"/>
    <n v="180958"/>
    <n v="180209"/>
    <n v="179447"/>
    <n v="178523"/>
    <x v="2888"/>
  </r>
  <r>
    <s v=".Norfolk city, Virginia"/>
    <s v="Norfolk city, Virginia"/>
    <s v="Norfolk city"/>
    <x v="46"/>
    <n v="242803"/>
    <n v="242827"/>
    <n v="242999"/>
    <n v="243655"/>
    <n v="246149"/>
    <n v="245468"/>
    <n v="246576"/>
    <n v="246457"/>
    <n v="245680"/>
    <n v="244543"/>
    <n v="243585"/>
    <x v="2889"/>
  </r>
  <r>
    <s v=".Norton city, Virginia"/>
    <s v="Norton city, Virginia"/>
    <s v="Norton city"/>
    <x v="46"/>
    <n v="3958"/>
    <n v="3993"/>
    <n v="4012"/>
    <n v="4087"/>
    <n v="4124"/>
    <n v="4099"/>
    <n v="4135"/>
    <n v="4009"/>
    <n v="3972"/>
    <n v="3918"/>
    <n v="3972"/>
    <x v="2890"/>
  </r>
  <r>
    <s v=".Petersburg city, Virginia"/>
    <s v="Petersburg city, Virginia"/>
    <s v="Petersburg city"/>
    <x v="46"/>
    <n v="32420"/>
    <n v="32441"/>
    <n v="32502"/>
    <n v="32091"/>
    <n v="31996"/>
    <n v="32311"/>
    <n v="32241"/>
    <n v="31892"/>
    <n v="31380"/>
    <n v="31137"/>
    <n v="31056"/>
    <x v="2891"/>
  </r>
  <r>
    <s v=".Poquoson city, Virginia"/>
    <s v="Poquoson city, Virginia"/>
    <s v="Poquoson city"/>
    <x v="46"/>
    <n v="12150"/>
    <n v="12159"/>
    <n v="12148"/>
    <n v="12042"/>
    <n v="12114"/>
    <n v="12094"/>
    <n v="12009"/>
    <n v="12021"/>
    <n v="11952"/>
    <n v="12039"/>
    <n v="12169"/>
    <x v="2892"/>
  </r>
  <r>
    <s v=".Portsmouth city, Virginia"/>
    <s v="Portsmouth city, Virginia"/>
    <s v="Portsmouth city"/>
    <x v="46"/>
    <n v="95535"/>
    <n v="95526"/>
    <n v="95451"/>
    <n v="95748"/>
    <n v="96480"/>
    <n v="96075"/>
    <n v="95829"/>
    <n v="96336"/>
    <n v="95165"/>
    <n v="94838"/>
    <n v="94750"/>
    <x v="2893"/>
  </r>
  <r>
    <s v=".Radford city, Virginia"/>
    <s v="Radford city, Virginia"/>
    <s v="Radford city"/>
    <x v="46"/>
    <n v="16408"/>
    <n v="16395"/>
    <n v="16430"/>
    <n v="16814"/>
    <n v="16714"/>
    <n v="17117"/>
    <n v="17392"/>
    <n v="17295"/>
    <n v="17324"/>
    <n v="17484"/>
    <n v="18101"/>
    <x v="2894"/>
  </r>
  <r>
    <s v=".Richmond city, Virginia"/>
    <s v="Richmond city, Virginia"/>
    <s v="Richmond city"/>
    <x v="46"/>
    <n v="204214"/>
    <n v="204375"/>
    <n v="204302"/>
    <n v="206391"/>
    <n v="210794"/>
    <n v="213860"/>
    <n v="217044"/>
    <n v="220856"/>
    <n v="225369"/>
    <n v="227230"/>
    <n v="229221"/>
    <x v="2895"/>
  </r>
  <r>
    <s v=".Roanoke city, Virginia"/>
    <s v="Roanoke city, Virginia"/>
    <s v="Roanoke city"/>
    <x v="46"/>
    <n v="97032"/>
    <n v="96910"/>
    <n v="96720"/>
    <n v="96782"/>
    <n v="98011"/>
    <n v="98849"/>
    <n v="99427"/>
    <n v="99669"/>
    <n v="99337"/>
    <n v="98986"/>
    <n v="99009"/>
    <x v="2896"/>
  </r>
  <r>
    <s v=".Salem city, Virginia"/>
    <s v="Salem city, Virginia"/>
    <s v="Salem city"/>
    <x v="46"/>
    <n v="24802"/>
    <n v="24836"/>
    <n v="24895"/>
    <n v="25026"/>
    <n v="25179"/>
    <n v="25317"/>
    <n v="25428"/>
    <n v="25364"/>
    <n v="25252"/>
    <n v="25373"/>
    <n v="25293"/>
    <x v="2897"/>
  </r>
  <r>
    <s v=".Staunton city, Virginia"/>
    <s v="Staunton city, Virginia"/>
    <s v="Staunton city"/>
    <x v="46"/>
    <n v="23746"/>
    <n v="23745"/>
    <n v="23737"/>
    <n v="24023"/>
    <n v="23809"/>
    <n v="24101"/>
    <n v="24283"/>
    <n v="24185"/>
    <n v="24156"/>
    <n v="24325"/>
    <n v="24562"/>
    <x v="2898"/>
  </r>
  <r>
    <s v=".Suffolk city, Virginia"/>
    <s v="Suffolk city, Virginia"/>
    <s v="Suffolk city"/>
    <x v="46"/>
    <n v="84585"/>
    <n v="84565"/>
    <n v="84813"/>
    <n v="84750"/>
    <n v="85251"/>
    <n v="85751"/>
    <n v="86882"/>
    <n v="88079"/>
    <n v="89194"/>
    <n v="90108"/>
    <n v="90975"/>
    <x v="2899"/>
  </r>
  <r>
    <s v=".Virginia Beach city, Virginia"/>
    <s v="Virginia Beach city, Virginia"/>
    <s v="Virginia Beach city"/>
    <x v="46"/>
    <n v="437994"/>
    <n v="437903"/>
    <n v="438859"/>
    <n v="442583"/>
    <n v="445044"/>
    <n v="447706"/>
    <n v="448864"/>
    <n v="450304"/>
    <n v="450983"/>
    <n v="449896"/>
    <n v="449849"/>
    <x v="2900"/>
  </r>
  <r>
    <s v=".Waynesboro city, Virginia"/>
    <s v="Waynesboro city, Virginia"/>
    <s v="Waynesboro city"/>
    <x v="46"/>
    <n v="21006"/>
    <n v="20998"/>
    <n v="20993"/>
    <n v="21103"/>
    <n v="21066"/>
    <n v="21167"/>
    <n v="21305"/>
    <n v="21542"/>
    <n v="21757"/>
    <n v="22242"/>
    <n v="22531"/>
    <x v="2901"/>
  </r>
  <r>
    <s v=".Williamsburg city, Virginia"/>
    <s v="Williamsburg city, Virginia"/>
    <s v="Williamsburg city"/>
    <x v="46"/>
    <n v="14068"/>
    <n v="13700"/>
    <n v="13727"/>
    <n v="14109"/>
    <n v="14526"/>
    <n v="14617"/>
    <n v="14580"/>
    <n v="14800"/>
    <n v="14884"/>
    <n v="14994"/>
    <n v="15002"/>
    <x v="2902"/>
  </r>
  <r>
    <s v=".Winchester city, Virginia"/>
    <s v="Winchester city, Virginia"/>
    <s v="Winchester city"/>
    <x v="46"/>
    <n v="26203"/>
    <n v="26223"/>
    <n v="26150"/>
    <n v="26660"/>
    <n v="27008"/>
    <n v="27321"/>
    <n v="27382"/>
    <n v="27480"/>
    <n v="27785"/>
    <n v="28178"/>
    <n v="27962"/>
    <x v="2903"/>
  </r>
  <r>
    <s v=".Adams County, Washington"/>
    <s v="Adams County, Washington"/>
    <s v="Adams County"/>
    <x v="47"/>
    <n v="18728"/>
    <n v="18731"/>
    <n v="18790"/>
    <n v="18877"/>
    <n v="18944"/>
    <n v="19098"/>
    <n v="19177"/>
    <n v="19233"/>
    <n v="19369"/>
    <n v="19651"/>
    <n v="19736"/>
    <x v="2173"/>
  </r>
  <r>
    <s v=".Asotin County, Washington"/>
    <s v="Asotin County, Washington"/>
    <s v="Asotin County"/>
    <x v="47"/>
    <n v="21623"/>
    <n v="21623"/>
    <n v="21725"/>
    <n v="21971"/>
    <n v="21909"/>
    <n v="22129"/>
    <n v="22190"/>
    <n v="22113"/>
    <n v="22286"/>
    <n v="22509"/>
    <n v="22616"/>
    <x v="2904"/>
  </r>
  <r>
    <s v=".Benton County, Washington"/>
    <s v="Benton County, Washington"/>
    <s v="Benton County"/>
    <x v="47"/>
    <n v="175177"/>
    <n v="175168"/>
    <n v="176465"/>
    <n v="180436"/>
    <n v="182373"/>
    <n v="184318"/>
    <n v="186489"/>
    <n v="190218"/>
    <n v="193494"/>
    <n v="198200"/>
    <n v="201286"/>
    <x v="2905"/>
  </r>
  <r>
    <s v=".Chelan County, Washington"/>
    <s v="Chelan County, Washington"/>
    <s v="Chelan County"/>
    <x v="47"/>
    <n v="72453"/>
    <n v="72460"/>
    <n v="72750"/>
    <n v="73214"/>
    <n v="73472"/>
    <n v="73723"/>
    <n v="74121"/>
    <n v="75041"/>
    <n v="75855"/>
    <n v="76298"/>
    <n v="76752"/>
    <x v="2906"/>
  </r>
  <r>
    <s v=".Clallam County, Washington"/>
    <s v="Clallam County, Washington"/>
    <s v="Clallam County"/>
    <x v="47"/>
    <n v="71404"/>
    <n v="71396"/>
    <n v="71503"/>
    <n v="71762"/>
    <n v="71766"/>
    <n v="72046"/>
    <n v="72467"/>
    <n v="73202"/>
    <n v="74240"/>
    <n v="75637"/>
    <n v="76551"/>
    <x v="2907"/>
  </r>
  <r>
    <s v=".Clark County, Washington"/>
    <s v="Clark County, Washington"/>
    <s v="Clark County"/>
    <x v="47"/>
    <n v="425363"/>
    <n v="425360"/>
    <n v="426704"/>
    <n v="432283"/>
    <n v="436361"/>
    <n v="441341"/>
    <n v="448202"/>
    <n v="456939"/>
    <n v="465272"/>
    <n v="474381"/>
    <n v="481427"/>
    <x v="2908"/>
  </r>
  <r>
    <s v=".Columbia County, Washington"/>
    <s v="Columbia County, Washington"/>
    <s v="Columbia County"/>
    <x v="47"/>
    <n v="4078"/>
    <n v="4078"/>
    <n v="4094"/>
    <n v="4005"/>
    <n v="3977"/>
    <n v="4002"/>
    <n v="3985"/>
    <n v="3960"/>
    <n v="3975"/>
    <n v="4002"/>
    <n v="4039"/>
    <x v="2909"/>
  </r>
  <r>
    <s v=".Cowlitz County, Washington"/>
    <s v="Cowlitz County, Washington"/>
    <s v="Cowlitz County"/>
    <x v="47"/>
    <n v="102410"/>
    <n v="102408"/>
    <n v="102358"/>
    <n v="102309"/>
    <n v="101663"/>
    <n v="101483"/>
    <n v="101790"/>
    <n v="102999"/>
    <n v="104740"/>
    <n v="106805"/>
    <n v="108752"/>
    <x v="2910"/>
  </r>
  <r>
    <s v=".Douglas County, Washington"/>
    <s v="Douglas County, Washington"/>
    <s v="Douglas County"/>
    <x v="47"/>
    <n v="38431"/>
    <n v="38427"/>
    <n v="38514"/>
    <n v="38662"/>
    <n v="39197"/>
    <n v="39387"/>
    <n v="39773"/>
    <n v="40545"/>
    <n v="41366"/>
    <n v="42027"/>
    <n v="42749"/>
    <x v="2911"/>
  </r>
  <r>
    <s v=".Ferry County, Washington"/>
    <s v="Ferry County, Washington"/>
    <s v="Ferry County"/>
    <x v="47"/>
    <n v="7551"/>
    <n v="7554"/>
    <n v="7545"/>
    <n v="7639"/>
    <n v="7663"/>
    <n v="7594"/>
    <n v="7592"/>
    <n v="7520"/>
    <n v="7531"/>
    <n v="7576"/>
    <n v="7638"/>
    <x v="2912"/>
  </r>
  <r>
    <s v=".Franklin County, Washington"/>
    <s v="Franklin County, Washington"/>
    <s v="Franklin County"/>
    <x v="47"/>
    <n v="78163"/>
    <n v="78160"/>
    <n v="79077"/>
    <n v="83051"/>
    <n v="85698"/>
    <n v="86448"/>
    <n v="87665"/>
    <n v="88727"/>
    <n v="90199"/>
    <n v="91896"/>
    <n v="94003"/>
    <x v="2913"/>
  </r>
  <r>
    <s v=".Garfield County, Washington"/>
    <s v="Garfield County, Washington"/>
    <s v="Garfield County"/>
    <x v="47"/>
    <n v="2266"/>
    <n v="2266"/>
    <n v="2261"/>
    <n v="2237"/>
    <n v="2209"/>
    <n v="2237"/>
    <n v="2201"/>
    <n v="2222"/>
    <n v="2246"/>
    <n v="2215"/>
    <n v="2240"/>
    <x v="2914"/>
  </r>
  <r>
    <s v=".Grant County, Washington"/>
    <s v="Grant County, Washington"/>
    <s v="Grant County"/>
    <x v="47"/>
    <n v="89120"/>
    <n v="89124"/>
    <n v="89558"/>
    <n v="90594"/>
    <n v="91300"/>
    <n v="91701"/>
    <n v="92897"/>
    <n v="93527"/>
    <n v="94221"/>
    <n v="95357"/>
    <n v="96672"/>
    <x v="2915"/>
  </r>
  <r>
    <s v=".Grays Harbor County, Washington"/>
    <s v="Grays Harbor County, Washington"/>
    <s v="Grays Harbor County"/>
    <x v="47"/>
    <n v="72797"/>
    <n v="72800"/>
    <n v="72848"/>
    <n v="72366"/>
    <n v="71773"/>
    <n v="71046"/>
    <n v="70780"/>
    <n v="71011"/>
    <n v="71531"/>
    <n v="72490"/>
    <n v="73801"/>
    <x v="2916"/>
  </r>
  <r>
    <s v=".Island County, Washington"/>
    <s v="Island County, Washington"/>
    <s v="Island County"/>
    <x v="47"/>
    <n v="78506"/>
    <n v="78508"/>
    <n v="78693"/>
    <n v="78941"/>
    <n v="79039"/>
    <n v="78198"/>
    <n v="78690"/>
    <n v="80022"/>
    <n v="81692"/>
    <n v="83250"/>
    <n v="84227"/>
    <x v="2917"/>
  </r>
  <r>
    <s v=".Jefferson County, Washington"/>
    <s v="Jefferson County, Washington"/>
    <s v="Jefferson County"/>
    <x v="47"/>
    <n v="29872"/>
    <n v="29880"/>
    <n v="29899"/>
    <n v="29853"/>
    <n v="29800"/>
    <n v="30004"/>
    <n v="30147"/>
    <n v="30339"/>
    <n v="30910"/>
    <n v="31210"/>
    <n v="31746"/>
    <x v="2918"/>
  </r>
  <r>
    <s v=".King County, Washington"/>
    <s v="King County, Washington"/>
    <s v="King County"/>
    <x v="47"/>
    <n v="1931249"/>
    <n v="1931287"/>
    <n v="1938351"/>
    <n v="1974200"/>
    <n v="2011197"/>
    <n v="2047223"/>
    <n v="2085225"/>
    <n v="2126178"/>
    <n v="2166350"/>
    <n v="2203836"/>
    <n v="2228364"/>
    <x v="2919"/>
  </r>
  <r>
    <s v=".Kitsap County, Washington"/>
    <s v="Kitsap County, Washington"/>
    <s v="Kitsap County"/>
    <x v="47"/>
    <n v="251133"/>
    <n v="251143"/>
    <n v="251681"/>
    <n v="254297"/>
    <n v="254339"/>
    <n v="252401"/>
    <n v="253387"/>
    <n v="259232"/>
    <n v="263142"/>
    <n v="266289"/>
    <n v="269276"/>
    <x v="2920"/>
  </r>
  <r>
    <s v=".Kittitas County, Washington"/>
    <s v="Kittitas County, Washington"/>
    <s v="Kittitas County"/>
    <x v="47"/>
    <n v="40915"/>
    <n v="40910"/>
    <n v="40990"/>
    <n v="41554"/>
    <n v="41624"/>
    <n v="41828"/>
    <n v="42596"/>
    <n v="43095"/>
    <n v="44922"/>
    <n v="46176"/>
    <n v="47358"/>
    <x v="2921"/>
  </r>
  <r>
    <s v=".Klickitat County, Washington"/>
    <s v="Klickitat County, Washington"/>
    <s v="Klickitat County"/>
    <x v="47"/>
    <n v="20318"/>
    <n v="20317"/>
    <n v="20376"/>
    <n v="20689"/>
    <n v="20638"/>
    <n v="20871"/>
    <n v="20863"/>
    <n v="21005"/>
    <n v="21286"/>
    <n v="21751"/>
    <n v="22136"/>
    <x v="2922"/>
  </r>
  <r>
    <s v=".Lewis County, Washington"/>
    <s v="Lewis County, Washington"/>
    <s v="Lewis County"/>
    <x v="47"/>
    <n v="75455"/>
    <n v="75457"/>
    <n v="75502"/>
    <n v="75668"/>
    <n v="75435"/>
    <n v="74962"/>
    <n v="74844"/>
    <n v="75437"/>
    <n v="76693"/>
    <n v="78320"/>
    <n v="79569"/>
    <x v="2923"/>
  </r>
  <r>
    <s v=".Lincoln County, Washington"/>
    <s v="Lincoln County, Washington"/>
    <s v="Lincoln County"/>
    <x v="47"/>
    <n v="10570"/>
    <n v="10570"/>
    <n v="10573"/>
    <n v="10526"/>
    <n v="10429"/>
    <n v="10295"/>
    <n v="10224"/>
    <n v="10285"/>
    <n v="10335"/>
    <n v="10585"/>
    <n v="10726"/>
    <x v="2924"/>
  </r>
  <r>
    <s v=".Mason County, Washington"/>
    <s v="Mason County, Washington"/>
    <s v="Mason County"/>
    <x v="47"/>
    <n v="60699"/>
    <n v="60689"/>
    <n v="60733"/>
    <n v="60870"/>
    <n v="60681"/>
    <n v="60474"/>
    <n v="60604"/>
    <n v="60991"/>
    <n v="62142"/>
    <n v="63740"/>
    <n v="65380"/>
    <x v="2925"/>
  </r>
  <r>
    <s v=".Okanogan County, Washington"/>
    <s v="Okanogan County, Washington"/>
    <s v="Okanogan County"/>
    <x v="47"/>
    <n v="41120"/>
    <n v="41117"/>
    <n v="41229"/>
    <n v="41334"/>
    <n v="41183"/>
    <n v="41053"/>
    <n v="41236"/>
    <n v="41356"/>
    <n v="41579"/>
    <n v="41915"/>
    <n v="42117"/>
    <x v="2926"/>
  </r>
  <r>
    <s v=".Pacific County, Washington"/>
    <s v="Pacific County, Washington"/>
    <s v="Pacific County"/>
    <x v="47"/>
    <n v="20920"/>
    <n v="20919"/>
    <n v="20879"/>
    <n v="20884"/>
    <n v="20582"/>
    <n v="20442"/>
    <n v="20564"/>
    <n v="20869"/>
    <n v="21285"/>
    <n v="21742"/>
    <n v="22074"/>
    <x v="2927"/>
  </r>
  <r>
    <s v=".Pend Oreille County, Washington"/>
    <s v="Pend Oreille County, Washington"/>
    <s v="Pend Oreille County"/>
    <x v="47"/>
    <n v="13001"/>
    <n v="13001"/>
    <n v="12950"/>
    <n v="12954"/>
    <n v="13003"/>
    <n v="12885"/>
    <n v="12919"/>
    <n v="13087"/>
    <n v="13131"/>
    <n v="13358"/>
    <n v="13586"/>
    <x v="2928"/>
  </r>
  <r>
    <s v=".Pierce County, Washington"/>
    <s v="Pierce County, Washington"/>
    <s v="Pierce County"/>
    <x v="47"/>
    <n v="795225"/>
    <n v="795222"/>
    <n v="795390"/>
    <n v="807623"/>
    <n v="815535"/>
    <n v="821012"/>
    <n v="832696"/>
    <n v="843778"/>
    <n v="862895"/>
    <n v="879654"/>
    <n v="893756"/>
    <x v="2929"/>
  </r>
  <r>
    <s v=".San Juan County, Washington"/>
    <s v="San Juan County, Washington"/>
    <s v="San Juan County"/>
    <x v="47"/>
    <n v="15769"/>
    <n v="15768"/>
    <n v="15783"/>
    <n v="15845"/>
    <n v="15848"/>
    <n v="15909"/>
    <n v="16009"/>
    <n v="16198"/>
    <n v="16309"/>
    <n v="16729"/>
    <n v="17124"/>
    <x v="2930"/>
  </r>
  <r>
    <s v=".Skagit County, Washington"/>
    <s v="Skagit County, Washington"/>
    <s v="Skagit County"/>
    <x v="47"/>
    <n v="116901"/>
    <n v="116892"/>
    <n v="116944"/>
    <n v="117578"/>
    <n v="117714"/>
    <n v="118255"/>
    <n v="119966"/>
    <n v="121559"/>
    <n v="123603"/>
    <n v="125860"/>
    <n v="127835"/>
    <x v="2931"/>
  </r>
  <r>
    <s v=".Skamania County, Washington"/>
    <s v="Skamania County, Washington"/>
    <s v="Skamania County"/>
    <x v="47"/>
    <n v="11066"/>
    <n v="11070"/>
    <n v="11116"/>
    <n v="11154"/>
    <n v="11200"/>
    <n v="11308"/>
    <n v="11377"/>
    <n v="11375"/>
    <n v="11581"/>
    <n v="11809"/>
    <n v="11919"/>
    <x v="2932"/>
  </r>
  <r>
    <s v=".Snohomish County, Washington"/>
    <s v="Snohomish County, Washington"/>
    <s v="Snohomish County"/>
    <x v="47"/>
    <n v="713335"/>
    <n v="713299"/>
    <n v="715500"/>
    <n v="722068"/>
    <n v="732097"/>
    <n v="744112"/>
    <n v="757239"/>
    <n v="769698"/>
    <n v="787110"/>
    <n v="802089"/>
    <n v="813059"/>
    <x v="2933"/>
  </r>
  <r>
    <s v=".Spokane County, Washington"/>
    <s v="Spokane County, Washington"/>
    <s v="Spokane County"/>
    <x v="47"/>
    <n v="471221"/>
    <n v="471220"/>
    <n v="472081"/>
    <n v="473436"/>
    <n v="475447"/>
    <n v="478332"/>
    <n v="482857"/>
    <n v="488610"/>
    <n v="496889"/>
    <n v="505623"/>
    <n v="513603"/>
    <x v="2934"/>
  </r>
  <r>
    <s v=".Stevens County, Washington"/>
    <s v="Stevens County, Washington"/>
    <s v="Stevens County"/>
    <x v="47"/>
    <n v="43531"/>
    <n v="43532"/>
    <n v="43472"/>
    <n v="43453"/>
    <n v="43483"/>
    <n v="43271"/>
    <n v="43479"/>
    <n v="43553"/>
    <n v="44141"/>
    <n v="44636"/>
    <n v="45224"/>
    <x v="2935"/>
  </r>
  <r>
    <s v=".Thurston County, Washington"/>
    <s v="Thurston County, Washington"/>
    <s v="Thurston County"/>
    <x v="47"/>
    <n v="252264"/>
    <n v="252260"/>
    <n v="253001"/>
    <n v="256386"/>
    <n v="258527"/>
    <n v="261852"/>
    <n v="264909"/>
    <n v="267978"/>
    <n v="273714"/>
    <n v="280269"/>
    <n v="286056"/>
    <x v="2936"/>
  </r>
  <r>
    <s v=".Wahkiakum County, Washington"/>
    <s v="Wahkiakum County, Washington"/>
    <s v="Wahkiakum County"/>
    <x v="47"/>
    <n v="3978"/>
    <n v="3979"/>
    <n v="3983"/>
    <n v="3992"/>
    <n v="4000"/>
    <n v="4034"/>
    <n v="4043"/>
    <n v="4023"/>
    <n v="4161"/>
    <n v="4251"/>
    <n v="4415"/>
    <x v="2937"/>
  </r>
  <r>
    <s v=".Walla Walla County, Washington"/>
    <s v="Walla Walla County, Washington"/>
    <s v="Walla Walla County"/>
    <x v="47"/>
    <n v="58781"/>
    <n v="58781"/>
    <n v="58915"/>
    <n v="59444"/>
    <n v="59329"/>
    <n v="59361"/>
    <n v="59510"/>
    <n v="59932"/>
    <n v="60008"/>
    <n v="60512"/>
    <n v="60615"/>
    <x v="2938"/>
  </r>
  <r>
    <s v=".Whatcom County, Washington"/>
    <s v="Whatcom County, Washington"/>
    <s v="Whatcom County"/>
    <x v="47"/>
    <n v="201140"/>
    <n v="201146"/>
    <n v="201545"/>
    <n v="203490"/>
    <n v="204863"/>
    <n v="206073"/>
    <n v="208154"/>
    <n v="211836"/>
    <n v="216417"/>
    <n v="221410"/>
    <n v="225197"/>
    <x v="2939"/>
  </r>
  <r>
    <s v=".Whitman County, Washington"/>
    <s v="Whitman County, Washington"/>
    <s v="Whitman County"/>
    <x v="47"/>
    <n v="44776"/>
    <n v="44778"/>
    <n v="44796"/>
    <n v="45056"/>
    <n v="46633"/>
    <n v="46792"/>
    <n v="46918"/>
    <n v="48164"/>
    <n v="48824"/>
    <n v="49382"/>
    <n v="49683"/>
    <x v="2940"/>
  </r>
  <r>
    <s v=".Yakima County, Washington"/>
    <s v="Yakima County, Washington"/>
    <s v="Yakima County"/>
    <x v="47"/>
    <n v="243231"/>
    <n v="243240"/>
    <n v="244256"/>
    <n v="245926"/>
    <n v="246127"/>
    <n v="246485"/>
    <n v="246870"/>
    <n v="247800"/>
    <n v="249327"/>
    <n v="249922"/>
    <n v="250562"/>
    <x v="2941"/>
  </r>
  <r>
    <s v=".Barbour County, West Virginia"/>
    <s v="Barbour County, West Virginia"/>
    <s v="Barbour County"/>
    <x v="48"/>
    <n v="16589"/>
    <n v="16587"/>
    <n v="16610"/>
    <n v="16600"/>
    <n v="16869"/>
    <n v="16871"/>
    <n v="16902"/>
    <n v="16973"/>
    <n v="16749"/>
    <n v="16515"/>
    <n v="16487"/>
    <x v="2942"/>
  </r>
  <r>
    <s v=".Berkeley County, West Virginia"/>
    <s v="Berkeley County, West Virginia"/>
    <s v="Berkeley County"/>
    <x v="48"/>
    <n v="104169"/>
    <n v="104188"/>
    <n v="104621"/>
    <n v="105743"/>
    <n v="106965"/>
    <n v="108495"/>
    <n v="110191"/>
    <n v="111678"/>
    <n v="113489"/>
    <n v="115073"/>
    <n v="117236"/>
    <x v="2943"/>
  </r>
  <r>
    <s v=".Boone County, West Virginia"/>
    <s v="Boone County, West Virginia"/>
    <s v="Boone County"/>
    <x v="48"/>
    <n v="24629"/>
    <n v="24625"/>
    <n v="24608"/>
    <n v="24412"/>
    <n v="24358"/>
    <n v="24089"/>
    <n v="23716"/>
    <n v="23252"/>
    <n v="22809"/>
    <n v="22369"/>
    <n v="21953"/>
    <x v="2944"/>
  </r>
  <r>
    <s v=".Braxton County, West Virginia"/>
    <s v="Braxton County, West Virginia"/>
    <s v="Braxton County"/>
    <x v="48"/>
    <n v="14523"/>
    <n v="14519"/>
    <n v="14545"/>
    <n v="14535"/>
    <n v="14451"/>
    <n v="14385"/>
    <n v="14405"/>
    <n v="14375"/>
    <n v="14323"/>
    <n v="14217"/>
    <n v="14076"/>
    <x v="2945"/>
  </r>
  <r>
    <s v=".Brooke County, West Virginia"/>
    <s v="Brooke County, West Virginia"/>
    <s v="Brooke County"/>
    <x v="48"/>
    <n v="24069"/>
    <n v="24051"/>
    <n v="23978"/>
    <n v="23814"/>
    <n v="23677"/>
    <n v="23589"/>
    <n v="23368"/>
    <n v="23190"/>
    <n v="22663"/>
    <n v="22373"/>
    <n v="22129"/>
    <x v="2946"/>
  </r>
  <r>
    <s v=".Cabell County, West Virginia"/>
    <s v="Cabell County, West Virginia"/>
    <s v="Cabell County"/>
    <x v="48"/>
    <n v="96319"/>
    <n v="96295"/>
    <n v="96322"/>
    <n v="96612"/>
    <n v="96949"/>
    <n v="97026"/>
    <n v="96639"/>
    <n v="96582"/>
    <n v="95681"/>
    <n v="94452"/>
    <n v="93035"/>
    <x v="2947"/>
  </r>
  <r>
    <s v=".Calhoun County, West Virginia"/>
    <s v="Calhoun County, West Virginia"/>
    <s v="Calhoun County"/>
    <x v="48"/>
    <n v="7627"/>
    <n v="7627"/>
    <n v="7656"/>
    <n v="7637"/>
    <n v="7594"/>
    <n v="7548"/>
    <n v="7557"/>
    <n v="7463"/>
    <n v="7374"/>
    <n v="7310"/>
    <n v="7217"/>
    <x v="2948"/>
  </r>
  <r>
    <s v=".Clay County, West Virginia"/>
    <s v="Clay County, West Virginia"/>
    <s v="Clay County"/>
    <x v="48"/>
    <n v="9386"/>
    <n v="9384"/>
    <n v="9373"/>
    <n v="9334"/>
    <n v="9208"/>
    <n v="9139"/>
    <n v="8881"/>
    <n v="8875"/>
    <n v="8829"/>
    <n v="8693"/>
    <n v="8639"/>
    <x v="2949"/>
  </r>
  <r>
    <s v=".Doddridge County, West Virginia"/>
    <s v="Doddridge County, West Virginia"/>
    <s v="Doddridge County"/>
    <x v="48"/>
    <n v="8202"/>
    <n v="8201"/>
    <n v="8198"/>
    <n v="8252"/>
    <n v="8296"/>
    <n v="8549"/>
    <n v="8471"/>
    <n v="8703"/>
    <n v="8576"/>
    <n v="8518"/>
    <n v="8556"/>
    <x v="2950"/>
  </r>
  <r>
    <s v=".Fayette County, West Virginia"/>
    <s v="Fayette County, West Virginia"/>
    <s v="Fayette County"/>
    <x v="48"/>
    <n v="46039"/>
    <n v="46049"/>
    <n v="46030"/>
    <n v="45921"/>
    <n v="45861"/>
    <n v="45557"/>
    <n v="45159"/>
    <n v="44707"/>
    <n v="44179"/>
    <n v="43607"/>
    <n v="42982"/>
    <x v="2951"/>
  </r>
  <r>
    <s v=".Gilmer County, West Virginia"/>
    <s v="Gilmer County, West Virginia"/>
    <s v="Gilmer County"/>
    <x v="48"/>
    <n v="8693"/>
    <n v="8695"/>
    <n v="8731"/>
    <n v="8751"/>
    <n v="8748"/>
    <n v="8622"/>
    <n v="8498"/>
    <n v="8306"/>
    <n v="8134"/>
    <n v="8042"/>
    <n v="7898"/>
    <x v="2952"/>
  </r>
  <r>
    <s v=".Grant County, West Virginia"/>
    <s v="Grant County, West Virginia"/>
    <s v="Grant County"/>
    <x v="48"/>
    <n v="11937"/>
    <n v="11920"/>
    <n v="11893"/>
    <n v="11883"/>
    <n v="11802"/>
    <n v="11740"/>
    <n v="11617"/>
    <n v="11651"/>
    <n v="11602"/>
    <n v="11627"/>
    <n v="11630"/>
    <x v="2953"/>
  </r>
  <r>
    <s v=".Greenbrier County, West Virginia"/>
    <s v="Greenbrier County, West Virginia"/>
    <s v="Greenbrier County"/>
    <x v="48"/>
    <n v="35480"/>
    <n v="35483"/>
    <n v="35548"/>
    <n v="35732"/>
    <n v="35877"/>
    <n v="35798"/>
    <n v="35579"/>
    <n v="35580"/>
    <n v="35532"/>
    <n v="35208"/>
    <n v="34792"/>
    <x v="2954"/>
  </r>
  <r>
    <s v=".Hampshire County, West Virginia"/>
    <s v="Hampshire County, West Virginia"/>
    <s v="Hampshire County"/>
    <x v="48"/>
    <n v="23964"/>
    <n v="23960"/>
    <n v="23952"/>
    <n v="23782"/>
    <n v="23673"/>
    <n v="23483"/>
    <n v="23430"/>
    <n v="23311"/>
    <n v="23316"/>
    <n v="23386"/>
    <n v="23357"/>
    <x v="2955"/>
  </r>
  <r>
    <s v=".Hancock County, West Virginia"/>
    <s v="Hancock County, West Virginia"/>
    <s v="Hancock County"/>
    <x v="48"/>
    <n v="30676"/>
    <n v="30688"/>
    <n v="30681"/>
    <n v="30633"/>
    <n v="30465"/>
    <n v="30382"/>
    <n v="30263"/>
    <n v="29980"/>
    <n v="29662"/>
    <n v="29383"/>
    <n v="29079"/>
    <x v="2956"/>
  </r>
  <r>
    <s v=".Hardy County, West Virginia"/>
    <s v="Hardy County, West Virginia"/>
    <s v="Hardy County"/>
    <x v="48"/>
    <n v="14025"/>
    <n v="14027"/>
    <n v="14044"/>
    <n v="13962"/>
    <n v="13849"/>
    <n v="13968"/>
    <n v="13956"/>
    <n v="13826"/>
    <n v="13812"/>
    <n v="13849"/>
    <n v="13764"/>
    <x v="2957"/>
  </r>
  <r>
    <s v=".Harrison County, West Virginia"/>
    <s v="Harrison County, West Virginia"/>
    <s v="Harrison County"/>
    <x v="48"/>
    <n v="69099"/>
    <n v="69094"/>
    <n v="69249"/>
    <n v="69302"/>
    <n v="69098"/>
    <n v="68907"/>
    <n v="68670"/>
    <n v="68535"/>
    <n v="68349"/>
    <n v="67905"/>
    <n v="67494"/>
    <x v="2958"/>
  </r>
  <r>
    <s v=".Jackson County, West Virginia"/>
    <s v="Jackson County, West Virginia"/>
    <s v="Jackson County"/>
    <x v="48"/>
    <n v="29211"/>
    <n v="29214"/>
    <n v="29234"/>
    <n v="29321"/>
    <n v="29283"/>
    <n v="29193"/>
    <n v="29134"/>
    <n v="29170"/>
    <n v="29188"/>
    <n v="28908"/>
    <n v="28695"/>
    <x v="2959"/>
  </r>
  <r>
    <s v=".Jefferson County, West Virginia"/>
    <s v="Jefferson County, West Virginia"/>
    <s v="Jefferson County"/>
    <x v="48"/>
    <n v="53498"/>
    <n v="53490"/>
    <n v="53609"/>
    <n v="54458"/>
    <n v="54699"/>
    <n v="55001"/>
    <n v="55625"/>
    <n v="56070"/>
    <n v="55979"/>
    <n v="56444"/>
    <n v="56890"/>
    <x v="2960"/>
  </r>
  <r>
    <s v=".Kanawha County, West Virginia"/>
    <s v="Kanawha County, West Virginia"/>
    <s v="Kanawha County"/>
    <x v="48"/>
    <n v="193063"/>
    <n v="193053"/>
    <n v="192917"/>
    <n v="192183"/>
    <n v="192248"/>
    <n v="191539"/>
    <n v="190355"/>
    <n v="188282"/>
    <n v="186196"/>
    <n v="183385"/>
    <n v="180410"/>
    <x v="2961"/>
  </r>
  <r>
    <s v=".Lewis County, West Virginia"/>
    <s v="Lewis County, West Virginia"/>
    <s v="Lewis County"/>
    <x v="48"/>
    <n v="16372"/>
    <n v="16372"/>
    <n v="16414"/>
    <n v="16439"/>
    <n v="16453"/>
    <n v="16480"/>
    <n v="16448"/>
    <n v="16440"/>
    <n v="16289"/>
    <n v="16178"/>
    <n v="16017"/>
    <x v="2962"/>
  </r>
  <r>
    <s v=".Lincoln County, West Virginia"/>
    <s v="Lincoln County, West Virginia"/>
    <s v="Lincoln County"/>
    <x v="48"/>
    <n v="21720"/>
    <n v="21709"/>
    <n v="21673"/>
    <n v="21567"/>
    <n v="21607"/>
    <n v="21452"/>
    <n v="21520"/>
    <n v="21279"/>
    <n v="21108"/>
    <n v="20872"/>
    <n v="20583"/>
    <x v="2963"/>
  </r>
  <r>
    <s v=".Logan County, West Virginia"/>
    <s v="Logan County, West Virginia"/>
    <s v="Logan County"/>
    <x v="48"/>
    <n v="36743"/>
    <n v="36754"/>
    <n v="36723"/>
    <n v="36461"/>
    <n v="36316"/>
    <n v="35933"/>
    <n v="35251"/>
    <n v="34441"/>
    <n v="33674"/>
    <n v="33028"/>
    <n v="32609"/>
    <x v="2964"/>
  </r>
  <r>
    <s v=".McDowell County, West Virginia"/>
    <s v="McDowell County, West Virginia"/>
    <s v="McDowell County"/>
    <x v="48"/>
    <n v="22113"/>
    <n v="22109"/>
    <n v="22097"/>
    <n v="21730"/>
    <n v="21318"/>
    <n v="20958"/>
    <n v="20385"/>
    <n v="19762"/>
    <n v="19192"/>
    <n v="18505"/>
    <n v="18221"/>
    <x v="2965"/>
  </r>
  <r>
    <s v=".Marion County, West Virginia"/>
    <s v="Marion County, West Virginia"/>
    <s v="Marion County"/>
    <x v="48"/>
    <n v="56418"/>
    <n v="56433"/>
    <n v="56548"/>
    <n v="56692"/>
    <n v="56760"/>
    <n v="56723"/>
    <n v="56792"/>
    <n v="56761"/>
    <n v="56504"/>
    <n v="56349"/>
    <n v="56091"/>
    <x v="2966"/>
  </r>
  <r>
    <s v=".Marshall County, West Virginia"/>
    <s v="Marshall County, West Virginia"/>
    <s v="Marshall County"/>
    <x v="48"/>
    <n v="33107"/>
    <n v="33131"/>
    <n v="33094"/>
    <n v="32936"/>
    <n v="32826"/>
    <n v="32643"/>
    <n v="32360"/>
    <n v="32215"/>
    <n v="31720"/>
    <n v="31252"/>
    <n v="30821"/>
    <x v="2967"/>
  </r>
  <r>
    <s v=".Mason County, West Virginia"/>
    <s v="Mason County, West Virginia"/>
    <s v="Mason County"/>
    <x v="48"/>
    <n v="27324"/>
    <n v="27348"/>
    <n v="27368"/>
    <n v="27316"/>
    <n v="27217"/>
    <n v="27144"/>
    <n v="27153"/>
    <n v="27089"/>
    <n v="26938"/>
    <n v="26806"/>
    <n v="26752"/>
    <x v="2968"/>
  </r>
  <r>
    <s v=".Mercer County, West Virginia"/>
    <s v="Mercer County, West Virginia"/>
    <s v="Mercer County"/>
    <x v="48"/>
    <n v="62264"/>
    <n v="62265"/>
    <n v="62336"/>
    <n v="62560"/>
    <n v="62419"/>
    <n v="61911"/>
    <n v="61759"/>
    <n v="61133"/>
    <n v="60632"/>
    <n v="59869"/>
    <n v="59202"/>
    <x v="2969"/>
  </r>
  <r>
    <s v=".Mineral County, West Virginia"/>
    <s v="Mineral County, West Virginia"/>
    <s v="Mineral County"/>
    <x v="48"/>
    <n v="28212"/>
    <n v="28225"/>
    <n v="28205"/>
    <n v="28057"/>
    <n v="27886"/>
    <n v="27691"/>
    <n v="27567"/>
    <n v="27417"/>
    <n v="27375"/>
    <n v="27223"/>
    <n v="26953"/>
    <x v="2970"/>
  </r>
  <r>
    <s v=".Mingo County, West Virginia"/>
    <s v="Mingo County, West Virginia"/>
    <s v="Mingo County"/>
    <x v="48"/>
    <n v="26839"/>
    <n v="26834"/>
    <n v="26768"/>
    <n v="26603"/>
    <n v="26190"/>
    <n v="26013"/>
    <n v="25739"/>
    <n v="25317"/>
    <n v="24716"/>
    <n v="24142"/>
    <n v="23851"/>
    <x v="2971"/>
  </r>
  <r>
    <s v=".Monongalia County, West Virginia"/>
    <s v="Monongalia County, West Virginia"/>
    <s v="Monongalia County"/>
    <x v="48"/>
    <n v="96189"/>
    <n v="96184"/>
    <n v="96754"/>
    <n v="99018"/>
    <n v="100915"/>
    <n v="102266"/>
    <n v="103480"/>
    <n v="104681"/>
    <n v="105643"/>
    <n v="105782"/>
    <n v="105651"/>
    <x v="2972"/>
  </r>
  <r>
    <s v=".Monroe County, West Virginia"/>
    <s v="Monroe County, West Virginia"/>
    <s v="Monroe County"/>
    <x v="48"/>
    <n v="13502"/>
    <n v="13498"/>
    <n v="13522"/>
    <n v="13551"/>
    <n v="13502"/>
    <n v="13520"/>
    <n v="13613"/>
    <n v="13573"/>
    <n v="13487"/>
    <n v="13382"/>
    <n v="13289"/>
    <x v="1052"/>
  </r>
  <r>
    <s v=".Morgan County, West Virginia"/>
    <s v="Morgan County, West Virginia"/>
    <s v="Morgan County"/>
    <x v="48"/>
    <n v="17541"/>
    <n v="17541"/>
    <n v="17491"/>
    <n v="17464"/>
    <n v="17427"/>
    <n v="17445"/>
    <n v="17516"/>
    <n v="17490"/>
    <n v="17626"/>
    <n v="17716"/>
    <n v="17830"/>
    <x v="2973"/>
  </r>
  <r>
    <s v=".Nicholas County, West Virginia"/>
    <s v="Nicholas County, West Virginia"/>
    <s v="Nicholas County"/>
    <x v="48"/>
    <n v="26233"/>
    <n v="26233"/>
    <n v="26229"/>
    <n v="26216"/>
    <n v="26262"/>
    <n v="25948"/>
    <n v="25719"/>
    <n v="25551"/>
    <n v="25381"/>
    <n v="25125"/>
    <n v="24835"/>
    <x v="2974"/>
  </r>
  <r>
    <s v=".Ohio County, West Virginia"/>
    <s v="Ohio County, West Virginia"/>
    <s v="Ohio County"/>
    <x v="48"/>
    <n v="44443"/>
    <n v="44426"/>
    <n v="44472"/>
    <n v="44202"/>
    <n v="43992"/>
    <n v="43732"/>
    <n v="43241"/>
    <n v="42969"/>
    <n v="42629"/>
    <n v="42001"/>
    <n v="41705"/>
    <x v="2975"/>
  </r>
  <r>
    <s v=".Pendleton County, West Virginia"/>
    <s v="Pendleton County, West Virginia"/>
    <s v="Pendleton County"/>
    <x v="48"/>
    <n v="7695"/>
    <n v="7695"/>
    <n v="7675"/>
    <n v="7537"/>
    <n v="7470"/>
    <n v="7375"/>
    <n v="7229"/>
    <n v="7103"/>
    <n v="6977"/>
    <n v="6973"/>
    <n v="6984"/>
    <x v="2976"/>
  </r>
  <r>
    <s v=".Pleasants County, West Virginia"/>
    <s v="Pleasants County, West Virginia"/>
    <s v="Pleasants County"/>
    <x v="48"/>
    <n v="7605"/>
    <n v="7602"/>
    <n v="7571"/>
    <n v="7575"/>
    <n v="7533"/>
    <n v="7518"/>
    <n v="7588"/>
    <n v="7499"/>
    <n v="7490"/>
    <n v="7455"/>
    <n v="7505"/>
    <x v="2977"/>
  </r>
  <r>
    <s v=".Pocahontas County, West Virginia"/>
    <s v="Pocahontas County, West Virginia"/>
    <s v="Pocahontas County"/>
    <x v="48"/>
    <n v="8719"/>
    <n v="8722"/>
    <n v="8734"/>
    <n v="8825"/>
    <n v="8703"/>
    <n v="8680"/>
    <n v="8651"/>
    <n v="8573"/>
    <n v="8528"/>
    <n v="8493"/>
    <n v="8408"/>
    <x v="2978"/>
  </r>
  <r>
    <s v=".Preston County, West Virginia"/>
    <s v="Preston County, West Virginia"/>
    <s v="Preston County"/>
    <x v="48"/>
    <n v="33520"/>
    <n v="33518"/>
    <n v="33554"/>
    <n v="33660"/>
    <n v="33898"/>
    <n v="33682"/>
    <n v="33916"/>
    <n v="33842"/>
    <n v="33760"/>
    <n v="33826"/>
    <n v="33553"/>
    <x v="2979"/>
  </r>
  <r>
    <s v=".Putnam County, West Virginia"/>
    <s v="Putnam County, West Virginia"/>
    <s v="Putnam County"/>
    <x v="48"/>
    <n v="55486"/>
    <n v="55489"/>
    <n v="55620"/>
    <n v="56030"/>
    <n v="56445"/>
    <n v="56492"/>
    <n v="56625"/>
    <n v="56592"/>
    <n v="56675"/>
    <n v="56692"/>
    <n v="56642"/>
    <x v="2980"/>
  </r>
  <r>
    <s v=".Raleigh County, West Virginia"/>
    <s v="Raleigh County, West Virginia"/>
    <s v="Raleigh County"/>
    <x v="48"/>
    <n v="78859"/>
    <n v="78865"/>
    <n v="78919"/>
    <n v="79345"/>
    <n v="79249"/>
    <n v="78799"/>
    <n v="78183"/>
    <n v="77363"/>
    <n v="76296"/>
    <n v="75066"/>
    <n v="74172"/>
    <x v="2981"/>
  </r>
  <r>
    <s v=".Randolph County, West Virginia"/>
    <s v="Randolph County, West Virginia"/>
    <s v="Randolph County"/>
    <x v="48"/>
    <n v="29405"/>
    <n v="29405"/>
    <n v="29363"/>
    <n v="29435"/>
    <n v="29392"/>
    <n v="29522"/>
    <n v="29377"/>
    <n v="29212"/>
    <n v="29034"/>
    <n v="28894"/>
    <n v="28814"/>
    <x v="2982"/>
  </r>
  <r>
    <s v=".Ritchie County, West Virginia"/>
    <s v="Ritchie County, West Virginia"/>
    <s v="Ritchie County"/>
    <x v="48"/>
    <n v="10449"/>
    <n v="10449"/>
    <n v="10420"/>
    <n v="10313"/>
    <n v="10250"/>
    <n v="10147"/>
    <n v="10077"/>
    <n v="10084"/>
    <n v="9985"/>
    <n v="9851"/>
    <n v="9748"/>
    <x v="2983"/>
  </r>
  <r>
    <s v=".Roane County, West Virginia"/>
    <s v="Roane County, West Virginia"/>
    <s v="Roane County"/>
    <x v="48"/>
    <n v="14926"/>
    <n v="14927"/>
    <n v="14895"/>
    <n v="14801"/>
    <n v="14679"/>
    <n v="14607"/>
    <n v="14595"/>
    <n v="14375"/>
    <n v="14114"/>
    <n v="14004"/>
    <n v="13918"/>
    <x v="2984"/>
  </r>
  <r>
    <s v=".Summers County, West Virginia"/>
    <s v="Summers County, West Virginia"/>
    <s v="Summers County"/>
    <x v="48"/>
    <n v="13927"/>
    <n v="13926"/>
    <n v="13940"/>
    <n v="13857"/>
    <n v="13836"/>
    <n v="13589"/>
    <n v="13329"/>
    <n v="13137"/>
    <n v="12978"/>
    <n v="12882"/>
    <n v="12672"/>
    <x v="2985"/>
  </r>
  <r>
    <s v=".Taylor County, West Virginia"/>
    <s v="Taylor County, West Virginia"/>
    <s v="Taylor County"/>
    <x v="48"/>
    <n v="16895"/>
    <n v="16891"/>
    <n v="16889"/>
    <n v="16934"/>
    <n v="16973"/>
    <n v="16990"/>
    <n v="17102"/>
    <n v="16930"/>
    <n v="16952"/>
    <n v="16914"/>
    <n v="16828"/>
    <x v="1086"/>
  </r>
  <r>
    <s v=".Tucker County, West Virginia"/>
    <s v="Tucker County, West Virginia"/>
    <s v="Tucker County"/>
    <x v="48"/>
    <n v="7141"/>
    <n v="7141"/>
    <n v="7129"/>
    <n v="7130"/>
    <n v="7078"/>
    <n v="7080"/>
    <n v="7052"/>
    <n v="7089"/>
    <n v="7053"/>
    <n v="6992"/>
    <n v="6937"/>
    <x v="2986"/>
  </r>
  <r>
    <s v=".Tyler County, West Virginia"/>
    <s v="Tyler County, West Virginia"/>
    <s v="Tyler County"/>
    <x v="48"/>
    <n v="9208"/>
    <n v="9230"/>
    <n v="9218"/>
    <n v="9120"/>
    <n v="9054"/>
    <n v="9007"/>
    <n v="9085"/>
    <n v="8958"/>
    <n v="8967"/>
    <n v="8800"/>
    <n v="8740"/>
    <x v="2987"/>
  </r>
  <r>
    <s v=".Upshur County, West Virginia"/>
    <s v="Upshur County, West Virginia"/>
    <s v="Upshur County"/>
    <x v="48"/>
    <n v="24254"/>
    <n v="24256"/>
    <n v="24239"/>
    <n v="24270"/>
    <n v="24441"/>
    <n v="24601"/>
    <n v="24662"/>
    <n v="24727"/>
    <n v="24680"/>
    <n v="24555"/>
    <n v="24372"/>
    <x v="2988"/>
  </r>
  <r>
    <s v=".Wayne County, West Virginia"/>
    <s v="Wayne County, West Virginia"/>
    <s v="Wayne County"/>
    <x v="48"/>
    <n v="42481"/>
    <n v="42506"/>
    <n v="42466"/>
    <n v="42194"/>
    <n v="41885"/>
    <n v="41840"/>
    <n v="41517"/>
    <n v="41211"/>
    <n v="40724"/>
    <n v="40215"/>
    <n v="39961"/>
    <x v="2989"/>
  </r>
  <r>
    <s v=".Webster County, West Virginia"/>
    <s v="Webster County, West Virginia"/>
    <s v="Webster County"/>
    <x v="48"/>
    <n v="9154"/>
    <n v="9150"/>
    <n v="9153"/>
    <n v="9124"/>
    <n v="8982"/>
    <n v="8833"/>
    <n v="8750"/>
    <n v="8635"/>
    <n v="8557"/>
    <n v="8348"/>
    <n v="8274"/>
    <x v="2990"/>
  </r>
  <r>
    <s v=".Wetzel County, West Virginia"/>
    <s v="Wetzel County, West Virginia"/>
    <s v="Wetzel County"/>
    <x v="48"/>
    <n v="16583"/>
    <n v="16563"/>
    <n v="16535"/>
    <n v="16369"/>
    <n v="16344"/>
    <n v="16112"/>
    <n v="15955"/>
    <n v="15777"/>
    <n v="15644"/>
    <n v="15433"/>
    <n v="15259"/>
    <x v="2991"/>
  </r>
  <r>
    <s v=".Wirt County, West Virginia"/>
    <s v="Wirt County, West Virginia"/>
    <s v="Wirt County"/>
    <x v="48"/>
    <n v="5717"/>
    <n v="5714"/>
    <n v="5725"/>
    <n v="5755"/>
    <n v="5774"/>
    <n v="5838"/>
    <n v="5790"/>
    <n v="5804"/>
    <n v="5767"/>
    <n v="5786"/>
    <n v="5811"/>
    <x v="2992"/>
  </r>
  <r>
    <s v=".Wood County, West Virginia"/>
    <s v="Wood County, West Virginia"/>
    <s v="Wood County"/>
    <x v="48"/>
    <n v="86956"/>
    <n v="86953"/>
    <n v="86973"/>
    <n v="86888"/>
    <n v="86616"/>
    <n v="86522"/>
    <n v="86469"/>
    <n v="86335"/>
    <n v="85709"/>
    <n v="85060"/>
    <n v="84180"/>
    <x v="2993"/>
  </r>
  <r>
    <s v=".Wyoming County, West Virginia"/>
    <s v="Wyoming County, West Virginia"/>
    <s v="Wyoming County"/>
    <x v="48"/>
    <n v="23796"/>
    <n v="23804"/>
    <n v="23728"/>
    <n v="23460"/>
    <n v="23210"/>
    <n v="22940"/>
    <n v="22578"/>
    <n v="22177"/>
    <n v="21777"/>
    <n v="21271"/>
    <n v="20784"/>
    <x v="2994"/>
  </r>
  <r>
    <s v=".Adams County, Wisconsin"/>
    <s v="Adams County, Wisconsin"/>
    <s v="Adams County"/>
    <x v="49"/>
    <n v="20875"/>
    <n v="20867"/>
    <n v="20878"/>
    <n v="20769"/>
    <n v="20417"/>
    <n v="20413"/>
    <n v="20125"/>
    <n v="20028"/>
    <n v="19982"/>
    <n v="19900"/>
    <n v="20341"/>
    <x v="2995"/>
  </r>
  <r>
    <s v=".Ashland County, Wisconsin"/>
    <s v="Ashland County, Wisconsin"/>
    <s v="Ashland County"/>
    <x v="49"/>
    <n v="16157"/>
    <n v="16157"/>
    <n v="16143"/>
    <n v="16029"/>
    <n v="15838"/>
    <n v="15970"/>
    <n v="15995"/>
    <n v="15804"/>
    <n v="15633"/>
    <n v="15501"/>
    <n v="15587"/>
    <x v="2996"/>
  </r>
  <r>
    <s v=".Barron County, Wisconsin"/>
    <s v="Barron County, Wisconsin"/>
    <s v="Barron County"/>
    <x v="49"/>
    <n v="45870"/>
    <n v="45873"/>
    <n v="45814"/>
    <n v="45890"/>
    <n v="45777"/>
    <n v="45581"/>
    <n v="45349"/>
    <n v="45367"/>
    <n v="45242"/>
    <n v="45141"/>
    <n v="45150"/>
    <x v="2997"/>
  </r>
  <r>
    <s v=".Bayfield County, Wisconsin"/>
    <s v="Bayfield County, Wisconsin"/>
    <s v="Bayfield County"/>
    <x v="49"/>
    <n v="15014"/>
    <n v="15008"/>
    <n v="15000"/>
    <n v="15059"/>
    <n v="15057"/>
    <n v="15113"/>
    <n v="14973"/>
    <n v="14976"/>
    <n v="14923"/>
    <n v="15006"/>
    <n v="15026"/>
    <x v="2998"/>
  </r>
  <r>
    <s v=".Brown County, Wisconsin"/>
    <s v="Brown County, Wisconsin"/>
    <s v="Brown County"/>
    <x v="49"/>
    <n v="248007"/>
    <n v="248003"/>
    <n v="248476"/>
    <n v="250481"/>
    <n v="252682"/>
    <n v="254211"/>
    <n v="256202"/>
    <n v="257856"/>
    <n v="259514"/>
    <n v="261762"/>
    <n v="263165"/>
    <x v="2999"/>
  </r>
  <r>
    <s v=".Buffalo County, Wisconsin"/>
    <s v="Buffalo County, Wisconsin"/>
    <s v="Buffalo County"/>
    <x v="49"/>
    <n v="13587"/>
    <n v="13588"/>
    <n v="13551"/>
    <n v="13440"/>
    <n v="13343"/>
    <n v="13365"/>
    <n v="13231"/>
    <n v="13245"/>
    <n v="13134"/>
    <n v="13105"/>
    <n v="13114"/>
    <x v="3000"/>
  </r>
  <r>
    <s v=".Burnett County, Wisconsin"/>
    <s v="Burnett County, Wisconsin"/>
    <s v="Burnett County"/>
    <x v="49"/>
    <n v="15457"/>
    <n v="15458"/>
    <n v="15430"/>
    <n v="15464"/>
    <n v="15340"/>
    <n v="15269"/>
    <n v="15232"/>
    <n v="15142"/>
    <n v="15222"/>
    <n v="15295"/>
    <n v="15374"/>
    <x v="3001"/>
  </r>
  <r>
    <s v=".Calumet County, Wisconsin"/>
    <s v="Calumet County, Wisconsin"/>
    <s v="Calumet County"/>
    <x v="49"/>
    <n v="48971"/>
    <n v="48981"/>
    <n v="49040"/>
    <n v="49622"/>
    <n v="49653"/>
    <n v="49648"/>
    <n v="49479"/>
    <n v="49818"/>
    <n v="49607"/>
    <n v="49995"/>
    <n v="50132"/>
    <x v="3002"/>
  </r>
  <r>
    <s v=".Chippewa County, Wisconsin"/>
    <s v="Chippewa County, Wisconsin"/>
    <s v="Chippewa County"/>
    <x v="49"/>
    <n v="62415"/>
    <n v="62502"/>
    <n v="62638"/>
    <n v="62948"/>
    <n v="63053"/>
    <n v="63088"/>
    <n v="63333"/>
    <n v="63421"/>
    <n v="63523"/>
    <n v="63747"/>
    <n v="64109"/>
    <x v="3003"/>
  </r>
  <r>
    <s v=".Clark County, Wisconsin"/>
    <s v="Clark County, Wisconsin"/>
    <s v="Clark County"/>
    <x v="49"/>
    <n v="34690"/>
    <n v="34691"/>
    <n v="34683"/>
    <n v="34683"/>
    <n v="34445"/>
    <n v="34538"/>
    <n v="34355"/>
    <n v="34358"/>
    <n v="34485"/>
    <n v="34571"/>
    <n v="34705"/>
    <x v="3004"/>
  </r>
  <r>
    <s v=".Columbia County, Wisconsin"/>
    <s v="Columbia County, Wisconsin"/>
    <s v="Columbia County"/>
    <x v="49"/>
    <n v="56833"/>
    <n v="56859"/>
    <n v="56860"/>
    <n v="56713"/>
    <n v="56479"/>
    <n v="56581"/>
    <n v="56648"/>
    <n v="56682"/>
    <n v="56875"/>
    <n v="57244"/>
    <n v="57333"/>
    <x v="3005"/>
  </r>
  <r>
    <s v=".Crawford County, Wisconsin"/>
    <s v="Crawford County, Wisconsin"/>
    <s v="Crawford County"/>
    <x v="49"/>
    <n v="16644"/>
    <n v="16644"/>
    <n v="16633"/>
    <n v="16680"/>
    <n v="16517"/>
    <n v="16392"/>
    <n v="16348"/>
    <n v="16328"/>
    <n v="16250"/>
    <n v="16199"/>
    <n v="16265"/>
    <x v="3006"/>
  </r>
  <r>
    <s v=".Dane County, Wisconsin"/>
    <s v="Dane County, Wisconsin"/>
    <s v="Dane County"/>
    <x v="49"/>
    <n v="488073"/>
    <n v="488081"/>
    <n v="489218"/>
    <n v="496009"/>
    <n v="502902"/>
    <n v="509762"/>
    <n v="516282"/>
    <n v="523000"/>
    <n v="531296"/>
    <n v="537453"/>
    <n v="541948"/>
    <x v="3007"/>
  </r>
  <r>
    <s v=".Dodge County, Wisconsin"/>
    <s v="Dodge County, Wisconsin"/>
    <s v="Dodge County"/>
    <x v="49"/>
    <n v="88759"/>
    <n v="88750"/>
    <n v="88728"/>
    <n v="88389"/>
    <n v="88148"/>
    <n v="87933"/>
    <n v="88071"/>
    <n v="87816"/>
    <n v="87382"/>
    <n v="87705"/>
    <n v="87833"/>
    <x v="3008"/>
  </r>
  <r>
    <s v=".Door County, Wisconsin"/>
    <s v="Door County, Wisconsin"/>
    <s v="Door County"/>
    <x v="49"/>
    <n v="27785"/>
    <n v="27785"/>
    <n v="27750"/>
    <n v="27766"/>
    <n v="27536"/>
    <n v="27609"/>
    <n v="27470"/>
    <n v="27311"/>
    <n v="27338"/>
    <n v="27454"/>
    <n v="27589"/>
    <x v="3009"/>
  </r>
  <r>
    <s v=".Douglas County, Wisconsin"/>
    <s v="Douglas County, Wisconsin"/>
    <s v="Douglas County"/>
    <x v="49"/>
    <n v="44159"/>
    <n v="44159"/>
    <n v="44134"/>
    <n v="43958"/>
    <n v="43751"/>
    <n v="43760"/>
    <n v="43643"/>
    <n v="43495"/>
    <n v="43359"/>
    <n v="43328"/>
    <n v="43143"/>
    <x v="3010"/>
  </r>
  <r>
    <s v=".Dunn County, Wisconsin"/>
    <s v="Dunn County, Wisconsin"/>
    <s v="Dunn County"/>
    <x v="49"/>
    <n v="43857"/>
    <n v="43865"/>
    <n v="43887"/>
    <n v="43800"/>
    <n v="43806"/>
    <n v="44046"/>
    <n v="44075"/>
    <n v="44267"/>
    <n v="44354"/>
    <n v="44714"/>
    <n v="45091"/>
    <x v="3011"/>
  </r>
  <r>
    <s v=".Eau Claire County, Wisconsin"/>
    <s v="Eau Claire County, Wisconsin"/>
    <s v="Eau Claire County"/>
    <x v="49"/>
    <n v="98736"/>
    <n v="98881"/>
    <n v="99017"/>
    <n v="99938"/>
    <n v="100839"/>
    <n v="101734"/>
    <n v="101690"/>
    <n v="102080"/>
    <n v="102907"/>
    <n v="103582"/>
    <n v="104355"/>
    <x v="3012"/>
  </r>
  <r>
    <s v=".Florence County, Wisconsin"/>
    <s v="Florence County, Wisconsin"/>
    <s v="Florence County"/>
    <x v="49"/>
    <n v="4423"/>
    <n v="4423"/>
    <n v="4398"/>
    <n v="4382"/>
    <n v="4366"/>
    <n v="4383"/>
    <n v="4344"/>
    <n v="4338"/>
    <n v="4313"/>
    <n v="4335"/>
    <n v="4294"/>
    <x v="3013"/>
  </r>
  <r>
    <s v=".Fond du Lac County, Wisconsin"/>
    <s v="Fond du Lac County, Wisconsin"/>
    <s v="Fond du Lac County"/>
    <x v="49"/>
    <n v="101633"/>
    <n v="101623"/>
    <n v="101576"/>
    <n v="101810"/>
    <n v="101788"/>
    <n v="101787"/>
    <n v="101977"/>
    <n v="101955"/>
    <n v="102211"/>
    <n v="102417"/>
    <n v="103001"/>
    <x v="3014"/>
  </r>
  <r>
    <s v=".Forest County, Wisconsin"/>
    <s v="Forest County, Wisconsin"/>
    <s v="Forest County"/>
    <x v="49"/>
    <n v="9304"/>
    <n v="9304"/>
    <n v="9294"/>
    <n v="9246"/>
    <n v="9157"/>
    <n v="9090"/>
    <n v="9102"/>
    <n v="9004"/>
    <n v="9021"/>
    <n v="8969"/>
    <n v="8977"/>
    <x v="3015"/>
  </r>
  <r>
    <s v=".Grant County, Wisconsin"/>
    <s v="Grant County, Wisconsin"/>
    <s v="Grant County"/>
    <x v="49"/>
    <n v="51208"/>
    <n v="51204"/>
    <n v="51233"/>
    <n v="51178"/>
    <n v="50871"/>
    <n v="50994"/>
    <n v="51684"/>
    <n v="52071"/>
    <n v="51985"/>
    <n v="51728"/>
    <n v="51444"/>
    <x v="3016"/>
  </r>
  <r>
    <s v=".Green County, Wisconsin"/>
    <s v="Green County, Wisconsin"/>
    <s v="Green County"/>
    <x v="49"/>
    <n v="36842"/>
    <n v="36839"/>
    <n v="36857"/>
    <n v="36856"/>
    <n v="36760"/>
    <n v="36934"/>
    <n v="36858"/>
    <n v="36931"/>
    <n v="36787"/>
    <n v="36877"/>
    <n v="36924"/>
    <x v="3017"/>
  </r>
  <r>
    <s v=".Green Lake County, Wisconsin"/>
    <s v="Green Lake County, Wisconsin"/>
    <s v="Green Lake County"/>
    <x v="49"/>
    <n v="19051"/>
    <n v="19044"/>
    <n v="19015"/>
    <n v="19055"/>
    <n v="18998"/>
    <n v="18880"/>
    <n v="18751"/>
    <n v="18698"/>
    <n v="18596"/>
    <n v="18720"/>
    <n v="18849"/>
    <x v="3018"/>
  </r>
  <r>
    <s v=".Iowa County, Wisconsin"/>
    <s v="Iowa County, Wisconsin"/>
    <s v="Iowa County"/>
    <x v="49"/>
    <n v="23687"/>
    <n v="23687"/>
    <n v="23690"/>
    <n v="23581"/>
    <n v="23578"/>
    <n v="23556"/>
    <n v="23581"/>
    <n v="23585"/>
    <n v="23430"/>
    <n v="23676"/>
    <n v="23722"/>
    <x v="3019"/>
  </r>
  <r>
    <s v=".Iron County, Wisconsin"/>
    <s v="Iron County, Wisconsin"/>
    <s v="Iron County"/>
    <x v="49"/>
    <n v="5916"/>
    <n v="5916"/>
    <n v="5924"/>
    <n v="5959"/>
    <n v="5888"/>
    <n v="5829"/>
    <n v="5861"/>
    <n v="5727"/>
    <n v="5660"/>
    <n v="5675"/>
    <n v="5687"/>
    <x v="3020"/>
  </r>
  <r>
    <s v=".Jackson County, Wisconsin"/>
    <s v="Jackson County, Wisconsin"/>
    <s v="Jackson County"/>
    <x v="49"/>
    <n v="20449"/>
    <n v="20441"/>
    <n v="20465"/>
    <n v="20522"/>
    <n v="20496"/>
    <n v="20559"/>
    <n v="20581"/>
    <n v="20524"/>
    <n v="20484"/>
    <n v="20485"/>
    <n v="20472"/>
    <x v="3021"/>
  </r>
  <r>
    <s v=".Jefferson County, Wisconsin"/>
    <s v="Jefferson County, Wisconsin"/>
    <s v="Jefferson County"/>
    <x v="49"/>
    <n v="83686"/>
    <n v="83688"/>
    <n v="83724"/>
    <n v="83846"/>
    <n v="84359"/>
    <n v="84604"/>
    <n v="84361"/>
    <n v="84488"/>
    <n v="84464"/>
    <n v="84733"/>
    <n v="85049"/>
    <x v="3022"/>
  </r>
  <r>
    <s v=".Juneau County, Wisconsin"/>
    <s v="Juneau County, Wisconsin"/>
    <s v="Juneau County"/>
    <x v="49"/>
    <n v="26664"/>
    <n v="26665"/>
    <n v="26672"/>
    <n v="26700"/>
    <n v="26771"/>
    <n v="26567"/>
    <n v="26339"/>
    <n v="26307"/>
    <n v="26345"/>
    <n v="26460"/>
    <n v="26593"/>
    <x v="3023"/>
  </r>
  <r>
    <s v=".Kenosha County, Wisconsin"/>
    <s v="Kenosha County, Wisconsin"/>
    <s v="Kenosha County"/>
    <x v="49"/>
    <n v="166426"/>
    <n v="166424"/>
    <n v="166626"/>
    <n v="166835"/>
    <n v="167216"/>
    <n v="167300"/>
    <n v="167836"/>
    <n v="167910"/>
    <n v="167867"/>
    <n v="168356"/>
    <n v="168926"/>
    <x v="3024"/>
  </r>
  <r>
    <s v=".Kewaunee County, Wisconsin"/>
    <s v="Kewaunee County, Wisconsin"/>
    <s v="Kewaunee County"/>
    <x v="49"/>
    <n v="20574"/>
    <n v="20578"/>
    <n v="20561"/>
    <n v="20558"/>
    <n v="20505"/>
    <n v="20370"/>
    <n v="20341"/>
    <n v="20324"/>
    <n v="20380"/>
    <n v="20401"/>
    <n v="20395"/>
    <x v="3025"/>
  </r>
  <r>
    <s v=".La Crosse County, Wisconsin"/>
    <s v="La Crosse County, Wisconsin"/>
    <s v="La Crosse County"/>
    <x v="49"/>
    <n v="114638"/>
    <n v="114638"/>
    <n v="114872"/>
    <n v="115230"/>
    <n v="116543"/>
    <n v="116881"/>
    <n v="117440"/>
    <n v="117699"/>
    <n v="117681"/>
    <n v="118033"/>
    <n v="118041"/>
    <x v="3026"/>
  </r>
  <r>
    <s v=".Lafayette County, Wisconsin"/>
    <s v="Lafayette County, Wisconsin"/>
    <s v="Lafayette County"/>
    <x v="49"/>
    <n v="16836"/>
    <n v="16833"/>
    <n v="16807"/>
    <n v="16863"/>
    <n v="16800"/>
    <n v="16669"/>
    <n v="16777"/>
    <n v="16791"/>
    <n v="16757"/>
    <n v="16689"/>
    <n v="16672"/>
    <x v="3027"/>
  </r>
  <r>
    <s v=".Langlade County, Wisconsin"/>
    <s v="Langlade County, Wisconsin"/>
    <s v="Langlade County"/>
    <x v="49"/>
    <n v="19977"/>
    <n v="19977"/>
    <n v="19963"/>
    <n v="19792"/>
    <n v="19618"/>
    <n v="19408"/>
    <n v="19250"/>
    <n v="19048"/>
    <n v="19083"/>
    <n v="19175"/>
    <n v="19236"/>
    <x v="3028"/>
  </r>
  <r>
    <s v=".Lincoln County, Wisconsin"/>
    <s v="Lincoln County, Wisconsin"/>
    <s v="Lincoln County"/>
    <x v="49"/>
    <n v="28743"/>
    <n v="28743"/>
    <n v="28779"/>
    <n v="28505"/>
    <n v="28502"/>
    <n v="28305"/>
    <n v="28108"/>
    <n v="27867"/>
    <n v="27834"/>
    <n v="27751"/>
    <n v="27673"/>
    <x v="3029"/>
  </r>
  <r>
    <s v=".Manitowoc County, Wisconsin"/>
    <s v="Manitowoc County, Wisconsin"/>
    <s v="Manitowoc County"/>
    <x v="49"/>
    <n v="81442"/>
    <n v="81444"/>
    <n v="81331"/>
    <n v="81038"/>
    <n v="80726"/>
    <n v="80485"/>
    <n v="79951"/>
    <n v="79483"/>
    <n v="79348"/>
    <n v="79099"/>
    <n v="79015"/>
    <x v="3030"/>
  </r>
  <r>
    <s v=".Marathon County, Wisconsin"/>
    <s v="Marathon County, Wisconsin"/>
    <s v="Marathon County"/>
    <x v="49"/>
    <n v="134063"/>
    <n v="134061"/>
    <n v="134050"/>
    <n v="134339"/>
    <n v="134368"/>
    <n v="134884"/>
    <n v="135133"/>
    <n v="135314"/>
    <n v="135101"/>
    <n v="135452"/>
    <n v="135421"/>
    <x v="3031"/>
  </r>
  <r>
    <s v=".Marinette County, Wisconsin"/>
    <s v="Marinette County, Wisconsin"/>
    <s v="Marinette County"/>
    <x v="49"/>
    <n v="41749"/>
    <n v="41749"/>
    <n v="41663"/>
    <n v="41415"/>
    <n v="41350"/>
    <n v="41288"/>
    <n v="41048"/>
    <n v="40649"/>
    <n v="40255"/>
    <n v="40300"/>
    <n v="40402"/>
    <x v="3032"/>
  </r>
  <r>
    <s v=".Marquette County, Wisconsin"/>
    <s v="Marquette County, Wisconsin"/>
    <s v="Marquette County"/>
    <x v="49"/>
    <n v="15404"/>
    <n v="15399"/>
    <n v="15375"/>
    <n v="15367"/>
    <n v="15241"/>
    <n v="15179"/>
    <n v="15069"/>
    <n v="15119"/>
    <n v="15130"/>
    <n v="15280"/>
    <n v="15418"/>
    <x v="3033"/>
  </r>
  <r>
    <s v=".Menominee County, Wisconsin"/>
    <s v="Menominee County, Wisconsin"/>
    <s v="Menominee County"/>
    <x v="49"/>
    <n v="4232"/>
    <n v="4232"/>
    <n v="4269"/>
    <n v="4372"/>
    <n v="4363"/>
    <n v="4383"/>
    <n v="4507"/>
    <n v="4509"/>
    <n v="4527"/>
    <n v="4599"/>
    <n v="4595"/>
    <x v="3034"/>
  </r>
  <r>
    <s v=".Milwaukee County, Wisconsin"/>
    <s v="Milwaukee County, Wisconsin"/>
    <s v="Milwaukee County"/>
    <x v="49"/>
    <n v="947735"/>
    <n v="947728"/>
    <n v="948285"/>
    <n v="951324"/>
    <n v="954595"/>
    <n v="957443"/>
    <n v="958426"/>
    <n v="958421"/>
    <n v="954841"/>
    <n v="950172"/>
    <n v="946969"/>
    <x v="3035"/>
  </r>
  <r>
    <s v=".Monroe County, Wisconsin"/>
    <s v="Monroe County, Wisconsin"/>
    <s v="Monroe County"/>
    <x v="49"/>
    <n v="44673"/>
    <n v="44677"/>
    <n v="44813"/>
    <n v="45051"/>
    <n v="45003"/>
    <n v="45123"/>
    <n v="45156"/>
    <n v="45322"/>
    <n v="45423"/>
    <n v="45715"/>
    <n v="46141"/>
    <x v="3036"/>
  </r>
  <r>
    <s v=".Oconto County, Wisconsin"/>
    <s v="Oconto County, Wisconsin"/>
    <s v="Oconto County"/>
    <x v="49"/>
    <n v="37660"/>
    <n v="37660"/>
    <n v="37717"/>
    <n v="37574"/>
    <n v="37418"/>
    <n v="37366"/>
    <n v="37460"/>
    <n v="37472"/>
    <n v="37475"/>
    <n v="37531"/>
    <n v="37824"/>
    <x v="3037"/>
  </r>
  <r>
    <s v=".Oneida County, Wisconsin"/>
    <s v="Oneida County, Wisconsin"/>
    <s v="Oneida County"/>
    <x v="49"/>
    <n v="35998"/>
    <n v="36012"/>
    <n v="35949"/>
    <n v="35789"/>
    <n v="35673"/>
    <n v="35558"/>
    <n v="35325"/>
    <n v="35303"/>
    <n v="35329"/>
    <n v="35236"/>
    <n v="35444"/>
    <x v="3038"/>
  </r>
  <r>
    <s v=".Outagamie County, Wisconsin"/>
    <s v="Outagamie County, Wisconsin"/>
    <s v="Outagamie County"/>
    <x v="49"/>
    <n v="176695"/>
    <n v="176686"/>
    <n v="176908"/>
    <n v="177926"/>
    <n v="179003"/>
    <n v="180330"/>
    <n v="182148"/>
    <n v="183328"/>
    <n v="184593"/>
    <n v="185816"/>
    <n v="186879"/>
    <x v="3039"/>
  </r>
  <r>
    <s v=".Ozaukee County, Wisconsin"/>
    <s v="Ozaukee County, Wisconsin"/>
    <s v="Ozaukee County"/>
    <x v="49"/>
    <n v="86395"/>
    <n v="86395"/>
    <n v="86377"/>
    <n v="86798"/>
    <n v="87111"/>
    <n v="87213"/>
    <n v="87578"/>
    <n v="87932"/>
    <n v="88332"/>
    <n v="88443"/>
    <n v="89059"/>
    <x v="3040"/>
  </r>
  <r>
    <s v=".Pepin County, Wisconsin"/>
    <s v="Pepin County, Wisconsin"/>
    <s v="Pepin County"/>
    <x v="49"/>
    <n v="7469"/>
    <n v="7469"/>
    <n v="7472"/>
    <n v="7400"/>
    <n v="7373"/>
    <n v="7347"/>
    <n v="7299"/>
    <n v="7237"/>
    <n v="7250"/>
    <n v="7246"/>
    <n v="7304"/>
    <x v="2544"/>
  </r>
  <r>
    <s v=".Pierce County, Wisconsin"/>
    <s v="Pierce County, Wisconsin"/>
    <s v="Pierce County"/>
    <x v="49"/>
    <n v="41019"/>
    <n v="41029"/>
    <n v="41089"/>
    <n v="40896"/>
    <n v="40725"/>
    <n v="40814"/>
    <n v="41038"/>
    <n v="41069"/>
    <n v="41456"/>
    <n v="42016"/>
    <n v="42592"/>
    <x v="3041"/>
  </r>
  <r>
    <s v=".Polk County, Wisconsin"/>
    <s v="Polk County, Wisconsin"/>
    <s v="Polk County"/>
    <x v="49"/>
    <n v="44205"/>
    <n v="44198"/>
    <n v="44156"/>
    <n v="43954"/>
    <n v="43519"/>
    <n v="43313"/>
    <n v="43328"/>
    <n v="43218"/>
    <n v="43224"/>
    <n v="43397"/>
    <n v="43568"/>
    <x v="3042"/>
  </r>
  <r>
    <s v=".Portage County, Wisconsin"/>
    <s v="Portage County, Wisconsin"/>
    <s v="Portage County"/>
    <x v="49"/>
    <n v="70019"/>
    <n v="70021"/>
    <n v="70024"/>
    <n v="70088"/>
    <n v="70425"/>
    <n v="70518"/>
    <n v="70528"/>
    <n v="70520"/>
    <n v="70451"/>
    <n v="70565"/>
    <n v="70850"/>
    <x v="3043"/>
  </r>
  <r>
    <s v=".Price County, Wisconsin"/>
    <s v="Price County, Wisconsin"/>
    <s v="Price County"/>
    <x v="49"/>
    <n v="14159"/>
    <n v="14159"/>
    <n v="14097"/>
    <n v="13984"/>
    <n v="13845"/>
    <n v="13738"/>
    <n v="13657"/>
    <n v="13578"/>
    <n v="13413"/>
    <n v="13380"/>
    <n v="13357"/>
    <x v="3044"/>
  </r>
  <r>
    <s v=".Racine County, Wisconsin"/>
    <s v="Racine County, Wisconsin"/>
    <s v="Racine County"/>
    <x v="49"/>
    <n v="195408"/>
    <n v="195428"/>
    <n v="195406"/>
    <n v="194908"/>
    <n v="194594"/>
    <n v="194680"/>
    <n v="194786"/>
    <n v="194672"/>
    <n v="194846"/>
    <n v="195825"/>
    <n v="196357"/>
    <x v="3045"/>
  </r>
  <r>
    <s v=".Richland County, Wisconsin"/>
    <s v="Richland County, Wisconsin"/>
    <s v="Richland County"/>
    <x v="49"/>
    <n v="18021"/>
    <n v="18028"/>
    <n v="18024"/>
    <n v="18009"/>
    <n v="17816"/>
    <n v="17827"/>
    <n v="17754"/>
    <n v="17574"/>
    <n v="17556"/>
    <n v="17517"/>
    <n v="17397"/>
    <x v="3046"/>
  </r>
  <r>
    <s v=".Rock County, Wisconsin"/>
    <s v="Rock County, Wisconsin"/>
    <s v="Rock County"/>
    <x v="49"/>
    <n v="160331"/>
    <n v="160325"/>
    <n v="160260"/>
    <n v="159867"/>
    <n v="160065"/>
    <n v="160341"/>
    <n v="160920"/>
    <n v="161006"/>
    <n v="161320"/>
    <n v="162205"/>
    <n v="162874"/>
    <x v="3047"/>
  </r>
  <r>
    <s v=".Rusk County, Wisconsin"/>
    <s v="Rusk County, Wisconsin"/>
    <s v="Rusk County"/>
    <x v="49"/>
    <n v="14755"/>
    <n v="14754"/>
    <n v="14731"/>
    <n v="14615"/>
    <n v="14305"/>
    <n v="14367"/>
    <n v="14350"/>
    <n v="14124"/>
    <n v="14101"/>
    <n v="14148"/>
    <n v="14110"/>
    <x v="3048"/>
  </r>
  <r>
    <s v=".St. Croix County, Wisconsin"/>
    <s v="St. Croix County, Wisconsin"/>
    <s v="St. Croix County"/>
    <x v="49"/>
    <n v="84345"/>
    <n v="84337"/>
    <n v="84397"/>
    <n v="84771"/>
    <n v="85035"/>
    <n v="85643"/>
    <n v="86530"/>
    <n v="87129"/>
    <n v="87598"/>
    <n v="88560"/>
    <n v="89688"/>
    <x v="3049"/>
  </r>
  <r>
    <s v=".Sauk County, Wisconsin"/>
    <s v="Sauk County, Wisconsin"/>
    <s v="Sauk County"/>
    <x v="49"/>
    <n v="61976"/>
    <n v="61955"/>
    <n v="62050"/>
    <n v="62236"/>
    <n v="62369"/>
    <n v="62782"/>
    <n v="62959"/>
    <n v="63271"/>
    <n v="63614"/>
    <n v="63967"/>
    <n v="64318"/>
    <x v="3050"/>
  </r>
  <r>
    <s v=".Sawyer County, Wisconsin"/>
    <s v="Sawyer County, Wisconsin"/>
    <s v="Sawyer County"/>
    <x v="49"/>
    <n v="16557"/>
    <n v="16538"/>
    <n v="16549"/>
    <n v="16541"/>
    <n v="16515"/>
    <n v="16474"/>
    <n v="16357"/>
    <n v="16288"/>
    <n v="16320"/>
    <n v="16367"/>
    <n v="16464"/>
    <x v="3051"/>
  </r>
  <r>
    <s v=".Shawano County, Wisconsin"/>
    <s v="Shawano County, Wisconsin"/>
    <s v="Shawano County"/>
    <x v="49"/>
    <n v="41949"/>
    <n v="41955"/>
    <n v="41939"/>
    <n v="41671"/>
    <n v="41509"/>
    <n v="41409"/>
    <n v="41345"/>
    <n v="41051"/>
    <n v="40952"/>
    <n v="40846"/>
    <n v="40771"/>
    <x v="3052"/>
  </r>
  <r>
    <s v=".Sheboygan County, Wisconsin"/>
    <s v="Sheboygan County, Wisconsin"/>
    <s v="Sheboygan County"/>
    <x v="49"/>
    <n v="115507"/>
    <n v="115512"/>
    <n v="115524"/>
    <n v="115208"/>
    <n v="114767"/>
    <n v="114697"/>
    <n v="114982"/>
    <n v="115196"/>
    <n v="115030"/>
    <n v="115089"/>
    <n v="115233"/>
    <x v="3053"/>
  </r>
  <r>
    <s v=".Taylor County, Wisconsin"/>
    <s v="Taylor County, Wisconsin"/>
    <s v="Taylor County"/>
    <x v="49"/>
    <n v="20689"/>
    <n v="20690"/>
    <n v="20661"/>
    <n v="20658"/>
    <n v="20371"/>
    <n v="20424"/>
    <n v="20417"/>
    <n v="20314"/>
    <n v="20290"/>
    <n v="20314"/>
    <n v="20364"/>
    <x v="3054"/>
  </r>
  <r>
    <s v=".Trempealeau County, Wisconsin"/>
    <s v="Trempealeau County, Wisconsin"/>
    <s v="Trempealeau County"/>
    <x v="49"/>
    <n v="28816"/>
    <n v="28815"/>
    <n v="28846"/>
    <n v="28991"/>
    <n v="29289"/>
    <n v="29461"/>
    <n v="29410"/>
    <n v="29441"/>
    <n v="29540"/>
    <n v="29372"/>
    <n v="29494"/>
    <x v="3055"/>
  </r>
  <r>
    <s v=".Vernon County, Wisconsin"/>
    <s v="Vernon County, Wisconsin"/>
    <s v="Vernon County"/>
    <x v="49"/>
    <n v="29773"/>
    <n v="29769"/>
    <n v="29766"/>
    <n v="29869"/>
    <n v="30021"/>
    <n v="30089"/>
    <n v="30186"/>
    <n v="30317"/>
    <n v="30553"/>
    <n v="30702"/>
    <n v="30772"/>
    <x v="3056"/>
  </r>
  <r>
    <s v=".Vilas County, Wisconsin"/>
    <s v="Vilas County, Wisconsin"/>
    <s v="Vilas County"/>
    <x v="49"/>
    <n v="21430"/>
    <n v="21444"/>
    <n v="21455"/>
    <n v="21414"/>
    <n v="21315"/>
    <n v="21395"/>
    <n v="21415"/>
    <n v="21447"/>
    <n v="21500"/>
    <n v="21684"/>
    <n v="21928"/>
    <x v="3057"/>
  </r>
  <r>
    <s v=".Walworth County, Wisconsin"/>
    <s v="Walworth County, Wisconsin"/>
    <s v="Walworth County"/>
    <x v="49"/>
    <n v="102228"/>
    <n v="102230"/>
    <n v="102197"/>
    <n v="102643"/>
    <n v="102871"/>
    <n v="102793"/>
    <n v="103171"/>
    <n v="102475"/>
    <n v="102627"/>
    <n v="102850"/>
    <n v="103550"/>
    <x v="3058"/>
  </r>
  <r>
    <s v=".Washburn County, Wisconsin"/>
    <s v="Washburn County, Wisconsin"/>
    <s v="Washburn County"/>
    <x v="49"/>
    <n v="15911"/>
    <n v="15907"/>
    <n v="15930"/>
    <n v="15842"/>
    <n v="15847"/>
    <n v="15661"/>
    <n v="15658"/>
    <n v="15522"/>
    <n v="15621"/>
    <n v="15739"/>
    <n v="15837"/>
    <x v="3059"/>
  </r>
  <r>
    <s v=".Washington County, Wisconsin"/>
    <s v="Washington County, Wisconsin"/>
    <s v="Washington County"/>
    <x v="49"/>
    <n v="131887"/>
    <n v="131885"/>
    <n v="131988"/>
    <n v="132337"/>
    <n v="132732"/>
    <n v="132929"/>
    <n v="133601"/>
    <n v="133906"/>
    <n v="134310"/>
    <n v="134930"/>
    <n v="135445"/>
    <x v="3060"/>
  </r>
  <r>
    <s v=".Waukesha County, Wisconsin"/>
    <s v="Waukesha County, Wisconsin"/>
    <s v="Waukesha County"/>
    <x v="49"/>
    <n v="389891"/>
    <n v="389946"/>
    <n v="390028"/>
    <n v="390837"/>
    <n v="392810"/>
    <n v="394147"/>
    <n v="395397"/>
    <n v="396237"/>
    <n v="398521"/>
    <n v="400899"/>
    <n v="402522"/>
    <x v="3061"/>
  </r>
  <r>
    <s v=".Waupaca County, Wisconsin"/>
    <s v="Waupaca County, Wisconsin"/>
    <s v="Waupaca County"/>
    <x v="49"/>
    <n v="52410"/>
    <n v="52410"/>
    <n v="52399"/>
    <n v="52291"/>
    <n v="51916"/>
    <n v="52066"/>
    <n v="51930"/>
    <n v="51680"/>
    <n v="51306"/>
    <n v="51118"/>
    <n v="51130"/>
    <x v="3062"/>
  </r>
  <r>
    <s v=".Waushara County, Wisconsin"/>
    <s v="Waushara County, Wisconsin"/>
    <s v="Waushara County"/>
    <x v="49"/>
    <n v="24496"/>
    <n v="24509"/>
    <n v="24526"/>
    <n v="24561"/>
    <n v="24429"/>
    <n v="24255"/>
    <n v="24103"/>
    <n v="23959"/>
    <n v="24103"/>
    <n v="24193"/>
    <n v="24267"/>
    <x v="3063"/>
  </r>
  <r>
    <s v=".Winnebago County, Wisconsin"/>
    <s v="Winnebago County, Wisconsin"/>
    <s v="Winnebago County"/>
    <x v="49"/>
    <n v="166994"/>
    <n v="167000"/>
    <n v="167073"/>
    <n v="167493"/>
    <n v="168525"/>
    <n v="169283"/>
    <n v="169324"/>
    <n v="169246"/>
    <n v="169629"/>
    <n v="170394"/>
    <n v="170878"/>
    <x v="3064"/>
  </r>
  <r>
    <s v=".Wood County, Wisconsin"/>
    <s v="Wood County, Wisconsin"/>
    <s v="Wood County"/>
    <x v="49"/>
    <n v="74749"/>
    <n v="74750"/>
    <n v="74815"/>
    <n v="74655"/>
    <n v="74322"/>
    <n v="73920"/>
    <n v="73587"/>
    <n v="73350"/>
    <n v="73219"/>
    <n v="73038"/>
    <n v="72954"/>
    <x v="3065"/>
  </r>
  <r>
    <s v=".Albany County, Wyoming"/>
    <s v="Albany County, Wyoming"/>
    <s v="Albany County"/>
    <x v="50"/>
    <n v="36299"/>
    <n v="36299"/>
    <n v="36469"/>
    <n v="36851"/>
    <n v="37359"/>
    <n v="37556"/>
    <n v="37620"/>
    <n v="37960"/>
    <n v="37923"/>
    <n v="38459"/>
    <n v="38728"/>
    <x v="3066"/>
  </r>
  <r>
    <s v=".Big Horn County, Wyoming"/>
    <s v="Big Horn County, Wyoming"/>
    <s v="Big Horn County"/>
    <x v="50"/>
    <n v="11668"/>
    <n v="11669"/>
    <n v="11666"/>
    <n v="11722"/>
    <n v="11758"/>
    <n v="11936"/>
    <n v="11853"/>
    <n v="11945"/>
    <n v="11941"/>
    <n v="11859"/>
    <n v="11877"/>
    <x v="3067"/>
  </r>
  <r>
    <s v=".Campbell County, Wyoming"/>
    <s v="Campbell County, Wyoming"/>
    <s v="Campbell County"/>
    <x v="50"/>
    <n v="46133"/>
    <n v="46133"/>
    <n v="46245"/>
    <n v="46550"/>
    <n v="47861"/>
    <n v="48038"/>
    <n v="48130"/>
    <n v="49258"/>
    <n v="48745"/>
    <n v="46402"/>
    <n v="46299"/>
    <x v="3068"/>
  </r>
  <r>
    <s v=".Carbon County, Wyoming"/>
    <s v="Carbon County, Wyoming"/>
    <s v="Carbon County"/>
    <x v="50"/>
    <n v="15885"/>
    <n v="15884"/>
    <n v="15848"/>
    <n v="15835"/>
    <n v="15709"/>
    <n v="15834"/>
    <n v="15872"/>
    <n v="15613"/>
    <n v="15689"/>
    <n v="15252"/>
    <n v="14879"/>
    <x v="3069"/>
  </r>
  <r>
    <s v=".Converse County, Wyoming"/>
    <s v="Converse County, Wyoming"/>
    <s v="Converse County"/>
    <x v="50"/>
    <n v="13833"/>
    <n v="13833"/>
    <n v="13822"/>
    <n v="13738"/>
    <n v="14028"/>
    <n v="14366"/>
    <n v="14201"/>
    <n v="14297"/>
    <n v="14094"/>
    <n v="13733"/>
    <n v="13658"/>
    <x v="3070"/>
  </r>
  <r>
    <s v=".Crook County, Wyoming"/>
    <s v="Crook County, Wyoming"/>
    <s v="Crook County"/>
    <x v="50"/>
    <n v="7083"/>
    <n v="7080"/>
    <n v="7118"/>
    <n v="7118"/>
    <n v="7139"/>
    <n v="7149"/>
    <n v="7234"/>
    <n v="7435"/>
    <n v="7499"/>
    <n v="7397"/>
    <n v="7445"/>
    <x v="3071"/>
  </r>
  <r>
    <s v=".Fremont County, Wyoming"/>
    <s v="Fremont County, Wyoming"/>
    <s v="Fremont County"/>
    <x v="50"/>
    <n v="40123"/>
    <n v="40123"/>
    <n v="40198"/>
    <n v="40519"/>
    <n v="41015"/>
    <n v="40912"/>
    <n v="40565"/>
    <n v="40219"/>
    <n v="40200"/>
    <n v="39818"/>
    <n v="39561"/>
    <x v="3072"/>
  </r>
  <r>
    <s v=".Goshen County, Wyoming"/>
    <s v="Goshen County, Wyoming"/>
    <s v="Goshen County"/>
    <x v="50"/>
    <n v="13249"/>
    <n v="13247"/>
    <n v="13422"/>
    <n v="13574"/>
    <n v="13637"/>
    <n v="13545"/>
    <n v="13522"/>
    <n v="13542"/>
    <n v="13306"/>
    <n v="13361"/>
    <n v="13292"/>
    <x v="3073"/>
  </r>
  <r>
    <s v=".Hot Springs County, Wyoming"/>
    <s v="Hot Springs County, Wyoming"/>
    <s v="Hot Springs County"/>
    <x v="50"/>
    <n v="4812"/>
    <n v="4812"/>
    <n v="4811"/>
    <n v="4805"/>
    <n v="4829"/>
    <n v="4831"/>
    <n v="4786"/>
    <n v="4716"/>
    <n v="4654"/>
    <n v="4686"/>
    <n v="4568"/>
    <x v="3074"/>
  </r>
  <r>
    <s v=".Johnson County, Wyoming"/>
    <s v="Johnson County, Wyoming"/>
    <s v="Johnson County"/>
    <x v="50"/>
    <n v="8569"/>
    <n v="8569"/>
    <n v="8590"/>
    <n v="8646"/>
    <n v="8641"/>
    <n v="8641"/>
    <n v="8582"/>
    <n v="8611"/>
    <n v="8484"/>
    <n v="8447"/>
    <n v="8446"/>
    <x v="3075"/>
  </r>
  <r>
    <s v=".Laramie County, Wyoming"/>
    <s v="Laramie County, Wyoming"/>
    <s v="Laramie County"/>
    <x v="50"/>
    <n v="91738"/>
    <n v="91885"/>
    <n v="92236"/>
    <n v="92576"/>
    <n v="94697"/>
    <n v="95707"/>
    <n v="96036"/>
    <n v="96969"/>
    <n v="97887"/>
    <n v="98377"/>
    <n v="98865"/>
    <x v="3076"/>
  </r>
  <r>
    <s v=".Lincoln County, Wyoming"/>
    <s v="Lincoln County, Wyoming"/>
    <s v="Lincoln County"/>
    <x v="50"/>
    <n v="18106"/>
    <n v="18106"/>
    <n v="18099"/>
    <n v="18013"/>
    <n v="17944"/>
    <n v="18320"/>
    <n v="18567"/>
    <n v="18747"/>
    <n v="19072"/>
    <n v="19278"/>
    <n v="19445"/>
    <x v="3077"/>
  </r>
  <r>
    <s v=".Natrona County, Wyoming"/>
    <s v="Natrona County, Wyoming"/>
    <s v="Natrona County"/>
    <x v="50"/>
    <n v="75450"/>
    <n v="75448"/>
    <n v="75470"/>
    <n v="76399"/>
    <n v="78565"/>
    <n v="81103"/>
    <n v="81377"/>
    <n v="82137"/>
    <n v="80909"/>
    <n v="79586"/>
    <n v="79175"/>
    <x v="3078"/>
  </r>
  <r>
    <s v=".Niobrara County, Wyoming"/>
    <s v="Niobrara County, Wyoming"/>
    <s v="Niobrara County"/>
    <x v="50"/>
    <n v="2484"/>
    <n v="2484"/>
    <n v="2491"/>
    <n v="2483"/>
    <n v="2478"/>
    <n v="2544"/>
    <n v="2488"/>
    <n v="2496"/>
    <n v="2468"/>
    <n v="2392"/>
    <n v="2400"/>
    <x v="1672"/>
  </r>
  <r>
    <s v=".Park County, Wyoming"/>
    <s v="Park County, Wyoming"/>
    <s v="Park County"/>
    <x v="50"/>
    <n v="28205"/>
    <n v="28207"/>
    <n v="28241"/>
    <n v="28449"/>
    <n v="28808"/>
    <n v="29050"/>
    <n v="28966"/>
    <n v="28928"/>
    <n v="29213"/>
    <n v="29194"/>
    <n v="29210"/>
    <x v="3079"/>
  </r>
  <r>
    <s v=".Platte County, Wyoming"/>
    <s v="Platte County, Wyoming"/>
    <s v="Platte County"/>
    <x v="50"/>
    <n v="8667"/>
    <n v="8667"/>
    <n v="8665"/>
    <n v="8697"/>
    <n v="8729"/>
    <n v="8710"/>
    <n v="8775"/>
    <n v="8798"/>
    <n v="8662"/>
    <n v="8541"/>
    <n v="8516"/>
    <x v="3080"/>
  </r>
  <r>
    <s v=".Sheridan County, Wyoming"/>
    <s v="Sheridan County, Wyoming"/>
    <s v="Sheridan County"/>
    <x v="50"/>
    <n v="29116"/>
    <n v="29124"/>
    <n v="29148"/>
    <n v="29251"/>
    <n v="29524"/>
    <n v="29733"/>
    <n v="29852"/>
    <n v="29883"/>
    <n v="29964"/>
    <n v="30147"/>
    <n v="30219"/>
    <x v="3081"/>
  </r>
  <r>
    <s v=".Sublette County, Wyoming"/>
    <s v="Sublette County, Wyoming"/>
    <s v="Sublette County"/>
    <x v="50"/>
    <n v="10247"/>
    <n v="10244"/>
    <n v="10261"/>
    <n v="10186"/>
    <n v="10476"/>
    <n v="10175"/>
    <n v="10151"/>
    <n v="10044"/>
    <n v="9982"/>
    <n v="9745"/>
    <n v="9798"/>
    <x v="3082"/>
  </r>
  <r>
    <s v=".Sweetwater County, Wyoming"/>
    <s v="Sweetwater County, Wyoming"/>
    <s v="Sweetwater County"/>
    <x v="50"/>
    <n v="43806"/>
    <n v="43806"/>
    <n v="43574"/>
    <n v="43986"/>
    <n v="45002"/>
    <n v="45157"/>
    <n v="44948"/>
    <n v="44719"/>
    <n v="44222"/>
    <n v="43464"/>
    <n v="42858"/>
    <x v="3083"/>
  </r>
  <r>
    <s v=".Teton County, Wyoming"/>
    <s v="Teton County, Wyoming"/>
    <s v="Teton County"/>
    <x v="50"/>
    <n v="21294"/>
    <n v="21298"/>
    <n v="21296"/>
    <n v="21414"/>
    <n v="21624"/>
    <n v="22315"/>
    <n v="22773"/>
    <n v="23047"/>
    <n v="23234"/>
    <n v="23384"/>
    <n v="23269"/>
    <x v="3084"/>
  </r>
  <r>
    <s v=".Uinta County, Wyoming"/>
    <s v="Uinta County, Wyoming"/>
    <s v="Uinta County"/>
    <x v="50"/>
    <n v="21118"/>
    <n v="21121"/>
    <n v="21089"/>
    <n v="20896"/>
    <n v="20996"/>
    <n v="20951"/>
    <n v="20822"/>
    <n v="20763"/>
    <n v="20682"/>
    <n v="20431"/>
    <n v="20292"/>
    <x v="3085"/>
  </r>
  <r>
    <s v=".Washakie County, Wyoming"/>
    <s v="Washakie County, Wyoming"/>
    <s v="Washakie County"/>
    <x v="50"/>
    <n v="8533"/>
    <n v="8528"/>
    <n v="8530"/>
    <n v="8449"/>
    <n v="8409"/>
    <n v="8413"/>
    <n v="8273"/>
    <n v="8278"/>
    <n v="8165"/>
    <n v="8010"/>
    <n v="7877"/>
    <x v="3086"/>
  </r>
  <r>
    <s v=".Weston County, Wyoming"/>
    <s v="Weston County, Wyoming"/>
    <s v="Weston County"/>
    <x v="50"/>
    <n v="7208"/>
    <n v="7208"/>
    <n v="7198"/>
    <n v="7142"/>
    <n v="7077"/>
    <n v="7136"/>
    <n v="7138"/>
    <n v="7208"/>
    <n v="7220"/>
    <n v="6968"/>
    <n v="6924"/>
    <x v="30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02">
  <r>
    <s v="0500000US01001"/>
    <x v="0"/>
    <x v="0"/>
    <x v="0"/>
    <n v="54194"/>
    <s v="Veterinary services"/>
    <n v="1"/>
    <s v="All establishments"/>
    <n v="1"/>
    <s v="All establishments"/>
    <n v="2019"/>
    <n v="5"/>
    <x v="0"/>
    <s v="H"/>
    <x v="0"/>
    <s v="H"/>
    <x v="0"/>
    <s v="H"/>
  </r>
  <r>
    <s v="0500000US01003"/>
    <x v="1"/>
    <x v="1"/>
    <x v="0"/>
    <n v="45391"/>
    <s v="Pet and pet supplies stores"/>
    <n v="1"/>
    <s v="All establishments"/>
    <n v="1"/>
    <s v="All establishments"/>
    <n v="2019"/>
    <n v="6"/>
    <x v="1"/>
    <s v="J"/>
    <x v="1"/>
    <s v="J"/>
    <x v="1"/>
    <s v="J"/>
  </r>
  <r>
    <s v="0500000US01003"/>
    <x v="1"/>
    <x v="1"/>
    <x v="0"/>
    <n v="54194"/>
    <s v="Veterinary services"/>
    <n v="1"/>
    <s v="All establishments"/>
    <n v="1"/>
    <s v="All establishments"/>
    <n v="2019"/>
    <n v="30"/>
    <x v="2"/>
    <s v="H"/>
    <x v="2"/>
    <s v="H"/>
    <x v="2"/>
    <s v="G"/>
  </r>
  <r>
    <s v="0500000US01003"/>
    <x v="1"/>
    <x v="1"/>
    <x v="0"/>
    <n v="81291"/>
    <s v="Pet care (except veterinary) services"/>
    <n v="1"/>
    <s v="All establishments"/>
    <n v="1"/>
    <s v="All establishments"/>
    <n v="2019"/>
    <n v="22"/>
    <x v="3"/>
    <s v="G"/>
    <x v="3"/>
    <s v="G"/>
    <x v="3"/>
    <s v="H"/>
  </r>
  <r>
    <s v="0500000US01005"/>
    <x v="2"/>
    <x v="2"/>
    <x v="0"/>
    <n v="54194"/>
    <s v="Veterinary services"/>
    <n v="1"/>
    <s v="All establishments"/>
    <n v="1"/>
    <s v="All establishments"/>
    <n v="2019"/>
    <n v="4"/>
    <x v="4"/>
    <s v="G"/>
    <x v="4"/>
    <s v="G"/>
    <x v="4"/>
    <s v="G"/>
  </r>
  <r>
    <s v="0500000US01009"/>
    <x v="3"/>
    <x v="3"/>
    <x v="0"/>
    <n v="54194"/>
    <s v="Veterinary services"/>
    <n v="1"/>
    <s v="All establishments"/>
    <n v="1"/>
    <s v="All establishments"/>
    <n v="2019"/>
    <n v="4"/>
    <x v="5"/>
    <s v="H"/>
    <x v="5"/>
    <s v="H"/>
    <x v="5"/>
    <s v="G"/>
  </r>
  <r>
    <s v="0500000US01009"/>
    <x v="3"/>
    <x v="3"/>
    <x v="0"/>
    <n v="81291"/>
    <s v="Pet care (except veterinary) services"/>
    <n v="1"/>
    <s v="All establishments"/>
    <n v="1"/>
    <s v="All establishments"/>
    <n v="2019"/>
    <n v="3"/>
    <x v="6"/>
    <s v="J"/>
    <x v="6"/>
    <s v="J"/>
    <x v="6"/>
    <s v="J"/>
  </r>
  <r>
    <s v="0500000US01015"/>
    <x v="4"/>
    <x v="4"/>
    <x v="0"/>
    <n v="54194"/>
    <s v="Veterinary services"/>
    <n v="1"/>
    <s v="All establishments"/>
    <n v="1"/>
    <s v="All establishments"/>
    <n v="2019"/>
    <n v="10"/>
    <x v="7"/>
    <s v="J"/>
    <x v="7"/>
    <s v="J"/>
    <x v="1"/>
    <s v="J"/>
  </r>
  <r>
    <s v="0500000US01015"/>
    <x v="4"/>
    <x v="4"/>
    <x v="0"/>
    <n v="81291"/>
    <s v="Pet care (except veterinary) services"/>
    <n v="1"/>
    <s v="All establishments"/>
    <n v="1"/>
    <s v="All establishments"/>
    <n v="2019"/>
    <n v="3"/>
    <x v="8"/>
    <s v="G"/>
    <x v="8"/>
    <s v="G"/>
    <x v="4"/>
    <s v="J"/>
  </r>
  <r>
    <s v="0500000US01019"/>
    <x v="5"/>
    <x v="5"/>
    <x v="0"/>
    <n v="54194"/>
    <s v="Veterinary services"/>
    <n v="1"/>
    <s v="All establishments"/>
    <n v="1"/>
    <s v="All establishments"/>
    <n v="2019"/>
    <n v="5"/>
    <x v="9"/>
    <s v="H"/>
    <x v="9"/>
    <s v="J"/>
    <x v="7"/>
    <s v="H"/>
  </r>
  <r>
    <s v="0500000US01019"/>
    <x v="5"/>
    <x v="5"/>
    <x v="0"/>
    <n v="81291"/>
    <s v="Pet care (except veterinary) services"/>
    <n v="1"/>
    <s v="All establishments"/>
    <n v="1"/>
    <s v="All establishments"/>
    <n v="2019"/>
    <n v="3"/>
    <x v="10"/>
    <s v="G"/>
    <x v="10"/>
    <s v="H"/>
    <x v="8"/>
    <s v="J"/>
  </r>
  <r>
    <s v="0500000US01021"/>
    <x v="6"/>
    <x v="6"/>
    <x v="0"/>
    <n v="54194"/>
    <s v="Veterinary services"/>
    <n v="1"/>
    <s v="All establishments"/>
    <n v="1"/>
    <s v="All establishments"/>
    <n v="2019"/>
    <n v="4"/>
    <x v="11"/>
    <s v="G"/>
    <x v="11"/>
    <s v="G"/>
    <x v="9"/>
    <s v="H"/>
  </r>
  <r>
    <s v="0500000US01025"/>
    <x v="7"/>
    <x v="7"/>
    <x v="0"/>
    <n v="54194"/>
    <s v="Veterinary services"/>
    <n v="1"/>
    <s v="All establishments"/>
    <n v="1"/>
    <s v="All establishments"/>
    <n v="2019"/>
    <n v="3"/>
    <x v="12"/>
    <s v="H"/>
    <x v="12"/>
    <s v="H"/>
    <x v="4"/>
    <s v="G"/>
  </r>
  <r>
    <s v="0500000US01031"/>
    <x v="8"/>
    <x v="8"/>
    <x v="0"/>
    <n v="54194"/>
    <s v="Veterinary services"/>
    <n v="1"/>
    <s v="All establishments"/>
    <n v="1"/>
    <s v="All establishments"/>
    <n v="2019"/>
    <n v="5"/>
    <x v="13"/>
    <s v="H"/>
    <x v="13"/>
    <s v="H"/>
    <x v="10"/>
    <s v="H"/>
  </r>
  <r>
    <s v="0500000US01031"/>
    <x v="8"/>
    <x v="8"/>
    <x v="0"/>
    <n v="81291"/>
    <s v="Pet care (except veterinary) services"/>
    <n v="1"/>
    <s v="All establishments"/>
    <n v="1"/>
    <s v="All establishments"/>
    <n v="2019"/>
    <n v="4"/>
    <x v="14"/>
    <s v="H"/>
    <x v="14"/>
    <s v="H"/>
    <x v="11"/>
    <s v="H"/>
  </r>
  <r>
    <s v="0500000US01033"/>
    <x v="9"/>
    <x v="9"/>
    <x v="0"/>
    <n v="54194"/>
    <s v="Veterinary services"/>
    <n v="1"/>
    <s v="All establishments"/>
    <n v="1"/>
    <s v="All establishments"/>
    <n v="2019"/>
    <n v="8"/>
    <x v="15"/>
    <s v="G"/>
    <x v="15"/>
    <s v="G"/>
    <x v="12"/>
    <s v="G"/>
  </r>
  <r>
    <s v="0500000US01039"/>
    <x v="10"/>
    <x v="10"/>
    <x v="0"/>
    <n v="54194"/>
    <s v="Veterinary services"/>
    <n v="1"/>
    <s v="All establishments"/>
    <n v="1"/>
    <s v="All establishments"/>
    <n v="2019"/>
    <n v="11"/>
    <x v="16"/>
    <s v="H"/>
    <x v="16"/>
    <s v="H"/>
    <x v="13"/>
    <s v="J"/>
  </r>
  <r>
    <s v="0500000US01043"/>
    <x v="11"/>
    <x v="11"/>
    <x v="0"/>
    <n v="45391"/>
    <s v="Pet and pet supplies stores"/>
    <n v="1"/>
    <s v="All establishments"/>
    <n v="1"/>
    <s v="All establishments"/>
    <n v="2019"/>
    <n v="3"/>
    <x v="17"/>
    <s v="G"/>
    <x v="17"/>
    <s v="G"/>
    <x v="14"/>
    <s v="J"/>
  </r>
  <r>
    <s v="0500000US01043"/>
    <x v="11"/>
    <x v="11"/>
    <x v="0"/>
    <n v="54194"/>
    <s v="Veterinary services"/>
    <n v="1"/>
    <s v="All establishments"/>
    <n v="1"/>
    <s v="All establishments"/>
    <n v="2019"/>
    <n v="9"/>
    <x v="18"/>
    <s v="G"/>
    <x v="18"/>
    <s v="G"/>
    <x v="15"/>
    <s v="G"/>
  </r>
  <r>
    <s v="0500000US01043"/>
    <x v="11"/>
    <x v="11"/>
    <x v="0"/>
    <n v="81291"/>
    <s v="Pet care (except veterinary) services"/>
    <n v="1"/>
    <s v="All establishments"/>
    <n v="1"/>
    <s v="All establishments"/>
    <n v="2019"/>
    <n v="6"/>
    <x v="19"/>
    <s v="G"/>
    <x v="19"/>
    <s v="G"/>
    <x v="16"/>
    <s v="J"/>
  </r>
  <r>
    <s v="0500000US01045"/>
    <x v="12"/>
    <x v="12"/>
    <x v="0"/>
    <n v="54194"/>
    <s v="Veterinary services"/>
    <n v="1"/>
    <s v="All establishments"/>
    <n v="1"/>
    <s v="All establishments"/>
    <n v="2019"/>
    <n v="4"/>
    <x v="20"/>
    <s v="G"/>
    <x v="20"/>
    <s v="G"/>
    <x v="17"/>
    <s v="G"/>
  </r>
  <r>
    <s v="0500000US01047"/>
    <x v="13"/>
    <x v="13"/>
    <x v="0"/>
    <n v="54194"/>
    <s v="Veterinary services"/>
    <n v="1"/>
    <s v="All establishments"/>
    <n v="1"/>
    <s v="All establishments"/>
    <n v="2019"/>
    <n v="3"/>
    <x v="21"/>
    <s v="G"/>
    <x v="21"/>
    <s v="G"/>
    <x v="18"/>
    <s v="H"/>
  </r>
  <r>
    <s v="0500000US01049"/>
    <x v="14"/>
    <x v="14"/>
    <x v="0"/>
    <n v="54194"/>
    <s v="Veterinary services"/>
    <n v="1"/>
    <s v="All establishments"/>
    <n v="1"/>
    <s v="All establishments"/>
    <n v="2019"/>
    <n v="4"/>
    <x v="22"/>
    <s v="G"/>
    <x v="22"/>
    <s v="G"/>
    <x v="5"/>
    <s v="H"/>
  </r>
  <r>
    <s v="0500000US01051"/>
    <x v="15"/>
    <x v="15"/>
    <x v="0"/>
    <n v="54194"/>
    <s v="Veterinary services"/>
    <n v="1"/>
    <s v="All establishments"/>
    <n v="1"/>
    <s v="All establishments"/>
    <n v="2019"/>
    <n v="8"/>
    <x v="23"/>
    <s v="G"/>
    <x v="23"/>
    <s v="G"/>
    <x v="19"/>
    <s v="H"/>
  </r>
  <r>
    <s v="0500000US01053"/>
    <x v="16"/>
    <x v="16"/>
    <x v="0"/>
    <n v="54194"/>
    <s v="Veterinary services"/>
    <n v="1"/>
    <s v="All establishments"/>
    <n v="1"/>
    <s v="All establishments"/>
    <n v="2019"/>
    <n v="3"/>
    <x v="24"/>
    <s v="H"/>
    <x v="24"/>
    <s v="H"/>
    <x v="20"/>
    <s v="G"/>
  </r>
  <r>
    <s v="0500000US01055"/>
    <x v="17"/>
    <x v="17"/>
    <x v="0"/>
    <n v="54194"/>
    <s v="Veterinary services"/>
    <n v="1"/>
    <s v="All establishments"/>
    <n v="1"/>
    <s v="All establishments"/>
    <n v="2019"/>
    <n v="5"/>
    <x v="25"/>
    <s v="G"/>
    <x v="25"/>
    <s v="G"/>
    <x v="21"/>
    <s v="G"/>
  </r>
  <r>
    <s v="0500000US01059"/>
    <x v="18"/>
    <x v="18"/>
    <x v="0"/>
    <n v="54194"/>
    <s v="Veterinary services"/>
    <n v="1"/>
    <s v="All establishments"/>
    <n v="1"/>
    <s v="All establishments"/>
    <n v="2019"/>
    <n v="3"/>
    <x v="26"/>
    <s v="H"/>
    <x v="26"/>
    <s v="H"/>
    <x v="4"/>
    <s v="J"/>
  </r>
  <r>
    <s v="0500000US01061"/>
    <x v="19"/>
    <x v="19"/>
    <x v="0"/>
    <n v="54194"/>
    <s v="Veterinary services"/>
    <n v="1"/>
    <s v="All establishments"/>
    <n v="1"/>
    <s v="All establishments"/>
    <n v="2019"/>
    <n v="5"/>
    <x v="9"/>
    <s v="G"/>
    <x v="27"/>
    <s v="G"/>
    <x v="22"/>
    <s v="J"/>
  </r>
  <r>
    <s v="0500000US01067"/>
    <x v="20"/>
    <x v="20"/>
    <x v="0"/>
    <n v="54194"/>
    <s v="Veterinary services"/>
    <n v="1"/>
    <s v="All establishments"/>
    <n v="1"/>
    <s v="All establishments"/>
    <n v="2019"/>
    <n v="3"/>
    <x v="27"/>
    <s v="H"/>
    <x v="28"/>
    <s v="J"/>
    <x v="4"/>
    <s v="G"/>
  </r>
  <r>
    <s v="0500000US01069"/>
    <x v="21"/>
    <x v="21"/>
    <x v="0"/>
    <n v="45391"/>
    <s v="Pet and pet supplies stores"/>
    <n v="1"/>
    <s v="All establishments"/>
    <n v="1"/>
    <s v="All establishments"/>
    <n v="2019"/>
    <n v="5"/>
    <x v="28"/>
    <s v="H"/>
    <x v="29"/>
    <s v="H"/>
    <x v="23"/>
    <s v="J"/>
  </r>
  <r>
    <s v="0500000US01069"/>
    <x v="21"/>
    <x v="21"/>
    <x v="0"/>
    <n v="54194"/>
    <s v="Veterinary services"/>
    <n v="1"/>
    <s v="All establishments"/>
    <n v="1"/>
    <s v="All establishments"/>
    <n v="2019"/>
    <n v="15"/>
    <x v="29"/>
    <s v="G"/>
    <x v="30"/>
    <s v="G"/>
    <x v="24"/>
    <s v="H"/>
  </r>
  <r>
    <s v="0500000US01069"/>
    <x v="21"/>
    <x v="21"/>
    <x v="0"/>
    <n v="81291"/>
    <s v="Pet care (except veterinary) services"/>
    <n v="1"/>
    <s v="All establishments"/>
    <n v="1"/>
    <s v="All establishments"/>
    <n v="2019"/>
    <n v="10"/>
    <x v="30"/>
    <s v="G"/>
    <x v="31"/>
    <s v="G"/>
    <x v="25"/>
    <s v="G"/>
  </r>
  <r>
    <s v="0500000US01071"/>
    <x v="22"/>
    <x v="22"/>
    <x v="0"/>
    <n v="54194"/>
    <s v="Veterinary services"/>
    <n v="1"/>
    <s v="All establishments"/>
    <n v="1"/>
    <s v="All establishments"/>
    <n v="2019"/>
    <n v="8"/>
    <x v="31"/>
    <s v="H"/>
    <x v="32"/>
    <s v="H"/>
    <x v="26"/>
    <s v="H"/>
  </r>
  <r>
    <s v="0500000US01073"/>
    <x v="23"/>
    <x v="23"/>
    <x v="0"/>
    <n v="45391"/>
    <s v="Pet and pet supplies stores"/>
    <n v="1"/>
    <s v="All establishments"/>
    <n v="1"/>
    <s v="All establishments"/>
    <n v="2019"/>
    <n v="11"/>
    <x v="32"/>
    <s v="H"/>
    <x v="33"/>
    <s v="H"/>
    <x v="27"/>
    <s v="J"/>
  </r>
  <r>
    <s v="0500000US01073"/>
    <x v="23"/>
    <x v="23"/>
    <x v="0"/>
    <n v="54194"/>
    <s v="Veterinary services"/>
    <n v="1"/>
    <s v="All establishments"/>
    <n v="1"/>
    <s v="All establishments"/>
    <n v="2019"/>
    <n v="74"/>
    <x v="33"/>
    <s v="G"/>
    <x v="34"/>
    <s v="G"/>
    <x v="28"/>
    <s v="G"/>
  </r>
  <r>
    <s v="0500000US01073"/>
    <x v="23"/>
    <x v="23"/>
    <x v="0"/>
    <n v="81291"/>
    <s v="Pet care (except veterinary) services"/>
    <n v="1"/>
    <s v="All establishments"/>
    <n v="1"/>
    <s v="All establishments"/>
    <n v="2019"/>
    <n v="22"/>
    <x v="34"/>
    <s v="G"/>
    <x v="35"/>
    <s v="G"/>
    <x v="29"/>
    <s v="G"/>
  </r>
  <r>
    <s v="0500000US01077"/>
    <x v="24"/>
    <x v="24"/>
    <x v="0"/>
    <n v="45391"/>
    <s v="Pet and pet supplies stores"/>
    <n v="1"/>
    <s v="All establishments"/>
    <n v="1"/>
    <s v="All establishments"/>
    <n v="2019"/>
    <n v="3"/>
    <x v="35"/>
    <s v="H"/>
    <x v="36"/>
    <s v="H"/>
    <x v="30"/>
    <s v="H"/>
  </r>
  <r>
    <s v="0500000US01077"/>
    <x v="24"/>
    <x v="24"/>
    <x v="0"/>
    <n v="54194"/>
    <s v="Veterinary services"/>
    <n v="1"/>
    <s v="All establishments"/>
    <n v="1"/>
    <s v="All establishments"/>
    <n v="2019"/>
    <n v="5"/>
    <x v="36"/>
    <s v="G"/>
    <x v="37"/>
    <s v="G"/>
    <x v="31"/>
    <s v="G"/>
  </r>
  <r>
    <s v="0500000US01077"/>
    <x v="24"/>
    <x v="24"/>
    <x v="0"/>
    <n v="81291"/>
    <s v="Pet care (except veterinary) services"/>
    <n v="1"/>
    <s v="All establishments"/>
    <n v="1"/>
    <s v="All establishments"/>
    <n v="2019"/>
    <n v="5"/>
    <x v="37"/>
    <s v="H"/>
    <x v="38"/>
    <s v="H"/>
    <x v="32"/>
    <s v="J"/>
  </r>
  <r>
    <s v="0500000US01079"/>
    <x v="25"/>
    <x v="25"/>
    <x v="0"/>
    <n v="54194"/>
    <s v="Veterinary services"/>
    <n v="1"/>
    <s v="All establishments"/>
    <n v="1"/>
    <s v="All establishments"/>
    <n v="2019"/>
    <n v="4"/>
    <x v="38"/>
    <s v="G"/>
    <x v="39"/>
    <s v="G"/>
    <x v="33"/>
    <s v="G"/>
  </r>
  <r>
    <s v="0500000US01081"/>
    <x v="26"/>
    <x v="26"/>
    <x v="0"/>
    <n v="54194"/>
    <s v="Veterinary services"/>
    <n v="1"/>
    <s v="All establishments"/>
    <n v="1"/>
    <s v="All establishments"/>
    <n v="2019"/>
    <n v="22"/>
    <x v="39"/>
    <s v="G"/>
    <x v="40"/>
    <s v="G"/>
    <x v="2"/>
    <s v="G"/>
  </r>
  <r>
    <s v="0500000US01081"/>
    <x v="26"/>
    <x v="26"/>
    <x v="0"/>
    <n v="81291"/>
    <s v="Pet care (except veterinary) services"/>
    <n v="1"/>
    <s v="All establishments"/>
    <n v="1"/>
    <s v="All establishments"/>
    <n v="2019"/>
    <n v="10"/>
    <x v="40"/>
    <s v="J"/>
    <x v="41"/>
    <s v="J"/>
    <x v="34"/>
    <s v="H"/>
  </r>
  <r>
    <s v="0500000US01083"/>
    <x v="27"/>
    <x v="27"/>
    <x v="0"/>
    <n v="54194"/>
    <s v="Veterinary services"/>
    <n v="1"/>
    <s v="All establishments"/>
    <n v="1"/>
    <s v="All establishments"/>
    <n v="2019"/>
    <n v="9"/>
    <x v="41"/>
    <s v="G"/>
    <x v="42"/>
    <s v="G"/>
    <x v="35"/>
    <s v="H"/>
  </r>
  <r>
    <s v="0500000US01089"/>
    <x v="28"/>
    <x v="28"/>
    <x v="0"/>
    <n v="45391"/>
    <s v="Pet and pet supplies stores"/>
    <n v="1"/>
    <s v="All establishments"/>
    <n v="1"/>
    <s v="All establishments"/>
    <n v="2019"/>
    <n v="17"/>
    <x v="42"/>
    <s v="G"/>
    <x v="43"/>
    <s v="G"/>
    <x v="36"/>
    <s v="H"/>
  </r>
  <r>
    <s v="0500000US01089"/>
    <x v="28"/>
    <x v="28"/>
    <x v="0"/>
    <n v="54194"/>
    <s v="Veterinary services"/>
    <n v="1"/>
    <s v="All establishments"/>
    <n v="1"/>
    <s v="All establishments"/>
    <n v="2019"/>
    <n v="51"/>
    <x v="43"/>
    <s v="G"/>
    <x v="44"/>
    <s v="G"/>
    <x v="37"/>
    <s v="G"/>
  </r>
  <r>
    <s v="0500000US01089"/>
    <x v="28"/>
    <x v="28"/>
    <x v="0"/>
    <n v="81291"/>
    <s v="Pet care (except veterinary) services"/>
    <n v="1"/>
    <s v="All establishments"/>
    <n v="1"/>
    <s v="All establishments"/>
    <n v="2019"/>
    <n v="21"/>
    <x v="44"/>
    <s v="G"/>
    <x v="45"/>
    <s v="G"/>
    <x v="19"/>
    <s v="G"/>
  </r>
  <r>
    <s v="0500000US01093"/>
    <x v="29"/>
    <x v="29"/>
    <x v="0"/>
    <n v="54194"/>
    <s v="Veterinary services"/>
    <n v="1"/>
    <s v="All establishments"/>
    <n v="1"/>
    <s v="All establishments"/>
    <n v="2019"/>
    <n v="3"/>
    <x v="45"/>
    <s v="H"/>
    <x v="46"/>
    <s v="H"/>
    <x v="38"/>
    <s v="J"/>
  </r>
  <r>
    <s v="0500000US01095"/>
    <x v="30"/>
    <x v="30"/>
    <x v="0"/>
    <n v="45391"/>
    <s v="Pet and pet supplies stores"/>
    <n v="1"/>
    <s v="All establishments"/>
    <n v="1"/>
    <s v="All establishments"/>
    <n v="2019"/>
    <n v="4"/>
    <x v="46"/>
    <s v="G"/>
    <x v="47"/>
    <s v="G"/>
    <x v="39"/>
    <s v="H"/>
  </r>
  <r>
    <s v="0500000US01095"/>
    <x v="30"/>
    <x v="30"/>
    <x v="0"/>
    <n v="54194"/>
    <s v="Veterinary services"/>
    <n v="1"/>
    <s v="All establishments"/>
    <n v="1"/>
    <s v="All establishments"/>
    <n v="2019"/>
    <n v="11"/>
    <x v="47"/>
    <s v="G"/>
    <x v="48"/>
    <s v="G"/>
    <x v="40"/>
    <s v="H"/>
  </r>
  <r>
    <s v="0500000US01095"/>
    <x v="30"/>
    <x v="30"/>
    <x v="0"/>
    <n v="81291"/>
    <s v="Pet care (except veterinary) services"/>
    <n v="1"/>
    <s v="All establishments"/>
    <n v="1"/>
    <s v="All establishments"/>
    <n v="2019"/>
    <n v="5"/>
    <x v="48"/>
    <s v="J"/>
    <x v="49"/>
    <s v="G"/>
    <x v="8"/>
    <s v="J"/>
  </r>
  <r>
    <s v="0500000US01097"/>
    <x v="31"/>
    <x v="31"/>
    <x v="0"/>
    <n v="45391"/>
    <s v="Pet and pet supplies stores"/>
    <n v="1"/>
    <s v="All establishments"/>
    <n v="1"/>
    <s v="All establishments"/>
    <n v="2019"/>
    <n v="10"/>
    <x v="49"/>
    <s v="G"/>
    <x v="50"/>
    <s v="G"/>
    <x v="41"/>
    <s v="H"/>
  </r>
  <r>
    <s v="0500000US01097"/>
    <x v="31"/>
    <x v="31"/>
    <x v="0"/>
    <n v="54194"/>
    <s v="Veterinary services"/>
    <n v="1"/>
    <s v="All establishments"/>
    <n v="1"/>
    <s v="All establishments"/>
    <n v="2019"/>
    <n v="40"/>
    <x v="50"/>
    <s v="G"/>
    <x v="51"/>
    <s v="G"/>
    <x v="42"/>
    <s v="G"/>
  </r>
  <r>
    <s v="0500000US01097"/>
    <x v="31"/>
    <x v="31"/>
    <x v="0"/>
    <n v="81291"/>
    <s v="Pet care (except veterinary) services"/>
    <n v="1"/>
    <s v="All establishments"/>
    <n v="1"/>
    <s v="All establishments"/>
    <n v="2019"/>
    <n v="16"/>
    <x v="51"/>
    <s v="G"/>
    <x v="52"/>
    <s v="G"/>
    <x v="43"/>
    <s v="G"/>
  </r>
  <r>
    <s v="0500000US01101"/>
    <x v="32"/>
    <x v="32"/>
    <x v="0"/>
    <n v="45391"/>
    <s v="Pet and pet supplies stores"/>
    <n v="1"/>
    <s v="All establishments"/>
    <n v="1"/>
    <s v="All establishments"/>
    <n v="2019"/>
    <n v="7"/>
    <x v="52"/>
    <s v="G"/>
    <x v="53"/>
    <s v="H"/>
    <x v="0"/>
    <s v="H"/>
  </r>
  <r>
    <s v="0500000US01101"/>
    <x v="32"/>
    <x v="32"/>
    <x v="0"/>
    <n v="54194"/>
    <s v="Veterinary services"/>
    <n v="1"/>
    <s v="All establishments"/>
    <n v="1"/>
    <s v="All establishments"/>
    <n v="2019"/>
    <n v="25"/>
    <x v="53"/>
    <s v="G"/>
    <x v="54"/>
    <s v="G"/>
    <x v="44"/>
    <s v="G"/>
  </r>
  <r>
    <s v="0500000US01101"/>
    <x v="32"/>
    <x v="32"/>
    <x v="0"/>
    <n v="81291"/>
    <s v="Pet care (except veterinary) services"/>
    <n v="1"/>
    <s v="All establishments"/>
    <n v="1"/>
    <s v="All establishments"/>
    <n v="2019"/>
    <n v="7"/>
    <x v="54"/>
    <s v="G"/>
    <x v="55"/>
    <s v="G"/>
    <x v="9"/>
    <s v="G"/>
  </r>
  <r>
    <s v="0500000US01103"/>
    <x v="33"/>
    <x v="33"/>
    <x v="0"/>
    <n v="45391"/>
    <s v="Pet and pet supplies stores"/>
    <n v="1"/>
    <s v="All establishments"/>
    <n v="1"/>
    <s v="All establishments"/>
    <n v="2019"/>
    <n v="3"/>
    <x v="55"/>
    <s v="J"/>
    <x v="56"/>
    <s v="H"/>
    <x v="25"/>
    <s v="J"/>
  </r>
  <r>
    <s v="0500000US01103"/>
    <x v="33"/>
    <x v="33"/>
    <x v="0"/>
    <n v="54194"/>
    <s v="Veterinary services"/>
    <n v="1"/>
    <s v="All establishments"/>
    <n v="1"/>
    <s v="All establishments"/>
    <n v="2019"/>
    <n v="15"/>
    <x v="56"/>
    <s v="H"/>
    <x v="57"/>
    <s v="H"/>
    <x v="45"/>
    <s v="H"/>
  </r>
  <r>
    <s v="0500000US01103"/>
    <x v="33"/>
    <x v="33"/>
    <x v="0"/>
    <n v="81291"/>
    <s v="Pet care (except veterinary) services"/>
    <n v="1"/>
    <s v="All establishments"/>
    <n v="1"/>
    <s v="All establishments"/>
    <n v="2019"/>
    <n v="5"/>
    <x v="57"/>
    <s v="G"/>
    <x v="49"/>
    <s v="J"/>
    <x v="46"/>
    <s v="J"/>
  </r>
  <r>
    <s v="0500000US01109"/>
    <x v="34"/>
    <x v="34"/>
    <x v="0"/>
    <n v="54194"/>
    <s v="Veterinary services"/>
    <n v="1"/>
    <s v="All establishments"/>
    <n v="1"/>
    <s v="All establishments"/>
    <n v="2019"/>
    <n v="5"/>
    <x v="58"/>
    <s v="G"/>
    <x v="58"/>
    <s v="G"/>
    <x v="47"/>
    <s v="H"/>
  </r>
  <r>
    <s v="0500000US01113"/>
    <x v="35"/>
    <x v="35"/>
    <x v="0"/>
    <n v="54194"/>
    <s v="Veterinary services"/>
    <n v="1"/>
    <s v="All establishments"/>
    <n v="1"/>
    <s v="All establishments"/>
    <n v="2019"/>
    <n v="8"/>
    <x v="59"/>
    <s v="G"/>
    <x v="59"/>
    <s v="G"/>
    <x v="30"/>
    <s v="H"/>
  </r>
  <r>
    <s v="0500000US01115"/>
    <x v="36"/>
    <x v="36"/>
    <x v="0"/>
    <n v="54194"/>
    <s v="Veterinary services"/>
    <n v="1"/>
    <s v="All establishments"/>
    <n v="1"/>
    <s v="All establishments"/>
    <n v="2019"/>
    <n v="8"/>
    <x v="60"/>
    <s v="G"/>
    <x v="60"/>
    <s v="G"/>
    <x v="24"/>
    <s v="G"/>
  </r>
  <r>
    <s v="0500000US01115"/>
    <x v="36"/>
    <x v="36"/>
    <x v="0"/>
    <n v="81291"/>
    <s v="Pet care (except veterinary) services"/>
    <n v="1"/>
    <s v="All establishments"/>
    <n v="1"/>
    <s v="All establishments"/>
    <n v="2019"/>
    <n v="6"/>
    <x v="61"/>
    <s v="G"/>
    <x v="61"/>
    <s v="H"/>
    <x v="22"/>
    <s v="J"/>
  </r>
  <r>
    <s v="0500000US01117"/>
    <x v="37"/>
    <x v="37"/>
    <x v="0"/>
    <n v="45391"/>
    <s v="Pet and pet supplies stores"/>
    <n v="1"/>
    <s v="All establishments"/>
    <n v="1"/>
    <s v="All establishments"/>
    <n v="2019"/>
    <n v="7"/>
    <x v="62"/>
    <s v="H"/>
    <x v="62"/>
    <s v="H"/>
    <x v="48"/>
    <s v="J"/>
  </r>
  <r>
    <s v="0500000US01117"/>
    <x v="37"/>
    <x v="37"/>
    <x v="0"/>
    <n v="54194"/>
    <s v="Veterinary services"/>
    <n v="1"/>
    <s v="All establishments"/>
    <n v="1"/>
    <s v="All establishments"/>
    <n v="2019"/>
    <n v="34"/>
    <x v="63"/>
    <s v="G"/>
    <x v="63"/>
    <s v="G"/>
    <x v="49"/>
    <s v="G"/>
  </r>
  <r>
    <s v="0500000US01117"/>
    <x v="37"/>
    <x v="37"/>
    <x v="0"/>
    <n v="81291"/>
    <s v="Pet care (except veterinary) services"/>
    <n v="1"/>
    <s v="All establishments"/>
    <n v="1"/>
    <s v="All establishments"/>
    <n v="2019"/>
    <n v="19"/>
    <x v="64"/>
    <s v="G"/>
    <x v="64"/>
    <s v="G"/>
    <x v="40"/>
    <s v="G"/>
  </r>
  <r>
    <s v="0500000US01121"/>
    <x v="38"/>
    <x v="38"/>
    <x v="0"/>
    <n v="54194"/>
    <s v="Veterinary services"/>
    <n v="1"/>
    <s v="All establishments"/>
    <n v="1"/>
    <s v="All establishments"/>
    <n v="2019"/>
    <n v="6"/>
    <x v="65"/>
    <s v="H"/>
    <x v="65"/>
    <s v="H"/>
    <x v="5"/>
    <s v="G"/>
  </r>
  <r>
    <s v="0500000US01123"/>
    <x v="39"/>
    <x v="39"/>
    <x v="0"/>
    <n v="54194"/>
    <s v="Veterinary services"/>
    <n v="1"/>
    <s v="All establishments"/>
    <n v="1"/>
    <s v="All establishments"/>
    <n v="2019"/>
    <n v="5"/>
    <x v="66"/>
    <s v="G"/>
    <x v="66"/>
    <s v="G"/>
    <x v="50"/>
    <s v="H"/>
  </r>
  <r>
    <s v="0500000US01125"/>
    <x v="40"/>
    <x v="40"/>
    <x v="0"/>
    <n v="45391"/>
    <s v="Pet and pet supplies stores"/>
    <n v="1"/>
    <s v="All establishments"/>
    <n v="1"/>
    <s v="All establishments"/>
    <n v="2019"/>
    <n v="3"/>
    <x v="67"/>
    <s v="J"/>
    <x v="67"/>
    <s v="J"/>
    <x v="51"/>
    <s v="J"/>
  </r>
  <r>
    <s v="0500000US01125"/>
    <x v="40"/>
    <x v="40"/>
    <x v="0"/>
    <n v="54194"/>
    <s v="Veterinary services"/>
    <n v="1"/>
    <s v="All establishments"/>
    <n v="1"/>
    <s v="All establishments"/>
    <n v="2019"/>
    <n v="17"/>
    <x v="68"/>
    <s v="G"/>
    <x v="68"/>
    <s v="G"/>
    <x v="52"/>
    <s v="H"/>
  </r>
  <r>
    <s v="0500000US01125"/>
    <x v="40"/>
    <x v="40"/>
    <x v="0"/>
    <n v="81291"/>
    <s v="Pet care (except veterinary) services"/>
    <n v="1"/>
    <s v="All establishments"/>
    <n v="1"/>
    <s v="All establishments"/>
    <n v="2019"/>
    <n v="7"/>
    <x v="69"/>
    <s v="G"/>
    <x v="69"/>
    <s v="G"/>
    <x v="53"/>
    <s v="H"/>
  </r>
  <r>
    <s v="0500000US01127"/>
    <x v="41"/>
    <x v="41"/>
    <x v="0"/>
    <n v="54194"/>
    <s v="Veterinary services"/>
    <n v="1"/>
    <s v="All establishments"/>
    <n v="1"/>
    <s v="All establishments"/>
    <n v="2019"/>
    <n v="7"/>
    <x v="70"/>
    <s v="H"/>
    <x v="70"/>
    <s v="H"/>
    <x v="43"/>
    <s v="H"/>
  </r>
  <r>
    <s v="0500000US01127"/>
    <x v="41"/>
    <x v="41"/>
    <x v="0"/>
    <n v="81291"/>
    <s v="Pet care (except veterinary) services"/>
    <n v="1"/>
    <s v="All establishments"/>
    <n v="1"/>
    <s v="All establishments"/>
    <n v="2019"/>
    <n v="4"/>
    <x v="71"/>
    <s v="H"/>
    <x v="71"/>
    <s v="J"/>
    <x v="4"/>
    <s v="G"/>
  </r>
  <r>
    <s v="0500000US01133"/>
    <x v="42"/>
    <x v="42"/>
    <x v="0"/>
    <n v="54194"/>
    <s v="Veterinary services"/>
    <n v="1"/>
    <s v="All establishments"/>
    <n v="1"/>
    <s v="All establishments"/>
    <n v="2019"/>
    <n v="3"/>
    <x v="72"/>
    <s v="G"/>
    <x v="72"/>
    <s v="G"/>
    <x v="54"/>
    <s v="G"/>
  </r>
  <r>
    <s v="0500000US02020"/>
    <x v="43"/>
    <x v="43"/>
    <x v="1"/>
    <n v="45391"/>
    <s v="Pet and pet supplies stores"/>
    <n v="1"/>
    <s v="All establishments"/>
    <n v="1"/>
    <s v="All establishments"/>
    <n v="2019"/>
    <n v="7"/>
    <x v="73"/>
    <s v="J"/>
    <x v="73"/>
    <s v="J"/>
    <x v="55"/>
    <s v="J"/>
  </r>
  <r>
    <s v="0500000US02020"/>
    <x v="43"/>
    <x v="43"/>
    <x v="1"/>
    <n v="54194"/>
    <s v="Veterinary services"/>
    <n v="1"/>
    <s v="All establishments"/>
    <n v="1"/>
    <s v="All establishments"/>
    <n v="2019"/>
    <n v="22"/>
    <x v="74"/>
    <s v="G"/>
    <x v="74"/>
    <s v="G"/>
    <x v="56"/>
    <s v="H"/>
  </r>
  <r>
    <s v="0500000US02020"/>
    <x v="43"/>
    <x v="43"/>
    <x v="1"/>
    <n v="81291"/>
    <s v="Pet care (except veterinary) services"/>
    <n v="1"/>
    <s v="All establishments"/>
    <n v="1"/>
    <s v="All establishments"/>
    <n v="2019"/>
    <n v="23"/>
    <x v="75"/>
    <s v="G"/>
    <x v="75"/>
    <s v="G"/>
    <x v="57"/>
    <s v="H"/>
  </r>
  <r>
    <s v="0500000US02090"/>
    <x v="44"/>
    <x v="44"/>
    <x v="1"/>
    <n v="54194"/>
    <s v="Veterinary services"/>
    <n v="1"/>
    <s v="All establishments"/>
    <n v="1"/>
    <s v="All establishments"/>
    <n v="2019"/>
    <n v="10"/>
    <x v="76"/>
    <s v="G"/>
    <x v="76"/>
    <s v="G"/>
    <x v="58"/>
    <s v="G"/>
  </r>
  <r>
    <s v="0500000US02090"/>
    <x v="44"/>
    <x v="44"/>
    <x v="1"/>
    <n v="81291"/>
    <s v="Pet care (except veterinary) services"/>
    <n v="1"/>
    <s v="All establishments"/>
    <n v="1"/>
    <s v="All establishments"/>
    <n v="2019"/>
    <n v="6"/>
    <x v="77"/>
    <s v="G"/>
    <x v="77"/>
    <s v="G"/>
    <x v="59"/>
    <s v="H"/>
  </r>
  <r>
    <s v="0500000US02110"/>
    <x v="45"/>
    <x v="45"/>
    <x v="1"/>
    <n v="54194"/>
    <s v="Veterinary services"/>
    <n v="1"/>
    <s v="All establishments"/>
    <n v="1"/>
    <s v="All establishments"/>
    <n v="2019"/>
    <n v="3"/>
    <x v="78"/>
    <s v="H"/>
    <x v="78"/>
    <s v="H"/>
    <x v="60"/>
    <s v="H"/>
  </r>
  <r>
    <s v="0500000US02122"/>
    <x v="46"/>
    <x v="46"/>
    <x v="1"/>
    <n v="45391"/>
    <s v="Pet and pet supplies stores"/>
    <n v="1"/>
    <s v="All establishments"/>
    <n v="1"/>
    <s v="All establishments"/>
    <n v="2019"/>
    <n v="3"/>
    <x v="79"/>
    <s v="H"/>
    <x v="79"/>
    <s v="H"/>
    <x v="61"/>
    <s v="J"/>
  </r>
  <r>
    <s v="0500000US02122"/>
    <x v="46"/>
    <x v="46"/>
    <x v="1"/>
    <n v="54194"/>
    <s v="Veterinary services"/>
    <n v="1"/>
    <s v="All establishments"/>
    <n v="1"/>
    <s v="All establishments"/>
    <n v="2019"/>
    <n v="7"/>
    <x v="80"/>
    <s v="H"/>
    <x v="80"/>
    <s v="H"/>
    <x v="62"/>
    <s v="J"/>
  </r>
  <r>
    <s v="0500000US02122"/>
    <x v="46"/>
    <x v="46"/>
    <x v="1"/>
    <n v="81291"/>
    <s v="Pet care (except veterinary) services"/>
    <n v="1"/>
    <s v="All establishments"/>
    <n v="1"/>
    <s v="All establishments"/>
    <n v="2019"/>
    <n v="11"/>
    <x v="81"/>
    <s v="H"/>
    <x v="81"/>
    <s v="H"/>
    <x v="63"/>
    <s v="H"/>
  </r>
  <r>
    <s v="0500000US02170"/>
    <x v="47"/>
    <x v="47"/>
    <x v="1"/>
    <n v="45391"/>
    <s v="Pet and pet supplies stores"/>
    <n v="1"/>
    <s v="All establishments"/>
    <n v="1"/>
    <s v="All establishments"/>
    <n v="2019"/>
    <n v="4"/>
    <x v="82"/>
    <s v="H"/>
    <x v="82"/>
    <s v="H"/>
    <x v="64"/>
    <s v="J"/>
  </r>
  <r>
    <s v="0500000US02170"/>
    <x v="47"/>
    <x v="47"/>
    <x v="1"/>
    <n v="54194"/>
    <s v="Veterinary services"/>
    <n v="1"/>
    <s v="All establishments"/>
    <n v="1"/>
    <s v="All establishments"/>
    <n v="2019"/>
    <n v="8"/>
    <x v="83"/>
    <s v="H"/>
    <x v="83"/>
    <s v="H"/>
    <x v="65"/>
    <s v="H"/>
  </r>
  <r>
    <s v="0500000US02170"/>
    <x v="47"/>
    <x v="47"/>
    <x v="1"/>
    <n v="81291"/>
    <s v="Pet care (except veterinary) services"/>
    <n v="1"/>
    <s v="All establishments"/>
    <n v="1"/>
    <s v="All establishments"/>
    <n v="2019"/>
    <n v="16"/>
    <x v="84"/>
    <s v="G"/>
    <x v="84"/>
    <s v="G"/>
    <x v="66"/>
    <s v="G"/>
  </r>
  <r>
    <s v="0500000US02220"/>
    <x v="48"/>
    <x v="48"/>
    <x v="1"/>
    <n v="54194"/>
    <s v="Veterinary services"/>
    <n v="1"/>
    <s v="All establishments"/>
    <n v="1"/>
    <s v="All establishments"/>
    <n v="2019"/>
    <n v="3"/>
    <x v="85"/>
    <s v="J"/>
    <x v="85"/>
    <s v="J"/>
    <x v="67"/>
    <s v="G"/>
  </r>
  <r>
    <s v="0500000US02261"/>
    <x v="49"/>
    <x v="49"/>
    <x v="1"/>
    <n v="54194"/>
    <s v="Veterinary services"/>
    <n v="1"/>
    <s v="All establishments"/>
    <n v="1"/>
    <s v="All establishments"/>
    <n v="2019"/>
    <n v="3"/>
    <x v="86"/>
    <s v="J"/>
    <x v="38"/>
    <s v="J"/>
    <x v="68"/>
    <s v="J"/>
  </r>
  <r>
    <s v="0500000US04003"/>
    <x v="50"/>
    <x v="50"/>
    <x v="2"/>
    <n v="54194"/>
    <s v="Veterinary services"/>
    <n v="1"/>
    <s v="All establishments"/>
    <n v="1"/>
    <s v="All establishments"/>
    <n v="2019"/>
    <n v="13"/>
    <x v="87"/>
    <s v="G"/>
    <x v="86"/>
    <s v="G"/>
    <x v="36"/>
    <s v="G"/>
  </r>
  <r>
    <s v="0500000US04003"/>
    <x v="50"/>
    <x v="50"/>
    <x v="2"/>
    <n v="81291"/>
    <s v="Pet care (except veterinary) services"/>
    <n v="1"/>
    <s v="All establishments"/>
    <n v="1"/>
    <s v="All establishments"/>
    <n v="2019"/>
    <n v="8"/>
    <x v="88"/>
    <s v="H"/>
    <x v="87"/>
    <s v="H"/>
    <x v="64"/>
    <s v="J"/>
  </r>
  <r>
    <s v="0500000US04005"/>
    <x v="51"/>
    <x v="51"/>
    <x v="2"/>
    <n v="45391"/>
    <s v="Pet and pet supplies stores"/>
    <n v="1"/>
    <s v="All establishments"/>
    <n v="1"/>
    <s v="All establishments"/>
    <n v="2019"/>
    <n v="5"/>
    <x v="89"/>
    <s v="J"/>
    <x v="88"/>
    <s v="J"/>
    <x v="69"/>
    <s v="J"/>
  </r>
  <r>
    <s v="0500000US04005"/>
    <x v="51"/>
    <x v="51"/>
    <x v="2"/>
    <n v="54194"/>
    <s v="Veterinary services"/>
    <n v="1"/>
    <s v="All establishments"/>
    <n v="1"/>
    <s v="All establishments"/>
    <n v="2019"/>
    <n v="11"/>
    <x v="90"/>
    <s v="G"/>
    <x v="89"/>
    <s v="G"/>
    <x v="70"/>
    <s v="G"/>
  </r>
  <r>
    <s v="0500000US04005"/>
    <x v="51"/>
    <x v="51"/>
    <x v="2"/>
    <n v="81291"/>
    <s v="Pet care (except veterinary) services"/>
    <n v="1"/>
    <s v="All establishments"/>
    <n v="1"/>
    <s v="All establishments"/>
    <n v="2019"/>
    <n v="10"/>
    <x v="91"/>
    <s v="G"/>
    <x v="90"/>
    <s v="G"/>
    <x v="71"/>
    <s v="G"/>
  </r>
  <r>
    <s v="0500000US04007"/>
    <x v="52"/>
    <x v="52"/>
    <x v="2"/>
    <n v="45391"/>
    <s v="Pet and pet supplies stores"/>
    <n v="1"/>
    <s v="All establishments"/>
    <n v="1"/>
    <s v="All establishments"/>
    <n v="2019"/>
    <n v="3"/>
    <x v="92"/>
    <s v="J"/>
    <x v="91"/>
    <s v="J"/>
    <x v="67"/>
    <s v="J"/>
  </r>
  <r>
    <s v="0500000US04007"/>
    <x v="52"/>
    <x v="52"/>
    <x v="2"/>
    <n v="54194"/>
    <s v="Veterinary services"/>
    <n v="1"/>
    <s v="All establishments"/>
    <n v="1"/>
    <s v="All establishments"/>
    <n v="2019"/>
    <n v="10"/>
    <x v="93"/>
    <s v="H"/>
    <x v="92"/>
    <s v="H"/>
    <x v="72"/>
    <s v="J"/>
  </r>
  <r>
    <s v="0500000US04013"/>
    <x v="53"/>
    <x v="53"/>
    <x v="2"/>
    <n v="45391"/>
    <s v="Pet and pet supplies stores"/>
    <n v="1"/>
    <s v="All establishments"/>
    <n v="1"/>
    <s v="All establishments"/>
    <n v="2019"/>
    <n v="129"/>
    <x v="94"/>
    <s v="H"/>
    <x v="93"/>
    <s v="H"/>
    <x v="73"/>
    <s v="H"/>
  </r>
  <r>
    <s v="0500000US04013"/>
    <x v="53"/>
    <x v="53"/>
    <x v="2"/>
    <n v="54194"/>
    <s v="Veterinary services"/>
    <n v="1"/>
    <s v="All establishments"/>
    <n v="1"/>
    <s v="All establishments"/>
    <n v="2019"/>
    <n v="432"/>
    <x v="95"/>
    <s v="G"/>
    <x v="94"/>
    <s v="G"/>
    <x v="74"/>
    <s v="G"/>
  </r>
  <r>
    <s v="0500000US04013"/>
    <x v="53"/>
    <x v="53"/>
    <x v="2"/>
    <n v="81291"/>
    <s v="Pet care (except veterinary) services"/>
    <n v="1"/>
    <s v="All establishments"/>
    <n v="1"/>
    <s v="All establishments"/>
    <n v="2019"/>
    <n v="287"/>
    <x v="96"/>
    <s v="G"/>
    <x v="95"/>
    <s v="G"/>
    <x v="75"/>
    <s v="G"/>
  </r>
  <r>
    <s v="0500000US04015"/>
    <x v="54"/>
    <x v="54"/>
    <x v="2"/>
    <n v="45391"/>
    <s v="Pet and pet supplies stores"/>
    <n v="1"/>
    <s v="All establishments"/>
    <n v="1"/>
    <s v="All establishments"/>
    <n v="2019"/>
    <n v="10"/>
    <x v="97"/>
    <s v="H"/>
    <x v="25"/>
    <s v="H"/>
    <x v="15"/>
    <s v="J"/>
  </r>
  <r>
    <s v="0500000US04015"/>
    <x v="54"/>
    <x v="54"/>
    <x v="2"/>
    <n v="54194"/>
    <s v="Veterinary services"/>
    <n v="1"/>
    <s v="All establishments"/>
    <n v="1"/>
    <s v="All establishments"/>
    <n v="2019"/>
    <n v="20"/>
    <x v="98"/>
    <s v="H"/>
    <x v="96"/>
    <s v="H"/>
    <x v="76"/>
    <s v="H"/>
  </r>
  <r>
    <s v="0500000US04015"/>
    <x v="54"/>
    <x v="54"/>
    <x v="2"/>
    <n v="81291"/>
    <s v="Pet care (except veterinary) services"/>
    <n v="1"/>
    <s v="All establishments"/>
    <n v="1"/>
    <s v="All establishments"/>
    <n v="2019"/>
    <n v="7"/>
    <x v="99"/>
    <s v="G"/>
    <x v="8"/>
    <s v="G"/>
    <x v="77"/>
    <s v="G"/>
  </r>
  <r>
    <s v="0500000US04017"/>
    <x v="55"/>
    <x v="55"/>
    <x v="2"/>
    <n v="45391"/>
    <s v="Pet and pet supplies stores"/>
    <n v="1"/>
    <s v="All establishments"/>
    <n v="1"/>
    <s v="All establishments"/>
    <n v="2019"/>
    <n v="5"/>
    <x v="100"/>
    <s v="J"/>
    <x v="97"/>
    <s v="J"/>
    <x v="61"/>
    <s v="J"/>
  </r>
  <r>
    <s v="0500000US04017"/>
    <x v="55"/>
    <x v="55"/>
    <x v="2"/>
    <n v="54194"/>
    <s v="Veterinary services"/>
    <n v="1"/>
    <s v="All establishments"/>
    <n v="1"/>
    <s v="All establishments"/>
    <n v="2019"/>
    <n v="11"/>
    <x v="101"/>
    <s v="H"/>
    <x v="98"/>
    <s v="G"/>
    <x v="78"/>
    <s v="H"/>
  </r>
  <r>
    <s v="0500000US04019"/>
    <x v="56"/>
    <x v="56"/>
    <x v="2"/>
    <n v="45391"/>
    <s v="Pet and pet supplies stores"/>
    <n v="1"/>
    <s v="All establishments"/>
    <n v="1"/>
    <s v="All establishments"/>
    <n v="2019"/>
    <n v="32"/>
    <x v="102"/>
    <s v="J"/>
    <x v="99"/>
    <s v="J"/>
    <x v="79"/>
    <s v="J"/>
  </r>
  <r>
    <s v="0500000US04019"/>
    <x v="56"/>
    <x v="56"/>
    <x v="2"/>
    <n v="54194"/>
    <s v="Veterinary services"/>
    <n v="1"/>
    <s v="All establishments"/>
    <n v="1"/>
    <s v="All establishments"/>
    <n v="2019"/>
    <n v="118"/>
    <x v="103"/>
    <s v="G"/>
    <x v="100"/>
    <s v="G"/>
    <x v="80"/>
    <s v="G"/>
  </r>
  <r>
    <s v="0500000US04019"/>
    <x v="56"/>
    <x v="56"/>
    <x v="2"/>
    <n v="81291"/>
    <s v="Pet care (except veterinary) services"/>
    <n v="1"/>
    <s v="All establishments"/>
    <n v="1"/>
    <s v="All establishments"/>
    <n v="2019"/>
    <n v="58"/>
    <x v="104"/>
    <s v="G"/>
    <x v="101"/>
    <s v="G"/>
    <x v="81"/>
    <s v="G"/>
  </r>
  <r>
    <s v="0500000US04021"/>
    <x v="57"/>
    <x v="57"/>
    <x v="2"/>
    <n v="45391"/>
    <s v="Pet and pet supplies stores"/>
    <n v="1"/>
    <s v="All establishments"/>
    <n v="1"/>
    <s v="All establishments"/>
    <n v="2019"/>
    <n v="3"/>
    <x v="46"/>
    <s v="H"/>
    <x v="102"/>
    <s v="J"/>
    <x v="63"/>
    <s v="J"/>
  </r>
  <r>
    <s v="0500000US04021"/>
    <x v="57"/>
    <x v="57"/>
    <x v="2"/>
    <n v="54194"/>
    <s v="Veterinary services"/>
    <n v="1"/>
    <s v="All establishments"/>
    <n v="1"/>
    <s v="All establishments"/>
    <n v="2019"/>
    <n v="18"/>
    <x v="105"/>
    <s v="H"/>
    <x v="103"/>
    <s v="H"/>
    <x v="82"/>
    <s v="H"/>
  </r>
  <r>
    <s v="0500000US04021"/>
    <x v="57"/>
    <x v="57"/>
    <x v="2"/>
    <n v="81291"/>
    <s v="Pet care (except veterinary) services"/>
    <n v="1"/>
    <s v="All establishments"/>
    <n v="1"/>
    <s v="All establishments"/>
    <n v="2019"/>
    <n v="17"/>
    <x v="106"/>
    <s v="G"/>
    <x v="104"/>
    <s v="G"/>
    <x v="83"/>
    <s v="G"/>
  </r>
  <r>
    <s v="0500000US04023"/>
    <x v="58"/>
    <x v="58"/>
    <x v="2"/>
    <n v="54194"/>
    <s v="Veterinary services"/>
    <n v="1"/>
    <s v="All establishments"/>
    <n v="1"/>
    <s v="All establishments"/>
    <n v="2019"/>
    <n v="3"/>
    <x v="107"/>
    <s v="G"/>
    <x v="105"/>
    <s v="H"/>
    <x v="11"/>
    <s v="J"/>
  </r>
  <r>
    <s v="0500000US04025"/>
    <x v="59"/>
    <x v="59"/>
    <x v="2"/>
    <n v="45391"/>
    <s v="Pet and pet supplies stores"/>
    <n v="1"/>
    <s v="All establishments"/>
    <n v="1"/>
    <s v="All establishments"/>
    <n v="2019"/>
    <n v="8"/>
    <x v="108"/>
    <s v="H"/>
    <x v="106"/>
    <s v="H"/>
    <x v="84"/>
    <s v="H"/>
  </r>
  <r>
    <s v="0500000US04025"/>
    <x v="59"/>
    <x v="59"/>
    <x v="2"/>
    <n v="54194"/>
    <s v="Veterinary services"/>
    <n v="1"/>
    <s v="All establishments"/>
    <n v="1"/>
    <s v="All establishments"/>
    <n v="2019"/>
    <n v="39"/>
    <x v="109"/>
    <s v="G"/>
    <x v="107"/>
    <s v="G"/>
    <x v="85"/>
    <s v="G"/>
  </r>
  <r>
    <s v="0500000US04025"/>
    <x v="59"/>
    <x v="59"/>
    <x v="2"/>
    <n v="81291"/>
    <s v="Pet care (except veterinary) services"/>
    <n v="1"/>
    <s v="All establishments"/>
    <n v="1"/>
    <s v="All establishments"/>
    <n v="2019"/>
    <n v="20"/>
    <x v="110"/>
    <s v="G"/>
    <x v="108"/>
    <s v="G"/>
    <x v="86"/>
    <s v="H"/>
  </r>
  <r>
    <s v="0500000US04027"/>
    <x v="60"/>
    <x v="60"/>
    <x v="2"/>
    <n v="45391"/>
    <s v="Pet and pet supplies stores"/>
    <n v="1"/>
    <s v="All establishments"/>
    <n v="1"/>
    <s v="All establishments"/>
    <n v="2019"/>
    <n v="3"/>
    <x v="111"/>
    <s v="J"/>
    <x v="109"/>
    <s v="J"/>
    <x v="5"/>
    <s v="J"/>
  </r>
  <r>
    <s v="0500000US04027"/>
    <x v="60"/>
    <x v="60"/>
    <x v="2"/>
    <n v="54194"/>
    <s v="Veterinary services"/>
    <n v="1"/>
    <s v="All establishments"/>
    <n v="1"/>
    <s v="All establishments"/>
    <n v="2019"/>
    <n v="10"/>
    <x v="112"/>
    <s v="H"/>
    <x v="110"/>
    <s v="H"/>
    <x v="87"/>
    <s v="G"/>
  </r>
  <r>
    <s v="0500000US04027"/>
    <x v="60"/>
    <x v="60"/>
    <x v="2"/>
    <n v="81291"/>
    <s v="Pet care (except veterinary) services"/>
    <n v="1"/>
    <s v="All establishments"/>
    <n v="1"/>
    <s v="All establishments"/>
    <n v="2019"/>
    <n v="9"/>
    <x v="113"/>
    <s v="G"/>
    <x v="111"/>
    <s v="G"/>
    <x v="18"/>
    <s v="H"/>
  </r>
  <r>
    <s v="0500000US05001"/>
    <x v="61"/>
    <x v="61"/>
    <x v="3"/>
    <n v="54194"/>
    <s v="Veterinary services"/>
    <n v="1"/>
    <s v="All establishments"/>
    <n v="1"/>
    <s v="All establishments"/>
    <n v="2019"/>
    <n v="4"/>
    <x v="114"/>
    <s v="H"/>
    <x v="112"/>
    <s v="J"/>
    <x v="8"/>
    <s v="G"/>
  </r>
  <r>
    <s v="0500000US05005"/>
    <x v="62"/>
    <x v="62"/>
    <x v="3"/>
    <n v="54194"/>
    <s v="Veterinary services"/>
    <n v="1"/>
    <s v="All establishments"/>
    <n v="1"/>
    <s v="All establishments"/>
    <n v="2019"/>
    <n v="7"/>
    <x v="115"/>
    <s v="G"/>
    <x v="113"/>
    <s v="G"/>
    <x v="88"/>
    <s v="H"/>
  </r>
  <r>
    <s v="0500000US05005"/>
    <x v="62"/>
    <x v="62"/>
    <x v="3"/>
    <n v="81291"/>
    <s v="Pet care (except veterinary) services"/>
    <n v="1"/>
    <s v="All establishments"/>
    <n v="1"/>
    <s v="All establishments"/>
    <n v="2019"/>
    <n v="4"/>
    <x v="116"/>
    <s v="H"/>
    <x v="114"/>
    <s v="H"/>
    <x v="33"/>
    <s v="J"/>
  </r>
  <r>
    <s v="0500000US05007"/>
    <x v="63"/>
    <x v="63"/>
    <x v="3"/>
    <n v="45391"/>
    <s v="Pet and pet supplies stores"/>
    <n v="1"/>
    <s v="All establishments"/>
    <n v="1"/>
    <s v="All establishments"/>
    <n v="2019"/>
    <n v="9"/>
    <x v="117"/>
    <s v="H"/>
    <x v="115"/>
    <s v="H"/>
    <x v="89"/>
    <s v="H"/>
  </r>
  <r>
    <s v="0500000US05007"/>
    <x v="63"/>
    <x v="63"/>
    <x v="3"/>
    <n v="54194"/>
    <s v="Veterinary services"/>
    <n v="1"/>
    <s v="All establishments"/>
    <n v="1"/>
    <s v="All establishments"/>
    <n v="2019"/>
    <n v="33"/>
    <x v="118"/>
    <s v="G"/>
    <x v="116"/>
    <s v="G"/>
    <x v="90"/>
    <s v="G"/>
  </r>
  <r>
    <s v="0500000US05007"/>
    <x v="63"/>
    <x v="63"/>
    <x v="3"/>
    <n v="81291"/>
    <s v="Pet care (except veterinary) services"/>
    <n v="1"/>
    <s v="All establishments"/>
    <n v="1"/>
    <s v="All establishments"/>
    <n v="2019"/>
    <n v="23"/>
    <x v="119"/>
    <s v="G"/>
    <x v="117"/>
    <s v="G"/>
    <x v="91"/>
    <s v="H"/>
  </r>
  <r>
    <s v="0500000US05009"/>
    <x v="64"/>
    <x v="64"/>
    <x v="3"/>
    <n v="54194"/>
    <s v="Veterinary services"/>
    <n v="1"/>
    <s v="All establishments"/>
    <n v="1"/>
    <s v="All establishments"/>
    <n v="2019"/>
    <n v="3"/>
    <x v="120"/>
    <s v="G"/>
    <x v="118"/>
    <s v="G"/>
    <x v="92"/>
    <s v="G"/>
  </r>
  <r>
    <s v="0500000US05015"/>
    <x v="65"/>
    <x v="65"/>
    <x v="3"/>
    <n v="54194"/>
    <s v="Veterinary services"/>
    <n v="1"/>
    <s v="All establishments"/>
    <n v="1"/>
    <s v="All establishments"/>
    <n v="2019"/>
    <n v="7"/>
    <x v="121"/>
    <s v="G"/>
    <x v="119"/>
    <s v="G"/>
    <x v="25"/>
    <s v="H"/>
  </r>
  <r>
    <s v="0500000US05015"/>
    <x v="65"/>
    <x v="65"/>
    <x v="3"/>
    <n v="81291"/>
    <s v="Pet care (except veterinary) services"/>
    <n v="1"/>
    <s v="All establishments"/>
    <n v="1"/>
    <s v="All establishments"/>
    <n v="2019"/>
    <n v="3"/>
    <x v="122"/>
    <s v="J"/>
    <x v="120"/>
    <s v="G"/>
    <x v="93"/>
    <s v="G"/>
  </r>
  <r>
    <s v="0500000US05023"/>
    <x v="66"/>
    <x v="66"/>
    <x v="3"/>
    <n v="54194"/>
    <s v="Veterinary services"/>
    <n v="1"/>
    <s v="All establishments"/>
    <n v="1"/>
    <s v="All establishments"/>
    <n v="2019"/>
    <n v="5"/>
    <x v="123"/>
    <s v="H"/>
    <x v="121"/>
    <s v="H"/>
    <x v="22"/>
    <s v="G"/>
  </r>
  <r>
    <s v="0500000US05029"/>
    <x v="67"/>
    <x v="67"/>
    <x v="3"/>
    <n v="54194"/>
    <s v="Veterinary services"/>
    <n v="1"/>
    <s v="All establishments"/>
    <n v="1"/>
    <s v="All establishments"/>
    <n v="2019"/>
    <n v="3"/>
    <x v="124"/>
    <s v="G"/>
    <x v="122"/>
    <s v="H"/>
    <x v="94"/>
    <s v="G"/>
  </r>
  <r>
    <s v="0500000US05031"/>
    <x v="68"/>
    <x v="68"/>
    <x v="3"/>
    <n v="45391"/>
    <s v="Pet and pet supplies stores"/>
    <n v="1"/>
    <s v="All establishments"/>
    <n v="1"/>
    <s v="All establishments"/>
    <n v="2019"/>
    <n v="4"/>
    <x v="125"/>
    <s v="H"/>
    <x v="123"/>
    <s v="J"/>
    <x v="53"/>
    <s v="H"/>
  </r>
  <r>
    <s v="0500000US05031"/>
    <x v="68"/>
    <x v="68"/>
    <x v="3"/>
    <n v="54194"/>
    <s v="Veterinary services"/>
    <n v="1"/>
    <s v="All establishments"/>
    <n v="1"/>
    <s v="All establishments"/>
    <n v="2019"/>
    <n v="9"/>
    <x v="126"/>
    <s v="G"/>
    <x v="124"/>
    <s v="G"/>
    <x v="55"/>
    <s v="G"/>
  </r>
  <r>
    <s v="0500000US05031"/>
    <x v="68"/>
    <x v="68"/>
    <x v="3"/>
    <n v="81291"/>
    <s v="Pet care (except veterinary) services"/>
    <n v="1"/>
    <s v="All establishments"/>
    <n v="1"/>
    <s v="All establishments"/>
    <n v="2019"/>
    <n v="7"/>
    <x v="127"/>
    <s v="H"/>
    <x v="125"/>
    <s v="H"/>
    <x v="95"/>
    <s v="J"/>
  </r>
  <r>
    <s v="0500000US05033"/>
    <x v="69"/>
    <x v="69"/>
    <x v="3"/>
    <n v="54194"/>
    <s v="Veterinary services"/>
    <n v="1"/>
    <s v="All establishments"/>
    <n v="1"/>
    <s v="All establishments"/>
    <n v="2019"/>
    <n v="5"/>
    <x v="128"/>
    <s v="H"/>
    <x v="126"/>
    <s v="J"/>
    <x v="95"/>
    <s v="H"/>
  </r>
  <r>
    <s v="0500000US05033"/>
    <x v="69"/>
    <x v="69"/>
    <x v="3"/>
    <n v="81291"/>
    <s v="Pet care (except veterinary) services"/>
    <n v="1"/>
    <s v="All establishments"/>
    <n v="1"/>
    <s v="All establishments"/>
    <n v="2019"/>
    <n v="3"/>
    <x v="129"/>
    <s v="H"/>
    <x v="127"/>
    <s v="H"/>
    <x v="96"/>
    <s v="G"/>
  </r>
  <r>
    <s v="0500000US05035"/>
    <x v="70"/>
    <x v="70"/>
    <x v="3"/>
    <n v="54194"/>
    <s v="Veterinary services"/>
    <n v="1"/>
    <s v="All establishments"/>
    <n v="1"/>
    <s v="All establishments"/>
    <n v="2019"/>
    <n v="3"/>
    <x v="130"/>
    <s v="G"/>
    <x v="128"/>
    <s v="H"/>
    <x v="61"/>
    <s v="G"/>
  </r>
  <r>
    <s v="0500000US05045"/>
    <x v="71"/>
    <x v="71"/>
    <x v="3"/>
    <n v="45391"/>
    <s v="Pet and pet supplies stores"/>
    <n v="1"/>
    <s v="All establishments"/>
    <n v="1"/>
    <s v="All establishments"/>
    <n v="2019"/>
    <n v="3"/>
    <x v="131"/>
    <s v="J"/>
    <x v="129"/>
    <s v="J"/>
    <x v="92"/>
    <s v="J"/>
  </r>
  <r>
    <s v="0500000US05045"/>
    <x v="71"/>
    <x v="71"/>
    <x v="3"/>
    <n v="54194"/>
    <s v="Veterinary services"/>
    <n v="1"/>
    <s v="All establishments"/>
    <n v="1"/>
    <s v="All establishments"/>
    <n v="2019"/>
    <n v="13"/>
    <x v="132"/>
    <s v="G"/>
    <x v="130"/>
    <s v="G"/>
    <x v="97"/>
    <s v="H"/>
  </r>
  <r>
    <s v="0500000US05045"/>
    <x v="71"/>
    <x v="71"/>
    <x v="3"/>
    <n v="81291"/>
    <s v="Pet care (except veterinary) services"/>
    <n v="1"/>
    <s v="All establishments"/>
    <n v="1"/>
    <s v="All establishments"/>
    <n v="2019"/>
    <n v="5"/>
    <x v="133"/>
    <s v="H"/>
    <x v="131"/>
    <s v="H"/>
    <x v="39"/>
    <s v="G"/>
  </r>
  <r>
    <s v="0500000US05051"/>
    <x v="72"/>
    <x v="72"/>
    <x v="3"/>
    <n v="45391"/>
    <s v="Pet and pet supplies stores"/>
    <n v="1"/>
    <s v="All establishments"/>
    <n v="1"/>
    <s v="All establishments"/>
    <n v="2019"/>
    <n v="3"/>
    <x v="134"/>
    <s v="J"/>
    <x v="21"/>
    <s v="J"/>
    <x v="39"/>
    <s v="J"/>
  </r>
  <r>
    <s v="0500000US05051"/>
    <x v="72"/>
    <x v="72"/>
    <x v="3"/>
    <n v="54194"/>
    <s v="Veterinary services"/>
    <n v="1"/>
    <s v="All establishments"/>
    <n v="1"/>
    <s v="All establishments"/>
    <n v="2019"/>
    <n v="21"/>
    <x v="135"/>
    <s v="G"/>
    <x v="89"/>
    <s v="G"/>
    <x v="98"/>
    <s v="G"/>
  </r>
  <r>
    <s v="0500000US05051"/>
    <x v="72"/>
    <x v="72"/>
    <x v="3"/>
    <n v="81291"/>
    <s v="Pet care (except veterinary) services"/>
    <n v="1"/>
    <s v="All establishments"/>
    <n v="1"/>
    <s v="All establishments"/>
    <n v="2019"/>
    <n v="8"/>
    <x v="136"/>
    <s v="H"/>
    <x v="121"/>
    <s v="H"/>
    <x v="5"/>
    <s v="J"/>
  </r>
  <r>
    <s v="0500000US05055"/>
    <x v="73"/>
    <x v="73"/>
    <x v="3"/>
    <n v="54194"/>
    <s v="Veterinary services"/>
    <n v="1"/>
    <s v="All establishments"/>
    <n v="1"/>
    <s v="All establishments"/>
    <n v="2019"/>
    <n v="5"/>
    <x v="137"/>
    <s v="G"/>
    <x v="132"/>
    <s v="H"/>
    <x v="5"/>
    <s v="J"/>
  </r>
  <r>
    <s v="0500000US05059"/>
    <x v="74"/>
    <x v="74"/>
    <x v="3"/>
    <n v="54194"/>
    <s v="Veterinary services"/>
    <n v="1"/>
    <s v="All establishments"/>
    <n v="1"/>
    <s v="All establishments"/>
    <n v="2019"/>
    <n v="4"/>
    <x v="138"/>
    <s v="H"/>
    <x v="133"/>
    <s v="H"/>
    <x v="14"/>
    <s v="H"/>
  </r>
  <r>
    <s v="0500000US05061"/>
    <x v="75"/>
    <x v="75"/>
    <x v="3"/>
    <n v="54194"/>
    <s v="Veterinary services"/>
    <n v="1"/>
    <s v="All establishments"/>
    <n v="1"/>
    <s v="All establishments"/>
    <n v="2019"/>
    <n v="3"/>
    <x v="139"/>
    <s v="H"/>
    <x v="134"/>
    <s v="J"/>
    <x v="4"/>
    <s v="J"/>
  </r>
  <r>
    <s v="0500000US05063"/>
    <x v="76"/>
    <x v="76"/>
    <x v="3"/>
    <n v="54194"/>
    <s v="Veterinary services"/>
    <n v="1"/>
    <s v="All establishments"/>
    <n v="1"/>
    <s v="All establishments"/>
    <n v="2019"/>
    <n v="4"/>
    <x v="140"/>
    <s v="G"/>
    <x v="135"/>
    <s v="G"/>
    <x v="11"/>
    <s v="H"/>
  </r>
  <r>
    <s v="0500000US05069"/>
    <x v="77"/>
    <x v="23"/>
    <x v="3"/>
    <n v="45391"/>
    <s v="Pet and pet supplies stores"/>
    <n v="1"/>
    <s v="All establishments"/>
    <n v="1"/>
    <s v="All establishments"/>
    <n v="2019"/>
    <n v="3"/>
    <x v="141"/>
    <s v="J"/>
    <x v="136"/>
    <s v="J"/>
    <x v="4"/>
    <s v="J"/>
  </r>
  <r>
    <s v="0500000US05069"/>
    <x v="77"/>
    <x v="23"/>
    <x v="3"/>
    <n v="54194"/>
    <s v="Veterinary services"/>
    <n v="1"/>
    <s v="All establishments"/>
    <n v="1"/>
    <s v="All establishments"/>
    <n v="2019"/>
    <n v="5"/>
    <x v="142"/>
    <s v="G"/>
    <x v="87"/>
    <s v="H"/>
    <x v="47"/>
    <s v="H"/>
  </r>
  <r>
    <s v="0500000US05085"/>
    <x v="78"/>
    <x v="77"/>
    <x v="3"/>
    <n v="54194"/>
    <s v="Veterinary services"/>
    <n v="1"/>
    <s v="All establishments"/>
    <n v="1"/>
    <s v="All establishments"/>
    <n v="2019"/>
    <n v="7"/>
    <x v="143"/>
    <s v="H"/>
    <x v="137"/>
    <s v="H"/>
    <x v="99"/>
    <s v="J"/>
  </r>
  <r>
    <s v="0500000US05085"/>
    <x v="78"/>
    <x v="77"/>
    <x v="3"/>
    <n v="81291"/>
    <s v="Pet care (except veterinary) services"/>
    <n v="1"/>
    <s v="All establishments"/>
    <n v="1"/>
    <s v="All establishments"/>
    <n v="2019"/>
    <n v="3"/>
    <x v="144"/>
    <s v="G"/>
    <x v="138"/>
    <s v="G"/>
    <x v="46"/>
    <s v="G"/>
  </r>
  <r>
    <s v="0500000US05093"/>
    <x v="79"/>
    <x v="78"/>
    <x v="3"/>
    <n v="54194"/>
    <s v="Veterinary services"/>
    <n v="1"/>
    <s v="All establishments"/>
    <n v="1"/>
    <s v="All establishments"/>
    <n v="2019"/>
    <n v="4"/>
    <x v="116"/>
    <s v="H"/>
    <x v="139"/>
    <s v="H"/>
    <x v="77"/>
    <s v="J"/>
  </r>
  <r>
    <s v="0500000US05113"/>
    <x v="80"/>
    <x v="79"/>
    <x v="3"/>
    <n v="54194"/>
    <s v="Veterinary services"/>
    <n v="1"/>
    <s v="All establishments"/>
    <n v="1"/>
    <s v="All establishments"/>
    <n v="2019"/>
    <n v="4"/>
    <x v="145"/>
    <s v="G"/>
    <x v="140"/>
    <s v="G"/>
    <x v="4"/>
    <s v="G"/>
  </r>
  <r>
    <s v="0500000US05115"/>
    <x v="81"/>
    <x v="80"/>
    <x v="3"/>
    <n v="54194"/>
    <s v="Veterinary services"/>
    <n v="1"/>
    <s v="All establishments"/>
    <n v="1"/>
    <s v="All establishments"/>
    <n v="2019"/>
    <n v="8"/>
    <x v="146"/>
    <s v="H"/>
    <x v="141"/>
    <s v="H"/>
    <x v="64"/>
    <s v="J"/>
  </r>
  <r>
    <s v="0500000US05115"/>
    <x v="81"/>
    <x v="80"/>
    <x v="3"/>
    <n v="81291"/>
    <s v="Pet care (except veterinary) services"/>
    <n v="1"/>
    <s v="All establishments"/>
    <n v="1"/>
    <s v="All establishments"/>
    <n v="2019"/>
    <n v="3"/>
    <x v="147"/>
    <s v="J"/>
    <x v="142"/>
    <s v="J"/>
    <x v="67"/>
    <s v="J"/>
  </r>
  <r>
    <s v="0500000US05119"/>
    <x v="82"/>
    <x v="81"/>
    <x v="3"/>
    <n v="45391"/>
    <s v="Pet and pet supplies stores"/>
    <n v="1"/>
    <s v="All establishments"/>
    <n v="1"/>
    <s v="All establishments"/>
    <n v="2019"/>
    <n v="10"/>
    <x v="148"/>
    <s v="H"/>
    <x v="143"/>
    <s v="H"/>
    <x v="100"/>
    <s v="H"/>
  </r>
  <r>
    <s v="0500000US05119"/>
    <x v="82"/>
    <x v="81"/>
    <x v="3"/>
    <n v="54194"/>
    <s v="Veterinary services"/>
    <n v="1"/>
    <s v="All establishments"/>
    <n v="1"/>
    <s v="All establishments"/>
    <n v="2019"/>
    <n v="56"/>
    <x v="149"/>
    <s v="G"/>
    <x v="144"/>
    <s v="G"/>
    <x v="101"/>
    <s v="G"/>
  </r>
  <r>
    <s v="0500000US05119"/>
    <x v="82"/>
    <x v="81"/>
    <x v="3"/>
    <n v="81291"/>
    <s v="Pet care (except veterinary) services"/>
    <n v="1"/>
    <s v="All establishments"/>
    <n v="1"/>
    <s v="All establishments"/>
    <n v="2019"/>
    <n v="22"/>
    <x v="150"/>
    <s v="H"/>
    <x v="145"/>
    <s v="H"/>
    <x v="102"/>
    <s v="H"/>
  </r>
  <r>
    <s v="0500000US05125"/>
    <x v="83"/>
    <x v="82"/>
    <x v="3"/>
    <n v="45391"/>
    <s v="Pet and pet supplies stores"/>
    <n v="1"/>
    <s v="All establishments"/>
    <n v="1"/>
    <s v="All establishments"/>
    <n v="2019"/>
    <n v="3"/>
    <x v="151"/>
    <s v="J"/>
    <x v="146"/>
    <s v="J"/>
    <x v="39"/>
    <s v="J"/>
  </r>
  <r>
    <s v="0500000US05125"/>
    <x v="83"/>
    <x v="82"/>
    <x v="3"/>
    <n v="54194"/>
    <s v="Veterinary services"/>
    <n v="1"/>
    <s v="All establishments"/>
    <n v="1"/>
    <s v="All establishments"/>
    <n v="2019"/>
    <n v="12"/>
    <x v="152"/>
    <s v="G"/>
    <x v="147"/>
    <s v="G"/>
    <x v="103"/>
    <s v="G"/>
  </r>
  <r>
    <s v="0500000US05125"/>
    <x v="83"/>
    <x v="82"/>
    <x v="3"/>
    <n v="81291"/>
    <s v="Pet care (except veterinary) services"/>
    <n v="1"/>
    <s v="All establishments"/>
    <n v="1"/>
    <s v="All establishments"/>
    <n v="2019"/>
    <n v="10"/>
    <x v="153"/>
    <s v="H"/>
    <x v="31"/>
    <s v="H"/>
    <x v="53"/>
    <s v="G"/>
  </r>
  <r>
    <s v="0500000US05131"/>
    <x v="84"/>
    <x v="83"/>
    <x v="3"/>
    <n v="54194"/>
    <s v="Veterinary services"/>
    <n v="1"/>
    <s v="All establishments"/>
    <n v="1"/>
    <s v="All establishments"/>
    <n v="2019"/>
    <n v="18"/>
    <x v="154"/>
    <s v="G"/>
    <x v="148"/>
    <s v="G"/>
    <x v="104"/>
    <s v="G"/>
  </r>
  <r>
    <s v="0500000US05131"/>
    <x v="84"/>
    <x v="83"/>
    <x v="3"/>
    <n v="81291"/>
    <s v="Pet care (except veterinary) services"/>
    <n v="1"/>
    <s v="All establishments"/>
    <n v="1"/>
    <s v="All establishments"/>
    <n v="2019"/>
    <n v="7"/>
    <x v="155"/>
    <s v="G"/>
    <x v="58"/>
    <s v="G"/>
    <x v="60"/>
    <s v="H"/>
  </r>
  <r>
    <s v="0500000US05139"/>
    <x v="85"/>
    <x v="84"/>
    <x v="3"/>
    <n v="54194"/>
    <s v="Veterinary services"/>
    <n v="1"/>
    <s v="All establishments"/>
    <n v="1"/>
    <s v="All establishments"/>
    <n v="2019"/>
    <n v="4"/>
    <x v="156"/>
    <s v="H"/>
    <x v="149"/>
    <s v="H"/>
    <x v="47"/>
    <s v="H"/>
  </r>
  <r>
    <s v="0500000US05139"/>
    <x v="85"/>
    <x v="84"/>
    <x v="3"/>
    <n v="81291"/>
    <s v="Pet care (except veterinary) services"/>
    <n v="1"/>
    <s v="All establishments"/>
    <n v="1"/>
    <s v="All establishments"/>
    <n v="2019"/>
    <n v="3"/>
    <x v="157"/>
    <s v="H"/>
    <x v="10"/>
    <s v="J"/>
    <x v="68"/>
    <s v="G"/>
  </r>
  <r>
    <s v="0500000US05143"/>
    <x v="86"/>
    <x v="85"/>
    <x v="3"/>
    <n v="45391"/>
    <s v="Pet and pet supplies stores"/>
    <n v="1"/>
    <s v="All establishments"/>
    <n v="1"/>
    <s v="All establishments"/>
    <n v="2019"/>
    <n v="5"/>
    <x v="158"/>
    <s v="H"/>
    <x v="150"/>
    <s v="H"/>
    <x v="105"/>
    <s v="J"/>
  </r>
  <r>
    <s v="0500000US05143"/>
    <x v="86"/>
    <x v="85"/>
    <x v="3"/>
    <n v="54194"/>
    <s v="Veterinary services"/>
    <n v="1"/>
    <s v="All establishments"/>
    <n v="1"/>
    <s v="All establishments"/>
    <n v="2019"/>
    <n v="32"/>
    <x v="159"/>
    <s v="G"/>
    <x v="151"/>
    <s v="G"/>
    <x v="106"/>
    <s v="H"/>
  </r>
  <r>
    <s v="0500000US05143"/>
    <x v="86"/>
    <x v="85"/>
    <x v="3"/>
    <n v="81291"/>
    <s v="Pet care (except veterinary) services"/>
    <n v="1"/>
    <s v="All establishments"/>
    <n v="1"/>
    <s v="All establishments"/>
    <n v="2019"/>
    <n v="17"/>
    <x v="160"/>
    <s v="G"/>
    <x v="152"/>
    <s v="G"/>
    <x v="107"/>
    <s v="H"/>
  </r>
  <r>
    <s v="0500000US05145"/>
    <x v="87"/>
    <x v="86"/>
    <x v="3"/>
    <n v="54194"/>
    <s v="Veterinary services"/>
    <n v="1"/>
    <s v="All establishments"/>
    <n v="1"/>
    <s v="All establishments"/>
    <n v="2019"/>
    <n v="12"/>
    <x v="161"/>
    <s v="G"/>
    <x v="153"/>
    <s v="G"/>
    <x v="108"/>
    <s v="H"/>
  </r>
  <r>
    <s v="0500000US05149"/>
    <x v="88"/>
    <x v="87"/>
    <x v="3"/>
    <n v="54194"/>
    <s v="Veterinary services"/>
    <n v="1"/>
    <s v="All establishments"/>
    <n v="1"/>
    <s v="All establishments"/>
    <n v="2019"/>
    <n v="3"/>
    <x v="162"/>
    <s v="G"/>
    <x v="39"/>
    <s v="G"/>
    <x v="61"/>
    <s v="G"/>
  </r>
  <r>
    <s v="0500000US06001"/>
    <x v="89"/>
    <x v="88"/>
    <x v="4"/>
    <n v="45391"/>
    <s v="Pet and pet supplies stores"/>
    <n v="1"/>
    <s v="All establishments"/>
    <n v="1"/>
    <s v="All establishments"/>
    <n v="2019"/>
    <n v="49"/>
    <x v="163"/>
    <s v="H"/>
    <x v="154"/>
    <s v="H"/>
    <x v="109"/>
    <s v="J"/>
  </r>
  <r>
    <s v="0500000US06001"/>
    <x v="89"/>
    <x v="88"/>
    <x v="4"/>
    <n v="54194"/>
    <s v="Veterinary services"/>
    <n v="1"/>
    <s v="All establishments"/>
    <n v="1"/>
    <s v="All establishments"/>
    <n v="2019"/>
    <n v="114"/>
    <x v="164"/>
    <s v="G"/>
    <x v="155"/>
    <s v="G"/>
    <x v="110"/>
    <s v="G"/>
  </r>
  <r>
    <s v="0500000US06001"/>
    <x v="89"/>
    <x v="88"/>
    <x v="4"/>
    <n v="81291"/>
    <s v="Pet care (except veterinary) services"/>
    <n v="1"/>
    <s v="All establishments"/>
    <n v="1"/>
    <s v="All establishments"/>
    <n v="2019"/>
    <n v="85"/>
    <x v="165"/>
    <s v="G"/>
    <x v="156"/>
    <s v="G"/>
    <x v="111"/>
    <s v="G"/>
  </r>
  <r>
    <s v="0500000US06005"/>
    <x v="90"/>
    <x v="89"/>
    <x v="4"/>
    <n v="54194"/>
    <s v="Veterinary services"/>
    <n v="1"/>
    <s v="All establishments"/>
    <n v="1"/>
    <s v="All establishments"/>
    <n v="2019"/>
    <n v="6"/>
    <x v="166"/>
    <s v="H"/>
    <x v="157"/>
    <s v="H"/>
    <x v="112"/>
    <s v="J"/>
  </r>
  <r>
    <s v="0500000US06007"/>
    <x v="91"/>
    <x v="90"/>
    <x v="4"/>
    <n v="45391"/>
    <s v="Pet and pet supplies stores"/>
    <n v="1"/>
    <s v="All establishments"/>
    <n v="1"/>
    <s v="All establishments"/>
    <n v="2019"/>
    <n v="8"/>
    <x v="167"/>
    <s v="G"/>
    <x v="158"/>
    <s v="G"/>
    <x v="113"/>
    <s v="H"/>
  </r>
  <r>
    <s v="0500000US06007"/>
    <x v="91"/>
    <x v="90"/>
    <x v="4"/>
    <n v="54194"/>
    <s v="Veterinary services"/>
    <n v="1"/>
    <s v="All establishments"/>
    <n v="1"/>
    <s v="All establishments"/>
    <n v="2019"/>
    <n v="24"/>
    <x v="168"/>
    <s v="G"/>
    <x v="159"/>
    <s v="G"/>
    <x v="114"/>
    <s v="G"/>
  </r>
  <r>
    <s v="0500000US06007"/>
    <x v="91"/>
    <x v="90"/>
    <x v="4"/>
    <n v="81291"/>
    <s v="Pet care (except veterinary) services"/>
    <n v="1"/>
    <s v="All establishments"/>
    <n v="1"/>
    <s v="All establishments"/>
    <n v="2019"/>
    <n v="13"/>
    <x v="169"/>
    <s v="G"/>
    <x v="160"/>
    <s v="G"/>
    <x v="115"/>
    <s v="G"/>
  </r>
  <r>
    <s v="0500000US06009"/>
    <x v="92"/>
    <x v="91"/>
    <x v="4"/>
    <n v="54194"/>
    <s v="Veterinary services"/>
    <n v="1"/>
    <s v="All establishments"/>
    <n v="1"/>
    <s v="All establishments"/>
    <n v="2019"/>
    <n v="4"/>
    <x v="170"/>
    <s v="H"/>
    <x v="161"/>
    <s v="H"/>
    <x v="30"/>
    <s v="H"/>
  </r>
  <r>
    <s v="0500000US06009"/>
    <x v="92"/>
    <x v="91"/>
    <x v="4"/>
    <n v="81291"/>
    <s v="Pet care (except veterinary) services"/>
    <n v="1"/>
    <s v="All establishments"/>
    <n v="1"/>
    <s v="All establishments"/>
    <n v="2019"/>
    <n v="4"/>
    <x v="171"/>
    <s v="G"/>
    <x v="162"/>
    <s v="G"/>
    <x v="22"/>
    <s v="J"/>
  </r>
  <r>
    <s v="0500000US06013"/>
    <x v="93"/>
    <x v="92"/>
    <x v="4"/>
    <n v="45391"/>
    <s v="Pet and pet supplies stores"/>
    <n v="1"/>
    <s v="All establishments"/>
    <n v="1"/>
    <s v="All establishments"/>
    <n v="2019"/>
    <n v="38"/>
    <x v="172"/>
    <s v="J"/>
    <x v="163"/>
    <s v="J"/>
    <x v="116"/>
    <s v="J"/>
  </r>
  <r>
    <s v="0500000US06013"/>
    <x v="93"/>
    <x v="92"/>
    <x v="4"/>
    <n v="54194"/>
    <s v="Veterinary services"/>
    <n v="1"/>
    <s v="All establishments"/>
    <n v="1"/>
    <s v="All establishments"/>
    <n v="2019"/>
    <n v="90"/>
    <x v="173"/>
    <s v="G"/>
    <x v="164"/>
    <s v="G"/>
    <x v="117"/>
    <s v="G"/>
  </r>
  <r>
    <s v="0500000US06013"/>
    <x v="93"/>
    <x v="92"/>
    <x v="4"/>
    <n v="81291"/>
    <s v="Pet care (except veterinary) services"/>
    <n v="1"/>
    <s v="All establishments"/>
    <n v="1"/>
    <s v="All establishments"/>
    <n v="2019"/>
    <n v="79"/>
    <x v="174"/>
    <s v="G"/>
    <x v="165"/>
    <s v="G"/>
    <x v="42"/>
    <s v="G"/>
  </r>
  <r>
    <s v="0500000US06015"/>
    <x v="94"/>
    <x v="93"/>
    <x v="4"/>
    <n v="54194"/>
    <s v="Veterinary services"/>
    <n v="1"/>
    <s v="All establishments"/>
    <n v="1"/>
    <s v="All establishments"/>
    <n v="2019"/>
    <n v="4"/>
    <x v="175"/>
    <s v="J"/>
    <x v="27"/>
    <s v="J"/>
    <x v="33"/>
    <s v="J"/>
  </r>
  <r>
    <s v="0500000US06017"/>
    <x v="95"/>
    <x v="94"/>
    <x v="4"/>
    <n v="45391"/>
    <s v="Pet and pet supplies stores"/>
    <n v="1"/>
    <s v="All establishments"/>
    <n v="1"/>
    <s v="All establishments"/>
    <n v="2019"/>
    <n v="8"/>
    <x v="176"/>
    <s v="H"/>
    <x v="166"/>
    <s v="H"/>
    <x v="21"/>
    <s v="J"/>
  </r>
  <r>
    <s v="0500000US06017"/>
    <x v="95"/>
    <x v="94"/>
    <x v="4"/>
    <n v="54194"/>
    <s v="Veterinary services"/>
    <n v="1"/>
    <s v="All establishments"/>
    <n v="1"/>
    <s v="All establishments"/>
    <n v="2019"/>
    <n v="32"/>
    <x v="177"/>
    <s v="G"/>
    <x v="167"/>
    <s v="G"/>
    <x v="118"/>
    <s v="G"/>
  </r>
  <r>
    <s v="0500000US06017"/>
    <x v="95"/>
    <x v="94"/>
    <x v="4"/>
    <n v="81291"/>
    <s v="Pet care (except veterinary) services"/>
    <n v="1"/>
    <s v="All establishments"/>
    <n v="1"/>
    <s v="All establishments"/>
    <n v="2019"/>
    <n v="17"/>
    <x v="178"/>
    <s v="G"/>
    <x v="168"/>
    <s v="G"/>
    <x v="21"/>
    <s v="H"/>
  </r>
  <r>
    <s v="0500000US06019"/>
    <x v="96"/>
    <x v="95"/>
    <x v="4"/>
    <n v="45391"/>
    <s v="Pet and pet supplies stores"/>
    <n v="1"/>
    <s v="All establishments"/>
    <n v="1"/>
    <s v="All establishments"/>
    <n v="2019"/>
    <n v="16"/>
    <x v="179"/>
    <s v="H"/>
    <x v="169"/>
    <s v="J"/>
    <x v="119"/>
    <s v="J"/>
  </r>
  <r>
    <s v="0500000US06019"/>
    <x v="96"/>
    <x v="95"/>
    <x v="4"/>
    <n v="54194"/>
    <s v="Veterinary services"/>
    <n v="1"/>
    <s v="All establishments"/>
    <n v="1"/>
    <s v="All establishments"/>
    <n v="2019"/>
    <n v="53"/>
    <x v="180"/>
    <s v="G"/>
    <x v="170"/>
    <s v="G"/>
    <x v="120"/>
    <s v="G"/>
  </r>
  <r>
    <s v="0500000US06019"/>
    <x v="96"/>
    <x v="95"/>
    <x v="4"/>
    <n v="81291"/>
    <s v="Pet care (except veterinary) services"/>
    <n v="1"/>
    <s v="All establishments"/>
    <n v="1"/>
    <s v="All establishments"/>
    <n v="2019"/>
    <n v="28"/>
    <x v="181"/>
    <s v="H"/>
    <x v="171"/>
    <s v="H"/>
    <x v="121"/>
    <s v="G"/>
  </r>
  <r>
    <s v="0500000US06021"/>
    <x v="97"/>
    <x v="96"/>
    <x v="4"/>
    <n v="54194"/>
    <s v="Veterinary services"/>
    <n v="1"/>
    <s v="All establishments"/>
    <n v="1"/>
    <s v="All establishments"/>
    <n v="2019"/>
    <n v="5"/>
    <x v="182"/>
    <s v="G"/>
    <x v="141"/>
    <s v="G"/>
    <x v="30"/>
    <s v="G"/>
  </r>
  <r>
    <s v="0500000US06023"/>
    <x v="98"/>
    <x v="97"/>
    <x v="4"/>
    <n v="45391"/>
    <s v="Pet and pet supplies stores"/>
    <n v="1"/>
    <s v="All establishments"/>
    <n v="1"/>
    <s v="All establishments"/>
    <n v="2019"/>
    <n v="10"/>
    <x v="183"/>
    <s v="G"/>
    <x v="172"/>
    <s v="G"/>
    <x v="122"/>
    <s v="G"/>
  </r>
  <r>
    <s v="0500000US06023"/>
    <x v="98"/>
    <x v="97"/>
    <x v="4"/>
    <n v="54194"/>
    <s v="Veterinary services"/>
    <n v="1"/>
    <s v="All establishments"/>
    <n v="1"/>
    <s v="All establishments"/>
    <n v="2019"/>
    <n v="12"/>
    <x v="184"/>
    <s v="G"/>
    <x v="173"/>
    <s v="G"/>
    <x v="123"/>
    <s v="G"/>
  </r>
  <r>
    <s v="0500000US06023"/>
    <x v="98"/>
    <x v="97"/>
    <x v="4"/>
    <n v="81291"/>
    <s v="Pet care (except veterinary) services"/>
    <n v="1"/>
    <s v="All establishments"/>
    <n v="1"/>
    <s v="All establishments"/>
    <n v="2019"/>
    <n v="9"/>
    <x v="185"/>
    <s v="H"/>
    <x v="174"/>
    <s v="J"/>
    <x v="124"/>
    <s v="G"/>
  </r>
  <r>
    <s v="0500000US06025"/>
    <x v="99"/>
    <x v="98"/>
    <x v="4"/>
    <n v="45391"/>
    <s v="Pet and pet supplies stores"/>
    <n v="1"/>
    <s v="All establishments"/>
    <n v="1"/>
    <s v="All establishments"/>
    <n v="2019"/>
    <n v="5"/>
    <x v="186"/>
    <s v="H"/>
    <x v="88"/>
    <s v="H"/>
    <x v="99"/>
    <s v="H"/>
  </r>
  <r>
    <s v="0500000US06025"/>
    <x v="99"/>
    <x v="98"/>
    <x v="4"/>
    <n v="54194"/>
    <s v="Veterinary services"/>
    <n v="1"/>
    <s v="All establishments"/>
    <n v="1"/>
    <s v="All establishments"/>
    <n v="2019"/>
    <n v="3"/>
    <x v="187"/>
    <s v="G"/>
    <x v="131"/>
    <s v="G"/>
    <x v="5"/>
    <s v="G"/>
  </r>
  <r>
    <s v="0500000US06025"/>
    <x v="99"/>
    <x v="98"/>
    <x v="4"/>
    <n v="81291"/>
    <s v="Pet care (except veterinary) services"/>
    <n v="1"/>
    <s v="All establishments"/>
    <n v="1"/>
    <s v="All establishments"/>
    <n v="2019"/>
    <n v="4"/>
    <x v="188"/>
    <s v="G"/>
    <x v="175"/>
    <s v="G"/>
    <x v="125"/>
    <s v="J"/>
  </r>
  <r>
    <s v="0500000US06027"/>
    <x v="100"/>
    <x v="99"/>
    <x v="4"/>
    <n v="54194"/>
    <s v="Veterinary services"/>
    <n v="1"/>
    <s v="All establishments"/>
    <n v="1"/>
    <s v="All establishments"/>
    <n v="2019"/>
    <n v="3"/>
    <x v="189"/>
    <s v="J"/>
    <x v="176"/>
    <s v="H"/>
    <x v="5"/>
    <s v="H"/>
  </r>
  <r>
    <s v="0500000US06029"/>
    <x v="101"/>
    <x v="100"/>
    <x v="4"/>
    <n v="45391"/>
    <s v="Pet and pet supplies stores"/>
    <n v="1"/>
    <s v="All establishments"/>
    <n v="1"/>
    <s v="All establishments"/>
    <n v="2019"/>
    <n v="9"/>
    <x v="190"/>
    <s v="J"/>
    <x v="177"/>
    <s v="J"/>
    <x v="126"/>
    <s v="J"/>
  </r>
  <r>
    <s v="0500000US06029"/>
    <x v="101"/>
    <x v="100"/>
    <x v="4"/>
    <n v="54194"/>
    <s v="Veterinary services"/>
    <n v="1"/>
    <s v="All establishments"/>
    <n v="1"/>
    <s v="All establishments"/>
    <n v="2019"/>
    <n v="52"/>
    <x v="191"/>
    <s v="G"/>
    <x v="178"/>
    <s v="G"/>
    <x v="127"/>
    <s v="G"/>
  </r>
  <r>
    <s v="0500000US06029"/>
    <x v="101"/>
    <x v="100"/>
    <x v="4"/>
    <n v="81291"/>
    <s v="Pet care (except veterinary) services"/>
    <n v="1"/>
    <s v="All establishments"/>
    <n v="1"/>
    <s v="All establishments"/>
    <n v="2019"/>
    <n v="26"/>
    <x v="192"/>
    <s v="G"/>
    <x v="179"/>
    <s v="G"/>
    <x v="128"/>
    <s v="G"/>
  </r>
  <r>
    <s v="0500000US06031"/>
    <x v="102"/>
    <x v="101"/>
    <x v="4"/>
    <n v="54194"/>
    <s v="Veterinary services"/>
    <n v="1"/>
    <s v="All establishments"/>
    <n v="1"/>
    <s v="All establishments"/>
    <n v="2019"/>
    <n v="6"/>
    <x v="193"/>
    <s v="G"/>
    <x v="180"/>
    <s v="G"/>
    <x v="78"/>
    <s v="G"/>
  </r>
  <r>
    <s v="0500000US06031"/>
    <x v="102"/>
    <x v="101"/>
    <x v="4"/>
    <n v="81291"/>
    <s v="Pet care (except veterinary) services"/>
    <n v="1"/>
    <s v="All establishments"/>
    <n v="1"/>
    <s v="All establishments"/>
    <n v="2019"/>
    <n v="4"/>
    <x v="194"/>
    <s v="G"/>
    <x v="181"/>
    <s v="G"/>
    <x v="54"/>
    <s v="J"/>
  </r>
  <r>
    <s v="0500000US06033"/>
    <x v="103"/>
    <x v="102"/>
    <x v="4"/>
    <n v="45391"/>
    <s v="Pet and pet supplies stores"/>
    <n v="1"/>
    <s v="All establishments"/>
    <n v="1"/>
    <s v="All establishments"/>
    <n v="2019"/>
    <n v="4"/>
    <x v="195"/>
    <s v="G"/>
    <x v="182"/>
    <s v="G"/>
    <x v="4"/>
    <s v="J"/>
  </r>
  <r>
    <s v="0500000US06033"/>
    <x v="103"/>
    <x v="102"/>
    <x v="4"/>
    <n v="54194"/>
    <s v="Veterinary services"/>
    <n v="1"/>
    <s v="All establishments"/>
    <n v="1"/>
    <s v="All establishments"/>
    <n v="2019"/>
    <n v="5"/>
    <x v="196"/>
    <s v="G"/>
    <x v="183"/>
    <s v="G"/>
    <x v="129"/>
    <s v="G"/>
  </r>
  <r>
    <s v="0500000US06037"/>
    <x v="104"/>
    <x v="103"/>
    <x v="4"/>
    <n v="45391"/>
    <s v="Pet and pet supplies stores"/>
    <n v="1"/>
    <s v="All establishments"/>
    <n v="1"/>
    <s v="All establishments"/>
    <n v="2019"/>
    <n v="290"/>
    <x v="197"/>
    <s v="H"/>
    <x v="184"/>
    <s v="H"/>
    <x v="130"/>
    <s v="H"/>
  </r>
  <r>
    <s v="0500000US06037"/>
    <x v="104"/>
    <x v="103"/>
    <x v="4"/>
    <n v="54194"/>
    <s v="Veterinary services"/>
    <n v="1"/>
    <s v="All establishments"/>
    <n v="1"/>
    <s v="All establishments"/>
    <n v="2019"/>
    <n v="634"/>
    <x v="198"/>
    <s v="G"/>
    <x v="185"/>
    <s v="G"/>
    <x v="131"/>
    <s v="G"/>
  </r>
  <r>
    <s v="0500000US06037"/>
    <x v="104"/>
    <x v="103"/>
    <x v="4"/>
    <n v="81291"/>
    <s v="Pet care (except veterinary) services"/>
    <n v="1"/>
    <s v="All establishments"/>
    <n v="1"/>
    <s v="All establishments"/>
    <n v="2019"/>
    <n v="529"/>
    <x v="199"/>
    <s v="H"/>
    <x v="186"/>
    <s v="H"/>
    <x v="132"/>
    <s v="G"/>
  </r>
  <r>
    <s v="0500000US06039"/>
    <x v="105"/>
    <x v="104"/>
    <x v="4"/>
    <n v="45391"/>
    <s v="Pet and pet supplies stores"/>
    <n v="1"/>
    <s v="All establishments"/>
    <n v="1"/>
    <s v="All establishments"/>
    <n v="2019"/>
    <n v="3"/>
    <x v="200"/>
    <s v="G"/>
    <x v="187"/>
    <s v="G"/>
    <x v="125"/>
    <s v="H"/>
  </r>
  <r>
    <s v="0500000US06039"/>
    <x v="105"/>
    <x v="104"/>
    <x v="4"/>
    <n v="54194"/>
    <s v="Veterinary services"/>
    <n v="1"/>
    <s v="All establishments"/>
    <n v="1"/>
    <s v="All establishments"/>
    <n v="2019"/>
    <n v="9"/>
    <x v="201"/>
    <s v="G"/>
    <x v="188"/>
    <s v="G"/>
    <x v="103"/>
    <s v="G"/>
  </r>
  <r>
    <s v="0500000US06039"/>
    <x v="105"/>
    <x v="104"/>
    <x v="4"/>
    <n v="81291"/>
    <s v="Pet care (except veterinary) services"/>
    <n v="1"/>
    <s v="All establishments"/>
    <n v="1"/>
    <s v="All establishments"/>
    <n v="2019"/>
    <n v="7"/>
    <x v="202"/>
    <s v="G"/>
    <x v="14"/>
    <s v="H"/>
    <x v="33"/>
    <s v="J"/>
  </r>
  <r>
    <s v="0500000US06041"/>
    <x v="106"/>
    <x v="105"/>
    <x v="4"/>
    <n v="45391"/>
    <s v="Pet and pet supplies stores"/>
    <n v="1"/>
    <s v="All establishments"/>
    <n v="1"/>
    <s v="All establishments"/>
    <n v="2019"/>
    <n v="19"/>
    <x v="203"/>
    <s v="H"/>
    <x v="189"/>
    <s v="H"/>
    <x v="133"/>
    <s v="H"/>
  </r>
  <r>
    <s v="0500000US06041"/>
    <x v="106"/>
    <x v="105"/>
    <x v="4"/>
    <n v="54194"/>
    <s v="Veterinary services"/>
    <n v="1"/>
    <s v="All establishments"/>
    <n v="1"/>
    <s v="All establishments"/>
    <n v="2019"/>
    <n v="42"/>
    <x v="204"/>
    <s v="G"/>
    <x v="190"/>
    <s v="G"/>
    <x v="134"/>
    <s v="G"/>
  </r>
  <r>
    <s v="0500000US06041"/>
    <x v="106"/>
    <x v="105"/>
    <x v="4"/>
    <n v="81291"/>
    <s v="Pet care (except veterinary) services"/>
    <n v="1"/>
    <s v="All establishments"/>
    <n v="1"/>
    <s v="All establishments"/>
    <n v="2019"/>
    <n v="38"/>
    <x v="205"/>
    <s v="H"/>
    <x v="191"/>
    <s v="H"/>
    <x v="135"/>
    <s v="G"/>
  </r>
  <r>
    <s v="0500000US06045"/>
    <x v="107"/>
    <x v="106"/>
    <x v="4"/>
    <n v="45391"/>
    <s v="Pet and pet supplies stores"/>
    <n v="1"/>
    <s v="All establishments"/>
    <n v="1"/>
    <s v="All establishments"/>
    <n v="2019"/>
    <n v="6"/>
    <x v="206"/>
    <s v="H"/>
    <x v="192"/>
    <s v="H"/>
    <x v="125"/>
    <s v="J"/>
  </r>
  <r>
    <s v="0500000US06045"/>
    <x v="107"/>
    <x v="106"/>
    <x v="4"/>
    <n v="54194"/>
    <s v="Veterinary services"/>
    <n v="1"/>
    <s v="All establishments"/>
    <n v="1"/>
    <s v="All establishments"/>
    <n v="2019"/>
    <n v="15"/>
    <x v="207"/>
    <s v="G"/>
    <x v="193"/>
    <s v="G"/>
    <x v="136"/>
    <s v="G"/>
  </r>
  <r>
    <s v="0500000US06045"/>
    <x v="107"/>
    <x v="106"/>
    <x v="4"/>
    <n v="81291"/>
    <s v="Pet care (except veterinary) services"/>
    <n v="1"/>
    <s v="All establishments"/>
    <n v="1"/>
    <s v="All establishments"/>
    <n v="2019"/>
    <n v="7"/>
    <x v="208"/>
    <s v="H"/>
    <x v="194"/>
    <s v="H"/>
    <x v="32"/>
    <s v="J"/>
  </r>
  <r>
    <s v="0500000US06047"/>
    <x v="108"/>
    <x v="107"/>
    <x v="4"/>
    <n v="45391"/>
    <s v="Pet and pet supplies stores"/>
    <n v="1"/>
    <s v="All establishments"/>
    <n v="1"/>
    <s v="All establishments"/>
    <n v="2019"/>
    <n v="5"/>
    <x v="209"/>
    <s v="J"/>
    <x v="195"/>
    <s v="J"/>
    <x v="137"/>
    <s v="J"/>
  </r>
  <r>
    <s v="0500000US06047"/>
    <x v="108"/>
    <x v="107"/>
    <x v="4"/>
    <n v="54194"/>
    <s v="Veterinary services"/>
    <n v="1"/>
    <s v="All establishments"/>
    <n v="1"/>
    <s v="All establishments"/>
    <n v="2019"/>
    <n v="11"/>
    <x v="210"/>
    <s v="G"/>
    <x v="196"/>
    <s v="G"/>
    <x v="138"/>
    <s v="G"/>
  </r>
  <r>
    <s v="0500000US06047"/>
    <x v="108"/>
    <x v="107"/>
    <x v="4"/>
    <n v="81291"/>
    <s v="Pet care (except veterinary) services"/>
    <n v="1"/>
    <s v="All establishments"/>
    <n v="1"/>
    <s v="All establishments"/>
    <n v="2019"/>
    <n v="3"/>
    <x v="211"/>
    <s v="G"/>
    <x v="197"/>
    <s v="G"/>
    <x v="139"/>
    <s v="J"/>
  </r>
  <r>
    <s v="0500000US06049"/>
    <x v="109"/>
    <x v="108"/>
    <x v="4"/>
    <n v="54194"/>
    <s v="Veterinary services"/>
    <n v="1"/>
    <s v="All establishments"/>
    <n v="1"/>
    <s v="All establishments"/>
    <n v="2019"/>
    <n v="3"/>
    <x v="212"/>
    <s v="H"/>
    <x v="198"/>
    <s v="H"/>
    <x v="9"/>
    <s v="G"/>
  </r>
  <r>
    <s v="0500000US06053"/>
    <x v="110"/>
    <x v="109"/>
    <x v="4"/>
    <n v="45391"/>
    <s v="Pet and pet supplies stores"/>
    <n v="1"/>
    <s v="All establishments"/>
    <n v="1"/>
    <s v="All establishments"/>
    <n v="2019"/>
    <n v="14"/>
    <x v="213"/>
    <s v="G"/>
    <x v="199"/>
    <s v="G"/>
    <x v="140"/>
    <s v="G"/>
  </r>
  <r>
    <s v="0500000US06053"/>
    <x v="110"/>
    <x v="109"/>
    <x v="4"/>
    <n v="54194"/>
    <s v="Veterinary services"/>
    <n v="1"/>
    <s v="All establishments"/>
    <n v="1"/>
    <s v="All establishments"/>
    <n v="2019"/>
    <n v="43"/>
    <x v="214"/>
    <s v="G"/>
    <x v="200"/>
    <s v="G"/>
    <x v="141"/>
    <s v="G"/>
  </r>
  <r>
    <s v="0500000US06053"/>
    <x v="110"/>
    <x v="109"/>
    <x v="4"/>
    <n v="81291"/>
    <s v="Pet care (except veterinary) services"/>
    <n v="1"/>
    <s v="All establishments"/>
    <n v="1"/>
    <s v="All establishments"/>
    <n v="2019"/>
    <n v="17"/>
    <x v="215"/>
    <s v="G"/>
    <x v="201"/>
    <s v="G"/>
    <x v="0"/>
    <s v="G"/>
  </r>
  <r>
    <s v="0500000US06055"/>
    <x v="111"/>
    <x v="110"/>
    <x v="4"/>
    <n v="45391"/>
    <s v="Pet and pet supplies stores"/>
    <n v="1"/>
    <s v="All establishments"/>
    <n v="1"/>
    <s v="All establishments"/>
    <n v="2019"/>
    <n v="4"/>
    <x v="216"/>
    <s v="J"/>
    <x v="202"/>
    <s v="J"/>
    <x v="25"/>
    <s v="J"/>
  </r>
  <r>
    <s v="0500000US06055"/>
    <x v="111"/>
    <x v="110"/>
    <x v="4"/>
    <n v="54194"/>
    <s v="Veterinary services"/>
    <n v="1"/>
    <s v="All establishments"/>
    <n v="1"/>
    <s v="All establishments"/>
    <n v="2019"/>
    <n v="12"/>
    <x v="217"/>
    <s v="J"/>
    <x v="203"/>
    <s v="J"/>
    <x v="142"/>
    <s v="J"/>
  </r>
  <r>
    <s v="0500000US06055"/>
    <x v="111"/>
    <x v="110"/>
    <x v="4"/>
    <n v="81291"/>
    <s v="Pet care (except veterinary) services"/>
    <n v="1"/>
    <s v="All establishments"/>
    <n v="1"/>
    <s v="All establishments"/>
    <n v="2019"/>
    <n v="12"/>
    <x v="218"/>
    <s v="G"/>
    <x v="204"/>
    <s v="G"/>
    <x v="60"/>
    <s v="H"/>
  </r>
  <r>
    <s v="0500000US06057"/>
    <x v="112"/>
    <x v="111"/>
    <x v="4"/>
    <n v="45391"/>
    <s v="Pet and pet supplies stores"/>
    <n v="1"/>
    <s v="All establishments"/>
    <n v="1"/>
    <s v="All establishments"/>
    <n v="2019"/>
    <n v="6"/>
    <x v="219"/>
    <s v="H"/>
    <x v="118"/>
    <s v="H"/>
    <x v="143"/>
    <s v="G"/>
  </r>
  <r>
    <s v="0500000US06057"/>
    <x v="112"/>
    <x v="111"/>
    <x v="4"/>
    <n v="54194"/>
    <s v="Veterinary services"/>
    <n v="1"/>
    <s v="All establishments"/>
    <n v="1"/>
    <s v="All establishments"/>
    <n v="2019"/>
    <n v="19"/>
    <x v="220"/>
    <s v="G"/>
    <x v="205"/>
    <s v="G"/>
    <x v="144"/>
    <s v="G"/>
  </r>
  <r>
    <s v="0500000US06057"/>
    <x v="112"/>
    <x v="111"/>
    <x v="4"/>
    <n v="81291"/>
    <s v="Pet care (except veterinary) services"/>
    <n v="1"/>
    <s v="All establishments"/>
    <n v="1"/>
    <s v="All establishments"/>
    <n v="2019"/>
    <n v="3"/>
    <x v="221"/>
    <s v="H"/>
    <x v="206"/>
    <s v="H"/>
    <x v="14"/>
    <s v="G"/>
  </r>
  <r>
    <s v="0500000US06059"/>
    <x v="113"/>
    <x v="112"/>
    <x v="4"/>
    <n v="45391"/>
    <s v="Pet and pet supplies stores"/>
    <n v="1"/>
    <s v="All establishments"/>
    <n v="1"/>
    <s v="All establishments"/>
    <n v="2019"/>
    <n v="114"/>
    <x v="222"/>
    <s v="H"/>
    <x v="207"/>
    <s v="H"/>
    <x v="145"/>
    <s v="H"/>
  </r>
  <r>
    <s v="0500000US06059"/>
    <x v="113"/>
    <x v="112"/>
    <x v="4"/>
    <n v="54194"/>
    <s v="Veterinary services"/>
    <n v="1"/>
    <s v="All establishments"/>
    <n v="1"/>
    <s v="All establishments"/>
    <n v="2019"/>
    <n v="348"/>
    <x v="223"/>
    <s v="G"/>
    <x v="208"/>
    <s v="G"/>
    <x v="146"/>
    <s v="G"/>
  </r>
  <r>
    <s v="0500000US06059"/>
    <x v="113"/>
    <x v="112"/>
    <x v="4"/>
    <n v="81291"/>
    <s v="Pet care (except veterinary) services"/>
    <n v="1"/>
    <s v="All establishments"/>
    <n v="1"/>
    <s v="All establishments"/>
    <n v="2019"/>
    <n v="209"/>
    <x v="224"/>
    <s v="G"/>
    <x v="209"/>
    <s v="G"/>
    <x v="147"/>
    <s v="G"/>
  </r>
  <r>
    <s v="0500000US06061"/>
    <x v="114"/>
    <x v="113"/>
    <x v="4"/>
    <n v="45391"/>
    <s v="Pet and pet supplies stores"/>
    <n v="1"/>
    <s v="All establishments"/>
    <n v="1"/>
    <s v="All establishments"/>
    <n v="2019"/>
    <n v="25"/>
    <x v="225"/>
    <s v="H"/>
    <x v="210"/>
    <s v="H"/>
    <x v="148"/>
    <s v="H"/>
  </r>
  <r>
    <s v="0500000US06061"/>
    <x v="114"/>
    <x v="113"/>
    <x v="4"/>
    <n v="54194"/>
    <s v="Veterinary services"/>
    <n v="1"/>
    <s v="All establishments"/>
    <n v="1"/>
    <s v="All establishments"/>
    <n v="2019"/>
    <n v="49"/>
    <x v="226"/>
    <s v="H"/>
    <x v="211"/>
    <s v="H"/>
    <x v="149"/>
    <s v="H"/>
  </r>
  <r>
    <s v="0500000US06061"/>
    <x v="114"/>
    <x v="113"/>
    <x v="4"/>
    <n v="81291"/>
    <s v="Pet care (except veterinary) services"/>
    <n v="1"/>
    <s v="All establishments"/>
    <n v="1"/>
    <s v="All establishments"/>
    <n v="2019"/>
    <n v="23"/>
    <x v="227"/>
    <s v="G"/>
    <x v="212"/>
    <s v="G"/>
    <x v="35"/>
    <s v="H"/>
  </r>
  <r>
    <s v="0500000US06063"/>
    <x v="115"/>
    <x v="114"/>
    <x v="4"/>
    <n v="54194"/>
    <s v="Veterinary services"/>
    <n v="1"/>
    <s v="All establishments"/>
    <n v="1"/>
    <s v="All establishments"/>
    <n v="2019"/>
    <n v="8"/>
    <x v="228"/>
    <s v="G"/>
    <x v="213"/>
    <s v="G"/>
    <x v="69"/>
    <s v="H"/>
  </r>
  <r>
    <s v="0500000US06065"/>
    <x v="116"/>
    <x v="115"/>
    <x v="4"/>
    <n v="45391"/>
    <s v="Pet and pet supplies stores"/>
    <n v="1"/>
    <s v="All establishments"/>
    <n v="1"/>
    <s v="All establishments"/>
    <n v="2019"/>
    <n v="64"/>
    <x v="229"/>
    <s v="H"/>
    <x v="214"/>
    <s v="H"/>
    <x v="150"/>
    <s v="J"/>
  </r>
  <r>
    <s v="0500000US06065"/>
    <x v="116"/>
    <x v="115"/>
    <x v="4"/>
    <n v="54194"/>
    <s v="Veterinary services"/>
    <n v="1"/>
    <s v="All establishments"/>
    <n v="1"/>
    <s v="All establishments"/>
    <n v="2019"/>
    <n v="141"/>
    <x v="230"/>
    <s v="G"/>
    <x v="215"/>
    <s v="G"/>
    <x v="151"/>
    <s v="G"/>
  </r>
  <r>
    <s v="0500000US06065"/>
    <x v="116"/>
    <x v="115"/>
    <x v="4"/>
    <n v="81291"/>
    <s v="Pet care (except veterinary) services"/>
    <n v="1"/>
    <s v="All establishments"/>
    <n v="1"/>
    <s v="All establishments"/>
    <n v="2019"/>
    <n v="123"/>
    <x v="231"/>
    <s v="G"/>
    <x v="216"/>
    <s v="G"/>
    <x v="152"/>
    <s v="G"/>
  </r>
  <r>
    <s v="0500000US06067"/>
    <x v="117"/>
    <x v="116"/>
    <x v="4"/>
    <n v="45391"/>
    <s v="Pet and pet supplies stores"/>
    <n v="1"/>
    <s v="All establishments"/>
    <n v="1"/>
    <s v="All establishments"/>
    <n v="2019"/>
    <n v="44"/>
    <x v="232"/>
    <s v="H"/>
    <x v="217"/>
    <s v="H"/>
    <x v="153"/>
    <s v="H"/>
  </r>
  <r>
    <s v="0500000US06067"/>
    <x v="117"/>
    <x v="116"/>
    <x v="4"/>
    <n v="54194"/>
    <s v="Veterinary services"/>
    <n v="1"/>
    <s v="All establishments"/>
    <n v="1"/>
    <s v="All establishments"/>
    <n v="2019"/>
    <n v="110"/>
    <x v="233"/>
    <s v="G"/>
    <x v="218"/>
    <s v="G"/>
    <x v="154"/>
    <s v="G"/>
  </r>
  <r>
    <s v="0500000US06067"/>
    <x v="117"/>
    <x v="116"/>
    <x v="4"/>
    <n v="81291"/>
    <s v="Pet care (except veterinary) services"/>
    <n v="1"/>
    <s v="All establishments"/>
    <n v="1"/>
    <s v="All establishments"/>
    <n v="2019"/>
    <n v="60"/>
    <x v="234"/>
    <s v="G"/>
    <x v="219"/>
    <s v="G"/>
    <x v="155"/>
    <s v="G"/>
  </r>
  <r>
    <s v="0500000US06069"/>
    <x v="118"/>
    <x v="117"/>
    <x v="4"/>
    <n v="54194"/>
    <s v="Veterinary services"/>
    <n v="1"/>
    <s v="All establishments"/>
    <n v="1"/>
    <s v="All establishments"/>
    <n v="2019"/>
    <n v="6"/>
    <x v="235"/>
    <s v="H"/>
    <x v="220"/>
    <s v="H"/>
    <x v="39"/>
    <s v="H"/>
  </r>
  <r>
    <s v="0500000US06069"/>
    <x v="118"/>
    <x v="117"/>
    <x v="4"/>
    <n v="81291"/>
    <s v="Pet care (except veterinary) services"/>
    <n v="1"/>
    <s v="All establishments"/>
    <n v="1"/>
    <s v="All establishments"/>
    <n v="2019"/>
    <n v="4"/>
    <x v="236"/>
    <s v="G"/>
    <x v="114"/>
    <s v="G"/>
    <x v="4"/>
    <s v="J"/>
  </r>
  <r>
    <s v="0500000US06071"/>
    <x v="119"/>
    <x v="118"/>
    <x v="4"/>
    <n v="45391"/>
    <s v="Pet and pet supplies stores"/>
    <n v="1"/>
    <s v="All establishments"/>
    <n v="1"/>
    <s v="All establishments"/>
    <n v="2019"/>
    <n v="50"/>
    <x v="237"/>
    <s v="H"/>
    <x v="221"/>
    <s v="H"/>
    <x v="156"/>
    <s v="H"/>
  </r>
  <r>
    <s v="0500000US06071"/>
    <x v="119"/>
    <x v="118"/>
    <x v="4"/>
    <n v="54194"/>
    <s v="Veterinary services"/>
    <n v="1"/>
    <s v="All establishments"/>
    <n v="1"/>
    <s v="All establishments"/>
    <n v="2019"/>
    <n v="134"/>
    <x v="238"/>
    <s v="G"/>
    <x v="222"/>
    <s v="G"/>
    <x v="157"/>
    <s v="G"/>
  </r>
  <r>
    <s v="0500000US06071"/>
    <x v="119"/>
    <x v="118"/>
    <x v="4"/>
    <n v="81291"/>
    <s v="Pet care (except veterinary) services"/>
    <n v="1"/>
    <s v="All establishments"/>
    <n v="1"/>
    <s v="All establishments"/>
    <n v="2019"/>
    <n v="65"/>
    <x v="239"/>
    <s v="G"/>
    <x v="223"/>
    <s v="G"/>
    <x v="158"/>
    <s v="G"/>
  </r>
  <r>
    <s v="0500000US06073"/>
    <x v="120"/>
    <x v="119"/>
    <x v="4"/>
    <n v="45391"/>
    <s v="Pet and pet supplies stores"/>
    <n v="1"/>
    <s v="All establishments"/>
    <n v="1"/>
    <s v="All establishments"/>
    <n v="2019"/>
    <n v="134"/>
    <x v="240"/>
    <s v="H"/>
    <x v="224"/>
    <s v="H"/>
    <x v="159"/>
    <s v="H"/>
  </r>
  <r>
    <s v="0500000US06073"/>
    <x v="120"/>
    <x v="119"/>
    <x v="4"/>
    <n v="54194"/>
    <s v="Veterinary services"/>
    <n v="1"/>
    <s v="All establishments"/>
    <n v="1"/>
    <s v="All establishments"/>
    <n v="2019"/>
    <n v="334"/>
    <x v="241"/>
    <s v="G"/>
    <x v="225"/>
    <s v="G"/>
    <x v="160"/>
    <s v="G"/>
  </r>
  <r>
    <s v="0500000US06073"/>
    <x v="120"/>
    <x v="119"/>
    <x v="4"/>
    <n v="81291"/>
    <s v="Pet care (except veterinary) services"/>
    <n v="1"/>
    <s v="All establishments"/>
    <n v="1"/>
    <s v="All establishments"/>
    <n v="2019"/>
    <n v="234"/>
    <x v="242"/>
    <s v="G"/>
    <x v="226"/>
    <s v="G"/>
    <x v="161"/>
    <s v="G"/>
  </r>
  <r>
    <s v="0500000US06075"/>
    <x v="121"/>
    <x v="120"/>
    <x v="4"/>
    <n v="45391"/>
    <s v="Pet and pet supplies stores"/>
    <n v="1"/>
    <s v="All establishments"/>
    <n v="1"/>
    <s v="All establishments"/>
    <n v="2019"/>
    <n v="32"/>
    <x v="243"/>
    <s v="H"/>
    <x v="227"/>
    <s v="H"/>
    <x v="162"/>
    <s v="G"/>
  </r>
  <r>
    <s v="0500000US06075"/>
    <x v="121"/>
    <x v="120"/>
    <x v="4"/>
    <n v="54194"/>
    <s v="Veterinary services"/>
    <n v="1"/>
    <s v="All establishments"/>
    <n v="1"/>
    <s v="All establishments"/>
    <n v="2019"/>
    <n v="34"/>
    <x v="244"/>
    <s v="G"/>
    <x v="228"/>
    <s v="G"/>
    <x v="163"/>
    <s v="G"/>
  </r>
  <r>
    <s v="0500000US06075"/>
    <x v="121"/>
    <x v="120"/>
    <x v="4"/>
    <n v="81291"/>
    <s v="Pet care (except veterinary) services"/>
    <n v="1"/>
    <s v="All establishments"/>
    <n v="1"/>
    <s v="All establishments"/>
    <n v="2019"/>
    <n v="82"/>
    <x v="245"/>
    <s v="G"/>
    <x v="229"/>
    <s v="G"/>
    <x v="164"/>
    <s v="G"/>
  </r>
  <r>
    <s v="0500000US06077"/>
    <x v="122"/>
    <x v="121"/>
    <x v="4"/>
    <n v="45391"/>
    <s v="Pet and pet supplies stores"/>
    <n v="1"/>
    <s v="All establishments"/>
    <n v="1"/>
    <s v="All establishments"/>
    <n v="2019"/>
    <n v="18"/>
    <x v="246"/>
    <s v="H"/>
    <x v="230"/>
    <s v="H"/>
    <x v="165"/>
    <s v="H"/>
  </r>
  <r>
    <s v="0500000US06077"/>
    <x v="122"/>
    <x v="121"/>
    <x v="4"/>
    <n v="54194"/>
    <s v="Veterinary services"/>
    <n v="1"/>
    <s v="All establishments"/>
    <n v="1"/>
    <s v="All establishments"/>
    <n v="2019"/>
    <n v="56"/>
    <x v="247"/>
    <s v="H"/>
    <x v="231"/>
    <s v="H"/>
    <x v="166"/>
    <s v="G"/>
  </r>
  <r>
    <s v="0500000US06077"/>
    <x v="122"/>
    <x v="121"/>
    <x v="4"/>
    <n v="81291"/>
    <s v="Pet care (except veterinary) services"/>
    <n v="1"/>
    <s v="All establishments"/>
    <n v="1"/>
    <s v="All establishments"/>
    <n v="2019"/>
    <n v="28"/>
    <x v="248"/>
    <s v="G"/>
    <x v="232"/>
    <s v="G"/>
    <x v="167"/>
    <s v="G"/>
  </r>
  <r>
    <s v="0500000US06079"/>
    <x v="123"/>
    <x v="122"/>
    <x v="4"/>
    <n v="45391"/>
    <s v="Pet and pet supplies stores"/>
    <n v="1"/>
    <s v="All establishments"/>
    <n v="1"/>
    <s v="All establishments"/>
    <n v="2019"/>
    <n v="18"/>
    <x v="249"/>
    <s v="G"/>
    <x v="233"/>
    <s v="G"/>
    <x v="168"/>
    <s v="H"/>
  </r>
  <r>
    <s v="0500000US06079"/>
    <x v="123"/>
    <x v="122"/>
    <x v="4"/>
    <n v="54194"/>
    <s v="Veterinary services"/>
    <n v="1"/>
    <s v="All establishments"/>
    <n v="1"/>
    <s v="All establishments"/>
    <n v="2019"/>
    <n v="52"/>
    <x v="250"/>
    <s v="G"/>
    <x v="234"/>
    <s v="G"/>
    <x v="169"/>
    <s v="G"/>
  </r>
  <r>
    <s v="0500000US06079"/>
    <x v="123"/>
    <x v="122"/>
    <x v="4"/>
    <n v="81291"/>
    <s v="Pet care (except veterinary) services"/>
    <n v="1"/>
    <s v="All establishments"/>
    <n v="1"/>
    <s v="All establishments"/>
    <n v="2019"/>
    <n v="27"/>
    <x v="251"/>
    <s v="G"/>
    <x v="235"/>
    <s v="G"/>
    <x v="70"/>
    <s v="H"/>
  </r>
  <r>
    <s v="0500000US06081"/>
    <x v="124"/>
    <x v="123"/>
    <x v="4"/>
    <n v="45391"/>
    <s v="Pet and pet supplies stores"/>
    <n v="1"/>
    <s v="All establishments"/>
    <n v="1"/>
    <s v="All establishments"/>
    <n v="2019"/>
    <n v="21"/>
    <x v="252"/>
    <s v="J"/>
    <x v="236"/>
    <s v="J"/>
    <x v="170"/>
    <s v="J"/>
  </r>
  <r>
    <s v="0500000US06081"/>
    <x v="124"/>
    <x v="123"/>
    <x v="4"/>
    <n v="54194"/>
    <s v="Veterinary services"/>
    <n v="1"/>
    <s v="All establishments"/>
    <n v="1"/>
    <s v="All establishments"/>
    <n v="2019"/>
    <n v="74"/>
    <x v="253"/>
    <s v="G"/>
    <x v="237"/>
    <s v="G"/>
    <x v="171"/>
    <s v="G"/>
  </r>
  <r>
    <s v="0500000US06081"/>
    <x v="124"/>
    <x v="123"/>
    <x v="4"/>
    <n v="81291"/>
    <s v="Pet care (except veterinary) services"/>
    <n v="1"/>
    <s v="All establishments"/>
    <n v="1"/>
    <s v="All establishments"/>
    <n v="2019"/>
    <n v="66"/>
    <x v="254"/>
    <s v="G"/>
    <x v="238"/>
    <s v="G"/>
    <x v="172"/>
    <s v="G"/>
  </r>
  <r>
    <s v="0500000US06083"/>
    <x v="125"/>
    <x v="124"/>
    <x v="4"/>
    <n v="45391"/>
    <s v="Pet and pet supplies stores"/>
    <n v="1"/>
    <s v="All establishments"/>
    <n v="1"/>
    <s v="All establishments"/>
    <n v="2019"/>
    <n v="25"/>
    <x v="255"/>
    <s v="G"/>
    <x v="239"/>
    <s v="G"/>
    <x v="52"/>
    <s v="G"/>
  </r>
  <r>
    <s v="0500000US06083"/>
    <x v="125"/>
    <x v="124"/>
    <x v="4"/>
    <n v="54194"/>
    <s v="Veterinary services"/>
    <n v="1"/>
    <s v="All establishments"/>
    <n v="1"/>
    <s v="All establishments"/>
    <n v="2019"/>
    <n v="51"/>
    <x v="256"/>
    <s v="G"/>
    <x v="240"/>
    <s v="G"/>
    <x v="173"/>
    <s v="G"/>
  </r>
  <r>
    <s v="0500000US06083"/>
    <x v="125"/>
    <x v="124"/>
    <x v="4"/>
    <n v="81291"/>
    <s v="Pet care (except veterinary) services"/>
    <n v="1"/>
    <s v="All establishments"/>
    <n v="1"/>
    <s v="All establishments"/>
    <n v="2019"/>
    <n v="33"/>
    <x v="257"/>
    <s v="G"/>
    <x v="241"/>
    <s v="G"/>
    <x v="174"/>
    <s v="H"/>
  </r>
  <r>
    <s v="0500000US06085"/>
    <x v="126"/>
    <x v="125"/>
    <x v="4"/>
    <n v="45391"/>
    <s v="Pet and pet supplies stores"/>
    <n v="1"/>
    <s v="All establishments"/>
    <n v="1"/>
    <s v="All establishments"/>
    <n v="2019"/>
    <n v="44"/>
    <x v="258"/>
    <s v="J"/>
    <x v="242"/>
    <s v="J"/>
    <x v="175"/>
    <s v="J"/>
  </r>
  <r>
    <s v="0500000US06085"/>
    <x v="126"/>
    <x v="125"/>
    <x v="4"/>
    <n v="54194"/>
    <s v="Veterinary services"/>
    <n v="1"/>
    <s v="All establishments"/>
    <n v="1"/>
    <s v="All establishments"/>
    <n v="2019"/>
    <n v="127"/>
    <x v="259"/>
    <s v="G"/>
    <x v="243"/>
    <s v="G"/>
    <x v="176"/>
    <s v="G"/>
  </r>
  <r>
    <s v="0500000US06085"/>
    <x v="126"/>
    <x v="125"/>
    <x v="4"/>
    <n v="81291"/>
    <s v="Pet care (except veterinary) services"/>
    <n v="1"/>
    <s v="All establishments"/>
    <n v="1"/>
    <s v="All establishments"/>
    <n v="2019"/>
    <n v="82"/>
    <x v="260"/>
    <s v="G"/>
    <x v="244"/>
    <s v="G"/>
    <x v="177"/>
    <s v="G"/>
  </r>
  <r>
    <s v="0500000US06087"/>
    <x v="127"/>
    <x v="58"/>
    <x v="4"/>
    <n v="45391"/>
    <s v="Pet and pet supplies stores"/>
    <n v="1"/>
    <s v="All establishments"/>
    <n v="1"/>
    <s v="All establishments"/>
    <n v="2019"/>
    <n v="11"/>
    <x v="261"/>
    <s v="G"/>
    <x v="245"/>
    <s v="G"/>
    <x v="178"/>
    <s v="H"/>
  </r>
  <r>
    <s v="0500000US06087"/>
    <x v="127"/>
    <x v="58"/>
    <x v="4"/>
    <n v="54194"/>
    <s v="Veterinary services"/>
    <n v="1"/>
    <s v="All establishments"/>
    <n v="1"/>
    <s v="All establishments"/>
    <n v="2019"/>
    <n v="38"/>
    <x v="262"/>
    <s v="H"/>
    <x v="246"/>
    <s v="H"/>
    <x v="179"/>
    <s v="H"/>
  </r>
  <r>
    <s v="0500000US06087"/>
    <x v="127"/>
    <x v="58"/>
    <x v="4"/>
    <n v="81291"/>
    <s v="Pet care (except veterinary) services"/>
    <n v="1"/>
    <s v="All establishments"/>
    <n v="1"/>
    <s v="All establishments"/>
    <n v="2019"/>
    <n v="15"/>
    <x v="263"/>
    <s v="G"/>
    <x v="247"/>
    <s v="G"/>
    <x v="115"/>
    <s v="H"/>
  </r>
  <r>
    <s v="0500000US06089"/>
    <x v="128"/>
    <x v="126"/>
    <x v="4"/>
    <n v="45391"/>
    <s v="Pet and pet supplies stores"/>
    <n v="1"/>
    <s v="All establishments"/>
    <n v="1"/>
    <s v="All establishments"/>
    <n v="2019"/>
    <n v="4"/>
    <x v="264"/>
    <s v="J"/>
    <x v="248"/>
    <s v="J"/>
    <x v="51"/>
    <s v="J"/>
  </r>
  <r>
    <s v="0500000US06089"/>
    <x v="128"/>
    <x v="126"/>
    <x v="4"/>
    <n v="54194"/>
    <s v="Veterinary services"/>
    <n v="1"/>
    <s v="All establishments"/>
    <n v="1"/>
    <s v="All establishments"/>
    <n v="2019"/>
    <n v="24"/>
    <x v="265"/>
    <s v="G"/>
    <x v="249"/>
    <s v="G"/>
    <x v="180"/>
    <s v="G"/>
  </r>
  <r>
    <s v="0500000US06089"/>
    <x v="128"/>
    <x v="126"/>
    <x v="4"/>
    <n v="81291"/>
    <s v="Pet care (except veterinary) services"/>
    <n v="1"/>
    <s v="All establishments"/>
    <n v="1"/>
    <s v="All establishments"/>
    <n v="2019"/>
    <n v="11"/>
    <x v="266"/>
    <s v="H"/>
    <x v="250"/>
    <s v="H"/>
    <x v="143"/>
    <s v="H"/>
  </r>
  <r>
    <s v="0500000US06093"/>
    <x v="129"/>
    <x v="127"/>
    <x v="4"/>
    <n v="54194"/>
    <s v="Veterinary services"/>
    <n v="1"/>
    <s v="All establishments"/>
    <n v="1"/>
    <s v="All establishments"/>
    <n v="2019"/>
    <n v="5"/>
    <x v="267"/>
    <s v="G"/>
    <x v="88"/>
    <s v="G"/>
    <x v="39"/>
    <s v="G"/>
  </r>
  <r>
    <s v="0500000US06093"/>
    <x v="129"/>
    <x v="127"/>
    <x v="4"/>
    <n v="81291"/>
    <s v="Pet care (except veterinary) services"/>
    <n v="1"/>
    <s v="All establishments"/>
    <n v="1"/>
    <s v="All establishments"/>
    <n v="2019"/>
    <n v="7"/>
    <x v="268"/>
    <s v="H"/>
    <x v="251"/>
    <s v="H"/>
    <x v="181"/>
    <s v="G"/>
  </r>
  <r>
    <s v="0500000US06095"/>
    <x v="130"/>
    <x v="128"/>
    <x v="4"/>
    <n v="45391"/>
    <s v="Pet and pet supplies stores"/>
    <n v="1"/>
    <s v="All establishments"/>
    <n v="1"/>
    <s v="All establishments"/>
    <n v="2019"/>
    <n v="10"/>
    <x v="269"/>
    <s v="H"/>
    <x v="252"/>
    <s v="H"/>
    <x v="34"/>
    <s v="H"/>
  </r>
  <r>
    <s v="0500000US06095"/>
    <x v="130"/>
    <x v="128"/>
    <x v="4"/>
    <n v="54194"/>
    <s v="Veterinary services"/>
    <n v="1"/>
    <s v="All establishments"/>
    <n v="1"/>
    <s v="All establishments"/>
    <n v="2019"/>
    <n v="45"/>
    <x v="270"/>
    <s v="G"/>
    <x v="253"/>
    <s v="G"/>
    <x v="182"/>
    <s v="G"/>
  </r>
  <r>
    <s v="0500000US06095"/>
    <x v="130"/>
    <x v="128"/>
    <x v="4"/>
    <n v="81291"/>
    <s v="Pet care (except veterinary) services"/>
    <n v="1"/>
    <s v="All establishments"/>
    <n v="1"/>
    <s v="All establishments"/>
    <n v="2019"/>
    <n v="18"/>
    <x v="271"/>
    <s v="G"/>
    <x v="59"/>
    <s v="G"/>
    <x v="78"/>
    <s v="H"/>
  </r>
  <r>
    <s v="0500000US06097"/>
    <x v="131"/>
    <x v="129"/>
    <x v="4"/>
    <n v="45391"/>
    <s v="Pet and pet supplies stores"/>
    <n v="1"/>
    <s v="All establishments"/>
    <n v="1"/>
    <s v="All establishments"/>
    <n v="2019"/>
    <n v="18"/>
    <x v="272"/>
    <s v="G"/>
    <x v="254"/>
    <s v="G"/>
    <x v="183"/>
    <s v="H"/>
  </r>
  <r>
    <s v="0500000US06097"/>
    <x v="131"/>
    <x v="129"/>
    <x v="4"/>
    <n v="54194"/>
    <s v="Veterinary services"/>
    <n v="1"/>
    <s v="All establishments"/>
    <n v="1"/>
    <s v="All establishments"/>
    <n v="2019"/>
    <n v="77"/>
    <x v="273"/>
    <s v="G"/>
    <x v="255"/>
    <s v="G"/>
    <x v="184"/>
    <s v="G"/>
  </r>
  <r>
    <s v="0500000US06097"/>
    <x v="131"/>
    <x v="129"/>
    <x v="4"/>
    <n v="81291"/>
    <s v="Pet care (except veterinary) services"/>
    <n v="1"/>
    <s v="All establishments"/>
    <n v="1"/>
    <s v="All establishments"/>
    <n v="2019"/>
    <n v="62"/>
    <x v="274"/>
    <s v="H"/>
    <x v="256"/>
    <s v="H"/>
    <x v="185"/>
    <s v="J"/>
  </r>
  <r>
    <s v="0500000US06099"/>
    <x v="132"/>
    <x v="130"/>
    <x v="4"/>
    <n v="45391"/>
    <s v="Pet and pet supplies stores"/>
    <n v="1"/>
    <s v="All establishments"/>
    <n v="1"/>
    <s v="All establishments"/>
    <n v="2019"/>
    <n v="10"/>
    <x v="275"/>
    <s v="J"/>
    <x v="257"/>
    <s v="J"/>
    <x v="26"/>
    <s v="J"/>
  </r>
  <r>
    <s v="0500000US06099"/>
    <x v="132"/>
    <x v="130"/>
    <x v="4"/>
    <n v="54194"/>
    <s v="Veterinary services"/>
    <n v="1"/>
    <s v="All establishments"/>
    <n v="1"/>
    <s v="All establishments"/>
    <n v="2019"/>
    <n v="47"/>
    <x v="276"/>
    <s v="G"/>
    <x v="258"/>
    <s v="G"/>
    <x v="186"/>
    <s v="G"/>
  </r>
  <r>
    <s v="0500000US06099"/>
    <x v="132"/>
    <x v="130"/>
    <x v="4"/>
    <n v="81291"/>
    <s v="Pet care (except veterinary) services"/>
    <n v="1"/>
    <s v="All establishments"/>
    <n v="1"/>
    <s v="All establishments"/>
    <n v="2019"/>
    <n v="18"/>
    <x v="277"/>
    <s v="G"/>
    <x v="259"/>
    <s v="G"/>
    <x v="97"/>
    <s v="G"/>
  </r>
  <r>
    <s v="0500000US06101"/>
    <x v="133"/>
    <x v="131"/>
    <x v="4"/>
    <n v="45391"/>
    <s v="Pet and pet supplies stores"/>
    <n v="1"/>
    <s v="All establishments"/>
    <n v="1"/>
    <s v="All establishments"/>
    <n v="2019"/>
    <n v="3"/>
    <x v="278"/>
    <s v="H"/>
    <x v="260"/>
    <s v="J"/>
    <x v="92"/>
    <s v="J"/>
  </r>
  <r>
    <s v="0500000US06101"/>
    <x v="133"/>
    <x v="131"/>
    <x v="4"/>
    <n v="54194"/>
    <s v="Veterinary services"/>
    <n v="1"/>
    <s v="All establishments"/>
    <n v="1"/>
    <s v="All establishments"/>
    <n v="2019"/>
    <n v="7"/>
    <x v="279"/>
    <s v="H"/>
    <x v="261"/>
    <s v="H"/>
    <x v="187"/>
    <s v="H"/>
  </r>
  <r>
    <s v="0500000US06103"/>
    <x v="134"/>
    <x v="132"/>
    <x v="4"/>
    <n v="54194"/>
    <s v="Veterinary services"/>
    <n v="1"/>
    <s v="All establishments"/>
    <n v="1"/>
    <s v="All establishments"/>
    <n v="2019"/>
    <n v="6"/>
    <x v="280"/>
    <s v="G"/>
    <x v="262"/>
    <s v="G"/>
    <x v="181"/>
    <s v="G"/>
  </r>
  <r>
    <s v="0500000US06107"/>
    <x v="135"/>
    <x v="133"/>
    <x v="4"/>
    <n v="45391"/>
    <s v="Pet and pet supplies stores"/>
    <n v="1"/>
    <s v="All establishments"/>
    <n v="1"/>
    <s v="All establishments"/>
    <n v="2019"/>
    <n v="6"/>
    <x v="281"/>
    <s v="J"/>
    <x v="263"/>
    <s v="J"/>
    <x v="122"/>
    <s v="J"/>
  </r>
  <r>
    <s v="0500000US06107"/>
    <x v="135"/>
    <x v="133"/>
    <x v="4"/>
    <n v="54194"/>
    <s v="Veterinary services"/>
    <n v="1"/>
    <s v="All establishments"/>
    <n v="1"/>
    <s v="All establishments"/>
    <n v="2019"/>
    <n v="24"/>
    <x v="282"/>
    <s v="G"/>
    <x v="264"/>
    <s v="G"/>
    <x v="188"/>
    <s v="H"/>
  </r>
  <r>
    <s v="0500000US06107"/>
    <x v="135"/>
    <x v="133"/>
    <x v="4"/>
    <n v="81291"/>
    <s v="Pet care (except veterinary) services"/>
    <n v="1"/>
    <s v="All establishments"/>
    <n v="1"/>
    <s v="All establishments"/>
    <n v="2019"/>
    <n v="5"/>
    <x v="283"/>
    <s v="G"/>
    <x v="39"/>
    <s v="G"/>
    <x v="4"/>
    <s v="G"/>
  </r>
  <r>
    <s v="0500000US06109"/>
    <x v="136"/>
    <x v="134"/>
    <x v="4"/>
    <n v="54194"/>
    <s v="Veterinary services"/>
    <n v="1"/>
    <s v="All establishments"/>
    <n v="1"/>
    <s v="All establishments"/>
    <n v="2019"/>
    <n v="9"/>
    <x v="284"/>
    <s v="G"/>
    <x v="265"/>
    <s v="G"/>
    <x v="189"/>
    <s v="H"/>
  </r>
  <r>
    <s v="0500000US06111"/>
    <x v="137"/>
    <x v="135"/>
    <x v="4"/>
    <n v="45391"/>
    <s v="Pet and pet supplies stores"/>
    <n v="1"/>
    <s v="All establishments"/>
    <n v="1"/>
    <s v="All establishments"/>
    <n v="2019"/>
    <n v="28"/>
    <x v="285"/>
    <s v="G"/>
    <x v="266"/>
    <s v="G"/>
    <x v="190"/>
    <s v="H"/>
  </r>
  <r>
    <s v="0500000US06111"/>
    <x v="137"/>
    <x v="135"/>
    <x v="4"/>
    <n v="54194"/>
    <s v="Veterinary services"/>
    <n v="1"/>
    <s v="All establishments"/>
    <n v="1"/>
    <s v="All establishments"/>
    <n v="2019"/>
    <n v="90"/>
    <x v="286"/>
    <s v="G"/>
    <x v="267"/>
    <s v="G"/>
    <x v="191"/>
    <s v="G"/>
  </r>
  <r>
    <s v="0500000US06111"/>
    <x v="137"/>
    <x v="135"/>
    <x v="4"/>
    <n v="81291"/>
    <s v="Pet care (except veterinary) services"/>
    <n v="1"/>
    <s v="All establishments"/>
    <n v="1"/>
    <s v="All establishments"/>
    <n v="2019"/>
    <n v="55"/>
    <x v="287"/>
    <s v="G"/>
    <x v="268"/>
    <s v="G"/>
    <x v="148"/>
    <s v="H"/>
  </r>
  <r>
    <s v="0500000US06113"/>
    <x v="138"/>
    <x v="136"/>
    <x v="4"/>
    <n v="45391"/>
    <s v="Pet and pet supplies stores"/>
    <n v="1"/>
    <s v="All establishments"/>
    <n v="1"/>
    <s v="All establishments"/>
    <n v="2019"/>
    <n v="5"/>
    <x v="288"/>
    <s v="J"/>
    <x v="269"/>
    <s v="J"/>
    <x v="112"/>
    <s v="J"/>
  </r>
  <r>
    <s v="0500000US06113"/>
    <x v="138"/>
    <x v="136"/>
    <x v="4"/>
    <n v="54194"/>
    <s v="Veterinary services"/>
    <n v="1"/>
    <s v="All establishments"/>
    <n v="1"/>
    <s v="All establishments"/>
    <n v="2019"/>
    <n v="36"/>
    <x v="289"/>
    <s v="G"/>
    <x v="270"/>
    <s v="H"/>
    <x v="192"/>
    <s v="G"/>
  </r>
  <r>
    <s v="0500000US06113"/>
    <x v="138"/>
    <x v="136"/>
    <x v="4"/>
    <n v="81291"/>
    <s v="Pet care (except veterinary) services"/>
    <n v="1"/>
    <s v="All establishments"/>
    <n v="1"/>
    <s v="All establishments"/>
    <n v="2019"/>
    <n v="12"/>
    <x v="290"/>
    <s v="H"/>
    <x v="271"/>
    <s v="H"/>
    <x v="15"/>
    <s v="G"/>
  </r>
  <r>
    <s v="0500000US06115"/>
    <x v="139"/>
    <x v="137"/>
    <x v="4"/>
    <n v="54194"/>
    <s v="Veterinary services"/>
    <n v="1"/>
    <s v="All establishments"/>
    <n v="1"/>
    <s v="All establishments"/>
    <n v="2019"/>
    <n v="4"/>
    <x v="291"/>
    <s v="G"/>
    <x v="272"/>
    <s v="G"/>
    <x v="10"/>
    <s v="G"/>
  </r>
  <r>
    <s v="0500000US08001"/>
    <x v="140"/>
    <x v="138"/>
    <x v="5"/>
    <n v="45391"/>
    <s v="Pet and pet supplies stores"/>
    <n v="1"/>
    <s v="All establishments"/>
    <n v="1"/>
    <s v="All establishments"/>
    <n v="2019"/>
    <n v="20"/>
    <x v="292"/>
    <s v="H"/>
    <x v="273"/>
    <s v="G"/>
    <x v="193"/>
    <s v="H"/>
  </r>
  <r>
    <s v="0500000US08001"/>
    <x v="140"/>
    <x v="138"/>
    <x v="5"/>
    <n v="54194"/>
    <s v="Veterinary services"/>
    <n v="1"/>
    <s v="All establishments"/>
    <n v="1"/>
    <s v="All establishments"/>
    <n v="2019"/>
    <n v="36"/>
    <x v="293"/>
    <s v="G"/>
    <x v="274"/>
    <s v="G"/>
    <x v="194"/>
    <s v="G"/>
  </r>
  <r>
    <s v="0500000US08001"/>
    <x v="140"/>
    <x v="138"/>
    <x v="5"/>
    <n v="81291"/>
    <s v="Pet care (except veterinary) services"/>
    <n v="1"/>
    <s v="All establishments"/>
    <n v="1"/>
    <s v="All establishments"/>
    <n v="2019"/>
    <n v="23"/>
    <x v="294"/>
    <s v="G"/>
    <x v="275"/>
    <s v="G"/>
    <x v="195"/>
    <s v="H"/>
  </r>
  <r>
    <s v="0500000US08005"/>
    <x v="141"/>
    <x v="139"/>
    <x v="5"/>
    <n v="45391"/>
    <s v="Pet and pet supplies stores"/>
    <n v="1"/>
    <s v="All establishments"/>
    <n v="1"/>
    <s v="All establishments"/>
    <n v="2019"/>
    <n v="27"/>
    <x v="295"/>
    <s v="H"/>
    <x v="276"/>
    <s v="H"/>
    <x v="196"/>
    <s v="H"/>
  </r>
  <r>
    <s v="0500000US08005"/>
    <x v="141"/>
    <x v="139"/>
    <x v="5"/>
    <n v="54194"/>
    <s v="Veterinary services"/>
    <n v="1"/>
    <s v="All establishments"/>
    <n v="1"/>
    <s v="All establishments"/>
    <n v="2019"/>
    <n v="70"/>
    <x v="296"/>
    <s v="G"/>
    <x v="277"/>
    <s v="G"/>
    <x v="197"/>
    <s v="G"/>
  </r>
  <r>
    <s v="0500000US08005"/>
    <x v="141"/>
    <x v="139"/>
    <x v="5"/>
    <n v="81291"/>
    <s v="Pet care (except veterinary) services"/>
    <n v="1"/>
    <s v="All establishments"/>
    <n v="1"/>
    <s v="All establishments"/>
    <n v="2019"/>
    <n v="61"/>
    <x v="297"/>
    <s v="G"/>
    <x v="278"/>
    <s v="G"/>
    <x v="198"/>
    <s v="G"/>
  </r>
  <r>
    <s v="0500000US08007"/>
    <x v="142"/>
    <x v="140"/>
    <x v="5"/>
    <n v="54194"/>
    <s v="Veterinary services"/>
    <n v="1"/>
    <s v="All establishments"/>
    <n v="1"/>
    <s v="All establishments"/>
    <n v="2019"/>
    <n v="5"/>
    <x v="298"/>
    <s v="G"/>
    <x v="279"/>
    <s v="H"/>
    <x v="199"/>
    <s v="G"/>
  </r>
  <r>
    <s v="0500000US08013"/>
    <x v="143"/>
    <x v="141"/>
    <x v="5"/>
    <n v="45391"/>
    <s v="Pet and pet supplies stores"/>
    <n v="1"/>
    <s v="All establishments"/>
    <n v="1"/>
    <s v="All establishments"/>
    <n v="2019"/>
    <n v="25"/>
    <x v="299"/>
    <s v="G"/>
    <x v="223"/>
    <s v="G"/>
    <x v="29"/>
    <s v="G"/>
  </r>
  <r>
    <s v="0500000US08013"/>
    <x v="143"/>
    <x v="141"/>
    <x v="5"/>
    <n v="54194"/>
    <s v="Veterinary services"/>
    <n v="1"/>
    <s v="All establishments"/>
    <n v="1"/>
    <s v="All establishments"/>
    <n v="2019"/>
    <n v="74"/>
    <x v="300"/>
    <s v="G"/>
    <x v="280"/>
    <s v="G"/>
    <x v="200"/>
    <s v="G"/>
  </r>
  <r>
    <s v="0500000US08013"/>
    <x v="143"/>
    <x v="141"/>
    <x v="5"/>
    <n v="81291"/>
    <s v="Pet care (except veterinary) services"/>
    <n v="1"/>
    <s v="All establishments"/>
    <n v="1"/>
    <s v="All establishments"/>
    <n v="2019"/>
    <n v="38"/>
    <x v="301"/>
    <s v="G"/>
    <x v="281"/>
    <s v="G"/>
    <x v="201"/>
    <s v="G"/>
  </r>
  <r>
    <s v="0500000US08014"/>
    <x v="144"/>
    <x v="142"/>
    <x v="5"/>
    <n v="45391"/>
    <s v="Pet and pet supplies stores"/>
    <n v="1"/>
    <s v="All establishments"/>
    <n v="1"/>
    <s v="All establishments"/>
    <n v="2019"/>
    <n v="4"/>
    <x v="302"/>
    <s v="G"/>
    <x v="282"/>
    <s v="G"/>
    <x v="92"/>
    <s v="G"/>
  </r>
  <r>
    <s v="0500000US08014"/>
    <x v="144"/>
    <x v="142"/>
    <x v="5"/>
    <n v="54194"/>
    <s v="Veterinary services"/>
    <n v="1"/>
    <s v="All establishments"/>
    <n v="1"/>
    <s v="All establishments"/>
    <n v="2019"/>
    <n v="10"/>
    <x v="303"/>
    <s v="G"/>
    <x v="283"/>
    <s v="G"/>
    <x v="91"/>
    <s v="G"/>
  </r>
  <r>
    <s v="0500000US08014"/>
    <x v="144"/>
    <x v="142"/>
    <x v="5"/>
    <n v="81291"/>
    <s v="Pet care (except veterinary) services"/>
    <n v="1"/>
    <s v="All establishments"/>
    <n v="1"/>
    <s v="All establishments"/>
    <n v="2019"/>
    <n v="9"/>
    <x v="304"/>
    <s v="H"/>
    <x v="284"/>
    <s v="H"/>
    <x v="13"/>
    <s v="G"/>
  </r>
  <r>
    <s v="0500000US08015"/>
    <x v="145"/>
    <x v="143"/>
    <x v="5"/>
    <n v="54194"/>
    <s v="Veterinary services"/>
    <n v="1"/>
    <s v="All establishments"/>
    <n v="1"/>
    <s v="All establishments"/>
    <n v="2019"/>
    <n v="7"/>
    <x v="305"/>
    <s v="H"/>
    <x v="285"/>
    <s v="J"/>
    <x v="202"/>
    <s v="G"/>
  </r>
  <r>
    <s v="0500000US08029"/>
    <x v="146"/>
    <x v="144"/>
    <x v="5"/>
    <n v="54194"/>
    <s v="Veterinary services"/>
    <n v="1"/>
    <s v="All establishments"/>
    <n v="1"/>
    <s v="All establishments"/>
    <n v="2019"/>
    <n v="9"/>
    <x v="306"/>
    <s v="H"/>
    <x v="286"/>
    <s v="G"/>
    <x v="10"/>
    <s v="H"/>
  </r>
  <r>
    <s v="0500000US08029"/>
    <x v="146"/>
    <x v="144"/>
    <x v="5"/>
    <n v="81291"/>
    <s v="Pet care (except veterinary) services"/>
    <n v="1"/>
    <s v="All establishments"/>
    <n v="1"/>
    <s v="All establishments"/>
    <n v="2019"/>
    <n v="4"/>
    <x v="307"/>
    <s v="J"/>
    <x v="287"/>
    <s v="J"/>
    <x v="8"/>
    <s v="G"/>
  </r>
  <r>
    <s v="0500000US08031"/>
    <x v="147"/>
    <x v="145"/>
    <x v="5"/>
    <n v="45391"/>
    <s v="Pet and pet supplies stores"/>
    <n v="1"/>
    <s v="All establishments"/>
    <n v="1"/>
    <s v="All establishments"/>
    <n v="2019"/>
    <n v="27"/>
    <x v="308"/>
    <s v="H"/>
    <x v="288"/>
    <s v="H"/>
    <x v="203"/>
    <s v="H"/>
  </r>
  <r>
    <s v="0500000US08031"/>
    <x v="147"/>
    <x v="145"/>
    <x v="5"/>
    <n v="54194"/>
    <s v="Veterinary services"/>
    <n v="1"/>
    <s v="All establishments"/>
    <n v="1"/>
    <s v="All establishments"/>
    <n v="2019"/>
    <n v="59"/>
    <x v="309"/>
    <s v="G"/>
    <x v="289"/>
    <s v="G"/>
    <x v="204"/>
    <s v="G"/>
  </r>
  <r>
    <s v="0500000US08031"/>
    <x v="147"/>
    <x v="145"/>
    <x v="5"/>
    <n v="81291"/>
    <s v="Pet care (except veterinary) services"/>
    <n v="1"/>
    <s v="All establishments"/>
    <n v="1"/>
    <s v="All establishments"/>
    <n v="2019"/>
    <n v="71"/>
    <x v="310"/>
    <s v="G"/>
    <x v="290"/>
    <s v="G"/>
    <x v="205"/>
    <s v="G"/>
  </r>
  <r>
    <s v="0500000US08035"/>
    <x v="148"/>
    <x v="146"/>
    <x v="5"/>
    <n v="45391"/>
    <s v="Pet and pet supplies stores"/>
    <n v="1"/>
    <s v="All establishments"/>
    <n v="1"/>
    <s v="All establishments"/>
    <n v="2019"/>
    <n v="20"/>
    <x v="311"/>
    <s v="H"/>
    <x v="291"/>
    <s v="H"/>
    <x v="206"/>
    <s v="H"/>
  </r>
  <r>
    <s v="0500000US08035"/>
    <x v="148"/>
    <x v="146"/>
    <x v="5"/>
    <n v="54194"/>
    <s v="Veterinary services"/>
    <n v="1"/>
    <s v="All establishments"/>
    <n v="1"/>
    <s v="All establishments"/>
    <n v="2019"/>
    <n v="46"/>
    <x v="312"/>
    <s v="G"/>
    <x v="292"/>
    <s v="G"/>
    <x v="207"/>
    <s v="G"/>
  </r>
  <r>
    <s v="0500000US08035"/>
    <x v="148"/>
    <x v="146"/>
    <x v="5"/>
    <n v="81291"/>
    <s v="Pet care (except veterinary) services"/>
    <n v="1"/>
    <s v="All establishments"/>
    <n v="1"/>
    <s v="All establishments"/>
    <n v="2019"/>
    <n v="49"/>
    <x v="313"/>
    <s v="G"/>
    <x v="293"/>
    <s v="G"/>
    <x v="208"/>
    <s v="G"/>
  </r>
  <r>
    <s v="0500000US08037"/>
    <x v="149"/>
    <x v="147"/>
    <x v="5"/>
    <n v="45391"/>
    <s v="Pet and pet supplies stores"/>
    <n v="1"/>
    <s v="All establishments"/>
    <n v="1"/>
    <s v="All establishments"/>
    <n v="2019"/>
    <n v="4"/>
    <x v="314"/>
    <s v="G"/>
    <x v="282"/>
    <s v="G"/>
    <x v="11"/>
    <s v="H"/>
  </r>
  <r>
    <s v="0500000US08037"/>
    <x v="149"/>
    <x v="147"/>
    <x v="5"/>
    <n v="54194"/>
    <s v="Veterinary services"/>
    <n v="1"/>
    <s v="All establishments"/>
    <n v="1"/>
    <s v="All establishments"/>
    <n v="2019"/>
    <n v="15"/>
    <x v="315"/>
    <s v="G"/>
    <x v="294"/>
    <s v="G"/>
    <x v="35"/>
    <s v="H"/>
  </r>
  <r>
    <s v="0500000US08037"/>
    <x v="149"/>
    <x v="147"/>
    <x v="5"/>
    <n v="81291"/>
    <s v="Pet care (except veterinary) services"/>
    <n v="1"/>
    <s v="All establishments"/>
    <n v="1"/>
    <s v="All establishments"/>
    <n v="2019"/>
    <n v="7"/>
    <x v="316"/>
    <s v="G"/>
    <x v="31"/>
    <s v="G"/>
    <x v="47"/>
    <s v="G"/>
  </r>
  <r>
    <s v="0500000US08039"/>
    <x v="150"/>
    <x v="148"/>
    <x v="5"/>
    <n v="54194"/>
    <s v="Veterinary services"/>
    <n v="1"/>
    <s v="All establishments"/>
    <n v="1"/>
    <s v="All establishments"/>
    <n v="2019"/>
    <n v="7"/>
    <x v="317"/>
    <s v="G"/>
    <x v="118"/>
    <s v="G"/>
    <x v="51"/>
    <s v="G"/>
  </r>
  <r>
    <s v="0500000US08039"/>
    <x v="150"/>
    <x v="148"/>
    <x v="5"/>
    <n v="81291"/>
    <s v="Pet care (except veterinary) services"/>
    <n v="1"/>
    <s v="All establishments"/>
    <n v="1"/>
    <s v="All establishments"/>
    <n v="2019"/>
    <n v="6"/>
    <x v="318"/>
    <s v="H"/>
    <x v="38"/>
    <s v="H"/>
    <x v="4"/>
    <s v="G"/>
  </r>
  <r>
    <s v="0500000US08041"/>
    <x v="151"/>
    <x v="149"/>
    <x v="5"/>
    <n v="45391"/>
    <s v="Pet and pet supplies stores"/>
    <n v="1"/>
    <s v="All establishments"/>
    <n v="1"/>
    <s v="All establishments"/>
    <n v="2019"/>
    <n v="22"/>
    <x v="319"/>
    <s v="H"/>
    <x v="266"/>
    <s v="H"/>
    <x v="209"/>
    <s v="H"/>
  </r>
  <r>
    <s v="0500000US08041"/>
    <x v="151"/>
    <x v="149"/>
    <x v="5"/>
    <n v="54194"/>
    <s v="Veterinary services"/>
    <n v="1"/>
    <s v="All establishments"/>
    <n v="1"/>
    <s v="All establishments"/>
    <n v="2019"/>
    <n v="100"/>
    <x v="320"/>
    <s v="G"/>
    <x v="295"/>
    <s v="G"/>
    <x v="210"/>
    <s v="G"/>
  </r>
  <r>
    <s v="0500000US08041"/>
    <x v="151"/>
    <x v="149"/>
    <x v="5"/>
    <n v="81291"/>
    <s v="Pet care (except veterinary) services"/>
    <n v="1"/>
    <s v="All establishments"/>
    <n v="1"/>
    <s v="All establishments"/>
    <n v="2019"/>
    <n v="65"/>
    <x v="321"/>
    <s v="G"/>
    <x v="296"/>
    <s v="G"/>
    <x v="211"/>
    <s v="G"/>
  </r>
  <r>
    <s v="0500000US08043"/>
    <x v="152"/>
    <x v="150"/>
    <x v="5"/>
    <n v="54194"/>
    <s v="Veterinary services"/>
    <n v="1"/>
    <s v="All establishments"/>
    <n v="1"/>
    <s v="All establishments"/>
    <n v="2019"/>
    <n v="10"/>
    <x v="322"/>
    <s v="G"/>
    <x v="297"/>
    <s v="G"/>
    <x v="212"/>
    <s v="H"/>
  </r>
  <r>
    <s v="0500000US08043"/>
    <x v="152"/>
    <x v="150"/>
    <x v="5"/>
    <n v="81291"/>
    <s v="Pet care (except veterinary) services"/>
    <n v="1"/>
    <s v="All establishments"/>
    <n v="1"/>
    <s v="All establishments"/>
    <n v="2019"/>
    <n v="3"/>
    <x v="129"/>
    <s v="H"/>
    <x v="298"/>
    <s v="J"/>
    <x v="46"/>
    <s v="G"/>
  </r>
  <r>
    <s v="0500000US08045"/>
    <x v="153"/>
    <x v="151"/>
    <x v="5"/>
    <n v="54194"/>
    <s v="Veterinary services"/>
    <n v="1"/>
    <s v="All establishments"/>
    <n v="1"/>
    <s v="All establishments"/>
    <n v="2019"/>
    <n v="20"/>
    <x v="323"/>
    <s v="G"/>
    <x v="145"/>
    <s v="G"/>
    <x v="213"/>
    <s v="G"/>
  </r>
  <r>
    <s v="0500000US08045"/>
    <x v="153"/>
    <x v="151"/>
    <x v="5"/>
    <n v="81291"/>
    <s v="Pet care (except veterinary) services"/>
    <n v="1"/>
    <s v="All establishments"/>
    <n v="1"/>
    <s v="All establishments"/>
    <n v="2019"/>
    <n v="7"/>
    <x v="151"/>
    <s v="G"/>
    <x v="58"/>
    <s v="G"/>
    <x v="125"/>
    <s v="G"/>
  </r>
  <r>
    <s v="0500000US08049"/>
    <x v="154"/>
    <x v="152"/>
    <x v="5"/>
    <n v="54194"/>
    <s v="Veterinary services"/>
    <n v="1"/>
    <s v="All establishments"/>
    <n v="1"/>
    <s v="All establishments"/>
    <n v="2019"/>
    <n v="5"/>
    <x v="324"/>
    <s v="G"/>
    <x v="299"/>
    <s v="G"/>
    <x v="6"/>
    <s v="G"/>
  </r>
  <r>
    <s v="0500000US08049"/>
    <x v="154"/>
    <x v="152"/>
    <x v="5"/>
    <n v="81291"/>
    <s v="Pet care (except veterinary) services"/>
    <n v="1"/>
    <s v="All establishments"/>
    <n v="1"/>
    <s v="All establishments"/>
    <n v="2019"/>
    <n v="3"/>
    <x v="325"/>
    <s v="G"/>
    <x v="10"/>
    <s v="H"/>
    <x v="46"/>
    <s v="J"/>
  </r>
  <r>
    <s v="0500000US08051"/>
    <x v="155"/>
    <x v="153"/>
    <x v="5"/>
    <n v="54194"/>
    <s v="Veterinary services"/>
    <n v="1"/>
    <s v="All establishments"/>
    <n v="1"/>
    <s v="All establishments"/>
    <n v="2019"/>
    <n v="7"/>
    <x v="326"/>
    <s v="G"/>
    <x v="87"/>
    <s v="G"/>
    <x v="47"/>
    <s v="G"/>
  </r>
  <r>
    <s v="0500000US08059"/>
    <x v="156"/>
    <x v="23"/>
    <x v="5"/>
    <n v="45391"/>
    <s v="Pet and pet supplies stores"/>
    <n v="1"/>
    <s v="All establishments"/>
    <n v="1"/>
    <s v="All establishments"/>
    <n v="2019"/>
    <n v="33"/>
    <x v="327"/>
    <s v="G"/>
    <x v="300"/>
    <s v="G"/>
    <x v="214"/>
    <s v="G"/>
  </r>
  <r>
    <s v="0500000US08059"/>
    <x v="156"/>
    <x v="23"/>
    <x v="5"/>
    <n v="54194"/>
    <s v="Veterinary services"/>
    <n v="1"/>
    <s v="All establishments"/>
    <n v="1"/>
    <s v="All establishments"/>
    <n v="2019"/>
    <n v="102"/>
    <x v="328"/>
    <s v="G"/>
    <x v="301"/>
    <s v="H"/>
    <x v="215"/>
    <s v="G"/>
  </r>
  <r>
    <s v="0500000US08059"/>
    <x v="156"/>
    <x v="23"/>
    <x v="5"/>
    <n v="81291"/>
    <s v="Pet care (except veterinary) services"/>
    <n v="1"/>
    <s v="All establishments"/>
    <n v="1"/>
    <s v="All establishments"/>
    <n v="2019"/>
    <n v="74"/>
    <x v="329"/>
    <s v="G"/>
    <x v="302"/>
    <s v="G"/>
    <x v="216"/>
    <s v="H"/>
  </r>
  <r>
    <s v="0500000US08067"/>
    <x v="157"/>
    <x v="154"/>
    <x v="5"/>
    <n v="45391"/>
    <s v="Pet and pet supplies stores"/>
    <n v="1"/>
    <s v="All establishments"/>
    <n v="1"/>
    <s v="All establishments"/>
    <n v="2019"/>
    <n v="4"/>
    <x v="66"/>
    <s v="G"/>
    <x v="303"/>
    <s v="G"/>
    <x v="124"/>
    <s v="H"/>
  </r>
  <r>
    <s v="0500000US08067"/>
    <x v="157"/>
    <x v="154"/>
    <x v="5"/>
    <n v="54194"/>
    <s v="Veterinary services"/>
    <n v="1"/>
    <s v="All establishments"/>
    <n v="1"/>
    <s v="All establishments"/>
    <n v="2019"/>
    <n v="13"/>
    <x v="330"/>
    <s v="G"/>
    <x v="304"/>
    <s v="G"/>
    <x v="189"/>
    <s v="G"/>
  </r>
  <r>
    <s v="0500000US08067"/>
    <x v="157"/>
    <x v="154"/>
    <x v="5"/>
    <n v="81291"/>
    <s v="Pet care (except veterinary) services"/>
    <n v="1"/>
    <s v="All establishments"/>
    <n v="1"/>
    <s v="All establishments"/>
    <n v="2019"/>
    <n v="11"/>
    <x v="331"/>
    <s v="G"/>
    <x v="305"/>
    <s v="G"/>
    <x v="124"/>
    <s v="J"/>
  </r>
  <r>
    <s v="0500000US08069"/>
    <x v="158"/>
    <x v="155"/>
    <x v="5"/>
    <n v="45391"/>
    <s v="Pet and pet supplies stores"/>
    <n v="1"/>
    <s v="All establishments"/>
    <n v="1"/>
    <s v="All establishments"/>
    <n v="2019"/>
    <n v="23"/>
    <x v="332"/>
    <s v="G"/>
    <x v="306"/>
    <s v="G"/>
    <x v="217"/>
    <s v="G"/>
  </r>
  <r>
    <s v="0500000US08069"/>
    <x v="158"/>
    <x v="155"/>
    <x v="5"/>
    <n v="54194"/>
    <s v="Veterinary services"/>
    <n v="1"/>
    <s v="All establishments"/>
    <n v="1"/>
    <s v="All establishments"/>
    <n v="2019"/>
    <n v="100"/>
    <x v="333"/>
    <s v="G"/>
    <x v="307"/>
    <s v="G"/>
    <x v="218"/>
    <s v="G"/>
  </r>
  <r>
    <s v="0500000US08069"/>
    <x v="158"/>
    <x v="155"/>
    <x v="5"/>
    <n v="81291"/>
    <s v="Pet care (except veterinary) services"/>
    <n v="1"/>
    <s v="All establishments"/>
    <n v="1"/>
    <s v="All establishments"/>
    <n v="2019"/>
    <n v="39"/>
    <x v="334"/>
    <s v="G"/>
    <x v="308"/>
    <s v="G"/>
    <x v="219"/>
    <s v="G"/>
  </r>
  <r>
    <s v="0500000US08071"/>
    <x v="159"/>
    <x v="156"/>
    <x v="5"/>
    <n v="81291"/>
    <s v="Pet care (except veterinary) services"/>
    <n v="1"/>
    <s v="All establishments"/>
    <n v="1"/>
    <s v="All establishments"/>
    <n v="2019"/>
    <n v="3"/>
    <x v="335"/>
    <s v="G"/>
    <x v="309"/>
    <s v="G"/>
    <x v="33"/>
    <s v="G"/>
  </r>
  <r>
    <s v="0500000US08073"/>
    <x v="160"/>
    <x v="157"/>
    <x v="5"/>
    <n v="54194"/>
    <s v="Veterinary services"/>
    <n v="1"/>
    <s v="All establishments"/>
    <n v="1"/>
    <s v="All establishments"/>
    <n v="2019"/>
    <n v="3"/>
    <x v="283"/>
    <s v="H"/>
    <x v="310"/>
    <s v="H"/>
    <x v="33"/>
    <s v="J"/>
  </r>
  <r>
    <s v="0500000US08075"/>
    <x v="161"/>
    <x v="158"/>
    <x v="5"/>
    <n v="54194"/>
    <s v="Veterinary services"/>
    <n v="1"/>
    <s v="All establishments"/>
    <n v="1"/>
    <s v="All establishments"/>
    <n v="2019"/>
    <n v="3"/>
    <x v="336"/>
    <s v="G"/>
    <x v="311"/>
    <s v="G"/>
    <x v="32"/>
    <s v="G"/>
  </r>
  <r>
    <s v="0500000US08077"/>
    <x v="162"/>
    <x v="159"/>
    <x v="5"/>
    <n v="45391"/>
    <s v="Pet and pet supplies stores"/>
    <n v="1"/>
    <s v="All establishments"/>
    <n v="1"/>
    <s v="All establishments"/>
    <n v="2019"/>
    <n v="6"/>
    <x v="337"/>
    <s v="G"/>
    <x v="312"/>
    <s v="G"/>
    <x v="220"/>
    <s v="H"/>
  </r>
  <r>
    <s v="0500000US08077"/>
    <x v="162"/>
    <x v="159"/>
    <x v="5"/>
    <n v="54194"/>
    <s v="Veterinary services"/>
    <n v="1"/>
    <s v="All establishments"/>
    <n v="1"/>
    <s v="All establishments"/>
    <n v="2019"/>
    <n v="29"/>
    <x v="338"/>
    <s v="G"/>
    <x v="313"/>
    <s v="G"/>
    <x v="44"/>
    <s v="G"/>
  </r>
  <r>
    <s v="0500000US08077"/>
    <x v="162"/>
    <x v="159"/>
    <x v="5"/>
    <n v="81291"/>
    <s v="Pet care (except veterinary) services"/>
    <n v="1"/>
    <s v="All establishments"/>
    <n v="1"/>
    <s v="All establishments"/>
    <n v="2019"/>
    <n v="17"/>
    <x v="339"/>
    <s v="G"/>
    <x v="314"/>
    <s v="G"/>
    <x v="221"/>
    <s v="G"/>
  </r>
  <r>
    <s v="0500000US08081"/>
    <x v="163"/>
    <x v="160"/>
    <x v="5"/>
    <n v="54194"/>
    <s v="Veterinary services"/>
    <n v="1"/>
    <s v="All establishments"/>
    <n v="1"/>
    <s v="All establishments"/>
    <n v="2019"/>
    <n v="3"/>
    <x v="305"/>
    <s v="G"/>
    <x v="187"/>
    <s v="G"/>
    <x v="63"/>
    <s v="H"/>
  </r>
  <r>
    <s v="0500000US08083"/>
    <x v="164"/>
    <x v="161"/>
    <x v="5"/>
    <n v="54194"/>
    <s v="Veterinary services"/>
    <n v="1"/>
    <s v="All establishments"/>
    <n v="1"/>
    <s v="All establishments"/>
    <n v="2019"/>
    <n v="5"/>
    <x v="340"/>
    <s v="G"/>
    <x v="315"/>
    <s v="G"/>
    <x v="222"/>
    <s v="J"/>
  </r>
  <r>
    <s v="0500000US08085"/>
    <x v="165"/>
    <x v="162"/>
    <x v="5"/>
    <n v="54194"/>
    <s v="Veterinary services"/>
    <n v="1"/>
    <s v="All establishments"/>
    <n v="1"/>
    <s v="All establishments"/>
    <n v="2019"/>
    <n v="6"/>
    <x v="341"/>
    <s v="G"/>
    <x v="316"/>
    <s v="G"/>
    <x v="223"/>
    <s v="G"/>
  </r>
  <r>
    <s v="0500000US08085"/>
    <x v="165"/>
    <x v="162"/>
    <x v="5"/>
    <n v="81291"/>
    <s v="Pet care (except veterinary) services"/>
    <n v="1"/>
    <s v="All establishments"/>
    <n v="1"/>
    <s v="All establishments"/>
    <n v="2019"/>
    <n v="6"/>
    <x v="342"/>
    <s v="G"/>
    <x v="317"/>
    <s v="H"/>
    <x v="67"/>
    <s v="G"/>
  </r>
  <r>
    <s v="0500000US08087"/>
    <x v="166"/>
    <x v="33"/>
    <x v="5"/>
    <n v="54194"/>
    <s v="Veterinary services"/>
    <n v="1"/>
    <s v="All establishments"/>
    <n v="1"/>
    <s v="All establishments"/>
    <n v="2019"/>
    <n v="3"/>
    <x v="343"/>
    <s v="J"/>
    <x v="318"/>
    <s v="J"/>
    <x v="54"/>
    <s v="J"/>
  </r>
  <r>
    <s v="0500000US08089"/>
    <x v="167"/>
    <x v="163"/>
    <x v="5"/>
    <n v="54194"/>
    <s v="Veterinary services"/>
    <n v="1"/>
    <s v="All establishments"/>
    <n v="1"/>
    <s v="All establishments"/>
    <n v="2019"/>
    <n v="5"/>
    <x v="344"/>
    <s v="G"/>
    <x v="319"/>
    <s v="G"/>
    <x v="20"/>
    <s v="H"/>
  </r>
  <r>
    <s v="0500000US08093"/>
    <x v="168"/>
    <x v="164"/>
    <x v="5"/>
    <n v="54194"/>
    <s v="Veterinary services"/>
    <n v="1"/>
    <s v="All establishments"/>
    <n v="1"/>
    <s v="All establishments"/>
    <n v="2019"/>
    <n v="3"/>
    <x v="345"/>
    <s v="G"/>
    <x v="320"/>
    <s v="G"/>
    <x v="125"/>
    <s v="G"/>
  </r>
  <r>
    <s v="0500000US08095"/>
    <x v="169"/>
    <x v="165"/>
    <x v="5"/>
    <n v="54194"/>
    <s v="Veterinary services"/>
    <n v="1"/>
    <s v="All establishments"/>
    <n v="1"/>
    <s v="All establishments"/>
    <n v="2019"/>
    <n v="3"/>
    <x v="346"/>
    <s v="H"/>
    <x v="321"/>
    <s v="H"/>
    <x v="6"/>
    <s v="G"/>
  </r>
  <r>
    <s v="0500000US08097"/>
    <x v="170"/>
    <x v="166"/>
    <x v="5"/>
    <n v="54194"/>
    <s v="Veterinary services"/>
    <n v="1"/>
    <s v="All establishments"/>
    <n v="1"/>
    <s v="All establishments"/>
    <n v="2019"/>
    <n v="4"/>
    <x v="347"/>
    <s v="J"/>
    <x v="322"/>
    <s v="J"/>
    <x v="94"/>
    <s v="J"/>
  </r>
  <r>
    <s v="0500000US08097"/>
    <x v="170"/>
    <x v="166"/>
    <x v="5"/>
    <n v="81291"/>
    <s v="Pet care (except veterinary) services"/>
    <n v="1"/>
    <s v="All establishments"/>
    <n v="1"/>
    <s v="All establishments"/>
    <n v="2019"/>
    <n v="4"/>
    <x v="348"/>
    <s v="H"/>
    <x v="323"/>
    <s v="H"/>
    <x v="61"/>
    <s v="G"/>
  </r>
  <r>
    <s v="0500000US08099"/>
    <x v="171"/>
    <x v="167"/>
    <x v="5"/>
    <n v="54194"/>
    <s v="Veterinary services"/>
    <n v="1"/>
    <s v="All establishments"/>
    <n v="1"/>
    <s v="All establishments"/>
    <n v="2019"/>
    <n v="4"/>
    <x v="318"/>
    <s v="H"/>
    <x v="194"/>
    <s v="G"/>
    <x v="77"/>
    <s v="G"/>
  </r>
  <r>
    <s v="0500000US08101"/>
    <x v="172"/>
    <x v="168"/>
    <x v="5"/>
    <n v="45391"/>
    <s v="Pet and pet supplies stores"/>
    <n v="1"/>
    <s v="All establishments"/>
    <n v="1"/>
    <s v="All establishments"/>
    <n v="2019"/>
    <n v="4"/>
    <x v="349"/>
    <s v="G"/>
    <x v="324"/>
    <s v="G"/>
    <x v="224"/>
    <s v="G"/>
  </r>
  <r>
    <s v="0500000US08101"/>
    <x v="172"/>
    <x v="168"/>
    <x v="5"/>
    <n v="54194"/>
    <s v="Veterinary services"/>
    <n v="1"/>
    <s v="All establishments"/>
    <n v="1"/>
    <s v="All establishments"/>
    <n v="2019"/>
    <n v="11"/>
    <x v="350"/>
    <s v="G"/>
    <x v="325"/>
    <s v="G"/>
    <x v="13"/>
    <s v="H"/>
  </r>
  <r>
    <s v="0500000US08101"/>
    <x v="172"/>
    <x v="168"/>
    <x v="5"/>
    <n v="81291"/>
    <s v="Pet care (except veterinary) services"/>
    <n v="1"/>
    <s v="All establishments"/>
    <n v="1"/>
    <s v="All establishments"/>
    <n v="2019"/>
    <n v="5"/>
    <x v="351"/>
    <s v="G"/>
    <x v="326"/>
    <s v="G"/>
    <x v="21"/>
    <s v="H"/>
  </r>
  <r>
    <s v="0500000US08107"/>
    <x v="173"/>
    <x v="169"/>
    <x v="5"/>
    <n v="45391"/>
    <s v="Pet and pet supplies stores"/>
    <n v="1"/>
    <s v="All establishments"/>
    <n v="1"/>
    <s v="All establishments"/>
    <n v="2019"/>
    <n v="3"/>
    <x v="352"/>
    <s v="G"/>
    <x v="310"/>
    <s v="G"/>
    <x v="11"/>
    <s v="G"/>
  </r>
  <r>
    <s v="0500000US08107"/>
    <x v="173"/>
    <x v="169"/>
    <x v="5"/>
    <n v="54194"/>
    <s v="Veterinary services"/>
    <n v="1"/>
    <s v="All establishments"/>
    <n v="1"/>
    <s v="All establishments"/>
    <n v="2019"/>
    <n v="7"/>
    <x v="353"/>
    <s v="G"/>
    <x v="327"/>
    <s v="G"/>
    <x v="225"/>
    <s v="H"/>
  </r>
  <r>
    <s v="0500000US08107"/>
    <x v="173"/>
    <x v="169"/>
    <x v="5"/>
    <n v="81291"/>
    <s v="Pet care (except veterinary) services"/>
    <n v="1"/>
    <s v="All establishments"/>
    <n v="1"/>
    <s v="All establishments"/>
    <n v="2019"/>
    <n v="9"/>
    <x v="354"/>
    <s v="G"/>
    <x v="328"/>
    <s v="G"/>
    <x v="20"/>
    <s v="G"/>
  </r>
  <r>
    <s v="0500000US08113"/>
    <x v="174"/>
    <x v="170"/>
    <x v="5"/>
    <n v="54194"/>
    <s v="Veterinary services"/>
    <n v="1"/>
    <s v="All establishments"/>
    <n v="1"/>
    <s v="All establishments"/>
    <n v="2019"/>
    <n v="3"/>
    <x v="355"/>
    <s v="G"/>
    <x v="329"/>
    <s v="H"/>
    <x v="6"/>
    <s v="J"/>
  </r>
  <r>
    <s v="0500000US08117"/>
    <x v="175"/>
    <x v="171"/>
    <x v="5"/>
    <n v="45391"/>
    <s v="Pet and pet supplies stores"/>
    <n v="1"/>
    <s v="All establishments"/>
    <n v="1"/>
    <s v="All establishments"/>
    <n v="2019"/>
    <n v="4"/>
    <x v="356"/>
    <s v="H"/>
    <x v="330"/>
    <s v="H"/>
    <x v="63"/>
    <s v="J"/>
  </r>
  <r>
    <s v="0500000US08117"/>
    <x v="175"/>
    <x v="171"/>
    <x v="5"/>
    <n v="54194"/>
    <s v="Veterinary services"/>
    <n v="1"/>
    <s v="All establishments"/>
    <n v="1"/>
    <s v="All establishments"/>
    <n v="2019"/>
    <n v="8"/>
    <x v="357"/>
    <s v="G"/>
    <x v="331"/>
    <s v="H"/>
    <x v="143"/>
    <s v="G"/>
  </r>
  <r>
    <s v="0500000US08117"/>
    <x v="175"/>
    <x v="171"/>
    <x v="5"/>
    <n v="81291"/>
    <s v="Pet care (except veterinary) services"/>
    <n v="1"/>
    <s v="All establishments"/>
    <n v="1"/>
    <s v="All establishments"/>
    <n v="2019"/>
    <n v="6"/>
    <x v="358"/>
    <s v="H"/>
    <x v="332"/>
    <s v="H"/>
    <x v="11"/>
    <s v="H"/>
  </r>
  <r>
    <s v="0500000US08119"/>
    <x v="176"/>
    <x v="172"/>
    <x v="5"/>
    <n v="54194"/>
    <s v="Veterinary services"/>
    <n v="1"/>
    <s v="All establishments"/>
    <n v="1"/>
    <s v="All establishments"/>
    <n v="2019"/>
    <n v="5"/>
    <x v="359"/>
    <s v="H"/>
    <x v="119"/>
    <s v="H"/>
    <x v="17"/>
    <s v="H"/>
  </r>
  <r>
    <s v="0500000US08123"/>
    <x v="177"/>
    <x v="173"/>
    <x v="5"/>
    <n v="45391"/>
    <s v="Pet and pet supplies stores"/>
    <n v="1"/>
    <s v="All establishments"/>
    <n v="1"/>
    <s v="All establishments"/>
    <n v="2019"/>
    <n v="6"/>
    <x v="360"/>
    <s v="G"/>
    <x v="333"/>
    <s v="G"/>
    <x v="142"/>
    <s v="G"/>
  </r>
  <r>
    <s v="0500000US08123"/>
    <x v="177"/>
    <x v="173"/>
    <x v="5"/>
    <n v="54194"/>
    <s v="Veterinary services"/>
    <n v="1"/>
    <s v="All establishments"/>
    <n v="1"/>
    <s v="All establishments"/>
    <n v="2019"/>
    <n v="49"/>
    <x v="361"/>
    <s v="G"/>
    <x v="334"/>
    <s v="G"/>
    <x v="226"/>
    <s v="G"/>
  </r>
  <r>
    <s v="0500000US08123"/>
    <x v="177"/>
    <x v="173"/>
    <x v="5"/>
    <n v="81291"/>
    <s v="Pet care (except veterinary) services"/>
    <n v="1"/>
    <s v="All establishments"/>
    <n v="1"/>
    <s v="All establishments"/>
    <n v="2019"/>
    <n v="32"/>
    <x v="362"/>
    <s v="G"/>
    <x v="335"/>
    <s v="G"/>
    <x v="227"/>
    <s v="H"/>
  </r>
  <r>
    <s v="0500000US08125"/>
    <x v="178"/>
    <x v="60"/>
    <x v="5"/>
    <n v="54194"/>
    <s v="Veterinary services"/>
    <n v="1"/>
    <s v="All establishments"/>
    <n v="1"/>
    <s v="All establishments"/>
    <n v="2019"/>
    <n v="5"/>
    <x v="363"/>
    <s v="H"/>
    <x v="336"/>
    <s v="H"/>
    <x v="59"/>
    <s v="H"/>
  </r>
  <r>
    <s v="0500000US09001"/>
    <x v="179"/>
    <x v="174"/>
    <x v="6"/>
    <n v="45391"/>
    <s v="Pet and pet supplies stores"/>
    <n v="1"/>
    <s v="All establishments"/>
    <n v="1"/>
    <s v="All establishments"/>
    <n v="2019"/>
    <n v="51"/>
    <x v="364"/>
    <s v="G"/>
    <x v="337"/>
    <s v="G"/>
    <x v="228"/>
    <s v="H"/>
  </r>
  <r>
    <s v="0500000US09001"/>
    <x v="179"/>
    <x v="174"/>
    <x v="6"/>
    <n v="54194"/>
    <s v="Veterinary services"/>
    <n v="1"/>
    <s v="All establishments"/>
    <n v="1"/>
    <s v="All establishments"/>
    <n v="2019"/>
    <n v="100"/>
    <x v="365"/>
    <s v="G"/>
    <x v="338"/>
    <s v="G"/>
    <x v="229"/>
    <s v="G"/>
  </r>
  <r>
    <s v="0500000US09001"/>
    <x v="179"/>
    <x v="174"/>
    <x v="6"/>
    <n v="81291"/>
    <s v="Pet care (except veterinary) services"/>
    <n v="1"/>
    <s v="All establishments"/>
    <n v="1"/>
    <s v="All establishments"/>
    <n v="2019"/>
    <n v="82"/>
    <x v="366"/>
    <s v="G"/>
    <x v="339"/>
    <s v="G"/>
    <x v="230"/>
    <s v="G"/>
  </r>
  <r>
    <s v="0500000US09003"/>
    <x v="180"/>
    <x v="175"/>
    <x v="6"/>
    <n v="45391"/>
    <s v="Pet and pet supplies stores"/>
    <n v="1"/>
    <s v="All establishments"/>
    <n v="1"/>
    <s v="All establishments"/>
    <n v="2019"/>
    <n v="38"/>
    <x v="367"/>
    <s v="H"/>
    <x v="340"/>
    <s v="H"/>
    <x v="231"/>
    <s v="H"/>
  </r>
  <r>
    <s v="0500000US09003"/>
    <x v="180"/>
    <x v="175"/>
    <x v="6"/>
    <n v="54194"/>
    <s v="Veterinary services"/>
    <n v="1"/>
    <s v="All establishments"/>
    <n v="1"/>
    <s v="All establishments"/>
    <n v="2019"/>
    <n v="78"/>
    <x v="368"/>
    <s v="G"/>
    <x v="341"/>
    <s v="G"/>
    <x v="232"/>
    <s v="G"/>
  </r>
  <r>
    <s v="0500000US09003"/>
    <x v="180"/>
    <x v="175"/>
    <x v="6"/>
    <n v="81291"/>
    <s v="Pet care (except veterinary) services"/>
    <n v="1"/>
    <s v="All establishments"/>
    <n v="1"/>
    <s v="All establishments"/>
    <n v="2019"/>
    <n v="76"/>
    <x v="369"/>
    <s v="H"/>
    <x v="342"/>
    <s v="H"/>
    <x v="233"/>
    <s v="H"/>
  </r>
  <r>
    <s v="0500000US09005"/>
    <x v="181"/>
    <x v="176"/>
    <x v="6"/>
    <n v="45391"/>
    <s v="Pet and pet supplies stores"/>
    <n v="1"/>
    <s v="All establishments"/>
    <n v="1"/>
    <s v="All establishments"/>
    <n v="2019"/>
    <n v="11"/>
    <x v="370"/>
    <s v="G"/>
    <x v="343"/>
    <s v="G"/>
    <x v="143"/>
    <s v="G"/>
  </r>
  <r>
    <s v="0500000US09005"/>
    <x v="181"/>
    <x v="176"/>
    <x v="6"/>
    <n v="54194"/>
    <s v="Veterinary services"/>
    <n v="1"/>
    <s v="All establishments"/>
    <n v="1"/>
    <s v="All establishments"/>
    <n v="2019"/>
    <n v="26"/>
    <x v="371"/>
    <s v="G"/>
    <x v="344"/>
    <s v="G"/>
    <x v="234"/>
    <s v="G"/>
  </r>
  <r>
    <s v="0500000US09005"/>
    <x v="181"/>
    <x v="176"/>
    <x v="6"/>
    <n v="81291"/>
    <s v="Pet care (except veterinary) services"/>
    <n v="1"/>
    <s v="All establishments"/>
    <n v="1"/>
    <s v="All establishments"/>
    <n v="2019"/>
    <n v="25"/>
    <x v="372"/>
    <s v="G"/>
    <x v="345"/>
    <s v="G"/>
    <x v="213"/>
    <s v="H"/>
  </r>
  <r>
    <s v="0500000US09007"/>
    <x v="182"/>
    <x v="177"/>
    <x v="6"/>
    <n v="45391"/>
    <s v="Pet and pet supplies stores"/>
    <n v="1"/>
    <s v="All establishments"/>
    <n v="1"/>
    <s v="All establishments"/>
    <n v="2019"/>
    <n v="6"/>
    <x v="373"/>
    <s v="H"/>
    <x v="346"/>
    <s v="H"/>
    <x v="235"/>
    <s v="G"/>
  </r>
  <r>
    <s v="0500000US09007"/>
    <x v="182"/>
    <x v="177"/>
    <x v="6"/>
    <n v="54194"/>
    <s v="Veterinary services"/>
    <n v="1"/>
    <s v="All establishments"/>
    <n v="1"/>
    <s v="All establishments"/>
    <n v="2019"/>
    <n v="21"/>
    <x v="374"/>
    <s v="H"/>
    <x v="347"/>
    <s v="H"/>
    <x v="236"/>
    <s v="G"/>
  </r>
  <r>
    <s v="0500000US09007"/>
    <x v="182"/>
    <x v="177"/>
    <x v="6"/>
    <n v="81291"/>
    <s v="Pet care (except veterinary) services"/>
    <n v="1"/>
    <s v="All establishments"/>
    <n v="1"/>
    <s v="All establishments"/>
    <n v="2019"/>
    <n v="14"/>
    <x v="375"/>
    <s v="G"/>
    <x v="348"/>
    <s v="G"/>
    <x v="224"/>
    <s v="H"/>
  </r>
  <r>
    <s v="0500000US09009"/>
    <x v="183"/>
    <x v="178"/>
    <x v="6"/>
    <n v="45391"/>
    <s v="Pet and pet supplies stores"/>
    <n v="1"/>
    <s v="All establishments"/>
    <n v="1"/>
    <s v="All establishments"/>
    <n v="2019"/>
    <n v="28"/>
    <x v="376"/>
    <s v="H"/>
    <x v="349"/>
    <s v="H"/>
    <x v="236"/>
    <s v="H"/>
  </r>
  <r>
    <s v="0500000US09009"/>
    <x v="183"/>
    <x v="178"/>
    <x v="6"/>
    <n v="54194"/>
    <s v="Veterinary services"/>
    <n v="1"/>
    <s v="All establishments"/>
    <n v="1"/>
    <s v="All establishments"/>
    <n v="2019"/>
    <n v="76"/>
    <x v="377"/>
    <s v="G"/>
    <x v="350"/>
    <s v="G"/>
    <x v="237"/>
    <s v="G"/>
  </r>
  <r>
    <s v="0500000US09009"/>
    <x v="183"/>
    <x v="178"/>
    <x v="6"/>
    <n v="81291"/>
    <s v="Pet care (except veterinary) services"/>
    <n v="1"/>
    <s v="All establishments"/>
    <n v="1"/>
    <s v="All establishments"/>
    <n v="2019"/>
    <n v="58"/>
    <x v="378"/>
    <s v="G"/>
    <x v="351"/>
    <s v="G"/>
    <x v="238"/>
    <s v="G"/>
  </r>
  <r>
    <s v="0500000US09011"/>
    <x v="184"/>
    <x v="179"/>
    <x v="6"/>
    <n v="45391"/>
    <s v="Pet and pet supplies stores"/>
    <n v="1"/>
    <s v="All establishments"/>
    <n v="1"/>
    <s v="All establishments"/>
    <n v="2019"/>
    <n v="12"/>
    <x v="379"/>
    <s v="H"/>
    <x v="18"/>
    <s v="H"/>
    <x v="126"/>
    <s v="H"/>
  </r>
  <r>
    <s v="0500000US09011"/>
    <x v="184"/>
    <x v="179"/>
    <x v="6"/>
    <n v="54194"/>
    <s v="Veterinary services"/>
    <n v="1"/>
    <s v="All establishments"/>
    <n v="1"/>
    <s v="All establishments"/>
    <n v="2019"/>
    <n v="30"/>
    <x v="380"/>
    <s v="G"/>
    <x v="352"/>
    <s v="G"/>
    <x v="203"/>
    <s v="G"/>
  </r>
  <r>
    <s v="0500000US09011"/>
    <x v="184"/>
    <x v="179"/>
    <x v="6"/>
    <n v="81291"/>
    <s v="Pet care (except veterinary) services"/>
    <n v="1"/>
    <s v="All establishments"/>
    <n v="1"/>
    <s v="All establishments"/>
    <n v="2019"/>
    <n v="25"/>
    <x v="381"/>
    <s v="G"/>
    <x v="353"/>
    <s v="G"/>
    <x v="239"/>
    <s v="G"/>
  </r>
  <r>
    <s v="0500000US09013"/>
    <x v="185"/>
    <x v="180"/>
    <x v="6"/>
    <n v="45391"/>
    <s v="Pet and pet supplies stores"/>
    <n v="1"/>
    <s v="All establishments"/>
    <n v="1"/>
    <s v="All establishments"/>
    <n v="2019"/>
    <n v="6"/>
    <x v="382"/>
    <s v="G"/>
    <x v="66"/>
    <s v="H"/>
    <x v="105"/>
    <s v="G"/>
  </r>
  <r>
    <s v="0500000US09013"/>
    <x v="185"/>
    <x v="180"/>
    <x v="6"/>
    <n v="54194"/>
    <s v="Veterinary services"/>
    <n v="1"/>
    <s v="All establishments"/>
    <n v="1"/>
    <s v="All establishments"/>
    <n v="2019"/>
    <n v="17"/>
    <x v="383"/>
    <s v="G"/>
    <x v="354"/>
    <s v="G"/>
    <x v="240"/>
    <s v="H"/>
  </r>
  <r>
    <s v="0500000US09013"/>
    <x v="185"/>
    <x v="180"/>
    <x v="6"/>
    <n v="81291"/>
    <s v="Pet care (except veterinary) services"/>
    <n v="1"/>
    <s v="All establishments"/>
    <n v="1"/>
    <s v="All establishments"/>
    <n v="2019"/>
    <n v="10"/>
    <x v="384"/>
    <s v="H"/>
    <x v="318"/>
    <s v="J"/>
    <x v="50"/>
    <s v="H"/>
  </r>
  <r>
    <s v="0500000US09015"/>
    <x v="186"/>
    <x v="181"/>
    <x v="6"/>
    <n v="45391"/>
    <s v="Pet and pet supplies stores"/>
    <n v="1"/>
    <s v="All establishments"/>
    <n v="1"/>
    <s v="All establishments"/>
    <n v="2019"/>
    <n v="8"/>
    <x v="385"/>
    <s v="G"/>
    <x v="355"/>
    <s v="G"/>
    <x v="62"/>
    <s v="G"/>
  </r>
  <r>
    <s v="0500000US09015"/>
    <x v="186"/>
    <x v="181"/>
    <x v="6"/>
    <n v="54194"/>
    <s v="Veterinary services"/>
    <n v="1"/>
    <s v="All establishments"/>
    <n v="1"/>
    <s v="All establishments"/>
    <n v="2019"/>
    <n v="19"/>
    <x v="386"/>
    <s v="G"/>
    <x v="356"/>
    <s v="G"/>
    <x v="241"/>
    <s v="H"/>
  </r>
  <r>
    <s v="0500000US09015"/>
    <x v="186"/>
    <x v="181"/>
    <x v="6"/>
    <n v="81291"/>
    <s v="Pet care (except veterinary) services"/>
    <n v="1"/>
    <s v="All establishments"/>
    <n v="1"/>
    <s v="All establishments"/>
    <n v="2019"/>
    <n v="5"/>
    <x v="387"/>
    <s v="J"/>
    <x v="58"/>
    <s v="J"/>
    <x v="222"/>
    <s v="J"/>
  </r>
  <r>
    <s v="0500000US10001"/>
    <x v="187"/>
    <x v="182"/>
    <x v="7"/>
    <n v="45391"/>
    <s v="Pet and pet supplies stores"/>
    <n v="1"/>
    <s v="All establishments"/>
    <n v="1"/>
    <s v="All establishments"/>
    <n v="2019"/>
    <n v="11"/>
    <x v="388"/>
    <s v="G"/>
    <x v="343"/>
    <s v="G"/>
    <x v="129"/>
    <s v="H"/>
  </r>
  <r>
    <s v="0500000US10001"/>
    <x v="187"/>
    <x v="182"/>
    <x v="7"/>
    <n v="54194"/>
    <s v="Veterinary services"/>
    <n v="1"/>
    <s v="All establishments"/>
    <n v="1"/>
    <s v="All establishments"/>
    <n v="2019"/>
    <n v="15"/>
    <x v="389"/>
    <s v="G"/>
    <x v="357"/>
    <s v="G"/>
    <x v="242"/>
    <s v="H"/>
  </r>
  <r>
    <s v="0500000US10001"/>
    <x v="187"/>
    <x v="182"/>
    <x v="7"/>
    <n v="81291"/>
    <s v="Pet care (except veterinary) services"/>
    <n v="1"/>
    <s v="All establishments"/>
    <n v="1"/>
    <s v="All establishments"/>
    <n v="2019"/>
    <n v="9"/>
    <x v="390"/>
    <s v="G"/>
    <x v="358"/>
    <s v="G"/>
    <x v="17"/>
    <s v="H"/>
  </r>
  <r>
    <s v="0500000US10003"/>
    <x v="188"/>
    <x v="183"/>
    <x v="7"/>
    <n v="45391"/>
    <s v="Pet and pet supplies stores"/>
    <n v="1"/>
    <s v="All establishments"/>
    <n v="1"/>
    <s v="All establishments"/>
    <n v="2019"/>
    <n v="28"/>
    <x v="391"/>
    <s v="H"/>
    <x v="359"/>
    <s v="H"/>
    <x v="243"/>
    <s v="H"/>
  </r>
  <r>
    <s v="0500000US10003"/>
    <x v="188"/>
    <x v="183"/>
    <x v="7"/>
    <n v="54194"/>
    <s v="Veterinary services"/>
    <n v="1"/>
    <s v="All establishments"/>
    <n v="1"/>
    <s v="All establishments"/>
    <n v="2019"/>
    <n v="42"/>
    <x v="392"/>
    <s v="H"/>
    <x v="360"/>
    <s v="H"/>
    <x v="244"/>
    <s v="H"/>
  </r>
  <r>
    <s v="0500000US10003"/>
    <x v="188"/>
    <x v="183"/>
    <x v="7"/>
    <n v="81291"/>
    <s v="Pet care (except veterinary) services"/>
    <n v="1"/>
    <s v="All establishments"/>
    <n v="1"/>
    <s v="All establishments"/>
    <n v="2019"/>
    <n v="29"/>
    <x v="393"/>
    <s v="G"/>
    <x v="361"/>
    <s v="H"/>
    <x v="245"/>
    <s v="H"/>
  </r>
  <r>
    <s v="0500000US10005"/>
    <x v="189"/>
    <x v="184"/>
    <x v="7"/>
    <n v="45391"/>
    <s v="Pet and pet supplies stores"/>
    <n v="1"/>
    <s v="All establishments"/>
    <n v="1"/>
    <s v="All establishments"/>
    <n v="2019"/>
    <n v="19"/>
    <x v="394"/>
    <s v="H"/>
    <x v="362"/>
    <s v="H"/>
    <x v="55"/>
    <s v="H"/>
  </r>
  <r>
    <s v="0500000US10005"/>
    <x v="189"/>
    <x v="184"/>
    <x v="7"/>
    <n v="54194"/>
    <s v="Veterinary services"/>
    <n v="1"/>
    <s v="All establishments"/>
    <n v="1"/>
    <s v="All establishments"/>
    <n v="2019"/>
    <n v="21"/>
    <x v="395"/>
    <s v="G"/>
    <x v="363"/>
    <s v="G"/>
    <x v="246"/>
    <s v="G"/>
  </r>
  <r>
    <s v="0500000US10005"/>
    <x v="189"/>
    <x v="184"/>
    <x v="7"/>
    <n v="81291"/>
    <s v="Pet care (except veterinary) services"/>
    <n v="1"/>
    <s v="All establishments"/>
    <n v="1"/>
    <s v="All establishments"/>
    <n v="2019"/>
    <n v="15"/>
    <x v="396"/>
    <s v="G"/>
    <x v="364"/>
    <s v="G"/>
    <x v="15"/>
    <s v="H"/>
  </r>
  <r>
    <s v="0500000US11001"/>
    <x v="190"/>
    <x v="185"/>
    <x v="8"/>
    <n v="45391"/>
    <s v="Pet and pet supplies stores"/>
    <n v="1"/>
    <s v="All establishments"/>
    <n v="1"/>
    <s v="All establishments"/>
    <n v="2019"/>
    <n v="13"/>
    <x v="397"/>
    <s v="H"/>
    <x v="365"/>
    <s v="H"/>
    <x v="247"/>
    <s v="H"/>
  </r>
  <r>
    <s v="0500000US11001"/>
    <x v="190"/>
    <x v="185"/>
    <x v="8"/>
    <n v="54194"/>
    <s v="Veterinary services"/>
    <n v="1"/>
    <s v="All establishments"/>
    <n v="1"/>
    <s v="All establishments"/>
    <n v="2019"/>
    <n v="18"/>
    <x v="398"/>
    <s v="G"/>
    <x v="366"/>
    <s v="G"/>
    <x v="185"/>
    <s v="G"/>
  </r>
  <r>
    <s v="0500000US11001"/>
    <x v="190"/>
    <x v="185"/>
    <x v="8"/>
    <n v="81291"/>
    <s v="Pet care (except veterinary) services"/>
    <n v="1"/>
    <s v="All establishments"/>
    <n v="1"/>
    <s v="All establishments"/>
    <n v="2019"/>
    <n v="39"/>
    <x v="399"/>
    <s v="G"/>
    <x v="367"/>
    <s v="G"/>
    <x v="248"/>
    <s v="H"/>
  </r>
  <r>
    <s v="0500000US12001"/>
    <x v="191"/>
    <x v="186"/>
    <x v="9"/>
    <n v="45391"/>
    <s v="Pet and pet supplies stores"/>
    <n v="1"/>
    <s v="All establishments"/>
    <n v="1"/>
    <s v="All establishments"/>
    <n v="2019"/>
    <n v="13"/>
    <x v="400"/>
    <s v="H"/>
    <x v="368"/>
    <s v="H"/>
    <x v="249"/>
    <s v="H"/>
  </r>
  <r>
    <s v="0500000US12001"/>
    <x v="191"/>
    <x v="186"/>
    <x v="9"/>
    <n v="54194"/>
    <s v="Veterinary services"/>
    <n v="1"/>
    <s v="All establishments"/>
    <n v="1"/>
    <s v="All establishments"/>
    <n v="2019"/>
    <n v="51"/>
    <x v="401"/>
    <s v="H"/>
    <x v="369"/>
    <s v="H"/>
    <x v="153"/>
    <s v="H"/>
  </r>
  <r>
    <s v="0500000US12001"/>
    <x v="191"/>
    <x v="186"/>
    <x v="9"/>
    <n v="81291"/>
    <s v="Pet care (except veterinary) services"/>
    <n v="1"/>
    <s v="All establishments"/>
    <n v="1"/>
    <s v="All establishments"/>
    <n v="2019"/>
    <n v="21"/>
    <x v="402"/>
    <s v="G"/>
    <x v="262"/>
    <s v="G"/>
    <x v="107"/>
    <s v="H"/>
  </r>
  <r>
    <s v="0500000US12005"/>
    <x v="192"/>
    <x v="187"/>
    <x v="9"/>
    <n v="45391"/>
    <s v="Pet and pet supplies stores"/>
    <n v="1"/>
    <s v="All establishments"/>
    <n v="1"/>
    <s v="All establishments"/>
    <n v="2019"/>
    <n v="7"/>
    <x v="403"/>
    <s v="H"/>
    <x v="82"/>
    <s v="H"/>
    <x v="113"/>
    <s v="J"/>
  </r>
  <r>
    <s v="0500000US12005"/>
    <x v="192"/>
    <x v="187"/>
    <x v="9"/>
    <n v="54194"/>
    <s v="Veterinary services"/>
    <n v="1"/>
    <s v="All establishments"/>
    <n v="1"/>
    <s v="All establishments"/>
    <n v="2019"/>
    <n v="18"/>
    <x v="404"/>
    <s v="H"/>
    <x v="370"/>
    <s v="H"/>
    <x v="250"/>
    <s v="H"/>
  </r>
  <r>
    <s v="0500000US12005"/>
    <x v="192"/>
    <x v="187"/>
    <x v="9"/>
    <n v="81291"/>
    <s v="Pet care (except veterinary) services"/>
    <n v="1"/>
    <s v="All establishments"/>
    <n v="1"/>
    <s v="All establishments"/>
    <n v="2019"/>
    <n v="9"/>
    <x v="271"/>
    <s v="G"/>
    <x v="104"/>
    <s v="G"/>
    <x v="92"/>
    <s v="G"/>
  </r>
  <r>
    <s v="0500000US12007"/>
    <x v="193"/>
    <x v="188"/>
    <x v="9"/>
    <n v="54194"/>
    <s v="Veterinary services"/>
    <n v="1"/>
    <s v="All establishments"/>
    <n v="1"/>
    <s v="All establishments"/>
    <n v="2019"/>
    <n v="3"/>
    <x v="405"/>
    <s v="G"/>
    <x v="140"/>
    <s v="G"/>
    <x v="61"/>
    <s v="G"/>
  </r>
  <r>
    <s v="0500000US12009"/>
    <x v="194"/>
    <x v="189"/>
    <x v="9"/>
    <n v="45391"/>
    <s v="Pet and pet supplies stores"/>
    <n v="1"/>
    <s v="All establishments"/>
    <n v="1"/>
    <s v="All establishments"/>
    <n v="2019"/>
    <n v="23"/>
    <x v="406"/>
    <s v="H"/>
    <x v="371"/>
    <s v="H"/>
    <x v="251"/>
    <s v="H"/>
  </r>
  <r>
    <s v="0500000US12009"/>
    <x v="194"/>
    <x v="189"/>
    <x v="9"/>
    <n v="54194"/>
    <s v="Veterinary services"/>
    <n v="1"/>
    <s v="All establishments"/>
    <n v="1"/>
    <s v="All establishments"/>
    <n v="2019"/>
    <n v="74"/>
    <x v="407"/>
    <s v="G"/>
    <x v="372"/>
    <s v="G"/>
    <x v="252"/>
    <s v="G"/>
  </r>
  <r>
    <s v="0500000US12009"/>
    <x v="194"/>
    <x v="189"/>
    <x v="9"/>
    <n v="81291"/>
    <s v="Pet care (except veterinary) services"/>
    <n v="1"/>
    <s v="All establishments"/>
    <n v="1"/>
    <s v="All establishments"/>
    <n v="2019"/>
    <n v="42"/>
    <x v="408"/>
    <s v="G"/>
    <x v="373"/>
    <s v="G"/>
    <x v="253"/>
    <s v="G"/>
  </r>
  <r>
    <s v="0500000US12011"/>
    <x v="195"/>
    <x v="190"/>
    <x v="9"/>
    <n v="45391"/>
    <s v="Pet and pet supplies stores"/>
    <n v="1"/>
    <s v="All establishments"/>
    <n v="1"/>
    <s v="All establishments"/>
    <n v="2019"/>
    <n v="75"/>
    <x v="409"/>
    <s v="G"/>
    <x v="374"/>
    <s v="G"/>
    <x v="254"/>
    <s v="H"/>
  </r>
  <r>
    <s v="0500000US12011"/>
    <x v="195"/>
    <x v="190"/>
    <x v="9"/>
    <n v="54194"/>
    <s v="Veterinary services"/>
    <n v="1"/>
    <s v="All establishments"/>
    <n v="1"/>
    <s v="All establishments"/>
    <n v="2019"/>
    <n v="215"/>
    <x v="410"/>
    <s v="G"/>
    <x v="375"/>
    <s v="G"/>
    <x v="255"/>
    <s v="G"/>
  </r>
  <r>
    <s v="0500000US12011"/>
    <x v="195"/>
    <x v="190"/>
    <x v="9"/>
    <n v="81291"/>
    <s v="Pet care (except veterinary) services"/>
    <n v="1"/>
    <s v="All establishments"/>
    <n v="1"/>
    <s v="All establishments"/>
    <n v="2019"/>
    <n v="134"/>
    <x v="411"/>
    <s v="G"/>
    <x v="376"/>
    <s v="G"/>
    <x v="256"/>
    <s v="H"/>
  </r>
  <r>
    <s v="0500000US12015"/>
    <x v="196"/>
    <x v="191"/>
    <x v="9"/>
    <n v="45391"/>
    <s v="Pet and pet supplies stores"/>
    <n v="1"/>
    <s v="All establishments"/>
    <n v="1"/>
    <s v="All establishments"/>
    <n v="2019"/>
    <n v="10"/>
    <x v="412"/>
    <s v="J"/>
    <x v="377"/>
    <s v="J"/>
    <x v="100"/>
    <s v="J"/>
  </r>
  <r>
    <s v="0500000US12015"/>
    <x v="196"/>
    <x v="191"/>
    <x v="9"/>
    <n v="54194"/>
    <s v="Veterinary services"/>
    <n v="1"/>
    <s v="All establishments"/>
    <n v="1"/>
    <s v="All establishments"/>
    <n v="2019"/>
    <n v="24"/>
    <x v="413"/>
    <s v="G"/>
    <x v="378"/>
    <s v="G"/>
    <x v="257"/>
    <s v="G"/>
  </r>
  <r>
    <s v="0500000US12015"/>
    <x v="196"/>
    <x v="191"/>
    <x v="9"/>
    <n v="81291"/>
    <s v="Pet care (except veterinary) services"/>
    <n v="1"/>
    <s v="All establishments"/>
    <n v="1"/>
    <s v="All establishments"/>
    <n v="2019"/>
    <n v="15"/>
    <x v="414"/>
    <s v="G"/>
    <x v="379"/>
    <s v="G"/>
    <x v="258"/>
    <s v="G"/>
  </r>
  <r>
    <s v="0500000US12017"/>
    <x v="197"/>
    <x v="192"/>
    <x v="9"/>
    <n v="45391"/>
    <s v="Pet and pet supplies stores"/>
    <n v="1"/>
    <s v="All establishments"/>
    <n v="1"/>
    <s v="All establishments"/>
    <n v="2019"/>
    <n v="4"/>
    <x v="415"/>
    <s v="G"/>
    <x v="380"/>
    <s v="G"/>
    <x v="259"/>
    <s v="J"/>
  </r>
  <r>
    <s v="0500000US12017"/>
    <x v="197"/>
    <x v="192"/>
    <x v="9"/>
    <n v="54194"/>
    <s v="Veterinary services"/>
    <n v="1"/>
    <s v="All establishments"/>
    <n v="1"/>
    <s v="All establishments"/>
    <n v="2019"/>
    <n v="17"/>
    <x v="416"/>
    <s v="G"/>
    <x v="381"/>
    <s v="G"/>
    <x v="260"/>
    <s v="G"/>
  </r>
  <r>
    <s v="0500000US12017"/>
    <x v="197"/>
    <x v="192"/>
    <x v="9"/>
    <n v="81291"/>
    <s v="Pet care (except veterinary) services"/>
    <n v="1"/>
    <s v="All establishments"/>
    <n v="1"/>
    <s v="All establishments"/>
    <n v="2019"/>
    <n v="13"/>
    <x v="417"/>
    <s v="G"/>
    <x v="382"/>
    <s v="G"/>
    <x v="60"/>
    <s v="H"/>
  </r>
  <r>
    <s v="0500000US12019"/>
    <x v="198"/>
    <x v="193"/>
    <x v="9"/>
    <n v="45391"/>
    <s v="Pet and pet supplies stores"/>
    <n v="1"/>
    <s v="All establishments"/>
    <n v="1"/>
    <s v="All establishments"/>
    <n v="2019"/>
    <n v="11"/>
    <x v="418"/>
    <s v="G"/>
    <x v="383"/>
    <s v="G"/>
    <x v="261"/>
    <s v="G"/>
  </r>
  <r>
    <s v="0500000US12019"/>
    <x v="198"/>
    <x v="193"/>
    <x v="9"/>
    <n v="54194"/>
    <s v="Veterinary services"/>
    <n v="1"/>
    <s v="All establishments"/>
    <n v="1"/>
    <s v="All establishments"/>
    <n v="2019"/>
    <n v="25"/>
    <x v="419"/>
    <s v="H"/>
    <x v="384"/>
    <s v="H"/>
    <x v="262"/>
    <s v="G"/>
  </r>
  <r>
    <s v="0500000US12019"/>
    <x v="198"/>
    <x v="193"/>
    <x v="9"/>
    <n v="81291"/>
    <s v="Pet care (except veterinary) services"/>
    <n v="1"/>
    <s v="All establishments"/>
    <n v="1"/>
    <s v="All establishments"/>
    <n v="2019"/>
    <n v="17"/>
    <x v="420"/>
    <s v="G"/>
    <x v="385"/>
    <s v="G"/>
    <x v="263"/>
    <s v="J"/>
  </r>
  <r>
    <s v="0500000US12021"/>
    <x v="199"/>
    <x v="194"/>
    <x v="9"/>
    <n v="45391"/>
    <s v="Pet and pet supplies stores"/>
    <n v="1"/>
    <s v="All establishments"/>
    <n v="1"/>
    <s v="All establishments"/>
    <n v="2019"/>
    <n v="23"/>
    <x v="421"/>
    <s v="H"/>
    <x v="386"/>
    <s v="H"/>
    <x v="133"/>
    <s v="H"/>
  </r>
  <r>
    <s v="0500000US12021"/>
    <x v="199"/>
    <x v="194"/>
    <x v="9"/>
    <n v="54194"/>
    <s v="Veterinary services"/>
    <n v="1"/>
    <s v="All establishments"/>
    <n v="1"/>
    <s v="All establishments"/>
    <n v="2019"/>
    <n v="44"/>
    <x v="422"/>
    <s v="G"/>
    <x v="387"/>
    <s v="G"/>
    <x v="264"/>
    <s v="G"/>
  </r>
  <r>
    <s v="0500000US12021"/>
    <x v="199"/>
    <x v="194"/>
    <x v="9"/>
    <n v="81291"/>
    <s v="Pet care (except veterinary) services"/>
    <n v="1"/>
    <s v="All establishments"/>
    <n v="1"/>
    <s v="All establishments"/>
    <n v="2019"/>
    <n v="28"/>
    <x v="423"/>
    <s v="G"/>
    <x v="32"/>
    <s v="H"/>
    <x v="265"/>
    <s v="G"/>
  </r>
  <r>
    <s v="0500000US12023"/>
    <x v="200"/>
    <x v="195"/>
    <x v="9"/>
    <n v="54194"/>
    <s v="Veterinary services"/>
    <n v="1"/>
    <s v="All establishments"/>
    <n v="1"/>
    <s v="All establishments"/>
    <n v="2019"/>
    <n v="6"/>
    <x v="424"/>
    <s v="H"/>
    <x v="388"/>
    <s v="H"/>
    <x v="235"/>
    <s v="H"/>
  </r>
  <r>
    <s v="0500000US12023"/>
    <x v="200"/>
    <x v="195"/>
    <x v="9"/>
    <n v="81291"/>
    <s v="Pet care (except veterinary) services"/>
    <n v="1"/>
    <s v="All establishments"/>
    <n v="1"/>
    <s v="All establishments"/>
    <n v="2019"/>
    <n v="6"/>
    <x v="425"/>
    <s v="G"/>
    <x v="139"/>
    <s v="G"/>
    <x v="9"/>
    <s v="H"/>
  </r>
  <r>
    <s v="0500000US12027"/>
    <x v="201"/>
    <x v="196"/>
    <x v="9"/>
    <n v="54194"/>
    <s v="Veterinary services"/>
    <n v="1"/>
    <s v="All establishments"/>
    <n v="1"/>
    <s v="All establishments"/>
    <n v="2019"/>
    <n v="6"/>
    <x v="426"/>
    <s v="G"/>
    <x v="389"/>
    <s v="G"/>
    <x v="59"/>
    <s v="G"/>
  </r>
  <r>
    <s v="0500000US12031"/>
    <x v="202"/>
    <x v="197"/>
    <x v="9"/>
    <n v="45391"/>
    <s v="Pet and pet supplies stores"/>
    <n v="1"/>
    <s v="All establishments"/>
    <n v="1"/>
    <s v="All establishments"/>
    <n v="2019"/>
    <n v="39"/>
    <x v="427"/>
    <s v="H"/>
    <x v="390"/>
    <s v="H"/>
    <x v="198"/>
    <s v="H"/>
  </r>
  <r>
    <s v="0500000US12031"/>
    <x v="202"/>
    <x v="197"/>
    <x v="9"/>
    <n v="54194"/>
    <s v="Veterinary services"/>
    <n v="1"/>
    <s v="All establishments"/>
    <n v="1"/>
    <s v="All establishments"/>
    <n v="2019"/>
    <n v="110"/>
    <x v="428"/>
    <s v="G"/>
    <x v="391"/>
    <s v="G"/>
    <x v="266"/>
    <s v="G"/>
  </r>
  <r>
    <s v="0500000US12031"/>
    <x v="202"/>
    <x v="197"/>
    <x v="9"/>
    <n v="81291"/>
    <s v="Pet care (except veterinary) services"/>
    <n v="1"/>
    <s v="All establishments"/>
    <n v="1"/>
    <s v="All establishments"/>
    <n v="2019"/>
    <n v="61"/>
    <x v="429"/>
    <s v="G"/>
    <x v="392"/>
    <s v="G"/>
    <x v="267"/>
    <s v="G"/>
  </r>
  <r>
    <s v="0500000US12033"/>
    <x v="203"/>
    <x v="16"/>
    <x v="9"/>
    <n v="45391"/>
    <s v="Pet and pet supplies stores"/>
    <n v="1"/>
    <s v="All establishments"/>
    <n v="1"/>
    <s v="All establishments"/>
    <n v="2019"/>
    <n v="8"/>
    <x v="430"/>
    <s v="H"/>
    <x v="393"/>
    <s v="H"/>
    <x v="126"/>
    <s v="J"/>
  </r>
  <r>
    <s v="0500000US12033"/>
    <x v="203"/>
    <x v="16"/>
    <x v="9"/>
    <n v="54194"/>
    <s v="Veterinary services"/>
    <n v="1"/>
    <s v="All establishments"/>
    <n v="1"/>
    <s v="All establishments"/>
    <n v="2019"/>
    <n v="30"/>
    <x v="431"/>
    <s v="G"/>
    <x v="394"/>
    <s v="G"/>
    <x v="268"/>
    <s v="G"/>
  </r>
  <r>
    <s v="0500000US12033"/>
    <x v="203"/>
    <x v="16"/>
    <x v="9"/>
    <n v="81291"/>
    <s v="Pet care (except veterinary) services"/>
    <n v="1"/>
    <s v="All establishments"/>
    <n v="1"/>
    <s v="All establishments"/>
    <n v="2019"/>
    <n v="11"/>
    <x v="432"/>
    <s v="G"/>
    <x v="382"/>
    <s v="G"/>
    <x v="10"/>
    <s v="H"/>
  </r>
  <r>
    <s v="0500000US12035"/>
    <x v="204"/>
    <x v="198"/>
    <x v="9"/>
    <n v="45391"/>
    <s v="Pet and pet supplies stores"/>
    <n v="1"/>
    <s v="All establishments"/>
    <n v="1"/>
    <s v="All establishments"/>
    <n v="2019"/>
    <n v="4"/>
    <x v="433"/>
    <s v="J"/>
    <x v="395"/>
    <s v="J"/>
    <x v="31"/>
    <s v="J"/>
  </r>
  <r>
    <s v="0500000US12035"/>
    <x v="204"/>
    <x v="198"/>
    <x v="9"/>
    <n v="54194"/>
    <s v="Veterinary services"/>
    <n v="1"/>
    <s v="All establishments"/>
    <n v="1"/>
    <s v="All establishments"/>
    <n v="2019"/>
    <n v="14"/>
    <x v="434"/>
    <s v="H"/>
    <x v="396"/>
    <s v="H"/>
    <x v="269"/>
    <s v="J"/>
  </r>
  <r>
    <s v="0500000US12035"/>
    <x v="204"/>
    <x v="198"/>
    <x v="9"/>
    <n v="81291"/>
    <s v="Pet care (except veterinary) services"/>
    <n v="1"/>
    <s v="All establishments"/>
    <n v="1"/>
    <s v="All establishments"/>
    <n v="2019"/>
    <n v="8"/>
    <x v="435"/>
    <s v="G"/>
    <x v="397"/>
    <s v="G"/>
    <x v="50"/>
    <s v="G"/>
  </r>
  <r>
    <s v="0500000US12039"/>
    <x v="205"/>
    <x v="199"/>
    <x v="9"/>
    <n v="54194"/>
    <s v="Veterinary services"/>
    <n v="1"/>
    <s v="All establishments"/>
    <n v="1"/>
    <s v="All establishments"/>
    <n v="2019"/>
    <n v="5"/>
    <x v="436"/>
    <s v="G"/>
    <x v="398"/>
    <s v="G"/>
    <x v="59"/>
    <s v="H"/>
  </r>
  <r>
    <s v="0500000US12041"/>
    <x v="206"/>
    <x v="200"/>
    <x v="9"/>
    <n v="54194"/>
    <s v="Veterinary services"/>
    <n v="1"/>
    <s v="All establishments"/>
    <n v="1"/>
    <s v="All establishments"/>
    <n v="2019"/>
    <n v="4"/>
    <x v="437"/>
    <s v="J"/>
    <x v="11"/>
    <s v="J"/>
    <x v="77"/>
    <s v="J"/>
  </r>
  <r>
    <s v="0500000US12049"/>
    <x v="207"/>
    <x v="201"/>
    <x v="9"/>
    <n v="54194"/>
    <s v="Veterinary services"/>
    <n v="1"/>
    <s v="All establishments"/>
    <n v="1"/>
    <s v="All establishments"/>
    <n v="2019"/>
    <n v="4"/>
    <x v="438"/>
    <s v="J"/>
    <x v="162"/>
    <s v="J"/>
    <x v="139"/>
    <s v="J"/>
  </r>
  <r>
    <s v="0500000US12053"/>
    <x v="208"/>
    <x v="202"/>
    <x v="9"/>
    <n v="45391"/>
    <s v="Pet and pet supplies stores"/>
    <n v="1"/>
    <s v="All establishments"/>
    <n v="1"/>
    <s v="All establishments"/>
    <n v="2019"/>
    <n v="5"/>
    <x v="439"/>
    <s v="J"/>
    <x v="399"/>
    <s v="J"/>
    <x v="43"/>
    <s v="J"/>
  </r>
  <r>
    <s v="0500000US12053"/>
    <x v="208"/>
    <x v="202"/>
    <x v="9"/>
    <n v="54194"/>
    <s v="Veterinary services"/>
    <n v="1"/>
    <s v="All establishments"/>
    <n v="1"/>
    <s v="All establishments"/>
    <n v="2019"/>
    <n v="23"/>
    <x v="440"/>
    <s v="G"/>
    <x v="400"/>
    <s v="G"/>
    <x v="270"/>
    <s v="H"/>
  </r>
  <r>
    <s v="0500000US12053"/>
    <x v="208"/>
    <x v="202"/>
    <x v="9"/>
    <n v="81291"/>
    <s v="Pet care (except veterinary) services"/>
    <n v="1"/>
    <s v="All establishments"/>
    <n v="1"/>
    <s v="All establishments"/>
    <n v="2019"/>
    <n v="16"/>
    <x v="441"/>
    <s v="G"/>
    <x v="401"/>
    <s v="H"/>
    <x v="51"/>
    <s v="H"/>
  </r>
  <r>
    <s v="0500000US12055"/>
    <x v="209"/>
    <x v="203"/>
    <x v="9"/>
    <n v="54194"/>
    <s v="Veterinary services"/>
    <n v="1"/>
    <s v="All establishments"/>
    <n v="1"/>
    <s v="All establishments"/>
    <n v="2019"/>
    <n v="10"/>
    <x v="442"/>
    <s v="G"/>
    <x v="402"/>
    <s v="G"/>
    <x v="271"/>
    <s v="H"/>
  </r>
  <r>
    <s v="0500000US12055"/>
    <x v="209"/>
    <x v="203"/>
    <x v="9"/>
    <n v="81291"/>
    <s v="Pet care (except veterinary) services"/>
    <n v="1"/>
    <s v="All establishments"/>
    <n v="1"/>
    <s v="All establishments"/>
    <n v="2019"/>
    <n v="5"/>
    <x v="443"/>
    <s v="J"/>
    <x v="403"/>
    <s v="H"/>
    <x v="125"/>
    <s v="J"/>
  </r>
  <r>
    <s v="0500000US12057"/>
    <x v="210"/>
    <x v="204"/>
    <x v="9"/>
    <n v="45391"/>
    <s v="Pet and pet supplies stores"/>
    <n v="1"/>
    <s v="All establishments"/>
    <n v="1"/>
    <s v="All establishments"/>
    <n v="2019"/>
    <n v="57"/>
    <x v="444"/>
    <s v="G"/>
    <x v="404"/>
    <s v="G"/>
    <x v="272"/>
    <s v="H"/>
  </r>
  <r>
    <s v="0500000US12057"/>
    <x v="210"/>
    <x v="204"/>
    <x v="9"/>
    <n v="54194"/>
    <s v="Veterinary services"/>
    <n v="1"/>
    <s v="All establishments"/>
    <n v="1"/>
    <s v="All establishments"/>
    <n v="2019"/>
    <n v="141"/>
    <x v="445"/>
    <s v="H"/>
    <x v="405"/>
    <s v="H"/>
    <x v="273"/>
    <s v="H"/>
  </r>
  <r>
    <s v="0500000US12057"/>
    <x v="210"/>
    <x v="204"/>
    <x v="9"/>
    <n v="81291"/>
    <s v="Pet care (except veterinary) services"/>
    <n v="1"/>
    <s v="All establishments"/>
    <n v="1"/>
    <s v="All establishments"/>
    <n v="2019"/>
    <n v="108"/>
    <x v="446"/>
    <s v="G"/>
    <x v="406"/>
    <s v="G"/>
    <x v="274"/>
    <s v="G"/>
  </r>
  <r>
    <s v="0500000US12061"/>
    <x v="211"/>
    <x v="205"/>
    <x v="9"/>
    <n v="45391"/>
    <s v="Pet and pet supplies stores"/>
    <n v="1"/>
    <s v="All establishments"/>
    <n v="1"/>
    <s v="All establishments"/>
    <n v="2019"/>
    <n v="7"/>
    <x v="447"/>
    <s v="G"/>
    <x v="141"/>
    <s v="G"/>
    <x v="103"/>
    <s v="H"/>
  </r>
  <r>
    <s v="0500000US12061"/>
    <x v="211"/>
    <x v="205"/>
    <x v="9"/>
    <n v="54194"/>
    <s v="Veterinary services"/>
    <n v="1"/>
    <s v="All establishments"/>
    <n v="1"/>
    <s v="All establishments"/>
    <n v="2019"/>
    <n v="22"/>
    <x v="448"/>
    <s v="G"/>
    <x v="407"/>
    <s v="G"/>
    <x v="275"/>
    <s v="G"/>
  </r>
  <r>
    <s v="0500000US12061"/>
    <x v="211"/>
    <x v="205"/>
    <x v="9"/>
    <n v="81291"/>
    <s v="Pet care (except veterinary) services"/>
    <n v="1"/>
    <s v="All establishments"/>
    <n v="1"/>
    <s v="All establishments"/>
    <n v="2019"/>
    <n v="21"/>
    <x v="449"/>
    <s v="G"/>
    <x v="408"/>
    <s v="G"/>
    <x v="276"/>
    <s v="H"/>
  </r>
  <r>
    <s v="0500000US12065"/>
    <x v="212"/>
    <x v="23"/>
    <x v="9"/>
    <n v="81291"/>
    <s v="Pet care (except veterinary) services"/>
    <n v="1"/>
    <s v="All establishments"/>
    <n v="1"/>
    <s v="All establishments"/>
    <n v="2019"/>
    <n v="3"/>
    <x v="450"/>
    <s v="J"/>
    <x v="138"/>
    <s v="J"/>
    <x v="46"/>
    <s v="J"/>
  </r>
  <r>
    <s v="0500000US12069"/>
    <x v="213"/>
    <x v="102"/>
    <x v="9"/>
    <n v="45391"/>
    <s v="Pet and pet supplies stores"/>
    <n v="1"/>
    <s v="All establishments"/>
    <n v="1"/>
    <s v="All establishments"/>
    <n v="2019"/>
    <n v="16"/>
    <x v="451"/>
    <s v="H"/>
    <x v="409"/>
    <s v="H"/>
    <x v="277"/>
    <s v="H"/>
  </r>
  <r>
    <s v="0500000US12069"/>
    <x v="213"/>
    <x v="102"/>
    <x v="9"/>
    <n v="54194"/>
    <s v="Veterinary services"/>
    <n v="1"/>
    <s v="All establishments"/>
    <n v="1"/>
    <s v="All establishments"/>
    <n v="2019"/>
    <n v="40"/>
    <x v="452"/>
    <s v="G"/>
    <x v="410"/>
    <s v="G"/>
    <x v="278"/>
    <s v="G"/>
  </r>
  <r>
    <s v="0500000US12069"/>
    <x v="213"/>
    <x v="102"/>
    <x v="9"/>
    <n v="81291"/>
    <s v="Pet care (except veterinary) services"/>
    <n v="1"/>
    <s v="All establishments"/>
    <n v="1"/>
    <s v="All establishments"/>
    <n v="2019"/>
    <n v="23"/>
    <x v="453"/>
    <s v="G"/>
    <x v="411"/>
    <s v="G"/>
    <x v="247"/>
    <s v="H"/>
  </r>
  <r>
    <s v="0500000US12071"/>
    <x v="214"/>
    <x v="26"/>
    <x v="9"/>
    <n v="45391"/>
    <s v="Pet and pet supplies stores"/>
    <n v="1"/>
    <s v="All establishments"/>
    <n v="1"/>
    <s v="All establishments"/>
    <n v="2019"/>
    <n v="36"/>
    <x v="454"/>
    <s v="G"/>
    <x v="306"/>
    <s v="G"/>
    <x v="279"/>
    <s v="G"/>
  </r>
  <r>
    <s v="0500000US12071"/>
    <x v="214"/>
    <x v="26"/>
    <x v="9"/>
    <n v="54194"/>
    <s v="Veterinary services"/>
    <n v="1"/>
    <s v="All establishments"/>
    <n v="1"/>
    <s v="All establishments"/>
    <n v="2019"/>
    <n v="70"/>
    <x v="455"/>
    <s v="G"/>
    <x v="412"/>
    <s v="G"/>
    <x v="280"/>
    <s v="G"/>
  </r>
  <r>
    <s v="0500000US12071"/>
    <x v="214"/>
    <x v="26"/>
    <x v="9"/>
    <n v="81291"/>
    <s v="Pet care (except veterinary) services"/>
    <n v="1"/>
    <s v="All establishments"/>
    <n v="1"/>
    <s v="All establishments"/>
    <n v="2019"/>
    <n v="55"/>
    <x v="456"/>
    <s v="G"/>
    <x v="413"/>
    <s v="G"/>
    <x v="281"/>
    <s v="G"/>
  </r>
  <r>
    <s v="0500000US12073"/>
    <x v="215"/>
    <x v="206"/>
    <x v="9"/>
    <n v="45391"/>
    <s v="Pet and pet supplies stores"/>
    <n v="1"/>
    <s v="All establishments"/>
    <n v="1"/>
    <s v="All establishments"/>
    <n v="2019"/>
    <n v="12"/>
    <x v="457"/>
    <s v="H"/>
    <x v="232"/>
    <s v="H"/>
    <x v="282"/>
    <s v="H"/>
  </r>
  <r>
    <s v="0500000US12073"/>
    <x v="215"/>
    <x v="206"/>
    <x v="9"/>
    <n v="54194"/>
    <s v="Veterinary services"/>
    <n v="1"/>
    <s v="All establishments"/>
    <n v="1"/>
    <s v="All establishments"/>
    <n v="2019"/>
    <n v="39"/>
    <x v="458"/>
    <s v="G"/>
    <x v="414"/>
    <s v="G"/>
    <x v="283"/>
    <s v="G"/>
  </r>
  <r>
    <s v="0500000US12073"/>
    <x v="215"/>
    <x v="206"/>
    <x v="9"/>
    <n v="81291"/>
    <s v="Pet care (except veterinary) services"/>
    <n v="1"/>
    <s v="All establishments"/>
    <n v="1"/>
    <s v="All establishments"/>
    <n v="2019"/>
    <n v="17"/>
    <x v="459"/>
    <s v="G"/>
    <x v="415"/>
    <s v="G"/>
    <x v="115"/>
    <s v="H"/>
  </r>
  <r>
    <s v="0500000US12075"/>
    <x v="216"/>
    <x v="207"/>
    <x v="9"/>
    <n v="54194"/>
    <s v="Veterinary services"/>
    <n v="1"/>
    <s v="All establishments"/>
    <n v="1"/>
    <s v="All establishments"/>
    <n v="2019"/>
    <n v="10"/>
    <x v="183"/>
    <s v="G"/>
    <x v="416"/>
    <s v="G"/>
    <x v="112"/>
    <s v="G"/>
  </r>
  <r>
    <s v="0500000US12075"/>
    <x v="216"/>
    <x v="207"/>
    <x v="9"/>
    <n v="81291"/>
    <s v="Pet care (except veterinary) services"/>
    <n v="1"/>
    <s v="All establishments"/>
    <n v="1"/>
    <s v="All establishments"/>
    <n v="2019"/>
    <n v="3"/>
    <x v="460"/>
    <s v="G"/>
    <x v="197"/>
    <s v="H"/>
    <x v="8"/>
    <s v="G"/>
  </r>
  <r>
    <s v="0500000US12081"/>
    <x v="217"/>
    <x v="208"/>
    <x v="9"/>
    <n v="45391"/>
    <s v="Pet and pet supplies stores"/>
    <n v="1"/>
    <s v="All establishments"/>
    <n v="1"/>
    <s v="All establishments"/>
    <n v="2019"/>
    <n v="18"/>
    <x v="461"/>
    <s v="G"/>
    <x v="417"/>
    <s v="G"/>
    <x v="251"/>
    <s v="G"/>
  </r>
  <r>
    <s v="0500000US12081"/>
    <x v="217"/>
    <x v="208"/>
    <x v="9"/>
    <n v="54194"/>
    <s v="Veterinary services"/>
    <n v="1"/>
    <s v="All establishments"/>
    <n v="1"/>
    <s v="All establishments"/>
    <n v="2019"/>
    <n v="46"/>
    <x v="462"/>
    <s v="G"/>
    <x v="418"/>
    <s v="G"/>
    <x v="284"/>
    <s v="G"/>
  </r>
  <r>
    <s v="0500000US12081"/>
    <x v="217"/>
    <x v="208"/>
    <x v="9"/>
    <n v="81291"/>
    <s v="Pet care (except veterinary) services"/>
    <n v="1"/>
    <s v="All establishments"/>
    <n v="1"/>
    <s v="All establishments"/>
    <n v="2019"/>
    <n v="23"/>
    <x v="463"/>
    <s v="H"/>
    <x v="419"/>
    <s v="H"/>
    <x v="285"/>
    <s v="G"/>
  </r>
  <r>
    <s v="0500000US12083"/>
    <x v="218"/>
    <x v="29"/>
    <x v="9"/>
    <n v="45391"/>
    <s v="Pet and pet supplies stores"/>
    <n v="1"/>
    <s v="All establishments"/>
    <n v="1"/>
    <s v="All establishments"/>
    <n v="2019"/>
    <n v="14"/>
    <x v="464"/>
    <s v="H"/>
    <x v="420"/>
    <s v="H"/>
    <x v="122"/>
    <s v="H"/>
  </r>
  <r>
    <s v="0500000US12083"/>
    <x v="218"/>
    <x v="29"/>
    <x v="9"/>
    <n v="54194"/>
    <s v="Veterinary services"/>
    <n v="1"/>
    <s v="All establishments"/>
    <n v="1"/>
    <s v="All establishments"/>
    <n v="2019"/>
    <n v="75"/>
    <x v="465"/>
    <s v="G"/>
    <x v="421"/>
    <s v="G"/>
    <x v="286"/>
    <s v="G"/>
  </r>
  <r>
    <s v="0500000US12083"/>
    <x v="218"/>
    <x v="29"/>
    <x v="9"/>
    <n v="81291"/>
    <s v="Pet care (except veterinary) services"/>
    <n v="1"/>
    <s v="All establishments"/>
    <n v="1"/>
    <s v="All establishments"/>
    <n v="2019"/>
    <n v="29"/>
    <x v="466"/>
    <s v="G"/>
    <x v="422"/>
    <s v="G"/>
    <x v="0"/>
    <s v="G"/>
  </r>
  <r>
    <s v="0500000US12085"/>
    <x v="219"/>
    <x v="209"/>
    <x v="9"/>
    <n v="45391"/>
    <s v="Pet and pet supplies stores"/>
    <n v="1"/>
    <s v="All establishments"/>
    <n v="1"/>
    <s v="All establishments"/>
    <n v="2019"/>
    <n v="8"/>
    <x v="467"/>
    <s v="H"/>
    <x v="423"/>
    <s v="H"/>
    <x v="220"/>
    <s v="H"/>
  </r>
  <r>
    <s v="0500000US12085"/>
    <x v="219"/>
    <x v="209"/>
    <x v="9"/>
    <n v="54194"/>
    <s v="Veterinary services"/>
    <n v="1"/>
    <s v="All establishments"/>
    <n v="1"/>
    <s v="All establishments"/>
    <n v="2019"/>
    <n v="33"/>
    <x v="468"/>
    <s v="G"/>
    <x v="424"/>
    <s v="G"/>
    <x v="287"/>
    <s v="G"/>
  </r>
  <r>
    <s v="0500000US12085"/>
    <x v="219"/>
    <x v="209"/>
    <x v="9"/>
    <n v="81291"/>
    <s v="Pet care (except veterinary) services"/>
    <n v="1"/>
    <s v="All establishments"/>
    <n v="1"/>
    <s v="All establishments"/>
    <n v="2019"/>
    <n v="16"/>
    <x v="469"/>
    <s v="H"/>
    <x v="260"/>
    <s v="H"/>
    <x v="99"/>
    <s v="H"/>
  </r>
  <r>
    <s v="0500000US12086"/>
    <x v="220"/>
    <x v="210"/>
    <x v="9"/>
    <n v="45391"/>
    <s v="Pet and pet supplies stores"/>
    <n v="1"/>
    <s v="All establishments"/>
    <n v="1"/>
    <s v="All establishments"/>
    <n v="2019"/>
    <n v="100"/>
    <x v="470"/>
    <s v="G"/>
    <x v="425"/>
    <s v="G"/>
    <x v="288"/>
    <s v="G"/>
  </r>
  <r>
    <s v="0500000US12086"/>
    <x v="220"/>
    <x v="210"/>
    <x v="9"/>
    <n v="54194"/>
    <s v="Veterinary services"/>
    <n v="1"/>
    <s v="All establishments"/>
    <n v="1"/>
    <s v="All establishments"/>
    <n v="2019"/>
    <n v="217"/>
    <x v="471"/>
    <s v="G"/>
    <x v="426"/>
    <s v="G"/>
    <x v="289"/>
    <s v="G"/>
  </r>
  <r>
    <s v="0500000US12086"/>
    <x v="220"/>
    <x v="210"/>
    <x v="9"/>
    <n v="81291"/>
    <s v="Pet care (except veterinary) services"/>
    <n v="1"/>
    <s v="All establishments"/>
    <n v="1"/>
    <s v="All establishments"/>
    <n v="2019"/>
    <n v="133"/>
    <x v="472"/>
    <s v="G"/>
    <x v="427"/>
    <s v="G"/>
    <x v="290"/>
    <s v="H"/>
  </r>
  <r>
    <s v="0500000US12087"/>
    <x v="221"/>
    <x v="211"/>
    <x v="9"/>
    <n v="45391"/>
    <s v="Pet and pet supplies stores"/>
    <n v="1"/>
    <s v="All establishments"/>
    <n v="1"/>
    <s v="All establishments"/>
    <n v="2019"/>
    <n v="4"/>
    <x v="473"/>
    <s v="H"/>
    <x v="428"/>
    <s v="G"/>
    <x v="95"/>
    <s v="J"/>
  </r>
  <r>
    <s v="0500000US12087"/>
    <x v="221"/>
    <x v="211"/>
    <x v="9"/>
    <n v="54194"/>
    <s v="Veterinary services"/>
    <n v="1"/>
    <s v="All establishments"/>
    <n v="1"/>
    <s v="All establishments"/>
    <n v="2019"/>
    <n v="14"/>
    <x v="474"/>
    <s v="G"/>
    <x v="429"/>
    <s v="G"/>
    <x v="15"/>
    <s v="G"/>
  </r>
  <r>
    <s v="0500000US12087"/>
    <x v="221"/>
    <x v="211"/>
    <x v="9"/>
    <n v="81291"/>
    <s v="Pet care (except veterinary) services"/>
    <n v="1"/>
    <s v="All establishments"/>
    <n v="1"/>
    <s v="All establishments"/>
    <n v="2019"/>
    <n v="7"/>
    <x v="475"/>
    <s v="G"/>
    <x v="430"/>
    <s v="H"/>
    <x v="61"/>
    <s v="G"/>
  </r>
  <r>
    <s v="0500000US12089"/>
    <x v="222"/>
    <x v="212"/>
    <x v="9"/>
    <n v="45391"/>
    <s v="Pet and pet supplies stores"/>
    <n v="1"/>
    <s v="All establishments"/>
    <n v="1"/>
    <s v="All establishments"/>
    <n v="2019"/>
    <n v="5"/>
    <x v="476"/>
    <s v="H"/>
    <x v="431"/>
    <s v="J"/>
    <x v="5"/>
    <s v="J"/>
  </r>
  <r>
    <s v="0500000US12089"/>
    <x v="222"/>
    <x v="212"/>
    <x v="9"/>
    <n v="54194"/>
    <s v="Veterinary services"/>
    <n v="1"/>
    <s v="All establishments"/>
    <n v="1"/>
    <s v="All establishments"/>
    <n v="2019"/>
    <n v="12"/>
    <x v="477"/>
    <s v="H"/>
    <x v="432"/>
    <s v="H"/>
    <x v="167"/>
    <s v="H"/>
  </r>
  <r>
    <s v="0500000US12089"/>
    <x v="222"/>
    <x v="212"/>
    <x v="9"/>
    <n v="81291"/>
    <s v="Pet care (except veterinary) services"/>
    <n v="1"/>
    <s v="All establishments"/>
    <n v="1"/>
    <s v="All establishments"/>
    <n v="2019"/>
    <n v="8"/>
    <x v="478"/>
    <s v="H"/>
    <x v="433"/>
    <s v="H"/>
    <x v="92"/>
    <s v="J"/>
  </r>
  <r>
    <s v="0500000US12091"/>
    <x v="223"/>
    <x v="213"/>
    <x v="9"/>
    <n v="45391"/>
    <s v="Pet and pet supplies stores"/>
    <n v="1"/>
    <s v="All establishments"/>
    <n v="1"/>
    <s v="All establishments"/>
    <n v="2019"/>
    <n v="10"/>
    <x v="479"/>
    <s v="G"/>
    <x v="314"/>
    <s v="G"/>
    <x v="291"/>
    <s v="G"/>
  </r>
  <r>
    <s v="0500000US12091"/>
    <x v="223"/>
    <x v="213"/>
    <x v="9"/>
    <n v="54194"/>
    <s v="Veterinary services"/>
    <n v="1"/>
    <s v="All establishments"/>
    <n v="1"/>
    <s v="All establishments"/>
    <n v="2019"/>
    <n v="27"/>
    <x v="480"/>
    <s v="G"/>
    <x v="434"/>
    <s v="G"/>
    <x v="292"/>
    <s v="G"/>
  </r>
  <r>
    <s v="0500000US12091"/>
    <x v="223"/>
    <x v="213"/>
    <x v="9"/>
    <n v="81291"/>
    <s v="Pet care (except veterinary) services"/>
    <n v="1"/>
    <s v="All establishments"/>
    <n v="1"/>
    <s v="All establishments"/>
    <n v="2019"/>
    <n v="12"/>
    <x v="481"/>
    <s v="G"/>
    <x v="435"/>
    <s v="G"/>
    <x v="89"/>
    <s v="J"/>
  </r>
  <r>
    <s v="0500000US12093"/>
    <x v="224"/>
    <x v="214"/>
    <x v="9"/>
    <n v="54194"/>
    <s v="Veterinary services"/>
    <n v="1"/>
    <s v="All establishments"/>
    <n v="1"/>
    <s v="All establishments"/>
    <n v="2019"/>
    <n v="7"/>
    <x v="482"/>
    <s v="G"/>
    <x v="436"/>
    <s v="G"/>
    <x v="50"/>
    <s v="J"/>
  </r>
  <r>
    <s v="0500000US12095"/>
    <x v="225"/>
    <x v="112"/>
    <x v="9"/>
    <n v="45391"/>
    <s v="Pet and pet supplies stores"/>
    <n v="1"/>
    <s v="All establishments"/>
    <n v="1"/>
    <s v="All establishments"/>
    <n v="2019"/>
    <n v="55"/>
    <x v="483"/>
    <s v="G"/>
    <x v="437"/>
    <s v="G"/>
    <x v="293"/>
    <s v="H"/>
  </r>
  <r>
    <s v="0500000US12095"/>
    <x v="225"/>
    <x v="112"/>
    <x v="9"/>
    <n v="54194"/>
    <s v="Veterinary services"/>
    <n v="1"/>
    <s v="All establishments"/>
    <n v="1"/>
    <s v="All establishments"/>
    <n v="2019"/>
    <n v="113"/>
    <x v="484"/>
    <s v="G"/>
    <x v="438"/>
    <s v="G"/>
    <x v="294"/>
    <s v="G"/>
  </r>
  <r>
    <s v="0500000US12095"/>
    <x v="225"/>
    <x v="112"/>
    <x v="9"/>
    <n v="81291"/>
    <s v="Pet care (except veterinary) services"/>
    <n v="1"/>
    <s v="All establishments"/>
    <n v="1"/>
    <s v="All establishments"/>
    <n v="2019"/>
    <n v="73"/>
    <x v="485"/>
    <s v="H"/>
    <x v="439"/>
    <s v="H"/>
    <x v="295"/>
    <s v="G"/>
  </r>
  <r>
    <s v="0500000US12097"/>
    <x v="226"/>
    <x v="215"/>
    <x v="9"/>
    <n v="45391"/>
    <s v="Pet and pet supplies stores"/>
    <n v="1"/>
    <s v="All establishments"/>
    <n v="1"/>
    <s v="All establishments"/>
    <n v="2019"/>
    <n v="9"/>
    <x v="486"/>
    <s v="J"/>
    <x v="440"/>
    <s v="J"/>
    <x v="100"/>
    <s v="J"/>
  </r>
  <r>
    <s v="0500000US12097"/>
    <x v="226"/>
    <x v="215"/>
    <x v="9"/>
    <n v="54194"/>
    <s v="Veterinary services"/>
    <n v="1"/>
    <s v="All establishments"/>
    <n v="1"/>
    <s v="All establishments"/>
    <n v="2019"/>
    <n v="22"/>
    <x v="487"/>
    <s v="G"/>
    <x v="441"/>
    <s v="G"/>
    <x v="296"/>
    <s v="H"/>
  </r>
  <r>
    <s v="0500000US12097"/>
    <x v="226"/>
    <x v="215"/>
    <x v="9"/>
    <n v="81291"/>
    <s v="Pet care (except veterinary) services"/>
    <n v="1"/>
    <s v="All establishments"/>
    <n v="1"/>
    <s v="All establishments"/>
    <n v="2019"/>
    <n v="23"/>
    <x v="488"/>
    <s v="G"/>
    <x v="66"/>
    <s v="G"/>
    <x v="235"/>
    <s v="G"/>
  </r>
  <r>
    <s v="0500000US12099"/>
    <x v="227"/>
    <x v="216"/>
    <x v="9"/>
    <n v="45391"/>
    <s v="Pet and pet supplies stores"/>
    <n v="1"/>
    <s v="All establishments"/>
    <n v="1"/>
    <s v="All establishments"/>
    <n v="2019"/>
    <n v="73"/>
    <x v="489"/>
    <s v="H"/>
    <x v="442"/>
    <s v="H"/>
    <x v="297"/>
    <s v="H"/>
  </r>
  <r>
    <s v="0500000US12099"/>
    <x v="227"/>
    <x v="216"/>
    <x v="9"/>
    <n v="54194"/>
    <s v="Veterinary services"/>
    <n v="1"/>
    <s v="All establishments"/>
    <n v="1"/>
    <s v="All establishments"/>
    <n v="2019"/>
    <n v="236"/>
    <x v="490"/>
    <s v="G"/>
    <x v="443"/>
    <s v="G"/>
    <x v="298"/>
    <s v="G"/>
  </r>
  <r>
    <s v="0500000US12099"/>
    <x v="227"/>
    <x v="216"/>
    <x v="9"/>
    <n v="81291"/>
    <s v="Pet care (except veterinary) services"/>
    <n v="1"/>
    <s v="All establishments"/>
    <n v="1"/>
    <s v="All establishments"/>
    <n v="2019"/>
    <n v="117"/>
    <x v="491"/>
    <s v="G"/>
    <x v="444"/>
    <s v="G"/>
    <x v="299"/>
    <s v="G"/>
  </r>
  <r>
    <s v="0500000US12101"/>
    <x v="228"/>
    <x v="217"/>
    <x v="9"/>
    <n v="45391"/>
    <s v="Pet and pet supplies stores"/>
    <n v="1"/>
    <s v="All establishments"/>
    <n v="1"/>
    <s v="All establishments"/>
    <n v="2019"/>
    <n v="18"/>
    <x v="492"/>
    <s v="H"/>
    <x v="445"/>
    <s v="H"/>
    <x v="269"/>
    <s v="H"/>
  </r>
  <r>
    <s v="0500000US12101"/>
    <x v="228"/>
    <x v="217"/>
    <x v="9"/>
    <n v="54194"/>
    <s v="Veterinary services"/>
    <n v="1"/>
    <s v="All establishments"/>
    <n v="1"/>
    <s v="All establishments"/>
    <n v="2019"/>
    <n v="67"/>
    <x v="493"/>
    <s v="G"/>
    <x v="446"/>
    <s v="G"/>
    <x v="300"/>
    <s v="G"/>
  </r>
  <r>
    <s v="0500000US12101"/>
    <x v="228"/>
    <x v="217"/>
    <x v="9"/>
    <n v="81291"/>
    <s v="Pet care (except veterinary) services"/>
    <n v="1"/>
    <s v="All establishments"/>
    <n v="1"/>
    <s v="All establishments"/>
    <n v="2019"/>
    <n v="36"/>
    <x v="494"/>
    <s v="G"/>
    <x v="447"/>
    <s v="G"/>
    <x v="301"/>
    <s v="H"/>
  </r>
  <r>
    <s v="0500000US12103"/>
    <x v="229"/>
    <x v="218"/>
    <x v="9"/>
    <n v="45391"/>
    <s v="Pet and pet supplies stores"/>
    <n v="1"/>
    <s v="All establishments"/>
    <n v="1"/>
    <s v="All establishments"/>
    <n v="2019"/>
    <n v="59"/>
    <x v="495"/>
    <s v="G"/>
    <x v="448"/>
    <s v="G"/>
    <x v="302"/>
    <s v="G"/>
  </r>
  <r>
    <s v="0500000US12103"/>
    <x v="229"/>
    <x v="218"/>
    <x v="9"/>
    <n v="54194"/>
    <s v="Veterinary services"/>
    <n v="1"/>
    <s v="All establishments"/>
    <n v="1"/>
    <s v="All establishments"/>
    <n v="2019"/>
    <n v="158"/>
    <x v="496"/>
    <s v="G"/>
    <x v="449"/>
    <s v="G"/>
    <x v="303"/>
    <s v="G"/>
  </r>
  <r>
    <s v="0500000US12103"/>
    <x v="229"/>
    <x v="218"/>
    <x v="9"/>
    <n v="81291"/>
    <s v="Pet care (except veterinary) services"/>
    <n v="1"/>
    <s v="All establishments"/>
    <n v="1"/>
    <s v="All establishments"/>
    <n v="2019"/>
    <n v="94"/>
    <x v="497"/>
    <s v="G"/>
    <x v="450"/>
    <s v="G"/>
    <x v="304"/>
    <s v="G"/>
  </r>
  <r>
    <s v="0500000US12105"/>
    <x v="230"/>
    <x v="79"/>
    <x v="9"/>
    <n v="45391"/>
    <s v="Pet and pet supplies stores"/>
    <n v="1"/>
    <s v="All establishments"/>
    <n v="1"/>
    <s v="All establishments"/>
    <n v="2019"/>
    <n v="17"/>
    <x v="498"/>
    <s v="J"/>
    <x v="451"/>
    <s v="J"/>
    <x v="241"/>
    <s v="J"/>
  </r>
  <r>
    <s v="0500000US12105"/>
    <x v="230"/>
    <x v="79"/>
    <x v="9"/>
    <n v="54194"/>
    <s v="Veterinary services"/>
    <n v="1"/>
    <s v="All establishments"/>
    <n v="1"/>
    <s v="All establishments"/>
    <n v="2019"/>
    <n v="59"/>
    <x v="499"/>
    <s v="G"/>
    <x v="452"/>
    <s v="G"/>
    <x v="305"/>
    <s v="G"/>
  </r>
  <r>
    <s v="0500000US12105"/>
    <x v="230"/>
    <x v="79"/>
    <x v="9"/>
    <n v="81291"/>
    <s v="Pet care (except veterinary) services"/>
    <n v="1"/>
    <s v="All establishments"/>
    <n v="1"/>
    <s v="All establishments"/>
    <n v="2019"/>
    <n v="27"/>
    <x v="500"/>
    <s v="G"/>
    <x v="453"/>
    <s v="G"/>
    <x v="306"/>
    <s v="G"/>
  </r>
  <r>
    <s v="0500000US12107"/>
    <x v="231"/>
    <x v="219"/>
    <x v="9"/>
    <n v="54194"/>
    <s v="Veterinary services"/>
    <n v="1"/>
    <s v="All establishments"/>
    <n v="1"/>
    <s v="All establishments"/>
    <n v="2019"/>
    <n v="7"/>
    <x v="501"/>
    <s v="H"/>
    <x v="377"/>
    <s v="H"/>
    <x v="143"/>
    <s v="J"/>
  </r>
  <r>
    <s v="0500000US12109"/>
    <x v="232"/>
    <x v="220"/>
    <x v="9"/>
    <n v="45391"/>
    <s v="Pet and pet supplies stores"/>
    <n v="1"/>
    <s v="All establishments"/>
    <n v="1"/>
    <s v="All establishments"/>
    <n v="2019"/>
    <n v="8"/>
    <x v="502"/>
    <s v="J"/>
    <x v="275"/>
    <s v="J"/>
    <x v="84"/>
    <s v="J"/>
  </r>
  <r>
    <s v="0500000US12109"/>
    <x v="232"/>
    <x v="220"/>
    <x v="9"/>
    <n v="54194"/>
    <s v="Veterinary services"/>
    <n v="1"/>
    <s v="All establishments"/>
    <n v="1"/>
    <s v="All establishments"/>
    <n v="2019"/>
    <n v="39"/>
    <x v="503"/>
    <s v="G"/>
    <x v="454"/>
    <s v="H"/>
    <x v="267"/>
    <s v="H"/>
  </r>
  <r>
    <s v="0500000US12109"/>
    <x v="232"/>
    <x v="220"/>
    <x v="9"/>
    <n v="81291"/>
    <s v="Pet care (except veterinary) services"/>
    <n v="1"/>
    <s v="All establishments"/>
    <n v="1"/>
    <s v="All establishments"/>
    <n v="2019"/>
    <n v="22"/>
    <x v="504"/>
    <s v="H"/>
    <x v="455"/>
    <s v="H"/>
    <x v="227"/>
    <s v="H"/>
  </r>
  <r>
    <s v="0500000US12111"/>
    <x v="233"/>
    <x v="221"/>
    <x v="9"/>
    <n v="45391"/>
    <s v="Pet and pet supplies stores"/>
    <n v="1"/>
    <s v="All establishments"/>
    <n v="1"/>
    <s v="All establishments"/>
    <n v="2019"/>
    <n v="8"/>
    <x v="505"/>
    <s v="J"/>
    <x v="251"/>
    <s v="J"/>
    <x v="71"/>
    <s v="J"/>
  </r>
  <r>
    <s v="0500000US12111"/>
    <x v="233"/>
    <x v="221"/>
    <x v="9"/>
    <n v="54194"/>
    <s v="Veterinary services"/>
    <n v="1"/>
    <s v="All establishments"/>
    <n v="1"/>
    <s v="All establishments"/>
    <n v="2019"/>
    <n v="20"/>
    <x v="506"/>
    <s v="H"/>
    <x v="456"/>
    <s v="H"/>
    <x v="307"/>
    <s v="J"/>
  </r>
  <r>
    <s v="0500000US12111"/>
    <x v="233"/>
    <x v="221"/>
    <x v="9"/>
    <n v="81291"/>
    <s v="Pet care (except veterinary) services"/>
    <n v="1"/>
    <s v="All establishments"/>
    <n v="1"/>
    <s v="All establishments"/>
    <n v="2019"/>
    <n v="9"/>
    <x v="507"/>
    <s v="G"/>
    <x v="457"/>
    <s v="G"/>
    <x v="9"/>
    <s v="G"/>
  </r>
  <r>
    <s v="0500000US12113"/>
    <x v="234"/>
    <x v="222"/>
    <x v="9"/>
    <n v="45391"/>
    <s v="Pet and pet supplies stores"/>
    <n v="1"/>
    <s v="All establishments"/>
    <n v="1"/>
    <s v="All establishments"/>
    <n v="2019"/>
    <n v="3"/>
    <x v="508"/>
    <s v="J"/>
    <x v="69"/>
    <s v="J"/>
    <x v="259"/>
    <s v="J"/>
  </r>
  <r>
    <s v="0500000US12113"/>
    <x v="234"/>
    <x v="222"/>
    <x v="9"/>
    <n v="54194"/>
    <s v="Veterinary services"/>
    <n v="1"/>
    <s v="All establishments"/>
    <n v="1"/>
    <s v="All establishments"/>
    <n v="2019"/>
    <n v="11"/>
    <x v="509"/>
    <s v="G"/>
    <x v="458"/>
    <s v="G"/>
    <x v="308"/>
    <s v="G"/>
  </r>
  <r>
    <s v="0500000US12113"/>
    <x v="234"/>
    <x v="222"/>
    <x v="9"/>
    <n v="81291"/>
    <s v="Pet care (except veterinary) services"/>
    <n v="1"/>
    <s v="All establishments"/>
    <n v="1"/>
    <s v="All establishments"/>
    <n v="2019"/>
    <n v="8"/>
    <x v="473"/>
    <s v="H"/>
    <x v="459"/>
    <s v="H"/>
    <x v="18"/>
    <s v="J"/>
  </r>
  <r>
    <s v="0500000US12115"/>
    <x v="235"/>
    <x v="223"/>
    <x v="9"/>
    <n v="45391"/>
    <s v="Pet and pet supplies stores"/>
    <n v="1"/>
    <s v="All establishments"/>
    <n v="1"/>
    <s v="All establishments"/>
    <n v="2019"/>
    <n v="29"/>
    <x v="510"/>
    <s v="H"/>
    <x v="460"/>
    <s v="H"/>
    <x v="162"/>
    <s v="G"/>
  </r>
  <r>
    <s v="0500000US12115"/>
    <x v="235"/>
    <x v="223"/>
    <x v="9"/>
    <n v="54194"/>
    <s v="Veterinary services"/>
    <n v="1"/>
    <s v="All establishments"/>
    <n v="1"/>
    <s v="All establishments"/>
    <n v="2019"/>
    <n v="67"/>
    <x v="511"/>
    <s v="H"/>
    <x v="461"/>
    <s v="H"/>
    <x v="309"/>
    <s v="H"/>
  </r>
  <r>
    <s v="0500000US12115"/>
    <x v="235"/>
    <x v="223"/>
    <x v="9"/>
    <n v="81291"/>
    <s v="Pet care (except veterinary) services"/>
    <n v="1"/>
    <s v="All establishments"/>
    <n v="1"/>
    <s v="All establishments"/>
    <n v="2019"/>
    <n v="34"/>
    <x v="512"/>
    <s v="G"/>
    <x v="462"/>
    <s v="G"/>
    <x v="310"/>
    <s v="G"/>
  </r>
  <r>
    <s v="0500000US12117"/>
    <x v="236"/>
    <x v="224"/>
    <x v="9"/>
    <n v="45391"/>
    <s v="Pet and pet supplies stores"/>
    <n v="1"/>
    <s v="All establishments"/>
    <n v="1"/>
    <s v="All establishments"/>
    <n v="2019"/>
    <n v="26"/>
    <x v="513"/>
    <s v="H"/>
    <x v="463"/>
    <s v="H"/>
    <x v="311"/>
    <s v="H"/>
  </r>
  <r>
    <s v="0500000US12117"/>
    <x v="236"/>
    <x v="224"/>
    <x v="9"/>
    <n v="54194"/>
    <s v="Veterinary services"/>
    <n v="1"/>
    <s v="All establishments"/>
    <n v="1"/>
    <s v="All establishments"/>
    <n v="2019"/>
    <n v="72"/>
    <x v="514"/>
    <s v="H"/>
    <x v="464"/>
    <s v="H"/>
    <x v="312"/>
    <s v="G"/>
  </r>
  <r>
    <s v="0500000US12117"/>
    <x v="236"/>
    <x v="224"/>
    <x v="9"/>
    <n v="81291"/>
    <s v="Pet care (except veterinary) services"/>
    <n v="1"/>
    <s v="All establishments"/>
    <n v="1"/>
    <s v="All establishments"/>
    <n v="2019"/>
    <n v="45"/>
    <x v="213"/>
    <s v="G"/>
    <x v="465"/>
    <s v="G"/>
    <x v="219"/>
    <s v="H"/>
  </r>
  <r>
    <s v="0500000US12119"/>
    <x v="237"/>
    <x v="225"/>
    <x v="9"/>
    <n v="54194"/>
    <s v="Veterinary services"/>
    <n v="1"/>
    <s v="All establishments"/>
    <n v="1"/>
    <s v="All establishments"/>
    <n v="2019"/>
    <n v="12"/>
    <x v="515"/>
    <s v="G"/>
    <x v="466"/>
    <s v="G"/>
    <x v="107"/>
    <s v="G"/>
  </r>
  <r>
    <s v="0500000US12119"/>
    <x v="237"/>
    <x v="225"/>
    <x v="9"/>
    <n v="81291"/>
    <s v="Pet care (except veterinary) services"/>
    <n v="1"/>
    <s v="All establishments"/>
    <n v="1"/>
    <s v="All establishments"/>
    <n v="2019"/>
    <n v="7"/>
    <x v="516"/>
    <s v="H"/>
    <x v="467"/>
    <s v="H"/>
    <x v="125"/>
    <s v="G"/>
  </r>
  <r>
    <s v="0500000US12121"/>
    <x v="238"/>
    <x v="226"/>
    <x v="9"/>
    <n v="54194"/>
    <s v="Veterinary services"/>
    <n v="1"/>
    <s v="All establishments"/>
    <n v="1"/>
    <s v="All establishments"/>
    <n v="2019"/>
    <n v="7"/>
    <x v="517"/>
    <s v="G"/>
    <x v="468"/>
    <s v="G"/>
    <x v="212"/>
    <s v="G"/>
  </r>
  <r>
    <s v="0500000US12127"/>
    <x v="239"/>
    <x v="227"/>
    <x v="9"/>
    <n v="45391"/>
    <s v="Pet and pet supplies stores"/>
    <n v="1"/>
    <s v="All establishments"/>
    <n v="1"/>
    <s v="All establishments"/>
    <n v="2019"/>
    <n v="28"/>
    <x v="518"/>
    <s v="G"/>
    <x v="469"/>
    <s v="G"/>
    <x v="313"/>
    <s v="H"/>
  </r>
  <r>
    <s v="0500000US12127"/>
    <x v="239"/>
    <x v="227"/>
    <x v="9"/>
    <n v="54194"/>
    <s v="Veterinary services"/>
    <n v="1"/>
    <s v="All establishments"/>
    <n v="1"/>
    <s v="All establishments"/>
    <n v="2019"/>
    <n v="54"/>
    <x v="519"/>
    <s v="G"/>
    <x v="470"/>
    <s v="G"/>
    <x v="314"/>
    <s v="G"/>
  </r>
  <r>
    <s v="0500000US12127"/>
    <x v="239"/>
    <x v="227"/>
    <x v="9"/>
    <n v="81291"/>
    <s v="Pet care (except veterinary) services"/>
    <n v="1"/>
    <s v="All establishments"/>
    <n v="1"/>
    <s v="All establishments"/>
    <n v="2019"/>
    <n v="49"/>
    <x v="520"/>
    <s v="G"/>
    <x v="471"/>
    <s v="G"/>
    <x v="102"/>
    <s v="G"/>
  </r>
  <r>
    <s v="0500000US12129"/>
    <x v="240"/>
    <x v="228"/>
    <x v="9"/>
    <n v="54194"/>
    <s v="Veterinary services"/>
    <n v="1"/>
    <s v="All establishments"/>
    <n v="1"/>
    <s v="All establishments"/>
    <n v="2019"/>
    <n v="3"/>
    <x v="521"/>
    <s v="H"/>
    <x v="297"/>
    <s v="H"/>
    <x v="30"/>
    <s v="H"/>
  </r>
  <r>
    <s v="0500000US12129"/>
    <x v="240"/>
    <x v="228"/>
    <x v="9"/>
    <n v="81291"/>
    <s v="Pet care (except veterinary) services"/>
    <n v="1"/>
    <s v="All establishments"/>
    <n v="1"/>
    <s v="All establishments"/>
    <n v="2019"/>
    <n v="3"/>
    <x v="522"/>
    <s v="G"/>
    <x v="112"/>
    <s v="H"/>
    <x v="8"/>
    <s v="J"/>
  </r>
  <r>
    <s v="0500000US12131"/>
    <x v="241"/>
    <x v="229"/>
    <x v="9"/>
    <n v="54194"/>
    <s v="Veterinary services"/>
    <n v="1"/>
    <s v="All establishments"/>
    <n v="1"/>
    <s v="All establishments"/>
    <n v="2019"/>
    <n v="11"/>
    <x v="523"/>
    <s v="H"/>
    <x v="235"/>
    <s v="G"/>
    <x v="315"/>
    <s v="G"/>
  </r>
  <r>
    <s v="0500000US12131"/>
    <x v="241"/>
    <x v="229"/>
    <x v="9"/>
    <n v="81291"/>
    <s v="Pet care (except veterinary) services"/>
    <n v="1"/>
    <s v="All establishments"/>
    <n v="1"/>
    <s v="All establishments"/>
    <n v="2019"/>
    <n v="8"/>
    <x v="524"/>
    <s v="G"/>
    <x v="472"/>
    <s v="G"/>
    <x v="259"/>
    <s v="H"/>
  </r>
  <r>
    <s v="0500000US12133"/>
    <x v="242"/>
    <x v="85"/>
    <x v="9"/>
    <n v="54194"/>
    <s v="Veterinary services"/>
    <n v="1"/>
    <s v="All establishments"/>
    <n v="1"/>
    <s v="All establishments"/>
    <n v="2019"/>
    <n v="3"/>
    <x v="525"/>
    <s v="J"/>
    <x v="397"/>
    <s v="J"/>
    <x v="222"/>
    <s v="J"/>
  </r>
  <r>
    <s v="0500000US13009"/>
    <x v="243"/>
    <x v="1"/>
    <x v="10"/>
    <n v="54194"/>
    <s v="Veterinary services"/>
    <n v="1"/>
    <s v="All establishments"/>
    <n v="1"/>
    <s v="All establishments"/>
    <n v="2019"/>
    <n v="3"/>
    <x v="526"/>
    <s v="G"/>
    <x v="473"/>
    <s v="G"/>
    <x v="39"/>
    <s v="J"/>
  </r>
  <r>
    <s v="0500000US13009"/>
    <x v="243"/>
    <x v="1"/>
    <x v="10"/>
    <n v="81291"/>
    <s v="Pet care (except veterinary) services"/>
    <n v="1"/>
    <s v="All establishments"/>
    <n v="1"/>
    <s v="All establishments"/>
    <n v="2019"/>
    <n v="4"/>
    <x v="527"/>
    <s v="H"/>
    <x v="474"/>
    <s v="J"/>
    <x v="8"/>
    <s v="J"/>
  </r>
  <r>
    <s v="0500000US13013"/>
    <x v="244"/>
    <x v="230"/>
    <x v="10"/>
    <n v="54194"/>
    <s v="Veterinary services"/>
    <n v="1"/>
    <s v="All establishments"/>
    <n v="1"/>
    <s v="All establishments"/>
    <n v="2019"/>
    <n v="12"/>
    <x v="528"/>
    <s v="G"/>
    <x v="475"/>
    <s v="G"/>
    <x v="316"/>
    <s v="H"/>
  </r>
  <r>
    <s v="0500000US13013"/>
    <x v="244"/>
    <x v="230"/>
    <x v="10"/>
    <n v="81291"/>
    <s v="Pet care (except veterinary) services"/>
    <n v="1"/>
    <s v="All establishments"/>
    <n v="1"/>
    <s v="All establishments"/>
    <n v="2019"/>
    <n v="5"/>
    <x v="529"/>
    <s v="J"/>
    <x v="476"/>
    <s v="J"/>
    <x v="47"/>
    <s v="J"/>
  </r>
  <r>
    <s v="0500000US13015"/>
    <x v="245"/>
    <x v="231"/>
    <x v="10"/>
    <n v="54194"/>
    <s v="Veterinary services"/>
    <n v="1"/>
    <s v="All establishments"/>
    <n v="1"/>
    <s v="All establishments"/>
    <n v="2019"/>
    <n v="6"/>
    <x v="400"/>
    <s v="H"/>
    <x v="477"/>
    <s v="G"/>
    <x v="220"/>
    <s v="H"/>
  </r>
  <r>
    <s v="0500000US13015"/>
    <x v="245"/>
    <x v="231"/>
    <x v="10"/>
    <n v="81291"/>
    <s v="Pet care (except veterinary) services"/>
    <n v="1"/>
    <s v="All establishments"/>
    <n v="1"/>
    <s v="All establishments"/>
    <n v="2019"/>
    <n v="5"/>
    <x v="530"/>
    <s v="G"/>
    <x v="478"/>
    <s v="G"/>
    <x v="9"/>
    <s v="H"/>
  </r>
  <r>
    <s v="0500000US13021"/>
    <x v="246"/>
    <x v="232"/>
    <x v="10"/>
    <n v="45391"/>
    <s v="Pet and pet supplies stores"/>
    <n v="1"/>
    <s v="All establishments"/>
    <n v="1"/>
    <s v="All establishments"/>
    <n v="2019"/>
    <n v="6"/>
    <x v="531"/>
    <s v="H"/>
    <x v="479"/>
    <s v="H"/>
    <x v="317"/>
    <s v="H"/>
  </r>
  <r>
    <s v="0500000US13021"/>
    <x v="246"/>
    <x v="232"/>
    <x v="10"/>
    <n v="54194"/>
    <s v="Veterinary services"/>
    <n v="1"/>
    <s v="All establishments"/>
    <n v="1"/>
    <s v="All establishments"/>
    <n v="2019"/>
    <n v="10"/>
    <x v="532"/>
    <s v="G"/>
    <x v="480"/>
    <s v="G"/>
    <x v="301"/>
    <s v="G"/>
  </r>
  <r>
    <s v="0500000US13021"/>
    <x v="246"/>
    <x v="232"/>
    <x v="10"/>
    <n v="81291"/>
    <s v="Pet care (except veterinary) services"/>
    <n v="1"/>
    <s v="All establishments"/>
    <n v="1"/>
    <s v="All establishments"/>
    <n v="2019"/>
    <n v="9"/>
    <x v="81"/>
    <s v="G"/>
    <x v="481"/>
    <s v="G"/>
    <x v="202"/>
    <s v="H"/>
  </r>
  <r>
    <s v="0500000US13029"/>
    <x v="247"/>
    <x v="233"/>
    <x v="10"/>
    <n v="54194"/>
    <s v="Veterinary services"/>
    <n v="1"/>
    <s v="All establishments"/>
    <n v="1"/>
    <s v="All establishments"/>
    <n v="2019"/>
    <n v="4"/>
    <x v="533"/>
    <s v="H"/>
    <x v="482"/>
    <s v="H"/>
    <x v="112"/>
    <s v="H"/>
  </r>
  <r>
    <s v="0500000US13029"/>
    <x v="247"/>
    <x v="233"/>
    <x v="10"/>
    <n v="81291"/>
    <s v="Pet care (except veterinary) services"/>
    <n v="1"/>
    <s v="All establishments"/>
    <n v="1"/>
    <s v="All establishments"/>
    <n v="2019"/>
    <n v="4"/>
    <x v="534"/>
    <s v="G"/>
    <x v="483"/>
    <s v="H"/>
    <x v="6"/>
    <s v="J"/>
  </r>
  <r>
    <s v="0500000US13031"/>
    <x v="248"/>
    <x v="234"/>
    <x v="10"/>
    <n v="54194"/>
    <s v="Veterinary services"/>
    <n v="1"/>
    <s v="All establishments"/>
    <n v="1"/>
    <s v="All establishments"/>
    <n v="2019"/>
    <n v="6"/>
    <x v="535"/>
    <s v="J"/>
    <x v="484"/>
    <s v="J"/>
    <x v="100"/>
    <s v="J"/>
  </r>
  <r>
    <s v="0500000US13031"/>
    <x v="248"/>
    <x v="234"/>
    <x v="10"/>
    <n v="81291"/>
    <s v="Pet care (except veterinary) services"/>
    <n v="1"/>
    <s v="All establishments"/>
    <n v="1"/>
    <s v="All establishments"/>
    <n v="2019"/>
    <n v="4"/>
    <x v="536"/>
    <s v="H"/>
    <x v="485"/>
    <s v="G"/>
    <x v="77"/>
    <s v="G"/>
  </r>
  <r>
    <s v="0500000US13039"/>
    <x v="249"/>
    <x v="235"/>
    <x v="10"/>
    <n v="54194"/>
    <s v="Veterinary services"/>
    <n v="1"/>
    <s v="All establishments"/>
    <n v="1"/>
    <s v="All establishments"/>
    <n v="2019"/>
    <n v="6"/>
    <x v="537"/>
    <s v="G"/>
    <x v="486"/>
    <s v="G"/>
    <x v="89"/>
    <s v="G"/>
  </r>
  <r>
    <s v="0500000US13045"/>
    <x v="250"/>
    <x v="65"/>
    <x v="10"/>
    <n v="54194"/>
    <s v="Veterinary services"/>
    <n v="1"/>
    <s v="All establishments"/>
    <n v="1"/>
    <s v="All establishments"/>
    <n v="2019"/>
    <n v="11"/>
    <x v="538"/>
    <s v="H"/>
    <x v="487"/>
    <s v="H"/>
    <x v="301"/>
    <s v="H"/>
  </r>
  <r>
    <s v="0500000US13045"/>
    <x v="250"/>
    <x v="65"/>
    <x v="10"/>
    <n v="81291"/>
    <s v="Pet care (except veterinary) services"/>
    <n v="1"/>
    <s v="All establishments"/>
    <n v="1"/>
    <s v="All establishments"/>
    <n v="2019"/>
    <n v="4"/>
    <x v="539"/>
    <s v="H"/>
    <x v="488"/>
    <s v="H"/>
    <x v="68"/>
    <s v="G"/>
  </r>
  <r>
    <s v="0500000US13047"/>
    <x v="251"/>
    <x v="236"/>
    <x v="10"/>
    <n v="45391"/>
    <s v="Pet and pet supplies stores"/>
    <n v="1"/>
    <s v="All establishments"/>
    <n v="1"/>
    <s v="All establishments"/>
    <n v="2019"/>
    <n v="3"/>
    <x v="540"/>
    <s v="H"/>
    <x v="69"/>
    <s v="H"/>
    <x v="11"/>
    <s v="J"/>
  </r>
  <r>
    <s v="0500000US13047"/>
    <x v="251"/>
    <x v="236"/>
    <x v="10"/>
    <n v="54194"/>
    <s v="Veterinary services"/>
    <n v="1"/>
    <s v="All establishments"/>
    <n v="1"/>
    <s v="All establishments"/>
    <n v="2019"/>
    <n v="5"/>
    <x v="541"/>
    <s v="J"/>
    <x v="48"/>
    <s v="J"/>
    <x v="212"/>
    <s v="J"/>
  </r>
  <r>
    <s v="0500000US13051"/>
    <x v="252"/>
    <x v="237"/>
    <x v="10"/>
    <n v="45391"/>
    <s v="Pet and pet supplies stores"/>
    <n v="1"/>
    <s v="All establishments"/>
    <n v="1"/>
    <s v="All establishments"/>
    <n v="2019"/>
    <n v="6"/>
    <x v="542"/>
    <s v="J"/>
    <x v="489"/>
    <s v="J"/>
    <x v="318"/>
    <s v="J"/>
  </r>
  <r>
    <s v="0500000US13051"/>
    <x v="252"/>
    <x v="237"/>
    <x v="10"/>
    <n v="54194"/>
    <s v="Veterinary services"/>
    <n v="1"/>
    <s v="All establishments"/>
    <n v="1"/>
    <s v="All establishments"/>
    <n v="2019"/>
    <n v="39"/>
    <x v="543"/>
    <s v="G"/>
    <x v="490"/>
    <s v="G"/>
    <x v="190"/>
    <s v="G"/>
  </r>
  <r>
    <s v="0500000US13051"/>
    <x v="252"/>
    <x v="237"/>
    <x v="10"/>
    <n v="81291"/>
    <s v="Pet care (except veterinary) services"/>
    <n v="1"/>
    <s v="All establishments"/>
    <n v="1"/>
    <s v="All establishments"/>
    <n v="2019"/>
    <n v="20"/>
    <x v="544"/>
    <s v="G"/>
    <x v="491"/>
    <s v="G"/>
    <x v="167"/>
    <s v="H"/>
  </r>
  <r>
    <s v="0500000US13057"/>
    <x v="253"/>
    <x v="5"/>
    <x v="10"/>
    <n v="45391"/>
    <s v="Pet and pet supplies stores"/>
    <n v="1"/>
    <s v="All establishments"/>
    <n v="1"/>
    <s v="All establishments"/>
    <n v="2019"/>
    <n v="12"/>
    <x v="545"/>
    <s v="H"/>
    <x v="492"/>
    <s v="J"/>
    <x v="319"/>
    <s v="J"/>
  </r>
  <r>
    <s v="0500000US13057"/>
    <x v="253"/>
    <x v="5"/>
    <x v="10"/>
    <n v="54194"/>
    <s v="Veterinary services"/>
    <n v="1"/>
    <s v="All establishments"/>
    <n v="1"/>
    <s v="All establishments"/>
    <n v="2019"/>
    <n v="42"/>
    <x v="546"/>
    <s v="H"/>
    <x v="493"/>
    <s v="H"/>
    <x v="320"/>
    <s v="G"/>
  </r>
  <r>
    <s v="0500000US13057"/>
    <x v="253"/>
    <x v="5"/>
    <x v="10"/>
    <n v="81291"/>
    <s v="Pet care (except veterinary) services"/>
    <n v="1"/>
    <s v="All establishments"/>
    <n v="1"/>
    <s v="All establishments"/>
    <n v="2019"/>
    <n v="24"/>
    <x v="547"/>
    <s v="G"/>
    <x v="494"/>
    <s v="G"/>
    <x v="107"/>
    <s v="G"/>
  </r>
  <r>
    <s v="0500000US13059"/>
    <x v="254"/>
    <x v="7"/>
    <x v="10"/>
    <n v="45391"/>
    <s v="Pet and pet supplies stores"/>
    <n v="1"/>
    <s v="All establishments"/>
    <n v="1"/>
    <s v="All establishments"/>
    <n v="2019"/>
    <n v="4"/>
    <x v="548"/>
    <s v="G"/>
    <x v="17"/>
    <s v="G"/>
    <x v="143"/>
    <s v="H"/>
  </r>
  <r>
    <s v="0500000US13059"/>
    <x v="254"/>
    <x v="7"/>
    <x v="10"/>
    <n v="54194"/>
    <s v="Veterinary services"/>
    <n v="1"/>
    <s v="All establishments"/>
    <n v="1"/>
    <s v="All establishments"/>
    <n v="2019"/>
    <n v="19"/>
    <x v="549"/>
    <s v="G"/>
    <x v="40"/>
    <s v="G"/>
    <x v="321"/>
    <s v="H"/>
  </r>
  <r>
    <s v="0500000US13059"/>
    <x v="254"/>
    <x v="7"/>
    <x v="10"/>
    <n v="81291"/>
    <s v="Pet care (except veterinary) services"/>
    <n v="1"/>
    <s v="All establishments"/>
    <n v="1"/>
    <s v="All establishments"/>
    <n v="2019"/>
    <n v="4"/>
    <x v="550"/>
    <s v="G"/>
    <x v="495"/>
    <s v="G"/>
    <x v="15"/>
    <s v="G"/>
  </r>
  <r>
    <s v="0500000US13063"/>
    <x v="255"/>
    <x v="238"/>
    <x v="10"/>
    <n v="54194"/>
    <s v="Veterinary services"/>
    <n v="1"/>
    <s v="All establishments"/>
    <n v="1"/>
    <s v="All establishments"/>
    <n v="2019"/>
    <n v="9"/>
    <x v="551"/>
    <s v="G"/>
    <x v="496"/>
    <s v="G"/>
    <x v="181"/>
    <s v="G"/>
  </r>
  <r>
    <s v="0500000US13063"/>
    <x v="255"/>
    <x v="238"/>
    <x v="10"/>
    <n v="81291"/>
    <s v="Pet care (except veterinary) services"/>
    <n v="1"/>
    <s v="All establishments"/>
    <n v="1"/>
    <s v="All establishments"/>
    <n v="2019"/>
    <n v="3"/>
    <x v="552"/>
    <s v="J"/>
    <x v="38"/>
    <s v="J"/>
    <x v="9"/>
    <s v="J"/>
  </r>
  <r>
    <s v="0500000US13067"/>
    <x v="256"/>
    <x v="239"/>
    <x v="10"/>
    <n v="45391"/>
    <s v="Pet and pet supplies stores"/>
    <n v="1"/>
    <s v="All establishments"/>
    <n v="1"/>
    <s v="All establishments"/>
    <n v="2019"/>
    <n v="38"/>
    <x v="553"/>
    <s v="H"/>
    <x v="497"/>
    <s v="H"/>
    <x v="322"/>
    <s v="H"/>
  </r>
  <r>
    <s v="0500000US13067"/>
    <x v="256"/>
    <x v="239"/>
    <x v="10"/>
    <n v="54194"/>
    <s v="Veterinary services"/>
    <n v="1"/>
    <s v="All establishments"/>
    <n v="1"/>
    <s v="All establishments"/>
    <n v="2019"/>
    <n v="85"/>
    <x v="554"/>
    <s v="G"/>
    <x v="498"/>
    <s v="G"/>
    <x v="323"/>
    <s v="G"/>
  </r>
  <r>
    <s v="0500000US13067"/>
    <x v="256"/>
    <x v="239"/>
    <x v="10"/>
    <n v="81291"/>
    <s v="Pet care (except veterinary) services"/>
    <n v="1"/>
    <s v="All establishments"/>
    <n v="1"/>
    <s v="All establishments"/>
    <n v="2019"/>
    <n v="58"/>
    <x v="555"/>
    <s v="G"/>
    <x v="499"/>
    <s v="G"/>
    <x v="324"/>
    <s v="G"/>
  </r>
  <r>
    <s v="0500000US13071"/>
    <x v="257"/>
    <x v="240"/>
    <x v="10"/>
    <n v="54194"/>
    <s v="Veterinary services"/>
    <n v="1"/>
    <s v="All establishments"/>
    <n v="1"/>
    <s v="All establishments"/>
    <n v="2019"/>
    <n v="3"/>
    <x v="556"/>
    <s v="H"/>
    <x v="476"/>
    <s v="H"/>
    <x v="61"/>
    <s v="G"/>
  </r>
  <r>
    <s v="0500000US13073"/>
    <x v="258"/>
    <x v="195"/>
    <x v="10"/>
    <n v="45391"/>
    <s v="Pet and pet supplies stores"/>
    <n v="1"/>
    <s v="All establishments"/>
    <n v="1"/>
    <s v="All establishments"/>
    <n v="2019"/>
    <n v="6"/>
    <x v="557"/>
    <s v="G"/>
    <x v="500"/>
    <s v="G"/>
    <x v="124"/>
    <s v="H"/>
  </r>
  <r>
    <s v="0500000US13073"/>
    <x v="258"/>
    <x v="195"/>
    <x v="10"/>
    <n v="54194"/>
    <s v="Veterinary services"/>
    <n v="1"/>
    <s v="All establishments"/>
    <n v="1"/>
    <s v="All establishments"/>
    <n v="2019"/>
    <n v="12"/>
    <x v="558"/>
    <s v="G"/>
    <x v="359"/>
    <s v="G"/>
    <x v="325"/>
    <s v="G"/>
  </r>
  <r>
    <s v="0500000US13073"/>
    <x v="258"/>
    <x v="195"/>
    <x v="10"/>
    <n v="81291"/>
    <s v="Pet care (except veterinary) services"/>
    <n v="1"/>
    <s v="All establishments"/>
    <n v="1"/>
    <s v="All establishments"/>
    <n v="2019"/>
    <n v="16"/>
    <x v="559"/>
    <s v="G"/>
    <x v="250"/>
    <s v="G"/>
    <x v="235"/>
    <s v="G"/>
  </r>
  <r>
    <s v="0500000US13077"/>
    <x v="259"/>
    <x v="241"/>
    <x v="10"/>
    <n v="54194"/>
    <s v="Veterinary services"/>
    <n v="1"/>
    <s v="All establishments"/>
    <n v="1"/>
    <s v="All establishments"/>
    <n v="2019"/>
    <n v="13"/>
    <x v="560"/>
    <s v="H"/>
    <x v="501"/>
    <s v="H"/>
    <x v="326"/>
    <s v="H"/>
  </r>
  <r>
    <s v="0500000US13077"/>
    <x v="259"/>
    <x v="241"/>
    <x v="10"/>
    <n v="81291"/>
    <s v="Pet care (except veterinary) services"/>
    <n v="1"/>
    <s v="All establishments"/>
    <n v="1"/>
    <s v="All establishments"/>
    <n v="2019"/>
    <n v="5"/>
    <x v="561"/>
    <s v="G"/>
    <x v="502"/>
    <s v="G"/>
    <x v="202"/>
    <s v="H"/>
  </r>
  <r>
    <s v="0500000US13085"/>
    <x v="260"/>
    <x v="242"/>
    <x v="10"/>
    <n v="45391"/>
    <s v="Pet and pet supplies stores"/>
    <n v="1"/>
    <s v="All establishments"/>
    <n v="1"/>
    <s v="All establishments"/>
    <n v="2019"/>
    <n v="3"/>
    <x v="562"/>
    <s v="J"/>
    <x v="20"/>
    <s v="J"/>
    <x v="60"/>
    <s v="J"/>
  </r>
  <r>
    <s v="0500000US13085"/>
    <x v="260"/>
    <x v="242"/>
    <x v="10"/>
    <n v="54194"/>
    <s v="Veterinary services"/>
    <n v="1"/>
    <s v="All establishments"/>
    <n v="1"/>
    <s v="All establishments"/>
    <n v="2019"/>
    <n v="6"/>
    <x v="563"/>
    <s v="G"/>
    <x v="503"/>
    <s v="G"/>
    <x v="225"/>
    <s v="H"/>
  </r>
  <r>
    <s v="0500000US13085"/>
    <x v="260"/>
    <x v="242"/>
    <x v="10"/>
    <n v="81291"/>
    <s v="Pet care (except veterinary) services"/>
    <n v="1"/>
    <s v="All establishments"/>
    <n v="1"/>
    <s v="All establishments"/>
    <n v="2019"/>
    <n v="3"/>
    <x v="564"/>
    <s v="G"/>
    <x v="504"/>
    <s v="G"/>
    <x v="96"/>
    <s v="G"/>
  </r>
  <r>
    <s v="0500000US13089"/>
    <x v="261"/>
    <x v="14"/>
    <x v="10"/>
    <n v="45391"/>
    <s v="Pet and pet supplies stores"/>
    <n v="1"/>
    <s v="All establishments"/>
    <n v="1"/>
    <s v="All establishments"/>
    <n v="2019"/>
    <n v="19"/>
    <x v="565"/>
    <s v="H"/>
    <x v="505"/>
    <s v="H"/>
    <x v="270"/>
    <s v="H"/>
  </r>
  <r>
    <s v="0500000US13089"/>
    <x v="261"/>
    <x v="14"/>
    <x v="10"/>
    <n v="54194"/>
    <s v="Veterinary services"/>
    <n v="1"/>
    <s v="All establishments"/>
    <n v="1"/>
    <s v="All establishments"/>
    <n v="2019"/>
    <n v="56"/>
    <x v="566"/>
    <s v="G"/>
    <x v="506"/>
    <s v="G"/>
    <x v="327"/>
    <s v="G"/>
  </r>
  <r>
    <s v="0500000US13089"/>
    <x v="261"/>
    <x v="14"/>
    <x v="10"/>
    <n v="81291"/>
    <s v="Pet care (except veterinary) services"/>
    <n v="1"/>
    <s v="All establishments"/>
    <n v="1"/>
    <s v="All establishments"/>
    <n v="2019"/>
    <n v="48"/>
    <x v="567"/>
    <s v="G"/>
    <x v="507"/>
    <s v="G"/>
    <x v="328"/>
    <s v="G"/>
  </r>
  <r>
    <s v="0500000US13095"/>
    <x v="262"/>
    <x v="243"/>
    <x v="10"/>
    <n v="45391"/>
    <s v="Pet and pet supplies stores"/>
    <n v="1"/>
    <s v="All establishments"/>
    <n v="1"/>
    <s v="All establishments"/>
    <n v="2019"/>
    <n v="4"/>
    <x v="81"/>
    <s v="J"/>
    <x v="508"/>
    <s v="J"/>
    <x v="60"/>
    <s v="H"/>
  </r>
  <r>
    <s v="0500000US13095"/>
    <x v="262"/>
    <x v="243"/>
    <x v="10"/>
    <n v="54194"/>
    <s v="Veterinary services"/>
    <n v="1"/>
    <s v="All establishments"/>
    <n v="1"/>
    <s v="All establishments"/>
    <n v="2019"/>
    <n v="9"/>
    <x v="568"/>
    <s v="G"/>
    <x v="509"/>
    <s v="G"/>
    <x v="308"/>
    <s v="H"/>
  </r>
  <r>
    <s v="0500000US13095"/>
    <x v="262"/>
    <x v="243"/>
    <x v="10"/>
    <n v="81291"/>
    <s v="Pet care (except veterinary) services"/>
    <n v="1"/>
    <s v="All establishments"/>
    <n v="1"/>
    <s v="All establishments"/>
    <n v="2019"/>
    <n v="3"/>
    <x v="569"/>
    <s v="J"/>
    <x v="510"/>
    <s v="J"/>
    <x v="329"/>
    <s v="J"/>
  </r>
  <r>
    <s v="0500000US13097"/>
    <x v="263"/>
    <x v="146"/>
    <x v="10"/>
    <n v="54194"/>
    <s v="Veterinary services"/>
    <n v="1"/>
    <s v="All establishments"/>
    <n v="1"/>
    <s v="All establishments"/>
    <n v="2019"/>
    <n v="11"/>
    <x v="570"/>
    <s v="G"/>
    <x v="511"/>
    <s v="G"/>
    <x v="91"/>
    <s v="G"/>
  </r>
  <r>
    <s v="0500000US13097"/>
    <x v="263"/>
    <x v="146"/>
    <x v="10"/>
    <n v="81291"/>
    <s v="Pet care (except veterinary) services"/>
    <n v="1"/>
    <s v="All establishments"/>
    <n v="1"/>
    <s v="All establishments"/>
    <n v="2019"/>
    <n v="5"/>
    <x v="571"/>
    <s v="J"/>
    <x v="512"/>
    <s v="J"/>
    <x v="92"/>
    <s v="J"/>
  </r>
  <r>
    <s v="0500000US13103"/>
    <x v="264"/>
    <x v="244"/>
    <x v="10"/>
    <n v="54194"/>
    <s v="Veterinary services"/>
    <n v="1"/>
    <s v="All establishments"/>
    <n v="1"/>
    <s v="All establishments"/>
    <n v="2019"/>
    <n v="5"/>
    <x v="381"/>
    <s v="G"/>
    <x v="513"/>
    <s v="G"/>
    <x v="103"/>
    <s v="G"/>
  </r>
  <r>
    <s v="0500000US13111"/>
    <x v="265"/>
    <x v="245"/>
    <x v="10"/>
    <n v="54194"/>
    <s v="Veterinary services"/>
    <n v="1"/>
    <s v="All establishments"/>
    <n v="1"/>
    <s v="All establishments"/>
    <n v="2019"/>
    <n v="6"/>
    <x v="572"/>
    <s v="H"/>
    <x v="514"/>
    <s v="G"/>
    <x v="263"/>
    <s v="H"/>
  </r>
  <r>
    <s v="0500000US13113"/>
    <x v="266"/>
    <x v="246"/>
    <x v="10"/>
    <n v="45391"/>
    <s v="Pet and pet supplies stores"/>
    <n v="1"/>
    <s v="All establishments"/>
    <n v="1"/>
    <s v="All establishments"/>
    <n v="2019"/>
    <n v="6"/>
    <x v="573"/>
    <s v="J"/>
    <x v="515"/>
    <s v="J"/>
    <x v="263"/>
    <s v="J"/>
  </r>
  <r>
    <s v="0500000US13113"/>
    <x v="266"/>
    <x v="246"/>
    <x v="10"/>
    <n v="54194"/>
    <s v="Veterinary services"/>
    <n v="1"/>
    <s v="All establishments"/>
    <n v="1"/>
    <s v="All establishments"/>
    <n v="2019"/>
    <n v="13"/>
    <x v="574"/>
    <s v="G"/>
    <x v="516"/>
    <s v="G"/>
    <x v="148"/>
    <s v="G"/>
  </r>
  <r>
    <s v="0500000US13113"/>
    <x v="266"/>
    <x v="246"/>
    <x v="10"/>
    <n v="81291"/>
    <s v="Pet care (except veterinary) services"/>
    <n v="1"/>
    <s v="All establishments"/>
    <n v="1"/>
    <s v="All establishments"/>
    <n v="2019"/>
    <n v="14"/>
    <x v="575"/>
    <s v="G"/>
    <x v="517"/>
    <s v="G"/>
    <x v="84"/>
    <s v="G"/>
  </r>
  <r>
    <s v="0500000US13115"/>
    <x v="267"/>
    <x v="247"/>
    <x v="10"/>
    <n v="45391"/>
    <s v="Pet and pet supplies stores"/>
    <n v="1"/>
    <s v="All establishments"/>
    <n v="1"/>
    <s v="All establishments"/>
    <n v="2019"/>
    <n v="3"/>
    <x v="576"/>
    <s v="H"/>
    <x v="11"/>
    <s v="H"/>
    <x v="330"/>
    <s v="H"/>
  </r>
  <r>
    <s v="0500000US13115"/>
    <x v="267"/>
    <x v="247"/>
    <x v="10"/>
    <n v="54194"/>
    <s v="Veterinary services"/>
    <n v="1"/>
    <s v="All establishments"/>
    <n v="1"/>
    <s v="All establishments"/>
    <n v="2019"/>
    <n v="12"/>
    <x v="577"/>
    <s v="G"/>
    <x v="518"/>
    <s v="G"/>
    <x v="261"/>
    <s v="G"/>
  </r>
  <r>
    <s v="0500000US13115"/>
    <x v="267"/>
    <x v="247"/>
    <x v="10"/>
    <n v="81291"/>
    <s v="Pet care (except veterinary) services"/>
    <n v="1"/>
    <s v="All establishments"/>
    <n v="1"/>
    <s v="All establishments"/>
    <n v="2019"/>
    <n v="6"/>
    <x v="578"/>
    <s v="H"/>
    <x v="519"/>
    <s v="J"/>
    <x v="32"/>
    <s v="J"/>
  </r>
  <r>
    <s v="0500000US13117"/>
    <x v="268"/>
    <x v="248"/>
    <x v="10"/>
    <n v="45391"/>
    <s v="Pet and pet supplies stores"/>
    <n v="1"/>
    <s v="All establishments"/>
    <n v="1"/>
    <s v="All establishments"/>
    <n v="2019"/>
    <n v="12"/>
    <x v="579"/>
    <s v="H"/>
    <x v="520"/>
    <s v="G"/>
    <x v="316"/>
    <s v="H"/>
  </r>
  <r>
    <s v="0500000US13117"/>
    <x v="268"/>
    <x v="248"/>
    <x v="10"/>
    <n v="54194"/>
    <s v="Veterinary services"/>
    <n v="1"/>
    <s v="All establishments"/>
    <n v="1"/>
    <s v="All establishments"/>
    <n v="2019"/>
    <n v="39"/>
    <x v="580"/>
    <s v="G"/>
    <x v="521"/>
    <s v="G"/>
    <x v="331"/>
    <s v="G"/>
  </r>
  <r>
    <s v="0500000US13117"/>
    <x v="268"/>
    <x v="248"/>
    <x v="10"/>
    <n v="81291"/>
    <s v="Pet care (except veterinary) services"/>
    <n v="1"/>
    <s v="All establishments"/>
    <n v="1"/>
    <s v="All establishments"/>
    <n v="2019"/>
    <n v="28"/>
    <x v="581"/>
    <s v="G"/>
    <x v="522"/>
    <s v="G"/>
    <x v="332"/>
    <s v="H"/>
  </r>
  <r>
    <s v="0500000US13121"/>
    <x v="269"/>
    <x v="249"/>
    <x v="10"/>
    <n v="45391"/>
    <s v="Pet and pet supplies stores"/>
    <n v="1"/>
    <s v="All establishments"/>
    <n v="1"/>
    <s v="All establishments"/>
    <n v="2019"/>
    <n v="43"/>
    <x v="582"/>
    <s v="H"/>
    <x v="523"/>
    <s v="H"/>
    <x v="134"/>
    <s v="H"/>
  </r>
  <r>
    <s v="0500000US13121"/>
    <x v="269"/>
    <x v="249"/>
    <x v="10"/>
    <n v="54194"/>
    <s v="Veterinary services"/>
    <n v="1"/>
    <s v="All establishments"/>
    <n v="1"/>
    <s v="All establishments"/>
    <n v="2019"/>
    <n v="103"/>
    <x v="583"/>
    <s v="H"/>
    <x v="524"/>
    <s v="H"/>
    <x v="333"/>
    <s v="H"/>
  </r>
  <r>
    <s v="0500000US13121"/>
    <x v="269"/>
    <x v="249"/>
    <x v="10"/>
    <n v="81291"/>
    <s v="Pet care (except veterinary) services"/>
    <n v="1"/>
    <s v="All establishments"/>
    <n v="1"/>
    <s v="All establishments"/>
    <n v="2019"/>
    <n v="73"/>
    <x v="584"/>
    <s v="G"/>
    <x v="525"/>
    <s v="G"/>
    <x v="334"/>
    <s v="G"/>
  </r>
  <r>
    <s v="0500000US13123"/>
    <x v="270"/>
    <x v="250"/>
    <x v="10"/>
    <n v="54194"/>
    <s v="Veterinary services"/>
    <n v="1"/>
    <s v="All establishments"/>
    <n v="1"/>
    <s v="All establishments"/>
    <n v="2019"/>
    <n v="3"/>
    <x v="585"/>
    <s v="H"/>
    <x v="319"/>
    <s v="H"/>
    <x v="39"/>
    <s v="G"/>
  </r>
  <r>
    <s v="0500000US13127"/>
    <x v="271"/>
    <x v="251"/>
    <x v="10"/>
    <n v="45391"/>
    <s v="Pet and pet supplies stores"/>
    <n v="1"/>
    <s v="All establishments"/>
    <n v="1"/>
    <s v="All establishments"/>
    <n v="2019"/>
    <n v="4"/>
    <x v="586"/>
    <s v="G"/>
    <x v="84"/>
    <s v="G"/>
    <x v="143"/>
    <s v="G"/>
  </r>
  <r>
    <s v="0500000US13127"/>
    <x v="271"/>
    <x v="251"/>
    <x v="10"/>
    <n v="54194"/>
    <s v="Veterinary services"/>
    <n v="1"/>
    <s v="All establishments"/>
    <n v="1"/>
    <s v="All establishments"/>
    <n v="2019"/>
    <n v="15"/>
    <x v="587"/>
    <s v="G"/>
    <x v="57"/>
    <s v="G"/>
    <x v="239"/>
    <s v="H"/>
  </r>
  <r>
    <s v="0500000US13127"/>
    <x v="271"/>
    <x v="251"/>
    <x v="10"/>
    <n v="81291"/>
    <s v="Pet care (except veterinary) services"/>
    <n v="1"/>
    <s v="All establishments"/>
    <n v="1"/>
    <s v="All establishments"/>
    <n v="2019"/>
    <n v="7"/>
    <x v="588"/>
    <s v="G"/>
    <x v="526"/>
    <s v="G"/>
    <x v="59"/>
    <s v="J"/>
  </r>
  <r>
    <s v="0500000US13129"/>
    <x v="272"/>
    <x v="252"/>
    <x v="10"/>
    <n v="54194"/>
    <s v="Veterinary services"/>
    <n v="1"/>
    <s v="All establishments"/>
    <n v="1"/>
    <s v="All establishments"/>
    <n v="2019"/>
    <n v="3"/>
    <x v="345"/>
    <s v="G"/>
    <x v="527"/>
    <s v="G"/>
    <x v="5"/>
    <s v="H"/>
  </r>
  <r>
    <s v="0500000US13129"/>
    <x v="272"/>
    <x v="252"/>
    <x v="10"/>
    <n v="81291"/>
    <s v="Pet care (except veterinary) services"/>
    <n v="1"/>
    <s v="All establishments"/>
    <n v="1"/>
    <s v="All establishments"/>
    <n v="2019"/>
    <n v="3"/>
    <x v="589"/>
    <s v="G"/>
    <x v="485"/>
    <s v="G"/>
    <x v="4"/>
    <s v="J"/>
  </r>
  <r>
    <s v="0500000US13135"/>
    <x v="273"/>
    <x v="253"/>
    <x v="10"/>
    <n v="45391"/>
    <s v="Pet and pet supplies stores"/>
    <n v="1"/>
    <s v="All establishments"/>
    <n v="1"/>
    <s v="All establishments"/>
    <n v="2019"/>
    <n v="27"/>
    <x v="590"/>
    <s v="J"/>
    <x v="528"/>
    <s v="J"/>
    <x v="335"/>
    <s v="H"/>
  </r>
  <r>
    <s v="0500000US13135"/>
    <x v="273"/>
    <x v="253"/>
    <x v="10"/>
    <n v="54194"/>
    <s v="Veterinary services"/>
    <n v="1"/>
    <s v="All establishments"/>
    <n v="1"/>
    <s v="All establishments"/>
    <n v="2019"/>
    <n v="77"/>
    <x v="591"/>
    <s v="G"/>
    <x v="529"/>
    <s v="G"/>
    <x v="336"/>
    <s v="G"/>
  </r>
  <r>
    <s v="0500000US13135"/>
    <x v="273"/>
    <x v="253"/>
    <x v="10"/>
    <n v="81291"/>
    <s v="Pet care (except veterinary) services"/>
    <n v="1"/>
    <s v="All establishments"/>
    <n v="1"/>
    <s v="All establishments"/>
    <n v="2019"/>
    <n v="52"/>
    <x v="592"/>
    <s v="G"/>
    <x v="530"/>
    <s v="G"/>
    <x v="337"/>
    <s v="G"/>
  </r>
  <r>
    <s v="0500000US13137"/>
    <x v="274"/>
    <x v="254"/>
    <x v="10"/>
    <n v="54194"/>
    <s v="Veterinary services"/>
    <n v="1"/>
    <s v="All establishments"/>
    <n v="1"/>
    <s v="All establishments"/>
    <n v="2019"/>
    <n v="8"/>
    <x v="593"/>
    <s v="H"/>
    <x v="143"/>
    <s v="G"/>
    <x v="113"/>
    <s v="H"/>
  </r>
  <r>
    <s v="0500000US13139"/>
    <x v="275"/>
    <x v="255"/>
    <x v="10"/>
    <n v="45391"/>
    <s v="Pet and pet supplies stores"/>
    <n v="1"/>
    <s v="All establishments"/>
    <n v="1"/>
    <s v="All establishments"/>
    <n v="2019"/>
    <n v="5"/>
    <x v="517"/>
    <s v="J"/>
    <x v="212"/>
    <s v="J"/>
    <x v="113"/>
    <s v="J"/>
  </r>
  <r>
    <s v="0500000US13139"/>
    <x v="275"/>
    <x v="255"/>
    <x v="10"/>
    <n v="54194"/>
    <s v="Veterinary services"/>
    <n v="1"/>
    <s v="All establishments"/>
    <n v="1"/>
    <s v="All establishments"/>
    <n v="2019"/>
    <n v="16"/>
    <x v="594"/>
    <s v="H"/>
    <x v="531"/>
    <s v="H"/>
    <x v="245"/>
    <s v="H"/>
  </r>
  <r>
    <s v="0500000US13139"/>
    <x v="275"/>
    <x v="255"/>
    <x v="10"/>
    <n v="81291"/>
    <s v="Pet care (except veterinary) services"/>
    <n v="1"/>
    <s v="All establishments"/>
    <n v="1"/>
    <s v="All establishments"/>
    <n v="2019"/>
    <n v="11"/>
    <x v="595"/>
    <s v="H"/>
    <x v="206"/>
    <s v="H"/>
    <x v="105"/>
    <s v="G"/>
  </r>
  <r>
    <s v="0500000US13147"/>
    <x v="276"/>
    <x v="256"/>
    <x v="10"/>
    <n v="54194"/>
    <s v="Veterinary services"/>
    <n v="1"/>
    <s v="All establishments"/>
    <n v="1"/>
    <s v="All establishments"/>
    <n v="2019"/>
    <n v="3"/>
    <x v="586"/>
    <s v="H"/>
    <x v="206"/>
    <s v="H"/>
    <x v="222"/>
    <s v="H"/>
  </r>
  <r>
    <s v="0500000US13151"/>
    <x v="277"/>
    <x v="20"/>
    <x v="10"/>
    <n v="45391"/>
    <s v="Pet and pet supplies stores"/>
    <n v="1"/>
    <s v="All establishments"/>
    <n v="1"/>
    <s v="All establishments"/>
    <n v="2019"/>
    <n v="4"/>
    <x v="596"/>
    <s v="J"/>
    <x v="532"/>
    <s v="J"/>
    <x v="338"/>
    <s v="J"/>
  </r>
  <r>
    <s v="0500000US13151"/>
    <x v="277"/>
    <x v="20"/>
    <x v="10"/>
    <n v="54194"/>
    <s v="Veterinary services"/>
    <n v="1"/>
    <s v="All establishments"/>
    <n v="1"/>
    <s v="All establishments"/>
    <n v="2019"/>
    <n v="17"/>
    <x v="597"/>
    <s v="G"/>
    <x v="533"/>
    <s v="G"/>
    <x v="339"/>
    <s v="G"/>
  </r>
  <r>
    <s v="0500000US13151"/>
    <x v="277"/>
    <x v="20"/>
    <x v="10"/>
    <n v="81291"/>
    <s v="Pet care (except veterinary) services"/>
    <n v="1"/>
    <s v="All establishments"/>
    <n v="1"/>
    <s v="All establishments"/>
    <n v="2019"/>
    <n v="5"/>
    <x v="598"/>
    <s v="H"/>
    <x v="534"/>
    <s v="H"/>
    <x v="9"/>
    <s v="H"/>
  </r>
  <r>
    <s v="0500000US13153"/>
    <x v="278"/>
    <x v="21"/>
    <x v="10"/>
    <n v="54194"/>
    <s v="Veterinary services"/>
    <n v="1"/>
    <s v="All establishments"/>
    <n v="1"/>
    <s v="All establishments"/>
    <n v="2019"/>
    <n v="12"/>
    <x v="599"/>
    <s v="H"/>
    <x v="535"/>
    <s v="H"/>
    <x v="34"/>
    <s v="H"/>
  </r>
  <r>
    <s v="0500000US13153"/>
    <x v="278"/>
    <x v="21"/>
    <x v="10"/>
    <n v="81291"/>
    <s v="Pet care (except veterinary) services"/>
    <n v="1"/>
    <s v="All establishments"/>
    <n v="1"/>
    <s v="All establishments"/>
    <n v="2019"/>
    <n v="9"/>
    <x v="185"/>
    <s v="G"/>
    <x v="536"/>
    <s v="H"/>
    <x v="53"/>
    <s v="H"/>
  </r>
  <r>
    <s v="0500000US13157"/>
    <x v="279"/>
    <x v="22"/>
    <x v="10"/>
    <n v="54194"/>
    <s v="Veterinary services"/>
    <n v="1"/>
    <s v="All establishments"/>
    <n v="1"/>
    <s v="All establishments"/>
    <n v="2019"/>
    <n v="10"/>
    <x v="600"/>
    <s v="G"/>
    <x v="537"/>
    <s v="G"/>
    <x v="142"/>
    <s v="H"/>
  </r>
  <r>
    <s v="0500000US13157"/>
    <x v="279"/>
    <x v="22"/>
    <x v="10"/>
    <n v="81291"/>
    <s v="Pet care (except veterinary) services"/>
    <n v="1"/>
    <s v="All establishments"/>
    <n v="1"/>
    <s v="All establishments"/>
    <n v="2019"/>
    <n v="6"/>
    <x v="601"/>
    <s v="G"/>
    <x v="67"/>
    <s v="G"/>
    <x v="17"/>
    <s v="H"/>
  </r>
  <r>
    <s v="0500000US13169"/>
    <x v="280"/>
    <x v="257"/>
    <x v="10"/>
    <n v="54194"/>
    <s v="Veterinary services"/>
    <n v="1"/>
    <s v="All establishments"/>
    <n v="1"/>
    <s v="All establishments"/>
    <n v="2019"/>
    <n v="3"/>
    <x v="478"/>
    <s v="G"/>
    <x v="5"/>
    <s v="G"/>
    <x v="259"/>
    <s v="G"/>
  </r>
  <r>
    <s v="0500000US13175"/>
    <x v="281"/>
    <x v="258"/>
    <x v="10"/>
    <n v="54194"/>
    <s v="Veterinary services"/>
    <n v="1"/>
    <s v="All establishments"/>
    <n v="1"/>
    <s v="All establishments"/>
    <n v="2019"/>
    <n v="5"/>
    <x v="602"/>
    <s v="G"/>
    <x v="538"/>
    <s v="H"/>
    <x v="47"/>
    <s v="H"/>
  </r>
  <r>
    <s v="0500000US13175"/>
    <x v="281"/>
    <x v="258"/>
    <x v="10"/>
    <n v="81291"/>
    <s v="Pet care (except veterinary) services"/>
    <n v="1"/>
    <s v="All establishments"/>
    <n v="1"/>
    <s v="All establishments"/>
    <n v="2019"/>
    <n v="4"/>
    <x v="603"/>
    <s v="H"/>
    <x v="6"/>
    <s v="G"/>
    <x v="33"/>
    <s v="J"/>
  </r>
  <r>
    <s v="0500000US13179"/>
    <x v="282"/>
    <x v="259"/>
    <x v="10"/>
    <n v="54194"/>
    <s v="Veterinary services"/>
    <n v="1"/>
    <s v="All establishments"/>
    <n v="1"/>
    <s v="All establishments"/>
    <n v="2019"/>
    <n v="4"/>
    <x v="604"/>
    <s v="G"/>
    <x v="539"/>
    <s v="G"/>
    <x v="59"/>
    <s v="H"/>
  </r>
  <r>
    <s v="0500000US13181"/>
    <x v="283"/>
    <x v="157"/>
    <x v="10"/>
    <n v="54194"/>
    <s v="Veterinary services"/>
    <n v="1"/>
    <s v="All establishments"/>
    <n v="1"/>
    <s v="All establishments"/>
    <n v="2019"/>
    <n v="3"/>
    <x v="605"/>
    <s v="H"/>
    <x v="540"/>
    <s v="H"/>
    <x v="202"/>
    <s v="H"/>
  </r>
  <r>
    <s v="0500000US13185"/>
    <x v="284"/>
    <x v="260"/>
    <x v="10"/>
    <n v="54194"/>
    <s v="Veterinary services"/>
    <n v="1"/>
    <s v="All establishments"/>
    <n v="1"/>
    <s v="All establishments"/>
    <n v="2019"/>
    <n v="9"/>
    <x v="606"/>
    <s v="G"/>
    <x v="541"/>
    <s v="H"/>
    <x v="310"/>
    <s v="G"/>
  </r>
  <r>
    <s v="0500000US13187"/>
    <x v="285"/>
    <x v="261"/>
    <x v="10"/>
    <n v="54194"/>
    <s v="Veterinary services"/>
    <n v="1"/>
    <s v="All establishments"/>
    <n v="1"/>
    <s v="All establishments"/>
    <n v="2019"/>
    <n v="3"/>
    <x v="607"/>
    <s v="J"/>
    <x v="542"/>
    <s v="J"/>
    <x v="235"/>
    <s v="J"/>
  </r>
  <r>
    <s v="0500000US13195"/>
    <x v="286"/>
    <x v="28"/>
    <x v="10"/>
    <n v="54194"/>
    <s v="Veterinary services"/>
    <n v="1"/>
    <s v="All establishments"/>
    <n v="1"/>
    <s v="All establishments"/>
    <n v="2019"/>
    <n v="6"/>
    <x v="608"/>
    <s v="H"/>
    <x v="250"/>
    <s v="H"/>
    <x v="105"/>
    <s v="J"/>
  </r>
  <r>
    <s v="0500000US13207"/>
    <x v="287"/>
    <x v="211"/>
    <x v="10"/>
    <n v="54194"/>
    <s v="Veterinary services"/>
    <n v="1"/>
    <s v="All establishments"/>
    <n v="1"/>
    <s v="All establishments"/>
    <n v="2019"/>
    <n v="3"/>
    <x v="507"/>
    <s v="G"/>
    <x v="321"/>
    <s v="H"/>
    <x v="63"/>
    <s v="G"/>
  </r>
  <r>
    <s v="0500000US13211"/>
    <x v="288"/>
    <x v="33"/>
    <x v="10"/>
    <n v="54194"/>
    <s v="Veterinary services"/>
    <n v="1"/>
    <s v="All establishments"/>
    <n v="1"/>
    <s v="All establishments"/>
    <n v="2019"/>
    <n v="4"/>
    <x v="609"/>
    <s v="G"/>
    <x v="119"/>
    <s v="G"/>
    <x v="124"/>
    <s v="H"/>
  </r>
  <r>
    <s v="0500000US13215"/>
    <x v="289"/>
    <x v="262"/>
    <x v="10"/>
    <n v="45391"/>
    <s v="Pet and pet supplies stores"/>
    <n v="1"/>
    <s v="All establishments"/>
    <n v="1"/>
    <s v="All establishments"/>
    <n v="2019"/>
    <n v="4"/>
    <x v="610"/>
    <s v="H"/>
    <x v="543"/>
    <s v="H"/>
    <x v="0"/>
    <s v="H"/>
  </r>
  <r>
    <s v="0500000US13215"/>
    <x v="289"/>
    <x v="262"/>
    <x v="10"/>
    <n v="54194"/>
    <s v="Veterinary services"/>
    <n v="1"/>
    <s v="All establishments"/>
    <n v="1"/>
    <s v="All establishments"/>
    <n v="2019"/>
    <n v="16"/>
    <x v="611"/>
    <s v="G"/>
    <x v="544"/>
    <s v="G"/>
    <x v="44"/>
    <s v="H"/>
  </r>
  <r>
    <s v="0500000US13215"/>
    <x v="289"/>
    <x v="262"/>
    <x v="10"/>
    <n v="81291"/>
    <s v="Pet care (except veterinary) services"/>
    <n v="1"/>
    <s v="All establishments"/>
    <n v="1"/>
    <s v="All establishments"/>
    <n v="2019"/>
    <n v="13"/>
    <x v="612"/>
    <s v="G"/>
    <x v="330"/>
    <s v="G"/>
    <x v="66"/>
    <s v="H"/>
  </r>
  <r>
    <s v="0500000US13217"/>
    <x v="290"/>
    <x v="263"/>
    <x v="10"/>
    <n v="45391"/>
    <s v="Pet and pet supplies stores"/>
    <n v="1"/>
    <s v="All establishments"/>
    <n v="1"/>
    <s v="All establishments"/>
    <n v="2019"/>
    <n v="4"/>
    <x v="71"/>
    <s v="H"/>
    <x v="97"/>
    <s v="H"/>
    <x v="22"/>
    <s v="J"/>
  </r>
  <r>
    <s v="0500000US13217"/>
    <x v="290"/>
    <x v="263"/>
    <x v="10"/>
    <n v="54194"/>
    <s v="Veterinary services"/>
    <n v="1"/>
    <s v="All establishments"/>
    <n v="1"/>
    <s v="All establishments"/>
    <n v="2019"/>
    <n v="9"/>
    <x v="613"/>
    <s v="G"/>
    <x v="545"/>
    <s v="H"/>
    <x v="0"/>
    <s v="H"/>
  </r>
  <r>
    <s v="0500000US13217"/>
    <x v="290"/>
    <x v="263"/>
    <x v="10"/>
    <n v="81291"/>
    <s v="Pet care (except veterinary) services"/>
    <n v="1"/>
    <s v="All establishments"/>
    <n v="1"/>
    <s v="All establishments"/>
    <n v="2019"/>
    <n v="3"/>
    <x v="614"/>
    <s v="J"/>
    <x v="142"/>
    <s v="J"/>
    <x v="139"/>
    <s v="G"/>
  </r>
  <r>
    <s v="0500000US13219"/>
    <x v="291"/>
    <x v="264"/>
    <x v="10"/>
    <n v="54194"/>
    <s v="Veterinary services"/>
    <n v="1"/>
    <s v="All establishments"/>
    <n v="1"/>
    <s v="All establishments"/>
    <n v="2019"/>
    <n v="14"/>
    <x v="615"/>
    <s v="H"/>
    <x v="546"/>
    <s v="H"/>
    <x v="340"/>
    <s v="H"/>
  </r>
  <r>
    <s v="0500000US13219"/>
    <x v="291"/>
    <x v="264"/>
    <x v="10"/>
    <n v="81291"/>
    <s v="Pet care (except veterinary) services"/>
    <n v="1"/>
    <s v="All establishments"/>
    <n v="1"/>
    <s v="All establishments"/>
    <n v="2019"/>
    <n v="3"/>
    <x v="616"/>
    <s v="G"/>
    <x v="481"/>
    <s v="H"/>
    <x v="330"/>
    <s v="H"/>
  </r>
  <r>
    <s v="0500000US13223"/>
    <x v="292"/>
    <x v="265"/>
    <x v="10"/>
    <n v="54194"/>
    <s v="Veterinary services"/>
    <n v="1"/>
    <s v="All establishments"/>
    <n v="1"/>
    <s v="All establishments"/>
    <n v="2019"/>
    <n v="11"/>
    <x v="617"/>
    <s v="G"/>
    <x v="547"/>
    <s v="G"/>
    <x v="341"/>
    <s v="G"/>
  </r>
  <r>
    <s v="0500000US13223"/>
    <x v="292"/>
    <x v="265"/>
    <x v="10"/>
    <n v="81291"/>
    <s v="Pet care (except veterinary) services"/>
    <n v="1"/>
    <s v="All establishments"/>
    <n v="1"/>
    <s v="All establishments"/>
    <n v="2019"/>
    <n v="7"/>
    <x v="618"/>
    <s v="G"/>
    <x v="146"/>
    <s v="G"/>
    <x v="53"/>
    <s v="H"/>
  </r>
  <r>
    <s v="0500000US13225"/>
    <x v="293"/>
    <x v="266"/>
    <x v="10"/>
    <n v="54194"/>
    <s v="Veterinary services"/>
    <n v="1"/>
    <s v="All establishments"/>
    <n v="1"/>
    <s v="All establishments"/>
    <n v="2019"/>
    <n v="7"/>
    <x v="619"/>
    <s v="G"/>
    <x v="422"/>
    <s v="G"/>
    <x v="137"/>
    <s v="G"/>
  </r>
  <r>
    <s v="0500000US13225"/>
    <x v="293"/>
    <x v="266"/>
    <x v="10"/>
    <n v="81291"/>
    <s v="Pet care (except veterinary) services"/>
    <n v="1"/>
    <s v="All establishments"/>
    <n v="1"/>
    <s v="All establishments"/>
    <n v="2019"/>
    <n v="4"/>
    <x v="620"/>
    <s v="H"/>
    <x v="28"/>
    <s v="H"/>
    <x v="22"/>
    <s v="J"/>
  </r>
  <r>
    <s v="0500000US13227"/>
    <x v="294"/>
    <x v="267"/>
    <x v="10"/>
    <n v="54194"/>
    <s v="Veterinary services"/>
    <n v="1"/>
    <s v="All establishments"/>
    <n v="1"/>
    <s v="All establishments"/>
    <n v="2019"/>
    <n v="4"/>
    <x v="621"/>
    <s v="G"/>
    <x v="548"/>
    <s v="G"/>
    <x v="53"/>
    <s v="H"/>
  </r>
  <r>
    <s v="0500000US13227"/>
    <x v="294"/>
    <x v="267"/>
    <x v="10"/>
    <n v="81291"/>
    <s v="Pet care (except veterinary) services"/>
    <n v="1"/>
    <s v="All establishments"/>
    <n v="1"/>
    <s v="All establishments"/>
    <n v="2019"/>
    <n v="4"/>
    <x v="352"/>
    <s v="J"/>
    <x v="72"/>
    <s v="J"/>
    <x v="202"/>
    <s v="J"/>
  </r>
  <r>
    <s v="0500000US13233"/>
    <x v="295"/>
    <x v="79"/>
    <x v="10"/>
    <n v="54194"/>
    <s v="Veterinary services"/>
    <n v="1"/>
    <s v="All establishments"/>
    <n v="1"/>
    <s v="All establishments"/>
    <n v="2019"/>
    <n v="3"/>
    <x v="622"/>
    <s v="G"/>
    <x v="549"/>
    <s v="G"/>
    <x v="94"/>
    <s v="H"/>
  </r>
  <r>
    <s v="0500000US13237"/>
    <x v="296"/>
    <x v="219"/>
    <x v="10"/>
    <n v="54194"/>
    <s v="Veterinary services"/>
    <n v="1"/>
    <s v="All establishments"/>
    <n v="1"/>
    <s v="All establishments"/>
    <n v="2019"/>
    <n v="4"/>
    <x v="623"/>
    <s v="H"/>
    <x v="428"/>
    <s v="H"/>
    <x v="9"/>
    <s v="G"/>
  </r>
  <r>
    <s v="0500000US13241"/>
    <x v="297"/>
    <x v="268"/>
    <x v="10"/>
    <n v="54194"/>
    <s v="Veterinary services"/>
    <n v="1"/>
    <s v="All establishments"/>
    <n v="1"/>
    <s v="All establishments"/>
    <n v="2019"/>
    <n v="3"/>
    <x v="624"/>
    <s v="H"/>
    <x v="160"/>
    <s v="H"/>
    <x v="53"/>
    <s v="H"/>
  </r>
  <r>
    <s v="0500000US13245"/>
    <x v="298"/>
    <x v="269"/>
    <x v="10"/>
    <n v="54194"/>
    <s v="Veterinary services"/>
    <n v="1"/>
    <s v="All establishments"/>
    <n v="1"/>
    <s v="All establishments"/>
    <n v="2019"/>
    <n v="11"/>
    <x v="625"/>
    <s v="G"/>
    <x v="550"/>
    <s v="H"/>
    <x v="316"/>
    <s v="H"/>
  </r>
  <r>
    <s v="0500000US13245"/>
    <x v="298"/>
    <x v="269"/>
    <x v="10"/>
    <n v="81291"/>
    <s v="Pet care (except veterinary) services"/>
    <n v="1"/>
    <s v="All establishments"/>
    <n v="1"/>
    <s v="All establishments"/>
    <n v="2019"/>
    <n v="5"/>
    <x v="626"/>
    <s v="H"/>
    <x v="129"/>
    <s v="H"/>
    <x v="225"/>
    <s v="J"/>
  </r>
  <r>
    <s v="0500000US13247"/>
    <x v="299"/>
    <x v="270"/>
    <x v="10"/>
    <n v="54194"/>
    <s v="Veterinary services"/>
    <n v="1"/>
    <s v="All establishments"/>
    <n v="1"/>
    <s v="All establishments"/>
    <n v="2019"/>
    <n v="8"/>
    <x v="627"/>
    <s v="G"/>
    <x v="551"/>
    <s v="G"/>
    <x v="195"/>
    <s v="H"/>
  </r>
  <r>
    <s v="0500000US13247"/>
    <x v="299"/>
    <x v="270"/>
    <x v="10"/>
    <n v="81291"/>
    <s v="Pet care (except veterinary) services"/>
    <n v="1"/>
    <s v="All establishments"/>
    <n v="1"/>
    <s v="All establishments"/>
    <n v="2019"/>
    <n v="3"/>
    <x v="628"/>
    <s v="H"/>
    <x v="534"/>
    <s v="H"/>
    <x v="22"/>
    <s v="G"/>
  </r>
  <r>
    <s v="0500000US13255"/>
    <x v="300"/>
    <x v="271"/>
    <x v="10"/>
    <n v="54194"/>
    <s v="Veterinary services"/>
    <n v="1"/>
    <s v="All establishments"/>
    <n v="1"/>
    <s v="All establishments"/>
    <n v="2019"/>
    <n v="5"/>
    <x v="629"/>
    <s v="G"/>
    <x v="552"/>
    <s v="G"/>
    <x v="1"/>
    <s v="G"/>
  </r>
  <r>
    <s v="0500000US13257"/>
    <x v="301"/>
    <x v="272"/>
    <x v="10"/>
    <n v="54194"/>
    <s v="Veterinary services"/>
    <n v="1"/>
    <s v="All establishments"/>
    <n v="1"/>
    <s v="All establishments"/>
    <n v="2019"/>
    <n v="3"/>
    <x v="630"/>
    <s v="G"/>
    <x v="121"/>
    <s v="G"/>
    <x v="9"/>
    <s v="G"/>
  </r>
  <r>
    <s v="0500000US13261"/>
    <x v="302"/>
    <x v="225"/>
    <x v="10"/>
    <n v="54194"/>
    <s v="Veterinary services"/>
    <n v="1"/>
    <s v="All establishments"/>
    <n v="1"/>
    <s v="All establishments"/>
    <n v="2019"/>
    <n v="4"/>
    <x v="631"/>
    <s v="G"/>
    <x v="553"/>
    <s v="G"/>
    <x v="72"/>
    <s v="H"/>
  </r>
  <r>
    <s v="0500000US13275"/>
    <x v="303"/>
    <x v="273"/>
    <x v="10"/>
    <n v="54194"/>
    <s v="Veterinary services"/>
    <n v="1"/>
    <s v="All establishments"/>
    <n v="1"/>
    <s v="All establishments"/>
    <n v="2019"/>
    <n v="4"/>
    <x v="632"/>
    <s v="G"/>
    <x v="554"/>
    <s v="G"/>
    <x v="71"/>
    <s v="G"/>
  </r>
  <r>
    <s v="0500000US13281"/>
    <x v="304"/>
    <x v="274"/>
    <x v="10"/>
    <n v="54194"/>
    <s v="Veterinary services"/>
    <n v="1"/>
    <s v="All establishments"/>
    <n v="1"/>
    <s v="All establishments"/>
    <n v="2019"/>
    <n v="3"/>
    <x v="633"/>
    <s v="J"/>
    <x v="555"/>
    <s v="J"/>
    <x v="5"/>
    <s v="J"/>
  </r>
  <r>
    <s v="0500000US13285"/>
    <x v="305"/>
    <x v="275"/>
    <x v="10"/>
    <n v="54194"/>
    <s v="Veterinary services"/>
    <n v="1"/>
    <s v="All establishments"/>
    <n v="1"/>
    <s v="All establishments"/>
    <n v="2019"/>
    <n v="5"/>
    <x v="634"/>
    <s v="H"/>
    <x v="322"/>
    <s v="H"/>
    <x v="10"/>
    <s v="H"/>
  </r>
  <r>
    <s v="0500000US13285"/>
    <x v="305"/>
    <x v="275"/>
    <x v="10"/>
    <n v="81291"/>
    <s v="Pet care (except veterinary) services"/>
    <n v="1"/>
    <s v="All establishments"/>
    <n v="1"/>
    <s v="All establishments"/>
    <n v="2019"/>
    <n v="3"/>
    <x v="635"/>
    <s v="J"/>
    <x v="556"/>
    <s v="J"/>
    <x v="4"/>
    <s v="J"/>
  </r>
  <r>
    <s v="0500000US13291"/>
    <x v="306"/>
    <x v="84"/>
    <x v="10"/>
    <n v="54194"/>
    <s v="Veterinary services"/>
    <n v="1"/>
    <s v="All establishments"/>
    <n v="1"/>
    <s v="All establishments"/>
    <n v="2019"/>
    <n v="3"/>
    <x v="636"/>
    <s v="J"/>
    <x v="395"/>
    <s v="J"/>
    <x v="69"/>
    <s v="J"/>
  </r>
  <r>
    <s v="0500000US13295"/>
    <x v="307"/>
    <x v="41"/>
    <x v="10"/>
    <n v="54194"/>
    <s v="Veterinary services"/>
    <n v="1"/>
    <s v="All establishments"/>
    <n v="1"/>
    <s v="All establishments"/>
    <n v="2019"/>
    <n v="6"/>
    <x v="488"/>
    <s v="H"/>
    <x v="67"/>
    <s v="H"/>
    <x v="94"/>
    <s v="G"/>
  </r>
  <r>
    <s v="0500000US13295"/>
    <x v="307"/>
    <x v="41"/>
    <x v="10"/>
    <n v="81291"/>
    <s v="Pet care (except veterinary) services"/>
    <n v="1"/>
    <s v="All establishments"/>
    <n v="1"/>
    <s v="All establishments"/>
    <n v="2019"/>
    <n v="4"/>
    <x v="637"/>
    <s v="H"/>
    <x v="39"/>
    <s v="H"/>
    <x v="33"/>
    <s v="J"/>
  </r>
  <r>
    <s v="0500000US13297"/>
    <x v="308"/>
    <x v="229"/>
    <x v="10"/>
    <n v="54194"/>
    <s v="Veterinary services"/>
    <n v="1"/>
    <s v="All establishments"/>
    <n v="1"/>
    <s v="All establishments"/>
    <n v="2019"/>
    <n v="8"/>
    <x v="638"/>
    <s v="G"/>
    <x v="557"/>
    <s v="G"/>
    <x v="100"/>
    <s v="G"/>
  </r>
  <r>
    <s v="0500000US13297"/>
    <x v="308"/>
    <x v="229"/>
    <x v="10"/>
    <n v="81291"/>
    <s v="Pet care (except veterinary) services"/>
    <n v="1"/>
    <s v="All establishments"/>
    <n v="1"/>
    <s v="All establishments"/>
    <n v="2019"/>
    <n v="9"/>
    <x v="639"/>
    <s v="G"/>
    <x v="558"/>
    <s v="G"/>
    <x v="25"/>
    <s v="H"/>
  </r>
  <r>
    <s v="0500000US13299"/>
    <x v="309"/>
    <x v="276"/>
    <x v="10"/>
    <n v="54194"/>
    <s v="Veterinary services"/>
    <n v="1"/>
    <s v="All establishments"/>
    <n v="1"/>
    <s v="All establishments"/>
    <n v="2019"/>
    <n v="3"/>
    <x v="640"/>
    <s v="G"/>
    <x v="70"/>
    <s v="G"/>
    <x v="112"/>
    <s v="G"/>
  </r>
  <r>
    <s v="0500000US13311"/>
    <x v="310"/>
    <x v="86"/>
    <x v="10"/>
    <n v="54194"/>
    <s v="Veterinary services"/>
    <n v="1"/>
    <s v="All establishments"/>
    <n v="1"/>
    <s v="All establishments"/>
    <n v="2019"/>
    <n v="4"/>
    <x v="298"/>
    <s v="G"/>
    <x v="559"/>
    <s v="H"/>
    <x v="125"/>
    <s v="H"/>
  </r>
  <r>
    <s v="0500000US13313"/>
    <x v="311"/>
    <x v="277"/>
    <x v="10"/>
    <n v="45391"/>
    <s v="Pet and pet supplies stores"/>
    <n v="1"/>
    <s v="All establishments"/>
    <n v="1"/>
    <s v="All establishments"/>
    <n v="2019"/>
    <n v="3"/>
    <x v="641"/>
    <s v="J"/>
    <x v="204"/>
    <s v="J"/>
    <x v="258"/>
    <s v="J"/>
  </r>
  <r>
    <s v="0500000US13313"/>
    <x v="311"/>
    <x v="277"/>
    <x v="10"/>
    <n v="54194"/>
    <s v="Veterinary services"/>
    <n v="1"/>
    <s v="All establishments"/>
    <n v="1"/>
    <s v="All establishments"/>
    <n v="2019"/>
    <n v="6"/>
    <x v="372"/>
    <s v="G"/>
    <x v="560"/>
    <s v="G"/>
    <x v="43"/>
    <s v="H"/>
  </r>
  <r>
    <s v="0500000US13313"/>
    <x v="311"/>
    <x v="277"/>
    <x v="10"/>
    <n v="81291"/>
    <s v="Pet care (except veterinary) services"/>
    <n v="1"/>
    <s v="All establishments"/>
    <n v="1"/>
    <s v="All establishments"/>
    <n v="2019"/>
    <n v="6"/>
    <x v="637"/>
    <s v="G"/>
    <x v="162"/>
    <s v="H"/>
    <x v="94"/>
    <s v="H"/>
  </r>
  <r>
    <s v="0500000US13317"/>
    <x v="312"/>
    <x v="278"/>
    <x v="10"/>
    <n v="54194"/>
    <s v="Veterinary services"/>
    <n v="1"/>
    <s v="All establishments"/>
    <n v="1"/>
    <s v="All establishments"/>
    <n v="2019"/>
    <n v="3"/>
    <x v="642"/>
    <s v="J"/>
    <x v="561"/>
    <s v="J"/>
    <x v="61"/>
    <s v="J"/>
  </r>
  <r>
    <s v="0500000US13319"/>
    <x v="313"/>
    <x v="279"/>
    <x v="10"/>
    <n v="54194"/>
    <s v="Veterinary services"/>
    <n v="1"/>
    <s v="All establishments"/>
    <n v="1"/>
    <s v="All establishments"/>
    <n v="2019"/>
    <n v="4"/>
    <x v="643"/>
    <s v="H"/>
    <x v="279"/>
    <s v="H"/>
    <x v="7"/>
    <s v="H"/>
  </r>
  <r>
    <s v="0500000US13321"/>
    <x v="314"/>
    <x v="280"/>
    <x v="10"/>
    <n v="54194"/>
    <s v="Veterinary services"/>
    <n v="1"/>
    <s v="All establishments"/>
    <n v="1"/>
    <s v="All establishments"/>
    <n v="2019"/>
    <n v="3"/>
    <x v="644"/>
    <s v="H"/>
    <x v="536"/>
    <s v="H"/>
    <x v="9"/>
    <s v="H"/>
  </r>
  <r>
    <s v="0500000US15001"/>
    <x v="315"/>
    <x v="281"/>
    <x v="11"/>
    <n v="45391"/>
    <s v="Pet and pet supplies stores"/>
    <n v="1"/>
    <s v="All establishments"/>
    <n v="1"/>
    <s v="All establishments"/>
    <n v="2019"/>
    <n v="6"/>
    <x v="645"/>
    <s v="J"/>
    <x v="562"/>
    <s v="J"/>
    <x v="39"/>
    <s v="J"/>
  </r>
  <r>
    <s v="0500000US15001"/>
    <x v="315"/>
    <x v="281"/>
    <x v="11"/>
    <n v="54194"/>
    <s v="Veterinary services"/>
    <n v="1"/>
    <s v="All establishments"/>
    <n v="1"/>
    <s v="All establishments"/>
    <n v="2019"/>
    <n v="15"/>
    <x v="646"/>
    <s v="G"/>
    <x v="563"/>
    <s v="G"/>
    <x v="239"/>
    <s v="G"/>
  </r>
  <r>
    <s v="0500000US15001"/>
    <x v="315"/>
    <x v="281"/>
    <x v="11"/>
    <n v="81291"/>
    <s v="Pet care (except veterinary) services"/>
    <n v="1"/>
    <s v="All establishments"/>
    <n v="1"/>
    <s v="All establishments"/>
    <n v="2019"/>
    <n v="5"/>
    <x v="647"/>
    <s v="H"/>
    <x v="123"/>
    <s v="H"/>
    <x v="92"/>
    <s v="J"/>
  </r>
  <r>
    <s v="0500000US15003"/>
    <x v="316"/>
    <x v="282"/>
    <x v="11"/>
    <n v="45391"/>
    <s v="Pet and pet supplies stores"/>
    <n v="1"/>
    <s v="All establishments"/>
    <n v="1"/>
    <s v="All establishments"/>
    <n v="2019"/>
    <n v="26"/>
    <x v="648"/>
    <s v="H"/>
    <x v="564"/>
    <s v="H"/>
    <x v="342"/>
    <s v="H"/>
  </r>
  <r>
    <s v="0500000US15003"/>
    <x v="316"/>
    <x v="282"/>
    <x v="11"/>
    <n v="54194"/>
    <s v="Veterinary services"/>
    <n v="1"/>
    <s v="All establishments"/>
    <n v="1"/>
    <s v="All establishments"/>
    <n v="2019"/>
    <n v="48"/>
    <x v="649"/>
    <s v="G"/>
    <x v="565"/>
    <s v="G"/>
    <x v="343"/>
    <s v="G"/>
  </r>
  <r>
    <s v="0500000US15003"/>
    <x v="316"/>
    <x v="282"/>
    <x v="11"/>
    <n v="81291"/>
    <s v="Pet care (except veterinary) services"/>
    <n v="1"/>
    <s v="All establishments"/>
    <n v="1"/>
    <s v="All establishments"/>
    <n v="2019"/>
    <n v="31"/>
    <x v="650"/>
    <s v="G"/>
    <x v="566"/>
    <s v="G"/>
    <x v="344"/>
    <s v="H"/>
  </r>
  <r>
    <s v="0500000US15007"/>
    <x v="317"/>
    <x v="283"/>
    <x v="11"/>
    <n v="54194"/>
    <s v="Veterinary services"/>
    <n v="1"/>
    <s v="All establishments"/>
    <n v="1"/>
    <s v="All establishments"/>
    <n v="2019"/>
    <n v="5"/>
    <x v="651"/>
    <s v="H"/>
    <x v="1"/>
    <s v="H"/>
    <x v="59"/>
    <s v="H"/>
  </r>
  <r>
    <s v="0500000US15009"/>
    <x v="318"/>
    <x v="284"/>
    <x v="11"/>
    <n v="45391"/>
    <s v="Pet and pet supplies stores"/>
    <n v="1"/>
    <s v="All establishments"/>
    <n v="1"/>
    <s v="All establishments"/>
    <n v="2019"/>
    <n v="3"/>
    <x v="652"/>
    <s v="J"/>
    <x v="512"/>
    <s v="J"/>
    <x v="95"/>
    <s v="J"/>
  </r>
  <r>
    <s v="0500000US15009"/>
    <x v="318"/>
    <x v="284"/>
    <x v="11"/>
    <n v="54194"/>
    <s v="Veterinary services"/>
    <n v="1"/>
    <s v="All establishments"/>
    <n v="1"/>
    <s v="All establishments"/>
    <n v="2019"/>
    <n v="12"/>
    <x v="653"/>
    <s v="G"/>
    <x v="567"/>
    <s v="H"/>
    <x v="340"/>
    <s v="G"/>
  </r>
  <r>
    <s v="0500000US15009"/>
    <x v="318"/>
    <x v="284"/>
    <x v="11"/>
    <n v="81291"/>
    <s v="Pet care (except veterinary) services"/>
    <n v="1"/>
    <s v="All establishments"/>
    <n v="1"/>
    <s v="All establishments"/>
    <n v="2019"/>
    <n v="5"/>
    <x v="654"/>
    <s v="G"/>
    <x v="568"/>
    <s v="G"/>
    <x v="202"/>
    <s v="H"/>
  </r>
  <r>
    <s v="0500000US16001"/>
    <x v="319"/>
    <x v="285"/>
    <x v="12"/>
    <n v="45391"/>
    <s v="Pet and pet supplies stores"/>
    <n v="1"/>
    <s v="All establishments"/>
    <n v="1"/>
    <s v="All establishments"/>
    <n v="2019"/>
    <n v="15"/>
    <x v="655"/>
    <s v="G"/>
    <x v="569"/>
    <s v="G"/>
    <x v="219"/>
    <s v="G"/>
  </r>
  <r>
    <s v="0500000US16001"/>
    <x v="319"/>
    <x v="285"/>
    <x v="12"/>
    <n v="54194"/>
    <s v="Veterinary services"/>
    <n v="1"/>
    <s v="All establishments"/>
    <n v="1"/>
    <s v="All establishments"/>
    <n v="2019"/>
    <n v="56"/>
    <x v="656"/>
    <s v="G"/>
    <x v="570"/>
    <s v="G"/>
    <x v="345"/>
    <s v="G"/>
  </r>
  <r>
    <s v="0500000US16001"/>
    <x v="319"/>
    <x v="285"/>
    <x v="12"/>
    <n v="81291"/>
    <s v="Pet care (except veterinary) services"/>
    <n v="1"/>
    <s v="All establishments"/>
    <n v="1"/>
    <s v="All establishments"/>
    <n v="2019"/>
    <n v="50"/>
    <x v="646"/>
    <s v="G"/>
    <x v="571"/>
    <s v="G"/>
    <x v="346"/>
    <s v="G"/>
  </r>
  <r>
    <s v="0500000US16005"/>
    <x v="320"/>
    <x v="286"/>
    <x v="12"/>
    <n v="45391"/>
    <s v="Pet and pet supplies stores"/>
    <n v="1"/>
    <s v="All establishments"/>
    <n v="1"/>
    <s v="All establishments"/>
    <n v="2019"/>
    <n v="4"/>
    <x v="657"/>
    <s v="H"/>
    <x v="572"/>
    <s v="H"/>
    <x v="225"/>
    <s v="J"/>
  </r>
  <r>
    <s v="0500000US16005"/>
    <x v="320"/>
    <x v="286"/>
    <x v="12"/>
    <n v="54194"/>
    <s v="Veterinary services"/>
    <n v="1"/>
    <s v="All establishments"/>
    <n v="1"/>
    <s v="All establishments"/>
    <n v="2019"/>
    <n v="10"/>
    <x v="658"/>
    <s v="G"/>
    <x v="143"/>
    <s v="G"/>
    <x v="107"/>
    <s v="G"/>
  </r>
  <r>
    <s v="0500000US16005"/>
    <x v="320"/>
    <x v="286"/>
    <x v="12"/>
    <n v="81291"/>
    <s v="Pet care (except veterinary) services"/>
    <n v="1"/>
    <s v="All establishments"/>
    <n v="1"/>
    <s v="All establishments"/>
    <n v="2019"/>
    <n v="5"/>
    <x v="387"/>
    <s v="G"/>
    <x v="536"/>
    <s v="G"/>
    <x v="51"/>
    <s v="G"/>
  </r>
  <r>
    <s v="0500000US16009"/>
    <x v="321"/>
    <x v="287"/>
    <x v="12"/>
    <n v="54194"/>
    <s v="Veterinary services"/>
    <n v="1"/>
    <s v="All establishments"/>
    <n v="1"/>
    <s v="All establishments"/>
    <n v="2019"/>
    <n v="3"/>
    <x v="659"/>
    <s v="H"/>
    <x v="26"/>
    <s v="G"/>
    <x v="59"/>
    <s v="G"/>
  </r>
  <r>
    <s v="0500000US16011"/>
    <x v="322"/>
    <x v="288"/>
    <x v="12"/>
    <n v="54194"/>
    <s v="Veterinary services"/>
    <n v="1"/>
    <s v="All establishments"/>
    <n v="1"/>
    <s v="All establishments"/>
    <n v="2019"/>
    <n v="5"/>
    <x v="660"/>
    <s v="G"/>
    <x v="330"/>
    <s v="G"/>
    <x v="95"/>
    <s v="H"/>
  </r>
  <r>
    <s v="0500000US16013"/>
    <x v="323"/>
    <x v="289"/>
    <x v="12"/>
    <n v="54194"/>
    <s v="Veterinary services"/>
    <n v="1"/>
    <s v="All establishments"/>
    <n v="1"/>
    <s v="All establishments"/>
    <n v="2019"/>
    <n v="5"/>
    <x v="661"/>
    <s v="H"/>
    <x v="573"/>
    <s v="G"/>
    <x v="317"/>
    <s v="G"/>
  </r>
  <r>
    <s v="0500000US16013"/>
    <x v="323"/>
    <x v="289"/>
    <x v="12"/>
    <n v="81291"/>
    <s v="Pet care (except veterinary) services"/>
    <n v="1"/>
    <s v="All establishments"/>
    <n v="1"/>
    <s v="All establishments"/>
    <n v="2019"/>
    <n v="5"/>
    <x v="662"/>
    <s v="H"/>
    <x v="504"/>
    <s v="J"/>
    <x v="46"/>
    <s v="J"/>
  </r>
  <r>
    <s v="0500000US16017"/>
    <x v="324"/>
    <x v="290"/>
    <x v="12"/>
    <n v="45391"/>
    <s v="Pet and pet supplies stores"/>
    <n v="1"/>
    <s v="All establishments"/>
    <n v="1"/>
    <s v="All establishments"/>
    <n v="2019"/>
    <n v="4"/>
    <x v="663"/>
    <s v="J"/>
    <x v="39"/>
    <s v="J"/>
    <x v="32"/>
    <s v="J"/>
  </r>
  <r>
    <s v="0500000US16017"/>
    <x v="324"/>
    <x v="290"/>
    <x v="12"/>
    <n v="54194"/>
    <s v="Veterinary services"/>
    <n v="1"/>
    <s v="All establishments"/>
    <n v="1"/>
    <s v="All establishments"/>
    <n v="2019"/>
    <n v="11"/>
    <x v="664"/>
    <s v="H"/>
    <x v="574"/>
    <s v="H"/>
    <x v="40"/>
    <s v="H"/>
  </r>
  <r>
    <s v="0500000US16017"/>
    <x v="324"/>
    <x v="290"/>
    <x v="12"/>
    <n v="81291"/>
    <s v="Pet care (except veterinary) services"/>
    <n v="1"/>
    <s v="All establishments"/>
    <n v="1"/>
    <s v="All establishments"/>
    <n v="2019"/>
    <n v="4"/>
    <x v="665"/>
    <s v="J"/>
    <x v="287"/>
    <s v="J"/>
    <x v="8"/>
    <s v="J"/>
  </r>
  <r>
    <s v="0500000US16019"/>
    <x v="325"/>
    <x v="291"/>
    <x v="12"/>
    <n v="45391"/>
    <s v="Pet and pet supplies stores"/>
    <n v="1"/>
    <s v="All establishments"/>
    <n v="1"/>
    <s v="All establishments"/>
    <n v="2019"/>
    <n v="3"/>
    <x v="666"/>
    <s v="J"/>
    <x v="539"/>
    <s v="J"/>
    <x v="105"/>
    <s v="J"/>
  </r>
  <r>
    <s v="0500000US16019"/>
    <x v="325"/>
    <x v="291"/>
    <x v="12"/>
    <n v="54194"/>
    <s v="Veterinary services"/>
    <n v="1"/>
    <s v="All establishments"/>
    <n v="1"/>
    <s v="All establishments"/>
    <n v="2019"/>
    <n v="11"/>
    <x v="667"/>
    <s v="G"/>
    <x v="393"/>
    <s v="G"/>
    <x v="282"/>
    <s v="H"/>
  </r>
  <r>
    <s v="0500000US16019"/>
    <x v="325"/>
    <x v="291"/>
    <x v="12"/>
    <n v="81291"/>
    <s v="Pet care (except veterinary) services"/>
    <n v="1"/>
    <s v="All establishments"/>
    <n v="1"/>
    <s v="All establishments"/>
    <n v="2019"/>
    <n v="7"/>
    <x v="668"/>
    <s v="H"/>
    <x v="134"/>
    <s v="H"/>
    <x v="14"/>
    <s v="J"/>
  </r>
  <r>
    <s v="0500000US16027"/>
    <x v="326"/>
    <x v="292"/>
    <x v="12"/>
    <n v="45391"/>
    <s v="Pet and pet supplies stores"/>
    <n v="1"/>
    <s v="All establishments"/>
    <n v="1"/>
    <s v="All establishments"/>
    <n v="2019"/>
    <n v="3"/>
    <x v="669"/>
    <s v="J"/>
    <x v="575"/>
    <s v="J"/>
    <x v="53"/>
    <s v="J"/>
  </r>
  <r>
    <s v="0500000US16027"/>
    <x v="326"/>
    <x v="292"/>
    <x v="12"/>
    <n v="54194"/>
    <s v="Veterinary services"/>
    <n v="1"/>
    <s v="All establishments"/>
    <n v="1"/>
    <s v="All establishments"/>
    <n v="2019"/>
    <n v="18"/>
    <x v="670"/>
    <s v="G"/>
    <x v="576"/>
    <s v="G"/>
    <x v="140"/>
    <s v="G"/>
  </r>
  <r>
    <s v="0500000US16027"/>
    <x v="326"/>
    <x v="292"/>
    <x v="12"/>
    <n v="81291"/>
    <s v="Pet care (except veterinary) services"/>
    <n v="1"/>
    <s v="All establishments"/>
    <n v="1"/>
    <s v="All establishments"/>
    <n v="2019"/>
    <n v="14"/>
    <x v="671"/>
    <s v="G"/>
    <x v="577"/>
    <s v="G"/>
    <x v="21"/>
    <s v="G"/>
  </r>
  <r>
    <s v="0500000US16031"/>
    <x v="327"/>
    <x v="293"/>
    <x v="12"/>
    <n v="54194"/>
    <s v="Veterinary services"/>
    <n v="1"/>
    <s v="All establishments"/>
    <n v="1"/>
    <s v="All establishments"/>
    <n v="2019"/>
    <n v="5"/>
    <x v="672"/>
    <s v="G"/>
    <x v="578"/>
    <s v="H"/>
    <x v="54"/>
    <s v="G"/>
  </r>
  <r>
    <s v="0500000US16039"/>
    <x v="328"/>
    <x v="15"/>
    <x v="12"/>
    <n v="54194"/>
    <s v="Veterinary services"/>
    <n v="1"/>
    <s v="All establishments"/>
    <n v="1"/>
    <s v="All establishments"/>
    <n v="2019"/>
    <n v="4"/>
    <x v="673"/>
    <s v="H"/>
    <x v="579"/>
    <s v="H"/>
    <x v="330"/>
    <s v="H"/>
  </r>
  <r>
    <s v="0500000US16039"/>
    <x v="328"/>
    <x v="15"/>
    <x v="12"/>
    <n v="81291"/>
    <s v="Pet care (except veterinary) services"/>
    <n v="1"/>
    <s v="All establishments"/>
    <n v="1"/>
    <s v="All establishments"/>
    <n v="2019"/>
    <n v="3"/>
    <x v="325"/>
    <s v="H"/>
    <x v="580"/>
    <s v="J"/>
    <x v="6"/>
    <s v="G"/>
  </r>
  <r>
    <s v="0500000US16045"/>
    <x v="329"/>
    <x v="294"/>
    <x v="12"/>
    <n v="54194"/>
    <s v="Veterinary services"/>
    <n v="1"/>
    <s v="All establishments"/>
    <n v="1"/>
    <s v="All establishments"/>
    <n v="2019"/>
    <n v="3"/>
    <x v="674"/>
    <s v="J"/>
    <x v="540"/>
    <s v="J"/>
    <x v="22"/>
    <s v="J"/>
  </r>
  <r>
    <s v="0500000US16047"/>
    <x v="330"/>
    <x v="295"/>
    <x v="12"/>
    <n v="54194"/>
    <s v="Veterinary services"/>
    <n v="1"/>
    <s v="All establishments"/>
    <n v="1"/>
    <s v="All establishments"/>
    <n v="2019"/>
    <n v="9"/>
    <x v="675"/>
    <s v="G"/>
    <x v="581"/>
    <s v="G"/>
    <x v="18"/>
    <s v="J"/>
  </r>
  <r>
    <s v="0500000US16049"/>
    <x v="331"/>
    <x v="296"/>
    <x v="12"/>
    <n v="54194"/>
    <s v="Veterinary services"/>
    <n v="1"/>
    <s v="All establishments"/>
    <n v="1"/>
    <s v="All establishments"/>
    <n v="2019"/>
    <n v="3"/>
    <x v="113"/>
    <s v="J"/>
    <x v="457"/>
    <s v="J"/>
    <x v="77"/>
    <s v="J"/>
  </r>
  <r>
    <s v="0500000US16051"/>
    <x v="332"/>
    <x v="23"/>
    <x v="12"/>
    <n v="54194"/>
    <s v="Veterinary services"/>
    <n v="1"/>
    <s v="All establishments"/>
    <n v="1"/>
    <s v="All establishments"/>
    <n v="2019"/>
    <n v="5"/>
    <x v="676"/>
    <s v="H"/>
    <x v="327"/>
    <s v="H"/>
    <x v="72"/>
    <s v="H"/>
  </r>
  <r>
    <s v="0500000US16053"/>
    <x v="333"/>
    <x v="297"/>
    <x v="12"/>
    <n v="54194"/>
    <s v="Veterinary services"/>
    <n v="1"/>
    <s v="All establishments"/>
    <n v="1"/>
    <s v="All establishments"/>
    <n v="2019"/>
    <n v="9"/>
    <x v="677"/>
    <s v="H"/>
    <x v="582"/>
    <s v="H"/>
    <x v="17"/>
    <s v="H"/>
  </r>
  <r>
    <s v="0500000US16055"/>
    <x v="334"/>
    <x v="298"/>
    <x v="12"/>
    <n v="45391"/>
    <s v="Pet and pet supplies stores"/>
    <n v="1"/>
    <s v="All establishments"/>
    <n v="1"/>
    <s v="All establishments"/>
    <n v="2019"/>
    <n v="4"/>
    <x v="678"/>
    <s v="H"/>
    <x v="36"/>
    <s v="H"/>
    <x v="53"/>
    <s v="H"/>
  </r>
  <r>
    <s v="0500000US16055"/>
    <x v="334"/>
    <x v="298"/>
    <x v="12"/>
    <n v="54194"/>
    <s v="Veterinary services"/>
    <n v="1"/>
    <s v="All establishments"/>
    <n v="1"/>
    <s v="All establishments"/>
    <n v="2019"/>
    <n v="21"/>
    <x v="679"/>
    <s v="G"/>
    <x v="583"/>
    <s v="G"/>
    <x v="138"/>
    <s v="G"/>
  </r>
  <r>
    <s v="0500000US16055"/>
    <x v="334"/>
    <x v="298"/>
    <x v="12"/>
    <n v="81291"/>
    <s v="Pet care (except veterinary) services"/>
    <n v="1"/>
    <s v="All establishments"/>
    <n v="1"/>
    <s v="All establishments"/>
    <n v="2019"/>
    <n v="9"/>
    <x v="680"/>
    <s v="G"/>
    <x v="584"/>
    <s v="G"/>
    <x v="60"/>
    <s v="G"/>
  </r>
  <r>
    <s v="0500000US16057"/>
    <x v="335"/>
    <x v="299"/>
    <x v="12"/>
    <n v="54194"/>
    <s v="Veterinary services"/>
    <n v="1"/>
    <s v="All establishments"/>
    <n v="1"/>
    <s v="All establishments"/>
    <n v="2019"/>
    <n v="4"/>
    <x v="681"/>
    <s v="G"/>
    <x v="585"/>
    <s v="G"/>
    <x v="71"/>
    <s v="H"/>
  </r>
  <r>
    <s v="0500000US16059"/>
    <x v="336"/>
    <x v="300"/>
    <x v="12"/>
    <n v="54194"/>
    <s v="Veterinary services"/>
    <n v="1"/>
    <s v="All establishments"/>
    <n v="1"/>
    <s v="All establishments"/>
    <n v="2019"/>
    <n v="4"/>
    <x v="682"/>
    <s v="G"/>
    <x v="488"/>
    <s v="G"/>
    <x v="94"/>
    <s v="G"/>
  </r>
  <r>
    <s v="0500000US16065"/>
    <x v="337"/>
    <x v="28"/>
    <x v="12"/>
    <n v="54194"/>
    <s v="Veterinary services"/>
    <n v="1"/>
    <s v="All establishments"/>
    <n v="1"/>
    <s v="All establishments"/>
    <n v="2019"/>
    <n v="4"/>
    <x v="683"/>
    <s v="H"/>
    <x v="555"/>
    <s v="H"/>
    <x v="11"/>
    <s v="J"/>
  </r>
  <r>
    <s v="0500000US16069"/>
    <x v="338"/>
    <x v="301"/>
    <x v="12"/>
    <n v="54194"/>
    <s v="Veterinary services"/>
    <n v="1"/>
    <s v="All establishments"/>
    <n v="1"/>
    <s v="All establishments"/>
    <n v="2019"/>
    <n v="4"/>
    <x v="684"/>
    <s v="G"/>
    <x v="586"/>
    <s v="G"/>
    <x v="258"/>
    <s v="G"/>
  </r>
  <r>
    <s v="0500000US16075"/>
    <x v="339"/>
    <x v="302"/>
    <x v="12"/>
    <n v="54194"/>
    <s v="Veterinary services"/>
    <n v="1"/>
    <s v="All establishments"/>
    <n v="1"/>
    <s v="All establishments"/>
    <n v="2019"/>
    <n v="3"/>
    <x v="685"/>
    <s v="G"/>
    <x v="587"/>
    <s v="H"/>
    <x v="69"/>
    <s v="G"/>
  </r>
  <r>
    <s v="0500000US16081"/>
    <x v="340"/>
    <x v="303"/>
    <x v="12"/>
    <n v="54194"/>
    <s v="Veterinary services"/>
    <n v="1"/>
    <s v="All establishments"/>
    <n v="1"/>
    <s v="All establishments"/>
    <n v="2019"/>
    <n v="3"/>
    <x v="686"/>
    <s v="G"/>
    <x v="310"/>
    <s v="G"/>
    <x v="61"/>
    <s v="G"/>
  </r>
  <r>
    <s v="0500000US16083"/>
    <x v="341"/>
    <x v="304"/>
    <x v="12"/>
    <n v="45391"/>
    <s v="Pet and pet supplies stores"/>
    <n v="1"/>
    <s v="All establishments"/>
    <n v="1"/>
    <s v="All establishments"/>
    <n v="2019"/>
    <n v="3"/>
    <x v="687"/>
    <s v="J"/>
    <x v="568"/>
    <s v="J"/>
    <x v="330"/>
    <s v="J"/>
  </r>
  <r>
    <s v="0500000US16083"/>
    <x v="341"/>
    <x v="304"/>
    <x v="12"/>
    <n v="54194"/>
    <s v="Veterinary services"/>
    <n v="1"/>
    <s v="All establishments"/>
    <n v="1"/>
    <s v="All establishments"/>
    <n v="2019"/>
    <n v="17"/>
    <x v="688"/>
    <s v="G"/>
    <x v="588"/>
    <s v="G"/>
    <x v="347"/>
    <s v="G"/>
  </r>
  <r>
    <s v="0500000US16083"/>
    <x v="341"/>
    <x v="304"/>
    <x v="12"/>
    <n v="81291"/>
    <s v="Pet care (except veterinary) services"/>
    <n v="1"/>
    <s v="All establishments"/>
    <n v="1"/>
    <s v="All establishments"/>
    <n v="2019"/>
    <n v="8"/>
    <x v="689"/>
    <s v="G"/>
    <x v="589"/>
    <s v="G"/>
    <x v="10"/>
    <s v="G"/>
  </r>
  <r>
    <s v="0500000US16085"/>
    <x v="342"/>
    <x v="305"/>
    <x v="12"/>
    <n v="54194"/>
    <s v="Veterinary services"/>
    <n v="1"/>
    <s v="All establishments"/>
    <n v="1"/>
    <s v="All establishments"/>
    <n v="2019"/>
    <n v="4"/>
    <x v="690"/>
    <s v="G"/>
    <x v="561"/>
    <s v="G"/>
    <x v="94"/>
    <s v="J"/>
  </r>
  <r>
    <s v="0500000US16087"/>
    <x v="343"/>
    <x v="85"/>
    <x v="12"/>
    <n v="54194"/>
    <s v="Veterinary services"/>
    <n v="1"/>
    <s v="All establishments"/>
    <n v="1"/>
    <s v="All establishments"/>
    <n v="2019"/>
    <n v="3"/>
    <x v="691"/>
    <s v="J"/>
    <x v="21"/>
    <s v="J"/>
    <x v="11"/>
    <s v="H"/>
  </r>
  <r>
    <s v="0500000US17001"/>
    <x v="344"/>
    <x v="138"/>
    <x v="13"/>
    <n v="54194"/>
    <s v="Veterinary services"/>
    <n v="1"/>
    <s v="All establishments"/>
    <n v="1"/>
    <s v="All establishments"/>
    <n v="2019"/>
    <n v="7"/>
    <x v="692"/>
    <s v="H"/>
    <x v="590"/>
    <s v="H"/>
    <x v="263"/>
    <s v="J"/>
  </r>
  <r>
    <s v="0500000US17007"/>
    <x v="345"/>
    <x v="64"/>
    <x v="13"/>
    <n v="54194"/>
    <s v="Veterinary services"/>
    <n v="1"/>
    <s v="All establishments"/>
    <n v="1"/>
    <s v="All establishments"/>
    <n v="2019"/>
    <n v="3"/>
    <x v="693"/>
    <s v="G"/>
    <x v="591"/>
    <s v="G"/>
    <x v="95"/>
    <s v="H"/>
  </r>
  <r>
    <s v="0500000US17011"/>
    <x v="346"/>
    <x v="306"/>
    <x v="13"/>
    <n v="54194"/>
    <s v="Veterinary services"/>
    <n v="1"/>
    <s v="All establishments"/>
    <n v="1"/>
    <s v="All establishments"/>
    <n v="2019"/>
    <n v="4"/>
    <x v="694"/>
    <s v="G"/>
    <x v="150"/>
    <s v="G"/>
    <x v="17"/>
    <s v="G"/>
  </r>
  <r>
    <s v="0500000US17019"/>
    <x v="347"/>
    <x v="307"/>
    <x v="13"/>
    <n v="45391"/>
    <s v="Pet and pet supplies stores"/>
    <n v="1"/>
    <s v="All establishments"/>
    <n v="1"/>
    <s v="All establishments"/>
    <n v="2019"/>
    <n v="5"/>
    <x v="695"/>
    <s v="G"/>
    <x v="592"/>
    <s v="G"/>
    <x v="221"/>
    <s v="H"/>
  </r>
  <r>
    <s v="0500000US17019"/>
    <x v="347"/>
    <x v="307"/>
    <x v="13"/>
    <n v="54194"/>
    <s v="Veterinary services"/>
    <n v="1"/>
    <s v="All establishments"/>
    <n v="1"/>
    <s v="All establishments"/>
    <n v="2019"/>
    <n v="26"/>
    <x v="696"/>
    <s v="G"/>
    <x v="593"/>
    <s v="G"/>
    <x v="348"/>
    <s v="G"/>
  </r>
  <r>
    <s v="0500000US17019"/>
    <x v="347"/>
    <x v="307"/>
    <x v="13"/>
    <n v="81291"/>
    <s v="Pet care (except veterinary) services"/>
    <n v="1"/>
    <s v="All establishments"/>
    <n v="1"/>
    <s v="All establishments"/>
    <n v="2019"/>
    <n v="10"/>
    <x v="588"/>
    <s v="G"/>
    <x v="594"/>
    <s v="G"/>
    <x v="222"/>
    <s v="H"/>
  </r>
  <r>
    <s v="0500000US17021"/>
    <x v="348"/>
    <x v="308"/>
    <x v="13"/>
    <n v="54194"/>
    <s v="Veterinary services"/>
    <n v="1"/>
    <s v="All establishments"/>
    <n v="1"/>
    <s v="All establishments"/>
    <n v="2019"/>
    <n v="6"/>
    <x v="697"/>
    <s v="G"/>
    <x v="595"/>
    <s v="G"/>
    <x v="181"/>
    <s v="G"/>
  </r>
  <r>
    <s v="0500000US17023"/>
    <x v="349"/>
    <x v="309"/>
    <x v="13"/>
    <n v="54194"/>
    <s v="Veterinary services"/>
    <n v="1"/>
    <s v="All establishments"/>
    <n v="1"/>
    <s v="All establishments"/>
    <n v="2019"/>
    <n v="5"/>
    <x v="698"/>
    <s v="G"/>
    <x v="578"/>
    <s v="H"/>
    <x v="94"/>
    <s v="H"/>
  </r>
  <r>
    <s v="0500000US17027"/>
    <x v="350"/>
    <x v="310"/>
    <x v="13"/>
    <n v="54194"/>
    <s v="Veterinary services"/>
    <n v="1"/>
    <s v="All establishments"/>
    <n v="1"/>
    <s v="All establishments"/>
    <n v="2019"/>
    <n v="5"/>
    <x v="699"/>
    <s v="H"/>
    <x v="596"/>
    <s v="H"/>
    <x v="69"/>
    <s v="H"/>
  </r>
  <r>
    <s v="0500000US17027"/>
    <x v="350"/>
    <x v="310"/>
    <x v="13"/>
    <n v="81291"/>
    <s v="Pet care (except veterinary) services"/>
    <n v="1"/>
    <s v="All establishments"/>
    <n v="1"/>
    <s v="All establishments"/>
    <n v="2019"/>
    <n v="5"/>
    <x v="700"/>
    <s v="H"/>
    <x v="8"/>
    <s v="H"/>
    <x v="77"/>
    <s v="J"/>
  </r>
  <r>
    <s v="0500000US17029"/>
    <x v="351"/>
    <x v="311"/>
    <x v="13"/>
    <n v="45391"/>
    <s v="Pet and pet supplies stores"/>
    <n v="1"/>
    <s v="All establishments"/>
    <n v="1"/>
    <s v="All establishments"/>
    <n v="2019"/>
    <n v="3"/>
    <x v="701"/>
    <s v="H"/>
    <x v="4"/>
    <s v="H"/>
    <x v="125"/>
    <s v="H"/>
  </r>
  <r>
    <s v="0500000US17029"/>
    <x v="351"/>
    <x v="311"/>
    <x v="13"/>
    <n v="54194"/>
    <s v="Veterinary services"/>
    <n v="1"/>
    <s v="All establishments"/>
    <n v="1"/>
    <s v="All establishments"/>
    <n v="2019"/>
    <n v="4"/>
    <x v="702"/>
    <s v="G"/>
    <x v="597"/>
    <s v="G"/>
    <x v="66"/>
    <s v="G"/>
  </r>
  <r>
    <s v="0500000US17029"/>
    <x v="351"/>
    <x v="311"/>
    <x v="13"/>
    <n v="81291"/>
    <s v="Pet care (except veterinary) services"/>
    <n v="1"/>
    <s v="All establishments"/>
    <n v="1"/>
    <s v="All establishments"/>
    <n v="2019"/>
    <n v="3"/>
    <x v="703"/>
    <s v="G"/>
    <x v="598"/>
    <s v="H"/>
    <x v="46"/>
    <s v="G"/>
  </r>
  <r>
    <s v="0500000US17031"/>
    <x v="352"/>
    <x v="312"/>
    <x v="13"/>
    <n v="45391"/>
    <s v="Pet and pet supplies stores"/>
    <n v="1"/>
    <s v="All establishments"/>
    <n v="1"/>
    <s v="All establishments"/>
    <n v="2019"/>
    <n v="145"/>
    <x v="704"/>
    <s v="H"/>
    <x v="599"/>
    <s v="H"/>
    <x v="349"/>
    <s v="H"/>
  </r>
  <r>
    <s v="0500000US17031"/>
    <x v="352"/>
    <x v="312"/>
    <x v="13"/>
    <n v="54194"/>
    <s v="Veterinary services"/>
    <n v="1"/>
    <s v="All establishments"/>
    <n v="1"/>
    <s v="All establishments"/>
    <n v="2019"/>
    <n v="303"/>
    <x v="705"/>
    <s v="G"/>
    <x v="600"/>
    <s v="G"/>
    <x v="350"/>
    <s v="G"/>
  </r>
  <r>
    <s v="0500000US17031"/>
    <x v="352"/>
    <x v="312"/>
    <x v="13"/>
    <n v="81291"/>
    <s v="Pet care (except veterinary) services"/>
    <n v="1"/>
    <s v="All establishments"/>
    <n v="1"/>
    <s v="All establishments"/>
    <n v="2019"/>
    <n v="315"/>
    <x v="706"/>
    <s v="G"/>
    <x v="601"/>
    <s v="G"/>
    <x v="351"/>
    <s v="G"/>
  </r>
  <r>
    <s v="0500000US17037"/>
    <x v="353"/>
    <x v="14"/>
    <x v="13"/>
    <n v="45391"/>
    <s v="Pet and pet supplies stores"/>
    <n v="1"/>
    <s v="All establishments"/>
    <n v="1"/>
    <s v="All establishments"/>
    <n v="2019"/>
    <n v="4"/>
    <x v="707"/>
    <s v="J"/>
    <x v="602"/>
    <s v="J"/>
    <x v="5"/>
    <s v="J"/>
  </r>
  <r>
    <s v="0500000US17037"/>
    <x v="353"/>
    <x v="14"/>
    <x v="13"/>
    <n v="54194"/>
    <s v="Veterinary services"/>
    <n v="1"/>
    <s v="All establishments"/>
    <n v="1"/>
    <s v="All establishments"/>
    <n v="2019"/>
    <n v="6"/>
    <x v="708"/>
    <s v="H"/>
    <x v="603"/>
    <s v="H"/>
    <x v="3"/>
    <s v="J"/>
  </r>
  <r>
    <s v="0500000US17037"/>
    <x v="353"/>
    <x v="14"/>
    <x v="13"/>
    <n v="81291"/>
    <s v="Pet care (except veterinary) services"/>
    <n v="1"/>
    <s v="All establishments"/>
    <n v="1"/>
    <s v="All establishments"/>
    <n v="2019"/>
    <n v="11"/>
    <x v="709"/>
    <s v="G"/>
    <x v="604"/>
    <s v="G"/>
    <x v="51"/>
    <s v="H"/>
  </r>
  <r>
    <s v="0500000US17041"/>
    <x v="354"/>
    <x v="146"/>
    <x v="13"/>
    <n v="54194"/>
    <s v="Veterinary services"/>
    <n v="1"/>
    <s v="All establishments"/>
    <n v="1"/>
    <s v="All establishments"/>
    <n v="2019"/>
    <n v="6"/>
    <x v="710"/>
    <s v="G"/>
    <x v="431"/>
    <s v="G"/>
    <x v="330"/>
    <s v="H"/>
  </r>
  <r>
    <s v="0500000US17043"/>
    <x v="355"/>
    <x v="313"/>
    <x v="13"/>
    <n v="45391"/>
    <s v="Pet and pet supplies stores"/>
    <n v="1"/>
    <s v="All establishments"/>
    <n v="1"/>
    <s v="All establishments"/>
    <n v="2019"/>
    <n v="38"/>
    <x v="711"/>
    <s v="G"/>
    <x v="605"/>
    <s v="G"/>
    <x v="352"/>
    <s v="G"/>
  </r>
  <r>
    <s v="0500000US17043"/>
    <x v="355"/>
    <x v="313"/>
    <x v="13"/>
    <n v="54194"/>
    <s v="Veterinary services"/>
    <n v="1"/>
    <s v="All establishments"/>
    <n v="1"/>
    <s v="All establishments"/>
    <n v="2019"/>
    <n v="89"/>
    <x v="712"/>
    <s v="G"/>
    <x v="606"/>
    <s v="G"/>
    <x v="353"/>
    <s v="G"/>
  </r>
  <r>
    <s v="0500000US17043"/>
    <x v="355"/>
    <x v="313"/>
    <x v="13"/>
    <n v="81291"/>
    <s v="Pet care (except veterinary) services"/>
    <n v="1"/>
    <s v="All establishments"/>
    <n v="1"/>
    <s v="All establishments"/>
    <n v="2019"/>
    <n v="98"/>
    <x v="713"/>
    <s v="G"/>
    <x v="607"/>
    <s v="G"/>
    <x v="354"/>
    <s v="G"/>
  </r>
  <r>
    <s v="0500000US17045"/>
    <x v="356"/>
    <x v="314"/>
    <x v="13"/>
    <n v="54194"/>
    <s v="Veterinary services"/>
    <n v="1"/>
    <s v="All establishments"/>
    <n v="1"/>
    <s v="All establishments"/>
    <n v="2019"/>
    <n v="4"/>
    <x v="714"/>
    <s v="G"/>
    <x v="608"/>
    <s v="G"/>
    <x v="77"/>
    <s v="G"/>
  </r>
  <r>
    <s v="0500000US17047"/>
    <x v="357"/>
    <x v="315"/>
    <x v="13"/>
    <n v="54194"/>
    <s v="Veterinary services"/>
    <n v="1"/>
    <s v="All establishments"/>
    <n v="1"/>
    <s v="All establishments"/>
    <n v="2019"/>
    <n v="3"/>
    <x v="715"/>
    <s v="H"/>
    <x v="4"/>
    <s v="H"/>
    <x v="33"/>
    <s v="J"/>
  </r>
  <r>
    <s v="0500000US17049"/>
    <x v="358"/>
    <x v="244"/>
    <x v="13"/>
    <n v="54194"/>
    <s v="Veterinary services"/>
    <n v="1"/>
    <s v="All establishments"/>
    <n v="1"/>
    <s v="All establishments"/>
    <n v="2019"/>
    <n v="5"/>
    <x v="716"/>
    <s v="H"/>
    <x v="609"/>
    <s v="H"/>
    <x v="137"/>
    <s v="J"/>
  </r>
  <r>
    <s v="0500000US17049"/>
    <x v="358"/>
    <x v="244"/>
    <x v="13"/>
    <n v="81291"/>
    <s v="Pet care (except veterinary) services"/>
    <n v="1"/>
    <s v="All establishments"/>
    <n v="1"/>
    <s v="All establishments"/>
    <n v="2019"/>
    <n v="5"/>
    <x v="717"/>
    <s v="H"/>
    <x v="610"/>
    <s v="G"/>
    <x v="32"/>
    <s v="J"/>
  </r>
  <r>
    <s v="0500000US17051"/>
    <x v="359"/>
    <x v="246"/>
    <x v="13"/>
    <n v="54194"/>
    <s v="Veterinary services"/>
    <n v="1"/>
    <s v="All establishments"/>
    <n v="1"/>
    <s v="All establishments"/>
    <n v="2019"/>
    <n v="3"/>
    <x v="718"/>
    <s v="H"/>
    <x v="125"/>
    <s v="H"/>
    <x v="18"/>
    <s v="H"/>
  </r>
  <r>
    <s v="0500000US17053"/>
    <x v="360"/>
    <x v="316"/>
    <x v="13"/>
    <n v="54194"/>
    <s v="Veterinary services"/>
    <n v="1"/>
    <s v="All establishments"/>
    <n v="1"/>
    <s v="All establishments"/>
    <n v="2019"/>
    <n v="4"/>
    <x v="719"/>
    <s v="G"/>
    <x v="479"/>
    <s v="G"/>
    <x v="17"/>
    <s v="H"/>
  </r>
  <r>
    <s v="0500000US17053"/>
    <x v="360"/>
    <x v="316"/>
    <x v="13"/>
    <n v="81291"/>
    <s v="Pet care (except veterinary) services"/>
    <n v="1"/>
    <s v="All establishments"/>
    <n v="1"/>
    <s v="All establishments"/>
    <n v="2019"/>
    <n v="3"/>
    <x v="720"/>
    <s v="J"/>
    <x v="611"/>
    <s v="J"/>
    <x v="6"/>
    <s v="G"/>
  </r>
  <r>
    <s v="0500000US17055"/>
    <x v="361"/>
    <x v="18"/>
    <x v="13"/>
    <n v="54194"/>
    <s v="Veterinary services"/>
    <n v="1"/>
    <s v="All establishments"/>
    <n v="1"/>
    <s v="All establishments"/>
    <n v="2019"/>
    <n v="5"/>
    <x v="721"/>
    <s v="H"/>
    <x v="318"/>
    <s v="H"/>
    <x v="125"/>
    <s v="G"/>
  </r>
  <r>
    <s v="0500000US17057"/>
    <x v="362"/>
    <x v="249"/>
    <x v="13"/>
    <n v="54194"/>
    <s v="Veterinary services"/>
    <n v="1"/>
    <s v="All establishments"/>
    <n v="1"/>
    <s v="All establishments"/>
    <n v="2019"/>
    <n v="3"/>
    <x v="722"/>
    <s v="J"/>
    <x v="584"/>
    <s v="J"/>
    <x v="125"/>
    <s v="J"/>
  </r>
  <r>
    <s v="0500000US17063"/>
    <x v="363"/>
    <x v="317"/>
    <x v="13"/>
    <n v="54194"/>
    <s v="Veterinary services"/>
    <n v="1"/>
    <s v="All establishments"/>
    <n v="1"/>
    <s v="All establishments"/>
    <n v="2019"/>
    <n v="7"/>
    <x v="723"/>
    <s v="G"/>
    <x v="612"/>
    <s v="G"/>
    <x v="355"/>
    <s v="G"/>
  </r>
  <r>
    <s v="0500000US17063"/>
    <x v="363"/>
    <x v="317"/>
    <x v="13"/>
    <n v="81291"/>
    <s v="Pet care (except veterinary) services"/>
    <n v="1"/>
    <s v="All establishments"/>
    <n v="1"/>
    <s v="All establishments"/>
    <n v="2019"/>
    <n v="7"/>
    <x v="724"/>
    <s v="G"/>
    <x v="613"/>
    <s v="G"/>
    <x v="139"/>
    <s v="G"/>
  </r>
  <r>
    <s v="0500000US17073"/>
    <x v="364"/>
    <x v="20"/>
    <x v="13"/>
    <n v="54194"/>
    <s v="Veterinary services"/>
    <n v="1"/>
    <s v="All establishments"/>
    <n v="1"/>
    <s v="All establishments"/>
    <n v="2019"/>
    <n v="12"/>
    <x v="725"/>
    <s v="G"/>
    <x v="333"/>
    <s v="G"/>
    <x v="12"/>
    <s v="G"/>
  </r>
  <r>
    <s v="0500000US17073"/>
    <x v="364"/>
    <x v="20"/>
    <x v="13"/>
    <n v="81291"/>
    <s v="Pet care (except veterinary) services"/>
    <n v="1"/>
    <s v="All establishments"/>
    <n v="1"/>
    <s v="All establishments"/>
    <n v="2019"/>
    <n v="6"/>
    <x v="726"/>
    <s v="G"/>
    <x v="540"/>
    <s v="G"/>
    <x v="222"/>
    <s v="J"/>
  </r>
  <r>
    <s v="0500000US17077"/>
    <x v="365"/>
    <x v="22"/>
    <x v="13"/>
    <n v="45391"/>
    <s v="Pet and pet supplies stores"/>
    <n v="1"/>
    <s v="All establishments"/>
    <n v="1"/>
    <s v="All establishments"/>
    <n v="2019"/>
    <n v="3"/>
    <x v="727"/>
    <s v="H"/>
    <x v="121"/>
    <s v="H"/>
    <x v="18"/>
    <s v="J"/>
  </r>
  <r>
    <s v="0500000US17077"/>
    <x v="365"/>
    <x v="22"/>
    <x v="13"/>
    <n v="54194"/>
    <s v="Veterinary services"/>
    <n v="1"/>
    <s v="All establishments"/>
    <n v="1"/>
    <s v="All establishments"/>
    <n v="2019"/>
    <n v="6"/>
    <x v="531"/>
    <s v="G"/>
    <x v="132"/>
    <s v="G"/>
    <x v="20"/>
    <s v="H"/>
  </r>
  <r>
    <s v="0500000US17077"/>
    <x v="365"/>
    <x v="22"/>
    <x v="13"/>
    <n v="81291"/>
    <s v="Pet care (except veterinary) services"/>
    <n v="1"/>
    <s v="All establishments"/>
    <n v="1"/>
    <s v="All establishments"/>
    <n v="2019"/>
    <n v="6"/>
    <x v="728"/>
    <s v="H"/>
    <x v="614"/>
    <s v="H"/>
    <x v="12"/>
    <s v="H"/>
  </r>
  <r>
    <s v="0500000US17081"/>
    <x v="366"/>
    <x v="23"/>
    <x v="13"/>
    <n v="54194"/>
    <s v="Veterinary services"/>
    <n v="1"/>
    <s v="All establishments"/>
    <n v="1"/>
    <s v="All establishments"/>
    <n v="2019"/>
    <n v="4"/>
    <x v="729"/>
    <s v="G"/>
    <x v="206"/>
    <s v="G"/>
    <x v="22"/>
    <s v="J"/>
  </r>
  <r>
    <s v="0500000US17085"/>
    <x v="367"/>
    <x v="318"/>
    <x v="13"/>
    <n v="54194"/>
    <s v="Veterinary services"/>
    <n v="1"/>
    <s v="All establishments"/>
    <n v="1"/>
    <s v="All establishments"/>
    <n v="2019"/>
    <n v="4"/>
    <x v="730"/>
    <s v="H"/>
    <x v="615"/>
    <s v="H"/>
    <x v="199"/>
    <s v="G"/>
  </r>
  <r>
    <s v="0500000US17089"/>
    <x v="368"/>
    <x v="319"/>
    <x v="13"/>
    <n v="45391"/>
    <s v="Pet and pet supplies stores"/>
    <n v="1"/>
    <s v="All establishments"/>
    <n v="1"/>
    <s v="All establishments"/>
    <n v="2019"/>
    <n v="17"/>
    <x v="731"/>
    <s v="H"/>
    <x v="616"/>
    <s v="H"/>
    <x v="52"/>
    <s v="H"/>
  </r>
  <r>
    <s v="0500000US17089"/>
    <x v="368"/>
    <x v="319"/>
    <x v="13"/>
    <n v="54194"/>
    <s v="Veterinary services"/>
    <n v="1"/>
    <s v="All establishments"/>
    <n v="1"/>
    <s v="All establishments"/>
    <n v="2019"/>
    <n v="39"/>
    <x v="732"/>
    <s v="G"/>
    <x v="617"/>
    <s v="G"/>
    <x v="356"/>
    <s v="G"/>
  </r>
  <r>
    <s v="0500000US17089"/>
    <x v="368"/>
    <x v="319"/>
    <x v="13"/>
    <n v="81291"/>
    <s v="Pet care (except veterinary) services"/>
    <n v="1"/>
    <s v="All establishments"/>
    <n v="1"/>
    <s v="All establishments"/>
    <n v="2019"/>
    <n v="40"/>
    <x v="733"/>
    <s v="G"/>
    <x v="419"/>
    <s v="G"/>
    <x v="324"/>
    <s v="G"/>
  </r>
  <r>
    <s v="0500000US17091"/>
    <x v="369"/>
    <x v="320"/>
    <x v="13"/>
    <n v="45391"/>
    <s v="Pet and pet supplies stores"/>
    <n v="1"/>
    <s v="All establishments"/>
    <n v="1"/>
    <s v="All establishments"/>
    <n v="2019"/>
    <n v="3"/>
    <x v="734"/>
    <s v="J"/>
    <x v="559"/>
    <s v="J"/>
    <x v="17"/>
    <s v="J"/>
  </r>
  <r>
    <s v="0500000US17091"/>
    <x v="369"/>
    <x v="320"/>
    <x v="13"/>
    <n v="54194"/>
    <s v="Veterinary services"/>
    <n v="1"/>
    <s v="All establishments"/>
    <n v="1"/>
    <s v="All establishments"/>
    <n v="2019"/>
    <n v="8"/>
    <x v="735"/>
    <s v="G"/>
    <x v="618"/>
    <s v="G"/>
    <x v="291"/>
    <s v="G"/>
  </r>
  <r>
    <s v="0500000US17091"/>
    <x v="369"/>
    <x v="320"/>
    <x v="13"/>
    <n v="81291"/>
    <s v="Pet care (except veterinary) services"/>
    <n v="1"/>
    <s v="All establishments"/>
    <n v="1"/>
    <s v="All establishments"/>
    <n v="2019"/>
    <n v="5"/>
    <x v="156"/>
    <s v="J"/>
    <x v="619"/>
    <s v="J"/>
    <x v="39"/>
    <s v="J"/>
  </r>
  <r>
    <s v="0500000US17093"/>
    <x v="370"/>
    <x v="321"/>
    <x v="13"/>
    <n v="45391"/>
    <s v="Pet and pet supplies stores"/>
    <n v="1"/>
    <s v="All establishments"/>
    <n v="1"/>
    <s v="All establishments"/>
    <n v="2019"/>
    <n v="3"/>
    <x v="736"/>
    <s v="J"/>
    <x v="620"/>
    <s v="J"/>
    <x v="224"/>
    <s v="J"/>
  </r>
  <r>
    <s v="0500000US17093"/>
    <x v="370"/>
    <x v="321"/>
    <x v="13"/>
    <n v="54194"/>
    <s v="Veterinary services"/>
    <n v="1"/>
    <s v="All establishments"/>
    <n v="1"/>
    <s v="All establishments"/>
    <n v="2019"/>
    <n v="12"/>
    <x v="737"/>
    <s v="H"/>
    <x v="621"/>
    <s v="H"/>
    <x v="357"/>
    <s v="H"/>
  </r>
  <r>
    <s v="0500000US17093"/>
    <x v="370"/>
    <x v="321"/>
    <x v="13"/>
    <n v="81291"/>
    <s v="Pet care (except veterinary) services"/>
    <n v="1"/>
    <s v="All establishments"/>
    <n v="1"/>
    <s v="All establishments"/>
    <n v="2019"/>
    <n v="12"/>
    <x v="738"/>
    <s v="G"/>
    <x v="67"/>
    <s v="H"/>
    <x v="48"/>
    <s v="H"/>
  </r>
  <r>
    <s v="0500000US17095"/>
    <x v="371"/>
    <x v="322"/>
    <x v="13"/>
    <n v="54194"/>
    <s v="Veterinary services"/>
    <n v="1"/>
    <s v="All establishments"/>
    <n v="1"/>
    <s v="All establishments"/>
    <n v="2019"/>
    <n v="5"/>
    <x v="739"/>
    <s v="G"/>
    <x v="622"/>
    <s v="G"/>
    <x v="43"/>
    <s v="G"/>
  </r>
  <r>
    <s v="0500000US17097"/>
    <x v="372"/>
    <x v="102"/>
    <x v="13"/>
    <n v="45391"/>
    <s v="Pet and pet supplies stores"/>
    <n v="1"/>
    <s v="All establishments"/>
    <n v="1"/>
    <s v="All establishments"/>
    <n v="2019"/>
    <n v="35"/>
    <x v="740"/>
    <s v="H"/>
    <x v="623"/>
    <s v="H"/>
    <x v="358"/>
    <s v="H"/>
  </r>
  <r>
    <s v="0500000US17097"/>
    <x v="372"/>
    <x v="102"/>
    <x v="13"/>
    <n v="54194"/>
    <s v="Veterinary services"/>
    <n v="1"/>
    <s v="All establishments"/>
    <n v="1"/>
    <s v="All establishments"/>
    <n v="2019"/>
    <n v="72"/>
    <x v="741"/>
    <s v="G"/>
    <x v="624"/>
    <s v="G"/>
    <x v="359"/>
    <s v="G"/>
  </r>
  <r>
    <s v="0500000US17097"/>
    <x v="372"/>
    <x v="102"/>
    <x v="13"/>
    <n v="81291"/>
    <s v="Pet care (except veterinary) services"/>
    <n v="1"/>
    <s v="All establishments"/>
    <n v="1"/>
    <s v="All establishments"/>
    <n v="2019"/>
    <n v="78"/>
    <x v="742"/>
    <s v="G"/>
    <x v="625"/>
    <s v="G"/>
    <x v="360"/>
    <s v="G"/>
  </r>
  <r>
    <s v="0500000US17099"/>
    <x v="373"/>
    <x v="323"/>
    <x v="13"/>
    <n v="45391"/>
    <s v="Pet and pet supplies stores"/>
    <n v="1"/>
    <s v="All establishments"/>
    <n v="1"/>
    <s v="All establishments"/>
    <n v="2019"/>
    <n v="5"/>
    <x v="89"/>
    <s v="G"/>
    <x v="66"/>
    <s v="G"/>
    <x v="112"/>
    <s v="H"/>
  </r>
  <r>
    <s v="0500000US17099"/>
    <x v="373"/>
    <x v="323"/>
    <x v="13"/>
    <n v="54194"/>
    <s v="Veterinary services"/>
    <n v="1"/>
    <s v="All establishments"/>
    <n v="1"/>
    <s v="All establishments"/>
    <n v="2019"/>
    <n v="12"/>
    <x v="56"/>
    <s v="H"/>
    <x v="626"/>
    <s v="H"/>
    <x v="361"/>
    <s v="J"/>
  </r>
  <r>
    <s v="0500000US17099"/>
    <x v="373"/>
    <x v="323"/>
    <x v="13"/>
    <n v="81291"/>
    <s v="Pet care (except veterinary) services"/>
    <n v="1"/>
    <s v="All establishments"/>
    <n v="1"/>
    <s v="All establishments"/>
    <n v="2019"/>
    <n v="14"/>
    <x v="743"/>
    <s v="G"/>
    <x v="627"/>
    <s v="G"/>
    <x v="25"/>
    <s v="J"/>
  </r>
  <r>
    <s v="0500000US17103"/>
    <x v="374"/>
    <x v="26"/>
    <x v="13"/>
    <n v="54194"/>
    <s v="Veterinary services"/>
    <n v="1"/>
    <s v="All establishments"/>
    <n v="1"/>
    <s v="All establishments"/>
    <n v="2019"/>
    <n v="3"/>
    <x v="744"/>
    <s v="G"/>
    <x v="628"/>
    <s v="G"/>
    <x v="258"/>
    <s v="G"/>
  </r>
  <r>
    <s v="0500000US17105"/>
    <x v="375"/>
    <x v="324"/>
    <x v="13"/>
    <n v="54194"/>
    <s v="Veterinary services"/>
    <n v="1"/>
    <s v="All establishments"/>
    <n v="1"/>
    <s v="All establishments"/>
    <n v="2019"/>
    <n v="3"/>
    <x v="745"/>
    <s v="J"/>
    <x v="629"/>
    <s v="J"/>
    <x v="54"/>
    <s v="J"/>
  </r>
  <r>
    <s v="0500000US17105"/>
    <x v="375"/>
    <x v="324"/>
    <x v="13"/>
    <n v="81291"/>
    <s v="Pet care (except veterinary) services"/>
    <n v="1"/>
    <s v="All establishments"/>
    <n v="1"/>
    <s v="All establishments"/>
    <n v="2019"/>
    <n v="3"/>
    <x v="746"/>
    <s v="H"/>
    <x v="175"/>
    <s v="G"/>
    <x v="77"/>
    <s v="J"/>
  </r>
  <r>
    <s v="0500000US17107"/>
    <x v="376"/>
    <x v="158"/>
    <x v="13"/>
    <n v="54194"/>
    <s v="Veterinary services"/>
    <n v="1"/>
    <s v="All establishments"/>
    <n v="1"/>
    <s v="All establishments"/>
    <n v="2019"/>
    <n v="4"/>
    <x v="215"/>
    <s v="H"/>
    <x v="630"/>
    <s v="H"/>
    <x v="137"/>
    <s v="H"/>
  </r>
  <r>
    <s v="0500000US17109"/>
    <x v="377"/>
    <x v="325"/>
    <x v="13"/>
    <n v="54194"/>
    <s v="Veterinary services"/>
    <n v="1"/>
    <s v="All establishments"/>
    <n v="1"/>
    <s v="All establishments"/>
    <n v="2019"/>
    <n v="4"/>
    <x v="747"/>
    <s v="G"/>
    <x v="168"/>
    <s v="G"/>
    <x v="5"/>
    <s v="J"/>
  </r>
  <r>
    <s v="0500000US17111"/>
    <x v="378"/>
    <x v="326"/>
    <x v="13"/>
    <n v="45391"/>
    <s v="Pet and pet supplies stores"/>
    <n v="1"/>
    <s v="All establishments"/>
    <n v="1"/>
    <s v="All establishments"/>
    <n v="2019"/>
    <n v="17"/>
    <x v="748"/>
    <s v="H"/>
    <x v="631"/>
    <s v="H"/>
    <x v="82"/>
    <s v="H"/>
  </r>
  <r>
    <s v="0500000US17111"/>
    <x v="378"/>
    <x v="326"/>
    <x v="13"/>
    <n v="54194"/>
    <s v="Veterinary services"/>
    <n v="1"/>
    <s v="All establishments"/>
    <n v="1"/>
    <s v="All establishments"/>
    <n v="2019"/>
    <n v="44"/>
    <x v="749"/>
    <s v="G"/>
    <x v="632"/>
    <s v="G"/>
    <x v="153"/>
    <s v="G"/>
  </r>
  <r>
    <s v="0500000US17111"/>
    <x v="378"/>
    <x v="326"/>
    <x v="13"/>
    <n v="81291"/>
    <s v="Pet care (except veterinary) services"/>
    <n v="1"/>
    <s v="All establishments"/>
    <n v="1"/>
    <s v="All establishments"/>
    <n v="2019"/>
    <n v="47"/>
    <x v="750"/>
    <s v="G"/>
    <x v="633"/>
    <s v="G"/>
    <x v="362"/>
    <s v="G"/>
  </r>
  <r>
    <s v="0500000US17113"/>
    <x v="379"/>
    <x v="327"/>
    <x v="13"/>
    <n v="45391"/>
    <s v="Pet and pet supplies stores"/>
    <n v="1"/>
    <s v="All establishments"/>
    <n v="1"/>
    <s v="All establishments"/>
    <n v="2019"/>
    <n v="4"/>
    <x v="751"/>
    <s v="H"/>
    <x v="395"/>
    <s v="H"/>
    <x v="338"/>
    <s v="J"/>
  </r>
  <r>
    <s v="0500000US17113"/>
    <x v="379"/>
    <x v="327"/>
    <x v="13"/>
    <n v="54194"/>
    <s v="Veterinary services"/>
    <n v="1"/>
    <s v="All establishments"/>
    <n v="1"/>
    <s v="All establishments"/>
    <n v="2019"/>
    <n v="16"/>
    <x v="752"/>
    <s v="G"/>
    <x v="634"/>
    <s v="G"/>
    <x v="363"/>
    <s v="G"/>
  </r>
  <r>
    <s v="0500000US17113"/>
    <x v="379"/>
    <x v="327"/>
    <x v="13"/>
    <n v="81291"/>
    <s v="Pet care (except veterinary) services"/>
    <n v="1"/>
    <s v="All establishments"/>
    <n v="1"/>
    <s v="All establishments"/>
    <n v="2019"/>
    <n v="15"/>
    <x v="294"/>
    <s v="G"/>
    <x v="180"/>
    <s v="H"/>
    <x v="84"/>
    <s v="H"/>
  </r>
  <r>
    <s v="0500000US17115"/>
    <x v="380"/>
    <x v="328"/>
    <x v="13"/>
    <n v="45391"/>
    <s v="Pet and pet supplies stores"/>
    <n v="1"/>
    <s v="All establishments"/>
    <n v="1"/>
    <s v="All establishments"/>
    <n v="2019"/>
    <n v="3"/>
    <x v="139"/>
    <s v="J"/>
    <x v="125"/>
    <s v="J"/>
    <x v="222"/>
    <s v="J"/>
  </r>
  <r>
    <s v="0500000US17115"/>
    <x v="380"/>
    <x v="328"/>
    <x v="13"/>
    <n v="54194"/>
    <s v="Veterinary services"/>
    <n v="1"/>
    <s v="All establishments"/>
    <n v="1"/>
    <s v="All establishments"/>
    <n v="2019"/>
    <n v="11"/>
    <x v="753"/>
    <s v="H"/>
    <x v="635"/>
    <s v="H"/>
    <x v="91"/>
    <s v="H"/>
  </r>
  <r>
    <s v="0500000US17115"/>
    <x v="380"/>
    <x v="328"/>
    <x v="13"/>
    <n v="81291"/>
    <s v="Pet care (except veterinary) services"/>
    <n v="1"/>
    <s v="All establishments"/>
    <n v="1"/>
    <s v="All establishments"/>
    <n v="2019"/>
    <n v="6"/>
    <x v="754"/>
    <s v="H"/>
    <x v="102"/>
    <s v="H"/>
    <x v="20"/>
    <s v="J"/>
  </r>
  <r>
    <s v="0500000US17117"/>
    <x v="381"/>
    <x v="329"/>
    <x v="13"/>
    <n v="81291"/>
    <s v="Pet care (except veterinary) services"/>
    <n v="1"/>
    <s v="All establishments"/>
    <n v="1"/>
    <s v="All establishments"/>
    <n v="2019"/>
    <n v="4"/>
    <x v="755"/>
    <s v="H"/>
    <x v="6"/>
    <s v="J"/>
    <x v="9"/>
    <s v="J"/>
  </r>
  <r>
    <s v="0500000US17119"/>
    <x v="382"/>
    <x v="28"/>
    <x v="13"/>
    <n v="45391"/>
    <s v="Pet and pet supplies stores"/>
    <n v="1"/>
    <s v="All establishments"/>
    <n v="1"/>
    <s v="All establishments"/>
    <n v="2019"/>
    <n v="5"/>
    <x v="756"/>
    <s v="J"/>
    <x v="636"/>
    <s v="J"/>
    <x v="223"/>
    <s v="J"/>
  </r>
  <r>
    <s v="0500000US17119"/>
    <x v="382"/>
    <x v="28"/>
    <x v="13"/>
    <n v="54194"/>
    <s v="Veterinary services"/>
    <n v="1"/>
    <s v="All establishments"/>
    <n v="1"/>
    <s v="All establishments"/>
    <n v="2019"/>
    <n v="28"/>
    <x v="757"/>
    <s v="G"/>
    <x v="637"/>
    <s v="G"/>
    <x v="364"/>
    <s v="G"/>
  </r>
  <r>
    <s v="0500000US17119"/>
    <x v="382"/>
    <x v="28"/>
    <x v="13"/>
    <n v="81291"/>
    <s v="Pet care (except veterinary) services"/>
    <n v="1"/>
    <s v="All establishments"/>
    <n v="1"/>
    <s v="All establishments"/>
    <n v="2019"/>
    <n v="23"/>
    <x v="758"/>
    <s v="G"/>
    <x v="331"/>
    <s v="G"/>
    <x v="27"/>
    <s v="G"/>
  </r>
  <r>
    <s v="0500000US17121"/>
    <x v="383"/>
    <x v="29"/>
    <x v="13"/>
    <n v="54194"/>
    <s v="Veterinary services"/>
    <n v="1"/>
    <s v="All establishments"/>
    <n v="1"/>
    <s v="All establishments"/>
    <n v="2019"/>
    <n v="5"/>
    <x v="690"/>
    <s v="G"/>
    <x v="111"/>
    <s v="G"/>
    <x v="22"/>
    <s v="H"/>
  </r>
  <r>
    <s v="0500000US17131"/>
    <x v="384"/>
    <x v="330"/>
    <x v="13"/>
    <n v="54194"/>
    <s v="Veterinary services"/>
    <n v="1"/>
    <s v="All establishments"/>
    <n v="1"/>
    <s v="All establishments"/>
    <n v="2019"/>
    <n v="3"/>
    <x v="759"/>
    <s v="G"/>
    <x v="638"/>
    <s v="H"/>
    <x v="22"/>
    <s v="H"/>
  </r>
  <r>
    <s v="0500000US17133"/>
    <x v="385"/>
    <x v="211"/>
    <x v="13"/>
    <n v="54194"/>
    <s v="Veterinary services"/>
    <n v="1"/>
    <s v="All establishments"/>
    <n v="1"/>
    <s v="All establishments"/>
    <n v="2019"/>
    <n v="5"/>
    <x v="545"/>
    <s v="G"/>
    <x v="201"/>
    <s v="G"/>
    <x v="88"/>
    <s v="G"/>
  </r>
  <r>
    <s v="0500000US17135"/>
    <x v="386"/>
    <x v="32"/>
    <x v="13"/>
    <n v="54194"/>
    <s v="Veterinary services"/>
    <n v="1"/>
    <s v="All establishments"/>
    <n v="1"/>
    <s v="All establishments"/>
    <n v="2019"/>
    <n v="4"/>
    <x v="760"/>
    <s v="G"/>
    <x v="639"/>
    <s v="H"/>
    <x v="47"/>
    <s v="J"/>
  </r>
  <r>
    <s v="0500000US17137"/>
    <x v="387"/>
    <x v="33"/>
    <x v="13"/>
    <n v="54194"/>
    <s v="Veterinary services"/>
    <n v="1"/>
    <s v="All establishments"/>
    <n v="1"/>
    <s v="All establishments"/>
    <n v="2019"/>
    <n v="4"/>
    <x v="111"/>
    <s v="G"/>
    <x v="640"/>
    <s v="G"/>
    <x v="9"/>
    <s v="J"/>
  </r>
  <r>
    <s v="0500000US17141"/>
    <x v="388"/>
    <x v="331"/>
    <x v="13"/>
    <n v="54194"/>
    <s v="Veterinary services"/>
    <n v="1"/>
    <s v="All establishments"/>
    <n v="1"/>
    <s v="All establishments"/>
    <n v="2019"/>
    <n v="6"/>
    <x v="761"/>
    <s v="G"/>
    <x v="641"/>
    <s v="G"/>
    <x v="99"/>
    <s v="G"/>
  </r>
  <r>
    <s v="0500000US17143"/>
    <x v="389"/>
    <x v="332"/>
    <x v="13"/>
    <n v="45391"/>
    <s v="Pet and pet supplies stores"/>
    <n v="1"/>
    <s v="All establishments"/>
    <n v="1"/>
    <s v="All establishments"/>
    <n v="2019"/>
    <n v="4"/>
    <x v="762"/>
    <s v="H"/>
    <x v="642"/>
    <s v="H"/>
    <x v="338"/>
    <s v="H"/>
  </r>
  <r>
    <s v="0500000US17143"/>
    <x v="389"/>
    <x v="332"/>
    <x v="13"/>
    <n v="54194"/>
    <s v="Veterinary services"/>
    <n v="1"/>
    <s v="All establishments"/>
    <n v="1"/>
    <s v="All establishments"/>
    <n v="2019"/>
    <n v="21"/>
    <x v="763"/>
    <s v="G"/>
    <x v="643"/>
    <s v="G"/>
    <x v="365"/>
    <s v="G"/>
  </r>
  <r>
    <s v="0500000US17143"/>
    <x v="389"/>
    <x v="332"/>
    <x v="13"/>
    <n v="81291"/>
    <s v="Pet care (except veterinary) services"/>
    <n v="1"/>
    <s v="All establishments"/>
    <n v="1"/>
    <s v="All establishments"/>
    <n v="2019"/>
    <n v="6"/>
    <x v="764"/>
    <s v="H"/>
    <x v="457"/>
    <s v="J"/>
    <x v="14"/>
    <s v="J"/>
  </r>
  <r>
    <s v="0500000US17147"/>
    <x v="390"/>
    <x v="333"/>
    <x v="13"/>
    <n v="54194"/>
    <s v="Veterinary services"/>
    <n v="1"/>
    <s v="All establishments"/>
    <n v="1"/>
    <s v="All establishments"/>
    <n v="2019"/>
    <n v="3"/>
    <x v="765"/>
    <s v="G"/>
    <x v="644"/>
    <s v="H"/>
    <x v="9"/>
    <s v="G"/>
  </r>
  <r>
    <s v="0500000US17149"/>
    <x v="391"/>
    <x v="34"/>
    <x v="13"/>
    <n v="54194"/>
    <s v="Veterinary services"/>
    <n v="1"/>
    <s v="All establishments"/>
    <n v="1"/>
    <s v="All establishments"/>
    <n v="2019"/>
    <n v="3"/>
    <x v="766"/>
    <s v="G"/>
    <x v="526"/>
    <s v="J"/>
    <x v="16"/>
    <s v="J"/>
  </r>
  <r>
    <s v="0500000US17157"/>
    <x v="392"/>
    <x v="334"/>
    <x v="13"/>
    <n v="54194"/>
    <s v="Veterinary services"/>
    <n v="1"/>
    <s v="All establishments"/>
    <n v="1"/>
    <s v="All establishments"/>
    <n v="2019"/>
    <n v="3"/>
    <x v="525"/>
    <s v="H"/>
    <x v="146"/>
    <s v="H"/>
    <x v="11"/>
    <s v="G"/>
  </r>
  <r>
    <s v="0500000US17159"/>
    <x v="393"/>
    <x v="335"/>
    <x v="13"/>
    <n v="54194"/>
    <s v="Veterinary services"/>
    <n v="1"/>
    <s v="All establishments"/>
    <n v="1"/>
    <s v="All establishments"/>
    <n v="2019"/>
    <n v="3"/>
    <x v="767"/>
    <s v="H"/>
    <x v="105"/>
    <s v="H"/>
    <x v="139"/>
    <s v="J"/>
  </r>
  <r>
    <s v="0500000US17161"/>
    <x v="394"/>
    <x v="336"/>
    <x v="13"/>
    <n v="45391"/>
    <s v="Pet and pet supplies stores"/>
    <n v="1"/>
    <s v="All establishments"/>
    <n v="1"/>
    <s v="All establishments"/>
    <n v="2019"/>
    <n v="4"/>
    <x v="768"/>
    <s v="J"/>
    <x v="645"/>
    <s v="J"/>
    <x v="66"/>
    <s v="J"/>
  </r>
  <r>
    <s v="0500000US17161"/>
    <x v="394"/>
    <x v="336"/>
    <x v="13"/>
    <n v="54194"/>
    <s v="Veterinary services"/>
    <n v="1"/>
    <s v="All establishments"/>
    <n v="1"/>
    <s v="All establishments"/>
    <n v="2019"/>
    <n v="11"/>
    <x v="769"/>
    <s v="G"/>
    <x v="646"/>
    <s v="G"/>
    <x v="366"/>
    <s v="H"/>
  </r>
  <r>
    <s v="0500000US17161"/>
    <x v="394"/>
    <x v="336"/>
    <x v="13"/>
    <n v="81291"/>
    <s v="Pet care (except veterinary) services"/>
    <n v="1"/>
    <s v="All establishments"/>
    <n v="1"/>
    <s v="All establishments"/>
    <n v="2019"/>
    <n v="10"/>
    <x v="151"/>
    <s v="H"/>
    <x v="532"/>
    <s v="H"/>
    <x v="235"/>
    <s v="G"/>
  </r>
  <r>
    <s v="0500000US17163"/>
    <x v="395"/>
    <x v="36"/>
    <x v="13"/>
    <n v="45391"/>
    <s v="Pet and pet supplies stores"/>
    <n v="1"/>
    <s v="All establishments"/>
    <n v="1"/>
    <s v="All establishments"/>
    <n v="2019"/>
    <n v="6"/>
    <x v="770"/>
    <s v="H"/>
    <x v="647"/>
    <s v="H"/>
    <x v="142"/>
    <s v="G"/>
  </r>
  <r>
    <s v="0500000US17163"/>
    <x v="395"/>
    <x v="36"/>
    <x v="13"/>
    <n v="54194"/>
    <s v="Veterinary services"/>
    <n v="1"/>
    <s v="All establishments"/>
    <n v="1"/>
    <s v="All establishments"/>
    <n v="2019"/>
    <n v="18"/>
    <x v="771"/>
    <s v="G"/>
    <x v="648"/>
    <s v="G"/>
    <x v="367"/>
    <s v="G"/>
  </r>
  <r>
    <s v="0500000US17163"/>
    <x v="395"/>
    <x v="36"/>
    <x v="13"/>
    <n v="81291"/>
    <s v="Pet care (except veterinary) services"/>
    <n v="1"/>
    <s v="All establishments"/>
    <n v="1"/>
    <s v="All establishments"/>
    <n v="2019"/>
    <n v="13"/>
    <x v="772"/>
    <s v="G"/>
    <x v="649"/>
    <s v="G"/>
    <x v="15"/>
    <s v="G"/>
  </r>
  <r>
    <s v="0500000US17165"/>
    <x v="396"/>
    <x v="82"/>
    <x v="13"/>
    <n v="54194"/>
    <s v="Veterinary services"/>
    <n v="1"/>
    <s v="All establishments"/>
    <n v="1"/>
    <s v="All establishments"/>
    <n v="2019"/>
    <n v="4"/>
    <x v="773"/>
    <s v="G"/>
    <x v="311"/>
    <s v="G"/>
    <x v="202"/>
    <s v="G"/>
  </r>
  <r>
    <s v="0500000US17167"/>
    <x v="397"/>
    <x v="337"/>
    <x v="13"/>
    <n v="45391"/>
    <s v="Pet and pet supplies stores"/>
    <n v="1"/>
    <s v="All establishments"/>
    <n v="1"/>
    <s v="All establishments"/>
    <n v="2019"/>
    <n v="6"/>
    <x v="651"/>
    <s v="H"/>
    <x v="650"/>
    <s v="H"/>
    <x v="368"/>
    <s v="J"/>
  </r>
  <r>
    <s v="0500000US17167"/>
    <x v="397"/>
    <x v="337"/>
    <x v="13"/>
    <n v="54194"/>
    <s v="Veterinary services"/>
    <n v="1"/>
    <s v="All establishments"/>
    <n v="1"/>
    <s v="All establishments"/>
    <n v="2019"/>
    <n v="29"/>
    <x v="774"/>
    <s v="G"/>
    <x v="651"/>
    <s v="G"/>
    <x v="369"/>
    <s v="G"/>
  </r>
  <r>
    <s v="0500000US17167"/>
    <x v="397"/>
    <x v="337"/>
    <x v="13"/>
    <n v="81291"/>
    <s v="Pet care (except veterinary) services"/>
    <n v="1"/>
    <s v="All establishments"/>
    <n v="1"/>
    <s v="All establishments"/>
    <n v="2019"/>
    <n v="13"/>
    <x v="775"/>
    <s v="G"/>
    <x v="476"/>
    <s v="H"/>
    <x v="125"/>
    <s v="H"/>
  </r>
  <r>
    <s v="0500000US17177"/>
    <x v="398"/>
    <x v="338"/>
    <x v="13"/>
    <n v="54194"/>
    <s v="Veterinary services"/>
    <n v="1"/>
    <s v="All establishments"/>
    <n v="1"/>
    <s v="All establishments"/>
    <n v="2019"/>
    <n v="6"/>
    <x v="776"/>
    <s v="G"/>
    <x v="652"/>
    <s v="H"/>
    <x v="137"/>
    <s v="H"/>
  </r>
  <r>
    <s v="0500000US17177"/>
    <x v="398"/>
    <x v="338"/>
    <x v="13"/>
    <n v="81291"/>
    <s v="Pet care (except veterinary) services"/>
    <n v="1"/>
    <s v="All establishments"/>
    <n v="1"/>
    <s v="All establishments"/>
    <n v="2019"/>
    <n v="6"/>
    <x v="777"/>
    <s v="G"/>
    <x v="653"/>
    <s v="G"/>
    <x v="125"/>
    <s v="H"/>
  </r>
  <r>
    <s v="0500000US17179"/>
    <x v="399"/>
    <x v="339"/>
    <x v="13"/>
    <n v="45391"/>
    <s v="Pet and pet supplies stores"/>
    <n v="1"/>
    <s v="All establishments"/>
    <n v="1"/>
    <s v="All establishments"/>
    <n v="2019"/>
    <n v="3"/>
    <x v="235"/>
    <s v="H"/>
    <x v="654"/>
    <s v="H"/>
    <x v="212"/>
    <s v="H"/>
  </r>
  <r>
    <s v="0500000US17179"/>
    <x v="399"/>
    <x v="339"/>
    <x v="13"/>
    <n v="54194"/>
    <s v="Veterinary services"/>
    <n v="1"/>
    <s v="All establishments"/>
    <n v="1"/>
    <s v="All establishments"/>
    <n v="2019"/>
    <n v="21"/>
    <x v="778"/>
    <s v="G"/>
    <x v="655"/>
    <s v="G"/>
    <x v="370"/>
    <s v="G"/>
  </r>
  <r>
    <s v="0500000US17179"/>
    <x v="399"/>
    <x v="339"/>
    <x v="13"/>
    <n v="81291"/>
    <s v="Pet care (except veterinary) services"/>
    <n v="1"/>
    <s v="All establishments"/>
    <n v="1"/>
    <s v="All establishments"/>
    <n v="2019"/>
    <n v="7"/>
    <x v="405"/>
    <s v="H"/>
    <x v="656"/>
    <s v="H"/>
    <x v="92"/>
    <s v="J"/>
  </r>
  <r>
    <s v="0500000US17181"/>
    <x v="400"/>
    <x v="84"/>
    <x v="13"/>
    <n v="54194"/>
    <s v="Veterinary services"/>
    <n v="1"/>
    <s v="All establishments"/>
    <n v="1"/>
    <s v="All establishments"/>
    <n v="2019"/>
    <n v="3"/>
    <x v="779"/>
    <s v="G"/>
    <x v="657"/>
    <s v="G"/>
    <x v="47"/>
    <s v="H"/>
  </r>
  <r>
    <s v="0500000US17183"/>
    <x v="401"/>
    <x v="340"/>
    <x v="13"/>
    <n v="54194"/>
    <s v="Veterinary services"/>
    <n v="1"/>
    <s v="All establishments"/>
    <n v="1"/>
    <s v="All establishments"/>
    <n v="2019"/>
    <n v="6"/>
    <x v="780"/>
    <s v="G"/>
    <x v="345"/>
    <s v="H"/>
    <x v="371"/>
    <s v="H"/>
  </r>
  <r>
    <s v="0500000US17187"/>
    <x v="402"/>
    <x v="341"/>
    <x v="13"/>
    <n v="54194"/>
    <s v="Veterinary services"/>
    <n v="1"/>
    <s v="All establishments"/>
    <n v="1"/>
    <s v="All establishments"/>
    <n v="2019"/>
    <n v="4"/>
    <x v="781"/>
    <s v="G"/>
    <x v="658"/>
    <s v="G"/>
    <x v="47"/>
    <s v="H"/>
  </r>
  <r>
    <s v="0500000US17195"/>
    <x v="403"/>
    <x v="342"/>
    <x v="13"/>
    <n v="54194"/>
    <s v="Veterinary services"/>
    <n v="1"/>
    <s v="All establishments"/>
    <n v="1"/>
    <s v="All establishments"/>
    <n v="2019"/>
    <n v="3"/>
    <x v="782"/>
    <s v="J"/>
    <x v="319"/>
    <s v="J"/>
    <x v="20"/>
    <s v="J"/>
  </r>
  <r>
    <s v="0500000US17197"/>
    <x v="404"/>
    <x v="343"/>
    <x v="13"/>
    <n v="45391"/>
    <s v="Pet and pet supplies stores"/>
    <n v="1"/>
    <s v="All establishments"/>
    <n v="1"/>
    <s v="All establishments"/>
    <n v="2019"/>
    <n v="23"/>
    <x v="783"/>
    <s v="H"/>
    <x v="659"/>
    <s v="H"/>
    <x v="342"/>
    <s v="H"/>
  </r>
  <r>
    <s v="0500000US17197"/>
    <x v="404"/>
    <x v="343"/>
    <x v="13"/>
    <n v="54194"/>
    <s v="Veterinary services"/>
    <n v="1"/>
    <s v="All establishments"/>
    <n v="1"/>
    <s v="All establishments"/>
    <n v="2019"/>
    <n v="62"/>
    <x v="784"/>
    <s v="G"/>
    <x v="660"/>
    <s v="G"/>
    <x v="372"/>
    <s v="G"/>
  </r>
  <r>
    <s v="0500000US17197"/>
    <x v="404"/>
    <x v="343"/>
    <x v="13"/>
    <n v="81291"/>
    <s v="Pet care (except veterinary) services"/>
    <n v="1"/>
    <s v="All establishments"/>
    <n v="1"/>
    <s v="All establishments"/>
    <n v="2019"/>
    <n v="52"/>
    <x v="785"/>
    <s v="G"/>
    <x v="661"/>
    <s v="G"/>
    <x v="373"/>
    <s v="G"/>
  </r>
  <r>
    <s v="0500000US17199"/>
    <x v="405"/>
    <x v="344"/>
    <x v="13"/>
    <n v="54194"/>
    <s v="Veterinary services"/>
    <n v="1"/>
    <s v="All establishments"/>
    <n v="1"/>
    <s v="All establishments"/>
    <n v="2019"/>
    <n v="9"/>
    <x v="786"/>
    <s v="G"/>
    <x v="662"/>
    <s v="G"/>
    <x v="78"/>
    <s v="H"/>
  </r>
  <r>
    <s v="0500000US17199"/>
    <x v="405"/>
    <x v="344"/>
    <x v="13"/>
    <n v="81291"/>
    <s v="Pet care (except veterinary) services"/>
    <n v="1"/>
    <s v="All establishments"/>
    <n v="1"/>
    <s v="All establishments"/>
    <n v="2019"/>
    <n v="5"/>
    <x v="384"/>
    <s v="G"/>
    <x v="640"/>
    <s v="G"/>
    <x v="66"/>
    <s v="G"/>
  </r>
  <r>
    <s v="0500000US17201"/>
    <x v="406"/>
    <x v="345"/>
    <x v="13"/>
    <n v="45391"/>
    <s v="Pet and pet supplies stores"/>
    <n v="1"/>
    <s v="All establishments"/>
    <n v="1"/>
    <s v="All establishments"/>
    <n v="2019"/>
    <n v="6"/>
    <x v="787"/>
    <s v="H"/>
    <x v="663"/>
    <s v="H"/>
    <x v="62"/>
    <s v="H"/>
  </r>
  <r>
    <s v="0500000US17201"/>
    <x v="406"/>
    <x v="345"/>
    <x v="13"/>
    <n v="54194"/>
    <s v="Veterinary services"/>
    <n v="1"/>
    <s v="All establishments"/>
    <n v="1"/>
    <s v="All establishments"/>
    <n v="2019"/>
    <n v="23"/>
    <x v="788"/>
    <s v="G"/>
    <x v="664"/>
    <s v="G"/>
    <x v="374"/>
    <s v="G"/>
  </r>
  <r>
    <s v="0500000US17201"/>
    <x v="406"/>
    <x v="345"/>
    <x v="13"/>
    <n v="81291"/>
    <s v="Pet care (except veterinary) services"/>
    <n v="1"/>
    <s v="All establishments"/>
    <n v="1"/>
    <s v="All establishments"/>
    <n v="2019"/>
    <n v="24"/>
    <x v="789"/>
    <s v="G"/>
    <x v="665"/>
    <s v="G"/>
    <x v="375"/>
    <s v="G"/>
  </r>
  <r>
    <s v="0500000US17203"/>
    <x v="407"/>
    <x v="346"/>
    <x v="13"/>
    <n v="54194"/>
    <s v="Veterinary services"/>
    <n v="1"/>
    <s v="All establishments"/>
    <n v="1"/>
    <s v="All establishments"/>
    <n v="2019"/>
    <n v="5"/>
    <x v="790"/>
    <s v="G"/>
    <x v="9"/>
    <s v="G"/>
    <x v="33"/>
    <s v="G"/>
  </r>
  <r>
    <s v="0500000US17203"/>
    <x v="407"/>
    <x v="346"/>
    <x v="13"/>
    <n v="81291"/>
    <s v="Pet care (except veterinary) services"/>
    <n v="1"/>
    <s v="All establishments"/>
    <n v="1"/>
    <s v="All establishments"/>
    <n v="2019"/>
    <n v="5"/>
    <x v="425"/>
    <s v="G"/>
    <x v="666"/>
    <s v="J"/>
    <x v="61"/>
    <s v="J"/>
  </r>
  <r>
    <s v="0500000US18001"/>
    <x v="408"/>
    <x v="138"/>
    <x v="14"/>
    <n v="54194"/>
    <s v="Veterinary services"/>
    <n v="1"/>
    <s v="All establishments"/>
    <n v="1"/>
    <s v="All establishments"/>
    <n v="2019"/>
    <n v="3"/>
    <x v="791"/>
    <s v="J"/>
    <x v="640"/>
    <s v="J"/>
    <x v="7"/>
    <s v="J"/>
  </r>
  <r>
    <s v="0500000US18003"/>
    <x v="409"/>
    <x v="347"/>
    <x v="14"/>
    <n v="45391"/>
    <s v="Pet and pet supplies stores"/>
    <n v="1"/>
    <s v="All establishments"/>
    <n v="1"/>
    <s v="All establishments"/>
    <n v="2019"/>
    <n v="12"/>
    <x v="792"/>
    <s v="J"/>
    <x v="667"/>
    <s v="J"/>
    <x v="376"/>
    <s v="H"/>
  </r>
  <r>
    <s v="0500000US18003"/>
    <x v="409"/>
    <x v="347"/>
    <x v="14"/>
    <n v="54194"/>
    <s v="Veterinary services"/>
    <n v="1"/>
    <s v="All establishments"/>
    <n v="1"/>
    <s v="All establishments"/>
    <n v="2019"/>
    <n v="22"/>
    <x v="793"/>
    <s v="G"/>
    <x v="668"/>
    <s v="G"/>
    <x v="377"/>
    <s v="G"/>
  </r>
  <r>
    <s v="0500000US18003"/>
    <x v="409"/>
    <x v="347"/>
    <x v="14"/>
    <n v="81291"/>
    <s v="Pet care (except veterinary) services"/>
    <n v="1"/>
    <s v="All establishments"/>
    <n v="1"/>
    <s v="All establishments"/>
    <n v="2019"/>
    <n v="30"/>
    <x v="794"/>
    <s v="G"/>
    <x v="669"/>
    <s v="G"/>
    <x v="275"/>
    <s v="G"/>
  </r>
  <r>
    <s v="0500000US18005"/>
    <x v="410"/>
    <x v="348"/>
    <x v="14"/>
    <n v="54194"/>
    <s v="Veterinary services"/>
    <n v="1"/>
    <s v="All establishments"/>
    <n v="1"/>
    <s v="All establishments"/>
    <n v="2019"/>
    <n v="10"/>
    <x v="795"/>
    <s v="G"/>
    <x v="670"/>
    <s v="G"/>
    <x v="103"/>
    <s v="H"/>
  </r>
  <r>
    <s v="0500000US18005"/>
    <x v="410"/>
    <x v="348"/>
    <x v="14"/>
    <n v="81291"/>
    <s v="Pet care (except veterinary) services"/>
    <n v="1"/>
    <s v="All establishments"/>
    <n v="1"/>
    <s v="All establishments"/>
    <n v="2019"/>
    <n v="7"/>
    <x v="796"/>
    <s v="G"/>
    <x v="671"/>
    <s v="G"/>
    <x v="17"/>
    <s v="H"/>
  </r>
  <r>
    <s v="0500000US18011"/>
    <x v="411"/>
    <x v="64"/>
    <x v="14"/>
    <n v="45391"/>
    <s v="Pet and pet supplies stores"/>
    <n v="1"/>
    <s v="All establishments"/>
    <n v="1"/>
    <s v="All establishments"/>
    <n v="2019"/>
    <n v="3"/>
    <x v="797"/>
    <s v="G"/>
    <x v="611"/>
    <s v="H"/>
    <x v="33"/>
    <s v="G"/>
  </r>
  <r>
    <s v="0500000US18011"/>
    <x v="411"/>
    <x v="64"/>
    <x v="14"/>
    <n v="54194"/>
    <s v="Veterinary services"/>
    <n v="1"/>
    <s v="All establishments"/>
    <n v="1"/>
    <s v="All establishments"/>
    <n v="2019"/>
    <n v="12"/>
    <x v="798"/>
    <s v="G"/>
    <x v="672"/>
    <s v="G"/>
    <x v="168"/>
    <s v="G"/>
  </r>
  <r>
    <s v="0500000US18011"/>
    <x v="411"/>
    <x v="64"/>
    <x v="14"/>
    <n v="81291"/>
    <s v="Pet care (except veterinary) services"/>
    <n v="1"/>
    <s v="All establishments"/>
    <n v="1"/>
    <s v="All establishments"/>
    <n v="2019"/>
    <n v="7"/>
    <x v="799"/>
    <s v="G"/>
    <x v="673"/>
    <s v="G"/>
    <x v="378"/>
    <s v="G"/>
  </r>
  <r>
    <s v="0500000US18015"/>
    <x v="412"/>
    <x v="65"/>
    <x v="14"/>
    <n v="54194"/>
    <s v="Veterinary services"/>
    <n v="1"/>
    <s v="All establishments"/>
    <n v="1"/>
    <s v="All establishments"/>
    <n v="2019"/>
    <n v="4"/>
    <x v="800"/>
    <s v="G"/>
    <x v="674"/>
    <s v="G"/>
    <x v="59"/>
    <s v="H"/>
  </r>
  <r>
    <s v="0500000US18017"/>
    <x v="413"/>
    <x v="349"/>
    <x v="14"/>
    <n v="54194"/>
    <s v="Veterinary services"/>
    <n v="1"/>
    <s v="All establishments"/>
    <n v="1"/>
    <s v="All establishments"/>
    <n v="2019"/>
    <n v="5"/>
    <x v="719"/>
    <s v="G"/>
    <x v="59"/>
    <s v="G"/>
    <x v="30"/>
    <s v="H"/>
  </r>
  <r>
    <s v="0500000US18019"/>
    <x v="414"/>
    <x v="309"/>
    <x v="14"/>
    <n v="45391"/>
    <s v="Pet and pet supplies stores"/>
    <n v="1"/>
    <s v="All establishments"/>
    <n v="1"/>
    <s v="All establishments"/>
    <n v="2019"/>
    <n v="3"/>
    <x v="801"/>
    <s v="J"/>
    <x v="675"/>
    <s v="J"/>
    <x v="83"/>
    <s v="J"/>
  </r>
  <r>
    <s v="0500000US18019"/>
    <x v="414"/>
    <x v="309"/>
    <x v="14"/>
    <n v="54194"/>
    <s v="Veterinary services"/>
    <n v="1"/>
    <s v="All establishments"/>
    <n v="1"/>
    <s v="All establishments"/>
    <n v="2019"/>
    <n v="8"/>
    <x v="802"/>
    <s v="G"/>
    <x v="676"/>
    <s v="G"/>
    <x v="84"/>
    <s v="G"/>
  </r>
  <r>
    <s v="0500000US18019"/>
    <x v="414"/>
    <x v="309"/>
    <x v="14"/>
    <n v="81291"/>
    <s v="Pet care (except veterinary) services"/>
    <n v="1"/>
    <s v="All establishments"/>
    <n v="1"/>
    <s v="All establishments"/>
    <n v="2019"/>
    <n v="6"/>
    <x v="803"/>
    <s v="G"/>
    <x v="677"/>
    <s v="G"/>
    <x v="11"/>
    <s v="H"/>
  </r>
  <r>
    <s v="0500000US18023"/>
    <x v="415"/>
    <x v="310"/>
    <x v="14"/>
    <n v="54194"/>
    <s v="Veterinary services"/>
    <n v="1"/>
    <s v="All establishments"/>
    <n v="1"/>
    <s v="All establishments"/>
    <n v="2019"/>
    <n v="4"/>
    <x v="804"/>
    <s v="G"/>
    <x v="431"/>
    <s v="G"/>
    <x v="60"/>
    <s v="G"/>
  </r>
  <r>
    <s v="0500000US18027"/>
    <x v="416"/>
    <x v="350"/>
    <x v="14"/>
    <n v="54194"/>
    <s v="Veterinary services"/>
    <n v="1"/>
    <s v="All establishments"/>
    <n v="1"/>
    <s v="All establishments"/>
    <n v="2019"/>
    <n v="6"/>
    <x v="805"/>
    <s v="G"/>
    <x v="549"/>
    <s v="G"/>
    <x v="14"/>
    <s v="H"/>
  </r>
  <r>
    <s v="0500000US18029"/>
    <x v="417"/>
    <x v="351"/>
    <x v="14"/>
    <n v="54194"/>
    <s v="Veterinary services"/>
    <n v="1"/>
    <s v="All establishments"/>
    <n v="1"/>
    <s v="All establishments"/>
    <n v="2019"/>
    <n v="3"/>
    <x v="806"/>
    <s v="H"/>
    <x v="678"/>
    <s v="J"/>
    <x v="95"/>
    <s v="J"/>
  </r>
  <r>
    <s v="0500000US18029"/>
    <x v="417"/>
    <x v="351"/>
    <x v="14"/>
    <n v="81291"/>
    <s v="Pet care (except veterinary) services"/>
    <n v="1"/>
    <s v="All establishments"/>
    <n v="1"/>
    <s v="All establishments"/>
    <n v="2019"/>
    <n v="3"/>
    <x v="807"/>
    <s v="H"/>
    <x v="194"/>
    <s v="J"/>
    <x v="32"/>
    <s v="J"/>
  </r>
  <r>
    <s v="0500000US18031"/>
    <x v="418"/>
    <x v="352"/>
    <x v="14"/>
    <n v="54194"/>
    <s v="Veterinary services"/>
    <n v="1"/>
    <s v="All establishments"/>
    <n v="1"/>
    <s v="All establishments"/>
    <n v="2019"/>
    <n v="4"/>
    <x v="586"/>
    <s v="J"/>
    <x v="47"/>
    <s v="J"/>
    <x v="9"/>
    <s v="J"/>
  </r>
  <r>
    <s v="0500000US18031"/>
    <x v="418"/>
    <x v="352"/>
    <x v="14"/>
    <n v="81291"/>
    <s v="Pet care (except veterinary) services"/>
    <n v="1"/>
    <s v="All establishments"/>
    <n v="1"/>
    <s v="All establishments"/>
    <n v="2019"/>
    <n v="3"/>
    <x v="808"/>
    <s v="G"/>
    <x v="127"/>
    <s v="J"/>
    <x v="46"/>
    <s v="G"/>
  </r>
  <r>
    <s v="0500000US18033"/>
    <x v="419"/>
    <x v="14"/>
    <x v="14"/>
    <n v="54194"/>
    <s v="Veterinary services"/>
    <n v="1"/>
    <s v="All establishments"/>
    <n v="1"/>
    <s v="All establishments"/>
    <n v="2019"/>
    <n v="6"/>
    <x v="809"/>
    <s v="H"/>
    <x v="251"/>
    <s v="G"/>
    <x v="69"/>
    <s v="H"/>
  </r>
  <r>
    <s v="0500000US18035"/>
    <x v="420"/>
    <x v="353"/>
    <x v="14"/>
    <n v="54194"/>
    <s v="Veterinary services"/>
    <n v="1"/>
    <s v="All establishments"/>
    <n v="1"/>
    <s v="All establishments"/>
    <n v="2019"/>
    <n v="10"/>
    <x v="810"/>
    <s v="G"/>
    <x v="679"/>
    <s v="G"/>
    <x v="24"/>
    <s v="G"/>
  </r>
  <r>
    <s v="0500000US18035"/>
    <x v="420"/>
    <x v="353"/>
    <x v="14"/>
    <n v="81291"/>
    <s v="Pet care (except veterinary) services"/>
    <n v="1"/>
    <s v="All establishments"/>
    <n v="1"/>
    <s v="All establishments"/>
    <n v="2019"/>
    <n v="5"/>
    <x v="153"/>
    <s v="H"/>
    <x v="187"/>
    <s v="H"/>
    <x v="53"/>
    <s v="H"/>
  </r>
  <r>
    <s v="0500000US18037"/>
    <x v="421"/>
    <x v="354"/>
    <x v="14"/>
    <n v="54194"/>
    <s v="Veterinary services"/>
    <n v="1"/>
    <s v="All establishments"/>
    <n v="1"/>
    <s v="All establishments"/>
    <n v="2019"/>
    <n v="4"/>
    <x v="677"/>
    <s v="H"/>
    <x v="517"/>
    <s v="H"/>
    <x v="25"/>
    <s v="H"/>
  </r>
  <r>
    <s v="0500000US18037"/>
    <x v="421"/>
    <x v="354"/>
    <x v="14"/>
    <n v="81291"/>
    <s v="Pet care (except veterinary) services"/>
    <n v="1"/>
    <s v="All establishments"/>
    <n v="1"/>
    <s v="All establishments"/>
    <n v="2019"/>
    <n v="7"/>
    <x v="12"/>
    <s v="G"/>
    <x v="680"/>
    <s v="H"/>
    <x v="59"/>
    <s v="J"/>
  </r>
  <r>
    <s v="0500000US18039"/>
    <x v="422"/>
    <x v="355"/>
    <x v="14"/>
    <n v="45391"/>
    <s v="Pet and pet supplies stores"/>
    <n v="1"/>
    <s v="All establishments"/>
    <n v="1"/>
    <s v="All establishments"/>
    <n v="2019"/>
    <n v="5"/>
    <x v="811"/>
    <s v="H"/>
    <x v="681"/>
    <s v="H"/>
    <x v="66"/>
    <s v="J"/>
  </r>
  <r>
    <s v="0500000US18039"/>
    <x v="422"/>
    <x v="355"/>
    <x v="14"/>
    <n v="54194"/>
    <s v="Veterinary services"/>
    <n v="1"/>
    <s v="All establishments"/>
    <n v="1"/>
    <s v="All establishments"/>
    <n v="2019"/>
    <n v="18"/>
    <x v="812"/>
    <s v="G"/>
    <x v="682"/>
    <s v="G"/>
    <x v="379"/>
    <s v="G"/>
  </r>
  <r>
    <s v="0500000US18039"/>
    <x v="422"/>
    <x v="355"/>
    <x v="14"/>
    <n v="81291"/>
    <s v="Pet care (except veterinary) services"/>
    <n v="1"/>
    <s v="All establishments"/>
    <n v="1"/>
    <s v="All establishments"/>
    <n v="2019"/>
    <n v="13"/>
    <x v="596"/>
    <s v="G"/>
    <x v="315"/>
    <s v="G"/>
    <x v="72"/>
    <s v="G"/>
  </r>
  <r>
    <s v="0500000US18043"/>
    <x v="423"/>
    <x v="247"/>
    <x v="14"/>
    <n v="54194"/>
    <s v="Veterinary services"/>
    <n v="1"/>
    <s v="All establishments"/>
    <n v="1"/>
    <s v="All establishments"/>
    <n v="2019"/>
    <n v="9"/>
    <x v="813"/>
    <s v="G"/>
    <x v="462"/>
    <s v="G"/>
    <x v="380"/>
    <s v="H"/>
  </r>
  <r>
    <s v="0500000US18043"/>
    <x v="423"/>
    <x v="247"/>
    <x v="14"/>
    <n v="81291"/>
    <s v="Pet care (except veterinary) services"/>
    <n v="1"/>
    <s v="All establishments"/>
    <n v="1"/>
    <s v="All establishments"/>
    <n v="2019"/>
    <n v="3"/>
    <x v="814"/>
    <s v="G"/>
    <x v="11"/>
    <s v="G"/>
    <x v="63"/>
    <s v="H"/>
  </r>
  <r>
    <s v="0500000US18047"/>
    <x v="424"/>
    <x v="18"/>
    <x v="14"/>
    <n v="54194"/>
    <s v="Veterinary services"/>
    <n v="1"/>
    <s v="All establishments"/>
    <n v="1"/>
    <s v="All establishments"/>
    <n v="2019"/>
    <n v="3"/>
    <x v="815"/>
    <s v="H"/>
    <x v="142"/>
    <s v="G"/>
    <x v="96"/>
    <s v="G"/>
  </r>
  <r>
    <s v="0500000US18053"/>
    <x v="425"/>
    <x v="356"/>
    <x v="14"/>
    <n v="45391"/>
    <s v="Pet and pet supplies stores"/>
    <n v="1"/>
    <s v="All establishments"/>
    <n v="1"/>
    <s v="All establishments"/>
    <n v="2019"/>
    <n v="3"/>
    <x v="816"/>
    <s v="H"/>
    <x v="683"/>
    <s v="G"/>
    <x v="17"/>
    <s v="G"/>
  </r>
  <r>
    <s v="0500000US18053"/>
    <x v="425"/>
    <x v="356"/>
    <x v="14"/>
    <n v="54194"/>
    <s v="Veterinary services"/>
    <n v="1"/>
    <s v="All establishments"/>
    <n v="1"/>
    <s v="All establishments"/>
    <n v="2019"/>
    <n v="7"/>
    <x v="817"/>
    <s v="G"/>
    <x v="684"/>
    <s v="G"/>
    <x v="66"/>
    <s v="G"/>
  </r>
  <r>
    <s v="0500000US18053"/>
    <x v="425"/>
    <x v="356"/>
    <x v="14"/>
    <n v="81291"/>
    <s v="Pet care (except veterinary) services"/>
    <n v="1"/>
    <s v="All establishments"/>
    <n v="1"/>
    <s v="All establishments"/>
    <n v="2019"/>
    <n v="4"/>
    <x v="818"/>
    <s v="G"/>
    <x v="685"/>
    <s v="J"/>
    <x v="46"/>
    <s v="G"/>
  </r>
  <r>
    <s v="0500000US18055"/>
    <x v="426"/>
    <x v="73"/>
    <x v="14"/>
    <n v="54194"/>
    <s v="Veterinary services"/>
    <n v="1"/>
    <s v="All establishments"/>
    <n v="1"/>
    <s v="All establishments"/>
    <n v="2019"/>
    <n v="4"/>
    <x v="819"/>
    <s v="G"/>
    <x v="286"/>
    <s v="G"/>
    <x v="225"/>
    <s v="H"/>
  </r>
  <r>
    <s v="0500000US18057"/>
    <x v="427"/>
    <x v="357"/>
    <x v="14"/>
    <n v="45391"/>
    <s v="Pet and pet supplies stores"/>
    <n v="1"/>
    <s v="All establishments"/>
    <n v="1"/>
    <s v="All establishments"/>
    <n v="2019"/>
    <n v="17"/>
    <x v="820"/>
    <s v="H"/>
    <x v="686"/>
    <s v="G"/>
    <x v="381"/>
    <s v="G"/>
  </r>
  <r>
    <s v="0500000US18057"/>
    <x v="427"/>
    <x v="357"/>
    <x v="14"/>
    <n v="54194"/>
    <s v="Veterinary services"/>
    <n v="1"/>
    <s v="All establishments"/>
    <n v="1"/>
    <s v="All establishments"/>
    <n v="2019"/>
    <n v="41"/>
    <x v="821"/>
    <s v="G"/>
    <x v="687"/>
    <s v="G"/>
    <x v="382"/>
    <s v="G"/>
  </r>
  <r>
    <s v="0500000US18057"/>
    <x v="427"/>
    <x v="357"/>
    <x v="14"/>
    <n v="81291"/>
    <s v="Pet care (except veterinary) services"/>
    <n v="1"/>
    <s v="All establishments"/>
    <n v="1"/>
    <s v="All establishments"/>
    <n v="2019"/>
    <n v="29"/>
    <x v="822"/>
    <s v="G"/>
    <x v="688"/>
    <s v="G"/>
    <x v="313"/>
    <s v="H"/>
  </r>
  <r>
    <s v="0500000US18059"/>
    <x v="428"/>
    <x v="358"/>
    <x v="14"/>
    <n v="45391"/>
    <s v="Pet and pet supplies stores"/>
    <n v="1"/>
    <s v="All establishments"/>
    <n v="1"/>
    <s v="All establishments"/>
    <n v="2019"/>
    <n v="4"/>
    <x v="823"/>
    <s v="H"/>
    <x v="459"/>
    <s v="H"/>
    <x v="14"/>
    <s v="H"/>
  </r>
  <r>
    <s v="0500000US18059"/>
    <x v="428"/>
    <x v="358"/>
    <x v="14"/>
    <n v="54194"/>
    <s v="Veterinary services"/>
    <n v="1"/>
    <s v="All establishments"/>
    <n v="1"/>
    <s v="All establishments"/>
    <n v="2019"/>
    <n v="8"/>
    <x v="824"/>
    <s v="H"/>
    <x v="24"/>
    <s v="H"/>
    <x v="10"/>
    <s v="G"/>
  </r>
  <r>
    <s v="0500000US18059"/>
    <x v="428"/>
    <x v="358"/>
    <x v="14"/>
    <n v="81291"/>
    <s v="Pet care (except veterinary) services"/>
    <n v="1"/>
    <s v="All establishments"/>
    <n v="1"/>
    <s v="All establishments"/>
    <n v="2019"/>
    <n v="4"/>
    <x v="825"/>
    <s v="G"/>
    <x v="689"/>
    <s v="H"/>
    <x v="96"/>
    <s v="G"/>
  </r>
  <r>
    <s v="0500000US18061"/>
    <x v="429"/>
    <x v="359"/>
    <x v="14"/>
    <n v="54194"/>
    <s v="Veterinary services"/>
    <n v="1"/>
    <s v="All establishments"/>
    <n v="1"/>
    <s v="All establishments"/>
    <n v="2019"/>
    <n v="5"/>
    <x v="826"/>
    <s v="G"/>
    <x v="558"/>
    <s v="G"/>
    <x v="59"/>
    <s v="G"/>
  </r>
  <r>
    <s v="0500000US18063"/>
    <x v="430"/>
    <x v="360"/>
    <x v="14"/>
    <n v="45391"/>
    <s v="Pet and pet supplies stores"/>
    <n v="1"/>
    <s v="All establishments"/>
    <n v="1"/>
    <s v="All establishments"/>
    <n v="2019"/>
    <n v="7"/>
    <x v="827"/>
    <s v="H"/>
    <x v="690"/>
    <s v="H"/>
    <x v="0"/>
    <s v="G"/>
  </r>
  <r>
    <s v="0500000US18063"/>
    <x v="430"/>
    <x v="360"/>
    <x v="14"/>
    <n v="54194"/>
    <s v="Veterinary services"/>
    <n v="1"/>
    <s v="All establishments"/>
    <n v="1"/>
    <s v="All establishments"/>
    <n v="2019"/>
    <n v="13"/>
    <x v="828"/>
    <s v="G"/>
    <x v="691"/>
    <s v="G"/>
    <x v="241"/>
    <s v="G"/>
  </r>
  <r>
    <s v="0500000US18063"/>
    <x v="430"/>
    <x v="360"/>
    <x v="14"/>
    <n v="81291"/>
    <s v="Pet care (except veterinary) services"/>
    <n v="1"/>
    <s v="All establishments"/>
    <n v="1"/>
    <s v="All establishments"/>
    <n v="2019"/>
    <n v="10"/>
    <x v="829"/>
    <s v="J"/>
    <x v="692"/>
    <s v="J"/>
    <x v="89"/>
    <s v="J"/>
  </r>
  <r>
    <s v="0500000US18065"/>
    <x v="431"/>
    <x v="20"/>
    <x v="14"/>
    <n v="54194"/>
    <s v="Veterinary services"/>
    <n v="1"/>
    <s v="All establishments"/>
    <n v="1"/>
    <s v="All establishments"/>
    <n v="2019"/>
    <n v="5"/>
    <x v="830"/>
    <s v="G"/>
    <x v="146"/>
    <s v="G"/>
    <x v="39"/>
    <s v="H"/>
  </r>
  <r>
    <s v="0500000US18067"/>
    <x v="432"/>
    <x v="75"/>
    <x v="14"/>
    <n v="45391"/>
    <s v="Pet and pet supplies stores"/>
    <n v="1"/>
    <s v="All establishments"/>
    <n v="1"/>
    <s v="All establishments"/>
    <n v="2019"/>
    <n v="6"/>
    <x v="363"/>
    <s v="G"/>
    <x v="693"/>
    <s v="G"/>
    <x v="99"/>
    <s v="G"/>
  </r>
  <r>
    <s v="0500000US18067"/>
    <x v="432"/>
    <x v="75"/>
    <x v="14"/>
    <n v="54194"/>
    <s v="Veterinary services"/>
    <n v="1"/>
    <s v="All establishments"/>
    <n v="1"/>
    <s v="All establishments"/>
    <n v="2019"/>
    <n v="9"/>
    <x v="482"/>
    <s v="G"/>
    <x v="694"/>
    <s v="H"/>
    <x v="178"/>
    <s v="H"/>
  </r>
  <r>
    <s v="0500000US18067"/>
    <x v="432"/>
    <x v="75"/>
    <x v="14"/>
    <n v="81291"/>
    <s v="Pet care (except veterinary) services"/>
    <n v="1"/>
    <s v="All establishments"/>
    <n v="1"/>
    <s v="All establishments"/>
    <n v="2019"/>
    <n v="7"/>
    <x v="831"/>
    <s v="G"/>
    <x v="561"/>
    <s v="G"/>
    <x v="11"/>
    <s v="H"/>
  </r>
  <r>
    <s v="0500000US18069"/>
    <x v="433"/>
    <x v="361"/>
    <x v="14"/>
    <n v="54194"/>
    <s v="Veterinary services"/>
    <n v="1"/>
    <s v="All establishments"/>
    <n v="1"/>
    <s v="All establishments"/>
    <n v="2019"/>
    <n v="3"/>
    <x v="305"/>
    <s v="G"/>
    <x v="589"/>
    <s v="G"/>
    <x v="199"/>
    <s v="H"/>
  </r>
  <r>
    <s v="0500000US18071"/>
    <x v="434"/>
    <x v="22"/>
    <x v="14"/>
    <n v="54194"/>
    <s v="Veterinary services"/>
    <n v="1"/>
    <s v="All establishments"/>
    <n v="1"/>
    <s v="All establishments"/>
    <n v="2019"/>
    <n v="4"/>
    <x v="533"/>
    <s v="G"/>
    <x v="695"/>
    <s v="G"/>
    <x v="338"/>
    <s v="G"/>
  </r>
  <r>
    <s v="0500000US18071"/>
    <x v="434"/>
    <x v="22"/>
    <x v="14"/>
    <n v="81291"/>
    <s v="Pet care (except veterinary) services"/>
    <n v="1"/>
    <s v="All establishments"/>
    <n v="1"/>
    <s v="All establishments"/>
    <n v="2019"/>
    <n v="3"/>
    <x v="832"/>
    <s v="G"/>
    <x v="299"/>
    <s v="H"/>
    <x v="61"/>
    <s v="G"/>
  </r>
  <r>
    <s v="0500000US18073"/>
    <x v="435"/>
    <x v="362"/>
    <x v="14"/>
    <n v="54194"/>
    <s v="Veterinary services"/>
    <n v="1"/>
    <s v="All establishments"/>
    <n v="1"/>
    <s v="All establishments"/>
    <n v="2019"/>
    <n v="9"/>
    <x v="70"/>
    <s v="G"/>
    <x v="696"/>
    <s v="G"/>
    <x v="103"/>
    <s v="J"/>
  </r>
  <r>
    <s v="0500000US18077"/>
    <x v="436"/>
    <x v="23"/>
    <x v="14"/>
    <n v="54194"/>
    <s v="Veterinary services"/>
    <n v="1"/>
    <s v="All establishments"/>
    <n v="1"/>
    <s v="All establishments"/>
    <n v="2019"/>
    <n v="5"/>
    <x v="433"/>
    <s v="G"/>
    <x v="272"/>
    <s v="G"/>
    <x v="10"/>
    <s v="G"/>
  </r>
  <r>
    <s v="0500000US18081"/>
    <x v="437"/>
    <x v="363"/>
    <x v="14"/>
    <n v="45391"/>
    <s v="Pet and pet supplies stores"/>
    <n v="1"/>
    <s v="All establishments"/>
    <n v="1"/>
    <s v="All establishments"/>
    <n v="2019"/>
    <n v="5"/>
    <x v="833"/>
    <s v="G"/>
    <x v="195"/>
    <s v="H"/>
    <x v="212"/>
    <s v="J"/>
  </r>
  <r>
    <s v="0500000US18081"/>
    <x v="437"/>
    <x v="363"/>
    <x v="14"/>
    <n v="54194"/>
    <s v="Veterinary services"/>
    <n v="1"/>
    <s v="All establishments"/>
    <n v="1"/>
    <s v="All establishments"/>
    <n v="2019"/>
    <n v="17"/>
    <x v="834"/>
    <s v="G"/>
    <x v="697"/>
    <s v="G"/>
    <x v="383"/>
    <s v="G"/>
  </r>
  <r>
    <s v="0500000US18081"/>
    <x v="437"/>
    <x v="363"/>
    <x v="14"/>
    <n v="81291"/>
    <s v="Pet care (except veterinary) services"/>
    <n v="1"/>
    <s v="All establishments"/>
    <n v="1"/>
    <s v="All establishments"/>
    <n v="2019"/>
    <n v="13"/>
    <x v="835"/>
    <s v="G"/>
    <x v="645"/>
    <s v="G"/>
    <x v="31"/>
    <s v="H"/>
  </r>
  <r>
    <s v="0500000US18083"/>
    <x v="438"/>
    <x v="322"/>
    <x v="14"/>
    <n v="54194"/>
    <s v="Veterinary services"/>
    <n v="1"/>
    <s v="All establishments"/>
    <n v="1"/>
    <s v="All establishments"/>
    <n v="2019"/>
    <n v="4"/>
    <x v="836"/>
    <s v="G"/>
    <x v="674"/>
    <s v="H"/>
    <x v="202"/>
    <s v="G"/>
  </r>
  <r>
    <s v="0500000US18085"/>
    <x v="439"/>
    <x v="364"/>
    <x v="14"/>
    <n v="54194"/>
    <s v="Veterinary services"/>
    <n v="1"/>
    <s v="All establishments"/>
    <n v="1"/>
    <s v="All establishments"/>
    <n v="2019"/>
    <n v="14"/>
    <x v="837"/>
    <s v="H"/>
    <x v="698"/>
    <s v="H"/>
    <x v="168"/>
    <s v="H"/>
  </r>
  <r>
    <s v="0500000US18085"/>
    <x v="439"/>
    <x v="364"/>
    <x v="14"/>
    <n v="81291"/>
    <s v="Pet care (except veterinary) services"/>
    <n v="1"/>
    <s v="All establishments"/>
    <n v="1"/>
    <s v="All establishments"/>
    <n v="2019"/>
    <n v="7"/>
    <x v="838"/>
    <s v="G"/>
    <x v="680"/>
    <s v="H"/>
    <x v="95"/>
    <s v="J"/>
  </r>
  <r>
    <s v="0500000US18087"/>
    <x v="440"/>
    <x v="365"/>
    <x v="14"/>
    <n v="54194"/>
    <s v="Veterinary services"/>
    <n v="1"/>
    <s v="All establishments"/>
    <n v="1"/>
    <s v="All establishments"/>
    <n v="2019"/>
    <n v="4"/>
    <x v="839"/>
    <s v="H"/>
    <x v="699"/>
    <s v="G"/>
    <x v="25"/>
    <s v="H"/>
  </r>
  <r>
    <s v="0500000US18089"/>
    <x v="441"/>
    <x v="102"/>
    <x v="14"/>
    <n v="45391"/>
    <s v="Pet and pet supplies stores"/>
    <n v="1"/>
    <s v="All establishments"/>
    <n v="1"/>
    <s v="All establishments"/>
    <n v="2019"/>
    <n v="14"/>
    <x v="840"/>
    <s v="G"/>
    <x v="700"/>
    <s v="G"/>
    <x v="384"/>
    <s v="G"/>
  </r>
  <r>
    <s v="0500000US18089"/>
    <x v="441"/>
    <x v="102"/>
    <x v="14"/>
    <n v="54194"/>
    <s v="Veterinary services"/>
    <n v="1"/>
    <s v="All establishments"/>
    <n v="1"/>
    <s v="All establishments"/>
    <n v="2019"/>
    <n v="33"/>
    <x v="841"/>
    <s v="G"/>
    <x v="701"/>
    <s v="G"/>
    <x v="385"/>
    <s v="G"/>
  </r>
  <r>
    <s v="0500000US18089"/>
    <x v="441"/>
    <x v="102"/>
    <x v="14"/>
    <n v="81291"/>
    <s v="Pet care (except veterinary) services"/>
    <n v="1"/>
    <s v="All establishments"/>
    <n v="1"/>
    <s v="All establishments"/>
    <n v="2019"/>
    <n v="12"/>
    <x v="842"/>
    <s v="G"/>
    <x v="702"/>
    <s v="G"/>
    <x v="195"/>
    <s v="G"/>
  </r>
  <r>
    <s v="0500000US18091"/>
    <x v="442"/>
    <x v="366"/>
    <x v="14"/>
    <n v="54194"/>
    <s v="Veterinary services"/>
    <n v="1"/>
    <s v="All establishments"/>
    <n v="1"/>
    <s v="All establishments"/>
    <n v="2019"/>
    <n v="11"/>
    <x v="843"/>
    <s v="H"/>
    <x v="703"/>
    <s v="G"/>
    <x v="13"/>
    <s v="G"/>
  </r>
  <r>
    <s v="0500000US18091"/>
    <x v="442"/>
    <x v="366"/>
    <x v="14"/>
    <n v="81291"/>
    <s v="Pet care (except veterinary) services"/>
    <n v="1"/>
    <s v="All establishments"/>
    <n v="1"/>
    <s v="All establishments"/>
    <n v="2019"/>
    <n v="7"/>
    <x v="844"/>
    <s v="G"/>
    <x v="346"/>
    <s v="G"/>
    <x v="181"/>
    <s v="H"/>
  </r>
  <r>
    <s v="0500000US18093"/>
    <x v="443"/>
    <x v="25"/>
    <x v="14"/>
    <n v="54194"/>
    <s v="Veterinary services"/>
    <n v="1"/>
    <s v="All establishments"/>
    <n v="1"/>
    <s v="All establishments"/>
    <n v="2019"/>
    <n v="5"/>
    <x v="488"/>
    <s v="H"/>
    <x v="132"/>
    <s v="H"/>
    <x v="17"/>
    <s v="H"/>
  </r>
  <r>
    <s v="0500000US18093"/>
    <x v="443"/>
    <x v="25"/>
    <x v="14"/>
    <n v="81291"/>
    <s v="Pet care (except veterinary) services"/>
    <n v="1"/>
    <s v="All establishments"/>
    <n v="1"/>
    <s v="All establishments"/>
    <n v="2019"/>
    <n v="3"/>
    <x v="845"/>
    <s v="G"/>
    <x v="46"/>
    <s v="H"/>
    <x v="6"/>
    <s v="G"/>
  </r>
  <r>
    <s v="0500000US18095"/>
    <x v="444"/>
    <x v="28"/>
    <x v="14"/>
    <n v="45391"/>
    <s v="Pet and pet supplies stores"/>
    <n v="1"/>
    <s v="All establishments"/>
    <n v="1"/>
    <s v="All establishments"/>
    <n v="2019"/>
    <n v="3"/>
    <x v="846"/>
    <s v="H"/>
    <x v="134"/>
    <s v="H"/>
    <x v="14"/>
    <s v="G"/>
  </r>
  <r>
    <s v="0500000US18095"/>
    <x v="444"/>
    <x v="28"/>
    <x v="14"/>
    <n v="54194"/>
    <s v="Veterinary services"/>
    <n v="1"/>
    <s v="All establishments"/>
    <n v="1"/>
    <s v="All establishments"/>
    <n v="2019"/>
    <n v="13"/>
    <x v="847"/>
    <s v="G"/>
    <x v="704"/>
    <s v="G"/>
    <x v="386"/>
    <s v="G"/>
  </r>
  <r>
    <s v="0500000US18095"/>
    <x v="444"/>
    <x v="28"/>
    <x v="14"/>
    <n v="81291"/>
    <s v="Pet care (except veterinary) services"/>
    <n v="1"/>
    <s v="All establishments"/>
    <n v="1"/>
    <s v="All establishments"/>
    <n v="2019"/>
    <n v="9"/>
    <x v="848"/>
    <s v="G"/>
    <x v="182"/>
    <s v="H"/>
    <x v="7"/>
    <s v="H"/>
  </r>
  <r>
    <s v="0500000US18097"/>
    <x v="445"/>
    <x v="29"/>
    <x v="14"/>
    <n v="45391"/>
    <s v="Pet and pet supplies stores"/>
    <n v="1"/>
    <s v="All establishments"/>
    <n v="1"/>
    <s v="All establishments"/>
    <n v="2019"/>
    <n v="29"/>
    <x v="849"/>
    <s v="G"/>
    <x v="357"/>
    <s v="G"/>
    <x v="387"/>
    <s v="G"/>
  </r>
  <r>
    <s v="0500000US18097"/>
    <x v="445"/>
    <x v="29"/>
    <x v="14"/>
    <n v="54194"/>
    <s v="Veterinary services"/>
    <n v="1"/>
    <s v="All establishments"/>
    <n v="1"/>
    <s v="All establishments"/>
    <n v="2019"/>
    <n v="71"/>
    <x v="850"/>
    <s v="G"/>
    <x v="705"/>
    <s v="G"/>
    <x v="388"/>
    <s v="G"/>
  </r>
  <r>
    <s v="0500000US18097"/>
    <x v="445"/>
    <x v="29"/>
    <x v="14"/>
    <n v="81291"/>
    <s v="Pet care (except veterinary) services"/>
    <n v="1"/>
    <s v="All establishments"/>
    <n v="1"/>
    <s v="All establishments"/>
    <n v="2019"/>
    <n v="46"/>
    <x v="851"/>
    <s v="G"/>
    <x v="706"/>
    <s v="G"/>
    <x v="389"/>
    <s v="G"/>
  </r>
  <r>
    <s v="0500000US18099"/>
    <x v="446"/>
    <x v="30"/>
    <x v="14"/>
    <n v="54194"/>
    <s v="Veterinary services"/>
    <n v="1"/>
    <s v="All establishments"/>
    <n v="1"/>
    <s v="All establishments"/>
    <n v="2019"/>
    <n v="6"/>
    <x v="852"/>
    <s v="G"/>
    <x v="245"/>
    <s v="G"/>
    <x v="390"/>
    <s v="G"/>
  </r>
  <r>
    <s v="0500000US18099"/>
    <x v="446"/>
    <x v="30"/>
    <x v="14"/>
    <n v="81291"/>
    <s v="Pet care (except veterinary) services"/>
    <n v="1"/>
    <s v="All establishments"/>
    <n v="1"/>
    <s v="All establishments"/>
    <n v="2019"/>
    <n v="6"/>
    <x v="853"/>
    <s v="G"/>
    <x v="332"/>
    <s v="G"/>
    <x v="95"/>
    <s v="H"/>
  </r>
  <r>
    <s v="0500000US18103"/>
    <x v="447"/>
    <x v="367"/>
    <x v="14"/>
    <n v="54194"/>
    <s v="Veterinary services"/>
    <n v="1"/>
    <s v="All establishments"/>
    <n v="1"/>
    <s v="All establishments"/>
    <n v="2019"/>
    <n v="4"/>
    <x v="854"/>
    <s v="H"/>
    <x v="122"/>
    <s v="H"/>
    <x v="63"/>
    <s v="H"/>
  </r>
  <r>
    <s v="0500000US18105"/>
    <x v="448"/>
    <x v="211"/>
    <x v="14"/>
    <n v="45391"/>
    <s v="Pet and pet supplies stores"/>
    <n v="1"/>
    <s v="All establishments"/>
    <n v="1"/>
    <s v="All establishments"/>
    <n v="2019"/>
    <n v="5"/>
    <x v="855"/>
    <s v="H"/>
    <x v="707"/>
    <s v="H"/>
    <x v="137"/>
    <s v="H"/>
  </r>
  <r>
    <s v="0500000US18105"/>
    <x v="448"/>
    <x v="211"/>
    <x v="14"/>
    <n v="54194"/>
    <s v="Veterinary services"/>
    <n v="1"/>
    <s v="All establishments"/>
    <n v="1"/>
    <s v="All establishments"/>
    <n v="2019"/>
    <n v="16"/>
    <x v="856"/>
    <s v="G"/>
    <x v="708"/>
    <s v="G"/>
    <x v="123"/>
    <s v="G"/>
  </r>
  <r>
    <s v="0500000US18105"/>
    <x v="448"/>
    <x v="211"/>
    <x v="14"/>
    <n v="81291"/>
    <s v="Pet care (except veterinary) services"/>
    <n v="1"/>
    <s v="All establishments"/>
    <n v="1"/>
    <s v="All establishments"/>
    <n v="2019"/>
    <n v="10"/>
    <x v="857"/>
    <s v="H"/>
    <x v="260"/>
    <s v="H"/>
    <x v="43"/>
    <s v="H"/>
  </r>
  <r>
    <s v="0500000US18107"/>
    <x v="449"/>
    <x v="32"/>
    <x v="14"/>
    <n v="54194"/>
    <s v="Veterinary services"/>
    <n v="1"/>
    <s v="All establishments"/>
    <n v="1"/>
    <s v="All establishments"/>
    <n v="2019"/>
    <n v="4"/>
    <x v="266"/>
    <s v="G"/>
    <x v="575"/>
    <s v="G"/>
    <x v="124"/>
    <s v="G"/>
  </r>
  <r>
    <s v="0500000US18107"/>
    <x v="449"/>
    <x v="32"/>
    <x v="14"/>
    <n v="81291"/>
    <s v="Pet care (except veterinary) services"/>
    <n v="1"/>
    <s v="All establishments"/>
    <n v="1"/>
    <s v="All establishments"/>
    <n v="2019"/>
    <n v="3"/>
    <x v="460"/>
    <s v="J"/>
    <x v="580"/>
    <s v="J"/>
    <x v="33"/>
    <s v="J"/>
  </r>
  <r>
    <s v="0500000US18109"/>
    <x v="450"/>
    <x v="33"/>
    <x v="14"/>
    <n v="45391"/>
    <s v="Pet and pet supplies stores"/>
    <n v="1"/>
    <s v="All establishments"/>
    <n v="1"/>
    <s v="All establishments"/>
    <n v="2019"/>
    <n v="4"/>
    <x v="858"/>
    <s v="G"/>
    <x v="198"/>
    <s v="G"/>
    <x v="5"/>
    <s v="H"/>
  </r>
  <r>
    <s v="0500000US18109"/>
    <x v="450"/>
    <x v="33"/>
    <x v="14"/>
    <n v="54194"/>
    <s v="Veterinary services"/>
    <n v="1"/>
    <s v="All establishments"/>
    <n v="1"/>
    <s v="All establishments"/>
    <n v="2019"/>
    <n v="9"/>
    <x v="101"/>
    <s v="H"/>
    <x v="709"/>
    <s v="H"/>
    <x v="122"/>
    <s v="H"/>
  </r>
  <r>
    <s v="0500000US18109"/>
    <x v="450"/>
    <x v="33"/>
    <x v="14"/>
    <n v="81291"/>
    <s v="Pet care (except veterinary) services"/>
    <n v="1"/>
    <s v="All establishments"/>
    <n v="1"/>
    <s v="All establishments"/>
    <n v="2019"/>
    <n v="4"/>
    <x v="859"/>
    <s v="G"/>
    <x v="710"/>
    <s v="H"/>
    <x v="391"/>
    <s v="G"/>
  </r>
  <r>
    <s v="0500000US18113"/>
    <x v="451"/>
    <x v="368"/>
    <x v="14"/>
    <n v="54194"/>
    <s v="Veterinary services"/>
    <n v="1"/>
    <s v="All establishments"/>
    <n v="1"/>
    <s v="All establishments"/>
    <n v="2019"/>
    <n v="6"/>
    <x v="626"/>
    <s v="G"/>
    <x v="711"/>
    <s v="H"/>
    <x v="51"/>
    <s v="J"/>
  </r>
  <r>
    <s v="0500000US18113"/>
    <x v="451"/>
    <x v="368"/>
    <x v="14"/>
    <n v="81291"/>
    <s v="Pet care (except veterinary) services"/>
    <n v="1"/>
    <s v="All establishments"/>
    <n v="1"/>
    <s v="All establishments"/>
    <n v="2019"/>
    <n v="3"/>
    <x v="860"/>
    <s v="H"/>
    <x v="175"/>
    <s v="H"/>
    <x v="96"/>
    <s v="G"/>
  </r>
  <r>
    <s v="0500000US18123"/>
    <x v="452"/>
    <x v="369"/>
    <x v="14"/>
    <n v="54194"/>
    <s v="Veterinary services"/>
    <n v="1"/>
    <s v="All establishments"/>
    <n v="1"/>
    <s v="All establishments"/>
    <n v="2019"/>
    <n v="3"/>
    <x v="861"/>
    <s v="G"/>
    <x v="712"/>
    <s v="G"/>
    <x v="54"/>
    <s v="G"/>
  </r>
  <r>
    <s v="0500000US18127"/>
    <x v="453"/>
    <x v="370"/>
    <x v="14"/>
    <n v="45391"/>
    <s v="Pet and pet supplies stores"/>
    <n v="1"/>
    <s v="All establishments"/>
    <n v="1"/>
    <s v="All establishments"/>
    <n v="2019"/>
    <n v="6"/>
    <x v="862"/>
    <s v="H"/>
    <x v="713"/>
    <s v="H"/>
    <x v="271"/>
    <s v="G"/>
  </r>
  <r>
    <s v="0500000US18127"/>
    <x v="453"/>
    <x v="370"/>
    <x v="14"/>
    <n v="54194"/>
    <s v="Veterinary services"/>
    <n v="1"/>
    <s v="All establishments"/>
    <n v="1"/>
    <s v="All establishments"/>
    <n v="2019"/>
    <n v="18"/>
    <x v="863"/>
    <s v="G"/>
    <x v="714"/>
    <s v="G"/>
    <x v="392"/>
    <s v="H"/>
  </r>
  <r>
    <s v="0500000US18127"/>
    <x v="453"/>
    <x v="370"/>
    <x v="14"/>
    <n v="81291"/>
    <s v="Pet care (except veterinary) services"/>
    <n v="1"/>
    <s v="All establishments"/>
    <n v="1"/>
    <s v="All establishments"/>
    <n v="2019"/>
    <n v="11"/>
    <x v="716"/>
    <s v="G"/>
    <x v="630"/>
    <s v="G"/>
    <x v="24"/>
    <s v="G"/>
  </r>
  <r>
    <s v="0500000US18133"/>
    <x v="454"/>
    <x v="219"/>
    <x v="14"/>
    <n v="54194"/>
    <s v="Veterinary services"/>
    <n v="1"/>
    <s v="All establishments"/>
    <n v="1"/>
    <s v="All establishments"/>
    <n v="2019"/>
    <n v="3"/>
    <x v="864"/>
    <s v="G"/>
    <x v="318"/>
    <s v="G"/>
    <x v="11"/>
    <s v="H"/>
  </r>
  <r>
    <s v="0500000US18135"/>
    <x v="455"/>
    <x v="334"/>
    <x v="14"/>
    <n v="54194"/>
    <s v="Veterinary services"/>
    <n v="1"/>
    <s v="All establishments"/>
    <n v="1"/>
    <s v="All establishments"/>
    <n v="2019"/>
    <n v="8"/>
    <x v="865"/>
    <s v="H"/>
    <x v="715"/>
    <s v="H"/>
    <x v="53"/>
    <s v="G"/>
  </r>
  <r>
    <s v="0500000US18139"/>
    <x v="456"/>
    <x v="371"/>
    <x v="14"/>
    <n v="54194"/>
    <s v="Veterinary services"/>
    <n v="1"/>
    <s v="All establishments"/>
    <n v="1"/>
    <s v="All establishments"/>
    <n v="2019"/>
    <n v="6"/>
    <x v="866"/>
    <s v="G"/>
    <x v="716"/>
    <s v="G"/>
    <x v="105"/>
    <s v="G"/>
  </r>
  <r>
    <s v="0500000US18141"/>
    <x v="457"/>
    <x v="372"/>
    <x v="14"/>
    <n v="45391"/>
    <s v="Pet and pet supplies stores"/>
    <n v="1"/>
    <s v="All establishments"/>
    <n v="1"/>
    <s v="All establishments"/>
    <n v="2019"/>
    <n v="6"/>
    <x v="867"/>
    <s v="J"/>
    <x v="717"/>
    <s v="J"/>
    <x v="318"/>
    <s v="J"/>
  </r>
  <r>
    <s v="0500000US18141"/>
    <x v="457"/>
    <x v="372"/>
    <x v="14"/>
    <n v="54194"/>
    <s v="Veterinary services"/>
    <n v="1"/>
    <s v="All establishments"/>
    <n v="1"/>
    <s v="All establishments"/>
    <n v="2019"/>
    <n v="23"/>
    <x v="868"/>
    <s v="G"/>
    <x v="718"/>
    <s v="G"/>
    <x v="393"/>
    <s v="G"/>
  </r>
  <r>
    <s v="0500000US18141"/>
    <x v="457"/>
    <x v="372"/>
    <x v="14"/>
    <n v="81291"/>
    <s v="Pet care (except veterinary) services"/>
    <n v="1"/>
    <s v="All establishments"/>
    <n v="1"/>
    <s v="All establishments"/>
    <n v="2019"/>
    <n v="5"/>
    <x v="869"/>
    <s v="G"/>
    <x v="719"/>
    <s v="G"/>
    <x v="105"/>
    <s v="G"/>
  </r>
  <r>
    <s v="0500000US18145"/>
    <x v="458"/>
    <x v="37"/>
    <x v="14"/>
    <n v="54194"/>
    <s v="Veterinary services"/>
    <n v="1"/>
    <s v="All establishments"/>
    <n v="1"/>
    <s v="All establishments"/>
    <n v="2019"/>
    <n v="5"/>
    <x v="870"/>
    <s v="G"/>
    <x v="540"/>
    <s v="G"/>
    <x v="61"/>
    <s v="J"/>
  </r>
  <r>
    <s v="0500000US18145"/>
    <x v="458"/>
    <x v="37"/>
    <x v="14"/>
    <n v="81291"/>
    <s v="Pet care (except veterinary) services"/>
    <n v="1"/>
    <s v="All establishments"/>
    <n v="1"/>
    <s v="All establishments"/>
    <n v="2019"/>
    <n v="5"/>
    <x v="871"/>
    <s v="H"/>
    <x v="111"/>
    <s v="H"/>
    <x v="20"/>
    <s v="H"/>
  </r>
  <r>
    <s v="0500000US18147"/>
    <x v="459"/>
    <x v="373"/>
    <x v="14"/>
    <n v="54194"/>
    <s v="Veterinary services"/>
    <n v="1"/>
    <s v="All establishments"/>
    <n v="1"/>
    <s v="All establishments"/>
    <n v="2019"/>
    <n v="3"/>
    <x v="872"/>
    <s v="G"/>
    <x v="111"/>
    <s v="G"/>
    <x v="61"/>
    <s v="J"/>
  </r>
  <r>
    <s v="0500000US18151"/>
    <x v="460"/>
    <x v="374"/>
    <x v="14"/>
    <n v="54194"/>
    <s v="Veterinary services"/>
    <n v="1"/>
    <s v="All establishments"/>
    <n v="1"/>
    <s v="All establishments"/>
    <n v="2019"/>
    <n v="3"/>
    <x v="873"/>
    <s v="J"/>
    <x v="720"/>
    <s v="J"/>
    <x v="20"/>
    <s v="J"/>
  </r>
  <r>
    <s v="0500000US18151"/>
    <x v="460"/>
    <x v="374"/>
    <x v="14"/>
    <n v="81291"/>
    <s v="Pet care (except veterinary) services"/>
    <n v="1"/>
    <s v="All establishments"/>
    <n v="1"/>
    <s v="All establishments"/>
    <n v="2019"/>
    <n v="3"/>
    <x v="552"/>
    <s v="J"/>
    <x v="61"/>
    <s v="J"/>
    <x v="6"/>
    <s v="J"/>
  </r>
  <r>
    <s v="0500000US18157"/>
    <x v="461"/>
    <x v="375"/>
    <x v="14"/>
    <n v="45391"/>
    <s v="Pet and pet supplies stores"/>
    <n v="1"/>
    <s v="All establishments"/>
    <n v="1"/>
    <s v="All establishments"/>
    <n v="2019"/>
    <n v="8"/>
    <x v="874"/>
    <s v="H"/>
    <x v="721"/>
    <s v="H"/>
    <x v="239"/>
    <s v="H"/>
  </r>
  <r>
    <s v="0500000US18157"/>
    <x v="461"/>
    <x v="375"/>
    <x v="14"/>
    <n v="54194"/>
    <s v="Veterinary services"/>
    <n v="1"/>
    <s v="All establishments"/>
    <n v="1"/>
    <s v="All establishments"/>
    <n v="2019"/>
    <n v="17"/>
    <x v="875"/>
    <s v="G"/>
    <x v="648"/>
    <s v="G"/>
    <x v="394"/>
    <s v="G"/>
  </r>
  <r>
    <s v="0500000US18157"/>
    <x v="461"/>
    <x v="375"/>
    <x v="14"/>
    <n v="81291"/>
    <s v="Pet care (except veterinary) services"/>
    <n v="1"/>
    <s v="All establishments"/>
    <n v="1"/>
    <s v="All establishments"/>
    <n v="2019"/>
    <n v="13"/>
    <x v="876"/>
    <s v="G"/>
    <x v="379"/>
    <s v="G"/>
    <x v="271"/>
    <s v="G"/>
  </r>
  <r>
    <s v="0500000US18163"/>
    <x v="462"/>
    <x v="376"/>
    <x v="14"/>
    <n v="45391"/>
    <s v="Pet and pet supplies stores"/>
    <n v="1"/>
    <s v="All establishments"/>
    <n v="1"/>
    <s v="All establishments"/>
    <n v="2019"/>
    <n v="8"/>
    <x v="80"/>
    <s v="H"/>
    <x v="722"/>
    <s v="H"/>
    <x v="375"/>
    <s v="J"/>
  </r>
  <r>
    <s v="0500000US18163"/>
    <x v="462"/>
    <x v="376"/>
    <x v="14"/>
    <n v="54194"/>
    <s v="Veterinary services"/>
    <n v="1"/>
    <s v="All establishments"/>
    <n v="1"/>
    <s v="All establishments"/>
    <n v="2019"/>
    <n v="19"/>
    <x v="877"/>
    <s v="G"/>
    <x v="723"/>
    <s v="H"/>
    <x v="395"/>
    <s v="G"/>
  </r>
  <r>
    <s v="0500000US18163"/>
    <x v="462"/>
    <x v="376"/>
    <x v="14"/>
    <n v="81291"/>
    <s v="Pet care (except veterinary) services"/>
    <n v="1"/>
    <s v="All establishments"/>
    <n v="1"/>
    <s v="All establishments"/>
    <n v="2019"/>
    <n v="11"/>
    <x v="340"/>
    <s v="G"/>
    <x v="126"/>
    <s v="G"/>
    <x v="99"/>
    <s v="H"/>
  </r>
  <r>
    <s v="0500000US18167"/>
    <x v="463"/>
    <x v="377"/>
    <x v="14"/>
    <n v="45391"/>
    <s v="Pet and pet supplies stores"/>
    <n v="1"/>
    <s v="All establishments"/>
    <n v="1"/>
    <s v="All establishments"/>
    <n v="2019"/>
    <n v="6"/>
    <x v="878"/>
    <s v="G"/>
    <x v="650"/>
    <s v="G"/>
    <x v="271"/>
    <s v="G"/>
  </r>
  <r>
    <s v="0500000US18167"/>
    <x v="463"/>
    <x v="377"/>
    <x v="14"/>
    <n v="54194"/>
    <s v="Veterinary services"/>
    <n v="1"/>
    <s v="All establishments"/>
    <n v="1"/>
    <s v="All establishments"/>
    <n v="2019"/>
    <n v="9"/>
    <x v="879"/>
    <s v="G"/>
    <x v="661"/>
    <s v="G"/>
    <x v="261"/>
    <s v="G"/>
  </r>
  <r>
    <s v="0500000US18167"/>
    <x v="463"/>
    <x v="377"/>
    <x v="14"/>
    <n v="81291"/>
    <s v="Pet care (except veterinary) services"/>
    <n v="1"/>
    <s v="All establishments"/>
    <n v="1"/>
    <s v="All establishments"/>
    <n v="2019"/>
    <n v="5"/>
    <x v="524"/>
    <s v="G"/>
    <x v="724"/>
    <s v="G"/>
    <x v="53"/>
    <s v="H"/>
  </r>
  <r>
    <s v="0500000US18169"/>
    <x v="464"/>
    <x v="378"/>
    <x v="14"/>
    <n v="54194"/>
    <s v="Veterinary services"/>
    <n v="1"/>
    <s v="All establishments"/>
    <n v="1"/>
    <s v="All establishments"/>
    <n v="2019"/>
    <n v="4"/>
    <x v="880"/>
    <s v="J"/>
    <x v="577"/>
    <s v="J"/>
    <x v="330"/>
    <s v="J"/>
  </r>
  <r>
    <s v="0500000US18173"/>
    <x v="465"/>
    <x v="379"/>
    <x v="14"/>
    <n v="45391"/>
    <s v="Pet and pet supplies stores"/>
    <n v="1"/>
    <s v="All establishments"/>
    <n v="1"/>
    <s v="All establishments"/>
    <n v="2019"/>
    <n v="3"/>
    <x v="635"/>
    <s v="G"/>
    <x v="194"/>
    <s v="H"/>
    <x v="61"/>
    <s v="J"/>
  </r>
  <r>
    <s v="0500000US18173"/>
    <x v="465"/>
    <x v="379"/>
    <x v="14"/>
    <n v="54194"/>
    <s v="Veterinary services"/>
    <n v="1"/>
    <s v="All establishments"/>
    <n v="1"/>
    <s v="All establishments"/>
    <n v="2019"/>
    <n v="7"/>
    <x v="881"/>
    <s v="G"/>
    <x v="725"/>
    <s v="G"/>
    <x v="86"/>
    <s v="G"/>
  </r>
  <r>
    <s v="0500000US18173"/>
    <x v="465"/>
    <x v="379"/>
    <x v="14"/>
    <n v="81291"/>
    <s v="Pet care (except veterinary) services"/>
    <n v="1"/>
    <s v="All establishments"/>
    <n v="1"/>
    <s v="All establishments"/>
    <n v="2019"/>
    <n v="8"/>
    <x v="882"/>
    <s v="G"/>
    <x v="428"/>
    <s v="G"/>
    <x v="39"/>
    <s v="G"/>
  </r>
  <r>
    <s v="0500000US18175"/>
    <x v="466"/>
    <x v="85"/>
    <x v="14"/>
    <n v="54194"/>
    <s v="Veterinary services"/>
    <n v="1"/>
    <s v="All establishments"/>
    <n v="1"/>
    <s v="All establishments"/>
    <n v="2019"/>
    <n v="5"/>
    <x v="883"/>
    <s v="G"/>
    <x v="604"/>
    <s v="G"/>
    <x v="63"/>
    <s v="H"/>
  </r>
  <r>
    <s v="0500000US18177"/>
    <x v="467"/>
    <x v="380"/>
    <x v="14"/>
    <n v="54194"/>
    <s v="Veterinary services"/>
    <n v="1"/>
    <s v="All establishments"/>
    <n v="1"/>
    <s v="All establishments"/>
    <n v="2019"/>
    <n v="8"/>
    <x v="884"/>
    <s v="G"/>
    <x v="636"/>
    <s v="G"/>
    <x v="137"/>
    <s v="H"/>
  </r>
  <r>
    <s v="0500000US18183"/>
    <x v="468"/>
    <x v="381"/>
    <x v="14"/>
    <n v="54194"/>
    <s v="Veterinary services"/>
    <n v="1"/>
    <s v="All establishments"/>
    <n v="1"/>
    <s v="All establishments"/>
    <n v="2019"/>
    <n v="4"/>
    <x v="885"/>
    <s v="G"/>
    <x v="726"/>
    <s v="G"/>
    <x v="30"/>
    <s v="G"/>
  </r>
  <r>
    <s v="0500000US18183"/>
    <x v="468"/>
    <x v="381"/>
    <x v="14"/>
    <n v="81291"/>
    <s v="Pet care (except veterinary) services"/>
    <n v="1"/>
    <s v="All establishments"/>
    <n v="1"/>
    <s v="All establishments"/>
    <n v="2019"/>
    <n v="4"/>
    <x v="886"/>
    <s v="H"/>
    <x v="61"/>
    <s v="H"/>
    <x v="6"/>
    <s v="J"/>
  </r>
  <r>
    <s v="0500000US19001"/>
    <x v="469"/>
    <x v="382"/>
    <x v="15"/>
    <n v="54194"/>
    <s v="Veterinary services"/>
    <n v="1"/>
    <s v="All establishments"/>
    <n v="1"/>
    <s v="All establishments"/>
    <n v="2019"/>
    <n v="3"/>
    <x v="887"/>
    <s v="H"/>
    <x v="91"/>
    <s v="J"/>
    <x v="139"/>
    <s v="J"/>
  </r>
  <r>
    <s v="0500000US19005"/>
    <x v="470"/>
    <x v="383"/>
    <x v="15"/>
    <n v="54194"/>
    <s v="Veterinary services"/>
    <n v="1"/>
    <s v="All establishments"/>
    <n v="1"/>
    <s v="All establishments"/>
    <n v="2019"/>
    <n v="4"/>
    <x v="888"/>
    <s v="G"/>
    <x v="415"/>
    <s v="G"/>
    <x v="39"/>
    <s v="H"/>
  </r>
  <r>
    <s v="0500000US19007"/>
    <x v="471"/>
    <x v="384"/>
    <x v="15"/>
    <n v="54194"/>
    <s v="Veterinary services"/>
    <n v="1"/>
    <s v="All establishments"/>
    <n v="1"/>
    <s v="All establishments"/>
    <n v="2019"/>
    <n v="3"/>
    <x v="889"/>
    <s v="H"/>
    <x v="727"/>
    <s v="G"/>
    <x v="4"/>
    <s v="J"/>
  </r>
  <r>
    <s v="0500000US19011"/>
    <x v="472"/>
    <x v="63"/>
    <x v="15"/>
    <n v="54194"/>
    <s v="Veterinary services"/>
    <n v="1"/>
    <s v="All establishments"/>
    <n v="1"/>
    <s v="All establishments"/>
    <n v="2019"/>
    <n v="5"/>
    <x v="890"/>
    <s v="H"/>
    <x v="4"/>
    <s v="H"/>
    <x v="9"/>
    <s v="G"/>
  </r>
  <r>
    <s v="0500000US19013"/>
    <x v="473"/>
    <x v="385"/>
    <x v="15"/>
    <n v="45391"/>
    <s v="Pet and pet supplies stores"/>
    <n v="1"/>
    <s v="All establishments"/>
    <n v="1"/>
    <s v="All establishments"/>
    <n v="2019"/>
    <n v="3"/>
    <x v="891"/>
    <s v="J"/>
    <x v="168"/>
    <s v="J"/>
    <x v="31"/>
    <s v="J"/>
  </r>
  <r>
    <s v="0500000US19013"/>
    <x v="473"/>
    <x v="385"/>
    <x v="15"/>
    <n v="54194"/>
    <s v="Veterinary services"/>
    <n v="1"/>
    <s v="All establishments"/>
    <n v="1"/>
    <s v="All establishments"/>
    <n v="2019"/>
    <n v="14"/>
    <x v="892"/>
    <s v="G"/>
    <x v="728"/>
    <s v="G"/>
    <x v="396"/>
    <s v="G"/>
  </r>
  <r>
    <s v="0500000US19013"/>
    <x v="473"/>
    <x v="385"/>
    <x v="15"/>
    <n v="81291"/>
    <s v="Pet care (except veterinary) services"/>
    <n v="1"/>
    <s v="All establishments"/>
    <n v="1"/>
    <s v="All establishments"/>
    <n v="2019"/>
    <n v="8"/>
    <x v="893"/>
    <s v="H"/>
    <x v="28"/>
    <s v="H"/>
    <x v="202"/>
    <s v="H"/>
  </r>
  <r>
    <s v="0500000US19015"/>
    <x v="474"/>
    <x v="64"/>
    <x v="15"/>
    <n v="54194"/>
    <s v="Veterinary services"/>
    <n v="1"/>
    <s v="All establishments"/>
    <n v="1"/>
    <s v="All establishments"/>
    <n v="2019"/>
    <n v="8"/>
    <x v="894"/>
    <s v="G"/>
    <x v="87"/>
    <s v="G"/>
    <x v="222"/>
    <s v="H"/>
  </r>
  <r>
    <s v="0500000US19017"/>
    <x v="475"/>
    <x v="386"/>
    <x v="15"/>
    <n v="54194"/>
    <s v="Veterinary services"/>
    <n v="1"/>
    <s v="All establishments"/>
    <n v="1"/>
    <s v="All establishments"/>
    <n v="2019"/>
    <n v="6"/>
    <x v="895"/>
    <s v="G"/>
    <x v="729"/>
    <s v="G"/>
    <x v="223"/>
    <s v="G"/>
  </r>
  <r>
    <s v="0500000US19019"/>
    <x v="476"/>
    <x v="387"/>
    <x v="15"/>
    <n v="54194"/>
    <s v="Veterinary services"/>
    <n v="1"/>
    <s v="All establishments"/>
    <n v="1"/>
    <s v="All establishments"/>
    <n v="2019"/>
    <n v="4"/>
    <x v="896"/>
    <s v="J"/>
    <x v="724"/>
    <s v="J"/>
    <x v="54"/>
    <s v="J"/>
  </r>
  <r>
    <s v="0500000US19023"/>
    <x v="477"/>
    <x v="388"/>
    <x v="15"/>
    <n v="54194"/>
    <s v="Veterinary services"/>
    <n v="1"/>
    <s v="All establishments"/>
    <n v="1"/>
    <s v="All establishments"/>
    <n v="2019"/>
    <n v="4"/>
    <x v="897"/>
    <s v="H"/>
    <x v="478"/>
    <s v="G"/>
    <x v="6"/>
    <s v="J"/>
  </r>
  <r>
    <s v="0500000US19027"/>
    <x v="478"/>
    <x v="65"/>
    <x v="15"/>
    <n v="54194"/>
    <s v="Veterinary services"/>
    <n v="1"/>
    <s v="All establishments"/>
    <n v="1"/>
    <s v="All establishments"/>
    <n v="2019"/>
    <n v="6"/>
    <x v="898"/>
    <s v="G"/>
    <x v="53"/>
    <s v="H"/>
    <x v="225"/>
    <s v="H"/>
  </r>
  <r>
    <s v="0500000US19029"/>
    <x v="479"/>
    <x v="349"/>
    <x v="15"/>
    <n v="54194"/>
    <s v="Veterinary services"/>
    <n v="1"/>
    <s v="All establishments"/>
    <n v="1"/>
    <s v="All establishments"/>
    <n v="2019"/>
    <n v="4"/>
    <x v="899"/>
    <s v="G"/>
    <x v="467"/>
    <s v="G"/>
    <x v="125"/>
    <s v="H"/>
  </r>
  <r>
    <s v="0500000US19031"/>
    <x v="480"/>
    <x v="389"/>
    <x v="15"/>
    <n v="54194"/>
    <s v="Veterinary services"/>
    <n v="1"/>
    <s v="All establishments"/>
    <n v="1"/>
    <s v="All establishments"/>
    <n v="2019"/>
    <n v="3"/>
    <x v="900"/>
    <s v="G"/>
    <x v="693"/>
    <s v="G"/>
    <x v="47"/>
    <s v="G"/>
  </r>
  <r>
    <s v="0500000US19031"/>
    <x v="480"/>
    <x v="389"/>
    <x v="15"/>
    <n v="81291"/>
    <s v="Pet care (except veterinary) services"/>
    <n v="1"/>
    <s v="All establishments"/>
    <n v="1"/>
    <s v="All establishments"/>
    <n v="2019"/>
    <n v="3"/>
    <x v="803"/>
    <s v="J"/>
    <x v="730"/>
    <s v="J"/>
    <x v="61"/>
    <s v="J"/>
  </r>
  <r>
    <s v="0500000US19033"/>
    <x v="481"/>
    <x v="390"/>
    <x v="15"/>
    <n v="54194"/>
    <s v="Veterinary services"/>
    <n v="1"/>
    <s v="All establishments"/>
    <n v="1"/>
    <s v="All establishments"/>
    <n v="2019"/>
    <n v="6"/>
    <x v="901"/>
    <s v="H"/>
    <x v="5"/>
    <s v="H"/>
    <x v="59"/>
    <s v="G"/>
  </r>
  <r>
    <s v="0500000US19035"/>
    <x v="482"/>
    <x v="5"/>
    <x v="15"/>
    <n v="54194"/>
    <s v="Veterinary services"/>
    <n v="1"/>
    <s v="All establishments"/>
    <n v="1"/>
    <s v="All establishments"/>
    <n v="2019"/>
    <n v="3"/>
    <x v="902"/>
    <s v="J"/>
    <x v="104"/>
    <s v="J"/>
    <x v="222"/>
    <s v="J"/>
  </r>
  <r>
    <s v="0500000US19037"/>
    <x v="483"/>
    <x v="391"/>
    <x v="15"/>
    <n v="54194"/>
    <s v="Veterinary services"/>
    <n v="1"/>
    <s v="All establishments"/>
    <n v="1"/>
    <s v="All establishments"/>
    <n v="2019"/>
    <n v="3"/>
    <x v="475"/>
    <s v="J"/>
    <x v="97"/>
    <s v="J"/>
    <x v="16"/>
    <s v="J"/>
  </r>
  <r>
    <s v="0500000US19043"/>
    <x v="484"/>
    <x v="238"/>
    <x v="15"/>
    <n v="54194"/>
    <s v="Veterinary services"/>
    <n v="1"/>
    <s v="All establishments"/>
    <n v="1"/>
    <s v="All establishments"/>
    <n v="2019"/>
    <n v="5"/>
    <x v="882"/>
    <s v="G"/>
    <x v="279"/>
    <s v="G"/>
    <x v="94"/>
    <s v="H"/>
  </r>
  <r>
    <s v="0500000US19045"/>
    <x v="485"/>
    <x v="310"/>
    <x v="15"/>
    <n v="54194"/>
    <s v="Veterinary services"/>
    <n v="1"/>
    <s v="All establishments"/>
    <n v="1"/>
    <s v="All establishments"/>
    <n v="2019"/>
    <n v="9"/>
    <x v="903"/>
    <s v="G"/>
    <x v="731"/>
    <s v="G"/>
    <x v="31"/>
    <s v="G"/>
  </r>
  <r>
    <s v="0500000US19047"/>
    <x v="486"/>
    <x v="69"/>
    <x v="15"/>
    <n v="54194"/>
    <s v="Veterinary services"/>
    <n v="1"/>
    <s v="All establishments"/>
    <n v="1"/>
    <s v="All establishments"/>
    <n v="2019"/>
    <n v="3"/>
    <x v="701"/>
    <s v="G"/>
    <x v="4"/>
    <s v="G"/>
    <x v="6"/>
    <s v="J"/>
  </r>
  <r>
    <s v="0500000US19049"/>
    <x v="487"/>
    <x v="13"/>
    <x v="15"/>
    <n v="54194"/>
    <s v="Veterinary services"/>
    <n v="1"/>
    <s v="All establishments"/>
    <n v="1"/>
    <s v="All establishments"/>
    <n v="2019"/>
    <n v="12"/>
    <x v="904"/>
    <s v="G"/>
    <x v="612"/>
    <s v="G"/>
    <x v="129"/>
    <s v="G"/>
  </r>
  <r>
    <s v="0500000US19049"/>
    <x v="487"/>
    <x v="13"/>
    <x v="15"/>
    <n v="81291"/>
    <s v="Pet care (except veterinary) services"/>
    <n v="1"/>
    <s v="All establishments"/>
    <n v="1"/>
    <s v="All establishments"/>
    <n v="2019"/>
    <n v="11"/>
    <x v="905"/>
    <s v="G"/>
    <x v="732"/>
    <s v="G"/>
    <x v="83"/>
    <s v="H"/>
  </r>
  <r>
    <s v="0500000US19055"/>
    <x v="488"/>
    <x v="353"/>
    <x v="15"/>
    <n v="54194"/>
    <s v="Veterinary services"/>
    <n v="1"/>
    <s v="All establishments"/>
    <n v="1"/>
    <s v="All establishments"/>
    <n v="2019"/>
    <n v="4"/>
    <x v="589"/>
    <s v="G"/>
    <x v="610"/>
    <s v="H"/>
    <x v="67"/>
    <s v="J"/>
  </r>
  <r>
    <s v="0500000US19057"/>
    <x v="489"/>
    <x v="392"/>
    <x v="15"/>
    <n v="45391"/>
    <s v="Pet and pet supplies stores"/>
    <n v="1"/>
    <s v="All establishments"/>
    <n v="1"/>
    <s v="All establishments"/>
    <n v="2019"/>
    <n v="4"/>
    <x v="906"/>
    <s v="G"/>
    <x v="198"/>
    <s v="H"/>
    <x v="20"/>
    <s v="J"/>
  </r>
  <r>
    <s v="0500000US19057"/>
    <x v="489"/>
    <x v="392"/>
    <x v="15"/>
    <n v="54194"/>
    <s v="Veterinary services"/>
    <n v="1"/>
    <s v="All establishments"/>
    <n v="1"/>
    <s v="All establishments"/>
    <n v="2019"/>
    <n v="3"/>
    <x v="907"/>
    <s v="J"/>
    <x v="733"/>
    <s v="J"/>
    <x v="258"/>
    <s v="J"/>
  </r>
  <r>
    <s v="0500000US19059"/>
    <x v="490"/>
    <x v="393"/>
    <x v="15"/>
    <n v="54194"/>
    <s v="Veterinary services"/>
    <n v="1"/>
    <s v="All establishments"/>
    <n v="1"/>
    <s v="All establishments"/>
    <n v="2019"/>
    <n v="3"/>
    <x v="908"/>
    <s v="G"/>
    <x v="206"/>
    <s v="G"/>
    <x v="222"/>
    <s v="G"/>
  </r>
  <r>
    <s v="0500000US19061"/>
    <x v="491"/>
    <x v="394"/>
    <x v="15"/>
    <n v="54194"/>
    <s v="Veterinary services"/>
    <n v="1"/>
    <s v="All establishments"/>
    <n v="1"/>
    <s v="All establishments"/>
    <n v="2019"/>
    <n v="13"/>
    <x v="909"/>
    <s v="H"/>
    <x v="734"/>
    <s v="H"/>
    <x v="58"/>
    <s v="H"/>
  </r>
  <r>
    <s v="0500000US19061"/>
    <x v="491"/>
    <x v="394"/>
    <x v="15"/>
    <n v="81291"/>
    <s v="Pet care (except veterinary) services"/>
    <n v="1"/>
    <s v="All establishments"/>
    <n v="1"/>
    <s v="All establishments"/>
    <n v="2019"/>
    <n v="5"/>
    <x v="910"/>
    <s v="H"/>
    <x v="712"/>
    <s v="H"/>
    <x v="33"/>
    <s v="G"/>
  </r>
  <r>
    <s v="0500000US19065"/>
    <x v="492"/>
    <x v="246"/>
    <x v="15"/>
    <n v="54194"/>
    <s v="Veterinary services"/>
    <n v="1"/>
    <s v="All establishments"/>
    <n v="1"/>
    <s v="All establishments"/>
    <n v="2019"/>
    <n v="4"/>
    <x v="911"/>
    <s v="G"/>
    <x v="683"/>
    <s v="G"/>
    <x v="9"/>
    <s v="J"/>
  </r>
  <r>
    <s v="0500000US19081"/>
    <x v="493"/>
    <x v="358"/>
    <x v="15"/>
    <n v="54194"/>
    <s v="Veterinary services"/>
    <n v="1"/>
    <s v="All establishments"/>
    <n v="1"/>
    <s v="All establishments"/>
    <n v="2019"/>
    <n v="3"/>
    <x v="912"/>
    <s v="J"/>
    <x v="578"/>
    <s v="J"/>
    <x v="54"/>
    <s v="G"/>
  </r>
  <r>
    <s v="0500000US19083"/>
    <x v="494"/>
    <x v="395"/>
    <x v="15"/>
    <n v="54194"/>
    <s v="Veterinary services"/>
    <n v="1"/>
    <s v="All establishments"/>
    <n v="1"/>
    <s v="All establishments"/>
    <n v="2019"/>
    <n v="5"/>
    <x v="913"/>
    <s v="G"/>
    <x v="735"/>
    <s v="G"/>
    <x v="14"/>
    <s v="J"/>
  </r>
  <r>
    <s v="0500000US19085"/>
    <x v="495"/>
    <x v="359"/>
    <x v="15"/>
    <n v="54194"/>
    <s v="Veterinary services"/>
    <n v="1"/>
    <s v="All establishments"/>
    <n v="1"/>
    <s v="All establishments"/>
    <n v="2019"/>
    <n v="3"/>
    <x v="914"/>
    <s v="H"/>
    <x v="323"/>
    <s v="H"/>
    <x v="32"/>
    <s v="G"/>
  </r>
  <r>
    <s v="0500000US19087"/>
    <x v="496"/>
    <x v="20"/>
    <x v="15"/>
    <n v="54194"/>
    <s v="Veterinary services"/>
    <n v="1"/>
    <s v="All establishments"/>
    <n v="1"/>
    <s v="All establishments"/>
    <n v="2019"/>
    <n v="7"/>
    <x v="915"/>
    <s v="H"/>
    <x v="736"/>
    <s v="H"/>
    <x v="92"/>
    <s v="H"/>
  </r>
  <r>
    <s v="0500000US19095"/>
    <x v="497"/>
    <x v="396"/>
    <x v="15"/>
    <n v="54194"/>
    <s v="Veterinary services"/>
    <n v="1"/>
    <s v="All establishments"/>
    <n v="1"/>
    <s v="All establishments"/>
    <n v="2019"/>
    <n v="3"/>
    <x v="916"/>
    <s v="J"/>
    <x v="737"/>
    <s v="J"/>
    <x v="50"/>
    <s v="J"/>
  </r>
  <r>
    <s v="0500000US19097"/>
    <x v="498"/>
    <x v="22"/>
    <x v="15"/>
    <n v="54194"/>
    <s v="Veterinary services"/>
    <n v="1"/>
    <s v="All establishments"/>
    <n v="1"/>
    <s v="All establishments"/>
    <n v="2019"/>
    <n v="4"/>
    <x v="145"/>
    <s v="G"/>
    <x v="738"/>
    <s v="G"/>
    <x v="9"/>
    <s v="H"/>
  </r>
  <r>
    <s v="0500000US19097"/>
    <x v="498"/>
    <x v="22"/>
    <x v="15"/>
    <n v="81291"/>
    <s v="Pet care (except veterinary) services"/>
    <n v="1"/>
    <s v="All establishments"/>
    <n v="1"/>
    <s v="All establishments"/>
    <n v="2019"/>
    <n v="4"/>
    <x v="211"/>
    <s v="G"/>
    <x v="175"/>
    <s v="H"/>
    <x v="67"/>
    <s v="J"/>
  </r>
  <r>
    <s v="0500000US19099"/>
    <x v="499"/>
    <x v="362"/>
    <x v="15"/>
    <n v="54194"/>
    <s v="Veterinary services"/>
    <n v="1"/>
    <s v="All establishments"/>
    <n v="1"/>
    <s v="All establishments"/>
    <n v="2019"/>
    <n v="8"/>
    <x v="917"/>
    <s v="G"/>
    <x v="415"/>
    <s v="G"/>
    <x v="50"/>
    <s v="H"/>
  </r>
  <r>
    <s v="0500000US19101"/>
    <x v="500"/>
    <x v="23"/>
    <x v="15"/>
    <n v="81291"/>
    <s v="Pet care (except veterinary) services"/>
    <n v="1"/>
    <s v="All establishments"/>
    <n v="1"/>
    <s v="All establishments"/>
    <n v="2019"/>
    <n v="3"/>
    <x v="918"/>
    <s v="H"/>
    <x v="739"/>
    <s v="H"/>
    <x v="6"/>
    <s v="J"/>
  </r>
  <r>
    <s v="0500000US19103"/>
    <x v="501"/>
    <x v="363"/>
    <x v="15"/>
    <n v="45391"/>
    <s v="Pet and pet supplies stores"/>
    <n v="1"/>
    <s v="All establishments"/>
    <n v="1"/>
    <s v="All establishments"/>
    <n v="2019"/>
    <n v="6"/>
    <x v="919"/>
    <s v="G"/>
    <x v="740"/>
    <s v="G"/>
    <x v="306"/>
    <s v="G"/>
  </r>
  <r>
    <s v="0500000US19103"/>
    <x v="501"/>
    <x v="363"/>
    <x v="15"/>
    <n v="54194"/>
    <s v="Veterinary services"/>
    <n v="1"/>
    <s v="All establishments"/>
    <n v="1"/>
    <s v="All establishments"/>
    <n v="2019"/>
    <n v="12"/>
    <x v="920"/>
    <s v="G"/>
    <x v="741"/>
    <s v="H"/>
    <x v="122"/>
    <s v="J"/>
  </r>
  <r>
    <s v="0500000US19103"/>
    <x v="501"/>
    <x v="363"/>
    <x v="15"/>
    <n v="81291"/>
    <s v="Pet care (except veterinary) services"/>
    <n v="1"/>
    <s v="All establishments"/>
    <n v="1"/>
    <s v="All establishments"/>
    <n v="2019"/>
    <n v="11"/>
    <x v="921"/>
    <s v="G"/>
    <x v="543"/>
    <s v="G"/>
    <x v="397"/>
    <s v="G"/>
  </r>
  <r>
    <s v="0500000US19105"/>
    <x v="502"/>
    <x v="257"/>
    <x v="15"/>
    <n v="81291"/>
    <s v="Pet care (except veterinary) services"/>
    <n v="1"/>
    <s v="All establishments"/>
    <n v="1"/>
    <s v="All establishments"/>
    <n v="2019"/>
    <n v="6"/>
    <x v="922"/>
    <s v="G"/>
    <x v="689"/>
    <s v="H"/>
    <x v="8"/>
    <s v="J"/>
  </r>
  <r>
    <s v="0500000US19109"/>
    <x v="503"/>
    <x v="397"/>
    <x v="15"/>
    <n v="54194"/>
    <s v="Veterinary services"/>
    <n v="1"/>
    <s v="All establishments"/>
    <n v="1"/>
    <s v="All establishments"/>
    <n v="2019"/>
    <n v="5"/>
    <x v="923"/>
    <s v="G"/>
    <x v="742"/>
    <s v="G"/>
    <x v="258"/>
    <s v="H"/>
  </r>
  <r>
    <s v="0500000US19111"/>
    <x v="504"/>
    <x v="26"/>
    <x v="15"/>
    <n v="54194"/>
    <s v="Veterinary services"/>
    <n v="1"/>
    <s v="All establishments"/>
    <n v="1"/>
    <s v="All establishments"/>
    <n v="2019"/>
    <n v="5"/>
    <x v="924"/>
    <s v="G"/>
    <x v="743"/>
    <s v="G"/>
    <x v="5"/>
    <s v="J"/>
  </r>
  <r>
    <s v="0500000US19111"/>
    <x v="504"/>
    <x v="26"/>
    <x v="15"/>
    <n v="81291"/>
    <s v="Pet care (except veterinary) services"/>
    <n v="1"/>
    <s v="All establishments"/>
    <n v="1"/>
    <s v="All establishments"/>
    <n v="2019"/>
    <n v="3"/>
    <x v="925"/>
    <s v="G"/>
    <x v="136"/>
    <s v="H"/>
    <x v="4"/>
    <s v="J"/>
  </r>
  <r>
    <s v="0500000US19113"/>
    <x v="505"/>
    <x v="398"/>
    <x v="15"/>
    <n v="45391"/>
    <s v="Pet and pet supplies stores"/>
    <n v="1"/>
    <s v="All establishments"/>
    <n v="1"/>
    <s v="All establishments"/>
    <n v="2019"/>
    <n v="4"/>
    <x v="926"/>
    <s v="H"/>
    <x v="744"/>
    <s v="H"/>
    <x v="108"/>
    <s v="H"/>
  </r>
  <r>
    <s v="0500000US19113"/>
    <x v="505"/>
    <x v="398"/>
    <x v="15"/>
    <n v="54194"/>
    <s v="Veterinary services"/>
    <n v="1"/>
    <s v="All establishments"/>
    <n v="1"/>
    <s v="All establishments"/>
    <n v="2019"/>
    <n v="24"/>
    <x v="927"/>
    <s v="G"/>
    <x v="745"/>
    <s v="G"/>
    <x v="398"/>
    <s v="H"/>
  </r>
  <r>
    <s v="0500000US19113"/>
    <x v="505"/>
    <x v="398"/>
    <x v="15"/>
    <n v="81291"/>
    <s v="Pet care (except veterinary) services"/>
    <n v="1"/>
    <s v="All establishments"/>
    <n v="1"/>
    <s v="All establishments"/>
    <n v="2019"/>
    <n v="21"/>
    <x v="928"/>
    <s v="G"/>
    <x v="746"/>
    <s v="G"/>
    <x v="70"/>
    <s v="G"/>
  </r>
  <r>
    <s v="0500000US19119"/>
    <x v="506"/>
    <x v="399"/>
    <x v="15"/>
    <n v="54194"/>
    <s v="Veterinary services"/>
    <n v="1"/>
    <s v="All establishments"/>
    <n v="1"/>
    <s v="All establishments"/>
    <n v="2019"/>
    <n v="4"/>
    <x v="929"/>
    <s v="G"/>
    <x v="747"/>
    <s v="G"/>
    <x v="139"/>
    <s v="J"/>
  </r>
  <r>
    <s v="0500000US19121"/>
    <x v="507"/>
    <x v="28"/>
    <x v="15"/>
    <n v="54194"/>
    <s v="Veterinary services"/>
    <n v="1"/>
    <s v="All establishments"/>
    <n v="1"/>
    <s v="All establishments"/>
    <n v="2019"/>
    <n v="5"/>
    <x v="930"/>
    <s v="H"/>
    <x v="587"/>
    <s v="H"/>
    <x v="39"/>
    <s v="H"/>
  </r>
  <r>
    <s v="0500000US19123"/>
    <x v="508"/>
    <x v="400"/>
    <x v="15"/>
    <n v="54194"/>
    <s v="Veterinary services"/>
    <n v="1"/>
    <s v="All establishments"/>
    <n v="1"/>
    <s v="All establishments"/>
    <n v="2019"/>
    <n v="5"/>
    <x v="931"/>
    <s v="H"/>
    <x v="748"/>
    <s v="H"/>
    <x v="32"/>
    <s v="G"/>
  </r>
  <r>
    <s v="0500000US19125"/>
    <x v="509"/>
    <x v="29"/>
    <x v="15"/>
    <n v="54194"/>
    <s v="Veterinary services"/>
    <n v="1"/>
    <s v="All establishments"/>
    <n v="1"/>
    <s v="All establishments"/>
    <n v="2019"/>
    <n v="4"/>
    <x v="932"/>
    <s v="G"/>
    <x v="53"/>
    <s v="G"/>
    <x v="212"/>
    <s v="H"/>
  </r>
  <r>
    <s v="0500000US19125"/>
    <x v="509"/>
    <x v="29"/>
    <x v="15"/>
    <n v="81291"/>
    <s v="Pet care (except veterinary) services"/>
    <n v="1"/>
    <s v="All establishments"/>
    <n v="1"/>
    <s v="All establishments"/>
    <n v="2019"/>
    <n v="7"/>
    <x v="933"/>
    <s v="J"/>
    <x v="317"/>
    <s v="J"/>
    <x v="11"/>
    <s v="H"/>
  </r>
  <r>
    <s v="0500000US19127"/>
    <x v="510"/>
    <x v="30"/>
    <x v="15"/>
    <n v="54194"/>
    <s v="Veterinary services"/>
    <n v="1"/>
    <s v="All establishments"/>
    <n v="1"/>
    <s v="All establishments"/>
    <n v="2019"/>
    <n v="4"/>
    <x v="934"/>
    <s v="H"/>
    <x v="638"/>
    <s v="H"/>
    <x v="33"/>
    <s v="G"/>
  </r>
  <r>
    <s v="0500000US19131"/>
    <x v="511"/>
    <x v="401"/>
    <x v="15"/>
    <n v="54194"/>
    <s v="Veterinary services"/>
    <n v="1"/>
    <s v="All establishments"/>
    <n v="1"/>
    <s v="All establishments"/>
    <n v="2019"/>
    <n v="4"/>
    <x v="595"/>
    <s v="H"/>
    <x v="749"/>
    <s v="H"/>
    <x v="16"/>
    <s v="J"/>
  </r>
  <r>
    <s v="0500000US19139"/>
    <x v="512"/>
    <x v="402"/>
    <x v="15"/>
    <n v="54194"/>
    <s v="Veterinary services"/>
    <n v="1"/>
    <s v="All establishments"/>
    <n v="1"/>
    <s v="All establishments"/>
    <n v="2019"/>
    <n v="5"/>
    <x v="414"/>
    <s v="H"/>
    <x v="431"/>
    <s v="G"/>
    <x v="14"/>
    <s v="H"/>
  </r>
  <r>
    <s v="0500000US19139"/>
    <x v="512"/>
    <x v="402"/>
    <x v="15"/>
    <n v="81291"/>
    <s v="Pet care (except veterinary) services"/>
    <n v="1"/>
    <s v="All establishments"/>
    <n v="1"/>
    <s v="All establishments"/>
    <n v="2019"/>
    <n v="3"/>
    <x v="935"/>
    <s v="J"/>
    <x v="685"/>
    <s v="J"/>
    <x v="6"/>
    <s v="J"/>
  </r>
  <r>
    <s v="0500000US19149"/>
    <x v="513"/>
    <x v="403"/>
    <x v="15"/>
    <n v="54194"/>
    <s v="Veterinary services"/>
    <n v="1"/>
    <s v="All establishments"/>
    <n v="1"/>
    <s v="All establishments"/>
    <n v="2019"/>
    <n v="4"/>
    <x v="936"/>
    <s v="G"/>
    <x v="750"/>
    <s v="G"/>
    <x v="11"/>
    <s v="H"/>
  </r>
  <r>
    <s v="0500000US19153"/>
    <x v="514"/>
    <x v="79"/>
    <x v="15"/>
    <n v="45391"/>
    <s v="Pet and pet supplies stores"/>
    <n v="1"/>
    <s v="All establishments"/>
    <n v="1"/>
    <s v="All establishments"/>
    <n v="2019"/>
    <n v="21"/>
    <x v="937"/>
    <s v="H"/>
    <x v="751"/>
    <s v="H"/>
    <x v="188"/>
    <s v="H"/>
  </r>
  <r>
    <s v="0500000US19153"/>
    <x v="514"/>
    <x v="79"/>
    <x v="15"/>
    <n v="54194"/>
    <s v="Veterinary services"/>
    <n v="1"/>
    <s v="All establishments"/>
    <n v="1"/>
    <s v="All establishments"/>
    <n v="2019"/>
    <n v="58"/>
    <x v="938"/>
    <s v="G"/>
    <x v="752"/>
    <s v="G"/>
    <x v="399"/>
    <s v="H"/>
  </r>
  <r>
    <s v="0500000US19153"/>
    <x v="514"/>
    <x v="79"/>
    <x v="15"/>
    <n v="81291"/>
    <s v="Pet care (except veterinary) services"/>
    <n v="1"/>
    <s v="All establishments"/>
    <n v="1"/>
    <s v="All establishments"/>
    <n v="2019"/>
    <n v="32"/>
    <x v="939"/>
    <s v="G"/>
    <x v="753"/>
    <s v="G"/>
    <x v="328"/>
    <s v="G"/>
  </r>
  <r>
    <s v="0500000US19155"/>
    <x v="515"/>
    <x v="404"/>
    <x v="15"/>
    <n v="45391"/>
    <s v="Pet and pet supplies stores"/>
    <n v="1"/>
    <s v="All establishments"/>
    <n v="1"/>
    <s v="All establishments"/>
    <n v="2019"/>
    <n v="4"/>
    <x v="940"/>
    <s v="H"/>
    <x v="754"/>
    <s v="H"/>
    <x v="105"/>
    <s v="G"/>
  </r>
  <r>
    <s v="0500000US19155"/>
    <x v="515"/>
    <x v="404"/>
    <x v="15"/>
    <n v="54194"/>
    <s v="Veterinary services"/>
    <n v="1"/>
    <s v="All establishments"/>
    <n v="1"/>
    <s v="All establishments"/>
    <n v="2019"/>
    <n v="7"/>
    <x v="941"/>
    <s v="G"/>
    <x v="684"/>
    <s v="G"/>
    <x v="51"/>
    <s v="G"/>
  </r>
  <r>
    <s v="0500000US19155"/>
    <x v="515"/>
    <x v="404"/>
    <x v="15"/>
    <n v="81291"/>
    <s v="Pet care (except veterinary) services"/>
    <n v="1"/>
    <s v="All establishments"/>
    <n v="1"/>
    <s v="All establishments"/>
    <n v="2019"/>
    <n v="6"/>
    <x v="807"/>
    <s v="G"/>
    <x v="485"/>
    <s v="G"/>
    <x v="33"/>
    <s v="J"/>
  </r>
  <r>
    <s v="0500000US19157"/>
    <x v="516"/>
    <x v="405"/>
    <x v="15"/>
    <n v="54194"/>
    <s v="Veterinary services"/>
    <n v="1"/>
    <s v="All establishments"/>
    <n v="1"/>
    <s v="All establishments"/>
    <n v="2019"/>
    <n v="6"/>
    <x v="942"/>
    <s v="H"/>
    <x v="755"/>
    <s v="H"/>
    <x v="22"/>
    <s v="J"/>
  </r>
  <r>
    <s v="0500000US19159"/>
    <x v="517"/>
    <x v="406"/>
    <x v="15"/>
    <n v="54194"/>
    <s v="Veterinary services"/>
    <n v="1"/>
    <s v="All establishments"/>
    <n v="1"/>
    <s v="All establishments"/>
    <n v="2019"/>
    <n v="3"/>
    <x v="943"/>
    <s v="H"/>
    <x v="502"/>
    <s v="H"/>
    <x v="11"/>
    <s v="H"/>
  </r>
  <r>
    <s v="0500000US19163"/>
    <x v="518"/>
    <x v="407"/>
    <x v="15"/>
    <n v="45391"/>
    <s v="Pet and pet supplies stores"/>
    <n v="1"/>
    <s v="All establishments"/>
    <n v="1"/>
    <s v="All establishments"/>
    <n v="2019"/>
    <n v="5"/>
    <x v="944"/>
    <s v="H"/>
    <x v="756"/>
    <s v="H"/>
    <x v="43"/>
    <s v="J"/>
  </r>
  <r>
    <s v="0500000US19163"/>
    <x v="518"/>
    <x v="407"/>
    <x v="15"/>
    <n v="54194"/>
    <s v="Veterinary services"/>
    <n v="1"/>
    <s v="All establishments"/>
    <n v="1"/>
    <s v="All establishments"/>
    <n v="2019"/>
    <n v="23"/>
    <x v="945"/>
    <s v="G"/>
    <x v="757"/>
    <s v="G"/>
    <x v="346"/>
    <s v="G"/>
  </r>
  <r>
    <s v="0500000US19163"/>
    <x v="518"/>
    <x v="407"/>
    <x v="15"/>
    <n v="81291"/>
    <s v="Pet care (except veterinary) services"/>
    <n v="1"/>
    <s v="All establishments"/>
    <n v="1"/>
    <s v="All establishments"/>
    <n v="2019"/>
    <n v="7"/>
    <x v="946"/>
    <s v="G"/>
    <x v="135"/>
    <s v="G"/>
    <x v="5"/>
    <s v="H"/>
  </r>
  <r>
    <s v="0500000US19167"/>
    <x v="519"/>
    <x v="408"/>
    <x v="15"/>
    <n v="54194"/>
    <s v="Veterinary services"/>
    <n v="1"/>
    <s v="All establishments"/>
    <n v="1"/>
    <s v="All establishments"/>
    <n v="2019"/>
    <n v="8"/>
    <x v="947"/>
    <s v="H"/>
    <x v="545"/>
    <s v="H"/>
    <x v="223"/>
    <s v="H"/>
  </r>
  <r>
    <s v="0500000US19167"/>
    <x v="519"/>
    <x v="408"/>
    <x v="15"/>
    <n v="81291"/>
    <s v="Pet care (except veterinary) services"/>
    <n v="1"/>
    <s v="All establishments"/>
    <n v="1"/>
    <s v="All establishments"/>
    <n v="2019"/>
    <n v="5"/>
    <x v="948"/>
    <s v="G"/>
    <x v="758"/>
    <s v="J"/>
    <x v="400"/>
    <s v="J"/>
  </r>
  <r>
    <s v="0500000US19169"/>
    <x v="520"/>
    <x v="409"/>
    <x v="15"/>
    <n v="45391"/>
    <s v="Pet and pet supplies stores"/>
    <n v="1"/>
    <s v="All establishments"/>
    <n v="1"/>
    <s v="All establishments"/>
    <n v="2019"/>
    <n v="4"/>
    <x v="949"/>
    <s v="G"/>
    <x v="589"/>
    <s v="G"/>
    <x v="47"/>
    <s v="J"/>
  </r>
  <r>
    <s v="0500000US19169"/>
    <x v="520"/>
    <x v="409"/>
    <x v="15"/>
    <n v="54194"/>
    <s v="Veterinary services"/>
    <n v="1"/>
    <s v="All establishments"/>
    <n v="1"/>
    <s v="All establishments"/>
    <n v="2019"/>
    <n v="14"/>
    <x v="950"/>
    <s v="G"/>
    <x v="759"/>
    <s v="G"/>
    <x v="187"/>
    <s v="G"/>
  </r>
  <r>
    <s v="0500000US19169"/>
    <x v="520"/>
    <x v="409"/>
    <x v="15"/>
    <n v="81291"/>
    <s v="Pet care (except veterinary) services"/>
    <n v="1"/>
    <s v="All establishments"/>
    <n v="1"/>
    <s v="All establishments"/>
    <n v="2019"/>
    <n v="7"/>
    <x v="951"/>
    <s v="G"/>
    <x v="760"/>
    <s v="G"/>
    <x v="72"/>
    <s v="H"/>
  </r>
  <r>
    <s v="0500000US19173"/>
    <x v="521"/>
    <x v="410"/>
    <x v="15"/>
    <n v="54194"/>
    <s v="Veterinary services"/>
    <n v="1"/>
    <s v="All establishments"/>
    <n v="1"/>
    <s v="All establishments"/>
    <n v="2019"/>
    <n v="3"/>
    <x v="952"/>
    <s v="G"/>
    <x v="666"/>
    <s v="H"/>
    <x v="38"/>
    <s v="G"/>
  </r>
  <r>
    <s v="0500000US19175"/>
    <x v="522"/>
    <x v="84"/>
    <x v="15"/>
    <n v="54194"/>
    <s v="Veterinary services"/>
    <n v="1"/>
    <s v="All establishments"/>
    <n v="1"/>
    <s v="All establishments"/>
    <n v="2019"/>
    <n v="3"/>
    <x v="953"/>
    <s v="H"/>
    <x v="401"/>
    <s v="G"/>
    <x v="199"/>
    <s v="G"/>
  </r>
  <r>
    <s v="0500000US19177"/>
    <x v="523"/>
    <x v="411"/>
    <x v="15"/>
    <n v="54194"/>
    <s v="Veterinary services"/>
    <n v="1"/>
    <s v="All establishments"/>
    <n v="1"/>
    <s v="All establishments"/>
    <n v="2019"/>
    <n v="3"/>
    <x v="954"/>
    <s v="G"/>
    <x v="9"/>
    <s v="G"/>
    <x v="4"/>
    <s v="G"/>
  </r>
  <r>
    <s v="0500000US19179"/>
    <x v="524"/>
    <x v="412"/>
    <x v="15"/>
    <n v="54194"/>
    <s v="Veterinary services"/>
    <n v="1"/>
    <s v="All establishments"/>
    <n v="1"/>
    <s v="All establishments"/>
    <n v="2019"/>
    <n v="3"/>
    <x v="955"/>
    <s v="G"/>
    <x v="761"/>
    <s v="G"/>
    <x v="59"/>
    <s v="H"/>
  </r>
  <r>
    <s v="0500000US19181"/>
    <x v="525"/>
    <x v="341"/>
    <x v="15"/>
    <n v="54194"/>
    <s v="Veterinary services"/>
    <n v="1"/>
    <s v="All establishments"/>
    <n v="1"/>
    <s v="All establishments"/>
    <n v="2019"/>
    <n v="8"/>
    <x v="956"/>
    <s v="G"/>
    <x v="762"/>
    <s v="G"/>
    <x v="78"/>
    <s v="G"/>
  </r>
  <r>
    <s v="0500000US19181"/>
    <x v="525"/>
    <x v="341"/>
    <x v="15"/>
    <n v="81291"/>
    <s v="Pet care (except veterinary) services"/>
    <n v="1"/>
    <s v="All establishments"/>
    <n v="1"/>
    <s v="All establishments"/>
    <n v="2019"/>
    <n v="4"/>
    <x v="957"/>
    <s v="J"/>
    <x v="49"/>
    <s v="J"/>
    <x v="46"/>
    <s v="J"/>
  </r>
  <r>
    <s v="0500000US19183"/>
    <x v="526"/>
    <x v="85"/>
    <x v="15"/>
    <n v="54194"/>
    <s v="Veterinary services"/>
    <n v="1"/>
    <s v="All establishments"/>
    <n v="1"/>
    <s v="All establishments"/>
    <n v="2019"/>
    <n v="6"/>
    <x v="958"/>
    <s v="H"/>
    <x v="149"/>
    <s v="H"/>
    <x v="39"/>
    <s v="H"/>
  </r>
  <r>
    <s v="0500000US19187"/>
    <x v="527"/>
    <x v="413"/>
    <x v="15"/>
    <n v="54194"/>
    <s v="Veterinary services"/>
    <n v="1"/>
    <s v="All establishments"/>
    <n v="1"/>
    <s v="All establishments"/>
    <n v="2019"/>
    <n v="6"/>
    <x v="155"/>
    <s v="G"/>
    <x v="615"/>
    <s v="G"/>
    <x v="92"/>
    <s v="G"/>
  </r>
  <r>
    <s v="0500000US19191"/>
    <x v="528"/>
    <x v="414"/>
    <x v="15"/>
    <n v="54194"/>
    <s v="Veterinary services"/>
    <n v="1"/>
    <s v="All establishments"/>
    <n v="1"/>
    <s v="All establishments"/>
    <n v="2019"/>
    <n v="3"/>
    <x v="959"/>
    <s v="H"/>
    <x v="553"/>
    <s v="H"/>
    <x v="94"/>
    <s v="H"/>
  </r>
  <r>
    <s v="0500000US19193"/>
    <x v="529"/>
    <x v="415"/>
    <x v="15"/>
    <n v="45391"/>
    <s v="Pet and pet supplies stores"/>
    <n v="1"/>
    <s v="All establishments"/>
    <n v="1"/>
    <s v="All establishments"/>
    <n v="2019"/>
    <n v="3"/>
    <x v="278"/>
    <s v="J"/>
    <x v="104"/>
    <s v="J"/>
    <x v="225"/>
    <s v="J"/>
  </r>
  <r>
    <s v="0500000US19193"/>
    <x v="529"/>
    <x v="415"/>
    <x v="15"/>
    <n v="54194"/>
    <s v="Veterinary services"/>
    <n v="1"/>
    <s v="All establishments"/>
    <n v="1"/>
    <s v="All establishments"/>
    <n v="2019"/>
    <n v="8"/>
    <x v="960"/>
    <s v="G"/>
    <x v="546"/>
    <s v="G"/>
    <x v="100"/>
    <s v="H"/>
  </r>
  <r>
    <s v="0500000US19193"/>
    <x v="529"/>
    <x v="415"/>
    <x v="15"/>
    <n v="81291"/>
    <s v="Pet care (except veterinary) services"/>
    <n v="1"/>
    <s v="All establishments"/>
    <n v="1"/>
    <s v="All establishments"/>
    <n v="2019"/>
    <n v="10"/>
    <x v="961"/>
    <s v="G"/>
    <x v="763"/>
    <s v="G"/>
    <x v="330"/>
    <s v="H"/>
  </r>
  <r>
    <s v="0500000US20005"/>
    <x v="530"/>
    <x v="416"/>
    <x v="16"/>
    <n v="54194"/>
    <s v="Veterinary services"/>
    <n v="1"/>
    <s v="All establishments"/>
    <n v="1"/>
    <s v="All establishments"/>
    <n v="2019"/>
    <n v="3"/>
    <x v="962"/>
    <s v="G"/>
    <x v="250"/>
    <s v="G"/>
    <x v="59"/>
    <s v="H"/>
  </r>
  <r>
    <s v="0500000US20009"/>
    <x v="531"/>
    <x v="417"/>
    <x v="16"/>
    <n v="54194"/>
    <s v="Veterinary services"/>
    <n v="1"/>
    <s v="All establishments"/>
    <n v="1"/>
    <s v="All establishments"/>
    <n v="2019"/>
    <n v="5"/>
    <x v="885"/>
    <s v="G"/>
    <x v="764"/>
    <s v="G"/>
    <x v="89"/>
    <s v="H"/>
  </r>
  <r>
    <s v="0500000US20011"/>
    <x v="532"/>
    <x v="418"/>
    <x v="16"/>
    <n v="54194"/>
    <s v="Veterinary services"/>
    <n v="1"/>
    <s v="All establishments"/>
    <n v="1"/>
    <s v="All establishments"/>
    <n v="2019"/>
    <n v="6"/>
    <x v="963"/>
    <s v="G"/>
    <x v="755"/>
    <s v="G"/>
    <x v="199"/>
    <s v="J"/>
  </r>
  <r>
    <s v="0500000US20015"/>
    <x v="533"/>
    <x v="388"/>
    <x v="16"/>
    <n v="54194"/>
    <s v="Veterinary services"/>
    <n v="1"/>
    <s v="All establishments"/>
    <n v="1"/>
    <s v="All establishments"/>
    <n v="2019"/>
    <n v="17"/>
    <x v="964"/>
    <s v="H"/>
    <x v="765"/>
    <s v="H"/>
    <x v="384"/>
    <s v="G"/>
  </r>
  <r>
    <s v="0500000US20021"/>
    <x v="534"/>
    <x v="5"/>
    <x v="16"/>
    <n v="54194"/>
    <s v="Veterinary services"/>
    <n v="1"/>
    <s v="All establishments"/>
    <n v="1"/>
    <s v="All establishments"/>
    <n v="2019"/>
    <n v="3"/>
    <x v="777"/>
    <s v="J"/>
    <x v="310"/>
    <s v="J"/>
    <x v="32"/>
    <s v="G"/>
  </r>
  <r>
    <s v="0500000US20025"/>
    <x v="535"/>
    <x v="309"/>
    <x v="16"/>
    <n v="54194"/>
    <s v="Veterinary services"/>
    <n v="1"/>
    <s v="All establishments"/>
    <n v="1"/>
    <s v="All establishments"/>
    <n v="2019"/>
    <n v="3"/>
    <x v="965"/>
    <s v="H"/>
    <x v="403"/>
    <s v="G"/>
    <x v="77"/>
    <s v="G"/>
  </r>
  <r>
    <s v="0500000US20027"/>
    <x v="536"/>
    <x v="193"/>
    <x v="16"/>
    <n v="54194"/>
    <s v="Veterinary services"/>
    <n v="1"/>
    <s v="All establishments"/>
    <n v="1"/>
    <s v="All establishments"/>
    <n v="2019"/>
    <n v="3"/>
    <x v="858"/>
    <s v="H"/>
    <x v="430"/>
    <s v="G"/>
    <x v="77"/>
    <s v="J"/>
  </r>
  <r>
    <s v="0500000US20029"/>
    <x v="537"/>
    <x v="419"/>
    <x v="16"/>
    <n v="54194"/>
    <s v="Veterinary services"/>
    <n v="1"/>
    <s v="All establishments"/>
    <n v="1"/>
    <s v="All establishments"/>
    <n v="2019"/>
    <n v="3"/>
    <x v="966"/>
    <s v="H"/>
    <x v="81"/>
    <s v="H"/>
    <x v="22"/>
    <s v="H"/>
  </r>
  <r>
    <s v="0500000US20035"/>
    <x v="538"/>
    <x v="420"/>
    <x v="16"/>
    <n v="54194"/>
    <s v="Veterinary services"/>
    <n v="1"/>
    <s v="All establishments"/>
    <n v="1"/>
    <s v="All establishments"/>
    <n v="2019"/>
    <n v="6"/>
    <x v="967"/>
    <s v="G"/>
    <x v="133"/>
    <s v="G"/>
    <x v="124"/>
    <s v="G"/>
  </r>
  <r>
    <s v="0500000US20037"/>
    <x v="539"/>
    <x v="69"/>
    <x v="16"/>
    <n v="54194"/>
    <s v="Veterinary services"/>
    <n v="1"/>
    <s v="All establishments"/>
    <n v="1"/>
    <s v="All establishments"/>
    <n v="2019"/>
    <n v="7"/>
    <x v="968"/>
    <s v="G"/>
    <x v="766"/>
    <s v="G"/>
    <x v="338"/>
    <s v="G"/>
  </r>
  <r>
    <s v="0500000US20041"/>
    <x v="540"/>
    <x v="393"/>
    <x v="16"/>
    <n v="54194"/>
    <s v="Veterinary services"/>
    <n v="1"/>
    <s v="All establishments"/>
    <n v="1"/>
    <s v="All establishments"/>
    <n v="2019"/>
    <n v="7"/>
    <x v="969"/>
    <s v="G"/>
    <x v="767"/>
    <s v="G"/>
    <x v="1"/>
    <s v="H"/>
  </r>
  <r>
    <s v="0500000US20045"/>
    <x v="541"/>
    <x v="146"/>
    <x v="16"/>
    <n v="45391"/>
    <s v="Pet and pet supplies stores"/>
    <n v="1"/>
    <s v="All establishments"/>
    <n v="1"/>
    <s v="All establishments"/>
    <n v="2019"/>
    <n v="8"/>
    <x v="970"/>
    <s v="G"/>
    <x v="768"/>
    <s v="G"/>
    <x v="249"/>
    <s v="G"/>
  </r>
  <r>
    <s v="0500000US20045"/>
    <x v="541"/>
    <x v="146"/>
    <x v="16"/>
    <n v="54194"/>
    <s v="Veterinary services"/>
    <n v="1"/>
    <s v="All establishments"/>
    <n v="1"/>
    <s v="All establishments"/>
    <n v="2019"/>
    <n v="15"/>
    <x v="971"/>
    <s v="G"/>
    <x v="769"/>
    <s v="G"/>
    <x v="401"/>
    <s v="G"/>
  </r>
  <r>
    <s v="0500000US20045"/>
    <x v="541"/>
    <x v="146"/>
    <x v="16"/>
    <n v="81291"/>
    <s v="Pet care (except veterinary) services"/>
    <n v="1"/>
    <s v="All establishments"/>
    <n v="1"/>
    <s v="All establishments"/>
    <n v="2019"/>
    <n v="8"/>
    <x v="972"/>
    <s v="H"/>
    <x v="568"/>
    <s v="G"/>
    <x v="43"/>
    <s v="H"/>
  </r>
  <r>
    <s v="0500000US20049"/>
    <x v="542"/>
    <x v="421"/>
    <x v="16"/>
    <n v="54194"/>
    <s v="Veterinary services"/>
    <n v="1"/>
    <s v="All establishments"/>
    <n v="1"/>
    <s v="All establishments"/>
    <n v="2019"/>
    <n v="3"/>
    <x v="973"/>
    <s v="G"/>
    <x v="197"/>
    <s v="H"/>
    <x v="96"/>
    <s v="J"/>
  </r>
  <r>
    <s v="0500000US20051"/>
    <x v="543"/>
    <x v="422"/>
    <x v="16"/>
    <n v="54194"/>
    <s v="Veterinary services"/>
    <n v="1"/>
    <s v="All establishments"/>
    <n v="1"/>
    <s v="All establishments"/>
    <n v="2019"/>
    <n v="5"/>
    <x v="974"/>
    <s v="G"/>
    <x v="736"/>
    <s v="G"/>
    <x v="30"/>
    <s v="G"/>
  </r>
  <r>
    <s v="0500000US20055"/>
    <x v="544"/>
    <x v="423"/>
    <x v="16"/>
    <n v="54194"/>
    <s v="Veterinary services"/>
    <n v="1"/>
    <s v="All establishments"/>
    <n v="1"/>
    <s v="All establishments"/>
    <n v="2019"/>
    <n v="3"/>
    <x v="721"/>
    <s v="G"/>
    <x v="770"/>
    <s v="G"/>
    <x v="11"/>
    <s v="G"/>
  </r>
  <r>
    <s v="0500000US20059"/>
    <x v="545"/>
    <x v="18"/>
    <x v="16"/>
    <n v="54194"/>
    <s v="Veterinary services"/>
    <n v="1"/>
    <s v="All establishments"/>
    <n v="1"/>
    <s v="All establishments"/>
    <n v="2019"/>
    <n v="3"/>
    <x v="975"/>
    <s v="J"/>
    <x v="771"/>
    <s v="J"/>
    <x v="10"/>
    <s v="J"/>
  </r>
  <r>
    <s v="0500000US20061"/>
    <x v="546"/>
    <x v="424"/>
    <x v="16"/>
    <n v="54194"/>
    <s v="Veterinary services"/>
    <n v="1"/>
    <s v="All establishments"/>
    <n v="1"/>
    <s v="All establishments"/>
    <n v="2019"/>
    <n v="5"/>
    <x v="976"/>
    <s v="G"/>
    <x v="772"/>
    <s v="G"/>
    <x v="225"/>
    <s v="G"/>
  </r>
  <r>
    <s v="0500000US20079"/>
    <x v="547"/>
    <x v="425"/>
    <x v="16"/>
    <n v="54194"/>
    <s v="Veterinary services"/>
    <n v="1"/>
    <s v="All establishments"/>
    <n v="1"/>
    <s v="All establishments"/>
    <n v="2019"/>
    <n v="6"/>
    <x v="977"/>
    <s v="G"/>
    <x v="389"/>
    <s v="G"/>
    <x v="338"/>
    <s v="G"/>
  </r>
  <r>
    <s v="0500000US20087"/>
    <x v="548"/>
    <x v="23"/>
    <x v="16"/>
    <n v="54194"/>
    <s v="Veterinary services"/>
    <n v="1"/>
    <s v="All establishments"/>
    <n v="1"/>
    <s v="All establishments"/>
    <n v="2019"/>
    <n v="3"/>
    <x v="715"/>
    <s v="G"/>
    <x v="140"/>
    <s v="G"/>
    <x v="7"/>
    <s v="G"/>
  </r>
  <r>
    <s v="0500000US20091"/>
    <x v="549"/>
    <x v="363"/>
    <x v="16"/>
    <n v="45391"/>
    <s v="Pet and pet supplies stores"/>
    <n v="1"/>
    <s v="All establishments"/>
    <n v="1"/>
    <s v="All establishments"/>
    <n v="2019"/>
    <n v="32"/>
    <x v="978"/>
    <s v="G"/>
    <x v="773"/>
    <s v="G"/>
    <x v="402"/>
    <s v="G"/>
  </r>
  <r>
    <s v="0500000US20091"/>
    <x v="549"/>
    <x v="363"/>
    <x v="16"/>
    <n v="54194"/>
    <s v="Veterinary services"/>
    <n v="1"/>
    <s v="All establishments"/>
    <n v="1"/>
    <s v="All establishments"/>
    <n v="2019"/>
    <n v="93"/>
    <x v="979"/>
    <s v="H"/>
    <x v="774"/>
    <s v="H"/>
    <x v="403"/>
    <s v="H"/>
  </r>
  <r>
    <s v="0500000US20091"/>
    <x v="549"/>
    <x v="363"/>
    <x v="16"/>
    <n v="81291"/>
    <s v="Pet care (except veterinary) services"/>
    <n v="1"/>
    <s v="All establishments"/>
    <n v="1"/>
    <s v="All establishments"/>
    <n v="2019"/>
    <n v="53"/>
    <x v="980"/>
    <s v="G"/>
    <x v="775"/>
    <s v="G"/>
    <x v="404"/>
    <s v="G"/>
  </r>
  <r>
    <s v="0500000US20099"/>
    <x v="550"/>
    <x v="426"/>
    <x v="16"/>
    <n v="54194"/>
    <s v="Veterinary services"/>
    <n v="1"/>
    <s v="All establishments"/>
    <n v="1"/>
    <s v="All establishments"/>
    <n v="2019"/>
    <n v="4"/>
    <x v="791"/>
    <s v="G"/>
    <x v="627"/>
    <s v="G"/>
    <x v="202"/>
    <s v="H"/>
  </r>
  <r>
    <s v="0500000US20103"/>
    <x v="551"/>
    <x v="427"/>
    <x v="16"/>
    <n v="54194"/>
    <s v="Veterinary services"/>
    <n v="1"/>
    <s v="All establishments"/>
    <n v="1"/>
    <s v="All establishments"/>
    <n v="2019"/>
    <n v="13"/>
    <x v="981"/>
    <s v="G"/>
    <x v="353"/>
    <s v="G"/>
    <x v="317"/>
    <s v="G"/>
  </r>
  <r>
    <s v="0500000US20103"/>
    <x v="551"/>
    <x v="427"/>
    <x v="16"/>
    <n v="81291"/>
    <s v="Pet care (except veterinary) services"/>
    <n v="1"/>
    <s v="All establishments"/>
    <n v="1"/>
    <s v="All establishments"/>
    <n v="2019"/>
    <n v="9"/>
    <x v="982"/>
    <s v="G"/>
    <x v="311"/>
    <s v="G"/>
    <x v="69"/>
    <s v="H"/>
  </r>
  <r>
    <s v="0500000US20109"/>
    <x v="552"/>
    <x v="158"/>
    <x v="16"/>
    <n v="54194"/>
    <s v="Veterinary services"/>
    <n v="1"/>
    <s v="All establishments"/>
    <n v="1"/>
    <s v="All establishments"/>
    <n v="2019"/>
    <n v="4"/>
    <x v="983"/>
    <s v="H"/>
    <x v="608"/>
    <s v="H"/>
    <x v="33"/>
    <s v="G"/>
  </r>
  <r>
    <s v="0500000US20111"/>
    <x v="553"/>
    <x v="399"/>
    <x v="16"/>
    <n v="54194"/>
    <s v="Veterinary services"/>
    <n v="1"/>
    <s v="All establishments"/>
    <n v="1"/>
    <s v="All establishments"/>
    <n v="2019"/>
    <n v="5"/>
    <x v="70"/>
    <s v="G"/>
    <x v="776"/>
    <s v="G"/>
    <x v="20"/>
    <s v="H"/>
  </r>
  <r>
    <s v="0500000US20113"/>
    <x v="554"/>
    <x v="428"/>
    <x v="16"/>
    <n v="54194"/>
    <s v="Veterinary services"/>
    <n v="1"/>
    <s v="All establishments"/>
    <n v="1"/>
    <s v="All establishments"/>
    <n v="2019"/>
    <n v="4"/>
    <x v="639"/>
    <s v="H"/>
    <x v="129"/>
    <s v="G"/>
    <x v="17"/>
    <s v="G"/>
  </r>
  <r>
    <s v="0500000US20115"/>
    <x v="555"/>
    <x v="29"/>
    <x v="16"/>
    <n v="54194"/>
    <s v="Veterinary services"/>
    <n v="1"/>
    <s v="All establishments"/>
    <n v="1"/>
    <s v="All establishments"/>
    <n v="2019"/>
    <n v="3"/>
    <x v="984"/>
    <s v="H"/>
    <x v="122"/>
    <s v="H"/>
    <x v="95"/>
    <s v="J"/>
  </r>
  <r>
    <s v="0500000US20117"/>
    <x v="556"/>
    <x v="30"/>
    <x v="16"/>
    <n v="54194"/>
    <s v="Veterinary services"/>
    <n v="1"/>
    <s v="All establishments"/>
    <n v="1"/>
    <s v="All establishments"/>
    <n v="2019"/>
    <n v="4"/>
    <x v="985"/>
    <s v="J"/>
    <x v="174"/>
    <s v="J"/>
    <x v="39"/>
    <s v="J"/>
  </r>
  <r>
    <s v="0500000US20121"/>
    <x v="557"/>
    <x v="367"/>
    <x v="16"/>
    <n v="54194"/>
    <s v="Veterinary services"/>
    <n v="1"/>
    <s v="All establishments"/>
    <n v="1"/>
    <s v="All establishments"/>
    <n v="2019"/>
    <n v="5"/>
    <x v="601"/>
    <s v="H"/>
    <x v="777"/>
    <s v="H"/>
    <x v="50"/>
    <s v="H"/>
  </r>
  <r>
    <s v="0500000US20125"/>
    <x v="558"/>
    <x v="32"/>
    <x v="16"/>
    <n v="54194"/>
    <s v="Veterinary services"/>
    <n v="1"/>
    <s v="All establishments"/>
    <n v="1"/>
    <s v="All establishments"/>
    <n v="2019"/>
    <n v="5"/>
    <x v="986"/>
    <s v="H"/>
    <x v="568"/>
    <s v="H"/>
    <x v="202"/>
    <s v="J"/>
  </r>
  <r>
    <s v="0500000US20131"/>
    <x v="559"/>
    <x v="429"/>
    <x v="16"/>
    <n v="54194"/>
    <s v="Veterinary services"/>
    <n v="1"/>
    <s v="All establishments"/>
    <n v="1"/>
    <s v="All establishments"/>
    <n v="2019"/>
    <n v="6"/>
    <x v="987"/>
    <s v="G"/>
    <x v="615"/>
    <s v="G"/>
    <x v="47"/>
    <s v="H"/>
  </r>
  <r>
    <s v="0500000US20133"/>
    <x v="560"/>
    <x v="430"/>
    <x v="16"/>
    <n v="54194"/>
    <s v="Veterinary services"/>
    <n v="1"/>
    <s v="All establishments"/>
    <n v="1"/>
    <s v="All establishments"/>
    <n v="2019"/>
    <n v="3"/>
    <x v="988"/>
    <s v="J"/>
    <x v="778"/>
    <s v="J"/>
    <x v="67"/>
    <s v="J"/>
  </r>
  <r>
    <s v="0500000US20135"/>
    <x v="561"/>
    <x v="431"/>
    <x v="16"/>
    <n v="54194"/>
    <s v="Veterinary services"/>
    <n v="1"/>
    <s v="All establishments"/>
    <n v="1"/>
    <s v="All establishments"/>
    <n v="2019"/>
    <n v="3"/>
    <x v="989"/>
    <s v="H"/>
    <x v="779"/>
    <s v="H"/>
    <x v="61"/>
    <s v="J"/>
  </r>
  <r>
    <s v="0500000US20139"/>
    <x v="562"/>
    <x v="432"/>
    <x v="16"/>
    <n v="54194"/>
    <s v="Veterinary services"/>
    <n v="1"/>
    <s v="All establishments"/>
    <n v="1"/>
    <s v="All establishments"/>
    <n v="2019"/>
    <n v="3"/>
    <x v="990"/>
    <s v="G"/>
    <x v="780"/>
    <s v="G"/>
    <x v="5"/>
    <s v="J"/>
  </r>
  <r>
    <s v="0500000US20149"/>
    <x v="563"/>
    <x v="433"/>
    <x v="16"/>
    <n v="54194"/>
    <s v="Veterinary services"/>
    <n v="1"/>
    <s v="All establishments"/>
    <n v="1"/>
    <s v="All establishments"/>
    <n v="2019"/>
    <n v="9"/>
    <x v="991"/>
    <s v="G"/>
    <x v="53"/>
    <s v="G"/>
    <x v="50"/>
    <s v="H"/>
  </r>
  <r>
    <s v="0500000US20149"/>
    <x v="563"/>
    <x v="433"/>
    <x v="16"/>
    <n v="81291"/>
    <s v="Pet care (except veterinary) services"/>
    <n v="1"/>
    <s v="All establishments"/>
    <n v="1"/>
    <s v="All establishments"/>
    <n v="2019"/>
    <n v="4"/>
    <x v="992"/>
    <s v="J"/>
    <x v="358"/>
    <s v="J"/>
    <x v="330"/>
    <s v="J"/>
  </r>
  <r>
    <s v="0500000US20151"/>
    <x v="564"/>
    <x v="434"/>
    <x v="16"/>
    <n v="54194"/>
    <s v="Veterinary services"/>
    <n v="1"/>
    <s v="All establishments"/>
    <n v="1"/>
    <s v="All establishments"/>
    <n v="2019"/>
    <n v="4"/>
    <x v="993"/>
    <s v="G"/>
    <x v="781"/>
    <s v="G"/>
    <x v="14"/>
    <s v="H"/>
  </r>
  <r>
    <s v="0500000US20155"/>
    <x v="565"/>
    <x v="435"/>
    <x v="16"/>
    <n v="54194"/>
    <s v="Veterinary services"/>
    <n v="1"/>
    <s v="All establishments"/>
    <n v="1"/>
    <s v="All establishments"/>
    <n v="2019"/>
    <n v="6"/>
    <x v="994"/>
    <s v="H"/>
    <x v="782"/>
    <s v="H"/>
    <x v="88"/>
    <s v="G"/>
  </r>
  <r>
    <s v="0500000US20155"/>
    <x v="565"/>
    <x v="435"/>
    <x v="16"/>
    <n v="81291"/>
    <s v="Pet care (except veterinary) services"/>
    <n v="1"/>
    <s v="All establishments"/>
    <n v="1"/>
    <s v="All establishments"/>
    <n v="2019"/>
    <n v="4"/>
    <x v="995"/>
    <s v="H"/>
    <x v="299"/>
    <s v="G"/>
    <x v="33"/>
    <s v="J"/>
  </r>
  <r>
    <s v="0500000US20161"/>
    <x v="566"/>
    <x v="436"/>
    <x v="16"/>
    <n v="45391"/>
    <s v="Pet and pet supplies stores"/>
    <n v="1"/>
    <s v="All establishments"/>
    <n v="1"/>
    <s v="All establishments"/>
    <n v="2019"/>
    <n v="3"/>
    <x v="743"/>
    <s v="H"/>
    <x v="658"/>
    <s v="J"/>
    <x v="338"/>
    <s v="J"/>
  </r>
  <r>
    <s v="0500000US20161"/>
    <x v="566"/>
    <x v="436"/>
    <x v="16"/>
    <n v="54194"/>
    <s v="Veterinary services"/>
    <n v="1"/>
    <s v="All establishments"/>
    <n v="1"/>
    <s v="All establishments"/>
    <n v="2019"/>
    <n v="7"/>
    <x v="996"/>
    <s v="G"/>
    <x v="783"/>
    <s v="G"/>
    <x v="143"/>
    <s v="G"/>
  </r>
  <r>
    <s v="0500000US20161"/>
    <x v="566"/>
    <x v="436"/>
    <x v="16"/>
    <n v="81291"/>
    <s v="Pet care (except veterinary) services"/>
    <n v="1"/>
    <s v="All establishments"/>
    <n v="1"/>
    <s v="All establishments"/>
    <n v="2019"/>
    <n v="4"/>
    <x v="764"/>
    <s v="H"/>
    <x v="457"/>
    <s v="G"/>
    <x v="259"/>
    <s v="G"/>
  </r>
  <r>
    <s v="0500000US20169"/>
    <x v="567"/>
    <x v="82"/>
    <x v="16"/>
    <n v="54194"/>
    <s v="Veterinary services"/>
    <n v="1"/>
    <s v="All establishments"/>
    <n v="1"/>
    <s v="All establishments"/>
    <n v="2019"/>
    <n v="8"/>
    <x v="997"/>
    <s v="G"/>
    <x v="673"/>
    <s v="G"/>
    <x v="51"/>
    <s v="H"/>
  </r>
  <r>
    <s v="0500000US20169"/>
    <x v="567"/>
    <x v="82"/>
    <x v="16"/>
    <n v="81291"/>
    <s v="Pet care (except veterinary) services"/>
    <n v="1"/>
    <s v="All establishments"/>
    <n v="1"/>
    <s v="All establishments"/>
    <n v="2019"/>
    <n v="4"/>
    <x v="998"/>
    <s v="G"/>
    <x v="784"/>
    <s v="G"/>
    <x v="32"/>
    <s v="G"/>
  </r>
  <r>
    <s v="0500000US20171"/>
    <x v="568"/>
    <x v="407"/>
    <x v="16"/>
    <n v="54194"/>
    <s v="Veterinary services"/>
    <n v="1"/>
    <s v="All establishments"/>
    <n v="1"/>
    <s v="All establishments"/>
    <n v="2019"/>
    <n v="5"/>
    <x v="999"/>
    <s v="H"/>
    <x v="638"/>
    <s v="J"/>
    <x v="4"/>
    <s v="J"/>
  </r>
  <r>
    <s v="0500000US20173"/>
    <x v="569"/>
    <x v="437"/>
    <x v="16"/>
    <n v="45391"/>
    <s v="Pet and pet supplies stores"/>
    <n v="1"/>
    <s v="All establishments"/>
    <n v="1"/>
    <s v="All establishments"/>
    <n v="2019"/>
    <n v="22"/>
    <x v="625"/>
    <s v="H"/>
    <x v="785"/>
    <s v="H"/>
    <x v="405"/>
    <s v="G"/>
  </r>
  <r>
    <s v="0500000US20173"/>
    <x v="569"/>
    <x v="437"/>
    <x v="16"/>
    <n v="54194"/>
    <s v="Veterinary services"/>
    <n v="1"/>
    <s v="All establishments"/>
    <n v="1"/>
    <s v="All establishments"/>
    <n v="2019"/>
    <n v="55"/>
    <x v="1000"/>
    <s v="G"/>
    <x v="786"/>
    <s v="G"/>
    <x v="406"/>
    <s v="G"/>
  </r>
  <r>
    <s v="0500000US20173"/>
    <x v="569"/>
    <x v="437"/>
    <x v="16"/>
    <n v="81291"/>
    <s v="Pet care (except veterinary) services"/>
    <n v="1"/>
    <s v="All establishments"/>
    <n v="1"/>
    <s v="All establishments"/>
    <n v="2019"/>
    <n v="37"/>
    <x v="1001"/>
    <s v="G"/>
    <x v="573"/>
    <s v="G"/>
    <x v="23"/>
    <s v="G"/>
  </r>
  <r>
    <s v="0500000US20175"/>
    <x v="570"/>
    <x v="438"/>
    <x v="16"/>
    <n v="54194"/>
    <s v="Veterinary services"/>
    <n v="1"/>
    <s v="All establishments"/>
    <n v="1"/>
    <s v="All establishments"/>
    <n v="2019"/>
    <n v="3"/>
    <x v="803"/>
    <s v="G"/>
    <x v="4"/>
    <s v="G"/>
    <x v="77"/>
    <s v="J"/>
  </r>
  <r>
    <s v="0500000US20177"/>
    <x v="571"/>
    <x v="439"/>
    <x v="16"/>
    <n v="45391"/>
    <s v="Pet and pet supplies stores"/>
    <n v="1"/>
    <s v="All establishments"/>
    <n v="1"/>
    <s v="All establishments"/>
    <n v="2019"/>
    <n v="4"/>
    <x v="1002"/>
    <s v="G"/>
    <x v="787"/>
    <s v="G"/>
    <x v="113"/>
    <s v="G"/>
  </r>
  <r>
    <s v="0500000US20177"/>
    <x v="571"/>
    <x v="439"/>
    <x v="16"/>
    <n v="54194"/>
    <s v="Veterinary services"/>
    <n v="1"/>
    <s v="All establishments"/>
    <n v="1"/>
    <s v="All establishments"/>
    <n v="2019"/>
    <n v="30"/>
    <x v="1003"/>
    <s v="G"/>
    <x v="788"/>
    <s v="G"/>
    <x v="407"/>
    <s v="H"/>
  </r>
  <r>
    <s v="0500000US20177"/>
    <x v="571"/>
    <x v="439"/>
    <x v="16"/>
    <n v="81291"/>
    <s v="Pet care (except veterinary) services"/>
    <n v="1"/>
    <s v="All establishments"/>
    <n v="1"/>
    <s v="All establishments"/>
    <n v="2019"/>
    <n v="8"/>
    <x v="975"/>
    <s v="H"/>
    <x v="389"/>
    <s v="H"/>
    <x v="88"/>
    <s v="G"/>
  </r>
  <r>
    <s v="0500000US20191"/>
    <x v="572"/>
    <x v="440"/>
    <x v="16"/>
    <n v="54194"/>
    <s v="Veterinary services"/>
    <n v="1"/>
    <s v="All establishments"/>
    <n v="1"/>
    <s v="All establishments"/>
    <n v="2019"/>
    <n v="3"/>
    <x v="605"/>
    <s v="G"/>
    <x v="755"/>
    <s v="G"/>
    <x v="22"/>
    <s v="G"/>
  </r>
  <r>
    <s v="0500000US20209"/>
    <x v="573"/>
    <x v="441"/>
    <x v="16"/>
    <n v="54194"/>
    <s v="Veterinary services"/>
    <n v="1"/>
    <s v="All establishments"/>
    <n v="1"/>
    <s v="All establishments"/>
    <n v="2019"/>
    <n v="8"/>
    <x v="1004"/>
    <s v="G"/>
    <x v="789"/>
    <s v="G"/>
    <x v="48"/>
    <s v="H"/>
  </r>
  <r>
    <s v="0500000US21001"/>
    <x v="574"/>
    <x v="382"/>
    <x v="17"/>
    <n v="54194"/>
    <s v="Veterinary services"/>
    <n v="1"/>
    <s v="All establishments"/>
    <n v="1"/>
    <s v="All establishments"/>
    <n v="2019"/>
    <n v="5"/>
    <x v="1005"/>
    <s v="G"/>
    <x v="761"/>
    <s v="G"/>
    <x v="63"/>
    <s v="G"/>
  </r>
  <r>
    <s v="0500000US21009"/>
    <x v="575"/>
    <x v="442"/>
    <x v="17"/>
    <n v="54194"/>
    <s v="Veterinary services"/>
    <n v="1"/>
    <s v="All establishments"/>
    <n v="1"/>
    <s v="All establishments"/>
    <n v="2019"/>
    <n v="5"/>
    <x v="1006"/>
    <s v="G"/>
    <x v="790"/>
    <s v="G"/>
    <x v="69"/>
    <s v="H"/>
  </r>
  <r>
    <s v="0500000US21009"/>
    <x v="575"/>
    <x v="442"/>
    <x v="17"/>
    <n v="81291"/>
    <s v="Pet care (except veterinary) services"/>
    <n v="1"/>
    <s v="All establishments"/>
    <n v="1"/>
    <s v="All establishments"/>
    <n v="2019"/>
    <n v="3"/>
    <x v="1007"/>
    <s v="G"/>
    <x v="689"/>
    <s v="H"/>
    <x v="139"/>
    <s v="J"/>
  </r>
  <r>
    <s v="0500000US21015"/>
    <x v="576"/>
    <x v="64"/>
    <x v="17"/>
    <n v="45391"/>
    <s v="Pet and pet supplies stores"/>
    <n v="1"/>
    <s v="All establishments"/>
    <n v="1"/>
    <s v="All establishments"/>
    <n v="2019"/>
    <n v="8"/>
    <x v="1008"/>
    <s v="H"/>
    <x v="791"/>
    <s v="H"/>
    <x v="220"/>
    <s v="H"/>
  </r>
  <r>
    <s v="0500000US21015"/>
    <x v="576"/>
    <x v="64"/>
    <x v="17"/>
    <n v="54194"/>
    <s v="Veterinary services"/>
    <n v="1"/>
    <s v="All establishments"/>
    <n v="1"/>
    <s v="All establishments"/>
    <n v="2019"/>
    <n v="15"/>
    <x v="1009"/>
    <s v="H"/>
    <x v="792"/>
    <s v="H"/>
    <x v="102"/>
    <s v="H"/>
  </r>
  <r>
    <s v="0500000US21015"/>
    <x v="576"/>
    <x v="64"/>
    <x v="17"/>
    <n v="81291"/>
    <s v="Pet care (except veterinary) services"/>
    <n v="1"/>
    <s v="All establishments"/>
    <n v="1"/>
    <s v="All establishments"/>
    <n v="2019"/>
    <n v="11"/>
    <x v="1010"/>
    <s v="H"/>
    <x v="5"/>
    <s v="H"/>
    <x v="258"/>
    <s v="J"/>
  </r>
  <r>
    <s v="0500000US21017"/>
    <x v="577"/>
    <x v="418"/>
    <x v="17"/>
    <n v="54194"/>
    <s v="Veterinary services"/>
    <n v="1"/>
    <s v="All establishments"/>
    <n v="1"/>
    <s v="All establishments"/>
    <n v="2019"/>
    <n v="10"/>
    <x v="1011"/>
    <s v="H"/>
    <x v="793"/>
    <s v="J"/>
    <x v="408"/>
    <s v="J"/>
  </r>
  <r>
    <s v="0500000US21019"/>
    <x v="578"/>
    <x v="443"/>
    <x v="17"/>
    <n v="54194"/>
    <s v="Veterinary services"/>
    <n v="1"/>
    <s v="All establishments"/>
    <n v="1"/>
    <s v="All establishments"/>
    <n v="2019"/>
    <n v="5"/>
    <x v="1012"/>
    <s v="G"/>
    <x v="794"/>
    <s v="G"/>
    <x v="224"/>
    <s v="H"/>
  </r>
  <r>
    <s v="0500000US21021"/>
    <x v="579"/>
    <x v="444"/>
    <x v="17"/>
    <n v="54194"/>
    <s v="Veterinary services"/>
    <n v="1"/>
    <s v="All establishments"/>
    <n v="1"/>
    <s v="All establishments"/>
    <n v="2019"/>
    <n v="6"/>
    <x v="1013"/>
    <s v="G"/>
    <x v="326"/>
    <s v="H"/>
    <x v="64"/>
    <s v="J"/>
  </r>
  <r>
    <s v="0500000US21027"/>
    <x v="580"/>
    <x v="445"/>
    <x v="17"/>
    <n v="54194"/>
    <s v="Veterinary services"/>
    <n v="1"/>
    <s v="All establishments"/>
    <n v="1"/>
    <s v="All establishments"/>
    <n v="2019"/>
    <n v="3"/>
    <x v="1014"/>
    <s v="G"/>
    <x v="657"/>
    <s v="G"/>
    <x v="222"/>
    <s v="H"/>
  </r>
  <r>
    <s v="0500000US21029"/>
    <x v="581"/>
    <x v="446"/>
    <x v="17"/>
    <n v="54194"/>
    <s v="Veterinary services"/>
    <n v="1"/>
    <s v="All establishments"/>
    <n v="1"/>
    <s v="All establishments"/>
    <n v="2019"/>
    <n v="6"/>
    <x v="1015"/>
    <s v="G"/>
    <x v="348"/>
    <s v="G"/>
    <x v="338"/>
    <s v="G"/>
  </r>
  <r>
    <s v="0500000US21033"/>
    <x v="582"/>
    <x v="447"/>
    <x v="17"/>
    <n v="54194"/>
    <s v="Veterinary services"/>
    <n v="1"/>
    <s v="All establishments"/>
    <n v="1"/>
    <s v="All establishments"/>
    <n v="2019"/>
    <n v="4"/>
    <x v="861"/>
    <s v="J"/>
    <x v="71"/>
    <s v="G"/>
    <x v="61"/>
    <s v="G"/>
  </r>
  <r>
    <s v="0500000US21035"/>
    <x v="583"/>
    <x v="448"/>
    <x v="17"/>
    <n v="54194"/>
    <s v="Veterinary services"/>
    <n v="1"/>
    <s v="All establishments"/>
    <n v="1"/>
    <s v="All establishments"/>
    <n v="2019"/>
    <n v="4"/>
    <x v="1016"/>
    <s v="G"/>
    <x v="795"/>
    <s v="G"/>
    <x v="31"/>
    <s v="G"/>
  </r>
  <r>
    <s v="0500000US21037"/>
    <x v="584"/>
    <x v="449"/>
    <x v="17"/>
    <n v="45391"/>
    <s v="Pet and pet supplies stores"/>
    <n v="1"/>
    <s v="All establishments"/>
    <n v="1"/>
    <s v="All establishments"/>
    <n v="2019"/>
    <n v="3"/>
    <x v="864"/>
    <s v="H"/>
    <x v="123"/>
    <s v="H"/>
    <x v="330"/>
    <s v="J"/>
  </r>
  <r>
    <s v="0500000US21037"/>
    <x v="584"/>
    <x v="449"/>
    <x v="17"/>
    <n v="54194"/>
    <s v="Veterinary services"/>
    <n v="1"/>
    <s v="All establishments"/>
    <n v="1"/>
    <s v="All establishments"/>
    <n v="2019"/>
    <n v="10"/>
    <x v="1017"/>
    <s v="H"/>
    <x v="458"/>
    <s v="H"/>
    <x v="409"/>
    <s v="H"/>
  </r>
  <r>
    <s v="0500000US21037"/>
    <x v="584"/>
    <x v="449"/>
    <x v="17"/>
    <n v="81291"/>
    <s v="Pet care (except veterinary) services"/>
    <n v="1"/>
    <s v="All establishments"/>
    <n v="1"/>
    <s v="All establishments"/>
    <n v="2019"/>
    <n v="7"/>
    <x v="1018"/>
    <s v="G"/>
    <x v="38"/>
    <s v="G"/>
    <x v="7"/>
    <s v="J"/>
  </r>
  <r>
    <s v="0500000US21047"/>
    <x v="585"/>
    <x v="308"/>
    <x v="17"/>
    <n v="54194"/>
    <s v="Veterinary services"/>
    <n v="1"/>
    <s v="All establishments"/>
    <n v="1"/>
    <s v="All establishments"/>
    <n v="2019"/>
    <n v="5"/>
    <x v="1019"/>
    <s v="H"/>
    <x v="272"/>
    <s v="H"/>
    <x v="69"/>
    <s v="H"/>
  </r>
  <r>
    <s v="0500000US21049"/>
    <x v="586"/>
    <x v="309"/>
    <x v="17"/>
    <n v="54194"/>
    <s v="Veterinary services"/>
    <n v="1"/>
    <s v="All establishments"/>
    <n v="1"/>
    <s v="All establishments"/>
    <n v="2019"/>
    <n v="3"/>
    <x v="436"/>
    <s v="H"/>
    <x v="467"/>
    <s v="G"/>
    <x v="222"/>
    <s v="G"/>
  </r>
  <r>
    <s v="0500000US21049"/>
    <x v="586"/>
    <x v="309"/>
    <x v="17"/>
    <n v="81291"/>
    <s v="Pet care (except veterinary) services"/>
    <n v="1"/>
    <s v="All establishments"/>
    <n v="1"/>
    <s v="All establishments"/>
    <n v="2019"/>
    <n v="4"/>
    <x v="1020"/>
    <s v="G"/>
    <x v="796"/>
    <s v="G"/>
    <x v="139"/>
    <s v="J"/>
  </r>
  <r>
    <s v="0500000US21059"/>
    <x v="587"/>
    <x v="350"/>
    <x v="17"/>
    <n v="45391"/>
    <s v="Pet and pet supplies stores"/>
    <n v="1"/>
    <s v="All establishments"/>
    <n v="1"/>
    <s v="All establishments"/>
    <n v="2019"/>
    <n v="3"/>
    <x v="1021"/>
    <s v="H"/>
    <x v="639"/>
    <s v="H"/>
    <x v="124"/>
    <s v="J"/>
  </r>
  <r>
    <s v="0500000US21059"/>
    <x v="587"/>
    <x v="350"/>
    <x v="17"/>
    <n v="54194"/>
    <s v="Veterinary services"/>
    <n v="1"/>
    <s v="All establishments"/>
    <n v="1"/>
    <s v="All establishments"/>
    <n v="2019"/>
    <n v="5"/>
    <x v="1022"/>
    <s v="G"/>
    <x v="713"/>
    <s v="G"/>
    <x v="64"/>
    <s v="J"/>
  </r>
  <r>
    <s v="0500000US21059"/>
    <x v="587"/>
    <x v="350"/>
    <x v="17"/>
    <n v="81291"/>
    <s v="Pet care (except veterinary) services"/>
    <n v="1"/>
    <s v="All establishments"/>
    <n v="1"/>
    <s v="All establishments"/>
    <n v="2019"/>
    <n v="8"/>
    <x v="59"/>
    <s v="G"/>
    <x v="129"/>
    <s v="G"/>
    <x v="83"/>
    <s v="H"/>
  </r>
  <r>
    <s v="0500000US21067"/>
    <x v="588"/>
    <x v="246"/>
    <x v="17"/>
    <n v="45391"/>
    <s v="Pet and pet supplies stores"/>
    <n v="1"/>
    <s v="All establishments"/>
    <n v="1"/>
    <s v="All establishments"/>
    <n v="2019"/>
    <n v="13"/>
    <x v="1023"/>
    <s v="G"/>
    <x v="797"/>
    <s v="G"/>
    <x v="167"/>
    <s v="H"/>
  </r>
  <r>
    <s v="0500000US21067"/>
    <x v="588"/>
    <x v="246"/>
    <x v="17"/>
    <n v="54194"/>
    <s v="Veterinary services"/>
    <n v="1"/>
    <s v="All establishments"/>
    <n v="1"/>
    <s v="All establishments"/>
    <n v="2019"/>
    <n v="60"/>
    <x v="1024"/>
    <s v="G"/>
    <x v="798"/>
    <s v="G"/>
    <x v="410"/>
    <s v="G"/>
  </r>
  <r>
    <s v="0500000US21067"/>
    <x v="588"/>
    <x v="246"/>
    <x v="17"/>
    <n v="81291"/>
    <s v="Pet care (except veterinary) services"/>
    <n v="1"/>
    <s v="All establishments"/>
    <n v="1"/>
    <s v="All establishments"/>
    <n v="2019"/>
    <n v="19"/>
    <x v="93"/>
    <s v="G"/>
    <x v="799"/>
    <s v="G"/>
    <x v="58"/>
    <s v="G"/>
  </r>
  <r>
    <s v="0500000US21069"/>
    <x v="589"/>
    <x v="450"/>
    <x v="17"/>
    <n v="54194"/>
    <s v="Veterinary services"/>
    <n v="1"/>
    <s v="All establishments"/>
    <n v="1"/>
    <s v="All establishments"/>
    <n v="2019"/>
    <n v="3"/>
    <x v="929"/>
    <s v="G"/>
    <x v="11"/>
    <s v="H"/>
    <x v="61"/>
    <s v="G"/>
  </r>
  <r>
    <s v="0500000US21071"/>
    <x v="590"/>
    <x v="247"/>
    <x v="17"/>
    <n v="54194"/>
    <s v="Veterinary services"/>
    <n v="1"/>
    <s v="All establishments"/>
    <n v="1"/>
    <s v="All establishments"/>
    <n v="2019"/>
    <n v="4"/>
    <x v="1025"/>
    <s v="G"/>
    <x v="77"/>
    <s v="G"/>
    <x v="63"/>
    <s v="H"/>
  </r>
  <r>
    <s v="0500000US21073"/>
    <x v="591"/>
    <x v="18"/>
    <x v="17"/>
    <n v="45391"/>
    <s v="Pet and pet supplies stores"/>
    <n v="1"/>
    <s v="All establishments"/>
    <n v="1"/>
    <s v="All establishments"/>
    <n v="2019"/>
    <n v="4"/>
    <x v="642"/>
    <s v="H"/>
    <x v="481"/>
    <s v="J"/>
    <x v="95"/>
    <s v="J"/>
  </r>
  <r>
    <s v="0500000US21073"/>
    <x v="591"/>
    <x v="18"/>
    <x v="17"/>
    <n v="54194"/>
    <s v="Veterinary services"/>
    <n v="1"/>
    <s v="All establishments"/>
    <n v="1"/>
    <s v="All establishments"/>
    <n v="2019"/>
    <n v="8"/>
    <x v="1026"/>
    <s v="G"/>
    <x v="402"/>
    <s v="H"/>
    <x v="355"/>
    <s v="G"/>
  </r>
  <r>
    <s v="0500000US21081"/>
    <x v="592"/>
    <x v="356"/>
    <x v="17"/>
    <n v="54194"/>
    <s v="Veterinary services"/>
    <n v="1"/>
    <s v="All establishments"/>
    <n v="1"/>
    <s v="All establishments"/>
    <n v="2019"/>
    <n v="3"/>
    <x v="153"/>
    <s v="G"/>
    <x v="328"/>
    <s v="G"/>
    <x v="22"/>
    <s v="H"/>
  </r>
  <r>
    <s v="0500000US21083"/>
    <x v="593"/>
    <x v="451"/>
    <x v="17"/>
    <n v="54194"/>
    <s v="Veterinary services"/>
    <n v="1"/>
    <s v="All establishments"/>
    <n v="1"/>
    <s v="All establishments"/>
    <n v="2019"/>
    <n v="3"/>
    <x v="1027"/>
    <s v="J"/>
    <x v="397"/>
    <s v="J"/>
    <x v="17"/>
    <s v="J"/>
  </r>
  <r>
    <s v="0500000US21089"/>
    <x v="594"/>
    <x v="452"/>
    <x v="17"/>
    <n v="54194"/>
    <s v="Veterinary services"/>
    <n v="1"/>
    <s v="All establishments"/>
    <n v="1"/>
    <s v="All establishments"/>
    <n v="2019"/>
    <n v="5"/>
    <x v="1028"/>
    <s v="G"/>
    <x v="398"/>
    <s v="G"/>
    <x v="72"/>
    <s v="G"/>
  </r>
  <r>
    <s v="0500000US21093"/>
    <x v="595"/>
    <x v="395"/>
    <x v="17"/>
    <n v="45391"/>
    <s v="Pet and pet supplies stores"/>
    <n v="1"/>
    <s v="All establishments"/>
    <n v="1"/>
    <s v="All establishments"/>
    <n v="2019"/>
    <n v="3"/>
    <x v="914"/>
    <s v="G"/>
    <x v="735"/>
    <s v="G"/>
    <x v="25"/>
    <s v="G"/>
  </r>
  <r>
    <s v="0500000US21093"/>
    <x v="595"/>
    <x v="395"/>
    <x v="17"/>
    <n v="54194"/>
    <s v="Veterinary services"/>
    <n v="1"/>
    <s v="All establishments"/>
    <n v="1"/>
    <s v="All establishments"/>
    <n v="2019"/>
    <n v="4"/>
    <x v="1029"/>
    <s v="G"/>
    <x v="800"/>
    <s v="G"/>
    <x v="340"/>
    <s v="H"/>
  </r>
  <r>
    <s v="0500000US21093"/>
    <x v="595"/>
    <x v="395"/>
    <x v="17"/>
    <n v="81291"/>
    <s v="Pet care (except veterinary) services"/>
    <n v="1"/>
    <s v="All establishments"/>
    <n v="1"/>
    <s v="All establishments"/>
    <n v="2019"/>
    <n v="8"/>
    <x v="1030"/>
    <s v="G"/>
    <x v="711"/>
    <s v="H"/>
    <x v="43"/>
    <s v="H"/>
  </r>
  <r>
    <s v="0500000US21101"/>
    <x v="596"/>
    <x v="453"/>
    <x v="17"/>
    <n v="54194"/>
    <s v="Veterinary services"/>
    <n v="1"/>
    <s v="All establishments"/>
    <n v="1"/>
    <s v="All establishments"/>
    <n v="2019"/>
    <n v="6"/>
    <x v="562"/>
    <s v="J"/>
    <x v="657"/>
    <s v="J"/>
    <x v="202"/>
    <s v="J"/>
  </r>
  <r>
    <s v="0500000US21101"/>
    <x v="596"/>
    <x v="453"/>
    <x v="17"/>
    <n v="81291"/>
    <s v="Pet care (except veterinary) services"/>
    <n v="1"/>
    <s v="All establishments"/>
    <n v="1"/>
    <s v="All establishments"/>
    <n v="2019"/>
    <n v="3"/>
    <x v="1031"/>
    <s v="H"/>
    <x v="519"/>
    <s v="H"/>
    <x v="16"/>
    <s v="J"/>
  </r>
  <r>
    <s v="0500000US21103"/>
    <x v="597"/>
    <x v="20"/>
    <x v="17"/>
    <n v="54194"/>
    <s v="Veterinary services"/>
    <n v="1"/>
    <s v="All establishments"/>
    <n v="1"/>
    <s v="All establishments"/>
    <n v="2019"/>
    <n v="5"/>
    <x v="1032"/>
    <s v="G"/>
    <x v="712"/>
    <s v="H"/>
    <x v="16"/>
    <s v="G"/>
  </r>
  <r>
    <s v="0500000US21107"/>
    <x v="598"/>
    <x v="454"/>
    <x v="17"/>
    <n v="54194"/>
    <s v="Veterinary services"/>
    <n v="1"/>
    <s v="All establishments"/>
    <n v="1"/>
    <s v="All establishments"/>
    <n v="2019"/>
    <n v="3"/>
    <x v="1033"/>
    <s v="G"/>
    <x v="568"/>
    <s v="G"/>
    <x v="69"/>
    <s v="H"/>
  </r>
  <r>
    <s v="0500000US21111"/>
    <x v="599"/>
    <x v="23"/>
    <x v="17"/>
    <n v="45391"/>
    <s v="Pet and pet supplies stores"/>
    <n v="1"/>
    <s v="All establishments"/>
    <n v="1"/>
    <s v="All establishments"/>
    <n v="2019"/>
    <n v="26"/>
    <x v="1034"/>
    <s v="H"/>
    <x v="801"/>
    <s v="H"/>
    <x v="135"/>
    <s v="H"/>
  </r>
  <r>
    <s v="0500000US21111"/>
    <x v="599"/>
    <x v="23"/>
    <x v="17"/>
    <n v="54194"/>
    <s v="Veterinary services"/>
    <n v="1"/>
    <s v="All establishments"/>
    <n v="1"/>
    <s v="All establishments"/>
    <n v="2019"/>
    <n v="89"/>
    <x v="1035"/>
    <s v="G"/>
    <x v="802"/>
    <s v="G"/>
    <x v="411"/>
    <s v="G"/>
  </r>
  <r>
    <s v="0500000US21111"/>
    <x v="599"/>
    <x v="23"/>
    <x v="17"/>
    <n v="81291"/>
    <s v="Pet care (except veterinary) services"/>
    <n v="1"/>
    <s v="All establishments"/>
    <n v="1"/>
    <s v="All establishments"/>
    <n v="2019"/>
    <n v="38"/>
    <x v="1036"/>
    <s v="G"/>
    <x v="803"/>
    <s v="H"/>
    <x v="412"/>
    <s v="H"/>
  </r>
  <r>
    <s v="0500000US21113"/>
    <x v="600"/>
    <x v="455"/>
    <x v="17"/>
    <n v="54194"/>
    <s v="Veterinary services"/>
    <n v="1"/>
    <s v="All establishments"/>
    <n v="1"/>
    <s v="All establishments"/>
    <n v="2019"/>
    <n v="8"/>
    <x v="1037"/>
    <s v="G"/>
    <x v="804"/>
    <s v="G"/>
    <x v="224"/>
    <s v="H"/>
  </r>
  <r>
    <s v="0500000US21113"/>
    <x v="600"/>
    <x v="455"/>
    <x v="17"/>
    <n v="81291"/>
    <s v="Pet care (except veterinary) services"/>
    <n v="1"/>
    <s v="All establishments"/>
    <n v="1"/>
    <s v="All establishments"/>
    <n v="2019"/>
    <n v="6"/>
    <x v="1038"/>
    <s v="G"/>
    <x v="5"/>
    <s v="H"/>
    <x v="137"/>
    <s v="G"/>
  </r>
  <r>
    <s v="0500000US21117"/>
    <x v="601"/>
    <x v="456"/>
    <x v="17"/>
    <n v="45391"/>
    <s v="Pet and pet supplies stores"/>
    <n v="1"/>
    <s v="All establishments"/>
    <n v="1"/>
    <s v="All establishments"/>
    <n v="2019"/>
    <n v="8"/>
    <x v="1039"/>
    <s v="H"/>
    <x v="772"/>
    <s v="H"/>
    <x v="31"/>
    <s v="H"/>
  </r>
  <r>
    <s v="0500000US21117"/>
    <x v="601"/>
    <x v="456"/>
    <x v="17"/>
    <n v="54194"/>
    <s v="Veterinary services"/>
    <n v="1"/>
    <s v="All establishments"/>
    <n v="1"/>
    <s v="All establishments"/>
    <n v="2019"/>
    <n v="14"/>
    <x v="1040"/>
    <s v="G"/>
    <x v="550"/>
    <s v="G"/>
    <x v="413"/>
    <s v="G"/>
  </r>
  <r>
    <s v="0500000US21117"/>
    <x v="601"/>
    <x v="456"/>
    <x v="17"/>
    <n v="81291"/>
    <s v="Pet care (except veterinary) services"/>
    <n v="1"/>
    <s v="All establishments"/>
    <n v="1"/>
    <s v="All establishments"/>
    <n v="2019"/>
    <n v="8"/>
    <x v="1041"/>
    <s v="J"/>
    <x v="805"/>
    <s v="J"/>
    <x v="378"/>
    <s v="J"/>
  </r>
  <r>
    <s v="0500000US21125"/>
    <x v="602"/>
    <x v="457"/>
    <x v="17"/>
    <n v="54194"/>
    <s v="Veterinary services"/>
    <n v="1"/>
    <s v="All establishments"/>
    <n v="1"/>
    <s v="All establishments"/>
    <n v="2019"/>
    <n v="3"/>
    <x v="1042"/>
    <s v="J"/>
    <x v="79"/>
    <s v="J"/>
    <x v="9"/>
    <s v="J"/>
  </r>
  <r>
    <s v="0500000US21141"/>
    <x v="603"/>
    <x v="158"/>
    <x v="17"/>
    <n v="54194"/>
    <s v="Veterinary services"/>
    <n v="1"/>
    <s v="All establishments"/>
    <n v="1"/>
    <s v="All establishments"/>
    <n v="2019"/>
    <n v="6"/>
    <x v="762"/>
    <s v="G"/>
    <x v="681"/>
    <s v="G"/>
    <x v="60"/>
    <s v="J"/>
  </r>
  <r>
    <s v="0500000US21141"/>
    <x v="603"/>
    <x v="158"/>
    <x v="17"/>
    <n v="81291"/>
    <s v="Pet care (except veterinary) services"/>
    <n v="1"/>
    <s v="All establishments"/>
    <n v="1"/>
    <s v="All establishments"/>
    <n v="2019"/>
    <n v="3"/>
    <x v="1043"/>
    <s v="H"/>
    <x v="142"/>
    <s v="H"/>
    <x v="8"/>
    <s v="J"/>
  </r>
  <r>
    <s v="0500000US21145"/>
    <x v="604"/>
    <x v="458"/>
    <x v="17"/>
    <n v="54194"/>
    <s v="Veterinary services"/>
    <n v="1"/>
    <s v="All establishments"/>
    <n v="1"/>
    <s v="All establishments"/>
    <n v="2019"/>
    <n v="11"/>
    <x v="1044"/>
    <s v="G"/>
    <x v="245"/>
    <s v="G"/>
    <x v="318"/>
    <s v="G"/>
  </r>
  <r>
    <s v="0500000US21151"/>
    <x v="605"/>
    <x v="28"/>
    <x v="17"/>
    <n v="45391"/>
    <s v="Pet and pet supplies stores"/>
    <n v="1"/>
    <s v="All establishments"/>
    <n v="1"/>
    <s v="All establishments"/>
    <n v="2019"/>
    <n v="3"/>
    <x v="1045"/>
    <s v="J"/>
    <x v="806"/>
    <s v="J"/>
    <x v="94"/>
    <s v="J"/>
  </r>
  <r>
    <s v="0500000US21151"/>
    <x v="605"/>
    <x v="28"/>
    <x v="17"/>
    <n v="54194"/>
    <s v="Veterinary services"/>
    <n v="1"/>
    <s v="All establishments"/>
    <n v="1"/>
    <s v="All establishments"/>
    <n v="2019"/>
    <n v="12"/>
    <x v="1046"/>
    <s v="G"/>
    <x v="294"/>
    <s v="G"/>
    <x v="249"/>
    <s v="G"/>
  </r>
  <r>
    <s v="0500000US21151"/>
    <x v="605"/>
    <x v="28"/>
    <x v="17"/>
    <n v="81291"/>
    <s v="Pet care (except veterinary) services"/>
    <n v="1"/>
    <s v="All establishments"/>
    <n v="1"/>
    <s v="All establishments"/>
    <n v="2019"/>
    <n v="3"/>
    <x v="1047"/>
    <s v="G"/>
    <x v="131"/>
    <s v="G"/>
    <x v="60"/>
    <s v="H"/>
  </r>
  <r>
    <s v="0500000US21155"/>
    <x v="606"/>
    <x v="29"/>
    <x v="17"/>
    <n v="54194"/>
    <s v="Veterinary services"/>
    <n v="1"/>
    <s v="All establishments"/>
    <n v="1"/>
    <s v="All establishments"/>
    <n v="2019"/>
    <n v="4"/>
    <x v="1048"/>
    <s v="H"/>
    <x v="198"/>
    <s v="H"/>
    <x v="11"/>
    <s v="H"/>
  </r>
  <r>
    <s v="0500000US21157"/>
    <x v="607"/>
    <x v="30"/>
    <x v="17"/>
    <n v="54194"/>
    <s v="Veterinary services"/>
    <n v="1"/>
    <s v="All establishments"/>
    <n v="1"/>
    <s v="All establishments"/>
    <n v="2019"/>
    <n v="3"/>
    <x v="1049"/>
    <s v="G"/>
    <x v="4"/>
    <s v="G"/>
    <x v="9"/>
    <s v="G"/>
  </r>
  <r>
    <s v="0500000US21157"/>
    <x v="607"/>
    <x v="30"/>
    <x v="17"/>
    <n v="81291"/>
    <s v="Pet care (except veterinary) services"/>
    <n v="1"/>
    <s v="All establishments"/>
    <n v="1"/>
    <s v="All establishments"/>
    <n v="2019"/>
    <n v="3"/>
    <x v="1050"/>
    <s v="G"/>
    <x v="807"/>
    <s v="H"/>
    <x v="391"/>
    <s v="J"/>
  </r>
  <r>
    <s v="0500000US21161"/>
    <x v="608"/>
    <x v="459"/>
    <x v="17"/>
    <n v="54194"/>
    <s v="Veterinary services"/>
    <n v="1"/>
    <s v="All establishments"/>
    <n v="1"/>
    <s v="All establishments"/>
    <n v="2019"/>
    <n v="3"/>
    <x v="1051"/>
    <s v="H"/>
    <x v="808"/>
    <s v="H"/>
    <x v="47"/>
    <s v="G"/>
  </r>
  <r>
    <s v="0500000US21167"/>
    <x v="609"/>
    <x v="330"/>
    <x v="17"/>
    <n v="54194"/>
    <s v="Veterinary services"/>
    <n v="1"/>
    <s v="All establishments"/>
    <n v="1"/>
    <s v="All establishments"/>
    <n v="2019"/>
    <n v="4"/>
    <x v="1052"/>
    <s v="G"/>
    <x v="770"/>
    <s v="G"/>
    <x v="125"/>
    <s v="G"/>
  </r>
  <r>
    <s v="0500000US21169"/>
    <x v="610"/>
    <x v="460"/>
    <x v="17"/>
    <n v="54194"/>
    <s v="Veterinary services"/>
    <n v="1"/>
    <s v="All establishments"/>
    <n v="1"/>
    <s v="All establishments"/>
    <n v="2019"/>
    <n v="4"/>
    <x v="552"/>
    <s v="G"/>
    <x v="710"/>
    <s v="H"/>
    <x v="38"/>
    <s v="G"/>
  </r>
  <r>
    <s v="0500000US21173"/>
    <x v="611"/>
    <x v="32"/>
    <x v="17"/>
    <n v="54194"/>
    <s v="Veterinary services"/>
    <n v="1"/>
    <s v="All establishments"/>
    <n v="1"/>
    <s v="All establishments"/>
    <n v="2019"/>
    <n v="4"/>
    <x v="1053"/>
    <s v="H"/>
    <x v="629"/>
    <s v="H"/>
    <x v="199"/>
    <s v="H"/>
  </r>
  <r>
    <s v="0500000US21175"/>
    <x v="612"/>
    <x v="33"/>
    <x v="17"/>
    <n v="54194"/>
    <s v="Veterinary services"/>
    <n v="1"/>
    <s v="All establishments"/>
    <n v="1"/>
    <s v="All establishments"/>
    <n v="2019"/>
    <n v="4"/>
    <x v="900"/>
    <s v="J"/>
    <x v="532"/>
    <s v="J"/>
    <x v="39"/>
    <s v="J"/>
  </r>
  <r>
    <s v="0500000US21179"/>
    <x v="613"/>
    <x v="461"/>
    <x v="17"/>
    <n v="54194"/>
    <s v="Veterinary services"/>
    <n v="1"/>
    <s v="All establishments"/>
    <n v="1"/>
    <s v="All establishments"/>
    <n v="2019"/>
    <n v="5"/>
    <x v="608"/>
    <s v="G"/>
    <x v="20"/>
    <s v="G"/>
    <x v="330"/>
    <s v="J"/>
  </r>
  <r>
    <s v="0500000US21183"/>
    <x v="614"/>
    <x v="462"/>
    <x v="17"/>
    <n v="54194"/>
    <s v="Veterinary services"/>
    <n v="1"/>
    <s v="All establishments"/>
    <n v="1"/>
    <s v="All establishments"/>
    <n v="2019"/>
    <n v="3"/>
    <x v="1054"/>
    <s v="H"/>
    <x v="779"/>
    <s v="H"/>
    <x v="94"/>
    <s v="G"/>
  </r>
  <r>
    <s v="0500000US21185"/>
    <x v="615"/>
    <x v="463"/>
    <x v="17"/>
    <n v="54194"/>
    <s v="Veterinary services"/>
    <n v="1"/>
    <s v="All establishments"/>
    <n v="1"/>
    <s v="All establishments"/>
    <n v="2019"/>
    <n v="14"/>
    <x v="1055"/>
    <s v="H"/>
    <x v="809"/>
    <s v="H"/>
    <x v="371"/>
    <s v="G"/>
  </r>
  <r>
    <s v="0500000US21185"/>
    <x v="615"/>
    <x v="463"/>
    <x v="17"/>
    <n v="81291"/>
    <s v="Pet care (except veterinary) services"/>
    <n v="1"/>
    <s v="All establishments"/>
    <n v="1"/>
    <s v="All establishments"/>
    <n v="2019"/>
    <n v="5"/>
    <x v="1056"/>
    <s v="G"/>
    <x v="613"/>
    <s v="G"/>
    <x v="6"/>
    <s v="G"/>
  </r>
  <r>
    <s v="0500000US21195"/>
    <x v="616"/>
    <x v="34"/>
    <x v="17"/>
    <n v="54194"/>
    <s v="Veterinary services"/>
    <n v="1"/>
    <s v="All establishments"/>
    <n v="1"/>
    <s v="All establishments"/>
    <n v="2019"/>
    <n v="4"/>
    <x v="54"/>
    <s v="H"/>
    <x v="77"/>
    <s v="H"/>
    <x v="222"/>
    <s v="H"/>
  </r>
  <r>
    <s v="0500000US21199"/>
    <x v="617"/>
    <x v="81"/>
    <x v="17"/>
    <n v="54194"/>
    <s v="Veterinary services"/>
    <n v="1"/>
    <s v="All establishments"/>
    <n v="1"/>
    <s v="All establishments"/>
    <n v="2019"/>
    <n v="6"/>
    <x v="1057"/>
    <s v="H"/>
    <x v="70"/>
    <s v="H"/>
    <x v="212"/>
    <s v="G"/>
  </r>
  <r>
    <s v="0500000US21199"/>
    <x v="617"/>
    <x v="81"/>
    <x v="17"/>
    <n v="81291"/>
    <s v="Pet care (except veterinary) services"/>
    <n v="1"/>
    <s v="All establishments"/>
    <n v="1"/>
    <s v="All establishments"/>
    <n v="2019"/>
    <n v="4"/>
    <x v="1058"/>
    <s v="H"/>
    <x v="810"/>
    <s v="H"/>
    <x v="61"/>
    <s v="J"/>
  </r>
  <r>
    <s v="0500000US21205"/>
    <x v="618"/>
    <x v="464"/>
    <x v="17"/>
    <n v="54194"/>
    <s v="Veterinary services"/>
    <n v="1"/>
    <s v="All establishments"/>
    <n v="1"/>
    <s v="All establishments"/>
    <n v="2019"/>
    <n v="3"/>
    <x v="1059"/>
    <s v="G"/>
    <x v="358"/>
    <s v="G"/>
    <x v="22"/>
    <s v="G"/>
  </r>
  <r>
    <s v="0500000US21209"/>
    <x v="619"/>
    <x v="407"/>
    <x v="17"/>
    <n v="54194"/>
    <s v="Veterinary services"/>
    <n v="1"/>
    <s v="All establishments"/>
    <n v="1"/>
    <s v="All establishments"/>
    <n v="2019"/>
    <n v="10"/>
    <x v="1060"/>
    <s v="G"/>
    <x v="811"/>
    <s v="H"/>
    <x v="129"/>
    <s v="H"/>
  </r>
  <r>
    <s v="0500000US21211"/>
    <x v="620"/>
    <x v="37"/>
    <x v="17"/>
    <n v="54194"/>
    <s v="Veterinary services"/>
    <n v="1"/>
    <s v="All establishments"/>
    <n v="1"/>
    <s v="All establishments"/>
    <n v="2019"/>
    <n v="15"/>
    <x v="1061"/>
    <s v="G"/>
    <x v="520"/>
    <s v="G"/>
    <x v="271"/>
    <s v="G"/>
  </r>
  <r>
    <s v="0500000US21211"/>
    <x v="620"/>
    <x v="37"/>
    <x v="17"/>
    <n v="81291"/>
    <s v="Pet care (except veterinary) services"/>
    <n v="1"/>
    <s v="All establishments"/>
    <n v="1"/>
    <s v="All establishments"/>
    <n v="2019"/>
    <n v="7"/>
    <x v="1062"/>
    <s v="G"/>
    <x v="181"/>
    <s v="H"/>
    <x v="222"/>
    <s v="H"/>
  </r>
  <r>
    <s v="0500000US21215"/>
    <x v="621"/>
    <x v="373"/>
    <x v="17"/>
    <n v="81291"/>
    <s v="Pet care (except veterinary) services"/>
    <n v="1"/>
    <s v="All establishments"/>
    <n v="1"/>
    <s v="All establishments"/>
    <n v="2019"/>
    <n v="3"/>
    <x v="1063"/>
    <s v="G"/>
    <x v="807"/>
    <s v="G"/>
    <x v="391"/>
    <s v="G"/>
  </r>
  <r>
    <s v="0500000US21217"/>
    <x v="622"/>
    <x v="410"/>
    <x v="17"/>
    <n v="54194"/>
    <s v="Veterinary services"/>
    <n v="1"/>
    <s v="All establishments"/>
    <n v="1"/>
    <s v="All establishments"/>
    <n v="2019"/>
    <n v="8"/>
    <x v="1064"/>
    <s v="H"/>
    <x v="279"/>
    <s v="H"/>
    <x v="125"/>
    <s v="H"/>
  </r>
  <r>
    <s v="0500000US21219"/>
    <x v="623"/>
    <x v="465"/>
    <x v="17"/>
    <n v="54194"/>
    <s v="Veterinary services"/>
    <n v="1"/>
    <s v="All establishments"/>
    <n v="1"/>
    <s v="All establishments"/>
    <n v="2019"/>
    <n v="3"/>
    <x v="1031"/>
    <s v="H"/>
    <x v="182"/>
    <s v="H"/>
    <x v="16"/>
    <s v="G"/>
  </r>
  <r>
    <s v="0500000US21227"/>
    <x v="624"/>
    <x v="341"/>
    <x v="17"/>
    <n v="45391"/>
    <s v="Pet and pet supplies stores"/>
    <n v="1"/>
    <s v="All establishments"/>
    <n v="1"/>
    <s v="All establishments"/>
    <n v="2019"/>
    <n v="3"/>
    <x v="1065"/>
    <s v="H"/>
    <x v="812"/>
    <s v="H"/>
    <x v="30"/>
    <s v="J"/>
  </r>
  <r>
    <s v="0500000US21227"/>
    <x v="624"/>
    <x v="341"/>
    <x v="17"/>
    <n v="54194"/>
    <s v="Veterinary services"/>
    <n v="1"/>
    <s v="All establishments"/>
    <n v="1"/>
    <s v="All establishments"/>
    <n v="2019"/>
    <n v="16"/>
    <x v="1066"/>
    <s v="G"/>
    <x v="233"/>
    <s v="G"/>
    <x v="45"/>
    <s v="G"/>
  </r>
  <r>
    <s v="0500000US21227"/>
    <x v="624"/>
    <x v="341"/>
    <x v="17"/>
    <n v="81291"/>
    <s v="Pet care (except veterinary) services"/>
    <n v="1"/>
    <s v="All establishments"/>
    <n v="1"/>
    <s v="All establishments"/>
    <n v="2019"/>
    <n v="6"/>
    <x v="1067"/>
    <s v="G"/>
    <x v="538"/>
    <s v="G"/>
    <x v="92"/>
    <s v="H"/>
  </r>
  <r>
    <s v="0500000US21239"/>
    <x v="625"/>
    <x v="346"/>
    <x v="17"/>
    <n v="54194"/>
    <s v="Veterinary services"/>
    <n v="1"/>
    <s v="All establishments"/>
    <n v="1"/>
    <s v="All establishments"/>
    <n v="2019"/>
    <n v="17"/>
    <x v="1068"/>
    <s v="H"/>
    <x v="813"/>
    <s v="H"/>
    <x v="414"/>
    <s v="H"/>
  </r>
  <r>
    <s v="0500000US21239"/>
    <x v="625"/>
    <x v="346"/>
    <x v="17"/>
    <n v="81291"/>
    <s v="Pet care (except veterinary) services"/>
    <n v="1"/>
    <s v="All establishments"/>
    <n v="1"/>
    <s v="All establishments"/>
    <n v="2019"/>
    <n v="4"/>
    <x v="438"/>
    <s v="G"/>
    <x v="28"/>
    <s v="H"/>
    <x v="33"/>
    <s v="J"/>
  </r>
  <r>
    <s v="0500000US22001"/>
    <x v="626"/>
    <x v="466"/>
    <x v="18"/>
    <n v="54194"/>
    <s v="Veterinary services"/>
    <n v="1"/>
    <s v="All establishments"/>
    <n v="1"/>
    <s v="All establishments"/>
    <n v="2019"/>
    <n v="6"/>
    <x v="1069"/>
    <s v="H"/>
    <x v="327"/>
    <s v="H"/>
    <x v="17"/>
    <s v="G"/>
  </r>
  <r>
    <s v="0500000US22005"/>
    <x v="627"/>
    <x v="467"/>
    <x v="18"/>
    <n v="45391"/>
    <s v="Pet and pet supplies stores"/>
    <n v="1"/>
    <s v="All establishments"/>
    <n v="1"/>
    <s v="All establishments"/>
    <n v="2019"/>
    <n v="3"/>
    <x v="151"/>
    <s v="J"/>
    <x v="814"/>
    <s v="J"/>
    <x v="14"/>
    <s v="J"/>
  </r>
  <r>
    <s v="0500000US22005"/>
    <x v="627"/>
    <x v="467"/>
    <x v="18"/>
    <n v="54194"/>
    <s v="Veterinary services"/>
    <n v="1"/>
    <s v="All establishments"/>
    <n v="1"/>
    <s v="All establishments"/>
    <n v="2019"/>
    <n v="15"/>
    <x v="1070"/>
    <s v="G"/>
    <x v="815"/>
    <s v="G"/>
    <x v="189"/>
    <s v="G"/>
  </r>
  <r>
    <s v="0500000US22005"/>
    <x v="627"/>
    <x v="467"/>
    <x v="18"/>
    <n v="81291"/>
    <s v="Pet care (except veterinary) services"/>
    <n v="1"/>
    <s v="All establishments"/>
    <n v="1"/>
    <s v="All establishments"/>
    <n v="2019"/>
    <n v="5"/>
    <x v="1071"/>
    <s v="G"/>
    <x v="20"/>
    <s v="H"/>
    <x v="89"/>
    <s v="H"/>
  </r>
  <r>
    <s v="0500000US22009"/>
    <x v="628"/>
    <x v="468"/>
    <x v="18"/>
    <n v="54194"/>
    <s v="Veterinary services"/>
    <n v="1"/>
    <s v="All establishments"/>
    <n v="1"/>
    <s v="All establishments"/>
    <n v="2019"/>
    <n v="3"/>
    <x v="1072"/>
    <s v="H"/>
    <x v="472"/>
    <s v="H"/>
    <x v="202"/>
    <s v="H"/>
  </r>
  <r>
    <s v="0500000US22011"/>
    <x v="629"/>
    <x v="469"/>
    <x v="18"/>
    <n v="54194"/>
    <s v="Veterinary services"/>
    <n v="1"/>
    <s v="All establishments"/>
    <n v="1"/>
    <s v="All establishments"/>
    <n v="2019"/>
    <n v="4"/>
    <x v="586"/>
    <s v="G"/>
    <x v="770"/>
    <s v="G"/>
    <x v="222"/>
    <s v="H"/>
  </r>
  <r>
    <s v="0500000US22015"/>
    <x v="630"/>
    <x v="470"/>
    <x v="18"/>
    <n v="54194"/>
    <s v="Veterinary services"/>
    <n v="1"/>
    <s v="All establishments"/>
    <n v="1"/>
    <s v="All establishments"/>
    <n v="2019"/>
    <n v="23"/>
    <x v="1073"/>
    <s v="G"/>
    <x v="173"/>
    <s v="G"/>
    <x v="344"/>
    <s v="G"/>
  </r>
  <r>
    <s v="0500000US22015"/>
    <x v="630"/>
    <x v="470"/>
    <x v="18"/>
    <n v="81291"/>
    <s v="Pet care (except veterinary) services"/>
    <n v="1"/>
    <s v="All establishments"/>
    <n v="1"/>
    <s v="All establishments"/>
    <n v="2019"/>
    <n v="8"/>
    <x v="602"/>
    <s v="H"/>
    <x v="279"/>
    <s v="J"/>
    <x v="95"/>
    <s v="J"/>
  </r>
  <r>
    <s v="0500000US22017"/>
    <x v="631"/>
    <x v="471"/>
    <x v="18"/>
    <n v="45391"/>
    <s v="Pet and pet supplies stores"/>
    <n v="1"/>
    <s v="All establishments"/>
    <n v="1"/>
    <s v="All establishments"/>
    <n v="2019"/>
    <n v="4"/>
    <x v="1074"/>
    <s v="H"/>
    <x v="678"/>
    <s v="H"/>
    <x v="181"/>
    <s v="J"/>
  </r>
  <r>
    <s v="0500000US22017"/>
    <x v="631"/>
    <x v="471"/>
    <x v="18"/>
    <n v="54194"/>
    <s v="Veterinary services"/>
    <n v="1"/>
    <s v="All establishments"/>
    <n v="1"/>
    <s v="All establishments"/>
    <n v="2019"/>
    <n v="21"/>
    <x v="1075"/>
    <s v="G"/>
    <x v="816"/>
    <s v="G"/>
    <x v="415"/>
    <s v="G"/>
  </r>
  <r>
    <s v="0500000US22017"/>
    <x v="631"/>
    <x v="471"/>
    <x v="18"/>
    <n v="81291"/>
    <s v="Pet care (except veterinary) services"/>
    <n v="1"/>
    <s v="All establishments"/>
    <n v="1"/>
    <s v="All establishments"/>
    <n v="2019"/>
    <n v="11"/>
    <x v="1076"/>
    <s v="G"/>
    <x v="364"/>
    <s v="G"/>
    <x v="0"/>
    <s v="G"/>
  </r>
  <r>
    <s v="0500000US22019"/>
    <x v="632"/>
    <x v="472"/>
    <x v="18"/>
    <n v="54194"/>
    <s v="Veterinary services"/>
    <n v="1"/>
    <s v="All establishments"/>
    <n v="1"/>
    <s v="All establishments"/>
    <n v="2019"/>
    <n v="25"/>
    <x v="1077"/>
    <s v="G"/>
    <x v="300"/>
    <s v="G"/>
    <x v="278"/>
    <s v="G"/>
  </r>
  <r>
    <s v="0500000US22019"/>
    <x v="632"/>
    <x v="472"/>
    <x v="18"/>
    <n v="81291"/>
    <s v="Pet care (except veterinary) services"/>
    <n v="1"/>
    <s v="All establishments"/>
    <n v="1"/>
    <s v="All establishments"/>
    <n v="2019"/>
    <n v="9"/>
    <x v="1078"/>
    <s v="G"/>
    <x v="817"/>
    <s v="G"/>
    <x v="69"/>
    <s v="H"/>
  </r>
  <r>
    <s v="0500000US22031"/>
    <x v="633"/>
    <x v="473"/>
    <x v="18"/>
    <n v="54194"/>
    <s v="Veterinary services"/>
    <n v="1"/>
    <s v="All establishments"/>
    <n v="1"/>
    <s v="All establishments"/>
    <n v="2019"/>
    <n v="4"/>
    <x v="1079"/>
    <s v="G"/>
    <x v="125"/>
    <s v="G"/>
    <x v="94"/>
    <s v="H"/>
  </r>
  <r>
    <s v="0500000US22033"/>
    <x v="634"/>
    <x v="474"/>
    <x v="18"/>
    <n v="45391"/>
    <s v="Pet and pet supplies stores"/>
    <n v="1"/>
    <s v="All establishments"/>
    <n v="1"/>
    <s v="All establishments"/>
    <n v="2019"/>
    <n v="10"/>
    <x v="1080"/>
    <s v="J"/>
    <x v="818"/>
    <s v="J"/>
    <x v="390"/>
    <s v="J"/>
  </r>
  <r>
    <s v="0500000US22033"/>
    <x v="634"/>
    <x v="474"/>
    <x v="18"/>
    <n v="54194"/>
    <s v="Veterinary services"/>
    <n v="1"/>
    <s v="All establishments"/>
    <n v="1"/>
    <s v="All establishments"/>
    <n v="2019"/>
    <n v="46"/>
    <x v="1081"/>
    <s v="H"/>
    <x v="819"/>
    <s v="G"/>
    <x v="416"/>
    <s v="G"/>
  </r>
  <r>
    <s v="0500000US22033"/>
    <x v="634"/>
    <x v="474"/>
    <x v="18"/>
    <n v="81291"/>
    <s v="Pet care (except veterinary) services"/>
    <n v="1"/>
    <s v="All establishments"/>
    <n v="1"/>
    <s v="All establishments"/>
    <n v="2019"/>
    <n v="19"/>
    <x v="1082"/>
    <s v="H"/>
    <x v="820"/>
    <s v="H"/>
    <x v="417"/>
    <s v="H"/>
  </r>
  <r>
    <s v="0500000US22037"/>
    <x v="635"/>
    <x v="475"/>
    <x v="18"/>
    <n v="54194"/>
    <s v="Veterinary services"/>
    <n v="1"/>
    <s v="All establishments"/>
    <n v="1"/>
    <s v="All establishments"/>
    <n v="2019"/>
    <n v="3"/>
    <x v="1083"/>
    <s v="G"/>
    <x v="806"/>
    <s v="G"/>
    <x v="94"/>
    <s v="H"/>
  </r>
  <r>
    <s v="0500000US22039"/>
    <x v="636"/>
    <x v="476"/>
    <x v="18"/>
    <n v="54194"/>
    <s v="Veterinary services"/>
    <n v="1"/>
    <s v="All establishments"/>
    <n v="1"/>
    <s v="All establishments"/>
    <n v="2019"/>
    <n v="3"/>
    <x v="1084"/>
    <s v="G"/>
    <x v="677"/>
    <s v="G"/>
    <x v="32"/>
    <s v="J"/>
  </r>
  <r>
    <s v="0500000US22045"/>
    <x v="637"/>
    <x v="477"/>
    <x v="18"/>
    <n v="54194"/>
    <s v="Veterinary services"/>
    <n v="1"/>
    <s v="All establishments"/>
    <n v="1"/>
    <s v="All establishments"/>
    <n v="2019"/>
    <n v="6"/>
    <x v="1085"/>
    <s v="H"/>
    <x v="821"/>
    <s v="H"/>
    <x v="317"/>
    <s v="H"/>
  </r>
  <r>
    <s v="0500000US22047"/>
    <x v="638"/>
    <x v="478"/>
    <x v="18"/>
    <n v="54194"/>
    <s v="Veterinary services"/>
    <n v="1"/>
    <s v="All establishments"/>
    <n v="1"/>
    <s v="All establishments"/>
    <n v="2019"/>
    <n v="3"/>
    <x v="1086"/>
    <s v="H"/>
    <x v="671"/>
    <s v="H"/>
    <x v="11"/>
    <s v="J"/>
  </r>
  <r>
    <s v="0500000US22051"/>
    <x v="639"/>
    <x v="479"/>
    <x v="18"/>
    <n v="45391"/>
    <s v="Pet and pet supplies stores"/>
    <n v="1"/>
    <s v="All establishments"/>
    <n v="1"/>
    <s v="All establishments"/>
    <n v="2019"/>
    <n v="13"/>
    <x v="1087"/>
    <s v="G"/>
    <x v="813"/>
    <s v="H"/>
    <x v="418"/>
    <s v="H"/>
  </r>
  <r>
    <s v="0500000US22051"/>
    <x v="639"/>
    <x v="479"/>
    <x v="18"/>
    <n v="54194"/>
    <s v="Veterinary services"/>
    <n v="1"/>
    <s v="All establishments"/>
    <n v="1"/>
    <s v="All establishments"/>
    <n v="2019"/>
    <n v="52"/>
    <x v="1088"/>
    <s v="G"/>
    <x v="822"/>
    <s v="G"/>
    <x v="419"/>
    <s v="G"/>
  </r>
  <r>
    <s v="0500000US22051"/>
    <x v="639"/>
    <x v="479"/>
    <x v="18"/>
    <n v="81291"/>
    <s v="Pet care (except veterinary) services"/>
    <n v="1"/>
    <s v="All establishments"/>
    <n v="1"/>
    <s v="All establishments"/>
    <n v="2019"/>
    <n v="15"/>
    <x v="1089"/>
    <s v="G"/>
    <x v="486"/>
    <s v="G"/>
    <x v="129"/>
    <s v="G"/>
  </r>
  <r>
    <s v="0500000US22053"/>
    <x v="640"/>
    <x v="480"/>
    <x v="18"/>
    <n v="54194"/>
    <s v="Veterinary services"/>
    <n v="1"/>
    <s v="All establishments"/>
    <n v="1"/>
    <s v="All establishments"/>
    <n v="2019"/>
    <n v="3"/>
    <x v="1090"/>
    <s v="H"/>
    <x v="403"/>
    <s v="H"/>
    <x v="16"/>
    <s v="G"/>
  </r>
  <r>
    <s v="0500000US22055"/>
    <x v="641"/>
    <x v="481"/>
    <x v="18"/>
    <n v="45391"/>
    <s v="Pet and pet supplies stores"/>
    <n v="1"/>
    <s v="All establishments"/>
    <n v="1"/>
    <s v="All establishments"/>
    <n v="2019"/>
    <n v="7"/>
    <x v="1091"/>
    <s v="J"/>
    <x v="70"/>
    <s v="J"/>
    <x v="408"/>
    <s v="J"/>
  </r>
  <r>
    <s v="0500000US22055"/>
    <x v="641"/>
    <x v="481"/>
    <x v="18"/>
    <n v="54194"/>
    <s v="Veterinary services"/>
    <n v="1"/>
    <s v="All establishments"/>
    <n v="1"/>
    <s v="All establishments"/>
    <n v="2019"/>
    <n v="34"/>
    <x v="1092"/>
    <s v="H"/>
    <x v="823"/>
    <s v="H"/>
    <x v="158"/>
    <s v="H"/>
  </r>
  <r>
    <s v="0500000US22055"/>
    <x v="641"/>
    <x v="481"/>
    <x v="18"/>
    <n v="81291"/>
    <s v="Pet care (except veterinary) services"/>
    <n v="1"/>
    <s v="All establishments"/>
    <n v="1"/>
    <s v="All establishments"/>
    <n v="2019"/>
    <n v="19"/>
    <x v="1093"/>
    <s v="G"/>
    <x v="312"/>
    <s v="G"/>
    <x v="390"/>
    <s v="G"/>
  </r>
  <r>
    <s v="0500000US22057"/>
    <x v="642"/>
    <x v="482"/>
    <x v="18"/>
    <n v="54194"/>
    <s v="Veterinary services"/>
    <n v="1"/>
    <s v="All establishments"/>
    <n v="1"/>
    <s v="All establishments"/>
    <n v="2019"/>
    <n v="8"/>
    <x v="3"/>
    <s v="G"/>
    <x v="824"/>
    <s v="G"/>
    <x v="220"/>
    <s v="G"/>
  </r>
  <r>
    <s v="0500000US22061"/>
    <x v="643"/>
    <x v="483"/>
    <x v="18"/>
    <n v="54194"/>
    <s v="Veterinary services"/>
    <n v="1"/>
    <s v="All establishments"/>
    <n v="1"/>
    <s v="All establishments"/>
    <n v="2019"/>
    <n v="4"/>
    <x v="1094"/>
    <s v="G"/>
    <x v="825"/>
    <s v="G"/>
    <x v="83"/>
    <s v="G"/>
  </r>
  <r>
    <s v="0500000US22063"/>
    <x v="644"/>
    <x v="484"/>
    <x v="18"/>
    <n v="54194"/>
    <s v="Veterinary services"/>
    <n v="1"/>
    <s v="All establishments"/>
    <n v="1"/>
    <s v="All establishments"/>
    <n v="2019"/>
    <n v="8"/>
    <x v="1095"/>
    <s v="G"/>
    <x v="826"/>
    <s v="H"/>
    <x v="0"/>
    <s v="J"/>
  </r>
  <r>
    <s v="0500000US22063"/>
    <x v="644"/>
    <x v="484"/>
    <x v="18"/>
    <n v="81291"/>
    <s v="Pet care (except veterinary) services"/>
    <n v="1"/>
    <s v="All establishments"/>
    <n v="1"/>
    <s v="All establishments"/>
    <n v="2019"/>
    <n v="3"/>
    <x v="1014"/>
    <s v="J"/>
    <x v="827"/>
    <s v="J"/>
    <x v="259"/>
    <s v="J"/>
  </r>
  <r>
    <s v="0500000US22069"/>
    <x v="645"/>
    <x v="485"/>
    <x v="18"/>
    <n v="54194"/>
    <s v="Veterinary services"/>
    <n v="1"/>
    <s v="All establishments"/>
    <n v="1"/>
    <s v="All establishments"/>
    <n v="2019"/>
    <n v="5"/>
    <x v="1021"/>
    <s v="H"/>
    <x v="538"/>
    <s v="H"/>
    <x v="222"/>
    <s v="H"/>
  </r>
  <r>
    <s v="0500000US22071"/>
    <x v="646"/>
    <x v="486"/>
    <x v="18"/>
    <n v="45391"/>
    <s v="Pet and pet supplies stores"/>
    <n v="1"/>
    <s v="All establishments"/>
    <n v="1"/>
    <s v="All establishments"/>
    <n v="2019"/>
    <n v="9"/>
    <x v="1096"/>
    <s v="H"/>
    <x v="213"/>
    <s v="H"/>
    <x v="224"/>
    <s v="H"/>
  </r>
  <r>
    <s v="0500000US22071"/>
    <x v="646"/>
    <x v="486"/>
    <x v="18"/>
    <n v="54194"/>
    <s v="Veterinary services"/>
    <n v="1"/>
    <s v="All establishments"/>
    <n v="1"/>
    <s v="All establishments"/>
    <n v="2019"/>
    <n v="29"/>
    <x v="1097"/>
    <s v="G"/>
    <x v="828"/>
    <s v="G"/>
    <x v="81"/>
    <s v="G"/>
  </r>
  <r>
    <s v="0500000US22071"/>
    <x v="646"/>
    <x v="486"/>
    <x v="18"/>
    <n v="81291"/>
    <s v="Pet care (except veterinary) services"/>
    <n v="1"/>
    <s v="All establishments"/>
    <n v="1"/>
    <s v="All establishments"/>
    <n v="2019"/>
    <n v="17"/>
    <x v="1098"/>
    <s v="G"/>
    <x v="829"/>
    <s v="G"/>
    <x v="420"/>
    <s v="G"/>
  </r>
  <r>
    <s v="0500000US22073"/>
    <x v="647"/>
    <x v="487"/>
    <x v="18"/>
    <n v="45391"/>
    <s v="Pet and pet supplies stores"/>
    <n v="1"/>
    <s v="All establishments"/>
    <n v="1"/>
    <s v="All establishments"/>
    <n v="2019"/>
    <n v="4"/>
    <x v="652"/>
    <s v="G"/>
    <x v="84"/>
    <s v="H"/>
    <x v="17"/>
    <s v="H"/>
  </r>
  <r>
    <s v="0500000US22073"/>
    <x v="647"/>
    <x v="487"/>
    <x v="18"/>
    <n v="54194"/>
    <s v="Veterinary services"/>
    <n v="1"/>
    <s v="All establishments"/>
    <n v="1"/>
    <s v="All establishments"/>
    <n v="2019"/>
    <n v="16"/>
    <x v="1099"/>
    <s v="G"/>
    <x v="351"/>
    <s v="G"/>
    <x v="326"/>
    <s v="H"/>
  </r>
  <r>
    <s v="0500000US22073"/>
    <x v="647"/>
    <x v="487"/>
    <x v="18"/>
    <n v="81291"/>
    <s v="Pet care (except veterinary) services"/>
    <n v="1"/>
    <s v="All establishments"/>
    <n v="1"/>
    <s v="All establishments"/>
    <n v="2019"/>
    <n v="12"/>
    <x v="1100"/>
    <s v="G"/>
    <x v="187"/>
    <s v="G"/>
    <x v="69"/>
    <s v="J"/>
  </r>
  <r>
    <s v="0500000US22077"/>
    <x v="648"/>
    <x v="488"/>
    <x v="18"/>
    <n v="54194"/>
    <s v="Veterinary services"/>
    <n v="1"/>
    <s v="All establishments"/>
    <n v="1"/>
    <s v="All establishments"/>
    <n v="2019"/>
    <n v="3"/>
    <x v="1101"/>
    <s v="H"/>
    <x v="9"/>
    <s v="H"/>
    <x v="61"/>
    <s v="J"/>
  </r>
  <r>
    <s v="0500000US22079"/>
    <x v="649"/>
    <x v="489"/>
    <x v="18"/>
    <n v="54194"/>
    <s v="Veterinary services"/>
    <n v="1"/>
    <s v="All establishments"/>
    <n v="1"/>
    <s v="All establishments"/>
    <n v="2019"/>
    <n v="12"/>
    <x v="1102"/>
    <s v="G"/>
    <x v="700"/>
    <s v="G"/>
    <x v="27"/>
    <s v="G"/>
  </r>
  <r>
    <s v="0500000US22079"/>
    <x v="649"/>
    <x v="489"/>
    <x v="18"/>
    <n v="81291"/>
    <s v="Pet care (except veterinary) services"/>
    <n v="1"/>
    <s v="All establishments"/>
    <n v="1"/>
    <s v="All establishments"/>
    <n v="2019"/>
    <n v="4"/>
    <x v="1103"/>
    <s v="G"/>
    <x v="830"/>
    <s v="G"/>
    <x v="4"/>
    <s v="J"/>
  </r>
  <r>
    <s v="0500000US22087"/>
    <x v="650"/>
    <x v="490"/>
    <x v="18"/>
    <n v="54194"/>
    <s v="Veterinary services"/>
    <n v="1"/>
    <s v="All establishments"/>
    <n v="1"/>
    <s v="All establishments"/>
    <n v="2019"/>
    <n v="3"/>
    <x v="1104"/>
    <s v="H"/>
    <x v="644"/>
    <s v="H"/>
    <x v="61"/>
    <s v="J"/>
  </r>
  <r>
    <s v="0500000US22089"/>
    <x v="651"/>
    <x v="491"/>
    <x v="18"/>
    <n v="54194"/>
    <s v="Veterinary services"/>
    <n v="1"/>
    <s v="All establishments"/>
    <n v="1"/>
    <s v="All establishments"/>
    <n v="2019"/>
    <n v="4"/>
    <x v="1105"/>
    <s v="G"/>
    <x v="589"/>
    <s v="G"/>
    <x v="47"/>
    <s v="H"/>
  </r>
  <r>
    <s v="0500000US22097"/>
    <x v="652"/>
    <x v="492"/>
    <x v="18"/>
    <n v="54194"/>
    <s v="Veterinary services"/>
    <n v="1"/>
    <s v="All establishments"/>
    <n v="1"/>
    <s v="All establishments"/>
    <n v="2019"/>
    <n v="10"/>
    <x v="1106"/>
    <s v="G"/>
    <x v="831"/>
    <s v="G"/>
    <x v="221"/>
    <s v="H"/>
  </r>
  <r>
    <s v="0500000US22099"/>
    <x v="653"/>
    <x v="493"/>
    <x v="18"/>
    <n v="54194"/>
    <s v="Veterinary services"/>
    <n v="1"/>
    <s v="All establishments"/>
    <n v="1"/>
    <s v="All establishments"/>
    <n v="2019"/>
    <n v="3"/>
    <x v="1107"/>
    <s v="J"/>
    <x v="568"/>
    <s v="J"/>
    <x v="125"/>
    <s v="J"/>
  </r>
  <r>
    <s v="0500000US22101"/>
    <x v="654"/>
    <x v="494"/>
    <x v="18"/>
    <n v="54194"/>
    <s v="Veterinary services"/>
    <n v="1"/>
    <s v="All establishments"/>
    <n v="1"/>
    <s v="All establishments"/>
    <n v="2019"/>
    <n v="3"/>
    <x v="1108"/>
    <s v="G"/>
    <x v="250"/>
    <s v="H"/>
    <x v="222"/>
    <s v="H"/>
  </r>
  <r>
    <s v="0500000US22103"/>
    <x v="655"/>
    <x v="495"/>
    <x v="18"/>
    <n v="45391"/>
    <s v="Pet and pet supplies stores"/>
    <n v="1"/>
    <s v="All establishments"/>
    <n v="1"/>
    <s v="All establishments"/>
    <n v="2019"/>
    <n v="11"/>
    <x v="1109"/>
    <s v="H"/>
    <x v="832"/>
    <s v="H"/>
    <x v="3"/>
    <s v="J"/>
  </r>
  <r>
    <s v="0500000US22103"/>
    <x v="655"/>
    <x v="495"/>
    <x v="18"/>
    <n v="54194"/>
    <s v="Veterinary services"/>
    <n v="1"/>
    <s v="All establishments"/>
    <n v="1"/>
    <s v="All establishments"/>
    <n v="2019"/>
    <n v="50"/>
    <x v="1110"/>
    <s v="G"/>
    <x v="833"/>
    <s v="G"/>
    <x v="421"/>
    <s v="G"/>
  </r>
  <r>
    <s v="0500000US22103"/>
    <x v="655"/>
    <x v="495"/>
    <x v="18"/>
    <n v="81291"/>
    <s v="Pet care (except veterinary) services"/>
    <n v="1"/>
    <s v="All establishments"/>
    <n v="1"/>
    <s v="All establishments"/>
    <n v="2019"/>
    <n v="13"/>
    <x v="1111"/>
    <s v="G"/>
    <x v="250"/>
    <s v="G"/>
    <x v="31"/>
    <s v="G"/>
  </r>
  <r>
    <s v="0500000US22105"/>
    <x v="656"/>
    <x v="496"/>
    <x v="18"/>
    <n v="54194"/>
    <s v="Veterinary services"/>
    <n v="1"/>
    <s v="All establishments"/>
    <n v="1"/>
    <s v="All establishments"/>
    <n v="2019"/>
    <n v="16"/>
    <x v="1112"/>
    <s v="H"/>
    <x v="834"/>
    <s v="H"/>
    <x v="55"/>
    <s v="G"/>
  </r>
  <r>
    <s v="0500000US22105"/>
    <x v="656"/>
    <x v="496"/>
    <x v="18"/>
    <n v="81291"/>
    <s v="Pet care (except veterinary) services"/>
    <n v="1"/>
    <s v="All establishments"/>
    <n v="1"/>
    <s v="All establishments"/>
    <n v="2019"/>
    <n v="3"/>
    <x v="1113"/>
    <s v="H"/>
    <x v="19"/>
    <s v="J"/>
    <x v="77"/>
    <s v="G"/>
  </r>
  <r>
    <s v="0500000US22109"/>
    <x v="657"/>
    <x v="497"/>
    <x v="18"/>
    <n v="54194"/>
    <s v="Veterinary services"/>
    <n v="1"/>
    <s v="All establishments"/>
    <n v="1"/>
    <s v="All establishments"/>
    <n v="2019"/>
    <n v="3"/>
    <x v="1114"/>
    <s v="G"/>
    <x v="102"/>
    <s v="G"/>
    <x v="61"/>
    <s v="G"/>
  </r>
  <r>
    <s v="0500000US22109"/>
    <x v="657"/>
    <x v="497"/>
    <x v="18"/>
    <n v="81291"/>
    <s v="Pet care (except veterinary) services"/>
    <n v="1"/>
    <s v="All establishments"/>
    <n v="1"/>
    <s v="All establishments"/>
    <n v="2019"/>
    <n v="3"/>
    <x v="1007"/>
    <s v="J"/>
    <x v="197"/>
    <s v="J"/>
    <x v="67"/>
    <s v="J"/>
  </r>
  <r>
    <s v="0500000US22113"/>
    <x v="658"/>
    <x v="498"/>
    <x v="18"/>
    <n v="54194"/>
    <s v="Veterinary services"/>
    <n v="1"/>
    <s v="All establishments"/>
    <n v="1"/>
    <s v="All establishments"/>
    <n v="2019"/>
    <n v="5"/>
    <x v="751"/>
    <s v="G"/>
    <x v="479"/>
    <s v="G"/>
    <x v="39"/>
    <s v="G"/>
  </r>
  <r>
    <s v="0500000US22115"/>
    <x v="659"/>
    <x v="499"/>
    <x v="18"/>
    <n v="54194"/>
    <s v="Veterinary services"/>
    <n v="1"/>
    <s v="All establishments"/>
    <n v="1"/>
    <s v="All establishments"/>
    <n v="2019"/>
    <n v="4"/>
    <x v="1115"/>
    <s v="G"/>
    <x v="835"/>
    <s v="G"/>
    <x v="225"/>
    <s v="H"/>
  </r>
  <r>
    <s v="0500000US22117"/>
    <x v="660"/>
    <x v="500"/>
    <x v="18"/>
    <n v="54194"/>
    <s v="Veterinary services"/>
    <n v="1"/>
    <s v="All establishments"/>
    <n v="1"/>
    <s v="All establishments"/>
    <n v="2019"/>
    <n v="4"/>
    <x v="764"/>
    <s v="G"/>
    <x v="526"/>
    <s v="H"/>
    <x v="7"/>
    <s v="H"/>
  </r>
  <r>
    <s v="0500000US22119"/>
    <x v="661"/>
    <x v="501"/>
    <x v="18"/>
    <n v="54194"/>
    <s v="Veterinary services"/>
    <n v="1"/>
    <s v="All establishments"/>
    <n v="1"/>
    <s v="All establishments"/>
    <n v="2019"/>
    <n v="5"/>
    <x v="106"/>
    <s v="J"/>
    <x v="126"/>
    <s v="J"/>
    <x v="259"/>
    <s v="J"/>
  </r>
  <r>
    <s v="0500000US22119"/>
    <x v="661"/>
    <x v="501"/>
    <x v="18"/>
    <n v="81291"/>
    <s v="Pet care (except veterinary) services"/>
    <n v="1"/>
    <s v="All establishments"/>
    <n v="1"/>
    <s v="All establishments"/>
    <n v="2019"/>
    <n v="3"/>
    <x v="1116"/>
    <s v="J"/>
    <x v="138"/>
    <s v="J"/>
    <x v="400"/>
    <s v="G"/>
  </r>
  <r>
    <s v="0500000US22121"/>
    <x v="662"/>
    <x v="502"/>
    <x v="18"/>
    <n v="54194"/>
    <s v="Veterinary services"/>
    <n v="1"/>
    <s v="All establishments"/>
    <n v="1"/>
    <s v="All establishments"/>
    <n v="2019"/>
    <n v="3"/>
    <x v="1117"/>
    <s v="H"/>
    <x v="485"/>
    <s v="H"/>
    <x v="33"/>
    <s v="J"/>
  </r>
  <r>
    <s v="0500000US22125"/>
    <x v="663"/>
    <x v="503"/>
    <x v="18"/>
    <n v="54194"/>
    <s v="Veterinary services"/>
    <n v="1"/>
    <s v="All establishments"/>
    <n v="1"/>
    <s v="All establishments"/>
    <n v="2019"/>
    <n v="3"/>
    <x v="1118"/>
    <s v="G"/>
    <x v="17"/>
    <s v="G"/>
    <x v="59"/>
    <s v="H"/>
  </r>
  <r>
    <s v="0500000US23001"/>
    <x v="664"/>
    <x v="504"/>
    <x v="19"/>
    <n v="45391"/>
    <s v="Pet and pet supplies stores"/>
    <n v="1"/>
    <s v="All establishments"/>
    <n v="1"/>
    <s v="All establishments"/>
    <n v="2019"/>
    <n v="3"/>
    <x v="853"/>
    <s v="J"/>
    <x v="508"/>
    <s v="J"/>
    <x v="202"/>
    <s v="J"/>
  </r>
  <r>
    <s v="0500000US23001"/>
    <x v="664"/>
    <x v="504"/>
    <x v="19"/>
    <n v="54194"/>
    <s v="Veterinary services"/>
    <n v="1"/>
    <s v="All establishments"/>
    <n v="1"/>
    <s v="All establishments"/>
    <n v="2019"/>
    <n v="6"/>
    <x v="1119"/>
    <s v="G"/>
    <x v="836"/>
    <s v="G"/>
    <x v="12"/>
    <s v="H"/>
  </r>
  <r>
    <s v="0500000US23001"/>
    <x v="664"/>
    <x v="504"/>
    <x v="19"/>
    <n v="81291"/>
    <s v="Pet care (except veterinary) services"/>
    <n v="1"/>
    <s v="All establishments"/>
    <n v="1"/>
    <s v="All establishments"/>
    <n v="2019"/>
    <n v="7"/>
    <x v="988"/>
    <s v="H"/>
    <x v="534"/>
    <s v="J"/>
    <x v="6"/>
    <s v="J"/>
  </r>
  <r>
    <s v="0500000US23003"/>
    <x v="665"/>
    <x v="505"/>
    <x v="19"/>
    <n v="54194"/>
    <s v="Veterinary services"/>
    <n v="1"/>
    <s v="All establishments"/>
    <n v="1"/>
    <s v="All establishments"/>
    <n v="2019"/>
    <n v="6"/>
    <x v="1120"/>
    <s v="G"/>
    <x v="837"/>
    <s v="G"/>
    <x v="31"/>
    <s v="G"/>
  </r>
  <r>
    <s v="0500000US23003"/>
    <x v="665"/>
    <x v="505"/>
    <x v="19"/>
    <n v="81291"/>
    <s v="Pet care (except veterinary) services"/>
    <n v="1"/>
    <s v="All establishments"/>
    <n v="1"/>
    <s v="All establishments"/>
    <n v="2019"/>
    <n v="3"/>
    <x v="1121"/>
    <s v="G"/>
    <x v="838"/>
    <s v="G"/>
    <x v="46"/>
    <s v="J"/>
  </r>
  <r>
    <s v="0500000US23005"/>
    <x v="666"/>
    <x v="506"/>
    <x v="19"/>
    <n v="45391"/>
    <s v="Pet and pet supplies stores"/>
    <n v="1"/>
    <s v="All establishments"/>
    <n v="1"/>
    <s v="All establishments"/>
    <n v="2019"/>
    <n v="17"/>
    <x v="1122"/>
    <s v="H"/>
    <x v="839"/>
    <s v="H"/>
    <x v="316"/>
    <s v="H"/>
  </r>
  <r>
    <s v="0500000US23005"/>
    <x v="666"/>
    <x v="506"/>
    <x v="19"/>
    <n v="54194"/>
    <s v="Veterinary services"/>
    <n v="1"/>
    <s v="All establishments"/>
    <n v="1"/>
    <s v="All establishments"/>
    <n v="2019"/>
    <n v="52"/>
    <x v="1123"/>
    <s v="G"/>
    <x v="840"/>
    <s v="G"/>
    <x v="422"/>
    <s v="H"/>
  </r>
  <r>
    <s v="0500000US23005"/>
    <x v="666"/>
    <x v="506"/>
    <x v="19"/>
    <n v="81291"/>
    <s v="Pet care (except veterinary) services"/>
    <n v="1"/>
    <s v="All establishments"/>
    <n v="1"/>
    <s v="All establishments"/>
    <n v="2019"/>
    <n v="52"/>
    <x v="1124"/>
    <s v="G"/>
    <x v="841"/>
    <s v="G"/>
    <x v="81"/>
    <s v="G"/>
  </r>
  <r>
    <s v="0500000US23007"/>
    <x v="667"/>
    <x v="18"/>
    <x v="19"/>
    <n v="54194"/>
    <s v="Veterinary services"/>
    <n v="1"/>
    <s v="All establishments"/>
    <n v="1"/>
    <s v="All establishments"/>
    <n v="2019"/>
    <n v="4"/>
    <x v="1125"/>
    <s v="G"/>
    <x v="58"/>
    <s v="G"/>
    <x v="7"/>
    <s v="G"/>
  </r>
  <r>
    <s v="0500000US23009"/>
    <x v="668"/>
    <x v="358"/>
    <x v="19"/>
    <n v="45391"/>
    <s v="Pet and pet supplies stores"/>
    <n v="1"/>
    <s v="All establishments"/>
    <n v="1"/>
    <s v="All establishments"/>
    <n v="2019"/>
    <n v="3"/>
    <x v="71"/>
    <s v="H"/>
    <x v="97"/>
    <s v="H"/>
    <x v="68"/>
    <s v="J"/>
  </r>
  <r>
    <s v="0500000US23009"/>
    <x v="668"/>
    <x v="358"/>
    <x v="19"/>
    <n v="54194"/>
    <s v="Veterinary services"/>
    <n v="1"/>
    <s v="All establishments"/>
    <n v="1"/>
    <s v="All establishments"/>
    <n v="2019"/>
    <n v="10"/>
    <x v="1126"/>
    <s v="H"/>
    <x v="842"/>
    <s v="H"/>
    <x v="423"/>
    <s v="H"/>
  </r>
  <r>
    <s v="0500000US23009"/>
    <x v="668"/>
    <x v="358"/>
    <x v="19"/>
    <n v="81291"/>
    <s v="Pet care (except veterinary) services"/>
    <n v="1"/>
    <s v="All establishments"/>
    <n v="1"/>
    <s v="All establishments"/>
    <n v="2019"/>
    <n v="5"/>
    <x v="1127"/>
    <s v="G"/>
    <x v="843"/>
    <s v="J"/>
    <x v="6"/>
    <s v="G"/>
  </r>
  <r>
    <s v="0500000US23011"/>
    <x v="669"/>
    <x v="507"/>
    <x v="19"/>
    <n v="45391"/>
    <s v="Pet and pet supplies stores"/>
    <n v="1"/>
    <s v="All establishments"/>
    <n v="1"/>
    <s v="All establishments"/>
    <n v="2019"/>
    <n v="4"/>
    <x v="1128"/>
    <s v="J"/>
    <x v="119"/>
    <s v="J"/>
    <x v="25"/>
    <s v="J"/>
  </r>
  <r>
    <s v="0500000US23011"/>
    <x v="669"/>
    <x v="507"/>
    <x v="19"/>
    <n v="54194"/>
    <s v="Veterinary services"/>
    <n v="1"/>
    <s v="All establishments"/>
    <n v="1"/>
    <s v="All establishments"/>
    <n v="2019"/>
    <n v="18"/>
    <x v="1129"/>
    <s v="G"/>
    <x v="844"/>
    <s v="G"/>
    <x v="424"/>
    <s v="G"/>
  </r>
  <r>
    <s v="0500000US23011"/>
    <x v="669"/>
    <x v="507"/>
    <x v="19"/>
    <n v="81291"/>
    <s v="Pet care (except veterinary) services"/>
    <n v="1"/>
    <s v="All establishments"/>
    <n v="1"/>
    <s v="All establishments"/>
    <n v="2019"/>
    <n v="7"/>
    <x v="1130"/>
    <s v="H"/>
    <x v="28"/>
    <s v="H"/>
    <x v="9"/>
    <s v="J"/>
  </r>
  <r>
    <s v="0500000US23013"/>
    <x v="670"/>
    <x v="322"/>
    <x v="19"/>
    <n v="54194"/>
    <s v="Veterinary services"/>
    <n v="1"/>
    <s v="All establishments"/>
    <n v="1"/>
    <s v="All establishments"/>
    <n v="2019"/>
    <n v="7"/>
    <x v="1131"/>
    <s v="H"/>
    <x v="845"/>
    <s v="H"/>
    <x v="64"/>
    <s v="H"/>
  </r>
  <r>
    <s v="0500000US23013"/>
    <x v="670"/>
    <x v="322"/>
    <x v="19"/>
    <n v="81291"/>
    <s v="Pet care (except veterinary) services"/>
    <n v="1"/>
    <s v="All establishments"/>
    <n v="1"/>
    <s v="All establishments"/>
    <n v="2019"/>
    <n v="6"/>
    <x v="1132"/>
    <s v="H"/>
    <x v="28"/>
    <s v="J"/>
    <x v="4"/>
    <s v="G"/>
  </r>
  <r>
    <s v="0500000US23015"/>
    <x v="671"/>
    <x v="157"/>
    <x v="19"/>
    <n v="54194"/>
    <s v="Veterinary services"/>
    <n v="1"/>
    <s v="All establishments"/>
    <n v="1"/>
    <s v="All establishments"/>
    <n v="2019"/>
    <n v="6"/>
    <x v="1133"/>
    <s v="J"/>
    <x v="318"/>
    <s v="J"/>
    <x v="125"/>
    <s v="J"/>
  </r>
  <r>
    <s v="0500000US23015"/>
    <x v="671"/>
    <x v="157"/>
    <x v="19"/>
    <n v="81291"/>
    <s v="Pet care (except veterinary) services"/>
    <n v="1"/>
    <s v="All establishments"/>
    <n v="1"/>
    <s v="All establishments"/>
    <n v="2019"/>
    <n v="5"/>
    <x v="1134"/>
    <s v="J"/>
    <x v="85"/>
    <s v="J"/>
    <x v="67"/>
    <s v="J"/>
  </r>
  <r>
    <s v="0500000US23017"/>
    <x v="672"/>
    <x v="508"/>
    <x v="19"/>
    <n v="54194"/>
    <s v="Veterinary services"/>
    <n v="1"/>
    <s v="All establishments"/>
    <n v="1"/>
    <s v="All establishments"/>
    <n v="2019"/>
    <n v="6"/>
    <x v="1135"/>
    <s v="G"/>
    <x v="831"/>
    <s v="G"/>
    <x v="19"/>
    <s v="G"/>
  </r>
  <r>
    <s v="0500000US23017"/>
    <x v="672"/>
    <x v="508"/>
    <x v="19"/>
    <n v="81291"/>
    <s v="Pet care (except veterinary) services"/>
    <n v="1"/>
    <s v="All establishments"/>
    <n v="1"/>
    <s v="All establishments"/>
    <n v="2019"/>
    <n v="7"/>
    <x v="1136"/>
    <s v="G"/>
    <x v="629"/>
    <s v="G"/>
    <x v="69"/>
    <s v="H"/>
  </r>
  <r>
    <s v="0500000US23019"/>
    <x v="673"/>
    <x v="509"/>
    <x v="19"/>
    <n v="45391"/>
    <s v="Pet and pet supplies stores"/>
    <n v="1"/>
    <s v="All establishments"/>
    <n v="1"/>
    <s v="All establishments"/>
    <n v="2019"/>
    <n v="4"/>
    <x v="1137"/>
    <s v="J"/>
    <x v="719"/>
    <s v="J"/>
    <x v="83"/>
    <s v="J"/>
  </r>
  <r>
    <s v="0500000US23019"/>
    <x v="673"/>
    <x v="509"/>
    <x v="19"/>
    <n v="54194"/>
    <s v="Veterinary services"/>
    <n v="1"/>
    <s v="All establishments"/>
    <n v="1"/>
    <s v="All establishments"/>
    <n v="2019"/>
    <n v="18"/>
    <x v="1138"/>
    <s v="G"/>
    <x v="846"/>
    <s v="G"/>
    <x v="250"/>
    <s v="G"/>
  </r>
  <r>
    <s v="0500000US23019"/>
    <x v="673"/>
    <x v="509"/>
    <x v="19"/>
    <n v="81291"/>
    <s v="Pet care (except veterinary) services"/>
    <n v="1"/>
    <s v="All establishments"/>
    <n v="1"/>
    <s v="All establishments"/>
    <n v="2019"/>
    <n v="18"/>
    <x v="1139"/>
    <s v="G"/>
    <x v="847"/>
    <s v="G"/>
    <x v="115"/>
    <s v="H"/>
  </r>
  <r>
    <s v="0500000US23021"/>
    <x v="674"/>
    <x v="510"/>
    <x v="19"/>
    <n v="54194"/>
    <s v="Veterinary services"/>
    <n v="1"/>
    <s v="All establishments"/>
    <n v="1"/>
    <s v="All establishments"/>
    <n v="2019"/>
    <n v="3"/>
    <x v="1140"/>
    <s v="H"/>
    <x v="81"/>
    <s v="H"/>
    <x v="11"/>
    <s v="J"/>
  </r>
  <r>
    <s v="0500000US23023"/>
    <x v="675"/>
    <x v="511"/>
    <x v="19"/>
    <n v="54194"/>
    <s v="Veterinary services"/>
    <n v="1"/>
    <s v="All establishments"/>
    <n v="1"/>
    <s v="All establishments"/>
    <n v="2019"/>
    <n v="6"/>
    <x v="1141"/>
    <s v="G"/>
    <x v="848"/>
    <s v="G"/>
    <x v="0"/>
    <s v="G"/>
  </r>
  <r>
    <s v="0500000US23023"/>
    <x v="675"/>
    <x v="511"/>
    <x v="19"/>
    <n v="81291"/>
    <s v="Pet care (except veterinary) services"/>
    <n v="1"/>
    <s v="All establishments"/>
    <n v="1"/>
    <s v="All establishments"/>
    <n v="2019"/>
    <n v="3"/>
    <x v="113"/>
    <s v="H"/>
    <x v="748"/>
    <s v="J"/>
    <x v="125"/>
    <s v="H"/>
  </r>
  <r>
    <s v="0500000US23025"/>
    <x v="676"/>
    <x v="512"/>
    <x v="19"/>
    <n v="54194"/>
    <s v="Veterinary services"/>
    <n v="1"/>
    <s v="All establishments"/>
    <n v="1"/>
    <s v="All establishments"/>
    <n v="2019"/>
    <n v="6"/>
    <x v="789"/>
    <s v="G"/>
    <x v="849"/>
    <s v="G"/>
    <x v="43"/>
    <s v="G"/>
  </r>
  <r>
    <s v="0500000US23027"/>
    <x v="677"/>
    <x v="513"/>
    <x v="19"/>
    <n v="54194"/>
    <s v="Veterinary services"/>
    <n v="1"/>
    <s v="All establishments"/>
    <n v="1"/>
    <s v="All establishments"/>
    <n v="2019"/>
    <n v="6"/>
    <x v="1142"/>
    <s v="G"/>
    <x v="850"/>
    <s v="G"/>
    <x v="338"/>
    <s v="H"/>
  </r>
  <r>
    <s v="0500000US23027"/>
    <x v="677"/>
    <x v="513"/>
    <x v="19"/>
    <n v="81291"/>
    <s v="Pet care (except veterinary) services"/>
    <n v="1"/>
    <s v="All establishments"/>
    <n v="1"/>
    <s v="All establishments"/>
    <n v="2019"/>
    <n v="8"/>
    <x v="405"/>
    <s v="G"/>
    <x v="192"/>
    <s v="G"/>
    <x v="14"/>
    <s v="H"/>
  </r>
  <r>
    <s v="0500000US23029"/>
    <x v="678"/>
    <x v="85"/>
    <x v="19"/>
    <n v="54194"/>
    <s v="Veterinary services"/>
    <n v="1"/>
    <s v="All establishments"/>
    <n v="1"/>
    <s v="All establishments"/>
    <n v="2019"/>
    <n v="5"/>
    <x v="1143"/>
    <s v="H"/>
    <x v="318"/>
    <s v="H"/>
    <x v="199"/>
    <s v="G"/>
  </r>
  <r>
    <s v="0500000US23029"/>
    <x v="678"/>
    <x v="85"/>
    <x v="19"/>
    <n v="81291"/>
    <s v="Pet care (except veterinary) services"/>
    <n v="1"/>
    <s v="All establishments"/>
    <n v="1"/>
    <s v="All establishments"/>
    <n v="2019"/>
    <n v="4"/>
    <x v="211"/>
    <s v="G"/>
    <x v="851"/>
    <s v="J"/>
    <x v="391"/>
    <s v="G"/>
  </r>
  <r>
    <s v="0500000US23031"/>
    <x v="679"/>
    <x v="514"/>
    <x v="19"/>
    <n v="45391"/>
    <s v="Pet and pet supplies stores"/>
    <n v="1"/>
    <s v="All establishments"/>
    <n v="1"/>
    <s v="All establishments"/>
    <n v="2019"/>
    <n v="7"/>
    <x v="137"/>
    <s v="G"/>
    <x v="645"/>
    <s v="G"/>
    <x v="88"/>
    <s v="H"/>
  </r>
  <r>
    <s v="0500000US23031"/>
    <x v="679"/>
    <x v="514"/>
    <x v="19"/>
    <n v="54194"/>
    <s v="Veterinary services"/>
    <n v="1"/>
    <s v="All establishments"/>
    <n v="1"/>
    <s v="All establishments"/>
    <n v="2019"/>
    <n v="29"/>
    <x v="1144"/>
    <s v="G"/>
    <x v="852"/>
    <s v="G"/>
    <x v="425"/>
    <s v="G"/>
  </r>
  <r>
    <s v="0500000US23031"/>
    <x v="679"/>
    <x v="514"/>
    <x v="19"/>
    <n v="81291"/>
    <s v="Pet care (except veterinary) services"/>
    <n v="1"/>
    <s v="All establishments"/>
    <n v="1"/>
    <s v="All establishments"/>
    <n v="2019"/>
    <n v="21"/>
    <x v="1145"/>
    <s v="G"/>
    <x v="732"/>
    <s v="G"/>
    <x v="129"/>
    <s v="G"/>
  </r>
  <r>
    <s v="0500000US24001"/>
    <x v="680"/>
    <x v="515"/>
    <x v="20"/>
    <n v="45391"/>
    <s v="Pet and pet supplies stores"/>
    <n v="1"/>
    <s v="All establishments"/>
    <n v="1"/>
    <s v="All establishments"/>
    <n v="2019"/>
    <n v="5"/>
    <x v="1146"/>
    <s v="G"/>
    <x v="26"/>
    <s v="G"/>
    <x v="199"/>
    <s v="H"/>
  </r>
  <r>
    <s v="0500000US24001"/>
    <x v="680"/>
    <x v="515"/>
    <x v="20"/>
    <n v="54194"/>
    <s v="Veterinary services"/>
    <n v="1"/>
    <s v="All establishments"/>
    <n v="1"/>
    <s v="All establishments"/>
    <n v="2019"/>
    <n v="6"/>
    <x v="1147"/>
    <s v="G"/>
    <x v="853"/>
    <s v="G"/>
    <x v="107"/>
    <s v="H"/>
  </r>
  <r>
    <s v="0500000US24001"/>
    <x v="680"/>
    <x v="515"/>
    <x v="20"/>
    <n v="81291"/>
    <s v="Pet care (except veterinary) services"/>
    <n v="1"/>
    <s v="All establishments"/>
    <n v="1"/>
    <s v="All establishments"/>
    <n v="2019"/>
    <n v="3"/>
    <x v="1148"/>
    <s v="J"/>
    <x v="854"/>
    <s v="J"/>
    <x v="59"/>
    <s v="J"/>
  </r>
  <r>
    <s v="0500000US24003"/>
    <x v="681"/>
    <x v="516"/>
    <x v="20"/>
    <n v="45391"/>
    <s v="Pet and pet supplies stores"/>
    <n v="1"/>
    <s v="All establishments"/>
    <n v="1"/>
    <s v="All establishments"/>
    <n v="2019"/>
    <n v="21"/>
    <x v="1149"/>
    <s v="H"/>
    <x v="855"/>
    <s v="H"/>
    <x v="412"/>
    <s v="H"/>
  </r>
  <r>
    <s v="0500000US24003"/>
    <x v="681"/>
    <x v="516"/>
    <x v="20"/>
    <n v="54194"/>
    <s v="Veterinary services"/>
    <n v="1"/>
    <s v="All establishments"/>
    <n v="1"/>
    <s v="All establishments"/>
    <n v="2019"/>
    <n v="68"/>
    <x v="1150"/>
    <s v="G"/>
    <x v="856"/>
    <s v="G"/>
    <x v="426"/>
    <s v="G"/>
  </r>
  <r>
    <s v="0500000US24003"/>
    <x v="681"/>
    <x v="516"/>
    <x v="20"/>
    <n v="81291"/>
    <s v="Pet care (except veterinary) services"/>
    <n v="1"/>
    <s v="All establishments"/>
    <n v="1"/>
    <s v="All establishments"/>
    <n v="2019"/>
    <n v="44"/>
    <x v="506"/>
    <s v="G"/>
    <x v="857"/>
    <s v="G"/>
    <x v="427"/>
    <s v="H"/>
  </r>
  <r>
    <s v="0500000US24005"/>
    <x v="682"/>
    <x v="517"/>
    <x v="20"/>
    <n v="45391"/>
    <s v="Pet and pet supplies stores"/>
    <n v="1"/>
    <s v="All establishments"/>
    <n v="1"/>
    <s v="All establishments"/>
    <n v="2019"/>
    <n v="28"/>
    <x v="1151"/>
    <s v="H"/>
    <x v="858"/>
    <s v="H"/>
    <x v="208"/>
    <s v="H"/>
  </r>
  <r>
    <s v="0500000US24005"/>
    <x v="682"/>
    <x v="517"/>
    <x v="20"/>
    <n v="54194"/>
    <s v="Veterinary services"/>
    <n v="1"/>
    <s v="All establishments"/>
    <n v="1"/>
    <s v="All establishments"/>
    <n v="2019"/>
    <n v="93"/>
    <x v="1152"/>
    <s v="G"/>
    <x v="859"/>
    <s v="G"/>
    <x v="428"/>
    <s v="G"/>
  </r>
  <r>
    <s v="0500000US24005"/>
    <x v="682"/>
    <x v="517"/>
    <x v="20"/>
    <n v="81291"/>
    <s v="Pet care (except veterinary) services"/>
    <n v="1"/>
    <s v="All establishments"/>
    <n v="1"/>
    <s v="All establishments"/>
    <n v="2019"/>
    <n v="40"/>
    <x v="1153"/>
    <s v="G"/>
    <x v="860"/>
    <s v="G"/>
    <x v="362"/>
    <s v="H"/>
  </r>
  <r>
    <s v="0500000US24009"/>
    <x v="683"/>
    <x v="518"/>
    <x v="20"/>
    <n v="45391"/>
    <s v="Pet and pet supplies stores"/>
    <n v="1"/>
    <s v="All establishments"/>
    <n v="1"/>
    <s v="All establishments"/>
    <n v="2019"/>
    <n v="4"/>
    <x v="1154"/>
    <s v="H"/>
    <x v="861"/>
    <s v="H"/>
    <x v="338"/>
    <s v="G"/>
  </r>
  <r>
    <s v="0500000US24009"/>
    <x v="683"/>
    <x v="518"/>
    <x v="20"/>
    <n v="54194"/>
    <s v="Veterinary services"/>
    <n v="1"/>
    <s v="All establishments"/>
    <n v="1"/>
    <s v="All establishments"/>
    <n v="2019"/>
    <n v="7"/>
    <x v="1155"/>
    <s v="G"/>
    <x v="862"/>
    <s v="G"/>
    <x v="429"/>
    <s v="G"/>
  </r>
  <r>
    <s v="0500000US24009"/>
    <x v="683"/>
    <x v="518"/>
    <x v="20"/>
    <n v="81291"/>
    <s v="Pet care (except veterinary) services"/>
    <n v="1"/>
    <s v="All establishments"/>
    <n v="1"/>
    <s v="All establishments"/>
    <n v="2019"/>
    <n v="10"/>
    <x v="1156"/>
    <s v="G"/>
    <x v="204"/>
    <s v="G"/>
    <x v="51"/>
    <s v="G"/>
  </r>
  <r>
    <s v="0500000US24011"/>
    <x v="684"/>
    <x v="519"/>
    <x v="20"/>
    <n v="54194"/>
    <s v="Veterinary services"/>
    <n v="1"/>
    <s v="All establishments"/>
    <n v="1"/>
    <s v="All establishments"/>
    <n v="2019"/>
    <n v="3"/>
    <x v="127"/>
    <s v="H"/>
    <x v="538"/>
    <s v="H"/>
    <x v="33"/>
    <s v="G"/>
  </r>
  <r>
    <s v="0500000US24013"/>
    <x v="685"/>
    <x v="65"/>
    <x v="20"/>
    <n v="45391"/>
    <s v="Pet and pet supplies stores"/>
    <n v="1"/>
    <s v="All establishments"/>
    <n v="1"/>
    <s v="All establishments"/>
    <n v="2019"/>
    <n v="5"/>
    <x v="1157"/>
    <s v="H"/>
    <x v="343"/>
    <s v="H"/>
    <x v="71"/>
    <s v="H"/>
  </r>
  <r>
    <s v="0500000US24013"/>
    <x v="685"/>
    <x v="65"/>
    <x v="20"/>
    <n v="54194"/>
    <s v="Veterinary services"/>
    <n v="1"/>
    <s v="All establishments"/>
    <n v="1"/>
    <s v="All establishments"/>
    <n v="2019"/>
    <n v="32"/>
    <x v="1158"/>
    <s v="G"/>
    <x v="863"/>
    <s v="G"/>
    <x v="81"/>
    <s v="G"/>
  </r>
  <r>
    <s v="0500000US24013"/>
    <x v="685"/>
    <x v="65"/>
    <x v="20"/>
    <n v="81291"/>
    <s v="Pet care (except veterinary) services"/>
    <n v="1"/>
    <s v="All establishments"/>
    <n v="1"/>
    <s v="All establishments"/>
    <n v="2019"/>
    <n v="20"/>
    <x v="1159"/>
    <s v="G"/>
    <x v="864"/>
    <s v="G"/>
    <x v="167"/>
    <s v="G"/>
  </r>
  <r>
    <s v="0500000US24015"/>
    <x v="686"/>
    <x v="520"/>
    <x v="20"/>
    <n v="45391"/>
    <s v="Pet and pet supplies stores"/>
    <n v="1"/>
    <s v="All establishments"/>
    <n v="1"/>
    <s v="All establishments"/>
    <n v="2019"/>
    <n v="4"/>
    <x v="1160"/>
    <s v="J"/>
    <x v="282"/>
    <s v="J"/>
    <x v="60"/>
    <s v="J"/>
  </r>
  <r>
    <s v="0500000US24015"/>
    <x v="686"/>
    <x v="520"/>
    <x v="20"/>
    <n v="54194"/>
    <s v="Veterinary services"/>
    <n v="1"/>
    <s v="All establishments"/>
    <n v="1"/>
    <s v="All establishments"/>
    <n v="2019"/>
    <n v="9"/>
    <x v="1161"/>
    <s v="G"/>
    <x v="865"/>
    <s v="G"/>
    <x v="48"/>
    <s v="H"/>
  </r>
  <r>
    <s v="0500000US24015"/>
    <x v="686"/>
    <x v="520"/>
    <x v="20"/>
    <n v="81291"/>
    <s v="Pet care (except veterinary) services"/>
    <n v="1"/>
    <s v="All establishments"/>
    <n v="1"/>
    <s v="All establishments"/>
    <n v="2019"/>
    <n v="6"/>
    <x v="1162"/>
    <s v="G"/>
    <x v="638"/>
    <s v="H"/>
    <x v="202"/>
    <s v="H"/>
  </r>
  <r>
    <s v="0500000US24017"/>
    <x v="687"/>
    <x v="521"/>
    <x v="20"/>
    <n v="45391"/>
    <s v="Pet and pet supplies stores"/>
    <n v="1"/>
    <s v="All establishments"/>
    <n v="1"/>
    <s v="All establishments"/>
    <n v="2019"/>
    <n v="4"/>
    <x v="1163"/>
    <s v="J"/>
    <x v="692"/>
    <s v="J"/>
    <x v="137"/>
    <s v="J"/>
  </r>
  <r>
    <s v="0500000US24017"/>
    <x v="687"/>
    <x v="521"/>
    <x v="20"/>
    <n v="54194"/>
    <s v="Veterinary services"/>
    <n v="1"/>
    <s v="All establishments"/>
    <n v="1"/>
    <s v="All establishments"/>
    <n v="2019"/>
    <n v="10"/>
    <x v="1164"/>
    <s v="G"/>
    <x v="866"/>
    <s v="G"/>
    <x v="36"/>
    <s v="G"/>
  </r>
  <r>
    <s v="0500000US24017"/>
    <x v="687"/>
    <x v="521"/>
    <x v="20"/>
    <n v="81291"/>
    <s v="Pet care (except veterinary) services"/>
    <n v="1"/>
    <s v="All establishments"/>
    <n v="1"/>
    <s v="All establishments"/>
    <n v="2019"/>
    <n v="11"/>
    <x v="1165"/>
    <s v="H"/>
    <x v="867"/>
    <s v="J"/>
    <x v="340"/>
    <s v="J"/>
  </r>
  <r>
    <s v="0500000US24019"/>
    <x v="688"/>
    <x v="522"/>
    <x v="20"/>
    <n v="54194"/>
    <s v="Veterinary services"/>
    <n v="1"/>
    <s v="All establishments"/>
    <n v="1"/>
    <s v="All establishments"/>
    <n v="2019"/>
    <n v="4"/>
    <x v="1166"/>
    <s v="J"/>
    <x v="868"/>
    <s v="J"/>
    <x v="212"/>
    <s v="J"/>
  </r>
  <r>
    <s v="0500000US24021"/>
    <x v="689"/>
    <x v="523"/>
    <x v="20"/>
    <n v="45391"/>
    <s v="Pet and pet supplies stores"/>
    <n v="1"/>
    <s v="All establishments"/>
    <n v="1"/>
    <s v="All establishments"/>
    <n v="2019"/>
    <n v="9"/>
    <x v="1167"/>
    <s v="H"/>
    <x v="797"/>
    <s v="H"/>
    <x v="195"/>
    <s v="G"/>
  </r>
  <r>
    <s v="0500000US24021"/>
    <x v="689"/>
    <x v="523"/>
    <x v="20"/>
    <n v="54194"/>
    <s v="Veterinary services"/>
    <n v="1"/>
    <s v="All establishments"/>
    <n v="1"/>
    <s v="All establishments"/>
    <n v="2019"/>
    <n v="46"/>
    <x v="1168"/>
    <s v="G"/>
    <x v="869"/>
    <s v="G"/>
    <x v="430"/>
    <s v="G"/>
  </r>
  <r>
    <s v="0500000US24021"/>
    <x v="689"/>
    <x v="523"/>
    <x v="20"/>
    <n v="81291"/>
    <s v="Pet care (except veterinary) services"/>
    <n v="1"/>
    <s v="All establishments"/>
    <n v="1"/>
    <s v="All establishments"/>
    <n v="2019"/>
    <n v="18"/>
    <x v="1169"/>
    <s v="G"/>
    <x v="388"/>
    <s v="H"/>
    <x v="306"/>
    <s v="H"/>
  </r>
  <r>
    <s v="0500000US24023"/>
    <x v="690"/>
    <x v="524"/>
    <x v="20"/>
    <n v="54194"/>
    <s v="Veterinary services"/>
    <n v="1"/>
    <s v="All establishments"/>
    <n v="1"/>
    <s v="All establishments"/>
    <n v="2019"/>
    <n v="3"/>
    <x v="1170"/>
    <s v="H"/>
    <x v="592"/>
    <s v="H"/>
    <x v="124"/>
    <s v="J"/>
  </r>
  <r>
    <s v="0500000US24025"/>
    <x v="691"/>
    <x v="525"/>
    <x v="20"/>
    <n v="45391"/>
    <s v="Pet and pet supplies stores"/>
    <n v="1"/>
    <s v="All establishments"/>
    <n v="1"/>
    <s v="All establishments"/>
    <n v="2019"/>
    <n v="8"/>
    <x v="1171"/>
    <s v="H"/>
    <x v="158"/>
    <s v="H"/>
    <x v="247"/>
    <s v="H"/>
  </r>
  <r>
    <s v="0500000US24025"/>
    <x v="691"/>
    <x v="525"/>
    <x v="20"/>
    <n v="54194"/>
    <s v="Veterinary services"/>
    <n v="1"/>
    <s v="All establishments"/>
    <n v="1"/>
    <s v="All establishments"/>
    <n v="2019"/>
    <n v="32"/>
    <x v="1172"/>
    <s v="G"/>
    <x v="870"/>
    <s v="G"/>
    <x v="431"/>
    <s v="G"/>
  </r>
  <r>
    <s v="0500000US24025"/>
    <x v="691"/>
    <x v="525"/>
    <x v="20"/>
    <n v="81291"/>
    <s v="Pet care (except veterinary) services"/>
    <n v="1"/>
    <s v="All establishments"/>
    <n v="1"/>
    <s v="All establishments"/>
    <n v="2019"/>
    <n v="16"/>
    <x v="1173"/>
    <s v="G"/>
    <x v="871"/>
    <s v="G"/>
    <x v="100"/>
    <s v="H"/>
  </r>
  <r>
    <s v="0500000US24027"/>
    <x v="692"/>
    <x v="75"/>
    <x v="20"/>
    <n v="45391"/>
    <s v="Pet and pet supplies stores"/>
    <n v="1"/>
    <s v="All establishments"/>
    <n v="1"/>
    <s v="All establishments"/>
    <n v="2019"/>
    <n v="15"/>
    <x v="1174"/>
    <s v="H"/>
    <x v="57"/>
    <s v="H"/>
    <x v="432"/>
    <s v="H"/>
  </r>
  <r>
    <s v="0500000US24027"/>
    <x v="692"/>
    <x v="75"/>
    <x v="20"/>
    <n v="54194"/>
    <s v="Veterinary services"/>
    <n v="1"/>
    <s v="All establishments"/>
    <n v="1"/>
    <s v="All establishments"/>
    <n v="2019"/>
    <n v="42"/>
    <x v="1175"/>
    <s v="H"/>
    <x v="872"/>
    <s v="H"/>
    <x v="406"/>
    <s v="H"/>
  </r>
  <r>
    <s v="0500000US24027"/>
    <x v="692"/>
    <x v="75"/>
    <x v="20"/>
    <n v="81291"/>
    <s v="Pet care (except veterinary) services"/>
    <n v="1"/>
    <s v="All establishments"/>
    <n v="1"/>
    <s v="All establishments"/>
    <n v="2019"/>
    <n v="27"/>
    <x v="1176"/>
    <s v="G"/>
    <x v="873"/>
    <s v="G"/>
    <x v="362"/>
    <s v="G"/>
  </r>
  <r>
    <s v="0500000US24029"/>
    <x v="693"/>
    <x v="182"/>
    <x v="20"/>
    <n v="54194"/>
    <s v="Veterinary services"/>
    <n v="1"/>
    <s v="All establishments"/>
    <n v="1"/>
    <s v="All establishments"/>
    <n v="2019"/>
    <n v="7"/>
    <x v="186"/>
    <s v="J"/>
    <x v="790"/>
    <s v="J"/>
    <x v="10"/>
    <s v="J"/>
  </r>
  <r>
    <s v="0500000US24031"/>
    <x v="694"/>
    <x v="32"/>
    <x v="20"/>
    <n v="45391"/>
    <s v="Pet and pet supplies stores"/>
    <n v="1"/>
    <s v="All establishments"/>
    <n v="1"/>
    <s v="All establishments"/>
    <n v="2019"/>
    <n v="29"/>
    <x v="1177"/>
    <s v="G"/>
    <x v="874"/>
    <s v="G"/>
    <x v="433"/>
    <s v="G"/>
  </r>
  <r>
    <s v="0500000US24031"/>
    <x v="694"/>
    <x v="32"/>
    <x v="20"/>
    <n v="54194"/>
    <s v="Veterinary services"/>
    <n v="1"/>
    <s v="All establishments"/>
    <n v="1"/>
    <s v="All establishments"/>
    <n v="2019"/>
    <n v="99"/>
    <x v="1178"/>
    <s v="G"/>
    <x v="875"/>
    <s v="G"/>
    <x v="426"/>
    <s v="G"/>
  </r>
  <r>
    <s v="0500000US24031"/>
    <x v="694"/>
    <x v="32"/>
    <x v="20"/>
    <n v="81291"/>
    <s v="Pet care (except veterinary) services"/>
    <n v="1"/>
    <s v="All establishments"/>
    <n v="1"/>
    <s v="All establishments"/>
    <n v="2019"/>
    <n v="55"/>
    <x v="1179"/>
    <s v="G"/>
    <x v="876"/>
    <s v="G"/>
    <x v="434"/>
    <s v="H"/>
  </r>
  <r>
    <s v="0500000US24033"/>
    <x v="695"/>
    <x v="526"/>
    <x v="20"/>
    <n v="45391"/>
    <s v="Pet and pet supplies stores"/>
    <n v="1"/>
    <s v="All establishments"/>
    <n v="1"/>
    <s v="All establishments"/>
    <n v="2019"/>
    <n v="16"/>
    <x v="1180"/>
    <s v="J"/>
    <x v="655"/>
    <s v="J"/>
    <x v="165"/>
    <s v="J"/>
  </r>
  <r>
    <s v="0500000US24033"/>
    <x v="695"/>
    <x v="526"/>
    <x v="20"/>
    <n v="54194"/>
    <s v="Veterinary services"/>
    <n v="1"/>
    <s v="All establishments"/>
    <n v="1"/>
    <s v="All establishments"/>
    <n v="2019"/>
    <n v="40"/>
    <x v="1181"/>
    <s v="G"/>
    <x v="877"/>
    <s v="G"/>
    <x v="435"/>
    <s v="H"/>
  </r>
  <r>
    <s v="0500000US24033"/>
    <x v="695"/>
    <x v="526"/>
    <x v="20"/>
    <n v="81291"/>
    <s v="Pet care (except veterinary) services"/>
    <n v="1"/>
    <s v="All establishments"/>
    <n v="1"/>
    <s v="All establishments"/>
    <n v="2019"/>
    <n v="26"/>
    <x v="1182"/>
    <s v="G"/>
    <x v="878"/>
    <s v="G"/>
    <x v="332"/>
    <s v="G"/>
  </r>
  <r>
    <s v="0500000US24035"/>
    <x v="696"/>
    <x v="527"/>
    <x v="20"/>
    <n v="54194"/>
    <s v="Veterinary services"/>
    <n v="1"/>
    <s v="All establishments"/>
    <n v="1"/>
    <s v="All establishments"/>
    <n v="2019"/>
    <n v="10"/>
    <x v="1046"/>
    <s v="G"/>
    <x v="626"/>
    <s v="G"/>
    <x v="306"/>
    <s v="G"/>
  </r>
  <r>
    <s v="0500000US24035"/>
    <x v="696"/>
    <x v="527"/>
    <x v="20"/>
    <n v="81291"/>
    <s v="Pet care (except veterinary) services"/>
    <n v="1"/>
    <s v="All establishments"/>
    <n v="1"/>
    <s v="All establishments"/>
    <n v="2019"/>
    <n v="5"/>
    <x v="1183"/>
    <s v="G"/>
    <x v="854"/>
    <s v="G"/>
    <x v="11"/>
    <s v="G"/>
  </r>
  <r>
    <s v="0500000US24037"/>
    <x v="697"/>
    <x v="528"/>
    <x v="20"/>
    <n v="45391"/>
    <s v="Pet and pet supplies stores"/>
    <n v="1"/>
    <s v="All establishments"/>
    <n v="1"/>
    <s v="All establishments"/>
    <n v="2019"/>
    <n v="3"/>
    <x v="924"/>
    <s v="J"/>
    <x v="168"/>
    <s v="J"/>
    <x v="72"/>
    <s v="J"/>
  </r>
  <r>
    <s v="0500000US24037"/>
    <x v="697"/>
    <x v="528"/>
    <x v="20"/>
    <n v="54194"/>
    <s v="Veterinary services"/>
    <n v="1"/>
    <s v="All establishments"/>
    <n v="1"/>
    <s v="All establishments"/>
    <n v="2019"/>
    <n v="9"/>
    <x v="1184"/>
    <s v="J"/>
    <x v="879"/>
    <s v="J"/>
    <x v="418"/>
    <s v="J"/>
  </r>
  <r>
    <s v="0500000US24037"/>
    <x v="697"/>
    <x v="528"/>
    <x v="20"/>
    <n v="81291"/>
    <s v="Pet care (except veterinary) services"/>
    <n v="1"/>
    <s v="All establishments"/>
    <n v="1"/>
    <s v="All establishments"/>
    <n v="2019"/>
    <n v="11"/>
    <x v="1185"/>
    <s v="G"/>
    <x v="772"/>
    <s v="G"/>
    <x v="122"/>
    <s v="H"/>
  </r>
  <r>
    <s v="0500000US24039"/>
    <x v="698"/>
    <x v="512"/>
    <x v="20"/>
    <n v="54194"/>
    <s v="Veterinary services"/>
    <n v="1"/>
    <s v="All establishments"/>
    <n v="1"/>
    <s v="All establishments"/>
    <n v="2019"/>
    <n v="3"/>
    <x v="1186"/>
    <s v="G"/>
    <x v="589"/>
    <s v="G"/>
    <x v="54"/>
    <s v="J"/>
  </r>
  <r>
    <s v="0500000US24041"/>
    <x v="699"/>
    <x v="529"/>
    <x v="20"/>
    <n v="45391"/>
    <s v="Pet and pet supplies stores"/>
    <n v="1"/>
    <s v="All establishments"/>
    <n v="1"/>
    <s v="All establishments"/>
    <n v="2019"/>
    <n v="4"/>
    <x v="187"/>
    <s v="H"/>
    <x v="579"/>
    <s v="H"/>
    <x v="17"/>
    <s v="G"/>
  </r>
  <r>
    <s v="0500000US24041"/>
    <x v="699"/>
    <x v="529"/>
    <x v="20"/>
    <n v="54194"/>
    <s v="Veterinary services"/>
    <n v="1"/>
    <s v="All establishments"/>
    <n v="1"/>
    <s v="All establishments"/>
    <n v="2019"/>
    <n v="7"/>
    <x v="1187"/>
    <s v="G"/>
    <x v="259"/>
    <s v="G"/>
    <x v="12"/>
    <s v="H"/>
  </r>
  <r>
    <s v="0500000US24041"/>
    <x v="699"/>
    <x v="529"/>
    <x v="20"/>
    <n v="81291"/>
    <s v="Pet care (except veterinary) services"/>
    <n v="1"/>
    <s v="All establishments"/>
    <n v="1"/>
    <s v="All establishments"/>
    <n v="2019"/>
    <n v="3"/>
    <x v="81"/>
    <s v="G"/>
    <x v="671"/>
    <s v="G"/>
    <x v="14"/>
    <s v="G"/>
  </r>
  <r>
    <s v="0500000US24043"/>
    <x v="700"/>
    <x v="85"/>
    <x v="20"/>
    <n v="45391"/>
    <s v="Pet and pet supplies stores"/>
    <n v="1"/>
    <s v="All establishments"/>
    <n v="1"/>
    <s v="All establishments"/>
    <n v="2019"/>
    <n v="7"/>
    <x v="1188"/>
    <s v="G"/>
    <x v="880"/>
    <s v="G"/>
    <x v="315"/>
    <s v="G"/>
  </r>
  <r>
    <s v="0500000US24043"/>
    <x v="700"/>
    <x v="85"/>
    <x v="20"/>
    <n v="54194"/>
    <s v="Veterinary services"/>
    <n v="1"/>
    <s v="All establishments"/>
    <n v="1"/>
    <s v="All establishments"/>
    <n v="2019"/>
    <n v="14"/>
    <x v="1189"/>
    <s v="G"/>
    <x v="881"/>
    <s v="G"/>
    <x v="436"/>
    <s v="G"/>
  </r>
  <r>
    <s v="0500000US24043"/>
    <x v="700"/>
    <x v="85"/>
    <x v="20"/>
    <n v="81291"/>
    <s v="Pet care (except veterinary) services"/>
    <n v="1"/>
    <s v="All establishments"/>
    <n v="1"/>
    <s v="All establishments"/>
    <n v="2019"/>
    <n v="15"/>
    <x v="1190"/>
    <s v="G"/>
    <x v="882"/>
    <s v="G"/>
    <x v="235"/>
    <s v="H"/>
  </r>
  <r>
    <s v="0500000US24045"/>
    <x v="701"/>
    <x v="530"/>
    <x v="20"/>
    <n v="45391"/>
    <s v="Pet and pet supplies stores"/>
    <n v="1"/>
    <s v="All establishments"/>
    <n v="1"/>
    <s v="All establishments"/>
    <n v="2019"/>
    <n v="3"/>
    <x v="1191"/>
    <s v="J"/>
    <x v="883"/>
    <s v="J"/>
    <x v="25"/>
    <s v="J"/>
  </r>
  <r>
    <s v="0500000US24045"/>
    <x v="701"/>
    <x v="530"/>
    <x v="20"/>
    <n v="54194"/>
    <s v="Veterinary services"/>
    <n v="1"/>
    <s v="All establishments"/>
    <n v="1"/>
    <s v="All establishments"/>
    <n v="2019"/>
    <n v="11"/>
    <x v="1192"/>
    <s v="H"/>
    <x v="884"/>
    <s v="H"/>
    <x v="13"/>
    <s v="H"/>
  </r>
  <r>
    <s v="0500000US24045"/>
    <x v="701"/>
    <x v="530"/>
    <x v="20"/>
    <n v="81291"/>
    <s v="Pet care (except veterinary) services"/>
    <n v="1"/>
    <s v="All establishments"/>
    <n v="1"/>
    <s v="All establishments"/>
    <n v="2019"/>
    <n v="9"/>
    <x v="1193"/>
    <s v="G"/>
    <x v="123"/>
    <s v="G"/>
    <x v="60"/>
    <s v="H"/>
  </r>
  <r>
    <s v="0500000US24047"/>
    <x v="702"/>
    <x v="531"/>
    <x v="20"/>
    <n v="45391"/>
    <s v="Pet and pet supplies stores"/>
    <n v="1"/>
    <s v="All establishments"/>
    <n v="1"/>
    <s v="All establishments"/>
    <n v="2019"/>
    <n v="5"/>
    <x v="1194"/>
    <s v="J"/>
    <x v="885"/>
    <s v="J"/>
    <x v="124"/>
    <s v="J"/>
  </r>
  <r>
    <s v="0500000US24047"/>
    <x v="702"/>
    <x v="531"/>
    <x v="20"/>
    <n v="54194"/>
    <s v="Veterinary services"/>
    <n v="1"/>
    <s v="All establishments"/>
    <n v="1"/>
    <s v="All establishments"/>
    <n v="2019"/>
    <n v="9"/>
    <x v="1195"/>
    <s v="H"/>
    <x v="886"/>
    <s v="H"/>
    <x v="99"/>
    <s v="H"/>
  </r>
  <r>
    <s v="0500000US24510"/>
    <x v="703"/>
    <x v="532"/>
    <x v="20"/>
    <n v="45391"/>
    <s v="Pet and pet supplies stores"/>
    <n v="1"/>
    <s v="All establishments"/>
    <n v="1"/>
    <s v="All establishments"/>
    <n v="2019"/>
    <n v="15"/>
    <x v="839"/>
    <s v="G"/>
    <x v="388"/>
    <s v="G"/>
    <x v="35"/>
    <s v="G"/>
  </r>
  <r>
    <s v="0500000US24510"/>
    <x v="703"/>
    <x v="532"/>
    <x v="20"/>
    <n v="54194"/>
    <s v="Veterinary services"/>
    <n v="1"/>
    <s v="All establishments"/>
    <n v="1"/>
    <s v="All establishments"/>
    <n v="2019"/>
    <n v="14"/>
    <x v="1196"/>
    <s v="G"/>
    <x v="887"/>
    <s v="G"/>
    <x v="381"/>
    <s v="G"/>
  </r>
  <r>
    <s v="0500000US24510"/>
    <x v="703"/>
    <x v="532"/>
    <x v="20"/>
    <n v="81291"/>
    <s v="Pet care (except veterinary) services"/>
    <n v="1"/>
    <s v="All establishments"/>
    <n v="1"/>
    <s v="All establishments"/>
    <n v="2019"/>
    <n v="28"/>
    <x v="1197"/>
    <s v="H"/>
    <x v="888"/>
    <s v="H"/>
    <x v="401"/>
    <s v="G"/>
  </r>
  <r>
    <s v="0500000US25001"/>
    <x v="704"/>
    <x v="533"/>
    <x v="21"/>
    <n v="45391"/>
    <s v="Pet and pet supplies stores"/>
    <n v="1"/>
    <s v="All establishments"/>
    <n v="1"/>
    <s v="All establishments"/>
    <n v="2019"/>
    <n v="16"/>
    <x v="1198"/>
    <s v="H"/>
    <x v="889"/>
    <s v="H"/>
    <x v="86"/>
    <s v="H"/>
  </r>
  <r>
    <s v="0500000US25001"/>
    <x v="704"/>
    <x v="533"/>
    <x v="21"/>
    <n v="54194"/>
    <s v="Veterinary services"/>
    <n v="1"/>
    <s v="All establishments"/>
    <n v="1"/>
    <s v="All establishments"/>
    <n v="2019"/>
    <n v="37"/>
    <x v="1199"/>
    <s v="G"/>
    <x v="890"/>
    <s v="G"/>
    <x v="437"/>
    <s v="G"/>
  </r>
  <r>
    <s v="0500000US25001"/>
    <x v="704"/>
    <x v="533"/>
    <x v="21"/>
    <n v="81291"/>
    <s v="Pet care (except veterinary) services"/>
    <n v="1"/>
    <s v="All establishments"/>
    <n v="1"/>
    <s v="All establishments"/>
    <n v="2019"/>
    <n v="31"/>
    <x v="1200"/>
    <s v="G"/>
    <x v="891"/>
    <s v="G"/>
    <x v="187"/>
    <s v="G"/>
  </r>
  <r>
    <s v="0500000US25003"/>
    <x v="705"/>
    <x v="534"/>
    <x v="21"/>
    <n v="45391"/>
    <s v="Pet and pet supplies stores"/>
    <n v="1"/>
    <s v="All establishments"/>
    <n v="1"/>
    <s v="All establishments"/>
    <n v="2019"/>
    <n v="7"/>
    <x v="1201"/>
    <s v="H"/>
    <x v="166"/>
    <s v="H"/>
    <x v="89"/>
    <s v="G"/>
  </r>
  <r>
    <s v="0500000US25003"/>
    <x v="705"/>
    <x v="534"/>
    <x v="21"/>
    <n v="54194"/>
    <s v="Veterinary services"/>
    <n v="1"/>
    <s v="All establishments"/>
    <n v="1"/>
    <s v="All establishments"/>
    <n v="2019"/>
    <n v="12"/>
    <x v="1202"/>
    <s v="G"/>
    <x v="892"/>
    <s v="G"/>
    <x v="239"/>
    <s v="G"/>
  </r>
  <r>
    <s v="0500000US25003"/>
    <x v="705"/>
    <x v="534"/>
    <x v="21"/>
    <n v="81291"/>
    <s v="Pet care (except veterinary) services"/>
    <n v="1"/>
    <s v="All establishments"/>
    <n v="1"/>
    <s v="All establishments"/>
    <n v="2019"/>
    <n v="12"/>
    <x v="1128"/>
    <s v="G"/>
    <x v="893"/>
    <s v="G"/>
    <x v="31"/>
    <s v="G"/>
  </r>
  <r>
    <s v="0500000US25005"/>
    <x v="706"/>
    <x v="535"/>
    <x v="21"/>
    <n v="45391"/>
    <s v="Pet and pet supplies stores"/>
    <n v="1"/>
    <s v="All establishments"/>
    <n v="1"/>
    <s v="All establishments"/>
    <n v="2019"/>
    <n v="23"/>
    <x v="1203"/>
    <s v="H"/>
    <x v="894"/>
    <s v="H"/>
    <x v="311"/>
    <s v="J"/>
  </r>
  <r>
    <s v="0500000US25005"/>
    <x v="706"/>
    <x v="535"/>
    <x v="21"/>
    <n v="54194"/>
    <s v="Veterinary services"/>
    <n v="1"/>
    <s v="All establishments"/>
    <n v="1"/>
    <s v="All establishments"/>
    <n v="2019"/>
    <n v="37"/>
    <x v="1204"/>
    <s v="G"/>
    <x v="895"/>
    <s v="G"/>
    <x v="438"/>
    <s v="G"/>
  </r>
  <r>
    <s v="0500000US25005"/>
    <x v="706"/>
    <x v="535"/>
    <x v="21"/>
    <n v="81291"/>
    <s v="Pet care (except veterinary) services"/>
    <n v="1"/>
    <s v="All establishments"/>
    <n v="1"/>
    <s v="All establishments"/>
    <n v="2019"/>
    <n v="48"/>
    <x v="625"/>
    <s v="G"/>
    <x v="896"/>
    <s v="H"/>
    <x v="425"/>
    <s v="H"/>
  </r>
  <r>
    <s v="0500000US25007"/>
    <x v="707"/>
    <x v="536"/>
    <x v="21"/>
    <n v="54194"/>
    <s v="Veterinary services"/>
    <n v="1"/>
    <s v="All establishments"/>
    <n v="1"/>
    <s v="All establishments"/>
    <n v="2019"/>
    <n v="6"/>
    <x v="1205"/>
    <s v="H"/>
    <x v="539"/>
    <s v="H"/>
    <x v="125"/>
    <s v="J"/>
  </r>
  <r>
    <s v="0500000US25007"/>
    <x v="707"/>
    <x v="536"/>
    <x v="21"/>
    <n v="81291"/>
    <s v="Pet care (except veterinary) services"/>
    <n v="1"/>
    <s v="All establishments"/>
    <n v="1"/>
    <s v="All establishments"/>
    <n v="2019"/>
    <n v="3"/>
    <x v="933"/>
    <s v="J"/>
    <x v="10"/>
    <s v="J"/>
    <x v="391"/>
    <s v="G"/>
  </r>
  <r>
    <s v="0500000US25009"/>
    <x v="708"/>
    <x v="537"/>
    <x v="21"/>
    <n v="45391"/>
    <s v="Pet and pet supplies stores"/>
    <n v="1"/>
    <s v="All establishments"/>
    <n v="1"/>
    <s v="All establishments"/>
    <n v="2019"/>
    <n v="30"/>
    <x v="1206"/>
    <s v="H"/>
    <x v="897"/>
    <s v="J"/>
    <x v="439"/>
    <s v="J"/>
  </r>
  <r>
    <s v="0500000US25009"/>
    <x v="708"/>
    <x v="537"/>
    <x v="21"/>
    <n v="54194"/>
    <s v="Veterinary services"/>
    <n v="1"/>
    <s v="All establishments"/>
    <n v="1"/>
    <s v="All establishments"/>
    <n v="2019"/>
    <n v="61"/>
    <x v="1207"/>
    <s v="G"/>
    <x v="898"/>
    <s v="G"/>
    <x v="440"/>
    <s v="G"/>
  </r>
  <r>
    <s v="0500000US25009"/>
    <x v="708"/>
    <x v="537"/>
    <x v="21"/>
    <n v="81291"/>
    <s v="Pet care (except veterinary) services"/>
    <n v="1"/>
    <s v="All establishments"/>
    <n v="1"/>
    <s v="All establishments"/>
    <n v="2019"/>
    <n v="91"/>
    <x v="1208"/>
    <s v="G"/>
    <x v="899"/>
    <s v="G"/>
    <x v="200"/>
    <s v="G"/>
  </r>
  <r>
    <s v="0500000US25011"/>
    <x v="709"/>
    <x v="18"/>
    <x v="21"/>
    <n v="54194"/>
    <s v="Veterinary services"/>
    <n v="1"/>
    <s v="All establishments"/>
    <n v="1"/>
    <s v="All establishments"/>
    <n v="2019"/>
    <n v="13"/>
    <x v="1209"/>
    <s v="H"/>
    <x v="900"/>
    <s v="H"/>
    <x v="441"/>
    <s v="H"/>
  </r>
  <r>
    <s v="0500000US25011"/>
    <x v="709"/>
    <x v="18"/>
    <x v="21"/>
    <n v="81291"/>
    <s v="Pet care (except veterinary) services"/>
    <n v="1"/>
    <s v="All establishments"/>
    <n v="1"/>
    <s v="All establishments"/>
    <n v="2019"/>
    <n v="5"/>
    <x v="603"/>
    <s v="G"/>
    <x v="901"/>
    <s v="G"/>
    <x v="77"/>
    <s v="J"/>
  </r>
  <r>
    <s v="0500000US25013"/>
    <x v="710"/>
    <x v="538"/>
    <x v="21"/>
    <n v="45391"/>
    <s v="Pet and pet supplies stores"/>
    <n v="1"/>
    <s v="All establishments"/>
    <n v="1"/>
    <s v="All establishments"/>
    <n v="2019"/>
    <n v="15"/>
    <x v="1210"/>
    <s v="H"/>
    <x v="902"/>
    <s v="H"/>
    <x v="128"/>
    <s v="J"/>
  </r>
  <r>
    <s v="0500000US25013"/>
    <x v="710"/>
    <x v="538"/>
    <x v="21"/>
    <n v="54194"/>
    <s v="Veterinary services"/>
    <n v="1"/>
    <s v="All establishments"/>
    <n v="1"/>
    <s v="All establishments"/>
    <n v="2019"/>
    <n v="28"/>
    <x v="1211"/>
    <s v="H"/>
    <x v="903"/>
    <s v="H"/>
    <x v="230"/>
    <s v="G"/>
  </r>
  <r>
    <s v="0500000US25013"/>
    <x v="710"/>
    <x v="538"/>
    <x v="21"/>
    <n v="81291"/>
    <s v="Pet care (except veterinary) services"/>
    <n v="1"/>
    <s v="All establishments"/>
    <n v="1"/>
    <s v="All establishments"/>
    <n v="2019"/>
    <n v="26"/>
    <x v="1212"/>
    <s v="G"/>
    <x v="377"/>
    <s v="G"/>
    <x v="221"/>
    <s v="G"/>
  </r>
  <r>
    <s v="0500000US25015"/>
    <x v="711"/>
    <x v="539"/>
    <x v="21"/>
    <n v="45391"/>
    <s v="Pet and pet supplies stores"/>
    <n v="1"/>
    <s v="All establishments"/>
    <n v="1"/>
    <s v="All establishments"/>
    <n v="2019"/>
    <n v="7"/>
    <x v="1213"/>
    <s v="H"/>
    <x v="904"/>
    <s v="G"/>
    <x v="89"/>
    <s v="G"/>
  </r>
  <r>
    <s v="0500000US25015"/>
    <x v="711"/>
    <x v="539"/>
    <x v="21"/>
    <n v="54194"/>
    <s v="Veterinary services"/>
    <n v="1"/>
    <s v="All establishments"/>
    <n v="1"/>
    <s v="All establishments"/>
    <n v="2019"/>
    <n v="25"/>
    <x v="1214"/>
    <s v="G"/>
    <x v="905"/>
    <s v="G"/>
    <x v="442"/>
    <s v="G"/>
  </r>
  <r>
    <s v="0500000US25015"/>
    <x v="711"/>
    <x v="539"/>
    <x v="21"/>
    <n v="81291"/>
    <s v="Pet care (except veterinary) services"/>
    <n v="1"/>
    <s v="All establishments"/>
    <n v="1"/>
    <s v="All establishments"/>
    <n v="2019"/>
    <n v="21"/>
    <x v="1215"/>
    <s v="G"/>
    <x v="90"/>
    <s v="G"/>
    <x v="129"/>
    <s v="J"/>
  </r>
  <r>
    <s v="0500000US25017"/>
    <x v="712"/>
    <x v="177"/>
    <x v="21"/>
    <n v="45391"/>
    <s v="Pet and pet supplies stores"/>
    <n v="1"/>
    <s v="All establishments"/>
    <n v="1"/>
    <s v="All establishments"/>
    <n v="2019"/>
    <n v="53"/>
    <x v="1216"/>
    <s v="H"/>
    <x v="906"/>
    <s v="H"/>
    <x v="443"/>
    <s v="J"/>
  </r>
  <r>
    <s v="0500000US25017"/>
    <x v="712"/>
    <x v="177"/>
    <x v="21"/>
    <n v="54194"/>
    <s v="Veterinary services"/>
    <n v="1"/>
    <s v="All establishments"/>
    <n v="1"/>
    <s v="All establishments"/>
    <n v="2019"/>
    <n v="118"/>
    <x v="1217"/>
    <s v="G"/>
    <x v="907"/>
    <s v="G"/>
    <x v="444"/>
    <s v="G"/>
  </r>
  <r>
    <s v="0500000US25017"/>
    <x v="712"/>
    <x v="177"/>
    <x v="21"/>
    <n v="81291"/>
    <s v="Pet care (except veterinary) services"/>
    <n v="1"/>
    <s v="All establishments"/>
    <n v="1"/>
    <s v="All establishments"/>
    <n v="2019"/>
    <n v="157"/>
    <x v="1218"/>
    <s v="G"/>
    <x v="908"/>
    <s v="G"/>
    <x v="445"/>
    <s v="G"/>
  </r>
  <r>
    <s v="0500000US25019"/>
    <x v="713"/>
    <x v="540"/>
    <x v="21"/>
    <n v="54194"/>
    <s v="Veterinary services"/>
    <n v="1"/>
    <s v="All establishments"/>
    <n v="1"/>
    <s v="All establishments"/>
    <n v="2019"/>
    <n v="4"/>
    <x v="1219"/>
    <s v="J"/>
    <x v="104"/>
    <s v="J"/>
    <x v="18"/>
    <s v="H"/>
  </r>
  <r>
    <s v="0500000US25021"/>
    <x v="714"/>
    <x v="541"/>
    <x v="21"/>
    <n v="45391"/>
    <s v="Pet and pet supplies stores"/>
    <n v="1"/>
    <s v="All establishments"/>
    <n v="1"/>
    <s v="All establishments"/>
    <n v="2019"/>
    <n v="26"/>
    <x v="1220"/>
    <s v="J"/>
    <x v="909"/>
    <s v="J"/>
    <x v="262"/>
    <s v="J"/>
  </r>
  <r>
    <s v="0500000US25021"/>
    <x v="714"/>
    <x v="541"/>
    <x v="21"/>
    <n v="54194"/>
    <s v="Veterinary services"/>
    <n v="1"/>
    <s v="All establishments"/>
    <n v="1"/>
    <s v="All establishments"/>
    <n v="2019"/>
    <n v="59"/>
    <x v="1221"/>
    <s v="G"/>
    <x v="910"/>
    <s v="G"/>
    <x v="446"/>
    <s v="G"/>
  </r>
  <r>
    <s v="0500000US25021"/>
    <x v="714"/>
    <x v="541"/>
    <x v="21"/>
    <n v="81291"/>
    <s v="Pet care (except veterinary) services"/>
    <n v="1"/>
    <s v="All establishments"/>
    <n v="1"/>
    <s v="All establishments"/>
    <n v="2019"/>
    <n v="76"/>
    <x v="1222"/>
    <s v="G"/>
    <x v="911"/>
    <s v="G"/>
    <x v="447"/>
    <s v="G"/>
  </r>
  <r>
    <s v="0500000US25023"/>
    <x v="715"/>
    <x v="403"/>
    <x v="21"/>
    <n v="45391"/>
    <s v="Pet and pet supplies stores"/>
    <n v="1"/>
    <s v="All establishments"/>
    <n v="1"/>
    <s v="All establishments"/>
    <n v="2019"/>
    <n v="19"/>
    <x v="1223"/>
    <s v="H"/>
    <x v="912"/>
    <s v="H"/>
    <x v="448"/>
    <s v="H"/>
  </r>
  <r>
    <s v="0500000US25023"/>
    <x v="715"/>
    <x v="403"/>
    <x v="21"/>
    <n v="54194"/>
    <s v="Veterinary services"/>
    <n v="1"/>
    <s v="All establishments"/>
    <n v="1"/>
    <s v="All establishments"/>
    <n v="2019"/>
    <n v="41"/>
    <x v="1224"/>
    <s v="H"/>
    <x v="913"/>
    <s v="H"/>
    <x v="449"/>
    <s v="J"/>
  </r>
  <r>
    <s v="0500000US25023"/>
    <x v="715"/>
    <x v="403"/>
    <x v="21"/>
    <n v="81291"/>
    <s v="Pet care (except veterinary) services"/>
    <n v="1"/>
    <s v="All establishments"/>
    <n v="1"/>
    <s v="All establishments"/>
    <n v="2019"/>
    <n v="66"/>
    <x v="1225"/>
    <s v="G"/>
    <x v="914"/>
    <s v="G"/>
    <x v="450"/>
    <s v="G"/>
  </r>
  <r>
    <s v="0500000US25025"/>
    <x v="716"/>
    <x v="542"/>
    <x v="21"/>
    <n v="45391"/>
    <s v="Pet and pet supplies stores"/>
    <n v="1"/>
    <s v="All establishments"/>
    <n v="1"/>
    <s v="All establishments"/>
    <n v="2019"/>
    <n v="12"/>
    <x v="1226"/>
    <s v="G"/>
    <x v="915"/>
    <s v="G"/>
    <x v="23"/>
    <s v="H"/>
  </r>
  <r>
    <s v="0500000US25025"/>
    <x v="716"/>
    <x v="542"/>
    <x v="21"/>
    <n v="54194"/>
    <s v="Veterinary services"/>
    <n v="1"/>
    <s v="All establishments"/>
    <n v="1"/>
    <s v="All establishments"/>
    <n v="2019"/>
    <n v="22"/>
    <x v="1227"/>
    <s v="H"/>
    <x v="916"/>
    <s v="H"/>
    <x v="451"/>
    <s v="H"/>
  </r>
  <r>
    <s v="0500000US25025"/>
    <x v="716"/>
    <x v="542"/>
    <x v="21"/>
    <n v="81291"/>
    <s v="Pet care (except veterinary) services"/>
    <n v="1"/>
    <s v="All establishments"/>
    <n v="1"/>
    <s v="All establishments"/>
    <n v="2019"/>
    <n v="51"/>
    <x v="1228"/>
    <s v="G"/>
    <x v="917"/>
    <s v="G"/>
    <x v="452"/>
    <s v="G"/>
  </r>
  <r>
    <s v="0500000US25027"/>
    <x v="717"/>
    <x v="531"/>
    <x v="21"/>
    <n v="45391"/>
    <s v="Pet and pet supplies stores"/>
    <n v="1"/>
    <s v="All establishments"/>
    <n v="1"/>
    <s v="All establishments"/>
    <n v="2019"/>
    <n v="25"/>
    <x v="1229"/>
    <s v="H"/>
    <x v="918"/>
    <s v="H"/>
    <x v="398"/>
    <s v="J"/>
  </r>
  <r>
    <s v="0500000US25027"/>
    <x v="717"/>
    <x v="531"/>
    <x v="21"/>
    <n v="54194"/>
    <s v="Veterinary services"/>
    <n v="1"/>
    <s v="All establishments"/>
    <n v="1"/>
    <s v="All establishments"/>
    <n v="2019"/>
    <n v="77"/>
    <x v="1230"/>
    <s v="G"/>
    <x v="919"/>
    <s v="G"/>
    <x v="453"/>
    <s v="G"/>
  </r>
  <r>
    <s v="0500000US25027"/>
    <x v="717"/>
    <x v="531"/>
    <x v="21"/>
    <n v="81291"/>
    <s v="Pet care (except veterinary) services"/>
    <n v="1"/>
    <s v="All establishments"/>
    <n v="1"/>
    <s v="All establishments"/>
    <n v="2019"/>
    <n v="65"/>
    <x v="1231"/>
    <s v="G"/>
    <x v="920"/>
    <s v="G"/>
    <x v="454"/>
    <s v="G"/>
  </r>
  <r>
    <s v="0500000US26005"/>
    <x v="718"/>
    <x v="543"/>
    <x v="22"/>
    <n v="54194"/>
    <s v="Veterinary services"/>
    <n v="1"/>
    <s v="All establishments"/>
    <n v="1"/>
    <s v="All establishments"/>
    <n v="2019"/>
    <n v="17"/>
    <x v="1232"/>
    <s v="G"/>
    <x v="466"/>
    <s v="G"/>
    <x v="275"/>
    <s v="H"/>
  </r>
  <r>
    <s v="0500000US26005"/>
    <x v="718"/>
    <x v="543"/>
    <x v="22"/>
    <n v="81291"/>
    <s v="Pet care (except veterinary) services"/>
    <n v="1"/>
    <s v="All establishments"/>
    <n v="1"/>
    <s v="All establishments"/>
    <n v="2019"/>
    <n v="8"/>
    <x v="1072"/>
    <s v="H"/>
    <x v="403"/>
    <s v="H"/>
    <x v="105"/>
    <s v="J"/>
  </r>
  <r>
    <s v="0500000US26007"/>
    <x v="719"/>
    <x v="544"/>
    <x v="22"/>
    <n v="54194"/>
    <s v="Veterinary services"/>
    <n v="1"/>
    <s v="All establishments"/>
    <n v="1"/>
    <s v="All establishments"/>
    <n v="2019"/>
    <n v="3"/>
    <x v="1233"/>
    <s v="G"/>
    <x v="921"/>
    <s v="H"/>
    <x v="39"/>
    <s v="G"/>
  </r>
  <r>
    <s v="0500000US26009"/>
    <x v="720"/>
    <x v="545"/>
    <x v="22"/>
    <n v="54194"/>
    <s v="Veterinary services"/>
    <n v="1"/>
    <s v="All establishments"/>
    <n v="1"/>
    <s v="All establishments"/>
    <n v="2019"/>
    <n v="5"/>
    <x v="660"/>
    <s v="G"/>
    <x v="104"/>
    <s v="G"/>
    <x v="124"/>
    <s v="G"/>
  </r>
  <r>
    <s v="0500000US26015"/>
    <x v="721"/>
    <x v="546"/>
    <x v="22"/>
    <n v="54194"/>
    <s v="Veterinary services"/>
    <n v="1"/>
    <s v="All establishments"/>
    <n v="1"/>
    <s v="All establishments"/>
    <n v="2019"/>
    <n v="9"/>
    <x v="1234"/>
    <s v="G"/>
    <x v="922"/>
    <s v="G"/>
    <x v="223"/>
    <s v="H"/>
  </r>
  <r>
    <s v="0500000US26017"/>
    <x v="722"/>
    <x v="187"/>
    <x v="22"/>
    <n v="45391"/>
    <s v="Pet and pet supplies stores"/>
    <n v="1"/>
    <s v="All establishments"/>
    <n v="1"/>
    <s v="All establishments"/>
    <n v="2019"/>
    <n v="4"/>
    <x v="1235"/>
    <s v="H"/>
    <x v="31"/>
    <s v="H"/>
    <x v="5"/>
    <s v="H"/>
  </r>
  <r>
    <s v="0500000US26017"/>
    <x v="722"/>
    <x v="187"/>
    <x v="22"/>
    <n v="54194"/>
    <s v="Veterinary services"/>
    <n v="1"/>
    <s v="All establishments"/>
    <n v="1"/>
    <s v="All establishments"/>
    <n v="2019"/>
    <n v="8"/>
    <x v="1236"/>
    <s v="G"/>
    <x v="746"/>
    <s v="G"/>
    <x v="142"/>
    <s v="H"/>
  </r>
  <r>
    <s v="0500000US26017"/>
    <x v="722"/>
    <x v="187"/>
    <x v="22"/>
    <n v="81291"/>
    <s v="Pet care (except veterinary) services"/>
    <n v="1"/>
    <s v="All establishments"/>
    <n v="1"/>
    <s v="All establishments"/>
    <n v="2019"/>
    <n v="6"/>
    <x v="1237"/>
    <s v="H"/>
    <x v="608"/>
    <s v="H"/>
    <x v="94"/>
    <s v="J"/>
  </r>
  <r>
    <s v="0500000US26019"/>
    <x v="723"/>
    <x v="547"/>
    <x v="22"/>
    <n v="54194"/>
    <s v="Veterinary services"/>
    <n v="1"/>
    <s v="All establishments"/>
    <n v="1"/>
    <s v="All establishments"/>
    <n v="2019"/>
    <n v="3"/>
    <x v="1238"/>
    <s v="H"/>
    <x v="476"/>
    <s v="G"/>
    <x v="63"/>
    <s v="G"/>
  </r>
  <r>
    <s v="0500000US26021"/>
    <x v="724"/>
    <x v="548"/>
    <x v="22"/>
    <n v="54194"/>
    <s v="Veterinary services"/>
    <n v="1"/>
    <s v="All establishments"/>
    <n v="1"/>
    <s v="All establishments"/>
    <n v="2019"/>
    <n v="15"/>
    <x v="1239"/>
    <s v="H"/>
    <x v="923"/>
    <s v="H"/>
    <x v="432"/>
    <s v="H"/>
  </r>
  <r>
    <s v="0500000US26021"/>
    <x v="724"/>
    <x v="548"/>
    <x v="22"/>
    <n v="81291"/>
    <s v="Pet care (except veterinary) services"/>
    <n v="1"/>
    <s v="All establishments"/>
    <n v="1"/>
    <s v="All establishments"/>
    <n v="2019"/>
    <n v="14"/>
    <x v="1240"/>
    <s v="H"/>
    <x v="767"/>
    <s v="H"/>
    <x v="84"/>
    <s v="H"/>
  </r>
  <r>
    <s v="0500000US26023"/>
    <x v="725"/>
    <x v="549"/>
    <x v="22"/>
    <n v="54194"/>
    <s v="Veterinary services"/>
    <n v="1"/>
    <s v="All establishments"/>
    <n v="1"/>
    <s v="All establishments"/>
    <n v="2019"/>
    <n v="3"/>
    <x v="156"/>
    <s v="G"/>
    <x v="84"/>
    <s v="G"/>
    <x v="10"/>
    <s v="H"/>
  </r>
  <r>
    <s v="0500000US26025"/>
    <x v="726"/>
    <x v="4"/>
    <x v="22"/>
    <n v="45391"/>
    <s v="Pet and pet supplies stores"/>
    <n v="1"/>
    <s v="All establishments"/>
    <n v="1"/>
    <s v="All establishments"/>
    <n v="2019"/>
    <n v="3"/>
    <x v="887"/>
    <s v="H"/>
    <x v="105"/>
    <s v="H"/>
    <x v="4"/>
    <s v="J"/>
  </r>
  <r>
    <s v="0500000US26025"/>
    <x v="726"/>
    <x v="4"/>
    <x v="22"/>
    <n v="54194"/>
    <s v="Veterinary services"/>
    <n v="1"/>
    <s v="All establishments"/>
    <n v="1"/>
    <s v="All establishments"/>
    <n v="2019"/>
    <n v="15"/>
    <x v="1241"/>
    <s v="G"/>
    <x v="924"/>
    <s v="G"/>
    <x v="455"/>
    <s v="G"/>
  </r>
  <r>
    <s v="0500000US26025"/>
    <x v="726"/>
    <x v="4"/>
    <x v="22"/>
    <n v="81291"/>
    <s v="Pet care (except veterinary) services"/>
    <n v="1"/>
    <s v="All establishments"/>
    <n v="1"/>
    <s v="All establishments"/>
    <n v="2019"/>
    <n v="7"/>
    <x v="1242"/>
    <s v="G"/>
    <x v="561"/>
    <s v="G"/>
    <x v="10"/>
    <s v="J"/>
  </r>
  <r>
    <s v="0500000US26027"/>
    <x v="727"/>
    <x v="349"/>
    <x v="22"/>
    <n v="54194"/>
    <s v="Veterinary services"/>
    <n v="1"/>
    <s v="All establishments"/>
    <n v="1"/>
    <s v="All establishments"/>
    <n v="2019"/>
    <n v="5"/>
    <x v="1243"/>
    <s v="H"/>
    <x v="696"/>
    <s v="H"/>
    <x v="212"/>
    <s v="J"/>
  </r>
  <r>
    <s v="0500000US26029"/>
    <x v="728"/>
    <x v="550"/>
    <x v="22"/>
    <n v="54194"/>
    <s v="Veterinary services"/>
    <n v="1"/>
    <s v="All establishments"/>
    <n v="1"/>
    <s v="All establishments"/>
    <n v="2019"/>
    <n v="4"/>
    <x v="1244"/>
    <s v="H"/>
    <x v="315"/>
    <s v="H"/>
    <x v="39"/>
    <s v="J"/>
  </r>
  <r>
    <s v="0500000US26031"/>
    <x v="729"/>
    <x v="551"/>
    <x v="22"/>
    <n v="54194"/>
    <s v="Veterinary services"/>
    <n v="1"/>
    <s v="All establishments"/>
    <n v="1"/>
    <s v="All establishments"/>
    <n v="2019"/>
    <n v="3"/>
    <x v="1245"/>
    <s v="J"/>
    <x v="478"/>
    <s v="J"/>
    <x v="77"/>
    <s v="J"/>
  </r>
  <r>
    <s v="0500000US26033"/>
    <x v="730"/>
    <x v="552"/>
    <x v="22"/>
    <n v="54194"/>
    <s v="Veterinary services"/>
    <n v="1"/>
    <s v="All establishments"/>
    <n v="1"/>
    <s v="All establishments"/>
    <n v="2019"/>
    <n v="6"/>
    <x v="51"/>
    <s v="H"/>
    <x v="645"/>
    <s v="H"/>
    <x v="225"/>
    <s v="H"/>
  </r>
  <r>
    <s v="0500000US26035"/>
    <x v="731"/>
    <x v="553"/>
    <x v="22"/>
    <n v="54194"/>
    <s v="Veterinary services"/>
    <n v="1"/>
    <s v="All establishments"/>
    <n v="1"/>
    <s v="All establishments"/>
    <n v="2019"/>
    <n v="3"/>
    <x v="1246"/>
    <s v="G"/>
    <x v="883"/>
    <s v="G"/>
    <x v="199"/>
    <s v="G"/>
  </r>
  <r>
    <s v="0500000US26037"/>
    <x v="732"/>
    <x v="310"/>
    <x v="22"/>
    <n v="54194"/>
    <s v="Veterinary services"/>
    <n v="1"/>
    <s v="All establishments"/>
    <n v="1"/>
    <s v="All establishments"/>
    <n v="2019"/>
    <n v="11"/>
    <x v="1200"/>
    <s v="G"/>
    <x v="818"/>
    <s v="G"/>
    <x v="220"/>
    <s v="G"/>
  </r>
  <r>
    <s v="0500000US26037"/>
    <x v="732"/>
    <x v="310"/>
    <x v="22"/>
    <n v="81291"/>
    <s v="Pet care (except veterinary) services"/>
    <n v="1"/>
    <s v="All establishments"/>
    <n v="1"/>
    <s v="All establishments"/>
    <n v="2019"/>
    <n v="5"/>
    <x v="1048"/>
    <s v="G"/>
    <x v="748"/>
    <s v="G"/>
    <x v="125"/>
    <s v="H"/>
  </r>
  <r>
    <s v="0500000US26041"/>
    <x v="733"/>
    <x v="144"/>
    <x v="22"/>
    <n v="54194"/>
    <s v="Veterinary services"/>
    <n v="1"/>
    <s v="All establishments"/>
    <n v="1"/>
    <s v="All establishments"/>
    <n v="2019"/>
    <n v="3"/>
    <x v="601"/>
    <s v="G"/>
    <x v="925"/>
    <s v="G"/>
    <x v="39"/>
    <s v="H"/>
  </r>
  <r>
    <s v="0500000US26041"/>
    <x v="733"/>
    <x v="144"/>
    <x v="22"/>
    <n v="81291"/>
    <s v="Pet care (except veterinary) services"/>
    <n v="1"/>
    <s v="All establishments"/>
    <n v="1"/>
    <s v="All establishments"/>
    <n v="2019"/>
    <n v="3"/>
    <x v="989"/>
    <s v="G"/>
    <x v="488"/>
    <s v="G"/>
    <x v="9"/>
    <s v="G"/>
  </r>
  <r>
    <s v="0500000US26043"/>
    <x v="734"/>
    <x v="393"/>
    <x v="22"/>
    <n v="81291"/>
    <s v="Pet care (except veterinary) services"/>
    <n v="1"/>
    <s v="All establishments"/>
    <n v="1"/>
    <s v="All establishments"/>
    <n v="2019"/>
    <n v="4"/>
    <x v="307"/>
    <s v="G"/>
    <x v="510"/>
    <s v="J"/>
    <x v="8"/>
    <s v="J"/>
  </r>
  <r>
    <s v="0500000US26045"/>
    <x v="735"/>
    <x v="554"/>
    <x v="22"/>
    <n v="45391"/>
    <s v="Pet and pet supplies stores"/>
    <n v="1"/>
    <s v="All establishments"/>
    <n v="1"/>
    <s v="All establishments"/>
    <n v="2019"/>
    <n v="3"/>
    <x v="20"/>
    <s v="H"/>
    <x v="926"/>
    <s v="G"/>
    <x v="25"/>
    <s v="H"/>
  </r>
  <r>
    <s v="0500000US26045"/>
    <x v="735"/>
    <x v="554"/>
    <x v="22"/>
    <n v="54194"/>
    <s v="Veterinary services"/>
    <n v="1"/>
    <s v="All establishments"/>
    <n v="1"/>
    <s v="All establishments"/>
    <n v="2019"/>
    <n v="12"/>
    <x v="1247"/>
    <s v="G"/>
    <x v="927"/>
    <s v="G"/>
    <x v="319"/>
    <s v="G"/>
  </r>
  <r>
    <s v="0500000US26045"/>
    <x v="735"/>
    <x v="554"/>
    <x v="22"/>
    <n v="81291"/>
    <s v="Pet care (except veterinary) services"/>
    <n v="1"/>
    <s v="All establishments"/>
    <n v="1"/>
    <s v="All establishments"/>
    <n v="2019"/>
    <n v="5"/>
    <x v="1248"/>
    <s v="H"/>
    <x v="58"/>
    <s v="H"/>
    <x v="105"/>
    <s v="H"/>
  </r>
  <r>
    <s v="0500000US26047"/>
    <x v="736"/>
    <x v="555"/>
    <x v="22"/>
    <n v="45391"/>
    <s v="Pet and pet supplies stores"/>
    <n v="1"/>
    <s v="All establishments"/>
    <n v="1"/>
    <s v="All establishments"/>
    <n v="2019"/>
    <n v="3"/>
    <x v="1249"/>
    <s v="H"/>
    <x v="72"/>
    <s v="G"/>
    <x v="125"/>
    <s v="H"/>
  </r>
  <r>
    <s v="0500000US26047"/>
    <x v="736"/>
    <x v="555"/>
    <x v="22"/>
    <n v="54194"/>
    <s v="Veterinary services"/>
    <n v="1"/>
    <s v="All establishments"/>
    <n v="1"/>
    <s v="All establishments"/>
    <n v="2019"/>
    <n v="5"/>
    <x v="1250"/>
    <s v="J"/>
    <x v="0"/>
    <s v="J"/>
    <x v="142"/>
    <s v="J"/>
  </r>
  <r>
    <s v="0500000US26047"/>
    <x v="736"/>
    <x v="555"/>
    <x v="22"/>
    <n v="81291"/>
    <s v="Pet care (except veterinary) services"/>
    <n v="1"/>
    <s v="All establishments"/>
    <n v="1"/>
    <s v="All establishments"/>
    <n v="2019"/>
    <n v="3"/>
    <x v="1249"/>
    <s v="H"/>
    <x v="594"/>
    <s v="H"/>
    <x v="33"/>
    <s v="G"/>
  </r>
  <r>
    <s v="0500000US26049"/>
    <x v="737"/>
    <x v="556"/>
    <x v="22"/>
    <n v="45391"/>
    <s v="Pet and pet supplies stores"/>
    <n v="1"/>
    <s v="All establishments"/>
    <n v="1"/>
    <s v="All establishments"/>
    <n v="2019"/>
    <n v="15"/>
    <x v="1251"/>
    <s v="J"/>
    <x v="928"/>
    <s v="J"/>
    <x v="13"/>
    <s v="J"/>
  </r>
  <r>
    <s v="0500000US26049"/>
    <x v="737"/>
    <x v="556"/>
    <x v="22"/>
    <n v="54194"/>
    <s v="Veterinary services"/>
    <n v="1"/>
    <s v="All establishments"/>
    <n v="1"/>
    <s v="All establishments"/>
    <n v="2019"/>
    <n v="37"/>
    <x v="1252"/>
    <s v="G"/>
    <x v="929"/>
    <s v="G"/>
    <x v="456"/>
    <s v="H"/>
  </r>
  <r>
    <s v="0500000US26049"/>
    <x v="737"/>
    <x v="556"/>
    <x v="22"/>
    <n v="81291"/>
    <s v="Pet care (except veterinary) services"/>
    <n v="1"/>
    <s v="All establishments"/>
    <n v="1"/>
    <s v="All establishments"/>
    <n v="2019"/>
    <n v="13"/>
    <x v="1253"/>
    <s v="H"/>
    <x v="650"/>
    <s v="G"/>
    <x v="340"/>
    <s v="H"/>
  </r>
  <r>
    <s v="0500000US26055"/>
    <x v="738"/>
    <x v="557"/>
    <x v="22"/>
    <n v="45391"/>
    <s v="Pet and pet supplies stores"/>
    <n v="1"/>
    <s v="All establishments"/>
    <n v="1"/>
    <s v="All establishments"/>
    <n v="2019"/>
    <n v="3"/>
    <x v="1254"/>
    <s v="G"/>
    <x v="930"/>
    <s v="G"/>
    <x v="51"/>
    <s v="G"/>
  </r>
  <r>
    <s v="0500000US26055"/>
    <x v="738"/>
    <x v="557"/>
    <x v="22"/>
    <n v="54194"/>
    <s v="Veterinary services"/>
    <n v="1"/>
    <s v="All establishments"/>
    <n v="1"/>
    <s v="All establishments"/>
    <n v="2019"/>
    <n v="15"/>
    <x v="1255"/>
    <s v="H"/>
    <x v="359"/>
    <s v="H"/>
    <x v="310"/>
    <s v="H"/>
  </r>
  <r>
    <s v="0500000US26055"/>
    <x v="738"/>
    <x v="557"/>
    <x v="22"/>
    <n v="81291"/>
    <s v="Pet care (except veterinary) services"/>
    <n v="1"/>
    <s v="All establishments"/>
    <n v="1"/>
    <s v="All establishments"/>
    <n v="2019"/>
    <n v="9"/>
    <x v="823"/>
    <s v="G"/>
    <x v="26"/>
    <s v="H"/>
    <x v="54"/>
    <s v="G"/>
  </r>
  <r>
    <s v="0500000US26057"/>
    <x v="739"/>
    <x v="558"/>
    <x v="22"/>
    <n v="54194"/>
    <s v="Veterinary services"/>
    <n v="1"/>
    <s v="All establishments"/>
    <n v="1"/>
    <s v="All establishments"/>
    <n v="2019"/>
    <n v="3"/>
    <x v="1256"/>
    <s v="H"/>
    <x v="87"/>
    <s v="H"/>
    <x v="47"/>
    <s v="J"/>
  </r>
  <r>
    <s v="0500000US26059"/>
    <x v="740"/>
    <x v="559"/>
    <x v="22"/>
    <n v="54194"/>
    <s v="Veterinary services"/>
    <n v="1"/>
    <s v="All establishments"/>
    <n v="1"/>
    <s v="All establishments"/>
    <n v="2019"/>
    <n v="9"/>
    <x v="1257"/>
    <s v="G"/>
    <x v="661"/>
    <s v="G"/>
    <x v="220"/>
    <s v="G"/>
  </r>
  <r>
    <s v="0500000US26059"/>
    <x v="740"/>
    <x v="559"/>
    <x v="22"/>
    <n v="81291"/>
    <s v="Pet care (except veterinary) services"/>
    <n v="1"/>
    <s v="All establishments"/>
    <n v="1"/>
    <s v="All establishments"/>
    <n v="2019"/>
    <n v="3"/>
    <x v="307"/>
    <s v="J"/>
    <x v="685"/>
    <s v="J"/>
    <x v="391"/>
    <s v="J"/>
  </r>
  <r>
    <s v="0500000US26063"/>
    <x v="741"/>
    <x v="560"/>
    <x v="22"/>
    <n v="54194"/>
    <s v="Veterinary services"/>
    <n v="1"/>
    <s v="All establishments"/>
    <n v="1"/>
    <s v="All establishments"/>
    <n v="2019"/>
    <n v="3"/>
    <x v="1258"/>
    <s v="G"/>
    <x v="431"/>
    <s v="G"/>
    <x v="47"/>
    <s v="H"/>
  </r>
  <r>
    <s v="0500000US26065"/>
    <x v="742"/>
    <x v="561"/>
    <x v="22"/>
    <n v="45391"/>
    <s v="Pet and pet supplies stores"/>
    <n v="1"/>
    <s v="All establishments"/>
    <n v="1"/>
    <s v="All establishments"/>
    <n v="2019"/>
    <n v="7"/>
    <x v="1259"/>
    <s v="G"/>
    <x v="931"/>
    <s v="G"/>
    <x v="457"/>
    <s v="G"/>
  </r>
  <r>
    <s v="0500000US26065"/>
    <x v="742"/>
    <x v="561"/>
    <x v="22"/>
    <n v="54194"/>
    <s v="Veterinary services"/>
    <n v="1"/>
    <s v="All establishments"/>
    <n v="1"/>
    <s v="All establishments"/>
    <n v="2019"/>
    <n v="35"/>
    <x v="1260"/>
    <s v="G"/>
    <x v="932"/>
    <s v="G"/>
    <x v="268"/>
    <s v="G"/>
  </r>
  <r>
    <s v="0500000US26065"/>
    <x v="742"/>
    <x v="561"/>
    <x v="22"/>
    <n v="81291"/>
    <s v="Pet care (except veterinary) services"/>
    <n v="1"/>
    <s v="All establishments"/>
    <n v="1"/>
    <s v="All establishments"/>
    <n v="2019"/>
    <n v="10"/>
    <x v="1261"/>
    <s v="G"/>
    <x v="933"/>
    <s v="G"/>
    <x v="71"/>
    <s v="G"/>
  </r>
  <r>
    <s v="0500000US26067"/>
    <x v="743"/>
    <x v="562"/>
    <x v="22"/>
    <n v="81291"/>
    <s v="Pet care (except veterinary) services"/>
    <n v="1"/>
    <s v="All establishments"/>
    <n v="1"/>
    <s v="All establishments"/>
    <n v="2019"/>
    <n v="3"/>
    <x v="718"/>
    <s v="J"/>
    <x v="311"/>
    <s v="H"/>
    <x v="94"/>
    <s v="H"/>
  </r>
  <r>
    <s v="0500000US26069"/>
    <x v="744"/>
    <x v="563"/>
    <x v="22"/>
    <n v="54194"/>
    <s v="Veterinary services"/>
    <n v="1"/>
    <s v="All establishments"/>
    <n v="1"/>
    <s v="All establishments"/>
    <n v="2019"/>
    <n v="3"/>
    <x v="1047"/>
    <s v="G"/>
    <x v="472"/>
    <s v="G"/>
    <x v="18"/>
    <s v="H"/>
  </r>
  <r>
    <s v="0500000US26073"/>
    <x v="745"/>
    <x v="564"/>
    <x v="22"/>
    <n v="54194"/>
    <s v="Veterinary services"/>
    <n v="1"/>
    <s v="All establishments"/>
    <n v="1"/>
    <s v="All establishments"/>
    <n v="2019"/>
    <n v="7"/>
    <x v="1262"/>
    <s v="G"/>
    <x v="345"/>
    <s v="G"/>
    <x v="263"/>
    <s v="G"/>
  </r>
  <r>
    <s v="0500000US26073"/>
    <x v="745"/>
    <x v="564"/>
    <x v="22"/>
    <n v="81291"/>
    <s v="Pet care (except veterinary) services"/>
    <n v="1"/>
    <s v="All establishments"/>
    <n v="1"/>
    <s v="All establishments"/>
    <n v="2019"/>
    <n v="3"/>
    <x v="1263"/>
    <s v="H"/>
    <x v="138"/>
    <s v="J"/>
    <x v="329"/>
    <s v="G"/>
  </r>
  <r>
    <s v="0500000US26075"/>
    <x v="746"/>
    <x v="22"/>
    <x v="22"/>
    <n v="45391"/>
    <s v="Pet and pet supplies stores"/>
    <n v="1"/>
    <s v="All establishments"/>
    <n v="1"/>
    <s v="All establishments"/>
    <n v="2019"/>
    <n v="4"/>
    <x v="1264"/>
    <s v="G"/>
    <x v="934"/>
    <s v="G"/>
    <x v="51"/>
    <s v="G"/>
  </r>
  <r>
    <s v="0500000US26075"/>
    <x v="746"/>
    <x v="22"/>
    <x v="22"/>
    <n v="54194"/>
    <s v="Veterinary services"/>
    <n v="1"/>
    <s v="All establishments"/>
    <n v="1"/>
    <s v="All establishments"/>
    <n v="2019"/>
    <n v="18"/>
    <x v="1265"/>
    <s v="G"/>
    <x v="935"/>
    <s v="G"/>
    <x v="310"/>
    <s v="G"/>
  </r>
  <r>
    <s v="0500000US26075"/>
    <x v="746"/>
    <x v="22"/>
    <x v="22"/>
    <n v="81291"/>
    <s v="Pet care (except veterinary) services"/>
    <n v="1"/>
    <s v="All establishments"/>
    <n v="1"/>
    <s v="All establishments"/>
    <n v="2019"/>
    <n v="6"/>
    <x v="1266"/>
    <s v="H"/>
    <x v="309"/>
    <s v="H"/>
    <x v="54"/>
    <s v="J"/>
  </r>
  <r>
    <s v="0500000US26077"/>
    <x v="747"/>
    <x v="565"/>
    <x v="22"/>
    <n v="45391"/>
    <s v="Pet and pet supplies stores"/>
    <n v="1"/>
    <s v="All establishments"/>
    <n v="1"/>
    <s v="All establishments"/>
    <n v="2019"/>
    <n v="10"/>
    <x v="1267"/>
    <s v="G"/>
    <x v="936"/>
    <s v="G"/>
    <x v="36"/>
    <s v="H"/>
  </r>
  <r>
    <s v="0500000US26077"/>
    <x v="747"/>
    <x v="565"/>
    <x v="22"/>
    <n v="54194"/>
    <s v="Veterinary services"/>
    <n v="1"/>
    <s v="All establishments"/>
    <n v="1"/>
    <s v="All establishments"/>
    <n v="2019"/>
    <n v="26"/>
    <x v="1268"/>
    <s v="G"/>
    <x v="937"/>
    <s v="G"/>
    <x v="29"/>
    <s v="G"/>
  </r>
  <r>
    <s v="0500000US26077"/>
    <x v="747"/>
    <x v="565"/>
    <x v="22"/>
    <n v="81291"/>
    <s v="Pet care (except veterinary) services"/>
    <n v="1"/>
    <s v="All establishments"/>
    <n v="1"/>
    <s v="All establishments"/>
    <n v="2019"/>
    <n v="20"/>
    <x v="1269"/>
    <s v="G"/>
    <x v="195"/>
    <s v="G"/>
    <x v="108"/>
    <s v="G"/>
  </r>
  <r>
    <s v="0500000US26081"/>
    <x v="748"/>
    <x v="182"/>
    <x v="22"/>
    <n v="45391"/>
    <s v="Pet and pet supplies stores"/>
    <n v="1"/>
    <s v="All establishments"/>
    <n v="1"/>
    <s v="All establishments"/>
    <n v="2019"/>
    <n v="23"/>
    <x v="1270"/>
    <s v="H"/>
    <x v="938"/>
    <s v="J"/>
    <x v="180"/>
    <s v="J"/>
  </r>
  <r>
    <s v="0500000US26081"/>
    <x v="748"/>
    <x v="182"/>
    <x v="22"/>
    <n v="54194"/>
    <s v="Veterinary services"/>
    <n v="1"/>
    <s v="All establishments"/>
    <n v="1"/>
    <s v="All establishments"/>
    <n v="2019"/>
    <n v="57"/>
    <x v="1271"/>
    <s v="G"/>
    <x v="939"/>
    <s v="G"/>
    <x v="458"/>
    <s v="G"/>
  </r>
  <r>
    <s v="0500000US26081"/>
    <x v="748"/>
    <x v="182"/>
    <x v="22"/>
    <n v="81291"/>
    <s v="Pet care (except veterinary) services"/>
    <n v="1"/>
    <s v="All establishments"/>
    <n v="1"/>
    <s v="All establishments"/>
    <n v="2019"/>
    <n v="34"/>
    <x v="1272"/>
    <s v="G"/>
    <x v="940"/>
    <s v="G"/>
    <x v="459"/>
    <s v="H"/>
  </r>
  <r>
    <s v="0500000US26087"/>
    <x v="749"/>
    <x v="566"/>
    <x v="22"/>
    <n v="45391"/>
    <s v="Pet and pet supplies stores"/>
    <n v="1"/>
    <s v="All establishments"/>
    <n v="1"/>
    <s v="All establishments"/>
    <n v="2019"/>
    <n v="3"/>
    <x v="1273"/>
    <s v="H"/>
    <x v="139"/>
    <s v="H"/>
    <x v="94"/>
    <s v="J"/>
  </r>
  <r>
    <s v="0500000US26087"/>
    <x v="749"/>
    <x v="566"/>
    <x v="22"/>
    <n v="54194"/>
    <s v="Veterinary services"/>
    <n v="1"/>
    <s v="All establishments"/>
    <n v="1"/>
    <s v="All establishments"/>
    <n v="2019"/>
    <n v="13"/>
    <x v="1274"/>
    <s v="H"/>
    <x v="941"/>
    <s v="H"/>
    <x v="371"/>
    <s v="J"/>
  </r>
  <r>
    <s v="0500000US26087"/>
    <x v="749"/>
    <x v="566"/>
    <x v="22"/>
    <n v="81291"/>
    <s v="Pet care (except veterinary) services"/>
    <n v="1"/>
    <s v="All establishments"/>
    <n v="1"/>
    <s v="All establishments"/>
    <n v="2019"/>
    <n v="14"/>
    <x v="1275"/>
    <s v="G"/>
    <x v="555"/>
    <s v="G"/>
    <x v="235"/>
    <s v="J"/>
  </r>
  <r>
    <s v="0500000US26089"/>
    <x v="750"/>
    <x v="567"/>
    <x v="22"/>
    <n v="54194"/>
    <s v="Veterinary services"/>
    <n v="1"/>
    <s v="All establishments"/>
    <n v="1"/>
    <s v="All establishments"/>
    <n v="2019"/>
    <n v="4"/>
    <x v="1276"/>
    <s v="H"/>
    <x v="790"/>
    <s v="H"/>
    <x v="11"/>
    <s v="J"/>
  </r>
  <r>
    <s v="0500000US26091"/>
    <x v="751"/>
    <x v="568"/>
    <x v="22"/>
    <n v="54194"/>
    <s v="Veterinary services"/>
    <n v="1"/>
    <s v="All establishments"/>
    <n v="1"/>
    <s v="All establishments"/>
    <n v="2019"/>
    <n v="12"/>
    <x v="1277"/>
    <s v="G"/>
    <x v="942"/>
    <s v="G"/>
    <x v="86"/>
    <s v="G"/>
  </r>
  <r>
    <s v="0500000US26093"/>
    <x v="752"/>
    <x v="324"/>
    <x v="22"/>
    <n v="45391"/>
    <s v="Pet and pet supplies stores"/>
    <n v="1"/>
    <s v="All establishments"/>
    <n v="1"/>
    <s v="All establishments"/>
    <n v="2019"/>
    <n v="9"/>
    <x v="1278"/>
    <s v="G"/>
    <x v="353"/>
    <s v="G"/>
    <x v="26"/>
    <s v="G"/>
  </r>
  <r>
    <s v="0500000US26093"/>
    <x v="752"/>
    <x v="324"/>
    <x v="22"/>
    <n v="54194"/>
    <s v="Veterinary services"/>
    <n v="1"/>
    <s v="All establishments"/>
    <n v="1"/>
    <s v="All establishments"/>
    <n v="2019"/>
    <n v="19"/>
    <x v="1279"/>
    <s v="G"/>
    <x v="943"/>
    <s v="H"/>
    <x v="460"/>
    <s v="H"/>
  </r>
  <r>
    <s v="0500000US26093"/>
    <x v="752"/>
    <x v="324"/>
    <x v="22"/>
    <n v="81291"/>
    <s v="Pet care (except veterinary) services"/>
    <n v="1"/>
    <s v="All establishments"/>
    <n v="1"/>
    <s v="All establishments"/>
    <n v="2019"/>
    <n v="20"/>
    <x v="1280"/>
    <s v="G"/>
    <x v="944"/>
    <s v="G"/>
    <x v="261"/>
    <s v="G"/>
  </r>
  <r>
    <s v="0500000US26099"/>
    <x v="753"/>
    <x v="569"/>
    <x v="22"/>
    <n v="45391"/>
    <s v="Pet and pet supplies stores"/>
    <n v="1"/>
    <s v="All establishments"/>
    <n v="1"/>
    <s v="All establishments"/>
    <n v="2019"/>
    <n v="34"/>
    <x v="1281"/>
    <s v="H"/>
    <x v="945"/>
    <s v="H"/>
    <x v="427"/>
    <s v="H"/>
  </r>
  <r>
    <s v="0500000US26099"/>
    <x v="753"/>
    <x v="569"/>
    <x v="22"/>
    <n v="54194"/>
    <s v="Veterinary services"/>
    <n v="1"/>
    <s v="All establishments"/>
    <n v="1"/>
    <s v="All establishments"/>
    <n v="2019"/>
    <n v="56"/>
    <x v="1282"/>
    <s v="H"/>
    <x v="946"/>
    <s v="H"/>
    <x v="461"/>
    <s v="H"/>
  </r>
  <r>
    <s v="0500000US26099"/>
    <x v="753"/>
    <x v="569"/>
    <x v="22"/>
    <n v="81291"/>
    <s v="Pet care (except veterinary) services"/>
    <n v="1"/>
    <s v="All establishments"/>
    <n v="1"/>
    <s v="All establishments"/>
    <n v="2019"/>
    <n v="47"/>
    <x v="1283"/>
    <s v="G"/>
    <x v="947"/>
    <s v="G"/>
    <x v="462"/>
    <s v="H"/>
  </r>
  <r>
    <s v="0500000US26101"/>
    <x v="754"/>
    <x v="570"/>
    <x v="22"/>
    <n v="54194"/>
    <s v="Veterinary services"/>
    <n v="1"/>
    <s v="All establishments"/>
    <n v="1"/>
    <s v="All establishments"/>
    <n v="2019"/>
    <n v="3"/>
    <x v="1284"/>
    <s v="G"/>
    <x v="549"/>
    <s v="G"/>
    <x v="47"/>
    <s v="H"/>
  </r>
  <r>
    <s v="0500000US26103"/>
    <x v="755"/>
    <x v="571"/>
    <x v="22"/>
    <n v="45391"/>
    <s v="Pet and pet supplies stores"/>
    <n v="1"/>
    <s v="All establishments"/>
    <n v="1"/>
    <s v="All establishments"/>
    <n v="2019"/>
    <n v="4"/>
    <x v="1010"/>
    <s v="J"/>
    <x v="21"/>
    <s v="J"/>
    <x v="17"/>
    <s v="J"/>
  </r>
  <r>
    <s v="0500000US26103"/>
    <x v="755"/>
    <x v="571"/>
    <x v="22"/>
    <n v="54194"/>
    <s v="Veterinary services"/>
    <n v="1"/>
    <s v="All establishments"/>
    <n v="1"/>
    <s v="All establishments"/>
    <n v="2019"/>
    <n v="6"/>
    <x v="1285"/>
    <s v="G"/>
    <x v="948"/>
    <s v="G"/>
    <x v="62"/>
    <s v="G"/>
  </r>
  <r>
    <s v="0500000US26103"/>
    <x v="755"/>
    <x v="571"/>
    <x v="22"/>
    <n v="81291"/>
    <s v="Pet care (except veterinary) services"/>
    <n v="1"/>
    <s v="All establishments"/>
    <n v="1"/>
    <s v="All establishments"/>
    <n v="2019"/>
    <n v="6"/>
    <x v="674"/>
    <s v="G"/>
    <x v="121"/>
    <s v="G"/>
    <x v="17"/>
    <s v="G"/>
  </r>
  <r>
    <s v="0500000US26105"/>
    <x v="756"/>
    <x v="459"/>
    <x v="22"/>
    <n v="54194"/>
    <s v="Veterinary services"/>
    <n v="1"/>
    <s v="All establishments"/>
    <n v="1"/>
    <s v="All establishments"/>
    <n v="2019"/>
    <n v="3"/>
    <x v="1286"/>
    <s v="G"/>
    <x v="949"/>
    <s v="G"/>
    <x v="69"/>
    <s v="G"/>
  </r>
  <r>
    <s v="0500000US26107"/>
    <x v="757"/>
    <x v="572"/>
    <x v="22"/>
    <n v="54194"/>
    <s v="Veterinary services"/>
    <n v="1"/>
    <s v="All establishments"/>
    <n v="1"/>
    <s v="All establishments"/>
    <n v="2019"/>
    <n v="4"/>
    <x v="1287"/>
    <s v="G"/>
    <x v="715"/>
    <s v="H"/>
    <x v="99"/>
    <s v="G"/>
  </r>
  <r>
    <s v="0500000US26109"/>
    <x v="758"/>
    <x v="573"/>
    <x v="22"/>
    <n v="54194"/>
    <s v="Veterinary services"/>
    <n v="1"/>
    <s v="All establishments"/>
    <n v="1"/>
    <s v="All establishments"/>
    <n v="2019"/>
    <n v="3"/>
    <x v="999"/>
    <s v="H"/>
    <x v="79"/>
    <s v="H"/>
    <x v="7"/>
    <s v="G"/>
  </r>
  <r>
    <s v="0500000US26111"/>
    <x v="759"/>
    <x v="574"/>
    <x v="22"/>
    <n v="45391"/>
    <s v="Pet and pet supplies stores"/>
    <n v="1"/>
    <s v="All establishments"/>
    <n v="1"/>
    <s v="All establishments"/>
    <n v="2019"/>
    <n v="3"/>
    <x v="936"/>
    <s v="H"/>
    <x v="674"/>
    <s v="H"/>
    <x v="92"/>
    <s v="H"/>
  </r>
  <r>
    <s v="0500000US26111"/>
    <x v="759"/>
    <x v="574"/>
    <x v="22"/>
    <n v="54194"/>
    <s v="Veterinary services"/>
    <n v="1"/>
    <s v="All establishments"/>
    <n v="1"/>
    <s v="All establishments"/>
    <n v="2019"/>
    <n v="11"/>
    <x v="1288"/>
    <s v="J"/>
    <x v="950"/>
    <s v="J"/>
    <x v="144"/>
    <s v="J"/>
  </r>
  <r>
    <s v="0500000US26111"/>
    <x v="759"/>
    <x v="574"/>
    <x v="22"/>
    <n v="81291"/>
    <s v="Pet care (except veterinary) services"/>
    <n v="1"/>
    <s v="All establishments"/>
    <n v="1"/>
    <s v="All establishments"/>
    <n v="2019"/>
    <n v="7"/>
    <x v="1289"/>
    <s v="H"/>
    <x v="58"/>
    <s v="G"/>
    <x v="338"/>
    <s v="H"/>
  </r>
  <r>
    <s v="0500000US26115"/>
    <x v="760"/>
    <x v="211"/>
    <x v="22"/>
    <n v="45391"/>
    <s v="Pet and pet supplies stores"/>
    <n v="1"/>
    <s v="All establishments"/>
    <n v="1"/>
    <s v="All establishments"/>
    <n v="2019"/>
    <n v="4"/>
    <x v="814"/>
    <s v="J"/>
    <x v="781"/>
    <s v="J"/>
    <x v="125"/>
    <s v="J"/>
  </r>
  <r>
    <s v="0500000US26115"/>
    <x v="760"/>
    <x v="211"/>
    <x v="22"/>
    <n v="54194"/>
    <s v="Veterinary services"/>
    <n v="1"/>
    <s v="All establishments"/>
    <n v="1"/>
    <s v="All establishments"/>
    <n v="2019"/>
    <n v="16"/>
    <x v="1290"/>
    <s v="G"/>
    <x v="951"/>
    <s v="G"/>
    <x v="424"/>
    <s v="G"/>
  </r>
  <r>
    <s v="0500000US26115"/>
    <x v="760"/>
    <x v="211"/>
    <x v="22"/>
    <n v="81291"/>
    <s v="Pet care (except veterinary) services"/>
    <n v="1"/>
    <s v="All establishments"/>
    <n v="1"/>
    <s v="All establishments"/>
    <n v="2019"/>
    <n v="8"/>
    <x v="934"/>
    <s v="G"/>
    <x v="952"/>
    <s v="G"/>
    <x v="125"/>
    <s v="J"/>
  </r>
  <r>
    <s v="0500000US26117"/>
    <x v="761"/>
    <x v="575"/>
    <x v="22"/>
    <n v="54194"/>
    <s v="Veterinary services"/>
    <n v="1"/>
    <s v="All establishments"/>
    <n v="1"/>
    <s v="All establishments"/>
    <n v="2019"/>
    <n v="6"/>
    <x v="1291"/>
    <s v="G"/>
    <x v="953"/>
    <s v="G"/>
    <x v="122"/>
    <s v="H"/>
  </r>
  <r>
    <s v="0500000US26117"/>
    <x v="761"/>
    <x v="575"/>
    <x v="22"/>
    <n v="81291"/>
    <s v="Pet care (except veterinary) services"/>
    <n v="1"/>
    <s v="All establishments"/>
    <n v="1"/>
    <s v="All establishments"/>
    <n v="2019"/>
    <n v="3"/>
    <x v="1292"/>
    <s v="J"/>
    <x v="954"/>
    <s v="G"/>
    <x v="400"/>
    <s v="G"/>
  </r>
  <r>
    <s v="0500000US26121"/>
    <x v="762"/>
    <x v="576"/>
    <x v="22"/>
    <n v="45391"/>
    <s v="Pet and pet supplies stores"/>
    <n v="1"/>
    <s v="All establishments"/>
    <n v="1"/>
    <s v="All establishments"/>
    <n v="2019"/>
    <n v="3"/>
    <x v="1293"/>
    <s v="H"/>
    <x v="322"/>
    <s v="H"/>
    <x v="103"/>
    <s v="J"/>
  </r>
  <r>
    <s v="0500000US26121"/>
    <x v="762"/>
    <x v="576"/>
    <x v="22"/>
    <n v="54194"/>
    <s v="Veterinary services"/>
    <n v="1"/>
    <s v="All establishments"/>
    <n v="1"/>
    <s v="All establishments"/>
    <n v="2019"/>
    <n v="12"/>
    <x v="1294"/>
    <s v="G"/>
    <x v="955"/>
    <s v="G"/>
    <x v="366"/>
    <s v="G"/>
  </r>
  <r>
    <s v="0500000US26121"/>
    <x v="762"/>
    <x v="576"/>
    <x v="22"/>
    <n v="81291"/>
    <s v="Pet care (except veterinary) services"/>
    <n v="1"/>
    <s v="All establishments"/>
    <n v="1"/>
    <s v="All establishments"/>
    <n v="2019"/>
    <n v="12"/>
    <x v="1295"/>
    <s v="G"/>
    <x v="956"/>
    <s v="G"/>
    <x v="221"/>
    <s v="G"/>
  </r>
  <r>
    <s v="0500000US26123"/>
    <x v="763"/>
    <x v="577"/>
    <x v="22"/>
    <n v="54194"/>
    <s v="Veterinary services"/>
    <n v="1"/>
    <s v="All establishments"/>
    <n v="1"/>
    <s v="All establishments"/>
    <n v="2019"/>
    <n v="3"/>
    <x v="677"/>
    <s v="J"/>
    <x v="495"/>
    <s v="J"/>
    <x v="10"/>
    <s v="J"/>
  </r>
  <r>
    <s v="0500000US26125"/>
    <x v="764"/>
    <x v="578"/>
    <x v="22"/>
    <n v="45391"/>
    <s v="Pet and pet supplies stores"/>
    <n v="1"/>
    <s v="All establishments"/>
    <n v="1"/>
    <s v="All establishments"/>
    <n v="2019"/>
    <n v="62"/>
    <x v="1296"/>
    <s v="G"/>
    <x v="957"/>
    <s v="G"/>
    <x v="463"/>
    <s v="G"/>
  </r>
  <r>
    <s v="0500000US26125"/>
    <x v="764"/>
    <x v="578"/>
    <x v="22"/>
    <n v="54194"/>
    <s v="Veterinary services"/>
    <n v="1"/>
    <s v="All establishments"/>
    <n v="1"/>
    <s v="All establishments"/>
    <n v="2019"/>
    <n v="135"/>
    <x v="1297"/>
    <s v="G"/>
    <x v="958"/>
    <s v="G"/>
    <x v="464"/>
    <s v="G"/>
  </r>
  <r>
    <s v="0500000US26125"/>
    <x v="764"/>
    <x v="578"/>
    <x v="22"/>
    <n v="81291"/>
    <s v="Pet care (except veterinary) services"/>
    <n v="1"/>
    <s v="All establishments"/>
    <n v="1"/>
    <s v="All establishments"/>
    <n v="2019"/>
    <n v="94"/>
    <x v="1298"/>
    <s v="G"/>
    <x v="959"/>
    <s v="G"/>
    <x v="465"/>
    <s v="G"/>
  </r>
  <r>
    <s v="0500000US26127"/>
    <x v="765"/>
    <x v="579"/>
    <x v="22"/>
    <n v="54194"/>
    <s v="Veterinary services"/>
    <n v="1"/>
    <s v="All establishments"/>
    <n v="1"/>
    <s v="All establishments"/>
    <n v="2019"/>
    <n v="4"/>
    <x v="1261"/>
    <s v="G"/>
    <x v="620"/>
    <s v="G"/>
    <x v="10"/>
    <s v="H"/>
  </r>
  <r>
    <s v="0500000US26129"/>
    <x v="766"/>
    <x v="580"/>
    <x v="22"/>
    <n v="54194"/>
    <s v="Veterinary services"/>
    <n v="1"/>
    <s v="All establishments"/>
    <n v="1"/>
    <s v="All establishments"/>
    <n v="2019"/>
    <n v="3"/>
    <x v="1299"/>
    <s v="G"/>
    <x v="960"/>
    <s v="H"/>
    <x v="202"/>
    <s v="J"/>
  </r>
  <r>
    <s v="0500000US26129"/>
    <x v="766"/>
    <x v="580"/>
    <x v="22"/>
    <n v="81291"/>
    <s v="Pet care (except veterinary) services"/>
    <n v="1"/>
    <s v="All establishments"/>
    <n v="1"/>
    <s v="All establishments"/>
    <n v="2019"/>
    <n v="3"/>
    <x v="918"/>
    <s v="J"/>
    <x v="961"/>
    <s v="J"/>
    <x v="68"/>
    <s v="J"/>
  </r>
  <r>
    <s v="0500000US26139"/>
    <x v="767"/>
    <x v="581"/>
    <x v="22"/>
    <n v="45391"/>
    <s v="Pet and pet supplies stores"/>
    <n v="1"/>
    <s v="All establishments"/>
    <n v="1"/>
    <s v="All establishments"/>
    <n v="2019"/>
    <n v="10"/>
    <x v="1300"/>
    <s v="H"/>
    <x v="889"/>
    <s v="J"/>
    <x v="247"/>
    <s v="J"/>
  </r>
  <r>
    <s v="0500000US26139"/>
    <x v="767"/>
    <x v="581"/>
    <x v="22"/>
    <n v="54194"/>
    <s v="Veterinary services"/>
    <n v="1"/>
    <s v="All establishments"/>
    <n v="1"/>
    <s v="All establishments"/>
    <n v="2019"/>
    <n v="19"/>
    <x v="1301"/>
    <s v="G"/>
    <x v="962"/>
    <s v="G"/>
    <x v="460"/>
    <s v="G"/>
  </r>
  <r>
    <s v="0500000US26139"/>
    <x v="767"/>
    <x v="581"/>
    <x v="22"/>
    <n v="81291"/>
    <s v="Pet care (except veterinary) services"/>
    <n v="1"/>
    <s v="All establishments"/>
    <n v="1"/>
    <s v="All establishments"/>
    <n v="2019"/>
    <n v="20"/>
    <x v="1302"/>
    <s v="G"/>
    <x v="740"/>
    <s v="G"/>
    <x v="371"/>
    <s v="G"/>
  </r>
  <r>
    <s v="0500000US26145"/>
    <x v="768"/>
    <x v="582"/>
    <x v="22"/>
    <n v="45391"/>
    <s v="Pet and pet supplies stores"/>
    <n v="1"/>
    <s v="All establishments"/>
    <n v="1"/>
    <s v="All establishments"/>
    <n v="2019"/>
    <n v="4"/>
    <x v="913"/>
    <s v="J"/>
    <x v="963"/>
    <s v="J"/>
    <x v="124"/>
    <s v="J"/>
  </r>
  <r>
    <s v="0500000US26145"/>
    <x v="768"/>
    <x v="582"/>
    <x v="22"/>
    <n v="54194"/>
    <s v="Veterinary services"/>
    <n v="1"/>
    <s v="All establishments"/>
    <n v="1"/>
    <s v="All establishments"/>
    <n v="2019"/>
    <n v="22"/>
    <x v="1303"/>
    <s v="G"/>
    <x v="964"/>
    <s v="G"/>
    <x v="370"/>
    <s v="G"/>
  </r>
  <r>
    <s v="0500000US26145"/>
    <x v="768"/>
    <x v="582"/>
    <x v="22"/>
    <n v="81291"/>
    <s v="Pet care (except veterinary) services"/>
    <n v="1"/>
    <s v="All establishments"/>
    <n v="1"/>
    <s v="All establishments"/>
    <n v="2019"/>
    <n v="6"/>
    <x v="1304"/>
    <s v="J"/>
    <x v="12"/>
    <s v="H"/>
    <x v="61"/>
    <s v="J"/>
  </r>
  <r>
    <s v="0500000US26147"/>
    <x v="769"/>
    <x v="36"/>
    <x v="22"/>
    <n v="45391"/>
    <s v="Pet and pet supplies stores"/>
    <n v="1"/>
    <s v="All establishments"/>
    <n v="1"/>
    <s v="All establishments"/>
    <n v="2019"/>
    <n v="4"/>
    <x v="1305"/>
    <s v="H"/>
    <x v="615"/>
    <s v="H"/>
    <x v="105"/>
    <s v="G"/>
  </r>
  <r>
    <s v="0500000US26147"/>
    <x v="769"/>
    <x v="36"/>
    <x v="22"/>
    <n v="54194"/>
    <s v="Veterinary services"/>
    <n v="1"/>
    <s v="All establishments"/>
    <n v="1"/>
    <s v="All establishments"/>
    <n v="2019"/>
    <n v="15"/>
    <x v="1306"/>
    <s v="G"/>
    <x v="965"/>
    <s v="G"/>
    <x v="466"/>
    <s v="G"/>
  </r>
  <r>
    <s v="0500000US26147"/>
    <x v="769"/>
    <x v="36"/>
    <x v="22"/>
    <n v="81291"/>
    <s v="Pet care (except veterinary) services"/>
    <n v="1"/>
    <s v="All establishments"/>
    <n v="1"/>
    <s v="All establishments"/>
    <n v="2019"/>
    <n v="6"/>
    <x v="1307"/>
    <s v="H"/>
    <x v="761"/>
    <s v="H"/>
    <x v="92"/>
    <s v="H"/>
  </r>
  <r>
    <s v="0500000US26149"/>
    <x v="770"/>
    <x v="372"/>
    <x v="22"/>
    <n v="54194"/>
    <s v="Veterinary services"/>
    <n v="1"/>
    <s v="All establishments"/>
    <n v="1"/>
    <s v="All establishments"/>
    <n v="2019"/>
    <n v="6"/>
    <x v="1308"/>
    <s v="H"/>
    <x v="582"/>
    <s v="G"/>
    <x v="20"/>
    <s v="H"/>
  </r>
  <r>
    <s v="0500000US26151"/>
    <x v="771"/>
    <x v="583"/>
    <x v="22"/>
    <n v="54194"/>
    <s v="Veterinary services"/>
    <n v="1"/>
    <s v="All establishments"/>
    <n v="1"/>
    <s v="All establishments"/>
    <n v="2019"/>
    <n v="3"/>
    <x v="1309"/>
    <s v="H"/>
    <x v="966"/>
    <s v="H"/>
    <x v="60"/>
    <s v="G"/>
  </r>
  <r>
    <s v="0500000US26155"/>
    <x v="772"/>
    <x v="584"/>
    <x v="22"/>
    <n v="54194"/>
    <s v="Veterinary services"/>
    <n v="1"/>
    <s v="All establishments"/>
    <n v="1"/>
    <s v="All establishments"/>
    <n v="2019"/>
    <n v="11"/>
    <x v="44"/>
    <s v="G"/>
    <x v="967"/>
    <s v="G"/>
    <x v="212"/>
    <s v="J"/>
  </r>
  <r>
    <s v="0500000US26155"/>
    <x v="772"/>
    <x v="584"/>
    <x v="22"/>
    <n v="81291"/>
    <s v="Pet care (except veterinary) services"/>
    <n v="1"/>
    <s v="All establishments"/>
    <n v="1"/>
    <s v="All establishments"/>
    <n v="2019"/>
    <n v="7"/>
    <x v="37"/>
    <s v="G"/>
    <x v="830"/>
    <s v="G"/>
    <x v="33"/>
    <s v="J"/>
  </r>
  <r>
    <s v="0500000US26157"/>
    <x v="773"/>
    <x v="585"/>
    <x v="22"/>
    <n v="54194"/>
    <s v="Veterinary services"/>
    <n v="1"/>
    <s v="All establishments"/>
    <n v="1"/>
    <s v="All establishments"/>
    <n v="2019"/>
    <n v="7"/>
    <x v="666"/>
    <s v="G"/>
    <x v="330"/>
    <s v="G"/>
    <x v="39"/>
    <s v="H"/>
  </r>
  <r>
    <s v="0500000US26159"/>
    <x v="774"/>
    <x v="411"/>
    <x v="22"/>
    <n v="54194"/>
    <s v="Veterinary services"/>
    <n v="1"/>
    <s v="All establishments"/>
    <n v="1"/>
    <s v="All establishments"/>
    <n v="2019"/>
    <n v="8"/>
    <x v="1310"/>
    <s v="G"/>
    <x v="968"/>
    <s v="G"/>
    <x v="221"/>
    <s v="G"/>
  </r>
  <r>
    <s v="0500000US26159"/>
    <x v="774"/>
    <x v="411"/>
    <x v="22"/>
    <n v="81291"/>
    <s v="Pet care (except veterinary) services"/>
    <n v="1"/>
    <s v="All establishments"/>
    <n v="1"/>
    <s v="All establishments"/>
    <n v="2019"/>
    <n v="4"/>
    <x v="141"/>
    <s v="J"/>
    <x v="969"/>
    <s v="J"/>
    <x v="6"/>
    <s v="J"/>
  </r>
  <r>
    <s v="0500000US26161"/>
    <x v="775"/>
    <x v="586"/>
    <x v="22"/>
    <n v="45391"/>
    <s v="Pet and pet supplies stores"/>
    <n v="1"/>
    <s v="All establishments"/>
    <n v="1"/>
    <s v="All establishments"/>
    <n v="2019"/>
    <n v="18"/>
    <x v="1311"/>
    <s v="H"/>
    <x v="970"/>
    <s v="H"/>
    <x v="227"/>
    <s v="G"/>
  </r>
  <r>
    <s v="0500000US26161"/>
    <x v="775"/>
    <x v="586"/>
    <x v="22"/>
    <n v="54194"/>
    <s v="Veterinary services"/>
    <n v="1"/>
    <s v="All establishments"/>
    <n v="1"/>
    <s v="All establishments"/>
    <n v="2019"/>
    <n v="60"/>
    <x v="1312"/>
    <s v="G"/>
    <x v="971"/>
    <s v="G"/>
    <x v="467"/>
    <s v="G"/>
  </r>
  <r>
    <s v="0500000US26161"/>
    <x v="775"/>
    <x v="586"/>
    <x v="22"/>
    <n v="81291"/>
    <s v="Pet care (except veterinary) services"/>
    <n v="1"/>
    <s v="All establishments"/>
    <n v="1"/>
    <s v="All establishments"/>
    <n v="2019"/>
    <n v="24"/>
    <x v="1313"/>
    <s v="G"/>
    <x v="972"/>
    <s v="G"/>
    <x v="390"/>
    <s v="H"/>
  </r>
  <r>
    <s v="0500000US26163"/>
    <x v="776"/>
    <x v="380"/>
    <x v="22"/>
    <n v="45391"/>
    <s v="Pet and pet supplies stores"/>
    <n v="1"/>
    <s v="All establishments"/>
    <n v="1"/>
    <s v="All establishments"/>
    <n v="2019"/>
    <n v="45"/>
    <x v="742"/>
    <s v="G"/>
    <x v="973"/>
    <s v="G"/>
    <x v="468"/>
    <s v="G"/>
  </r>
  <r>
    <s v="0500000US26163"/>
    <x v="776"/>
    <x v="380"/>
    <x v="22"/>
    <n v="54194"/>
    <s v="Veterinary services"/>
    <n v="1"/>
    <s v="All establishments"/>
    <n v="1"/>
    <s v="All establishments"/>
    <n v="2019"/>
    <n v="96"/>
    <x v="1314"/>
    <s v="G"/>
    <x v="974"/>
    <s v="G"/>
    <x v="469"/>
    <s v="G"/>
  </r>
  <r>
    <s v="0500000US26163"/>
    <x v="776"/>
    <x v="380"/>
    <x v="22"/>
    <n v="81291"/>
    <s v="Pet care (except veterinary) services"/>
    <n v="1"/>
    <s v="All establishments"/>
    <n v="1"/>
    <s v="All establishments"/>
    <n v="2019"/>
    <n v="44"/>
    <x v="1315"/>
    <s v="G"/>
    <x v="975"/>
    <s v="G"/>
    <x v="470"/>
    <s v="G"/>
  </r>
  <r>
    <s v="0500000US26165"/>
    <x v="777"/>
    <x v="587"/>
    <x v="22"/>
    <n v="54194"/>
    <s v="Veterinary services"/>
    <n v="1"/>
    <s v="All establishments"/>
    <n v="1"/>
    <s v="All establishments"/>
    <n v="2019"/>
    <n v="3"/>
    <x v="550"/>
    <s v="H"/>
    <x v="976"/>
    <s v="G"/>
    <x v="47"/>
    <s v="H"/>
  </r>
  <r>
    <s v="0500000US27003"/>
    <x v="778"/>
    <x v="588"/>
    <x v="23"/>
    <n v="45391"/>
    <s v="Pet and pet supplies stores"/>
    <n v="1"/>
    <s v="All establishments"/>
    <n v="1"/>
    <s v="All establishments"/>
    <n v="2019"/>
    <n v="13"/>
    <x v="1316"/>
    <s v="G"/>
    <x v="941"/>
    <s v="H"/>
    <x v="424"/>
    <s v="G"/>
  </r>
  <r>
    <s v="0500000US27003"/>
    <x v="778"/>
    <x v="588"/>
    <x v="23"/>
    <n v="54194"/>
    <s v="Veterinary services"/>
    <n v="1"/>
    <s v="All establishments"/>
    <n v="1"/>
    <s v="All establishments"/>
    <n v="2019"/>
    <n v="27"/>
    <x v="1317"/>
    <s v="H"/>
    <x v="977"/>
    <s v="H"/>
    <x v="471"/>
    <s v="H"/>
  </r>
  <r>
    <s v="0500000US27003"/>
    <x v="778"/>
    <x v="588"/>
    <x v="23"/>
    <n v="81291"/>
    <s v="Pet care (except veterinary) services"/>
    <n v="1"/>
    <s v="All establishments"/>
    <n v="1"/>
    <s v="All establishments"/>
    <n v="2019"/>
    <n v="28"/>
    <x v="1318"/>
    <s v="H"/>
    <x v="978"/>
    <s v="H"/>
    <x v="128"/>
    <s v="H"/>
  </r>
  <r>
    <s v="0500000US27005"/>
    <x v="779"/>
    <x v="589"/>
    <x v="23"/>
    <n v="54194"/>
    <s v="Veterinary services"/>
    <n v="1"/>
    <s v="All establishments"/>
    <n v="1"/>
    <s v="All establishments"/>
    <n v="2019"/>
    <n v="4"/>
    <x v="1193"/>
    <s v="H"/>
    <x v="508"/>
    <s v="H"/>
    <x v="7"/>
    <s v="H"/>
  </r>
  <r>
    <s v="0500000US27005"/>
    <x v="779"/>
    <x v="589"/>
    <x v="23"/>
    <n v="81291"/>
    <s v="Pet care (except veterinary) services"/>
    <n v="1"/>
    <s v="All establishments"/>
    <n v="1"/>
    <s v="All establishments"/>
    <n v="2019"/>
    <n v="4"/>
    <x v="1273"/>
    <s v="H"/>
    <x v="810"/>
    <s v="H"/>
    <x v="33"/>
    <s v="J"/>
  </r>
  <r>
    <s v="0500000US27007"/>
    <x v="780"/>
    <x v="590"/>
    <x v="23"/>
    <n v="54194"/>
    <s v="Veterinary services"/>
    <n v="1"/>
    <s v="All establishments"/>
    <n v="1"/>
    <s v="All establishments"/>
    <n v="2019"/>
    <n v="4"/>
    <x v="1319"/>
    <s v="H"/>
    <x v="797"/>
    <s v="H"/>
    <x v="105"/>
    <s v="G"/>
  </r>
  <r>
    <s v="0500000US27007"/>
    <x v="780"/>
    <x v="590"/>
    <x v="23"/>
    <n v="81291"/>
    <s v="Pet care (except veterinary) services"/>
    <n v="1"/>
    <s v="All establishments"/>
    <n v="1"/>
    <s v="All establishments"/>
    <n v="2019"/>
    <n v="4"/>
    <x v="1320"/>
    <s v="H"/>
    <x v="979"/>
    <s v="G"/>
    <x v="67"/>
    <s v="J"/>
  </r>
  <r>
    <s v="0500000US27009"/>
    <x v="781"/>
    <x v="63"/>
    <x v="23"/>
    <n v="54194"/>
    <s v="Veterinary services"/>
    <n v="1"/>
    <s v="All establishments"/>
    <n v="1"/>
    <s v="All establishments"/>
    <n v="2019"/>
    <n v="3"/>
    <x v="1166"/>
    <s v="H"/>
    <x v="980"/>
    <s v="H"/>
    <x v="259"/>
    <s v="J"/>
  </r>
  <r>
    <s v="0500000US27009"/>
    <x v="781"/>
    <x v="63"/>
    <x v="23"/>
    <n v="81291"/>
    <s v="Pet care (except veterinary) services"/>
    <n v="1"/>
    <s v="All establishments"/>
    <n v="1"/>
    <s v="All establishments"/>
    <n v="2019"/>
    <n v="7"/>
    <x v="1321"/>
    <s v="H"/>
    <x v="854"/>
    <s v="H"/>
    <x v="202"/>
    <s v="H"/>
  </r>
  <r>
    <s v="0500000US27013"/>
    <x v="782"/>
    <x v="591"/>
    <x v="23"/>
    <n v="45391"/>
    <s v="Pet and pet supplies stores"/>
    <n v="1"/>
    <s v="All establishments"/>
    <n v="1"/>
    <s v="All establishments"/>
    <n v="2019"/>
    <n v="3"/>
    <x v="1322"/>
    <s v="G"/>
    <x v="981"/>
    <s v="G"/>
    <x v="122"/>
    <s v="G"/>
  </r>
  <r>
    <s v="0500000US27013"/>
    <x v="782"/>
    <x v="591"/>
    <x v="23"/>
    <n v="54194"/>
    <s v="Veterinary services"/>
    <n v="1"/>
    <s v="All establishments"/>
    <n v="1"/>
    <s v="All establishments"/>
    <n v="2019"/>
    <n v="5"/>
    <x v="1323"/>
    <s v="H"/>
    <x v="982"/>
    <s v="H"/>
    <x v="368"/>
    <s v="G"/>
  </r>
  <r>
    <s v="0500000US27013"/>
    <x v="782"/>
    <x v="591"/>
    <x v="23"/>
    <n v="81291"/>
    <s v="Pet care (except veterinary) services"/>
    <n v="1"/>
    <s v="All establishments"/>
    <n v="1"/>
    <s v="All establishments"/>
    <n v="2019"/>
    <n v="3"/>
    <x v="1130"/>
    <s v="H"/>
    <x v="38"/>
    <s v="H"/>
    <x v="54"/>
    <s v="J"/>
  </r>
  <r>
    <s v="0500000US27015"/>
    <x v="783"/>
    <x v="592"/>
    <x v="23"/>
    <n v="54194"/>
    <s v="Veterinary services"/>
    <n v="1"/>
    <s v="All establishments"/>
    <n v="1"/>
    <s v="All establishments"/>
    <n v="2019"/>
    <n v="4"/>
    <x v="545"/>
    <s v="H"/>
    <x v="161"/>
    <s v="J"/>
    <x v="50"/>
    <s v="J"/>
  </r>
  <r>
    <s v="0500000US27017"/>
    <x v="784"/>
    <x v="593"/>
    <x v="23"/>
    <n v="54194"/>
    <s v="Veterinary services"/>
    <n v="1"/>
    <s v="All establishments"/>
    <n v="1"/>
    <s v="All establishments"/>
    <n v="2019"/>
    <n v="4"/>
    <x v="1324"/>
    <s v="G"/>
    <x v="251"/>
    <s v="G"/>
    <x v="60"/>
    <s v="G"/>
  </r>
  <r>
    <s v="0500000US27017"/>
    <x v="784"/>
    <x v="593"/>
    <x v="23"/>
    <n v="81291"/>
    <s v="Pet care (except veterinary) services"/>
    <n v="1"/>
    <s v="All establishments"/>
    <n v="1"/>
    <s v="All establishments"/>
    <n v="2019"/>
    <n v="4"/>
    <x v="1325"/>
    <s v="H"/>
    <x v="519"/>
    <s v="J"/>
    <x v="32"/>
    <s v="J"/>
  </r>
  <r>
    <s v="0500000US27019"/>
    <x v="785"/>
    <x v="594"/>
    <x v="23"/>
    <n v="54194"/>
    <s v="Veterinary services"/>
    <n v="1"/>
    <s v="All establishments"/>
    <n v="1"/>
    <s v="All establishments"/>
    <n v="2019"/>
    <n v="10"/>
    <x v="1326"/>
    <s v="G"/>
    <x v="983"/>
    <s v="G"/>
    <x v="103"/>
    <s v="H"/>
  </r>
  <r>
    <s v="0500000US27019"/>
    <x v="785"/>
    <x v="594"/>
    <x v="23"/>
    <n v="81291"/>
    <s v="Pet care (except veterinary) services"/>
    <n v="1"/>
    <s v="All establishments"/>
    <n v="1"/>
    <s v="All establishments"/>
    <n v="2019"/>
    <n v="10"/>
    <x v="1327"/>
    <s v="G"/>
    <x v="636"/>
    <s v="G"/>
    <x v="0"/>
    <s v="G"/>
  </r>
  <r>
    <s v="0500000US27025"/>
    <x v="786"/>
    <x v="595"/>
    <x v="23"/>
    <n v="54194"/>
    <s v="Veterinary services"/>
    <n v="1"/>
    <s v="All establishments"/>
    <n v="1"/>
    <s v="All establishments"/>
    <n v="2019"/>
    <n v="5"/>
    <x v="1328"/>
    <s v="G"/>
    <x v="984"/>
    <s v="G"/>
    <x v="1"/>
    <s v="H"/>
  </r>
  <r>
    <s v="0500000US27025"/>
    <x v="786"/>
    <x v="595"/>
    <x v="23"/>
    <n v="81291"/>
    <s v="Pet care (except veterinary) services"/>
    <n v="1"/>
    <s v="All establishments"/>
    <n v="1"/>
    <s v="All establishments"/>
    <n v="2019"/>
    <n v="3"/>
    <x v="48"/>
    <s v="G"/>
    <x v="138"/>
    <s v="J"/>
    <x v="472"/>
    <s v="J"/>
  </r>
  <r>
    <s v="0500000US27027"/>
    <x v="787"/>
    <x v="193"/>
    <x v="23"/>
    <n v="54194"/>
    <s v="Veterinary services"/>
    <n v="1"/>
    <s v="All establishments"/>
    <n v="1"/>
    <s v="All establishments"/>
    <n v="2019"/>
    <n v="4"/>
    <x v="760"/>
    <s v="H"/>
    <x v="206"/>
    <s v="H"/>
    <x v="125"/>
    <s v="G"/>
  </r>
  <r>
    <s v="0500000US27027"/>
    <x v="787"/>
    <x v="193"/>
    <x v="23"/>
    <n v="81291"/>
    <s v="Pet care (except veterinary) services"/>
    <n v="1"/>
    <s v="All establishments"/>
    <n v="1"/>
    <s v="All establishments"/>
    <n v="2019"/>
    <n v="11"/>
    <x v="1329"/>
    <s v="G"/>
    <x v="53"/>
    <s v="G"/>
    <x v="86"/>
    <s v="G"/>
  </r>
  <r>
    <s v="0500000US27035"/>
    <x v="788"/>
    <x v="596"/>
    <x v="23"/>
    <n v="54194"/>
    <s v="Veterinary services"/>
    <n v="1"/>
    <s v="All establishments"/>
    <n v="1"/>
    <s v="All establishments"/>
    <n v="2019"/>
    <n v="11"/>
    <x v="1330"/>
    <s v="G"/>
    <x v="985"/>
    <s v="G"/>
    <x v="319"/>
    <s v="G"/>
  </r>
  <r>
    <s v="0500000US27035"/>
    <x v="788"/>
    <x v="596"/>
    <x v="23"/>
    <n v="81291"/>
    <s v="Pet care (except veterinary) services"/>
    <n v="1"/>
    <s v="All establishments"/>
    <n v="1"/>
    <s v="All establishments"/>
    <n v="2019"/>
    <n v="8"/>
    <x v="1331"/>
    <s v="G"/>
    <x v="674"/>
    <s v="G"/>
    <x v="143"/>
    <s v="G"/>
  </r>
  <r>
    <s v="0500000US27037"/>
    <x v="789"/>
    <x v="597"/>
    <x v="23"/>
    <n v="45391"/>
    <s v="Pet and pet supplies stores"/>
    <n v="1"/>
    <s v="All establishments"/>
    <n v="1"/>
    <s v="All establishments"/>
    <n v="2019"/>
    <n v="19"/>
    <x v="1332"/>
    <s v="H"/>
    <x v="986"/>
    <s v="H"/>
    <x v="459"/>
    <s v="H"/>
  </r>
  <r>
    <s v="0500000US27037"/>
    <x v="789"/>
    <x v="597"/>
    <x v="23"/>
    <n v="54194"/>
    <s v="Veterinary services"/>
    <n v="1"/>
    <s v="All establishments"/>
    <n v="1"/>
    <s v="All establishments"/>
    <n v="2019"/>
    <n v="37"/>
    <x v="1333"/>
    <s v="G"/>
    <x v="987"/>
    <s v="G"/>
    <x v="473"/>
    <s v="G"/>
  </r>
  <r>
    <s v="0500000US27037"/>
    <x v="789"/>
    <x v="597"/>
    <x v="23"/>
    <n v="81291"/>
    <s v="Pet care (except veterinary) services"/>
    <n v="1"/>
    <s v="All establishments"/>
    <n v="1"/>
    <s v="All establishments"/>
    <n v="2019"/>
    <n v="38"/>
    <x v="1334"/>
    <s v="G"/>
    <x v="988"/>
    <s v="G"/>
    <x v="474"/>
    <s v="H"/>
  </r>
  <r>
    <s v="0500000US27039"/>
    <x v="790"/>
    <x v="598"/>
    <x v="23"/>
    <n v="54194"/>
    <s v="Veterinary services"/>
    <n v="1"/>
    <s v="All establishments"/>
    <n v="1"/>
    <s v="All establishments"/>
    <n v="2019"/>
    <n v="3"/>
    <x v="1335"/>
    <s v="H"/>
    <x v="559"/>
    <s v="J"/>
    <x v="14"/>
    <s v="J"/>
  </r>
  <r>
    <s v="0500000US27041"/>
    <x v="791"/>
    <x v="146"/>
    <x v="23"/>
    <n v="54194"/>
    <s v="Veterinary services"/>
    <n v="1"/>
    <s v="All establishments"/>
    <n v="1"/>
    <s v="All establishments"/>
    <n v="2019"/>
    <n v="6"/>
    <x v="1336"/>
    <s v="G"/>
    <x v="981"/>
    <s v="G"/>
    <x v="225"/>
    <s v="H"/>
  </r>
  <r>
    <s v="0500000US27045"/>
    <x v="792"/>
    <x v="599"/>
    <x v="23"/>
    <n v="54194"/>
    <s v="Veterinary services"/>
    <n v="1"/>
    <s v="All establishments"/>
    <n v="1"/>
    <s v="All establishments"/>
    <n v="2019"/>
    <n v="6"/>
    <x v="1337"/>
    <s v="G"/>
    <x v="989"/>
    <s v="G"/>
    <x v="50"/>
    <s v="H"/>
  </r>
  <r>
    <s v="0500000US27047"/>
    <x v="793"/>
    <x v="600"/>
    <x v="23"/>
    <n v="54194"/>
    <s v="Veterinary services"/>
    <n v="1"/>
    <s v="All establishments"/>
    <n v="1"/>
    <s v="All establishments"/>
    <n v="2019"/>
    <n v="3"/>
    <x v="1338"/>
    <s v="G"/>
    <x v="990"/>
    <s v="G"/>
    <x v="330"/>
    <s v="G"/>
  </r>
  <r>
    <s v="0500000US27049"/>
    <x v="794"/>
    <x v="601"/>
    <x v="23"/>
    <n v="54194"/>
    <s v="Veterinary services"/>
    <n v="1"/>
    <s v="All establishments"/>
    <n v="1"/>
    <s v="All establishments"/>
    <n v="2019"/>
    <n v="12"/>
    <x v="1339"/>
    <s v="G"/>
    <x v="991"/>
    <s v="G"/>
    <x v="108"/>
    <s v="H"/>
  </r>
  <r>
    <s v="0500000US27051"/>
    <x v="795"/>
    <x v="356"/>
    <x v="23"/>
    <n v="54194"/>
    <s v="Veterinary services"/>
    <n v="1"/>
    <s v="All establishments"/>
    <n v="1"/>
    <s v="All establishments"/>
    <n v="2019"/>
    <n v="3"/>
    <x v="1340"/>
    <s v="H"/>
    <x v="817"/>
    <s v="G"/>
    <x v="77"/>
    <s v="G"/>
  </r>
  <r>
    <s v="0500000US27053"/>
    <x v="796"/>
    <x v="602"/>
    <x v="23"/>
    <n v="45391"/>
    <s v="Pet and pet supplies stores"/>
    <n v="1"/>
    <s v="All establishments"/>
    <n v="1"/>
    <s v="All establishments"/>
    <n v="2019"/>
    <n v="45"/>
    <x v="1341"/>
    <s v="G"/>
    <x v="454"/>
    <s v="H"/>
    <x v="475"/>
    <s v="G"/>
  </r>
  <r>
    <s v="0500000US27053"/>
    <x v="796"/>
    <x v="602"/>
    <x v="23"/>
    <n v="54194"/>
    <s v="Veterinary services"/>
    <n v="1"/>
    <s v="All establishments"/>
    <n v="1"/>
    <s v="All establishments"/>
    <n v="2019"/>
    <n v="116"/>
    <x v="1342"/>
    <s v="G"/>
    <x v="992"/>
    <s v="G"/>
    <x v="476"/>
    <s v="G"/>
  </r>
  <r>
    <s v="0500000US27053"/>
    <x v="796"/>
    <x v="602"/>
    <x v="23"/>
    <n v="81291"/>
    <s v="Pet care (except veterinary) services"/>
    <n v="1"/>
    <s v="All establishments"/>
    <n v="1"/>
    <s v="All establishments"/>
    <n v="2019"/>
    <n v="96"/>
    <x v="1343"/>
    <s v="G"/>
    <x v="993"/>
    <s v="G"/>
    <x v="149"/>
    <s v="G"/>
  </r>
  <r>
    <s v="0500000US27057"/>
    <x v="797"/>
    <x v="603"/>
    <x v="23"/>
    <n v="54194"/>
    <s v="Veterinary services"/>
    <n v="1"/>
    <s v="All establishments"/>
    <n v="1"/>
    <s v="All establishments"/>
    <n v="2019"/>
    <n v="3"/>
    <x v="1344"/>
    <s v="G"/>
    <x v="323"/>
    <s v="G"/>
    <x v="94"/>
    <s v="H"/>
  </r>
  <r>
    <s v="0500000US27057"/>
    <x v="797"/>
    <x v="603"/>
    <x v="23"/>
    <n v="81291"/>
    <s v="Pet care (except veterinary) services"/>
    <n v="1"/>
    <s v="All establishments"/>
    <n v="1"/>
    <s v="All establishments"/>
    <n v="2019"/>
    <n v="3"/>
    <x v="1345"/>
    <s v="H"/>
    <x v="12"/>
    <s v="G"/>
    <x v="14"/>
    <s v="G"/>
  </r>
  <r>
    <s v="0500000US27059"/>
    <x v="798"/>
    <x v="604"/>
    <x v="23"/>
    <n v="54194"/>
    <s v="Veterinary services"/>
    <n v="1"/>
    <s v="All establishments"/>
    <n v="1"/>
    <s v="All establishments"/>
    <n v="2019"/>
    <n v="5"/>
    <x v="1346"/>
    <s v="J"/>
    <x v="994"/>
    <s v="J"/>
    <x v="271"/>
    <s v="J"/>
  </r>
  <r>
    <s v="0500000US27061"/>
    <x v="799"/>
    <x v="605"/>
    <x v="23"/>
    <n v="54194"/>
    <s v="Veterinary services"/>
    <n v="1"/>
    <s v="All establishments"/>
    <n v="1"/>
    <s v="All establishments"/>
    <n v="2019"/>
    <n v="5"/>
    <x v="1328"/>
    <s v="G"/>
    <x v="794"/>
    <s v="G"/>
    <x v="99"/>
    <s v="H"/>
  </r>
  <r>
    <s v="0500000US27061"/>
    <x v="799"/>
    <x v="605"/>
    <x v="23"/>
    <n v="81291"/>
    <s v="Pet care (except veterinary) services"/>
    <n v="1"/>
    <s v="All establishments"/>
    <n v="1"/>
    <s v="All establishments"/>
    <n v="2019"/>
    <n v="3"/>
    <x v="1347"/>
    <s v="J"/>
    <x v="556"/>
    <s v="J"/>
    <x v="139"/>
    <s v="J"/>
  </r>
  <r>
    <s v="0500000US27067"/>
    <x v="800"/>
    <x v="606"/>
    <x v="23"/>
    <n v="54194"/>
    <s v="Veterinary services"/>
    <n v="1"/>
    <s v="All establishments"/>
    <n v="1"/>
    <s v="All establishments"/>
    <n v="2019"/>
    <n v="3"/>
    <x v="1348"/>
    <s v="J"/>
    <x v="683"/>
    <s v="J"/>
    <x v="47"/>
    <s v="J"/>
  </r>
  <r>
    <s v="0500000US27067"/>
    <x v="800"/>
    <x v="606"/>
    <x v="23"/>
    <n v="81291"/>
    <s v="Pet care (except veterinary) services"/>
    <n v="1"/>
    <s v="All establishments"/>
    <n v="1"/>
    <s v="All establishments"/>
    <n v="2019"/>
    <n v="3"/>
    <x v="1349"/>
    <s v="H"/>
    <x v="197"/>
    <s v="H"/>
    <x v="68"/>
    <s v="J"/>
  </r>
  <r>
    <s v="0500000US27079"/>
    <x v="801"/>
    <x v="607"/>
    <x v="23"/>
    <n v="54194"/>
    <s v="Veterinary services"/>
    <n v="1"/>
    <s v="All establishments"/>
    <n v="1"/>
    <s v="All establishments"/>
    <n v="2019"/>
    <n v="3"/>
    <x v="1350"/>
    <s v="H"/>
    <x v="502"/>
    <s v="J"/>
    <x v="61"/>
    <s v="J"/>
  </r>
  <r>
    <s v="0500000US27079"/>
    <x v="801"/>
    <x v="607"/>
    <x v="23"/>
    <n v="81291"/>
    <s v="Pet care (except veterinary) services"/>
    <n v="1"/>
    <s v="All establishments"/>
    <n v="1"/>
    <s v="All establishments"/>
    <n v="2019"/>
    <n v="4"/>
    <x v="343"/>
    <s v="J"/>
    <x v="761"/>
    <s v="J"/>
    <x v="39"/>
    <s v="J"/>
  </r>
  <r>
    <s v="0500000US27083"/>
    <x v="802"/>
    <x v="399"/>
    <x v="23"/>
    <n v="54194"/>
    <s v="Veterinary services"/>
    <n v="1"/>
    <s v="All establishments"/>
    <n v="1"/>
    <s v="All establishments"/>
    <n v="2019"/>
    <n v="6"/>
    <x v="1351"/>
    <s v="G"/>
    <x v="220"/>
    <s v="G"/>
    <x v="30"/>
    <s v="H"/>
  </r>
  <r>
    <s v="0500000US27085"/>
    <x v="803"/>
    <x v="608"/>
    <x v="23"/>
    <n v="54194"/>
    <s v="Veterinary services"/>
    <n v="1"/>
    <s v="All establishments"/>
    <n v="1"/>
    <s v="All establishments"/>
    <n v="2019"/>
    <n v="4"/>
    <x v="699"/>
    <s v="G"/>
    <x v="716"/>
    <s v="G"/>
    <x v="50"/>
    <s v="G"/>
  </r>
  <r>
    <s v="0500000US27091"/>
    <x v="804"/>
    <x v="209"/>
    <x v="23"/>
    <n v="54194"/>
    <s v="Veterinary services"/>
    <n v="1"/>
    <s v="All establishments"/>
    <n v="1"/>
    <s v="All establishments"/>
    <n v="2019"/>
    <n v="3"/>
    <x v="1299"/>
    <s v="G"/>
    <x v="66"/>
    <s v="G"/>
    <x v="125"/>
    <s v="H"/>
  </r>
  <r>
    <s v="0500000US27093"/>
    <x v="805"/>
    <x v="609"/>
    <x v="23"/>
    <n v="54194"/>
    <s v="Veterinary services"/>
    <n v="1"/>
    <s v="All establishments"/>
    <n v="1"/>
    <s v="All establishments"/>
    <n v="2019"/>
    <n v="3"/>
    <x v="722"/>
    <s v="J"/>
    <x v="65"/>
    <s v="J"/>
    <x v="61"/>
    <s v="J"/>
  </r>
  <r>
    <s v="0500000US27095"/>
    <x v="806"/>
    <x v="610"/>
    <x v="23"/>
    <n v="81291"/>
    <s v="Pet care (except veterinary) services"/>
    <n v="1"/>
    <s v="All establishments"/>
    <n v="1"/>
    <s v="All establishments"/>
    <n v="2019"/>
    <n v="3"/>
    <x v="92"/>
    <s v="H"/>
    <x v="710"/>
    <s v="J"/>
    <x v="61"/>
    <s v="J"/>
  </r>
  <r>
    <s v="0500000US27097"/>
    <x v="807"/>
    <x v="611"/>
    <x v="23"/>
    <n v="54194"/>
    <s v="Veterinary services"/>
    <n v="1"/>
    <s v="All establishments"/>
    <n v="1"/>
    <s v="All establishments"/>
    <n v="2019"/>
    <n v="5"/>
    <x v="1352"/>
    <s v="H"/>
    <x v="24"/>
    <s v="H"/>
    <x v="330"/>
    <s v="J"/>
  </r>
  <r>
    <s v="0500000US27097"/>
    <x v="807"/>
    <x v="611"/>
    <x v="23"/>
    <n v="81291"/>
    <s v="Pet care (except veterinary) services"/>
    <n v="1"/>
    <s v="All establishments"/>
    <n v="1"/>
    <s v="All establishments"/>
    <n v="2019"/>
    <n v="4"/>
    <x v="1353"/>
    <s v="H"/>
    <x v="995"/>
    <s v="G"/>
    <x v="6"/>
    <s v="J"/>
  </r>
  <r>
    <s v="0500000US27099"/>
    <x v="808"/>
    <x v="612"/>
    <x v="23"/>
    <n v="54194"/>
    <s v="Veterinary services"/>
    <n v="1"/>
    <s v="All establishments"/>
    <n v="1"/>
    <s v="All establishments"/>
    <n v="2019"/>
    <n v="6"/>
    <x v="306"/>
    <s v="G"/>
    <x v="122"/>
    <s v="G"/>
    <x v="92"/>
    <s v="J"/>
  </r>
  <r>
    <s v="0500000US27103"/>
    <x v="809"/>
    <x v="613"/>
    <x v="23"/>
    <n v="54194"/>
    <s v="Veterinary services"/>
    <n v="1"/>
    <s v="All establishments"/>
    <n v="1"/>
    <s v="All establishments"/>
    <n v="2019"/>
    <n v="4"/>
    <x v="1354"/>
    <s v="H"/>
    <x v="996"/>
    <s v="H"/>
    <x v="143"/>
    <s v="G"/>
  </r>
  <r>
    <s v="0500000US27109"/>
    <x v="810"/>
    <x v="614"/>
    <x v="23"/>
    <n v="45391"/>
    <s v="Pet and pet supplies stores"/>
    <n v="1"/>
    <s v="All establishments"/>
    <n v="1"/>
    <s v="All establishments"/>
    <n v="2019"/>
    <n v="8"/>
    <x v="1355"/>
    <s v="H"/>
    <x v="997"/>
    <s v="H"/>
    <x v="271"/>
    <s v="H"/>
  </r>
  <r>
    <s v="0500000US27109"/>
    <x v="810"/>
    <x v="614"/>
    <x v="23"/>
    <n v="54194"/>
    <s v="Veterinary services"/>
    <n v="1"/>
    <s v="All establishments"/>
    <n v="1"/>
    <s v="All establishments"/>
    <n v="2019"/>
    <n v="14"/>
    <x v="1356"/>
    <s v="H"/>
    <x v="998"/>
    <s v="H"/>
    <x v="325"/>
    <s v="H"/>
  </r>
  <r>
    <s v="0500000US27109"/>
    <x v="810"/>
    <x v="614"/>
    <x v="23"/>
    <n v="81291"/>
    <s v="Pet care (except veterinary) services"/>
    <n v="1"/>
    <s v="All establishments"/>
    <n v="1"/>
    <s v="All establishments"/>
    <n v="2019"/>
    <n v="14"/>
    <x v="1357"/>
    <s v="H"/>
    <x v="944"/>
    <s v="H"/>
    <x v="100"/>
    <s v="G"/>
  </r>
  <r>
    <s v="0500000US27111"/>
    <x v="811"/>
    <x v="615"/>
    <x v="23"/>
    <n v="54194"/>
    <s v="Veterinary services"/>
    <n v="1"/>
    <s v="All establishments"/>
    <n v="1"/>
    <s v="All establishments"/>
    <n v="2019"/>
    <n v="11"/>
    <x v="1358"/>
    <s v="G"/>
    <x v="262"/>
    <s v="G"/>
    <x v="72"/>
    <s v="H"/>
  </r>
  <r>
    <s v="0500000US27111"/>
    <x v="811"/>
    <x v="615"/>
    <x v="23"/>
    <n v="81291"/>
    <s v="Pet care (except veterinary) services"/>
    <n v="1"/>
    <s v="All establishments"/>
    <n v="1"/>
    <s v="All establishments"/>
    <n v="2019"/>
    <n v="3"/>
    <x v="1359"/>
    <s v="H"/>
    <x v="28"/>
    <s v="H"/>
    <x v="94"/>
    <s v="J"/>
  </r>
  <r>
    <s v="0500000US27115"/>
    <x v="812"/>
    <x v="616"/>
    <x v="23"/>
    <n v="54194"/>
    <s v="Veterinary services"/>
    <n v="1"/>
    <s v="All establishments"/>
    <n v="1"/>
    <s v="All establishments"/>
    <n v="2019"/>
    <n v="6"/>
    <x v="1360"/>
    <s v="J"/>
    <x v="999"/>
    <s v="J"/>
    <x v="263"/>
    <s v="H"/>
  </r>
  <r>
    <s v="0500000US27115"/>
    <x v="812"/>
    <x v="616"/>
    <x v="23"/>
    <n v="81291"/>
    <s v="Pet care (except veterinary) services"/>
    <n v="1"/>
    <s v="All establishments"/>
    <n v="1"/>
    <s v="All establishments"/>
    <n v="2019"/>
    <n v="3"/>
    <x v="1361"/>
    <s v="H"/>
    <x v="1000"/>
    <s v="J"/>
    <x v="96"/>
    <s v="J"/>
  </r>
  <r>
    <s v="0500000US27123"/>
    <x v="813"/>
    <x v="617"/>
    <x v="23"/>
    <n v="45391"/>
    <s v="Pet and pet supplies stores"/>
    <n v="1"/>
    <s v="All establishments"/>
    <n v="1"/>
    <s v="All establishments"/>
    <n v="2019"/>
    <n v="15"/>
    <x v="1362"/>
    <s v="H"/>
    <x v="1001"/>
    <s v="H"/>
    <x v="275"/>
    <s v="G"/>
  </r>
  <r>
    <s v="0500000US27123"/>
    <x v="813"/>
    <x v="617"/>
    <x v="23"/>
    <n v="54194"/>
    <s v="Veterinary services"/>
    <n v="1"/>
    <s v="All establishments"/>
    <n v="1"/>
    <s v="All establishments"/>
    <n v="2019"/>
    <n v="46"/>
    <x v="1363"/>
    <s v="G"/>
    <x v="1002"/>
    <s v="G"/>
    <x v="477"/>
    <s v="G"/>
  </r>
  <r>
    <s v="0500000US27123"/>
    <x v="813"/>
    <x v="617"/>
    <x v="23"/>
    <n v="81291"/>
    <s v="Pet care (except veterinary) services"/>
    <n v="1"/>
    <s v="All establishments"/>
    <n v="1"/>
    <s v="All establishments"/>
    <n v="2019"/>
    <n v="21"/>
    <x v="1364"/>
    <s v="G"/>
    <x v="871"/>
    <s v="G"/>
    <x v="344"/>
    <s v="G"/>
  </r>
  <r>
    <s v="0500000US27129"/>
    <x v="814"/>
    <x v="618"/>
    <x v="23"/>
    <n v="54194"/>
    <s v="Veterinary services"/>
    <n v="1"/>
    <s v="All establishments"/>
    <n v="1"/>
    <s v="All establishments"/>
    <n v="2019"/>
    <n v="3"/>
    <x v="1365"/>
    <s v="G"/>
    <x v="309"/>
    <s v="H"/>
    <x v="6"/>
    <s v="J"/>
  </r>
  <r>
    <s v="0500000US27131"/>
    <x v="815"/>
    <x v="619"/>
    <x v="23"/>
    <n v="45391"/>
    <s v="Pet and pet supplies stores"/>
    <n v="1"/>
    <s v="All establishments"/>
    <n v="1"/>
    <s v="All establishments"/>
    <n v="2019"/>
    <n v="4"/>
    <x v="1366"/>
    <s v="H"/>
    <x v="1003"/>
    <s v="H"/>
    <x v="5"/>
    <s v="J"/>
  </r>
  <r>
    <s v="0500000US27131"/>
    <x v="815"/>
    <x v="619"/>
    <x v="23"/>
    <n v="54194"/>
    <s v="Veterinary services"/>
    <n v="1"/>
    <s v="All establishments"/>
    <n v="1"/>
    <s v="All establishments"/>
    <n v="2019"/>
    <n v="9"/>
    <x v="1367"/>
    <s v="G"/>
    <x v="1004"/>
    <s v="G"/>
    <x v="319"/>
    <s v="G"/>
  </r>
  <r>
    <s v="0500000US27131"/>
    <x v="815"/>
    <x v="619"/>
    <x v="23"/>
    <n v="81291"/>
    <s v="Pet care (except veterinary) services"/>
    <n v="1"/>
    <s v="All establishments"/>
    <n v="1"/>
    <s v="All establishments"/>
    <n v="2019"/>
    <n v="7"/>
    <x v="1368"/>
    <s v="G"/>
    <x v="645"/>
    <s v="G"/>
    <x v="66"/>
    <s v="G"/>
  </r>
  <r>
    <s v="0500000US27135"/>
    <x v="816"/>
    <x v="620"/>
    <x v="23"/>
    <n v="54194"/>
    <s v="Veterinary services"/>
    <n v="1"/>
    <s v="All establishments"/>
    <n v="1"/>
    <s v="All establishments"/>
    <n v="2019"/>
    <n v="3"/>
    <x v="1369"/>
    <s v="H"/>
    <x v="995"/>
    <s v="H"/>
    <x v="8"/>
    <s v="J"/>
  </r>
  <r>
    <s v="0500000US27137"/>
    <x v="817"/>
    <x v="621"/>
    <x v="23"/>
    <n v="45391"/>
    <s v="Pet and pet supplies stores"/>
    <n v="1"/>
    <s v="All establishments"/>
    <n v="1"/>
    <s v="All establishments"/>
    <n v="2019"/>
    <n v="6"/>
    <x v="666"/>
    <s v="H"/>
    <x v="1005"/>
    <s v="H"/>
    <x v="143"/>
    <s v="H"/>
  </r>
  <r>
    <s v="0500000US27137"/>
    <x v="817"/>
    <x v="621"/>
    <x v="23"/>
    <n v="54194"/>
    <s v="Veterinary services"/>
    <n v="1"/>
    <s v="All establishments"/>
    <n v="1"/>
    <s v="All establishments"/>
    <n v="2019"/>
    <n v="19"/>
    <x v="1370"/>
    <s v="G"/>
    <x v="1006"/>
    <s v="G"/>
    <x v="348"/>
    <s v="G"/>
  </r>
  <r>
    <s v="0500000US27137"/>
    <x v="817"/>
    <x v="621"/>
    <x v="23"/>
    <n v="81291"/>
    <s v="Pet care (except veterinary) services"/>
    <n v="1"/>
    <s v="All establishments"/>
    <n v="1"/>
    <s v="All establishments"/>
    <n v="2019"/>
    <n v="12"/>
    <x v="1371"/>
    <s v="G"/>
    <x v="67"/>
    <s v="G"/>
    <x v="103"/>
    <s v="G"/>
  </r>
  <r>
    <s v="0500000US27139"/>
    <x v="818"/>
    <x v="407"/>
    <x v="23"/>
    <n v="45391"/>
    <s v="Pet and pet supplies stores"/>
    <n v="1"/>
    <s v="All establishments"/>
    <n v="1"/>
    <s v="All establishments"/>
    <n v="2019"/>
    <n v="3"/>
    <x v="685"/>
    <s v="G"/>
    <x v="926"/>
    <s v="G"/>
    <x v="124"/>
    <s v="G"/>
  </r>
  <r>
    <s v="0500000US27139"/>
    <x v="818"/>
    <x v="407"/>
    <x v="23"/>
    <n v="54194"/>
    <s v="Veterinary services"/>
    <n v="1"/>
    <s v="All establishments"/>
    <n v="1"/>
    <s v="All establishments"/>
    <n v="2019"/>
    <n v="17"/>
    <x v="1372"/>
    <s v="G"/>
    <x v="1007"/>
    <s v="G"/>
    <x v="98"/>
    <s v="G"/>
  </r>
  <r>
    <s v="0500000US27139"/>
    <x v="818"/>
    <x v="407"/>
    <x v="23"/>
    <n v="81291"/>
    <s v="Pet care (except veterinary) services"/>
    <n v="1"/>
    <s v="All establishments"/>
    <n v="1"/>
    <s v="All establishments"/>
    <n v="2019"/>
    <n v="19"/>
    <x v="1373"/>
    <s v="H"/>
    <x v="491"/>
    <s v="G"/>
    <x v="261"/>
    <s v="G"/>
  </r>
  <r>
    <s v="0500000US27141"/>
    <x v="819"/>
    <x v="622"/>
    <x v="23"/>
    <n v="45391"/>
    <s v="Pet and pet supplies stores"/>
    <n v="1"/>
    <s v="All establishments"/>
    <n v="1"/>
    <s v="All establishments"/>
    <n v="2019"/>
    <n v="3"/>
    <x v="1374"/>
    <s v="G"/>
    <x v="766"/>
    <s v="G"/>
    <x v="105"/>
    <s v="G"/>
  </r>
  <r>
    <s v="0500000US27141"/>
    <x v="819"/>
    <x v="622"/>
    <x v="23"/>
    <n v="54194"/>
    <s v="Veterinary services"/>
    <n v="1"/>
    <s v="All establishments"/>
    <n v="1"/>
    <s v="All establishments"/>
    <n v="2019"/>
    <n v="10"/>
    <x v="1375"/>
    <s v="G"/>
    <x v="1008"/>
    <s v="G"/>
    <x v="195"/>
    <s v="G"/>
  </r>
  <r>
    <s v="0500000US27141"/>
    <x v="819"/>
    <x v="622"/>
    <x v="23"/>
    <n v="81291"/>
    <s v="Pet care (except veterinary) services"/>
    <n v="1"/>
    <s v="All establishments"/>
    <n v="1"/>
    <s v="All establishments"/>
    <n v="2019"/>
    <n v="8"/>
    <x v="1376"/>
    <s v="G"/>
    <x v="403"/>
    <s v="H"/>
    <x v="5"/>
    <s v="H"/>
  </r>
  <r>
    <s v="0500000US27145"/>
    <x v="820"/>
    <x v="623"/>
    <x v="23"/>
    <n v="45391"/>
    <s v="Pet and pet supplies stores"/>
    <n v="1"/>
    <s v="All establishments"/>
    <n v="1"/>
    <s v="All establishments"/>
    <n v="2019"/>
    <n v="3"/>
    <x v="1137"/>
    <s v="J"/>
    <x v="104"/>
    <s v="J"/>
    <x v="69"/>
    <s v="J"/>
  </r>
  <r>
    <s v="0500000US27145"/>
    <x v="820"/>
    <x v="623"/>
    <x v="23"/>
    <n v="54194"/>
    <s v="Veterinary services"/>
    <n v="1"/>
    <s v="All establishments"/>
    <n v="1"/>
    <s v="All establishments"/>
    <n v="2019"/>
    <n v="24"/>
    <x v="1377"/>
    <s v="H"/>
    <x v="1009"/>
    <s v="H"/>
    <x v="339"/>
    <s v="H"/>
  </r>
  <r>
    <s v="0500000US27145"/>
    <x v="820"/>
    <x v="623"/>
    <x v="23"/>
    <n v="81291"/>
    <s v="Pet care (except veterinary) services"/>
    <n v="1"/>
    <s v="All establishments"/>
    <n v="1"/>
    <s v="All establishments"/>
    <n v="2019"/>
    <n v="8"/>
    <x v="1335"/>
    <s v="G"/>
    <x v="990"/>
    <s v="G"/>
    <x v="92"/>
    <s v="J"/>
  </r>
  <r>
    <s v="0500000US27147"/>
    <x v="821"/>
    <x v="624"/>
    <x v="23"/>
    <n v="54194"/>
    <s v="Veterinary services"/>
    <n v="1"/>
    <s v="All establishments"/>
    <n v="1"/>
    <s v="All establishments"/>
    <n v="2019"/>
    <n v="5"/>
    <x v="1378"/>
    <s v="G"/>
    <x v="620"/>
    <s v="G"/>
    <x v="10"/>
    <s v="J"/>
  </r>
  <r>
    <s v="0500000US27147"/>
    <x v="821"/>
    <x v="624"/>
    <x v="23"/>
    <n v="81291"/>
    <s v="Pet care (except veterinary) services"/>
    <n v="1"/>
    <s v="All establishments"/>
    <n v="1"/>
    <s v="All establishments"/>
    <n v="2019"/>
    <n v="3"/>
    <x v="1379"/>
    <s v="J"/>
    <x v="175"/>
    <s v="J"/>
    <x v="8"/>
    <s v="G"/>
  </r>
  <r>
    <s v="0500000US27151"/>
    <x v="822"/>
    <x v="625"/>
    <x v="23"/>
    <n v="54194"/>
    <s v="Veterinary services"/>
    <n v="1"/>
    <s v="All establishments"/>
    <n v="1"/>
    <s v="All establishments"/>
    <n v="2019"/>
    <n v="3"/>
    <x v="1380"/>
    <s v="H"/>
    <x v="960"/>
    <s v="H"/>
    <x v="22"/>
    <s v="H"/>
  </r>
  <r>
    <s v="0500000US27153"/>
    <x v="823"/>
    <x v="465"/>
    <x v="23"/>
    <n v="54194"/>
    <s v="Veterinary services"/>
    <n v="1"/>
    <s v="All establishments"/>
    <n v="1"/>
    <s v="All establishments"/>
    <n v="2019"/>
    <n v="5"/>
    <x v="1248"/>
    <s v="J"/>
    <x v="31"/>
    <s v="J"/>
    <x v="94"/>
    <s v="J"/>
  </r>
  <r>
    <s v="0500000US27157"/>
    <x v="824"/>
    <x v="626"/>
    <x v="23"/>
    <n v="54194"/>
    <s v="Veterinary services"/>
    <n v="1"/>
    <s v="All establishments"/>
    <n v="1"/>
    <s v="All establishments"/>
    <n v="2019"/>
    <n v="6"/>
    <x v="626"/>
    <s v="H"/>
    <x v="168"/>
    <s v="H"/>
    <x v="202"/>
    <s v="G"/>
  </r>
  <r>
    <s v="0500000US27157"/>
    <x v="824"/>
    <x v="626"/>
    <x v="23"/>
    <n v="81291"/>
    <s v="Pet care (except veterinary) services"/>
    <n v="1"/>
    <s v="All establishments"/>
    <n v="1"/>
    <s v="All establishments"/>
    <n v="2019"/>
    <n v="4"/>
    <x v="1381"/>
    <s v="G"/>
    <x v="1010"/>
    <s v="J"/>
    <x v="77"/>
    <s v="J"/>
  </r>
  <r>
    <s v="0500000US27163"/>
    <x v="825"/>
    <x v="85"/>
    <x v="23"/>
    <n v="45391"/>
    <s v="Pet and pet supplies stores"/>
    <n v="1"/>
    <s v="All establishments"/>
    <n v="1"/>
    <s v="All establishments"/>
    <n v="2019"/>
    <n v="12"/>
    <x v="1382"/>
    <s v="G"/>
    <x v="1011"/>
    <s v="G"/>
    <x v="123"/>
    <s v="G"/>
  </r>
  <r>
    <s v="0500000US27163"/>
    <x v="825"/>
    <x v="85"/>
    <x v="23"/>
    <n v="54194"/>
    <s v="Veterinary services"/>
    <n v="1"/>
    <s v="All establishments"/>
    <n v="1"/>
    <s v="All establishments"/>
    <n v="2019"/>
    <n v="28"/>
    <x v="1383"/>
    <s v="G"/>
    <x v="1012"/>
    <s v="G"/>
    <x v="478"/>
    <s v="G"/>
  </r>
  <r>
    <s v="0500000US27163"/>
    <x v="825"/>
    <x v="85"/>
    <x v="23"/>
    <n v="81291"/>
    <s v="Pet care (except veterinary) services"/>
    <n v="1"/>
    <s v="All establishments"/>
    <n v="1"/>
    <s v="All establishments"/>
    <n v="2019"/>
    <n v="20"/>
    <x v="1384"/>
    <s v="G"/>
    <x v="813"/>
    <s v="G"/>
    <x v="123"/>
    <s v="G"/>
  </r>
  <r>
    <s v="0500000US27169"/>
    <x v="826"/>
    <x v="627"/>
    <x v="23"/>
    <n v="54194"/>
    <s v="Veterinary services"/>
    <n v="1"/>
    <s v="All establishments"/>
    <n v="1"/>
    <s v="All establishments"/>
    <n v="2019"/>
    <n v="7"/>
    <x v="1385"/>
    <s v="G"/>
    <x v="679"/>
    <s v="G"/>
    <x v="408"/>
    <s v="G"/>
  </r>
  <r>
    <s v="0500000US27169"/>
    <x v="826"/>
    <x v="627"/>
    <x v="23"/>
    <n v="81291"/>
    <s v="Pet care (except veterinary) services"/>
    <n v="1"/>
    <s v="All establishments"/>
    <n v="1"/>
    <s v="All establishments"/>
    <n v="2019"/>
    <n v="4"/>
    <x v="1386"/>
    <s v="G"/>
    <x v="139"/>
    <s v="G"/>
    <x v="9"/>
    <s v="J"/>
  </r>
  <r>
    <s v="0500000US27171"/>
    <x v="827"/>
    <x v="628"/>
    <x v="23"/>
    <n v="54194"/>
    <s v="Veterinary services"/>
    <n v="1"/>
    <s v="All establishments"/>
    <n v="1"/>
    <s v="All establishments"/>
    <n v="2019"/>
    <n v="25"/>
    <x v="1387"/>
    <s v="G"/>
    <x v="1013"/>
    <s v="G"/>
    <x v="121"/>
    <s v="H"/>
  </r>
  <r>
    <s v="0500000US27171"/>
    <x v="827"/>
    <x v="628"/>
    <x v="23"/>
    <n v="81291"/>
    <s v="Pet care (except veterinary) services"/>
    <n v="1"/>
    <s v="All establishments"/>
    <n v="1"/>
    <s v="All establishments"/>
    <n v="2019"/>
    <n v="13"/>
    <x v="1388"/>
    <s v="G"/>
    <x v="467"/>
    <s v="G"/>
    <x v="89"/>
    <s v="G"/>
  </r>
  <r>
    <s v="0500000US28001"/>
    <x v="828"/>
    <x v="138"/>
    <x v="24"/>
    <n v="54194"/>
    <s v="Veterinary services"/>
    <n v="1"/>
    <s v="All establishments"/>
    <n v="1"/>
    <s v="All establishments"/>
    <n v="2019"/>
    <n v="5"/>
    <x v="1389"/>
    <s v="G"/>
    <x v="760"/>
    <s v="G"/>
    <x v="202"/>
    <s v="H"/>
  </r>
  <r>
    <s v="0500000US28003"/>
    <x v="829"/>
    <x v="629"/>
    <x v="24"/>
    <n v="54194"/>
    <s v="Veterinary services"/>
    <n v="1"/>
    <s v="All establishments"/>
    <n v="1"/>
    <s v="All establishments"/>
    <n v="2019"/>
    <n v="3"/>
    <x v="1390"/>
    <s v="G"/>
    <x v="58"/>
    <s v="G"/>
    <x v="14"/>
    <s v="H"/>
  </r>
  <r>
    <s v="0500000US28003"/>
    <x v="829"/>
    <x v="629"/>
    <x v="24"/>
    <n v="81291"/>
    <s v="Pet care (except veterinary) services"/>
    <n v="1"/>
    <s v="All establishments"/>
    <n v="1"/>
    <s v="All establishments"/>
    <n v="2019"/>
    <n v="3"/>
    <x v="211"/>
    <s v="J"/>
    <x v="580"/>
    <s v="J"/>
    <x v="77"/>
    <s v="G"/>
  </r>
  <r>
    <s v="0500000US28011"/>
    <x v="830"/>
    <x v="630"/>
    <x v="24"/>
    <n v="54194"/>
    <s v="Veterinary services"/>
    <n v="1"/>
    <s v="All establishments"/>
    <n v="1"/>
    <s v="All establishments"/>
    <n v="2019"/>
    <n v="3"/>
    <x v="123"/>
    <s v="G"/>
    <x v="1003"/>
    <s v="H"/>
    <x v="54"/>
    <s v="G"/>
  </r>
  <r>
    <s v="0500000US28025"/>
    <x v="831"/>
    <x v="193"/>
    <x v="24"/>
    <n v="54194"/>
    <s v="Veterinary services"/>
    <n v="1"/>
    <s v="All establishments"/>
    <n v="1"/>
    <s v="All establishments"/>
    <n v="2019"/>
    <n v="3"/>
    <x v="906"/>
    <s v="G"/>
    <x v="9"/>
    <s v="G"/>
    <x v="4"/>
    <s v="J"/>
  </r>
  <r>
    <s v="0500000US28029"/>
    <x v="832"/>
    <x v="631"/>
    <x v="24"/>
    <n v="54194"/>
    <s v="Veterinary services"/>
    <n v="1"/>
    <s v="All establishments"/>
    <n v="1"/>
    <s v="All establishments"/>
    <n v="2019"/>
    <n v="3"/>
    <x v="1084"/>
    <s v="G"/>
    <x v="1014"/>
    <s v="G"/>
    <x v="32"/>
    <s v="J"/>
  </r>
  <r>
    <s v="0500000US28033"/>
    <x v="833"/>
    <x v="196"/>
    <x v="24"/>
    <n v="45391"/>
    <s v="Pet and pet supplies stores"/>
    <n v="1"/>
    <s v="All establishments"/>
    <n v="1"/>
    <s v="All establishments"/>
    <n v="2019"/>
    <n v="4"/>
    <x v="1391"/>
    <s v="H"/>
    <x v="220"/>
    <s v="G"/>
    <x v="25"/>
    <s v="J"/>
  </r>
  <r>
    <s v="0500000US28033"/>
    <x v="833"/>
    <x v="196"/>
    <x v="24"/>
    <n v="54194"/>
    <s v="Veterinary services"/>
    <n v="1"/>
    <s v="All establishments"/>
    <n v="1"/>
    <s v="All establishments"/>
    <n v="2019"/>
    <n v="21"/>
    <x v="1392"/>
    <s v="H"/>
    <x v="1015"/>
    <s v="H"/>
    <x v="450"/>
    <s v="G"/>
  </r>
  <r>
    <s v="0500000US28033"/>
    <x v="833"/>
    <x v="196"/>
    <x v="24"/>
    <n v="81291"/>
    <s v="Pet care (except veterinary) services"/>
    <n v="1"/>
    <s v="All establishments"/>
    <n v="1"/>
    <s v="All establishments"/>
    <n v="2019"/>
    <n v="8"/>
    <x v="1191"/>
    <s v="G"/>
    <x v="187"/>
    <s v="G"/>
    <x v="59"/>
    <s v="H"/>
  </r>
  <r>
    <s v="0500000US28035"/>
    <x v="834"/>
    <x v="632"/>
    <x v="24"/>
    <n v="54194"/>
    <s v="Veterinary services"/>
    <n v="1"/>
    <s v="All establishments"/>
    <n v="1"/>
    <s v="All establishments"/>
    <n v="2019"/>
    <n v="6"/>
    <x v="1393"/>
    <s v="J"/>
    <x v="1016"/>
    <s v="J"/>
    <x v="241"/>
    <s v="J"/>
  </r>
  <r>
    <s v="0500000US28039"/>
    <x v="835"/>
    <x v="633"/>
    <x v="24"/>
    <n v="54194"/>
    <s v="Veterinary services"/>
    <n v="1"/>
    <s v="All establishments"/>
    <n v="1"/>
    <s v="All establishments"/>
    <n v="2019"/>
    <n v="3"/>
    <x v="729"/>
    <s v="G"/>
    <x v="133"/>
    <s v="G"/>
    <x v="330"/>
    <s v="J"/>
  </r>
  <r>
    <s v="0500000US28045"/>
    <x v="836"/>
    <x v="358"/>
    <x v="24"/>
    <n v="54194"/>
    <s v="Veterinary services"/>
    <n v="1"/>
    <s v="All establishments"/>
    <n v="1"/>
    <s v="All establishments"/>
    <n v="2019"/>
    <n v="5"/>
    <x v="639"/>
    <s v="G"/>
    <x v="389"/>
    <s v="H"/>
    <x v="222"/>
    <s v="J"/>
  </r>
  <r>
    <s v="0500000US28047"/>
    <x v="837"/>
    <x v="359"/>
    <x v="24"/>
    <n v="45391"/>
    <s v="Pet and pet supplies stores"/>
    <n v="1"/>
    <s v="All establishments"/>
    <n v="1"/>
    <s v="All establishments"/>
    <n v="2019"/>
    <n v="6"/>
    <x v="1394"/>
    <s v="J"/>
    <x v="1017"/>
    <s v="J"/>
    <x v="113"/>
    <s v="J"/>
  </r>
  <r>
    <s v="0500000US28047"/>
    <x v="837"/>
    <x v="359"/>
    <x v="24"/>
    <n v="54194"/>
    <s v="Veterinary services"/>
    <n v="1"/>
    <s v="All establishments"/>
    <n v="1"/>
    <s v="All establishments"/>
    <n v="2019"/>
    <n v="26"/>
    <x v="1395"/>
    <s v="G"/>
    <x v="1018"/>
    <s v="G"/>
    <x v="296"/>
    <s v="G"/>
  </r>
  <r>
    <s v="0500000US28047"/>
    <x v="837"/>
    <x v="359"/>
    <x v="24"/>
    <n v="81291"/>
    <s v="Pet care (except veterinary) services"/>
    <n v="1"/>
    <s v="All establishments"/>
    <n v="1"/>
    <s v="All establishments"/>
    <n v="2019"/>
    <n v="10"/>
    <x v="1062"/>
    <s v="G"/>
    <x v="140"/>
    <s v="G"/>
    <x v="95"/>
    <s v="G"/>
  </r>
  <r>
    <s v="0500000US28049"/>
    <x v="838"/>
    <x v="634"/>
    <x v="24"/>
    <n v="45391"/>
    <s v="Pet and pet supplies stores"/>
    <n v="1"/>
    <s v="All establishments"/>
    <n v="1"/>
    <s v="All establishments"/>
    <n v="2019"/>
    <n v="8"/>
    <x v="1396"/>
    <s v="G"/>
    <x v="622"/>
    <s v="H"/>
    <x v="115"/>
    <s v="G"/>
  </r>
  <r>
    <s v="0500000US28049"/>
    <x v="838"/>
    <x v="634"/>
    <x v="24"/>
    <n v="54194"/>
    <s v="Veterinary services"/>
    <n v="1"/>
    <s v="All establishments"/>
    <n v="1"/>
    <s v="All establishments"/>
    <n v="2019"/>
    <n v="20"/>
    <x v="1397"/>
    <s v="H"/>
    <x v="1019"/>
    <s v="H"/>
    <x v="409"/>
    <s v="H"/>
  </r>
  <r>
    <s v="0500000US28049"/>
    <x v="838"/>
    <x v="634"/>
    <x v="24"/>
    <n v="81291"/>
    <s v="Pet care (except veterinary) services"/>
    <n v="1"/>
    <s v="All establishments"/>
    <n v="1"/>
    <s v="All establishments"/>
    <n v="2019"/>
    <n v="5"/>
    <x v="1398"/>
    <s v="H"/>
    <x v="796"/>
    <s v="H"/>
    <x v="68"/>
    <s v="J"/>
  </r>
  <r>
    <s v="0500000US28059"/>
    <x v="839"/>
    <x v="22"/>
    <x v="24"/>
    <n v="54194"/>
    <s v="Veterinary services"/>
    <n v="1"/>
    <s v="All establishments"/>
    <n v="1"/>
    <s v="All establishments"/>
    <n v="2019"/>
    <n v="14"/>
    <x v="1399"/>
    <s v="H"/>
    <x v="1020"/>
    <s v="J"/>
    <x v="174"/>
    <s v="J"/>
  </r>
  <r>
    <s v="0500000US28059"/>
    <x v="839"/>
    <x v="22"/>
    <x v="24"/>
    <n v="81291"/>
    <s v="Pet care (except veterinary) services"/>
    <n v="1"/>
    <s v="All establishments"/>
    <n v="1"/>
    <s v="All establishments"/>
    <n v="2019"/>
    <n v="4"/>
    <x v="1400"/>
    <s v="G"/>
    <x v="961"/>
    <s v="J"/>
    <x v="38"/>
    <s v="J"/>
  </r>
  <r>
    <s v="0500000US28067"/>
    <x v="840"/>
    <x v="257"/>
    <x v="24"/>
    <n v="54194"/>
    <s v="Veterinary services"/>
    <n v="1"/>
    <s v="All establishments"/>
    <n v="1"/>
    <s v="All establishments"/>
    <n v="2019"/>
    <n v="4"/>
    <x v="1401"/>
    <s v="G"/>
    <x v="1021"/>
    <s v="G"/>
    <x v="53"/>
    <s v="H"/>
  </r>
  <r>
    <s v="0500000US28071"/>
    <x v="841"/>
    <x v="635"/>
    <x v="24"/>
    <n v="54194"/>
    <s v="Veterinary services"/>
    <n v="1"/>
    <s v="All establishments"/>
    <n v="1"/>
    <s v="All establishments"/>
    <n v="2019"/>
    <n v="5"/>
    <x v="1402"/>
    <s v="G"/>
    <x v="818"/>
    <s v="G"/>
    <x v="91"/>
    <s v="G"/>
  </r>
  <r>
    <s v="0500000US28071"/>
    <x v="841"/>
    <x v="635"/>
    <x v="24"/>
    <n v="81291"/>
    <s v="Pet care (except veterinary) services"/>
    <n v="1"/>
    <s v="All establishments"/>
    <n v="1"/>
    <s v="All establishments"/>
    <n v="2019"/>
    <n v="6"/>
    <x v="791"/>
    <s v="H"/>
    <x v="502"/>
    <s v="J"/>
    <x v="92"/>
    <s v="H"/>
  </r>
  <r>
    <s v="0500000US28073"/>
    <x v="842"/>
    <x v="636"/>
    <x v="24"/>
    <n v="54194"/>
    <s v="Veterinary services"/>
    <n v="1"/>
    <s v="All establishments"/>
    <n v="1"/>
    <s v="All establishments"/>
    <n v="2019"/>
    <n v="7"/>
    <x v="1403"/>
    <s v="G"/>
    <x v="453"/>
    <s v="G"/>
    <x v="318"/>
    <s v="G"/>
  </r>
  <r>
    <s v="0500000US28075"/>
    <x v="843"/>
    <x v="24"/>
    <x v="24"/>
    <n v="54194"/>
    <s v="Veterinary services"/>
    <n v="1"/>
    <s v="All establishments"/>
    <n v="1"/>
    <s v="All establishments"/>
    <n v="2019"/>
    <n v="7"/>
    <x v="1404"/>
    <s v="G"/>
    <x v="716"/>
    <s v="G"/>
    <x v="212"/>
    <s v="G"/>
  </r>
  <r>
    <s v="0500000US28075"/>
    <x v="843"/>
    <x v="24"/>
    <x v="24"/>
    <n v="81291"/>
    <s v="Pet care (except veterinary) services"/>
    <n v="1"/>
    <s v="All establishments"/>
    <n v="1"/>
    <s v="All establishments"/>
    <n v="2019"/>
    <n v="3"/>
    <x v="1405"/>
    <s v="J"/>
    <x v="127"/>
    <s v="J"/>
    <x v="391"/>
    <s v="J"/>
  </r>
  <r>
    <s v="0500000US28081"/>
    <x v="844"/>
    <x v="26"/>
    <x v="24"/>
    <n v="54194"/>
    <s v="Veterinary services"/>
    <n v="1"/>
    <s v="All establishments"/>
    <n v="1"/>
    <s v="All establishments"/>
    <n v="2019"/>
    <n v="12"/>
    <x v="1406"/>
    <s v="G"/>
    <x v="1022"/>
    <s v="G"/>
    <x v="26"/>
    <s v="G"/>
  </r>
  <r>
    <s v="0500000US28081"/>
    <x v="844"/>
    <x v="26"/>
    <x v="24"/>
    <n v="81291"/>
    <s v="Pet care (except veterinary) services"/>
    <n v="1"/>
    <s v="All establishments"/>
    <n v="1"/>
    <s v="All establishments"/>
    <n v="2019"/>
    <n v="4"/>
    <x v="569"/>
    <s v="H"/>
    <x v="474"/>
    <s v="G"/>
    <x v="329"/>
    <s v="G"/>
  </r>
  <r>
    <s v="0500000US28083"/>
    <x v="845"/>
    <x v="637"/>
    <x v="24"/>
    <n v="54194"/>
    <s v="Veterinary services"/>
    <n v="1"/>
    <s v="All establishments"/>
    <n v="1"/>
    <s v="All establishments"/>
    <n v="2019"/>
    <n v="4"/>
    <x v="954"/>
    <s v="H"/>
    <x v="656"/>
    <s v="H"/>
    <x v="32"/>
    <s v="J"/>
  </r>
  <r>
    <s v="0500000US28085"/>
    <x v="846"/>
    <x v="157"/>
    <x v="24"/>
    <n v="54194"/>
    <s v="Veterinary services"/>
    <n v="1"/>
    <s v="All establishments"/>
    <n v="1"/>
    <s v="All establishments"/>
    <n v="2019"/>
    <n v="3"/>
    <x v="1407"/>
    <s v="G"/>
    <x v="587"/>
    <s v="G"/>
    <x v="53"/>
    <s v="H"/>
  </r>
  <r>
    <s v="0500000US28087"/>
    <x v="847"/>
    <x v="260"/>
    <x v="24"/>
    <n v="54194"/>
    <s v="Veterinary services"/>
    <n v="1"/>
    <s v="All establishments"/>
    <n v="1"/>
    <s v="All establishments"/>
    <n v="2019"/>
    <n v="6"/>
    <x v="1408"/>
    <s v="G"/>
    <x v="36"/>
    <s v="G"/>
    <x v="225"/>
    <s v="H"/>
  </r>
  <r>
    <s v="0500000US28087"/>
    <x v="847"/>
    <x v="260"/>
    <x v="24"/>
    <n v="81291"/>
    <s v="Pet care (except veterinary) services"/>
    <n v="1"/>
    <s v="All establishments"/>
    <n v="1"/>
    <s v="All establishments"/>
    <n v="2019"/>
    <n v="3"/>
    <x v="1409"/>
    <s v="H"/>
    <x v="1023"/>
    <s v="J"/>
    <x v="391"/>
    <s v="G"/>
  </r>
  <r>
    <s v="0500000US28089"/>
    <x v="848"/>
    <x v="28"/>
    <x v="24"/>
    <n v="45391"/>
    <s v="Pet and pet supplies stores"/>
    <n v="1"/>
    <s v="All establishments"/>
    <n v="1"/>
    <s v="All establishments"/>
    <n v="2019"/>
    <n v="5"/>
    <x v="1410"/>
    <s v="G"/>
    <x v="921"/>
    <s v="H"/>
    <x v="39"/>
    <s v="G"/>
  </r>
  <r>
    <s v="0500000US28089"/>
    <x v="848"/>
    <x v="28"/>
    <x v="24"/>
    <n v="54194"/>
    <s v="Veterinary services"/>
    <n v="1"/>
    <s v="All establishments"/>
    <n v="1"/>
    <s v="All establishments"/>
    <n v="2019"/>
    <n v="14"/>
    <x v="1411"/>
    <s v="G"/>
    <x v="1024"/>
    <s v="G"/>
    <x v="479"/>
    <s v="G"/>
  </r>
  <r>
    <s v="0500000US28091"/>
    <x v="849"/>
    <x v="29"/>
    <x v="24"/>
    <n v="54194"/>
    <s v="Veterinary services"/>
    <n v="1"/>
    <s v="All establishments"/>
    <n v="1"/>
    <s v="All establishments"/>
    <n v="2019"/>
    <n v="3"/>
    <x v="1412"/>
    <s v="G"/>
    <x v="59"/>
    <s v="G"/>
    <x v="125"/>
    <s v="H"/>
  </r>
  <r>
    <s v="0500000US28099"/>
    <x v="850"/>
    <x v="638"/>
    <x v="24"/>
    <n v="54194"/>
    <s v="Veterinary services"/>
    <n v="1"/>
    <s v="All establishments"/>
    <n v="1"/>
    <s v="All establishments"/>
    <n v="2019"/>
    <n v="4"/>
    <x v="622"/>
    <s v="H"/>
    <x v="305"/>
    <s v="G"/>
    <x v="202"/>
    <s v="H"/>
  </r>
  <r>
    <s v="0500000US28105"/>
    <x v="851"/>
    <x v="639"/>
    <x v="24"/>
    <n v="54194"/>
    <s v="Veterinary services"/>
    <n v="1"/>
    <s v="All establishments"/>
    <n v="1"/>
    <s v="All establishments"/>
    <n v="2019"/>
    <n v="8"/>
    <x v="1413"/>
    <s v="H"/>
    <x v="699"/>
    <s v="H"/>
    <x v="112"/>
    <s v="H"/>
  </r>
  <r>
    <s v="0500000US28105"/>
    <x v="851"/>
    <x v="639"/>
    <x v="24"/>
    <n v="81291"/>
    <s v="Pet care (except veterinary) services"/>
    <n v="1"/>
    <s v="All establishments"/>
    <n v="1"/>
    <s v="All establishments"/>
    <n v="2019"/>
    <n v="3"/>
    <x v="1414"/>
    <s v="J"/>
    <x v="125"/>
    <s v="J"/>
    <x v="124"/>
    <s v="H"/>
  </r>
  <r>
    <s v="0500000US28107"/>
    <x v="852"/>
    <x v="640"/>
    <x v="24"/>
    <n v="54194"/>
    <s v="Veterinary services"/>
    <n v="1"/>
    <s v="All establishments"/>
    <n v="1"/>
    <s v="All establishments"/>
    <n v="2019"/>
    <n v="3"/>
    <x v="37"/>
    <s v="G"/>
    <x v="97"/>
    <s v="G"/>
    <x v="16"/>
    <s v="J"/>
  </r>
  <r>
    <s v="0500000US28109"/>
    <x v="853"/>
    <x v="641"/>
    <x v="24"/>
    <n v="54194"/>
    <s v="Veterinary services"/>
    <n v="1"/>
    <s v="All establishments"/>
    <n v="1"/>
    <s v="All establishments"/>
    <n v="2019"/>
    <n v="7"/>
    <x v="1415"/>
    <s v="G"/>
    <x v="1021"/>
    <s v="G"/>
    <x v="212"/>
    <s v="G"/>
  </r>
  <r>
    <s v="0500000US28113"/>
    <x v="854"/>
    <x v="34"/>
    <x v="24"/>
    <n v="54194"/>
    <s v="Veterinary services"/>
    <n v="1"/>
    <s v="All establishments"/>
    <n v="1"/>
    <s v="All establishments"/>
    <n v="2019"/>
    <n v="5"/>
    <x v="719"/>
    <s v="G"/>
    <x v="539"/>
    <s v="G"/>
    <x v="72"/>
    <s v="H"/>
  </r>
  <r>
    <s v="0500000US28117"/>
    <x v="855"/>
    <x v="642"/>
    <x v="24"/>
    <n v="54194"/>
    <s v="Veterinary services"/>
    <n v="1"/>
    <s v="All establishments"/>
    <n v="1"/>
    <s v="All establishments"/>
    <n v="2019"/>
    <n v="3"/>
    <x v="1416"/>
    <s v="G"/>
    <x v="121"/>
    <s v="G"/>
    <x v="202"/>
    <s v="H"/>
  </r>
  <r>
    <s v="0500000US28121"/>
    <x v="856"/>
    <x v="643"/>
    <x v="24"/>
    <n v="45391"/>
    <s v="Pet and pet supplies stores"/>
    <n v="1"/>
    <s v="All establishments"/>
    <n v="1"/>
    <s v="All establishments"/>
    <n v="2019"/>
    <n v="4"/>
    <x v="857"/>
    <s v="H"/>
    <x v="771"/>
    <s v="J"/>
    <x v="72"/>
    <s v="J"/>
  </r>
  <r>
    <s v="0500000US28121"/>
    <x v="856"/>
    <x v="643"/>
    <x v="24"/>
    <n v="54194"/>
    <s v="Veterinary services"/>
    <n v="1"/>
    <s v="All establishments"/>
    <n v="1"/>
    <s v="All establishments"/>
    <n v="2019"/>
    <n v="20"/>
    <x v="1417"/>
    <s v="G"/>
    <x v="1025"/>
    <s v="G"/>
    <x v="29"/>
    <s v="G"/>
  </r>
  <r>
    <s v="0500000US28121"/>
    <x v="856"/>
    <x v="643"/>
    <x v="24"/>
    <n v="81291"/>
    <s v="Pet care (except veterinary) services"/>
    <n v="1"/>
    <s v="All establishments"/>
    <n v="1"/>
    <s v="All establishments"/>
    <n v="2019"/>
    <n v="4"/>
    <x v="1418"/>
    <s v="G"/>
    <x v="17"/>
    <s v="G"/>
    <x v="18"/>
    <s v="G"/>
  </r>
  <r>
    <s v="0500000US28127"/>
    <x v="857"/>
    <x v="644"/>
    <x v="24"/>
    <n v="54194"/>
    <s v="Veterinary services"/>
    <n v="1"/>
    <s v="All establishments"/>
    <n v="1"/>
    <s v="All establishments"/>
    <n v="2019"/>
    <n v="3"/>
    <x v="19"/>
    <s v="H"/>
    <x v="556"/>
    <s v="J"/>
    <x v="68"/>
    <s v="J"/>
  </r>
  <r>
    <s v="0500000US28137"/>
    <x v="858"/>
    <x v="645"/>
    <x v="24"/>
    <n v="54194"/>
    <s v="Veterinary services"/>
    <n v="1"/>
    <s v="All establishments"/>
    <n v="1"/>
    <s v="All establishments"/>
    <n v="2019"/>
    <n v="3"/>
    <x v="985"/>
    <s v="G"/>
    <x v="536"/>
    <s v="G"/>
    <x v="22"/>
    <s v="H"/>
  </r>
  <r>
    <s v="0500000US28141"/>
    <x v="859"/>
    <x v="646"/>
    <x v="24"/>
    <n v="54194"/>
    <s v="Veterinary services"/>
    <n v="1"/>
    <s v="All establishments"/>
    <n v="1"/>
    <s v="All establishments"/>
    <n v="2019"/>
    <n v="4"/>
    <x v="1419"/>
    <s v="H"/>
    <x v="724"/>
    <s v="H"/>
    <x v="11"/>
    <s v="J"/>
  </r>
  <r>
    <s v="0500000US28149"/>
    <x v="860"/>
    <x v="341"/>
    <x v="24"/>
    <n v="54194"/>
    <s v="Veterinary services"/>
    <n v="1"/>
    <s v="All establishments"/>
    <n v="1"/>
    <s v="All establishments"/>
    <n v="2019"/>
    <n v="3"/>
    <x v="1420"/>
    <s v="G"/>
    <x v="1026"/>
    <s v="G"/>
    <x v="39"/>
    <s v="G"/>
  </r>
  <r>
    <s v="0500000US29001"/>
    <x v="861"/>
    <x v="382"/>
    <x v="25"/>
    <n v="81291"/>
    <s v="Pet care (except veterinary) services"/>
    <n v="1"/>
    <s v="All establishments"/>
    <n v="1"/>
    <s v="All establishments"/>
    <n v="2019"/>
    <n v="3"/>
    <x v="1007"/>
    <s v="H"/>
    <x v="299"/>
    <s v="H"/>
    <x v="139"/>
    <s v="J"/>
  </r>
  <r>
    <s v="0500000US29007"/>
    <x v="862"/>
    <x v="647"/>
    <x v="25"/>
    <n v="81291"/>
    <s v="Pet care (except veterinary) services"/>
    <n v="1"/>
    <s v="All establishments"/>
    <n v="1"/>
    <s v="All establishments"/>
    <n v="2019"/>
    <n v="3"/>
    <x v="1421"/>
    <s v="J"/>
    <x v="580"/>
    <s v="J"/>
    <x v="8"/>
    <s v="G"/>
  </r>
  <r>
    <s v="0500000US29009"/>
    <x v="863"/>
    <x v="546"/>
    <x v="25"/>
    <n v="54194"/>
    <s v="Veterinary services"/>
    <n v="1"/>
    <s v="All establishments"/>
    <n v="1"/>
    <s v="All establishments"/>
    <n v="2019"/>
    <n v="6"/>
    <x v="1422"/>
    <s v="G"/>
    <x v="984"/>
    <s v="G"/>
    <x v="212"/>
    <s v="G"/>
  </r>
  <r>
    <s v="0500000US29013"/>
    <x v="864"/>
    <x v="648"/>
    <x v="25"/>
    <n v="54194"/>
    <s v="Veterinary services"/>
    <n v="1"/>
    <s v="All establishments"/>
    <n v="1"/>
    <s v="All establishments"/>
    <n v="2019"/>
    <n v="5"/>
    <x v="1423"/>
    <s v="G"/>
    <x v="247"/>
    <s v="G"/>
    <x v="112"/>
    <s v="G"/>
  </r>
  <r>
    <s v="0500000US29015"/>
    <x v="865"/>
    <x v="63"/>
    <x v="25"/>
    <n v="54194"/>
    <s v="Veterinary services"/>
    <n v="1"/>
    <s v="All establishments"/>
    <n v="1"/>
    <s v="All establishments"/>
    <n v="2019"/>
    <n v="3"/>
    <x v="1424"/>
    <s v="G"/>
    <x v="472"/>
    <s v="G"/>
    <x v="7"/>
    <s v="H"/>
  </r>
  <r>
    <s v="0500000US29019"/>
    <x v="866"/>
    <x v="64"/>
    <x v="25"/>
    <n v="45391"/>
    <s v="Pet and pet supplies stores"/>
    <n v="1"/>
    <s v="All establishments"/>
    <n v="1"/>
    <s v="All establishments"/>
    <n v="2019"/>
    <n v="5"/>
    <x v="917"/>
    <s v="J"/>
    <x v="1027"/>
    <s v="J"/>
    <x v="224"/>
    <s v="J"/>
  </r>
  <r>
    <s v="0500000US29019"/>
    <x v="866"/>
    <x v="64"/>
    <x v="25"/>
    <n v="54194"/>
    <s v="Veterinary services"/>
    <n v="1"/>
    <s v="All establishments"/>
    <n v="1"/>
    <s v="All establishments"/>
    <n v="2019"/>
    <n v="23"/>
    <x v="1425"/>
    <s v="G"/>
    <x v="1028"/>
    <s v="H"/>
    <x v="480"/>
    <s v="G"/>
  </r>
  <r>
    <s v="0500000US29019"/>
    <x v="866"/>
    <x v="64"/>
    <x v="25"/>
    <n v="81291"/>
    <s v="Pet care (except veterinary) services"/>
    <n v="1"/>
    <s v="All establishments"/>
    <n v="1"/>
    <s v="All establishments"/>
    <n v="2019"/>
    <n v="12"/>
    <x v="1426"/>
    <s v="G"/>
    <x v="925"/>
    <s v="G"/>
    <x v="21"/>
    <s v="H"/>
  </r>
  <r>
    <s v="0500000US29021"/>
    <x v="867"/>
    <x v="387"/>
    <x v="25"/>
    <n v="45391"/>
    <s v="Pet and pet supplies stores"/>
    <n v="1"/>
    <s v="All establishments"/>
    <n v="1"/>
    <s v="All establishments"/>
    <n v="2019"/>
    <n v="3"/>
    <x v="1427"/>
    <s v="J"/>
    <x v="472"/>
    <s v="J"/>
    <x v="63"/>
    <s v="J"/>
  </r>
  <r>
    <s v="0500000US29021"/>
    <x v="867"/>
    <x v="387"/>
    <x v="25"/>
    <n v="54194"/>
    <s v="Veterinary services"/>
    <n v="1"/>
    <s v="All establishments"/>
    <n v="1"/>
    <s v="All establishments"/>
    <n v="2019"/>
    <n v="7"/>
    <x v="1428"/>
    <s v="H"/>
    <x v="118"/>
    <s v="H"/>
    <x v="21"/>
    <s v="J"/>
  </r>
  <r>
    <s v="0500000US29021"/>
    <x v="867"/>
    <x v="387"/>
    <x v="25"/>
    <n v="81291"/>
    <s v="Pet care (except veterinary) services"/>
    <n v="1"/>
    <s v="All establishments"/>
    <n v="1"/>
    <s v="All establishments"/>
    <n v="2019"/>
    <n v="5"/>
    <x v="859"/>
    <s v="G"/>
    <x v="136"/>
    <s v="G"/>
    <x v="77"/>
    <s v="G"/>
  </r>
  <r>
    <s v="0500000US29023"/>
    <x v="868"/>
    <x v="388"/>
    <x v="25"/>
    <n v="45391"/>
    <s v="Pet and pet supplies stores"/>
    <n v="1"/>
    <s v="All establishments"/>
    <n v="1"/>
    <s v="All establishments"/>
    <n v="2019"/>
    <n v="3"/>
    <x v="718"/>
    <s v="J"/>
    <x v="750"/>
    <s v="J"/>
    <x v="59"/>
    <s v="J"/>
  </r>
  <r>
    <s v="0500000US29027"/>
    <x v="869"/>
    <x v="649"/>
    <x v="25"/>
    <n v="54194"/>
    <s v="Veterinary services"/>
    <n v="1"/>
    <s v="All establishments"/>
    <n v="1"/>
    <s v="All establishments"/>
    <n v="2019"/>
    <n v="6"/>
    <x v="1429"/>
    <s v="G"/>
    <x v="562"/>
    <s v="G"/>
    <x v="69"/>
    <s v="J"/>
  </r>
  <r>
    <s v="0500000US29027"/>
    <x v="869"/>
    <x v="649"/>
    <x v="25"/>
    <n v="81291"/>
    <s v="Pet care (except veterinary) services"/>
    <n v="1"/>
    <s v="All establishments"/>
    <n v="1"/>
    <s v="All establishments"/>
    <n v="2019"/>
    <n v="3"/>
    <x v="1430"/>
    <s v="H"/>
    <x v="739"/>
    <s v="J"/>
    <x v="68"/>
    <s v="J"/>
  </r>
  <r>
    <s v="0500000US29029"/>
    <x v="870"/>
    <x v="235"/>
    <x v="25"/>
    <n v="81291"/>
    <s v="Pet care (except veterinary) services"/>
    <n v="1"/>
    <s v="All establishments"/>
    <n v="1"/>
    <s v="All establishments"/>
    <n v="2019"/>
    <n v="6"/>
    <x v="1431"/>
    <s v="H"/>
    <x v="1029"/>
    <s v="G"/>
    <x v="33"/>
    <s v="J"/>
  </r>
  <r>
    <s v="0500000US29031"/>
    <x v="871"/>
    <x v="650"/>
    <x v="25"/>
    <n v="45391"/>
    <s v="Pet and pet supplies stores"/>
    <n v="1"/>
    <s v="All establishments"/>
    <n v="1"/>
    <s v="All establishments"/>
    <n v="2019"/>
    <n v="3"/>
    <x v="1432"/>
    <s v="J"/>
    <x v="526"/>
    <s v="J"/>
    <x v="199"/>
    <s v="J"/>
  </r>
  <r>
    <s v="0500000US29031"/>
    <x v="871"/>
    <x v="650"/>
    <x v="25"/>
    <n v="54194"/>
    <s v="Veterinary services"/>
    <n v="1"/>
    <s v="All establishments"/>
    <n v="1"/>
    <s v="All establishments"/>
    <n v="2019"/>
    <n v="13"/>
    <x v="1433"/>
    <s v="G"/>
    <x v="1030"/>
    <s v="G"/>
    <x v="36"/>
    <s v="G"/>
  </r>
  <r>
    <s v="0500000US29031"/>
    <x v="871"/>
    <x v="650"/>
    <x v="25"/>
    <n v="81291"/>
    <s v="Pet care (except veterinary) services"/>
    <n v="1"/>
    <s v="All establishments"/>
    <n v="1"/>
    <s v="All establishments"/>
    <n v="2019"/>
    <n v="7"/>
    <x v="9"/>
    <s v="G"/>
    <x v="121"/>
    <s v="G"/>
    <x v="59"/>
    <s v="G"/>
  </r>
  <r>
    <s v="0500000US29037"/>
    <x v="872"/>
    <x v="349"/>
    <x v="25"/>
    <n v="54194"/>
    <s v="Veterinary services"/>
    <n v="1"/>
    <s v="All establishments"/>
    <n v="1"/>
    <s v="All establishments"/>
    <n v="2019"/>
    <n v="19"/>
    <x v="1434"/>
    <s v="G"/>
    <x v="1031"/>
    <s v="G"/>
    <x v="308"/>
    <s v="G"/>
  </r>
  <r>
    <s v="0500000US29037"/>
    <x v="872"/>
    <x v="349"/>
    <x v="25"/>
    <n v="81291"/>
    <s v="Pet care (except veterinary) services"/>
    <n v="1"/>
    <s v="All establishments"/>
    <n v="1"/>
    <s v="All establishments"/>
    <n v="2019"/>
    <n v="9"/>
    <x v="660"/>
    <s v="H"/>
    <x v="1032"/>
    <s v="H"/>
    <x v="21"/>
    <s v="G"/>
  </r>
  <r>
    <s v="0500000US29039"/>
    <x v="873"/>
    <x v="389"/>
    <x v="25"/>
    <n v="54194"/>
    <s v="Veterinary services"/>
    <n v="1"/>
    <s v="All establishments"/>
    <n v="1"/>
    <s v="All establishments"/>
    <n v="2019"/>
    <n v="5"/>
    <x v="1435"/>
    <s v="G"/>
    <x v="192"/>
    <s v="H"/>
    <x v="33"/>
    <s v="J"/>
  </r>
  <r>
    <s v="0500000US29043"/>
    <x v="874"/>
    <x v="308"/>
    <x v="25"/>
    <n v="54194"/>
    <s v="Veterinary services"/>
    <n v="1"/>
    <s v="All establishments"/>
    <n v="1"/>
    <s v="All establishments"/>
    <n v="2019"/>
    <n v="15"/>
    <x v="1436"/>
    <s v="H"/>
    <x v="1033"/>
    <s v="H"/>
    <x v="97"/>
    <s v="G"/>
  </r>
  <r>
    <s v="0500000US29043"/>
    <x v="874"/>
    <x v="308"/>
    <x v="25"/>
    <n v="81291"/>
    <s v="Pet care (except veterinary) services"/>
    <n v="1"/>
    <s v="All establishments"/>
    <n v="1"/>
    <s v="All establishments"/>
    <n v="2019"/>
    <n v="10"/>
    <x v="1437"/>
    <s v="G"/>
    <x v="318"/>
    <s v="G"/>
    <x v="69"/>
    <s v="H"/>
  </r>
  <r>
    <s v="0500000US29047"/>
    <x v="875"/>
    <x v="193"/>
    <x v="25"/>
    <n v="45391"/>
    <s v="Pet and pet supplies stores"/>
    <n v="1"/>
    <s v="All establishments"/>
    <n v="1"/>
    <s v="All establishments"/>
    <n v="2019"/>
    <n v="13"/>
    <x v="1438"/>
    <s v="G"/>
    <x v="831"/>
    <s v="G"/>
    <x v="45"/>
    <s v="G"/>
  </r>
  <r>
    <s v="0500000US29047"/>
    <x v="875"/>
    <x v="193"/>
    <x v="25"/>
    <n v="54194"/>
    <s v="Veterinary services"/>
    <n v="1"/>
    <s v="All establishments"/>
    <n v="1"/>
    <s v="All establishments"/>
    <n v="2019"/>
    <n v="30"/>
    <x v="1439"/>
    <s v="G"/>
    <x v="1034"/>
    <s v="H"/>
    <x v="481"/>
    <s v="G"/>
  </r>
  <r>
    <s v="0500000US29047"/>
    <x v="875"/>
    <x v="193"/>
    <x v="25"/>
    <n v="81291"/>
    <s v="Pet care (except veterinary) services"/>
    <n v="1"/>
    <s v="All establishments"/>
    <n v="1"/>
    <s v="All establishments"/>
    <n v="2019"/>
    <n v="14"/>
    <x v="1440"/>
    <s v="G"/>
    <x v="65"/>
    <s v="G"/>
    <x v="181"/>
    <s v="G"/>
  </r>
  <r>
    <s v="0500000US29051"/>
    <x v="876"/>
    <x v="651"/>
    <x v="25"/>
    <n v="54194"/>
    <s v="Veterinary services"/>
    <n v="1"/>
    <s v="All establishments"/>
    <n v="1"/>
    <s v="All establishments"/>
    <n v="2019"/>
    <n v="9"/>
    <x v="1441"/>
    <s v="H"/>
    <x v="353"/>
    <s v="H"/>
    <x v="271"/>
    <s v="G"/>
  </r>
  <r>
    <s v="0500000US29051"/>
    <x v="876"/>
    <x v="651"/>
    <x v="25"/>
    <n v="81291"/>
    <s v="Pet care (except veterinary) services"/>
    <n v="1"/>
    <s v="All establishments"/>
    <n v="1"/>
    <s v="All establishments"/>
    <n v="2019"/>
    <n v="4"/>
    <x v="672"/>
    <s v="H"/>
    <x v="780"/>
    <s v="H"/>
    <x v="63"/>
    <s v="H"/>
  </r>
  <r>
    <s v="0500000US29071"/>
    <x v="877"/>
    <x v="18"/>
    <x v="25"/>
    <n v="45391"/>
    <s v="Pet and pet supplies stores"/>
    <n v="1"/>
    <s v="All establishments"/>
    <n v="1"/>
    <s v="All establishments"/>
    <n v="2019"/>
    <n v="3"/>
    <x v="1086"/>
    <s v="J"/>
    <x v="11"/>
    <s v="J"/>
    <x v="259"/>
    <s v="J"/>
  </r>
  <r>
    <s v="0500000US29071"/>
    <x v="877"/>
    <x v="18"/>
    <x v="25"/>
    <n v="54194"/>
    <s v="Veterinary services"/>
    <n v="1"/>
    <s v="All establishments"/>
    <n v="1"/>
    <s v="All establishments"/>
    <n v="2019"/>
    <n v="20"/>
    <x v="504"/>
    <s v="G"/>
    <x v="1035"/>
    <s v="G"/>
    <x v="133"/>
    <s v="G"/>
  </r>
  <r>
    <s v="0500000US29071"/>
    <x v="877"/>
    <x v="18"/>
    <x v="25"/>
    <n v="81291"/>
    <s v="Pet care (except veterinary) services"/>
    <n v="1"/>
    <s v="All establishments"/>
    <n v="1"/>
    <s v="All establishments"/>
    <n v="2019"/>
    <n v="8"/>
    <x v="1442"/>
    <s v="H"/>
    <x v="735"/>
    <s v="H"/>
    <x v="53"/>
    <s v="H"/>
  </r>
  <r>
    <s v="0500000US29073"/>
    <x v="878"/>
    <x v="652"/>
    <x v="25"/>
    <n v="54194"/>
    <s v="Veterinary services"/>
    <n v="1"/>
    <s v="All establishments"/>
    <n v="1"/>
    <s v="All establishments"/>
    <n v="2019"/>
    <n v="3"/>
    <x v="826"/>
    <s v="G"/>
    <x v="639"/>
    <s v="G"/>
    <x v="330"/>
    <s v="G"/>
  </r>
  <r>
    <s v="0500000US29077"/>
    <x v="879"/>
    <x v="73"/>
    <x v="25"/>
    <n v="45391"/>
    <s v="Pet and pet supplies stores"/>
    <n v="1"/>
    <s v="All establishments"/>
    <n v="1"/>
    <s v="All establishments"/>
    <n v="2019"/>
    <n v="14"/>
    <x v="794"/>
    <s v="J"/>
    <x v="514"/>
    <s v="J"/>
    <x v="34"/>
    <s v="J"/>
  </r>
  <r>
    <s v="0500000US29077"/>
    <x v="879"/>
    <x v="73"/>
    <x v="25"/>
    <n v="54194"/>
    <s v="Veterinary services"/>
    <n v="1"/>
    <s v="All establishments"/>
    <n v="1"/>
    <s v="All establishments"/>
    <n v="2019"/>
    <n v="39"/>
    <x v="1443"/>
    <s v="G"/>
    <x v="1036"/>
    <s v="G"/>
    <x v="482"/>
    <s v="H"/>
  </r>
  <r>
    <s v="0500000US29077"/>
    <x v="879"/>
    <x v="73"/>
    <x v="25"/>
    <n v="81291"/>
    <s v="Pet care (except veterinary) services"/>
    <n v="1"/>
    <s v="All establishments"/>
    <n v="1"/>
    <s v="All establishments"/>
    <n v="2019"/>
    <n v="21"/>
    <x v="1444"/>
    <s v="G"/>
    <x v="477"/>
    <s v="G"/>
    <x v="424"/>
    <s v="G"/>
  </r>
  <r>
    <s v="0500000US29079"/>
    <x v="880"/>
    <x v="317"/>
    <x v="25"/>
    <n v="54194"/>
    <s v="Veterinary services"/>
    <n v="1"/>
    <s v="All establishments"/>
    <n v="1"/>
    <s v="All establishments"/>
    <n v="2019"/>
    <n v="3"/>
    <x v="727"/>
    <s v="H"/>
    <x v="677"/>
    <s v="H"/>
    <x v="32"/>
    <s v="G"/>
  </r>
  <r>
    <s v="0500000US29083"/>
    <x v="881"/>
    <x v="20"/>
    <x v="25"/>
    <n v="54194"/>
    <s v="Veterinary services"/>
    <n v="1"/>
    <s v="All establishments"/>
    <n v="1"/>
    <s v="All establishments"/>
    <n v="2019"/>
    <n v="5"/>
    <x v="1445"/>
    <s v="G"/>
    <x v="58"/>
    <s v="G"/>
    <x v="202"/>
    <s v="H"/>
  </r>
  <r>
    <s v="0500000US29091"/>
    <x v="882"/>
    <x v="653"/>
    <x v="25"/>
    <n v="54194"/>
    <s v="Veterinary services"/>
    <n v="1"/>
    <s v="All establishments"/>
    <n v="1"/>
    <s v="All establishments"/>
    <n v="2019"/>
    <n v="10"/>
    <x v="1240"/>
    <s v="G"/>
    <x v="597"/>
    <s v="G"/>
    <x v="368"/>
    <s v="G"/>
  </r>
  <r>
    <s v="0500000US29095"/>
    <x v="883"/>
    <x v="22"/>
    <x v="25"/>
    <n v="45391"/>
    <s v="Pet and pet supplies stores"/>
    <n v="1"/>
    <s v="All establishments"/>
    <n v="1"/>
    <s v="All establishments"/>
    <n v="2019"/>
    <n v="25"/>
    <x v="1446"/>
    <s v="G"/>
    <x v="1037"/>
    <s v="G"/>
    <x v="483"/>
    <s v="G"/>
  </r>
  <r>
    <s v="0500000US29095"/>
    <x v="883"/>
    <x v="22"/>
    <x v="25"/>
    <n v="54194"/>
    <s v="Veterinary services"/>
    <n v="1"/>
    <s v="All establishments"/>
    <n v="1"/>
    <s v="All establishments"/>
    <n v="2019"/>
    <n v="58"/>
    <x v="1447"/>
    <s v="G"/>
    <x v="1038"/>
    <s v="G"/>
    <x v="484"/>
    <s v="G"/>
  </r>
  <r>
    <s v="0500000US29095"/>
    <x v="883"/>
    <x v="22"/>
    <x v="25"/>
    <n v="81291"/>
    <s v="Pet care (except veterinary) services"/>
    <n v="1"/>
    <s v="All establishments"/>
    <n v="1"/>
    <s v="All establishments"/>
    <n v="2019"/>
    <n v="36"/>
    <x v="1448"/>
    <s v="H"/>
    <x v="1039"/>
    <s v="H"/>
    <x v="485"/>
    <s v="H"/>
  </r>
  <r>
    <s v="0500000US29097"/>
    <x v="884"/>
    <x v="362"/>
    <x v="25"/>
    <n v="54194"/>
    <s v="Veterinary services"/>
    <n v="1"/>
    <s v="All establishments"/>
    <n v="1"/>
    <s v="All establishments"/>
    <n v="2019"/>
    <n v="11"/>
    <x v="1449"/>
    <s v="G"/>
    <x v="1040"/>
    <s v="G"/>
    <x v="390"/>
    <s v="G"/>
  </r>
  <r>
    <s v="0500000US29097"/>
    <x v="884"/>
    <x v="362"/>
    <x v="25"/>
    <n v="81291"/>
    <s v="Pet care (except veterinary) services"/>
    <n v="1"/>
    <s v="All establishments"/>
    <n v="1"/>
    <s v="All establishments"/>
    <n v="2019"/>
    <n v="11"/>
    <x v="1450"/>
    <s v="G"/>
    <x v="502"/>
    <s v="G"/>
    <x v="69"/>
    <s v="H"/>
  </r>
  <r>
    <s v="0500000US29099"/>
    <x v="885"/>
    <x v="23"/>
    <x v="25"/>
    <n v="45391"/>
    <s v="Pet and pet supplies stores"/>
    <n v="1"/>
    <s v="All establishments"/>
    <n v="1"/>
    <s v="All establishments"/>
    <n v="2019"/>
    <n v="4"/>
    <x v="1451"/>
    <s v="J"/>
    <x v="743"/>
    <s v="J"/>
    <x v="72"/>
    <s v="J"/>
  </r>
  <r>
    <s v="0500000US29099"/>
    <x v="885"/>
    <x v="23"/>
    <x v="25"/>
    <n v="54194"/>
    <s v="Veterinary services"/>
    <n v="1"/>
    <s v="All establishments"/>
    <n v="1"/>
    <s v="All establishments"/>
    <n v="2019"/>
    <n v="22"/>
    <x v="1452"/>
    <s v="G"/>
    <x v="1041"/>
    <s v="G"/>
    <x v="311"/>
    <s v="G"/>
  </r>
  <r>
    <s v="0500000US29099"/>
    <x v="885"/>
    <x v="23"/>
    <x v="25"/>
    <n v="81291"/>
    <s v="Pet care (except veterinary) services"/>
    <n v="1"/>
    <s v="All establishments"/>
    <n v="1"/>
    <s v="All establishments"/>
    <n v="2019"/>
    <n v="21"/>
    <x v="1453"/>
    <s v="G"/>
    <x v="1042"/>
    <s v="G"/>
    <x v="15"/>
    <s v="H"/>
  </r>
  <r>
    <s v="0500000US29101"/>
    <x v="886"/>
    <x v="363"/>
    <x v="25"/>
    <n v="45391"/>
    <s v="Pet and pet supplies stores"/>
    <n v="1"/>
    <s v="All establishments"/>
    <n v="1"/>
    <s v="All establishments"/>
    <n v="2019"/>
    <n v="3"/>
    <x v="1454"/>
    <s v="H"/>
    <x v="556"/>
    <s v="H"/>
    <x v="77"/>
    <s v="G"/>
  </r>
  <r>
    <s v="0500000US29101"/>
    <x v="886"/>
    <x v="363"/>
    <x v="25"/>
    <n v="54194"/>
    <s v="Veterinary services"/>
    <n v="1"/>
    <s v="All establishments"/>
    <n v="1"/>
    <s v="All establishments"/>
    <n v="2019"/>
    <n v="3"/>
    <x v="1455"/>
    <s v="G"/>
    <x v="119"/>
    <s v="G"/>
    <x v="92"/>
    <s v="G"/>
  </r>
  <r>
    <s v="0500000US29101"/>
    <x v="886"/>
    <x v="363"/>
    <x v="25"/>
    <n v="81291"/>
    <s v="Pet care (except veterinary) services"/>
    <n v="1"/>
    <s v="All establishments"/>
    <n v="1"/>
    <s v="All establishments"/>
    <n v="2019"/>
    <n v="5"/>
    <x v="746"/>
    <s v="G"/>
    <x v="838"/>
    <s v="G"/>
    <x v="6"/>
    <s v="G"/>
  </r>
  <r>
    <s v="0500000US29105"/>
    <x v="887"/>
    <x v="654"/>
    <x v="25"/>
    <n v="54194"/>
    <s v="Veterinary services"/>
    <n v="1"/>
    <s v="All establishments"/>
    <n v="1"/>
    <s v="All establishments"/>
    <n v="2019"/>
    <n v="3"/>
    <x v="123"/>
    <s v="H"/>
    <x v="561"/>
    <s v="H"/>
    <x v="22"/>
    <s v="H"/>
  </r>
  <r>
    <s v="0500000US29107"/>
    <x v="888"/>
    <x v="635"/>
    <x v="25"/>
    <n v="54194"/>
    <s v="Veterinary services"/>
    <n v="1"/>
    <s v="All establishments"/>
    <n v="1"/>
    <s v="All establishments"/>
    <n v="2019"/>
    <n v="4"/>
    <x v="488"/>
    <s v="G"/>
    <x v="346"/>
    <s v="G"/>
    <x v="14"/>
    <s v="G"/>
  </r>
  <r>
    <s v="0500000US29109"/>
    <x v="889"/>
    <x v="25"/>
    <x v="25"/>
    <n v="54194"/>
    <s v="Veterinary services"/>
    <n v="1"/>
    <s v="All establishments"/>
    <n v="1"/>
    <s v="All establishments"/>
    <n v="2019"/>
    <n v="8"/>
    <x v="1456"/>
    <s v="G"/>
    <x v="5"/>
    <s v="G"/>
    <x v="5"/>
    <s v="H"/>
  </r>
  <r>
    <s v="0500000US29113"/>
    <x v="890"/>
    <x v="157"/>
    <x v="25"/>
    <n v="54194"/>
    <s v="Veterinary services"/>
    <n v="1"/>
    <s v="All establishments"/>
    <n v="1"/>
    <s v="All establishments"/>
    <n v="2019"/>
    <n v="4"/>
    <x v="1457"/>
    <s v="G"/>
    <x v="619"/>
    <s v="H"/>
    <x v="69"/>
    <s v="H"/>
  </r>
  <r>
    <s v="0500000US29115"/>
    <x v="891"/>
    <x v="398"/>
    <x v="25"/>
    <n v="54194"/>
    <s v="Veterinary services"/>
    <n v="1"/>
    <s v="All establishments"/>
    <n v="1"/>
    <s v="All establishments"/>
    <n v="2019"/>
    <n v="3"/>
    <x v="966"/>
    <s v="G"/>
    <x v="140"/>
    <s v="G"/>
    <x v="54"/>
    <s v="J"/>
  </r>
  <r>
    <s v="0500000US29117"/>
    <x v="892"/>
    <x v="324"/>
    <x v="25"/>
    <n v="54194"/>
    <s v="Veterinary services"/>
    <n v="1"/>
    <s v="All establishments"/>
    <n v="1"/>
    <s v="All establishments"/>
    <n v="2019"/>
    <n v="3"/>
    <x v="415"/>
    <s v="H"/>
    <x v="578"/>
    <s v="H"/>
    <x v="7"/>
    <s v="H"/>
  </r>
  <r>
    <s v="0500000US29121"/>
    <x v="893"/>
    <x v="328"/>
    <x v="25"/>
    <n v="54194"/>
    <s v="Veterinary services"/>
    <n v="1"/>
    <s v="All establishments"/>
    <n v="1"/>
    <s v="All establishments"/>
    <n v="2019"/>
    <n v="4"/>
    <x v="1458"/>
    <s v="G"/>
    <x v="476"/>
    <s v="G"/>
    <x v="32"/>
    <s v="G"/>
  </r>
  <r>
    <s v="0500000US29127"/>
    <x v="894"/>
    <x v="29"/>
    <x v="25"/>
    <n v="54194"/>
    <s v="Veterinary services"/>
    <n v="1"/>
    <s v="All establishments"/>
    <n v="1"/>
    <s v="All establishments"/>
    <n v="2019"/>
    <n v="6"/>
    <x v="1459"/>
    <s v="G"/>
    <x v="933"/>
    <s v="G"/>
    <x v="10"/>
    <s v="H"/>
  </r>
  <r>
    <s v="0500000US29131"/>
    <x v="895"/>
    <x v="655"/>
    <x v="25"/>
    <n v="54194"/>
    <s v="Veterinary services"/>
    <n v="1"/>
    <s v="All establishments"/>
    <n v="1"/>
    <s v="All establishments"/>
    <n v="2019"/>
    <n v="6"/>
    <x v="1460"/>
    <s v="G"/>
    <x v="981"/>
    <s v="G"/>
    <x v="212"/>
    <s v="G"/>
  </r>
  <r>
    <s v="0500000US29141"/>
    <x v="896"/>
    <x v="33"/>
    <x v="25"/>
    <n v="54194"/>
    <s v="Veterinary services"/>
    <n v="1"/>
    <s v="All establishments"/>
    <n v="1"/>
    <s v="All establishments"/>
    <n v="2019"/>
    <n v="4"/>
    <x v="622"/>
    <s v="G"/>
    <x v="472"/>
    <s v="G"/>
    <x v="125"/>
    <s v="J"/>
  </r>
  <r>
    <s v="0500000US29145"/>
    <x v="897"/>
    <x v="263"/>
    <x v="25"/>
    <n v="54194"/>
    <s v="Veterinary services"/>
    <n v="1"/>
    <s v="All establishments"/>
    <n v="1"/>
    <s v="All establishments"/>
    <n v="2019"/>
    <n v="7"/>
    <x v="1461"/>
    <s v="G"/>
    <x v="713"/>
    <s v="H"/>
    <x v="60"/>
    <s v="H"/>
  </r>
  <r>
    <s v="0500000US29147"/>
    <x v="898"/>
    <x v="656"/>
    <x v="25"/>
    <n v="54194"/>
    <s v="Veterinary services"/>
    <n v="1"/>
    <s v="All establishments"/>
    <n v="1"/>
    <s v="All establishments"/>
    <n v="2019"/>
    <n v="5"/>
    <x v="1039"/>
    <s v="G"/>
    <x v="122"/>
    <s v="G"/>
    <x v="14"/>
    <s v="G"/>
  </r>
  <r>
    <s v="0500000US29157"/>
    <x v="899"/>
    <x v="369"/>
    <x v="25"/>
    <n v="81291"/>
    <s v="Pet care (except veterinary) services"/>
    <n v="1"/>
    <s v="All establishments"/>
    <n v="1"/>
    <s v="All establishments"/>
    <n v="2019"/>
    <n v="4"/>
    <x v="1462"/>
    <s v="G"/>
    <x v="758"/>
    <s v="J"/>
    <x v="400"/>
    <s v="G"/>
  </r>
  <r>
    <s v="0500000US29159"/>
    <x v="900"/>
    <x v="657"/>
    <x v="25"/>
    <n v="54194"/>
    <s v="Veterinary services"/>
    <n v="1"/>
    <s v="All establishments"/>
    <n v="1"/>
    <s v="All establishments"/>
    <n v="2019"/>
    <n v="5"/>
    <x v="1463"/>
    <s v="G"/>
    <x v="1043"/>
    <s v="G"/>
    <x v="17"/>
    <s v="H"/>
  </r>
  <r>
    <s v="0500000US29159"/>
    <x v="900"/>
    <x v="657"/>
    <x v="25"/>
    <n v="81291"/>
    <s v="Pet care (except veterinary) services"/>
    <n v="1"/>
    <s v="All establishments"/>
    <n v="1"/>
    <s v="All establishments"/>
    <n v="2019"/>
    <n v="3"/>
    <x v="1464"/>
    <s v="J"/>
    <x v="483"/>
    <s v="J"/>
    <x v="16"/>
    <s v="J"/>
  </r>
  <r>
    <s v="0500000US29161"/>
    <x v="901"/>
    <x v="658"/>
    <x v="25"/>
    <n v="54194"/>
    <s v="Veterinary services"/>
    <n v="1"/>
    <s v="All establishments"/>
    <n v="1"/>
    <s v="All establishments"/>
    <n v="2019"/>
    <n v="6"/>
    <x v="1465"/>
    <s v="G"/>
    <x v="619"/>
    <s v="G"/>
    <x v="20"/>
    <s v="H"/>
  </r>
  <r>
    <s v="0500000US29161"/>
    <x v="901"/>
    <x v="658"/>
    <x v="25"/>
    <n v="81291"/>
    <s v="Pet care (except veterinary) services"/>
    <n v="1"/>
    <s v="All establishments"/>
    <n v="1"/>
    <s v="All establishments"/>
    <n v="2019"/>
    <n v="5"/>
    <x v="1103"/>
    <s v="H"/>
    <x v="1044"/>
    <s v="H"/>
    <x v="16"/>
    <s v="G"/>
  </r>
  <r>
    <s v="0500000US29163"/>
    <x v="902"/>
    <x v="34"/>
    <x v="25"/>
    <n v="54194"/>
    <s v="Veterinary services"/>
    <n v="1"/>
    <s v="All establishments"/>
    <n v="1"/>
    <s v="All establishments"/>
    <n v="2019"/>
    <n v="3"/>
    <x v="718"/>
    <s v="H"/>
    <x v="720"/>
    <s v="H"/>
    <x v="222"/>
    <s v="G"/>
  </r>
  <r>
    <s v="0500000US29165"/>
    <x v="903"/>
    <x v="659"/>
    <x v="25"/>
    <n v="45391"/>
    <s v="Pet and pet supplies stores"/>
    <n v="1"/>
    <s v="All establishments"/>
    <n v="1"/>
    <s v="All establishments"/>
    <n v="2019"/>
    <n v="5"/>
    <x v="1466"/>
    <s v="H"/>
    <x v="260"/>
    <s v="H"/>
    <x v="105"/>
    <s v="J"/>
  </r>
  <r>
    <s v="0500000US29165"/>
    <x v="903"/>
    <x v="659"/>
    <x v="25"/>
    <n v="54194"/>
    <s v="Veterinary services"/>
    <n v="1"/>
    <s v="All establishments"/>
    <n v="1"/>
    <s v="All establishments"/>
    <n v="2019"/>
    <n v="15"/>
    <x v="1467"/>
    <s v="H"/>
    <x v="373"/>
    <s v="H"/>
    <x v="128"/>
    <s v="H"/>
  </r>
  <r>
    <s v="0500000US29165"/>
    <x v="903"/>
    <x v="659"/>
    <x v="25"/>
    <n v="81291"/>
    <s v="Pet care (except veterinary) services"/>
    <n v="1"/>
    <s v="All establishments"/>
    <n v="1"/>
    <s v="All establishments"/>
    <n v="2019"/>
    <n v="11"/>
    <x v="871"/>
    <s v="G"/>
    <x v="140"/>
    <s v="G"/>
    <x v="59"/>
    <s v="J"/>
  </r>
  <r>
    <s v="0500000US29167"/>
    <x v="904"/>
    <x v="79"/>
    <x v="25"/>
    <n v="54194"/>
    <s v="Veterinary services"/>
    <n v="1"/>
    <s v="All establishments"/>
    <n v="1"/>
    <s v="All establishments"/>
    <n v="2019"/>
    <n v="6"/>
    <x v="1468"/>
    <s v="G"/>
    <x v="673"/>
    <s v="G"/>
    <x v="83"/>
    <s v="G"/>
  </r>
  <r>
    <s v="0500000US29167"/>
    <x v="904"/>
    <x v="79"/>
    <x v="25"/>
    <n v="81291"/>
    <s v="Pet care (except veterinary) services"/>
    <n v="1"/>
    <s v="All establishments"/>
    <n v="1"/>
    <s v="All establishments"/>
    <n v="2019"/>
    <n v="4"/>
    <x v="1127"/>
    <s v="G"/>
    <x v="142"/>
    <s v="H"/>
    <x v="38"/>
    <s v="J"/>
  </r>
  <r>
    <s v="0500000US29169"/>
    <x v="905"/>
    <x v="81"/>
    <x v="25"/>
    <n v="54194"/>
    <s v="Veterinary services"/>
    <n v="1"/>
    <s v="All establishments"/>
    <n v="1"/>
    <s v="All establishments"/>
    <n v="2019"/>
    <n v="6"/>
    <x v="1469"/>
    <s v="G"/>
    <x v="1045"/>
    <s v="G"/>
    <x v="105"/>
    <s v="G"/>
  </r>
  <r>
    <s v="0500000US29169"/>
    <x v="905"/>
    <x v="81"/>
    <x v="25"/>
    <n v="81291"/>
    <s v="Pet care (except veterinary) services"/>
    <n v="1"/>
    <s v="All establishments"/>
    <n v="1"/>
    <s v="All establishments"/>
    <n v="2019"/>
    <n v="9"/>
    <x v="1470"/>
    <s v="G"/>
    <x v="502"/>
    <s v="G"/>
    <x v="95"/>
    <s v="J"/>
  </r>
  <r>
    <s v="0500000US29177"/>
    <x v="906"/>
    <x v="660"/>
    <x v="25"/>
    <n v="54194"/>
    <s v="Veterinary services"/>
    <n v="1"/>
    <s v="All establishments"/>
    <n v="1"/>
    <s v="All establishments"/>
    <n v="2019"/>
    <n v="3"/>
    <x v="1471"/>
    <s v="H"/>
    <x v="128"/>
    <s v="H"/>
    <x v="199"/>
    <s v="G"/>
  </r>
  <r>
    <s v="0500000US29183"/>
    <x v="907"/>
    <x v="661"/>
    <x v="25"/>
    <n v="45391"/>
    <s v="Pet and pet supplies stores"/>
    <n v="1"/>
    <s v="All establishments"/>
    <n v="1"/>
    <s v="All establishments"/>
    <n v="2019"/>
    <n v="21"/>
    <x v="181"/>
    <s v="H"/>
    <x v="892"/>
    <s v="H"/>
    <x v="486"/>
    <s v="H"/>
  </r>
  <r>
    <s v="0500000US29183"/>
    <x v="907"/>
    <x v="661"/>
    <x v="25"/>
    <n v="54194"/>
    <s v="Veterinary services"/>
    <n v="1"/>
    <s v="All establishments"/>
    <n v="1"/>
    <s v="All establishments"/>
    <n v="2019"/>
    <n v="40"/>
    <x v="1472"/>
    <s v="G"/>
    <x v="1046"/>
    <s v="G"/>
    <x v="487"/>
    <s v="G"/>
  </r>
  <r>
    <s v="0500000US29183"/>
    <x v="907"/>
    <x v="661"/>
    <x v="25"/>
    <n v="81291"/>
    <s v="Pet care (except veterinary) services"/>
    <n v="1"/>
    <s v="All establishments"/>
    <n v="1"/>
    <s v="All establishments"/>
    <n v="2019"/>
    <n v="37"/>
    <x v="1473"/>
    <s v="G"/>
    <x v="1047"/>
    <s v="G"/>
    <x v="488"/>
    <s v="H"/>
  </r>
  <r>
    <s v="0500000US29185"/>
    <x v="908"/>
    <x v="36"/>
    <x v="25"/>
    <n v="54194"/>
    <s v="Veterinary services"/>
    <n v="1"/>
    <s v="All establishments"/>
    <n v="1"/>
    <s v="All establishments"/>
    <n v="2019"/>
    <n v="4"/>
    <x v="1062"/>
    <s v="J"/>
    <x v="680"/>
    <s v="H"/>
    <x v="32"/>
    <s v="J"/>
  </r>
  <r>
    <s v="0500000US29186"/>
    <x v="909"/>
    <x v="662"/>
    <x v="25"/>
    <n v="54194"/>
    <s v="Veterinary services"/>
    <n v="1"/>
    <s v="All establishments"/>
    <n v="1"/>
    <s v="All establishments"/>
    <n v="2019"/>
    <n v="3"/>
    <x v="26"/>
    <s v="G"/>
    <x v="192"/>
    <s v="G"/>
    <x v="33"/>
    <s v="G"/>
  </r>
  <r>
    <s v="0500000US29187"/>
    <x v="910"/>
    <x v="663"/>
    <x v="25"/>
    <n v="54194"/>
    <s v="Veterinary services"/>
    <n v="1"/>
    <s v="All establishments"/>
    <n v="1"/>
    <s v="All establishments"/>
    <n v="2019"/>
    <n v="5"/>
    <x v="1474"/>
    <s v="G"/>
    <x v="636"/>
    <s v="G"/>
    <x v="31"/>
    <s v="G"/>
  </r>
  <r>
    <s v="0500000US29187"/>
    <x v="910"/>
    <x v="663"/>
    <x v="25"/>
    <n v="81291"/>
    <s v="Pet care (except veterinary) services"/>
    <n v="1"/>
    <s v="All establishments"/>
    <n v="1"/>
    <s v="All establishments"/>
    <n v="2019"/>
    <n v="4"/>
    <x v="61"/>
    <s v="G"/>
    <x v="666"/>
    <s v="H"/>
    <x v="139"/>
    <s v="J"/>
  </r>
  <r>
    <s v="0500000US29189"/>
    <x v="911"/>
    <x v="621"/>
    <x v="25"/>
    <n v="45391"/>
    <s v="Pet and pet supplies stores"/>
    <n v="1"/>
    <s v="All establishments"/>
    <n v="1"/>
    <s v="All establishments"/>
    <n v="2019"/>
    <n v="51"/>
    <x v="1475"/>
    <s v="G"/>
    <x v="1048"/>
    <s v="G"/>
    <x v="489"/>
    <s v="G"/>
  </r>
  <r>
    <s v="0500000US29189"/>
    <x v="911"/>
    <x v="621"/>
    <x v="25"/>
    <n v="54194"/>
    <s v="Veterinary services"/>
    <n v="1"/>
    <s v="All establishments"/>
    <n v="1"/>
    <s v="All establishments"/>
    <n v="2019"/>
    <n v="101"/>
    <x v="1476"/>
    <s v="G"/>
    <x v="1049"/>
    <s v="G"/>
    <x v="490"/>
    <s v="G"/>
  </r>
  <r>
    <s v="0500000US29189"/>
    <x v="911"/>
    <x v="621"/>
    <x v="25"/>
    <n v="81291"/>
    <s v="Pet care (except veterinary) services"/>
    <n v="1"/>
    <s v="All establishments"/>
    <n v="1"/>
    <s v="All establishments"/>
    <n v="2019"/>
    <n v="79"/>
    <x v="1477"/>
    <s v="G"/>
    <x v="1050"/>
    <s v="G"/>
    <x v="491"/>
    <s v="G"/>
  </r>
  <r>
    <s v="0500000US29195"/>
    <x v="912"/>
    <x v="82"/>
    <x v="25"/>
    <n v="54194"/>
    <s v="Veterinary services"/>
    <n v="1"/>
    <s v="All establishments"/>
    <n v="1"/>
    <s v="All establishments"/>
    <n v="2019"/>
    <n v="4"/>
    <x v="1478"/>
    <s v="H"/>
    <x v="532"/>
    <s v="H"/>
    <x v="47"/>
    <s v="J"/>
  </r>
  <r>
    <s v="0500000US29201"/>
    <x v="913"/>
    <x v="407"/>
    <x v="25"/>
    <n v="54194"/>
    <s v="Veterinary services"/>
    <n v="1"/>
    <s v="All establishments"/>
    <n v="1"/>
    <s v="All establishments"/>
    <n v="2019"/>
    <n v="4"/>
    <x v="1479"/>
    <s v="G"/>
    <x v="1051"/>
    <s v="G"/>
    <x v="69"/>
    <s v="H"/>
  </r>
  <r>
    <s v="0500000US29205"/>
    <x v="914"/>
    <x v="37"/>
    <x v="25"/>
    <n v="54194"/>
    <s v="Veterinary services"/>
    <n v="1"/>
    <s v="All establishments"/>
    <n v="1"/>
    <s v="All establishments"/>
    <n v="2019"/>
    <n v="4"/>
    <x v="673"/>
    <s v="G"/>
    <x v="683"/>
    <s v="G"/>
    <x v="9"/>
    <s v="J"/>
  </r>
  <r>
    <s v="0500000US29207"/>
    <x v="915"/>
    <x v="664"/>
    <x v="25"/>
    <n v="54194"/>
    <s v="Veterinary services"/>
    <n v="1"/>
    <s v="All establishments"/>
    <n v="1"/>
    <s v="All establishments"/>
    <n v="2019"/>
    <n v="3"/>
    <x v="1470"/>
    <s v="H"/>
    <x v="806"/>
    <s v="G"/>
    <x v="125"/>
    <s v="H"/>
  </r>
  <r>
    <s v="0500000US29209"/>
    <x v="916"/>
    <x v="665"/>
    <x v="25"/>
    <n v="81291"/>
    <s v="Pet care (except veterinary) services"/>
    <n v="1"/>
    <s v="All establishments"/>
    <n v="1"/>
    <s v="All establishments"/>
    <n v="2019"/>
    <n v="4"/>
    <x v="1480"/>
    <s v="G"/>
    <x v="580"/>
    <s v="H"/>
    <x v="38"/>
    <s v="G"/>
  </r>
  <r>
    <s v="0500000US29211"/>
    <x v="917"/>
    <x v="666"/>
    <x v="25"/>
    <n v="54194"/>
    <s v="Veterinary services"/>
    <n v="1"/>
    <s v="All establishments"/>
    <n v="1"/>
    <s v="All establishments"/>
    <n v="2019"/>
    <n v="4"/>
    <x v="1481"/>
    <s v="G"/>
    <x v="666"/>
    <s v="H"/>
    <x v="77"/>
    <s v="G"/>
  </r>
  <r>
    <s v="0500000US29213"/>
    <x v="918"/>
    <x v="667"/>
    <x v="25"/>
    <n v="45391"/>
    <s v="Pet and pet supplies stores"/>
    <n v="1"/>
    <s v="All establishments"/>
    <n v="1"/>
    <s v="All establishments"/>
    <n v="2019"/>
    <n v="3"/>
    <x v="1245"/>
    <s v="H"/>
    <x v="594"/>
    <s v="H"/>
    <x v="94"/>
    <s v="H"/>
  </r>
  <r>
    <s v="0500000US29213"/>
    <x v="918"/>
    <x v="667"/>
    <x v="25"/>
    <n v="54194"/>
    <s v="Veterinary services"/>
    <n v="1"/>
    <s v="All establishments"/>
    <n v="1"/>
    <s v="All establishments"/>
    <n v="2019"/>
    <n v="6"/>
    <x v="1482"/>
    <s v="G"/>
    <x v="379"/>
    <s v="G"/>
    <x v="225"/>
    <s v="H"/>
  </r>
  <r>
    <s v="0500000US29215"/>
    <x v="919"/>
    <x v="668"/>
    <x v="25"/>
    <n v="54194"/>
    <s v="Veterinary services"/>
    <n v="1"/>
    <s v="All establishments"/>
    <n v="1"/>
    <s v="All establishments"/>
    <n v="2019"/>
    <n v="5"/>
    <x v="1483"/>
    <s v="G"/>
    <x v="102"/>
    <s v="G"/>
    <x v="18"/>
    <s v="H"/>
  </r>
  <r>
    <s v="0500000US29219"/>
    <x v="920"/>
    <x v="341"/>
    <x v="25"/>
    <n v="81291"/>
    <s v="Pet care (except veterinary) services"/>
    <n v="1"/>
    <s v="All establishments"/>
    <n v="1"/>
    <s v="All establishments"/>
    <n v="2019"/>
    <n v="3"/>
    <x v="57"/>
    <s v="H"/>
    <x v="851"/>
    <s v="J"/>
    <x v="46"/>
    <s v="G"/>
  </r>
  <r>
    <s v="0500000US29225"/>
    <x v="921"/>
    <x v="413"/>
    <x v="25"/>
    <n v="54194"/>
    <s v="Veterinary services"/>
    <n v="1"/>
    <s v="All establishments"/>
    <n v="1"/>
    <s v="All establishments"/>
    <n v="2019"/>
    <n v="4"/>
    <x v="1484"/>
    <s v="G"/>
    <x v="582"/>
    <s v="G"/>
    <x v="69"/>
    <s v="H"/>
  </r>
  <r>
    <s v="0500000US29229"/>
    <x v="922"/>
    <x v="628"/>
    <x v="25"/>
    <n v="54194"/>
    <s v="Veterinary services"/>
    <n v="1"/>
    <s v="All establishments"/>
    <n v="1"/>
    <s v="All establishments"/>
    <n v="2019"/>
    <n v="3"/>
    <x v="1485"/>
    <s v="G"/>
    <x v="1044"/>
    <s v="G"/>
    <x v="6"/>
    <s v="G"/>
  </r>
  <r>
    <s v="0500000US29510"/>
    <x v="923"/>
    <x v="669"/>
    <x v="25"/>
    <n v="45391"/>
    <s v="Pet and pet supplies stores"/>
    <n v="1"/>
    <s v="All establishments"/>
    <n v="1"/>
    <s v="All establishments"/>
    <n v="2019"/>
    <n v="8"/>
    <x v="1378"/>
    <s v="G"/>
    <x v="1052"/>
    <s v="G"/>
    <x v="89"/>
    <s v="H"/>
  </r>
  <r>
    <s v="0500000US29510"/>
    <x v="923"/>
    <x v="669"/>
    <x v="25"/>
    <n v="54194"/>
    <s v="Veterinary services"/>
    <n v="1"/>
    <s v="All establishments"/>
    <n v="1"/>
    <s v="All establishments"/>
    <n v="2019"/>
    <n v="13"/>
    <x v="1486"/>
    <s v="G"/>
    <x v="1053"/>
    <s v="G"/>
    <x v="424"/>
    <s v="G"/>
  </r>
  <r>
    <s v="0500000US29510"/>
    <x v="923"/>
    <x v="669"/>
    <x v="25"/>
    <n v="81291"/>
    <s v="Pet care (except veterinary) services"/>
    <n v="1"/>
    <s v="All establishments"/>
    <n v="1"/>
    <s v="All establishments"/>
    <n v="2019"/>
    <n v="19"/>
    <x v="1487"/>
    <s v="H"/>
    <x v="411"/>
    <s v="H"/>
    <x v="308"/>
    <s v="H"/>
  </r>
  <r>
    <s v="0500000US30001"/>
    <x v="924"/>
    <x v="670"/>
    <x v="26"/>
    <n v="54194"/>
    <s v="Veterinary services"/>
    <n v="1"/>
    <s v="All establishments"/>
    <n v="1"/>
    <s v="All establishments"/>
    <n v="2019"/>
    <n v="4"/>
    <x v="1488"/>
    <s v="G"/>
    <x v="763"/>
    <s v="G"/>
    <x v="7"/>
    <s v="G"/>
  </r>
  <r>
    <s v="0500000US30005"/>
    <x v="925"/>
    <x v="289"/>
    <x v="26"/>
    <n v="54194"/>
    <s v="Veterinary services"/>
    <n v="1"/>
    <s v="All establishments"/>
    <n v="1"/>
    <s v="All establishments"/>
    <n v="2019"/>
    <n v="3"/>
    <x v="1489"/>
    <s v="G"/>
    <x v="403"/>
    <s v="G"/>
    <x v="32"/>
    <s v="G"/>
  </r>
  <r>
    <s v="0500000US30009"/>
    <x v="926"/>
    <x v="671"/>
    <x v="26"/>
    <n v="54194"/>
    <s v="Veterinary services"/>
    <n v="1"/>
    <s v="All establishments"/>
    <n v="1"/>
    <s v="All establishments"/>
    <n v="2019"/>
    <n v="5"/>
    <x v="384"/>
    <s v="H"/>
    <x v="123"/>
    <s v="H"/>
    <x v="14"/>
    <s v="H"/>
  </r>
  <r>
    <s v="0500000US30011"/>
    <x v="927"/>
    <x v="672"/>
    <x v="26"/>
    <n v="54194"/>
    <s v="Veterinary services"/>
    <n v="1"/>
    <s v="All establishments"/>
    <n v="1"/>
    <s v="All establishments"/>
    <n v="2019"/>
    <n v="3"/>
    <x v="1490"/>
    <s v="H"/>
    <x v="138"/>
    <s v="G"/>
    <x v="329"/>
    <s v="G"/>
  </r>
  <r>
    <s v="0500000US30013"/>
    <x v="928"/>
    <x v="673"/>
    <x v="26"/>
    <n v="45391"/>
    <s v="Pet and pet supplies stores"/>
    <n v="1"/>
    <s v="All establishments"/>
    <n v="1"/>
    <s v="All establishments"/>
    <n v="2019"/>
    <n v="4"/>
    <x v="1254"/>
    <s v="H"/>
    <x v="104"/>
    <s v="H"/>
    <x v="235"/>
    <s v="H"/>
  </r>
  <r>
    <s v="0500000US30013"/>
    <x v="928"/>
    <x v="673"/>
    <x v="26"/>
    <n v="54194"/>
    <s v="Veterinary services"/>
    <n v="1"/>
    <s v="All establishments"/>
    <n v="1"/>
    <s v="All establishments"/>
    <n v="2019"/>
    <n v="13"/>
    <x v="150"/>
    <s v="G"/>
    <x v="1020"/>
    <s v="G"/>
    <x v="41"/>
    <s v="G"/>
  </r>
  <r>
    <s v="0500000US30013"/>
    <x v="928"/>
    <x v="673"/>
    <x v="26"/>
    <n v="81291"/>
    <s v="Pet care (except veterinary) services"/>
    <n v="1"/>
    <s v="All establishments"/>
    <n v="1"/>
    <s v="All establishments"/>
    <n v="2019"/>
    <n v="11"/>
    <x v="1491"/>
    <s v="G"/>
    <x v="279"/>
    <s v="G"/>
    <x v="124"/>
    <s v="G"/>
  </r>
  <r>
    <s v="0500000US30027"/>
    <x v="929"/>
    <x v="674"/>
    <x v="26"/>
    <n v="54194"/>
    <s v="Veterinary services"/>
    <n v="1"/>
    <s v="All establishments"/>
    <n v="1"/>
    <s v="All establishments"/>
    <n v="2019"/>
    <n v="5"/>
    <x v="1471"/>
    <s v="G"/>
    <x v="854"/>
    <s v="G"/>
    <x v="22"/>
    <s v="J"/>
  </r>
  <r>
    <s v="0500000US30029"/>
    <x v="930"/>
    <x v="675"/>
    <x v="26"/>
    <n v="45391"/>
    <s v="Pet and pet supplies stores"/>
    <n v="1"/>
    <s v="All establishments"/>
    <n v="1"/>
    <s v="All establishments"/>
    <n v="2019"/>
    <n v="3"/>
    <x v="1492"/>
    <s v="J"/>
    <x v="812"/>
    <s v="J"/>
    <x v="330"/>
    <s v="J"/>
  </r>
  <r>
    <s v="0500000US30029"/>
    <x v="930"/>
    <x v="675"/>
    <x v="26"/>
    <n v="54194"/>
    <s v="Veterinary services"/>
    <n v="1"/>
    <s v="All establishments"/>
    <n v="1"/>
    <s v="All establishments"/>
    <n v="2019"/>
    <n v="18"/>
    <x v="1493"/>
    <s v="G"/>
    <x v="935"/>
    <s v="G"/>
    <x v="492"/>
    <s v="G"/>
  </r>
  <r>
    <s v="0500000US30029"/>
    <x v="930"/>
    <x v="675"/>
    <x v="26"/>
    <n v="81291"/>
    <s v="Pet care (except veterinary) services"/>
    <n v="1"/>
    <s v="All establishments"/>
    <n v="1"/>
    <s v="All establishments"/>
    <n v="2019"/>
    <n v="13"/>
    <x v="151"/>
    <s v="G"/>
    <x v="1054"/>
    <s v="H"/>
    <x v="53"/>
    <s v="H"/>
  </r>
  <r>
    <s v="0500000US30031"/>
    <x v="931"/>
    <x v="676"/>
    <x v="26"/>
    <n v="45391"/>
    <s v="Pet and pet supplies stores"/>
    <n v="1"/>
    <s v="All establishments"/>
    <n v="1"/>
    <s v="All establishments"/>
    <n v="2019"/>
    <n v="7"/>
    <x v="1494"/>
    <s v="G"/>
    <x v="468"/>
    <s v="G"/>
    <x v="115"/>
    <s v="G"/>
  </r>
  <r>
    <s v="0500000US30031"/>
    <x v="931"/>
    <x v="676"/>
    <x v="26"/>
    <n v="54194"/>
    <s v="Veterinary services"/>
    <n v="1"/>
    <s v="All establishments"/>
    <n v="1"/>
    <s v="All establishments"/>
    <n v="2019"/>
    <n v="26"/>
    <x v="1495"/>
    <s v="G"/>
    <x v="1055"/>
    <s v="G"/>
    <x v="346"/>
    <s v="G"/>
  </r>
  <r>
    <s v="0500000US30031"/>
    <x v="931"/>
    <x v="676"/>
    <x v="26"/>
    <n v="81291"/>
    <s v="Pet care (except veterinary) services"/>
    <n v="1"/>
    <s v="All establishments"/>
    <n v="1"/>
    <s v="All establishments"/>
    <n v="2019"/>
    <n v="14"/>
    <x v="1213"/>
    <s v="G"/>
    <x v="1043"/>
    <s v="G"/>
    <x v="72"/>
    <s v="H"/>
  </r>
  <r>
    <s v="0500000US30047"/>
    <x v="932"/>
    <x v="102"/>
    <x v="26"/>
    <n v="54194"/>
    <s v="Veterinary services"/>
    <n v="1"/>
    <s v="All establishments"/>
    <n v="1"/>
    <s v="All establishments"/>
    <n v="2019"/>
    <n v="7"/>
    <x v="691"/>
    <s v="H"/>
    <x v="549"/>
    <s v="H"/>
    <x v="59"/>
    <s v="J"/>
  </r>
  <r>
    <s v="0500000US30047"/>
    <x v="932"/>
    <x v="102"/>
    <x v="26"/>
    <n v="81291"/>
    <s v="Pet care (except veterinary) services"/>
    <n v="1"/>
    <s v="All establishments"/>
    <n v="1"/>
    <s v="All establishments"/>
    <n v="2019"/>
    <n v="3"/>
    <x v="1018"/>
    <s v="H"/>
    <x v="28"/>
    <s v="H"/>
    <x v="4"/>
    <s v="J"/>
  </r>
  <r>
    <s v="0500000US30049"/>
    <x v="933"/>
    <x v="677"/>
    <x v="26"/>
    <n v="54194"/>
    <s v="Veterinary services"/>
    <n v="1"/>
    <s v="All establishments"/>
    <n v="1"/>
    <s v="All establishments"/>
    <n v="2019"/>
    <n v="8"/>
    <x v="1496"/>
    <s v="G"/>
    <x v="1056"/>
    <s v="G"/>
    <x v="249"/>
    <s v="G"/>
  </r>
  <r>
    <s v="0500000US30049"/>
    <x v="933"/>
    <x v="677"/>
    <x v="26"/>
    <n v="81291"/>
    <s v="Pet care (except veterinary) services"/>
    <n v="1"/>
    <s v="All establishments"/>
    <n v="1"/>
    <s v="All establishments"/>
    <n v="2019"/>
    <n v="5"/>
    <x v="1497"/>
    <s v="H"/>
    <x v="1057"/>
    <s v="J"/>
    <x v="94"/>
    <s v="G"/>
  </r>
  <r>
    <s v="0500000US30057"/>
    <x v="934"/>
    <x v="28"/>
    <x v="26"/>
    <n v="54194"/>
    <s v="Veterinary services"/>
    <n v="1"/>
    <s v="All establishments"/>
    <n v="1"/>
    <s v="All establishments"/>
    <n v="2019"/>
    <n v="5"/>
    <x v="586"/>
    <s v="G"/>
    <x v="318"/>
    <s v="G"/>
    <x v="222"/>
    <s v="H"/>
  </r>
  <r>
    <s v="0500000US30063"/>
    <x v="935"/>
    <x v="678"/>
    <x v="26"/>
    <n v="45391"/>
    <s v="Pet and pet supplies stores"/>
    <n v="1"/>
    <s v="All establishments"/>
    <n v="1"/>
    <s v="All establishments"/>
    <n v="2019"/>
    <n v="4"/>
    <x v="1498"/>
    <s v="H"/>
    <x v="1058"/>
    <s v="H"/>
    <x v="225"/>
    <s v="J"/>
  </r>
  <r>
    <s v="0500000US30063"/>
    <x v="935"/>
    <x v="678"/>
    <x v="26"/>
    <n v="54194"/>
    <s v="Veterinary services"/>
    <n v="1"/>
    <s v="All establishments"/>
    <n v="1"/>
    <s v="All establishments"/>
    <n v="2019"/>
    <n v="19"/>
    <x v="1499"/>
    <s v="H"/>
    <x v="1059"/>
    <s v="H"/>
    <x v="493"/>
    <s v="H"/>
  </r>
  <r>
    <s v="0500000US30063"/>
    <x v="935"/>
    <x v="678"/>
    <x v="26"/>
    <n v="81291"/>
    <s v="Pet care (except veterinary) services"/>
    <n v="1"/>
    <s v="All establishments"/>
    <n v="1"/>
    <s v="All establishments"/>
    <n v="2019"/>
    <n v="11"/>
    <x v="1451"/>
    <s v="G"/>
    <x v="527"/>
    <s v="H"/>
    <x v="51"/>
    <s v="G"/>
  </r>
  <r>
    <s v="0500000US30067"/>
    <x v="936"/>
    <x v="164"/>
    <x v="26"/>
    <n v="54194"/>
    <s v="Veterinary services"/>
    <n v="1"/>
    <s v="All establishments"/>
    <n v="1"/>
    <s v="All establishments"/>
    <n v="2019"/>
    <n v="4"/>
    <x v="1500"/>
    <s v="G"/>
    <x v="772"/>
    <s v="G"/>
    <x v="47"/>
    <s v="G"/>
  </r>
  <r>
    <s v="0500000US30071"/>
    <x v="937"/>
    <x v="165"/>
    <x v="26"/>
    <n v="54194"/>
    <s v="Veterinary services"/>
    <n v="1"/>
    <s v="All establishments"/>
    <n v="1"/>
    <s v="All establishments"/>
    <n v="2019"/>
    <n v="3"/>
    <x v="1320"/>
    <s v="H"/>
    <x v="979"/>
    <s v="H"/>
    <x v="77"/>
    <s v="J"/>
  </r>
  <r>
    <s v="0500000US30075"/>
    <x v="938"/>
    <x v="679"/>
    <x v="26"/>
    <n v="54194"/>
    <s v="Veterinary services"/>
    <n v="1"/>
    <s v="All establishments"/>
    <n v="1"/>
    <s v="All establishments"/>
    <n v="2019"/>
    <n v="3"/>
    <x v="1501"/>
    <s v="G"/>
    <x v="540"/>
    <s v="G"/>
    <x v="8"/>
    <s v="J"/>
  </r>
  <r>
    <s v="0500000US30081"/>
    <x v="939"/>
    <x v="680"/>
    <x v="26"/>
    <n v="54194"/>
    <s v="Veterinary services"/>
    <n v="1"/>
    <s v="All establishments"/>
    <n v="1"/>
    <s v="All establishments"/>
    <n v="2019"/>
    <n v="10"/>
    <x v="1502"/>
    <s v="G"/>
    <x v="1060"/>
    <s v="G"/>
    <x v="1"/>
    <s v="G"/>
  </r>
  <r>
    <s v="0500000US30081"/>
    <x v="939"/>
    <x v="680"/>
    <x v="26"/>
    <n v="81291"/>
    <s v="Pet care (except veterinary) services"/>
    <n v="1"/>
    <s v="All establishments"/>
    <n v="1"/>
    <s v="All establishments"/>
    <n v="2019"/>
    <n v="6"/>
    <x v="61"/>
    <s v="G"/>
    <x v="610"/>
    <s v="G"/>
    <x v="6"/>
    <s v="J"/>
  </r>
  <r>
    <s v="0500000US30089"/>
    <x v="940"/>
    <x v="681"/>
    <x v="26"/>
    <n v="54194"/>
    <s v="Veterinary services"/>
    <n v="1"/>
    <s v="All establishments"/>
    <n v="1"/>
    <s v="All establishments"/>
    <n v="2019"/>
    <n v="4"/>
    <x v="539"/>
    <s v="G"/>
    <x v="488"/>
    <s v="H"/>
    <x v="54"/>
    <s v="G"/>
  </r>
  <r>
    <s v="0500000US30093"/>
    <x v="941"/>
    <x v="682"/>
    <x v="26"/>
    <n v="54194"/>
    <s v="Veterinary services"/>
    <n v="1"/>
    <s v="All establishments"/>
    <n v="1"/>
    <s v="All establishments"/>
    <n v="2019"/>
    <n v="5"/>
    <x v="1503"/>
    <s v="G"/>
    <x v="1061"/>
    <s v="G"/>
    <x v="105"/>
    <s v="G"/>
  </r>
  <r>
    <s v="0500000US30095"/>
    <x v="942"/>
    <x v="683"/>
    <x v="26"/>
    <n v="54194"/>
    <s v="Veterinary services"/>
    <n v="1"/>
    <s v="All establishments"/>
    <n v="1"/>
    <s v="All establishments"/>
    <n v="2019"/>
    <n v="4"/>
    <x v="672"/>
    <s v="H"/>
    <x v="763"/>
    <s v="H"/>
    <x v="32"/>
    <s v="G"/>
  </r>
  <r>
    <s v="0500000US30099"/>
    <x v="943"/>
    <x v="303"/>
    <x v="26"/>
    <n v="54194"/>
    <s v="Veterinary services"/>
    <n v="1"/>
    <s v="All establishments"/>
    <n v="1"/>
    <s v="All establishments"/>
    <n v="2019"/>
    <n v="4"/>
    <x v="1365"/>
    <s v="G"/>
    <x v="97"/>
    <s v="H"/>
    <x v="139"/>
    <s v="J"/>
  </r>
  <r>
    <s v="0500000US30107"/>
    <x v="944"/>
    <x v="684"/>
    <x v="26"/>
    <n v="54194"/>
    <s v="Veterinary services"/>
    <n v="1"/>
    <s v="All establishments"/>
    <n v="1"/>
    <s v="All establishments"/>
    <n v="2019"/>
    <n v="3"/>
    <x v="1504"/>
    <s v="H"/>
    <x v="653"/>
    <s v="H"/>
    <x v="77"/>
    <s v="G"/>
  </r>
  <r>
    <s v="0500000US30111"/>
    <x v="945"/>
    <x v="685"/>
    <x v="26"/>
    <n v="45391"/>
    <s v="Pet and pet supplies stores"/>
    <n v="1"/>
    <s v="All establishments"/>
    <n v="1"/>
    <s v="All establishments"/>
    <n v="2019"/>
    <n v="6"/>
    <x v="1505"/>
    <s v="H"/>
    <x v="1062"/>
    <s v="H"/>
    <x v="291"/>
    <s v="G"/>
  </r>
  <r>
    <s v="0500000US30111"/>
    <x v="945"/>
    <x v="685"/>
    <x v="26"/>
    <n v="54194"/>
    <s v="Veterinary services"/>
    <n v="1"/>
    <s v="All establishments"/>
    <n v="1"/>
    <s v="All establishments"/>
    <n v="2019"/>
    <n v="27"/>
    <x v="1506"/>
    <s v="H"/>
    <x v="1063"/>
    <s v="H"/>
    <x v="2"/>
    <s v="H"/>
  </r>
  <r>
    <s v="0500000US30111"/>
    <x v="945"/>
    <x v="685"/>
    <x v="26"/>
    <n v="81291"/>
    <s v="Pet care (except veterinary) services"/>
    <n v="1"/>
    <s v="All establishments"/>
    <n v="1"/>
    <s v="All establishments"/>
    <n v="2019"/>
    <n v="13"/>
    <x v="1507"/>
    <s v="G"/>
    <x v="176"/>
    <s v="G"/>
    <x v="368"/>
    <s v="H"/>
  </r>
  <r>
    <s v="0500000US31001"/>
    <x v="946"/>
    <x v="138"/>
    <x v="27"/>
    <n v="54194"/>
    <s v="Veterinary services"/>
    <n v="1"/>
    <s v="All establishments"/>
    <n v="1"/>
    <s v="All establishments"/>
    <n v="2019"/>
    <n v="3"/>
    <x v="1508"/>
    <s v="H"/>
    <x v="636"/>
    <s v="H"/>
    <x v="112"/>
    <s v="J"/>
  </r>
  <r>
    <s v="0500000US31001"/>
    <x v="946"/>
    <x v="138"/>
    <x v="27"/>
    <n v="81291"/>
    <s v="Pet care (except veterinary) services"/>
    <n v="1"/>
    <s v="All establishments"/>
    <n v="1"/>
    <s v="All establishments"/>
    <n v="2019"/>
    <n v="3"/>
    <x v="1349"/>
    <s v="J"/>
    <x v="613"/>
    <s v="J"/>
    <x v="33"/>
    <s v="J"/>
  </r>
  <r>
    <s v="0500000US31019"/>
    <x v="947"/>
    <x v="686"/>
    <x v="27"/>
    <n v="54194"/>
    <s v="Veterinary services"/>
    <n v="1"/>
    <s v="All establishments"/>
    <n v="1"/>
    <s v="All establishments"/>
    <n v="2019"/>
    <n v="9"/>
    <x v="1509"/>
    <s v="G"/>
    <x v="1064"/>
    <s v="G"/>
    <x v="129"/>
    <s v="G"/>
  </r>
  <r>
    <s v="0500000US31019"/>
    <x v="947"/>
    <x v="686"/>
    <x v="27"/>
    <n v="81291"/>
    <s v="Pet care (except veterinary) services"/>
    <n v="1"/>
    <s v="All establishments"/>
    <n v="1"/>
    <s v="All establishments"/>
    <n v="2019"/>
    <n v="6"/>
    <x v="1510"/>
    <s v="G"/>
    <x v="730"/>
    <s v="G"/>
    <x v="202"/>
    <s v="G"/>
  </r>
  <r>
    <s v="0500000US31021"/>
    <x v="948"/>
    <x v="687"/>
    <x v="27"/>
    <n v="54194"/>
    <s v="Veterinary services"/>
    <n v="1"/>
    <s v="All establishments"/>
    <n v="1"/>
    <s v="All establishments"/>
    <n v="2019"/>
    <n v="3"/>
    <x v="263"/>
    <s v="J"/>
    <x v="1065"/>
    <s v="J"/>
    <x v="10"/>
    <s v="J"/>
  </r>
  <r>
    <s v="0500000US31025"/>
    <x v="949"/>
    <x v="349"/>
    <x v="27"/>
    <n v="54194"/>
    <s v="Veterinary services"/>
    <n v="1"/>
    <s v="All establishments"/>
    <n v="1"/>
    <s v="All establishments"/>
    <n v="2019"/>
    <n v="3"/>
    <x v="1511"/>
    <s v="J"/>
    <x v="328"/>
    <s v="J"/>
    <x v="63"/>
    <s v="J"/>
  </r>
  <r>
    <s v="0500000US31027"/>
    <x v="950"/>
    <x v="389"/>
    <x v="27"/>
    <n v="54194"/>
    <s v="Veterinary services"/>
    <n v="1"/>
    <s v="All establishments"/>
    <n v="1"/>
    <s v="All establishments"/>
    <n v="2019"/>
    <n v="3"/>
    <x v="1512"/>
    <s v="H"/>
    <x v="1066"/>
    <s v="H"/>
    <x v="330"/>
    <s v="J"/>
  </r>
  <r>
    <s v="0500000US31031"/>
    <x v="951"/>
    <x v="688"/>
    <x v="27"/>
    <n v="54194"/>
    <s v="Veterinary services"/>
    <n v="1"/>
    <s v="All establishments"/>
    <n v="1"/>
    <s v="All establishments"/>
    <n v="2019"/>
    <n v="7"/>
    <x v="1513"/>
    <s v="G"/>
    <x v="532"/>
    <s v="G"/>
    <x v="112"/>
    <s v="G"/>
  </r>
  <r>
    <s v="0500000US31033"/>
    <x v="952"/>
    <x v="689"/>
    <x v="27"/>
    <n v="54194"/>
    <s v="Veterinary services"/>
    <n v="1"/>
    <s v="All establishments"/>
    <n v="1"/>
    <s v="All establishments"/>
    <n v="2019"/>
    <n v="3"/>
    <x v="283"/>
    <s v="G"/>
    <x v="748"/>
    <s v="G"/>
    <x v="32"/>
    <s v="J"/>
  </r>
  <r>
    <s v="0500000US31035"/>
    <x v="953"/>
    <x v="193"/>
    <x v="27"/>
    <n v="54194"/>
    <s v="Veterinary services"/>
    <n v="1"/>
    <s v="All establishments"/>
    <n v="1"/>
    <s v="All establishments"/>
    <n v="2019"/>
    <n v="3"/>
    <x v="1347"/>
    <s v="G"/>
    <x v="162"/>
    <s v="H"/>
    <x v="67"/>
    <s v="J"/>
  </r>
  <r>
    <s v="0500000US31037"/>
    <x v="954"/>
    <x v="690"/>
    <x v="27"/>
    <n v="54194"/>
    <s v="Veterinary services"/>
    <n v="1"/>
    <s v="All establishments"/>
    <n v="1"/>
    <s v="All establishments"/>
    <n v="2019"/>
    <n v="5"/>
    <x v="127"/>
    <s v="G"/>
    <x v="11"/>
    <s v="G"/>
    <x v="18"/>
    <s v="G"/>
  </r>
  <r>
    <s v="0500000US31041"/>
    <x v="955"/>
    <x v="691"/>
    <x v="27"/>
    <n v="54194"/>
    <s v="Veterinary services"/>
    <n v="1"/>
    <s v="All establishments"/>
    <n v="1"/>
    <s v="All establishments"/>
    <n v="2019"/>
    <n v="5"/>
    <x v="1514"/>
    <s v="G"/>
    <x v="1043"/>
    <s v="G"/>
    <x v="14"/>
    <s v="G"/>
  </r>
  <r>
    <s v="0500000US31045"/>
    <x v="956"/>
    <x v="692"/>
    <x v="27"/>
    <n v="54194"/>
    <s v="Veterinary services"/>
    <n v="1"/>
    <s v="All establishments"/>
    <n v="1"/>
    <s v="All establishments"/>
    <n v="2019"/>
    <n v="3"/>
    <x v="1515"/>
    <s v="H"/>
    <x v="611"/>
    <s v="J"/>
    <x v="16"/>
    <s v="G"/>
  </r>
  <r>
    <s v="0500000US31047"/>
    <x v="957"/>
    <x v="242"/>
    <x v="27"/>
    <n v="54194"/>
    <s v="Veterinary services"/>
    <n v="1"/>
    <s v="All establishments"/>
    <n v="1"/>
    <s v="All establishments"/>
    <n v="2019"/>
    <n v="14"/>
    <x v="263"/>
    <s v="G"/>
    <x v="172"/>
    <s v="H"/>
    <x v="78"/>
    <s v="G"/>
  </r>
  <r>
    <s v="0500000US31053"/>
    <x v="958"/>
    <x v="598"/>
    <x v="27"/>
    <n v="54194"/>
    <s v="Veterinary services"/>
    <n v="1"/>
    <s v="All establishments"/>
    <n v="1"/>
    <s v="All establishments"/>
    <n v="2019"/>
    <n v="5"/>
    <x v="1516"/>
    <s v="H"/>
    <x v="627"/>
    <s v="H"/>
    <x v="202"/>
    <s v="H"/>
  </r>
  <r>
    <s v="0500000US31055"/>
    <x v="959"/>
    <x v="146"/>
    <x v="27"/>
    <n v="45391"/>
    <s v="Pet and pet supplies stores"/>
    <n v="1"/>
    <s v="All establishments"/>
    <n v="1"/>
    <s v="All establishments"/>
    <n v="2019"/>
    <n v="24"/>
    <x v="1517"/>
    <s v="H"/>
    <x v="1067"/>
    <s v="H"/>
    <x v="407"/>
    <s v="H"/>
  </r>
  <r>
    <s v="0500000US31055"/>
    <x v="959"/>
    <x v="146"/>
    <x v="27"/>
    <n v="54194"/>
    <s v="Veterinary services"/>
    <n v="1"/>
    <s v="All establishments"/>
    <n v="1"/>
    <s v="All establishments"/>
    <n v="2019"/>
    <n v="57"/>
    <x v="1518"/>
    <s v="G"/>
    <x v="1068"/>
    <s v="G"/>
    <x v="494"/>
    <s v="G"/>
  </r>
  <r>
    <s v="0500000US31055"/>
    <x v="959"/>
    <x v="146"/>
    <x v="27"/>
    <n v="81291"/>
    <s v="Pet care (except veterinary) services"/>
    <n v="1"/>
    <s v="All establishments"/>
    <n v="1"/>
    <s v="All establishments"/>
    <n v="2019"/>
    <n v="36"/>
    <x v="1519"/>
    <s v="G"/>
    <x v="1069"/>
    <s v="G"/>
    <x v="455"/>
    <s v="H"/>
  </r>
  <r>
    <s v="0500000US31067"/>
    <x v="960"/>
    <x v="693"/>
    <x v="27"/>
    <n v="54194"/>
    <s v="Veterinary services"/>
    <n v="1"/>
    <s v="All establishments"/>
    <n v="1"/>
    <s v="All establishments"/>
    <n v="2019"/>
    <n v="4"/>
    <x v="952"/>
    <s v="G"/>
    <x v="194"/>
    <s v="H"/>
    <x v="4"/>
    <s v="G"/>
  </r>
  <r>
    <s v="0500000US31079"/>
    <x v="961"/>
    <x v="255"/>
    <x v="27"/>
    <n v="54194"/>
    <s v="Veterinary services"/>
    <n v="1"/>
    <s v="All establishments"/>
    <n v="1"/>
    <s v="All establishments"/>
    <n v="2019"/>
    <n v="7"/>
    <x v="1520"/>
    <s v="H"/>
    <x v="15"/>
    <s v="H"/>
    <x v="86"/>
    <s v="H"/>
  </r>
  <r>
    <s v="0500000US31079"/>
    <x v="961"/>
    <x v="255"/>
    <x v="27"/>
    <n v="81291"/>
    <s v="Pet care (except veterinary) services"/>
    <n v="1"/>
    <s v="All establishments"/>
    <n v="1"/>
    <s v="All establishments"/>
    <n v="2019"/>
    <n v="3"/>
    <x v="1521"/>
    <s v="G"/>
    <x v="510"/>
    <s v="G"/>
    <x v="391"/>
    <s v="J"/>
  </r>
  <r>
    <s v="0500000US31089"/>
    <x v="962"/>
    <x v="694"/>
    <x v="27"/>
    <n v="54194"/>
    <s v="Veterinary services"/>
    <n v="1"/>
    <s v="All establishments"/>
    <n v="1"/>
    <s v="All establishments"/>
    <n v="2019"/>
    <n v="4"/>
    <x v="1522"/>
    <s v="G"/>
    <x v="735"/>
    <s v="G"/>
    <x v="54"/>
    <s v="J"/>
  </r>
  <r>
    <s v="0500000US31095"/>
    <x v="963"/>
    <x v="23"/>
    <x v="27"/>
    <n v="54194"/>
    <s v="Veterinary services"/>
    <n v="1"/>
    <s v="All establishments"/>
    <n v="1"/>
    <s v="All establishments"/>
    <n v="2019"/>
    <n v="3"/>
    <x v="1523"/>
    <s v="H"/>
    <x v="735"/>
    <s v="H"/>
    <x v="11"/>
    <s v="H"/>
  </r>
  <r>
    <s v="0500000US31105"/>
    <x v="964"/>
    <x v="695"/>
    <x v="27"/>
    <n v="54194"/>
    <s v="Veterinary services"/>
    <n v="1"/>
    <s v="All establishments"/>
    <n v="1"/>
    <s v="All establishments"/>
    <n v="2019"/>
    <n v="3"/>
    <x v="935"/>
    <s v="G"/>
    <x v="613"/>
    <s v="H"/>
    <x v="139"/>
    <s v="J"/>
  </r>
  <r>
    <s v="0500000US31107"/>
    <x v="965"/>
    <x v="322"/>
    <x v="27"/>
    <n v="54194"/>
    <s v="Veterinary services"/>
    <n v="1"/>
    <s v="All establishments"/>
    <n v="1"/>
    <s v="All establishments"/>
    <n v="2019"/>
    <n v="5"/>
    <x v="153"/>
    <s v="G"/>
    <x v="512"/>
    <s v="G"/>
    <x v="22"/>
    <s v="J"/>
  </r>
  <r>
    <s v="0500000US31109"/>
    <x v="966"/>
    <x v="696"/>
    <x v="27"/>
    <n v="45391"/>
    <s v="Pet and pet supplies stores"/>
    <n v="1"/>
    <s v="All establishments"/>
    <n v="1"/>
    <s v="All establishments"/>
    <n v="2019"/>
    <n v="10"/>
    <x v="1524"/>
    <s v="H"/>
    <x v="188"/>
    <s v="H"/>
    <x v="325"/>
    <s v="J"/>
  </r>
  <r>
    <s v="0500000US31109"/>
    <x v="966"/>
    <x v="696"/>
    <x v="27"/>
    <n v="54194"/>
    <s v="Veterinary services"/>
    <n v="1"/>
    <s v="All establishments"/>
    <n v="1"/>
    <s v="All establishments"/>
    <n v="2019"/>
    <n v="32"/>
    <x v="1525"/>
    <s v="G"/>
    <x v="1070"/>
    <s v="G"/>
    <x v="295"/>
    <s v="G"/>
  </r>
  <r>
    <s v="0500000US31109"/>
    <x v="966"/>
    <x v="696"/>
    <x v="27"/>
    <n v="81291"/>
    <s v="Pet care (except veterinary) services"/>
    <n v="1"/>
    <s v="All establishments"/>
    <n v="1"/>
    <s v="All establishments"/>
    <n v="2019"/>
    <n v="19"/>
    <x v="1526"/>
    <s v="G"/>
    <x v="1071"/>
    <s v="G"/>
    <x v="277"/>
    <s v="G"/>
  </r>
  <r>
    <s v="0500000US31111"/>
    <x v="967"/>
    <x v="157"/>
    <x v="27"/>
    <n v="54194"/>
    <s v="Veterinary services"/>
    <n v="1"/>
    <s v="All establishments"/>
    <n v="1"/>
    <s v="All establishments"/>
    <n v="2019"/>
    <n v="7"/>
    <x v="1527"/>
    <s v="G"/>
    <x v="108"/>
    <s v="G"/>
    <x v="43"/>
    <s v="G"/>
  </r>
  <r>
    <s v="0500000US31111"/>
    <x v="967"/>
    <x v="157"/>
    <x v="27"/>
    <n v="81291"/>
    <s v="Pet care (except veterinary) services"/>
    <n v="1"/>
    <s v="All establishments"/>
    <n v="1"/>
    <s v="All establishments"/>
    <n v="2019"/>
    <n v="3"/>
    <x v="1528"/>
    <s v="H"/>
    <x v="838"/>
    <s v="H"/>
    <x v="67"/>
    <s v="G"/>
  </r>
  <r>
    <s v="0500000US31119"/>
    <x v="968"/>
    <x v="28"/>
    <x v="27"/>
    <n v="54194"/>
    <s v="Veterinary services"/>
    <n v="1"/>
    <s v="All establishments"/>
    <n v="1"/>
    <s v="All establishments"/>
    <n v="2019"/>
    <n v="4"/>
    <x v="905"/>
    <s v="G"/>
    <x v="645"/>
    <s v="G"/>
    <x v="124"/>
    <s v="G"/>
  </r>
  <r>
    <s v="0500000US31131"/>
    <x v="969"/>
    <x v="697"/>
    <x v="27"/>
    <n v="54194"/>
    <s v="Veterinary services"/>
    <n v="1"/>
    <s v="All establishments"/>
    <n v="1"/>
    <s v="All establishments"/>
    <n v="2019"/>
    <n v="3"/>
    <x v="1529"/>
    <s v="H"/>
    <x v="763"/>
    <s v="G"/>
    <x v="7"/>
    <s v="H"/>
  </r>
  <r>
    <s v="0500000US31141"/>
    <x v="970"/>
    <x v="659"/>
    <x v="27"/>
    <n v="54194"/>
    <s v="Veterinary services"/>
    <n v="1"/>
    <s v="All establishments"/>
    <n v="1"/>
    <s v="All establishments"/>
    <n v="2019"/>
    <n v="8"/>
    <x v="1530"/>
    <s v="G"/>
    <x v="492"/>
    <s v="H"/>
    <x v="89"/>
    <s v="H"/>
  </r>
  <r>
    <s v="0500000US31145"/>
    <x v="971"/>
    <x v="698"/>
    <x v="27"/>
    <n v="54194"/>
    <s v="Veterinary services"/>
    <n v="1"/>
    <s v="All establishments"/>
    <n v="1"/>
    <s v="All establishments"/>
    <n v="2019"/>
    <n v="3"/>
    <x v="1531"/>
    <s v="H"/>
    <x v="779"/>
    <s v="G"/>
    <x v="7"/>
    <s v="H"/>
  </r>
  <r>
    <s v="0500000US31151"/>
    <x v="972"/>
    <x v="82"/>
    <x v="27"/>
    <n v="54194"/>
    <s v="Veterinary services"/>
    <n v="1"/>
    <s v="All establishments"/>
    <n v="1"/>
    <s v="All establishments"/>
    <n v="2019"/>
    <n v="3"/>
    <x v="931"/>
    <s v="G"/>
    <x v="1003"/>
    <s v="G"/>
    <x v="32"/>
    <s v="J"/>
  </r>
  <r>
    <s v="0500000US31153"/>
    <x v="973"/>
    <x v="699"/>
    <x v="27"/>
    <n v="45391"/>
    <s v="Pet and pet supplies stores"/>
    <n v="1"/>
    <s v="All establishments"/>
    <n v="1"/>
    <s v="All establishments"/>
    <n v="2019"/>
    <n v="8"/>
    <x v="1532"/>
    <s v="G"/>
    <x v="1072"/>
    <s v="G"/>
    <x v="0"/>
    <s v="H"/>
  </r>
  <r>
    <s v="0500000US31153"/>
    <x v="973"/>
    <x v="699"/>
    <x v="27"/>
    <n v="54194"/>
    <s v="Veterinary services"/>
    <n v="1"/>
    <s v="All establishments"/>
    <n v="1"/>
    <s v="All establishments"/>
    <n v="2019"/>
    <n v="13"/>
    <x v="1533"/>
    <s v="G"/>
    <x v="1073"/>
    <s v="G"/>
    <x v="375"/>
    <s v="H"/>
  </r>
  <r>
    <s v="0500000US31153"/>
    <x v="973"/>
    <x v="699"/>
    <x v="27"/>
    <n v="81291"/>
    <s v="Pet care (except veterinary) services"/>
    <n v="1"/>
    <s v="All establishments"/>
    <n v="1"/>
    <s v="All establishments"/>
    <n v="2019"/>
    <n v="14"/>
    <x v="1534"/>
    <s v="H"/>
    <x v="1074"/>
    <s v="H"/>
    <x v="87"/>
    <s v="H"/>
  </r>
  <r>
    <s v="0500000US31155"/>
    <x v="974"/>
    <x v="700"/>
    <x v="27"/>
    <n v="54194"/>
    <s v="Veterinary services"/>
    <n v="1"/>
    <s v="All establishments"/>
    <n v="1"/>
    <s v="All establishments"/>
    <n v="2019"/>
    <n v="4"/>
    <x v="1535"/>
    <s v="G"/>
    <x v="27"/>
    <s v="G"/>
    <x v="61"/>
    <s v="J"/>
  </r>
  <r>
    <s v="0500000US31155"/>
    <x v="974"/>
    <x v="700"/>
    <x v="27"/>
    <n v="81291"/>
    <s v="Pet care (except veterinary) services"/>
    <n v="1"/>
    <s v="All establishments"/>
    <n v="1"/>
    <s v="All establishments"/>
    <n v="2019"/>
    <n v="4"/>
    <x v="1536"/>
    <s v="J"/>
    <x v="10"/>
    <s v="J"/>
    <x v="68"/>
    <s v="J"/>
  </r>
  <r>
    <s v="0500000US31157"/>
    <x v="975"/>
    <x v="701"/>
    <x v="27"/>
    <n v="54194"/>
    <s v="Veterinary services"/>
    <n v="1"/>
    <s v="All establishments"/>
    <n v="1"/>
    <s v="All establishments"/>
    <n v="2019"/>
    <n v="6"/>
    <x v="1537"/>
    <s v="G"/>
    <x v="1075"/>
    <s v="G"/>
    <x v="225"/>
    <s v="H"/>
  </r>
  <r>
    <s v="0500000US31159"/>
    <x v="976"/>
    <x v="438"/>
    <x v="27"/>
    <n v="54194"/>
    <s v="Veterinary services"/>
    <n v="1"/>
    <s v="All establishments"/>
    <n v="1"/>
    <s v="All establishments"/>
    <n v="2019"/>
    <n v="3"/>
    <x v="1538"/>
    <s v="H"/>
    <x v="1044"/>
    <s v="G"/>
    <x v="67"/>
    <s v="G"/>
  </r>
  <r>
    <s v="0500000US31161"/>
    <x v="977"/>
    <x v="702"/>
    <x v="27"/>
    <n v="54194"/>
    <s v="Veterinary services"/>
    <n v="1"/>
    <s v="All establishments"/>
    <n v="1"/>
    <s v="All establishments"/>
    <n v="2019"/>
    <n v="3"/>
    <x v="663"/>
    <s v="H"/>
    <x v="1029"/>
    <s v="H"/>
    <x v="139"/>
    <s v="G"/>
  </r>
  <r>
    <s v="0500000US31177"/>
    <x v="978"/>
    <x v="85"/>
    <x v="27"/>
    <n v="54194"/>
    <s v="Veterinary services"/>
    <n v="1"/>
    <s v="All establishments"/>
    <n v="1"/>
    <s v="All establishments"/>
    <n v="2019"/>
    <n v="6"/>
    <x v="1539"/>
    <s v="H"/>
    <x v="1076"/>
    <s v="H"/>
    <x v="224"/>
    <s v="H"/>
  </r>
  <r>
    <s v="0500000US31177"/>
    <x v="978"/>
    <x v="85"/>
    <x v="27"/>
    <n v="81291"/>
    <s v="Pet care (except veterinary) services"/>
    <n v="1"/>
    <s v="All establishments"/>
    <n v="1"/>
    <s v="All establishments"/>
    <n v="2019"/>
    <n v="3"/>
    <x v="236"/>
    <s v="G"/>
    <x v="666"/>
    <s v="G"/>
    <x v="54"/>
    <s v="J"/>
  </r>
  <r>
    <s v="0500000US31179"/>
    <x v="979"/>
    <x v="380"/>
    <x v="27"/>
    <n v="54194"/>
    <s v="Veterinary services"/>
    <n v="1"/>
    <s v="All establishments"/>
    <n v="1"/>
    <s v="All establishments"/>
    <n v="2019"/>
    <n v="3"/>
    <x v="934"/>
    <s v="H"/>
    <x v="111"/>
    <s v="H"/>
    <x v="22"/>
    <s v="G"/>
  </r>
  <r>
    <s v="0500000US32001"/>
    <x v="980"/>
    <x v="703"/>
    <x v="28"/>
    <n v="54194"/>
    <s v="Veterinary services"/>
    <n v="1"/>
    <s v="All establishments"/>
    <n v="1"/>
    <s v="All establishments"/>
    <n v="2019"/>
    <n v="4"/>
    <x v="1057"/>
    <s v="H"/>
    <x v="1077"/>
    <s v="H"/>
    <x v="60"/>
    <s v="H"/>
  </r>
  <r>
    <s v="0500000US32001"/>
    <x v="980"/>
    <x v="703"/>
    <x v="28"/>
    <n v="81291"/>
    <s v="Pet care (except veterinary) services"/>
    <n v="1"/>
    <s v="All establishments"/>
    <n v="1"/>
    <s v="All establishments"/>
    <n v="2019"/>
    <n v="5"/>
    <x v="973"/>
    <s v="H"/>
    <x v="1078"/>
    <s v="J"/>
    <x v="4"/>
    <s v="G"/>
  </r>
  <r>
    <s v="0500000US32003"/>
    <x v="981"/>
    <x v="309"/>
    <x v="28"/>
    <n v="45391"/>
    <s v="Pet and pet supplies stores"/>
    <n v="1"/>
    <s v="All establishments"/>
    <n v="1"/>
    <s v="All establishments"/>
    <n v="2019"/>
    <n v="59"/>
    <x v="1540"/>
    <s v="H"/>
    <x v="1079"/>
    <s v="H"/>
    <x v="495"/>
    <s v="H"/>
  </r>
  <r>
    <s v="0500000US32003"/>
    <x v="981"/>
    <x v="309"/>
    <x v="28"/>
    <n v="54194"/>
    <s v="Veterinary services"/>
    <n v="1"/>
    <s v="All establishments"/>
    <n v="1"/>
    <s v="All establishments"/>
    <n v="2019"/>
    <n v="153"/>
    <x v="1541"/>
    <s v="G"/>
    <x v="1080"/>
    <s v="G"/>
    <x v="496"/>
    <s v="G"/>
  </r>
  <r>
    <s v="0500000US32003"/>
    <x v="981"/>
    <x v="309"/>
    <x v="28"/>
    <n v="81291"/>
    <s v="Pet care (except veterinary) services"/>
    <n v="1"/>
    <s v="All establishments"/>
    <n v="1"/>
    <s v="All establishments"/>
    <n v="2019"/>
    <n v="142"/>
    <x v="1542"/>
    <s v="G"/>
    <x v="1081"/>
    <s v="G"/>
    <x v="497"/>
    <s v="G"/>
  </r>
  <r>
    <s v="0500000US32005"/>
    <x v="982"/>
    <x v="146"/>
    <x v="28"/>
    <n v="45391"/>
    <s v="Pet and pet supplies stores"/>
    <n v="1"/>
    <s v="All establishments"/>
    <n v="1"/>
    <s v="All establishments"/>
    <n v="2019"/>
    <n v="6"/>
    <x v="913"/>
    <s v="H"/>
    <x v="512"/>
    <s v="H"/>
    <x v="259"/>
    <s v="H"/>
  </r>
  <r>
    <s v="0500000US32005"/>
    <x v="982"/>
    <x v="146"/>
    <x v="28"/>
    <n v="54194"/>
    <s v="Veterinary services"/>
    <n v="1"/>
    <s v="All establishments"/>
    <n v="1"/>
    <s v="All establishments"/>
    <n v="2019"/>
    <n v="12"/>
    <x v="1543"/>
    <s v="J"/>
    <x v="1082"/>
    <s v="J"/>
    <x v="55"/>
    <s v="J"/>
  </r>
  <r>
    <s v="0500000US32005"/>
    <x v="982"/>
    <x v="146"/>
    <x v="28"/>
    <n v="81291"/>
    <s v="Pet care (except veterinary) services"/>
    <n v="1"/>
    <s v="All establishments"/>
    <n v="1"/>
    <s v="All establishments"/>
    <n v="2019"/>
    <n v="7"/>
    <x v="952"/>
    <s v="G"/>
    <x v="28"/>
    <s v="G"/>
    <x v="16"/>
    <s v="J"/>
  </r>
  <r>
    <s v="0500000US32007"/>
    <x v="983"/>
    <x v="704"/>
    <x v="28"/>
    <n v="54194"/>
    <s v="Veterinary services"/>
    <n v="1"/>
    <s v="All establishments"/>
    <n v="1"/>
    <s v="All establishments"/>
    <n v="2019"/>
    <n v="5"/>
    <x v="1544"/>
    <s v="G"/>
    <x v="491"/>
    <s v="G"/>
    <x v="225"/>
    <s v="H"/>
  </r>
  <r>
    <s v="0500000US32007"/>
    <x v="983"/>
    <x v="704"/>
    <x v="28"/>
    <n v="81291"/>
    <s v="Pet care (except veterinary) services"/>
    <n v="1"/>
    <s v="All establishments"/>
    <n v="1"/>
    <s v="All establishments"/>
    <n v="2019"/>
    <n v="3"/>
    <x v="1545"/>
    <s v="J"/>
    <x v="38"/>
    <s v="J"/>
    <x v="139"/>
    <s v="J"/>
  </r>
  <r>
    <s v="0500000US32013"/>
    <x v="984"/>
    <x v="97"/>
    <x v="28"/>
    <n v="54194"/>
    <s v="Veterinary services"/>
    <n v="1"/>
    <s v="All establishments"/>
    <n v="1"/>
    <s v="All establishments"/>
    <n v="2019"/>
    <n v="4"/>
    <x v="1249"/>
    <s v="G"/>
    <x v="9"/>
    <s v="G"/>
    <x v="33"/>
    <s v="J"/>
  </r>
  <r>
    <s v="0500000US32019"/>
    <x v="985"/>
    <x v="399"/>
    <x v="28"/>
    <n v="54194"/>
    <s v="Veterinary services"/>
    <n v="1"/>
    <s v="All establishments"/>
    <n v="1"/>
    <s v="All establishments"/>
    <n v="2019"/>
    <n v="6"/>
    <x v="1546"/>
    <s v="H"/>
    <x v="776"/>
    <s v="H"/>
    <x v="105"/>
    <s v="H"/>
  </r>
  <r>
    <s v="0500000US32019"/>
    <x v="985"/>
    <x v="399"/>
    <x v="28"/>
    <n v="81291"/>
    <s v="Pet care (except veterinary) services"/>
    <n v="1"/>
    <s v="All establishments"/>
    <n v="1"/>
    <s v="All establishments"/>
    <n v="2019"/>
    <n v="3"/>
    <x v="1547"/>
    <s v="G"/>
    <x v="685"/>
    <s v="J"/>
    <x v="139"/>
    <s v="J"/>
  </r>
  <r>
    <s v="0500000US32023"/>
    <x v="986"/>
    <x v="705"/>
    <x v="28"/>
    <n v="54194"/>
    <s v="Veterinary services"/>
    <n v="1"/>
    <s v="All establishments"/>
    <n v="1"/>
    <s v="All establishments"/>
    <n v="2019"/>
    <n v="6"/>
    <x v="1548"/>
    <s v="G"/>
    <x v="146"/>
    <s v="G"/>
    <x v="225"/>
    <s v="H"/>
  </r>
  <r>
    <s v="0500000US32023"/>
    <x v="986"/>
    <x v="705"/>
    <x v="28"/>
    <n v="81291"/>
    <s v="Pet care (except veterinary) services"/>
    <n v="1"/>
    <s v="All establishments"/>
    <n v="1"/>
    <s v="All establishments"/>
    <n v="2019"/>
    <n v="6"/>
    <x v="1549"/>
    <s v="G"/>
    <x v="329"/>
    <s v="G"/>
    <x v="199"/>
    <s v="G"/>
  </r>
  <r>
    <s v="0500000US32031"/>
    <x v="987"/>
    <x v="706"/>
    <x v="28"/>
    <n v="45391"/>
    <s v="Pet and pet supplies stores"/>
    <n v="1"/>
    <s v="All establishments"/>
    <n v="1"/>
    <s v="All establishments"/>
    <n v="2019"/>
    <n v="23"/>
    <x v="1550"/>
    <s v="G"/>
    <x v="1083"/>
    <s v="G"/>
    <x v="242"/>
    <s v="G"/>
  </r>
  <r>
    <s v="0500000US32031"/>
    <x v="987"/>
    <x v="706"/>
    <x v="28"/>
    <n v="54194"/>
    <s v="Veterinary services"/>
    <n v="1"/>
    <s v="All establishments"/>
    <n v="1"/>
    <s v="All establishments"/>
    <n v="2019"/>
    <n v="37"/>
    <x v="1551"/>
    <s v="G"/>
    <x v="1084"/>
    <s v="H"/>
    <x v="498"/>
    <s v="G"/>
  </r>
  <r>
    <s v="0500000US32031"/>
    <x v="987"/>
    <x v="706"/>
    <x v="28"/>
    <n v="81291"/>
    <s v="Pet care (except veterinary) services"/>
    <n v="1"/>
    <s v="All establishments"/>
    <n v="1"/>
    <s v="All establishments"/>
    <n v="2019"/>
    <n v="42"/>
    <x v="1552"/>
    <s v="G"/>
    <x v="1085"/>
    <s v="G"/>
    <x v="369"/>
    <s v="G"/>
  </r>
  <r>
    <s v="0500000US32510"/>
    <x v="988"/>
    <x v="707"/>
    <x v="28"/>
    <n v="54194"/>
    <s v="Veterinary services"/>
    <n v="1"/>
    <s v="All establishments"/>
    <n v="1"/>
    <s v="All establishments"/>
    <n v="2019"/>
    <n v="6"/>
    <x v="1553"/>
    <s v="H"/>
    <x v="1086"/>
    <s v="G"/>
    <x v="129"/>
    <s v="H"/>
  </r>
  <r>
    <s v="0500000US32510"/>
    <x v="988"/>
    <x v="707"/>
    <x v="28"/>
    <n v="81291"/>
    <s v="Pet care (except veterinary) services"/>
    <n v="1"/>
    <s v="All establishments"/>
    <n v="1"/>
    <s v="All establishments"/>
    <n v="2019"/>
    <n v="4"/>
    <x v="701"/>
    <s v="H"/>
    <x v="1087"/>
    <s v="H"/>
    <x v="202"/>
    <s v="J"/>
  </r>
  <r>
    <s v="0500000US33001"/>
    <x v="989"/>
    <x v="708"/>
    <x v="29"/>
    <n v="45391"/>
    <s v="Pet and pet supplies stores"/>
    <n v="1"/>
    <s v="All establishments"/>
    <n v="1"/>
    <s v="All establishments"/>
    <n v="2019"/>
    <n v="3"/>
    <x v="1535"/>
    <s v="J"/>
    <x v="27"/>
    <s v="J"/>
    <x v="22"/>
    <s v="H"/>
  </r>
  <r>
    <s v="0500000US33001"/>
    <x v="989"/>
    <x v="708"/>
    <x v="29"/>
    <n v="54194"/>
    <s v="Veterinary services"/>
    <n v="1"/>
    <s v="All establishments"/>
    <n v="1"/>
    <s v="All establishments"/>
    <n v="2019"/>
    <n v="10"/>
    <x v="1554"/>
    <s v="H"/>
    <x v="1008"/>
    <s v="H"/>
    <x v="291"/>
    <s v="H"/>
  </r>
  <r>
    <s v="0500000US33001"/>
    <x v="989"/>
    <x v="708"/>
    <x v="29"/>
    <n v="81291"/>
    <s v="Pet care (except veterinary) services"/>
    <n v="1"/>
    <s v="All establishments"/>
    <n v="1"/>
    <s v="All establishments"/>
    <n v="2019"/>
    <n v="5"/>
    <x v="1555"/>
    <s v="H"/>
    <x v="779"/>
    <s v="H"/>
    <x v="222"/>
    <s v="J"/>
  </r>
  <r>
    <s v="0500000US33003"/>
    <x v="990"/>
    <x v="65"/>
    <x v="29"/>
    <n v="45391"/>
    <s v="Pet and pet supplies stores"/>
    <n v="1"/>
    <s v="All establishments"/>
    <n v="1"/>
    <s v="All establishments"/>
    <n v="2019"/>
    <n v="5"/>
    <x v="1556"/>
    <s v="J"/>
    <x v="126"/>
    <s v="J"/>
    <x v="92"/>
    <s v="J"/>
  </r>
  <r>
    <s v="0500000US33003"/>
    <x v="990"/>
    <x v="65"/>
    <x v="29"/>
    <n v="54194"/>
    <s v="Veterinary services"/>
    <n v="1"/>
    <s v="All establishments"/>
    <n v="1"/>
    <s v="All establishments"/>
    <n v="2019"/>
    <n v="7"/>
    <x v="1557"/>
    <s v="G"/>
    <x v="275"/>
    <s v="G"/>
    <x v="64"/>
    <s v="G"/>
  </r>
  <r>
    <s v="0500000US33003"/>
    <x v="990"/>
    <x v="65"/>
    <x v="29"/>
    <n v="81291"/>
    <s v="Pet care (except veterinary) services"/>
    <n v="1"/>
    <s v="All establishments"/>
    <n v="1"/>
    <s v="All establishments"/>
    <n v="2019"/>
    <n v="5"/>
    <x v="1558"/>
    <s v="H"/>
    <x v="784"/>
    <s v="H"/>
    <x v="32"/>
    <s v="G"/>
  </r>
  <r>
    <s v="0500000US33005"/>
    <x v="991"/>
    <x v="709"/>
    <x v="29"/>
    <n v="54194"/>
    <s v="Veterinary services"/>
    <n v="1"/>
    <s v="All establishments"/>
    <n v="1"/>
    <s v="All establishments"/>
    <n v="2019"/>
    <n v="12"/>
    <x v="1559"/>
    <s v="G"/>
    <x v="672"/>
    <s v="G"/>
    <x v="355"/>
    <s v="G"/>
  </r>
  <r>
    <s v="0500000US33005"/>
    <x v="991"/>
    <x v="709"/>
    <x v="29"/>
    <n v="81291"/>
    <s v="Pet care (except veterinary) services"/>
    <n v="1"/>
    <s v="All establishments"/>
    <n v="1"/>
    <s v="All establishments"/>
    <n v="2019"/>
    <n v="7"/>
    <x v="178"/>
    <s v="H"/>
    <x v="539"/>
    <s v="H"/>
    <x v="105"/>
    <s v="G"/>
  </r>
  <r>
    <s v="0500000US33007"/>
    <x v="992"/>
    <x v="710"/>
    <x v="29"/>
    <n v="54194"/>
    <s v="Veterinary services"/>
    <n v="1"/>
    <s v="All establishments"/>
    <n v="1"/>
    <s v="All establishments"/>
    <n v="2019"/>
    <n v="5"/>
    <x v="654"/>
    <s v="G"/>
    <x v="735"/>
    <s v="G"/>
    <x v="202"/>
    <s v="J"/>
  </r>
  <r>
    <s v="0500000US33009"/>
    <x v="993"/>
    <x v="711"/>
    <x v="29"/>
    <n v="45391"/>
    <s v="Pet and pet supplies stores"/>
    <n v="1"/>
    <s v="All establishments"/>
    <n v="1"/>
    <s v="All establishments"/>
    <n v="2019"/>
    <n v="3"/>
    <x v="1560"/>
    <s v="J"/>
    <x v="122"/>
    <s v="J"/>
    <x v="17"/>
    <s v="J"/>
  </r>
  <r>
    <s v="0500000US33009"/>
    <x v="993"/>
    <x v="711"/>
    <x v="29"/>
    <n v="54194"/>
    <s v="Veterinary services"/>
    <n v="1"/>
    <s v="All establishments"/>
    <n v="1"/>
    <s v="All establishments"/>
    <n v="2019"/>
    <n v="18"/>
    <x v="1561"/>
    <s v="G"/>
    <x v="1088"/>
    <s v="G"/>
    <x v="325"/>
    <s v="G"/>
  </r>
  <r>
    <s v="0500000US33009"/>
    <x v="993"/>
    <x v="711"/>
    <x v="29"/>
    <n v="81291"/>
    <s v="Pet care (except veterinary) services"/>
    <n v="1"/>
    <s v="All establishments"/>
    <n v="1"/>
    <s v="All establishments"/>
    <n v="2019"/>
    <n v="10"/>
    <x v="773"/>
    <s v="G"/>
    <x v="508"/>
    <s v="G"/>
    <x v="17"/>
    <s v="J"/>
  </r>
  <r>
    <s v="0500000US33011"/>
    <x v="994"/>
    <x v="204"/>
    <x v="29"/>
    <n v="45391"/>
    <s v="Pet and pet supplies stores"/>
    <n v="1"/>
    <s v="All establishments"/>
    <n v="1"/>
    <s v="All establishments"/>
    <n v="2019"/>
    <n v="23"/>
    <x v="1562"/>
    <s v="G"/>
    <x v="1089"/>
    <s v="G"/>
    <x v="499"/>
    <s v="G"/>
  </r>
  <r>
    <s v="0500000US33011"/>
    <x v="994"/>
    <x v="204"/>
    <x v="29"/>
    <n v="54194"/>
    <s v="Veterinary services"/>
    <n v="1"/>
    <s v="All establishments"/>
    <n v="1"/>
    <s v="All establishments"/>
    <n v="2019"/>
    <n v="41"/>
    <x v="1563"/>
    <s v="G"/>
    <x v="1090"/>
    <s v="G"/>
    <x v="500"/>
    <s v="G"/>
  </r>
  <r>
    <s v="0500000US33011"/>
    <x v="994"/>
    <x v="204"/>
    <x v="29"/>
    <n v="81291"/>
    <s v="Pet care (except veterinary) services"/>
    <n v="1"/>
    <s v="All establishments"/>
    <n v="1"/>
    <s v="All establishments"/>
    <n v="2019"/>
    <n v="43"/>
    <x v="1564"/>
    <s v="G"/>
    <x v="1091"/>
    <s v="G"/>
    <x v="501"/>
    <s v="G"/>
  </r>
  <r>
    <s v="0500000US33013"/>
    <x v="995"/>
    <x v="712"/>
    <x v="29"/>
    <n v="45391"/>
    <s v="Pet and pet supplies stores"/>
    <n v="1"/>
    <s v="All establishments"/>
    <n v="1"/>
    <s v="All establishments"/>
    <n v="2019"/>
    <n v="4"/>
    <x v="1565"/>
    <s v="J"/>
    <x v="1027"/>
    <s v="J"/>
    <x v="71"/>
    <s v="J"/>
  </r>
  <r>
    <s v="0500000US33013"/>
    <x v="995"/>
    <x v="712"/>
    <x v="29"/>
    <n v="54194"/>
    <s v="Veterinary services"/>
    <n v="1"/>
    <s v="All establishments"/>
    <n v="1"/>
    <s v="All establishments"/>
    <n v="2019"/>
    <n v="27"/>
    <x v="1566"/>
    <s v="G"/>
    <x v="1092"/>
    <s v="G"/>
    <x v="502"/>
    <s v="G"/>
  </r>
  <r>
    <s v="0500000US33013"/>
    <x v="995"/>
    <x v="712"/>
    <x v="29"/>
    <n v="81291"/>
    <s v="Pet care (except veterinary) services"/>
    <n v="1"/>
    <s v="All establishments"/>
    <n v="1"/>
    <s v="All establishments"/>
    <n v="2019"/>
    <n v="18"/>
    <x v="1567"/>
    <s v="G"/>
    <x v="713"/>
    <s v="G"/>
    <x v="15"/>
    <s v="H"/>
  </r>
  <r>
    <s v="0500000US33015"/>
    <x v="996"/>
    <x v="713"/>
    <x v="29"/>
    <n v="45391"/>
    <s v="Pet and pet supplies stores"/>
    <n v="1"/>
    <s v="All establishments"/>
    <n v="1"/>
    <s v="All establishments"/>
    <n v="2019"/>
    <n v="24"/>
    <x v="1568"/>
    <s v="H"/>
    <x v="1093"/>
    <s v="H"/>
    <x v="81"/>
    <s v="J"/>
  </r>
  <r>
    <s v="0500000US33015"/>
    <x v="996"/>
    <x v="713"/>
    <x v="29"/>
    <n v="54194"/>
    <s v="Veterinary services"/>
    <n v="1"/>
    <s v="All establishments"/>
    <n v="1"/>
    <s v="All establishments"/>
    <n v="2019"/>
    <n v="53"/>
    <x v="1569"/>
    <s v="G"/>
    <x v="1094"/>
    <s v="G"/>
    <x v="503"/>
    <s v="G"/>
  </r>
  <r>
    <s v="0500000US33015"/>
    <x v="996"/>
    <x v="713"/>
    <x v="29"/>
    <n v="81291"/>
    <s v="Pet care (except veterinary) services"/>
    <n v="1"/>
    <s v="All establishments"/>
    <n v="1"/>
    <s v="All establishments"/>
    <n v="2019"/>
    <n v="52"/>
    <x v="1570"/>
    <s v="G"/>
    <x v="1095"/>
    <s v="G"/>
    <x v="504"/>
    <s v="G"/>
  </r>
  <r>
    <s v="0500000US33017"/>
    <x v="997"/>
    <x v="714"/>
    <x v="29"/>
    <n v="45391"/>
    <s v="Pet and pet supplies stores"/>
    <n v="1"/>
    <s v="All establishments"/>
    <n v="1"/>
    <s v="All establishments"/>
    <n v="2019"/>
    <n v="7"/>
    <x v="1280"/>
    <s v="G"/>
    <x v="1096"/>
    <s v="H"/>
    <x v="15"/>
    <s v="G"/>
  </r>
  <r>
    <s v="0500000US33017"/>
    <x v="997"/>
    <x v="714"/>
    <x v="29"/>
    <n v="54194"/>
    <s v="Veterinary services"/>
    <n v="1"/>
    <s v="All establishments"/>
    <n v="1"/>
    <s v="All establishments"/>
    <n v="2019"/>
    <n v="21"/>
    <x v="1571"/>
    <s v="G"/>
    <x v="1097"/>
    <s v="G"/>
    <x v="505"/>
    <s v="G"/>
  </r>
  <r>
    <s v="0500000US33017"/>
    <x v="997"/>
    <x v="714"/>
    <x v="29"/>
    <n v="81291"/>
    <s v="Pet care (except veterinary) services"/>
    <n v="1"/>
    <s v="All establishments"/>
    <n v="1"/>
    <s v="All establishments"/>
    <n v="2019"/>
    <n v="14"/>
    <x v="867"/>
    <s v="G"/>
    <x v="696"/>
    <s v="G"/>
    <x v="91"/>
    <s v="G"/>
  </r>
  <r>
    <s v="0500000US33019"/>
    <x v="998"/>
    <x v="666"/>
    <x v="29"/>
    <n v="54194"/>
    <s v="Veterinary services"/>
    <n v="1"/>
    <s v="All establishments"/>
    <n v="1"/>
    <s v="All establishments"/>
    <n v="2019"/>
    <n v="5"/>
    <x v="1572"/>
    <s v="G"/>
    <x v="326"/>
    <s v="G"/>
    <x v="258"/>
    <s v="H"/>
  </r>
  <r>
    <s v="0500000US33019"/>
    <x v="998"/>
    <x v="666"/>
    <x v="29"/>
    <n v="81291"/>
    <s v="Pet care (except veterinary) services"/>
    <n v="1"/>
    <s v="All establishments"/>
    <n v="1"/>
    <s v="All establishments"/>
    <n v="2019"/>
    <n v="4"/>
    <x v="1573"/>
    <s v="G"/>
    <x v="139"/>
    <s v="G"/>
    <x v="139"/>
    <s v="J"/>
  </r>
  <r>
    <s v="0500000US34001"/>
    <x v="999"/>
    <x v="715"/>
    <x v="30"/>
    <n v="45391"/>
    <s v="Pet and pet supplies stores"/>
    <n v="1"/>
    <s v="All establishments"/>
    <n v="1"/>
    <s v="All establishments"/>
    <n v="2019"/>
    <n v="12"/>
    <x v="351"/>
    <s v="G"/>
    <x v="797"/>
    <s v="G"/>
    <x v="375"/>
    <s v="G"/>
  </r>
  <r>
    <s v="0500000US34001"/>
    <x v="999"/>
    <x v="715"/>
    <x v="30"/>
    <n v="54194"/>
    <s v="Veterinary services"/>
    <n v="1"/>
    <s v="All establishments"/>
    <n v="1"/>
    <s v="All establishments"/>
    <n v="2019"/>
    <n v="16"/>
    <x v="1574"/>
    <s v="G"/>
    <x v="103"/>
    <s v="G"/>
    <x v="413"/>
    <s v="H"/>
  </r>
  <r>
    <s v="0500000US34001"/>
    <x v="999"/>
    <x v="715"/>
    <x v="30"/>
    <n v="81291"/>
    <s v="Pet care (except veterinary) services"/>
    <n v="1"/>
    <s v="All establishments"/>
    <n v="1"/>
    <s v="All establishments"/>
    <n v="2019"/>
    <n v="17"/>
    <x v="1575"/>
    <s v="G"/>
    <x v="1098"/>
    <s v="G"/>
    <x v="112"/>
    <s v="G"/>
  </r>
  <r>
    <s v="0500000US34003"/>
    <x v="1000"/>
    <x v="716"/>
    <x v="30"/>
    <n v="45391"/>
    <s v="Pet and pet supplies stores"/>
    <n v="1"/>
    <s v="All establishments"/>
    <n v="1"/>
    <s v="All establishments"/>
    <n v="2019"/>
    <n v="43"/>
    <x v="1576"/>
    <s v="G"/>
    <x v="1099"/>
    <s v="G"/>
    <x v="470"/>
    <s v="G"/>
  </r>
  <r>
    <s v="0500000US34003"/>
    <x v="1000"/>
    <x v="716"/>
    <x v="30"/>
    <n v="54194"/>
    <s v="Veterinary services"/>
    <n v="1"/>
    <s v="All establishments"/>
    <n v="1"/>
    <s v="All establishments"/>
    <n v="2019"/>
    <n v="64"/>
    <x v="1577"/>
    <s v="H"/>
    <x v="1100"/>
    <s v="H"/>
    <x v="506"/>
    <s v="G"/>
  </r>
  <r>
    <s v="0500000US34003"/>
    <x v="1000"/>
    <x v="716"/>
    <x v="30"/>
    <n v="81291"/>
    <s v="Pet care (except veterinary) services"/>
    <n v="1"/>
    <s v="All establishments"/>
    <n v="1"/>
    <s v="All establishments"/>
    <n v="2019"/>
    <n v="79"/>
    <x v="1578"/>
    <s v="G"/>
    <x v="1101"/>
    <s v="G"/>
    <x v="437"/>
    <s v="G"/>
  </r>
  <r>
    <s v="0500000US34005"/>
    <x v="1001"/>
    <x v="717"/>
    <x v="30"/>
    <n v="45391"/>
    <s v="Pet and pet supplies stores"/>
    <n v="1"/>
    <s v="All establishments"/>
    <n v="1"/>
    <s v="All establishments"/>
    <n v="2019"/>
    <n v="20"/>
    <x v="653"/>
    <s v="G"/>
    <x v="1102"/>
    <s v="G"/>
    <x v="240"/>
    <s v="H"/>
  </r>
  <r>
    <s v="0500000US34005"/>
    <x v="1001"/>
    <x v="717"/>
    <x v="30"/>
    <n v="54194"/>
    <s v="Veterinary services"/>
    <n v="1"/>
    <s v="All establishments"/>
    <n v="1"/>
    <s v="All establishments"/>
    <n v="2019"/>
    <n v="42"/>
    <x v="1579"/>
    <s v="G"/>
    <x v="1103"/>
    <s v="G"/>
    <x v="507"/>
    <s v="G"/>
  </r>
  <r>
    <s v="0500000US34005"/>
    <x v="1001"/>
    <x v="717"/>
    <x v="30"/>
    <n v="81291"/>
    <s v="Pet care (except veterinary) services"/>
    <n v="1"/>
    <s v="All establishments"/>
    <n v="1"/>
    <s v="All establishments"/>
    <n v="2019"/>
    <n v="34"/>
    <x v="1580"/>
    <s v="G"/>
    <x v="33"/>
    <s v="G"/>
    <x v="362"/>
    <s v="G"/>
  </r>
  <r>
    <s v="0500000US34007"/>
    <x v="1002"/>
    <x v="235"/>
    <x v="30"/>
    <n v="45391"/>
    <s v="Pet and pet supplies stores"/>
    <n v="1"/>
    <s v="All establishments"/>
    <n v="1"/>
    <s v="All establishments"/>
    <n v="2019"/>
    <n v="25"/>
    <x v="1581"/>
    <s v="H"/>
    <x v="1104"/>
    <s v="G"/>
    <x v="508"/>
    <s v="G"/>
  </r>
  <r>
    <s v="0500000US34007"/>
    <x v="1002"/>
    <x v="235"/>
    <x v="30"/>
    <n v="54194"/>
    <s v="Veterinary services"/>
    <n v="1"/>
    <s v="All establishments"/>
    <n v="1"/>
    <s v="All establishments"/>
    <n v="2019"/>
    <n v="22"/>
    <x v="1582"/>
    <s v="G"/>
    <x v="1105"/>
    <s v="G"/>
    <x v="170"/>
    <s v="G"/>
  </r>
  <r>
    <s v="0500000US34007"/>
    <x v="1002"/>
    <x v="235"/>
    <x v="30"/>
    <n v="81291"/>
    <s v="Pet care (except veterinary) services"/>
    <n v="1"/>
    <s v="All establishments"/>
    <n v="1"/>
    <s v="All establishments"/>
    <n v="2019"/>
    <n v="25"/>
    <x v="1583"/>
    <s v="G"/>
    <x v="1106"/>
    <s v="G"/>
    <x v="27"/>
    <s v="H"/>
  </r>
  <r>
    <s v="0500000US34009"/>
    <x v="1003"/>
    <x v="718"/>
    <x v="30"/>
    <n v="45391"/>
    <s v="Pet and pet supplies stores"/>
    <n v="1"/>
    <s v="All establishments"/>
    <n v="1"/>
    <s v="All establishments"/>
    <n v="2019"/>
    <n v="5"/>
    <x v="1086"/>
    <s v="H"/>
    <x v="780"/>
    <s v="H"/>
    <x v="92"/>
    <s v="G"/>
  </r>
  <r>
    <s v="0500000US34009"/>
    <x v="1003"/>
    <x v="718"/>
    <x v="30"/>
    <n v="54194"/>
    <s v="Veterinary services"/>
    <n v="1"/>
    <s v="All establishments"/>
    <n v="1"/>
    <s v="All establishments"/>
    <n v="2019"/>
    <n v="10"/>
    <x v="1584"/>
    <s v="G"/>
    <x v="703"/>
    <s v="G"/>
    <x v="432"/>
    <s v="G"/>
  </r>
  <r>
    <s v="0500000US34009"/>
    <x v="1003"/>
    <x v="718"/>
    <x v="30"/>
    <n v="81291"/>
    <s v="Pet care (except veterinary) services"/>
    <n v="1"/>
    <s v="All establishments"/>
    <n v="1"/>
    <s v="All establishments"/>
    <n v="2019"/>
    <n v="5"/>
    <x v="715"/>
    <s v="G"/>
    <x v="755"/>
    <s v="G"/>
    <x v="202"/>
    <s v="H"/>
  </r>
  <r>
    <s v="0500000US34011"/>
    <x v="1004"/>
    <x v="506"/>
    <x v="30"/>
    <n v="54194"/>
    <s v="Veterinary services"/>
    <n v="1"/>
    <s v="All establishments"/>
    <n v="1"/>
    <s v="All establishments"/>
    <n v="2019"/>
    <n v="11"/>
    <x v="1585"/>
    <s v="H"/>
    <x v="1107"/>
    <s v="G"/>
    <x v="113"/>
    <s v="G"/>
  </r>
  <r>
    <s v="0500000US34011"/>
    <x v="1004"/>
    <x v="506"/>
    <x v="30"/>
    <n v="81291"/>
    <s v="Pet care (except veterinary) services"/>
    <n v="1"/>
    <s v="All establishments"/>
    <n v="1"/>
    <s v="All establishments"/>
    <n v="2019"/>
    <n v="5"/>
    <x v="989"/>
    <s v="G"/>
    <x v="712"/>
    <s v="G"/>
    <x v="39"/>
    <s v="J"/>
  </r>
  <r>
    <s v="0500000US34013"/>
    <x v="1005"/>
    <x v="537"/>
    <x v="30"/>
    <n v="45391"/>
    <s v="Pet and pet supplies stores"/>
    <n v="1"/>
    <s v="All establishments"/>
    <n v="1"/>
    <s v="All establishments"/>
    <n v="2019"/>
    <n v="20"/>
    <x v="1586"/>
    <s v="H"/>
    <x v="1108"/>
    <s v="H"/>
    <x v="282"/>
    <s v="H"/>
  </r>
  <r>
    <s v="0500000US34013"/>
    <x v="1005"/>
    <x v="537"/>
    <x v="30"/>
    <n v="54194"/>
    <s v="Veterinary services"/>
    <n v="1"/>
    <s v="All establishments"/>
    <n v="1"/>
    <s v="All establishments"/>
    <n v="2019"/>
    <n v="31"/>
    <x v="1587"/>
    <s v="G"/>
    <x v="1109"/>
    <s v="G"/>
    <x v="501"/>
    <s v="G"/>
  </r>
  <r>
    <s v="0500000US34013"/>
    <x v="1005"/>
    <x v="537"/>
    <x v="30"/>
    <n v="81291"/>
    <s v="Pet care (except veterinary) services"/>
    <n v="1"/>
    <s v="All establishments"/>
    <n v="1"/>
    <s v="All establishments"/>
    <n v="2019"/>
    <n v="31"/>
    <x v="1588"/>
    <s v="G"/>
    <x v="1110"/>
    <s v="G"/>
    <x v="26"/>
    <s v="G"/>
  </r>
  <r>
    <s v="0500000US34015"/>
    <x v="1006"/>
    <x v="719"/>
    <x v="30"/>
    <n v="45391"/>
    <s v="Pet and pet supplies stores"/>
    <n v="1"/>
    <s v="All establishments"/>
    <n v="1"/>
    <s v="All establishments"/>
    <n v="2019"/>
    <n v="14"/>
    <x v="1589"/>
    <s v="H"/>
    <x v="1111"/>
    <s v="H"/>
    <x v="253"/>
    <s v="H"/>
  </r>
  <r>
    <s v="0500000US34015"/>
    <x v="1006"/>
    <x v="719"/>
    <x v="30"/>
    <n v="54194"/>
    <s v="Veterinary services"/>
    <n v="1"/>
    <s v="All establishments"/>
    <n v="1"/>
    <s v="All establishments"/>
    <n v="2019"/>
    <n v="23"/>
    <x v="1590"/>
    <s v="G"/>
    <x v="1112"/>
    <s v="G"/>
    <x v="509"/>
    <s v="G"/>
  </r>
  <r>
    <s v="0500000US34015"/>
    <x v="1006"/>
    <x v="719"/>
    <x v="30"/>
    <n v="81291"/>
    <s v="Pet care (except veterinary) services"/>
    <n v="1"/>
    <s v="All establishments"/>
    <n v="1"/>
    <s v="All establishments"/>
    <n v="2019"/>
    <n v="24"/>
    <x v="1591"/>
    <s v="H"/>
    <x v="596"/>
    <s v="H"/>
    <x v="19"/>
    <s v="J"/>
  </r>
  <r>
    <s v="0500000US34017"/>
    <x v="1007"/>
    <x v="720"/>
    <x v="30"/>
    <n v="45391"/>
    <s v="Pet and pet supplies stores"/>
    <n v="1"/>
    <s v="All establishments"/>
    <n v="1"/>
    <s v="All establishments"/>
    <n v="2019"/>
    <n v="15"/>
    <x v="1592"/>
    <s v="G"/>
    <x v="1113"/>
    <s v="G"/>
    <x v="45"/>
    <s v="G"/>
  </r>
  <r>
    <s v="0500000US34017"/>
    <x v="1007"/>
    <x v="720"/>
    <x v="30"/>
    <n v="54194"/>
    <s v="Veterinary services"/>
    <n v="1"/>
    <s v="All establishments"/>
    <n v="1"/>
    <s v="All establishments"/>
    <n v="2019"/>
    <n v="20"/>
    <x v="1593"/>
    <s v="H"/>
    <x v="1114"/>
    <s v="G"/>
    <x v="174"/>
    <s v="G"/>
  </r>
  <r>
    <s v="0500000US34017"/>
    <x v="1007"/>
    <x v="720"/>
    <x v="30"/>
    <n v="81291"/>
    <s v="Pet care (except veterinary) services"/>
    <n v="1"/>
    <s v="All establishments"/>
    <n v="1"/>
    <s v="All establishments"/>
    <n v="2019"/>
    <n v="39"/>
    <x v="1594"/>
    <s v="G"/>
    <x v="148"/>
    <s v="G"/>
    <x v="415"/>
    <s v="G"/>
  </r>
  <r>
    <s v="0500000US34019"/>
    <x v="1008"/>
    <x v="721"/>
    <x v="30"/>
    <n v="45391"/>
    <s v="Pet and pet supplies stores"/>
    <n v="1"/>
    <s v="All establishments"/>
    <n v="1"/>
    <s v="All establishments"/>
    <n v="2019"/>
    <n v="10"/>
    <x v="1595"/>
    <s v="H"/>
    <x v="201"/>
    <s v="H"/>
    <x v="15"/>
    <s v="H"/>
  </r>
  <r>
    <s v="0500000US34019"/>
    <x v="1008"/>
    <x v="721"/>
    <x v="30"/>
    <n v="54194"/>
    <s v="Veterinary services"/>
    <n v="1"/>
    <s v="All establishments"/>
    <n v="1"/>
    <s v="All establishments"/>
    <n v="2019"/>
    <n v="35"/>
    <x v="1596"/>
    <s v="G"/>
    <x v="1115"/>
    <s v="G"/>
    <x v="510"/>
    <s v="H"/>
  </r>
  <r>
    <s v="0500000US34019"/>
    <x v="1008"/>
    <x v="721"/>
    <x v="30"/>
    <n v="81291"/>
    <s v="Pet care (except veterinary) services"/>
    <n v="1"/>
    <s v="All establishments"/>
    <n v="1"/>
    <s v="All establishments"/>
    <n v="2019"/>
    <n v="20"/>
    <x v="1597"/>
    <s v="G"/>
    <x v="716"/>
    <s v="G"/>
    <x v="423"/>
    <s v="H"/>
  </r>
  <r>
    <s v="0500000US34021"/>
    <x v="1009"/>
    <x v="330"/>
    <x v="30"/>
    <n v="45391"/>
    <s v="Pet and pet supplies stores"/>
    <n v="1"/>
    <s v="All establishments"/>
    <n v="1"/>
    <s v="All establishments"/>
    <n v="2019"/>
    <n v="14"/>
    <x v="1598"/>
    <s v="H"/>
    <x v="983"/>
    <s v="H"/>
    <x v="455"/>
    <s v="G"/>
  </r>
  <r>
    <s v="0500000US34021"/>
    <x v="1009"/>
    <x v="330"/>
    <x v="30"/>
    <n v="54194"/>
    <s v="Veterinary services"/>
    <n v="1"/>
    <s v="All establishments"/>
    <n v="1"/>
    <s v="All establishments"/>
    <n v="2019"/>
    <n v="21"/>
    <x v="1599"/>
    <s v="G"/>
    <x v="1116"/>
    <s v="G"/>
    <x v="511"/>
    <s v="G"/>
  </r>
  <r>
    <s v="0500000US34021"/>
    <x v="1009"/>
    <x v="330"/>
    <x v="30"/>
    <n v="81291"/>
    <s v="Pet care (except veterinary) services"/>
    <n v="1"/>
    <s v="All establishments"/>
    <n v="1"/>
    <s v="All establishments"/>
    <n v="2019"/>
    <n v="24"/>
    <x v="1600"/>
    <s v="H"/>
    <x v="1117"/>
    <s v="G"/>
    <x v="409"/>
    <s v="H"/>
  </r>
  <r>
    <s v="0500000US34023"/>
    <x v="1010"/>
    <x v="177"/>
    <x v="30"/>
    <n v="45391"/>
    <s v="Pet and pet supplies stores"/>
    <n v="1"/>
    <s v="All establishments"/>
    <n v="1"/>
    <s v="All establishments"/>
    <n v="2019"/>
    <n v="17"/>
    <x v="1601"/>
    <s v="J"/>
    <x v="1118"/>
    <s v="J"/>
    <x v="407"/>
    <s v="J"/>
  </r>
  <r>
    <s v="0500000US34023"/>
    <x v="1010"/>
    <x v="177"/>
    <x v="30"/>
    <n v="54194"/>
    <s v="Veterinary services"/>
    <n v="1"/>
    <s v="All establishments"/>
    <n v="1"/>
    <s v="All establishments"/>
    <n v="2019"/>
    <n v="39"/>
    <x v="1602"/>
    <s v="H"/>
    <x v="1119"/>
    <s v="H"/>
    <x v="512"/>
    <s v="H"/>
  </r>
  <r>
    <s v="0500000US34023"/>
    <x v="1010"/>
    <x v="177"/>
    <x v="30"/>
    <n v="81291"/>
    <s v="Pet care (except veterinary) services"/>
    <n v="1"/>
    <s v="All establishments"/>
    <n v="1"/>
    <s v="All establishments"/>
    <n v="2019"/>
    <n v="36"/>
    <x v="1603"/>
    <s v="G"/>
    <x v="1120"/>
    <s v="G"/>
    <x v="325"/>
    <s v="H"/>
  </r>
  <r>
    <s v="0500000US34025"/>
    <x v="1011"/>
    <x v="722"/>
    <x v="30"/>
    <n v="45391"/>
    <s v="Pet and pet supplies stores"/>
    <n v="1"/>
    <s v="All establishments"/>
    <n v="1"/>
    <s v="All establishments"/>
    <n v="2019"/>
    <n v="29"/>
    <x v="1604"/>
    <s v="H"/>
    <x v="1121"/>
    <s v="H"/>
    <x v="513"/>
    <s v="H"/>
  </r>
  <r>
    <s v="0500000US34025"/>
    <x v="1011"/>
    <x v="722"/>
    <x v="30"/>
    <n v="54194"/>
    <s v="Veterinary services"/>
    <n v="1"/>
    <s v="All establishments"/>
    <n v="1"/>
    <s v="All establishments"/>
    <n v="2019"/>
    <n v="85"/>
    <x v="1605"/>
    <s v="G"/>
    <x v="1122"/>
    <s v="G"/>
    <x v="514"/>
    <s v="G"/>
  </r>
  <r>
    <s v="0500000US34025"/>
    <x v="1011"/>
    <x v="722"/>
    <x v="30"/>
    <n v="81291"/>
    <s v="Pet care (except veterinary) services"/>
    <n v="1"/>
    <s v="All establishments"/>
    <n v="1"/>
    <s v="All establishments"/>
    <n v="2019"/>
    <n v="59"/>
    <x v="1606"/>
    <s v="G"/>
    <x v="1123"/>
    <s v="G"/>
    <x v="515"/>
    <s v="G"/>
  </r>
  <r>
    <s v="0500000US34027"/>
    <x v="1012"/>
    <x v="723"/>
    <x v="30"/>
    <n v="45391"/>
    <s v="Pet and pet supplies stores"/>
    <n v="1"/>
    <s v="All establishments"/>
    <n v="1"/>
    <s v="All establishments"/>
    <n v="2019"/>
    <n v="29"/>
    <x v="1607"/>
    <s v="H"/>
    <x v="1124"/>
    <s v="H"/>
    <x v="516"/>
    <s v="H"/>
  </r>
  <r>
    <s v="0500000US34027"/>
    <x v="1012"/>
    <x v="723"/>
    <x v="30"/>
    <n v="54194"/>
    <s v="Veterinary services"/>
    <n v="1"/>
    <s v="All establishments"/>
    <n v="1"/>
    <s v="All establishments"/>
    <n v="2019"/>
    <n v="60"/>
    <x v="1608"/>
    <s v="G"/>
    <x v="1125"/>
    <s v="G"/>
    <x v="517"/>
    <s v="H"/>
  </r>
  <r>
    <s v="0500000US34027"/>
    <x v="1012"/>
    <x v="723"/>
    <x v="30"/>
    <n v="81291"/>
    <s v="Pet care (except veterinary) services"/>
    <n v="1"/>
    <s v="All establishments"/>
    <n v="1"/>
    <s v="All establishments"/>
    <n v="2019"/>
    <n v="54"/>
    <x v="1609"/>
    <s v="H"/>
    <x v="1126"/>
    <s v="H"/>
    <x v="518"/>
    <s v="G"/>
  </r>
  <r>
    <s v="0500000US34029"/>
    <x v="1013"/>
    <x v="724"/>
    <x v="30"/>
    <n v="45391"/>
    <s v="Pet and pet supplies stores"/>
    <n v="1"/>
    <s v="All establishments"/>
    <n v="1"/>
    <s v="All establishments"/>
    <n v="2019"/>
    <n v="18"/>
    <x v="1580"/>
    <s v="H"/>
    <x v="1020"/>
    <s v="H"/>
    <x v="493"/>
    <s v="G"/>
  </r>
  <r>
    <s v="0500000US34029"/>
    <x v="1013"/>
    <x v="724"/>
    <x v="30"/>
    <n v="54194"/>
    <s v="Veterinary services"/>
    <n v="1"/>
    <s v="All establishments"/>
    <n v="1"/>
    <s v="All establishments"/>
    <n v="2019"/>
    <n v="42"/>
    <x v="1610"/>
    <s v="H"/>
    <x v="1127"/>
    <s v="H"/>
    <x v="236"/>
    <s v="H"/>
  </r>
  <r>
    <s v="0500000US34029"/>
    <x v="1013"/>
    <x v="724"/>
    <x v="30"/>
    <n v="81291"/>
    <s v="Pet care (except veterinary) services"/>
    <n v="1"/>
    <s v="All establishments"/>
    <n v="1"/>
    <s v="All establishments"/>
    <n v="2019"/>
    <n v="37"/>
    <x v="1611"/>
    <s v="G"/>
    <x v="331"/>
    <s v="G"/>
    <x v="126"/>
    <s v="H"/>
  </r>
  <r>
    <s v="0500000US34031"/>
    <x v="1014"/>
    <x v="725"/>
    <x v="30"/>
    <n v="45391"/>
    <s v="Pet and pet supplies stores"/>
    <n v="1"/>
    <s v="All establishments"/>
    <n v="1"/>
    <s v="All establishments"/>
    <n v="2019"/>
    <n v="11"/>
    <x v="1612"/>
    <s v="G"/>
    <x v="124"/>
    <s v="G"/>
    <x v="417"/>
    <s v="G"/>
  </r>
  <r>
    <s v="0500000US34031"/>
    <x v="1014"/>
    <x v="725"/>
    <x v="30"/>
    <n v="54194"/>
    <s v="Veterinary services"/>
    <n v="1"/>
    <s v="All establishments"/>
    <n v="1"/>
    <s v="All establishments"/>
    <n v="2019"/>
    <n v="23"/>
    <x v="1613"/>
    <s v="G"/>
    <x v="1128"/>
    <s v="G"/>
    <x v="190"/>
    <s v="G"/>
  </r>
  <r>
    <s v="0500000US34031"/>
    <x v="1014"/>
    <x v="725"/>
    <x v="30"/>
    <n v="81291"/>
    <s v="Pet care (except veterinary) services"/>
    <n v="1"/>
    <s v="All establishments"/>
    <n v="1"/>
    <s v="All establishments"/>
    <n v="2019"/>
    <n v="23"/>
    <x v="1614"/>
    <s v="G"/>
    <x v="548"/>
    <s v="G"/>
    <x v="263"/>
    <s v="G"/>
  </r>
  <r>
    <s v="0500000US34033"/>
    <x v="1015"/>
    <x v="726"/>
    <x v="30"/>
    <n v="54194"/>
    <s v="Veterinary services"/>
    <n v="1"/>
    <s v="All establishments"/>
    <n v="1"/>
    <s v="All establishments"/>
    <n v="2019"/>
    <n v="5"/>
    <x v="1615"/>
    <s v="H"/>
    <x v="963"/>
    <s v="J"/>
    <x v="95"/>
    <s v="J"/>
  </r>
  <r>
    <s v="0500000US34035"/>
    <x v="1016"/>
    <x v="512"/>
    <x v="30"/>
    <n v="45391"/>
    <s v="Pet and pet supplies stores"/>
    <n v="1"/>
    <s v="All establishments"/>
    <n v="1"/>
    <s v="All establishments"/>
    <n v="2019"/>
    <n v="14"/>
    <x v="1616"/>
    <s v="G"/>
    <x v="30"/>
    <s v="G"/>
    <x v="27"/>
    <s v="G"/>
  </r>
  <r>
    <s v="0500000US34035"/>
    <x v="1016"/>
    <x v="512"/>
    <x v="30"/>
    <n v="54194"/>
    <s v="Veterinary services"/>
    <n v="1"/>
    <s v="All establishments"/>
    <n v="1"/>
    <s v="All establishments"/>
    <n v="2019"/>
    <n v="33"/>
    <x v="1617"/>
    <s v="G"/>
    <x v="1129"/>
    <s v="G"/>
    <x v="519"/>
    <s v="H"/>
  </r>
  <r>
    <s v="0500000US34035"/>
    <x v="1016"/>
    <x v="512"/>
    <x v="30"/>
    <n v="81291"/>
    <s v="Pet care (except veterinary) services"/>
    <n v="1"/>
    <s v="All establishments"/>
    <n v="1"/>
    <s v="All establishments"/>
    <n v="2019"/>
    <n v="26"/>
    <x v="1618"/>
    <s v="G"/>
    <x v="1040"/>
    <s v="G"/>
    <x v="121"/>
    <s v="H"/>
  </r>
  <r>
    <s v="0500000US34037"/>
    <x v="1017"/>
    <x v="184"/>
    <x v="30"/>
    <n v="45391"/>
    <s v="Pet and pet supplies stores"/>
    <n v="1"/>
    <s v="All establishments"/>
    <n v="1"/>
    <s v="All establishments"/>
    <n v="2019"/>
    <n v="4"/>
    <x v="602"/>
    <s v="H"/>
    <x v="206"/>
    <s v="J"/>
    <x v="17"/>
    <s v="J"/>
  </r>
  <r>
    <s v="0500000US34037"/>
    <x v="1017"/>
    <x v="184"/>
    <x v="30"/>
    <n v="54194"/>
    <s v="Veterinary services"/>
    <n v="1"/>
    <s v="All establishments"/>
    <n v="1"/>
    <s v="All establishments"/>
    <n v="2019"/>
    <n v="19"/>
    <x v="1619"/>
    <s v="G"/>
    <x v="1130"/>
    <s v="G"/>
    <x v="520"/>
    <s v="H"/>
  </r>
  <r>
    <s v="0500000US34037"/>
    <x v="1017"/>
    <x v="184"/>
    <x v="30"/>
    <n v="81291"/>
    <s v="Pet care (except veterinary) services"/>
    <n v="1"/>
    <s v="All establishments"/>
    <n v="1"/>
    <s v="All establishments"/>
    <n v="2019"/>
    <n v="14"/>
    <x v="858"/>
    <s v="J"/>
    <x v="1014"/>
    <s v="J"/>
    <x v="63"/>
    <s v="J"/>
  </r>
  <r>
    <s v="0500000US34039"/>
    <x v="1018"/>
    <x v="84"/>
    <x v="30"/>
    <n v="45391"/>
    <s v="Pet and pet supplies stores"/>
    <n v="1"/>
    <s v="All establishments"/>
    <n v="1"/>
    <s v="All establishments"/>
    <n v="2019"/>
    <n v="16"/>
    <x v="1620"/>
    <s v="G"/>
    <x v="1131"/>
    <s v="G"/>
    <x v="269"/>
    <s v="H"/>
  </r>
  <r>
    <s v="0500000US34039"/>
    <x v="1018"/>
    <x v="84"/>
    <x v="30"/>
    <n v="54194"/>
    <s v="Veterinary services"/>
    <n v="1"/>
    <s v="All establishments"/>
    <n v="1"/>
    <s v="All establishments"/>
    <n v="2019"/>
    <n v="28"/>
    <x v="1621"/>
    <s v="G"/>
    <x v="1132"/>
    <s v="G"/>
    <x v="521"/>
    <s v="G"/>
  </r>
  <r>
    <s v="0500000US34039"/>
    <x v="1018"/>
    <x v="84"/>
    <x v="30"/>
    <n v="81291"/>
    <s v="Pet care (except veterinary) services"/>
    <n v="1"/>
    <s v="All establishments"/>
    <n v="1"/>
    <s v="All establishments"/>
    <n v="2019"/>
    <n v="31"/>
    <x v="1622"/>
    <s v="G"/>
    <x v="1133"/>
    <s v="G"/>
    <x v="250"/>
    <s v="H"/>
  </r>
  <r>
    <s v="0500000US34041"/>
    <x v="1019"/>
    <x v="341"/>
    <x v="30"/>
    <n v="45391"/>
    <s v="Pet and pet supplies stores"/>
    <n v="1"/>
    <s v="All establishments"/>
    <n v="1"/>
    <s v="All establishments"/>
    <n v="2019"/>
    <n v="6"/>
    <x v="1623"/>
    <s v="G"/>
    <x v="514"/>
    <s v="G"/>
    <x v="301"/>
    <s v="G"/>
  </r>
  <r>
    <s v="0500000US34041"/>
    <x v="1019"/>
    <x v="341"/>
    <x v="30"/>
    <n v="54194"/>
    <s v="Veterinary services"/>
    <n v="1"/>
    <s v="All establishments"/>
    <n v="1"/>
    <s v="All establishments"/>
    <n v="2019"/>
    <n v="15"/>
    <x v="1624"/>
    <s v="G"/>
    <x v="1134"/>
    <s v="G"/>
    <x v="23"/>
    <s v="G"/>
  </r>
  <r>
    <s v="0500000US34041"/>
    <x v="1019"/>
    <x v="341"/>
    <x v="30"/>
    <n v="81291"/>
    <s v="Pet care (except veterinary) services"/>
    <n v="1"/>
    <s v="All establishments"/>
    <n v="1"/>
    <s v="All establishments"/>
    <n v="2019"/>
    <n v="14"/>
    <x v="1418"/>
    <s v="H"/>
    <x v="1003"/>
    <s v="H"/>
    <x v="17"/>
    <s v="G"/>
  </r>
  <r>
    <s v="0500000US35001"/>
    <x v="1020"/>
    <x v="727"/>
    <x v="31"/>
    <n v="45391"/>
    <s v="Pet and pet supplies stores"/>
    <n v="1"/>
    <s v="All establishments"/>
    <n v="1"/>
    <s v="All establishments"/>
    <n v="2019"/>
    <n v="24"/>
    <x v="1625"/>
    <s v="G"/>
    <x v="788"/>
    <s v="G"/>
    <x v="248"/>
    <s v="G"/>
  </r>
  <r>
    <s v="0500000US35001"/>
    <x v="1020"/>
    <x v="727"/>
    <x v="31"/>
    <n v="54194"/>
    <s v="Veterinary services"/>
    <n v="1"/>
    <s v="All establishments"/>
    <n v="1"/>
    <s v="All establishments"/>
    <n v="2019"/>
    <n v="64"/>
    <x v="1626"/>
    <s v="G"/>
    <x v="1135"/>
    <s v="G"/>
    <x v="522"/>
    <s v="G"/>
  </r>
  <r>
    <s v="0500000US35001"/>
    <x v="1020"/>
    <x v="727"/>
    <x v="31"/>
    <n v="81291"/>
    <s v="Pet care (except veterinary) services"/>
    <n v="1"/>
    <s v="All establishments"/>
    <n v="1"/>
    <s v="All establishments"/>
    <n v="2019"/>
    <n v="42"/>
    <x v="1627"/>
    <s v="H"/>
    <x v="1136"/>
    <s v="H"/>
    <x v="409"/>
    <s v="H"/>
  </r>
  <r>
    <s v="0500000US35005"/>
    <x v="1021"/>
    <x v="728"/>
    <x v="31"/>
    <n v="54194"/>
    <s v="Veterinary services"/>
    <n v="1"/>
    <s v="All establishments"/>
    <n v="1"/>
    <s v="All establishments"/>
    <n v="2019"/>
    <n v="8"/>
    <x v="1628"/>
    <s v="G"/>
    <x v="1065"/>
    <s v="G"/>
    <x v="223"/>
    <s v="H"/>
  </r>
  <r>
    <s v="0500000US35007"/>
    <x v="1022"/>
    <x v="690"/>
    <x v="31"/>
    <n v="54194"/>
    <s v="Veterinary services"/>
    <n v="1"/>
    <s v="All establishments"/>
    <n v="1"/>
    <s v="All establishments"/>
    <n v="2019"/>
    <n v="3"/>
    <x v="1629"/>
    <s v="H"/>
    <x v="677"/>
    <s v="G"/>
    <x v="32"/>
    <s v="J"/>
  </r>
  <r>
    <s v="0500000US35009"/>
    <x v="1023"/>
    <x v="729"/>
    <x v="31"/>
    <n v="54194"/>
    <s v="Veterinary services"/>
    <n v="1"/>
    <s v="All establishments"/>
    <n v="1"/>
    <s v="All establishments"/>
    <n v="2019"/>
    <n v="9"/>
    <x v="1630"/>
    <s v="H"/>
    <x v="304"/>
    <s v="H"/>
    <x v="129"/>
    <s v="H"/>
  </r>
  <r>
    <s v="0500000US35013"/>
    <x v="1024"/>
    <x v="730"/>
    <x v="31"/>
    <n v="45391"/>
    <s v="Pet and pet supplies stores"/>
    <n v="1"/>
    <s v="All establishments"/>
    <n v="1"/>
    <s v="All establishments"/>
    <n v="2019"/>
    <n v="6"/>
    <x v="218"/>
    <s v="H"/>
    <x v="327"/>
    <s v="H"/>
    <x v="71"/>
    <s v="H"/>
  </r>
  <r>
    <s v="0500000US35013"/>
    <x v="1024"/>
    <x v="730"/>
    <x v="31"/>
    <n v="54194"/>
    <s v="Veterinary services"/>
    <n v="1"/>
    <s v="All establishments"/>
    <n v="1"/>
    <s v="All establishments"/>
    <n v="2019"/>
    <n v="15"/>
    <x v="1631"/>
    <s v="H"/>
    <x v="1137"/>
    <s v="H"/>
    <x v="523"/>
    <s v="H"/>
  </r>
  <r>
    <s v="0500000US35013"/>
    <x v="1024"/>
    <x v="730"/>
    <x v="31"/>
    <n v="81291"/>
    <s v="Pet care (except veterinary) services"/>
    <n v="1"/>
    <s v="All establishments"/>
    <n v="1"/>
    <s v="All establishments"/>
    <n v="2019"/>
    <n v="18"/>
    <x v="1632"/>
    <s v="G"/>
    <x v="1138"/>
    <s v="G"/>
    <x v="423"/>
    <s v="J"/>
  </r>
  <r>
    <s v="0500000US35015"/>
    <x v="1025"/>
    <x v="731"/>
    <x v="31"/>
    <n v="54194"/>
    <s v="Veterinary services"/>
    <n v="1"/>
    <s v="All establishments"/>
    <n v="1"/>
    <s v="All establishments"/>
    <n v="2019"/>
    <n v="9"/>
    <x v="1633"/>
    <s v="G"/>
    <x v="922"/>
    <s v="G"/>
    <x v="103"/>
    <s v="G"/>
  </r>
  <r>
    <s v="0500000US35015"/>
    <x v="1025"/>
    <x v="731"/>
    <x v="31"/>
    <n v="81291"/>
    <s v="Pet care (except veterinary) services"/>
    <n v="1"/>
    <s v="All establishments"/>
    <n v="1"/>
    <s v="All establishments"/>
    <n v="2019"/>
    <n v="4"/>
    <x v="175"/>
    <s v="H"/>
    <x v="561"/>
    <s v="H"/>
    <x v="11"/>
    <s v="G"/>
  </r>
  <r>
    <s v="0500000US35017"/>
    <x v="1026"/>
    <x v="356"/>
    <x v="31"/>
    <n v="54194"/>
    <s v="Veterinary services"/>
    <n v="1"/>
    <s v="All establishments"/>
    <n v="1"/>
    <s v="All establishments"/>
    <n v="2019"/>
    <n v="3"/>
    <x v="1042"/>
    <s v="G"/>
    <x v="192"/>
    <s v="G"/>
    <x v="61"/>
    <s v="G"/>
  </r>
  <r>
    <s v="0500000US35025"/>
    <x v="1027"/>
    <x v="732"/>
    <x v="31"/>
    <n v="54194"/>
    <s v="Veterinary services"/>
    <n v="1"/>
    <s v="All establishments"/>
    <n v="1"/>
    <s v="All establishments"/>
    <n v="2019"/>
    <n v="5"/>
    <x v="1157"/>
    <s v="G"/>
    <x v="176"/>
    <s v="G"/>
    <x v="258"/>
    <s v="G"/>
  </r>
  <r>
    <s v="0500000US35027"/>
    <x v="1028"/>
    <x v="157"/>
    <x v="31"/>
    <n v="54194"/>
    <s v="Veterinary services"/>
    <n v="1"/>
    <s v="All establishments"/>
    <n v="1"/>
    <s v="All establishments"/>
    <n v="2019"/>
    <n v="5"/>
    <x v="1634"/>
    <s v="G"/>
    <x v="36"/>
    <s v="H"/>
    <x v="59"/>
    <s v="H"/>
  </r>
  <r>
    <s v="0500000US35028"/>
    <x v="1029"/>
    <x v="733"/>
    <x v="31"/>
    <n v="81291"/>
    <s v="Pet care (except veterinary) services"/>
    <n v="1"/>
    <s v="All establishments"/>
    <n v="1"/>
    <s v="All establishments"/>
    <n v="2019"/>
    <n v="3"/>
    <x v="1535"/>
    <s v="G"/>
    <x v="677"/>
    <s v="G"/>
    <x v="18"/>
    <s v="H"/>
  </r>
  <r>
    <s v="0500000US35029"/>
    <x v="1030"/>
    <x v="734"/>
    <x v="31"/>
    <n v="54194"/>
    <s v="Veterinary services"/>
    <n v="1"/>
    <s v="All establishments"/>
    <n v="1"/>
    <s v="All establishments"/>
    <n v="2019"/>
    <n v="3"/>
    <x v="1635"/>
    <s v="H"/>
    <x v="1139"/>
    <s v="H"/>
    <x v="63"/>
    <s v="H"/>
  </r>
  <r>
    <s v="0500000US35035"/>
    <x v="1031"/>
    <x v="163"/>
    <x v="31"/>
    <n v="54194"/>
    <s v="Veterinary services"/>
    <n v="1"/>
    <s v="All establishments"/>
    <n v="1"/>
    <s v="All establishments"/>
    <n v="2019"/>
    <n v="7"/>
    <x v="1636"/>
    <s v="G"/>
    <x v="1075"/>
    <s v="G"/>
    <x v="112"/>
    <s v="G"/>
  </r>
  <r>
    <s v="0500000US35043"/>
    <x v="1032"/>
    <x v="735"/>
    <x v="31"/>
    <n v="45391"/>
    <s v="Pet and pet supplies stores"/>
    <n v="1"/>
    <s v="All establishments"/>
    <n v="1"/>
    <s v="All establishments"/>
    <n v="2019"/>
    <n v="4"/>
    <x v="1107"/>
    <s v="H"/>
    <x v="323"/>
    <s v="H"/>
    <x v="20"/>
    <s v="H"/>
  </r>
  <r>
    <s v="0500000US35043"/>
    <x v="1032"/>
    <x v="735"/>
    <x v="31"/>
    <n v="54194"/>
    <s v="Veterinary services"/>
    <n v="1"/>
    <s v="All establishments"/>
    <n v="1"/>
    <s v="All establishments"/>
    <n v="2019"/>
    <n v="14"/>
    <x v="1637"/>
    <s v="G"/>
    <x v="1140"/>
    <s v="G"/>
    <x v="249"/>
    <s v="G"/>
  </r>
  <r>
    <s v="0500000US35043"/>
    <x v="1032"/>
    <x v="735"/>
    <x v="31"/>
    <n v="81291"/>
    <s v="Pet care (except veterinary) services"/>
    <n v="1"/>
    <s v="All establishments"/>
    <n v="1"/>
    <s v="All establishments"/>
    <n v="2019"/>
    <n v="10"/>
    <x v="1638"/>
    <s v="G"/>
    <x v="1141"/>
    <s v="G"/>
    <x v="40"/>
    <s v="H"/>
  </r>
  <r>
    <s v="0500000US35045"/>
    <x v="1033"/>
    <x v="736"/>
    <x v="31"/>
    <n v="45391"/>
    <s v="Pet and pet supplies stores"/>
    <n v="1"/>
    <s v="All establishments"/>
    <n v="1"/>
    <s v="All establishments"/>
    <n v="2019"/>
    <n v="3"/>
    <x v="1639"/>
    <s v="H"/>
    <x v="1014"/>
    <s v="H"/>
    <x v="33"/>
    <s v="J"/>
  </r>
  <r>
    <s v="0500000US35045"/>
    <x v="1033"/>
    <x v="736"/>
    <x v="31"/>
    <n v="54194"/>
    <s v="Veterinary services"/>
    <n v="1"/>
    <s v="All establishments"/>
    <n v="1"/>
    <s v="All establishments"/>
    <n v="2019"/>
    <n v="5"/>
    <x v="1640"/>
    <s v="G"/>
    <x v="1142"/>
    <s v="G"/>
    <x v="317"/>
    <s v="G"/>
  </r>
  <r>
    <s v="0500000US35045"/>
    <x v="1033"/>
    <x v="736"/>
    <x v="31"/>
    <n v="81291"/>
    <s v="Pet care (except veterinary) services"/>
    <n v="1"/>
    <s v="All establishments"/>
    <n v="1"/>
    <s v="All establishments"/>
    <n v="2019"/>
    <n v="7"/>
    <x v="1353"/>
    <s v="G"/>
    <x v="979"/>
    <s v="G"/>
    <x v="7"/>
    <s v="G"/>
  </r>
  <r>
    <s v="0500000US35047"/>
    <x v="1034"/>
    <x v="170"/>
    <x v="31"/>
    <n v="54194"/>
    <s v="Veterinary services"/>
    <n v="1"/>
    <s v="All establishments"/>
    <n v="1"/>
    <s v="All establishments"/>
    <n v="2019"/>
    <n v="3"/>
    <x v="1641"/>
    <s v="H"/>
    <x v="778"/>
    <s v="H"/>
    <x v="32"/>
    <s v="G"/>
  </r>
  <r>
    <s v="0500000US35049"/>
    <x v="1035"/>
    <x v="737"/>
    <x v="31"/>
    <n v="45391"/>
    <s v="Pet and pet supplies stores"/>
    <n v="1"/>
    <s v="All establishments"/>
    <n v="1"/>
    <s v="All establishments"/>
    <n v="2019"/>
    <n v="9"/>
    <x v="1642"/>
    <s v="H"/>
    <x v="50"/>
    <s v="H"/>
    <x v="315"/>
    <s v="H"/>
  </r>
  <r>
    <s v="0500000US35049"/>
    <x v="1035"/>
    <x v="737"/>
    <x v="31"/>
    <n v="54194"/>
    <s v="Veterinary services"/>
    <n v="1"/>
    <s v="All establishments"/>
    <n v="1"/>
    <s v="All establishments"/>
    <n v="2019"/>
    <n v="31"/>
    <x v="1643"/>
    <s v="G"/>
    <x v="1109"/>
    <s v="G"/>
    <x v="180"/>
    <s v="G"/>
  </r>
  <r>
    <s v="0500000US35049"/>
    <x v="1035"/>
    <x v="737"/>
    <x v="31"/>
    <n v="81291"/>
    <s v="Pet care (except veterinary) services"/>
    <n v="1"/>
    <s v="All establishments"/>
    <n v="1"/>
    <s v="All establishments"/>
    <n v="2019"/>
    <n v="22"/>
    <x v="1644"/>
    <s v="G"/>
    <x v="1143"/>
    <s v="G"/>
    <x v="318"/>
    <s v="H"/>
  </r>
  <r>
    <s v="0500000US35055"/>
    <x v="1036"/>
    <x v="738"/>
    <x v="31"/>
    <n v="54194"/>
    <s v="Veterinary services"/>
    <n v="1"/>
    <s v="All establishments"/>
    <n v="1"/>
    <s v="All establishments"/>
    <n v="2019"/>
    <n v="3"/>
    <x v="441"/>
    <s v="G"/>
    <x v="553"/>
    <s v="G"/>
    <x v="7"/>
    <s v="G"/>
  </r>
  <r>
    <s v="0500000US35055"/>
    <x v="1036"/>
    <x v="738"/>
    <x v="31"/>
    <n v="81291"/>
    <s v="Pet care (except veterinary) services"/>
    <n v="1"/>
    <s v="All establishments"/>
    <n v="1"/>
    <s v="All establishments"/>
    <n v="2019"/>
    <n v="3"/>
    <x v="99"/>
    <s v="J"/>
    <x v="38"/>
    <s v="J"/>
    <x v="139"/>
    <s v="J"/>
  </r>
  <r>
    <s v="0500000US35061"/>
    <x v="1037"/>
    <x v="739"/>
    <x v="31"/>
    <n v="54194"/>
    <s v="Veterinary services"/>
    <n v="1"/>
    <s v="All establishments"/>
    <n v="1"/>
    <s v="All establishments"/>
    <n v="2019"/>
    <n v="11"/>
    <x v="1645"/>
    <s v="G"/>
    <x v="1144"/>
    <s v="G"/>
    <x v="35"/>
    <s v="G"/>
  </r>
  <r>
    <s v="0500000US35061"/>
    <x v="1037"/>
    <x v="739"/>
    <x v="31"/>
    <n v="81291"/>
    <s v="Pet care (except veterinary) services"/>
    <n v="1"/>
    <s v="All establishments"/>
    <n v="1"/>
    <s v="All establishments"/>
    <n v="2019"/>
    <n v="4"/>
    <x v="1646"/>
    <s v="H"/>
    <x v="739"/>
    <s v="G"/>
    <x v="96"/>
    <s v="J"/>
  </r>
  <r>
    <s v="0500000US36001"/>
    <x v="1038"/>
    <x v="740"/>
    <x v="32"/>
    <n v="45391"/>
    <s v="Pet and pet supplies stores"/>
    <n v="1"/>
    <s v="All establishments"/>
    <n v="1"/>
    <s v="All establishments"/>
    <n v="2019"/>
    <n v="15"/>
    <x v="1647"/>
    <s v="G"/>
    <x v="1145"/>
    <s v="H"/>
    <x v="307"/>
    <s v="H"/>
  </r>
  <r>
    <s v="0500000US36001"/>
    <x v="1038"/>
    <x v="740"/>
    <x v="32"/>
    <n v="54194"/>
    <s v="Veterinary services"/>
    <n v="1"/>
    <s v="All establishments"/>
    <n v="1"/>
    <s v="All establishments"/>
    <n v="2019"/>
    <n v="21"/>
    <x v="1648"/>
    <s v="H"/>
    <x v="1146"/>
    <s v="H"/>
    <x v="524"/>
    <s v="G"/>
  </r>
  <r>
    <s v="0500000US36001"/>
    <x v="1038"/>
    <x v="740"/>
    <x v="32"/>
    <n v="81291"/>
    <s v="Pet care (except veterinary) services"/>
    <n v="1"/>
    <s v="All establishments"/>
    <n v="1"/>
    <s v="All establishments"/>
    <n v="2019"/>
    <n v="27"/>
    <x v="1649"/>
    <s v="G"/>
    <x v="513"/>
    <s v="G"/>
    <x v="413"/>
    <s v="G"/>
  </r>
  <r>
    <s v="0500000US36003"/>
    <x v="1039"/>
    <x v="515"/>
    <x v="32"/>
    <n v="54194"/>
    <s v="Veterinary services"/>
    <n v="1"/>
    <s v="All establishments"/>
    <n v="1"/>
    <s v="All establishments"/>
    <n v="2019"/>
    <n v="6"/>
    <x v="1650"/>
    <s v="H"/>
    <x v="53"/>
    <s v="H"/>
    <x v="10"/>
    <s v="G"/>
  </r>
  <r>
    <s v="0500000US36005"/>
    <x v="1040"/>
    <x v="741"/>
    <x v="32"/>
    <n v="45391"/>
    <s v="Pet and pet supplies stores"/>
    <n v="1"/>
    <s v="All establishments"/>
    <n v="1"/>
    <s v="All establishments"/>
    <n v="2019"/>
    <n v="24"/>
    <x v="1651"/>
    <s v="H"/>
    <x v="1147"/>
    <s v="G"/>
    <x v="87"/>
    <s v="G"/>
  </r>
  <r>
    <s v="0500000US36005"/>
    <x v="1040"/>
    <x v="741"/>
    <x v="32"/>
    <n v="54194"/>
    <s v="Veterinary services"/>
    <n v="1"/>
    <s v="All establishments"/>
    <n v="1"/>
    <s v="All establishments"/>
    <n v="2019"/>
    <n v="12"/>
    <x v="1652"/>
    <s v="H"/>
    <x v="1148"/>
    <s v="H"/>
    <x v="429"/>
    <s v="J"/>
  </r>
  <r>
    <s v="0500000US36005"/>
    <x v="1040"/>
    <x v="741"/>
    <x v="32"/>
    <n v="81291"/>
    <s v="Pet care (except veterinary) services"/>
    <n v="1"/>
    <s v="All establishments"/>
    <n v="1"/>
    <s v="All establishments"/>
    <n v="2019"/>
    <n v="10"/>
    <x v="1101"/>
    <s v="G"/>
    <x v="4"/>
    <s v="G"/>
    <x v="11"/>
    <s v="G"/>
  </r>
  <r>
    <s v="0500000US36007"/>
    <x v="1041"/>
    <x v="742"/>
    <x v="32"/>
    <n v="45391"/>
    <s v="Pet and pet supplies stores"/>
    <n v="1"/>
    <s v="All establishments"/>
    <n v="1"/>
    <s v="All establishments"/>
    <n v="2019"/>
    <n v="5"/>
    <x v="1653"/>
    <s v="G"/>
    <x v="161"/>
    <s v="G"/>
    <x v="0"/>
    <s v="H"/>
  </r>
  <r>
    <s v="0500000US36007"/>
    <x v="1041"/>
    <x v="742"/>
    <x v="32"/>
    <n v="54194"/>
    <s v="Veterinary services"/>
    <n v="1"/>
    <s v="All establishments"/>
    <n v="1"/>
    <s v="All establishments"/>
    <n v="2019"/>
    <n v="16"/>
    <x v="1654"/>
    <s v="G"/>
    <x v="1149"/>
    <s v="G"/>
    <x v="383"/>
    <s v="G"/>
  </r>
  <r>
    <s v="0500000US36007"/>
    <x v="1041"/>
    <x v="742"/>
    <x v="32"/>
    <n v="81291"/>
    <s v="Pet care (except veterinary) services"/>
    <n v="1"/>
    <s v="All establishments"/>
    <n v="1"/>
    <s v="All establishments"/>
    <n v="2019"/>
    <n v="13"/>
    <x v="1655"/>
    <s v="G"/>
    <x v="579"/>
    <s v="G"/>
    <x v="59"/>
    <s v="G"/>
  </r>
  <r>
    <s v="0500000US36009"/>
    <x v="1042"/>
    <x v="743"/>
    <x v="32"/>
    <n v="54194"/>
    <s v="Veterinary services"/>
    <n v="1"/>
    <s v="All establishments"/>
    <n v="1"/>
    <s v="All establishments"/>
    <n v="2019"/>
    <n v="9"/>
    <x v="1656"/>
    <s v="H"/>
    <x v="1150"/>
    <s v="G"/>
    <x v="181"/>
    <s v="H"/>
  </r>
  <r>
    <s v="0500000US36009"/>
    <x v="1042"/>
    <x v="743"/>
    <x v="32"/>
    <n v="81291"/>
    <s v="Pet care (except veterinary) services"/>
    <n v="1"/>
    <s v="All establishments"/>
    <n v="1"/>
    <s v="All establishments"/>
    <n v="2019"/>
    <n v="6"/>
    <x v="1657"/>
    <s v="G"/>
    <x v="817"/>
    <s v="G"/>
    <x v="94"/>
    <s v="G"/>
  </r>
  <r>
    <s v="0500000US36011"/>
    <x v="1043"/>
    <x v="744"/>
    <x v="32"/>
    <n v="54194"/>
    <s v="Veterinary services"/>
    <n v="1"/>
    <s v="All establishments"/>
    <n v="1"/>
    <s v="All establishments"/>
    <n v="2019"/>
    <n v="9"/>
    <x v="1658"/>
    <s v="G"/>
    <x v="850"/>
    <s v="G"/>
    <x v="338"/>
    <s v="G"/>
  </r>
  <r>
    <s v="0500000US36011"/>
    <x v="1043"/>
    <x v="744"/>
    <x v="32"/>
    <n v="81291"/>
    <s v="Pet care (except veterinary) services"/>
    <n v="1"/>
    <s v="All establishments"/>
    <n v="1"/>
    <s v="All establishments"/>
    <n v="2019"/>
    <n v="4"/>
    <x v="1659"/>
    <s v="G"/>
    <x v="961"/>
    <s v="G"/>
    <x v="6"/>
    <s v="J"/>
  </r>
  <r>
    <s v="0500000US36013"/>
    <x v="1044"/>
    <x v="745"/>
    <x v="32"/>
    <n v="45391"/>
    <s v="Pet and pet supplies stores"/>
    <n v="1"/>
    <s v="All establishments"/>
    <n v="1"/>
    <s v="All establishments"/>
    <n v="2019"/>
    <n v="5"/>
    <x v="88"/>
    <s v="J"/>
    <x v="401"/>
    <s v="J"/>
    <x v="338"/>
    <s v="J"/>
  </r>
  <r>
    <s v="0500000US36013"/>
    <x v="1044"/>
    <x v="745"/>
    <x v="32"/>
    <n v="54194"/>
    <s v="Veterinary services"/>
    <n v="1"/>
    <s v="All establishments"/>
    <n v="1"/>
    <s v="All establishments"/>
    <n v="2019"/>
    <n v="10"/>
    <x v="1660"/>
    <s v="G"/>
    <x v="1151"/>
    <s v="G"/>
    <x v="129"/>
    <s v="G"/>
  </r>
  <r>
    <s v="0500000US36013"/>
    <x v="1044"/>
    <x v="745"/>
    <x v="32"/>
    <n v="81291"/>
    <s v="Pet care (except veterinary) services"/>
    <n v="1"/>
    <s v="All establishments"/>
    <n v="1"/>
    <s v="All establishments"/>
    <n v="2019"/>
    <n v="7"/>
    <x v="1661"/>
    <s v="H"/>
    <x v="638"/>
    <s v="H"/>
    <x v="4"/>
    <s v="J"/>
  </r>
  <r>
    <s v="0500000US36015"/>
    <x v="1045"/>
    <x v="746"/>
    <x v="32"/>
    <n v="45391"/>
    <s v="Pet and pet supplies stores"/>
    <n v="1"/>
    <s v="All establishments"/>
    <n v="1"/>
    <s v="All establishments"/>
    <n v="2019"/>
    <n v="5"/>
    <x v="1500"/>
    <s v="H"/>
    <x v="473"/>
    <s v="H"/>
    <x v="31"/>
    <s v="H"/>
  </r>
  <r>
    <s v="0500000US36015"/>
    <x v="1045"/>
    <x v="746"/>
    <x v="32"/>
    <n v="54194"/>
    <s v="Veterinary services"/>
    <n v="1"/>
    <s v="All establishments"/>
    <n v="1"/>
    <s v="All establishments"/>
    <n v="2019"/>
    <n v="7"/>
    <x v="1662"/>
    <s v="G"/>
    <x v="1152"/>
    <s v="G"/>
    <x v="1"/>
    <s v="G"/>
  </r>
  <r>
    <s v="0500000US36015"/>
    <x v="1045"/>
    <x v="746"/>
    <x v="32"/>
    <n v="81291"/>
    <s v="Pet care (except veterinary) services"/>
    <n v="1"/>
    <s v="All establishments"/>
    <n v="1"/>
    <s v="All establishments"/>
    <n v="2019"/>
    <n v="4"/>
    <x v="918"/>
    <s v="G"/>
    <x v="580"/>
    <s v="G"/>
    <x v="68"/>
    <s v="G"/>
  </r>
  <r>
    <s v="0500000US36017"/>
    <x v="1046"/>
    <x v="747"/>
    <x v="32"/>
    <n v="54194"/>
    <s v="Veterinary services"/>
    <n v="1"/>
    <s v="All establishments"/>
    <n v="1"/>
    <s v="All establishments"/>
    <n v="2019"/>
    <n v="4"/>
    <x v="1663"/>
    <s v="H"/>
    <x v="503"/>
    <s v="H"/>
    <x v="14"/>
    <s v="J"/>
  </r>
  <r>
    <s v="0500000US36019"/>
    <x v="1047"/>
    <x v="310"/>
    <x v="32"/>
    <n v="45391"/>
    <s v="Pet and pet supplies stores"/>
    <n v="1"/>
    <s v="All establishments"/>
    <n v="1"/>
    <s v="All establishments"/>
    <n v="2019"/>
    <n v="3"/>
    <x v="896"/>
    <s v="J"/>
    <x v="69"/>
    <s v="J"/>
    <x v="92"/>
    <s v="H"/>
  </r>
  <r>
    <s v="0500000US36019"/>
    <x v="1047"/>
    <x v="310"/>
    <x v="32"/>
    <n v="54194"/>
    <s v="Veterinary services"/>
    <n v="1"/>
    <s v="All establishments"/>
    <n v="1"/>
    <s v="All establishments"/>
    <n v="2019"/>
    <n v="5"/>
    <x v="1664"/>
    <s v="G"/>
    <x v="1153"/>
    <s v="G"/>
    <x v="108"/>
    <s v="H"/>
  </r>
  <r>
    <s v="0500000US36019"/>
    <x v="1047"/>
    <x v="310"/>
    <x v="32"/>
    <n v="81291"/>
    <s v="Pet care (except veterinary) services"/>
    <n v="1"/>
    <s v="All establishments"/>
    <n v="1"/>
    <s v="All establishments"/>
    <n v="2019"/>
    <n v="5"/>
    <x v="1365"/>
    <s v="J"/>
    <x v="1029"/>
    <s v="J"/>
    <x v="18"/>
    <s v="J"/>
  </r>
  <r>
    <s v="0500000US36021"/>
    <x v="1048"/>
    <x v="195"/>
    <x v="32"/>
    <n v="45391"/>
    <s v="Pet and pet supplies stores"/>
    <n v="1"/>
    <s v="All establishments"/>
    <n v="1"/>
    <s v="All establishments"/>
    <n v="2019"/>
    <n v="3"/>
    <x v="158"/>
    <s v="G"/>
    <x v="584"/>
    <s v="G"/>
    <x v="125"/>
    <s v="H"/>
  </r>
  <r>
    <s v="0500000US36021"/>
    <x v="1048"/>
    <x v="195"/>
    <x v="32"/>
    <n v="54194"/>
    <s v="Veterinary services"/>
    <n v="1"/>
    <s v="All establishments"/>
    <n v="1"/>
    <s v="All establishments"/>
    <n v="2019"/>
    <n v="11"/>
    <x v="1665"/>
    <s v="H"/>
    <x v="362"/>
    <s v="H"/>
    <x v="223"/>
    <s v="G"/>
  </r>
  <r>
    <s v="0500000US36021"/>
    <x v="1048"/>
    <x v="195"/>
    <x v="32"/>
    <n v="81291"/>
    <s v="Pet care (except veterinary) services"/>
    <n v="1"/>
    <s v="All establishments"/>
    <n v="1"/>
    <s v="All establishments"/>
    <n v="2019"/>
    <n v="5"/>
    <x v="1666"/>
    <s v="G"/>
    <x v="1003"/>
    <s v="H"/>
    <x v="18"/>
    <s v="G"/>
  </r>
  <r>
    <s v="0500000US36023"/>
    <x v="1049"/>
    <x v="748"/>
    <x v="32"/>
    <n v="54194"/>
    <s v="Veterinary services"/>
    <n v="1"/>
    <s v="All establishments"/>
    <n v="1"/>
    <s v="All establishments"/>
    <n v="2019"/>
    <n v="4"/>
    <x v="1667"/>
    <s v="G"/>
    <x v="297"/>
    <s v="G"/>
    <x v="60"/>
    <s v="H"/>
  </r>
  <r>
    <s v="0500000US36023"/>
    <x v="1049"/>
    <x v="748"/>
    <x v="32"/>
    <n v="81291"/>
    <s v="Pet care (except veterinary) services"/>
    <n v="1"/>
    <s v="All establishments"/>
    <n v="1"/>
    <s v="All establishments"/>
    <n v="2019"/>
    <n v="4"/>
    <x v="1668"/>
    <s v="G"/>
    <x v="969"/>
    <s v="G"/>
    <x v="77"/>
    <s v="G"/>
  </r>
  <r>
    <s v="0500000US36025"/>
    <x v="1050"/>
    <x v="353"/>
    <x v="32"/>
    <n v="54194"/>
    <s v="Veterinary services"/>
    <n v="1"/>
    <s v="All establishments"/>
    <n v="1"/>
    <s v="All establishments"/>
    <n v="2019"/>
    <n v="6"/>
    <x v="1466"/>
    <s v="H"/>
    <x v="790"/>
    <s v="H"/>
    <x v="10"/>
    <s v="H"/>
  </r>
  <r>
    <s v="0500000US36027"/>
    <x v="1051"/>
    <x v="749"/>
    <x v="32"/>
    <n v="45391"/>
    <s v="Pet and pet supplies stores"/>
    <n v="1"/>
    <s v="All establishments"/>
    <n v="1"/>
    <s v="All establishments"/>
    <n v="2019"/>
    <n v="12"/>
    <x v="970"/>
    <s v="H"/>
    <x v="845"/>
    <s v="G"/>
    <x v="355"/>
    <s v="G"/>
  </r>
  <r>
    <s v="0500000US36027"/>
    <x v="1051"/>
    <x v="749"/>
    <x v="32"/>
    <n v="54194"/>
    <s v="Veterinary services"/>
    <n v="1"/>
    <s v="All establishments"/>
    <n v="1"/>
    <s v="All establishments"/>
    <n v="2019"/>
    <n v="43"/>
    <x v="1669"/>
    <s v="G"/>
    <x v="1154"/>
    <s v="G"/>
    <x v="525"/>
    <s v="G"/>
  </r>
  <r>
    <s v="0500000US36027"/>
    <x v="1051"/>
    <x v="749"/>
    <x v="32"/>
    <n v="81291"/>
    <s v="Pet care (except veterinary) services"/>
    <n v="1"/>
    <s v="All establishments"/>
    <n v="1"/>
    <s v="All establishments"/>
    <n v="2019"/>
    <n v="20"/>
    <x v="1670"/>
    <s v="G"/>
    <x v="251"/>
    <s v="H"/>
    <x v="21"/>
    <s v="G"/>
  </r>
  <r>
    <s v="0500000US36029"/>
    <x v="1052"/>
    <x v="750"/>
    <x v="32"/>
    <n v="45391"/>
    <s v="Pet and pet supplies stores"/>
    <n v="1"/>
    <s v="All establishments"/>
    <n v="1"/>
    <s v="All establishments"/>
    <n v="2019"/>
    <n v="44"/>
    <x v="1671"/>
    <s v="H"/>
    <x v="1155"/>
    <s v="H"/>
    <x v="526"/>
    <s v="H"/>
  </r>
  <r>
    <s v="0500000US36029"/>
    <x v="1052"/>
    <x v="750"/>
    <x v="32"/>
    <n v="54194"/>
    <s v="Veterinary services"/>
    <n v="1"/>
    <s v="All establishments"/>
    <n v="1"/>
    <s v="All establishments"/>
    <n v="2019"/>
    <n v="83"/>
    <x v="1672"/>
    <s v="G"/>
    <x v="1156"/>
    <s v="G"/>
    <x v="527"/>
    <s v="G"/>
  </r>
  <r>
    <s v="0500000US36029"/>
    <x v="1052"/>
    <x v="750"/>
    <x v="32"/>
    <n v="81291"/>
    <s v="Pet care (except veterinary) services"/>
    <n v="1"/>
    <s v="All establishments"/>
    <n v="1"/>
    <s v="All establishments"/>
    <n v="2019"/>
    <n v="84"/>
    <x v="1673"/>
    <s v="G"/>
    <x v="1157"/>
    <s v="G"/>
    <x v="528"/>
    <s v="G"/>
  </r>
  <r>
    <s v="0500000US36031"/>
    <x v="1053"/>
    <x v="537"/>
    <x v="32"/>
    <n v="54194"/>
    <s v="Veterinary services"/>
    <n v="1"/>
    <s v="All establishments"/>
    <n v="1"/>
    <s v="All establishments"/>
    <n v="2019"/>
    <n v="7"/>
    <x v="1674"/>
    <s v="J"/>
    <x v="630"/>
    <s v="J"/>
    <x v="181"/>
    <s v="J"/>
  </r>
  <r>
    <s v="0500000US36033"/>
    <x v="1054"/>
    <x v="18"/>
    <x v="32"/>
    <n v="54194"/>
    <s v="Veterinary services"/>
    <n v="1"/>
    <s v="All establishments"/>
    <n v="1"/>
    <s v="All establishments"/>
    <n v="2019"/>
    <n v="5"/>
    <x v="1675"/>
    <s v="G"/>
    <x v="715"/>
    <s v="G"/>
    <x v="25"/>
    <s v="H"/>
  </r>
  <r>
    <s v="0500000US36035"/>
    <x v="1055"/>
    <x v="249"/>
    <x v="32"/>
    <n v="54194"/>
    <s v="Veterinary services"/>
    <n v="1"/>
    <s v="All establishments"/>
    <n v="1"/>
    <s v="All establishments"/>
    <n v="2019"/>
    <n v="5"/>
    <x v="1676"/>
    <s v="G"/>
    <x v="740"/>
    <s v="G"/>
    <x v="25"/>
    <s v="H"/>
  </r>
  <r>
    <s v="0500000US36035"/>
    <x v="1055"/>
    <x v="249"/>
    <x v="32"/>
    <n v="81291"/>
    <s v="Pet care (except veterinary) services"/>
    <n v="1"/>
    <s v="All establishments"/>
    <n v="1"/>
    <s v="All establishments"/>
    <n v="2019"/>
    <n v="3"/>
    <x v="1677"/>
    <s v="J"/>
    <x v="142"/>
    <s v="J"/>
    <x v="46"/>
    <s v="J"/>
  </r>
  <r>
    <s v="0500000US36037"/>
    <x v="1056"/>
    <x v="556"/>
    <x v="32"/>
    <n v="54194"/>
    <s v="Veterinary services"/>
    <n v="1"/>
    <s v="All establishments"/>
    <n v="1"/>
    <s v="All establishments"/>
    <n v="2019"/>
    <n v="4"/>
    <x v="1678"/>
    <s v="J"/>
    <x v="1158"/>
    <s v="J"/>
    <x v="143"/>
    <s v="J"/>
  </r>
  <r>
    <s v="0500000US36039"/>
    <x v="1057"/>
    <x v="73"/>
    <x v="32"/>
    <n v="81291"/>
    <s v="Pet care (except veterinary) services"/>
    <n v="1"/>
    <s v="All establishments"/>
    <n v="1"/>
    <s v="All establishments"/>
    <n v="2019"/>
    <n v="3"/>
    <x v="1679"/>
    <s v="J"/>
    <x v="580"/>
    <s v="J"/>
    <x v="96"/>
    <s v="G"/>
  </r>
  <r>
    <s v="0500000US36043"/>
    <x v="1058"/>
    <x v="751"/>
    <x v="32"/>
    <n v="54194"/>
    <s v="Veterinary services"/>
    <n v="1"/>
    <s v="All establishments"/>
    <n v="1"/>
    <s v="All establishments"/>
    <n v="2019"/>
    <n v="5"/>
    <x v="1170"/>
    <s v="G"/>
    <x v="707"/>
    <s v="G"/>
    <x v="92"/>
    <s v="H"/>
  </r>
  <r>
    <s v="0500000US36043"/>
    <x v="1058"/>
    <x v="751"/>
    <x v="32"/>
    <n v="81291"/>
    <s v="Pet care (except veterinary) services"/>
    <n v="1"/>
    <s v="All establishments"/>
    <n v="1"/>
    <s v="All establishments"/>
    <n v="2019"/>
    <n v="5"/>
    <x v="1050"/>
    <s v="G"/>
    <x v="838"/>
    <s v="G"/>
    <x v="6"/>
    <s v="J"/>
  </r>
  <r>
    <s v="0500000US36045"/>
    <x v="1059"/>
    <x v="23"/>
    <x v="32"/>
    <n v="45391"/>
    <s v="Pet and pet supplies stores"/>
    <n v="1"/>
    <s v="All establishments"/>
    <n v="1"/>
    <s v="All establishments"/>
    <n v="2019"/>
    <n v="4"/>
    <x v="1680"/>
    <s v="J"/>
    <x v="532"/>
    <s v="J"/>
    <x v="69"/>
    <s v="J"/>
  </r>
  <r>
    <s v="0500000US36045"/>
    <x v="1059"/>
    <x v="23"/>
    <x v="32"/>
    <n v="54194"/>
    <s v="Veterinary services"/>
    <n v="1"/>
    <s v="All establishments"/>
    <n v="1"/>
    <s v="All establishments"/>
    <n v="2019"/>
    <n v="9"/>
    <x v="1681"/>
    <s v="H"/>
    <x v="1159"/>
    <s v="J"/>
    <x v="31"/>
    <s v="H"/>
  </r>
  <r>
    <s v="0500000US36045"/>
    <x v="1059"/>
    <x v="23"/>
    <x v="32"/>
    <n v="81291"/>
    <s v="Pet care (except veterinary) services"/>
    <n v="1"/>
    <s v="All establishments"/>
    <n v="1"/>
    <s v="All establishments"/>
    <n v="2019"/>
    <n v="6"/>
    <x v="1114"/>
    <s v="G"/>
    <x v="181"/>
    <s v="G"/>
    <x v="22"/>
    <s v="J"/>
  </r>
  <r>
    <s v="0500000US36047"/>
    <x v="1060"/>
    <x v="101"/>
    <x v="32"/>
    <n v="45391"/>
    <s v="Pet and pet supplies stores"/>
    <n v="1"/>
    <s v="All establishments"/>
    <n v="1"/>
    <s v="All establishments"/>
    <n v="2019"/>
    <n v="64"/>
    <x v="1682"/>
    <s v="H"/>
    <x v="1160"/>
    <s v="G"/>
    <x v="529"/>
    <s v="G"/>
  </r>
  <r>
    <s v="0500000US36047"/>
    <x v="1060"/>
    <x v="101"/>
    <x v="32"/>
    <n v="54194"/>
    <s v="Veterinary services"/>
    <n v="1"/>
    <s v="All establishments"/>
    <n v="1"/>
    <s v="All establishments"/>
    <n v="2019"/>
    <n v="71"/>
    <x v="1683"/>
    <s v="G"/>
    <x v="1161"/>
    <s v="G"/>
    <x v="445"/>
    <s v="G"/>
  </r>
  <r>
    <s v="0500000US36047"/>
    <x v="1060"/>
    <x v="101"/>
    <x v="32"/>
    <n v="81291"/>
    <s v="Pet care (except veterinary) services"/>
    <n v="1"/>
    <s v="All establishments"/>
    <n v="1"/>
    <s v="All establishments"/>
    <n v="2019"/>
    <n v="109"/>
    <x v="1684"/>
    <s v="G"/>
    <x v="1162"/>
    <s v="G"/>
    <x v="530"/>
    <s v="G"/>
  </r>
  <r>
    <s v="0500000US36049"/>
    <x v="1061"/>
    <x v="752"/>
    <x v="32"/>
    <n v="54194"/>
    <s v="Veterinary services"/>
    <n v="1"/>
    <s v="All establishments"/>
    <n v="1"/>
    <s v="All establishments"/>
    <n v="2019"/>
    <n v="3"/>
    <x v="1685"/>
    <s v="J"/>
    <x v="1163"/>
    <s v="J"/>
    <x v="64"/>
    <s v="J"/>
  </r>
  <r>
    <s v="0500000US36051"/>
    <x v="1062"/>
    <x v="324"/>
    <x v="32"/>
    <n v="54194"/>
    <s v="Veterinary services"/>
    <n v="1"/>
    <s v="All establishments"/>
    <n v="1"/>
    <s v="All establishments"/>
    <n v="2019"/>
    <n v="11"/>
    <x v="1686"/>
    <s v="G"/>
    <x v="1164"/>
    <s v="G"/>
    <x v="261"/>
    <s v="H"/>
  </r>
  <r>
    <s v="0500000US36051"/>
    <x v="1062"/>
    <x v="324"/>
    <x v="32"/>
    <n v="81291"/>
    <s v="Pet care (except veterinary) services"/>
    <n v="1"/>
    <s v="All establishments"/>
    <n v="1"/>
    <s v="All establishments"/>
    <n v="2019"/>
    <n v="4"/>
    <x v="720"/>
    <s v="G"/>
    <x v="843"/>
    <s v="H"/>
    <x v="6"/>
    <s v="G"/>
  </r>
  <r>
    <s v="0500000US36053"/>
    <x v="1063"/>
    <x v="28"/>
    <x v="32"/>
    <n v="54194"/>
    <s v="Veterinary services"/>
    <n v="1"/>
    <s v="All establishments"/>
    <n v="1"/>
    <s v="All establishments"/>
    <n v="2019"/>
    <n v="8"/>
    <x v="350"/>
    <s v="G"/>
    <x v="1165"/>
    <s v="G"/>
    <x v="347"/>
    <s v="G"/>
  </r>
  <r>
    <s v="0500000US36053"/>
    <x v="1063"/>
    <x v="28"/>
    <x v="32"/>
    <n v="81291"/>
    <s v="Pet care (except veterinary) services"/>
    <n v="1"/>
    <s v="All establishments"/>
    <n v="1"/>
    <s v="All establishments"/>
    <n v="2019"/>
    <n v="5"/>
    <x v="1103"/>
    <s v="G"/>
    <x v="85"/>
    <s v="G"/>
    <x v="4"/>
    <s v="G"/>
  </r>
  <r>
    <s v="0500000US36055"/>
    <x v="1064"/>
    <x v="211"/>
    <x v="32"/>
    <n v="45391"/>
    <s v="Pet and pet supplies stores"/>
    <n v="1"/>
    <s v="All establishments"/>
    <n v="1"/>
    <s v="All establishments"/>
    <n v="2019"/>
    <n v="33"/>
    <x v="1687"/>
    <s v="H"/>
    <x v="1166"/>
    <s v="H"/>
    <x v="488"/>
    <s v="G"/>
  </r>
  <r>
    <s v="0500000US36055"/>
    <x v="1064"/>
    <x v="211"/>
    <x v="32"/>
    <n v="54194"/>
    <s v="Veterinary services"/>
    <n v="1"/>
    <s v="All establishments"/>
    <n v="1"/>
    <s v="All establishments"/>
    <n v="2019"/>
    <n v="56"/>
    <x v="1688"/>
    <s v="G"/>
    <x v="1167"/>
    <s v="G"/>
    <x v="531"/>
    <s v="G"/>
  </r>
  <r>
    <s v="0500000US36055"/>
    <x v="1064"/>
    <x v="211"/>
    <x v="32"/>
    <n v="81291"/>
    <s v="Pet care (except veterinary) services"/>
    <n v="1"/>
    <s v="All establishments"/>
    <n v="1"/>
    <s v="All establishments"/>
    <n v="2019"/>
    <n v="46"/>
    <x v="1689"/>
    <s v="G"/>
    <x v="1168"/>
    <s v="G"/>
    <x v="460"/>
    <s v="G"/>
  </r>
  <r>
    <s v="0500000US36057"/>
    <x v="1065"/>
    <x v="32"/>
    <x v="32"/>
    <n v="54194"/>
    <s v="Veterinary services"/>
    <n v="1"/>
    <s v="All establishments"/>
    <n v="1"/>
    <s v="All establishments"/>
    <n v="2019"/>
    <n v="6"/>
    <x v="354"/>
    <s v="G"/>
    <x v="827"/>
    <s v="H"/>
    <x v="5"/>
    <s v="J"/>
  </r>
  <r>
    <s v="0500000US36059"/>
    <x v="1066"/>
    <x v="212"/>
    <x v="32"/>
    <n v="45391"/>
    <s v="Pet and pet supplies stores"/>
    <n v="1"/>
    <s v="All establishments"/>
    <n v="1"/>
    <s v="All establishments"/>
    <n v="2019"/>
    <n v="63"/>
    <x v="1690"/>
    <s v="H"/>
    <x v="1169"/>
    <s v="H"/>
    <x v="422"/>
    <s v="H"/>
  </r>
  <r>
    <s v="0500000US36059"/>
    <x v="1066"/>
    <x v="212"/>
    <x v="32"/>
    <n v="54194"/>
    <s v="Veterinary services"/>
    <n v="1"/>
    <s v="All establishments"/>
    <n v="1"/>
    <s v="All establishments"/>
    <n v="2019"/>
    <n v="107"/>
    <x v="1691"/>
    <s v="G"/>
    <x v="1170"/>
    <s v="G"/>
    <x v="532"/>
    <s v="G"/>
  </r>
  <r>
    <s v="0500000US36059"/>
    <x v="1066"/>
    <x v="212"/>
    <x v="32"/>
    <n v="81291"/>
    <s v="Pet care (except veterinary) services"/>
    <n v="1"/>
    <s v="All establishments"/>
    <n v="1"/>
    <s v="All establishments"/>
    <n v="2019"/>
    <n v="100"/>
    <x v="1692"/>
    <s v="G"/>
    <x v="1171"/>
    <s v="G"/>
    <x v="533"/>
    <s v="H"/>
  </r>
  <r>
    <s v="0500000US36061"/>
    <x v="1067"/>
    <x v="753"/>
    <x v="32"/>
    <n v="45391"/>
    <s v="Pet and pet supplies stores"/>
    <n v="1"/>
    <s v="All establishments"/>
    <n v="1"/>
    <s v="All establishments"/>
    <n v="2019"/>
    <n v="89"/>
    <x v="1693"/>
    <s v="G"/>
    <x v="1172"/>
    <s v="G"/>
    <x v="503"/>
    <s v="G"/>
  </r>
  <r>
    <s v="0500000US36061"/>
    <x v="1067"/>
    <x v="753"/>
    <x v="32"/>
    <n v="54194"/>
    <s v="Veterinary services"/>
    <n v="1"/>
    <s v="All establishments"/>
    <n v="1"/>
    <s v="All establishments"/>
    <n v="2019"/>
    <n v="112"/>
    <x v="1694"/>
    <s v="G"/>
    <x v="1173"/>
    <s v="H"/>
    <x v="534"/>
    <s v="H"/>
  </r>
  <r>
    <s v="0500000US36061"/>
    <x v="1067"/>
    <x v="753"/>
    <x v="32"/>
    <n v="81291"/>
    <s v="Pet care (except veterinary) services"/>
    <n v="1"/>
    <s v="All establishments"/>
    <n v="1"/>
    <s v="All establishments"/>
    <n v="2019"/>
    <n v="153"/>
    <x v="1695"/>
    <s v="G"/>
    <x v="1174"/>
    <s v="G"/>
    <x v="535"/>
    <s v="G"/>
  </r>
  <r>
    <s v="0500000US36063"/>
    <x v="1068"/>
    <x v="754"/>
    <x v="32"/>
    <n v="45391"/>
    <s v="Pet and pet supplies stores"/>
    <n v="1"/>
    <s v="All establishments"/>
    <n v="1"/>
    <s v="All establishments"/>
    <n v="2019"/>
    <n v="6"/>
    <x v="1696"/>
    <s v="J"/>
    <x v="212"/>
    <s v="J"/>
    <x v="108"/>
    <s v="J"/>
  </r>
  <r>
    <s v="0500000US36063"/>
    <x v="1068"/>
    <x v="754"/>
    <x v="32"/>
    <n v="54194"/>
    <s v="Veterinary services"/>
    <n v="1"/>
    <s v="All establishments"/>
    <n v="1"/>
    <s v="All establishments"/>
    <n v="2019"/>
    <n v="20"/>
    <x v="1697"/>
    <s v="G"/>
    <x v="1175"/>
    <s v="G"/>
    <x v="536"/>
    <s v="G"/>
  </r>
  <r>
    <s v="0500000US36063"/>
    <x v="1068"/>
    <x v="754"/>
    <x v="32"/>
    <n v="81291"/>
    <s v="Pet care (except veterinary) services"/>
    <n v="1"/>
    <s v="All establishments"/>
    <n v="1"/>
    <s v="All establishments"/>
    <n v="2019"/>
    <n v="11"/>
    <x v="1390"/>
    <s v="G"/>
    <x v="315"/>
    <s v="G"/>
    <x v="53"/>
    <s v="H"/>
  </r>
  <r>
    <s v="0500000US36065"/>
    <x v="1069"/>
    <x v="755"/>
    <x v="32"/>
    <n v="45391"/>
    <s v="Pet and pet supplies stores"/>
    <n v="1"/>
    <s v="All establishments"/>
    <n v="1"/>
    <s v="All establishments"/>
    <n v="2019"/>
    <n v="4"/>
    <x v="1698"/>
    <s v="H"/>
    <x v="1042"/>
    <s v="H"/>
    <x v="143"/>
    <s v="H"/>
  </r>
  <r>
    <s v="0500000US36065"/>
    <x v="1069"/>
    <x v="755"/>
    <x v="32"/>
    <n v="54194"/>
    <s v="Veterinary services"/>
    <n v="1"/>
    <s v="All establishments"/>
    <n v="1"/>
    <s v="All establishments"/>
    <n v="2019"/>
    <n v="23"/>
    <x v="1699"/>
    <s v="G"/>
    <x v="1176"/>
    <s v="G"/>
    <x v="304"/>
    <s v="J"/>
  </r>
  <r>
    <s v="0500000US36065"/>
    <x v="1069"/>
    <x v="755"/>
    <x v="32"/>
    <n v="81291"/>
    <s v="Pet care (except veterinary) services"/>
    <n v="1"/>
    <s v="All establishments"/>
    <n v="1"/>
    <s v="All establishments"/>
    <n v="2019"/>
    <n v="12"/>
    <x v="899"/>
    <s v="G"/>
    <x v="21"/>
    <s v="G"/>
    <x v="53"/>
    <s v="G"/>
  </r>
  <r>
    <s v="0500000US36067"/>
    <x v="1070"/>
    <x v="756"/>
    <x v="32"/>
    <n v="45391"/>
    <s v="Pet and pet supplies stores"/>
    <n v="1"/>
    <s v="All establishments"/>
    <n v="1"/>
    <s v="All establishments"/>
    <n v="2019"/>
    <n v="15"/>
    <x v="1029"/>
    <s v="J"/>
    <x v="1177"/>
    <s v="H"/>
    <x v="457"/>
    <s v="H"/>
  </r>
  <r>
    <s v="0500000US36067"/>
    <x v="1070"/>
    <x v="756"/>
    <x v="32"/>
    <n v="54194"/>
    <s v="Veterinary services"/>
    <n v="1"/>
    <s v="All establishments"/>
    <n v="1"/>
    <s v="All establishments"/>
    <n v="2019"/>
    <n v="42"/>
    <x v="1700"/>
    <s v="G"/>
    <x v="421"/>
    <s v="G"/>
    <x v="537"/>
    <s v="G"/>
  </r>
  <r>
    <s v="0500000US36067"/>
    <x v="1070"/>
    <x v="756"/>
    <x v="32"/>
    <n v="81291"/>
    <s v="Pet care (except veterinary) services"/>
    <n v="1"/>
    <s v="All establishments"/>
    <n v="1"/>
    <s v="All establishments"/>
    <n v="2019"/>
    <n v="40"/>
    <x v="1701"/>
    <s v="G"/>
    <x v="1178"/>
    <s v="G"/>
    <x v="379"/>
    <s v="H"/>
  </r>
  <r>
    <s v="0500000US36069"/>
    <x v="1071"/>
    <x v="757"/>
    <x v="32"/>
    <n v="45391"/>
    <s v="Pet and pet supplies stores"/>
    <n v="1"/>
    <s v="All establishments"/>
    <n v="1"/>
    <s v="All establishments"/>
    <n v="2019"/>
    <n v="5"/>
    <x v="974"/>
    <s v="J"/>
    <x v="1179"/>
    <s v="J"/>
    <x v="105"/>
    <s v="J"/>
  </r>
  <r>
    <s v="0500000US36069"/>
    <x v="1071"/>
    <x v="757"/>
    <x v="32"/>
    <n v="54194"/>
    <s v="Veterinary services"/>
    <n v="1"/>
    <s v="All establishments"/>
    <n v="1"/>
    <s v="All establishments"/>
    <n v="2019"/>
    <n v="15"/>
    <x v="1702"/>
    <s v="G"/>
    <x v="1180"/>
    <s v="G"/>
    <x v="282"/>
    <s v="G"/>
  </r>
  <r>
    <s v="0500000US36069"/>
    <x v="1071"/>
    <x v="757"/>
    <x v="32"/>
    <n v="81291"/>
    <s v="Pet care (except veterinary) services"/>
    <n v="1"/>
    <s v="All establishments"/>
    <n v="1"/>
    <s v="All establishments"/>
    <n v="2019"/>
    <n v="10"/>
    <x v="302"/>
    <s v="H"/>
    <x v="602"/>
    <s v="H"/>
    <x v="51"/>
    <s v="J"/>
  </r>
  <r>
    <s v="0500000US36071"/>
    <x v="1072"/>
    <x v="112"/>
    <x v="32"/>
    <n v="45391"/>
    <s v="Pet and pet supplies stores"/>
    <n v="1"/>
    <s v="All establishments"/>
    <n v="1"/>
    <s v="All establishments"/>
    <n v="2019"/>
    <n v="11"/>
    <x v="1703"/>
    <s v="H"/>
    <x v="1181"/>
    <s v="H"/>
    <x v="380"/>
    <s v="J"/>
  </r>
  <r>
    <s v="0500000US36071"/>
    <x v="1072"/>
    <x v="112"/>
    <x v="32"/>
    <n v="54194"/>
    <s v="Veterinary services"/>
    <n v="1"/>
    <s v="All establishments"/>
    <n v="1"/>
    <s v="All establishments"/>
    <n v="2019"/>
    <n v="35"/>
    <x v="1704"/>
    <s v="G"/>
    <x v="1182"/>
    <s v="G"/>
    <x v="538"/>
    <s v="G"/>
  </r>
  <r>
    <s v="0500000US36071"/>
    <x v="1072"/>
    <x v="112"/>
    <x v="32"/>
    <n v="81291"/>
    <s v="Pet care (except veterinary) services"/>
    <n v="1"/>
    <s v="All establishments"/>
    <n v="1"/>
    <s v="All establishments"/>
    <n v="2019"/>
    <n v="26"/>
    <x v="1705"/>
    <s v="G"/>
    <x v="1183"/>
    <s v="G"/>
    <x v="19"/>
    <s v="G"/>
  </r>
  <r>
    <s v="0500000US36073"/>
    <x v="1073"/>
    <x v="758"/>
    <x v="32"/>
    <n v="54194"/>
    <s v="Veterinary services"/>
    <n v="1"/>
    <s v="All establishments"/>
    <n v="1"/>
    <s v="All establishments"/>
    <n v="2019"/>
    <n v="4"/>
    <x v="1246"/>
    <s v="G"/>
    <x v="589"/>
    <s v="G"/>
    <x v="18"/>
    <s v="H"/>
  </r>
  <r>
    <s v="0500000US36073"/>
    <x v="1073"/>
    <x v="758"/>
    <x v="32"/>
    <n v="81291"/>
    <s v="Pet care (except veterinary) services"/>
    <n v="1"/>
    <s v="All establishments"/>
    <n v="1"/>
    <s v="All establishments"/>
    <n v="2019"/>
    <n v="5"/>
    <x v="475"/>
    <s v="G"/>
    <x v="181"/>
    <s v="H"/>
    <x v="94"/>
    <s v="G"/>
  </r>
  <r>
    <s v="0500000US36075"/>
    <x v="1074"/>
    <x v="759"/>
    <x v="32"/>
    <n v="54194"/>
    <s v="Veterinary services"/>
    <n v="1"/>
    <s v="All establishments"/>
    <n v="1"/>
    <s v="All establishments"/>
    <n v="2019"/>
    <n v="11"/>
    <x v="1706"/>
    <s v="H"/>
    <x v="545"/>
    <s v="J"/>
    <x v="113"/>
    <s v="J"/>
  </r>
  <r>
    <s v="0500000US36075"/>
    <x v="1074"/>
    <x v="759"/>
    <x v="32"/>
    <n v="81291"/>
    <s v="Pet care (except veterinary) services"/>
    <n v="1"/>
    <s v="All establishments"/>
    <n v="1"/>
    <s v="All establishments"/>
    <n v="2019"/>
    <n v="11"/>
    <x v="1707"/>
    <s v="H"/>
    <x v="81"/>
    <s v="H"/>
    <x v="125"/>
    <s v="H"/>
  </r>
  <r>
    <s v="0500000US36077"/>
    <x v="1075"/>
    <x v="760"/>
    <x v="32"/>
    <n v="45391"/>
    <s v="Pet and pet supplies stores"/>
    <n v="1"/>
    <s v="All establishments"/>
    <n v="1"/>
    <s v="All establishments"/>
    <n v="2019"/>
    <n v="3"/>
    <x v="1708"/>
    <s v="H"/>
    <x v="109"/>
    <s v="H"/>
    <x v="59"/>
    <s v="J"/>
  </r>
  <r>
    <s v="0500000US36077"/>
    <x v="1075"/>
    <x v="760"/>
    <x v="32"/>
    <n v="54194"/>
    <s v="Veterinary services"/>
    <n v="1"/>
    <s v="All establishments"/>
    <n v="1"/>
    <s v="All establishments"/>
    <n v="2019"/>
    <n v="6"/>
    <x v="1709"/>
    <s v="H"/>
    <x v="1184"/>
    <s v="H"/>
    <x v="0"/>
    <s v="H"/>
  </r>
  <r>
    <s v="0500000US36077"/>
    <x v="1075"/>
    <x v="760"/>
    <x v="32"/>
    <n v="81291"/>
    <s v="Pet care (except veterinary) services"/>
    <n v="1"/>
    <s v="All establishments"/>
    <n v="1"/>
    <s v="All establishments"/>
    <n v="2019"/>
    <n v="3"/>
    <x v="1710"/>
    <s v="H"/>
    <x v="49"/>
    <s v="J"/>
    <x v="68"/>
    <s v="J"/>
  </r>
  <r>
    <s v="0500000US36079"/>
    <x v="1076"/>
    <x v="219"/>
    <x v="32"/>
    <n v="45391"/>
    <s v="Pet and pet supplies stores"/>
    <n v="1"/>
    <s v="All establishments"/>
    <n v="1"/>
    <s v="All establishments"/>
    <n v="2019"/>
    <n v="5"/>
    <x v="734"/>
    <s v="G"/>
    <x v="433"/>
    <s v="G"/>
    <x v="259"/>
    <s v="G"/>
  </r>
  <r>
    <s v="0500000US36079"/>
    <x v="1076"/>
    <x v="219"/>
    <x v="32"/>
    <n v="54194"/>
    <s v="Veterinary services"/>
    <n v="1"/>
    <s v="All establishments"/>
    <n v="1"/>
    <s v="All establishments"/>
    <n v="2019"/>
    <n v="17"/>
    <x v="1711"/>
    <s v="H"/>
    <x v="1185"/>
    <s v="H"/>
    <x v="374"/>
    <s v="G"/>
  </r>
  <r>
    <s v="0500000US36079"/>
    <x v="1076"/>
    <x v="219"/>
    <x v="32"/>
    <n v="81291"/>
    <s v="Pet care (except veterinary) services"/>
    <n v="1"/>
    <s v="All establishments"/>
    <n v="1"/>
    <s v="All establishments"/>
    <n v="2019"/>
    <n v="22"/>
    <x v="1712"/>
    <s v="H"/>
    <x v="25"/>
    <s v="H"/>
    <x v="15"/>
    <s v="H"/>
  </r>
  <r>
    <s v="0500000US36081"/>
    <x v="1077"/>
    <x v="761"/>
    <x v="32"/>
    <n v="45391"/>
    <s v="Pet and pet supplies stores"/>
    <n v="1"/>
    <s v="All establishments"/>
    <n v="1"/>
    <s v="All establishments"/>
    <n v="2019"/>
    <n v="62"/>
    <x v="594"/>
    <s v="H"/>
    <x v="1186"/>
    <s v="G"/>
    <x v="539"/>
    <s v="G"/>
  </r>
  <r>
    <s v="0500000US36081"/>
    <x v="1077"/>
    <x v="761"/>
    <x v="32"/>
    <n v="54194"/>
    <s v="Veterinary services"/>
    <n v="1"/>
    <s v="All establishments"/>
    <n v="1"/>
    <s v="All establishments"/>
    <n v="2019"/>
    <n v="63"/>
    <x v="1713"/>
    <s v="H"/>
    <x v="1187"/>
    <s v="H"/>
    <x v="540"/>
    <s v="H"/>
  </r>
  <r>
    <s v="0500000US36081"/>
    <x v="1077"/>
    <x v="761"/>
    <x v="32"/>
    <n v="81291"/>
    <s v="Pet care (except veterinary) services"/>
    <n v="1"/>
    <s v="All establishments"/>
    <n v="1"/>
    <s v="All establishments"/>
    <n v="2019"/>
    <n v="59"/>
    <x v="1714"/>
    <s v="G"/>
    <x v="1188"/>
    <s v="G"/>
    <x v="55"/>
    <s v="H"/>
  </r>
  <r>
    <s v="0500000US36083"/>
    <x v="1078"/>
    <x v="762"/>
    <x v="32"/>
    <n v="45391"/>
    <s v="Pet and pet supplies stores"/>
    <n v="1"/>
    <s v="All establishments"/>
    <n v="1"/>
    <s v="All establishments"/>
    <n v="2019"/>
    <n v="7"/>
    <x v="1715"/>
    <s v="G"/>
    <x v="70"/>
    <s v="G"/>
    <x v="263"/>
    <s v="H"/>
  </r>
  <r>
    <s v="0500000US36083"/>
    <x v="1078"/>
    <x v="762"/>
    <x v="32"/>
    <n v="54194"/>
    <s v="Veterinary services"/>
    <n v="1"/>
    <s v="All establishments"/>
    <n v="1"/>
    <s v="All establishments"/>
    <n v="2019"/>
    <n v="10"/>
    <x v="1716"/>
    <s v="G"/>
    <x v="54"/>
    <s v="G"/>
    <x v="541"/>
    <s v="G"/>
  </r>
  <r>
    <s v="0500000US36083"/>
    <x v="1078"/>
    <x v="762"/>
    <x v="32"/>
    <n v="81291"/>
    <s v="Pet care (except veterinary) services"/>
    <n v="1"/>
    <s v="All establishments"/>
    <n v="1"/>
    <s v="All establishments"/>
    <n v="2019"/>
    <n v="14"/>
    <x v="1717"/>
    <s v="G"/>
    <x v="472"/>
    <s v="G"/>
    <x v="53"/>
    <s v="H"/>
  </r>
  <r>
    <s v="0500000US36085"/>
    <x v="1079"/>
    <x v="269"/>
    <x v="32"/>
    <n v="45391"/>
    <s v="Pet and pet supplies stores"/>
    <n v="1"/>
    <s v="All establishments"/>
    <n v="1"/>
    <s v="All establishments"/>
    <n v="2019"/>
    <n v="15"/>
    <x v="1718"/>
    <s v="H"/>
    <x v="764"/>
    <s v="G"/>
    <x v="224"/>
    <s v="G"/>
  </r>
  <r>
    <s v="0500000US36085"/>
    <x v="1079"/>
    <x v="269"/>
    <x v="32"/>
    <n v="54194"/>
    <s v="Veterinary services"/>
    <n v="1"/>
    <s v="All establishments"/>
    <n v="1"/>
    <s v="All establishments"/>
    <n v="2019"/>
    <n v="27"/>
    <x v="1719"/>
    <s v="G"/>
    <x v="1189"/>
    <s v="G"/>
    <x v="539"/>
    <s v="G"/>
  </r>
  <r>
    <s v="0500000US36085"/>
    <x v="1079"/>
    <x v="269"/>
    <x v="32"/>
    <n v="81291"/>
    <s v="Pet care (except veterinary) services"/>
    <n v="1"/>
    <s v="All establishments"/>
    <n v="1"/>
    <s v="All establishments"/>
    <n v="2019"/>
    <n v="16"/>
    <x v="1457"/>
    <s v="G"/>
    <x v="311"/>
    <s v="H"/>
    <x v="30"/>
    <s v="H"/>
  </r>
  <r>
    <s v="0500000US36087"/>
    <x v="1080"/>
    <x v="763"/>
    <x v="32"/>
    <n v="45391"/>
    <s v="Pet and pet supplies stores"/>
    <n v="1"/>
    <s v="All establishments"/>
    <n v="1"/>
    <s v="All establishments"/>
    <n v="2019"/>
    <n v="8"/>
    <x v="1720"/>
    <s v="H"/>
    <x v="1190"/>
    <s v="H"/>
    <x v="86"/>
    <s v="H"/>
  </r>
  <r>
    <s v="0500000US36087"/>
    <x v="1080"/>
    <x v="763"/>
    <x v="32"/>
    <n v="54194"/>
    <s v="Veterinary services"/>
    <n v="1"/>
    <s v="All establishments"/>
    <n v="1"/>
    <s v="All establishments"/>
    <n v="2019"/>
    <n v="23"/>
    <x v="1721"/>
    <s v="H"/>
    <x v="1191"/>
    <s v="H"/>
    <x v="407"/>
    <s v="H"/>
  </r>
  <r>
    <s v="0500000US36087"/>
    <x v="1080"/>
    <x v="763"/>
    <x v="32"/>
    <n v="81291"/>
    <s v="Pet care (except veterinary) services"/>
    <n v="1"/>
    <s v="All establishments"/>
    <n v="1"/>
    <s v="All establishments"/>
    <n v="2019"/>
    <n v="21"/>
    <x v="1247"/>
    <s v="G"/>
    <x v="1192"/>
    <s v="G"/>
    <x v="57"/>
    <s v="G"/>
  </r>
  <r>
    <s v="0500000US36089"/>
    <x v="1081"/>
    <x v="764"/>
    <x v="32"/>
    <n v="54194"/>
    <s v="Veterinary services"/>
    <n v="1"/>
    <s v="All establishments"/>
    <n v="1"/>
    <s v="All establishments"/>
    <n v="2019"/>
    <n v="13"/>
    <x v="1722"/>
    <s v="J"/>
    <x v="1193"/>
    <s v="J"/>
    <x v="113"/>
    <s v="J"/>
  </r>
  <r>
    <s v="0500000US36089"/>
    <x v="1081"/>
    <x v="764"/>
    <x v="32"/>
    <n v="81291"/>
    <s v="Pet care (except veterinary) services"/>
    <n v="1"/>
    <s v="All establishments"/>
    <n v="1"/>
    <s v="All establishments"/>
    <n v="2019"/>
    <n v="3"/>
    <x v="1381"/>
    <s v="H"/>
    <x v="1010"/>
    <s v="G"/>
    <x v="391"/>
    <s v="J"/>
  </r>
  <r>
    <s v="0500000US36091"/>
    <x v="1082"/>
    <x v="765"/>
    <x v="32"/>
    <n v="45391"/>
    <s v="Pet and pet supplies stores"/>
    <n v="1"/>
    <s v="All establishments"/>
    <n v="1"/>
    <s v="All establishments"/>
    <n v="2019"/>
    <n v="9"/>
    <x v="1723"/>
    <s v="G"/>
    <x v="1194"/>
    <s v="G"/>
    <x v="27"/>
    <s v="G"/>
  </r>
  <r>
    <s v="0500000US36091"/>
    <x v="1082"/>
    <x v="765"/>
    <x v="32"/>
    <n v="54194"/>
    <s v="Veterinary services"/>
    <n v="1"/>
    <s v="All establishments"/>
    <n v="1"/>
    <s v="All establishments"/>
    <n v="2019"/>
    <n v="42"/>
    <x v="1724"/>
    <s v="G"/>
    <x v="1195"/>
    <s v="G"/>
    <x v="542"/>
    <s v="G"/>
  </r>
  <r>
    <s v="0500000US36091"/>
    <x v="1082"/>
    <x v="765"/>
    <x v="32"/>
    <n v="81291"/>
    <s v="Pet care (except veterinary) services"/>
    <n v="1"/>
    <s v="All establishments"/>
    <n v="1"/>
    <s v="All establishments"/>
    <n v="2019"/>
    <n v="25"/>
    <x v="1302"/>
    <s v="G"/>
    <x v="388"/>
    <s v="G"/>
    <x v="100"/>
    <s v="G"/>
  </r>
  <r>
    <s v="0500000US36093"/>
    <x v="1083"/>
    <x v="766"/>
    <x v="32"/>
    <n v="45391"/>
    <s v="Pet and pet supplies stores"/>
    <n v="1"/>
    <s v="All establishments"/>
    <n v="1"/>
    <s v="All establishments"/>
    <n v="2019"/>
    <n v="4"/>
    <x v="1408"/>
    <s v="G"/>
    <x v="695"/>
    <s v="G"/>
    <x v="224"/>
    <s v="H"/>
  </r>
  <r>
    <s v="0500000US36093"/>
    <x v="1083"/>
    <x v="766"/>
    <x v="32"/>
    <n v="54194"/>
    <s v="Veterinary services"/>
    <n v="1"/>
    <s v="All establishments"/>
    <n v="1"/>
    <s v="All establishments"/>
    <n v="2019"/>
    <n v="14"/>
    <x v="1725"/>
    <s v="G"/>
    <x v="1196"/>
    <s v="G"/>
    <x v="366"/>
    <s v="G"/>
  </r>
  <r>
    <s v="0500000US36093"/>
    <x v="1083"/>
    <x v="766"/>
    <x v="32"/>
    <n v="81291"/>
    <s v="Pet care (except veterinary) services"/>
    <n v="1"/>
    <s v="All establishments"/>
    <n v="1"/>
    <s v="All establishments"/>
    <n v="2019"/>
    <n v="8"/>
    <x v="1726"/>
    <s v="H"/>
    <x v="128"/>
    <s v="H"/>
    <x v="63"/>
    <s v="H"/>
  </r>
  <r>
    <s v="0500000US36095"/>
    <x v="1084"/>
    <x v="767"/>
    <x v="32"/>
    <n v="54194"/>
    <s v="Veterinary services"/>
    <n v="1"/>
    <s v="All establishments"/>
    <n v="1"/>
    <s v="All establishments"/>
    <n v="2019"/>
    <n v="3"/>
    <x v="1727"/>
    <s v="J"/>
    <x v="671"/>
    <s v="J"/>
    <x v="202"/>
    <s v="J"/>
  </r>
  <r>
    <s v="0500000US36097"/>
    <x v="1085"/>
    <x v="768"/>
    <x v="32"/>
    <n v="54194"/>
    <s v="Veterinary services"/>
    <n v="1"/>
    <s v="All establishments"/>
    <n v="1"/>
    <s v="All establishments"/>
    <n v="2019"/>
    <n v="3"/>
    <x v="1728"/>
    <s v="H"/>
    <x v="677"/>
    <s v="H"/>
    <x v="7"/>
    <s v="H"/>
  </r>
  <r>
    <s v="0500000US36099"/>
    <x v="1086"/>
    <x v="769"/>
    <x v="32"/>
    <n v="54194"/>
    <s v="Veterinary services"/>
    <n v="1"/>
    <s v="All establishments"/>
    <n v="1"/>
    <s v="All establishments"/>
    <n v="2019"/>
    <n v="4"/>
    <x v="1729"/>
    <s v="H"/>
    <x v="336"/>
    <s v="G"/>
    <x v="222"/>
    <s v="G"/>
  </r>
  <r>
    <s v="0500000US36101"/>
    <x v="1087"/>
    <x v="374"/>
    <x v="32"/>
    <n v="45391"/>
    <s v="Pet and pet supplies stores"/>
    <n v="1"/>
    <s v="All establishments"/>
    <n v="1"/>
    <s v="All establishments"/>
    <n v="2019"/>
    <n v="4"/>
    <x v="1730"/>
    <s v="G"/>
    <x v="598"/>
    <s v="H"/>
    <x v="391"/>
    <s v="G"/>
  </r>
  <r>
    <s v="0500000US36101"/>
    <x v="1087"/>
    <x v="374"/>
    <x v="32"/>
    <n v="54194"/>
    <s v="Veterinary services"/>
    <n v="1"/>
    <s v="All establishments"/>
    <n v="1"/>
    <s v="All establishments"/>
    <n v="2019"/>
    <n v="8"/>
    <x v="1731"/>
    <s v="G"/>
    <x v="362"/>
    <s v="G"/>
    <x v="263"/>
    <s v="G"/>
  </r>
  <r>
    <s v="0500000US36101"/>
    <x v="1087"/>
    <x v="374"/>
    <x v="32"/>
    <n v="81291"/>
    <s v="Pet care (except veterinary) services"/>
    <n v="1"/>
    <s v="All establishments"/>
    <n v="1"/>
    <s v="All establishments"/>
    <n v="2019"/>
    <n v="5"/>
    <x v="1732"/>
    <s v="J"/>
    <x v="1197"/>
    <s v="J"/>
    <x v="22"/>
    <s v="J"/>
  </r>
  <r>
    <s v="0500000US36103"/>
    <x v="1088"/>
    <x v="542"/>
    <x v="32"/>
    <n v="45391"/>
    <s v="Pet and pet supplies stores"/>
    <n v="1"/>
    <s v="All establishments"/>
    <n v="1"/>
    <s v="All establishments"/>
    <n v="2019"/>
    <n v="85"/>
    <x v="1733"/>
    <s v="H"/>
    <x v="1198"/>
    <s v="H"/>
    <x v="543"/>
    <s v="H"/>
  </r>
  <r>
    <s v="0500000US36103"/>
    <x v="1088"/>
    <x v="542"/>
    <x v="32"/>
    <n v="54194"/>
    <s v="Veterinary services"/>
    <n v="1"/>
    <s v="All establishments"/>
    <n v="1"/>
    <s v="All establishments"/>
    <n v="2019"/>
    <n v="153"/>
    <x v="1734"/>
    <s v="G"/>
    <x v="1199"/>
    <s v="G"/>
    <x v="544"/>
    <s v="G"/>
  </r>
  <r>
    <s v="0500000US36103"/>
    <x v="1088"/>
    <x v="542"/>
    <x v="32"/>
    <n v="81291"/>
    <s v="Pet care (except veterinary) services"/>
    <n v="1"/>
    <s v="All establishments"/>
    <n v="1"/>
    <s v="All establishments"/>
    <n v="2019"/>
    <n v="124"/>
    <x v="1735"/>
    <s v="H"/>
    <x v="1200"/>
    <s v="J"/>
    <x v="545"/>
    <s v="J"/>
  </r>
  <r>
    <s v="0500000US36105"/>
    <x v="1089"/>
    <x v="666"/>
    <x v="32"/>
    <n v="54194"/>
    <s v="Veterinary services"/>
    <n v="1"/>
    <s v="All establishments"/>
    <n v="1"/>
    <s v="All establishments"/>
    <n v="2019"/>
    <n v="6"/>
    <x v="1736"/>
    <s v="G"/>
    <x v="1201"/>
    <s v="H"/>
    <x v="89"/>
    <s v="H"/>
  </r>
  <r>
    <s v="0500000US36105"/>
    <x v="1089"/>
    <x v="666"/>
    <x v="32"/>
    <n v="81291"/>
    <s v="Pet care (except veterinary) services"/>
    <n v="1"/>
    <s v="All establishments"/>
    <n v="1"/>
    <s v="All establishments"/>
    <n v="2019"/>
    <n v="4"/>
    <x v="598"/>
    <s v="G"/>
    <x v="727"/>
    <s v="G"/>
    <x v="9"/>
    <s v="J"/>
  </r>
  <r>
    <s v="0500000US36107"/>
    <x v="1090"/>
    <x v="770"/>
    <x v="32"/>
    <n v="54194"/>
    <s v="Veterinary services"/>
    <n v="1"/>
    <s v="All establishments"/>
    <n v="1"/>
    <s v="All establishments"/>
    <n v="2019"/>
    <n v="5"/>
    <x v="1717"/>
    <s v="J"/>
    <x v="508"/>
    <s v="J"/>
    <x v="14"/>
    <s v="J"/>
  </r>
  <r>
    <s v="0500000US36109"/>
    <x v="1091"/>
    <x v="771"/>
    <x v="32"/>
    <n v="54194"/>
    <s v="Veterinary services"/>
    <n v="1"/>
    <s v="All establishments"/>
    <n v="1"/>
    <s v="All establishments"/>
    <n v="2019"/>
    <n v="19"/>
    <x v="1737"/>
    <s v="G"/>
    <x v="1202"/>
    <s v="G"/>
    <x v="13"/>
    <s v="G"/>
  </r>
  <r>
    <s v="0500000US36109"/>
    <x v="1091"/>
    <x v="771"/>
    <x v="32"/>
    <n v="81291"/>
    <s v="Pet care (except veterinary) services"/>
    <n v="1"/>
    <s v="All establishments"/>
    <n v="1"/>
    <s v="All establishments"/>
    <n v="2019"/>
    <n v="8"/>
    <x v="1414"/>
    <s v="G"/>
    <x v="724"/>
    <s v="G"/>
    <x v="47"/>
    <s v="J"/>
  </r>
  <r>
    <s v="0500000US36111"/>
    <x v="1092"/>
    <x v="772"/>
    <x v="32"/>
    <n v="45391"/>
    <s v="Pet and pet supplies stores"/>
    <n v="1"/>
    <s v="All establishments"/>
    <n v="1"/>
    <s v="All establishments"/>
    <n v="2019"/>
    <n v="10"/>
    <x v="1482"/>
    <s v="H"/>
    <x v="1203"/>
    <s v="H"/>
    <x v="43"/>
    <s v="G"/>
  </r>
  <r>
    <s v="0500000US36111"/>
    <x v="1092"/>
    <x v="772"/>
    <x v="32"/>
    <n v="54194"/>
    <s v="Veterinary services"/>
    <n v="1"/>
    <s v="All establishments"/>
    <n v="1"/>
    <s v="All establishments"/>
    <n v="2019"/>
    <n v="26"/>
    <x v="1738"/>
    <s v="G"/>
    <x v="1204"/>
    <s v="G"/>
    <x v="546"/>
    <s v="G"/>
  </r>
  <r>
    <s v="0500000US36111"/>
    <x v="1092"/>
    <x v="772"/>
    <x v="32"/>
    <n v="81291"/>
    <s v="Pet care (except veterinary) services"/>
    <n v="1"/>
    <s v="All establishments"/>
    <n v="1"/>
    <s v="All establishments"/>
    <n v="2019"/>
    <n v="20"/>
    <x v="1739"/>
    <s v="G"/>
    <x v="383"/>
    <s v="G"/>
    <x v="340"/>
    <s v="H"/>
  </r>
  <r>
    <s v="0500000US36113"/>
    <x v="1093"/>
    <x v="341"/>
    <x v="32"/>
    <n v="45391"/>
    <s v="Pet and pet supplies stores"/>
    <n v="1"/>
    <s v="All establishments"/>
    <n v="1"/>
    <s v="All establishments"/>
    <n v="2019"/>
    <n v="4"/>
    <x v="697"/>
    <s v="H"/>
    <x v="204"/>
    <s v="H"/>
    <x v="338"/>
    <s v="H"/>
  </r>
  <r>
    <s v="0500000US36113"/>
    <x v="1093"/>
    <x v="341"/>
    <x v="32"/>
    <n v="54194"/>
    <s v="Veterinary services"/>
    <n v="1"/>
    <s v="All establishments"/>
    <n v="1"/>
    <s v="All establishments"/>
    <n v="2019"/>
    <n v="11"/>
    <x v="1740"/>
    <s v="G"/>
    <x v="1205"/>
    <s v="G"/>
    <x v="386"/>
    <s v="G"/>
  </r>
  <r>
    <s v="0500000US36113"/>
    <x v="1093"/>
    <x v="341"/>
    <x v="32"/>
    <n v="81291"/>
    <s v="Pet care (except veterinary) services"/>
    <n v="1"/>
    <s v="All establishments"/>
    <n v="1"/>
    <s v="All establishments"/>
    <n v="2019"/>
    <n v="5"/>
    <x v="910"/>
    <s v="H"/>
    <x v="1206"/>
    <s v="H"/>
    <x v="4"/>
    <s v="G"/>
  </r>
  <r>
    <s v="0500000US36115"/>
    <x v="1094"/>
    <x v="85"/>
    <x v="32"/>
    <n v="54194"/>
    <s v="Veterinary services"/>
    <n v="1"/>
    <s v="All establishments"/>
    <n v="1"/>
    <s v="All establishments"/>
    <n v="2019"/>
    <n v="7"/>
    <x v="1741"/>
    <s v="G"/>
    <x v="722"/>
    <s v="G"/>
    <x v="0"/>
    <s v="G"/>
  </r>
  <r>
    <s v="0500000US36115"/>
    <x v="1094"/>
    <x v="85"/>
    <x v="32"/>
    <n v="81291"/>
    <s v="Pet care (except veterinary) services"/>
    <n v="1"/>
    <s v="All establishments"/>
    <n v="1"/>
    <s v="All establishments"/>
    <n v="2019"/>
    <n v="3"/>
    <x v="318"/>
    <s v="H"/>
    <x v="194"/>
    <s v="J"/>
    <x v="32"/>
    <s v="J"/>
  </r>
  <r>
    <s v="0500000US36117"/>
    <x v="1095"/>
    <x v="380"/>
    <x v="32"/>
    <n v="54194"/>
    <s v="Veterinary services"/>
    <n v="1"/>
    <s v="All establishments"/>
    <n v="1"/>
    <s v="All establishments"/>
    <n v="2019"/>
    <n v="13"/>
    <x v="1742"/>
    <s v="G"/>
    <x v="1207"/>
    <s v="G"/>
    <x v="418"/>
    <s v="H"/>
  </r>
  <r>
    <s v="0500000US36117"/>
    <x v="1095"/>
    <x v="380"/>
    <x v="32"/>
    <n v="81291"/>
    <s v="Pet care (except veterinary) services"/>
    <n v="1"/>
    <s v="All establishments"/>
    <n v="1"/>
    <s v="All establishments"/>
    <n v="2019"/>
    <n v="10"/>
    <x v="1743"/>
    <s v="G"/>
    <x v="327"/>
    <s v="G"/>
    <x v="235"/>
    <s v="G"/>
  </r>
  <r>
    <s v="0500000US36119"/>
    <x v="1096"/>
    <x v="773"/>
    <x v="32"/>
    <n v="45391"/>
    <s v="Pet and pet supplies stores"/>
    <n v="1"/>
    <s v="All establishments"/>
    <n v="1"/>
    <s v="All establishments"/>
    <n v="2019"/>
    <n v="42"/>
    <x v="1744"/>
    <s v="H"/>
    <x v="1208"/>
    <s v="H"/>
    <x v="547"/>
    <s v="G"/>
  </r>
  <r>
    <s v="0500000US36119"/>
    <x v="1096"/>
    <x v="773"/>
    <x v="32"/>
    <n v="54194"/>
    <s v="Veterinary services"/>
    <n v="1"/>
    <s v="All establishments"/>
    <n v="1"/>
    <s v="All establishments"/>
    <n v="2019"/>
    <n v="92"/>
    <x v="1745"/>
    <s v="G"/>
    <x v="1209"/>
    <s v="G"/>
    <x v="548"/>
    <s v="G"/>
  </r>
  <r>
    <s v="0500000US36119"/>
    <x v="1096"/>
    <x v="773"/>
    <x v="32"/>
    <n v="81291"/>
    <s v="Pet care (except veterinary) services"/>
    <n v="1"/>
    <s v="All establishments"/>
    <n v="1"/>
    <s v="All establishments"/>
    <n v="2019"/>
    <n v="77"/>
    <x v="1746"/>
    <s v="H"/>
    <x v="1210"/>
    <s v="H"/>
    <x v="513"/>
    <s v="H"/>
  </r>
  <r>
    <s v="0500000US36121"/>
    <x v="1097"/>
    <x v="774"/>
    <x v="32"/>
    <n v="54194"/>
    <s v="Veterinary services"/>
    <n v="1"/>
    <s v="All establishments"/>
    <n v="1"/>
    <s v="All establishments"/>
    <n v="2019"/>
    <n v="6"/>
    <x v="1747"/>
    <s v="G"/>
    <x v="1164"/>
    <s v="H"/>
    <x v="319"/>
    <s v="H"/>
  </r>
  <r>
    <s v="0500000US36121"/>
    <x v="1097"/>
    <x v="774"/>
    <x v="32"/>
    <n v="81291"/>
    <s v="Pet care (except veterinary) services"/>
    <n v="1"/>
    <s v="All establishments"/>
    <n v="1"/>
    <s v="All establishments"/>
    <n v="2019"/>
    <n v="3"/>
    <x v="1748"/>
    <s v="H"/>
    <x v="796"/>
    <s v="H"/>
    <x v="67"/>
    <s v="J"/>
  </r>
  <r>
    <s v="0500000US36123"/>
    <x v="1098"/>
    <x v="775"/>
    <x v="32"/>
    <n v="54194"/>
    <s v="Veterinary services"/>
    <n v="1"/>
    <s v="All establishments"/>
    <n v="1"/>
    <s v="All establishments"/>
    <n v="2019"/>
    <n v="3"/>
    <x v="1749"/>
    <s v="H"/>
    <x v="845"/>
    <s v="H"/>
    <x v="181"/>
    <s v="H"/>
  </r>
  <r>
    <s v="0500000US37001"/>
    <x v="1099"/>
    <x v="776"/>
    <x v="33"/>
    <n v="45391"/>
    <s v="Pet and pet supplies stores"/>
    <n v="1"/>
    <s v="All establishments"/>
    <n v="1"/>
    <s v="All establishments"/>
    <n v="2019"/>
    <n v="7"/>
    <x v="1016"/>
    <s v="J"/>
    <x v="767"/>
    <s v="J"/>
    <x v="113"/>
    <s v="J"/>
  </r>
  <r>
    <s v="0500000US37001"/>
    <x v="1099"/>
    <x v="776"/>
    <x v="33"/>
    <n v="54194"/>
    <s v="Veterinary services"/>
    <n v="1"/>
    <s v="All establishments"/>
    <n v="1"/>
    <s v="All establishments"/>
    <n v="2019"/>
    <n v="22"/>
    <x v="1750"/>
    <s v="G"/>
    <x v="1211"/>
    <s v="G"/>
    <x v="549"/>
    <s v="G"/>
  </r>
  <r>
    <s v="0500000US37001"/>
    <x v="1099"/>
    <x v="776"/>
    <x v="33"/>
    <n v="81291"/>
    <s v="Pet care (except veterinary) services"/>
    <n v="1"/>
    <s v="All establishments"/>
    <n v="1"/>
    <s v="All establishments"/>
    <n v="2019"/>
    <n v="7"/>
    <x v="1751"/>
    <s v="H"/>
    <x v="187"/>
    <s v="H"/>
    <x v="39"/>
    <s v="H"/>
  </r>
  <r>
    <s v="0500000US37003"/>
    <x v="1100"/>
    <x v="777"/>
    <x v="33"/>
    <n v="54194"/>
    <s v="Veterinary services"/>
    <n v="1"/>
    <s v="All establishments"/>
    <n v="1"/>
    <s v="All establishments"/>
    <n v="2019"/>
    <n v="5"/>
    <x v="1752"/>
    <s v="G"/>
    <x v="592"/>
    <s v="G"/>
    <x v="330"/>
    <s v="G"/>
  </r>
  <r>
    <s v="0500000US37011"/>
    <x v="1101"/>
    <x v="778"/>
    <x v="33"/>
    <n v="54194"/>
    <s v="Veterinary services"/>
    <n v="1"/>
    <s v="All establishments"/>
    <n v="1"/>
    <s v="All establishments"/>
    <n v="2019"/>
    <n v="3"/>
    <x v="443"/>
    <s v="H"/>
    <x v="594"/>
    <s v="H"/>
    <x v="7"/>
    <s v="G"/>
  </r>
  <r>
    <s v="0500000US37013"/>
    <x v="1102"/>
    <x v="779"/>
    <x v="33"/>
    <n v="54194"/>
    <s v="Veterinary services"/>
    <n v="1"/>
    <s v="All establishments"/>
    <n v="1"/>
    <s v="All establishments"/>
    <n v="2019"/>
    <n v="3"/>
    <x v="1546"/>
    <s v="H"/>
    <x v="468"/>
    <s v="H"/>
    <x v="225"/>
    <s v="H"/>
  </r>
  <r>
    <s v="0500000US37017"/>
    <x v="1103"/>
    <x v="780"/>
    <x v="33"/>
    <n v="81291"/>
    <s v="Pet care (except veterinary) services"/>
    <n v="1"/>
    <s v="All establishments"/>
    <n v="1"/>
    <s v="All establishments"/>
    <n v="2019"/>
    <n v="3"/>
    <x v="1753"/>
    <s v="G"/>
    <x v="69"/>
    <s v="G"/>
    <x v="14"/>
    <s v="J"/>
  </r>
  <r>
    <s v="0500000US37019"/>
    <x v="1104"/>
    <x v="781"/>
    <x v="33"/>
    <n v="45391"/>
    <s v="Pet and pet supplies stores"/>
    <n v="1"/>
    <s v="All establishments"/>
    <n v="1"/>
    <s v="All establishments"/>
    <n v="2019"/>
    <n v="4"/>
    <x v="1754"/>
    <s v="J"/>
    <x v="4"/>
    <s v="J"/>
    <x v="63"/>
    <s v="J"/>
  </r>
  <r>
    <s v="0500000US37019"/>
    <x v="1104"/>
    <x v="781"/>
    <x v="33"/>
    <n v="54194"/>
    <s v="Veterinary services"/>
    <n v="1"/>
    <s v="All establishments"/>
    <n v="1"/>
    <s v="All establishments"/>
    <n v="2019"/>
    <n v="11"/>
    <x v="1755"/>
    <s v="G"/>
    <x v="1212"/>
    <s v="G"/>
    <x v="424"/>
    <s v="G"/>
  </r>
  <r>
    <s v="0500000US37019"/>
    <x v="1104"/>
    <x v="781"/>
    <x v="33"/>
    <n v="81291"/>
    <s v="Pet care (except veterinary) services"/>
    <n v="1"/>
    <s v="All establishments"/>
    <n v="1"/>
    <s v="All establishments"/>
    <n v="2019"/>
    <n v="14"/>
    <x v="1507"/>
    <s v="G"/>
    <x v="22"/>
    <s v="G"/>
    <x v="220"/>
    <s v="J"/>
  </r>
  <r>
    <s v="0500000US37021"/>
    <x v="1105"/>
    <x v="782"/>
    <x v="33"/>
    <n v="45391"/>
    <s v="Pet and pet supplies stores"/>
    <n v="1"/>
    <s v="All establishments"/>
    <n v="1"/>
    <s v="All establishments"/>
    <n v="2019"/>
    <n v="16"/>
    <x v="1756"/>
    <s v="G"/>
    <x v="1213"/>
    <s v="G"/>
    <x v="424"/>
    <s v="H"/>
  </r>
  <r>
    <s v="0500000US37021"/>
    <x v="1105"/>
    <x v="782"/>
    <x v="33"/>
    <n v="54194"/>
    <s v="Veterinary services"/>
    <n v="1"/>
    <s v="All establishments"/>
    <n v="1"/>
    <s v="All establishments"/>
    <n v="2019"/>
    <n v="50"/>
    <x v="1757"/>
    <s v="H"/>
    <x v="1214"/>
    <s v="H"/>
    <x v="550"/>
    <s v="H"/>
  </r>
  <r>
    <s v="0500000US37021"/>
    <x v="1105"/>
    <x v="782"/>
    <x v="33"/>
    <n v="81291"/>
    <s v="Pet care (except veterinary) services"/>
    <n v="1"/>
    <s v="All establishments"/>
    <n v="1"/>
    <s v="All establishments"/>
    <n v="2019"/>
    <n v="45"/>
    <x v="1758"/>
    <s v="G"/>
    <x v="1215"/>
    <s v="G"/>
    <x v="521"/>
    <s v="H"/>
  </r>
  <r>
    <s v="0500000US37023"/>
    <x v="1106"/>
    <x v="783"/>
    <x v="33"/>
    <n v="54194"/>
    <s v="Veterinary services"/>
    <n v="1"/>
    <s v="All establishments"/>
    <n v="1"/>
    <s v="All establishments"/>
    <n v="2019"/>
    <n v="6"/>
    <x v="1461"/>
    <s v="G"/>
    <x v="1216"/>
    <s v="G"/>
    <x v="71"/>
    <s v="G"/>
  </r>
  <r>
    <s v="0500000US37023"/>
    <x v="1106"/>
    <x v="783"/>
    <x v="33"/>
    <n v="81291"/>
    <s v="Pet care (except veterinary) services"/>
    <n v="1"/>
    <s v="All establishments"/>
    <n v="1"/>
    <s v="All establishments"/>
    <n v="2019"/>
    <n v="3"/>
    <x v="27"/>
    <s v="J"/>
    <x v="182"/>
    <s v="J"/>
    <x v="54"/>
    <s v="J"/>
  </r>
  <r>
    <s v="0500000US37025"/>
    <x v="1107"/>
    <x v="784"/>
    <x v="33"/>
    <n v="45391"/>
    <s v="Pet and pet supplies stores"/>
    <n v="1"/>
    <s v="All establishments"/>
    <n v="1"/>
    <s v="All establishments"/>
    <n v="2019"/>
    <n v="9"/>
    <x v="1109"/>
    <s v="H"/>
    <x v="1158"/>
    <s v="H"/>
    <x v="318"/>
    <s v="H"/>
  </r>
  <r>
    <s v="0500000US37025"/>
    <x v="1107"/>
    <x v="784"/>
    <x v="33"/>
    <n v="54194"/>
    <s v="Veterinary services"/>
    <n v="1"/>
    <s v="All establishments"/>
    <n v="1"/>
    <s v="All establishments"/>
    <n v="2019"/>
    <n v="22"/>
    <x v="1759"/>
    <s v="G"/>
    <x v="1217"/>
    <s v="G"/>
    <x v="170"/>
    <s v="G"/>
  </r>
  <r>
    <s v="0500000US37025"/>
    <x v="1107"/>
    <x v="784"/>
    <x v="33"/>
    <n v="81291"/>
    <s v="Pet care (except veterinary) services"/>
    <n v="1"/>
    <s v="All establishments"/>
    <n v="1"/>
    <s v="All establishments"/>
    <n v="2019"/>
    <n v="13"/>
    <x v="1760"/>
    <s v="G"/>
    <x v="327"/>
    <s v="G"/>
    <x v="35"/>
    <s v="G"/>
  </r>
  <r>
    <s v="0500000US37027"/>
    <x v="1108"/>
    <x v="447"/>
    <x v="33"/>
    <n v="54194"/>
    <s v="Veterinary services"/>
    <n v="1"/>
    <s v="All establishments"/>
    <n v="1"/>
    <s v="All establishments"/>
    <n v="2019"/>
    <n v="6"/>
    <x v="1761"/>
    <s v="G"/>
    <x v="972"/>
    <s v="G"/>
    <x v="408"/>
    <s v="G"/>
  </r>
  <r>
    <s v="0500000US37027"/>
    <x v="1108"/>
    <x v="447"/>
    <x v="33"/>
    <n v="81291"/>
    <s v="Pet care (except veterinary) services"/>
    <n v="1"/>
    <s v="All establishments"/>
    <n v="1"/>
    <s v="All establishments"/>
    <n v="2019"/>
    <n v="4"/>
    <x v="1762"/>
    <s v="H"/>
    <x v="332"/>
    <s v="H"/>
    <x v="11"/>
    <s v="H"/>
  </r>
  <r>
    <s v="0500000US37031"/>
    <x v="1109"/>
    <x v="785"/>
    <x v="33"/>
    <n v="45391"/>
    <s v="Pet and pet supplies stores"/>
    <n v="1"/>
    <s v="All establishments"/>
    <n v="1"/>
    <s v="All establishments"/>
    <n v="2019"/>
    <n v="4"/>
    <x v="623"/>
    <s v="H"/>
    <x v="134"/>
    <s v="H"/>
    <x v="17"/>
    <s v="H"/>
  </r>
  <r>
    <s v="0500000US37031"/>
    <x v="1109"/>
    <x v="785"/>
    <x v="33"/>
    <n v="54194"/>
    <s v="Veterinary services"/>
    <n v="1"/>
    <s v="All establishments"/>
    <n v="1"/>
    <s v="All establishments"/>
    <n v="2019"/>
    <n v="12"/>
    <x v="1763"/>
    <s v="G"/>
    <x v="1218"/>
    <s v="G"/>
    <x v="104"/>
    <s v="G"/>
  </r>
  <r>
    <s v="0500000US37031"/>
    <x v="1109"/>
    <x v="785"/>
    <x v="33"/>
    <n v="81291"/>
    <s v="Pet care (except veterinary) services"/>
    <n v="1"/>
    <s v="All establishments"/>
    <n v="1"/>
    <s v="All establishments"/>
    <n v="2019"/>
    <n v="3"/>
    <x v="1764"/>
    <s v="J"/>
    <x v="589"/>
    <s v="J"/>
    <x v="5"/>
    <s v="J"/>
  </r>
  <r>
    <s v="0500000US37035"/>
    <x v="1110"/>
    <x v="786"/>
    <x v="33"/>
    <n v="45391"/>
    <s v="Pet and pet supplies stores"/>
    <n v="1"/>
    <s v="All establishments"/>
    <n v="1"/>
    <s v="All establishments"/>
    <n v="2019"/>
    <n v="5"/>
    <x v="1765"/>
    <s v="H"/>
    <x v="1098"/>
    <s v="J"/>
    <x v="66"/>
    <s v="H"/>
  </r>
  <r>
    <s v="0500000US37035"/>
    <x v="1110"/>
    <x v="786"/>
    <x v="33"/>
    <n v="54194"/>
    <s v="Veterinary services"/>
    <n v="1"/>
    <s v="All establishments"/>
    <n v="1"/>
    <s v="All establishments"/>
    <n v="2019"/>
    <n v="19"/>
    <x v="1766"/>
    <s v="G"/>
    <x v="1219"/>
    <s v="G"/>
    <x v="441"/>
    <s v="H"/>
  </r>
  <r>
    <s v="0500000US37035"/>
    <x v="1110"/>
    <x v="786"/>
    <x v="33"/>
    <n v="81291"/>
    <s v="Pet care (except veterinary) services"/>
    <n v="1"/>
    <s v="All establishments"/>
    <n v="1"/>
    <s v="All establishments"/>
    <n v="2019"/>
    <n v="12"/>
    <x v="1513"/>
    <s v="G"/>
    <x v="129"/>
    <s v="G"/>
    <x v="50"/>
    <s v="G"/>
  </r>
  <r>
    <s v="0500000US37037"/>
    <x v="1111"/>
    <x v="237"/>
    <x v="33"/>
    <n v="54194"/>
    <s v="Veterinary services"/>
    <n v="1"/>
    <s v="All establishments"/>
    <n v="1"/>
    <s v="All establishments"/>
    <n v="2019"/>
    <n v="20"/>
    <x v="1767"/>
    <s v="G"/>
    <x v="751"/>
    <s v="G"/>
    <x v="41"/>
    <s v="H"/>
  </r>
  <r>
    <s v="0500000US37037"/>
    <x v="1111"/>
    <x v="237"/>
    <x v="33"/>
    <n v="81291"/>
    <s v="Pet care (except veterinary) services"/>
    <n v="1"/>
    <s v="All establishments"/>
    <n v="1"/>
    <s v="All establishments"/>
    <n v="2019"/>
    <n v="7"/>
    <x v="992"/>
    <s v="G"/>
    <x v="747"/>
    <s v="H"/>
    <x v="11"/>
    <s v="G"/>
  </r>
  <r>
    <s v="0500000US37039"/>
    <x v="1112"/>
    <x v="5"/>
    <x v="33"/>
    <n v="54194"/>
    <s v="Veterinary services"/>
    <n v="1"/>
    <s v="All establishments"/>
    <n v="1"/>
    <s v="All establishments"/>
    <n v="2019"/>
    <n v="4"/>
    <x v="1768"/>
    <s v="H"/>
    <x v="568"/>
    <s v="H"/>
    <x v="330"/>
    <s v="G"/>
  </r>
  <r>
    <s v="0500000US37039"/>
    <x v="1112"/>
    <x v="5"/>
    <x v="33"/>
    <n v="81291"/>
    <s v="Pet care (except veterinary) services"/>
    <n v="1"/>
    <s v="All establishments"/>
    <n v="1"/>
    <s v="All establishments"/>
    <n v="2019"/>
    <n v="5"/>
    <x v="746"/>
    <s v="H"/>
    <x v="961"/>
    <s v="J"/>
    <x v="391"/>
    <s v="G"/>
  </r>
  <r>
    <s v="0500000US37045"/>
    <x v="1113"/>
    <x v="787"/>
    <x v="33"/>
    <n v="45391"/>
    <s v="Pet and pet supplies stores"/>
    <n v="1"/>
    <s v="All establishments"/>
    <n v="1"/>
    <s v="All establishments"/>
    <n v="2019"/>
    <n v="3"/>
    <x v="1769"/>
    <s v="H"/>
    <x v="1029"/>
    <s v="J"/>
    <x v="54"/>
    <s v="J"/>
  </r>
  <r>
    <s v="0500000US37045"/>
    <x v="1113"/>
    <x v="787"/>
    <x v="33"/>
    <n v="54194"/>
    <s v="Veterinary services"/>
    <n v="1"/>
    <s v="All establishments"/>
    <n v="1"/>
    <s v="All establishments"/>
    <n v="2019"/>
    <n v="6"/>
    <x v="1770"/>
    <s v="H"/>
    <x v="1220"/>
    <s v="J"/>
    <x v="39"/>
    <s v="J"/>
  </r>
  <r>
    <s v="0500000US37045"/>
    <x v="1113"/>
    <x v="787"/>
    <x v="33"/>
    <n v="81291"/>
    <s v="Pet care (except veterinary) services"/>
    <n v="1"/>
    <s v="All establishments"/>
    <n v="1"/>
    <s v="All establishments"/>
    <n v="2019"/>
    <n v="4"/>
    <x v="1771"/>
    <s v="J"/>
    <x v="28"/>
    <s v="J"/>
    <x v="16"/>
    <s v="J"/>
  </r>
  <r>
    <s v="0500000US37047"/>
    <x v="1114"/>
    <x v="788"/>
    <x v="33"/>
    <n v="54194"/>
    <s v="Veterinary services"/>
    <n v="1"/>
    <s v="All establishments"/>
    <n v="1"/>
    <s v="All establishments"/>
    <n v="2019"/>
    <n v="5"/>
    <x v="657"/>
    <s v="G"/>
    <x v="286"/>
    <s v="G"/>
    <x v="125"/>
    <s v="G"/>
  </r>
  <r>
    <s v="0500000US37049"/>
    <x v="1115"/>
    <x v="789"/>
    <x v="33"/>
    <n v="45391"/>
    <s v="Pet and pet supplies stores"/>
    <n v="1"/>
    <s v="All establishments"/>
    <n v="1"/>
    <s v="All establishments"/>
    <n v="2019"/>
    <n v="4"/>
    <x v="1680"/>
    <s v="J"/>
    <x v="122"/>
    <s v="J"/>
    <x v="124"/>
    <s v="J"/>
  </r>
  <r>
    <s v="0500000US37049"/>
    <x v="1115"/>
    <x v="789"/>
    <x v="33"/>
    <n v="54194"/>
    <s v="Veterinary services"/>
    <n v="1"/>
    <s v="All establishments"/>
    <n v="1"/>
    <s v="All establishments"/>
    <n v="2019"/>
    <n v="11"/>
    <x v="1772"/>
    <s v="G"/>
    <x v="1221"/>
    <s v="G"/>
    <x v="247"/>
    <s v="G"/>
  </r>
  <r>
    <s v="0500000US37049"/>
    <x v="1115"/>
    <x v="789"/>
    <x v="33"/>
    <n v="81291"/>
    <s v="Pet care (except veterinary) services"/>
    <n v="1"/>
    <s v="All establishments"/>
    <n v="1"/>
    <s v="All establishments"/>
    <n v="2019"/>
    <n v="7"/>
    <x v="1773"/>
    <s v="H"/>
    <x v="1058"/>
    <s v="H"/>
    <x v="103"/>
    <s v="H"/>
  </r>
  <r>
    <s v="0500000US37051"/>
    <x v="1116"/>
    <x v="506"/>
    <x v="33"/>
    <n v="45391"/>
    <s v="Pet and pet supplies stores"/>
    <n v="1"/>
    <s v="All establishments"/>
    <n v="1"/>
    <s v="All establishments"/>
    <n v="2019"/>
    <n v="6"/>
    <x v="1774"/>
    <s v="H"/>
    <x v="18"/>
    <s v="H"/>
    <x v="104"/>
    <s v="H"/>
  </r>
  <r>
    <s v="0500000US37051"/>
    <x v="1116"/>
    <x v="506"/>
    <x v="33"/>
    <n v="54194"/>
    <s v="Veterinary services"/>
    <n v="1"/>
    <s v="All establishments"/>
    <n v="1"/>
    <s v="All establishments"/>
    <n v="2019"/>
    <n v="22"/>
    <x v="1775"/>
    <s v="G"/>
    <x v="1222"/>
    <s v="G"/>
    <x v="529"/>
    <s v="H"/>
  </r>
  <r>
    <s v="0500000US37051"/>
    <x v="1116"/>
    <x v="506"/>
    <x v="33"/>
    <n v="81291"/>
    <s v="Pet care (except veterinary) services"/>
    <n v="1"/>
    <s v="All establishments"/>
    <n v="1"/>
    <s v="All establishments"/>
    <n v="2019"/>
    <n v="13"/>
    <x v="1776"/>
    <s v="G"/>
    <x v="141"/>
    <s v="G"/>
    <x v="108"/>
    <s v="G"/>
  </r>
  <r>
    <s v="0500000US37053"/>
    <x v="1117"/>
    <x v="790"/>
    <x v="33"/>
    <n v="54194"/>
    <s v="Veterinary services"/>
    <n v="1"/>
    <s v="All establishments"/>
    <n v="1"/>
    <s v="All establishments"/>
    <n v="2019"/>
    <n v="3"/>
    <x v="1715"/>
    <s v="J"/>
    <x v="422"/>
    <s v="H"/>
    <x v="63"/>
    <s v="J"/>
  </r>
  <r>
    <s v="0500000US37055"/>
    <x v="1118"/>
    <x v="791"/>
    <x v="33"/>
    <n v="54194"/>
    <s v="Veterinary services"/>
    <n v="1"/>
    <s v="All establishments"/>
    <n v="1"/>
    <s v="All establishments"/>
    <n v="2019"/>
    <n v="10"/>
    <x v="1777"/>
    <s v="G"/>
    <x v="1223"/>
    <s v="H"/>
    <x v="137"/>
    <s v="H"/>
  </r>
  <r>
    <s v="0500000US37055"/>
    <x v="1118"/>
    <x v="791"/>
    <x v="33"/>
    <n v="81291"/>
    <s v="Pet care (except veterinary) services"/>
    <n v="1"/>
    <s v="All establishments"/>
    <n v="1"/>
    <s v="All establishments"/>
    <n v="2019"/>
    <n v="4"/>
    <x v="767"/>
    <s v="G"/>
    <x v="478"/>
    <s v="G"/>
    <x v="7"/>
    <s v="G"/>
  </r>
  <r>
    <s v="0500000US37057"/>
    <x v="1119"/>
    <x v="792"/>
    <x v="33"/>
    <n v="54194"/>
    <s v="Veterinary services"/>
    <n v="1"/>
    <s v="All establishments"/>
    <n v="1"/>
    <s v="All establishments"/>
    <n v="2019"/>
    <n v="9"/>
    <x v="1778"/>
    <s v="H"/>
    <x v="1224"/>
    <s v="H"/>
    <x v="189"/>
    <s v="H"/>
  </r>
  <r>
    <s v="0500000US37057"/>
    <x v="1119"/>
    <x v="792"/>
    <x v="33"/>
    <n v="81291"/>
    <s v="Pet care (except veterinary) services"/>
    <n v="1"/>
    <s v="All establishments"/>
    <n v="1"/>
    <s v="All establishments"/>
    <n v="2019"/>
    <n v="10"/>
    <x v="305"/>
    <s v="G"/>
    <x v="883"/>
    <s v="G"/>
    <x v="10"/>
    <s v="H"/>
  </r>
  <r>
    <s v="0500000US37059"/>
    <x v="1120"/>
    <x v="793"/>
    <x v="33"/>
    <n v="54194"/>
    <s v="Veterinary services"/>
    <n v="1"/>
    <s v="All establishments"/>
    <n v="1"/>
    <s v="All establishments"/>
    <n v="2019"/>
    <n v="13"/>
    <x v="1779"/>
    <s v="G"/>
    <x v="1225"/>
    <s v="G"/>
    <x v="371"/>
    <s v="G"/>
  </r>
  <r>
    <s v="0500000US37059"/>
    <x v="1120"/>
    <x v="793"/>
    <x v="33"/>
    <n v="81291"/>
    <s v="Pet care (except veterinary) services"/>
    <n v="1"/>
    <s v="All establishments"/>
    <n v="1"/>
    <s v="All establishments"/>
    <n v="2019"/>
    <n v="6"/>
    <x v="1780"/>
    <s v="G"/>
    <x v="653"/>
    <s v="G"/>
    <x v="33"/>
    <s v="J"/>
  </r>
  <r>
    <s v="0500000US37061"/>
    <x v="1121"/>
    <x v="794"/>
    <x v="33"/>
    <n v="54194"/>
    <s v="Veterinary services"/>
    <n v="1"/>
    <s v="All establishments"/>
    <n v="1"/>
    <s v="All establishments"/>
    <n v="2019"/>
    <n v="3"/>
    <x v="81"/>
    <s v="H"/>
    <x v="579"/>
    <s v="H"/>
    <x v="9"/>
    <s v="J"/>
  </r>
  <r>
    <s v="0500000US37063"/>
    <x v="1122"/>
    <x v="795"/>
    <x v="33"/>
    <n v="45391"/>
    <s v="Pet and pet supplies stores"/>
    <n v="1"/>
    <s v="All establishments"/>
    <n v="1"/>
    <s v="All establishments"/>
    <n v="2019"/>
    <n v="9"/>
    <x v="1781"/>
    <s v="G"/>
    <x v="1226"/>
    <s v="G"/>
    <x v="276"/>
    <s v="H"/>
  </r>
  <r>
    <s v="0500000US37063"/>
    <x v="1122"/>
    <x v="795"/>
    <x v="33"/>
    <n v="54194"/>
    <s v="Veterinary services"/>
    <n v="1"/>
    <s v="All establishments"/>
    <n v="1"/>
    <s v="All establishments"/>
    <n v="2019"/>
    <n v="40"/>
    <x v="1782"/>
    <s v="G"/>
    <x v="1227"/>
    <s v="G"/>
    <x v="164"/>
    <s v="G"/>
  </r>
  <r>
    <s v="0500000US37063"/>
    <x v="1122"/>
    <x v="795"/>
    <x v="33"/>
    <n v="81291"/>
    <s v="Pet care (except veterinary) services"/>
    <n v="1"/>
    <s v="All establishments"/>
    <n v="1"/>
    <s v="All establishments"/>
    <n v="2019"/>
    <n v="24"/>
    <x v="1783"/>
    <s v="G"/>
    <x v="487"/>
    <s v="G"/>
    <x v="401"/>
    <s v="G"/>
  </r>
  <r>
    <s v="0500000US37067"/>
    <x v="1123"/>
    <x v="248"/>
    <x v="33"/>
    <n v="45391"/>
    <s v="Pet and pet supplies stores"/>
    <n v="1"/>
    <s v="All establishments"/>
    <n v="1"/>
    <s v="All establishments"/>
    <n v="2019"/>
    <n v="14"/>
    <x v="1784"/>
    <s v="J"/>
    <x v="1228"/>
    <s v="J"/>
    <x v="97"/>
    <s v="J"/>
  </r>
  <r>
    <s v="0500000US37067"/>
    <x v="1123"/>
    <x v="248"/>
    <x v="33"/>
    <n v="54194"/>
    <s v="Veterinary services"/>
    <n v="1"/>
    <s v="All establishments"/>
    <n v="1"/>
    <s v="All establishments"/>
    <n v="2019"/>
    <n v="40"/>
    <x v="1785"/>
    <s v="G"/>
    <x v="1229"/>
    <s v="G"/>
    <x v="182"/>
    <s v="G"/>
  </r>
  <r>
    <s v="0500000US37067"/>
    <x v="1123"/>
    <x v="248"/>
    <x v="33"/>
    <n v="81291"/>
    <s v="Pet care (except veterinary) services"/>
    <n v="1"/>
    <s v="All establishments"/>
    <n v="1"/>
    <s v="All establishments"/>
    <n v="2019"/>
    <n v="25"/>
    <x v="1786"/>
    <s v="H"/>
    <x v="1230"/>
    <s v="H"/>
    <x v="460"/>
    <s v="H"/>
  </r>
  <r>
    <s v="0500000US37069"/>
    <x v="1124"/>
    <x v="18"/>
    <x v="33"/>
    <n v="54194"/>
    <s v="Veterinary services"/>
    <n v="1"/>
    <s v="All establishments"/>
    <n v="1"/>
    <s v="All establishments"/>
    <n v="2019"/>
    <n v="7"/>
    <x v="215"/>
    <s v="H"/>
    <x v="1231"/>
    <s v="H"/>
    <x v="31"/>
    <s v="H"/>
  </r>
  <r>
    <s v="0500000US37069"/>
    <x v="1124"/>
    <x v="18"/>
    <x v="33"/>
    <n v="81291"/>
    <s v="Pet care (except veterinary) services"/>
    <n v="1"/>
    <s v="All establishments"/>
    <n v="1"/>
    <s v="All establishments"/>
    <n v="2019"/>
    <n v="5"/>
    <x v="1787"/>
    <s v="G"/>
    <x v="763"/>
    <s v="G"/>
    <x v="63"/>
    <s v="G"/>
  </r>
  <r>
    <s v="0500000US37071"/>
    <x v="1125"/>
    <x v="796"/>
    <x v="33"/>
    <n v="45391"/>
    <s v="Pet and pet supplies stores"/>
    <n v="1"/>
    <s v="All establishments"/>
    <n v="1"/>
    <s v="All establishments"/>
    <n v="2019"/>
    <n v="6"/>
    <x v="1788"/>
    <s v="H"/>
    <x v="732"/>
    <s v="H"/>
    <x v="212"/>
    <s v="H"/>
  </r>
  <r>
    <s v="0500000US37071"/>
    <x v="1125"/>
    <x v="796"/>
    <x v="33"/>
    <n v="54194"/>
    <s v="Veterinary services"/>
    <n v="1"/>
    <s v="All establishments"/>
    <n v="1"/>
    <s v="All establishments"/>
    <n v="2019"/>
    <n v="16"/>
    <x v="1789"/>
    <s v="G"/>
    <x v="1232"/>
    <s v="G"/>
    <x v="253"/>
    <s v="G"/>
  </r>
  <r>
    <s v="0500000US37071"/>
    <x v="1125"/>
    <x v="796"/>
    <x v="33"/>
    <n v="81291"/>
    <s v="Pet care (except veterinary) services"/>
    <n v="1"/>
    <s v="All establishments"/>
    <n v="1"/>
    <s v="All establishments"/>
    <n v="2019"/>
    <n v="12"/>
    <x v="1790"/>
    <s v="G"/>
    <x v="328"/>
    <s v="G"/>
    <x v="17"/>
    <s v="H"/>
  </r>
  <r>
    <s v="0500000US37077"/>
    <x v="1126"/>
    <x v="797"/>
    <x v="33"/>
    <n v="54194"/>
    <s v="Veterinary services"/>
    <n v="1"/>
    <s v="All establishments"/>
    <n v="1"/>
    <s v="All establishments"/>
    <n v="2019"/>
    <n v="6"/>
    <x v="1791"/>
    <s v="G"/>
    <x v="1233"/>
    <s v="G"/>
    <x v="50"/>
    <s v="H"/>
  </r>
  <r>
    <s v="0500000US37081"/>
    <x v="1127"/>
    <x v="798"/>
    <x v="33"/>
    <n v="45391"/>
    <s v="Pet and pet supplies stores"/>
    <n v="1"/>
    <s v="All establishments"/>
    <n v="1"/>
    <s v="All establishments"/>
    <n v="2019"/>
    <n v="16"/>
    <x v="1792"/>
    <s v="H"/>
    <x v="1234"/>
    <s v="H"/>
    <x v="441"/>
    <s v="H"/>
  </r>
  <r>
    <s v="0500000US37081"/>
    <x v="1127"/>
    <x v="798"/>
    <x v="33"/>
    <n v="54194"/>
    <s v="Veterinary services"/>
    <n v="1"/>
    <s v="All establishments"/>
    <n v="1"/>
    <s v="All establishments"/>
    <n v="2019"/>
    <n v="66"/>
    <x v="1793"/>
    <s v="G"/>
    <x v="1235"/>
    <s v="G"/>
    <x v="551"/>
    <s v="G"/>
  </r>
  <r>
    <s v="0500000US37081"/>
    <x v="1127"/>
    <x v="798"/>
    <x v="33"/>
    <n v="81291"/>
    <s v="Pet care (except veterinary) services"/>
    <n v="1"/>
    <s v="All establishments"/>
    <n v="1"/>
    <s v="All establishments"/>
    <n v="2019"/>
    <n v="37"/>
    <x v="1794"/>
    <s v="G"/>
    <x v="1236"/>
    <s v="G"/>
    <x v="552"/>
    <s v="G"/>
  </r>
  <r>
    <s v="0500000US37083"/>
    <x v="1128"/>
    <x v="799"/>
    <x v="33"/>
    <n v="54194"/>
    <s v="Veterinary services"/>
    <n v="1"/>
    <s v="All establishments"/>
    <n v="1"/>
    <s v="All establishments"/>
    <n v="2019"/>
    <n v="3"/>
    <x v="917"/>
    <s v="H"/>
    <x v="1237"/>
    <s v="H"/>
    <x v="181"/>
    <s v="H"/>
  </r>
  <r>
    <s v="0500000US37085"/>
    <x v="1129"/>
    <x v="800"/>
    <x v="33"/>
    <n v="54194"/>
    <s v="Veterinary services"/>
    <n v="1"/>
    <s v="All establishments"/>
    <n v="1"/>
    <s v="All establishments"/>
    <n v="2019"/>
    <n v="10"/>
    <x v="1795"/>
    <s v="G"/>
    <x v="700"/>
    <s v="G"/>
    <x v="553"/>
    <s v="H"/>
  </r>
  <r>
    <s v="0500000US37085"/>
    <x v="1129"/>
    <x v="800"/>
    <x v="33"/>
    <n v="81291"/>
    <s v="Pet care (except veterinary) services"/>
    <n v="1"/>
    <s v="All establishments"/>
    <n v="1"/>
    <s v="All establishments"/>
    <n v="2019"/>
    <n v="3"/>
    <x v="1796"/>
    <s v="G"/>
    <x v="1057"/>
    <s v="H"/>
    <x v="32"/>
    <s v="G"/>
  </r>
  <r>
    <s v="0500000US37087"/>
    <x v="1130"/>
    <x v="801"/>
    <x v="33"/>
    <n v="45391"/>
    <s v="Pet and pet supplies stores"/>
    <n v="1"/>
    <s v="All establishments"/>
    <n v="1"/>
    <s v="All establishments"/>
    <n v="2019"/>
    <n v="5"/>
    <x v="343"/>
    <s v="G"/>
    <x v="131"/>
    <s v="G"/>
    <x v="59"/>
    <s v="G"/>
  </r>
  <r>
    <s v="0500000US37087"/>
    <x v="1130"/>
    <x v="801"/>
    <x v="33"/>
    <n v="54194"/>
    <s v="Veterinary services"/>
    <n v="1"/>
    <s v="All establishments"/>
    <n v="1"/>
    <s v="All establishments"/>
    <n v="2019"/>
    <n v="7"/>
    <x v="1797"/>
    <s v="G"/>
    <x v="1238"/>
    <s v="G"/>
    <x v="432"/>
    <s v="H"/>
  </r>
  <r>
    <s v="0500000US37087"/>
    <x v="1130"/>
    <x v="801"/>
    <x v="33"/>
    <n v="81291"/>
    <s v="Pet care (except veterinary) services"/>
    <n v="1"/>
    <s v="All establishments"/>
    <n v="1"/>
    <s v="All establishments"/>
    <n v="2019"/>
    <n v="5"/>
    <x v="1798"/>
    <s v="G"/>
    <x v="182"/>
    <s v="G"/>
    <x v="33"/>
    <s v="J"/>
  </r>
  <r>
    <s v="0500000US37089"/>
    <x v="1131"/>
    <x v="453"/>
    <x v="33"/>
    <n v="45391"/>
    <s v="Pet and pet supplies stores"/>
    <n v="1"/>
    <s v="All establishments"/>
    <n v="1"/>
    <s v="All establishments"/>
    <n v="2019"/>
    <n v="7"/>
    <x v="1799"/>
    <s v="H"/>
    <x v="1239"/>
    <s v="H"/>
    <x v="223"/>
    <s v="G"/>
  </r>
  <r>
    <s v="0500000US37089"/>
    <x v="1131"/>
    <x v="453"/>
    <x v="33"/>
    <n v="54194"/>
    <s v="Veterinary services"/>
    <n v="1"/>
    <s v="All establishments"/>
    <n v="1"/>
    <s v="All establishments"/>
    <n v="2019"/>
    <n v="18"/>
    <x v="1800"/>
    <s v="G"/>
    <x v="1240"/>
    <s v="G"/>
    <x v="126"/>
    <s v="G"/>
  </r>
  <r>
    <s v="0500000US37089"/>
    <x v="1131"/>
    <x v="453"/>
    <x v="33"/>
    <n v="81291"/>
    <s v="Pet care (except veterinary) services"/>
    <n v="1"/>
    <s v="All establishments"/>
    <n v="1"/>
    <s v="All establishments"/>
    <n v="2019"/>
    <n v="16"/>
    <x v="1801"/>
    <s v="G"/>
    <x v="431"/>
    <s v="G"/>
    <x v="43"/>
    <s v="H"/>
  </r>
  <r>
    <s v="0500000US37097"/>
    <x v="1132"/>
    <x v="802"/>
    <x v="33"/>
    <n v="45391"/>
    <s v="Pet and pet supplies stores"/>
    <n v="1"/>
    <s v="All establishments"/>
    <n v="1"/>
    <s v="All establishments"/>
    <n v="2019"/>
    <n v="8"/>
    <x v="1802"/>
    <s v="H"/>
    <x v="496"/>
    <s v="J"/>
    <x v="40"/>
    <s v="J"/>
  </r>
  <r>
    <s v="0500000US37097"/>
    <x v="1132"/>
    <x v="802"/>
    <x v="33"/>
    <n v="54194"/>
    <s v="Veterinary services"/>
    <n v="1"/>
    <s v="All establishments"/>
    <n v="1"/>
    <s v="All establishments"/>
    <n v="2019"/>
    <n v="23"/>
    <x v="1803"/>
    <s v="G"/>
    <x v="1241"/>
    <s v="G"/>
    <x v="138"/>
    <s v="H"/>
  </r>
  <r>
    <s v="0500000US37097"/>
    <x v="1132"/>
    <x v="802"/>
    <x v="33"/>
    <n v="81291"/>
    <s v="Pet care (except veterinary) services"/>
    <n v="1"/>
    <s v="All establishments"/>
    <n v="1"/>
    <s v="All establishments"/>
    <n v="2019"/>
    <n v="28"/>
    <x v="1804"/>
    <s v="G"/>
    <x v="1242"/>
    <s v="H"/>
    <x v="104"/>
    <s v="G"/>
  </r>
  <r>
    <s v="0500000US37099"/>
    <x v="1133"/>
    <x v="22"/>
    <x v="33"/>
    <n v="45391"/>
    <s v="Pet and pet supplies stores"/>
    <n v="1"/>
    <s v="All establishments"/>
    <n v="1"/>
    <s v="All establishments"/>
    <n v="2019"/>
    <n v="4"/>
    <x v="85"/>
    <s v="H"/>
    <x v="91"/>
    <s v="G"/>
    <x v="33"/>
    <s v="J"/>
  </r>
  <r>
    <s v="0500000US37099"/>
    <x v="1133"/>
    <x v="22"/>
    <x v="33"/>
    <n v="54194"/>
    <s v="Veterinary services"/>
    <n v="1"/>
    <s v="All establishments"/>
    <n v="1"/>
    <s v="All establishments"/>
    <n v="2019"/>
    <n v="6"/>
    <x v="1805"/>
    <s v="G"/>
    <x v="764"/>
    <s v="G"/>
    <x v="25"/>
    <s v="H"/>
  </r>
  <r>
    <s v="0500000US37099"/>
    <x v="1133"/>
    <x v="22"/>
    <x v="33"/>
    <n v="81291"/>
    <s v="Pet care (except veterinary) services"/>
    <n v="1"/>
    <s v="All establishments"/>
    <n v="1"/>
    <s v="All establishments"/>
    <n v="2019"/>
    <n v="6"/>
    <x v="988"/>
    <s v="G"/>
    <x v="321"/>
    <s v="G"/>
    <x v="32"/>
    <s v="G"/>
  </r>
  <r>
    <s v="0500000US37101"/>
    <x v="1134"/>
    <x v="803"/>
    <x v="33"/>
    <n v="45391"/>
    <s v="Pet and pet supplies stores"/>
    <n v="1"/>
    <s v="All establishments"/>
    <n v="1"/>
    <s v="All establishments"/>
    <n v="2019"/>
    <n v="4"/>
    <x v="1806"/>
    <s v="J"/>
    <x v="379"/>
    <s v="J"/>
    <x v="137"/>
    <s v="J"/>
  </r>
  <r>
    <s v="0500000US37101"/>
    <x v="1134"/>
    <x v="803"/>
    <x v="33"/>
    <n v="54194"/>
    <s v="Veterinary services"/>
    <n v="1"/>
    <s v="All establishments"/>
    <n v="1"/>
    <s v="All establishments"/>
    <n v="2019"/>
    <n v="20"/>
    <x v="1807"/>
    <s v="G"/>
    <x v="1243"/>
    <s v="G"/>
    <x v="376"/>
    <s v="G"/>
  </r>
  <r>
    <s v="0500000US37101"/>
    <x v="1134"/>
    <x v="803"/>
    <x v="33"/>
    <n v="81291"/>
    <s v="Pet care (except veterinary) services"/>
    <n v="1"/>
    <s v="All establishments"/>
    <n v="1"/>
    <s v="All establishments"/>
    <n v="2019"/>
    <n v="10"/>
    <x v="1808"/>
    <s v="G"/>
    <x v="572"/>
    <s v="G"/>
    <x v="51"/>
    <s v="G"/>
  </r>
  <r>
    <s v="0500000US37105"/>
    <x v="1135"/>
    <x v="26"/>
    <x v="33"/>
    <n v="45391"/>
    <s v="Pet and pet supplies stores"/>
    <n v="1"/>
    <s v="All establishments"/>
    <n v="1"/>
    <s v="All establishments"/>
    <n v="2019"/>
    <n v="4"/>
    <x v="986"/>
    <s v="J"/>
    <x v="568"/>
    <s v="J"/>
    <x v="20"/>
    <s v="J"/>
  </r>
  <r>
    <s v="0500000US37105"/>
    <x v="1135"/>
    <x v="26"/>
    <x v="33"/>
    <n v="54194"/>
    <s v="Veterinary services"/>
    <n v="1"/>
    <s v="All establishments"/>
    <n v="1"/>
    <s v="All establishments"/>
    <n v="2019"/>
    <n v="9"/>
    <x v="1809"/>
    <s v="J"/>
    <x v="1042"/>
    <s v="J"/>
    <x v="25"/>
    <s v="H"/>
  </r>
  <r>
    <s v="0500000US37105"/>
    <x v="1135"/>
    <x v="26"/>
    <x v="33"/>
    <n v="81291"/>
    <s v="Pet care (except veterinary) services"/>
    <n v="1"/>
    <s v="All establishments"/>
    <n v="1"/>
    <s v="All establishments"/>
    <n v="2019"/>
    <n v="3"/>
    <x v="4"/>
    <s v="H"/>
    <x v="192"/>
    <s v="H"/>
    <x v="33"/>
    <s v="G"/>
  </r>
  <r>
    <s v="0500000US37107"/>
    <x v="1136"/>
    <x v="804"/>
    <x v="33"/>
    <n v="54194"/>
    <s v="Veterinary services"/>
    <n v="1"/>
    <s v="All establishments"/>
    <n v="1"/>
    <s v="All establishments"/>
    <n v="2019"/>
    <n v="9"/>
    <x v="1810"/>
    <s v="G"/>
    <x v="853"/>
    <s v="G"/>
    <x v="48"/>
    <s v="G"/>
  </r>
  <r>
    <s v="0500000US37109"/>
    <x v="1137"/>
    <x v="157"/>
    <x v="33"/>
    <n v="45391"/>
    <s v="Pet and pet supplies stores"/>
    <n v="1"/>
    <s v="All establishments"/>
    <n v="1"/>
    <s v="All establishments"/>
    <n v="2019"/>
    <n v="4"/>
    <x v="1811"/>
    <s v="J"/>
    <x v="55"/>
    <s v="J"/>
    <x v="5"/>
    <s v="J"/>
  </r>
  <r>
    <s v="0500000US37109"/>
    <x v="1137"/>
    <x v="157"/>
    <x v="33"/>
    <n v="54194"/>
    <s v="Veterinary services"/>
    <n v="1"/>
    <s v="All establishments"/>
    <n v="1"/>
    <s v="All establishments"/>
    <n v="2019"/>
    <n v="8"/>
    <x v="1812"/>
    <s v="G"/>
    <x v="1244"/>
    <s v="G"/>
    <x v="366"/>
    <s v="G"/>
  </r>
  <r>
    <s v="0500000US37109"/>
    <x v="1137"/>
    <x v="157"/>
    <x v="33"/>
    <n v="81291"/>
    <s v="Pet care (except veterinary) services"/>
    <n v="1"/>
    <s v="All establishments"/>
    <n v="1"/>
    <s v="All establishments"/>
    <n v="2019"/>
    <n v="9"/>
    <x v="373"/>
    <s v="G"/>
    <x v="589"/>
    <s v="G"/>
    <x v="181"/>
    <s v="G"/>
  </r>
  <r>
    <s v="0500000US37111"/>
    <x v="1138"/>
    <x v="805"/>
    <x v="33"/>
    <n v="54194"/>
    <s v="Veterinary services"/>
    <n v="1"/>
    <s v="All establishments"/>
    <n v="1"/>
    <s v="All establishments"/>
    <n v="2019"/>
    <n v="3"/>
    <x v="1813"/>
    <s v="G"/>
    <x v="882"/>
    <s v="G"/>
    <x v="69"/>
    <s v="G"/>
  </r>
  <r>
    <s v="0500000US37113"/>
    <x v="1139"/>
    <x v="328"/>
    <x v="33"/>
    <n v="54194"/>
    <s v="Veterinary services"/>
    <n v="1"/>
    <s v="All establishments"/>
    <n v="1"/>
    <s v="All establishments"/>
    <n v="2019"/>
    <n v="8"/>
    <x v="1814"/>
    <s v="G"/>
    <x v="364"/>
    <s v="G"/>
    <x v="112"/>
    <s v="G"/>
  </r>
  <r>
    <s v="0500000US37113"/>
    <x v="1139"/>
    <x v="328"/>
    <x v="33"/>
    <n v="81291"/>
    <s v="Pet care (except veterinary) services"/>
    <n v="1"/>
    <s v="All establishments"/>
    <n v="1"/>
    <s v="All establishments"/>
    <n v="2019"/>
    <n v="4"/>
    <x v="1369"/>
    <s v="G"/>
    <x v="613"/>
    <s v="G"/>
    <x v="38"/>
    <s v="G"/>
  </r>
  <r>
    <s v="0500000US37119"/>
    <x v="1140"/>
    <x v="806"/>
    <x v="33"/>
    <n v="45391"/>
    <s v="Pet and pet supplies stores"/>
    <n v="1"/>
    <s v="All establishments"/>
    <n v="1"/>
    <s v="All establishments"/>
    <n v="2019"/>
    <n v="45"/>
    <x v="1815"/>
    <s v="H"/>
    <x v="1245"/>
    <s v="H"/>
    <x v="554"/>
    <s v="H"/>
  </r>
  <r>
    <s v="0500000US37119"/>
    <x v="1140"/>
    <x v="806"/>
    <x v="33"/>
    <n v="54194"/>
    <s v="Veterinary services"/>
    <n v="1"/>
    <s v="All establishments"/>
    <n v="1"/>
    <s v="All establishments"/>
    <n v="2019"/>
    <n v="101"/>
    <x v="1816"/>
    <s v="G"/>
    <x v="1246"/>
    <s v="G"/>
    <x v="555"/>
    <s v="G"/>
  </r>
  <r>
    <s v="0500000US37119"/>
    <x v="1140"/>
    <x v="806"/>
    <x v="33"/>
    <n v="81291"/>
    <s v="Pet care (except veterinary) services"/>
    <n v="1"/>
    <s v="All establishments"/>
    <n v="1"/>
    <s v="All establishments"/>
    <n v="2019"/>
    <n v="111"/>
    <x v="1817"/>
    <s v="G"/>
    <x v="1247"/>
    <s v="G"/>
    <x v="556"/>
    <s v="G"/>
  </r>
  <r>
    <s v="0500000US37125"/>
    <x v="1141"/>
    <x v="807"/>
    <x v="33"/>
    <n v="45391"/>
    <s v="Pet and pet supplies stores"/>
    <n v="1"/>
    <s v="All establishments"/>
    <n v="1"/>
    <s v="All establishments"/>
    <n v="2019"/>
    <n v="4"/>
    <x v="1818"/>
    <s v="J"/>
    <x v="658"/>
    <s v="J"/>
    <x v="259"/>
    <s v="J"/>
  </r>
  <r>
    <s v="0500000US37125"/>
    <x v="1141"/>
    <x v="807"/>
    <x v="33"/>
    <n v="54194"/>
    <s v="Veterinary services"/>
    <n v="1"/>
    <s v="All establishments"/>
    <n v="1"/>
    <s v="All establishments"/>
    <n v="2019"/>
    <n v="16"/>
    <x v="1164"/>
    <s v="G"/>
    <x v="455"/>
    <s v="G"/>
    <x v="102"/>
    <s v="H"/>
  </r>
  <r>
    <s v="0500000US37125"/>
    <x v="1141"/>
    <x v="807"/>
    <x v="33"/>
    <n v="81291"/>
    <s v="Pet care (except veterinary) services"/>
    <n v="1"/>
    <s v="All establishments"/>
    <n v="1"/>
    <s v="All establishments"/>
    <n v="2019"/>
    <n v="16"/>
    <x v="1819"/>
    <s v="G"/>
    <x v="395"/>
    <s v="G"/>
    <x v="368"/>
    <s v="H"/>
  </r>
  <r>
    <s v="0500000US37127"/>
    <x v="1142"/>
    <x v="808"/>
    <x v="33"/>
    <n v="54194"/>
    <s v="Veterinary services"/>
    <n v="1"/>
    <s v="All establishments"/>
    <n v="1"/>
    <s v="All establishments"/>
    <n v="2019"/>
    <n v="7"/>
    <x v="1820"/>
    <s v="G"/>
    <x v="1248"/>
    <s v="G"/>
    <x v="84"/>
    <s v="G"/>
  </r>
  <r>
    <s v="0500000US37127"/>
    <x v="1142"/>
    <x v="808"/>
    <x v="33"/>
    <n v="81291"/>
    <s v="Pet care (except veterinary) services"/>
    <n v="1"/>
    <s v="All establishments"/>
    <n v="1"/>
    <s v="All establishments"/>
    <n v="2019"/>
    <n v="5"/>
    <x v="1821"/>
    <s v="H"/>
    <x v="638"/>
    <s v="H"/>
    <x v="4"/>
    <s v="J"/>
  </r>
  <r>
    <s v="0500000US37129"/>
    <x v="1143"/>
    <x v="809"/>
    <x v="33"/>
    <n v="45391"/>
    <s v="Pet and pet supplies stores"/>
    <n v="1"/>
    <s v="All establishments"/>
    <n v="1"/>
    <s v="All establishments"/>
    <n v="2019"/>
    <n v="13"/>
    <x v="1822"/>
    <s v="H"/>
    <x v="1249"/>
    <s v="H"/>
    <x v="325"/>
    <s v="H"/>
  </r>
  <r>
    <s v="0500000US37129"/>
    <x v="1143"/>
    <x v="809"/>
    <x v="33"/>
    <n v="54194"/>
    <s v="Veterinary services"/>
    <n v="1"/>
    <s v="All establishments"/>
    <n v="1"/>
    <s v="All establishments"/>
    <n v="2019"/>
    <n v="36"/>
    <x v="1823"/>
    <s v="H"/>
    <x v="1250"/>
    <s v="H"/>
    <x v="153"/>
    <s v="G"/>
  </r>
  <r>
    <s v="0500000US37129"/>
    <x v="1143"/>
    <x v="809"/>
    <x v="33"/>
    <n v="81291"/>
    <s v="Pet care (except veterinary) services"/>
    <n v="1"/>
    <s v="All establishments"/>
    <n v="1"/>
    <s v="All establishments"/>
    <n v="2019"/>
    <n v="28"/>
    <x v="1824"/>
    <s v="G"/>
    <x v="1133"/>
    <s v="G"/>
    <x v="275"/>
    <s v="G"/>
  </r>
  <r>
    <s v="0500000US37133"/>
    <x v="1144"/>
    <x v="810"/>
    <x v="33"/>
    <n v="45391"/>
    <s v="Pet and pet supplies stores"/>
    <n v="1"/>
    <s v="All establishments"/>
    <n v="1"/>
    <s v="All establishments"/>
    <n v="2019"/>
    <n v="6"/>
    <x v="1825"/>
    <s v="H"/>
    <x v="1251"/>
    <s v="H"/>
    <x v="35"/>
    <s v="H"/>
  </r>
  <r>
    <s v="0500000US37133"/>
    <x v="1144"/>
    <x v="810"/>
    <x v="33"/>
    <n v="54194"/>
    <s v="Veterinary services"/>
    <n v="1"/>
    <s v="All establishments"/>
    <n v="1"/>
    <s v="All establishments"/>
    <n v="2019"/>
    <n v="16"/>
    <x v="1826"/>
    <s v="H"/>
    <x v="1252"/>
    <s v="H"/>
    <x v="23"/>
    <s v="G"/>
  </r>
  <r>
    <s v="0500000US37133"/>
    <x v="1144"/>
    <x v="810"/>
    <x v="33"/>
    <n v="81291"/>
    <s v="Pet care (except veterinary) services"/>
    <n v="1"/>
    <s v="All establishments"/>
    <n v="1"/>
    <s v="All establishments"/>
    <n v="2019"/>
    <n v="19"/>
    <x v="1612"/>
    <s v="G"/>
    <x v="1213"/>
    <s v="G"/>
    <x v="34"/>
    <s v="H"/>
  </r>
  <r>
    <s v="0500000US37135"/>
    <x v="1145"/>
    <x v="112"/>
    <x v="33"/>
    <n v="45391"/>
    <s v="Pet and pet supplies stores"/>
    <n v="1"/>
    <s v="All establishments"/>
    <n v="1"/>
    <s v="All establishments"/>
    <n v="2019"/>
    <n v="4"/>
    <x v="1827"/>
    <s v="J"/>
    <x v="250"/>
    <s v="J"/>
    <x v="259"/>
    <s v="J"/>
  </r>
  <r>
    <s v="0500000US37135"/>
    <x v="1145"/>
    <x v="112"/>
    <x v="33"/>
    <n v="54194"/>
    <s v="Veterinary services"/>
    <n v="1"/>
    <s v="All establishments"/>
    <n v="1"/>
    <s v="All establishments"/>
    <n v="2019"/>
    <n v="14"/>
    <x v="1828"/>
    <s v="G"/>
    <x v="1253"/>
    <s v="G"/>
    <x v="361"/>
    <s v="G"/>
  </r>
  <r>
    <s v="0500000US37135"/>
    <x v="1145"/>
    <x v="112"/>
    <x v="33"/>
    <n v="81291"/>
    <s v="Pet care (except veterinary) services"/>
    <n v="1"/>
    <s v="All establishments"/>
    <n v="1"/>
    <s v="All establishments"/>
    <n v="2019"/>
    <n v="16"/>
    <x v="1829"/>
    <s v="G"/>
    <x v="1254"/>
    <s v="H"/>
    <x v="23"/>
    <s v="H"/>
  </r>
  <r>
    <s v="0500000US37139"/>
    <x v="1146"/>
    <x v="811"/>
    <x v="33"/>
    <n v="45391"/>
    <s v="Pet and pet supplies stores"/>
    <n v="1"/>
    <s v="All establishments"/>
    <n v="1"/>
    <s v="All establishments"/>
    <n v="2019"/>
    <n v="3"/>
    <x v="1162"/>
    <s v="J"/>
    <x v="680"/>
    <s v="J"/>
    <x v="7"/>
    <s v="J"/>
  </r>
  <r>
    <s v="0500000US37139"/>
    <x v="1146"/>
    <x v="811"/>
    <x v="33"/>
    <n v="54194"/>
    <s v="Veterinary services"/>
    <n v="1"/>
    <s v="All establishments"/>
    <n v="1"/>
    <s v="All establishments"/>
    <n v="2019"/>
    <n v="3"/>
    <x v="1830"/>
    <s v="H"/>
    <x v="1005"/>
    <s v="G"/>
    <x v="10"/>
    <s v="G"/>
  </r>
  <r>
    <s v="0500000US37139"/>
    <x v="1146"/>
    <x v="811"/>
    <x v="33"/>
    <n v="81291"/>
    <s v="Pet care (except veterinary) services"/>
    <n v="1"/>
    <s v="All establishments"/>
    <n v="1"/>
    <s v="All establishments"/>
    <n v="2019"/>
    <n v="3"/>
    <x v="1831"/>
    <s v="J"/>
    <x v="710"/>
    <s v="H"/>
    <x v="67"/>
    <s v="J"/>
  </r>
  <r>
    <s v="0500000US37141"/>
    <x v="1147"/>
    <x v="812"/>
    <x v="33"/>
    <n v="54194"/>
    <s v="Veterinary services"/>
    <n v="1"/>
    <s v="All establishments"/>
    <n v="1"/>
    <s v="All establishments"/>
    <n v="2019"/>
    <n v="8"/>
    <x v="1832"/>
    <s v="H"/>
    <x v="717"/>
    <s v="H"/>
    <x v="103"/>
    <s v="H"/>
  </r>
  <r>
    <s v="0500000US37141"/>
    <x v="1147"/>
    <x v="812"/>
    <x v="33"/>
    <n v="81291"/>
    <s v="Pet care (except veterinary) services"/>
    <n v="1"/>
    <s v="All establishments"/>
    <n v="1"/>
    <s v="All establishments"/>
    <n v="2019"/>
    <n v="7"/>
    <x v="779"/>
    <s v="G"/>
    <x v="777"/>
    <s v="G"/>
    <x v="99"/>
    <s v="G"/>
  </r>
  <r>
    <s v="0500000US37145"/>
    <x v="1148"/>
    <x v="813"/>
    <x v="33"/>
    <n v="54194"/>
    <s v="Veterinary services"/>
    <n v="1"/>
    <s v="All establishments"/>
    <n v="1"/>
    <s v="All establishments"/>
    <n v="2019"/>
    <n v="3"/>
    <x v="1293"/>
    <s v="G"/>
    <x v="303"/>
    <s v="G"/>
    <x v="222"/>
    <s v="H"/>
  </r>
  <r>
    <s v="0500000US37147"/>
    <x v="1149"/>
    <x v="814"/>
    <x v="33"/>
    <n v="45391"/>
    <s v="Pet and pet supplies stores"/>
    <n v="1"/>
    <s v="All establishments"/>
    <n v="1"/>
    <s v="All establishments"/>
    <n v="2019"/>
    <n v="3"/>
    <x v="1833"/>
    <s v="J"/>
    <x v="1066"/>
    <s v="J"/>
    <x v="30"/>
    <s v="J"/>
  </r>
  <r>
    <s v="0500000US37147"/>
    <x v="1149"/>
    <x v="814"/>
    <x v="33"/>
    <n v="54194"/>
    <s v="Veterinary services"/>
    <n v="1"/>
    <s v="All establishments"/>
    <n v="1"/>
    <s v="All establishments"/>
    <n v="2019"/>
    <n v="18"/>
    <x v="1834"/>
    <s v="G"/>
    <x v="1255"/>
    <s v="G"/>
    <x v="396"/>
    <s v="G"/>
  </r>
  <r>
    <s v="0500000US37147"/>
    <x v="1149"/>
    <x v="814"/>
    <x v="33"/>
    <n v="81291"/>
    <s v="Pet care (except veterinary) services"/>
    <n v="1"/>
    <s v="All establishments"/>
    <n v="1"/>
    <s v="All establishments"/>
    <n v="2019"/>
    <n v="12"/>
    <x v="1391"/>
    <s v="G"/>
    <x v="711"/>
    <s v="G"/>
    <x v="89"/>
    <s v="H"/>
  </r>
  <r>
    <s v="0500000US37149"/>
    <x v="1150"/>
    <x v="79"/>
    <x v="33"/>
    <n v="54194"/>
    <s v="Veterinary services"/>
    <n v="1"/>
    <s v="All establishments"/>
    <n v="1"/>
    <s v="All establishments"/>
    <n v="2019"/>
    <n v="6"/>
    <x v="1835"/>
    <s v="H"/>
    <x v="513"/>
    <s v="J"/>
    <x v="258"/>
    <s v="J"/>
  </r>
  <r>
    <s v="0500000US37151"/>
    <x v="1151"/>
    <x v="334"/>
    <x v="33"/>
    <n v="54194"/>
    <s v="Veterinary services"/>
    <n v="1"/>
    <s v="All establishments"/>
    <n v="1"/>
    <s v="All establishments"/>
    <n v="2019"/>
    <n v="13"/>
    <x v="1836"/>
    <s v="G"/>
    <x v="1256"/>
    <s v="G"/>
    <x v="126"/>
    <s v="G"/>
  </r>
  <r>
    <s v="0500000US37151"/>
    <x v="1151"/>
    <x v="334"/>
    <x v="33"/>
    <n v="81291"/>
    <s v="Pet care (except veterinary) services"/>
    <n v="1"/>
    <s v="All establishments"/>
    <n v="1"/>
    <s v="All establishments"/>
    <n v="2019"/>
    <n v="5"/>
    <x v="236"/>
    <s v="G"/>
    <x v="979"/>
    <s v="H"/>
    <x v="16"/>
    <s v="G"/>
  </r>
  <r>
    <s v="0500000US37155"/>
    <x v="1152"/>
    <x v="815"/>
    <x v="33"/>
    <n v="54194"/>
    <s v="Veterinary services"/>
    <n v="1"/>
    <s v="All establishments"/>
    <n v="1"/>
    <s v="All establishments"/>
    <n v="2019"/>
    <n v="7"/>
    <x v="1399"/>
    <s v="H"/>
    <x v="1257"/>
    <s v="H"/>
    <x v="239"/>
    <s v="H"/>
  </r>
  <r>
    <s v="0500000US37157"/>
    <x v="1153"/>
    <x v="713"/>
    <x v="33"/>
    <n v="54194"/>
    <s v="Veterinary services"/>
    <n v="1"/>
    <s v="All establishments"/>
    <n v="1"/>
    <s v="All establishments"/>
    <n v="2019"/>
    <n v="8"/>
    <x v="1837"/>
    <s v="G"/>
    <x v="1258"/>
    <s v="G"/>
    <x v="371"/>
    <s v="G"/>
  </r>
  <r>
    <s v="0500000US37157"/>
    <x v="1153"/>
    <x v="713"/>
    <x v="33"/>
    <n v="81291"/>
    <s v="Pet care (except veterinary) services"/>
    <n v="1"/>
    <s v="All establishments"/>
    <n v="1"/>
    <s v="All establishments"/>
    <n v="2019"/>
    <n v="3"/>
    <x v="1464"/>
    <s v="H"/>
    <x v="969"/>
    <s v="H"/>
    <x v="68"/>
    <s v="G"/>
  </r>
  <r>
    <s v="0500000US37159"/>
    <x v="1154"/>
    <x v="464"/>
    <x v="33"/>
    <n v="45391"/>
    <s v="Pet and pet supplies stores"/>
    <n v="1"/>
    <s v="All establishments"/>
    <n v="1"/>
    <s v="All establishments"/>
    <n v="2019"/>
    <n v="4"/>
    <x v="1838"/>
    <s v="G"/>
    <x v="658"/>
    <s v="G"/>
    <x v="25"/>
    <s v="G"/>
  </r>
  <r>
    <s v="0500000US37159"/>
    <x v="1154"/>
    <x v="464"/>
    <x v="33"/>
    <n v="54194"/>
    <s v="Veterinary services"/>
    <n v="1"/>
    <s v="All establishments"/>
    <n v="1"/>
    <s v="All establishments"/>
    <n v="2019"/>
    <n v="10"/>
    <x v="1839"/>
    <s v="G"/>
    <x v="1259"/>
    <s v="G"/>
    <x v="70"/>
    <s v="G"/>
  </r>
  <r>
    <s v="0500000US37161"/>
    <x v="1155"/>
    <x v="816"/>
    <x v="33"/>
    <n v="54194"/>
    <s v="Veterinary services"/>
    <n v="1"/>
    <s v="All establishments"/>
    <n v="1"/>
    <s v="All establishments"/>
    <n v="2019"/>
    <n v="6"/>
    <x v="1840"/>
    <s v="H"/>
    <x v="699"/>
    <s v="H"/>
    <x v="43"/>
    <s v="H"/>
  </r>
  <r>
    <s v="0500000US37163"/>
    <x v="1156"/>
    <x v="817"/>
    <x v="33"/>
    <n v="54194"/>
    <s v="Veterinary services"/>
    <n v="1"/>
    <s v="All establishments"/>
    <n v="1"/>
    <s v="All establishments"/>
    <n v="2019"/>
    <n v="3"/>
    <x v="1841"/>
    <s v="J"/>
    <x v="318"/>
    <s v="J"/>
    <x v="63"/>
    <s v="J"/>
  </r>
  <r>
    <s v="0500000US37167"/>
    <x v="1157"/>
    <x v="818"/>
    <x v="33"/>
    <n v="54194"/>
    <s v="Veterinary services"/>
    <n v="1"/>
    <s v="All establishments"/>
    <n v="1"/>
    <s v="All establishments"/>
    <n v="2019"/>
    <n v="6"/>
    <x v="1842"/>
    <s v="G"/>
    <x v="1260"/>
    <s v="G"/>
    <x v="99"/>
    <s v="H"/>
  </r>
  <r>
    <s v="0500000US37169"/>
    <x v="1158"/>
    <x v="819"/>
    <x v="33"/>
    <n v="54194"/>
    <s v="Veterinary services"/>
    <n v="1"/>
    <s v="All establishments"/>
    <n v="1"/>
    <s v="All establishments"/>
    <n v="2019"/>
    <n v="4"/>
    <x v="1708"/>
    <s v="H"/>
    <x v="1261"/>
    <s v="H"/>
    <x v="33"/>
    <s v="G"/>
  </r>
  <r>
    <s v="0500000US37171"/>
    <x v="1159"/>
    <x v="820"/>
    <x v="33"/>
    <n v="54194"/>
    <s v="Veterinary services"/>
    <n v="1"/>
    <s v="All establishments"/>
    <n v="1"/>
    <s v="All establishments"/>
    <n v="2019"/>
    <n v="9"/>
    <x v="1843"/>
    <s v="G"/>
    <x v="1262"/>
    <s v="G"/>
    <x v="35"/>
    <s v="G"/>
  </r>
  <r>
    <s v="0500000US37171"/>
    <x v="1159"/>
    <x v="820"/>
    <x v="33"/>
    <n v="81291"/>
    <s v="Pet care (except veterinary) services"/>
    <n v="1"/>
    <s v="All establishments"/>
    <n v="1"/>
    <s v="All establishments"/>
    <n v="2019"/>
    <n v="4"/>
    <x v="1844"/>
    <s v="H"/>
    <x v="19"/>
    <s v="H"/>
    <x v="61"/>
    <s v="J"/>
  </r>
  <r>
    <s v="0500000US37175"/>
    <x v="1160"/>
    <x v="821"/>
    <x v="33"/>
    <n v="54194"/>
    <s v="Veterinary services"/>
    <n v="1"/>
    <s v="All establishments"/>
    <n v="1"/>
    <s v="All establishments"/>
    <n v="2019"/>
    <n v="5"/>
    <x v="1845"/>
    <s v="G"/>
    <x v="260"/>
    <s v="G"/>
    <x v="17"/>
    <s v="H"/>
  </r>
  <r>
    <s v="0500000US37179"/>
    <x v="1161"/>
    <x v="84"/>
    <x v="33"/>
    <n v="45391"/>
    <s v="Pet and pet supplies stores"/>
    <n v="1"/>
    <s v="All establishments"/>
    <n v="1"/>
    <s v="All establishments"/>
    <n v="2019"/>
    <n v="6"/>
    <x v="1846"/>
    <s v="J"/>
    <x v="1239"/>
    <s v="J"/>
    <x v="21"/>
    <s v="J"/>
  </r>
  <r>
    <s v="0500000US37179"/>
    <x v="1161"/>
    <x v="84"/>
    <x v="33"/>
    <n v="54194"/>
    <s v="Veterinary services"/>
    <n v="1"/>
    <s v="All establishments"/>
    <n v="1"/>
    <s v="All establishments"/>
    <n v="2019"/>
    <n v="22"/>
    <x v="1847"/>
    <s v="H"/>
    <x v="1263"/>
    <s v="H"/>
    <x v="466"/>
    <s v="H"/>
  </r>
  <r>
    <s v="0500000US37179"/>
    <x v="1161"/>
    <x v="84"/>
    <x v="33"/>
    <n v="81291"/>
    <s v="Pet care (except veterinary) services"/>
    <n v="1"/>
    <s v="All establishments"/>
    <n v="1"/>
    <s v="All establishments"/>
    <n v="2019"/>
    <n v="27"/>
    <x v="1848"/>
    <s v="G"/>
    <x v="1264"/>
    <s v="G"/>
    <x v="133"/>
    <s v="G"/>
  </r>
  <r>
    <s v="0500000US37181"/>
    <x v="1162"/>
    <x v="822"/>
    <x v="33"/>
    <n v="54194"/>
    <s v="Veterinary services"/>
    <n v="1"/>
    <s v="All establishments"/>
    <n v="1"/>
    <s v="All establishments"/>
    <n v="2019"/>
    <n v="3"/>
    <x v="1849"/>
    <s v="H"/>
    <x v="473"/>
    <s v="G"/>
    <x v="11"/>
    <s v="H"/>
  </r>
  <r>
    <s v="0500000US37183"/>
    <x v="1163"/>
    <x v="823"/>
    <x v="33"/>
    <n v="45391"/>
    <s v="Pet and pet supplies stores"/>
    <n v="1"/>
    <s v="All establishments"/>
    <n v="1"/>
    <s v="All establishments"/>
    <n v="2019"/>
    <n v="43"/>
    <x v="1850"/>
    <s v="H"/>
    <x v="1265"/>
    <s v="H"/>
    <x v="233"/>
    <s v="H"/>
  </r>
  <r>
    <s v="0500000US37183"/>
    <x v="1163"/>
    <x v="823"/>
    <x v="33"/>
    <n v="54194"/>
    <s v="Veterinary services"/>
    <n v="1"/>
    <s v="All establishments"/>
    <n v="1"/>
    <s v="All establishments"/>
    <n v="2019"/>
    <n v="151"/>
    <x v="1851"/>
    <s v="G"/>
    <x v="1266"/>
    <s v="G"/>
    <x v="557"/>
    <s v="G"/>
  </r>
  <r>
    <s v="0500000US37183"/>
    <x v="1163"/>
    <x v="823"/>
    <x v="33"/>
    <n v="81291"/>
    <s v="Pet care (except veterinary) services"/>
    <n v="1"/>
    <s v="All establishments"/>
    <n v="1"/>
    <s v="All establishments"/>
    <n v="2019"/>
    <n v="96"/>
    <x v="1852"/>
    <s v="G"/>
    <x v="1267"/>
    <s v="G"/>
    <x v="200"/>
    <s v="H"/>
  </r>
  <r>
    <s v="0500000US37189"/>
    <x v="1164"/>
    <x v="824"/>
    <x v="33"/>
    <n v="54194"/>
    <s v="Veterinary services"/>
    <n v="1"/>
    <s v="All establishments"/>
    <n v="1"/>
    <s v="All establishments"/>
    <n v="2019"/>
    <n v="10"/>
    <x v="1853"/>
    <s v="H"/>
    <x v="1268"/>
    <s v="H"/>
    <x v="247"/>
    <s v="G"/>
  </r>
  <r>
    <s v="0500000US37189"/>
    <x v="1164"/>
    <x v="824"/>
    <x v="33"/>
    <n v="81291"/>
    <s v="Pet care (except veterinary) services"/>
    <n v="1"/>
    <s v="All establishments"/>
    <n v="1"/>
    <s v="All establishments"/>
    <n v="2019"/>
    <n v="6"/>
    <x v="838"/>
    <s v="G"/>
    <x v="329"/>
    <s v="G"/>
    <x v="22"/>
    <s v="G"/>
  </r>
  <r>
    <s v="0500000US37191"/>
    <x v="1165"/>
    <x v="380"/>
    <x v="33"/>
    <n v="54194"/>
    <s v="Veterinary services"/>
    <n v="1"/>
    <s v="All establishments"/>
    <n v="1"/>
    <s v="All establishments"/>
    <n v="2019"/>
    <n v="9"/>
    <x v="1854"/>
    <s v="H"/>
    <x v="3"/>
    <s v="H"/>
    <x v="40"/>
    <s v="H"/>
  </r>
  <r>
    <s v="0500000US37191"/>
    <x v="1165"/>
    <x v="380"/>
    <x v="33"/>
    <n v="81291"/>
    <s v="Pet care (except veterinary) services"/>
    <n v="1"/>
    <s v="All establishments"/>
    <n v="1"/>
    <s v="All establishments"/>
    <n v="2019"/>
    <n v="3"/>
    <x v="1535"/>
    <s v="H"/>
    <x v="198"/>
    <s v="H"/>
    <x v="63"/>
    <s v="H"/>
  </r>
  <r>
    <s v="0500000US37193"/>
    <x v="1166"/>
    <x v="278"/>
    <x v="33"/>
    <n v="54194"/>
    <s v="Veterinary services"/>
    <n v="1"/>
    <s v="All establishments"/>
    <n v="1"/>
    <s v="All establishments"/>
    <n v="2019"/>
    <n v="5"/>
    <x v="1855"/>
    <s v="G"/>
    <x v="713"/>
    <s v="G"/>
    <x v="30"/>
    <s v="G"/>
  </r>
  <r>
    <s v="0500000US37195"/>
    <x v="1167"/>
    <x v="825"/>
    <x v="33"/>
    <n v="54194"/>
    <s v="Veterinary services"/>
    <n v="1"/>
    <s v="All establishments"/>
    <n v="1"/>
    <s v="All establishments"/>
    <n v="2019"/>
    <n v="5"/>
    <x v="1856"/>
    <s v="H"/>
    <x v="1188"/>
    <s v="H"/>
    <x v="195"/>
    <s v="H"/>
  </r>
  <r>
    <s v="0500000US37195"/>
    <x v="1167"/>
    <x v="825"/>
    <x v="33"/>
    <n v="81291"/>
    <s v="Pet care (except veterinary) services"/>
    <n v="1"/>
    <s v="All establishments"/>
    <n v="1"/>
    <s v="All establishments"/>
    <n v="2019"/>
    <n v="3"/>
    <x v="1857"/>
    <s v="H"/>
    <x v="6"/>
    <s v="J"/>
    <x v="6"/>
    <s v="G"/>
  </r>
  <r>
    <s v="0500000US37199"/>
    <x v="1168"/>
    <x v="826"/>
    <x v="33"/>
    <n v="54194"/>
    <s v="Veterinary services"/>
    <n v="1"/>
    <s v="All establishments"/>
    <n v="1"/>
    <s v="All establishments"/>
    <n v="2019"/>
    <n v="3"/>
    <x v="1858"/>
    <s v="H"/>
    <x v="31"/>
    <s v="H"/>
    <x v="9"/>
    <s v="G"/>
  </r>
  <r>
    <s v="0500000US38015"/>
    <x v="1169"/>
    <x v="827"/>
    <x v="34"/>
    <n v="45391"/>
    <s v="Pet and pet supplies stores"/>
    <n v="1"/>
    <s v="All establishments"/>
    <n v="1"/>
    <s v="All establishments"/>
    <n v="2019"/>
    <n v="5"/>
    <x v="1378"/>
    <s v="H"/>
    <x v="620"/>
    <s v="H"/>
    <x v="50"/>
    <s v="J"/>
  </r>
  <r>
    <s v="0500000US38015"/>
    <x v="1169"/>
    <x v="827"/>
    <x v="34"/>
    <n v="54194"/>
    <s v="Veterinary services"/>
    <n v="1"/>
    <s v="All establishments"/>
    <n v="1"/>
    <s v="All establishments"/>
    <n v="2019"/>
    <n v="5"/>
    <x v="1859"/>
    <s v="G"/>
    <x v="1269"/>
    <s v="G"/>
    <x v="108"/>
    <s v="G"/>
  </r>
  <r>
    <s v="0500000US38015"/>
    <x v="1169"/>
    <x v="827"/>
    <x v="34"/>
    <n v="81291"/>
    <s v="Pet care (except veterinary) services"/>
    <n v="1"/>
    <s v="All establishments"/>
    <n v="1"/>
    <s v="All establishments"/>
    <n v="2019"/>
    <n v="12"/>
    <x v="1388"/>
    <s v="G"/>
    <x v="303"/>
    <s v="G"/>
    <x v="105"/>
    <s v="G"/>
  </r>
  <r>
    <s v="0500000US38017"/>
    <x v="1170"/>
    <x v="349"/>
    <x v="34"/>
    <n v="45391"/>
    <s v="Pet and pet supplies stores"/>
    <n v="1"/>
    <s v="All establishments"/>
    <n v="1"/>
    <s v="All establishments"/>
    <n v="2019"/>
    <n v="5"/>
    <x v="1720"/>
    <s v="H"/>
    <x v="1190"/>
    <s v="H"/>
    <x v="19"/>
    <s v="H"/>
  </r>
  <r>
    <s v="0500000US38017"/>
    <x v="1170"/>
    <x v="349"/>
    <x v="34"/>
    <n v="54194"/>
    <s v="Veterinary services"/>
    <n v="1"/>
    <s v="All establishments"/>
    <n v="1"/>
    <s v="All establishments"/>
    <n v="2019"/>
    <n v="13"/>
    <x v="1860"/>
    <s v="G"/>
    <x v="1270"/>
    <s v="G"/>
    <x v="558"/>
    <s v="G"/>
  </r>
  <r>
    <s v="0500000US38017"/>
    <x v="1170"/>
    <x v="349"/>
    <x v="34"/>
    <n v="81291"/>
    <s v="Pet care (except veterinary) services"/>
    <n v="1"/>
    <s v="All establishments"/>
    <n v="1"/>
    <s v="All establishments"/>
    <n v="2019"/>
    <n v="18"/>
    <x v="1861"/>
    <s v="G"/>
    <x v="1271"/>
    <s v="G"/>
    <x v="65"/>
    <s v="G"/>
  </r>
  <r>
    <s v="0500000US38035"/>
    <x v="1171"/>
    <x v="828"/>
    <x v="34"/>
    <n v="45391"/>
    <s v="Pet and pet supplies stores"/>
    <n v="1"/>
    <s v="All establishments"/>
    <n v="1"/>
    <s v="All establishments"/>
    <n v="2019"/>
    <n v="4"/>
    <x v="488"/>
    <s v="H"/>
    <x v="719"/>
    <s v="H"/>
    <x v="338"/>
    <s v="G"/>
  </r>
  <r>
    <s v="0500000US38035"/>
    <x v="1171"/>
    <x v="828"/>
    <x v="34"/>
    <n v="54194"/>
    <s v="Veterinary services"/>
    <n v="1"/>
    <s v="All establishments"/>
    <n v="1"/>
    <s v="All establishments"/>
    <n v="2019"/>
    <n v="4"/>
    <x v="1862"/>
    <s v="G"/>
    <x v="1183"/>
    <s v="G"/>
    <x v="25"/>
    <s v="H"/>
  </r>
  <r>
    <s v="0500000US38035"/>
    <x v="1171"/>
    <x v="828"/>
    <x v="34"/>
    <n v="81291"/>
    <s v="Pet care (except veterinary) services"/>
    <n v="1"/>
    <s v="All establishments"/>
    <n v="1"/>
    <s v="All establishments"/>
    <n v="2019"/>
    <n v="9"/>
    <x v="873"/>
    <s v="G"/>
    <x v="84"/>
    <s v="G"/>
    <x v="212"/>
    <s v="G"/>
  </r>
  <r>
    <s v="0500000US38059"/>
    <x v="1172"/>
    <x v="829"/>
    <x v="34"/>
    <n v="54194"/>
    <s v="Veterinary services"/>
    <n v="1"/>
    <s v="All establishments"/>
    <n v="1"/>
    <s v="All establishments"/>
    <n v="2019"/>
    <n v="7"/>
    <x v="1715"/>
    <s v="G"/>
    <x v="1251"/>
    <s v="G"/>
    <x v="25"/>
    <s v="H"/>
  </r>
  <r>
    <s v="0500000US38061"/>
    <x v="1173"/>
    <x v="830"/>
    <x v="34"/>
    <n v="54194"/>
    <s v="Veterinary services"/>
    <n v="1"/>
    <s v="All establishments"/>
    <n v="1"/>
    <s v="All establishments"/>
    <n v="2019"/>
    <n v="3"/>
    <x v="1863"/>
    <s v="H"/>
    <x v="175"/>
    <s v="G"/>
    <x v="96"/>
    <s v="J"/>
  </r>
  <r>
    <s v="0500000US38073"/>
    <x v="1174"/>
    <x v="831"/>
    <x v="34"/>
    <n v="54194"/>
    <s v="Veterinary services"/>
    <n v="1"/>
    <s v="All establishments"/>
    <n v="1"/>
    <s v="All establishments"/>
    <n v="2019"/>
    <n v="4"/>
    <x v="1864"/>
    <s v="G"/>
    <x v="629"/>
    <s v="G"/>
    <x v="94"/>
    <s v="H"/>
  </r>
  <r>
    <s v="0500000US38089"/>
    <x v="1175"/>
    <x v="832"/>
    <x v="34"/>
    <n v="54194"/>
    <s v="Veterinary services"/>
    <n v="1"/>
    <s v="All establishments"/>
    <n v="1"/>
    <s v="All establishments"/>
    <n v="2019"/>
    <n v="4"/>
    <x v="1865"/>
    <s v="G"/>
    <x v="213"/>
    <s v="G"/>
    <x v="47"/>
    <s v="G"/>
  </r>
  <r>
    <s v="0500000US38093"/>
    <x v="1176"/>
    <x v="833"/>
    <x v="34"/>
    <n v="54194"/>
    <s v="Veterinary services"/>
    <n v="1"/>
    <s v="All establishments"/>
    <n v="1"/>
    <s v="All establishments"/>
    <n v="2019"/>
    <n v="5"/>
    <x v="1014"/>
    <s v="G"/>
    <x v="467"/>
    <s v="G"/>
    <x v="20"/>
    <s v="J"/>
  </r>
  <r>
    <s v="0500000US38099"/>
    <x v="1177"/>
    <x v="834"/>
    <x v="34"/>
    <n v="54194"/>
    <s v="Veterinary services"/>
    <n v="1"/>
    <s v="All establishments"/>
    <n v="1"/>
    <s v="All establishments"/>
    <n v="2019"/>
    <n v="3"/>
    <x v="1615"/>
    <s v="H"/>
    <x v="174"/>
    <s v="H"/>
    <x v="22"/>
    <s v="J"/>
  </r>
  <r>
    <s v="0500000US38101"/>
    <x v="1178"/>
    <x v="835"/>
    <x v="34"/>
    <n v="45391"/>
    <s v="Pet and pet supplies stores"/>
    <n v="1"/>
    <s v="All establishments"/>
    <n v="1"/>
    <s v="All establishments"/>
    <n v="2019"/>
    <n v="4"/>
    <x v="721"/>
    <s v="J"/>
    <x v="827"/>
    <s v="J"/>
    <x v="20"/>
    <s v="H"/>
  </r>
  <r>
    <s v="0500000US38101"/>
    <x v="1178"/>
    <x v="835"/>
    <x v="34"/>
    <n v="54194"/>
    <s v="Veterinary services"/>
    <n v="1"/>
    <s v="All establishments"/>
    <n v="1"/>
    <s v="All establishments"/>
    <n v="2019"/>
    <n v="6"/>
    <x v="1866"/>
    <s v="G"/>
    <x v="1272"/>
    <s v="G"/>
    <x v="51"/>
    <s v="G"/>
  </r>
  <r>
    <s v="0500000US38101"/>
    <x v="1178"/>
    <x v="835"/>
    <x v="34"/>
    <n v="81291"/>
    <s v="Pet care (except veterinary) services"/>
    <n v="1"/>
    <s v="All establishments"/>
    <n v="1"/>
    <s v="All establishments"/>
    <n v="2019"/>
    <n v="6"/>
    <x v="1867"/>
    <s v="G"/>
    <x v="1197"/>
    <s v="G"/>
    <x v="139"/>
    <s v="G"/>
  </r>
  <r>
    <s v="0500000US39003"/>
    <x v="1179"/>
    <x v="347"/>
    <x v="35"/>
    <n v="45391"/>
    <s v="Pet and pet supplies stores"/>
    <n v="1"/>
    <s v="All establishments"/>
    <n v="1"/>
    <s v="All establishments"/>
    <n v="2019"/>
    <n v="4"/>
    <x v="1868"/>
    <s v="J"/>
    <x v="640"/>
    <s v="J"/>
    <x v="259"/>
    <s v="J"/>
  </r>
  <r>
    <s v="0500000US39003"/>
    <x v="1179"/>
    <x v="347"/>
    <x v="35"/>
    <n v="54194"/>
    <s v="Veterinary services"/>
    <n v="1"/>
    <s v="All establishments"/>
    <n v="1"/>
    <s v="All establishments"/>
    <n v="2019"/>
    <n v="8"/>
    <x v="1869"/>
    <s v="G"/>
    <x v="768"/>
    <s v="G"/>
    <x v="317"/>
    <s v="G"/>
  </r>
  <r>
    <s v="0500000US39003"/>
    <x v="1179"/>
    <x v="347"/>
    <x v="35"/>
    <n v="81291"/>
    <s v="Pet care (except veterinary) services"/>
    <n v="1"/>
    <s v="All establishments"/>
    <n v="1"/>
    <s v="All establishments"/>
    <n v="2019"/>
    <n v="7"/>
    <x v="1798"/>
    <s v="G"/>
    <x v="784"/>
    <s v="G"/>
    <x v="5"/>
    <s v="J"/>
  </r>
  <r>
    <s v="0500000US39005"/>
    <x v="1180"/>
    <x v="836"/>
    <x v="35"/>
    <n v="54194"/>
    <s v="Veterinary services"/>
    <n v="1"/>
    <s v="All establishments"/>
    <n v="1"/>
    <s v="All establishments"/>
    <n v="2019"/>
    <n v="8"/>
    <x v="1712"/>
    <s v="H"/>
    <x v="1273"/>
    <s v="H"/>
    <x v="340"/>
    <s v="J"/>
  </r>
  <r>
    <s v="0500000US39005"/>
    <x v="1180"/>
    <x v="836"/>
    <x v="35"/>
    <n v="81291"/>
    <s v="Pet care (except veterinary) services"/>
    <n v="1"/>
    <s v="All establishments"/>
    <n v="1"/>
    <s v="All establishments"/>
    <n v="2019"/>
    <n v="4"/>
    <x v="1870"/>
    <s v="G"/>
    <x v="197"/>
    <s v="H"/>
    <x v="6"/>
    <s v="G"/>
  </r>
  <r>
    <s v="0500000US39007"/>
    <x v="1181"/>
    <x v="837"/>
    <x v="35"/>
    <n v="54194"/>
    <s v="Veterinary services"/>
    <n v="1"/>
    <s v="All establishments"/>
    <n v="1"/>
    <s v="All establishments"/>
    <n v="2019"/>
    <n v="11"/>
    <x v="1871"/>
    <s v="G"/>
    <x v="1230"/>
    <s v="G"/>
    <x v="15"/>
    <s v="G"/>
  </r>
  <r>
    <s v="0500000US39007"/>
    <x v="1181"/>
    <x v="837"/>
    <x v="35"/>
    <n v="81291"/>
    <s v="Pet care (except veterinary) services"/>
    <n v="1"/>
    <s v="All establishments"/>
    <n v="1"/>
    <s v="All establishments"/>
    <n v="2019"/>
    <n v="5"/>
    <x v="1504"/>
    <s v="G"/>
    <x v="526"/>
    <s v="G"/>
    <x v="94"/>
    <s v="G"/>
  </r>
  <r>
    <s v="0500000US39009"/>
    <x v="1182"/>
    <x v="838"/>
    <x v="35"/>
    <n v="45391"/>
    <s v="Pet and pet supplies stores"/>
    <n v="1"/>
    <s v="All establishments"/>
    <n v="1"/>
    <s v="All establishments"/>
    <n v="2019"/>
    <n v="4"/>
    <x v="1872"/>
    <s v="H"/>
    <x v="122"/>
    <s v="H"/>
    <x v="103"/>
    <s v="J"/>
  </r>
  <r>
    <s v="0500000US39009"/>
    <x v="1182"/>
    <x v="838"/>
    <x v="35"/>
    <n v="54194"/>
    <s v="Veterinary services"/>
    <n v="1"/>
    <s v="All establishments"/>
    <n v="1"/>
    <s v="All establishments"/>
    <n v="2019"/>
    <n v="4"/>
    <x v="827"/>
    <s v="J"/>
    <x v="486"/>
    <s v="J"/>
    <x v="17"/>
    <s v="J"/>
  </r>
  <r>
    <s v="0500000US39009"/>
    <x v="1182"/>
    <x v="838"/>
    <x v="35"/>
    <n v="81291"/>
    <s v="Pet care (except veterinary) services"/>
    <n v="1"/>
    <s v="All establishments"/>
    <n v="1"/>
    <s v="All establishments"/>
    <n v="2019"/>
    <n v="3"/>
    <x v="1873"/>
    <s v="H"/>
    <x v="474"/>
    <s v="G"/>
    <x v="8"/>
    <s v="J"/>
  </r>
  <r>
    <s v="0500000US39011"/>
    <x v="1183"/>
    <x v="839"/>
    <x v="35"/>
    <n v="54194"/>
    <s v="Veterinary services"/>
    <n v="1"/>
    <s v="All establishments"/>
    <n v="1"/>
    <s v="All establishments"/>
    <n v="2019"/>
    <n v="7"/>
    <x v="1874"/>
    <s v="G"/>
    <x v="771"/>
    <s v="G"/>
    <x v="124"/>
    <s v="H"/>
  </r>
  <r>
    <s v="0500000US39013"/>
    <x v="1184"/>
    <x v="840"/>
    <x v="35"/>
    <n v="54194"/>
    <s v="Veterinary services"/>
    <n v="1"/>
    <s v="All establishments"/>
    <n v="1"/>
    <s v="All establishments"/>
    <n v="2019"/>
    <n v="8"/>
    <x v="1875"/>
    <s v="H"/>
    <x v="980"/>
    <s v="G"/>
    <x v="62"/>
    <s v="G"/>
  </r>
  <r>
    <s v="0500000US39013"/>
    <x v="1184"/>
    <x v="840"/>
    <x v="35"/>
    <n v="81291"/>
    <s v="Pet care (except veterinary) services"/>
    <n v="1"/>
    <s v="All establishments"/>
    <n v="1"/>
    <s v="All establishments"/>
    <n v="2019"/>
    <n v="3"/>
    <x v="911"/>
    <s v="H"/>
    <x v="1261"/>
    <s v="H"/>
    <x v="222"/>
    <s v="J"/>
  </r>
  <r>
    <s v="0500000US39015"/>
    <x v="1185"/>
    <x v="592"/>
    <x v="35"/>
    <n v="54194"/>
    <s v="Veterinary services"/>
    <n v="1"/>
    <s v="All establishments"/>
    <n v="1"/>
    <s v="All establishments"/>
    <n v="2019"/>
    <n v="4"/>
    <x v="1429"/>
    <s v="H"/>
    <x v="149"/>
    <s v="H"/>
    <x v="10"/>
    <s v="H"/>
  </r>
  <r>
    <s v="0500000US39017"/>
    <x v="1186"/>
    <x v="388"/>
    <x v="35"/>
    <n v="45391"/>
    <s v="Pet and pet supplies stores"/>
    <n v="1"/>
    <s v="All establishments"/>
    <n v="1"/>
    <s v="All establishments"/>
    <n v="2019"/>
    <n v="16"/>
    <x v="1876"/>
    <s v="H"/>
    <x v="1274"/>
    <s v="H"/>
    <x v="276"/>
    <s v="H"/>
  </r>
  <r>
    <s v="0500000US39017"/>
    <x v="1186"/>
    <x v="388"/>
    <x v="35"/>
    <n v="54194"/>
    <s v="Veterinary services"/>
    <n v="1"/>
    <s v="All establishments"/>
    <n v="1"/>
    <s v="All establishments"/>
    <n v="2019"/>
    <n v="28"/>
    <x v="1877"/>
    <s v="G"/>
    <x v="1275"/>
    <s v="G"/>
    <x v="559"/>
    <s v="H"/>
  </r>
  <r>
    <s v="0500000US39017"/>
    <x v="1186"/>
    <x v="388"/>
    <x v="35"/>
    <n v="81291"/>
    <s v="Pet care (except veterinary) services"/>
    <n v="1"/>
    <s v="All establishments"/>
    <n v="1"/>
    <s v="All establishments"/>
    <n v="2019"/>
    <n v="21"/>
    <x v="1784"/>
    <s v="G"/>
    <x v="1276"/>
    <s v="G"/>
    <x v="553"/>
    <s v="G"/>
  </r>
  <r>
    <s v="0500000US39019"/>
    <x v="1187"/>
    <x v="65"/>
    <x v="35"/>
    <n v="54194"/>
    <s v="Veterinary services"/>
    <n v="1"/>
    <s v="All establishments"/>
    <n v="1"/>
    <s v="All establishments"/>
    <n v="2019"/>
    <n v="3"/>
    <x v="1878"/>
    <s v="J"/>
    <x v="553"/>
    <s v="J"/>
    <x v="202"/>
    <s v="J"/>
  </r>
  <r>
    <s v="0500000US39021"/>
    <x v="1188"/>
    <x v="307"/>
    <x v="35"/>
    <n v="54194"/>
    <s v="Veterinary services"/>
    <n v="1"/>
    <s v="All establishments"/>
    <n v="1"/>
    <s v="All establishments"/>
    <n v="2019"/>
    <n v="5"/>
    <x v="1516"/>
    <s v="G"/>
    <x v="602"/>
    <s v="G"/>
    <x v="125"/>
    <s v="H"/>
  </r>
  <r>
    <s v="0500000US39021"/>
    <x v="1188"/>
    <x v="307"/>
    <x v="35"/>
    <n v="81291"/>
    <s v="Pet care (except veterinary) services"/>
    <n v="1"/>
    <s v="All establishments"/>
    <n v="1"/>
    <s v="All establishments"/>
    <n v="2019"/>
    <n v="3"/>
    <x v="1480"/>
    <s v="G"/>
    <x v="796"/>
    <s v="H"/>
    <x v="77"/>
    <s v="G"/>
  </r>
  <r>
    <s v="0500000US39023"/>
    <x v="1189"/>
    <x v="309"/>
    <x v="35"/>
    <n v="45391"/>
    <s v="Pet and pet supplies stores"/>
    <n v="1"/>
    <s v="All establishments"/>
    <n v="1"/>
    <s v="All establishments"/>
    <n v="2019"/>
    <n v="3"/>
    <x v="1457"/>
    <s v="G"/>
    <x v="131"/>
    <s v="H"/>
    <x v="53"/>
    <s v="G"/>
  </r>
  <r>
    <s v="0500000US39023"/>
    <x v="1189"/>
    <x v="309"/>
    <x v="35"/>
    <n v="54194"/>
    <s v="Veterinary services"/>
    <n v="1"/>
    <s v="All establishments"/>
    <n v="1"/>
    <s v="All establishments"/>
    <n v="2019"/>
    <n v="14"/>
    <x v="1879"/>
    <s v="H"/>
    <x v="1277"/>
    <s v="G"/>
    <x v="325"/>
    <s v="H"/>
  </r>
  <r>
    <s v="0500000US39023"/>
    <x v="1189"/>
    <x v="309"/>
    <x v="35"/>
    <n v="81291"/>
    <s v="Pet care (except veterinary) services"/>
    <n v="1"/>
    <s v="All establishments"/>
    <n v="1"/>
    <s v="All establishments"/>
    <n v="2019"/>
    <n v="8"/>
    <x v="1880"/>
    <s v="G"/>
    <x v="568"/>
    <s v="G"/>
    <x v="105"/>
    <s v="H"/>
  </r>
  <r>
    <s v="0500000US39025"/>
    <x v="1190"/>
    <x v="841"/>
    <x v="35"/>
    <n v="45391"/>
    <s v="Pet and pet supplies stores"/>
    <n v="1"/>
    <s v="All establishments"/>
    <n v="1"/>
    <s v="All establishments"/>
    <n v="2019"/>
    <n v="7"/>
    <x v="294"/>
    <s v="J"/>
    <x v="1201"/>
    <s v="J"/>
    <x v="319"/>
    <s v="J"/>
  </r>
  <r>
    <s v="0500000US39025"/>
    <x v="1190"/>
    <x v="841"/>
    <x v="35"/>
    <n v="54194"/>
    <s v="Veterinary services"/>
    <n v="1"/>
    <s v="All establishments"/>
    <n v="1"/>
    <s v="All establishments"/>
    <n v="2019"/>
    <n v="32"/>
    <x v="1881"/>
    <s v="H"/>
    <x v="1278"/>
    <s v="H"/>
    <x v="560"/>
    <s v="G"/>
  </r>
  <r>
    <s v="0500000US39025"/>
    <x v="1190"/>
    <x v="841"/>
    <x v="35"/>
    <n v="81291"/>
    <s v="Pet care (except veterinary) services"/>
    <n v="1"/>
    <s v="All establishments"/>
    <n v="1"/>
    <s v="All establishments"/>
    <n v="2019"/>
    <n v="16"/>
    <x v="1882"/>
    <s v="G"/>
    <x v="262"/>
    <s v="G"/>
    <x v="187"/>
    <s v="H"/>
  </r>
  <r>
    <s v="0500000US39027"/>
    <x v="1191"/>
    <x v="310"/>
    <x v="35"/>
    <n v="54194"/>
    <s v="Veterinary services"/>
    <n v="1"/>
    <s v="All establishments"/>
    <n v="1"/>
    <s v="All establishments"/>
    <n v="2019"/>
    <n v="5"/>
    <x v="1883"/>
    <s v="H"/>
    <x v="1052"/>
    <s v="H"/>
    <x v="53"/>
    <s v="H"/>
  </r>
  <r>
    <s v="0500000US39027"/>
    <x v="1191"/>
    <x v="310"/>
    <x v="35"/>
    <n v="81291"/>
    <s v="Pet care (except veterinary) services"/>
    <n v="1"/>
    <s v="All establishments"/>
    <n v="1"/>
    <s v="All establishments"/>
    <n v="2019"/>
    <n v="3"/>
    <x v="1409"/>
    <s v="H"/>
    <x v="598"/>
    <s v="H"/>
    <x v="68"/>
    <s v="J"/>
  </r>
  <r>
    <s v="0500000US39029"/>
    <x v="1192"/>
    <x v="842"/>
    <x v="35"/>
    <n v="45391"/>
    <s v="Pet and pet supplies stores"/>
    <n v="1"/>
    <s v="All establishments"/>
    <n v="1"/>
    <s v="All establishments"/>
    <n v="2019"/>
    <n v="3"/>
    <x v="933"/>
    <s v="J"/>
    <x v="580"/>
    <s v="J"/>
    <x v="77"/>
    <s v="J"/>
  </r>
  <r>
    <s v="0500000US39029"/>
    <x v="1192"/>
    <x v="842"/>
    <x v="35"/>
    <n v="54194"/>
    <s v="Veterinary services"/>
    <n v="1"/>
    <s v="All establishments"/>
    <n v="1"/>
    <s v="All establishments"/>
    <n v="2019"/>
    <n v="18"/>
    <x v="1884"/>
    <s v="G"/>
    <x v="1279"/>
    <s v="G"/>
    <x v="261"/>
    <s v="G"/>
  </r>
  <r>
    <s v="0500000US39029"/>
    <x v="1192"/>
    <x v="842"/>
    <x v="35"/>
    <n v="81291"/>
    <s v="Pet care (except veterinary) services"/>
    <n v="1"/>
    <s v="All establishments"/>
    <n v="1"/>
    <s v="All establishments"/>
    <n v="2019"/>
    <n v="5"/>
    <x v="72"/>
    <s v="H"/>
    <x v="162"/>
    <s v="J"/>
    <x v="202"/>
    <s v="H"/>
  </r>
  <r>
    <s v="0500000US39031"/>
    <x v="1193"/>
    <x v="843"/>
    <x v="35"/>
    <n v="54194"/>
    <s v="Veterinary services"/>
    <n v="1"/>
    <s v="All establishments"/>
    <n v="1"/>
    <s v="All establishments"/>
    <n v="2019"/>
    <n v="5"/>
    <x v="1885"/>
    <s v="G"/>
    <x v="812"/>
    <s v="G"/>
    <x v="5"/>
    <s v="H"/>
  </r>
  <r>
    <s v="0500000US39033"/>
    <x v="1194"/>
    <x v="69"/>
    <x v="35"/>
    <n v="54194"/>
    <s v="Veterinary services"/>
    <n v="1"/>
    <s v="All establishments"/>
    <n v="1"/>
    <s v="All establishments"/>
    <n v="2019"/>
    <n v="4"/>
    <x v="869"/>
    <s v="G"/>
    <x v="814"/>
    <s v="H"/>
    <x v="14"/>
    <s v="H"/>
  </r>
  <r>
    <s v="0500000US39035"/>
    <x v="1195"/>
    <x v="844"/>
    <x v="35"/>
    <n v="45391"/>
    <s v="Pet and pet supplies stores"/>
    <n v="1"/>
    <s v="All establishments"/>
    <n v="1"/>
    <s v="All establishments"/>
    <n v="2019"/>
    <n v="47"/>
    <x v="1886"/>
    <s v="H"/>
    <x v="1208"/>
    <s v="H"/>
    <x v="561"/>
    <s v="H"/>
  </r>
  <r>
    <s v="0500000US39035"/>
    <x v="1195"/>
    <x v="844"/>
    <x v="35"/>
    <n v="54194"/>
    <s v="Veterinary services"/>
    <n v="1"/>
    <s v="All establishments"/>
    <n v="1"/>
    <s v="All establishments"/>
    <n v="2019"/>
    <n v="89"/>
    <x v="1887"/>
    <s v="G"/>
    <x v="1280"/>
    <s v="G"/>
    <x v="562"/>
    <s v="G"/>
  </r>
  <r>
    <s v="0500000US39035"/>
    <x v="1195"/>
    <x v="844"/>
    <x v="35"/>
    <n v="81291"/>
    <s v="Pet care (except veterinary) services"/>
    <n v="1"/>
    <s v="All establishments"/>
    <n v="1"/>
    <s v="All establishments"/>
    <n v="2019"/>
    <n v="70"/>
    <x v="1888"/>
    <s v="G"/>
    <x v="1281"/>
    <s v="G"/>
    <x v="563"/>
    <s v="G"/>
  </r>
  <r>
    <s v="0500000US39037"/>
    <x v="1196"/>
    <x v="845"/>
    <x v="35"/>
    <n v="54194"/>
    <s v="Veterinary services"/>
    <n v="1"/>
    <s v="All establishments"/>
    <n v="1"/>
    <s v="All establishments"/>
    <n v="2019"/>
    <n v="9"/>
    <x v="1889"/>
    <s v="G"/>
    <x v="260"/>
    <s v="G"/>
    <x v="50"/>
    <s v="G"/>
  </r>
  <r>
    <s v="0500000US39039"/>
    <x v="1197"/>
    <x v="846"/>
    <x v="35"/>
    <n v="54194"/>
    <s v="Veterinary services"/>
    <n v="1"/>
    <s v="All establishments"/>
    <n v="1"/>
    <s v="All establishments"/>
    <n v="2019"/>
    <n v="5"/>
    <x v="1890"/>
    <s v="G"/>
    <x v="380"/>
    <s v="G"/>
    <x v="22"/>
    <s v="G"/>
  </r>
  <r>
    <s v="0500000US39039"/>
    <x v="1197"/>
    <x v="846"/>
    <x v="35"/>
    <n v="81291"/>
    <s v="Pet care (except veterinary) services"/>
    <n v="1"/>
    <s v="All establishments"/>
    <n v="1"/>
    <s v="All establishments"/>
    <n v="2019"/>
    <n v="4"/>
    <x v="1844"/>
    <s v="H"/>
    <x v="61"/>
    <s v="G"/>
    <x v="61"/>
    <s v="J"/>
  </r>
  <r>
    <s v="0500000US39041"/>
    <x v="1198"/>
    <x v="353"/>
    <x v="35"/>
    <n v="45391"/>
    <s v="Pet and pet supplies stores"/>
    <n v="1"/>
    <s v="All establishments"/>
    <n v="1"/>
    <s v="All establishments"/>
    <n v="2019"/>
    <n v="11"/>
    <x v="1891"/>
    <s v="H"/>
    <x v="42"/>
    <s v="H"/>
    <x v="325"/>
    <s v="J"/>
  </r>
  <r>
    <s v="0500000US39041"/>
    <x v="1198"/>
    <x v="353"/>
    <x v="35"/>
    <n v="54194"/>
    <s v="Veterinary services"/>
    <n v="1"/>
    <s v="All establishments"/>
    <n v="1"/>
    <s v="All establishments"/>
    <n v="2019"/>
    <n v="33"/>
    <x v="1892"/>
    <s v="G"/>
    <x v="1282"/>
    <s v="G"/>
    <x v="481"/>
    <s v="G"/>
  </r>
  <r>
    <s v="0500000US39041"/>
    <x v="1198"/>
    <x v="353"/>
    <x v="35"/>
    <n v="81291"/>
    <s v="Pet care (except veterinary) services"/>
    <n v="1"/>
    <s v="All establishments"/>
    <n v="1"/>
    <s v="All establishments"/>
    <n v="2019"/>
    <n v="24"/>
    <x v="1893"/>
    <s v="G"/>
    <x v="1283"/>
    <s v="G"/>
    <x v="564"/>
    <s v="G"/>
  </r>
  <r>
    <s v="0500000US39043"/>
    <x v="1199"/>
    <x v="750"/>
    <x v="35"/>
    <n v="45391"/>
    <s v="Pet and pet supplies stores"/>
    <n v="1"/>
    <s v="All establishments"/>
    <n v="1"/>
    <s v="All establishments"/>
    <n v="2019"/>
    <n v="4"/>
    <x v="1894"/>
    <s v="H"/>
    <x v="428"/>
    <s v="H"/>
    <x v="47"/>
    <s v="J"/>
  </r>
  <r>
    <s v="0500000US39043"/>
    <x v="1199"/>
    <x v="750"/>
    <x v="35"/>
    <n v="54194"/>
    <s v="Veterinary services"/>
    <n v="1"/>
    <s v="All establishments"/>
    <n v="1"/>
    <s v="All establishments"/>
    <n v="2019"/>
    <n v="6"/>
    <x v="1808"/>
    <s v="H"/>
    <x v="1284"/>
    <s v="H"/>
    <x v="258"/>
    <s v="J"/>
  </r>
  <r>
    <s v="0500000US39045"/>
    <x v="1200"/>
    <x v="174"/>
    <x v="35"/>
    <n v="45391"/>
    <s v="Pet and pet supplies stores"/>
    <n v="1"/>
    <s v="All establishments"/>
    <n v="1"/>
    <s v="All establishments"/>
    <n v="2019"/>
    <n v="7"/>
    <x v="1814"/>
    <s v="G"/>
    <x v="1138"/>
    <s v="G"/>
    <x v="317"/>
    <s v="H"/>
  </r>
  <r>
    <s v="0500000US39045"/>
    <x v="1200"/>
    <x v="174"/>
    <x v="35"/>
    <n v="54194"/>
    <s v="Veterinary services"/>
    <n v="1"/>
    <s v="All establishments"/>
    <n v="1"/>
    <s v="All establishments"/>
    <n v="2019"/>
    <n v="17"/>
    <x v="1895"/>
    <s v="G"/>
    <x v="1285"/>
    <s v="G"/>
    <x v="383"/>
    <s v="G"/>
  </r>
  <r>
    <s v="0500000US39045"/>
    <x v="1200"/>
    <x v="174"/>
    <x v="35"/>
    <n v="81291"/>
    <s v="Pet care (except veterinary) services"/>
    <n v="1"/>
    <s v="All establishments"/>
    <n v="1"/>
    <s v="All establishments"/>
    <n v="2019"/>
    <n v="6"/>
    <x v="954"/>
    <s v="G"/>
    <x v="97"/>
    <s v="G"/>
    <x v="22"/>
    <s v="G"/>
  </r>
  <r>
    <s v="0500000US39049"/>
    <x v="1201"/>
    <x v="18"/>
    <x v="35"/>
    <n v="45391"/>
    <s v="Pet and pet supplies stores"/>
    <n v="1"/>
    <s v="All establishments"/>
    <n v="1"/>
    <s v="All establishments"/>
    <n v="2019"/>
    <n v="51"/>
    <x v="1896"/>
    <s v="H"/>
    <x v="1286"/>
    <s v="H"/>
    <x v="565"/>
    <s v="H"/>
  </r>
  <r>
    <s v="0500000US39049"/>
    <x v="1201"/>
    <x v="18"/>
    <x v="35"/>
    <n v="54194"/>
    <s v="Veterinary services"/>
    <n v="1"/>
    <s v="All establishments"/>
    <n v="1"/>
    <s v="All establishments"/>
    <n v="2019"/>
    <n v="122"/>
    <x v="1897"/>
    <s v="G"/>
    <x v="1287"/>
    <s v="G"/>
    <x v="566"/>
    <s v="G"/>
  </r>
  <r>
    <s v="0500000US39049"/>
    <x v="1201"/>
    <x v="18"/>
    <x v="35"/>
    <n v="81291"/>
    <s v="Pet care (except veterinary) services"/>
    <n v="1"/>
    <s v="All establishments"/>
    <n v="1"/>
    <s v="All establishments"/>
    <n v="2019"/>
    <n v="83"/>
    <x v="1898"/>
    <s v="G"/>
    <x v="1288"/>
    <s v="G"/>
    <x v="567"/>
    <s v="G"/>
  </r>
  <r>
    <s v="0500000US39051"/>
    <x v="1202"/>
    <x v="249"/>
    <x v="35"/>
    <n v="54194"/>
    <s v="Veterinary services"/>
    <n v="1"/>
    <s v="All establishments"/>
    <n v="1"/>
    <s v="All establishments"/>
    <n v="2019"/>
    <n v="5"/>
    <x v="1322"/>
    <s v="H"/>
    <x v="1289"/>
    <s v="H"/>
    <x v="72"/>
    <s v="J"/>
  </r>
  <r>
    <s v="0500000US39053"/>
    <x v="1203"/>
    <x v="847"/>
    <x v="35"/>
    <n v="54194"/>
    <s v="Veterinary services"/>
    <n v="1"/>
    <s v="All establishments"/>
    <n v="1"/>
    <s v="All establishments"/>
    <n v="2019"/>
    <n v="4"/>
    <x v="1899"/>
    <s v="H"/>
    <x v="403"/>
    <s v="H"/>
    <x v="11"/>
    <s v="H"/>
  </r>
  <r>
    <s v="0500000US39055"/>
    <x v="1204"/>
    <x v="848"/>
    <x v="35"/>
    <n v="45391"/>
    <s v="Pet and pet supplies stores"/>
    <n v="1"/>
    <s v="All establishments"/>
    <n v="1"/>
    <s v="All establishments"/>
    <n v="2019"/>
    <n v="4"/>
    <x v="1900"/>
    <s v="G"/>
    <x v="656"/>
    <s v="G"/>
    <x v="125"/>
    <s v="H"/>
  </r>
  <r>
    <s v="0500000US39055"/>
    <x v="1204"/>
    <x v="848"/>
    <x v="35"/>
    <n v="54194"/>
    <s v="Veterinary services"/>
    <n v="1"/>
    <s v="All establishments"/>
    <n v="1"/>
    <s v="All establishments"/>
    <n v="2019"/>
    <n v="15"/>
    <x v="1901"/>
    <s v="H"/>
    <x v="703"/>
    <s v="H"/>
    <x v="97"/>
    <s v="H"/>
  </r>
  <r>
    <s v="0500000US39055"/>
    <x v="1204"/>
    <x v="848"/>
    <x v="35"/>
    <n v="81291"/>
    <s v="Pet care (except veterinary) services"/>
    <n v="1"/>
    <s v="All establishments"/>
    <n v="1"/>
    <s v="All establishments"/>
    <n v="2019"/>
    <n v="16"/>
    <x v="1902"/>
    <s v="G"/>
    <x v="944"/>
    <s v="G"/>
    <x v="195"/>
    <s v="G"/>
  </r>
  <r>
    <s v="0500000US39057"/>
    <x v="1205"/>
    <x v="73"/>
    <x v="35"/>
    <n v="45391"/>
    <s v="Pet and pet supplies stores"/>
    <n v="1"/>
    <s v="All establishments"/>
    <n v="1"/>
    <s v="All establishments"/>
    <n v="2019"/>
    <n v="10"/>
    <x v="1903"/>
    <s v="H"/>
    <x v="1181"/>
    <s v="H"/>
    <x v="308"/>
    <s v="G"/>
  </r>
  <r>
    <s v="0500000US39057"/>
    <x v="1205"/>
    <x v="73"/>
    <x v="35"/>
    <n v="54194"/>
    <s v="Veterinary services"/>
    <n v="1"/>
    <s v="All establishments"/>
    <n v="1"/>
    <s v="All establishments"/>
    <n v="2019"/>
    <n v="13"/>
    <x v="1904"/>
    <s v="H"/>
    <x v="1290"/>
    <s v="H"/>
    <x v="144"/>
    <s v="G"/>
  </r>
  <r>
    <s v="0500000US39057"/>
    <x v="1205"/>
    <x v="73"/>
    <x v="35"/>
    <n v="81291"/>
    <s v="Pet care (except veterinary) services"/>
    <n v="1"/>
    <s v="All establishments"/>
    <n v="1"/>
    <s v="All establishments"/>
    <n v="2019"/>
    <n v="5"/>
    <x v="155"/>
    <s v="H"/>
    <x v="1291"/>
    <s v="H"/>
    <x v="30"/>
    <s v="H"/>
  </r>
  <r>
    <s v="0500000US39061"/>
    <x v="1206"/>
    <x v="357"/>
    <x v="35"/>
    <n v="45391"/>
    <s v="Pet and pet supplies stores"/>
    <n v="1"/>
    <s v="All establishments"/>
    <n v="1"/>
    <s v="All establishments"/>
    <n v="2019"/>
    <n v="36"/>
    <x v="1624"/>
    <s v="G"/>
    <x v="296"/>
    <s v="H"/>
    <x v="538"/>
    <s v="H"/>
  </r>
  <r>
    <s v="0500000US39061"/>
    <x v="1206"/>
    <x v="357"/>
    <x v="35"/>
    <n v="54194"/>
    <s v="Veterinary services"/>
    <n v="1"/>
    <s v="All establishments"/>
    <n v="1"/>
    <s v="All establishments"/>
    <n v="2019"/>
    <n v="78"/>
    <x v="1905"/>
    <s v="G"/>
    <x v="1292"/>
    <s v="G"/>
    <x v="568"/>
    <s v="G"/>
  </r>
  <r>
    <s v="0500000US39061"/>
    <x v="1206"/>
    <x v="357"/>
    <x v="35"/>
    <n v="81291"/>
    <s v="Pet care (except veterinary) services"/>
    <n v="1"/>
    <s v="All establishments"/>
    <n v="1"/>
    <s v="All establishments"/>
    <n v="2019"/>
    <n v="56"/>
    <x v="1906"/>
    <s v="G"/>
    <x v="1293"/>
    <s v="G"/>
    <x v="569"/>
    <s v="G"/>
  </r>
  <r>
    <s v="0500000US39063"/>
    <x v="1207"/>
    <x v="358"/>
    <x v="35"/>
    <n v="45391"/>
    <s v="Pet and pet supplies stores"/>
    <n v="1"/>
    <s v="All establishments"/>
    <n v="1"/>
    <s v="All establishments"/>
    <n v="2019"/>
    <n v="4"/>
    <x v="58"/>
    <s v="H"/>
    <x v="174"/>
    <s v="H"/>
    <x v="181"/>
    <s v="G"/>
  </r>
  <r>
    <s v="0500000US39063"/>
    <x v="1207"/>
    <x v="358"/>
    <x v="35"/>
    <n v="54194"/>
    <s v="Veterinary services"/>
    <n v="1"/>
    <s v="All establishments"/>
    <n v="1"/>
    <s v="All establishments"/>
    <n v="2019"/>
    <n v="6"/>
    <x v="1907"/>
    <s v="J"/>
    <x v="1226"/>
    <s v="J"/>
    <x v="355"/>
    <s v="J"/>
  </r>
  <r>
    <s v="0500000US39063"/>
    <x v="1207"/>
    <x v="358"/>
    <x v="35"/>
    <n v="81291"/>
    <s v="Pet care (except veterinary) services"/>
    <n v="1"/>
    <s v="All establishments"/>
    <n v="1"/>
    <s v="All establishments"/>
    <n v="2019"/>
    <n v="6"/>
    <x v="1908"/>
    <s v="G"/>
    <x v="192"/>
    <s v="G"/>
    <x v="14"/>
    <s v="H"/>
  </r>
  <r>
    <s v="0500000US39065"/>
    <x v="1208"/>
    <x v="395"/>
    <x v="35"/>
    <n v="54194"/>
    <s v="Veterinary services"/>
    <n v="1"/>
    <s v="All establishments"/>
    <n v="1"/>
    <s v="All establishments"/>
    <n v="2019"/>
    <n v="4"/>
    <x v="1909"/>
    <s v="H"/>
    <x v="1294"/>
    <s v="G"/>
    <x v="25"/>
    <s v="H"/>
  </r>
  <r>
    <s v="0500000US39071"/>
    <x v="1209"/>
    <x v="849"/>
    <x v="35"/>
    <n v="54194"/>
    <s v="Veterinary services"/>
    <n v="1"/>
    <s v="All establishments"/>
    <n v="1"/>
    <s v="All establishments"/>
    <n v="2019"/>
    <n v="10"/>
    <x v="1910"/>
    <s v="G"/>
    <x v="921"/>
    <s v="G"/>
    <x v="17"/>
    <s v="J"/>
  </r>
  <r>
    <s v="0500000US39073"/>
    <x v="1210"/>
    <x v="850"/>
    <x v="35"/>
    <n v="54194"/>
    <s v="Veterinary services"/>
    <n v="1"/>
    <s v="All establishments"/>
    <n v="1"/>
    <s v="All establishments"/>
    <n v="2019"/>
    <n v="4"/>
    <x v="507"/>
    <s v="H"/>
    <x v="730"/>
    <s v="H"/>
    <x v="33"/>
    <s v="J"/>
  </r>
  <r>
    <s v="0500000US39075"/>
    <x v="1211"/>
    <x v="851"/>
    <x v="35"/>
    <n v="54194"/>
    <s v="Veterinary services"/>
    <n v="1"/>
    <s v="All establishments"/>
    <n v="1"/>
    <s v="All establishments"/>
    <n v="2019"/>
    <n v="3"/>
    <x v="658"/>
    <s v="J"/>
    <x v="978"/>
    <s v="J"/>
    <x v="19"/>
    <s v="J"/>
  </r>
  <r>
    <s v="0500000US39077"/>
    <x v="1212"/>
    <x v="560"/>
    <x v="35"/>
    <n v="54194"/>
    <s v="Veterinary services"/>
    <n v="1"/>
    <s v="All establishments"/>
    <n v="1"/>
    <s v="All establishments"/>
    <n v="2019"/>
    <n v="11"/>
    <x v="1911"/>
    <s v="G"/>
    <x v="597"/>
    <s v="G"/>
    <x v="129"/>
    <s v="G"/>
  </r>
  <r>
    <s v="0500000US39079"/>
    <x v="1213"/>
    <x v="22"/>
    <x v="35"/>
    <n v="54194"/>
    <s v="Veterinary services"/>
    <n v="1"/>
    <s v="All establishments"/>
    <n v="1"/>
    <s v="All establishments"/>
    <n v="2019"/>
    <n v="3"/>
    <x v="1912"/>
    <s v="G"/>
    <x v="656"/>
    <s v="G"/>
    <x v="61"/>
    <s v="J"/>
  </r>
  <r>
    <s v="0500000US39081"/>
    <x v="1214"/>
    <x v="23"/>
    <x v="35"/>
    <n v="54194"/>
    <s v="Veterinary services"/>
    <n v="1"/>
    <s v="All establishments"/>
    <n v="1"/>
    <s v="All establishments"/>
    <n v="2019"/>
    <n v="7"/>
    <x v="601"/>
    <s v="G"/>
    <x v="562"/>
    <s v="G"/>
    <x v="59"/>
    <s v="H"/>
  </r>
  <r>
    <s v="0500000US39083"/>
    <x v="1215"/>
    <x v="322"/>
    <x v="35"/>
    <n v="54194"/>
    <s v="Veterinary services"/>
    <n v="1"/>
    <s v="All establishments"/>
    <n v="1"/>
    <s v="All establishments"/>
    <n v="2019"/>
    <n v="7"/>
    <x v="160"/>
    <s v="H"/>
    <x v="1295"/>
    <s v="H"/>
    <x v="115"/>
    <s v="H"/>
  </r>
  <r>
    <s v="0500000US39083"/>
    <x v="1215"/>
    <x v="322"/>
    <x v="35"/>
    <n v="81291"/>
    <s v="Pet care (except veterinary) services"/>
    <n v="1"/>
    <s v="All establishments"/>
    <n v="1"/>
    <s v="All establishments"/>
    <n v="2019"/>
    <n v="3"/>
    <x v="1515"/>
    <s v="G"/>
    <x v="175"/>
    <s v="G"/>
    <x v="38"/>
    <s v="J"/>
  </r>
  <r>
    <s v="0500000US39085"/>
    <x v="1216"/>
    <x v="102"/>
    <x v="35"/>
    <n v="45391"/>
    <s v="Pet and pet supplies stores"/>
    <n v="1"/>
    <s v="All establishments"/>
    <n v="1"/>
    <s v="All establishments"/>
    <n v="2019"/>
    <n v="8"/>
    <x v="1913"/>
    <s v="J"/>
    <x v="1120"/>
    <s v="J"/>
    <x v="261"/>
    <s v="J"/>
  </r>
  <r>
    <s v="0500000US39085"/>
    <x v="1216"/>
    <x v="102"/>
    <x v="35"/>
    <n v="54194"/>
    <s v="Veterinary services"/>
    <n v="1"/>
    <s v="All establishments"/>
    <n v="1"/>
    <s v="All establishments"/>
    <n v="2019"/>
    <n v="20"/>
    <x v="1914"/>
    <s v="G"/>
    <x v="1296"/>
    <s v="G"/>
    <x v="570"/>
    <s v="G"/>
  </r>
  <r>
    <s v="0500000US39085"/>
    <x v="1216"/>
    <x v="102"/>
    <x v="35"/>
    <n v="81291"/>
    <s v="Pet care (except veterinary) services"/>
    <n v="1"/>
    <s v="All establishments"/>
    <n v="1"/>
    <s v="All establishments"/>
    <n v="2019"/>
    <n v="20"/>
    <x v="1915"/>
    <s v="G"/>
    <x v="22"/>
    <s v="G"/>
    <x v="235"/>
    <s v="J"/>
  </r>
  <r>
    <s v="0500000US39087"/>
    <x v="1217"/>
    <x v="25"/>
    <x v="35"/>
    <n v="54194"/>
    <s v="Veterinary services"/>
    <n v="1"/>
    <s v="All establishments"/>
    <n v="1"/>
    <s v="All establishments"/>
    <n v="2019"/>
    <n v="3"/>
    <x v="1916"/>
    <s v="H"/>
    <x v="220"/>
    <s v="H"/>
    <x v="338"/>
    <s v="H"/>
  </r>
  <r>
    <s v="0500000US39089"/>
    <x v="1218"/>
    <x v="852"/>
    <x v="35"/>
    <n v="45391"/>
    <s v="Pet and pet supplies stores"/>
    <n v="1"/>
    <s v="All establishments"/>
    <n v="1"/>
    <s v="All establishments"/>
    <n v="2019"/>
    <n v="7"/>
    <x v="1917"/>
    <s v="G"/>
    <x v="981"/>
    <s v="H"/>
    <x v="43"/>
    <s v="H"/>
  </r>
  <r>
    <s v="0500000US39089"/>
    <x v="1218"/>
    <x v="852"/>
    <x v="35"/>
    <n v="54194"/>
    <s v="Veterinary services"/>
    <n v="1"/>
    <s v="All establishments"/>
    <n v="1"/>
    <s v="All establishments"/>
    <n v="2019"/>
    <n v="24"/>
    <x v="1918"/>
    <s v="G"/>
    <x v="1297"/>
    <s v="G"/>
    <x v="395"/>
    <s v="G"/>
  </r>
  <r>
    <s v="0500000US39089"/>
    <x v="1218"/>
    <x v="852"/>
    <x v="35"/>
    <n v="81291"/>
    <s v="Pet care (except veterinary) services"/>
    <n v="1"/>
    <s v="All establishments"/>
    <n v="1"/>
    <s v="All establishments"/>
    <n v="2019"/>
    <n v="13"/>
    <x v="1919"/>
    <s v="H"/>
    <x v="847"/>
    <s v="H"/>
    <x v="390"/>
    <s v="H"/>
  </r>
  <r>
    <s v="0500000US39091"/>
    <x v="1219"/>
    <x v="158"/>
    <x v="35"/>
    <n v="54194"/>
    <s v="Veterinary services"/>
    <n v="1"/>
    <s v="All establishments"/>
    <n v="1"/>
    <s v="All establishments"/>
    <n v="2019"/>
    <n v="3"/>
    <x v="1248"/>
    <s v="G"/>
    <x v="615"/>
    <s v="G"/>
    <x v="47"/>
    <s v="H"/>
  </r>
  <r>
    <s v="0500000US39091"/>
    <x v="1219"/>
    <x v="158"/>
    <x v="35"/>
    <n v="81291"/>
    <s v="Pet care (except veterinary) services"/>
    <n v="1"/>
    <s v="All establishments"/>
    <n v="1"/>
    <s v="All establishments"/>
    <n v="2019"/>
    <n v="5"/>
    <x v="534"/>
    <s v="H"/>
    <x v="142"/>
    <s v="G"/>
    <x v="16"/>
    <s v="G"/>
  </r>
  <r>
    <s v="0500000US39093"/>
    <x v="1220"/>
    <x v="853"/>
    <x v="35"/>
    <n v="45391"/>
    <s v="Pet and pet supplies stores"/>
    <n v="1"/>
    <s v="All establishments"/>
    <n v="1"/>
    <s v="All establishments"/>
    <n v="2019"/>
    <n v="14"/>
    <x v="1920"/>
    <s v="H"/>
    <x v="1298"/>
    <s v="H"/>
    <x v="371"/>
    <s v="H"/>
  </r>
  <r>
    <s v="0500000US39093"/>
    <x v="1220"/>
    <x v="853"/>
    <x v="35"/>
    <n v="54194"/>
    <s v="Veterinary services"/>
    <n v="1"/>
    <s v="All establishments"/>
    <n v="1"/>
    <s v="All establishments"/>
    <n v="2019"/>
    <n v="20"/>
    <x v="1921"/>
    <s v="H"/>
    <x v="1299"/>
    <s v="H"/>
    <x v="571"/>
    <s v="H"/>
  </r>
  <r>
    <s v="0500000US39093"/>
    <x v="1220"/>
    <x v="853"/>
    <x v="35"/>
    <n v="81291"/>
    <s v="Pet care (except veterinary) services"/>
    <n v="1"/>
    <s v="All establishments"/>
    <n v="1"/>
    <s v="All establishments"/>
    <n v="2019"/>
    <n v="12"/>
    <x v="1922"/>
    <s v="G"/>
    <x v="553"/>
    <s v="G"/>
    <x v="43"/>
    <s v="H"/>
  </r>
  <r>
    <s v="0500000US39095"/>
    <x v="1221"/>
    <x v="854"/>
    <x v="35"/>
    <n v="45391"/>
    <s v="Pet and pet supplies stores"/>
    <n v="1"/>
    <s v="All establishments"/>
    <n v="1"/>
    <s v="All establishments"/>
    <n v="2019"/>
    <n v="15"/>
    <x v="1923"/>
    <s v="H"/>
    <x v="1300"/>
    <s v="H"/>
    <x v="82"/>
    <s v="H"/>
  </r>
  <r>
    <s v="0500000US39095"/>
    <x v="1221"/>
    <x v="854"/>
    <x v="35"/>
    <n v="54194"/>
    <s v="Veterinary services"/>
    <n v="1"/>
    <s v="All establishments"/>
    <n v="1"/>
    <s v="All establishments"/>
    <n v="2019"/>
    <n v="36"/>
    <x v="1924"/>
    <s v="G"/>
    <x v="1301"/>
    <s v="G"/>
    <x v="572"/>
    <s v="G"/>
  </r>
  <r>
    <s v="0500000US39095"/>
    <x v="1221"/>
    <x v="854"/>
    <x v="35"/>
    <n v="81291"/>
    <s v="Pet care (except veterinary) services"/>
    <n v="1"/>
    <s v="All establishments"/>
    <n v="1"/>
    <s v="All establishments"/>
    <n v="2019"/>
    <n v="29"/>
    <x v="1925"/>
    <s v="G"/>
    <x v="1302"/>
    <s v="G"/>
    <x v="52"/>
    <s v="G"/>
  </r>
  <r>
    <s v="0500000US39097"/>
    <x v="1222"/>
    <x v="28"/>
    <x v="35"/>
    <n v="54194"/>
    <s v="Veterinary services"/>
    <n v="1"/>
    <s v="All establishments"/>
    <n v="1"/>
    <s v="All establishments"/>
    <n v="2019"/>
    <n v="6"/>
    <x v="1926"/>
    <s v="G"/>
    <x v="1303"/>
    <s v="G"/>
    <x v="224"/>
    <s v="G"/>
  </r>
  <r>
    <s v="0500000US39099"/>
    <x v="1223"/>
    <x v="855"/>
    <x v="35"/>
    <n v="45391"/>
    <s v="Pet and pet supplies stores"/>
    <n v="1"/>
    <s v="All establishments"/>
    <n v="1"/>
    <s v="All establishments"/>
    <n v="2019"/>
    <n v="7"/>
    <x v="1927"/>
    <s v="G"/>
    <x v="707"/>
    <s v="G"/>
    <x v="115"/>
    <s v="G"/>
  </r>
  <r>
    <s v="0500000US39099"/>
    <x v="1223"/>
    <x v="855"/>
    <x v="35"/>
    <n v="54194"/>
    <s v="Veterinary services"/>
    <n v="1"/>
    <s v="All establishments"/>
    <n v="1"/>
    <s v="All establishments"/>
    <n v="2019"/>
    <n v="7"/>
    <x v="1928"/>
    <s v="H"/>
    <x v="1258"/>
    <s v="G"/>
    <x v="408"/>
    <s v="G"/>
  </r>
  <r>
    <s v="0500000US39099"/>
    <x v="1223"/>
    <x v="855"/>
    <x v="35"/>
    <n v="81291"/>
    <s v="Pet care (except veterinary) services"/>
    <n v="1"/>
    <s v="All establishments"/>
    <n v="1"/>
    <s v="All establishments"/>
    <n v="2019"/>
    <n v="13"/>
    <x v="1929"/>
    <s v="G"/>
    <x v="322"/>
    <s v="G"/>
    <x v="15"/>
    <s v="H"/>
  </r>
  <r>
    <s v="0500000US39101"/>
    <x v="1224"/>
    <x v="29"/>
    <x v="35"/>
    <n v="54194"/>
    <s v="Veterinary services"/>
    <n v="1"/>
    <s v="All establishments"/>
    <n v="1"/>
    <s v="All establishments"/>
    <n v="2019"/>
    <n v="6"/>
    <x v="1930"/>
    <s v="G"/>
    <x v="118"/>
    <s v="G"/>
    <x v="83"/>
    <s v="G"/>
  </r>
  <r>
    <s v="0500000US39103"/>
    <x v="1225"/>
    <x v="856"/>
    <x v="35"/>
    <n v="45391"/>
    <s v="Pet and pet supplies stores"/>
    <n v="1"/>
    <s v="All establishments"/>
    <n v="1"/>
    <s v="All establishments"/>
    <n v="2019"/>
    <n v="6"/>
    <x v="1773"/>
    <s v="J"/>
    <x v="141"/>
    <s v="J"/>
    <x v="103"/>
    <s v="J"/>
  </r>
  <r>
    <s v="0500000US39103"/>
    <x v="1225"/>
    <x v="856"/>
    <x v="35"/>
    <n v="54194"/>
    <s v="Veterinary services"/>
    <n v="1"/>
    <s v="All establishments"/>
    <n v="1"/>
    <s v="All establishments"/>
    <n v="2019"/>
    <n v="21"/>
    <x v="1931"/>
    <s v="G"/>
    <x v="1304"/>
    <s v="G"/>
    <x v="253"/>
    <s v="G"/>
  </r>
  <r>
    <s v="0500000US39103"/>
    <x v="1225"/>
    <x v="856"/>
    <x v="35"/>
    <n v="81291"/>
    <s v="Pet care (except veterinary) services"/>
    <n v="1"/>
    <s v="All establishments"/>
    <n v="1"/>
    <s v="All establishments"/>
    <n v="2019"/>
    <n v="17"/>
    <x v="932"/>
    <s v="G"/>
    <x v="269"/>
    <s v="G"/>
    <x v="15"/>
    <s v="G"/>
  </r>
  <r>
    <s v="0500000US39107"/>
    <x v="1226"/>
    <x v="330"/>
    <x v="35"/>
    <n v="54194"/>
    <s v="Veterinary services"/>
    <n v="1"/>
    <s v="All establishments"/>
    <n v="1"/>
    <s v="All establishments"/>
    <n v="2019"/>
    <n v="10"/>
    <x v="1932"/>
    <s v="H"/>
    <x v="1226"/>
    <s v="H"/>
    <x v="247"/>
    <s v="J"/>
  </r>
  <r>
    <s v="0500000US39107"/>
    <x v="1226"/>
    <x v="330"/>
    <x v="35"/>
    <n v="81291"/>
    <s v="Pet care (except veterinary) services"/>
    <n v="1"/>
    <s v="All establishments"/>
    <n v="1"/>
    <s v="All establishments"/>
    <n v="2019"/>
    <n v="4"/>
    <x v="603"/>
    <s v="J"/>
    <x v="6"/>
    <s v="J"/>
    <x v="32"/>
    <s v="J"/>
  </r>
  <r>
    <s v="0500000US39109"/>
    <x v="1227"/>
    <x v="367"/>
    <x v="35"/>
    <n v="45391"/>
    <s v="Pet and pet supplies stores"/>
    <n v="1"/>
    <s v="All establishments"/>
    <n v="1"/>
    <s v="All establishments"/>
    <n v="2019"/>
    <n v="4"/>
    <x v="831"/>
    <s v="H"/>
    <x v="102"/>
    <s v="H"/>
    <x v="95"/>
    <s v="H"/>
  </r>
  <r>
    <s v="0500000US39109"/>
    <x v="1227"/>
    <x v="367"/>
    <x v="35"/>
    <n v="54194"/>
    <s v="Veterinary services"/>
    <n v="1"/>
    <s v="All establishments"/>
    <n v="1"/>
    <s v="All establishments"/>
    <n v="2019"/>
    <n v="13"/>
    <x v="1933"/>
    <s v="G"/>
    <x v="1305"/>
    <s v="G"/>
    <x v="432"/>
    <s v="H"/>
  </r>
  <r>
    <s v="0500000US39109"/>
    <x v="1227"/>
    <x v="367"/>
    <x v="35"/>
    <n v="81291"/>
    <s v="Pet care (except veterinary) services"/>
    <n v="1"/>
    <s v="All establishments"/>
    <n v="1"/>
    <s v="All establishments"/>
    <n v="2019"/>
    <n v="5"/>
    <x v="1934"/>
    <s v="J"/>
    <x v="677"/>
    <s v="J"/>
    <x v="6"/>
    <s v="G"/>
  </r>
  <r>
    <s v="0500000US39113"/>
    <x v="1228"/>
    <x v="32"/>
    <x v="35"/>
    <n v="45391"/>
    <s v="Pet and pet supplies stores"/>
    <n v="1"/>
    <s v="All establishments"/>
    <n v="1"/>
    <s v="All establishments"/>
    <n v="2019"/>
    <n v="17"/>
    <x v="1935"/>
    <s v="G"/>
    <x v="1306"/>
    <s v="G"/>
    <x v="188"/>
    <s v="G"/>
  </r>
  <r>
    <s v="0500000US39113"/>
    <x v="1228"/>
    <x v="32"/>
    <x v="35"/>
    <n v="54194"/>
    <s v="Veterinary services"/>
    <n v="1"/>
    <s v="All establishments"/>
    <n v="1"/>
    <s v="All establishments"/>
    <n v="2019"/>
    <n v="41"/>
    <x v="1936"/>
    <s v="G"/>
    <x v="1307"/>
    <s v="G"/>
    <x v="573"/>
    <s v="G"/>
  </r>
  <r>
    <s v="0500000US39113"/>
    <x v="1228"/>
    <x v="32"/>
    <x v="35"/>
    <n v="81291"/>
    <s v="Pet care (except veterinary) services"/>
    <n v="1"/>
    <s v="All establishments"/>
    <n v="1"/>
    <s v="All establishments"/>
    <n v="2019"/>
    <n v="26"/>
    <x v="1937"/>
    <s v="G"/>
    <x v="1308"/>
    <s v="G"/>
    <x v="82"/>
    <s v="G"/>
  </r>
  <r>
    <s v="0500000US39117"/>
    <x v="1229"/>
    <x v="857"/>
    <x v="35"/>
    <n v="54194"/>
    <s v="Veterinary services"/>
    <n v="1"/>
    <s v="All establishments"/>
    <n v="1"/>
    <s v="All establishments"/>
    <n v="2019"/>
    <n v="3"/>
    <x v="586"/>
    <s v="G"/>
    <x v="761"/>
    <s v="G"/>
    <x v="7"/>
    <s v="G"/>
  </r>
  <r>
    <s v="0500000US39117"/>
    <x v="1229"/>
    <x v="857"/>
    <x v="35"/>
    <n v="81291"/>
    <s v="Pet care (except veterinary) services"/>
    <n v="1"/>
    <s v="All establishments"/>
    <n v="1"/>
    <s v="All establishments"/>
    <n v="2019"/>
    <n v="3"/>
    <x v="1938"/>
    <s v="H"/>
    <x v="1309"/>
    <s v="H"/>
    <x v="46"/>
    <s v="J"/>
  </r>
  <r>
    <s v="0500000US39119"/>
    <x v="1230"/>
    <x v="858"/>
    <x v="35"/>
    <n v="45391"/>
    <s v="Pet and pet supplies stores"/>
    <n v="1"/>
    <s v="All establishments"/>
    <n v="1"/>
    <s v="All establishments"/>
    <n v="2019"/>
    <n v="3"/>
    <x v="1939"/>
    <s v="G"/>
    <x v="960"/>
    <s v="G"/>
    <x v="105"/>
    <s v="G"/>
  </r>
  <r>
    <s v="0500000US39119"/>
    <x v="1230"/>
    <x v="858"/>
    <x v="35"/>
    <n v="54194"/>
    <s v="Veterinary services"/>
    <n v="1"/>
    <s v="All establishments"/>
    <n v="1"/>
    <s v="All establishments"/>
    <n v="2019"/>
    <n v="7"/>
    <x v="1940"/>
    <s v="G"/>
    <x v="468"/>
    <s v="G"/>
    <x v="235"/>
    <s v="H"/>
  </r>
  <r>
    <s v="0500000US39119"/>
    <x v="1230"/>
    <x v="858"/>
    <x v="35"/>
    <n v="81291"/>
    <s v="Pet care (except veterinary) services"/>
    <n v="1"/>
    <s v="All establishments"/>
    <n v="1"/>
    <s v="All establishments"/>
    <n v="2019"/>
    <n v="4"/>
    <x v="1349"/>
    <s v="H"/>
    <x v="611"/>
    <s v="H"/>
    <x v="96"/>
    <s v="G"/>
  </r>
  <r>
    <s v="0500000US39123"/>
    <x v="1231"/>
    <x v="581"/>
    <x v="35"/>
    <n v="54194"/>
    <s v="Veterinary services"/>
    <n v="1"/>
    <s v="All establishments"/>
    <n v="1"/>
    <s v="All establishments"/>
    <n v="2019"/>
    <n v="5"/>
    <x v="1941"/>
    <s v="G"/>
    <x v="1233"/>
    <s v="G"/>
    <x v="92"/>
    <s v="H"/>
  </r>
  <r>
    <s v="0500000US39123"/>
    <x v="1231"/>
    <x v="581"/>
    <x v="35"/>
    <n v="81291"/>
    <s v="Pet care (except veterinary) services"/>
    <n v="1"/>
    <s v="All establishments"/>
    <n v="1"/>
    <s v="All establishments"/>
    <n v="2019"/>
    <n v="3"/>
    <x v="1464"/>
    <s v="H"/>
    <x v="112"/>
    <s v="H"/>
    <x v="33"/>
    <s v="J"/>
  </r>
  <r>
    <s v="0500000US39129"/>
    <x v="1232"/>
    <x v="859"/>
    <x v="35"/>
    <n v="54194"/>
    <s v="Veterinary services"/>
    <n v="1"/>
    <s v="All establishments"/>
    <n v="1"/>
    <s v="All establishments"/>
    <n v="2019"/>
    <n v="5"/>
    <x v="1942"/>
    <s v="G"/>
    <x v="415"/>
    <s v="G"/>
    <x v="50"/>
    <s v="H"/>
  </r>
  <r>
    <s v="0500000US39133"/>
    <x v="1233"/>
    <x v="860"/>
    <x v="35"/>
    <n v="45391"/>
    <s v="Pet and pet supplies stores"/>
    <n v="1"/>
    <s v="All establishments"/>
    <n v="1"/>
    <s v="All establishments"/>
    <n v="2019"/>
    <n v="4"/>
    <x v="1943"/>
    <s v="J"/>
    <x v="930"/>
    <s v="J"/>
    <x v="143"/>
    <s v="J"/>
  </r>
  <r>
    <s v="0500000US39133"/>
    <x v="1233"/>
    <x v="860"/>
    <x v="35"/>
    <n v="54194"/>
    <s v="Veterinary services"/>
    <n v="1"/>
    <s v="All establishments"/>
    <n v="1"/>
    <s v="All establishments"/>
    <n v="2019"/>
    <n v="15"/>
    <x v="1944"/>
    <s v="G"/>
    <x v="1310"/>
    <s v="G"/>
    <x v="417"/>
    <s v="H"/>
  </r>
  <r>
    <s v="0500000US39133"/>
    <x v="1233"/>
    <x v="860"/>
    <x v="35"/>
    <n v="81291"/>
    <s v="Pet care (except veterinary) services"/>
    <n v="1"/>
    <s v="All establishments"/>
    <n v="1"/>
    <s v="All establishments"/>
    <n v="2019"/>
    <n v="9"/>
    <x v="1523"/>
    <s v="G"/>
    <x v="760"/>
    <s v="G"/>
    <x v="105"/>
    <s v="G"/>
  </r>
  <r>
    <s v="0500000US39135"/>
    <x v="1234"/>
    <x v="861"/>
    <x v="35"/>
    <n v="54194"/>
    <s v="Veterinary services"/>
    <n v="1"/>
    <s v="All establishments"/>
    <n v="1"/>
    <s v="All establishments"/>
    <n v="2019"/>
    <n v="6"/>
    <x v="1945"/>
    <s v="G"/>
    <x v="204"/>
    <s v="H"/>
    <x v="92"/>
    <s v="G"/>
  </r>
  <r>
    <s v="0500000US39137"/>
    <x v="1235"/>
    <x v="219"/>
    <x v="35"/>
    <n v="81291"/>
    <s v="Pet care (except veterinary) services"/>
    <n v="1"/>
    <s v="All establishments"/>
    <n v="1"/>
    <s v="All establishments"/>
    <n v="2019"/>
    <n v="3"/>
    <x v="1946"/>
    <s v="J"/>
    <x v="138"/>
    <s v="J"/>
    <x v="400"/>
    <s v="G"/>
  </r>
  <r>
    <s v="0500000US39139"/>
    <x v="1236"/>
    <x v="335"/>
    <x v="35"/>
    <n v="45391"/>
    <s v="Pet and pet supplies stores"/>
    <n v="1"/>
    <s v="All establishments"/>
    <n v="1"/>
    <s v="All establishments"/>
    <n v="2019"/>
    <n v="3"/>
    <x v="306"/>
    <s v="J"/>
    <x v="87"/>
    <s v="J"/>
    <x v="225"/>
    <s v="J"/>
  </r>
  <r>
    <s v="0500000US39139"/>
    <x v="1236"/>
    <x v="335"/>
    <x v="35"/>
    <n v="54194"/>
    <s v="Veterinary services"/>
    <n v="1"/>
    <s v="All establishments"/>
    <n v="1"/>
    <s v="All establishments"/>
    <n v="2019"/>
    <n v="9"/>
    <x v="1947"/>
    <s v="H"/>
    <x v="1271"/>
    <s v="H"/>
    <x v="19"/>
    <s v="H"/>
  </r>
  <r>
    <s v="0500000US39139"/>
    <x v="1236"/>
    <x v="335"/>
    <x v="35"/>
    <n v="81291"/>
    <s v="Pet care (except veterinary) services"/>
    <n v="1"/>
    <s v="All establishments"/>
    <n v="1"/>
    <s v="All establishments"/>
    <n v="2019"/>
    <n v="3"/>
    <x v="1948"/>
    <s v="G"/>
    <x v="519"/>
    <s v="G"/>
    <x v="16"/>
    <s v="J"/>
  </r>
  <r>
    <s v="0500000US39141"/>
    <x v="1237"/>
    <x v="862"/>
    <x v="35"/>
    <n v="45391"/>
    <s v="Pet and pet supplies stores"/>
    <n v="1"/>
    <s v="All establishments"/>
    <n v="1"/>
    <s v="All establishments"/>
    <n v="2019"/>
    <n v="3"/>
    <x v="1949"/>
    <s v="H"/>
    <x v="1017"/>
    <s v="H"/>
    <x v="3"/>
    <s v="H"/>
  </r>
  <r>
    <s v="0500000US39141"/>
    <x v="1237"/>
    <x v="862"/>
    <x v="35"/>
    <n v="54194"/>
    <s v="Veterinary services"/>
    <n v="1"/>
    <s v="All establishments"/>
    <n v="1"/>
    <s v="All establishments"/>
    <n v="2019"/>
    <n v="7"/>
    <x v="1950"/>
    <s v="H"/>
    <x v="663"/>
    <s v="G"/>
    <x v="129"/>
    <s v="H"/>
  </r>
  <r>
    <s v="0500000US39143"/>
    <x v="1238"/>
    <x v="863"/>
    <x v="35"/>
    <n v="54194"/>
    <s v="Veterinary services"/>
    <n v="1"/>
    <s v="All establishments"/>
    <n v="1"/>
    <s v="All establishments"/>
    <n v="2019"/>
    <n v="6"/>
    <x v="1951"/>
    <s v="H"/>
    <x v="263"/>
    <s v="H"/>
    <x v="223"/>
    <s v="J"/>
  </r>
  <r>
    <s v="0500000US39143"/>
    <x v="1238"/>
    <x v="863"/>
    <x v="35"/>
    <n v="81291"/>
    <s v="Pet care (except veterinary) services"/>
    <n v="1"/>
    <s v="All establishments"/>
    <n v="1"/>
    <s v="All establishments"/>
    <n v="2019"/>
    <n v="6"/>
    <x v="1347"/>
    <s v="G"/>
    <x v="485"/>
    <s v="G"/>
    <x v="4"/>
    <s v="J"/>
  </r>
  <r>
    <s v="0500000US39145"/>
    <x v="1239"/>
    <x v="864"/>
    <x v="35"/>
    <n v="54194"/>
    <s v="Veterinary services"/>
    <n v="1"/>
    <s v="All establishments"/>
    <n v="1"/>
    <s v="All establishments"/>
    <n v="2019"/>
    <n v="4"/>
    <x v="1952"/>
    <s v="H"/>
    <x v="245"/>
    <s v="H"/>
    <x v="423"/>
    <s v="H"/>
  </r>
  <r>
    <s v="0500000US39147"/>
    <x v="1240"/>
    <x v="769"/>
    <x v="35"/>
    <n v="54194"/>
    <s v="Veterinary services"/>
    <n v="1"/>
    <s v="All establishments"/>
    <n v="1"/>
    <s v="All establishments"/>
    <n v="2019"/>
    <n v="5"/>
    <x v="1556"/>
    <s v="H"/>
    <x v="604"/>
    <s v="H"/>
    <x v="63"/>
    <s v="J"/>
  </r>
  <r>
    <s v="0500000US39149"/>
    <x v="1241"/>
    <x v="37"/>
    <x v="35"/>
    <n v="54194"/>
    <s v="Veterinary services"/>
    <n v="1"/>
    <s v="All establishments"/>
    <n v="1"/>
    <s v="All establishments"/>
    <n v="2019"/>
    <n v="5"/>
    <x v="1953"/>
    <s v="G"/>
    <x v="92"/>
    <s v="G"/>
    <x v="338"/>
    <s v="G"/>
  </r>
  <r>
    <s v="0500000US39151"/>
    <x v="1242"/>
    <x v="832"/>
    <x v="35"/>
    <n v="45391"/>
    <s v="Pet and pet supplies stores"/>
    <n v="1"/>
    <s v="All establishments"/>
    <n v="1"/>
    <s v="All establishments"/>
    <n v="2019"/>
    <n v="13"/>
    <x v="1954"/>
    <s v="H"/>
    <x v="936"/>
    <s v="H"/>
    <x v="396"/>
    <s v="H"/>
  </r>
  <r>
    <s v="0500000US39151"/>
    <x v="1242"/>
    <x v="832"/>
    <x v="35"/>
    <n v="54194"/>
    <s v="Veterinary services"/>
    <n v="1"/>
    <s v="All establishments"/>
    <n v="1"/>
    <s v="All establishments"/>
    <n v="2019"/>
    <n v="36"/>
    <x v="1955"/>
    <s v="G"/>
    <x v="1311"/>
    <s v="G"/>
    <x v="324"/>
    <s v="G"/>
  </r>
  <r>
    <s v="0500000US39151"/>
    <x v="1242"/>
    <x v="832"/>
    <x v="35"/>
    <n v="81291"/>
    <s v="Pet care (except veterinary) services"/>
    <n v="1"/>
    <s v="All establishments"/>
    <n v="1"/>
    <s v="All establishments"/>
    <n v="2019"/>
    <n v="25"/>
    <x v="1956"/>
    <s v="G"/>
    <x v="1312"/>
    <s v="G"/>
    <x v="40"/>
    <s v="H"/>
  </r>
  <r>
    <s v="0500000US39153"/>
    <x v="1243"/>
    <x v="171"/>
    <x v="35"/>
    <n v="45391"/>
    <s v="Pet and pet supplies stores"/>
    <n v="1"/>
    <s v="All establishments"/>
    <n v="1"/>
    <s v="All establishments"/>
    <n v="2019"/>
    <n v="22"/>
    <x v="1957"/>
    <s v="J"/>
    <x v="994"/>
    <s v="J"/>
    <x v="2"/>
    <s v="J"/>
  </r>
  <r>
    <s v="0500000US39153"/>
    <x v="1243"/>
    <x v="171"/>
    <x v="35"/>
    <n v="54194"/>
    <s v="Veterinary services"/>
    <n v="1"/>
    <s v="All establishments"/>
    <n v="1"/>
    <s v="All establishments"/>
    <n v="2019"/>
    <n v="65"/>
    <x v="1958"/>
    <s v="G"/>
    <x v="1313"/>
    <s v="G"/>
    <x v="574"/>
    <s v="G"/>
  </r>
  <r>
    <s v="0500000US39153"/>
    <x v="1243"/>
    <x v="171"/>
    <x v="35"/>
    <n v="81291"/>
    <s v="Pet care (except veterinary) services"/>
    <n v="1"/>
    <s v="All establishments"/>
    <n v="1"/>
    <s v="All establishments"/>
    <n v="2019"/>
    <n v="39"/>
    <x v="1959"/>
    <s v="G"/>
    <x v="1314"/>
    <s v="G"/>
    <x v="575"/>
    <s v="H"/>
  </r>
  <r>
    <s v="0500000US39155"/>
    <x v="1244"/>
    <x v="865"/>
    <x v="35"/>
    <n v="45391"/>
    <s v="Pet and pet supplies stores"/>
    <n v="1"/>
    <s v="All establishments"/>
    <n v="1"/>
    <s v="All establishments"/>
    <n v="2019"/>
    <n v="5"/>
    <x v="993"/>
    <s v="J"/>
    <x v="206"/>
    <s v="J"/>
    <x v="53"/>
    <s v="J"/>
  </r>
  <r>
    <s v="0500000US39155"/>
    <x v="1244"/>
    <x v="865"/>
    <x v="35"/>
    <n v="54194"/>
    <s v="Veterinary services"/>
    <n v="1"/>
    <s v="All establishments"/>
    <n v="1"/>
    <s v="All establishments"/>
    <n v="2019"/>
    <n v="18"/>
    <x v="1960"/>
    <s v="G"/>
    <x v="1315"/>
    <s v="G"/>
    <x v="374"/>
    <s v="G"/>
  </r>
  <r>
    <s v="0500000US39155"/>
    <x v="1244"/>
    <x v="865"/>
    <x v="35"/>
    <n v="81291"/>
    <s v="Pet care (except veterinary) services"/>
    <n v="1"/>
    <s v="All establishments"/>
    <n v="1"/>
    <s v="All establishments"/>
    <n v="2019"/>
    <n v="16"/>
    <x v="1143"/>
    <s v="G"/>
    <x v="311"/>
    <s v="G"/>
    <x v="25"/>
    <s v="H"/>
  </r>
  <r>
    <s v="0500000US39157"/>
    <x v="1245"/>
    <x v="866"/>
    <x v="35"/>
    <n v="54194"/>
    <s v="Veterinary services"/>
    <n v="1"/>
    <s v="All establishments"/>
    <n v="1"/>
    <s v="All establishments"/>
    <n v="2019"/>
    <n v="13"/>
    <x v="1961"/>
    <s v="G"/>
    <x v="1316"/>
    <s v="G"/>
    <x v="136"/>
    <s v="H"/>
  </r>
  <r>
    <s v="0500000US39157"/>
    <x v="1245"/>
    <x v="866"/>
    <x v="35"/>
    <n v="81291"/>
    <s v="Pet care (except veterinary) services"/>
    <n v="1"/>
    <s v="All establishments"/>
    <n v="1"/>
    <s v="All establishments"/>
    <n v="2019"/>
    <n v="5"/>
    <x v="1307"/>
    <s v="H"/>
    <x v="963"/>
    <s v="H"/>
    <x v="14"/>
    <s v="G"/>
  </r>
  <r>
    <s v="0500000US39159"/>
    <x v="1246"/>
    <x v="84"/>
    <x v="35"/>
    <n v="54194"/>
    <s v="Veterinary services"/>
    <n v="1"/>
    <s v="All establishments"/>
    <n v="1"/>
    <s v="All establishments"/>
    <n v="2019"/>
    <n v="6"/>
    <x v="1962"/>
    <s v="G"/>
    <x v="479"/>
    <s v="G"/>
    <x v="10"/>
    <s v="H"/>
  </r>
  <r>
    <s v="0500000US39159"/>
    <x v="1246"/>
    <x v="84"/>
    <x v="35"/>
    <n v="81291"/>
    <s v="Pet care (except veterinary) services"/>
    <n v="1"/>
    <s v="All establishments"/>
    <n v="1"/>
    <s v="All establishments"/>
    <n v="2019"/>
    <n v="3"/>
    <x v="1963"/>
    <s v="H"/>
    <x v="580"/>
    <s v="H"/>
    <x v="68"/>
    <s v="J"/>
  </r>
  <r>
    <s v="0500000US39165"/>
    <x v="1247"/>
    <x v="341"/>
    <x v="35"/>
    <n v="45391"/>
    <s v="Pet and pet supplies stores"/>
    <n v="1"/>
    <s v="All establishments"/>
    <n v="1"/>
    <s v="All establishments"/>
    <n v="2019"/>
    <n v="11"/>
    <x v="1964"/>
    <s v="H"/>
    <x v="845"/>
    <s v="H"/>
    <x v="213"/>
    <s v="H"/>
  </r>
  <r>
    <s v="0500000US39165"/>
    <x v="1247"/>
    <x v="341"/>
    <x v="35"/>
    <n v="54194"/>
    <s v="Veterinary services"/>
    <n v="1"/>
    <s v="All establishments"/>
    <n v="1"/>
    <s v="All establishments"/>
    <n v="2019"/>
    <n v="29"/>
    <x v="1965"/>
    <s v="G"/>
    <x v="1317"/>
    <s v="G"/>
    <x v="576"/>
    <s v="G"/>
  </r>
  <r>
    <s v="0500000US39165"/>
    <x v="1247"/>
    <x v="341"/>
    <x v="35"/>
    <n v="81291"/>
    <s v="Pet care (except veterinary) services"/>
    <n v="1"/>
    <s v="All establishments"/>
    <n v="1"/>
    <s v="All establishments"/>
    <n v="2019"/>
    <n v="16"/>
    <x v="1966"/>
    <s v="G"/>
    <x v="1318"/>
    <s v="G"/>
    <x v="126"/>
    <s v="G"/>
  </r>
  <r>
    <s v="0500000US39167"/>
    <x v="1248"/>
    <x v="85"/>
    <x v="35"/>
    <n v="54194"/>
    <s v="Veterinary services"/>
    <n v="1"/>
    <s v="All establishments"/>
    <n v="1"/>
    <s v="All establishments"/>
    <n v="2019"/>
    <n v="7"/>
    <x v="1967"/>
    <s v="G"/>
    <x v="108"/>
    <s v="G"/>
    <x v="143"/>
    <s v="H"/>
  </r>
  <r>
    <s v="0500000US39167"/>
    <x v="1248"/>
    <x v="85"/>
    <x v="35"/>
    <n v="81291"/>
    <s v="Pet care (except veterinary) services"/>
    <n v="1"/>
    <s v="All establishments"/>
    <n v="1"/>
    <s v="All establishments"/>
    <n v="2019"/>
    <n v="5"/>
    <x v="1939"/>
    <s v="J"/>
    <x v="604"/>
    <s v="J"/>
    <x v="83"/>
    <s v="J"/>
  </r>
  <r>
    <s v="0500000US39169"/>
    <x v="1249"/>
    <x v="380"/>
    <x v="35"/>
    <n v="45391"/>
    <s v="Pet and pet supplies stores"/>
    <n v="1"/>
    <s v="All establishments"/>
    <n v="1"/>
    <s v="All establishments"/>
    <n v="2019"/>
    <n v="6"/>
    <x v="738"/>
    <s v="J"/>
    <x v="303"/>
    <s v="J"/>
    <x v="25"/>
    <s v="J"/>
  </r>
  <r>
    <s v="0500000US39169"/>
    <x v="1249"/>
    <x v="380"/>
    <x v="35"/>
    <n v="54194"/>
    <s v="Veterinary services"/>
    <n v="1"/>
    <s v="All establishments"/>
    <n v="1"/>
    <s v="All establishments"/>
    <n v="2019"/>
    <n v="12"/>
    <x v="1968"/>
    <s v="G"/>
    <x v="1319"/>
    <s v="G"/>
    <x v="136"/>
    <s v="G"/>
  </r>
  <r>
    <s v="0500000US39169"/>
    <x v="1249"/>
    <x v="380"/>
    <x v="35"/>
    <n v="81291"/>
    <s v="Pet care (except veterinary) services"/>
    <n v="1"/>
    <s v="All establishments"/>
    <n v="1"/>
    <s v="All establishments"/>
    <n v="2019"/>
    <n v="4"/>
    <x v="1969"/>
    <s v="J"/>
    <x v="780"/>
    <s v="J"/>
    <x v="25"/>
    <s v="J"/>
  </r>
  <r>
    <s v="0500000US39171"/>
    <x v="1250"/>
    <x v="867"/>
    <x v="35"/>
    <n v="54194"/>
    <s v="Veterinary services"/>
    <n v="1"/>
    <s v="All establishments"/>
    <n v="1"/>
    <s v="All establishments"/>
    <n v="2019"/>
    <n v="3"/>
    <x v="900"/>
    <s v="H"/>
    <x v="812"/>
    <s v="H"/>
    <x v="63"/>
    <s v="G"/>
  </r>
  <r>
    <s v="0500000US39173"/>
    <x v="1251"/>
    <x v="868"/>
    <x v="35"/>
    <n v="45391"/>
    <s v="Pet and pet supplies stores"/>
    <n v="1"/>
    <s v="All establishments"/>
    <n v="1"/>
    <s v="All establishments"/>
    <n v="2019"/>
    <n v="4"/>
    <x v="1970"/>
    <s v="H"/>
    <x v="36"/>
    <s v="J"/>
    <x v="338"/>
    <s v="J"/>
  </r>
  <r>
    <s v="0500000US39173"/>
    <x v="1251"/>
    <x v="868"/>
    <x v="35"/>
    <n v="54194"/>
    <s v="Veterinary services"/>
    <n v="1"/>
    <s v="All establishments"/>
    <n v="1"/>
    <s v="All establishments"/>
    <n v="2019"/>
    <n v="12"/>
    <x v="1971"/>
    <s v="H"/>
    <x v="1180"/>
    <s v="H"/>
    <x v="397"/>
    <s v="H"/>
  </r>
  <r>
    <s v="0500000US39173"/>
    <x v="1251"/>
    <x v="868"/>
    <x v="35"/>
    <n v="81291"/>
    <s v="Pet care (except veterinary) services"/>
    <n v="1"/>
    <s v="All establishments"/>
    <n v="1"/>
    <s v="All establishments"/>
    <n v="2019"/>
    <n v="12"/>
    <x v="1972"/>
    <s v="G"/>
    <x v="783"/>
    <s v="G"/>
    <x v="0"/>
    <s v="H"/>
  </r>
  <r>
    <s v="0500000US39175"/>
    <x v="1252"/>
    <x v="869"/>
    <x v="35"/>
    <n v="54194"/>
    <s v="Veterinary services"/>
    <n v="1"/>
    <s v="All establishments"/>
    <n v="1"/>
    <s v="All establishments"/>
    <n v="2019"/>
    <n v="4"/>
    <x v="1973"/>
    <s v="H"/>
    <x v="1291"/>
    <s v="H"/>
    <x v="22"/>
    <s v="H"/>
  </r>
  <r>
    <s v="0500000US40001"/>
    <x v="1253"/>
    <x v="382"/>
    <x v="36"/>
    <n v="54194"/>
    <s v="Veterinary services"/>
    <n v="1"/>
    <s v="All establishments"/>
    <n v="1"/>
    <s v="All establishments"/>
    <n v="2019"/>
    <n v="3"/>
    <x v="1031"/>
    <s v="J"/>
    <x v="162"/>
    <s v="J"/>
    <x v="77"/>
    <s v="G"/>
  </r>
  <r>
    <s v="0500000US40005"/>
    <x v="1254"/>
    <x v="870"/>
    <x v="36"/>
    <n v="54194"/>
    <s v="Veterinary services"/>
    <n v="1"/>
    <s v="All establishments"/>
    <n v="1"/>
    <s v="All establishments"/>
    <n v="2019"/>
    <n v="3"/>
    <x v="1974"/>
    <s v="H"/>
    <x v="710"/>
    <s v="H"/>
    <x v="391"/>
    <s v="J"/>
  </r>
  <r>
    <s v="0500000US40009"/>
    <x v="1255"/>
    <x v="871"/>
    <x v="36"/>
    <n v="54194"/>
    <s v="Veterinary services"/>
    <n v="1"/>
    <s v="All establishments"/>
    <n v="1"/>
    <s v="All establishments"/>
    <n v="2019"/>
    <n v="5"/>
    <x v="596"/>
    <s v="G"/>
    <x v="282"/>
    <s v="G"/>
    <x v="202"/>
    <s v="H"/>
  </r>
  <r>
    <s v="0500000US40013"/>
    <x v="1256"/>
    <x v="233"/>
    <x v="36"/>
    <n v="54194"/>
    <s v="Veterinary services"/>
    <n v="1"/>
    <s v="All establishments"/>
    <n v="1"/>
    <s v="All establishments"/>
    <n v="2019"/>
    <n v="3"/>
    <x v="1975"/>
    <s v="G"/>
    <x v="585"/>
    <s v="G"/>
    <x v="124"/>
    <s v="H"/>
  </r>
  <r>
    <s v="0500000US40015"/>
    <x v="1257"/>
    <x v="872"/>
    <x v="36"/>
    <n v="54194"/>
    <s v="Veterinary services"/>
    <n v="1"/>
    <s v="All establishments"/>
    <n v="1"/>
    <s v="All establishments"/>
    <n v="2019"/>
    <n v="3"/>
    <x v="1976"/>
    <s v="G"/>
    <x v="1087"/>
    <s v="G"/>
    <x v="139"/>
    <s v="J"/>
  </r>
  <r>
    <s v="0500000US40017"/>
    <x v="1258"/>
    <x v="873"/>
    <x v="36"/>
    <n v="45391"/>
    <s v="Pet and pet supplies stores"/>
    <n v="1"/>
    <s v="All establishments"/>
    <n v="1"/>
    <s v="All establishments"/>
    <n v="2019"/>
    <n v="3"/>
    <x v="1977"/>
    <s v="J"/>
    <x v="315"/>
    <s v="J"/>
    <x v="10"/>
    <s v="J"/>
  </r>
  <r>
    <s v="0500000US40017"/>
    <x v="1258"/>
    <x v="873"/>
    <x v="36"/>
    <n v="54194"/>
    <s v="Veterinary services"/>
    <n v="1"/>
    <s v="All establishments"/>
    <n v="1"/>
    <s v="All establishments"/>
    <n v="2019"/>
    <n v="13"/>
    <x v="653"/>
    <s v="G"/>
    <x v="1320"/>
    <s v="G"/>
    <x v="13"/>
    <s v="G"/>
  </r>
  <r>
    <s v="0500000US40017"/>
    <x v="1258"/>
    <x v="873"/>
    <x v="36"/>
    <n v="81291"/>
    <s v="Pet care (except veterinary) services"/>
    <n v="1"/>
    <s v="All establishments"/>
    <n v="1"/>
    <s v="All establishments"/>
    <n v="2019"/>
    <n v="7"/>
    <x v="1978"/>
    <s v="G"/>
    <x v="589"/>
    <s v="G"/>
    <x v="10"/>
    <s v="G"/>
  </r>
  <r>
    <s v="0500000US40019"/>
    <x v="1259"/>
    <x v="672"/>
    <x v="36"/>
    <n v="54194"/>
    <s v="Veterinary services"/>
    <n v="1"/>
    <s v="All establishments"/>
    <n v="1"/>
    <s v="All establishments"/>
    <n v="2019"/>
    <n v="5"/>
    <x v="1979"/>
    <s v="G"/>
    <x v="771"/>
    <s v="G"/>
    <x v="20"/>
    <s v="G"/>
  </r>
  <r>
    <s v="0500000US40021"/>
    <x v="1260"/>
    <x v="5"/>
    <x v="36"/>
    <n v="54194"/>
    <s v="Veterinary services"/>
    <n v="1"/>
    <s v="All establishments"/>
    <n v="1"/>
    <s v="All establishments"/>
    <n v="2019"/>
    <n v="4"/>
    <x v="1980"/>
    <s v="H"/>
    <x v="136"/>
    <s v="H"/>
    <x v="67"/>
    <s v="G"/>
  </r>
  <r>
    <s v="0500000US40023"/>
    <x v="1261"/>
    <x v="874"/>
    <x v="36"/>
    <n v="54194"/>
    <s v="Veterinary services"/>
    <n v="1"/>
    <s v="All establishments"/>
    <n v="1"/>
    <s v="All establishments"/>
    <n v="2019"/>
    <n v="3"/>
    <x v="836"/>
    <s v="H"/>
    <x v="21"/>
    <s v="H"/>
    <x v="63"/>
    <s v="H"/>
  </r>
  <r>
    <s v="0500000US40027"/>
    <x v="1262"/>
    <x v="787"/>
    <x v="36"/>
    <n v="45391"/>
    <s v="Pet and pet supplies stores"/>
    <n v="1"/>
    <s v="All establishments"/>
    <n v="1"/>
    <s v="All establishments"/>
    <n v="2019"/>
    <n v="7"/>
    <x v="1981"/>
    <s v="H"/>
    <x v="663"/>
    <s v="H"/>
    <x v="35"/>
    <s v="H"/>
  </r>
  <r>
    <s v="0500000US40027"/>
    <x v="1262"/>
    <x v="787"/>
    <x v="36"/>
    <n v="54194"/>
    <s v="Veterinary services"/>
    <n v="1"/>
    <s v="All establishments"/>
    <n v="1"/>
    <s v="All establishments"/>
    <n v="2019"/>
    <n v="30"/>
    <x v="1982"/>
    <s v="G"/>
    <x v="1321"/>
    <s v="G"/>
    <x v="577"/>
    <s v="G"/>
  </r>
  <r>
    <s v="0500000US40027"/>
    <x v="1262"/>
    <x v="787"/>
    <x v="36"/>
    <n v="81291"/>
    <s v="Pet care (except veterinary) services"/>
    <n v="1"/>
    <s v="All establishments"/>
    <n v="1"/>
    <s v="All establishments"/>
    <n v="2019"/>
    <n v="19"/>
    <x v="1983"/>
    <s v="G"/>
    <x v="343"/>
    <s v="G"/>
    <x v="315"/>
    <s v="H"/>
  </r>
  <r>
    <s v="0500000US40031"/>
    <x v="1263"/>
    <x v="875"/>
    <x v="36"/>
    <n v="45391"/>
    <s v="Pet and pet supplies stores"/>
    <n v="1"/>
    <s v="All establishments"/>
    <n v="1"/>
    <s v="All establishments"/>
    <n v="2019"/>
    <n v="4"/>
    <x v="314"/>
    <s v="J"/>
    <x v="568"/>
    <s v="J"/>
    <x v="259"/>
    <s v="J"/>
  </r>
  <r>
    <s v="0500000US40031"/>
    <x v="1263"/>
    <x v="875"/>
    <x v="36"/>
    <n v="54194"/>
    <s v="Veterinary services"/>
    <n v="1"/>
    <s v="All establishments"/>
    <n v="1"/>
    <s v="All establishments"/>
    <n v="2019"/>
    <n v="15"/>
    <x v="1984"/>
    <s v="H"/>
    <x v="1308"/>
    <s v="H"/>
    <x v="167"/>
    <s v="H"/>
  </r>
  <r>
    <s v="0500000US40031"/>
    <x v="1263"/>
    <x v="875"/>
    <x v="36"/>
    <n v="81291"/>
    <s v="Pet care (except veterinary) services"/>
    <n v="1"/>
    <s v="All establishments"/>
    <n v="1"/>
    <s v="All establishments"/>
    <n v="2019"/>
    <n v="9"/>
    <x v="1985"/>
    <s v="G"/>
    <x v="763"/>
    <s v="G"/>
    <x v="5"/>
    <s v="H"/>
  </r>
  <r>
    <s v="0500000US40035"/>
    <x v="1264"/>
    <x v="876"/>
    <x v="36"/>
    <n v="54194"/>
    <s v="Veterinary services"/>
    <n v="1"/>
    <s v="All establishments"/>
    <n v="1"/>
    <s v="All establishments"/>
    <n v="2019"/>
    <n v="5"/>
    <x v="1986"/>
    <s v="G"/>
    <x v="639"/>
    <s v="G"/>
    <x v="259"/>
    <s v="G"/>
  </r>
  <r>
    <s v="0500000US40037"/>
    <x v="1265"/>
    <x v="877"/>
    <x v="36"/>
    <n v="54194"/>
    <s v="Veterinary services"/>
    <n v="1"/>
    <s v="All establishments"/>
    <n v="1"/>
    <s v="All establishments"/>
    <n v="2019"/>
    <n v="8"/>
    <x v="1987"/>
    <s v="H"/>
    <x v="586"/>
    <s v="H"/>
    <x v="235"/>
    <s v="G"/>
  </r>
  <r>
    <s v="0500000US40039"/>
    <x v="1266"/>
    <x v="691"/>
    <x v="36"/>
    <n v="54194"/>
    <s v="Veterinary services"/>
    <n v="1"/>
    <s v="All establishments"/>
    <n v="1"/>
    <s v="All establishments"/>
    <n v="2019"/>
    <n v="8"/>
    <x v="469"/>
    <s v="G"/>
    <x v="1220"/>
    <s v="G"/>
    <x v="338"/>
    <s v="G"/>
  </r>
  <r>
    <s v="0500000US40041"/>
    <x v="1267"/>
    <x v="353"/>
    <x v="36"/>
    <n v="54194"/>
    <s v="Veterinary services"/>
    <n v="1"/>
    <s v="All establishments"/>
    <n v="1"/>
    <s v="All establishments"/>
    <n v="2019"/>
    <n v="3"/>
    <x v="1754"/>
    <s v="H"/>
    <x v="561"/>
    <s v="G"/>
    <x v="54"/>
    <s v="J"/>
  </r>
  <r>
    <s v="0500000US40041"/>
    <x v="1267"/>
    <x v="353"/>
    <x v="36"/>
    <n v="81291"/>
    <s v="Pet care (except veterinary) services"/>
    <n v="1"/>
    <s v="All establishments"/>
    <n v="1"/>
    <s v="All establishments"/>
    <n v="2019"/>
    <n v="5"/>
    <x v="1020"/>
    <s v="H"/>
    <x v="197"/>
    <s v="H"/>
    <x v="32"/>
    <s v="G"/>
  </r>
  <r>
    <s v="0500000US40043"/>
    <x v="1268"/>
    <x v="878"/>
    <x v="36"/>
    <n v="54194"/>
    <s v="Veterinary services"/>
    <n v="1"/>
    <s v="All establishments"/>
    <n v="1"/>
    <s v="All establishments"/>
    <n v="2019"/>
    <n v="3"/>
    <x v="1988"/>
    <s v="H"/>
    <x v="136"/>
    <s v="J"/>
    <x v="67"/>
    <s v="G"/>
  </r>
  <r>
    <s v="0500000US40047"/>
    <x v="1269"/>
    <x v="151"/>
    <x v="36"/>
    <n v="45391"/>
    <s v="Pet and pet supplies stores"/>
    <n v="1"/>
    <s v="All establishments"/>
    <n v="1"/>
    <s v="All establishments"/>
    <n v="2019"/>
    <n v="3"/>
    <x v="1989"/>
    <s v="J"/>
    <x v="17"/>
    <s v="J"/>
    <x v="222"/>
    <s v="J"/>
  </r>
  <r>
    <s v="0500000US40047"/>
    <x v="1269"/>
    <x v="151"/>
    <x v="36"/>
    <n v="54194"/>
    <s v="Veterinary services"/>
    <n v="1"/>
    <s v="All establishments"/>
    <n v="1"/>
    <s v="All establishments"/>
    <n v="2019"/>
    <n v="10"/>
    <x v="1709"/>
    <s v="G"/>
    <x v="462"/>
    <s v="G"/>
    <x v="35"/>
    <s v="G"/>
  </r>
  <r>
    <s v="0500000US40047"/>
    <x v="1269"/>
    <x v="151"/>
    <x v="36"/>
    <n v="81291"/>
    <s v="Pet care (except veterinary) services"/>
    <n v="1"/>
    <s v="All establishments"/>
    <n v="1"/>
    <s v="All establishments"/>
    <n v="2019"/>
    <n v="3"/>
    <x v="1990"/>
    <s v="H"/>
    <x v="102"/>
    <s v="H"/>
    <x v="202"/>
    <s v="H"/>
  </r>
  <r>
    <s v="0500000US40049"/>
    <x v="1270"/>
    <x v="879"/>
    <x v="36"/>
    <n v="54194"/>
    <s v="Veterinary services"/>
    <n v="1"/>
    <s v="All establishments"/>
    <n v="1"/>
    <s v="All establishments"/>
    <n v="2019"/>
    <n v="8"/>
    <x v="1991"/>
    <s v="G"/>
    <x v="658"/>
    <s v="G"/>
    <x v="18"/>
    <s v="H"/>
  </r>
  <r>
    <s v="0500000US40051"/>
    <x v="1271"/>
    <x v="880"/>
    <x v="36"/>
    <n v="54194"/>
    <s v="Veterinary services"/>
    <n v="1"/>
    <s v="All establishments"/>
    <n v="1"/>
    <s v="All establishments"/>
    <n v="2019"/>
    <n v="5"/>
    <x v="1992"/>
    <s v="G"/>
    <x v="1066"/>
    <s v="G"/>
    <x v="92"/>
    <s v="J"/>
  </r>
  <r>
    <s v="0500000US40051"/>
    <x v="1271"/>
    <x v="880"/>
    <x v="36"/>
    <n v="81291"/>
    <s v="Pet care (except veterinary) services"/>
    <n v="1"/>
    <s v="All establishments"/>
    <n v="1"/>
    <s v="All establishments"/>
    <n v="2019"/>
    <n v="3"/>
    <x v="1993"/>
    <s v="J"/>
    <x v="91"/>
    <s v="J"/>
    <x v="67"/>
    <s v="J"/>
  </r>
  <r>
    <s v="0500000US40061"/>
    <x v="1272"/>
    <x v="881"/>
    <x v="36"/>
    <n v="54194"/>
    <s v="Veterinary services"/>
    <n v="1"/>
    <s v="All establishments"/>
    <n v="1"/>
    <s v="All establishments"/>
    <n v="2019"/>
    <n v="3"/>
    <x v="61"/>
    <s v="H"/>
    <x v="979"/>
    <s v="G"/>
    <x v="139"/>
    <s v="J"/>
  </r>
  <r>
    <s v="0500000US40065"/>
    <x v="1273"/>
    <x v="22"/>
    <x v="36"/>
    <n v="54194"/>
    <s v="Veterinary services"/>
    <n v="1"/>
    <s v="All establishments"/>
    <n v="1"/>
    <s v="All establishments"/>
    <n v="2019"/>
    <n v="4"/>
    <x v="1994"/>
    <s v="H"/>
    <x v="206"/>
    <s v="G"/>
    <x v="47"/>
    <s v="H"/>
  </r>
  <r>
    <s v="0500000US40071"/>
    <x v="1274"/>
    <x v="882"/>
    <x v="36"/>
    <n v="54194"/>
    <s v="Veterinary services"/>
    <n v="1"/>
    <s v="All establishments"/>
    <n v="1"/>
    <s v="All establishments"/>
    <n v="2019"/>
    <n v="5"/>
    <x v="433"/>
    <s v="H"/>
    <x v="322"/>
    <s v="H"/>
    <x v="83"/>
    <s v="H"/>
  </r>
  <r>
    <s v="0500000US40073"/>
    <x v="1275"/>
    <x v="883"/>
    <x v="36"/>
    <n v="54194"/>
    <s v="Veterinary services"/>
    <n v="1"/>
    <s v="All establishments"/>
    <n v="1"/>
    <s v="All establishments"/>
    <n v="2019"/>
    <n v="4"/>
    <x v="1728"/>
    <s v="G"/>
    <x v="478"/>
    <s v="G"/>
    <x v="77"/>
    <s v="J"/>
  </r>
  <r>
    <s v="0500000US40075"/>
    <x v="1276"/>
    <x v="884"/>
    <x v="36"/>
    <n v="54194"/>
    <s v="Veterinary services"/>
    <n v="1"/>
    <s v="All establishments"/>
    <n v="1"/>
    <s v="All establishments"/>
    <n v="2019"/>
    <n v="3"/>
    <x v="1995"/>
    <s v="G"/>
    <x v="779"/>
    <s v="G"/>
    <x v="4"/>
    <s v="J"/>
  </r>
  <r>
    <s v="0500000US40079"/>
    <x v="1277"/>
    <x v="885"/>
    <x v="36"/>
    <n v="54194"/>
    <s v="Veterinary services"/>
    <n v="1"/>
    <s v="All establishments"/>
    <n v="1"/>
    <s v="All establishments"/>
    <n v="2019"/>
    <n v="7"/>
    <x v="1996"/>
    <s v="H"/>
    <x v="538"/>
    <s v="J"/>
    <x v="222"/>
    <s v="H"/>
  </r>
  <r>
    <s v="0500000US40081"/>
    <x v="1278"/>
    <x v="157"/>
    <x v="36"/>
    <n v="54194"/>
    <s v="Veterinary services"/>
    <n v="1"/>
    <s v="All establishments"/>
    <n v="1"/>
    <s v="All establishments"/>
    <n v="2019"/>
    <n v="5"/>
    <x v="1101"/>
    <s v="G"/>
    <x v="763"/>
    <s v="G"/>
    <x v="94"/>
    <s v="H"/>
  </r>
  <r>
    <s v="0500000US40083"/>
    <x v="1279"/>
    <x v="158"/>
    <x v="36"/>
    <n v="54194"/>
    <s v="Veterinary services"/>
    <n v="1"/>
    <s v="All establishments"/>
    <n v="1"/>
    <s v="All establishments"/>
    <n v="2019"/>
    <n v="9"/>
    <x v="1997"/>
    <s v="G"/>
    <x v="1322"/>
    <s v="H"/>
    <x v="40"/>
    <s v="G"/>
  </r>
  <r>
    <s v="0500000US40083"/>
    <x v="1279"/>
    <x v="158"/>
    <x v="36"/>
    <n v="81291"/>
    <s v="Pet care (except veterinary) services"/>
    <n v="1"/>
    <s v="All establishments"/>
    <n v="1"/>
    <s v="All establishments"/>
    <n v="2019"/>
    <n v="4"/>
    <x v="1998"/>
    <s v="G"/>
    <x v="712"/>
    <s v="H"/>
    <x v="22"/>
    <s v="G"/>
  </r>
  <r>
    <s v="0500000US40087"/>
    <x v="1280"/>
    <x v="886"/>
    <x v="36"/>
    <n v="54194"/>
    <s v="Veterinary services"/>
    <n v="1"/>
    <s v="All establishments"/>
    <n v="1"/>
    <s v="All establishments"/>
    <n v="2019"/>
    <n v="12"/>
    <x v="1999"/>
    <s v="G"/>
    <x v="1323"/>
    <s v="G"/>
    <x v="276"/>
    <s v="G"/>
  </r>
  <r>
    <s v="0500000US40087"/>
    <x v="1280"/>
    <x v="886"/>
    <x v="36"/>
    <n v="81291"/>
    <s v="Pet care (except veterinary) services"/>
    <n v="1"/>
    <s v="All establishments"/>
    <n v="1"/>
    <s v="All establishments"/>
    <n v="2019"/>
    <n v="3"/>
    <x v="665"/>
    <s v="H"/>
    <x v="49"/>
    <s v="G"/>
    <x v="8"/>
    <s v="G"/>
  </r>
  <r>
    <s v="0500000US40089"/>
    <x v="1281"/>
    <x v="887"/>
    <x v="36"/>
    <n v="54194"/>
    <s v="Veterinary services"/>
    <n v="1"/>
    <s v="All establishments"/>
    <n v="1"/>
    <s v="All establishments"/>
    <n v="2019"/>
    <n v="4"/>
    <x v="999"/>
    <s v="H"/>
    <x v="481"/>
    <s v="H"/>
    <x v="7"/>
    <s v="H"/>
  </r>
  <r>
    <s v="0500000US40091"/>
    <x v="1282"/>
    <x v="888"/>
    <x v="36"/>
    <n v="54194"/>
    <s v="Veterinary services"/>
    <n v="1"/>
    <s v="All establishments"/>
    <n v="1"/>
    <s v="All establishments"/>
    <n v="2019"/>
    <n v="3"/>
    <x v="2000"/>
    <s v="G"/>
    <x v="502"/>
    <s v="G"/>
    <x v="9"/>
    <s v="G"/>
  </r>
  <r>
    <s v="0500000US40097"/>
    <x v="1283"/>
    <x v="889"/>
    <x v="36"/>
    <n v="54194"/>
    <s v="Veterinary services"/>
    <n v="1"/>
    <s v="All establishments"/>
    <n v="1"/>
    <s v="All establishments"/>
    <n v="2019"/>
    <n v="4"/>
    <x v="2001"/>
    <s v="H"/>
    <x v="473"/>
    <s v="H"/>
    <x v="124"/>
    <s v="H"/>
  </r>
  <r>
    <s v="0500000US40097"/>
    <x v="1283"/>
    <x v="889"/>
    <x v="36"/>
    <n v="81291"/>
    <s v="Pet care (except veterinary) services"/>
    <n v="1"/>
    <s v="All establishments"/>
    <n v="1"/>
    <s v="All establishments"/>
    <n v="2019"/>
    <n v="3"/>
    <x v="2002"/>
    <s v="G"/>
    <x v="138"/>
    <s v="J"/>
    <x v="400"/>
    <s v="J"/>
  </r>
  <r>
    <s v="0500000US40101"/>
    <x v="1284"/>
    <x v="890"/>
    <x v="36"/>
    <n v="54194"/>
    <s v="Veterinary services"/>
    <n v="1"/>
    <s v="All establishments"/>
    <n v="1"/>
    <s v="All establishments"/>
    <n v="2019"/>
    <n v="7"/>
    <x v="1069"/>
    <s v="G"/>
    <x v="933"/>
    <s v="G"/>
    <x v="51"/>
    <s v="G"/>
  </r>
  <r>
    <s v="0500000US40103"/>
    <x v="1285"/>
    <x v="368"/>
    <x v="36"/>
    <n v="54194"/>
    <s v="Veterinary services"/>
    <n v="1"/>
    <s v="All establishments"/>
    <n v="1"/>
    <s v="All establishments"/>
    <n v="2019"/>
    <n v="3"/>
    <x v="803"/>
    <s v="H"/>
    <x v="952"/>
    <s v="H"/>
    <x v="54"/>
    <s v="J"/>
  </r>
  <r>
    <s v="0500000US40105"/>
    <x v="1286"/>
    <x v="891"/>
    <x v="36"/>
    <n v="54194"/>
    <s v="Veterinary services"/>
    <n v="1"/>
    <s v="All establishments"/>
    <n v="1"/>
    <s v="All establishments"/>
    <n v="2019"/>
    <n v="3"/>
    <x v="690"/>
    <s v="H"/>
    <x v="540"/>
    <s v="H"/>
    <x v="33"/>
    <s v="J"/>
  </r>
  <r>
    <s v="0500000US40109"/>
    <x v="1287"/>
    <x v="892"/>
    <x v="36"/>
    <n v="45391"/>
    <s v="Pet and pet supplies stores"/>
    <n v="1"/>
    <s v="All establishments"/>
    <n v="1"/>
    <s v="All establishments"/>
    <n v="2019"/>
    <n v="26"/>
    <x v="2003"/>
    <s v="H"/>
    <x v="1324"/>
    <s v="H"/>
    <x v="81"/>
    <s v="H"/>
  </r>
  <r>
    <s v="0500000US40109"/>
    <x v="1287"/>
    <x v="892"/>
    <x v="36"/>
    <n v="54194"/>
    <s v="Veterinary services"/>
    <n v="1"/>
    <s v="All establishments"/>
    <n v="1"/>
    <s v="All establishments"/>
    <n v="2019"/>
    <n v="107"/>
    <x v="2004"/>
    <s v="G"/>
    <x v="1325"/>
    <s v="G"/>
    <x v="578"/>
    <s v="G"/>
  </r>
  <r>
    <s v="0500000US40109"/>
    <x v="1287"/>
    <x v="892"/>
    <x v="36"/>
    <n v="81291"/>
    <s v="Pet care (except veterinary) services"/>
    <n v="1"/>
    <s v="All establishments"/>
    <n v="1"/>
    <s v="All establishments"/>
    <n v="2019"/>
    <n v="67"/>
    <x v="2005"/>
    <s v="G"/>
    <x v="1326"/>
    <s v="G"/>
    <x v="579"/>
    <s v="G"/>
  </r>
  <r>
    <s v="0500000US40111"/>
    <x v="1288"/>
    <x v="893"/>
    <x v="36"/>
    <n v="54194"/>
    <s v="Veterinary services"/>
    <n v="1"/>
    <s v="All establishments"/>
    <n v="1"/>
    <s v="All establishments"/>
    <n v="2019"/>
    <n v="7"/>
    <x v="441"/>
    <s v="G"/>
    <x v="883"/>
    <s v="G"/>
    <x v="14"/>
    <s v="J"/>
  </r>
  <r>
    <s v="0500000US40113"/>
    <x v="1289"/>
    <x v="432"/>
    <x v="36"/>
    <n v="54194"/>
    <s v="Veterinary services"/>
    <n v="1"/>
    <s v="All establishments"/>
    <n v="1"/>
    <s v="All establishments"/>
    <n v="2019"/>
    <n v="5"/>
    <x v="887"/>
    <s v="G"/>
    <x v="727"/>
    <s v="H"/>
    <x v="6"/>
    <s v="J"/>
  </r>
  <r>
    <s v="0500000US40115"/>
    <x v="1290"/>
    <x v="581"/>
    <x v="36"/>
    <n v="54194"/>
    <s v="Veterinary services"/>
    <n v="1"/>
    <s v="All establishments"/>
    <n v="1"/>
    <s v="All establishments"/>
    <n v="2019"/>
    <n v="6"/>
    <x v="2006"/>
    <s v="H"/>
    <x v="303"/>
    <s v="H"/>
    <x v="124"/>
    <s v="G"/>
  </r>
  <r>
    <s v="0500000US40117"/>
    <x v="1291"/>
    <x v="894"/>
    <x v="36"/>
    <n v="54194"/>
    <s v="Veterinary services"/>
    <n v="1"/>
    <s v="All establishments"/>
    <n v="1"/>
    <s v="All establishments"/>
    <n v="2019"/>
    <n v="5"/>
    <x v="2007"/>
    <s v="G"/>
    <x v="1327"/>
    <s v="G"/>
    <x v="54"/>
    <s v="J"/>
  </r>
  <r>
    <s v="0500000US40119"/>
    <x v="1292"/>
    <x v="895"/>
    <x v="36"/>
    <n v="54194"/>
    <s v="Veterinary services"/>
    <n v="1"/>
    <s v="All establishments"/>
    <n v="1"/>
    <s v="All establishments"/>
    <n v="2019"/>
    <n v="17"/>
    <x v="2008"/>
    <s v="G"/>
    <x v="1328"/>
    <s v="G"/>
    <x v="315"/>
    <s v="G"/>
  </r>
  <r>
    <s v="0500000US40119"/>
    <x v="1292"/>
    <x v="895"/>
    <x v="36"/>
    <n v="81291"/>
    <s v="Pet care (except veterinary) services"/>
    <n v="1"/>
    <s v="All establishments"/>
    <n v="1"/>
    <s v="All establishments"/>
    <n v="2019"/>
    <n v="5"/>
    <x v="2009"/>
    <s v="G"/>
    <x v="197"/>
    <s v="G"/>
    <x v="16"/>
    <s v="J"/>
  </r>
  <r>
    <s v="0500000US40121"/>
    <x v="1293"/>
    <x v="896"/>
    <x v="36"/>
    <n v="54194"/>
    <s v="Veterinary services"/>
    <n v="1"/>
    <s v="All establishments"/>
    <n v="1"/>
    <s v="All establishments"/>
    <n v="2019"/>
    <n v="7"/>
    <x v="2010"/>
    <s v="G"/>
    <x v="754"/>
    <s v="G"/>
    <x v="39"/>
    <s v="H"/>
  </r>
  <r>
    <s v="0500000US40123"/>
    <x v="1294"/>
    <x v="897"/>
    <x v="36"/>
    <n v="54194"/>
    <s v="Veterinary services"/>
    <n v="1"/>
    <s v="All establishments"/>
    <n v="1"/>
    <s v="All establishments"/>
    <n v="2019"/>
    <n v="5"/>
    <x v="864"/>
    <s v="H"/>
    <x v="131"/>
    <s v="G"/>
    <x v="63"/>
    <s v="G"/>
  </r>
  <r>
    <s v="0500000US40125"/>
    <x v="1295"/>
    <x v="433"/>
    <x v="36"/>
    <n v="54194"/>
    <s v="Veterinary services"/>
    <n v="1"/>
    <s v="All establishments"/>
    <n v="1"/>
    <s v="All establishments"/>
    <n v="2019"/>
    <n v="11"/>
    <x v="2011"/>
    <s v="J"/>
    <x v="1329"/>
    <s v="J"/>
    <x v="368"/>
    <s v="H"/>
  </r>
  <r>
    <s v="0500000US40125"/>
    <x v="1295"/>
    <x v="433"/>
    <x v="36"/>
    <n v="81291"/>
    <s v="Pet care (except veterinary) services"/>
    <n v="1"/>
    <s v="All establishments"/>
    <n v="1"/>
    <s v="All establishments"/>
    <n v="2019"/>
    <n v="4"/>
    <x v="1146"/>
    <s v="G"/>
    <x v="478"/>
    <s v="G"/>
    <x v="9"/>
    <s v="J"/>
  </r>
  <r>
    <s v="0500000US40131"/>
    <x v="1296"/>
    <x v="898"/>
    <x v="36"/>
    <n v="54194"/>
    <s v="Veterinary services"/>
    <n v="1"/>
    <s v="All establishments"/>
    <n v="1"/>
    <s v="All establishments"/>
    <n v="2019"/>
    <n v="9"/>
    <x v="1135"/>
    <s v="G"/>
    <x v="1264"/>
    <s v="G"/>
    <x v="24"/>
    <s v="G"/>
  </r>
  <r>
    <s v="0500000US40131"/>
    <x v="1296"/>
    <x v="898"/>
    <x v="36"/>
    <n v="81291"/>
    <s v="Pet care (except veterinary) services"/>
    <n v="1"/>
    <s v="All establishments"/>
    <n v="1"/>
    <s v="All establishments"/>
    <n v="2019"/>
    <n v="4"/>
    <x v="2012"/>
    <s v="G"/>
    <x v="26"/>
    <s v="G"/>
    <x v="259"/>
    <s v="J"/>
  </r>
  <r>
    <s v="0500000US40133"/>
    <x v="1297"/>
    <x v="224"/>
    <x v="36"/>
    <n v="54194"/>
    <s v="Veterinary services"/>
    <n v="1"/>
    <s v="All establishments"/>
    <n v="1"/>
    <s v="All establishments"/>
    <n v="2019"/>
    <n v="4"/>
    <x v="913"/>
    <s v="H"/>
    <x v="960"/>
    <s v="H"/>
    <x v="95"/>
    <s v="J"/>
  </r>
  <r>
    <s v="0500000US40135"/>
    <x v="1298"/>
    <x v="899"/>
    <x v="36"/>
    <n v="54194"/>
    <s v="Veterinary services"/>
    <n v="1"/>
    <s v="All establishments"/>
    <n v="1"/>
    <s v="All establishments"/>
    <n v="2019"/>
    <n v="8"/>
    <x v="2013"/>
    <s v="G"/>
    <x v="1291"/>
    <s v="G"/>
    <x v="92"/>
    <s v="G"/>
  </r>
  <r>
    <s v="0500000US40137"/>
    <x v="1299"/>
    <x v="272"/>
    <x v="36"/>
    <n v="54194"/>
    <s v="Veterinary services"/>
    <n v="1"/>
    <s v="All establishments"/>
    <n v="1"/>
    <s v="All establishments"/>
    <n v="2019"/>
    <n v="8"/>
    <x v="2014"/>
    <s v="G"/>
    <x v="204"/>
    <s v="G"/>
    <x v="99"/>
    <s v="G"/>
  </r>
  <r>
    <s v="0500000US40143"/>
    <x v="1300"/>
    <x v="900"/>
    <x v="36"/>
    <n v="45391"/>
    <s v="Pet and pet supplies stores"/>
    <n v="1"/>
    <s v="All establishments"/>
    <n v="1"/>
    <s v="All establishments"/>
    <n v="2019"/>
    <n v="24"/>
    <x v="2015"/>
    <s v="G"/>
    <x v="219"/>
    <s v="G"/>
    <x v="580"/>
    <s v="G"/>
  </r>
  <r>
    <s v="0500000US40143"/>
    <x v="1300"/>
    <x v="900"/>
    <x v="36"/>
    <n v="54194"/>
    <s v="Veterinary services"/>
    <n v="1"/>
    <s v="All establishments"/>
    <n v="1"/>
    <s v="All establishments"/>
    <n v="2019"/>
    <n v="88"/>
    <x v="2016"/>
    <s v="G"/>
    <x v="1330"/>
    <s v="G"/>
    <x v="581"/>
    <s v="G"/>
  </r>
  <r>
    <s v="0500000US40143"/>
    <x v="1300"/>
    <x v="900"/>
    <x v="36"/>
    <n v="81291"/>
    <s v="Pet care (except veterinary) services"/>
    <n v="1"/>
    <s v="All establishments"/>
    <n v="1"/>
    <s v="All establishments"/>
    <n v="2019"/>
    <n v="40"/>
    <x v="2017"/>
    <s v="G"/>
    <x v="1331"/>
    <s v="G"/>
    <x v="262"/>
    <s v="H"/>
  </r>
  <r>
    <s v="0500000US40145"/>
    <x v="1301"/>
    <x v="901"/>
    <x v="36"/>
    <n v="54194"/>
    <s v="Veterinary services"/>
    <n v="1"/>
    <s v="All establishments"/>
    <n v="1"/>
    <s v="All establishments"/>
    <n v="2019"/>
    <n v="4"/>
    <x v="660"/>
    <s v="G"/>
    <x v="934"/>
    <s v="G"/>
    <x v="222"/>
    <s v="G"/>
  </r>
  <r>
    <s v="0500000US40147"/>
    <x v="1302"/>
    <x v="85"/>
    <x v="36"/>
    <n v="54194"/>
    <s v="Veterinary services"/>
    <n v="1"/>
    <s v="All establishments"/>
    <n v="1"/>
    <s v="All establishments"/>
    <n v="2019"/>
    <n v="10"/>
    <x v="2018"/>
    <s v="G"/>
    <x v="847"/>
    <s v="G"/>
    <x v="143"/>
    <s v="G"/>
  </r>
  <r>
    <s v="0500000US40147"/>
    <x v="1302"/>
    <x v="85"/>
    <x v="36"/>
    <n v="81291"/>
    <s v="Pet care (except veterinary) services"/>
    <n v="1"/>
    <s v="All establishments"/>
    <n v="1"/>
    <s v="All establishments"/>
    <n v="2019"/>
    <n v="5"/>
    <x v="86"/>
    <s v="H"/>
    <x v="38"/>
    <s v="H"/>
    <x v="32"/>
    <s v="G"/>
  </r>
  <r>
    <s v="0500000US40149"/>
    <x v="1303"/>
    <x v="902"/>
    <x v="36"/>
    <n v="54194"/>
    <s v="Veterinary services"/>
    <n v="1"/>
    <s v="All establishments"/>
    <n v="1"/>
    <s v="All establishments"/>
    <n v="2019"/>
    <n v="3"/>
    <x v="2019"/>
    <s v="H"/>
    <x v="298"/>
    <s v="J"/>
    <x v="96"/>
    <s v="J"/>
  </r>
  <r>
    <s v="0500000US40153"/>
    <x v="1304"/>
    <x v="903"/>
    <x v="36"/>
    <n v="54194"/>
    <s v="Veterinary services"/>
    <n v="1"/>
    <s v="All establishments"/>
    <n v="1"/>
    <s v="All establishments"/>
    <n v="2019"/>
    <n v="4"/>
    <x v="2020"/>
    <s v="G"/>
    <x v="140"/>
    <s v="G"/>
    <x v="9"/>
    <s v="J"/>
  </r>
  <r>
    <s v="0500000US41001"/>
    <x v="1305"/>
    <x v="904"/>
    <x v="37"/>
    <n v="54194"/>
    <s v="Veterinary services"/>
    <n v="1"/>
    <s v="All establishments"/>
    <n v="1"/>
    <s v="All establishments"/>
    <n v="2019"/>
    <n v="3"/>
    <x v="2021"/>
    <s v="G"/>
    <x v="678"/>
    <s v="G"/>
    <x v="222"/>
    <s v="H"/>
  </r>
  <r>
    <s v="0500000US41003"/>
    <x v="1306"/>
    <x v="63"/>
    <x v="37"/>
    <n v="45391"/>
    <s v="Pet and pet supplies stores"/>
    <n v="1"/>
    <s v="All establishments"/>
    <n v="1"/>
    <s v="All establishments"/>
    <n v="2019"/>
    <n v="6"/>
    <x v="2022"/>
    <s v="G"/>
    <x v="486"/>
    <s v="G"/>
    <x v="21"/>
    <s v="G"/>
  </r>
  <r>
    <s v="0500000US41003"/>
    <x v="1306"/>
    <x v="63"/>
    <x v="37"/>
    <n v="54194"/>
    <s v="Veterinary services"/>
    <n v="1"/>
    <s v="All establishments"/>
    <n v="1"/>
    <s v="All establishments"/>
    <n v="2019"/>
    <n v="17"/>
    <x v="2023"/>
    <s v="G"/>
    <x v="1332"/>
    <s v="G"/>
    <x v="339"/>
    <s v="G"/>
  </r>
  <r>
    <s v="0500000US41003"/>
    <x v="1306"/>
    <x v="63"/>
    <x v="37"/>
    <n v="81291"/>
    <s v="Pet care (except veterinary) services"/>
    <n v="1"/>
    <s v="All establishments"/>
    <n v="1"/>
    <s v="All establishments"/>
    <n v="2019"/>
    <n v="7"/>
    <x v="355"/>
    <s v="G"/>
    <x v="39"/>
    <s v="H"/>
    <x v="61"/>
    <s v="J"/>
  </r>
  <r>
    <s v="0500000US41005"/>
    <x v="1307"/>
    <x v="905"/>
    <x v="37"/>
    <n v="45391"/>
    <s v="Pet and pet supplies stores"/>
    <n v="1"/>
    <s v="All establishments"/>
    <n v="1"/>
    <s v="All establishments"/>
    <n v="2019"/>
    <n v="19"/>
    <x v="2024"/>
    <s v="G"/>
    <x v="646"/>
    <s v="G"/>
    <x v="275"/>
    <s v="H"/>
  </r>
  <r>
    <s v="0500000US41005"/>
    <x v="1307"/>
    <x v="905"/>
    <x v="37"/>
    <n v="54194"/>
    <s v="Veterinary services"/>
    <n v="1"/>
    <s v="All establishments"/>
    <n v="1"/>
    <s v="All establishments"/>
    <n v="2019"/>
    <n v="63"/>
    <x v="2025"/>
    <s v="G"/>
    <x v="1333"/>
    <s v="G"/>
    <x v="312"/>
    <s v="G"/>
  </r>
  <r>
    <s v="0500000US41005"/>
    <x v="1307"/>
    <x v="905"/>
    <x v="37"/>
    <n v="81291"/>
    <s v="Pet care (except veterinary) services"/>
    <n v="1"/>
    <s v="All establishments"/>
    <n v="1"/>
    <s v="All establishments"/>
    <n v="2019"/>
    <n v="49"/>
    <x v="2026"/>
    <s v="G"/>
    <x v="1009"/>
    <s v="G"/>
    <x v="582"/>
    <s v="H"/>
  </r>
  <r>
    <s v="0500000US41007"/>
    <x v="1308"/>
    <x v="906"/>
    <x v="37"/>
    <n v="45391"/>
    <s v="Pet and pet supplies stores"/>
    <n v="1"/>
    <s v="All establishments"/>
    <n v="1"/>
    <s v="All establishments"/>
    <n v="2019"/>
    <n v="4"/>
    <x v="871"/>
    <s v="J"/>
    <x v="629"/>
    <s v="J"/>
    <x v="94"/>
    <s v="J"/>
  </r>
  <r>
    <s v="0500000US41007"/>
    <x v="1308"/>
    <x v="906"/>
    <x v="37"/>
    <n v="54194"/>
    <s v="Veterinary services"/>
    <n v="1"/>
    <s v="All establishments"/>
    <n v="1"/>
    <s v="All establishments"/>
    <n v="2019"/>
    <n v="6"/>
    <x v="2027"/>
    <s v="G"/>
    <x v="37"/>
    <s v="G"/>
    <x v="212"/>
    <s v="G"/>
  </r>
  <r>
    <s v="0500000US41007"/>
    <x v="1308"/>
    <x v="906"/>
    <x v="37"/>
    <n v="81291"/>
    <s v="Pet care (except veterinary) services"/>
    <n v="1"/>
    <s v="All establishments"/>
    <n v="1"/>
    <s v="All establishments"/>
    <n v="2019"/>
    <n v="5"/>
    <x v="1148"/>
    <s v="G"/>
    <x v="111"/>
    <s v="G"/>
    <x v="202"/>
    <s v="G"/>
  </r>
  <r>
    <s v="0500000US41009"/>
    <x v="1309"/>
    <x v="195"/>
    <x v="37"/>
    <n v="54194"/>
    <s v="Veterinary services"/>
    <n v="1"/>
    <s v="All establishments"/>
    <n v="1"/>
    <s v="All establishments"/>
    <n v="2019"/>
    <n v="5"/>
    <x v="2028"/>
    <s v="G"/>
    <x v="888"/>
    <s v="H"/>
    <x v="220"/>
    <s v="G"/>
  </r>
  <r>
    <s v="0500000US41009"/>
    <x v="1309"/>
    <x v="195"/>
    <x v="37"/>
    <n v="81291"/>
    <s v="Pet care (except veterinary) services"/>
    <n v="1"/>
    <s v="All establishments"/>
    <n v="1"/>
    <s v="All establishments"/>
    <n v="2019"/>
    <n v="5"/>
    <x v="2029"/>
    <s v="H"/>
    <x v="830"/>
    <s v="G"/>
    <x v="4"/>
    <s v="G"/>
  </r>
  <r>
    <s v="0500000US41011"/>
    <x v="1310"/>
    <x v="710"/>
    <x v="37"/>
    <n v="45391"/>
    <s v="Pet and pet supplies stores"/>
    <n v="1"/>
    <s v="All establishments"/>
    <n v="1"/>
    <s v="All establishments"/>
    <n v="2019"/>
    <n v="3"/>
    <x v="2030"/>
    <s v="H"/>
    <x v="727"/>
    <s v="H"/>
    <x v="22"/>
    <s v="J"/>
  </r>
  <r>
    <s v="0500000US41011"/>
    <x v="1310"/>
    <x v="710"/>
    <x v="37"/>
    <n v="54194"/>
    <s v="Veterinary services"/>
    <n v="1"/>
    <s v="All establishments"/>
    <n v="1"/>
    <s v="All establishments"/>
    <n v="2019"/>
    <n v="10"/>
    <x v="2031"/>
    <s v="G"/>
    <x v="826"/>
    <s v="G"/>
    <x v="317"/>
    <s v="H"/>
  </r>
  <r>
    <s v="0500000US41013"/>
    <x v="1311"/>
    <x v="907"/>
    <x v="37"/>
    <n v="54194"/>
    <s v="Veterinary services"/>
    <n v="1"/>
    <s v="All establishments"/>
    <n v="1"/>
    <s v="All establishments"/>
    <n v="2019"/>
    <n v="4"/>
    <x v="1459"/>
    <s v="G"/>
    <x v="732"/>
    <s v="G"/>
    <x v="258"/>
    <s v="G"/>
  </r>
  <r>
    <s v="0500000US41013"/>
    <x v="1311"/>
    <x v="907"/>
    <x v="37"/>
    <n v="81291"/>
    <s v="Pet care (except veterinary) services"/>
    <n v="1"/>
    <s v="All establishments"/>
    <n v="1"/>
    <s v="All establishments"/>
    <n v="2019"/>
    <n v="3"/>
    <x v="236"/>
    <s v="J"/>
    <x v="114"/>
    <s v="J"/>
    <x v="16"/>
    <s v="J"/>
  </r>
  <r>
    <s v="0500000US41015"/>
    <x v="1312"/>
    <x v="729"/>
    <x v="37"/>
    <n v="54194"/>
    <s v="Veterinary services"/>
    <n v="1"/>
    <s v="All establishments"/>
    <n v="1"/>
    <s v="All establishments"/>
    <n v="2019"/>
    <n v="3"/>
    <x v="550"/>
    <s v="J"/>
    <x v="699"/>
    <s v="J"/>
    <x v="124"/>
    <s v="J"/>
  </r>
  <r>
    <s v="0500000US41017"/>
    <x v="1313"/>
    <x v="908"/>
    <x v="37"/>
    <n v="45391"/>
    <s v="Pet and pet supplies stores"/>
    <n v="1"/>
    <s v="All establishments"/>
    <n v="1"/>
    <s v="All establishments"/>
    <n v="2019"/>
    <n v="8"/>
    <x v="2032"/>
    <s v="H"/>
    <x v="1334"/>
    <s v="H"/>
    <x v="108"/>
    <s v="H"/>
  </r>
  <r>
    <s v="0500000US41017"/>
    <x v="1313"/>
    <x v="908"/>
    <x v="37"/>
    <n v="54194"/>
    <s v="Veterinary services"/>
    <n v="1"/>
    <s v="All establishments"/>
    <n v="1"/>
    <s v="All establishments"/>
    <n v="2019"/>
    <n v="49"/>
    <x v="2033"/>
    <s v="G"/>
    <x v="1335"/>
    <s v="G"/>
    <x v="387"/>
    <s v="G"/>
  </r>
  <r>
    <s v="0500000US41017"/>
    <x v="1313"/>
    <x v="908"/>
    <x v="37"/>
    <n v="81291"/>
    <s v="Pet care (except veterinary) services"/>
    <n v="1"/>
    <s v="All establishments"/>
    <n v="1"/>
    <s v="All establishments"/>
    <n v="2019"/>
    <n v="30"/>
    <x v="2034"/>
    <s v="G"/>
    <x v="1298"/>
    <s v="G"/>
    <x v="355"/>
    <s v="G"/>
  </r>
  <r>
    <s v="0500000US41019"/>
    <x v="1314"/>
    <x v="146"/>
    <x v="37"/>
    <n v="45391"/>
    <s v="Pet and pet supplies stores"/>
    <n v="1"/>
    <s v="All establishments"/>
    <n v="1"/>
    <s v="All establishments"/>
    <n v="2019"/>
    <n v="5"/>
    <x v="2035"/>
    <s v="J"/>
    <x v="174"/>
    <s v="J"/>
    <x v="11"/>
    <s v="J"/>
  </r>
  <r>
    <s v="0500000US41019"/>
    <x v="1314"/>
    <x v="146"/>
    <x v="37"/>
    <n v="54194"/>
    <s v="Veterinary services"/>
    <n v="1"/>
    <s v="All establishments"/>
    <n v="1"/>
    <s v="All establishments"/>
    <n v="2019"/>
    <n v="14"/>
    <x v="2036"/>
    <s v="G"/>
    <x v="1336"/>
    <s v="G"/>
    <x v="583"/>
    <s v="H"/>
  </r>
  <r>
    <s v="0500000US41019"/>
    <x v="1314"/>
    <x v="146"/>
    <x v="37"/>
    <n v="81291"/>
    <s v="Pet care (except veterinary) services"/>
    <n v="1"/>
    <s v="All establishments"/>
    <n v="1"/>
    <s v="All establishments"/>
    <n v="2019"/>
    <n v="5"/>
    <x v="2037"/>
    <s v="G"/>
    <x v="91"/>
    <s v="G"/>
    <x v="6"/>
    <s v="J"/>
  </r>
  <r>
    <s v="0500000US41027"/>
    <x v="1315"/>
    <x v="909"/>
    <x v="37"/>
    <n v="45391"/>
    <s v="Pet and pet supplies stores"/>
    <n v="1"/>
    <s v="All establishments"/>
    <n v="1"/>
    <s v="All establishments"/>
    <n v="2019"/>
    <n v="3"/>
    <x v="1796"/>
    <s v="J"/>
    <x v="830"/>
    <s v="J"/>
    <x v="96"/>
    <s v="J"/>
  </r>
  <r>
    <s v="0500000US41027"/>
    <x v="1315"/>
    <x v="909"/>
    <x v="37"/>
    <n v="54194"/>
    <s v="Veterinary services"/>
    <n v="1"/>
    <s v="All establishments"/>
    <n v="1"/>
    <s v="All establishments"/>
    <n v="2019"/>
    <n v="5"/>
    <x v="1802"/>
    <s v="G"/>
    <x v="673"/>
    <s v="G"/>
    <x v="69"/>
    <s v="H"/>
  </r>
  <r>
    <s v="0500000US41027"/>
    <x v="1315"/>
    <x v="909"/>
    <x v="37"/>
    <n v="81291"/>
    <s v="Pet care (except veterinary) services"/>
    <n v="1"/>
    <s v="All establishments"/>
    <n v="1"/>
    <s v="All establishments"/>
    <n v="2019"/>
    <n v="4"/>
    <x v="2038"/>
    <s v="H"/>
    <x v="121"/>
    <s v="H"/>
    <x v="11"/>
    <s v="J"/>
  </r>
  <r>
    <s v="0500000US41029"/>
    <x v="1316"/>
    <x v="22"/>
    <x v="37"/>
    <n v="45391"/>
    <s v="Pet and pet supplies stores"/>
    <n v="1"/>
    <s v="All establishments"/>
    <n v="1"/>
    <s v="All establishments"/>
    <n v="2019"/>
    <n v="9"/>
    <x v="2039"/>
    <s v="H"/>
    <x v="1337"/>
    <s v="H"/>
    <x v="408"/>
    <s v="H"/>
  </r>
  <r>
    <s v="0500000US41029"/>
    <x v="1316"/>
    <x v="22"/>
    <x v="37"/>
    <n v="54194"/>
    <s v="Veterinary services"/>
    <n v="1"/>
    <s v="All establishments"/>
    <n v="1"/>
    <s v="All establishments"/>
    <n v="2019"/>
    <n v="33"/>
    <x v="2040"/>
    <s v="H"/>
    <x v="1338"/>
    <s v="H"/>
    <x v="526"/>
    <s v="H"/>
  </r>
  <r>
    <s v="0500000US41029"/>
    <x v="1316"/>
    <x v="22"/>
    <x v="37"/>
    <n v="81291"/>
    <s v="Pet care (except veterinary) services"/>
    <n v="1"/>
    <s v="All establishments"/>
    <n v="1"/>
    <s v="All establishments"/>
    <n v="2019"/>
    <n v="8"/>
    <x v="2041"/>
    <s v="G"/>
    <x v="431"/>
    <s v="H"/>
    <x v="338"/>
    <s v="G"/>
  </r>
  <r>
    <s v="0500000US41031"/>
    <x v="1317"/>
    <x v="23"/>
    <x v="37"/>
    <n v="54194"/>
    <s v="Veterinary services"/>
    <n v="1"/>
    <s v="All establishments"/>
    <n v="1"/>
    <s v="All establishments"/>
    <n v="2019"/>
    <n v="5"/>
    <x v="620"/>
    <s v="H"/>
    <x v="653"/>
    <s v="G"/>
    <x v="68"/>
    <s v="G"/>
  </r>
  <r>
    <s v="0500000US41033"/>
    <x v="1318"/>
    <x v="910"/>
    <x v="37"/>
    <n v="45391"/>
    <s v="Pet and pet supplies stores"/>
    <n v="1"/>
    <s v="All establishments"/>
    <n v="1"/>
    <s v="All establishments"/>
    <n v="2019"/>
    <n v="3"/>
    <x v="1864"/>
    <s v="J"/>
    <x v="382"/>
    <s v="J"/>
    <x v="222"/>
    <s v="J"/>
  </r>
  <r>
    <s v="0500000US41033"/>
    <x v="1318"/>
    <x v="910"/>
    <x v="37"/>
    <n v="54194"/>
    <s v="Veterinary services"/>
    <n v="1"/>
    <s v="All establishments"/>
    <n v="1"/>
    <s v="All establishments"/>
    <n v="2019"/>
    <n v="13"/>
    <x v="2042"/>
    <s v="G"/>
    <x v="1339"/>
    <s v="G"/>
    <x v="168"/>
    <s v="G"/>
  </r>
  <r>
    <s v="0500000US41033"/>
    <x v="1318"/>
    <x v="910"/>
    <x v="37"/>
    <n v="81291"/>
    <s v="Pet care (except veterinary) services"/>
    <n v="1"/>
    <s v="All establishments"/>
    <n v="1"/>
    <s v="All establishments"/>
    <n v="2019"/>
    <n v="4"/>
    <x v="1052"/>
    <s v="G"/>
    <x v="536"/>
    <s v="G"/>
    <x v="92"/>
    <s v="H"/>
  </r>
  <r>
    <s v="0500000US41035"/>
    <x v="1319"/>
    <x v="911"/>
    <x v="37"/>
    <n v="54194"/>
    <s v="Veterinary services"/>
    <n v="1"/>
    <s v="All establishments"/>
    <n v="1"/>
    <s v="All establishments"/>
    <n v="2019"/>
    <n v="13"/>
    <x v="2043"/>
    <s v="G"/>
    <x v="1069"/>
    <s v="G"/>
    <x v="142"/>
    <s v="G"/>
  </r>
  <r>
    <s v="0500000US41035"/>
    <x v="1319"/>
    <x v="911"/>
    <x v="37"/>
    <n v="81291"/>
    <s v="Pet care (except veterinary) services"/>
    <n v="1"/>
    <s v="All establishments"/>
    <n v="1"/>
    <s v="All establishments"/>
    <n v="2019"/>
    <n v="4"/>
    <x v="1414"/>
    <s v="H"/>
    <x v="476"/>
    <s v="H"/>
    <x v="14"/>
    <s v="H"/>
  </r>
  <r>
    <s v="0500000US41039"/>
    <x v="1320"/>
    <x v="912"/>
    <x v="37"/>
    <n v="45391"/>
    <s v="Pet and pet supplies stores"/>
    <n v="1"/>
    <s v="All establishments"/>
    <n v="1"/>
    <s v="All establishments"/>
    <n v="2019"/>
    <n v="19"/>
    <x v="2044"/>
    <s v="H"/>
    <x v="1340"/>
    <s v="H"/>
    <x v="310"/>
    <s v="H"/>
  </r>
  <r>
    <s v="0500000US41039"/>
    <x v="1320"/>
    <x v="912"/>
    <x v="37"/>
    <n v="54194"/>
    <s v="Veterinary services"/>
    <n v="1"/>
    <s v="All establishments"/>
    <n v="1"/>
    <s v="All establishments"/>
    <n v="2019"/>
    <n v="44"/>
    <x v="2045"/>
    <s v="G"/>
    <x v="1341"/>
    <s v="G"/>
    <x v="584"/>
    <s v="G"/>
  </r>
  <r>
    <s v="0500000US41039"/>
    <x v="1320"/>
    <x v="912"/>
    <x v="37"/>
    <n v="81291"/>
    <s v="Pet care (except veterinary) services"/>
    <n v="1"/>
    <s v="All establishments"/>
    <n v="1"/>
    <s v="All establishments"/>
    <n v="2019"/>
    <n v="30"/>
    <x v="2046"/>
    <s v="G"/>
    <x v="837"/>
    <s v="G"/>
    <x v="87"/>
    <s v="H"/>
  </r>
  <r>
    <s v="0500000US41041"/>
    <x v="1321"/>
    <x v="157"/>
    <x v="37"/>
    <n v="45391"/>
    <s v="Pet and pet supplies stores"/>
    <n v="1"/>
    <s v="All establishments"/>
    <n v="1"/>
    <s v="All establishments"/>
    <n v="2019"/>
    <n v="4"/>
    <x v="1059"/>
    <s v="H"/>
    <x v="738"/>
    <s v="J"/>
    <x v="18"/>
    <s v="G"/>
  </r>
  <r>
    <s v="0500000US41041"/>
    <x v="1321"/>
    <x v="157"/>
    <x v="37"/>
    <n v="54194"/>
    <s v="Veterinary services"/>
    <n v="1"/>
    <s v="All establishments"/>
    <n v="1"/>
    <s v="All establishments"/>
    <n v="2019"/>
    <n v="5"/>
    <x v="2047"/>
    <s v="G"/>
    <x v="1342"/>
    <s v="H"/>
    <x v="223"/>
    <s v="H"/>
  </r>
  <r>
    <s v="0500000US41041"/>
    <x v="1321"/>
    <x v="157"/>
    <x v="37"/>
    <n v="81291"/>
    <s v="Pet care (except veterinary) services"/>
    <n v="1"/>
    <s v="All establishments"/>
    <n v="1"/>
    <s v="All establishments"/>
    <n v="2019"/>
    <n v="5"/>
    <x v="2048"/>
    <s v="G"/>
    <x v="778"/>
    <s v="H"/>
    <x v="33"/>
    <s v="J"/>
  </r>
  <r>
    <s v="0500000US41043"/>
    <x v="1322"/>
    <x v="398"/>
    <x v="37"/>
    <n v="45391"/>
    <s v="Pet and pet supplies stores"/>
    <n v="1"/>
    <s v="All establishments"/>
    <n v="1"/>
    <s v="All establishments"/>
    <n v="2019"/>
    <n v="4"/>
    <x v="1072"/>
    <s v="H"/>
    <x v="508"/>
    <s v="H"/>
    <x v="202"/>
    <s v="H"/>
  </r>
  <r>
    <s v="0500000US41043"/>
    <x v="1322"/>
    <x v="398"/>
    <x v="37"/>
    <n v="54194"/>
    <s v="Veterinary services"/>
    <n v="1"/>
    <s v="All establishments"/>
    <n v="1"/>
    <s v="All establishments"/>
    <n v="2019"/>
    <n v="12"/>
    <x v="2049"/>
    <s v="G"/>
    <x v="1343"/>
    <s v="G"/>
    <x v="424"/>
    <s v="G"/>
  </r>
  <r>
    <s v="0500000US41043"/>
    <x v="1322"/>
    <x v="398"/>
    <x v="37"/>
    <n v="81291"/>
    <s v="Pet care (except veterinary) services"/>
    <n v="1"/>
    <s v="All establishments"/>
    <n v="1"/>
    <s v="All establishments"/>
    <n v="2019"/>
    <n v="6"/>
    <x v="2050"/>
    <s v="G"/>
    <x v="995"/>
    <s v="H"/>
    <x v="67"/>
    <s v="G"/>
  </r>
  <r>
    <s v="0500000US41045"/>
    <x v="1323"/>
    <x v="913"/>
    <x v="37"/>
    <n v="54194"/>
    <s v="Veterinary services"/>
    <n v="1"/>
    <s v="All establishments"/>
    <n v="1"/>
    <s v="All establishments"/>
    <n v="2019"/>
    <n v="8"/>
    <x v="1"/>
    <s v="G"/>
    <x v="495"/>
    <s v="G"/>
    <x v="225"/>
    <s v="H"/>
  </r>
  <r>
    <s v="0500000US41047"/>
    <x v="1324"/>
    <x v="29"/>
    <x v="37"/>
    <n v="45391"/>
    <s v="Pet and pet supplies stores"/>
    <n v="1"/>
    <s v="All establishments"/>
    <n v="1"/>
    <s v="All establishments"/>
    <n v="2019"/>
    <n v="11"/>
    <x v="2051"/>
    <s v="H"/>
    <x v="1344"/>
    <s v="H"/>
    <x v="325"/>
    <s v="H"/>
  </r>
  <r>
    <s v="0500000US41047"/>
    <x v="1324"/>
    <x v="29"/>
    <x v="37"/>
    <n v="54194"/>
    <s v="Veterinary services"/>
    <n v="1"/>
    <s v="All establishments"/>
    <n v="1"/>
    <s v="All establishments"/>
    <n v="2019"/>
    <n v="38"/>
    <x v="2052"/>
    <s v="G"/>
    <x v="1345"/>
    <s v="G"/>
    <x v="324"/>
    <s v="G"/>
  </r>
  <r>
    <s v="0500000US41047"/>
    <x v="1324"/>
    <x v="29"/>
    <x v="37"/>
    <n v="81291"/>
    <s v="Pet care (except veterinary) services"/>
    <n v="1"/>
    <s v="All establishments"/>
    <n v="1"/>
    <s v="All establishments"/>
    <n v="2019"/>
    <n v="20"/>
    <x v="2053"/>
    <s v="G"/>
    <x v="1251"/>
    <s v="G"/>
    <x v="263"/>
    <s v="G"/>
  </r>
  <r>
    <s v="0500000US41051"/>
    <x v="1325"/>
    <x v="914"/>
    <x v="37"/>
    <n v="45391"/>
    <s v="Pet and pet supplies stores"/>
    <n v="1"/>
    <s v="All establishments"/>
    <n v="1"/>
    <s v="All establishments"/>
    <n v="2019"/>
    <n v="43"/>
    <x v="2054"/>
    <s v="G"/>
    <x v="1346"/>
    <s v="G"/>
    <x v="377"/>
    <s v="G"/>
  </r>
  <r>
    <s v="0500000US41051"/>
    <x v="1325"/>
    <x v="914"/>
    <x v="37"/>
    <n v="54194"/>
    <s v="Veterinary services"/>
    <n v="1"/>
    <s v="All establishments"/>
    <n v="1"/>
    <s v="All establishments"/>
    <n v="2019"/>
    <n v="91"/>
    <x v="2055"/>
    <s v="H"/>
    <x v="1347"/>
    <s v="H"/>
    <x v="585"/>
    <s v="G"/>
  </r>
  <r>
    <s v="0500000US41051"/>
    <x v="1325"/>
    <x v="914"/>
    <x v="37"/>
    <n v="81291"/>
    <s v="Pet care (except veterinary) services"/>
    <n v="1"/>
    <s v="All establishments"/>
    <n v="1"/>
    <s v="All establishments"/>
    <n v="2019"/>
    <n v="74"/>
    <x v="2056"/>
    <s v="G"/>
    <x v="1348"/>
    <s v="G"/>
    <x v="433"/>
    <s v="G"/>
  </r>
  <r>
    <s v="0500000US41053"/>
    <x v="1326"/>
    <x v="79"/>
    <x v="37"/>
    <n v="45391"/>
    <s v="Pet and pet supplies stores"/>
    <n v="1"/>
    <s v="All establishments"/>
    <n v="1"/>
    <s v="All establishments"/>
    <n v="2019"/>
    <n v="3"/>
    <x v="2057"/>
    <s v="H"/>
    <x v="19"/>
    <s v="J"/>
    <x v="8"/>
    <s v="G"/>
  </r>
  <r>
    <s v="0500000US41053"/>
    <x v="1326"/>
    <x v="79"/>
    <x v="37"/>
    <n v="54194"/>
    <s v="Veterinary services"/>
    <n v="1"/>
    <s v="All establishments"/>
    <n v="1"/>
    <s v="All establishments"/>
    <n v="2019"/>
    <n v="9"/>
    <x v="2058"/>
    <s v="H"/>
    <x v="1349"/>
    <s v="H"/>
    <x v="113"/>
    <s v="H"/>
  </r>
  <r>
    <s v="0500000US41053"/>
    <x v="1326"/>
    <x v="79"/>
    <x v="37"/>
    <n v="81291"/>
    <s v="Pet care (except veterinary) services"/>
    <n v="1"/>
    <s v="All establishments"/>
    <n v="1"/>
    <s v="All establishments"/>
    <n v="2019"/>
    <n v="11"/>
    <x v="961"/>
    <s v="G"/>
    <x v="724"/>
    <s v="G"/>
    <x v="330"/>
    <s v="H"/>
  </r>
  <r>
    <s v="0500000US41057"/>
    <x v="1327"/>
    <x v="915"/>
    <x v="37"/>
    <n v="54194"/>
    <s v="Veterinary services"/>
    <n v="1"/>
    <s v="All establishments"/>
    <n v="1"/>
    <s v="All establishments"/>
    <n v="2019"/>
    <n v="5"/>
    <x v="1426"/>
    <s v="G"/>
    <x v="282"/>
    <s v="G"/>
    <x v="5"/>
    <s v="G"/>
  </r>
  <r>
    <s v="0500000US41059"/>
    <x v="1328"/>
    <x v="916"/>
    <x v="37"/>
    <n v="54194"/>
    <s v="Veterinary services"/>
    <n v="1"/>
    <s v="All establishments"/>
    <n v="1"/>
    <s v="All establishments"/>
    <n v="2019"/>
    <n v="8"/>
    <x v="2059"/>
    <s v="G"/>
    <x v="891"/>
    <s v="G"/>
    <x v="62"/>
    <s v="G"/>
  </r>
  <r>
    <s v="0500000US41059"/>
    <x v="1328"/>
    <x v="916"/>
    <x v="37"/>
    <n v="81291"/>
    <s v="Pet care (except veterinary) services"/>
    <n v="1"/>
    <s v="All establishments"/>
    <n v="1"/>
    <s v="All establishments"/>
    <n v="2019"/>
    <n v="5"/>
    <x v="952"/>
    <s v="G"/>
    <x v="6"/>
    <s v="G"/>
    <x v="38"/>
    <s v="J"/>
  </r>
  <r>
    <s v="0500000US41061"/>
    <x v="1329"/>
    <x v="84"/>
    <x v="37"/>
    <n v="54194"/>
    <s v="Veterinary services"/>
    <n v="1"/>
    <s v="All establishments"/>
    <n v="1"/>
    <s v="All establishments"/>
    <n v="2019"/>
    <n v="4"/>
    <x v="1451"/>
    <s v="H"/>
    <x v="168"/>
    <s v="H"/>
    <x v="95"/>
    <s v="J"/>
  </r>
  <r>
    <s v="0500000US41063"/>
    <x v="1330"/>
    <x v="917"/>
    <x v="37"/>
    <n v="54194"/>
    <s v="Veterinary services"/>
    <n v="1"/>
    <s v="All establishments"/>
    <n v="1"/>
    <s v="All establishments"/>
    <n v="2019"/>
    <n v="4"/>
    <x v="654"/>
    <s v="G"/>
    <x v="536"/>
    <s v="G"/>
    <x v="199"/>
    <s v="H"/>
  </r>
  <r>
    <s v="0500000US41065"/>
    <x v="1331"/>
    <x v="918"/>
    <x v="37"/>
    <n v="54194"/>
    <s v="Veterinary services"/>
    <n v="1"/>
    <s v="All establishments"/>
    <n v="1"/>
    <s v="All establishments"/>
    <n v="2019"/>
    <n v="3"/>
    <x v="2060"/>
    <s v="G"/>
    <x v="500"/>
    <s v="G"/>
    <x v="181"/>
    <s v="G"/>
  </r>
  <r>
    <s v="0500000US41065"/>
    <x v="1331"/>
    <x v="918"/>
    <x v="37"/>
    <n v="81291"/>
    <s v="Pet care (except veterinary) services"/>
    <n v="1"/>
    <s v="All establishments"/>
    <n v="1"/>
    <s v="All establishments"/>
    <n v="2019"/>
    <n v="3"/>
    <x v="2061"/>
    <s v="H"/>
    <x v="851"/>
    <s v="J"/>
    <x v="400"/>
    <s v="J"/>
  </r>
  <r>
    <s v="0500000US41067"/>
    <x v="1332"/>
    <x v="85"/>
    <x v="37"/>
    <n v="45391"/>
    <s v="Pet and pet supplies stores"/>
    <n v="1"/>
    <s v="All establishments"/>
    <n v="1"/>
    <s v="All establishments"/>
    <n v="2019"/>
    <n v="38"/>
    <x v="2062"/>
    <s v="H"/>
    <x v="1350"/>
    <s v="H"/>
    <x v="586"/>
    <s v="J"/>
  </r>
  <r>
    <s v="0500000US41067"/>
    <x v="1332"/>
    <x v="85"/>
    <x v="37"/>
    <n v="54194"/>
    <s v="Veterinary services"/>
    <n v="1"/>
    <s v="All establishments"/>
    <n v="1"/>
    <s v="All establishments"/>
    <n v="2019"/>
    <n v="71"/>
    <x v="2063"/>
    <s v="G"/>
    <x v="1351"/>
    <s v="G"/>
    <x v="587"/>
    <s v="G"/>
  </r>
  <r>
    <s v="0500000US41067"/>
    <x v="1332"/>
    <x v="85"/>
    <x v="37"/>
    <n v="81291"/>
    <s v="Pet care (except veterinary) services"/>
    <n v="1"/>
    <s v="All establishments"/>
    <n v="1"/>
    <s v="All establishments"/>
    <n v="2019"/>
    <n v="50"/>
    <x v="2064"/>
    <s v="G"/>
    <x v="1352"/>
    <s v="H"/>
    <x v="196"/>
    <s v="H"/>
  </r>
  <r>
    <s v="0500000US41071"/>
    <x v="1333"/>
    <x v="919"/>
    <x v="37"/>
    <n v="45391"/>
    <s v="Pet and pet supplies stores"/>
    <n v="1"/>
    <s v="All establishments"/>
    <n v="1"/>
    <s v="All establishments"/>
    <n v="2019"/>
    <n v="3"/>
    <x v="1768"/>
    <s v="J"/>
    <x v="286"/>
    <s v="J"/>
    <x v="53"/>
    <s v="J"/>
  </r>
  <r>
    <s v="0500000US41071"/>
    <x v="1333"/>
    <x v="919"/>
    <x v="37"/>
    <n v="54194"/>
    <s v="Veterinary services"/>
    <n v="1"/>
    <s v="All establishments"/>
    <n v="1"/>
    <s v="All establishments"/>
    <n v="2019"/>
    <n v="14"/>
    <x v="2065"/>
    <s v="G"/>
    <x v="703"/>
    <s v="G"/>
    <x v="70"/>
    <s v="H"/>
  </r>
  <r>
    <s v="0500000US41071"/>
    <x v="1333"/>
    <x v="919"/>
    <x v="37"/>
    <n v="81291"/>
    <s v="Pet care (except veterinary) services"/>
    <n v="1"/>
    <s v="All establishments"/>
    <n v="1"/>
    <s v="All establishments"/>
    <n v="2019"/>
    <n v="9"/>
    <x v="2066"/>
    <s v="H"/>
    <x v="403"/>
    <s v="H"/>
    <x v="5"/>
    <s v="H"/>
  </r>
  <r>
    <s v="0500000US42001"/>
    <x v="1334"/>
    <x v="138"/>
    <x v="38"/>
    <n v="54194"/>
    <s v="Veterinary services"/>
    <n v="1"/>
    <s v="All establishments"/>
    <n v="1"/>
    <s v="All establishments"/>
    <n v="2019"/>
    <n v="8"/>
    <x v="1399"/>
    <s v="H"/>
    <x v="60"/>
    <s v="H"/>
    <x v="221"/>
    <s v="H"/>
  </r>
  <r>
    <s v="0500000US42001"/>
    <x v="1334"/>
    <x v="138"/>
    <x v="38"/>
    <n v="81291"/>
    <s v="Pet care (except veterinary) services"/>
    <n v="1"/>
    <s v="All establishments"/>
    <n v="1"/>
    <s v="All establishments"/>
    <n v="2019"/>
    <n v="9"/>
    <x v="2067"/>
    <s v="H"/>
    <x v="755"/>
    <s v="G"/>
    <x v="330"/>
    <s v="J"/>
  </r>
  <r>
    <s v="0500000US42003"/>
    <x v="1335"/>
    <x v="920"/>
    <x v="38"/>
    <n v="45391"/>
    <s v="Pet and pet supplies stores"/>
    <n v="1"/>
    <s v="All establishments"/>
    <n v="1"/>
    <s v="All establishments"/>
    <n v="2019"/>
    <n v="48"/>
    <x v="2068"/>
    <s v="H"/>
    <x v="1353"/>
    <s v="H"/>
    <x v="49"/>
    <s v="H"/>
  </r>
  <r>
    <s v="0500000US42003"/>
    <x v="1335"/>
    <x v="920"/>
    <x v="38"/>
    <n v="54194"/>
    <s v="Veterinary services"/>
    <n v="1"/>
    <s v="All establishments"/>
    <n v="1"/>
    <s v="All establishments"/>
    <n v="2019"/>
    <n v="83"/>
    <x v="2069"/>
    <s v="G"/>
    <x v="1354"/>
    <s v="G"/>
    <x v="588"/>
    <s v="G"/>
  </r>
  <r>
    <s v="0500000US42003"/>
    <x v="1335"/>
    <x v="920"/>
    <x v="38"/>
    <n v="81291"/>
    <s v="Pet care (except veterinary) services"/>
    <n v="1"/>
    <s v="All establishments"/>
    <n v="1"/>
    <s v="All establishments"/>
    <n v="2019"/>
    <n v="110"/>
    <x v="2070"/>
    <s v="G"/>
    <x v="1355"/>
    <s v="G"/>
    <x v="589"/>
    <s v="G"/>
  </r>
  <r>
    <s v="0500000US42005"/>
    <x v="1336"/>
    <x v="921"/>
    <x v="38"/>
    <n v="54194"/>
    <s v="Veterinary services"/>
    <n v="1"/>
    <s v="All establishments"/>
    <n v="1"/>
    <s v="All establishments"/>
    <n v="2019"/>
    <n v="4"/>
    <x v="2071"/>
    <s v="J"/>
    <x v="1356"/>
    <s v="J"/>
    <x v="124"/>
    <s v="J"/>
  </r>
  <r>
    <s v="0500000US42007"/>
    <x v="1337"/>
    <x v="922"/>
    <x v="38"/>
    <n v="45391"/>
    <s v="Pet and pet supplies stores"/>
    <n v="1"/>
    <s v="All establishments"/>
    <n v="1"/>
    <s v="All establishments"/>
    <n v="2019"/>
    <n v="4"/>
    <x v="2072"/>
    <s v="G"/>
    <x v="389"/>
    <s v="H"/>
    <x v="124"/>
    <s v="H"/>
  </r>
  <r>
    <s v="0500000US42007"/>
    <x v="1337"/>
    <x v="922"/>
    <x v="38"/>
    <n v="54194"/>
    <s v="Veterinary services"/>
    <n v="1"/>
    <s v="All establishments"/>
    <n v="1"/>
    <s v="All establishments"/>
    <n v="2019"/>
    <n v="16"/>
    <x v="2073"/>
    <s v="G"/>
    <x v="1357"/>
    <s v="G"/>
    <x v="424"/>
    <s v="G"/>
  </r>
  <r>
    <s v="0500000US42007"/>
    <x v="1337"/>
    <x v="922"/>
    <x v="38"/>
    <n v="81291"/>
    <s v="Pet care (except veterinary) services"/>
    <n v="1"/>
    <s v="All establishments"/>
    <n v="1"/>
    <s v="All establishments"/>
    <n v="2019"/>
    <n v="11"/>
    <x v="2074"/>
    <s v="G"/>
    <x v="754"/>
    <s v="G"/>
    <x v="71"/>
    <s v="G"/>
  </r>
  <r>
    <s v="0500000US42009"/>
    <x v="1338"/>
    <x v="923"/>
    <x v="38"/>
    <n v="54194"/>
    <s v="Veterinary services"/>
    <n v="1"/>
    <s v="All establishments"/>
    <n v="1"/>
    <s v="All establishments"/>
    <n v="2019"/>
    <n v="5"/>
    <x v="2075"/>
    <s v="G"/>
    <x v="990"/>
    <s v="G"/>
    <x v="95"/>
    <s v="G"/>
  </r>
  <r>
    <s v="0500000US42009"/>
    <x v="1338"/>
    <x v="923"/>
    <x v="38"/>
    <n v="81291"/>
    <s v="Pet care (except veterinary) services"/>
    <n v="1"/>
    <s v="All establishments"/>
    <n v="1"/>
    <s v="All establishments"/>
    <n v="2019"/>
    <n v="4"/>
    <x v="2076"/>
    <s v="G"/>
    <x v="1309"/>
    <s v="G"/>
    <x v="391"/>
    <s v="J"/>
  </r>
  <r>
    <s v="0500000US42011"/>
    <x v="1339"/>
    <x v="924"/>
    <x v="38"/>
    <n v="45391"/>
    <s v="Pet and pet supplies stores"/>
    <n v="1"/>
    <s v="All establishments"/>
    <n v="1"/>
    <s v="All establishments"/>
    <n v="2019"/>
    <n v="17"/>
    <x v="2077"/>
    <s v="H"/>
    <x v="1358"/>
    <s v="H"/>
    <x v="321"/>
    <s v="H"/>
  </r>
  <r>
    <s v="0500000US42011"/>
    <x v="1339"/>
    <x v="924"/>
    <x v="38"/>
    <n v="54194"/>
    <s v="Veterinary services"/>
    <n v="1"/>
    <s v="All establishments"/>
    <n v="1"/>
    <s v="All establishments"/>
    <n v="2019"/>
    <n v="41"/>
    <x v="2078"/>
    <s v="G"/>
    <x v="1359"/>
    <s v="G"/>
    <x v="569"/>
    <s v="G"/>
  </r>
  <r>
    <s v="0500000US42011"/>
    <x v="1339"/>
    <x v="924"/>
    <x v="38"/>
    <n v="81291"/>
    <s v="Pet care (except veterinary) services"/>
    <n v="1"/>
    <s v="All establishments"/>
    <n v="1"/>
    <s v="All establishments"/>
    <n v="2019"/>
    <n v="23"/>
    <x v="551"/>
    <s v="G"/>
    <x v="716"/>
    <s v="G"/>
    <x v="115"/>
    <s v="G"/>
  </r>
  <r>
    <s v="0500000US42013"/>
    <x v="1340"/>
    <x v="925"/>
    <x v="38"/>
    <n v="45391"/>
    <s v="Pet and pet supplies stores"/>
    <n v="1"/>
    <s v="All establishments"/>
    <n v="1"/>
    <s v="All establishments"/>
    <n v="2019"/>
    <n v="3"/>
    <x v="2079"/>
    <s v="H"/>
    <x v="619"/>
    <s v="H"/>
    <x v="10"/>
    <s v="H"/>
  </r>
  <r>
    <s v="0500000US42013"/>
    <x v="1340"/>
    <x v="925"/>
    <x v="38"/>
    <n v="54194"/>
    <s v="Veterinary services"/>
    <n v="1"/>
    <s v="All establishments"/>
    <n v="1"/>
    <s v="All establishments"/>
    <n v="2019"/>
    <n v="12"/>
    <x v="570"/>
    <s v="G"/>
    <x v="633"/>
    <s v="G"/>
    <x v="15"/>
    <s v="G"/>
  </r>
  <r>
    <s v="0500000US42013"/>
    <x v="1340"/>
    <x v="925"/>
    <x v="38"/>
    <n v="81291"/>
    <s v="Pet care (except veterinary) services"/>
    <n v="1"/>
    <s v="All establishments"/>
    <n v="1"/>
    <s v="All establishments"/>
    <n v="2019"/>
    <n v="10"/>
    <x v="162"/>
    <s v="G"/>
    <x v="97"/>
    <s v="H"/>
    <x v="7"/>
    <s v="G"/>
  </r>
  <r>
    <s v="0500000US42015"/>
    <x v="1341"/>
    <x v="188"/>
    <x v="38"/>
    <n v="54194"/>
    <s v="Veterinary services"/>
    <n v="1"/>
    <s v="All establishments"/>
    <n v="1"/>
    <s v="All establishments"/>
    <n v="2019"/>
    <n v="10"/>
    <x v="2080"/>
    <s v="H"/>
    <x v="1360"/>
    <s v="H"/>
    <x v="239"/>
    <s v="H"/>
  </r>
  <r>
    <s v="0500000US42017"/>
    <x v="1342"/>
    <x v="926"/>
    <x v="38"/>
    <n v="45391"/>
    <s v="Pet and pet supplies stores"/>
    <n v="1"/>
    <s v="All establishments"/>
    <n v="1"/>
    <s v="All establishments"/>
    <n v="2019"/>
    <n v="34"/>
    <x v="2081"/>
    <s v="H"/>
    <x v="1361"/>
    <s v="H"/>
    <x v="590"/>
    <s v="G"/>
  </r>
  <r>
    <s v="0500000US42017"/>
    <x v="1342"/>
    <x v="926"/>
    <x v="38"/>
    <n v="54194"/>
    <s v="Veterinary services"/>
    <n v="1"/>
    <s v="All establishments"/>
    <n v="1"/>
    <s v="All establishments"/>
    <n v="2019"/>
    <n v="92"/>
    <x v="2082"/>
    <s v="H"/>
    <x v="1362"/>
    <s v="H"/>
    <x v="591"/>
    <s v="G"/>
  </r>
  <r>
    <s v="0500000US42017"/>
    <x v="1342"/>
    <x v="926"/>
    <x v="38"/>
    <n v="81291"/>
    <s v="Pet care (except veterinary) services"/>
    <n v="1"/>
    <s v="All establishments"/>
    <n v="1"/>
    <s v="All establishments"/>
    <n v="2019"/>
    <n v="53"/>
    <x v="2083"/>
    <s v="G"/>
    <x v="1363"/>
    <s v="G"/>
    <x v="592"/>
    <s v="G"/>
  </r>
  <r>
    <s v="0500000US42019"/>
    <x v="1343"/>
    <x v="388"/>
    <x v="38"/>
    <n v="45391"/>
    <s v="Pet and pet supplies stores"/>
    <n v="1"/>
    <s v="All establishments"/>
    <n v="1"/>
    <s v="All establishments"/>
    <n v="2019"/>
    <n v="7"/>
    <x v="2084"/>
    <s v="H"/>
    <x v="1223"/>
    <s v="H"/>
    <x v="3"/>
    <s v="H"/>
  </r>
  <r>
    <s v="0500000US42019"/>
    <x v="1343"/>
    <x v="388"/>
    <x v="38"/>
    <n v="54194"/>
    <s v="Veterinary services"/>
    <n v="1"/>
    <s v="All establishments"/>
    <n v="1"/>
    <s v="All establishments"/>
    <n v="2019"/>
    <n v="28"/>
    <x v="2085"/>
    <s v="G"/>
    <x v="1364"/>
    <s v="G"/>
    <x v="593"/>
    <s v="G"/>
  </r>
  <r>
    <s v="0500000US42019"/>
    <x v="1343"/>
    <x v="388"/>
    <x v="38"/>
    <n v="81291"/>
    <s v="Pet care (except veterinary) services"/>
    <n v="1"/>
    <s v="All establishments"/>
    <n v="1"/>
    <s v="All establishments"/>
    <n v="2019"/>
    <n v="13"/>
    <x v="36"/>
    <s v="G"/>
    <x v="1365"/>
    <s v="G"/>
    <x v="97"/>
    <s v="G"/>
  </r>
  <r>
    <s v="0500000US42021"/>
    <x v="1344"/>
    <x v="927"/>
    <x v="38"/>
    <n v="54194"/>
    <s v="Veterinary services"/>
    <n v="1"/>
    <s v="All establishments"/>
    <n v="1"/>
    <s v="All establishments"/>
    <n v="2019"/>
    <n v="9"/>
    <x v="2086"/>
    <s v="G"/>
    <x v="1040"/>
    <s v="G"/>
    <x v="239"/>
    <s v="G"/>
  </r>
  <r>
    <s v="0500000US42021"/>
    <x v="1344"/>
    <x v="927"/>
    <x v="38"/>
    <n v="81291"/>
    <s v="Pet care (except veterinary) services"/>
    <n v="1"/>
    <s v="All establishments"/>
    <n v="1"/>
    <s v="All establishments"/>
    <n v="2019"/>
    <n v="5"/>
    <x v="1771"/>
    <s v="H"/>
    <x v="85"/>
    <s v="H"/>
    <x v="9"/>
    <s v="G"/>
  </r>
  <r>
    <s v="0500000US42025"/>
    <x v="1345"/>
    <x v="671"/>
    <x v="38"/>
    <n v="54194"/>
    <s v="Veterinary services"/>
    <n v="1"/>
    <s v="All establishments"/>
    <n v="1"/>
    <s v="All establishments"/>
    <n v="2019"/>
    <n v="6"/>
    <x v="2087"/>
    <s v="H"/>
    <x v="693"/>
    <s v="H"/>
    <x v="225"/>
    <s v="J"/>
  </r>
  <r>
    <s v="0500000US42027"/>
    <x v="1346"/>
    <x v="928"/>
    <x v="38"/>
    <n v="45391"/>
    <s v="Pet and pet supplies stores"/>
    <n v="1"/>
    <s v="All establishments"/>
    <n v="1"/>
    <s v="All establishments"/>
    <n v="2019"/>
    <n v="3"/>
    <x v="2088"/>
    <s v="H"/>
    <x v="476"/>
    <s v="H"/>
    <x v="94"/>
    <s v="J"/>
  </r>
  <r>
    <s v="0500000US42027"/>
    <x v="1346"/>
    <x v="928"/>
    <x v="38"/>
    <n v="54194"/>
    <s v="Veterinary services"/>
    <n v="1"/>
    <s v="All establishments"/>
    <n v="1"/>
    <s v="All establishments"/>
    <n v="2019"/>
    <n v="21"/>
    <x v="2089"/>
    <s v="G"/>
    <x v="1366"/>
    <s v="H"/>
    <x v="307"/>
    <s v="G"/>
  </r>
  <r>
    <s v="0500000US42027"/>
    <x v="1346"/>
    <x v="928"/>
    <x v="38"/>
    <n v="81291"/>
    <s v="Pet care (except veterinary) services"/>
    <n v="1"/>
    <s v="All establishments"/>
    <n v="1"/>
    <s v="All establishments"/>
    <n v="2019"/>
    <n v="9"/>
    <x v="2090"/>
    <s v="G"/>
    <x v="17"/>
    <s v="H"/>
    <x v="59"/>
    <s v="H"/>
  </r>
  <r>
    <s v="0500000US42029"/>
    <x v="1347"/>
    <x v="929"/>
    <x v="38"/>
    <n v="45391"/>
    <s v="Pet and pet supplies stores"/>
    <n v="1"/>
    <s v="All establishments"/>
    <n v="1"/>
    <s v="All establishments"/>
    <n v="2019"/>
    <n v="28"/>
    <x v="2091"/>
    <s v="G"/>
    <x v="1367"/>
    <s v="G"/>
    <x v="594"/>
    <s v="G"/>
  </r>
  <r>
    <s v="0500000US42029"/>
    <x v="1347"/>
    <x v="929"/>
    <x v="38"/>
    <n v="54194"/>
    <s v="Veterinary services"/>
    <n v="1"/>
    <s v="All establishments"/>
    <n v="1"/>
    <s v="All establishments"/>
    <n v="2019"/>
    <n v="85"/>
    <x v="2092"/>
    <s v="G"/>
    <x v="1368"/>
    <s v="G"/>
    <x v="595"/>
    <s v="G"/>
  </r>
  <r>
    <s v="0500000US42029"/>
    <x v="1347"/>
    <x v="929"/>
    <x v="38"/>
    <n v="81291"/>
    <s v="Pet care (except veterinary) services"/>
    <n v="1"/>
    <s v="All establishments"/>
    <n v="1"/>
    <s v="All establishments"/>
    <n v="2019"/>
    <n v="59"/>
    <x v="2093"/>
    <s v="G"/>
    <x v="1369"/>
    <s v="G"/>
    <x v="427"/>
    <s v="G"/>
  </r>
  <r>
    <s v="0500000US42033"/>
    <x v="1348"/>
    <x v="930"/>
    <x v="38"/>
    <n v="45391"/>
    <s v="Pet and pet supplies stores"/>
    <n v="1"/>
    <s v="All establishments"/>
    <n v="1"/>
    <s v="All establishments"/>
    <n v="2019"/>
    <n v="4"/>
    <x v="2094"/>
    <s v="G"/>
    <x v="1139"/>
    <s v="G"/>
    <x v="112"/>
    <s v="J"/>
  </r>
  <r>
    <s v="0500000US42033"/>
    <x v="1348"/>
    <x v="930"/>
    <x v="38"/>
    <n v="54194"/>
    <s v="Veterinary services"/>
    <n v="1"/>
    <s v="All establishments"/>
    <n v="1"/>
    <s v="All establishments"/>
    <n v="2019"/>
    <n v="7"/>
    <x v="1916"/>
    <s v="G"/>
    <x v="1370"/>
    <s v="H"/>
    <x v="72"/>
    <s v="H"/>
  </r>
  <r>
    <s v="0500000US42033"/>
    <x v="1348"/>
    <x v="930"/>
    <x v="38"/>
    <n v="81291"/>
    <s v="Pet care (except veterinary) services"/>
    <n v="1"/>
    <s v="All establishments"/>
    <n v="1"/>
    <s v="All establishments"/>
    <n v="2019"/>
    <n v="5"/>
    <x v="2095"/>
    <s v="H"/>
    <x v="598"/>
    <s v="G"/>
    <x v="33"/>
    <s v="G"/>
  </r>
  <r>
    <s v="0500000US42035"/>
    <x v="1349"/>
    <x v="310"/>
    <x v="38"/>
    <n v="54194"/>
    <s v="Veterinary services"/>
    <n v="1"/>
    <s v="All establishments"/>
    <n v="1"/>
    <s v="All establishments"/>
    <n v="2019"/>
    <n v="4"/>
    <x v="2096"/>
    <s v="G"/>
    <x v="587"/>
    <s v="G"/>
    <x v="202"/>
    <s v="H"/>
  </r>
  <r>
    <s v="0500000US42035"/>
    <x v="1349"/>
    <x v="310"/>
    <x v="38"/>
    <n v="81291"/>
    <s v="Pet care (except veterinary) services"/>
    <n v="1"/>
    <s v="All establishments"/>
    <n v="1"/>
    <s v="All establishments"/>
    <n v="2019"/>
    <n v="3"/>
    <x v="86"/>
    <s v="J"/>
    <x v="194"/>
    <s v="J"/>
    <x v="61"/>
    <s v="J"/>
  </r>
  <r>
    <s v="0500000US42037"/>
    <x v="1350"/>
    <x v="195"/>
    <x v="38"/>
    <n v="54194"/>
    <s v="Veterinary services"/>
    <n v="1"/>
    <s v="All establishments"/>
    <n v="1"/>
    <s v="All establishments"/>
    <n v="2019"/>
    <n v="5"/>
    <x v="2097"/>
    <s v="H"/>
    <x v="956"/>
    <s v="H"/>
    <x v="25"/>
    <s v="H"/>
  </r>
  <r>
    <s v="0500000US42037"/>
    <x v="1350"/>
    <x v="195"/>
    <x v="38"/>
    <n v="81291"/>
    <s v="Pet care (except veterinary) services"/>
    <n v="1"/>
    <s v="All establishments"/>
    <n v="1"/>
    <s v="All establishments"/>
    <n v="2019"/>
    <n v="4"/>
    <x v="2098"/>
    <s v="G"/>
    <x v="685"/>
    <s v="J"/>
    <x v="6"/>
    <s v="J"/>
  </r>
  <r>
    <s v="0500000US42039"/>
    <x v="1351"/>
    <x v="69"/>
    <x v="38"/>
    <n v="54194"/>
    <s v="Veterinary services"/>
    <n v="1"/>
    <s v="All establishments"/>
    <n v="1"/>
    <s v="All establishments"/>
    <n v="2019"/>
    <n v="7"/>
    <x v="2099"/>
    <s v="G"/>
    <x v="603"/>
    <s v="G"/>
    <x v="220"/>
    <s v="G"/>
  </r>
  <r>
    <s v="0500000US42039"/>
    <x v="1351"/>
    <x v="69"/>
    <x v="38"/>
    <n v="81291"/>
    <s v="Pet care (except veterinary) services"/>
    <n v="1"/>
    <s v="All establishments"/>
    <n v="1"/>
    <s v="All establishments"/>
    <n v="2019"/>
    <n v="5"/>
    <x v="2100"/>
    <s v="G"/>
    <x v="112"/>
    <s v="H"/>
    <x v="33"/>
    <s v="G"/>
  </r>
  <r>
    <s v="0500000US42041"/>
    <x v="1352"/>
    <x v="506"/>
    <x v="38"/>
    <n v="45391"/>
    <s v="Pet and pet supplies stores"/>
    <n v="1"/>
    <s v="All establishments"/>
    <n v="1"/>
    <s v="All establishments"/>
    <n v="2019"/>
    <n v="10"/>
    <x v="1131"/>
    <s v="H"/>
    <x v="1371"/>
    <s v="H"/>
    <x v="41"/>
    <s v="H"/>
  </r>
  <r>
    <s v="0500000US42041"/>
    <x v="1352"/>
    <x v="506"/>
    <x v="38"/>
    <n v="54194"/>
    <s v="Veterinary services"/>
    <n v="1"/>
    <s v="All establishments"/>
    <n v="1"/>
    <s v="All establishments"/>
    <n v="2019"/>
    <n v="28"/>
    <x v="2101"/>
    <s v="G"/>
    <x v="1372"/>
    <s v="G"/>
    <x v="596"/>
    <s v="G"/>
  </r>
  <r>
    <s v="0500000US42041"/>
    <x v="1352"/>
    <x v="506"/>
    <x v="38"/>
    <n v="81291"/>
    <s v="Pet care (except veterinary) services"/>
    <n v="1"/>
    <s v="All establishments"/>
    <n v="1"/>
    <s v="All establishments"/>
    <n v="2019"/>
    <n v="15"/>
    <x v="2102"/>
    <s v="G"/>
    <x v="415"/>
    <s v="G"/>
    <x v="423"/>
    <s v="G"/>
  </r>
  <r>
    <s v="0500000US42043"/>
    <x v="1353"/>
    <x v="931"/>
    <x v="38"/>
    <n v="45391"/>
    <s v="Pet and pet supplies stores"/>
    <n v="1"/>
    <s v="All establishments"/>
    <n v="1"/>
    <s v="All establishments"/>
    <n v="2019"/>
    <n v="8"/>
    <x v="2103"/>
    <s v="H"/>
    <x v="980"/>
    <s v="H"/>
    <x v="113"/>
    <s v="H"/>
  </r>
  <r>
    <s v="0500000US42043"/>
    <x v="1353"/>
    <x v="931"/>
    <x v="38"/>
    <n v="54194"/>
    <s v="Veterinary services"/>
    <n v="1"/>
    <s v="All establishments"/>
    <n v="1"/>
    <s v="All establishments"/>
    <n v="2019"/>
    <n v="19"/>
    <x v="2104"/>
    <s v="H"/>
    <x v="1373"/>
    <s v="G"/>
    <x v="270"/>
    <s v="H"/>
  </r>
  <r>
    <s v="0500000US42043"/>
    <x v="1353"/>
    <x v="931"/>
    <x v="38"/>
    <n v="81291"/>
    <s v="Pet care (except veterinary) services"/>
    <n v="1"/>
    <s v="All establishments"/>
    <n v="1"/>
    <s v="All establishments"/>
    <n v="2019"/>
    <n v="19"/>
    <x v="2105"/>
    <s v="G"/>
    <x v="1223"/>
    <s v="G"/>
    <x v="332"/>
    <s v="G"/>
  </r>
  <r>
    <s v="0500000US42045"/>
    <x v="1354"/>
    <x v="353"/>
    <x v="38"/>
    <n v="45391"/>
    <s v="Pet and pet supplies stores"/>
    <n v="1"/>
    <s v="All establishments"/>
    <n v="1"/>
    <s v="All establishments"/>
    <n v="2019"/>
    <n v="22"/>
    <x v="2106"/>
    <s v="H"/>
    <x v="373"/>
    <s v="H"/>
    <x v="357"/>
    <s v="H"/>
  </r>
  <r>
    <s v="0500000US42045"/>
    <x v="1354"/>
    <x v="353"/>
    <x v="38"/>
    <n v="54194"/>
    <s v="Veterinary services"/>
    <n v="1"/>
    <s v="All establishments"/>
    <n v="1"/>
    <s v="All establishments"/>
    <n v="2019"/>
    <n v="49"/>
    <x v="2107"/>
    <s v="H"/>
    <x v="1374"/>
    <s v="H"/>
    <x v="597"/>
    <s v="G"/>
  </r>
  <r>
    <s v="0500000US42045"/>
    <x v="1354"/>
    <x v="353"/>
    <x v="38"/>
    <n v="81291"/>
    <s v="Pet care (except veterinary) services"/>
    <n v="1"/>
    <s v="All establishments"/>
    <n v="1"/>
    <s v="All establishments"/>
    <n v="2019"/>
    <n v="30"/>
    <x v="2108"/>
    <s v="H"/>
    <x v="1375"/>
    <s v="H"/>
    <x v="102"/>
    <s v="G"/>
  </r>
  <r>
    <s v="0500000US42049"/>
    <x v="1355"/>
    <x v="750"/>
    <x v="38"/>
    <n v="45391"/>
    <s v="Pet and pet supplies stores"/>
    <n v="1"/>
    <s v="All establishments"/>
    <n v="1"/>
    <s v="All establishments"/>
    <n v="2019"/>
    <n v="9"/>
    <x v="2109"/>
    <s v="G"/>
    <x v="1223"/>
    <s v="G"/>
    <x v="45"/>
    <s v="H"/>
  </r>
  <r>
    <s v="0500000US42049"/>
    <x v="1355"/>
    <x v="750"/>
    <x v="38"/>
    <n v="54194"/>
    <s v="Veterinary services"/>
    <n v="1"/>
    <s v="All establishments"/>
    <n v="1"/>
    <s v="All establishments"/>
    <n v="2019"/>
    <n v="21"/>
    <x v="2110"/>
    <s v="G"/>
    <x v="1376"/>
    <s v="G"/>
    <x v="598"/>
    <s v="G"/>
  </r>
  <r>
    <s v="0500000US42049"/>
    <x v="1355"/>
    <x v="750"/>
    <x v="38"/>
    <n v="81291"/>
    <s v="Pet care (except veterinary) services"/>
    <n v="1"/>
    <s v="All establishments"/>
    <n v="1"/>
    <s v="All establishments"/>
    <n v="2019"/>
    <n v="18"/>
    <x v="2111"/>
    <s v="G"/>
    <x v="1061"/>
    <s v="G"/>
    <x v="62"/>
    <s v="H"/>
  </r>
  <r>
    <s v="0500000US42051"/>
    <x v="1356"/>
    <x v="246"/>
    <x v="38"/>
    <n v="54194"/>
    <s v="Veterinary services"/>
    <n v="1"/>
    <s v="All establishments"/>
    <n v="1"/>
    <s v="All establishments"/>
    <n v="2019"/>
    <n v="8"/>
    <x v="337"/>
    <s v="G"/>
    <x v="1377"/>
    <s v="G"/>
    <x v="224"/>
    <s v="H"/>
  </r>
  <r>
    <s v="0500000US42051"/>
    <x v="1356"/>
    <x v="246"/>
    <x v="38"/>
    <n v="81291"/>
    <s v="Pet care (except veterinary) services"/>
    <n v="1"/>
    <s v="All establishments"/>
    <n v="1"/>
    <s v="All establishments"/>
    <n v="2019"/>
    <n v="6"/>
    <x v="2112"/>
    <s v="G"/>
    <x v="8"/>
    <s v="G"/>
    <x v="61"/>
    <s v="G"/>
  </r>
  <r>
    <s v="0500000US42055"/>
    <x v="1357"/>
    <x v="18"/>
    <x v="38"/>
    <n v="45391"/>
    <s v="Pet and pet supplies stores"/>
    <n v="1"/>
    <s v="All establishments"/>
    <n v="1"/>
    <s v="All establishments"/>
    <n v="2019"/>
    <n v="6"/>
    <x v="317"/>
    <s v="H"/>
    <x v="1378"/>
    <s v="H"/>
    <x v="306"/>
    <s v="H"/>
  </r>
  <r>
    <s v="0500000US42055"/>
    <x v="1357"/>
    <x v="18"/>
    <x v="38"/>
    <n v="54194"/>
    <s v="Veterinary services"/>
    <n v="1"/>
    <s v="All establishments"/>
    <n v="1"/>
    <s v="All establishments"/>
    <n v="2019"/>
    <n v="17"/>
    <x v="2113"/>
    <s v="G"/>
    <x v="1244"/>
    <s v="G"/>
    <x v="599"/>
    <s v="G"/>
  </r>
  <r>
    <s v="0500000US42055"/>
    <x v="1357"/>
    <x v="18"/>
    <x v="38"/>
    <n v="81291"/>
    <s v="Pet care (except veterinary) services"/>
    <n v="1"/>
    <s v="All establishments"/>
    <n v="1"/>
    <s v="All establishments"/>
    <n v="2019"/>
    <n v="11"/>
    <x v="1048"/>
    <s v="G"/>
    <x v="105"/>
    <s v="G"/>
    <x v="17"/>
    <s v="G"/>
  </r>
  <r>
    <s v="0500000US42059"/>
    <x v="1358"/>
    <x v="73"/>
    <x v="38"/>
    <n v="54194"/>
    <s v="Veterinary services"/>
    <n v="1"/>
    <s v="All establishments"/>
    <n v="1"/>
    <s v="All establishments"/>
    <n v="2019"/>
    <n v="5"/>
    <x v="2114"/>
    <s v="J"/>
    <x v="473"/>
    <s v="J"/>
    <x v="330"/>
    <s v="J"/>
  </r>
  <r>
    <s v="0500000US42061"/>
    <x v="1359"/>
    <x v="932"/>
    <x v="38"/>
    <n v="54194"/>
    <s v="Veterinary services"/>
    <n v="1"/>
    <s v="All establishments"/>
    <n v="1"/>
    <s v="All establishments"/>
    <n v="2019"/>
    <n v="5"/>
    <x v="2115"/>
    <s v="G"/>
    <x v="260"/>
    <s v="G"/>
    <x v="20"/>
    <s v="H"/>
  </r>
  <r>
    <s v="0500000US42061"/>
    <x v="1359"/>
    <x v="932"/>
    <x v="38"/>
    <n v="81291"/>
    <s v="Pet care (except veterinary) services"/>
    <n v="1"/>
    <s v="All establishments"/>
    <n v="1"/>
    <s v="All establishments"/>
    <n v="2019"/>
    <n v="4"/>
    <x v="1007"/>
    <s v="H"/>
    <x v="197"/>
    <s v="J"/>
    <x v="67"/>
    <s v="G"/>
  </r>
  <r>
    <s v="0500000US42063"/>
    <x v="1360"/>
    <x v="933"/>
    <x v="38"/>
    <n v="54194"/>
    <s v="Veterinary services"/>
    <n v="1"/>
    <s v="All establishments"/>
    <n v="1"/>
    <s v="All establishments"/>
    <n v="2019"/>
    <n v="8"/>
    <x v="1614"/>
    <s v="G"/>
    <x v="736"/>
    <s v="G"/>
    <x v="59"/>
    <s v="H"/>
  </r>
  <r>
    <s v="0500000US42063"/>
    <x v="1360"/>
    <x v="933"/>
    <x v="38"/>
    <n v="81291"/>
    <s v="Pet care (except veterinary) services"/>
    <n v="1"/>
    <s v="All establishments"/>
    <n v="1"/>
    <s v="All establishments"/>
    <n v="2019"/>
    <n v="5"/>
    <x v="2116"/>
    <s v="G"/>
    <x v="329"/>
    <s v="G"/>
    <x v="222"/>
    <s v="H"/>
  </r>
  <r>
    <s v="0500000US42065"/>
    <x v="1361"/>
    <x v="23"/>
    <x v="38"/>
    <n v="54194"/>
    <s v="Veterinary services"/>
    <n v="1"/>
    <s v="All establishments"/>
    <n v="1"/>
    <s v="All establishments"/>
    <n v="2019"/>
    <n v="7"/>
    <x v="2117"/>
    <s v="H"/>
    <x v="1005"/>
    <s v="H"/>
    <x v="25"/>
    <s v="H"/>
  </r>
  <r>
    <s v="0500000US42067"/>
    <x v="1362"/>
    <x v="934"/>
    <x v="38"/>
    <n v="81291"/>
    <s v="Pet care (except veterinary) services"/>
    <n v="1"/>
    <s v="All establishments"/>
    <n v="1"/>
    <s v="All establishments"/>
    <n v="2019"/>
    <n v="3"/>
    <x v="2118"/>
    <s v="G"/>
    <x v="1379"/>
    <s v="G"/>
    <x v="329"/>
    <s v="J"/>
  </r>
  <r>
    <s v="0500000US42069"/>
    <x v="1363"/>
    <x v="935"/>
    <x v="38"/>
    <n v="45391"/>
    <s v="Pet and pet supplies stores"/>
    <n v="1"/>
    <s v="All establishments"/>
    <n v="1"/>
    <s v="All establishments"/>
    <n v="2019"/>
    <n v="6"/>
    <x v="2119"/>
    <s v="H"/>
    <x v="893"/>
    <s v="H"/>
    <x v="423"/>
    <s v="G"/>
  </r>
  <r>
    <s v="0500000US42069"/>
    <x v="1363"/>
    <x v="935"/>
    <x v="38"/>
    <n v="54194"/>
    <s v="Veterinary services"/>
    <n v="1"/>
    <s v="All establishments"/>
    <n v="1"/>
    <s v="All establishments"/>
    <n v="2019"/>
    <n v="25"/>
    <x v="2120"/>
    <s v="G"/>
    <x v="1380"/>
    <s v="G"/>
    <x v="564"/>
    <s v="G"/>
  </r>
  <r>
    <s v="0500000US42069"/>
    <x v="1363"/>
    <x v="935"/>
    <x v="38"/>
    <n v="81291"/>
    <s v="Pet care (except veterinary) services"/>
    <n v="1"/>
    <s v="All establishments"/>
    <n v="1"/>
    <s v="All establishments"/>
    <n v="2019"/>
    <n v="9"/>
    <x v="1437"/>
    <s v="H"/>
    <x v="770"/>
    <s v="H"/>
    <x v="181"/>
    <s v="J"/>
  </r>
  <r>
    <s v="0500000US42071"/>
    <x v="1364"/>
    <x v="696"/>
    <x v="38"/>
    <n v="45391"/>
    <s v="Pet and pet supplies stores"/>
    <n v="1"/>
    <s v="All establishments"/>
    <n v="1"/>
    <s v="All establishments"/>
    <n v="2019"/>
    <n v="20"/>
    <x v="2121"/>
    <s v="H"/>
    <x v="189"/>
    <s v="H"/>
    <x v="600"/>
    <s v="G"/>
  </r>
  <r>
    <s v="0500000US42071"/>
    <x v="1364"/>
    <x v="696"/>
    <x v="38"/>
    <n v="54194"/>
    <s v="Veterinary services"/>
    <n v="1"/>
    <s v="All establishments"/>
    <n v="1"/>
    <s v="All establishments"/>
    <n v="2019"/>
    <n v="51"/>
    <x v="2122"/>
    <s v="H"/>
    <x v="1381"/>
    <s v="H"/>
    <x v="601"/>
    <s v="H"/>
  </r>
  <r>
    <s v="0500000US42071"/>
    <x v="1364"/>
    <x v="696"/>
    <x v="38"/>
    <n v="81291"/>
    <s v="Pet care (except veterinary) services"/>
    <n v="1"/>
    <s v="All establishments"/>
    <n v="1"/>
    <s v="All establishments"/>
    <n v="2019"/>
    <n v="38"/>
    <x v="2123"/>
    <s v="G"/>
    <x v="465"/>
    <s v="G"/>
    <x v="602"/>
    <s v="G"/>
  </r>
  <r>
    <s v="0500000US42073"/>
    <x v="1365"/>
    <x v="25"/>
    <x v="38"/>
    <n v="45391"/>
    <s v="Pet and pet supplies stores"/>
    <n v="1"/>
    <s v="All establishments"/>
    <n v="1"/>
    <s v="All establishments"/>
    <n v="2019"/>
    <n v="3"/>
    <x v="668"/>
    <s v="H"/>
    <x v="761"/>
    <s v="H"/>
    <x v="59"/>
    <s v="H"/>
  </r>
  <r>
    <s v="0500000US42073"/>
    <x v="1365"/>
    <x v="25"/>
    <x v="38"/>
    <n v="54194"/>
    <s v="Veterinary services"/>
    <n v="1"/>
    <s v="All establishments"/>
    <n v="1"/>
    <s v="All establishments"/>
    <n v="2019"/>
    <n v="11"/>
    <x v="1997"/>
    <s v="G"/>
    <x v="1106"/>
    <s v="G"/>
    <x v="221"/>
    <s v="G"/>
  </r>
  <r>
    <s v="0500000US42073"/>
    <x v="1365"/>
    <x v="25"/>
    <x v="38"/>
    <n v="81291"/>
    <s v="Pet care (except veterinary) services"/>
    <n v="1"/>
    <s v="All establishments"/>
    <n v="1"/>
    <s v="All establishments"/>
    <n v="2019"/>
    <n v="5"/>
    <x v="2098"/>
    <s v="G"/>
    <x v="1000"/>
    <s v="G"/>
    <x v="38"/>
    <s v="G"/>
  </r>
  <r>
    <s v="0500000US42075"/>
    <x v="1366"/>
    <x v="936"/>
    <x v="38"/>
    <n v="45391"/>
    <s v="Pet and pet supplies stores"/>
    <n v="1"/>
    <s v="All establishments"/>
    <n v="1"/>
    <s v="All establishments"/>
    <n v="2019"/>
    <n v="5"/>
    <x v="387"/>
    <s v="H"/>
    <x v="639"/>
    <s v="H"/>
    <x v="105"/>
    <s v="H"/>
  </r>
  <r>
    <s v="0500000US42075"/>
    <x v="1366"/>
    <x v="936"/>
    <x v="38"/>
    <n v="54194"/>
    <s v="Veterinary services"/>
    <n v="1"/>
    <s v="All establishments"/>
    <n v="1"/>
    <s v="All establishments"/>
    <n v="2019"/>
    <n v="16"/>
    <x v="2124"/>
    <s v="H"/>
    <x v="1382"/>
    <s v="H"/>
    <x v="55"/>
    <s v="H"/>
  </r>
  <r>
    <s v="0500000US42075"/>
    <x v="1366"/>
    <x v="936"/>
    <x v="38"/>
    <n v="81291"/>
    <s v="Pet care (except veterinary) services"/>
    <n v="1"/>
    <s v="All establishments"/>
    <n v="1"/>
    <s v="All establishments"/>
    <n v="2019"/>
    <n v="11"/>
    <x v="2125"/>
    <s v="G"/>
    <x v="749"/>
    <s v="G"/>
    <x v="199"/>
    <s v="H"/>
  </r>
  <r>
    <s v="0500000US42077"/>
    <x v="1367"/>
    <x v="937"/>
    <x v="38"/>
    <n v="45391"/>
    <s v="Pet and pet supplies stores"/>
    <n v="1"/>
    <s v="All establishments"/>
    <n v="1"/>
    <s v="All establishments"/>
    <n v="2019"/>
    <n v="15"/>
    <x v="2126"/>
    <s v="H"/>
    <x v="1248"/>
    <s v="H"/>
    <x v="432"/>
    <s v="H"/>
  </r>
  <r>
    <s v="0500000US42077"/>
    <x v="1367"/>
    <x v="937"/>
    <x v="38"/>
    <n v="54194"/>
    <s v="Veterinary services"/>
    <n v="1"/>
    <s v="All establishments"/>
    <n v="1"/>
    <s v="All establishments"/>
    <n v="2019"/>
    <n v="34"/>
    <x v="2127"/>
    <s v="G"/>
    <x v="1383"/>
    <s v="G"/>
    <x v="603"/>
    <s v="G"/>
  </r>
  <r>
    <s v="0500000US42077"/>
    <x v="1367"/>
    <x v="937"/>
    <x v="38"/>
    <n v="81291"/>
    <s v="Pet care (except veterinary) services"/>
    <n v="1"/>
    <s v="All establishments"/>
    <n v="1"/>
    <s v="All establishments"/>
    <n v="2019"/>
    <n v="18"/>
    <x v="2128"/>
    <s v="G"/>
    <x v="1216"/>
    <s v="G"/>
    <x v="70"/>
    <s v="G"/>
  </r>
  <r>
    <s v="0500000US42079"/>
    <x v="1368"/>
    <x v="938"/>
    <x v="38"/>
    <n v="45391"/>
    <s v="Pet and pet supplies stores"/>
    <n v="1"/>
    <s v="All establishments"/>
    <n v="1"/>
    <s v="All establishments"/>
    <n v="2019"/>
    <n v="21"/>
    <x v="2129"/>
    <s v="G"/>
    <x v="759"/>
    <s v="G"/>
    <x v="339"/>
    <s v="G"/>
  </r>
  <r>
    <s v="0500000US42079"/>
    <x v="1368"/>
    <x v="938"/>
    <x v="38"/>
    <n v="54194"/>
    <s v="Veterinary services"/>
    <n v="1"/>
    <s v="All establishments"/>
    <n v="1"/>
    <s v="All establishments"/>
    <n v="2019"/>
    <n v="26"/>
    <x v="2130"/>
    <s v="G"/>
    <x v="1384"/>
    <s v="G"/>
    <x v="539"/>
    <s v="H"/>
  </r>
  <r>
    <s v="0500000US42079"/>
    <x v="1368"/>
    <x v="938"/>
    <x v="38"/>
    <n v="81291"/>
    <s v="Pet care (except veterinary) services"/>
    <n v="1"/>
    <s v="All establishments"/>
    <n v="1"/>
    <s v="All establishments"/>
    <n v="2019"/>
    <n v="17"/>
    <x v="221"/>
    <s v="G"/>
    <x v="433"/>
    <s v="G"/>
    <x v="43"/>
    <s v="H"/>
  </r>
  <r>
    <s v="0500000US42081"/>
    <x v="1369"/>
    <x v="939"/>
    <x v="38"/>
    <n v="54194"/>
    <s v="Veterinary services"/>
    <n v="1"/>
    <s v="All establishments"/>
    <n v="1"/>
    <s v="All establishments"/>
    <n v="2019"/>
    <n v="13"/>
    <x v="477"/>
    <s v="G"/>
    <x v="1385"/>
    <s v="G"/>
    <x v="27"/>
    <s v="G"/>
  </r>
  <r>
    <s v="0500000US42081"/>
    <x v="1369"/>
    <x v="939"/>
    <x v="38"/>
    <n v="81291"/>
    <s v="Pet care (except veterinary) services"/>
    <n v="1"/>
    <s v="All establishments"/>
    <n v="1"/>
    <s v="All establishments"/>
    <n v="2019"/>
    <n v="4"/>
    <x v="2095"/>
    <s v="J"/>
    <x v="175"/>
    <s v="J"/>
    <x v="67"/>
    <s v="J"/>
  </r>
  <r>
    <s v="0500000US42083"/>
    <x v="1370"/>
    <x v="940"/>
    <x v="38"/>
    <n v="54194"/>
    <s v="Veterinary services"/>
    <n v="1"/>
    <s v="All establishments"/>
    <n v="1"/>
    <s v="All establishments"/>
    <n v="2019"/>
    <n v="4"/>
    <x v="1205"/>
    <s v="G"/>
    <x v="921"/>
    <s v="G"/>
    <x v="94"/>
    <s v="G"/>
  </r>
  <r>
    <s v="0500000US42085"/>
    <x v="1371"/>
    <x v="330"/>
    <x v="38"/>
    <n v="45391"/>
    <s v="Pet and pet supplies stores"/>
    <n v="1"/>
    <s v="All establishments"/>
    <n v="1"/>
    <s v="All establishments"/>
    <n v="2019"/>
    <n v="4"/>
    <x v="1190"/>
    <s v="J"/>
    <x v="1043"/>
    <s v="J"/>
    <x v="181"/>
    <s v="J"/>
  </r>
  <r>
    <s v="0500000US42085"/>
    <x v="1371"/>
    <x v="330"/>
    <x v="38"/>
    <n v="54194"/>
    <s v="Veterinary services"/>
    <n v="1"/>
    <s v="All establishments"/>
    <n v="1"/>
    <s v="All establishments"/>
    <n v="2019"/>
    <n v="14"/>
    <x v="2131"/>
    <s v="G"/>
    <x v="1386"/>
    <s v="G"/>
    <x v="19"/>
    <s v="H"/>
  </r>
  <r>
    <s v="0500000US42085"/>
    <x v="1371"/>
    <x v="330"/>
    <x v="38"/>
    <n v="81291"/>
    <s v="Pet care (except veterinary) services"/>
    <n v="1"/>
    <s v="All establishments"/>
    <n v="1"/>
    <s v="All establishments"/>
    <n v="2019"/>
    <n v="10"/>
    <x v="982"/>
    <s v="G"/>
    <x v="102"/>
    <s v="G"/>
    <x v="59"/>
    <s v="H"/>
  </r>
  <r>
    <s v="0500000US42089"/>
    <x v="1372"/>
    <x v="211"/>
    <x v="38"/>
    <n v="45391"/>
    <s v="Pet and pet supplies stores"/>
    <n v="1"/>
    <s v="All establishments"/>
    <n v="1"/>
    <s v="All establishments"/>
    <n v="2019"/>
    <n v="7"/>
    <x v="2132"/>
    <s v="G"/>
    <x v="1387"/>
    <s v="G"/>
    <x v="220"/>
    <s v="G"/>
  </r>
  <r>
    <s v="0500000US42089"/>
    <x v="1372"/>
    <x v="211"/>
    <x v="38"/>
    <n v="54194"/>
    <s v="Veterinary services"/>
    <n v="1"/>
    <s v="All establishments"/>
    <n v="1"/>
    <s v="All establishments"/>
    <n v="2019"/>
    <n v="17"/>
    <x v="2133"/>
    <s v="G"/>
    <x v="1388"/>
    <s v="G"/>
    <x v="564"/>
    <s v="G"/>
  </r>
  <r>
    <s v="0500000US42089"/>
    <x v="1372"/>
    <x v="211"/>
    <x v="38"/>
    <n v="81291"/>
    <s v="Pet care (except veterinary) services"/>
    <n v="1"/>
    <s v="All establishments"/>
    <n v="1"/>
    <s v="All establishments"/>
    <n v="2019"/>
    <n v="11"/>
    <x v="2134"/>
    <s v="G"/>
    <x v="459"/>
    <s v="H"/>
    <x v="59"/>
    <s v="J"/>
  </r>
  <r>
    <s v="0500000US42091"/>
    <x v="1373"/>
    <x v="32"/>
    <x v="38"/>
    <n v="45391"/>
    <s v="Pet and pet supplies stores"/>
    <n v="1"/>
    <s v="All establishments"/>
    <n v="1"/>
    <s v="All establishments"/>
    <n v="2019"/>
    <n v="50"/>
    <x v="2135"/>
    <s v="G"/>
    <x v="1389"/>
    <s v="G"/>
    <x v="604"/>
    <s v="G"/>
  </r>
  <r>
    <s v="0500000US42091"/>
    <x v="1373"/>
    <x v="32"/>
    <x v="38"/>
    <n v="54194"/>
    <s v="Veterinary services"/>
    <n v="1"/>
    <s v="All establishments"/>
    <n v="1"/>
    <s v="All establishments"/>
    <n v="2019"/>
    <n v="85"/>
    <x v="2136"/>
    <s v="G"/>
    <x v="1390"/>
    <s v="G"/>
    <x v="605"/>
    <s v="G"/>
  </r>
  <r>
    <s v="0500000US42091"/>
    <x v="1373"/>
    <x v="32"/>
    <x v="38"/>
    <n v="81291"/>
    <s v="Pet care (except veterinary) services"/>
    <n v="1"/>
    <s v="All establishments"/>
    <n v="1"/>
    <s v="All establishments"/>
    <n v="2019"/>
    <n v="77"/>
    <x v="2137"/>
    <s v="G"/>
    <x v="1391"/>
    <s v="G"/>
    <x v="606"/>
    <s v="G"/>
  </r>
  <r>
    <s v="0500000US42093"/>
    <x v="1374"/>
    <x v="941"/>
    <x v="38"/>
    <n v="54194"/>
    <s v="Veterinary services"/>
    <n v="1"/>
    <s v="All establishments"/>
    <n v="1"/>
    <s v="All establishments"/>
    <n v="2019"/>
    <n v="4"/>
    <x v="3"/>
    <s v="G"/>
    <x v="1295"/>
    <s v="G"/>
    <x v="89"/>
    <s v="H"/>
  </r>
  <r>
    <s v="0500000US42095"/>
    <x v="1375"/>
    <x v="942"/>
    <x v="38"/>
    <n v="45391"/>
    <s v="Pet and pet supplies stores"/>
    <n v="1"/>
    <s v="All establishments"/>
    <n v="1"/>
    <s v="All establishments"/>
    <n v="2019"/>
    <n v="13"/>
    <x v="2138"/>
    <s v="H"/>
    <x v="832"/>
    <s v="H"/>
    <x v="429"/>
    <s v="G"/>
  </r>
  <r>
    <s v="0500000US42095"/>
    <x v="1375"/>
    <x v="942"/>
    <x v="38"/>
    <n v="54194"/>
    <s v="Veterinary services"/>
    <n v="1"/>
    <s v="All establishments"/>
    <n v="1"/>
    <s v="All establishments"/>
    <n v="2019"/>
    <n v="26"/>
    <x v="2139"/>
    <s v="G"/>
    <x v="1392"/>
    <s v="G"/>
    <x v="607"/>
    <s v="G"/>
  </r>
  <r>
    <s v="0500000US42095"/>
    <x v="1375"/>
    <x v="942"/>
    <x v="38"/>
    <n v="81291"/>
    <s v="Pet care (except veterinary) services"/>
    <n v="1"/>
    <s v="All establishments"/>
    <n v="1"/>
    <s v="All establishments"/>
    <n v="2019"/>
    <n v="16"/>
    <x v="2140"/>
    <s v="G"/>
    <x v="496"/>
    <s v="G"/>
    <x v="347"/>
    <s v="G"/>
  </r>
  <r>
    <s v="0500000US42097"/>
    <x v="1376"/>
    <x v="943"/>
    <x v="38"/>
    <n v="54194"/>
    <s v="Veterinary services"/>
    <n v="1"/>
    <s v="All establishments"/>
    <n v="1"/>
    <s v="All establishments"/>
    <n v="2019"/>
    <n v="9"/>
    <x v="2141"/>
    <s v="G"/>
    <x v="1393"/>
    <s v="G"/>
    <x v="282"/>
    <s v="G"/>
  </r>
  <r>
    <s v="0500000US42097"/>
    <x v="1376"/>
    <x v="943"/>
    <x v="38"/>
    <n v="81291"/>
    <s v="Pet care (except veterinary) services"/>
    <n v="1"/>
    <s v="All establishments"/>
    <n v="1"/>
    <s v="All establishments"/>
    <n v="2019"/>
    <n v="4"/>
    <x v="1677"/>
    <s v="H"/>
    <x v="843"/>
    <s v="G"/>
    <x v="68"/>
    <s v="G"/>
  </r>
  <r>
    <s v="0500000US42099"/>
    <x v="1377"/>
    <x v="369"/>
    <x v="38"/>
    <n v="54194"/>
    <s v="Veterinary services"/>
    <n v="1"/>
    <s v="All establishments"/>
    <n v="1"/>
    <s v="All establishments"/>
    <n v="2019"/>
    <n v="4"/>
    <x v="2142"/>
    <s v="G"/>
    <x v="1394"/>
    <s v="H"/>
    <x v="64"/>
    <s v="H"/>
  </r>
  <r>
    <s v="0500000US42099"/>
    <x v="1377"/>
    <x v="369"/>
    <x v="38"/>
    <n v="81291"/>
    <s v="Pet care (except veterinary) services"/>
    <n v="1"/>
    <s v="All establishments"/>
    <n v="1"/>
    <s v="All establishments"/>
    <n v="2019"/>
    <n v="5"/>
    <x v="845"/>
    <s v="G"/>
    <x v="299"/>
    <s v="H"/>
    <x v="61"/>
    <s v="J"/>
  </r>
  <r>
    <s v="0500000US42101"/>
    <x v="1378"/>
    <x v="944"/>
    <x v="38"/>
    <n v="45391"/>
    <s v="Pet and pet supplies stores"/>
    <n v="1"/>
    <s v="All establishments"/>
    <n v="1"/>
    <s v="All establishments"/>
    <n v="2019"/>
    <n v="38"/>
    <x v="2143"/>
    <s v="G"/>
    <x v="1395"/>
    <s v="G"/>
    <x v="608"/>
    <s v="H"/>
  </r>
  <r>
    <s v="0500000US42101"/>
    <x v="1378"/>
    <x v="944"/>
    <x v="38"/>
    <n v="54194"/>
    <s v="Veterinary services"/>
    <n v="1"/>
    <s v="All establishments"/>
    <n v="1"/>
    <s v="All establishments"/>
    <n v="2019"/>
    <n v="66"/>
    <x v="2144"/>
    <s v="G"/>
    <x v="1396"/>
    <s v="G"/>
    <x v="609"/>
    <s v="H"/>
  </r>
  <r>
    <s v="0500000US42101"/>
    <x v="1378"/>
    <x v="944"/>
    <x v="38"/>
    <n v="81291"/>
    <s v="Pet care (except veterinary) services"/>
    <n v="1"/>
    <s v="All establishments"/>
    <n v="1"/>
    <s v="All establishments"/>
    <n v="2019"/>
    <n v="48"/>
    <x v="2145"/>
    <s v="G"/>
    <x v="1397"/>
    <s v="G"/>
    <x v="610"/>
    <s v="G"/>
  </r>
  <r>
    <s v="0500000US42103"/>
    <x v="1379"/>
    <x v="34"/>
    <x v="38"/>
    <n v="54194"/>
    <s v="Veterinary services"/>
    <n v="1"/>
    <s v="All establishments"/>
    <n v="1"/>
    <s v="All establishments"/>
    <n v="2019"/>
    <n v="3"/>
    <x v="2146"/>
    <s v="H"/>
    <x v="397"/>
    <s v="H"/>
    <x v="63"/>
    <s v="J"/>
  </r>
  <r>
    <s v="0500000US42107"/>
    <x v="1380"/>
    <x v="945"/>
    <x v="38"/>
    <n v="54194"/>
    <s v="Veterinary services"/>
    <n v="1"/>
    <s v="All establishments"/>
    <n v="1"/>
    <s v="All establishments"/>
    <n v="2019"/>
    <n v="10"/>
    <x v="2147"/>
    <s v="G"/>
    <x v="880"/>
    <s v="G"/>
    <x v="142"/>
    <s v="G"/>
  </r>
  <r>
    <s v="0500000US42107"/>
    <x v="1380"/>
    <x v="945"/>
    <x v="38"/>
    <n v="81291"/>
    <s v="Pet care (except veterinary) services"/>
    <n v="1"/>
    <s v="All establishments"/>
    <n v="1"/>
    <s v="All establishments"/>
    <n v="2019"/>
    <n v="8"/>
    <x v="1821"/>
    <s v="H"/>
    <x v="309"/>
    <s v="H"/>
    <x v="94"/>
    <s v="H"/>
  </r>
  <r>
    <s v="0500000US42111"/>
    <x v="1381"/>
    <x v="512"/>
    <x v="38"/>
    <n v="54194"/>
    <s v="Veterinary services"/>
    <n v="1"/>
    <s v="All establishments"/>
    <n v="1"/>
    <s v="All establishments"/>
    <n v="2019"/>
    <n v="7"/>
    <x v="360"/>
    <s v="G"/>
    <x v="1398"/>
    <s v="G"/>
    <x v="263"/>
    <s v="H"/>
  </r>
  <r>
    <s v="0500000US42111"/>
    <x v="1381"/>
    <x v="512"/>
    <x v="38"/>
    <n v="81291"/>
    <s v="Pet care (except veterinary) services"/>
    <n v="1"/>
    <s v="All establishments"/>
    <n v="1"/>
    <s v="All establishments"/>
    <n v="2019"/>
    <n v="7"/>
    <x v="2148"/>
    <s v="H"/>
    <x v="1399"/>
    <s v="G"/>
    <x v="6"/>
    <s v="J"/>
  </r>
  <r>
    <s v="0500000US42115"/>
    <x v="1382"/>
    <x v="946"/>
    <x v="38"/>
    <n v="54194"/>
    <s v="Veterinary services"/>
    <n v="1"/>
    <s v="All establishments"/>
    <n v="1"/>
    <s v="All establishments"/>
    <n v="2019"/>
    <n v="4"/>
    <x v="1053"/>
    <s v="G"/>
    <x v="536"/>
    <s v="G"/>
    <x v="199"/>
    <s v="G"/>
  </r>
  <r>
    <s v="0500000US42117"/>
    <x v="1383"/>
    <x v="770"/>
    <x v="38"/>
    <n v="54194"/>
    <s v="Veterinary services"/>
    <n v="1"/>
    <s v="All establishments"/>
    <n v="1"/>
    <s v="All establishments"/>
    <n v="2019"/>
    <n v="6"/>
    <x v="82"/>
    <s v="H"/>
    <x v="1400"/>
    <s v="J"/>
    <x v="258"/>
    <s v="J"/>
  </r>
  <r>
    <s v="0500000US42119"/>
    <x v="1384"/>
    <x v="84"/>
    <x v="38"/>
    <n v="54194"/>
    <s v="Veterinary services"/>
    <n v="1"/>
    <s v="All establishments"/>
    <n v="1"/>
    <s v="All establishments"/>
    <n v="2019"/>
    <n v="5"/>
    <x v="2149"/>
    <s v="G"/>
    <x v="542"/>
    <s v="G"/>
    <x v="181"/>
    <s v="G"/>
  </r>
  <r>
    <s v="0500000US42121"/>
    <x v="1385"/>
    <x v="947"/>
    <x v="38"/>
    <n v="54194"/>
    <s v="Veterinary services"/>
    <n v="1"/>
    <s v="All establishments"/>
    <n v="1"/>
    <s v="All establishments"/>
    <n v="2019"/>
    <n v="5"/>
    <x v="294"/>
    <s v="G"/>
    <x v="355"/>
    <s v="G"/>
    <x v="1"/>
    <s v="H"/>
  </r>
  <r>
    <s v="0500000US42123"/>
    <x v="1386"/>
    <x v="341"/>
    <x v="38"/>
    <n v="54194"/>
    <s v="Veterinary services"/>
    <n v="1"/>
    <s v="All establishments"/>
    <n v="1"/>
    <s v="All establishments"/>
    <n v="2019"/>
    <n v="4"/>
    <x v="2150"/>
    <s v="H"/>
    <x v="1058"/>
    <s v="H"/>
    <x v="124"/>
    <s v="G"/>
  </r>
  <r>
    <s v="0500000US42125"/>
    <x v="1387"/>
    <x v="85"/>
    <x v="38"/>
    <n v="45391"/>
    <s v="Pet and pet supplies stores"/>
    <n v="1"/>
    <s v="All establishments"/>
    <n v="1"/>
    <s v="All establishments"/>
    <n v="2019"/>
    <n v="4"/>
    <x v="782"/>
    <s v="G"/>
    <x v="766"/>
    <s v="G"/>
    <x v="72"/>
    <s v="G"/>
  </r>
  <r>
    <s v="0500000US42125"/>
    <x v="1387"/>
    <x v="85"/>
    <x v="38"/>
    <n v="54194"/>
    <s v="Veterinary services"/>
    <n v="1"/>
    <s v="All establishments"/>
    <n v="1"/>
    <s v="All establishments"/>
    <n v="2019"/>
    <n v="23"/>
    <x v="2151"/>
    <s v="G"/>
    <x v="1401"/>
    <s v="G"/>
    <x v="44"/>
    <s v="G"/>
  </r>
  <r>
    <s v="0500000US42125"/>
    <x v="1387"/>
    <x v="85"/>
    <x v="38"/>
    <n v="81291"/>
    <s v="Pet care (except veterinary) services"/>
    <n v="1"/>
    <s v="All establishments"/>
    <n v="1"/>
    <s v="All establishments"/>
    <n v="2019"/>
    <n v="19"/>
    <x v="2152"/>
    <s v="G"/>
    <x v="133"/>
    <s v="G"/>
    <x v="64"/>
    <s v="J"/>
  </r>
  <r>
    <s v="0500000US42127"/>
    <x v="1388"/>
    <x v="380"/>
    <x v="38"/>
    <n v="45391"/>
    <s v="Pet and pet supplies stores"/>
    <n v="1"/>
    <s v="All establishments"/>
    <n v="1"/>
    <s v="All establishments"/>
    <n v="2019"/>
    <n v="3"/>
    <x v="1113"/>
    <s v="J"/>
    <x v="534"/>
    <s v="J"/>
    <x v="4"/>
    <s v="J"/>
  </r>
  <r>
    <s v="0500000US42127"/>
    <x v="1388"/>
    <x v="380"/>
    <x v="38"/>
    <n v="54194"/>
    <s v="Veterinary services"/>
    <n v="1"/>
    <s v="All establishments"/>
    <n v="1"/>
    <s v="All establishments"/>
    <n v="2019"/>
    <n v="4"/>
    <x v="1336"/>
    <s v="G"/>
    <x v="805"/>
    <s v="G"/>
    <x v="124"/>
    <s v="H"/>
  </r>
  <r>
    <s v="0500000US42129"/>
    <x v="1389"/>
    <x v="948"/>
    <x v="38"/>
    <n v="45391"/>
    <s v="Pet and pet supplies stores"/>
    <n v="1"/>
    <s v="All establishments"/>
    <n v="1"/>
    <s v="All establishments"/>
    <n v="2019"/>
    <n v="10"/>
    <x v="2153"/>
    <s v="G"/>
    <x v="849"/>
    <s v="G"/>
    <x v="375"/>
    <s v="G"/>
  </r>
  <r>
    <s v="0500000US42129"/>
    <x v="1389"/>
    <x v="948"/>
    <x v="38"/>
    <n v="54194"/>
    <s v="Veterinary services"/>
    <n v="1"/>
    <s v="All establishments"/>
    <n v="1"/>
    <s v="All establishments"/>
    <n v="2019"/>
    <n v="36"/>
    <x v="2154"/>
    <s v="H"/>
    <x v="1402"/>
    <s v="G"/>
    <x v="611"/>
    <s v="G"/>
  </r>
  <r>
    <s v="0500000US42129"/>
    <x v="1389"/>
    <x v="948"/>
    <x v="38"/>
    <n v="81291"/>
    <s v="Pet care (except veterinary) services"/>
    <n v="1"/>
    <s v="All establishments"/>
    <n v="1"/>
    <s v="All establishments"/>
    <n v="2019"/>
    <n v="31"/>
    <x v="923"/>
    <s v="G"/>
    <x v="647"/>
    <s v="G"/>
    <x v="65"/>
    <s v="H"/>
  </r>
  <r>
    <s v="0500000US42131"/>
    <x v="1390"/>
    <x v="774"/>
    <x v="38"/>
    <n v="54194"/>
    <s v="Veterinary services"/>
    <n v="1"/>
    <s v="All establishments"/>
    <n v="1"/>
    <s v="All establishments"/>
    <n v="2019"/>
    <n v="4"/>
    <x v="2155"/>
    <s v="H"/>
    <x v="1179"/>
    <s v="J"/>
    <x v="5"/>
    <s v="J"/>
  </r>
  <r>
    <s v="0500000US42133"/>
    <x v="1391"/>
    <x v="514"/>
    <x v="38"/>
    <n v="45391"/>
    <s v="Pet and pet supplies stores"/>
    <n v="1"/>
    <s v="All establishments"/>
    <n v="1"/>
    <s v="All establishments"/>
    <n v="2019"/>
    <n v="19"/>
    <x v="2156"/>
    <s v="H"/>
    <x v="1403"/>
    <s v="H"/>
    <x v="541"/>
    <s v="G"/>
  </r>
  <r>
    <s v="0500000US42133"/>
    <x v="1391"/>
    <x v="514"/>
    <x v="38"/>
    <n v="54194"/>
    <s v="Veterinary services"/>
    <n v="1"/>
    <s v="All establishments"/>
    <n v="1"/>
    <s v="All establishments"/>
    <n v="2019"/>
    <n v="48"/>
    <x v="2157"/>
    <s v="G"/>
    <x v="1404"/>
    <s v="G"/>
    <x v="528"/>
    <s v="G"/>
  </r>
  <r>
    <s v="0500000US42133"/>
    <x v="1391"/>
    <x v="514"/>
    <x v="38"/>
    <n v="81291"/>
    <s v="Pet care (except veterinary) services"/>
    <n v="1"/>
    <s v="All establishments"/>
    <n v="1"/>
    <s v="All establishments"/>
    <n v="2019"/>
    <n v="32"/>
    <x v="2158"/>
    <s v="G"/>
    <x v="1405"/>
    <s v="G"/>
    <x v="70"/>
    <s v="H"/>
  </r>
  <r>
    <s v="0500000US44001"/>
    <x v="1392"/>
    <x v="535"/>
    <x v="39"/>
    <n v="45391"/>
    <s v="Pet and pet supplies stores"/>
    <n v="1"/>
    <s v="All establishments"/>
    <n v="1"/>
    <s v="All establishments"/>
    <n v="2019"/>
    <n v="3"/>
    <x v="1134"/>
    <s v="G"/>
    <x v="14"/>
    <s v="G"/>
    <x v="77"/>
    <s v="J"/>
  </r>
  <r>
    <s v="0500000US44001"/>
    <x v="1392"/>
    <x v="535"/>
    <x v="39"/>
    <n v="54194"/>
    <s v="Veterinary services"/>
    <n v="1"/>
    <s v="All establishments"/>
    <n v="1"/>
    <s v="All establishments"/>
    <n v="2019"/>
    <n v="5"/>
    <x v="2159"/>
    <s v="G"/>
    <x v="1406"/>
    <s v="G"/>
    <x v="21"/>
    <s v="G"/>
  </r>
  <r>
    <s v="0500000US44001"/>
    <x v="1392"/>
    <x v="535"/>
    <x v="39"/>
    <n v="81291"/>
    <s v="Pet care (except veterinary) services"/>
    <n v="1"/>
    <s v="All establishments"/>
    <n v="1"/>
    <s v="All establishments"/>
    <n v="2019"/>
    <n v="11"/>
    <x v="2160"/>
    <s v="H"/>
    <x v="433"/>
    <s v="H"/>
    <x v="30"/>
    <s v="H"/>
  </r>
  <r>
    <s v="0500000US44003"/>
    <x v="1393"/>
    <x v="182"/>
    <x v="39"/>
    <n v="45391"/>
    <s v="Pet and pet supplies stores"/>
    <n v="1"/>
    <s v="All establishments"/>
    <n v="1"/>
    <s v="All establishments"/>
    <n v="2019"/>
    <n v="9"/>
    <x v="2161"/>
    <s v="H"/>
    <x v="316"/>
    <s v="G"/>
    <x v="86"/>
    <s v="G"/>
  </r>
  <r>
    <s v="0500000US44003"/>
    <x v="1393"/>
    <x v="182"/>
    <x v="39"/>
    <n v="54194"/>
    <s v="Veterinary services"/>
    <n v="1"/>
    <s v="All establishments"/>
    <n v="1"/>
    <s v="All establishments"/>
    <n v="2019"/>
    <n v="23"/>
    <x v="2162"/>
    <s v="G"/>
    <x v="1407"/>
    <s v="G"/>
    <x v="123"/>
    <s v="G"/>
  </r>
  <r>
    <s v="0500000US44003"/>
    <x v="1393"/>
    <x v="182"/>
    <x v="39"/>
    <n v="81291"/>
    <s v="Pet care (except veterinary) services"/>
    <n v="1"/>
    <s v="All establishments"/>
    <n v="1"/>
    <s v="All establishments"/>
    <n v="2019"/>
    <n v="22"/>
    <x v="780"/>
    <s v="G"/>
    <x v="1408"/>
    <s v="H"/>
    <x v="168"/>
    <s v="H"/>
  </r>
  <r>
    <s v="0500000US44005"/>
    <x v="1394"/>
    <x v="949"/>
    <x v="39"/>
    <n v="45391"/>
    <s v="Pet and pet supplies stores"/>
    <n v="1"/>
    <s v="All establishments"/>
    <n v="1"/>
    <s v="All establishments"/>
    <n v="2019"/>
    <n v="3"/>
    <x v="2163"/>
    <s v="G"/>
    <x v="671"/>
    <s v="G"/>
    <x v="47"/>
    <s v="H"/>
  </r>
  <r>
    <s v="0500000US44005"/>
    <x v="1394"/>
    <x v="949"/>
    <x v="39"/>
    <n v="54194"/>
    <s v="Veterinary services"/>
    <n v="1"/>
    <s v="All establishments"/>
    <n v="1"/>
    <s v="All establishments"/>
    <n v="2019"/>
    <n v="5"/>
    <x v="2164"/>
    <s v="H"/>
    <x v="1409"/>
    <s v="J"/>
    <x v="413"/>
    <s v="J"/>
  </r>
  <r>
    <s v="0500000US44005"/>
    <x v="1394"/>
    <x v="949"/>
    <x v="39"/>
    <n v="81291"/>
    <s v="Pet care (except veterinary) services"/>
    <n v="1"/>
    <s v="All establishments"/>
    <n v="1"/>
    <s v="All establishments"/>
    <n v="2019"/>
    <n v="11"/>
    <x v="2165"/>
    <s v="H"/>
    <x v="967"/>
    <s v="H"/>
    <x v="235"/>
    <s v="G"/>
  </r>
  <r>
    <s v="0500000US44007"/>
    <x v="1395"/>
    <x v="950"/>
    <x v="39"/>
    <n v="45391"/>
    <s v="Pet and pet supplies stores"/>
    <n v="1"/>
    <s v="All establishments"/>
    <n v="1"/>
    <s v="All establishments"/>
    <n v="2019"/>
    <n v="19"/>
    <x v="2166"/>
    <s v="H"/>
    <x v="1410"/>
    <s v="H"/>
    <x v="523"/>
    <s v="H"/>
  </r>
  <r>
    <s v="0500000US44007"/>
    <x v="1395"/>
    <x v="950"/>
    <x v="39"/>
    <n v="54194"/>
    <s v="Veterinary services"/>
    <n v="1"/>
    <s v="All establishments"/>
    <n v="1"/>
    <s v="All establishments"/>
    <n v="2019"/>
    <n v="34"/>
    <x v="2167"/>
    <s v="G"/>
    <x v="1411"/>
    <s v="G"/>
    <x v="612"/>
    <s v="G"/>
  </r>
  <r>
    <s v="0500000US44007"/>
    <x v="1395"/>
    <x v="950"/>
    <x v="39"/>
    <n v="81291"/>
    <s v="Pet care (except veterinary) services"/>
    <n v="1"/>
    <s v="All establishments"/>
    <n v="1"/>
    <s v="All establishments"/>
    <n v="2019"/>
    <n v="43"/>
    <x v="2168"/>
    <s v="G"/>
    <x v="983"/>
    <s v="G"/>
    <x v="13"/>
    <s v="G"/>
  </r>
  <r>
    <s v="0500000US44009"/>
    <x v="1396"/>
    <x v="85"/>
    <x v="39"/>
    <n v="45391"/>
    <s v="Pet and pet supplies stores"/>
    <n v="1"/>
    <s v="All establishments"/>
    <n v="1"/>
    <s v="All establishments"/>
    <n v="2019"/>
    <n v="12"/>
    <x v="2169"/>
    <s v="H"/>
    <x v="496"/>
    <s v="H"/>
    <x v="40"/>
    <s v="H"/>
  </r>
  <r>
    <s v="0500000US44009"/>
    <x v="1396"/>
    <x v="85"/>
    <x v="39"/>
    <n v="54194"/>
    <s v="Veterinary services"/>
    <n v="1"/>
    <s v="All establishments"/>
    <n v="1"/>
    <s v="All establishments"/>
    <n v="2019"/>
    <n v="17"/>
    <x v="2170"/>
    <s v="G"/>
    <x v="1412"/>
    <s v="G"/>
    <x v="167"/>
    <s v="H"/>
  </r>
  <r>
    <s v="0500000US44009"/>
    <x v="1396"/>
    <x v="85"/>
    <x v="39"/>
    <n v="81291"/>
    <s v="Pet care (except veterinary) services"/>
    <n v="1"/>
    <s v="All establishments"/>
    <n v="1"/>
    <s v="All establishments"/>
    <n v="2019"/>
    <n v="19"/>
    <x v="915"/>
    <s v="G"/>
    <x v="1066"/>
    <s v="G"/>
    <x v="51"/>
    <s v="H"/>
  </r>
  <r>
    <s v="0500000US45003"/>
    <x v="1397"/>
    <x v="951"/>
    <x v="40"/>
    <n v="45391"/>
    <s v="Pet and pet supplies stores"/>
    <n v="1"/>
    <s v="All establishments"/>
    <n v="1"/>
    <s v="All establishments"/>
    <n v="2019"/>
    <n v="5"/>
    <x v="1849"/>
    <s v="H"/>
    <x v="726"/>
    <s v="H"/>
    <x v="223"/>
    <s v="J"/>
  </r>
  <r>
    <s v="0500000US45003"/>
    <x v="1397"/>
    <x v="951"/>
    <x v="40"/>
    <n v="54194"/>
    <s v="Veterinary services"/>
    <n v="1"/>
    <s v="All establishments"/>
    <n v="1"/>
    <s v="All establishments"/>
    <n v="2019"/>
    <n v="18"/>
    <x v="2171"/>
    <s v="H"/>
    <x v="1413"/>
    <s v="H"/>
    <x v="241"/>
    <s v="H"/>
  </r>
  <r>
    <s v="0500000US45003"/>
    <x v="1397"/>
    <x v="951"/>
    <x v="40"/>
    <n v="81291"/>
    <s v="Pet care (except veterinary) services"/>
    <n v="1"/>
    <s v="All establishments"/>
    <n v="1"/>
    <s v="All establishments"/>
    <n v="2019"/>
    <n v="12"/>
    <x v="2172"/>
    <s v="G"/>
    <x v="212"/>
    <s v="G"/>
    <x v="195"/>
    <s v="G"/>
  </r>
  <r>
    <s v="0500000US45007"/>
    <x v="1398"/>
    <x v="952"/>
    <x v="40"/>
    <n v="45391"/>
    <s v="Pet and pet supplies stores"/>
    <n v="1"/>
    <s v="All establishments"/>
    <n v="1"/>
    <s v="All establishments"/>
    <n v="2019"/>
    <n v="3"/>
    <x v="390"/>
    <s v="J"/>
    <x v="671"/>
    <s v="J"/>
    <x v="59"/>
    <s v="J"/>
  </r>
  <r>
    <s v="0500000US45007"/>
    <x v="1398"/>
    <x v="952"/>
    <x v="40"/>
    <n v="54194"/>
    <s v="Veterinary services"/>
    <n v="1"/>
    <s v="All establishments"/>
    <n v="1"/>
    <s v="All establishments"/>
    <n v="2019"/>
    <n v="20"/>
    <x v="2173"/>
    <s v="G"/>
    <x v="1414"/>
    <s v="G"/>
    <x v="493"/>
    <s v="G"/>
  </r>
  <r>
    <s v="0500000US45007"/>
    <x v="1398"/>
    <x v="952"/>
    <x v="40"/>
    <n v="81291"/>
    <s v="Pet care (except veterinary) services"/>
    <n v="1"/>
    <s v="All establishments"/>
    <n v="1"/>
    <s v="All establishments"/>
    <n v="2019"/>
    <n v="11"/>
    <x v="2090"/>
    <s v="G"/>
    <x v="781"/>
    <s v="G"/>
    <x v="50"/>
    <s v="G"/>
  </r>
  <r>
    <s v="0500000US45013"/>
    <x v="1399"/>
    <x v="779"/>
    <x v="40"/>
    <n v="45391"/>
    <s v="Pet and pet supplies stores"/>
    <n v="1"/>
    <s v="All establishments"/>
    <n v="1"/>
    <s v="All establishments"/>
    <n v="2019"/>
    <n v="7"/>
    <x v="2174"/>
    <s v="J"/>
    <x v="108"/>
    <s v="J"/>
    <x v="408"/>
    <s v="J"/>
  </r>
  <r>
    <s v="0500000US45013"/>
    <x v="1399"/>
    <x v="779"/>
    <x v="40"/>
    <n v="54194"/>
    <s v="Veterinary services"/>
    <n v="1"/>
    <s v="All establishments"/>
    <n v="1"/>
    <s v="All establishments"/>
    <n v="2019"/>
    <n v="20"/>
    <x v="2175"/>
    <s v="G"/>
    <x v="1415"/>
    <s v="G"/>
    <x v="76"/>
    <s v="G"/>
  </r>
  <r>
    <s v="0500000US45013"/>
    <x v="1399"/>
    <x v="779"/>
    <x v="40"/>
    <n v="81291"/>
    <s v="Pet care (except veterinary) services"/>
    <n v="1"/>
    <s v="All establishments"/>
    <n v="1"/>
    <s v="All establishments"/>
    <n v="2019"/>
    <n v="17"/>
    <x v="2176"/>
    <s v="G"/>
    <x v="1201"/>
    <s v="G"/>
    <x v="108"/>
    <s v="H"/>
  </r>
  <r>
    <s v="0500000US45015"/>
    <x v="1400"/>
    <x v="953"/>
    <x v="40"/>
    <n v="45391"/>
    <s v="Pet and pet supplies stores"/>
    <n v="1"/>
    <s v="All establishments"/>
    <n v="1"/>
    <s v="All establishments"/>
    <n v="2019"/>
    <n v="8"/>
    <x v="2177"/>
    <s v="H"/>
    <x v="956"/>
    <s v="H"/>
    <x v="223"/>
    <s v="J"/>
  </r>
  <r>
    <s v="0500000US45015"/>
    <x v="1400"/>
    <x v="953"/>
    <x v="40"/>
    <n v="54194"/>
    <s v="Veterinary services"/>
    <n v="1"/>
    <s v="All establishments"/>
    <n v="1"/>
    <s v="All establishments"/>
    <n v="2019"/>
    <n v="20"/>
    <x v="2178"/>
    <s v="G"/>
    <x v="1416"/>
    <s v="G"/>
    <x v="613"/>
    <s v="G"/>
  </r>
  <r>
    <s v="0500000US45015"/>
    <x v="1400"/>
    <x v="953"/>
    <x v="40"/>
    <n v="81291"/>
    <s v="Pet care (except veterinary) services"/>
    <n v="1"/>
    <s v="All establishments"/>
    <n v="1"/>
    <s v="All establishments"/>
    <n v="2019"/>
    <n v="15"/>
    <x v="2179"/>
    <s v="H"/>
    <x v="1417"/>
    <s v="H"/>
    <x v="12"/>
    <s v="H"/>
  </r>
  <r>
    <s v="0500000US45019"/>
    <x v="1401"/>
    <x v="954"/>
    <x v="40"/>
    <n v="45391"/>
    <s v="Pet and pet supplies stores"/>
    <n v="1"/>
    <s v="All establishments"/>
    <n v="1"/>
    <s v="All establishments"/>
    <n v="2019"/>
    <n v="19"/>
    <x v="2180"/>
    <s v="H"/>
    <x v="171"/>
    <s v="H"/>
    <x v="82"/>
    <s v="H"/>
  </r>
  <r>
    <s v="0500000US45019"/>
    <x v="1401"/>
    <x v="954"/>
    <x v="40"/>
    <n v="54194"/>
    <s v="Veterinary services"/>
    <n v="1"/>
    <s v="All establishments"/>
    <n v="1"/>
    <s v="All establishments"/>
    <n v="2019"/>
    <n v="63"/>
    <x v="2181"/>
    <s v="G"/>
    <x v="1418"/>
    <s v="G"/>
    <x v="614"/>
    <s v="G"/>
  </r>
  <r>
    <s v="0500000US45019"/>
    <x v="1401"/>
    <x v="954"/>
    <x v="40"/>
    <n v="81291"/>
    <s v="Pet care (except veterinary) services"/>
    <n v="1"/>
    <s v="All establishments"/>
    <n v="1"/>
    <s v="All establishments"/>
    <n v="2019"/>
    <n v="40"/>
    <x v="2182"/>
    <s v="G"/>
    <x v="1419"/>
    <s v="G"/>
    <x v="615"/>
    <s v="G"/>
  </r>
  <r>
    <s v="0500000US45021"/>
    <x v="1402"/>
    <x v="5"/>
    <x v="40"/>
    <n v="54194"/>
    <s v="Veterinary services"/>
    <n v="1"/>
    <s v="All establishments"/>
    <n v="1"/>
    <s v="All establishments"/>
    <n v="2019"/>
    <n v="4"/>
    <x v="1246"/>
    <s v="H"/>
    <x v="323"/>
    <s v="H"/>
    <x v="95"/>
    <s v="G"/>
  </r>
  <r>
    <s v="0500000US45023"/>
    <x v="1403"/>
    <x v="929"/>
    <x v="40"/>
    <n v="54194"/>
    <s v="Veterinary services"/>
    <n v="1"/>
    <s v="All establishments"/>
    <n v="1"/>
    <s v="All establishments"/>
    <n v="2019"/>
    <n v="3"/>
    <x v="1535"/>
    <s v="J"/>
    <x v="1014"/>
    <s v="J"/>
    <x v="4"/>
    <s v="J"/>
  </r>
  <r>
    <s v="0500000US45023"/>
    <x v="1403"/>
    <x v="929"/>
    <x v="40"/>
    <n v="81291"/>
    <s v="Pet care (except veterinary) services"/>
    <n v="1"/>
    <s v="All establishments"/>
    <n v="1"/>
    <s v="All establishments"/>
    <n v="2019"/>
    <n v="3"/>
    <x v="2183"/>
    <s v="H"/>
    <x v="474"/>
    <s v="J"/>
    <x v="329"/>
    <s v="J"/>
  </r>
  <r>
    <s v="0500000US45029"/>
    <x v="1404"/>
    <x v="955"/>
    <x v="40"/>
    <n v="54194"/>
    <s v="Veterinary services"/>
    <n v="1"/>
    <s v="All establishments"/>
    <n v="1"/>
    <s v="All establishments"/>
    <n v="2019"/>
    <n v="4"/>
    <x v="1273"/>
    <s v="G"/>
    <x v="995"/>
    <s v="G"/>
    <x v="38"/>
    <s v="G"/>
  </r>
  <r>
    <s v="0500000US45031"/>
    <x v="1405"/>
    <x v="956"/>
    <x v="40"/>
    <n v="54194"/>
    <s v="Veterinary services"/>
    <n v="1"/>
    <s v="All establishments"/>
    <n v="1"/>
    <s v="All establishments"/>
    <n v="2019"/>
    <n v="4"/>
    <x v="2184"/>
    <s v="G"/>
    <x v="379"/>
    <s v="G"/>
    <x v="72"/>
    <s v="H"/>
  </r>
  <r>
    <s v="0500000US45031"/>
    <x v="1405"/>
    <x v="956"/>
    <x v="40"/>
    <n v="81291"/>
    <s v="Pet care (except veterinary) services"/>
    <n v="1"/>
    <s v="All establishments"/>
    <n v="1"/>
    <s v="All establishments"/>
    <n v="2019"/>
    <n v="3"/>
    <x v="2185"/>
    <s v="H"/>
    <x v="961"/>
    <s v="H"/>
    <x v="68"/>
    <s v="J"/>
  </r>
  <r>
    <s v="0500000US45035"/>
    <x v="1406"/>
    <x v="522"/>
    <x v="40"/>
    <n v="45391"/>
    <s v="Pet and pet supplies stores"/>
    <n v="1"/>
    <s v="All establishments"/>
    <n v="1"/>
    <s v="All establishments"/>
    <n v="2019"/>
    <n v="4"/>
    <x v="65"/>
    <s v="G"/>
    <x v="693"/>
    <s v="H"/>
    <x v="99"/>
    <s v="J"/>
  </r>
  <r>
    <s v="0500000US45035"/>
    <x v="1406"/>
    <x v="522"/>
    <x v="40"/>
    <n v="54194"/>
    <s v="Veterinary services"/>
    <n v="1"/>
    <s v="All establishments"/>
    <n v="1"/>
    <s v="All establishments"/>
    <n v="2019"/>
    <n v="14"/>
    <x v="2186"/>
    <s v="G"/>
    <x v="1420"/>
    <s v="G"/>
    <x v="583"/>
    <s v="H"/>
  </r>
  <r>
    <s v="0500000US45035"/>
    <x v="1406"/>
    <x v="522"/>
    <x v="40"/>
    <n v="81291"/>
    <s v="Pet care (except veterinary) services"/>
    <n v="1"/>
    <s v="All establishments"/>
    <n v="1"/>
    <s v="All establishments"/>
    <n v="2019"/>
    <n v="12"/>
    <x v="2187"/>
    <s v="G"/>
    <x v="327"/>
    <s v="G"/>
    <x v="143"/>
    <s v="G"/>
  </r>
  <r>
    <s v="0500000US45037"/>
    <x v="1407"/>
    <x v="957"/>
    <x v="40"/>
    <n v="54194"/>
    <s v="Veterinary services"/>
    <n v="1"/>
    <s v="All establishments"/>
    <n v="1"/>
    <s v="All establishments"/>
    <n v="2019"/>
    <n v="3"/>
    <x v="1636"/>
    <s v="G"/>
    <x v="364"/>
    <s v="G"/>
    <x v="92"/>
    <s v="G"/>
  </r>
  <r>
    <s v="0500000US45037"/>
    <x v="1407"/>
    <x v="957"/>
    <x v="40"/>
    <n v="81291"/>
    <s v="Pet care (except veterinary) services"/>
    <n v="1"/>
    <s v="All establishments"/>
    <n v="1"/>
    <s v="All establishments"/>
    <n v="2019"/>
    <n v="3"/>
    <x v="1020"/>
    <s v="G"/>
    <x v="610"/>
    <s v="G"/>
    <x v="38"/>
    <s v="J"/>
  </r>
  <r>
    <s v="0500000US45041"/>
    <x v="1408"/>
    <x v="958"/>
    <x v="40"/>
    <n v="45391"/>
    <s v="Pet and pet supplies stores"/>
    <n v="1"/>
    <s v="All establishments"/>
    <n v="1"/>
    <s v="All establishments"/>
    <n v="2019"/>
    <n v="4"/>
    <x v="348"/>
    <s v="J"/>
    <x v="433"/>
    <s v="J"/>
    <x v="5"/>
    <s v="J"/>
  </r>
  <r>
    <s v="0500000US45041"/>
    <x v="1408"/>
    <x v="958"/>
    <x v="40"/>
    <n v="54194"/>
    <s v="Veterinary services"/>
    <n v="1"/>
    <s v="All establishments"/>
    <n v="1"/>
    <s v="All establishments"/>
    <n v="2019"/>
    <n v="10"/>
    <x v="2188"/>
    <s v="G"/>
    <x v="1421"/>
    <s v="H"/>
    <x v="221"/>
    <s v="H"/>
  </r>
  <r>
    <s v="0500000US45041"/>
    <x v="1408"/>
    <x v="958"/>
    <x v="40"/>
    <n v="81291"/>
    <s v="Pet care (except veterinary) services"/>
    <n v="1"/>
    <s v="All establishments"/>
    <n v="1"/>
    <s v="All establishments"/>
    <n v="2019"/>
    <n v="4"/>
    <x v="2189"/>
    <s v="J"/>
    <x v="134"/>
    <s v="J"/>
    <x v="59"/>
    <s v="J"/>
  </r>
  <r>
    <s v="0500000US45043"/>
    <x v="1409"/>
    <x v="959"/>
    <x v="40"/>
    <n v="54194"/>
    <s v="Veterinary services"/>
    <n v="1"/>
    <s v="All establishments"/>
    <n v="1"/>
    <s v="All establishments"/>
    <n v="2019"/>
    <n v="8"/>
    <x v="2190"/>
    <s v="G"/>
    <x v="1422"/>
    <s v="G"/>
    <x v="380"/>
    <s v="G"/>
  </r>
  <r>
    <s v="0500000US45043"/>
    <x v="1409"/>
    <x v="959"/>
    <x v="40"/>
    <n v="81291"/>
    <s v="Pet care (except veterinary) services"/>
    <n v="1"/>
    <s v="All establishments"/>
    <n v="1"/>
    <s v="All establishments"/>
    <n v="2019"/>
    <n v="4"/>
    <x v="529"/>
    <s v="H"/>
    <x v="1003"/>
    <s v="H"/>
    <x v="59"/>
    <s v="J"/>
  </r>
  <r>
    <s v="0500000US45045"/>
    <x v="1410"/>
    <x v="960"/>
    <x v="40"/>
    <n v="45391"/>
    <s v="Pet and pet supplies stores"/>
    <n v="1"/>
    <s v="All establishments"/>
    <n v="1"/>
    <s v="All establishments"/>
    <n v="2019"/>
    <n v="21"/>
    <x v="2191"/>
    <s v="H"/>
    <x v="239"/>
    <s v="H"/>
    <x v="616"/>
    <s v="H"/>
  </r>
  <r>
    <s v="0500000US45045"/>
    <x v="1410"/>
    <x v="960"/>
    <x v="40"/>
    <n v="54194"/>
    <s v="Veterinary services"/>
    <n v="1"/>
    <s v="All establishments"/>
    <n v="1"/>
    <s v="All establishments"/>
    <n v="2019"/>
    <n v="48"/>
    <x v="2192"/>
    <s v="G"/>
    <x v="1423"/>
    <s v="G"/>
    <x v="617"/>
    <s v="H"/>
  </r>
  <r>
    <s v="0500000US45045"/>
    <x v="1410"/>
    <x v="960"/>
    <x v="40"/>
    <n v="81291"/>
    <s v="Pet care (except veterinary) services"/>
    <n v="1"/>
    <s v="All establishments"/>
    <n v="1"/>
    <s v="All establishments"/>
    <n v="2019"/>
    <n v="47"/>
    <x v="2193"/>
    <s v="G"/>
    <x v="1424"/>
    <s v="G"/>
    <x v="193"/>
    <s v="G"/>
  </r>
  <r>
    <s v="0500000US45047"/>
    <x v="1411"/>
    <x v="961"/>
    <x v="40"/>
    <n v="54194"/>
    <s v="Veterinary services"/>
    <n v="1"/>
    <s v="All establishments"/>
    <n v="1"/>
    <s v="All establishments"/>
    <n v="2019"/>
    <n v="6"/>
    <x v="2194"/>
    <s v="G"/>
    <x v="1425"/>
    <s v="G"/>
    <x v="60"/>
    <s v="H"/>
  </r>
  <r>
    <s v="0500000US45051"/>
    <x v="1412"/>
    <x v="962"/>
    <x v="40"/>
    <n v="45391"/>
    <s v="Pet and pet supplies stores"/>
    <n v="1"/>
    <s v="All establishments"/>
    <n v="1"/>
    <s v="All establishments"/>
    <n v="2019"/>
    <n v="15"/>
    <x v="2195"/>
    <s v="H"/>
    <x v="603"/>
    <s v="J"/>
    <x v="97"/>
    <s v="J"/>
  </r>
  <r>
    <s v="0500000US45051"/>
    <x v="1412"/>
    <x v="962"/>
    <x v="40"/>
    <n v="54194"/>
    <s v="Veterinary services"/>
    <n v="1"/>
    <s v="All establishments"/>
    <n v="1"/>
    <s v="All establishments"/>
    <n v="2019"/>
    <n v="34"/>
    <x v="2196"/>
    <s v="G"/>
    <x v="1426"/>
    <s v="G"/>
    <x v="482"/>
    <s v="G"/>
  </r>
  <r>
    <s v="0500000US45051"/>
    <x v="1412"/>
    <x v="962"/>
    <x v="40"/>
    <n v="81291"/>
    <s v="Pet care (except veterinary) services"/>
    <n v="1"/>
    <s v="All establishments"/>
    <n v="1"/>
    <s v="All establishments"/>
    <n v="2019"/>
    <n v="37"/>
    <x v="2197"/>
    <s v="G"/>
    <x v="1371"/>
    <s v="G"/>
    <x v="104"/>
    <s v="G"/>
  </r>
  <r>
    <s v="0500000US45053"/>
    <x v="1413"/>
    <x v="362"/>
    <x v="40"/>
    <n v="54194"/>
    <s v="Veterinary services"/>
    <n v="1"/>
    <s v="All establishments"/>
    <n v="1"/>
    <s v="All establishments"/>
    <n v="2019"/>
    <n v="6"/>
    <x v="550"/>
    <s v="H"/>
    <x v="835"/>
    <s v="H"/>
    <x v="5"/>
    <s v="J"/>
  </r>
  <r>
    <s v="0500000US45053"/>
    <x v="1413"/>
    <x v="362"/>
    <x v="40"/>
    <n v="81291"/>
    <s v="Pet care (except veterinary) services"/>
    <n v="1"/>
    <s v="All establishments"/>
    <n v="1"/>
    <s v="All establishments"/>
    <n v="2019"/>
    <n v="4"/>
    <x v="2198"/>
    <s v="G"/>
    <x v="781"/>
    <s v="G"/>
    <x v="222"/>
    <s v="H"/>
  </r>
  <r>
    <s v="0500000US45055"/>
    <x v="1414"/>
    <x v="963"/>
    <x v="40"/>
    <n v="54194"/>
    <s v="Veterinary services"/>
    <n v="1"/>
    <s v="All establishments"/>
    <n v="1"/>
    <s v="All establishments"/>
    <n v="2019"/>
    <n v="7"/>
    <x v="2199"/>
    <s v="H"/>
    <x v="948"/>
    <s v="H"/>
    <x v="62"/>
    <s v="H"/>
  </r>
  <r>
    <s v="0500000US45055"/>
    <x v="1414"/>
    <x v="963"/>
    <x v="40"/>
    <n v="81291"/>
    <s v="Pet care (except veterinary) services"/>
    <n v="1"/>
    <s v="All establishments"/>
    <n v="1"/>
    <s v="All establishments"/>
    <n v="2019"/>
    <n v="4"/>
    <x v="1547"/>
    <s v="J"/>
    <x v="510"/>
    <s v="J"/>
    <x v="96"/>
    <s v="G"/>
  </r>
  <r>
    <s v="0500000US45057"/>
    <x v="1415"/>
    <x v="696"/>
    <x v="40"/>
    <n v="54194"/>
    <s v="Veterinary services"/>
    <n v="1"/>
    <s v="All establishments"/>
    <n v="1"/>
    <s v="All establishments"/>
    <n v="2019"/>
    <n v="5"/>
    <x v="1964"/>
    <s v="G"/>
    <x v="0"/>
    <s v="H"/>
    <x v="21"/>
    <s v="G"/>
  </r>
  <r>
    <s v="0500000US45057"/>
    <x v="1415"/>
    <x v="696"/>
    <x v="40"/>
    <n v="81291"/>
    <s v="Pet care (except veterinary) services"/>
    <n v="1"/>
    <s v="All establishments"/>
    <n v="1"/>
    <s v="All establishments"/>
    <n v="2019"/>
    <n v="5"/>
    <x v="1985"/>
    <s v="H"/>
    <x v="403"/>
    <s v="H"/>
    <x v="199"/>
    <s v="G"/>
  </r>
  <r>
    <s v="0500000US45059"/>
    <x v="1416"/>
    <x v="258"/>
    <x v="40"/>
    <n v="54194"/>
    <s v="Veterinary services"/>
    <n v="1"/>
    <s v="All establishments"/>
    <n v="1"/>
    <s v="All establishments"/>
    <n v="2019"/>
    <n v="5"/>
    <x v="2200"/>
    <s v="G"/>
    <x v="699"/>
    <s v="G"/>
    <x v="235"/>
    <s v="G"/>
  </r>
  <r>
    <s v="0500000US45059"/>
    <x v="1416"/>
    <x v="258"/>
    <x v="40"/>
    <n v="81291"/>
    <s v="Pet care (except veterinary) services"/>
    <n v="1"/>
    <s v="All establishments"/>
    <n v="1"/>
    <s v="All establishments"/>
    <n v="2019"/>
    <n v="3"/>
    <x v="2201"/>
    <s v="G"/>
    <x v="182"/>
    <s v="G"/>
    <x v="11"/>
    <s v="H"/>
  </r>
  <r>
    <s v="0500000US45063"/>
    <x v="1417"/>
    <x v="964"/>
    <x v="40"/>
    <n v="45391"/>
    <s v="Pet and pet supplies stores"/>
    <n v="1"/>
    <s v="All establishments"/>
    <n v="1"/>
    <s v="All establishments"/>
    <n v="2019"/>
    <n v="13"/>
    <x v="2202"/>
    <s v="G"/>
    <x v="1427"/>
    <s v="G"/>
    <x v="418"/>
    <s v="G"/>
  </r>
  <r>
    <s v="0500000US45063"/>
    <x v="1417"/>
    <x v="964"/>
    <x v="40"/>
    <n v="54194"/>
    <s v="Veterinary services"/>
    <n v="1"/>
    <s v="All establishments"/>
    <n v="1"/>
    <s v="All establishments"/>
    <n v="2019"/>
    <n v="27"/>
    <x v="2203"/>
    <s v="G"/>
    <x v="1428"/>
    <s v="G"/>
    <x v="134"/>
    <s v="G"/>
  </r>
  <r>
    <s v="0500000US45063"/>
    <x v="1417"/>
    <x v="964"/>
    <x v="40"/>
    <n v="81291"/>
    <s v="Pet care (except veterinary) services"/>
    <n v="1"/>
    <s v="All establishments"/>
    <n v="1"/>
    <s v="All establishments"/>
    <n v="2019"/>
    <n v="24"/>
    <x v="2204"/>
    <s v="G"/>
    <x v="669"/>
    <s v="G"/>
    <x v="424"/>
    <s v="H"/>
  </r>
  <r>
    <s v="0500000US45067"/>
    <x v="1418"/>
    <x v="29"/>
    <x v="40"/>
    <n v="54194"/>
    <s v="Veterinary services"/>
    <n v="1"/>
    <s v="All establishments"/>
    <n v="1"/>
    <s v="All establishments"/>
    <n v="2019"/>
    <n v="3"/>
    <x v="1107"/>
    <s v="G"/>
    <x v="536"/>
    <s v="G"/>
    <x v="199"/>
    <s v="G"/>
  </r>
  <r>
    <s v="0500000US45071"/>
    <x v="1419"/>
    <x v="965"/>
    <x v="40"/>
    <n v="54194"/>
    <s v="Veterinary services"/>
    <n v="1"/>
    <s v="All establishments"/>
    <n v="1"/>
    <s v="All establishments"/>
    <n v="2019"/>
    <n v="5"/>
    <x v="316"/>
    <s v="G"/>
    <x v="476"/>
    <s v="G"/>
    <x v="18"/>
    <s v="G"/>
  </r>
  <r>
    <s v="0500000US45073"/>
    <x v="1420"/>
    <x v="264"/>
    <x v="40"/>
    <n v="45391"/>
    <s v="Pet and pet supplies stores"/>
    <n v="1"/>
    <s v="All establishments"/>
    <n v="1"/>
    <s v="All establishments"/>
    <n v="2019"/>
    <n v="3"/>
    <x v="306"/>
    <s v="J"/>
    <x v="467"/>
    <s v="J"/>
    <x v="17"/>
    <s v="H"/>
  </r>
  <r>
    <s v="0500000US45073"/>
    <x v="1420"/>
    <x v="264"/>
    <x v="40"/>
    <n v="54194"/>
    <s v="Veterinary services"/>
    <n v="1"/>
    <s v="All establishments"/>
    <n v="1"/>
    <s v="All establishments"/>
    <n v="2019"/>
    <n v="8"/>
    <x v="2205"/>
    <s v="G"/>
    <x v="1108"/>
    <s v="G"/>
    <x v="87"/>
    <s v="G"/>
  </r>
  <r>
    <s v="0500000US45073"/>
    <x v="1420"/>
    <x v="264"/>
    <x v="40"/>
    <n v="81291"/>
    <s v="Pet care (except veterinary) services"/>
    <n v="1"/>
    <s v="All establishments"/>
    <n v="1"/>
    <s v="All establishments"/>
    <n v="2019"/>
    <n v="4"/>
    <x v="19"/>
    <s v="H"/>
    <x v="613"/>
    <s v="J"/>
    <x v="33"/>
    <s v="G"/>
  </r>
  <r>
    <s v="0500000US45075"/>
    <x v="1421"/>
    <x v="966"/>
    <x v="40"/>
    <n v="54194"/>
    <s v="Veterinary services"/>
    <n v="1"/>
    <s v="All establishments"/>
    <n v="1"/>
    <s v="All establishments"/>
    <n v="2019"/>
    <n v="5"/>
    <x v="1"/>
    <s v="G"/>
    <x v="500"/>
    <s v="G"/>
    <x v="39"/>
    <s v="G"/>
  </r>
  <r>
    <s v="0500000US45075"/>
    <x v="1421"/>
    <x v="966"/>
    <x v="40"/>
    <n v="81291"/>
    <s v="Pet care (except veterinary) services"/>
    <n v="1"/>
    <s v="All establishments"/>
    <n v="1"/>
    <s v="All establishments"/>
    <n v="2019"/>
    <n v="3"/>
    <x v="147"/>
    <s v="G"/>
    <x v="112"/>
    <s v="G"/>
    <x v="139"/>
    <s v="G"/>
  </r>
  <r>
    <s v="0500000US45077"/>
    <x v="1422"/>
    <x v="267"/>
    <x v="40"/>
    <n v="54194"/>
    <s v="Veterinary services"/>
    <n v="1"/>
    <s v="All establishments"/>
    <n v="1"/>
    <s v="All establishments"/>
    <n v="2019"/>
    <n v="10"/>
    <x v="2206"/>
    <s v="G"/>
    <x v="722"/>
    <s v="G"/>
    <x v="318"/>
    <s v="G"/>
  </r>
  <r>
    <s v="0500000US45079"/>
    <x v="1423"/>
    <x v="335"/>
    <x v="40"/>
    <n v="45391"/>
    <s v="Pet and pet supplies stores"/>
    <n v="1"/>
    <s v="All establishments"/>
    <n v="1"/>
    <s v="All establishments"/>
    <n v="2019"/>
    <n v="13"/>
    <x v="1835"/>
    <s v="G"/>
    <x v="15"/>
    <s v="G"/>
    <x v="341"/>
    <s v="G"/>
  </r>
  <r>
    <s v="0500000US45079"/>
    <x v="1423"/>
    <x v="335"/>
    <x v="40"/>
    <n v="54194"/>
    <s v="Veterinary services"/>
    <n v="1"/>
    <s v="All establishments"/>
    <n v="1"/>
    <s v="All establishments"/>
    <n v="2019"/>
    <n v="33"/>
    <x v="2033"/>
    <s v="G"/>
    <x v="1429"/>
    <s v="G"/>
    <x v="606"/>
    <s v="G"/>
  </r>
  <r>
    <s v="0500000US45079"/>
    <x v="1423"/>
    <x v="335"/>
    <x v="40"/>
    <n v="81291"/>
    <s v="Pet care (except veterinary) services"/>
    <n v="1"/>
    <s v="All establishments"/>
    <n v="1"/>
    <s v="All establishments"/>
    <n v="2019"/>
    <n v="24"/>
    <x v="1171"/>
    <s v="G"/>
    <x v="1430"/>
    <s v="G"/>
    <x v="380"/>
    <s v="G"/>
  </r>
  <r>
    <s v="0500000US45083"/>
    <x v="1424"/>
    <x v="967"/>
    <x v="40"/>
    <n v="45391"/>
    <s v="Pet and pet supplies stores"/>
    <n v="1"/>
    <s v="All establishments"/>
    <n v="1"/>
    <s v="All establishments"/>
    <n v="2019"/>
    <n v="6"/>
    <x v="1352"/>
    <s v="J"/>
    <x v="825"/>
    <s v="J"/>
    <x v="137"/>
    <s v="H"/>
  </r>
  <r>
    <s v="0500000US45083"/>
    <x v="1424"/>
    <x v="967"/>
    <x v="40"/>
    <n v="54194"/>
    <s v="Veterinary services"/>
    <n v="1"/>
    <s v="All establishments"/>
    <n v="1"/>
    <s v="All establishments"/>
    <n v="2019"/>
    <n v="24"/>
    <x v="2207"/>
    <s v="G"/>
    <x v="765"/>
    <s v="G"/>
    <x v="415"/>
    <s v="G"/>
  </r>
  <r>
    <s v="0500000US45083"/>
    <x v="1424"/>
    <x v="967"/>
    <x v="40"/>
    <n v="81291"/>
    <s v="Pet care (except veterinary) services"/>
    <n v="1"/>
    <s v="All establishments"/>
    <n v="1"/>
    <s v="All establishments"/>
    <n v="2019"/>
    <n v="21"/>
    <x v="2208"/>
    <s v="G"/>
    <x v="411"/>
    <s v="G"/>
    <x v="97"/>
    <s v="G"/>
  </r>
  <r>
    <s v="0500000US45085"/>
    <x v="1425"/>
    <x v="225"/>
    <x v="40"/>
    <n v="45391"/>
    <s v="Pet and pet supplies stores"/>
    <n v="1"/>
    <s v="All establishments"/>
    <n v="1"/>
    <s v="All establishments"/>
    <n v="2019"/>
    <n v="3"/>
    <x v="2209"/>
    <s v="J"/>
    <x v="4"/>
    <s v="J"/>
    <x v="33"/>
    <s v="J"/>
  </r>
  <r>
    <s v="0500000US45085"/>
    <x v="1425"/>
    <x v="225"/>
    <x v="40"/>
    <n v="54194"/>
    <s v="Veterinary services"/>
    <n v="1"/>
    <s v="All establishments"/>
    <n v="1"/>
    <s v="All establishments"/>
    <n v="2019"/>
    <n v="5"/>
    <x v="1883"/>
    <s v="G"/>
    <x v="1032"/>
    <s v="G"/>
    <x v="60"/>
    <s v="G"/>
  </r>
  <r>
    <s v="0500000US45085"/>
    <x v="1425"/>
    <x v="225"/>
    <x v="40"/>
    <n v="81291"/>
    <s v="Pet care (except veterinary) services"/>
    <n v="1"/>
    <s v="All establishments"/>
    <n v="1"/>
    <s v="All establishments"/>
    <n v="2019"/>
    <n v="9"/>
    <x v="2210"/>
    <s v="G"/>
    <x v="750"/>
    <s v="G"/>
    <x v="72"/>
    <s v="H"/>
  </r>
  <r>
    <s v="0500000US45089"/>
    <x v="1426"/>
    <x v="968"/>
    <x v="40"/>
    <n v="54194"/>
    <s v="Veterinary services"/>
    <n v="1"/>
    <s v="All establishments"/>
    <n v="1"/>
    <s v="All establishments"/>
    <n v="2019"/>
    <n v="3"/>
    <x v="131"/>
    <s v="G"/>
    <x v="615"/>
    <s v="H"/>
    <x v="7"/>
    <s v="H"/>
  </r>
  <r>
    <s v="0500000US45091"/>
    <x v="1427"/>
    <x v="514"/>
    <x v="40"/>
    <n v="45391"/>
    <s v="Pet and pet supplies stores"/>
    <n v="1"/>
    <s v="All establishments"/>
    <n v="1"/>
    <s v="All establishments"/>
    <n v="2019"/>
    <n v="10"/>
    <x v="2211"/>
    <s v="G"/>
    <x v="956"/>
    <s v="G"/>
    <x v="86"/>
    <s v="G"/>
  </r>
  <r>
    <s v="0500000US45091"/>
    <x v="1427"/>
    <x v="514"/>
    <x v="40"/>
    <n v="54194"/>
    <s v="Veterinary services"/>
    <n v="1"/>
    <s v="All establishments"/>
    <n v="1"/>
    <s v="All establishments"/>
    <n v="2019"/>
    <n v="23"/>
    <x v="260"/>
    <s v="H"/>
    <x v="1431"/>
    <s v="H"/>
    <x v="618"/>
    <s v="H"/>
  </r>
  <r>
    <s v="0500000US45091"/>
    <x v="1427"/>
    <x v="514"/>
    <x v="40"/>
    <n v="81291"/>
    <s v="Pet care (except veterinary) services"/>
    <n v="1"/>
    <s v="All establishments"/>
    <n v="1"/>
    <s v="All establishments"/>
    <n v="2019"/>
    <n v="16"/>
    <x v="2212"/>
    <s v="G"/>
    <x v="1432"/>
    <s v="G"/>
    <x v="282"/>
    <s v="G"/>
  </r>
  <r>
    <s v="0500000US46011"/>
    <x v="1428"/>
    <x v="969"/>
    <x v="41"/>
    <n v="54194"/>
    <s v="Veterinary services"/>
    <n v="1"/>
    <s v="All establishments"/>
    <n v="1"/>
    <s v="All establishments"/>
    <n v="2019"/>
    <n v="7"/>
    <x v="2132"/>
    <s v="G"/>
    <x v="431"/>
    <s v="G"/>
    <x v="95"/>
    <s v="G"/>
  </r>
  <r>
    <s v="0500000US46011"/>
    <x v="1428"/>
    <x v="969"/>
    <x v="41"/>
    <n v="81291"/>
    <s v="Pet care (except veterinary) services"/>
    <n v="1"/>
    <s v="All establishments"/>
    <n v="1"/>
    <s v="All establishments"/>
    <n v="2019"/>
    <n v="4"/>
    <x v="1730"/>
    <s v="G"/>
    <x v="796"/>
    <s v="G"/>
    <x v="139"/>
    <s v="J"/>
  </r>
  <r>
    <s v="0500000US46013"/>
    <x v="1429"/>
    <x v="592"/>
    <x v="41"/>
    <n v="54194"/>
    <s v="Veterinary services"/>
    <n v="1"/>
    <s v="All establishments"/>
    <n v="1"/>
    <s v="All establishments"/>
    <n v="2019"/>
    <n v="5"/>
    <x v="2213"/>
    <s v="G"/>
    <x v="1433"/>
    <s v="G"/>
    <x v="235"/>
    <s v="G"/>
  </r>
  <r>
    <s v="0500000US46013"/>
    <x v="1429"/>
    <x v="592"/>
    <x v="41"/>
    <n v="81291"/>
    <s v="Pet care (except veterinary) services"/>
    <n v="1"/>
    <s v="All establishments"/>
    <n v="1"/>
    <s v="All establishments"/>
    <n v="2019"/>
    <n v="3"/>
    <x v="2214"/>
    <s v="J"/>
    <x v="1379"/>
    <s v="J"/>
    <x v="46"/>
    <s v="J"/>
  </r>
  <r>
    <s v="0500000US46019"/>
    <x v="1430"/>
    <x v="90"/>
    <x v="41"/>
    <n v="54194"/>
    <s v="Veterinary services"/>
    <n v="1"/>
    <s v="All establishments"/>
    <n v="1"/>
    <s v="All establishments"/>
    <n v="2019"/>
    <n v="5"/>
    <x v="2215"/>
    <s v="H"/>
    <x v="132"/>
    <s v="H"/>
    <x v="69"/>
    <s v="G"/>
  </r>
  <r>
    <s v="0500000US46023"/>
    <x v="1431"/>
    <x v="970"/>
    <x v="41"/>
    <n v="54194"/>
    <s v="Veterinary services"/>
    <n v="1"/>
    <s v="All establishments"/>
    <n v="1"/>
    <s v="All establishments"/>
    <n v="2019"/>
    <n v="3"/>
    <x v="2189"/>
    <s v="G"/>
    <x v="476"/>
    <s v="G"/>
    <x v="7"/>
    <s v="G"/>
  </r>
  <r>
    <s v="0500000US46029"/>
    <x v="1432"/>
    <x v="971"/>
    <x v="41"/>
    <n v="54194"/>
    <s v="Veterinary services"/>
    <n v="1"/>
    <s v="All establishments"/>
    <n v="1"/>
    <s v="All establishments"/>
    <n v="2019"/>
    <n v="8"/>
    <x v="932"/>
    <s v="G"/>
    <x v="423"/>
    <s v="G"/>
    <x v="105"/>
    <s v="G"/>
  </r>
  <r>
    <s v="0500000US46029"/>
    <x v="1432"/>
    <x v="971"/>
    <x v="41"/>
    <n v="81291"/>
    <s v="Pet care (except veterinary) services"/>
    <n v="1"/>
    <s v="All establishments"/>
    <n v="1"/>
    <s v="All establishments"/>
    <n v="2019"/>
    <n v="5"/>
    <x v="2216"/>
    <s v="H"/>
    <x v="127"/>
    <s v="H"/>
    <x v="38"/>
    <s v="J"/>
  </r>
  <r>
    <s v="0500000US46035"/>
    <x v="1433"/>
    <x v="972"/>
    <x v="41"/>
    <n v="54194"/>
    <s v="Veterinary services"/>
    <n v="1"/>
    <s v="All establishments"/>
    <n v="1"/>
    <s v="All establishments"/>
    <n v="2019"/>
    <n v="3"/>
    <x v="2217"/>
    <s v="G"/>
    <x v="743"/>
    <s v="G"/>
    <x v="95"/>
    <s v="G"/>
  </r>
  <r>
    <s v="0500000US46065"/>
    <x v="1434"/>
    <x v="973"/>
    <x v="41"/>
    <n v="54194"/>
    <s v="Veterinary services"/>
    <n v="1"/>
    <s v="All establishments"/>
    <n v="1"/>
    <s v="All establishments"/>
    <n v="2019"/>
    <n v="3"/>
    <x v="2218"/>
    <s v="H"/>
    <x v="1014"/>
    <s v="H"/>
    <x v="4"/>
    <s v="G"/>
  </r>
  <r>
    <s v="0500000US46065"/>
    <x v="1434"/>
    <x v="973"/>
    <x v="41"/>
    <n v="81291"/>
    <s v="Pet care (except veterinary) services"/>
    <n v="1"/>
    <s v="All establishments"/>
    <n v="1"/>
    <s v="All establishments"/>
    <n v="2019"/>
    <n v="4"/>
    <x v="2219"/>
    <s v="G"/>
    <x v="138"/>
    <s v="J"/>
    <x v="46"/>
    <s v="J"/>
  </r>
  <r>
    <s v="0500000US46067"/>
    <x v="1435"/>
    <x v="974"/>
    <x v="41"/>
    <n v="54194"/>
    <s v="Veterinary services"/>
    <n v="1"/>
    <s v="All establishments"/>
    <n v="1"/>
    <s v="All establishments"/>
    <n v="2019"/>
    <n v="3"/>
    <x v="2220"/>
    <s v="J"/>
    <x v="779"/>
    <s v="J"/>
    <x v="68"/>
    <s v="J"/>
  </r>
  <r>
    <s v="0500000US46081"/>
    <x v="1436"/>
    <x v="25"/>
    <x v="41"/>
    <n v="54194"/>
    <s v="Veterinary services"/>
    <n v="1"/>
    <s v="All establishments"/>
    <n v="1"/>
    <s v="All establishments"/>
    <n v="2019"/>
    <n v="3"/>
    <x v="2221"/>
    <s v="H"/>
    <x v="330"/>
    <s v="H"/>
    <x v="125"/>
    <s v="J"/>
  </r>
  <r>
    <s v="0500000US46081"/>
    <x v="1436"/>
    <x v="25"/>
    <x v="41"/>
    <n v="81291"/>
    <s v="Pet care (except veterinary) services"/>
    <n v="1"/>
    <s v="All establishments"/>
    <n v="1"/>
    <s v="All establishments"/>
    <n v="2019"/>
    <n v="3"/>
    <x v="720"/>
    <s v="H"/>
    <x v="197"/>
    <s v="J"/>
    <x v="6"/>
    <s v="G"/>
  </r>
  <r>
    <s v="0500000US46083"/>
    <x v="1437"/>
    <x v="157"/>
    <x v="41"/>
    <n v="54194"/>
    <s v="Veterinary services"/>
    <n v="1"/>
    <s v="All establishments"/>
    <n v="1"/>
    <s v="All establishments"/>
    <n v="2019"/>
    <n v="6"/>
    <x v="2222"/>
    <s v="G"/>
    <x v="1141"/>
    <s v="G"/>
    <x v="99"/>
    <s v="H"/>
  </r>
  <r>
    <s v="0500000US46083"/>
    <x v="1437"/>
    <x v="157"/>
    <x v="41"/>
    <n v="81291"/>
    <s v="Pet care (except veterinary) services"/>
    <n v="1"/>
    <s v="All establishments"/>
    <n v="1"/>
    <s v="All establishments"/>
    <n v="2019"/>
    <n v="9"/>
    <x v="2223"/>
    <s v="G"/>
    <x v="220"/>
    <s v="G"/>
    <x v="105"/>
    <s v="J"/>
  </r>
  <r>
    <s v="0500000US46093"/>
    <x v="1438"/>
    <x v="975"/>
    <x v="41"/>
    <n v="54194"/>
    <s v="Veterinary services"/>
    <n v="1"/>
    <s v="All establishments"/>
    <n v="1"/>
    <s v="All establishments"/>
    <n v="2019"/>
    <n v="6"/>
    <x v="2224"/>
    <s v="G"/>
    <x v="503"/>
    <s v="H"/>
    <x v="69"/>
    <s v="G"/>
  </r>
  <r>
    <s v="0500000US46093"/>
    <x v="1438"/>
    <x v="975"/>
    <x v="41"/>
    <n v="81291"/>
    <s v="Pet care (except veterinary) services"/>
    <n v="1"/>
    <s v="All establishments"/>
    <n v="1"/>
    <s v="All establishments"/>
    <n v="2019"/>
    <n v="4"/>
    <x v="2225"/>
    <s v="G"/>
    <x v="309"/>
    <s v="G"/>
    <x v="94"/>
    <s v="G"/>
  </r>
  <r>
    <s v="0500000US46099"/>
    <x v="1439"/>
    <x v="976"/>
    <x v="41"/>
    <n v="45391"/>
    <s v="Pet and pet supplies stores"/>
    <n v="1"/>
    <s v="All establishments"/>
    <n v="1"/>
    <s v="All establishments"/>
    <n v="2019"/>
    <n v="7"/>
    <x v="2226"/>
    <s v="H"/>
    <x v="709"/>
    <s v="H"/>
    <x v="355"/>
    <s v="G"/>
  </r>
  <r>
    <s v="0500000US46099"/>
    <x v="1439"/>
    <x v="976"/>
    <x v="41"/>
    <n v="54194"/>
    <s v="Veterinary services"/>
    <n v="1"/>
    <s v="All establishments"/>
    <n v="1"/>
    <s v="All establishments"/>
    <n v="2019"/>
    <n v="15"/>
    <x v="2227"/>
    <s v="G"/>
    <x v="1434"/>
    <s v="G"/>
    <x v="619"/>
    <s v="G"/>
  </r>
  <r>
    <s v="0500000US46099"/>
    <x v="1439"/>
    <x v="976"/>
    <x v="41"/>
    <n v="81291"/>
    <s v="Pet care (except veterinary) services"/>
    <n v="1"/>
    <s v="All establishments"/>
    <n v="1"/>
    <s v="All establishments"/>
    <n v="2019"/>
    <n v="11"/>
    <x v="1494"/>
    <s v="G"/>
    <x v="713"/>
    <s v="G"/>
    <x v="48"/>
    <s v="G"/>
  </r>
  <r>
    <s v="0500000US46103"/>
    <x v="1440"/>
    <x v="977"/>
    <x v="41"/>
    <n v="45391"/>
    <s v="Pet and pet supplies stores"/>
    <n v="1"/>
    <s v="All establishments"/>
    <n v="1"/>
    <s v="All establishments"/>
    <n v="2019"/>
    <n v="5"/>
    <x v="1374"/>
    <s v="H"/>
    <x v="1233"/>
    <s v="H"/>
    <x v="30"/>
    <s v="H"/>
  </r>
  <r>
    <s v="0500000US46103"/>
    <x v="1440"/>
    <x v="977"/>
    <x v="41"/>
    <n v="54194"/>
    <s v="Veterinary services"/>
    <n v="1"/>
    <s v="All establishments"/>
    <n v="1"/>
    <s v="All establishments"/>
    <n v="2019"/>
    <n v="13"/>
    <x v="2228"/>
    <s v="H"/>
    <x v="1435"/>
    <s v="H"/>
    <x v="126"/>
    <s v="G"/>
  </r>
  <r>
    <s v="0500000US46103"/>
    <x v="1440"/>
    <x v="977"/>
    <x v="41"/>
    <n v="81291"/>
    <s v="Pet care (except veterinary) services"/>
    <n v="1"/>
    <s v="All establishments"/>
    <n v="1"/>
    <s v="All establishments"/>
    <n v="2019"/>
    <n v="8"/>
    <x v="2229"/>
    <s v="G"/>
    <x v="671"/>
    <s v="G"/>
    <x v="39"/>
    <s v="H"/>
  </r>
  <r>
    <s v="0500000US46109"/>
    <x v="1441"/>
    <x v="978"/>
    <x v="41"/>
    <n v="54194"/>
    <s v="Veterinary services"/>
    <n v="1"/>
    <s v="All establishments"/>
    <n v="1"/>
    <s v="All establishments"/>
    <n v="2019"/>
    <n v="3"/>
    <x v="2230"/>
    <s v="H"/>
    <x v="12"/>
    <s v="J"/>
    <x v="77"/>
    <s v="J"/>
  </r>
  <r>
    <s v="0500000US46127"/>
    <x v="1442"/>
    <x v="84"/>
    <x v="41"/>
    <n v="54194"/>
    <s v="Veterinary services"/>
    <n v="1"/>
    <s v="All establishments"/>
    <n v="1"/>
    <s v="All establishments"/>
    <n v="2019"/>
    <n v="3"/>
    <x v="838"/>
    <s v="G"/>
    <x v="488"/>
    <s v="G"/>
    <x v="67"/>
    <s v="J"/>
  </r>
  <r>
    <s v="0500000US46135"/>
    <x v="1443"/>
    <x v="979"/>
    <x v="41"/>
    <n v="54194"/>
    <s v="Veterinary services"/>
    <n v="1"/>
    <s v="All establishments"/>
    <n v="1"/>
    <s v="All establishments"/>
    <n v="2019"/>
    <n v="4"/>
    <x v="335"/>
    <s v="G"/>
    <x v="830"/>
    <s v="H"/>
    <x v="77"/>
    <s v="G"/>
  </r>
  <r>
    <s v="0500000US47001"/>
    <x v="1444"/>
    <x v="952"/>
    <x v="42"/>
    <n v="45391"/>
    <s v="Pet and pet supplies stores"/>
    <n v="1"/>
    <s v="All establishments"/>
    <n v="1"/>
    <s v="All establishments"/>
    <n v="2019"/>
    <n v="3"/>
    <x v="951"/>
    <s v="J"/>
    <x v="187"/>
    <s v="J"/>
    <x v="14"/>
    <s v="J"/>
  </r>
  <r>
    <s v="0500000US47001"/>
    <x v="1444"/>
    <x v="952"/>
    <x v="42"/>
    <n v="54194"/>
    <s v="Veterinary services"/>
    <n v="1"/>
    <s v="All establishments"/>
    <n v="1"/>
    <s v="All establishments"/>
    <n v="2019"/>
    <n v="10"/>
    <x v="1903"/>
    <s v="H"/>
    <x v="1152"/>
    <s v="H"/>
    <x v="315"/>
    <s v="G"/>
  </r>
  <r>
    <s v="0500000US47001"/>
    <x v="1444"/>
    <x v="952"/>
    <x v="42"/>
    <n v="81291"/>
    <s v="Pet care (except veterinary) services"/>
    <n v="1"/>
    <s v="All establishments"/>
    <n v="1"/>
    <s v="All establishments"/>
    <n v="2019"/>
    <n v="4"/>
    <x v="578"/>
    <s v="G"/>
    <x v="485"/>
    <s v="H"/>
    <x v="16"/>
    <s v="J"/>
  </r>
  <r>
    <s v="0500000US47003"/>
    <x v="1445"/>
    <x v="923"/>
    <x v="42"/>
    <n v="54194"/>
    <s v="Veterinary services"/>
    <n v="1"/>
    <s v="All establishments"/>
    <n v="1"/>
    <s v="All establishments"/>
    <n v="2019"/>
    <n v="10"/>
    <x v="2231"/>
    <s v="G"/>
    <x v="1436"/>
    <s v="G"/>
    <x v="408"/>
    <s v="H"/>
  </r>
  <r>
    <s v="0500000US47003"/>
    <x v="1445"/>
    <x v="923"/>
    <x v="42"/>
    <n v="81291"/>
    <s v="Pet care (except veterinary) services"/>
    <n v="1"/>
    <s v="All establishments"/>
    <n v="1"/>
    <s v="All establishments"/>
    <n v="2019"/>
    <n v="3"/>
    <x v="2232"/>
    <s v="H"/>
    <x v="954"/>
    <s v="J"/>
    <x v="139"/>
    <s v="J"/>
  </r>
  <r>
    <s v="0500000US47009"/>
    <x v="1446"/>
    <x v="3"/>
    <x v="42"/>
    <n v="45391"/>
    <s v="Pet and pet supplies stores"/>
    <n v="1"/>
    <s v="All establishments"/>
    <n v="1"/>
    <s v="All establishments"/>
    <n v="2019"/>
    <n v="5"/>
    <x v="873"/>
    <s v="J"/>
    <x v="771"/>
    <s v="J"/>
    <x v="66"/>
    <s v="J"/>
  </r>
  <r>
    <s v="0500000US47009"/>
    <x v="1446"/>
    <x v="3"/>
    <x v="42"/>
    <n v="54194"/>
    <s v="Veterinary services"/>
    <n v="1"/>
    <s v="All establishments"/>
    <n v="1"/>
    <s v="All establishments"/>
    <n v="2019"/>
    <n v="21"/>
    <x v="2233"/>
    <s v="G"/>
    <x v="1437"/>
    <s v="G"/>
    <x v="242"/>
    <s v="H"/>
  </r>
  <r>
    <s v="0500000US47009"/>
    <x v="1446"/>
    <x v="3"/>
    <x v="42"/>
    <n v="81291"/>
    <s v="Pet care (except veterinary) services"/>
    <n v="1"/>
    <s v="All establishments"/>
    <n v="1"/>
    <s v="All establishments"/>
    <n v="2019"/>
    <n v="10"/>
    <x v="1072"/>
    <s v="G"/>
    <x v="1438"/>
    <s v="G"/>
    <x v="14"/>
    <s v="J"/>
  </r>
  <r>
    <s v="0500000US47011"/>
    <x v="1447"/>
    <x v="980"/>
    <x v="42"/>
    <n v="54194"/>
    <s v="Veterinary services"/>
    <n v="1"/>
    <s v="All establishments"/>
    <n v="1"/>
    <s v="All establishments"/>
    <n v="2019"/>
    <n v="13"/>
    <x v="2234"/>
    <s v="G"/>
    <x v="547"/>
    <s v="G"/>
    <x v="541"/>
    <s v="G"/>
  </r>
  <r>
    <s v="0500000US47011"/>
    <x v="1447"/>
    <x v="980"/>
    <x v="42"/>
    <n v="81291"/>
    <s v="Pet care (except veterinary) services"/>
    <n v="1"/>
    <s v="All establishments"/>
    <n v="1"/>
    <s v="All establishments"/>
    <n v="2019"/>
    <n v="5"/>
    <x v="1304"/>
    <s v="H"/>
    <x v="181"/>
    <s v="G"/>
    <x v="63"/>
    <s v="G"/>
  </r>
  <r>
    <s v="0500000US47013"/>
    <x v="1448"/>
    <x v="449"/>
    <x v="42"/>
    <n v="54194"/>
    <s v="Veterinary services"/>
    <n v="1"/>
    <s v="All establishments"/>
    <n v="1"/>
    <s v="All establishments"/>
    <n v="2019"/>
    <n v="3"/>
    <x v="767"/>
    <s v="G"/>
    <x v="430"/>
    <s v="G"/>
    <x v="32"/>
    <s v="J"/>
  </r>
  <r>
    <s v="0500000US47013"/>
    <x v="1448"/>
    <x v="449"/>
    <x v="42"/>
    <n v="81291"/>
    <s v="Pet care (except veterinary) services"/>
    <n v="1"/>
    <s v="All establishments"/>
    <n v="1"/>
    <s v="All establishments"/>
    <n v="2019"/>
    <n v="3"/>
    <x v="2235"/>
    <s v="G"/>
    <x v="1057"/>
    <s v="G"/>
    <x v="77"/>
    <s v="J"/>
  </r>
  <r>
    <s v="0500000US47017"/>
    <x v="1449"/>
    <x v="65"/>
    <x v="42"/>
    <n v="54194"/>
    <s v="Veterinary services"/>
    <n v="1"/>
    <s v="All establishments"/>
    <n v="1"/>
    <s v="All establishments"/>
    <n v="2019"/>
    <n v="3"/>
    <x v="266"/>
    <s v="H"/>
    <x v="644"/>
    <s v="H"/>
    <x v="22"/>
    <s v="H"/>
  </r>
  <r>
    <s v="0500000US47019"/>
    <x v="1450"/>
    <x v="672"/>
    <x v="42"/>
    <n v="54194"/>
    <s v="Veterinary services"/>
    <n v="1"/>
    <s v="All establishments"/>
    <n v="1"/>
    <s v="All establishments"/>
    <n v="2019"/>
    <n v="5"/>
    <x v="967"/>
    <s v="G"/>
    <x v="1439"/>
    <s v="H"/>
    <x v="17"/>
    <s v="J"/>
  </r>
  <r>
    <s v="0500000US47021"/>
    <x v="1451"/>
    <x v="981"/>
    <x v="42"/>
    <n v="54194"/>
    <s v="Veterinary services"/>
    <n v="1"/>
    <s v="All establishments"/>
    <n v="1"/>
    <s v="All establishments"/>
    <n v="2019"/>
    <n v="5"/>
    <x v="2236"/>
    <s v="G"/>
    <x v="628"/>
    <s v="H"/>
    <x v="235"/>
    <s v="H"/>
  </r>
  <r>
    <s v="0500000US47021"/>
    <x v="1451"/>
    <x v="981"/>
    <x v="42"/>
    <n v="81291"/>
    <s v="Pet care (except veterinary) services"/>
    <n v="1"/>
    <s v="All establishments"/>
    <n v="1"/>
    <s v="All establishments"/>
    <n v="2019"/>
    <n v="4"/>
    <x v="2237"/>
    <s v="H"/>
    <x v="19"/>
    <s v="G"/>
    <x v="38"/>
    <s v="G"/>
  </r>
  <r>
    <s v="0500000US47025"/>
    <x v="1452"/>
    <x v="982"/>
    <x v="42"/>
    <n v="54194"/>
    <s v="Veterinary services"/>
    <n v="1"/>
    <s v="All establishments"/>
    <n v="1"/>
    <s v="All establishments"/>
    <n v="2019"/>
    <n v="5"/>
    <x v="804"/>
    <s v="G"/>
    <x v="1440"/>
    <s v="H"/>
    <x v="20"/>
    <s v="G"/>
  </r>
  <r>
    <s v="0500000US47031"/>
    <x v="1453"/>
    <x v="8"/>
    <x v="42"/>
    <n v="54194"/>
    <s v="Veterinary services"/>
    <n v="1"/>
    <s v="All establishments"/>
    <n v="1"/>
    <s v="All establishments"/>
    <n v="2019"/>
    <n v="8"/>
    <x v="2238"/>
    <s v="G"/>
    <x v="1441"/>
    <s v="G"/>
    <x v="122"/>
    <s v="H"/>
  </r>
  <r>
    <s v="0500000US47031"/>
    <x v="1453"/>
    <x v="8"/>
    <x v="42"/>
    <n v="81291"/>
    <s v="Pet care (except veterinary) services"/>
    <n v="1"/>
    <s v="All establishments"/>
    <n v="1"/>
    <s v="All establishments"/>
    <n v="2019"/>
    <n v="3"/>
    <x v="147"/>
    <s v="G"/>
    <x v="112"/>
    <s v="H"/>
    <x v="16"/>
    <s v="J"/>
  </r>
  <r>
    <s v="0500000US47035"/>
    <x v="1454"/>
    <x v="506"/>
    <x v="42"/>
    <n v="54194"/>
    <s v="Veterinary services"/>
    <n v="1"/>
    <s v="All establishments"/>
    <n v="1"/>
    <s v="All establishments"/>
    <n v="2019"/>
    <n v="6"/>
    <x v="1882"/>
    <s v="H"/>
    <x v="312"/>
    <s v="H"/>
    <x v="258"/>
    <s v="H"/>
  </r>
  <r>
    <s v="0500000US47035"/>
    <x v="1454"/>
    <x v="506"/>
    <x v="42"/>
    <n v="81291"/>
    <s v="Pet care (except veterinary) services"/>
    <n v="1"/>
    <s v="All establishments"/>
    <n v="1"/>
    <s v="All establishments"/>
    <n v="2019"/>
    <n v="5"/>
    <x v="2037"/>
    <s v="H"/>
    <x v="114"/>
    <s v="H"/>
    <x v="77"/>
    <s v="G"/>
  </r>
  <r>
    <s v="0500000US47037"/>
    <x v="1455"/>
    <x v="792"/>
    <x v="42"/>
    <n v="45391"/>
    <s v="Pet and pet supplies stores"/>
    <n v="1"/>
    <s v="All establishments"/>
    <n v="1"/>
    <s v="All establishments"/>
    <n v="2019"/>
    <n v="29"/>
    <x v="2239"/>
    <s v="G"/>
    <x v="1442"/>
    <s v="G"/>
    <x v="412"/>
    <s v="G"/>
  </r>
  <r>
    <s v="0500000US47037"/>
    <x v="1455"/>
    <x v="792"/>
    <x v="42"/>
    <n v="54194"/>
    <s v="Veterinary services"/>
    <n v="1"/>
    <s v="All establishments"/>
    <n v="1"/>
    <s v="All establishments"/>
    <n v="2019"/>
    <n v="67"/>
    <x v="2240"/>
    <s v="H"/>
    <x v="1443"/>
    <s v="H"/>
    <x v="620"/>
    <s v="H"/>
  </r>
  <r>
    <s v="0500000US47037"/>
    <x v="1455"/>
    <x v="792"/>
    <x v="42"/>
    <n v="81291"/>
    <s v="Pet care (except veterinary) services"/>
    <n v="1"/>
    <s v="All establishments"/>
    <n v="1"/>
    <s v="All establishments"/>
    <n v="2019"/>
    <n v="40"/>
    <x v="2241"/>
    <s v="G"/>
    <x v="1444"/>
    <s v="G"/>
    <x v="240"/>
    <s v="G"/>
  </r>
  <r>
    <s v="0500000US47043"/>
    <x v="1456"/>
    <x v="983"/>
    <x v="42"/>
    <n v="54194"/>
    <s v="Veterinary services"/>
    <n v="1"/>
    <s v="All establishments"/>
    <n v="1"/>
    <s v="All establishments"/>
    <n v="2019"/>
    <n v="5"/>
    <x v="2242"/>
    <s v="G"/>
    <x v="1318"/>
    <s v="G"/>
    <x v="64"/>
    <s v="G"/>
  </r>
  <r>
    <s v="0500000US47045"/>
    <x v="1457"/>
    <x v="984"/>
    <x v="42"/>
    <n v="81291"/>
    <s v="Pet care (except veterinary) services"/>
    <n v="1"/>
    <s v="All establishments"/>
    <n v="1"/>
    <s v="All establishments"/>
    <n v="2019"/>
    <n v="3"/>
    <x v="2243"/>
    <s v="G"/>
    <x v="1379"/>
    <s v="J"/>
    <x v="329"/>
    <s v="G"/>
  </r>
  <r>
    <s v="0500000US47047"/>
    <x v="1458"/>
    <x v="246"/>
    <x v="42"/>
    <n v="54194"/>
    <s v="Veterinary services"/>
    <n v="1"/>
    <s v="All establishments"/>
    <n v="1"/>
    <s v="All establishments"/>
    <n v="2019"/>
    <n v="6"/>
    <x v="1233"/>
    <s v="J"/>
    <x v="59"/>
    <s v="J"/>
    <x v="60"/>
    <s v="H"/>
  </r>
  <r>
    <s v="0500000US47051"/>
    <x v="1459"/>
    <x v="18"/>
    <x v="42"/>
    <n v="54194"/>
    <s v="Veterinary services"/>
    <n v="1"/>
    <s v="All establishments"/>
    <n v="1"/>
    <s v="All establishments"/>
    <n v="2019"/>
    <n v="3"/>
    <x v="1459"/>
    <s v="G"/>
    <x v="260"/>
    <s v="G"/>
    <x v="20"/>
    <s v="H"/>
  </r>
  <r>
    <s v="0500000US47051"/>
    <x v="1459"/>
    <x v="18"/>
    <x v="42"/>
    <n v="81291"/>
    <s v="Pet care (except veterinary) services"/>
    <n v="1"/>
    <s v="All establishments"/>
    <n v="1"/>
    <s v="All establishments"/>
    <n v="2019"/>
    <n v="4"/>
    <x v="12"/>
    <s v="G"/>
    <x v="114"/>
    <s v="G"/>
    <x v="32"/>
    <s v="J"/>
  </r>
  <r>
    <s v="0500000US47053"/>
    <x v="1460"/>
    <x v="985"/>
    <x v="42"/>
    <n v="54194"/>
    <s v="Veterinary services"/>
    <n v="1"/>
    <s v="All establishments"/>
    <n v="1"/>
    <s v="All establishments"/>
    <n v="2019"/>
    <n v="5"/>
    <x v="1864"/>
    <s v="H"/>
    <x v="135"/>
    <s v="G"/>
    <x v="11"/>
    <s v="G"/>
  </r>
  <r>
    <s v="0500000US47055"/>
    <x v="1461"/>
    <x v="986"/>
    <x v="42"/>
    <n v="54194"/>
    <s v="Veterinary services"/>
    <n v="1"/>
    <s v="All establishments"/>
    <n v="1"/>
    <s v="All establishments"/>
    <n v="2019"/>
    <n v="6"/>
    <x v="2244"/>
    <s v="H"/>
    <x v="431"/>
    <s v="H"/>
    <x v="225"/>
    <s v="H"/>
  </r>
  <r>
    <s v="0500000US47059"/>
    <x v="1462"/>
    <x v="73"/>
    <x v="42"/>
    <n v="54194"/>
    <s v="Veterinary services"/>
    <n v="1"/>
    <s v="All establishments"/>
    <n v="1"/>
    <s v="All establishments"/>
    <n v="2019"/>
    <n v="11"/>
    <x v="1023"/>
    <s v="G"/>
    <x v="1445"/>
    <s v="H"/>
    <x v="221"/>
    <s v="G"/>
  </r>
  <r>
    <s v="0500000US47059"/>
    <x v="1462"/>
    <x v="73"/>
    <x v="42"/>
    <n v="81291"/>
    <s v="Pet care (except veterinary) services"/>
    <n v="1"/>
    <s v="All establishments"/>
    <n v="1"/>
    <s v="All establishments"/>
    <n v="2019"/>
    <n v="3"/>
    <x v="1349"/>
    <s v="G"/>
    <x v="112"/>
    <s v="G"/>
    <x v="38"/>
    <s v="J"/>
  </r>
  <r>
    <s v="0500000US47063"/>
    <x v="1463"/>
    <x v="987"/>
    <x v="42"/>
    <n v="54194"/>
    <s v="Veterinary services"/>
    <n v="1"/>
    <s v="All establishments"/>
    <n v="1"/>
    <s v="All establishments"/>
    <n v="2019"/>
    <n v="7"/>
    <x v="281"/>
    <s v="G"/>
    <x v="1356"/>
    <s v="G"/>
    <x v="212"/>
    <s v="G"/>
  </r>
  <r>
    <s v="0500000US47063"/>
    <x v="1463"/>
    <x v="987"/>
    <x v="42"/>
    <n v="81291"/>
    <s v="Pet care (except veterinary) services"/>
    <n v="1"/>
    <s v="All establishments"/>
    <n v="1"/>
    <s v="All establishments"/>
    <n v="2019"/>
    <n v="4"/>
    <x v="2245"/>
    <s v="H"/>
    <x v="127"/>
    <s v="H"/>
    <x v="38"/>
    <s v="J"/>
  </r>
  <r>
    <s v="0500000US47065"/>
    <x v="1464"/>
    <x v="357"/>
    <x v="42"/>
    <n v="45391"/>
    <s v="Pet and pet supplies stores"/>
    <n v="1"/>
    <s v="All establishments"/>
    <n v="1"/>
    <s v="All establishments"/>
    <n v="2019"/>
    <n v="8"/>
    <x v="2246"/>
    <s v="H"/>
    <x v="1445"/>
    <s v="H"/>
    <x v="142"/>
    <s v="H"/>
  </r>
  <r>
    <s v="0500000US47065"/>
    <x v="1464"/>
    <x v="357"/>
    <x v="42"/>
    <n v="54194"/>
    <s v="Veterinary services"/>
    <n v="1"/>
    <s v="All establishments"/>
    <n v="1"/>
    <s v="All establishments"/>
    <n v="2019"/>
    <n v="41"/>
    <x v="2247"/>
    <s v="G"/>
    <x v="1446"/>
    <s v="G"/>
    <x v="300"/>
    <s v="G"/>
  </r>
  <r>
    <s v="0500000US47065"/>
    <x v="1464"/>
    <x v="357"/>
    <x v="42"/>
    <n v="81291"/>
    <s v="Pet care (except veterinary) services"/>
    <n v="1"/>
    <s v="All establishments"/>
    <n v="1"/>
    <s v="All establishments"/>
    <n v="2019"/>
    <n v="27"/>
    <x v="2248"/>
    <s v="G"/>
    <x v="1447"/>
    <s v="G"/>
    <x v="394"/>
    <s v="H"/>
  </r>
  <r>
    <s v="0500000US47073"/>
    <x v="1465"/>
    <x v="988"/>
    <x v="42"/>
    <n v="54194"/>
    <s v="Veterinary services"/>
    <n v="1"/>
    <s v="All establishments"/>
    <n v="1"/>
    <s v="All establishments"/>
    <n v="2019"/>
    <n v="5"/>
    <x v="883"/>
    <s v="G"/>
    <x v="320"/>
    <s v="G"/>
    <x v="330"/>
    <s v="H"/>
  </r>
  <r>
    <s v="0500000US47077"/>
    <x v="1466"/>
    <x v="453"/>
    <x v="42"/>
    <n v="54194"/>
    <s v="Veterinary services"/>
    <n v="1"/>
    <s v="All establishments"/>
    <n v="1"/>
    <s v="All establishments"/>
    <n v="2019"/>
    <n v="3"/>
    <x v="576"/>
    <s v="G"/>
    <x v="121"/>
    <s v="G"/>
    <x v="94"/>
    <s v="H"/>
  </r>
  <r>
    <s v="0500000US47079"/>
    <x v="1467"/>
    <x v="20"/>
    <x v="42"/>
    <n v="54194"/>
    <s v="Veterinary services"/>
    <n v="1"/>
    <s v="All establishments"/>
    <n v="1"/>
    <s v="All establishments"/>
    <n v="2019"/>
    <n v="3"/>
    <x v="1819"/>
    <s v="G"/>
    <x v="582"/>
    <s v="G"/>
    <x v="69"/>
    <s v="H"/>
  </r>
  <r>
    <s v="0500000US47085"/>
    <x v="1468"/>
    <x v="989"/>
    <x v="42"/>
    <n v="54194"/>
    <s v="Veterinary services"/>
    <n v="1"/>
    <s v="All establishments"/>
    <n v="1"/>
    <s v="All establishments"/>
    <n v="2019"/>
    <n v="3"/>
    <x v="1053"/>
    <s v="H"/>
    <x v="109"/>
    <s v="H"/>
    <x v="125"/>
    <s v="G"/>
  </r>
  <r>
    <s v="0500000US47089"/>
    <x v="1469"/>
    <x v="23"/>
    <x v="42"/>
    <n v="54194"/>
    <s v="Veterinary services"/>
    <n v="1"/>
    <s v="All establishments"/>
    <n v="1"/>
    <s v="All establishments"/>
    <n v="2019"/>
    <n v="8"/>
    <x v="2249"/>
    <s v="J"/>
    <x v="1223"/>
    <s v="J"/>
    <x v="103"/>
    <s v="J"/>
  </r>
  <r>
    <s v="0500000US47089"/>
    <x v="1469"/>
    <x v="23"/>
    <x v="42"/>
    <n v="81291"/>
    <s v="Pet care (except veterinary) services"/>
    <n v="1"/>
    <s v="All establishments"/>
    <n v="1"/>
    <s v="All establishments"/>
    <n v="2019"/>
    <n v="6"/>
    <x v="305"/>
    <s v="G"/>
    <x v="472"/>
    <s v="G"/>
    <x v="39"/>
    <s v="G"/>
  </r>
  <r>
    <s v="0500000US47093"/>
    <x v="1470"/>
    <x v="322"/>
    <x v="42"/>
    <n v="45391"/>
    <s v="Pet and pet supplies stores"/>
    <n v="1"/>
    <s v="All establishments"/>
    <n v="1"/>
    <s v="All establishments"/>
    <n v="2019"/>
    <n v="17"/>
    <x v="2250"/>
    <s v="J"/>
    <x v="1448"/>
    <s v="J"/>
    <x v="307"/>
    <s v="J"/>
  </r>
  <r>
    <s v="0500000US47093"/>
    <x v="1470"/>
    <x v="322"/>
    <x v="42"/>
    <n v="54194"/>
    <s v="Veterinary services"/>
    <n v="1"/>
    <s v="All establishments"/>
    <n v="1"/>
    <s v="All establishments"/>
    <n v="2019"/>
    <n v="69"/>
    <x v="2251"/>
    <s v="G"/>
    <x v="1449"/>
    <s v="G"/>
    <x v="621"/>
    <s v="G"/>
  </r>
  <r>
    <s v="0500000US47093"/>
    <x v="1470"/>
    <x v="322"/>
    <x v="42"/>
    <n v="81291"/>
    <s v="Pet care (except veterinary) services"/>
    <n v="1"/>
    <s v="All establishments"/>
    <n v="1"/>
    <s v="All establishments"/>
    <n v="2019"/>
    <n v="41"/>
    <x v="2252"/>
    <s v="G"/>
    <x v="1213"/>
    <s v="G"/>
    <x v="219"/>
    <s v="G"/>
  </r>
  <r>
    <s v="0500000US47099"/>
    <x v="1471"/>
    <x v="25"/>
    <x v="42"/>
    <n v="54194"/>
    <s v="Veterinary services"/>
    <n v="1"/>
    <s v="All establishments"/>
    <n v="1"/>
    <s v="All establishments"/>
    <n v="2019"/>
    <n v="5"/>
    <x v="2253"/>
    <s v="G"/>
    <x v="140"/>
    <s v="G"/>
    <x v="47"/>
    <s v="G"/>
  </r>
  <r>
    <s v="0500000US47103"/>
    <x v="1472"/>
    <x v="157"/>
    <x v="42"/>
    <n v="54194"/>
    <s v="Veterinary services"/>
    <n v="1"/>
    <s v="All establishments"/>
    <n v="1"/>
    <s v="All establishments"/>
    <n v="2019"/>
    <n v="4"/>
    <x v="2254"/>
    <s v="H"/>
    <x v="1312"/>
    <s v="H"/>
    <x v="10"/>
    <s v="G"/>
  </r>
  <r>
    <s v="0500000US47105"/>
    <x v="1473"/>
    <x v="990"/>
    <x v="42"/>
    <n v="54194"/>
    <s v="Veterinary services"/>
    <n v="1"/>
    <s v="All establishments"/>
    <n v="1"/>
    <s v="All establishments"/>
    <n v="2019"/>
    <n v="8"/>
    <x v="2255"/>
    <s v="H"/>
    <x v="1061"/>
    <s v="H"/>
    <x v="112"/>
    <s v="G"/>
  </r>
  <r>
    <s v="0500000US47105"/>
    <x v="1473"/>
    <x v="990"/>
    <x v="42"/>
    <n v="81291"/>
    <s v="Pet care (except veterinary) services"/>
    <n v="1"/>
    <s v="All establishments"/>
    <n v="1"/>
    <s v="All establishments"/>
    <n v="2019"/>
    <n v="10"/>
    <x v="524"/>
    <s v="G"/>
    <x v="481"/>
    <s v="G"/>
    <x v="259"/>
    <s v="G"/>
  </r>
  <r>
    <s v="0500000US47107"/>
    <x v="1474"/>
    <x v="991"/>
    <x v="42"/>
    <n v="54194"/>
    <s v="Veterinary services"/>
    <n v="1"/>
    <s v="All establishments"/>
    <n v="1"/>
    <s v="All establishments"/>
    <n v="2019"/>
    <n v="6"/>
    <x v="2256"/>
    <s v="G"/>
    <x v="1058"/>
    <s v="G"/>
    <x v="112"/>
    <s v="H"/>
  </r>
  <r>
    <s v="0500000US47107"/>
    <x v="1474"/>
    <x v="991"/>
    <x v="42"/>
    <n v="81291"/>
    <s v="Pet care (except veterinary) services"/>
    <n v="1"/>
    <s v="All establishments"/>
    <n v="1"/>
    <s v="All establishments"/>
    <n v="2019"/>
    <n v="5"/>
    <x v="982"/>
    <s v="G"/>
    <x v="102"/>
    <s v="G"/>
    <x v="92"/>
    <s v="H"/>
  </r>
  <r>
    <s v="0500000US47109"/>
    <x v="1475"/>
    <x v="992"/>
    <x v="42"/>
    <n v="54194"/>
    <s v="Veterinary services"/>
    <n v="1"/>
    <s v="All establishments"/>
    <n v="1"/>
    <s v="All establishments"/>
    <n v="2019"/>
    <n v="4"/>
    <x v="1427"/>
    <s v="H"/>
    <x v="671"/>
    <s v="H"/>
    <x v="94"/>
    <s v="H"/>
  </r>
  <r>
    <s v="0500000US47111"/>
    <x v="1476"/>
    <x v="328"/>
    <x v="42"/>
    <n v="54194"/>
    <s v="Veterinary services"/>
    <n v="1"/>
    <s v="All establishments"/>
    <n v="1"/>
    <s v="All establishments"/>
    <n v="2019"/>
    <n v="4"/>
    <x v="1266"/>
    <s v="G"/>
    <x v="727"/>
    <s v="G"/>
    <x v="32"/>
    <s v="G"/>
  </r>
  <r>
    <s v="0500000US47113"/>
    <x v="1477"/>
    <x v="28"/>
    <x v="42"/>
    <n v="54194"/>
    <s v="Veterinary services"/>
    <n v="1"/>
    <s v="All establishments"/>
    <n v="1"/>
    <s v="All establishments"/>
    <n v="2019"/>
    <n v="12"/>
    <x v="2257"/>
    <s v="G"/>
    <x v="60"/>
    <s v="G"/>
    <x v="408"/>
    <s v="H"/>
  </r>
  <r>
    <s v="0500000US47113"/>
    <x v="1477"/>
    <x v="28"/>
    <x v="42"/>
    <n v="81291"/>
    <s v="Pet care (except veterinary) services"/>
    <n v="1"/>
    <s v="All establishments"/>
    <n v="1"/>
    <s v="All establishments"/>
    <n v="2019"/>
    <n v="4"/>
    <x v="2258"/>
    <s v="G"/>
    <x v="1450"/>
    <s v="G"/>
    <x v="69"/>
    <s v="H"/>
  </r>
  <r>
    <s v="0500000US47115"/>
    <x v="1478"/>
    <x v="29"/>
    <x v="42"/>
    <n v="54194"/>
    <s v="Veterinary services"/>
    <n v="1"/>
    <s v="All establishments"/>
    <n v="1"/>
    <s v="All establishments"/>
    <n v="2019"/>
    <n v="3"/>
    <x v="92"/>
    <s v="H"/>
    <x v="8"/>
    <s v="G"/>
    <x v="16"/>
    <s v="G"/>
  </r>
  <r>
    <s v="0500000US47117"/>
    <x v="1479"/>
    <x v="30"/>
    <x v="42"/>
    <n v="54194"/>
    <s v="Veterinary services"/>
    <n v="1"/>
    <s v="All establishments"/>
    <n v="1"/>
    <s v="All establishments"/>
    <n v="2019"/>
    <n v="5"/>
    <x v="2259"/>
    <s v="H"/>
    <x v="1451"/>
    <s v="H"/>
    <x v="66"/>
    <s v="G"/>
  </r>
  <r>
    <s v="0500000US47119"/>
    <x v="1480"/>
    <x v="993"/>
    <x v="42"/>
    <n v="45391"/>
    <s v="Pet and pet supplies stores"/>
    <n v="1"/>
    <s v="All establishments"/>
    <n v="1"/>
    <s v="All establishments"/>
    <n v="2019"/>
    <n v="5"/>
    <x v="2260"/>
    <s v="G"/>
    <x v="729"/>
    <s v="G"/>
    <x v="43"/>
    <s v="H"/>
  </r>
  <r>
    <s v="0500000US47119"/>
    <x v="1480"/>
    <x v="993"/>
    <x v="42"/>
    <n v="54194"/>
    <s v="Veterinary services"/>
    <n v="1"/>
    <s v="All establishments"/>
    <n v="1"/>
    <s v="All establishments"/>
    <n v="2019"/>
    <n v="9"/>
    <x v="2261"/>
    <s v="G"/>
    <x v="631"/>
    <s v="G"/>
    <x v="87"/>
    <s v="G"/>
  </r>
  <r>
    <s v="0500000US47119"/>
    <x v="1480"/>
    <x v="993"/>
    <x v="42"/>
    <n v="81291"/>
    <s v="Pet care (except veterinary) services"/>
    <n v="1"/>
    <s v="All establishments"/>
    <n v="1"/>
    <s v="All establishments"/>
    <n v="2019"/>
    <n v="4"/>
    <x v="943"/>
    <s v="H"/>
    <x v="677"/>
    <s v="J"/>
    <x v="47"/>
    <s v="G"/>
  </r>
  <r>
    <s v="0500000US47123"/>
    <x v="1481"/>
    <x v="211"/>
    <x v="42"/>
    <n v="54194"/>
    <s v="Veterinary services"/>
    <n v="1"/>
    <s v="All establishments"/>
    <n v="1"/>
    <s v="All establishments"/>
    <n v="2019"/>
    <n v="4"/>
    <x v="2262"/>
    <s v="G"/>
    <x v="925"/>
    <s v="H"/>
    <x v="222"/>
    <s v="H"/>
  </r>
  <r>
    <s v="0500000US47125"/>
    <x v="1482"/>
    <x v="32"/>
    <x v="42"/>
    <n v="45391"/>
    <s v="Pet and pet supplies stores"/>
    <n v="1"/>
    <s v="All establishments"/>
    <n v="1"/>
    <s v="All establishments"/>
    <n v="2019"/>
    <n v="6"/>
    <x v="2097"/>
    <s v="H"/>
    <x v="976"/>
    <s v="H"/>
    <x v="224"/>
    <s v="H"/>
  </r>
  <r>
    <s v="0500000US47125"/>
    <x v="1482"/>
    <x v="32"/>
    <x v="42"/>
    <n v="54194"/>
    <s v="Veterinary services"/>
    <n v="1"/>
    <s v="All establishments"/>
    <n v="1"/>
    <s v="All establishments"/>
    <n v="2019"/>
    <n v="15"/>
    <x v="2263"/>
    <s v="G"/>
    <x v="937"/>
    <s v="G"/>
    <x v="616"/>
    <s v="G"/>
  </r>
  <r>
    <s v="0500000US47125"/>
    <x v="1482"/>
    <x v="32"/>
    <x v="42"/>
    <n v="81291"/>
    <s v="Pet care (except veterinary) services"/>
    <n v="1"/>
    <s v="All establishments"/>
    <n v="1"/>
    <s v="All establishments"/>
    <n v="2019"/>
    <n v="11"/>
    <x v="683"/>
    <s v="H"/>
    <x v="883"/>
    <s v="H"/>
    <x v="17"/>
    <s v="H"/>
  </r>
  <r>
    <s v="0500000US47133"/>
    <x v="1483"/>
    <x v="994"/>
    <x v="42"/>
    <n v="54194"/>
    <s v="Veterinary services"/>
    <n v="1"/>
    <s v="All establishments"/>
    <n v="1"/>
    <s v="All establishments"/>
    <n v="2019"/>
    <n v="3"/>
    <x v="2264"/>
    <s v="J"/>
    <x v="1452"/>
    <s v="J"/>
    <x v="39"/>
    <s v="J"/>
  </r>
  <r>
    <s v="0500000US47141"/>
    <x v="1484"/>
    <x v="219"/>
    <x v="42"/>
    <n v="45391"/>
    <s v="Pet and pet supplies stores"/>
    <n v="1"/>
    <s v="All establishments"/>
    <n v="1"/>
    <s v="All establishments"/>
    <n v="2019"/>
    <n v="4"/>
    <x v="2265"/>
    <s v="J"/>
    <x v="990"/>
    <s v="J"/>
    <x v="25"/>
    <s v="J"/>
  </r>
  <r>
    <s v="0500000US47141"/>
    <x v="1484"/>
    <x v="219"/>
    <x v="42"/>
    <n v="54194"/>
    <s v="Veterinary services"/>
    <n v="1"/>
    <s v="All establishments"/>
    <n v="1"/>
    <s v="All establishments"/>
    <n v="2019"/>
    <n v="6"/>
    <x v="2266"/>
    <s v="G"/>
    <x v="345"/>
    <s v="G"/>
    <x v="368"/>
    <s v="G"/>
  </r>
  <r>
    <s v="0500000US47141"/>
    <x v="1484"/>
    <x v="219"/>
    <x v="42"/>
    <n v="81291"/>
    <s v="Pet care (except veterinary) services"/>
    <n v="1"/>
    <s v="All establishments"/>
    <n v="1"/>
    <s v="All establishments"/>
    <n v="2019"/>
    <n v="6"/>
    <x v="2267"/>
    <s v="G"/>
    <x v="457"/>
    <s v="G"/>
    <x v="63"/>
    <s v="H"/>
  </r>
  <r>
    <s v="0500000US47143"/>
    <x v="1485"/>
    <x v="995"/>
    <x v="42"/>
    <n v="54194"/>
    <s v="Veterinary services"/>
    <n v="1"/>
    <s v="All establishments"/>
    <n v="1"/>
    <s v="All establishments"/>
    <n v="2019"/>
    <n v="3"/>
    <x v="2268"/>
    <s v="G"/>
    <x v="1453"/>
    <s v="G"/>
    <x v="53"/>
    <s v="H"/>
  </r>
  <r>
    <s v="0500000US47145"/>
    <x v="1486"/>
    <x v="996"/>
    <x v="42"/>
    <n v="54194"/>
    <s v="Veterinary services"/>
    <n v="1"/>
    <s v="All establishments"/>
    <n v="1"/>
    <s v="All establishments"/>
    <n v="2019"/>
    <n v="5"/>
    <x v="2269"/>
    <s v="G"/>
    <x v="814"/>
    <s v="G"/>
    <x v="124"/>
    <s v="G"/>
  </r>
  <r>
    <s v="0500000US47145"/>
    <x v="1486"/>
    <x v="996"/>
    <x v="42"/>
    <n v="81291"/>
    <s v="Pet care (except veterinary) services"/>
    <n v="1"/>
    <s v="All establishments"/>
    <n v="1"/>
    <s v="All establishments"/>
    <n v="2019"/>
    <n v="4"/>
    <x v="325"/>
    <s v="H"/>
    <x v="739"/>
    <s v="J"/>
    <x v="96"/>
    <s v="J"/>
  </r>
  <r>
    <s v="0500000US47147"/>
    <x v="1487"/>
    <x v="997"/>
    <x v="42"/>
    <n v="54194"/>
    <s v="Veterinary services"/>
    <n v="1"/>
    <s v="All establishments"/>
    <n v="1"/>
    <s v="All establishments"/>
    <n v="2019"/>
    <n v="3"/>
    <x v="2270"/>
    <s v="G"/>
    <x v="1454"/>
    <s v="G"/>
    <x v="112"/>
    <s v="G"/>
  </r>
  <r>
    <s v="0500000US47149"/>
    <x v="1488"/>
    <x v="816"/>
    <x v="42"/>
    <n v="45391"/>
    <s v="Pet and pet supplies stores"/>
    <n v="1"/>
    <s v="All establishments"/>
    <n v="1"/>
    <s v="All establishments"/>
    <n v="2019"/>
    <n v="6"/>
    <x v="2271"/>
    <s v="H"/>
    <x v="331"/>
    <s v="H"/>
    <x v="195"/>
    <s v="J"/>
  </r>
  <r>
    <s v="0500000US47149"/>
    <x v="1488"/>
    <x v="816"/>
    <x v="42"/>
    <n v="54194"/>
    <s v="Veterinary services"/>
    <n v="1"/>
    <s v="All establishments"/>
    <n v="1"/>
    <s v="All establishments"/>
    <n v="2019"/>
    <n v="28"/>
    <x v="2272"/>
    <s v="G"/>
    <x v="874"/>
    <s v="G"/>
    <x v="552"/>
    <s v="G"/>
  </r>
  <r>
    <s v="0500000US47149"/>
    <x v="1488"/>
    <x v="816"/>
    <x v="42"/>
    <n v="81291"/>
    <s v="Pet care (except veterinary) services"/>
    <n v="1"/>
    <s v="All establishments"/>
    <n v="1"/>
    <s v="All establishments"/>
    <n v="2019"/>
    <n v="11"/>
    <x v="2273"/>
    <s v="G"/>
    <x v="23"/>
    <s v="G"/>
    <x v="24"/>
    <s v="G"/>
  </r>
  <r>
    <s v="0500000US47155"/>
    <x v="1489"/>
    <x v="998"/>
    <x v="42"/>
    <n v="45391"/>
    <s v="Pet and pet supplies stores"/>
    <n v="1"/>
    <s v="All establishments"/>
    <n v="1"/>
    <s v="All establishments"/>
    <n v="2019"/>
    <n v="5"/>
    <x v="2274"/>
    <s v="H"/>
    <x v="735"/>
    <s v="H"/>
    <x v="330"/>
    <s v="J"/>
  </r>
  <r>
    <s v="0500000US47155"/>
    <x v="1489"/>
    <x v="998"/>
    <x v="42"/>
    <n v="54194"/>
    <s v="Veterinary services"/>
    <n v="1"/>
    <s v="All establishments"/>
    <n v="1"/>
    <s v="All establishments"/>
    <n v="2019"/>
    <n v="8"/>
    <x v="2275"/>
    <s v="G"/>
    <x v="1022"/>
    <s v="G"/>
    <x v="276"/>
    <s v="G"/>
  </r>
  <r>
    <s v="0500000US47155"/>
    <x v="1489"/>
    <x v="998"/>
    <x v="42"/>
    <n v="81291"/>
    <s v="Pet care (except veterinary) services"/>
    <n v="1"/>
    <s v="All establishments"/>
    <n v="1"/>
    <s v="All establishments"/>
    <n v="2019"/>
    <n v="3"/>
    <x v="2276"/>
    <s v="J"/>
    <x v="843"/>
    <s v="J"/>
    <x v="8"/>
    <s v="J"/>
  </r>
  <r>
    <s v="0500000US47157"/>
    <x v="1490"/>
    <x v="37"/>
    <x v="42"/>
    <n v="45391"/>
    <s v="Pet and pet supplies stores"/>
    <n v="1"/>
    <s v="All establishments"/>
    <n v="1"/>
    <s v="All establishments"/>
    <n v="2019"/>
    <n v="24"/>
    <x v="2277"/>
    <s v="H"/>
    <x v="1455"/>
    <s v="H"/>
    <x v="29"/>
    <s v="H"/>
  </r>
  <r>
    <s v="0500000US47157"/>
    <x v="1490"/>
    <x v="37"/>
    <x v="42"/>
    <n v="54194"/>
    <s v="Veterinary services"/>
    <n v="1"/>
    <s v="All establishments"/>
    <n v="1"/>
    <s v="All establishments"/>
    <n v="2019"/>
    <n v="77"/>
    <x v="2278"/>
    <s v="G"/>
    <x v="1456"/>
    <s v="H"/>
    <x v="622"/>
    <s v="G"/>
  </r>
  <r>
    <s v="0500000US47157"/>
    <x v="1490"/>
    <x v="37"/>
    <x v="42"/>
    <n v="81291"/>
    <s v="Pet care (except veterinary) services"/>
    <n v="1"/>
    <s v="All establishments"/>
    <n v="1"/>
    <s v="All establishments"/>
    <n v="2019"/>
    <n v="27"/>
    <x v="2279"/>
    <s v="G"/>
    <x v="1457"/>
    <s v="G"/>
    <x v="536"/>
    <s v="G"/>
  </r>
  <r>
    <s v="0500000US47163"/>
    <x v="1491"/>
    <x v="666"/>
    <x v="42"/>
    <n v="45391"/>
    <s v="Pet and pet supplies stores"/>
    <n v="1"/>
    <s v="All establishments"/>
    <n v="1"/>
    <s v="All establishments"/>
    <n v="2019"/>
    <n v="4"/>
    <x v="354"/>
    <s v="H"/>
    <x v="20"/>
    <s v="H"/>
    <x v="20"/>
    <s v="H"/>
  </r>
  <r>
    <s v="0500000US47163"/>
    <x v="1491"/>
    <x v="666"/>
    <x v="42"/>
    <n v="54194"/>
    <s v="Veterinary services"/>
    <n v="1"/>
    <s v="All establishments"/>
    <n v="1"/>
    <s v="All establishments"/>
    <n v="2019"/>
    <n v="16"/>
    <x v="2280"/>
    <s v="G"/>
    <x v="1458"/>
    <s v="G"/>
    <x v="348"/>
    <s v="G"/>
  </r>
  <r>
    <s v="0500000US47163"/>
    <x v="1491"/>
    <x v="666"/>
    <x v="42"/>
    <n v="81291"/>
    <s v="Pet care (except veterinary) services"/>
    <n v="1"/>
    <s v="All establishments"/>
    <n v="1"/>
    <s v="All establishments"/>
    <n v="2019"/>
    <n v="6"/>
    <x v="2281"/>
    <s v="G"/>
    <x v="332"/>
    <s v="G"/>
    <x v="94"/>
    <s v="J"/>
  </r>
  <r>
    <s v="0500000US47165"/>
    <x v="1492"/>
    <x v="440"/>
    <x v="42"/>
    <n v="45391"/>
    <s v="Pet and pet supplies stores"/>
    <n v="1"/>
    <s v="All establishments"/>
    <n v="1"/>
    <s v="All establishments"/>
    <n v="2019"/>
    <n v="5"/>
    <x v="585"/>
    <s v="H"/>
    <x v="825"/>
    <s v="J"/>
    <x v="112"/>
    <s v="J"/>
  </r>
  <r>
    <s v="0500000US47165"/>
    <x v="1492"/>
    <x v="440"/>
    <x v="42"/>
    <n v="54194"/>
    <s v="Veterinary services"/>
    <n v="1"/>
    <s v="All establishments"/>
    <n v="1"/>
    <s v="All establishments"/>
    <n v="2019"/>
    <n v="15"/>
    <x v="2282"/>
    <s v="H"/>
    <x v="261"/>
    <s v="H"/>
    <x v="583"/>
    <s v="H"/>
  </r>
  <r>
    <s v="0500000US47165"/>
    <x v="1492"/>
    <x v="440"/>
    <x v="42"/>
    <n v="81291"/>
    <s v="Pet care (except veterinary) services"/>
    <n v="1"/>
    <s v="All establishments"/>
    <n v="1"/>
    <s v="All establishments"/>
    <n v="2019"/>
    <n v="15"/>
    <x v="2283"/>
    <s v="G"/>
    <x v="385"/>
    <s v="G"/>
    <x v="378"/>
    <s v="G"/>
  </r>
  <r>
    <s v="0500000US47167"/>
    <x v="1493"/>
    <x v="999"/>
    <x v="42"/>
    <n v="54194"/>
    <s v="Veterinary services"/>
    <n v="1"/>
    <s v="All establishments"/>
    <n v="1"/>
    <s v="All establishments"/>
    <n v="2019"/>
    <n v="3"/>
    <x v="347"/>
    <s v="G"/>
    <x v="59"/>
    <s v="G"/>
    <x v="5"/>
    <s v="H"/>
  </r>
  <r>
    <s v="0500000US47177"/>
    <x v="1494"/>
    <x v="341"/>
    <x v="42"/>
    <n v="54194"/>
    <s v="Veterinary services"/>
    <n v="1"/>
    <s v="All establishments"/>
    <n v="1"/>
    <s v="All establishments"/>
    <n v="2019"/>
    <n v="6"/>
    <x v="1442"/>
    <s v="G"/>
    <x v="674"/>
    <s v="G"/>
    <x v="222"/>
    <s v="H"/>
  </r>
  <r>
    <s v="0500000US47179"/>
    <x v="1495"/>
    <x v="85"/>
    <x v="42"/>
    <n v="54194"/>
    <s v="Veterinary services"/>
    <n v="1"/>
    <s v="All establishments"/>
    <n v="1"/>
    <s v="All establishments"/>
    <n v="2019"/>
    <n v="14"/>
    <x v="2284"/>
    <s v="H"/>
    <x v="1459"/>
    <s v="H"/>
    <x v="321"/>
    <s v="G"/>
  </r>
  <r>
    <s v="0500000US47179"/>
    <x v="1495"/>
    <x v="85"/>
    <x v="42"/>
    <n v="81291"/>
    <s v="Pet care (except veterinary) services"/>
    <n v="1"/>
    <s v="All establishments"/>
    <n v="1"/>
    <s v="All establishments"/>
    <n v="2019"/>
    <n v="8"/>
    <x v="2285"/>
    <s v="H"/>
    <x v="55"/>
    <s v="G"/>
    <x v="92"/>
    <s v="H"/>
  </r>
  <r>
    <s v="0500000US47183"/>
    <x v="1496"/>
    <x v="1000"/>
    <x v="42"/>
    <n v="54194"/>
    <s v="Veterinary services"/>
    <n v="1"/>
    <s v="All establishments"/>
    <n v="1"/>
    <s v="All establishments"/>
    <n v="2019"/>
    <n v="4"/>
    <x v="2286"/>
    <s v="H"/>
    <x v="536"/>
    <s v="H"/>
    <x v="222"/>
    <s v="H"/>
  </r>
  <r>
    <s v="0500000US47185"/>
    <x v="1497"/>
    <x v="86"/>
    <x v="42"/>
    <n v="54194"/>
    <s v="Veterinary services"/>
    <n v="1"/>
    <s v="All establishments"/>
    <n v="1"/>
    <s v="All establishments"/>
    <n v="2019"/>
    <n v="3"/>
    <x v="2218"/>
    <s v="J"/>
    <x v="748"/>
    <s v="J"/>
    <x v="22"/>
    <s v="J"/>
  </r>
  <r>
    <s v="0500000US47187"/>
    <x v="1498"/>
    <x v="344"/>
    <x v="42"/>
    <n v="45391"/>
    <s v="Pet and pet supplies stores"/>
    <n v="1"/>
    <s v="All establishments"/>
    <n v="1"/>
    <s v="All establishments"/>
    <n v="2019"/>
    <n v="12"/>
    <x v="2287"/>
    <s v="G"/>
    <x v="1460"/>
    <s v="G"/>
    <x v="623"/>
    <s v="G"/>
  </r>
  <r>
    <s v="0500000US47187"/>
    <x v="1498"/>
    <x v="344"/>
    <x v="42"/>
    <n v="54194"/>
    <s v="Veterinary services"/>
    <n v="1"/>
    <s v="All establishments"/>
    <n v="1"/>
    <s v="All establishments"/>
    <n v="2019"/>
    <n v="35"/>
    <x v="2288"/>
    <s v="H"/>
    <x v="1461"/>
    <s v="H"/>
    <x v="624"/>
    <s v="H"/>
  </r>
  <r>
    <s v="0500000US47187"/>
    <x v="1498"/>
    <x v="344"/>
    <x v="42"/>
    <n v="81291"/>
    <s v="Pet care (except veterinary) services"/>
    <n v="1"/>
    <s v="All establishments"/>
    <n v="1"/>
    <s v="All establishments"/>
    <n v="2019"/>
    <n v="21"/>
    <x v="2289"/>
    <s v="G"/>
    <x v="1462"/>
    <s v="G"/>
    <x v="625"/>
    <s v="G"/>
  </r>
  <r>
    <s v="0500000US47189"/>
    <x v="1499"/>
    <x v="825"/>
    <x v="42"/>
    <n v="45391"/>
    <s v="Pet and pet supplies stores"/>
    <n v="1"/>
    <s v="All establishments"/>
    <n v="1"/>
    <s v="All establishments"/>
    <n v="2019"/>
    <n v="3"/>
    <x v="1074"/>
    <s v="J"/>
    <x v="882"/>
    <s v="J"/>
    <x v="72"/>
    <s v="J"/>
  </r>
  <r>
    <s v="0500000US47189"/>
    <x v="1499"/>
    <x v="825"/>
    <x v="42"/>
    <n v="54194"/>
    <s v="Veterinary services"/>
    <n v="1"/>
    <s v="All establishments"/>
    <n v="1"/>
    <s v="All establishments"/>
    <n v="2019"/>
    <n v="20"/>
    <x v="2290"/>
    <s v="H"/>
    <x v="1463"/>
    <s v="H"/>
    <x v="602"/>
    <s v="G"/>
  </r>
  <r>
    <s v="0500000US47189"/>
    <x v="1499"/>
    <x v="825"/>
    <x v="42"/>
    <n v="81291"/>
    <s v="Pet care (except veterinary) services"/>
    <n v="1"/>
    <s v="All establishments"/>
    <n v="1"/>
    <s v="All establishments"/>
    <n v="2019"/>
    <n v="13"/>
    <x v="2011"/>
    <s v="G"/>
    <x v="904"/>
    <s v="G"/>
    <x v="390"/>
    <s v="G"/>
  </r>
  <r>
    <s v="0500000US48001"/>
    <x v="1500"/>
    <x v="952"/>
    <x v="43"/>
    <n v="54194"/>
    <s v="Veterinary services"/>
    <n v="1"/>
    <s v="All establishments"/>
    <n v="1"/>
    <s v="All establishments"/>
    <n v="2019"/>
    <n v="5"/>
    <x v="2291"/>
    <s v="H"/>
    <x v="272"/>
    <s v="H"/>
    <x v="20"/>
    <s v="H"/>
  </r>
  <r>
    <s v="0500000US48005"/>
    <x v="1501"/>
    <x v="1001"/>
    <x v="43"/>
    <n v="54194"/>
    <s v="Veterinary services"/>
    <n v="1"/>
    <s v="All establishments"/>
    <n v="1"/>
    <s v="All establishments"/>
    <n v="2019"/>
    <n v="8"/>
    <x v="2292"/>
    <s v="G"/>
    <x v="1076"/>
    <s v="G"/>
    <x v="263"/>
    <s v="G"/>
  </r>
  <r>
    <s v="0500000US48007"/>
    <x v="1502"/>
    <x v="1002"/>
    <x v="43"/>
    <n v="54194"/>
    <s v="Veterinary services"/>
    <n v="1"/>
    <s v="All establishments"/>
    <n v="1"/>
    <s v="All establishments"/>
    <n v="2019"/>
    <n v="4"/>
    <x v="2293"/>
    <s v="G"/>
    <x v="532"/>
    <s v="G"/>
    <x v="202"/>
    <s v="G"/>
  </r>
  <r>
    <s v="0500000US48007"/>
    <x v="1502"/>
    <x v="1002"/>
    <x v="43"/>
    <n v="81291"/>
    <s v="Pet care (except veterinary) services"/>
    <n v="1"/>
    <s v="All establishments"/>
    <n v="1"/>
    <s v="All establishments"/>
    <n v="2019"/>
    <n v="5"/>
    <x v="1934"/>
    <s v="G"/>
    <x v="478"/>
    <s v="G"/>
    <x v="18"/>
    <s v="G"/>
  </r>
  <r>
    <s v="0500000US48013"/>
    <x v="1503"/>
    <x v="1003"/>
    <x v="43"/>
    <n v="54194"/>
    <s v="Veterinary services"/>
    <n v="1"/>
    <s v="All establishments"/>
    <n v="1"/>
    <s v="All establishments"/>
    <n v="2019"/>
    <n v="3"/>
    <x v="1108"/>
    <s v="H"/>
    <x v="315"/>
    <s v="H"/>
    <x v="18"/>
    <s v="H"/>
  </r>
  <r>
    <s v="0500000US48015"/>
    <x v="1504"/>
    <x v="1004"/>
    <x v="43"/>
    <n v="54194"/>
    <s v="Veterinary services"/>
    <n v="1"/>
    <s v="All establishments"/>
    <n v="1"/>
    <s v="All establishments"/>
    <n v="2019"/>
    <n v="7"/>
    <x v="2244"/>
    <s v="G"/>
    <x v="1440"/>
    <s v="G"/>
    <x v="259"/>
    <s v="J"/>
  </r>
  <r>
    <s v="0500000US48019"/>
    <x v="1505"/>
    <x v="1005"/>
    <x v="43"/>
    <n v="54194"/>
    <s v="Veterinary services"/>
    <n v="1"/>
    <s v="All establishments"/>
    <n v="1"/>
    <s v="All establishments"/>
    <n v="2019"/>
    <n v="8"/>
    <x v="151"/>
    <s v="G"/>
    <x v="433"/>
    <s v="G"/>
    <x v="20"/>
    <s v="H"/>
  </r>
  <r>
    <s v="0500000US48019"/>
    <x v="1505"/>
    <x v="1005"/>
    <x v="43"/>
    <n v="81291"/>
    <s v="Pet care (except veterinary) services"/>
    <n v="1"/>
    <s v="All establishments"/>
    <n v="1"/>
    <s v="All establishments"/>
    <n v="2019"/>
    <n v="4"/>
    <x v="2225"/>
    <s v="H"/>
    <x v="39"/>
    <s v="H"/>
    <x v="67"/>
    <s v="J"/>
  </r>
  <r>
    <s v="0500000US48021"/>
    <x v="1506"/>
    <x v="1006"/>
    <x v="43"/>
    <n v="54194"/>
    <s v="Veterinary services"/>
    <n v="1"/>
    <s v="All establishments"/>
    <n v="1"/>
    <s v="All establishments"/>
    <n v="2019"/>
    <n v="7"/>
    <x v="2294"/>
    <s v="G"/>
    <x v="569"/>
    <s v="H"/>
    <x v="380"/>
    <s v="G"/>
  </r>
  <r>
    <s v="0500000US48021"/>
    <x v="1506"/>
    <x v="1006"/>
    <x v="43"/>
    <n v="81291"/>
    <s v="Pet care (except veterinary) services"/>
    <n v="1"/>
    <s v="All establishments"/>
    <n v="1"/>
    <s v="All establishments"/>
    <n v="2019"/>
    <n v="9"/>
    <x v="2295"/>
    <s v="G"/>
    <x v="47"/>
    <s v="G"/>
    <x v="330"/>
    <s v="J"/>
  </r>
  <r>
    <s v="0500000US48025"/>
    <x v="1507"/>
    <x v="1007"/>
    <x v="43"/>
    <n v="54194"/>
    <s v="Veterinary services"/>
    <n v="1"/>
    <s v="All establishments"/>
    <n v="1"/>
    <s v="All establishments"/>
    <n v="2019"/>
    <n v="3"/>
    <x v="2296"/>
    <s v="G"/>
    <x v="591"/>
    <s v="H"/>
    <x v="5"/>
    <s v="G"/>
  </r>
  <r>
    <s v="0500000US48027"/>
    <x v="1508"/>
    <x v="1008"/>
    <x v="43"/>
    <n v="45391"/>
    <s v="Pet and pet supplies stores"/>
    <n v="1"/>
    <s v="All establishments"/>
    <n v="1"/>
    <s v="All establishments"/>
    <n v="2019"/>
    <n v="7"/>
    <x v="2297"/>
    <s v="J"/>
    <x v="1464"/>
    <s v="J"/>
    <x v="108"/>
    <s v="J"/>
  </r>
  <r>
    <s v="0500000US48027"/>
    <x v="1508"/>
    <x v="1008"/>
    <x v="43"/>
    <n v="54194"/>
    <s v="Veterinary services"/>
    <n v="1"/>
    <s v="All establishments"/>
    <n v="1"/>
    <s v="All establishments"/>
    <n v="2019"/>
    <n v="25"/>
    <x v="2298"/>
    <s v="G"/>
    <x v="1465"/>
    <s v="G"/>
    <x v="593"/>
    <s v="G"/>
  </r>
  <r>
    <s v="0500000US48027"/>
    <x v="1508"/>
    <x v="1008"/>
    <x v="43"/>
    <n v="81291"/>
    <s v="Pet care (except veterinary) services"/>
    <n v="1"/>
    <s v="All establishments"/>
    <n v="1"/>
    <s v="All establishments"/>
    <n v="2019"/>
    <n v="24"/>
    <x v="695"/>
    <s v="G"/>
    <x v="1077"/>
    <s v="G"/>
    <x v="35"/>
    <s v="H"/>
  </r>
  <r>
    <s v="0500000US48029"/>
    <x v="1509"/>
    <x v="1009"/>
    <x v="43"/>
    <n v="45391"/>
    <s v="Pet and pet supplies stores"/>
    <n v="1"/>
    <s v="All establishments"/>
    <n v="1"/>
    <s v="All establishments"/>
    <n v="2019"/>
    <n v="55"/>
    <x v="2299"/>
    <s v="G"/>
    <x v="1466"/>
    <s v="G"/>
    <x v="484"/>
    <s v="H"/>
  </r>
  <r>
    <s v="0500000US48029"/>
    <x v="1509"/>
    <x v="1009"/>
    <x v="43"/>
    <n v="54194"/>
    <s v="Veterinary services"/>
    <n v="1"/>
    <s v="All establishments"/>
    <n v="1"/>
    <s v="All establishments"/>
    <n v="2019"/>
    <n v="136"/>
    <x v="2300"/>
    <s v="G"/>
    <x v="1467"/>
    <s v="H"/>
    <x v="626"/>
    <s v="H"/>
  </r>
  <r>
    <s v="0500000US48029"/>
    <x v="1509"/>
    <x v="1009"/>
    <x v="43"/>
    <n v="81291"/>
    <s v="Pet care (except veterinary) services"/>
    <n v="1"/>
    <s v="All establishments"/>
    <n v="1"/>
    <s v="All establishments"/>
    <n v="2019"/>
    <n v="94"/>
    <x v="2301"/>
    <s v="G"/>
    <x v="1468"/>
    <s v="G"/>
    <x v="627"/>
    <s v="G"/>
  </r>
  <r>
    <s v="0500000US48035"/>
    <x v="1510"/>
    <x v="1010"/>
    <x v="43"/>
    <n v="54194"/>
    <s v="Veterinary services"/>
    <n v="1"/>
    <s v="All establishments"/>
    <n v="1"/>
    <s v="All establishments"/>
    <n v="2019"/>
    <n v="3"/>
    <x v="2302"/>
    <s v="J"/>
    <x v="781"/>
    <s v="J"/>
    <x v="9"/>
    <s v="J"/>
  </r>
  <r>
    <s v="0500000US48037"/>
    <x v="1511"/>
    <x v="1011"/>
    <x v="43"/>
    <n v="45391"/>
    <s v="Pet and pet supplies stores"/>
    <n v="1"/>
    <s v="All establishments"/>
    <n v="1"/>
    <s v="All establishments"/>
    <n v="2019"/>
    <n v="3"/>
    <x v="2119"/>
    <s v="G"/>
    <x v="1233"/>
    <s v="G"/>
    <x v="60"/>
    <s v="H"/>
  </r>
  <r>
    <s v="0500000US48037"/>
    <x v="1511"/>
    <x v="1011"/>
    <x v="43"/>
    <n v="54194"/>
    <s v="Veterinary services"/>
    <n v="1"/>
    <s v="All establishments"/>
    <n v="1"/>
    <s v="All establishments"/>
    <n v="2019"/>
    <n v="12"/>
    <x v="2303"/>
    <s v="G"/>
    <x v="1469"/>
    <s v="G"/>
    <x v="355"/>
    <s v="G"/>
  </r>
  <r>
    <s v="0500000US48037"/>
    <x v="1511"/>
    <x v="1011"/>
    <x v="43"/>
    <n v="81291"/>
    <s v="Pet care (except veterinary) services"/>
    <n v="1"/>
    <s v="All establishments"/>
    <n v="1"/>
    <s v="All establishments"/>
    <n v="2019"/>
    <n v="6"/>
    <x v="637"/>
    <s v="G"/>
    <x v="329"/>
    <s v="G"/>
    <x v="18"/>
    <s v="H"/>
  </r>
  <r>
    <s v="0500000US48039"/>
    <x v="1512"/>
    <x v="1012"/>
    <x v="43"/>
    <n v="45391"/>
    <s v="Pet and pet supplies stores"/>
    <n v="1"/>
    <s v="All establishments"/>
    <n v="1"/>
    <s v="All establishments"/>
    <n v="2019"/>
    <n v="10"/>
    <x v="2304"/>
    <s v="J"/>
    <x v="143"/>
    <s v="J"/>
    <x v="429"/>
    <s v="J"/>
  </r>
  <r>
    <s v="0500000US48039"/>
    <x v="1512"/>
    <x v="1012"/>
    <x v="43"/>
    <n v="54194"/>
    <s v="Veterinary services"/>
    <n v="1"/>
    <s v="All establishments"/>
    <n v="1"/>
    <s v="All establishments"/>
    <n v="2019"/>
    <n v="28"/>
    <x v="2305"/>
    <s v="G"/>
    <x v="1470"/>
    <s v="G"/>
    <x v="2"/>
    <s v="H"/>
  </r>
  <r>
    <s v="0500000US48039"/>
    <x v="1512"/>
    <x v="1012"/>
    <x v="43"/>
    <n v="81291"/>
    <s v="Pet care (except veterinary) services"/>
    <n v="1"/>
    <s v="All establishments"/>
    <n v="1"/>
    <s v="All establishments"/>
    <n v="2019"/>
    <n v="19"/>
    <x v="2306"/>
    <s v="G"/>
    <x v="1273"/>
    <s v="G"/>
    <x v="332"/>
    <s v="G"/>
  </r>
  <r>
    <s v="0500000US48041"/>
    <x v="1513"/>
    <x v="1013"/>
    <x v="43"/>
    <n v="45391"/>
    <s v="Pet and pet supplies stores"/>
    <n v="1"/>
    <s v="All establishments"/>
    <n v="1"/>
    <s v="All establishments"/>
    <n v="2019"/>
    <n v="7"/>
    <x v="2307"/>
    <s v="H"/>
    <x v="590"/>
    <s v="H"/>
    <x v="23"/>
    <s v="H"/>
  </r>
  <r>
    <s v="0500000US48041"/>
    <x v="1513"/>
    <x v="1013"/>
    <x v="43"/>
    <n v="54194"/>
    <s v="Veterinary services"/>
    <n v="1"/>
    <s v="All establishments"/>
    <n v="1"/>
    <s v="All establishments"/>
    <n v="2019"/>
    <n v="30"/>
    <x v="2308"/>
    <s v="H"/>
    <x v="1471"/>
    <s v="G"/>
    <x v="610"/>
    <s v="G"/>
  </r>
  <r>
    <s v="0500000US48041"/>
    <x v="1513"/>
    <x v="1013"/>
    <x v="43"/>
    <n v="81291"/>
    <s v="Pet care (except veterinary) services"/>
    <n v="1"/>
    <s v="All establishments"/>
    <n v="1"/>
    <s v="All establishments"/>
    <n v="2019"/>
    <n v="8"/>
    <x v="2309"/>
    <s v="G"/>
    <x v="1054"/>
    <s v="H"/>
    <x v="17"/>
    <s v="J"/>
  </r>
  <r>
    <s v="0500000US48049"/>
    <x v="1514"/>
    <x v="592"/>
    <x v="43"/>
    <n v="54194"/>
    <s v="Veterinary services"/>
    <n v="1"/>
    <s v="All establishments"/>
    <n v="1"/>
    <s v="All establishments"/>
    <n v="2019"/>
    <n v="6"/>
    <x v="1380"/>
    <s v="G"/>
    <x v="467"/>
    <s v="G"/>
    <x v="59"/>
    <s v="J"/>
  </r>
  <r>
    <s v="0500000US48053"/>
    <x v="1515"/>
    <x v="1014"/>
    <x v="43"/>
    <n v="54194"/>
    <s v="Veterinary services"/>
    <n v="1"/>
    <s v="All establishments"/>
    <n v="1"/>
    <s v="All establishments"/>
    <n v="2019"/>
    <n v="6"/>
    <x v="2310"/>
    <s v="H"/>
    <x v="153"/>
    <s v="H"/>
    <x v="103"/>
    <s v="J"/>
  </r>
  <r>
    <s v="0500000US48053"/>
    <x v="1515"/>
    <x v="1014"/>
    <x v="43"/>
    <n v="81291"/>
    <s v="Pet care (except veterinary) services"/>
    <n v="1"/>
    <s v="All establishments"/>
    <n v="1"/>
    <s v="All establishments"/>
    <n v="2019"/>
    <n v="4"/>
    <x v="2220"/>
    <s v="G"/>
    <x v="488"/>
    <s v="G"/>
    <x v="32"/>
    <s v="J"/>
  </r>
  <r>
    <s v="0500000US48055"/>
    <x v="1516"/>
    <x v="447"/>
    <x v="43"/>
    <n v="54194"/>
    <s v="Veterinary services"/>
    <n v="1"/>
    <s v="All establishments"/>
    <n v="1"/>
    <s v="All establishments"/>
    <n v="2019"/>
    <n v="4"/>
    <x v="1072"/>
    <s v="H"/>
    <x v="476"/>
    <s v="H"/>
    <x v="6"/>
    <s v="G"/>
  </r>
  <r>
    <s v="0500000US48057"/>
    <x v="1517"/>
    <x v="4"/>
    <x v="43"/>
    <n v="54194"/>
    <s v="Veterinary services"/>
    <n v="1"/>
    <s v="All establishments"/>
    <n v="1"/>
    <s v="All establishments"/>
    <n v="2019"/>
    <n v="3"/>
    <x v="963"/>
    <s v="H"/>
    <x v="656"/>
    <s v="H"/>
    <x v="77"/>
    <s v="G"/>
  </r>
  <r>
    <s v="0500000US48061"/>
    <x v="1518"/>
    <x v="1015"/>
    <x v="43"/>
    <n v="45391"/>
    <s v="Pet and pet supplies stores"/>
    <n v="1"/>
    <s v="All establishments"/>
    <n v="1"/>
    <s v="All establishments"/>
    <n v="2019"/>
    <n v="3"/>
    <x v="1465"/>
    <s v="J"/>
    <x v="66"/>
    <s v="J"/>
    <x v="50"/>
    <s v="J"/>
  </r>
  <r>
    <s v="0500000US48061"/>
    <x v="1518"/>
    <x v="1015"/>
    <x v="43"/>
    <n v="54194"/>
    <s v="Veterinary services"/>
    <n v="1"/>
    <s v="All establishments"/>
    <n v="1"/>
    <s v="All establishments"/>
    <n v="2019"/>
    <n v="16"/>
    <x v="2311"/>
    <s v="H"/>
    <x v="1472"/>
    <s v="H"/>
    <x v="45"/>
    <s v="H"/>
  </r>
  <r>
    <s v="0500000US48061"/>
    <x v="1518"/>
    <x v="1015"/>
    <x v="43"/>
    <n v="81291"/>
    <s v="Pet care (except veterinary) services"/>
    <n v="1"/>
    <s v="All establishments"/>
    <n v="1"/>
    <s v="All establishments"/>
    <n v="2019"/>
    <n v="8"/>
    <x v="988"/>
    <s v="H"/>
    <x v="519"/>
    <s v="H"/>
    <x v="33"/>
    <s v="J"/>
  </r>
  <r>
    <s v="0500000US48067"/>
    <x v="1519"/>
    <x v="349"/>
    <x v="43"/>
    <n v="54194"/>
    <s v="Veterinary services"/>
    <n v="1"/>
    <s v="All establishments"/>
    <n v="1"/>
    <s v="All establishments"/>
    <n v="2019"/>
    <n v="5"/>
    <x v="2312"/>
    <s v="G"/>
    <x v="58"/>
    <s v="G"/>
    <x v="20"/>
    <s v="G"/>
  </r>
  <r>
    <s v="0500000US48073"/>
    <x v="1520"/>
    <x v="5"/>
    <x v="43"/>
    <n v="54194"/>
    <s v="Veterinary services"/>
    <n v="1"/>
    <s v="All establishments"/>
    <n v="1"/>
    <s v="All establishments"/>
    <n v="2019"/>
    <n v="4"/>
    <x v="2313"/>
    <s v="H"/>
    <x v="1473"/>
    <s v="H"/>
    <x v="259"/>
    <s v="H"/>
  </r>
  <r>
    <s v="0500000US48085"/>
    <x v="1521"/>
    <x v="1016"/>
    <x v="43"/>
    <n v="45391"/>
    <s v="Pet and pet supplies stores"/>
    <n v="1"/>
    <s v="All establishments"/>
    <n v="1"/>
    <s v="All establishments"/>
    <n v="2019"/>
    <n v="37"/>
    <x v="2314"/>
    <s v="H"/>
    <x v="1474"/>
    <s v="H"/>
    <x v="628"/>
    <s v="H"/>
  </r>
  <r>
    <s v="0500000US48085"/>
    <x v="1521"/>
    <x v="1016"/>
    <x v="43"/>
    <n v="54194"/>
    <s v="Veterinary services"/>
    <n v="1"/>
    <s v="All establishments"/>
    <n v="1"/>
    <s v="All establishments"/>
    <n v="2019"/>
    <n v="121"/>
    <x v="2315"/>
    <s v="G"/>
    <x v="1475"/>
    <s v="G"/>
    <x v="629"/>
    <s v="G"/>
  </r>
  <r>
    <s v="0500000US48085"/>
    <x v="1521"/>
    <x v="1016"/>
    <x v="43"/>
    <n v="81291"/>
    <s v="Pet care (except veterinary) services"/>
    <n v="1"/>
    <s v="All establishments"/>
    <n v="1"/>
    <s v="All establishments"/>
    <n v="2019"/>
    <n v="95"/>
    <x v="2316"/>
    <s v="G"/>
    <x v="1476"/>
    <s v="G"/>
    <x v="630"/>
    <s v="G"/>
  </r>
  <r>
    <s v="0500000US48089"/>
    <x v="1522"/>
    <x v="1017"/>
    <x v="43"/>
    <n v="54194"/>
    <s v="Veterinary services"/>
    <n v="1"/>
    <s v="All establishments"/>
    <n v="1"/>
    <s v="All establishments"/>
    <n v="2019"/>
    <n v="5"/>
    <x v="2317"/>
    <s v="G"/>
    <x v="1043"/>
    <s v="G"/>
    <x v="63"/>
    <s v="G"/>
  </r>
  <r>
    <s v="0500000US48091"/>
    <x v="1523"/>
    <x v="1018"/>
    <x v="43"/>
    <n v="45391"/>
    <s v="Pet and pet supplies stores"/>
    <n v="1"/>
    <s v="All establishments"/>
    <n v="1"/>
    <s v="All establishments"/>
    <n v="2019"/>
    <n v="7"/>
    <x v="2318"/>
    <s v="H"/>
    <x v="622"/>
    <s v="H"/>
    <x v="122"/>
    <s v="H"/>
  </r>
  <r>
    <s v="0500000US48091"/>
    <x v="1523"/>
    <x v="1018"/>
    <x v="43"/>
    <n v="54194"/>
    <s v="Veterinary services"/>
    <n v="1"/>
    <s v="All establishments"/>
    <n v="1"/>
    <s v="All establishments"/>
    <n v="2019"/>
    <n v="24"/>
    <x v="2319"/>
    <s v="G"/>
    <x v="1477"/>
    <s v="H"/>
    <x v="170"/>
    <s v="H"/>
  </r>
  <r>
    <s v="0500000US48091"/>
    <x v="1523"/>
    <x v="1018"/>
    <x v="43"/>
    <n v="81291"/>
    <s v="Pet care (except veterinary) services"/>
    <n v="1"/>
    <s v="All establishments"/>
    <n v="1"/>
    <s v="All establishments"/>
    <n v="2019"/>
    <n v="16"/>
    <x v="1213"/>
    <s v="G"/>
    <x v="327"/>
    <s v="G"/>
    <x v="220"/>
    <s v="H"/>
  </r>
  <r>
    <s v="0500000US48093"/>
    <x v="1524"/>
    <x v="875"/>
    <x v="43"/>
    <n v="54194"/>
    <s v="Veterinary services"/>
    <n v="1"/>
    <s v="All establishments"/>
    <n v="1"/>
    <s v="All establishments"/>
    <n v="2019"/>
    <n v="3"/>
    <x v="2320"/>
    <s v="G"/>
    <x v="28"/>
    <s v="G"/>
    <x v="4"/>
    <s v="J"/>
  </r>
  <r>
    <s v="0500000US48097"/>
    <x v="1525"/>
    <x v="1019"/>
    <x v="43"/>
    <n v="54194"/>
    <s v="Veterinary services"/>
    <n v="1"/>
    <s v="All establishments"/>
    <n v="1"/>
    <s v="All establishments"/>
    <n v="2019"/>
    <n v="7"/>
    <x v="787"/>
    <s v="G"/>
    <x v="1478"/>
    <s v="G"/>
    <x v="51"/>
    <s v="H"/>
  </r>
  <r>
    <s v="0500000US48097"/>
    <x v="1525"/>
    <x v="1019"/>
    <x v="43"/>
    <n v="81291"/>
    <s v="Pet care (except veterinary) services"/>
    <n v="1"/>
    <s v="All establishments"/>
    <n v="1"/>
    <s v="All establishments"/>
    <n v="2019"/>
    <n v="4"/>
    <x v="539"/>
    <s v="G"/>
    <x v="12"/>
    <s v="G"/>
    <x v="61"/>
    <s v="J"/>
  </r>
  <r>
    <s v="0500000US48099"/>
    <x v="1526"/>
    <x v="1020"/>
    <x v="43"/>
    <n v="54194"/>
    <s v="Veterinary services"/>
    <n v="1"/>
    <s v="All establishments"/>
    <n v="1"/>
    <s v="All establishments"/>
    <n v="2019"/>
    <n v="4"/>
    <x v="2321"/>
    <s v="J"/>
    <x v="618"/>
    <s v="J"/>
    <x v="195"/>
    <s v="J"/>
  </r>
  <r>
    <s v="0500000US48099"/>
    <x v="1526"/>
    <x v="1020"/>
    <x v="43"/>
    <n v="81291"/>
    <s v="Pet care (except veterinary) services"/>
    <n v="1"/>
    <s v="All establishments"/>
    <n v="1"/>
    <s v="All establishments"/>
    <n v="2019"/>
    <n v="7"/>
    <x v="2322"/>
    <s v="H"/>
    <x v="638"/>
    <s v="H"/>
    <x v="125"/>
    <s v="H"/>
  </r>
  <r>
    <s v="0500000US48113"/>
    <x v="1527"/>
    <x v="13"/>
    <x v="43"/>
    <n v="45391"/>
    <s v="Pet and pet supplies stores"/>
    <n v="1"/>
    <s v="All establishments"/>
    <n v="1"/>
    <s v="All establishments"/>
    <n v="2019"/>
    <n v="67"/>
    <x v="2323"/>
    <s v="H"/>
    <x v="1479"/>
    <s v="H"/>
    <x v="631"/>
    <s v="H"/>
  </r>
  <r>
    <s v="0500000US48113"/>
    <x v="1527"/>
    <x v="13"/>
    <x v="43"/>
    <n v="54194"/>
    <s v="Veterinary services"/>
    <n v="1"/>
    <s v="All establishments"/>
    <n v="1"/>
    <s v="All establishments"/>
    <n v="2019"/>
    <n v="171"/>
    <x v="2324"/>
    <s v="G"/>
    <x v="1480"/>
    <s v="G"/>
    <x v="632"/>
    <s v="G"/>
  </r>
  <r>
    <s v="0500000US48113"/>
    <x v="1527"/>
    <x v="13"/>
    <x v="43"/>
    <n v="81291"/>
    <s v="Pet care (except veterinary) services"/>
    <n v="1"/>
    <s v="All establishments"/>
    <n v="1"/>
    <s v="All establishments"/>
    <n v="2019"/>
    <n v="114"/>
    <x v="2325"/>
    <s v="G"/>
    <x v="1481"/>
    <s v="G"/>
    <x v="633"/>
    <s v="G"/>
  </r>
  <r>
    <s v="0500000US48117"/>
    <x v="1528"/>
    <x v="1021"/>
    <x v="43"/>
    <n v="54194"/>
    <s v="Veterinary services"/>
    <n v="1"/>
    <s v="All establishments"/>
    <n v="1"/>
    <s v="All establishments"/>
    <n v="2019"/>
    <n v="4"/>
    <x v="2326"/>
    <s v="G"/>
    <x v="126"/>
    <s v="G"/>
    <x v="18"/>
    <s v="H"/>
  </r>
  <r>
    <s v="0500000US48121"/>
    <x v="1529"/>
    <x v="1022"/>
    <x v="43"/>
    <n v="45391"/>
    <s v="Pet and pet supplies stores"/>
    <n v="1"/>
    <s v="All establishments"/>
    <n v="1"/>
    <s v="All establishments"/>
    <n v="2019"/>
    <n v="28"/>
    <x v="788"/>
    <s v="H"/>
    <x v="1025"/>
    <s v="J"/>
    <x v="238"/>
    <s v="J"/>
  </r>
  <r>
    <s v="0500000US48121"/>
    <x v="1529"/>
    <x v="1022"/>
    <x v="43"/>
    <n v="54194"/>
    <s v="Veterinary services"/>
    <n v="1"/>
    <s v="All establishments"/>
    <n v="1"/>
    <s v="All establishments"/>
    <n v="2019"/>
    <n v="120"/>
    <x v="2327"/>
    <s v="G"/>
    <x v="1482"/>
    <s v="G"/>
    <x v="634"/>
    <s v="G"/>
  </r>
  <r>
    <s v="0500000US48121"/>
    <x v="1529"/>
    <x v="1022"/>
    <x v="43"/>
    <n v="81291"/>
    <s v="Pet care (except veterinary) services"/>
    <n v="1"/>
    <s v="All establishments"/>
    <n v="1"/>
    <s v="All establishments"/>
    <n v="2019"/>
    <n v="61"/>
    <x v="2328"/>
    <s v="G"/>
    <x v="1483"/>
    <s v="G"/>
    <x v="635"/>
    <s v="G"/>
  </r>
  <r>
    <s v="0500000US48123"/>
    <x v="1530"/>
    <x v="1023"/>
    <x v="43"/>
    <n v="54194"/>
    <s v="Veterinary services"/>
    <n v="1"/>
    <s v="All establishments"/>
    <n v="1"/>
    <s v="All establishments"/>
    <n v="2019"/>
    <n v="4"/>
    <x v="2329"/>
    <s v="H"/>
    <x v="683"/>
    <s v="H"/>
    <x v="7"/>
    <s v="G"/>
  </r>
  <r>
    <s v="0500000US48133"/>
    <x v="1531"/>
    <x v="1024"/>
    <x v="43"/>
    <n v="54194"/>
    <s v="Veterinary services"/>
    <n v="1"/>
    <s v="All establishments"/>
    <n v="1"/>
    <s v="All establishments"/>
    <n v="2019"/>
    <n v="3"/>
    <x v="2330"/>
    <s v="H"/>
    <x v="549"/>
    <s v="H"/>
    <x v="54"/>
    <s v="J"/>
  </r>
  <r>
    <s v="0500000US48135"/>
    <x v="1532"/>
    <x v="1025"/>
    <x v="43"/>
    <n v="45391"/>
    <s v="Pet and pet supplies stores"/>
    <n v="1"/>
    <s v="All establishments"/>
    <n v="1"/>
    <s v="All establishments"/>
    <n v="2019"/>
    <n v="3"/>
    <x v="22"/>
    <s v="J"/>
    <x v="726"/>
    <s v="J"/>
    <x v="53"/>
    <s v="J"/>
  </r>
  <r>
    <s v="0500000US48135"/>
    <x v="1532"/>
    <x v="1025"/>
    <x v="43"/>
    <n v="54194"/>
    <s v="Veterinary services"/>
    <n v="1"/>
    <s v="All establishments"/>
    <n v="1"/>
    <s v="All establishments"/>
    <n v="2019"/>
    <n v="8"/>
    <x v="2331"/>
    <s v="G"/>
    <x v="259"/>
    <s v="G"/>
    <x v="213"/>
    <s v="G"/>
  </r>
  <r>
    <s v="0500000US48135"/>
    <x v="1532"/>
    <x v="1025"/>
    <x v="43"/>
    <n v="81291"/>
    <s v="Pet care (except veterinary) services"/>
    <n v="1"/>
    <s v="All establishments"/>
    <n v="1"/>
    <s v="All establishments"/>
    <n v="2019"/>
    <n v="5"/>
    <x v="2332"/>
    <s v="H"/>
    <x v="1484"/>
    <s v="J"/>
    <x v="33"/>
    <s v="J"/>
  </r>
  <r>
    <s v="0500000US48139"/>
    <x v="1533"/>
    <x v="422"/>
    <x v="43"/>
    <n v="45391"/>
    <s v="Pet and pet supplies stores"/>
    <n v="1"/>
    <s v="All establishments"/>
    <n v="1"/>
    <s v="All establishments"/>
    <n v="2019"/>
    <n v="3"/>
    <x v="2217"/>
    <s v="J"/>
    <x v="675"/>
    <s v="J"/>
    <x v="92"/>
    <s v="J"/>
  </r>
  <r>
    <s v="0500000US48139"/>
    <x v="1533"/>
    <x v="422"/>
    <x v="43"/>
    <n v="54194"/>
    <s v="Veterinary services"/>
    <n v="1"/>
    <s v="All establishments"/>
    <n v="1"/>
    <s v="All establishments"/>
    <n v="2019"/>
    <n v="15"/>
    <x v="2333"/>
    <s v="G"/>
    <x v="1279"/>
    <s v="G"/>
    <x v="378"/>
    <s v="G"/>
  </r>
  <r>
    <s v="0500000US48139"/>
    <x v="1533"/>
    <x v="422"/>
    <x v="43"/>
    <n v="81291"/>
    <s v="Pet care (except veterinary) services"/>
    <n v="1"/>
    <s v="All establishments"/>
    <n v="1"/>
    <s v="All establishments"/>
    <n v="2019"/>
    <n v="12"/>
    <x v="2334"/>
    <s v="G"/>
    <x v="472"/>
    <s v="G"/>
    <x v="5"/>
    <s v="H"/>
  </r>
  <r>
    <s v="0500000US48141"/>
    <x v="1534"/>
    <x v="149"/>
    <x v="43"/>
    <n v="45391"/>
    <s v="Pet and pet supplies stores"/>
    <n v="1"/>
    <s v="All establishments"/>
    <n v="1"/>
    <s v="All establishments"/>
    <n v="2019"/>
    <n v="26"/>
    <x v="2335"/>
    <s v="H"/>
    <x v="1485"/>
    <s v="H"/>
    <x v="193"/>
    <s v="G"/>
  </r>
  <r>
    <s v="0500000US48141"/>
    <x v="1534"/>
    <x v="149"/>
    <x v="43"/>
    <n v="54194"/>
    <s v="Veterinary services"/>
    <n v="1"/>
    <s v="All establishments"/>
    <n v="1"/>
    <s v="All establishments"/>
    <n v="2019"/>
    <n v="32"/>
    <x v="2336"/>
    <s v="G"/>
    <x v="1486"/>
    <s v="G"/>
    <x v="214"/>
    <s v="G"/>
  </r>
  <r>
    <s v="0500000US48141"/>
    <x v="1534"/>
    <x v="149"/>
    <x v="43"/>
    <n v="81291"/>
    <s v="Pet care (except veterinary) services"/>
    <n v="1"/>
    <s v="All establishments"/>
    <n v="1"/>
    <s v="All establishments"/>
    <n v="2019"/>
    <n v="34"/>
    <x v="1658"/>
    <s v="G"/>
    <x v="1284"/>
    <s v="G"/>
    <x v="306"/>
    <s v="G"/>
  </r>
  <r>
    <s v="0500000US48143"/>
    <x v="1535"/>
    <x v="1026"/>
    <x v="43"/>
    <n v="54194"/>
    <s v="Veterinary services"/>
    <n v="1"/>
    <s v="All establishments"/>
    <n v="1"/>
    <s v="All establishments"/>
    <n v="2019"/>
    <n v="16"/>
    <x v="2337"/>
    <s v="G"/>
    <x v="1487"/>
    <s v="G"/>
    <x v="45"/>
    <s v="G"/>
  </r>
  <r>
    <s v="0500000US48147"/>
    <x v="1536"/>
    <x v="245"/>
    <x v="43"/>
    <n v="54194"/>
    <s v="Veterinary services"/>
    <n v="1"/>
    <s v="All establishments"/>
    <n v="1"/>
    <s v="All establishments"/>
    <n v="2019"/>
    <n v="3"/>
    <x v="2338"/>
    <s v="H"/>
    <x v="433"/>
    <s v="H"/>
    <x v="39"/>
    <s v="H"/>
  </r>
  <r>
    <s v="0500000US48147"/>
    <x v="1536"/>
    <x v="245"/>
    <x v="43"/>
    <n v="81291"/>
    <s v="Pet care (except veterinary) services"/>
    <n v="1"/>
    <s v="All establishments"/>
    <n v="1"/>
    <s v="All establishments"/>
    <n v="2019"/>
    <n v="4"/>
    <x v="2339"/>
    <s v="G"/>
    <x v="510"/>
    <s v="J"/>
    <x v="38"/>
    <s v="G"/>
  </r>
  <r>
    <s v="0500000US48149"/>
    <x v="1537"/>
    <x v="246"/>
    <x v="43"/>
    <n v="54194"/>
    <s v="Veterinary services"/>
    <n v="1"/>
    <s v="All establishments"/>
    <n v="1"/>
    <s v="All establishments"/>
    <n v="2019"/>
    <n v="5"/>
    <x v="2340"/>
    <s v="G"/>
    <x v="489"/>
    <s v="G"/>
    <x v="66"/>
    <s v="H"/>
  </r>
  <r>
    <s v="0500000US48157"/>
    <x v="1538"/>
    <x v="1027"/>
    <x v="43"/>
    <n v="45391"/>
    <s v="Pet and pet supplies stores"/>
    <n v="1"/>
    <s v="All establishments"/>
    <n v="1"/>
    <s v="All establishments"/>
    <n v="2019"/>
    <n v="26"/>
    <x v="2341"/>
    <s v="H"/>
    <x v="1488"/>
    <s v="H"/>
    <x v="502"/>
    <s v="H"/>
  </r>
  <r>
    <s v="0500000US48157"/>
    <x v="1538"/>
    <x v="1027"/>
    <x v="43"/>
    <n v="54194"/>
    <s v="Veterinary services"/>
    <n v="1"/>
    <s v="All establishments"/>
    <n v="1"/>
    <s v="All establishments"/>
    <n v="2019"/>
    <n v="54"/>
    <x v="2342"/>
    <s v="G"/>
    <x v="1489"/>
    <s v="G"/>
    <x v="589"/>
    <s v="G"/>
  </r>
  <r>
    <s v="0500000US48157"/>
    <x v="1538"/>
    <x v="1027"/>
    <x v="43"/>
    <n v="81291"/>
    <s v="Pet care (except veterinary) services"/>
    <n v="1"/>
    <s v="All establishments"/>
    <n v="1"/>
    <s v="All establishments"/>
    <n v="2019"/>
    <n v="37"/>
    <x v="2343"/>
    <s v="G"/>
    <x v="1490"/>
    <s v="G"/>
    <x v="412"/>
    <s v="G"/>
  </r>
  <r>
    <s v="0500000US48159"/>
    <x v="1539"/>
    <x v="18"/>
    <x v="43"/>
    <n v="54194"/>
    <s v="Veterinary services"/>
    <n v="1"/>
    <s v="All establishments"/>
    <n v="1"/>
    <s v="All establishments"/>
    <n v="2019"/>
    <n v="3"/>
    <x v="759"/>
    <s v="G"/>
    <x v="578"/>
    <s v="G"/>
    <x v="61"/>
    <s v="G"/>
  </r>
  <r>
    <s v="0500000US48167"/>
    <x v="1540"/>
    <x v="1028"/>
    <x v="43"/>
    <n v="45391"/>
    <s v="Pet and pet supplies stores"/>
    <n v="1"/>
    <s v="All establishments"/>
    <n v="1"/>
    <s v="All establishments"/>
    <n v="2019"/>
    <n v="9"/>
    <x v="2344"/>
    <s v="H"/>
    <x v="1110"/>
    <s v="H"/>
    <x v="380"/>
    <s v="H"/>
  </r>
  <r>
    <s v="0500000US48167"/>
    <x v="1540"/>
    <x v="1028"/>
    <x v="43"/>
    <n v="54194"/>
    <s v="Veterinary services"/>
    <n v="1"/>
    <s v="All establishments"/>
    <n v="1"/>
    <s v="All establishments"/>
    <n v="2019"/>
    <n v="38"/>
    <x v="2345"/>
    <s v="G"/>
    <x v="1491"/>
    <s v="G"/>
    <x v="560"/>
    <s v="G"/>
  </r>
  <r>
    <s v="0500000US48167"/>
    <x v="1540"/>
    <x v="1028"/>
    <x v="43"/>
    <n v="81291"/>
    <s v="Pet care (except veterinary) services"/>
    <n v="1"/>
    <s v="All establishments"/>
    <n v="1"/>
    <s v="All establishments"/>
    <n v="2019"/>
    <n v="20"/>
    <x v="2346"/>
    <s v="G"/>
    <x v="1492"/>
    <s v="G"/>
    <x v="70"/>
    <s v="G"/>
  </r>
  <r>
    <s v="0500000US48171"/>
    <x v="1541"/>
    <x v="1029"/>
    <x v="43"/>
    <n v="54194"/>
    <s v="Veterinary services"/>
    <n v="1"/>
    <s v="All establishments"/>
    <n v="1"/>
    <s v="All establishments"/>
    <n v="2019"/>
    <n v="9"/>
    <x v="2347"/>
    <s v="G"/>
    <x v="886"/>
    <s v="G"/>
    <x v="78"/>
    <s v="G"/>
  </r>
  <r>
    <s v="0500000US48177"/>
    <x v="1542"/>
    <x v="1030"/>
    <x v="43"/>
    <n v="54194"/>
    <s v="Veterinary services"/>
    <n v="1"/>
    <s v="All establishments"/>
    <n v="1"/>
    <s v="All establishments"/>
    <n v="2019"/>
    <n v="5"/>
    <x v="2332"/>
    <s v="G"/>
    <x v="854"/>
    <s v="G"/>
    <x v="16"/>
    <s v="G"/>
  </r>
  <r>
    <s v="0500000US48181"/>
    <x v="1543"/>
    <x v="1031"/>
    <x v="43"/>
    <n v="45391"/>
    <s v="Pet and pet supplies stores"/>
    <n v="1"/>
    <s v="All establishments"/>
    <n v="1"/>
    <s v="All establishments"/>
    <n v="2019"/>
    <n v="5"/>
    <x v="729"/>
    <s v="J"/>
    <x v="990"/>
    <s v="H"/>
    <x v="53"/>
    <s v="J"/>
  </r>
  <r>
    <s v="0500000US48181"/>
    <x v="1543"/>
    <x v="1031"/>
    <x v="43"/>
    <n v="54194"/>
    <s v="Veterinary services"/>
    <n v="1"/>
    <s v="All establishments"/>
    <n v="1"/>
    <s v="All establishments"/>
    <n v="2019"/>
    <n v="21"/>
    <x v="2348"/>
    <s v="G"/>
    <x v="1493"/>
    <s v="G"/>
    <x v="636"/>
    <s v="G"/>
  </r>
  <r>
    <s v="0500000US48181"/>
    <x v="1543"/>
    <x v="1031"/>
    <x v="43"/>
    <n v="81291"/>
    <s v="Pet care (except veterinary) services"/>
    <n v="1"/>
    <s v="All establishments"/>
    <n v="1"/>
    <s v="All establishments"/>
    <n v="2019"/>
    <n v="5"/>
    <x v="2349"/>
    <s v="H"/>
    <x v="380"/>
    <s v="H"/>
    <x v="63"/>
    <s v="H"/>
  </r>
  <r>
    <s v="0500000US48183"/>
    <x v="1544"/>
    <x v="1032"/>
    <x v="43"/>
    <n v="45391"/>
    <s v="Pet and pet supplies stores"/>
    <n v="1"/>
    <s v="All establishments"/>
    <n v="1"/>
    <s v="All establishments"/>
    <n v="2019"/>
    <n v="3"/>
    <x v="1305"/>
    <s v="J"/>
    <x v="934"/>
    <s v="J"/>
    <x v="10"/>
    <s v="J"/>
  </r>
  <r>
    <s v="0500000US48183"/>
    <x v="1544"/>
    <x v="1032"/>
    <x v="43"/>
    <n v="54194"/>
    <s v="Veterinary services"/>
    <n v="1"/>
    <s v="All establishments"/>
    <n v="1"/>
    <s v="All establishments"/>
    <n v="2019"/>
    <n v="15"/>
    <x v="2350"/>
    <s v="H"/>
    <x v="1494"/>
    <s v="G"/>
    <x v="133"/>
    <s v="G"/>
  </r>
  <r>
    <s v="0500000US48183"/>
    <x v="1544"/>
    <x v="1032"/>
    <x v="43"/>
    <n v="81291"/>
    <s v="Pet care (except veterinary) services"/>
    <n v="1"/>
    <s v="All establishments"/>
    <n v="1"/>
    <s v="All establishments"/>
    <n v="2019"/>
    <n v="12"/>
    <x v="604"/>
    <s v="G"/>
    <x v="743"/>
    <s v="G"/>
    <x v="212"/>
    <s v="H"/>
  </r>
  <r>
    <s v="0500000US48185"/>
    <x v="1545"/>
    <x v="1033"/>
    <x v="43"/>
    <n v="54194"/>
    <s v="Veterinary services"/>
    <n v="1"/>
    <s v="All establishments"/>
    <n v="1"/>
    <s v="All establishments"/>
    <n v="2019"/>
    <n v="5"/>
    <x v="2351"/>
    <s v="G"/>
    <x v="886"/>
    <s v="G"/>
    <x v="263"/>
    <s v="G"/>
  </r>
  <r>
    <s v="0500000US48185"/>
    <x v="1545"/>
    <x v="1033"/>
    <x v="43"/>
    <n v="81291"/>
    <s v="Pet care (except veterinary) services"/>
    <n v="1"/>
    <s v="All establishments"/>
    <n v="1"/>
    <s v="All establishments"/>
    <n v="2019"/>
    <n v="5"/>
    <x v="522"/>
    <s v="G"/>
    <x v="112"/>
    <s v="H"/>
    <x v="67"/>
    <s v="G"/>
  </r>
  <r>
    <s v="0500000US48187"/>
    <x v="1546"/>
    <x v="1034"/>
    <x v="43"/>
    <n v="45391"/>
    <s v="Pet and pet supplies stores"/>
    <n v="1"/>
    <s v="All establishments"/>
    <n v="1"/>
    <s v="All establishments"/>
    <n v="2019"/>
    <n v="5"/>
    <x v="616"/>
    <s v="H"/>
    <x v="963"/>
    <s v="H"/>
    <x v="5"/>
    <s v="H"/>
  </r>
  <r>
    <s v="0500000US48187"/>
    <x v="1546"/>
    <x v="1034"/>
    <x v="43"/>
    <n v="54194"/>
    <s v="Veterinary services"/>
    <n v="1"/>
    <s v="All establishments"/>
    <n v="1"/>
    <s v="All establishments"/>
    <n v="2019"/>
    <n v="11"/>
    <x v="2352"/>
    <s v="H"/>
    <x v="1495"/>
    <s v="H"/>
    <x v="260"/>
    <s v="J"/>
  </r>
  <r>
    <s v="0500000US48187"/>
    <x v="1546"/>
    <x v="1034"/>
    <x v="43"/>
    <n v="81291"/>
    <s v="Pet care (except veterinary) services"/>
    <n v="1"/>
    <s v="All establishments"/>
    <n v="1"/>
    <s v="All establishments"/>
    <n v="2019"/>
    <n v="9"/>
    <x v="2200"/>
    <s v="G"/>
    <x v="582"/>
    <s v="H"/>
    <x v="221"/>
    <s v="H"/>
  </r>
  <r>
    <s v="0500000US48189"/>
    <x v="1547"/>
    <x v="1035"/>
    <x v="43"/>
    <n v="54194"/>
    <s v="Veterinary services"/>
    <n v="1"/>
    <s v="All establishments"/>
    <n v="1"/>
    <s v="All establishments"/>
    <n v="2019"/>
    <n v="3"/>
    <x v="2329"/>
    <s v="G"/>
    <x v="640"/>
    <s v="G"/>
    <x v="199"/>
    <s v="G"/>
  </r>
  <r>
    <s v="0500000US48199"/>
    <x v="1548"/>
    <x v="395"/>
    <x v="43"/>
    <n v="54194"/>
    <s v="Veterinary services"/>
    <n v="1"/>
    <s v="All establishments"/>
    <n v="1"/>
    <s v="All establishments"/>
    <n v="2019"/>
    <n v="5"/>
    <x v="1813"/>
    <s v="H"/>
    <x v="53"/>
    <s v="H"/>
    <x v="53"/>
    <s v="J"/>
  </r>
  <r>
    <s v="0500000US48201"/>
    <x v="1549"/>
    <x v="1036"/>
    <x v="43"/>
    <n v="45391"/>
    <s v="Pet and pet supplies stores"/>
    <n v="1"/>
    <s v="All establishments"/>
    <n v="1"/>
    <s v="All establishments"/>
    <n v="2019"/>
    <n v="120"/>
    <x v="2353"/>
    <s v="H"/>
    <x v="1496"/>
    <s v="H"/>
    <x v="637"/>
    <s v="H"/>
  </r>
  <r>
    <s v="0500000US48201"/>
    <x v="1549"/>
    <x v="1036"/>
    <x v="43"/>
    <n v="54194"/>
    <s v="Veterinary services"/>
    <n v="1"/>
    <s v="All establishments"/>
    <n v="1"/>
    <s v="All establishments"/>
    <n v="2019"/>
    <n v="301"/>
    <x v="2354"/>
    <s v="H"/>
    <x v="1497"/>
    <s v="H"/>
    <x v="638"/>
    <s v="G"/>
  </r>
  <r>
    <s v="0500000US48201"/>
    <x v="1549"/>
    <x v="1036"/>
    <x v="43"/>
    <n v="81291"/>
    <s v="Pet care (except veterinary) services"/>
    <n v="1"/>
    <s v="All establishments"/>
    <n v="1"/>
    <s v="All establishments"/>
    <n v="2019"/>
    <n v="218"/>
    <x v="2355"/>
    <s v="G"/>
    <x v="1498"/>
    <s v="G"/>
    <x v="639"/>
    <s v="G"/>
  </r>
  <r>
    <s v="0500000US48203"/>
    <x v="1550"/>
    <x v="359"/>
    <x v="43"/>
    <n v="54194"/>
    <s v="Veterinary services"/>
    <n v="1"/>
    <s v="All establishments"/>
    <n v="1"/>
    <s v="All establishments"/>
    <n v="2019"/>
    <n v="7"/>
    <x v="2356"/>
    <s v="G"/>
    <x v="1163"/>
    <s v="G"/>
    <x v="224"/>
    <s v="G"/>
  </r>
  <r>
    <s v="0500000US48209"/>
    <x v="1551"/>
    <x v="1037"/>
    <x v="43"/>
    <n v="45391"/>
    <s v="Pet and pet supplies stores"/>
    <n v="1"/>
    <s v="All establishments"/>
    <n v="1"/>
    <s v="All establishments"/>
    <n v="2019"/>
    <n v="7"/>
    <x v="1378"/>
    <s v="H"/>
    <x v="1387"/>
    <s v="H"/>
    <x v="88"/>
    <s v="H"/>
  </r>
  <r>
    <s v="0500000US48209"/>
    <x v="1551"/>
    <x v="1037"/>
    <x v="43"/>
    <n v="54194"/>
    <s v="Veterinary services"/>
    <n v="1"/>
    <s v="All establishments"/>
    <n v="1"/>
    <s v="All establishments"/>
    <n v="2019"/>
    <n v="23"/>
    <x v="2357"/>
    <s v="G"/>
    <x v="852"/>
    <s v="G"/>
    <x v="373"/>
    <s v="G"/>
  </r>
  <r>
    <s v="0500000US48209"/>
    <x v="1551"/>
    <x v="1037"/>
    <x v="43"/>
    <n v="81291"/>
    <s v="Pet care (except veterinary) services"/>
    <n v="1"/>
    <s v="All establishments"/>
    <n v="1"/>
    <s v="All establishments"/>
    <n v="2019"/>
    <n v="21"/>
    <x v="1937"/>
    <s v="G"/>
    <x v="1499"/>
    <s v="G"/>
    <x v="332"/>
    <s v="H"/>
  </r>
  <r>
    <s v="0500000US48213"/>
    <x v="1552"/>
    <x v="453"/>
    <x v="43"/>
    <n v="54194"/>
    <s v="Veterinary services"/>
    <n v="1"/>
    <s v="All establishments"/>
    <n v="1"/>
    <s v="All establishments"/>
    <n v="2019"/>
    <n v="8"/>
    <x v="2358"/>
    <s v="G"/>
    <x v="393"/>
    <s v="G"/>
    <x v="318"/>
    <s v="G"/>
  </r>
  <r>
    <s v="0500000US48215"/>
    <x v="1553"/>
    <x v="1038"/>
    <x v="43"/>
    <n v="45391"/>
    <s v="Pet and pet supplies stores"/>
    <n v="1"/>
    <s v="All establishments"/>
    <n v="1"/>
    <s v="All establishments"/>
    <n v="2019"/>
    <n v="10"/>
    <x v="2359"/>
    <s v="H"/>
    <x v="1500"/>
    <s v="H"/>
    <x v="87"/>
    <s v="H"/>
  </r>
  <r>
    <s v="0500000US48215"/>
    <x v="1553"/>
    <x v="1038"/>
    <x v="43"/>
    <n v="54194"/>
    <s v="Veterinary services"/>
    <n v="1"/>
    <s v="All establishments"/>
    <n v="1"/>
    <s v="All establishments"/>
    <n v="2019"/>
    <n v="17"/>
    <x v="2360"/>
    <s v="G"/>
    <x v="1501"/>
    <s v="G"/>
    <x v="170"/>
    <s v="G"/>
  </r>
  <r>
    <s v="0500000US48215"/>
    <x v="1553"/>
    <x v="1038"/>
    <x v="43"/>
    <n v="81291"/>
    <s v="Pet care (except veterinary) services"/>
    <n v="1"/>
    <s v="All establishments"/>
    <n v="1"/>
    <s v="All establishments"/>
    <n v="2019"/>
    <n v="10"/>
    <x v="2361"/>
    <s v="G"/>
    <x v="736"/>
    <s v="G"/>
    <x v="235"/>
    <s v="G"/>
  </r>
  <r>
    <s v="0500000US48219"/>
    <x v="1554"/>
    <x v="1039"/>
    <x v="43"/>
    <n v="81291"/>
    <s v="Pet care (except veterinary) services"/>
    <n v="1"/>
    <s v="All establishments"/>
    <n v="1"/>
    <s v="All establishments"/>
    <n v="2019"/>
    <n v="3"/>
    <x v="1863"/>
    <s v="G"/>
    <x v="317"/>
    <s v="G"/>
    <x v="38"/>
    <s v="G"/>
  </r>
  <r>
    <s v="0500000US48221"/>
    <x v="1555"/>
    <x v="1040"/>
    <x v="43"/>
    <n v="54194"/>
    <s v="Veterinary services"/>
    <n v="1"/>
    <s v="All establishments"/>
    <n v="1"/>
    <s v="All establishments"/>
    <n v="2019"/>
    <n v="7"/>
    <x v="2362"/>
    <s v="G"/>
    <x v="465"/>
    <s v="G"/>
    <x v="195"/>
    <s v="G"/>
  </r>
  <r>
    <s v="0500000US48221"/>
    <x v="1555"/>
    <x v="1040"/>
    <x v="43"/>
    <n v="81291"/>
    <s v="Pet care (except veterinary) services"/>
    <n v="1"/>
    <s v="All establishments"/>
    <n v="1"/>
    <s v="All establishments"/>
    <n v="2019"/>
    <n v="4"/>
    <x v="2363"/>
    <s v="G"/>
    <x v="830"/>
    <s v="G"/>
    <x v="16"/>
    <s v="G"/>
  </r>
  <r>
    <s v="0500000US48223"/>
    <x v="1556"/>
    <x v="454"/>
    <x v="43"/>
    <n v="54194"/>
    <s v="Veterinary services"/>
    <n v="1"/>
    <s v="All establishments"/>
    <n v="1"/>
    <s v="All establishments"/>
    <n v="2019"/>
    <n v="6"/>
    <x v="2364"/>
    <s v="G"/>
    <x v="368"/>
    <s v="G"/>
    <x v="235"/>
    <s v="G"/>
  </r>
  <r>
    <s v="0500000US48227"/>
    <x v="1557"/>
    <x v="75"/>
    <x v="43"/>
    <n v="54194"/>
    <s v="Veterinary services"/>
    <n v="1"/>
    <s v="All establishments"/>
    <n v="1"/>
    <s v="All establishments"/>
    <n v="2019"/>
    <n v="4"/>
    <x v="358"/>
    <s v="J"/>
    <x v="472"/>
    <s v="J"/>
    <x v="61"/>
    <s v="J"/>
  </r>
  <r>
    <s v="0500000US48231"/>
    <x v="1558"/>
    <x v="1041"/>
    <x v="43"/>
    <n v="54194"/>
    <s v="Veterinary services"/>
    <n v="1"/>
    <s v="All establishments"/>
    <n v="1"/>
    <s v="All establishments"/>
    <n v="2019"/>
    <n v="12"/>
    <x v="2365"/>
    <s v="G"/>
    <x v="1502"/>
    <s v="G"/>
    <x v="390"/>
    <s v="H"/>
  </r>
  <r>
    <s v="0500000US48231"/>
    <x v="1558"/>
    <x v="1041"/>
    <x v="43"/>
    <n v="81291"/>
    <s v="Pet care (except veterinary) services"/>
    <n v="1"/>
    <s v="All establishments"/>
    <n v="1"/>
    <s v="All establishments"/>
    <n v="2019"/>
    <n v="4"/>
    <x v="4"/>
    <s v="H"/>
    <x v="1503"/>
    <s v="H"/>
    <x v="202"/>
    <s v="J"/>
  </r>
  <r>
    <s v="0500000US48241"/>
    <x v="1559"/>
    <x v="362"/>
    <x v="43"/>
    <n v="54194"/>
    <s v="Veterinary services"/>
    <n v="1"/>
    <s v="All establishments"/>
    <n v="1"/>
    <s v="All establishments"/>
    <n v="2019"/>
    <n v="4"/>
    <x v="2366"/>
    <s v="G"/>
    <x v="990"/>
    <s v="G"/>
    <x v="330"/>
    <s v="H"/>
  </r>
  <r>
    <s v="0500000US48245"/>
    <x v="1560"/>
    <x v="23"/>
    <x v="43"/>
    <n v="45391"/>
    <s v="Pet and pet supplies stores"/>
    <n v="1"/>
    <s v="All establishments"/>
    <n v="1"/>
    <s v="All establishments"/>
    <n v="2019"/>
    <n v="6"/>
    <x v="2367"/>
    <s v="J"/>
    <x v="201"/>
    <s v="J"/>
    <x v="291"/>
    <s v="J"/>
  </r>
  <r>
    <s v="0500000US48245"/>
    <x v="1560"/>
    <x v="23"/>
    <x v="43"/>
    <n v="54194"/>
    <s v="Veterinary services"/>
    <n v="1"/>
    <s v="All establishments"/>
    <n v="1"/>
    <s v="All establishments"/>
    <n v="2019"/>
    <n v="18"/>
    <x v="2368"/>
    <s v="G"/>
    <x v="1504"/>
    <s v="G"/>
    <x v="640"/>
    <s v="G"/>
  </r>
  <r>
    <s v="0500000US48245"/>
    <x v="1560"/>
    <x v="23"/>
    <x v="43"/>
    <n v="81291"/>
    <s v="Pet care (except veterinary) services"/>
    <n v="1"/>
    <s v="All establishments"/>
    <n v="1"/>
    <s v="All establishments"/>
    <n v="2019"/>
    <n v="6"/>
    <x v="88"/>
    <s v="G"/>
    <x v="750"/>
    <s v="G"/>
    <x v="10"/>
    <s v="G"/>
  </r>
  <r>
    <s v="0500000US48249"/>
    <x v="1561"/>
    <x v="1042"/>
    <x v="43"/>
    <n v="54194"/>
    <s v="Veterinary services"/>
    <n v="1"/>
    <s v="All establishments"/>
    <n v="1"/>
    <s v="All establishments"/>
    <n v="2019"/>
    <n v="5"/>
    <x v="2369"/>
    <s v="G"/>
    <x v="990"/>
    <s v="G"/>
    <x v="60"/>
    <s v="H"/>
  </r>
  <r>
    <s v="0500000US48251"/>
    <x v="1562"/>
    <x v="363"/>
    <x v="43"/>
    <n v="45391"/>
    <s v="Pet and pet supplies stores"/>
    <n v="1"/>
    <s v="All establishments"/>
    <n v="1"/>
    <s v="All establishments"/>
    <n v="2019"/>
    <n v="3"/>
    <x v="2370"/>
    <s v="J"/>
    <x v="780"/>
    <s v="J"/>
    <x v="202"/>
    <s v="J"/>
  </r>
  <r>
    <s v="0500000US48251"/>
    <x v="1562"/>
    <x v="363"/>
    <x v="43"/>
    <n v="54194"/>
    <s v="Veterinary services"/>
    <n v="1"/>
    <s v="All establishments"/>
    <n v="1"/>
    <s v="All establishments"/>
    <n v="2019"/>
    <n v="14"/>
    <x v="2371"/>
    <s v="G"/>
    <x v="252"/>
    <s v="G"/>
    <x v="189"/>
    <s v="H"/>
  </r>
  <r>
    <s v="0500000US48251"/>
    <x v="1562"/>
    <x v="363"/>
    <x v="43"/>
    <n v="81291"/>
    <s v="Pet care (except veterinary) services"/>
    <n v="1"/>
    <s v="All establishments"/>
    <n v="1"/>
    <s v="All establishments"/>
    <n v="2019"/>
    <n v="9"/>
    <x v="2372"/>
    <s v="G"/>
    <x v="1450"/>
    <s v="G"/>
    <x v="30"/>
    <s v="J"/>
  </r>
  <r>
    <s v="0500000US48255"/>
    <x v="1563"/>
    <x v="1043"/>
    <x v="43"/>
    <n v="54194"/>
    <s v="Veterinary services"/>
    <n v="1"/>
    <s v="All establishments"/>
    <n v="1"/>
    <s v="All establishments"/>
    <n v="2019"/>
    <n v="3"/>
    <x v="668"/>
    <s v="G"/>
    <x v="11"/>
    <s v="G"/>
    <x v="94"/>
    <s v="H"/>
  </r>
  <r>
    <s v="0500000US48257"/>
    <x v="1564"/>
    <x v="1044"/>
    <x v="43"/>
    <n v="54194"/>
    <s v="Veterinary services"/>
    <n v="1"/>
    <s v="All establishments"/>
    <n v="1"/>
    <s v="All establishments"/>
    <n v="2019"/>
    <n v="11"/>
    <x v="2373"/>
    <s v="G"/>
    <x v="1505"/>
    <s v="G"/>
    <x v="100"/>
    <s v="G"/>
  </r>
  <r>
    <s v="0500000US48257"/>
    <x v="1564"/>
    <x v="1044"/>
    <x v="43"/>
    <n v="81291"/>
    <s v="Pet care (except veterinary) services"/>
    <n v="1"/>
    <s v="All establishments"/>
    <n v="1"/>
    <s v="All establishments"/>
    <n v="2019"/>
    <n v="4"/>
    <x v="952"/>
    <s v="G"/>
    <x v="534"/>
    <s v="G"/>
    <x v="139"/>
    <s v="G"/>
  </r>
  <r>
    <s v="0500000US48259"/>
    <x v="1565"/>
    <x v="321"/>
    <x v="43"/>
    <n v="45391"/>
    <s v="Pet and pet supplies stores"/>
    <n v="1"/>
    <s v="All establishments"/>
    <n v="1"/>
    <s v="All establishments"/>
    <n v="2019"/>
    <n v="4"/>
    <x v="1771"/>
    <s v="G"/>
    <x v="1044"/>
    <s v="G"/>
    <x v="77"/>
    <s v="G"/>
  </r>
  <r>
    <s v="0500000US48259"/>
    <x v="1565"/>
    <x v="321"/>
    <x v="43"/>
    <n v="54194"/>
    <s v="Veterinary services"/>
    <n v="1"/>
    <s v="All establishments"/>
    <n v="1"/>
    <s v="All establishments"/>
    <n v="2019"/>
    <n v="14"/>
    <x v="2374"/>
    <s v="G"/>
    <x v="1506"/>
    <s v="G"/>
    <x v="361"/>
    <s v="G"/>
  </r>
  <r>
    <s v="0500000US48259"/>
    <x v="1565"/>
    <x v="321"/>
    <x v="43"/>
    <n v="81291"/>
    <s v="Pet care (except veterinary) services"/>
    <n v="1"/>
    <s v="All establishments"/>
    <n v="1"/>
    <s v="All establishments"/>
    <n v="2019"/>
    <n v="8"/>
    <x v="1284"/>
    <s v="G"/>
    <x v="629"/>
    <s v="G"/>
    <x v="259"/>
    <s v="J"/>
  </r>
  <r>
    <s v="0500000US48265"/>
    <x v="1566"/>
    <x v="1045"/>
    <x v="43"/>
    <n v="54194"/>
    <s v="Veterinary services"/>
    <n v="1"/>
    <s v="All establishments"/>
    <n v="1"/>
    <s v="All establishments"/>
    <n v="2019"/>
    <n v="8"/>
    <x v="2060"/>
    <s v="H"/>
    <x v="141"/>
    <s v="H"/>
    <x v="83"/>
    <s v="J"/>
  </r>
  <r>
    <s v="0500000US48265"/>
    <x v="1566"/>
    <x v="1045"/>
    <x v="43"/>
    <n v="81291"/>
    <s v="Pet care (except veterinary) services"/>
    <n v="1"/>
    <s v="All establishments"/>
    <n v="1"/>
    <s v="All establishments"/>
    <n v="2019"/>
    <n v="5"/>
    <x v="202"/>
    <s v="G"/>
    <x v="1057"/>
    <s v="H"/>
    <x v="4"/>
    <s v="J"/>
  </r>
  <r>
    <s v="0500000US48273"/>
    <x v="1567"/>
    <x v="1046"/>
    <x v="43"/>
    <n v="54194"/>
    <s v="Veterinary services"/>
    <n v="1"/>
    <s v="All establishments"/>
    <n v="1"/>
    <s v="All establishments"/>
    <n v="2019"/>
    <n v="3"/>
    <x v="2041"/>
    <s v="J"/>
    <x v="772"/>
    <s v="J"/>
    <x v="21"/>
    <s v="J"/>
  </r>
  <r>
    <s v="0500000US48277"/>
    <x v="1568"/>
    <x v="636"/>
    <x v="43"/>
    <n v="54194"/>
    <s v="Veterinary services"/>
    <n v="1"/>
    <s v="All establishments"/>
    <n v="1"/>
    <s v="All establishments"/>
    <n v="2019"/>
    <n v="7"/>
    <x v="2375"/>
    <s v="G"/>
    <x v="644"/>
    <s v="G"/>
    <x v="53"/>
    <s v="H"/>
  </r>
  <r>
    <s v="0500000US48281"/>
    <x v="1569"/>
    <x v="1047"/>
    <x v="43"/>
    <n v="54194"/>
    <s v="Veterinary services"/>
    <n v="1"/>
    <s v="All establishments"/>
    <n v="1"/>
    <s v="All establishments"/>
    <n v="2019"/>
    <n v="5"/>
    <x v="596"/>
    <s v="H"/>
    <x v="282"/>
    <s v="H"/>
    <x v="125"/>
    <s v="H"/>
  </r>
  <r>
    <s v="0500000US48285"/>
    <x v="1570"/>
    <x v="1048"/>
    <x v="43"/>
    <n v="54194"/>
    <s v="Veterinary services"/>
    <n v="1"/>
    <s v="All establishments"/>
    <n v="1"/>
    <s v="All establishments"/>
    <n v="2019"/>
    <n v="3"/>
    <x v="2376"/>
    <s v="G"/>
    <x v="766"/>
    <s v="G"/>
    <x v="11"/>
    <s v="G"/>
  </r>
  <r>
    <s v="0500000US48287"/>
    <x v="1571"/>
    <x v="26"/>
    <x v="43"/>
    <n v="54194"/>
    <s v="Veterinary services"/>
    <n v="1"/>
    <s v="All establishments"/>
    <n v="1"/>
    <s v="All establishments"/>
    <n v="2019"/>
    <n v="5"/>
    <x v="2377"/>
    <s v="H"/>
    <x v="401"/>
    <s v="H"/>
    <x v="63"/>
    <s v="H"/>
  </r>
  <r>
    <s v="0500000US48289"/>
    <x v="1572"/>
    <x v="206"/>
    <x v="43"/>
    <n v="54194"/>
    <s v="Veterinary services"/>
    <n v="1"/>
    <s v="All establishments"/>
    <n v="1"/>
    <s v="All establishments"/>
    <n v="2019"/>
    <n v="4"/>
    <x v="2378"/>
    <s v="G"/>
    <x v="558"/>
    <s v="H"/>
    <x v="18"/>
    <s v="H"/>
  </r>
  <r>
    <s v="0500000US48291"/>
    <x v="1573"/>
    <x v="259"/>
    <x v="43"/>
    <n v="54194"/>
    <s v="Veterinary services"/>
    <n v="1"/>
    <s v="All establishments"/>
    <n v="1"/>
    <s v="All establishments"/>
    <n v="2019"/>
    <n v="6"/>
    <x v="1302"/>
    <s v="H"/>
    <x v="1507"/>
    <s v="H"/>
    <x v="143"/>
    <s v="H"/>
  </r>
  <r>
    <s v="0500000US48299"/>
    <x v="1574"/>
    <x v="1049"/>
    <x v="43"/>
    <n v="54194"/>
    <s v="Veterinary services"/>
    <n v="1"/>
    <s v="All establishments"/>
    <n v="1"/>
    <s v="All establishments"/>
    <n v="2019"/>
    <n v="5"/>
    <x v="35"/>
    <s v="H"/>
    <x v="65"/>
    <s v="H"/>
    <x v="63"/>
    <s v="J"/>
  </r>
  <r>
    <s v="0500000US48303"/>
    <x v="1575"/>
    <x v="1050"/>
    <x v="43"/>
    <n v="45391"/>
    <s v="Pet and pet supplies stores"/>
    <n v="1"/>
    <s v="All establishments"/>
    <n v="1"/>
    <s v="All establishments"/>
    <n v="2019"/>
    <n v="5"/>
    <x v="1930"/>
    <s v="H"/>
    <x v="166"/>
    <s v="H"/>
    <x v="100"/>
    <s v="H"/>
  </r>
  <r>
    <s v="0500000US48303"/>
    <x v="1575"/>
    <x v="1050"/>
    <x v="43"/>
    <n v="54194"/>
    <s v="Veterinary services"/>
    <n v="1"/>
    <s v="All establishments"/>
    <n v="1"/>
    <s v="All establishments"/>
    <n v="2019"/>
    <n v="27"/>
    <x v="2379"/>
    <s v="G"/>
    <x v="384"/>
    <s v="G"/>
    <x v="513"/>
    <s v="G"/>
  </r>
  <r>
    <s v="0500000US48303"/>
    <x v="1575"/>
    <x v="1050"/>
    <x v="43"/>
    <n v="81291"/>
    <s v="Pet care (except veterinary) services"/>
    <n v="1"/>
    <s v="All establishments"/>
    <n v="1"/>
    <s v="All establishments"/>
    <n v="2019"/>
    <n v="17"/>
    <x v="2380"/>
    <s v="G"/>
    <x v="1508"/>
    <s v="G"/>
    <x v="167"/>
    <s v="G"/>
  </r>
  <r>
    <s v="0500000US48309"/>
    <x v="1576"/>
    <x v="1051"/>
    <x v="43"/>
    <n v="45391"/>
    <s v="Pet and pet supplies stores"/>
    <n v="1"/>
    <s v="All establishments"/>
    <n v="1"/>
    <s v="All establishments"/>
    <n v="2019"/>
    <n v="4"/>
    <x v="1030"/>
    <s v="J"/>
    <x v="1509"/>
    <s v="H"/>
    <x v="51"/>
    <s v="J"/>
  </r>
  <r>
    <s v="0500000US48309"/>
    <x v="1576"/>
    <x v="1051"/>
    <x v="43"/>
    <n v="54194"/>
    <s v="Veterinary services"/>
    <n v="1"/>
    <s v="All establishments"/>
    <n v="1"/>
    <s v="All establishments"/>
    <n v="2019"/>
    <n v="25"/>
    <x v="2381"/>
    <s v="H"/>
    <x v="1114"/>
    <s v="H"/>
    <x v="114"/>
    <s v="H"/>
  </r>
  <r>
    <s v="0500000US48309"/>
    <x v="1576"/>
    <x v="1051"/>
    <x v="43"/>
    <n v="81291"/>
    <s v="Pet care (except veterinary) services"/>
    <n v="1"/>
    <s v="All establishments"/>
    <n v="1"/>
    <s v="All establishments"/>
    <n v="2019"/>
    <n v="13"/>
    <x v="2382"/>
    <s v="G"/>
    <x v="161"/>
    <s v="G"/>
    <x v="86"/>
    <s v="G"/>
  </r>
  <r>
    <s v="0500000US48321"/>
    <x v="1577"/>
    <x v="1052"/>
    <x v="43"/>
    <n v="54194"/>
    <s v="Veterinary services"/>
    <n v="1"/>
    <s v="All establishments"/>
    <n v="1"/>
    <s v="All establishments"/>
    <n v="2019"/>
    <n v="3"/>
    <x v="2383"/>
    <s v="G"/>
    <x v="949"/>
    <s v="G"/>
    <x v="20"/>
    <s v="H"/>
  </r>
  <r>
    <s v="0500000US48325"/>
    <x v="1578"/>
    <x v="856"/>
    <x v="43"/>
    <n v="54194"/>
    <s v="Veterinary services"/>
    <n v="1"/>
    <s v="All establishments"/>
    <n v="1"/>
    <s v="All establishments"/>
    <n v="2019"/>
    <n v="9"/>
    <x v="1280"/>
    <s v="G"/>
    <x v="731"/>
    <s v="G"/>
    <x v="66"/>
    <s v="G"/>
  </r>
  <r>
    <s v="0500000US48329"/>
    <x v="1579"/>
    <x v="574"/>
    <x v="43"/>
    <n v="54194"/>
    <s v="Veterinary services"/>
    <n v="1"/>
    <s v="All establishments"/>
    <n v="1"/>
    <s v="All establishments"/>
    <n v="2019"/>
    <n v="11"/>
    <x v="2384"/>
    <s v="H"/>
    <x v="1510"/>
    <s v="H"/>
    <x v="366"/>
    <s v="H"/>
  </r>
  <r>
    <s v="0500000US48329"/>
    <x v="1579"/>
    <x v="574"/>
    <x v="43"/>
    <n v="81291"/>
    <s v="Pet care (except veterinary) services"/>
    <n v="1"/>
    <s v="All establishments"/>
    <n v="1"/>
    <s v="All establishments"/>
    <n v="2019"/>
    <n v="18"/>
    <x v="1404"/>
    <s v="G"/>
    <x v="1062"/>
    <s v="G"/>
    <x v="224"/>
    <s v="G"/>
  </r>
  <r>
    <s v="0500000US48337"/>
    <x v="1580"/>
    <x v="1053"/>
    <x v="43"/>
    <n v="54194"/>
    <s v="Veterinary services"/>
    <n v="1"/>
    <s v="All establishments"/>
    <n v="1"/>
    <s v="All establishments"/>
    <n v="2019"/>
    <n v="6"/>
    <x v="968"/>
    <s v="G"/>
    <x v="59"/>
    <s v="G"/>
    <x v="17"/>
    <s v="G"/>
  </r>
  <r>
    <s v="0500000US48339"/>
    <x v="1581"/>
    <x v="32"/>
    <x v="43"/>
    <n v="45391"/>
    <s v="Pet and pet supplies stores"/>
    <n v="1"/>
    <s v="All establishments"/>
    <n v="1"/>
    <s v="All establishments"/>
    <n v="2019"/>
    <n v="25"/>
    <x v="2385"/>
    <s v="H"/>
    <x v="1511"/>
    <s v="H"/>
    <x v="641"/>
    <s v="G"/>
  </r>
  <r>
    <s v="0500000US48339"/>
    <x v="1581"/>
    <x v="32"/>
    <x v="43"/>
    <n v="54194"/>
    <s v="Veterinary services"/>
    <n v="1"/>
    <s v="All establishments"/>
    <n v="1"/>
    <s v="All establishments"/>
    <n v="2019"/>
    <n v="64"/>
    <x v="2386"/>
    <s v="G"/>
    <x v="1512"/>
    <s v="H"/>
    <x v="642"/>
    <s v="G"/>
  </r>
  <r>
    <s v="0500000US48339"/>
    <x v="1581"/>
    <x v="32"/>
    <x v="43"/>
    <n v="81291"/>
    <s v="Pet care (except veterinary) services"/>
    <n v="1"/>
    <s v="All establishments"/>
    <n v="1"/>
    <s v="All establishments"/>
    <n v="2019"/>
    <n v="49"/>
    <x v="2387"/>
    <s v="G"/>
    <x v="1513"/>
    <s v="G"/>
    <x v="539"/>
    <s v="G"/>
  </r>
  <r>
    <s v="0500000US48347"/>
    <x v="1582"/>
    <x v="1054"/>
    <x v="43"/>
    <n v="54194"/>
    <s v="Veterinary services"/>
    <n v="1"/>
    <s v="All establishments"/>
    <n v="1"/>
    <s v="All establishments"/>
    <n v="2019"/>
    <n v="10"/>
    <x v="1234"/>
    <s v="G"/>
    <x v="997"/>
    <s v="G"/>
    <x v="368"/>
    <s v="G"/>
  </r>
  <r>
    <s v="0500000US48347"/>
    <x v="1582"/>
    <x v="1054"/>
    <x v="43"/>
    <n v="81291"/>
    <s v="Pet care (except veterinary) services"/>
    <n v="1"/>
    <s v="All establishments"/>
    <n v="1"/>
    <s v="All establishments"/>
    <n v="2019"/>
    <n v="4"/>
    <x v="1870"/>
    <s v="H"/>
    <x v="1078"/>
    <s v="J"/>
    <x v="46"/>
    <s v="J"/>
  </r>
  <r>
    <s v="0500000US48349"/>
    <x v="1583"/>
    <x v="1055"/>
    <x v="43"/>
    <n v="54194"/>
    <s v="Veterinary services"/>
    <n v="1"/>
    <s v="All establishments"/>
    <n v="1"/>
    <s v="All establishments"/>
    <n v="2019"/>
    <n v="4"/>
    <x v="2388"/>
    <s v="H"/>
    <x v="1098"/>
    <s v="H"/>
    <x v="92"/>
    <s v="H"/>
  </r>
  <r>
    <s v="0500000US48349"/>
    <x v="1583"/>
    <x v="1055"/>
    <x v="43"/>
    <n v="81291"/>
    <s v="Pet care (except veterinary) services"/>
    <n v="1"/>
    <s v="All establishments"/>
    <n v="1"/>
    <s v="All establishments"/>
    <n v="2019"/>
    <n v="3"/>
    <x v="2389"/>
    <s v="H"/>
    <x v="49"/>
    <s v="J"/>
    <x v="46"/>
    <s v="G"/>
  </r>
  <r>
    <s v="0500000US48353"/>
    <x v="1584"/>
    <x v="1056"/>
    <x v="43"/>
    <n v="54194"/>
    <s v="Veterinary services"/>
    <n v="1"/>
    <s v="All establishments"/>
    <n v="1"/>
    <s v="All establishments"/>
    <n v="2019"/>
    <n v="3"/>
    <x v="803"/>
    <s v="H"/>
    <x v="310"/>
    <s v="G"/>
    <x v="16"/>
    <s v="G"/>
  </r>
  <r>
    <s v="0500000US48355"/>
    <x v="1585"/>
    <x v="1057"/>
    <x v="43"/>
    <n v="45391"/>
    <s v="Pet and pet supplies stores"/>
    <n v="1"/>
    <s v="All establishments"/>
    <n v="1"/>
    <s v="All establishments"/>
    <n v="2019"/>
    <n v="8"/>
    <x v="919"/>
    <s v="H"/>
    <x v="663"/>
    <s v="H"/>
    <x v="142"/>
    <s v="H"/>
  </r>
  <r>
    <s v="0500000US48355"/>
    <x v="1585"/>
    <x v="1057"/>
    <x v="43"/>
    <n v="54194"/>
    <s v="Veterinary services"/>
    <n v="1"/>
    <s v="All establishments"/>
    <n v="1"/>
    <s v="All establishments"/>
    <n v="2019"/>
    <n v="18"/>
    <x v="2390"/>
    <s v="G"/>
    <x v="1514"/>
    <s v="G"/>
    <x v="436"/>
    <s v="G"/>
  </r>
  <r>
    <s v="0500000US48355"/>
    <x v="1585"/>
    <x v="1057"/>
    <x v="43"/>
    <n v="81291"/>
    <s v="Pet care (except veterinary) services"/>
    <n v="1"/>
    <s v="All establishments"/>
    <n v="1"/>
    <s v="All establishments"/>
    <n v="2019"/>
    <n v="10"/>
    <x v="1806"/>
    <s v="H"/>
    <x v="379"/>
    <s v="H"/>
    <x v="1"/>
    <s v="H"/>
  </r>
  <r>
    <s v="0500000US48361"/>
    <x v="1586"/>
    <x v="112"/>
    <x v="43"/>
    <n v="54194"/>
    <s v="Veterinary services"/>
    <n v="1"/>
    <s v="All establishments"/>
    <n v="1"/>
    <s v="All establishments"/>
    <n v="2019"/>
    <n v="6"/>
    <x v="681"/>
    <s v="G"/>
    <x v="1515"/>
    <s v="G"/>
    <x v="137"/>
    <s v="G"/>
  </r>
  <r>
    <s v="0500000US48361"/>
    <x v="1586"/>
    <x v="112"/>
    <x v="43"/>
    <n v="81291"/>
    <s v="Pet care (except veterinary) services"/>
    <n v="1"/>
    <s v="All establishments"/>
    <n v="1"/>
    <s v="All establishments"/>
    <n v="2019"/>
    <n v="4"/>
    <x v="2391"/>
    <s v="H"/>
    <x v="1399"/>
    <s v="J"/>
    <x v="68"/>
    <s v="G"/>
  </r>
  <r>
    <s v="0500000US48363"/>
    <x v="1587"/>
    <x v="1058"/>
    <x v="43"/>
    <n v="54194"/>
    <s v="Veterinary services"/>
    <n v="1"/>
    <s v="All establishments"/>
    <n v="1"/>
    <s v="All establishments"/>
    <n v="2019"/>
    <n v="5"/>
    <x v="1289"/>
    <s v="G"/>
    <x v="58"/>
    <s v="G"/>
    <x v="39"/>
    <s v="G"/>
  </r>
  <r>
    <s v="0500000US48367"/>
    <x v="1588"/>
    <x v="1059"/>
    <x v="43"/>
    <n v="45391"/>
    <s v="Pet and pet supplies stores"/>
    <n v="1"/>
    <s v="All establishments"/>
    <n v="1"/>
    <s v="All establishments"/>
    <n v="2019"/>
    <n v="6"/>
    <x v="1093"/>
    <s v="G"/>
    <x v="867"/>
    <s v="G"/>
    <x v="0"/>
    <s v="H"/>
  </r>
  <r>
    <s v="0500000US48367"/>
    <x v="1588"/>
    <x v="1059"/>
    <x v="43"/>
    <n v="54194"/>
    <s v="Veterinary services"/>
    <n v="1"/>
    <s v="All establishments"/>
    <n v="1"/>
    <s v="All establishments"/>
    <n v="2019"/>
    <n v="41"/>
    <x v="2392"/>
    <s v="G"/>
    <x v="1516"/>
    <s v="G"/>
    <x v="643"/>
    <s v="G"/>
  </r>
  <r>
    <s v="0500000US48367"/>
    <x v="1588"/>
    <x v="1059"/>
    <x v="43"/>
    <n v="81291"/>
    <s v="Pet care (except veterinary) services"/>
    <n v="1"/>
    <s v="All establishments"/>
    <n v="1"/>
    <s v="All establishments"/>
    <n v="2019"/>
    <n v="9"/>
    <x v="426"/>
    <s v="G"/>
    <x v="250"/>
    <s v="G"/>
    <x v="25"/>
    <s v="G"/>
  </r>
  <r>
    <s v="0500000US48373"/>
    <x v="1589"/>
    <x v="79"/>
    <x v="43"/>
    <n v="54194"/>
    <s v="Veterinary services"/>
    <n v="1"/>
    <s v="All establishments"/>
    <n v="1"/>
    <s v="All establishments"/>
    <n v="2019"/>
    <n v="5"/>
    <x v="2393"/>
    <s v="G"/>
    <x v="379"/>
    <s v="G"/>
    <x v="14"/>
    <s v="G"/>
  </r>
  <r>
    <s v="0500000US48375"/>
    <x v="1590"/>
    <x v="1060"/>
    <x v="43"/>
    <n v="54194"/>
    <s v="Veterinary services"/>
    <n v="1"/>
    <s v="All establishments"/>
    <n v="1"/>
    <s v="All establishments"/>
    <n v="2019"/>
    <n v="7"/>
    <x v="2394"/>
    <s v="J"/>
    <x v="1517"/>
    <s v="J"/>
    <x v="41"/>
    <s v="J"/>
  </r>
  <r>
    <s v="0500000US48375"/>
    <x v="1590"/>
    <x v="1060"/>
    <x v="43"/>
    <n v="81291"/>
    <s v="Pet care (except veterinary) services"/>
    <n v="1"/>
    <s v="All establishments"/>
    <n v="1"/>
    <s v="All establishments"/>
    <n v="2019"/>
    <n v="4"/>
    <x v="2395"/>
    <s v="G"/>
    <x v="666"/>
    <s v="H"/>
    <x v="6"/>
    <s v="G"/>
  </r>
  <r>
    <s v="0500000US48381"/>
    <x v="1591"/>
    <x v="1061"/>
    <x v="43"/>
    <n v="45391"/>
    <s v="Pet and pet supplies stores"/>
    <n v="1"/>
    <s v="All establishments"/>
    <n v="1"/>
    <s v="All establishments"/>
    <n v="2019"/>
    <n v="7"/>
    <x v="2396"/>
    <s v="H"/>
    <x v="532"/>
    <s v="H"/>
    <x v="338"/>
    <s v="J"/>
  </r>
  <r>
    <s v="0500000US48381"/>
    <x v="1591"/>
    <x v="1061"/>
    <x v="43"/>
    <n v="54194"/>
    <s v="Veterinary services"/>
    <n v="1"/>
    <s v="All establishments"/>
    <n v="1"/>
    <s v="All establishments"/>
    <n v="2019"/>
    <n v="18"/>
    <x v="2397"/>
    <s v="G"/>
    <x v="1518"/>
    <s v="G"/>
    <x v="265"/>
    <s v="H"/>
  </r>
  <r>
    <s v="0500000US48381"/>
    <x v="1591"/>
    <x v="1061"/>
    <x v="43"/>
    <n v="81291"/>
    <s v="Pet care (except veterinary) services"/>
    <n v="1"/>
    <s v="All establishments"/>
    <n v="1"/>
    <s v="All establishments"/>
    <n v="2019"/>
    <n v="17"/>
    <x v="2398"/>
    <s v="G"/>
    <x v="1519"/>
    <s v="G"/>
    <x v="386"/>
    <s v="H"/>
  </r>
  <r>
    <s v="0500000US48395"/>
    <x v="1592"/>
    <x v="997"/>
    <x v="43"/>
    <n v="54194"/>
    <s v="Veterinary services"/>
    <n v="1"/>
    <s v="All establishments"/>
    <n v="1"/>
    <s v="All establishments"/>
    <n v="2019"/>
    <n v="6"/>
    <x v="1183"/>
    <s v="H"/>
    <x v="198"/>
    <s v="H"/>
    <x v="22"/>
    <s v="H"/>
  </r>
  <r>
    <s v="0500000US48397"/>
    <x v="1593"/>
    <x v="1062"/>
    <x v="43"/>
    <n v="45391"/>
    <s v="Pet and pet supplies stores"/>
    <n v="1"/>
    <s v="All establishments"/>
    <n v="1"/>
    <s v="All establishments"/>
    <n v="2019"/>
    <n v="3"/>
    <x v="2399"/>
    <s v="J"/>
    <x v="1370"/>
    <s v="J"/>
    <x v="30"/>
    <s v="J"/>
  </r>
  <r>
    <s v="0500000US48397"/>
    <x v="1593"/>
    <x v="1062"/>
    <x v="43"/>
    <n v="54194"/>
    <s v="Veterinary services"/>
    <n v="1"/>
    <s v="All establishments"/>
    <n v="1"/>
    <s v="All establishments"/>
    <n v="2019"/>
    <n v="12"/>
    <x v="2400"/>
    <s v="G"/>
    <x v="308"/>
    <s v="G"/>
    <x v="386"/>
    <s v="H"/>
  </r>
  <r>
    <s v="0500000US48397"/>
    <x v="1593"/>
    <x v="1062"/>
    <x v="43"/>
    <n v="81291"/>
    <s v="Pet care (except veterinary) services"/>
    <n v="1"/>
    <s v="All establishments"/>
    <n v="1"/>
    <s v="All establishments"/>
    <n v="2019"/>
    <n v="11"/>
    <x v="2306"/>
    <s v="G"/>
    <x v="768"/>
    <s v="G"/>
    <x v="263"/>
    <s v="G"/>
  </r>
  <r>
    <s v="0500000US48401"/>
    <x v="1594"/>
    <x v="1063"/>
    <x v="43"/>
    <n v="54194"/>
    <s v="Veterinary services"/>
    <n v="1"/>
    <s v="All establishments"/>
    <n v="1"/>
    <s v="All establishments"/>
    <n v="2019"/>
    <n v="6"/>
    <x v="2401"/>
    <s v="G"/>
    <x v="1520"/>
    <s v="G"/>
    <x v="53"/>
    <s v="G"/>
  </r>
  <r>
    <s v="0500000US48401"/>
    <x v="1594"/>
    <x v="1063"/>
    <x v="43"/>
    <n v="81291"/>
    <s v="Pet care (except veterinary) services"/>
    <n v="1"/>
    <s v="All establishments"/>
    <n v="1"/>
    <s v="All establishments"/>
    <n v="2019"/>
    <n v="3"/>
    <x v="2402"/>
    <s v="H"/>
    <x v="175"/>
    <s v="J"/>
    <x v="391"/>
    <s v="J"/>
  </r>
  <r>
    <s v="0500000US48409"/>
    <x v="1595"/>
    <x v="1064"/>
    <x v="43"/>
    <n v="54194"/>
    <s v="Veterinary services"/>
    <n v="1"/>
    <s v="All establishments"/>
    <n v="1"/>
    <s v="All establishments"/>
    <n v="2019"/>
    <n v="5"/>
    <x v="2213"/>
    <s v="G"/>
    <x v="1201"/>
    <s v="G"/>
    <x v="83"/>
    <s v="J"/>
  </r>
  <r>
    <s v="0500000US48415"/>
    <x v="1596"/>
    <x v="1065"/>
    <x v="43"/>
    <n v="54194"/>
    <s v="Veterinary services"/>
    <n v="1"/>
    <s v="All establishments"/>
    <n v="1"/>
    <s v="All establishments"/>
    <n v="2019"/>
    <n v="3"/>
    <x v="1990"/>
    <s v="H"/>
    <x v="1014"/>
    <s v="H"/>
    <x v="54"/>
    <s v="J"/>
  </r>
  <r>
    <s v="0500000US48423"/>
    <x v="1597"/>
    <x v="1066"/>
    <x v="43"/>
    <n v="45391"/>
    <s v="Pet and pet supplies stores"/>
    <n v="1"/>
    <s v="All establishments"/>
    <n v="1"/>
    <s v="All establishments"/>
    <n v="2019"/>
    <n v="6"/>
    <x v="1743"/>
    <s v="G"/>
    <x v="1075"/>
    <s v="H"/>
    <x v="224"/>
    <s v="H"/>
  </r>
  <r>
    <s v="0500000US48423"/>
    <x v="1597"/>
    <x v="1066"/>
    <x v="43"/>
    <n v="54194"/>
    <s v="Veterinary services"/>
    <n v="1"/>
    <s v="All establishments"/>
    <n v="1"/>
    <s v="All establishments"/>
    <n v="2019"/>
    <n v="35"/>
    <x v="2403"/>
    <s v="G"/>
    <x v="1521"/>
    <s v="G"/>
    <x v="644"/>
    <s v="G"/>
  </r>
  <r>
    <s v="0500000US48423"/>
    <x v="1597"/>
    <x v="1066"/>
    <x v="43"/>
    <n v="81291"/>
    <s v="Pet care (except veterinary) services"/>
    <n v="1"/>
    <s v="All establishments"/>
    <n v="1"/>
    <s v="All establishments"/>
    <n v="2019"/>
    <n v="9"/>
    <x v="902"/>
    <s v="G"/>
    <x v="675"/>
    <s v="G"/>
    <x v="69"/>
    <s v="H"/>
  </r>
  <r>
    <s v="0500000US48425"/>
    <x v="1598"/>
    <x v="1067"/>
    <x v="43"/>
    <n v="54194"/>
    <s v="Veterinary services"/>
    <n v="1"/>
    <s v="All establishments"/>
    <n v="1"/>
    <s v="All establishments"/>
    <n v="2019"/>
    <n v="4"/>
    <x v="2094"/>
    <s v="G"/>
    <x v="105"/>
    <s v="G"/>
    <x v="77"/>
    <s v="J"/>
  </r>
  <r>
    <s v="0500000US48425"/>
    <x v="1598"/>
    <x v="1067"/>
    <x v="43"/>
    <n v="81291"/>
    <s v="Pet care (except veterinary) services"/>
    <n v="1"/>
    <s v="All establishments"/>
    <n v="1"/>
    <s v="All establishments"/>
    <n v="2019"/>
    <n v="3"/>
    <x v="1732"/>
    <s v="J"/>
    <x v="162"/>
    <s v="J"/>
    <x v="32"/>
    <s v="J"/>
  </r>
  <r>
    <s v="0500000US48429"/>
    <x v="1599"/>
    <x v="272"/>
    <x v="43"/>
    <n v="54194"/>
    <s v="Veterinary services"/>
    <n v="1"/>
    <s v="All establishments"/>
    <n v="1"/>
    <s v="All establishments"/>
    <n v="2019"/>
    <n v="3"/>
    <x v="157"/>
    <s v="H"/>
    <x v="611"/>
    <s v="G"/>
    <x v="8"/>
    <s v="G"/>
  </r>
  <r>
    <s v="0500000US48439"/>
    <x v="1600"/>
    <x v="1068"/>
    <x v="43"/>
    <n v="45391"/>
    <s v="Pet and pet supplies stores"/>
    <n v="1"/>
    <s v="All establishments"/>
    <n v="1"/>
    <s v="All establishments"/>
    <n v="2019"/>
    <n v="71"/>
    <x v="2404"/>
    <s v="H"/>
    <x v="1522"/>
    <s v="H"/>
    <x v="645"/>
    <s v="J"/>
  </r>
  <r>
    <s v="0500000US48439"/>
    <x v="1600"/>
    <x v="1068"/>
    <x v="43"/>
    <n v="54194"/>
    <s v="Veterinary services"/>
    <n v="1"/>
    <s v="All establishments"/>
    <n v="1"/>
    <s v="All establishments"/>
    <n v="2019"/>
    <n v="178"/>
    <x v="2405"/>
    <s v="G"/>
    <x v="1523"/>
    <s v="G"/>
    <x v="646"/>
    <s v="G"/>
  </r>
  <r>
    <s v="0500000US48439"/>
    <x v="1600"/>
    <x v="1068"/>
    <x v="43"/>
    <n v="81291"/>
    <s v="Pet care (except veterinary) services"/>
    <n v="1"/>
    <s v="All establishments"/>
    <n v="1"/>
    <s v="All establishments"/>
    <n v="2019"/>
    <n v="91"/>
    <x v="2406"/>
    <s v="G"/>
    <x v="1524"/>
    <s v="G"/>
    <x v="647"/>
    <s v="G"/>
  </r>
  <r>
    <s v="0500000US48441"/>
    <x v="1601"/>
    <x v="410"/>
    <x v="43"/>
    <n v="45391"/>
    <s v="Pet and pet supplies stores"/>
    <n v="1"/>
    <s v="All establishments"/>
    <n v="1"/>
    <s v="All establishments"/>
    <n v="2019"/>
    <n v="3"/>
    <x v="2407"/>
    <s v="J"/>
    <x v="364"/>
    <s v="J"/>
    <x v="212"/>
    <s v="J"/>
  </r>
  <r>
    <s v="0500000US48441"/>
    <x v="1601"/>
    <x v="410"/>
    <x v="43"/>
    <n v="54194"/>
    <s v="Veterinary services"/>
    <n v="1"/>
    <s v="All establishments"/>
    <n v="1"/>
    <s v="All establishments"/>
    <n v="2019"/>
    <n v="20"/>
    <x v="181"/>
    <s v="G"/>
    <x v="1518"/>
    <s v="G"/>
    <x v="575"/>
    <s v="G"/>
  </r>
  <r>
    <s v="0500000US48441"/>
    <x v="1601"/>
    <x v="410"/>
    <x v="43"/>
    <n v="81291"/>
    <s v="Pet care (except veterinary) services"/>
    <n v="1"/>
    <s v="All establishments"/>
    <n v="1"/>
    <s v="All establishments"/>
    <n v="2019"/>
    <n v="5"/>
    <x v="2408"/>
    <s v="G"/>
    <x v="683"/>
    <s v="G"/>
    <x v="17"/>
    <s v="J"/>
  </r>
  <r>
    <s v="0500000US48449"/>
    <x v="1602"/>
    <x v="1069"/>
    <x v="43"/>
    <n v="54194"/>
    <s v="Veterinary services"/>
    <n v="1"/>
    <s v="All establishments"/>
    <n v="1"/>
    <s v="All establishments"/>
    <n v="2019"/>
    <n v="4"/>
    <x v="2035"/>
    <s v="H"/>
    <x v="318"/>
    <s v="H"/>
    <x v="11"/>
    <s v="H"/>
  </r>
  <r>
    <s v="0500000US48451"/>
    <x v="1603"/>
    <x v="1070"/>
    <x v="43"/>
    <n v="54194"/>
    <s v="Veterinary services"/>
    <n v="1"/>
    <s v="All establishments"/>
    <n v="1"/>
    <s v="All establishments"/>
    <n v="2019"/>
    <n v="15"/>
    <x v="2409"/>
    <s v="G"/>
    <x v="1525"/>
    <s v="G"/>
    <x v="70"/>
    <s v="G"/>
  </r>
  <r>
    <s v="0500000US48451"/>
    <x v="1603"/>
    <x v="1070"/>
    <x v="43"/>
    <n v="81291"/>
    <s v="Pet care (except veterinary) services"/>
    <n v="1"/>
    <s v="All establishments"/>
    <n v="1"/>
    <s v="All establishments"/>
    <n v="2019"/>
    <n v="9"/>
    <x v="642"/>
    <s v="G"/>
    <x v="561"/>
    <s v="H"/>
    <x v="92"/>
    <s v="H"/>
  </r>
  <r>
    <s v="0500000US48453"/>
    <x v="1604"/>
    <x v="1071"/>
    <x v="43"/>
    <n v="45391"/>
    <s v="Pet and pet supplies stores"/>
    <n v="1"/>
    <s v="All establishments"/>
    <n v="1"/>
    <s v="All establishments"/>
    <n v="2019"/>
    <n v="53"/>
    <x v="2410"/>
    <s v="H"/>
    <x v="1526"/>
    <s v="H"/>
    <x v="648"/>
    <s v="H"/>
  </r>
  <r>
    <s v="0500000US48453"/>
    <x v="1604"/>
    <x v="1071"/>
    <x v="43"/>
    <n v="54194"/>
    <s v="Veterinary services"/>
    <n v="1"/>
    <s v="All establishments"/>
    <n v="1"/>
    <s v="All establishments"/>
    <n v="2019"/>
    <n v="129"/>
    <x v="2411"/>
    <s v="G"/>
    <x v="1527"/>
    <s v="G"/>
    <x v="649"/>
    <s v="G"/>
  </r>
  <r>
    <s v="0500000US48453"/>
    <x v="1604"/>
    <x v="1071"/>
    <x v="43"/>
    <n v="81291"/>
    <s v="Pet care (except veterinary) services"/>
    <n v="1"/>
    <s v="All establishments"/>
    <n v="1"/>
    <s v="All establishments"/>
    <n v="2019"/>
    <n v="114"/>
    <x v="2412"/>
    <s v="G"/>
    <x v="1528"/>
    <s v="G"/>
    <x v="650"/>
    <s v="G"/>
  </r>
  <r>
    <s v="0500000US48457"/>
    <x v="1605"/>
    <x v="1072"/>
    <x v="43"/>
    <n v="54194"/>
    <s v="Veterinary services"/>
    <n v="1"/>
    <s v="All establishments"/>
    <n v="1"/>
    <s v="All establishments"/>
    <n v="2019"/>
    <n v="3"/>
    <x v="925"/>
    <s v="H"/>
    <x v="901"/>
    <s v="J"/>
    <x v="38"/>
    <s v="G"/>
  </r>
  <r>
    <s v="0500000US48459"/>
    <x v="1606"/>
    <x v="1073"/>
    <x v="43"/>
    <n v="54194"/>
    <s v="Veterinary services"/>
    <n v="1"/>
    <s v="All establishments"/>
    <n v="1"/>
    <s v="All establishments"/>
    <n v="2019"/>
    <n v="5"/>
    <x v="349"/>
    <s v="H"/>
    <x v="515"/>
    <s v="H"/>
    <x v="112"/>
    <s v="H"/>
  </r>
  <r>
    <s v="0500000US48463"/>
    <x v="1607"/>
    <x v="1074"/>
    <x v="43"/>
    <n v="54194"/>
    <s v="Veterinary services"/>
    <n v="1"/>
    <s v="All establishments"/>
    <n v="1"/>
    <s v="All establishments"/>
    <n v="2019"/>
    <n v="3"/>
    <x v="2210"/>
    <s v="G"/>
    <x v="476"/>
    <s v="G"/>
    <x v="7"/>
    <s v="H"/>
  </r>
  <r>
    <s v="0500000US48467"/>
    <x v="1608"/>
    <x v="1075"/>
    <x v="43"/>
    <n v="54194"/>
    <s v="Veterinary services"/>
    <n v="1"/>
    <s v="All establishments"/>
    <n v="1"/>
    <s v="All establishments"/>
    <n v="2019"/>
    <n v="8"/>
    <x v="2413"/>
    <s v="G"/>
    <x v="70"/>
    <s v="G"/>
    <x v="225"/>
    <s v="H"/>
  </r>
  <r>
    <s v="0500000US48467"/>
    <x v="1608"/>
    <x v="1075"/>
    <x v="43"/>
    <n v="81291"/>
    <s v="Pet care (except veterinary) services"/>
    <n v="1"/>
    <s v="All establishments"/>
    <n v="1"/>
    <s v="All establishments"/>
    <n v="2019"/>
    <n v="4"/>
    <x v="1275"/>
    <s v="J"/>
    <x v="658"/>
    <s v="J"/>
    <x v="47"/>
    <s v="J"/>
  </r>
  <r>
    <s v="0500000US48469"/>
    <x v="1609"/>
    <x v="1076"/>
    <x v="43"/>
    <n v="54194"/>
    <s v="Veterinary services"/>
    <n v="1"/>
    <s v="All establishments"/>
    <n v="1"/>
    <s v="All establishments"/>
    <n v="2019"/>
    <n v="10"/>
    <x v="2414"/>
    <s v="H"/>
    <x v="1213"/>
    <s v="H"/>
    <x v="291"/>
    <s v="G"/>
  </r>
  <r>
    <s v="0500000US48471"/>
    <x v="1610"/>
    <x v="41"/>
    <x v="43"/>
    <n v="54194"/>
    <s v="Veterinary services"/>
    <n v="1"/>
    <s v="All establishments"/>
    <n v="1"/>
    <s v="All establishments"/>
    <n v="2019"/>
    <n v="5"/>
    <x v="1776"/>
    <s v="G"/>
    <x v="422"/>
    <s v="G"/>
    <x v="1"/>
    <s v="G"/>
  </r>
  <r>
    <s v="0500000US48473"/>
    <x v="1611"/>
    <x v="1077"/>
    <x v="43"/>
    <n v="54194"/>
    <s v="Veterinary services"/>
    <n v="1"/>
    <s v="All establishments"/>
    <n v="1"/>
    <s v="All establishments"/>
    <n v="2019"/>
    <n v="12"/>
    <x v="2415"/>
    <s v="H"/>
    <x v="362"/>
    <s v="G"/>
    <x v="103"/>
    <s v="H"/>
  </r>
  <r>
    <s v="0500000US48473"/>
    <x v="1611"/>
    <x v="1077"/>
    <x v="43"/>
    <n v="81291"/>
    <s v="Pet care (except veterinary) services"/>
    <n v="1"/>
    <s v="All establishments"/>
    <n v="1"/>
    <s v="All establishments"/>
    <n v="2019"/>
    <n v="5"/>
    <x v="1821"/>
    <s v="G"/>
    <x v="854"/>
    <s v="G"/>
    <x v="202"/>
    <s v="G"/>
  </r>
  <r>
    <s v="0500000US48477"/>
    <x v="1612"/>
    <x v="85"/>
    <x v="43"/>
    <n v="54194"/>
    <s v="Veterinary services"/>
    <n v="1"/>
    <s v="All establishments"/>
    <n v="1"/>
    <s v="All establishments"/>
    <n v="2019"/>
    <n v="4"/>
    <x v="2416"/>
    <s v="G"/>
    <x v="789"/>
    <s v="G"/>
    <x v="115"/>
    <s v="G"/>
  </r>
  <r>
    <s v="0500000US48477"/>
    <x v="1612"/>
    <x v="85"/>
    <x v="43"/>
    <n v="81291"/>
    <s v="Pet care (except veterinary) services"/>
    <n v="1"/>
    <s v="All establishments"/>
    <n v="1"/>
    <s v="All establishments"/>
    <n v="2019"/>
    <n v="5"/>
    <x v="2417"/>
    <s v="G"/>
    <x v="329"/>
    <s v="H"/>
    <x v="33"/>
    <s v="J"/>
  </r>
  <r>
    <s v="0500000US48479"/>
    <x v="1613"/>
    <x v="1078"/>
    <x v="43"/>
    <n v="45391"/>
    <s v="Pet and pet supplies stores"/>
    <n v="1"/>
    <s v="All establishments"/>
    <n v="1"/>
    <s v="All establishments"/>
    <n v="2019"/>
    <n v="3"/>
    <x v="2146"/>
    <s v="H"/>
    <x v="693"/>
    <s v="H"/>
    <x v="72"/>
    <s v="H"/>
  </r>
  <r>
    <s v="0500000US48479"/>
    <x v="1613"/>
    <x v="1078"/>
    <x v="43"/>
    <n v="54194"/>
    <s v="Veterinary services"/>
    <n v="1"/>
    <s v="All establishments"/>
    <n v="1"/>
    <s v="All establishments"/>
    <n v="2019"/>
    <n v="6"/>
    <x v="2418"/>
    <s v="H"/>
    <x v="966"/>
    <s v="H"/>
    <x v="66"/>
    <s v="H"/>
  </r>
  <r>
    <s v="0500000US48479"/>
    <x v="1613"/>
    <x v="1078"/>
    <x v="43"/>
    <n v="81291"/>
    <s v="Pet care (except veterinary) services"/>
    <n v="1"/>
    <s v="All establishments"/>
    <n v="1"/>
    <s v="All establishments"/>
    <n v="2019"/>
    <n v="5"/>
    <x v="2095"/>
    <s v="G"/>
    <x v="1399"/>
    <s v="J"/>
    <x v="67"/>
    <s v="G"/>
  </r>
  <r>
    <s v="0500000US48481"/>
    <x v="1614"/>
    <x v="1079"/>
    <x v="43"/>
    <n v="54194"/>
    <s v="Veterinary services"/>
    <n v="1"/>
    <s v="All establishments"/>
    <n v="1"/>
    <s v="All establishments"/>
    <n v="2019"/>
    <n v="6"/>
    <x v="2419"/>
    <s v="J"/>
    <x v="642"/>
    <s v="J"/>
    <x v="17"/>
    <s v="H"/>
  </r>
  <r>
    <s v="0500000US48485"/>
    <x v="1615"/>
    <x v="1080"/>
    <x v="43"/>
    <n v="45391"/>
    <s v="Pet and pet supplies stores"/>
    <n v="1"/>
    <s v="All establishments"/>
    <n v="1"/>
    <s v="All establishments"/>
    <n v="2019"/>
    <n v="3"/>
    <x v="562"/>
    <s v="H"/>
    <x v="149"/>
    <s v="H"/>
    <x v="124"/>
    <s v="H"/>
  </r>
  <r>
    <s v="0500000US48485"/>
    <x v="1615"/>
    <x v="1080"/>
    <x v="43"/>
    <n v="54194"/>
    <s v="Veterinary services"/>
    <n v="1"/>
    <s v="All establishments"/>
    <n v="1"/>
    <s v="All establishments"/>
    <n v="2019"/>
    <n v="9"/>
    <x v="2420"/>
    <s v="G"/>
    <x v="1529"/>
    <s v="H"/>
    <x v="380"/>
    <s v="H"/>
  </r>
  <r>
    <s v="0500000US48485"/>
    <x v="1615"/>
    <x v="1080"/>
    <x v="43"/>
    <n v="81291"/>
    <s v="Pet care (except veterinary) services"/>
    <n v="1"/>
    <s v="All establishments"/>
    <n v="1"/>
    <s v="All establishments"/>
    <n v="2019"/>
    <n v="7"/>
    <x v="2029"/>
    <s v="G"/>
    <x v="38"/>
    <s v="H"/>
    <x v="32"/>
    <s v="G"/>
  </r>
  <r>
    <s v="0500000US48487"/>
    <x v="1616"/>
    <x v="1081"/>
    <x v="43"/>
    <n v="54194"/>
    <s v="Veterinary services"/>
    <n v="1"/>
    <s v="All establishments"/>
    <n v="1"/>
    <s v="All establishments"/>
    <n v="2019"/>
    <n v="3"/>
    <x v="1435"/>
    <s v="H"/>
    <x v="4"/>
    <s v="H"/>
    <x v="4"/>
    <s v="J"/>
  </r>
  <r>
    <s v="0500000US48491"/>
    <x v="1617"/>
    <x v="344"/>
    <x v="43"/>
    <n v="45391"/>
    <s v="Pet and pet supplies stores"/>
    <n v="1"/>
    <s v="All establishments"/>
    <n v="1"/>
    <s v="All establishments"/>
    <n v="2019"/>
    <n v="23"/>
    <x v="2421"/>
    <s v="J"/>
    <x v="196"/>
    <s v="J"/>
    <x v="398"/>
    <s v="J"/>
  </r>
  <r>
    <s v="0500000US48491"/>
    <x v="1617"/>
    <x v="344"/>
    <x v="43"/>
    <n v="54194"/>
    <s v="Veterinary services"/>
    <n v="1"/>
    <s v="All establishments"/>
    <n v="1"/>
    <s v="All establishments"/>
    <n v="2019"/>
    <n v="72"/>
    <x v="2422"/>
    <s v="G"/>
    <x v="1530"/>
    <s v="G"/>
    <x v="651"/>
    <s v="G"/>
  </r>
  <r>
    <s v="0500000US48491"/>
    <x v="1617"/>
    <x v="344"/>
    <x v="43"/>
    <n v="81291"/>
    <s v="Pet care (except veterinary) services"/>
    <n v="1"/>
    <s v="All establishments"/>
    <n v="1"/>
    <s v="All establishments"/>
    <n v="2019"/>
    <n v="45"/>
    <x v="2423"/>
    <s v="G"/>
    <x v="1531"/>
    <s v="G"/>
    <x v="295"/>
    <s v="G"/>
  </r>
  <r>
    <s v="0500000US48493"/>
    <x v="1618"/>
    <x v="825"/>
    <x v="43"/>
    <n v="54194"/>
    <s v="Veterinary services"/>
    <n v="1"/>
    <s v="All establishments"/>
    <n v="1"/>
    <s v="All establishments"/>
    <n v="2019"/>
    <n v="4"/>
    <x v="2424"/>
    <s v="G"/>
    <x v="789"/>
    <s v="G"/>
    <x v="317"/>
    <s v="H"/>
  </r>
  <r>
    <s v="0500000US48497"/>
    <x v="1619"/>
    <x v="1082"/>
    <x v="43"/>
    <n v="54194"/>
    <s v="Veterinary services"/>
    <n v="1"/>
    <s v="All establishments"/>
    <n v="1"/>
    <s v="All establishments"/>
    <n v="2019"/>
    <n v="11"/>
    <x v="1637"/>
    <s v="G"/>
    <x v="1532"/>
    <s v="G"/>
    <x v="178"/>
    <s v="H"/>
  </r>
  <r>
    <s v="0500000US48497"/>
    <x v="1619"/>
    <x v="1082"/>
    <x v="43"/>
    <n v="81291"/>
    <s v="Pet care (except veterinary) services"/>
    <n v="1"/>
    <s v="All establishments"/>
    <n v="1"/>
    <s v="All establishments"/>
    <n v="2019"/>
    <n v="3"/>
    <x v="2425"/>
    <s v="H"/>
    <x v="830"/>
    <s v="H"/>
    <x v="6"/>
    <s v="G"/>
  </r>
  <r>
    <s v="0500000US48499"/>
    <x v="1620"/>
    <x v="868"/>
    <x v="43"/>
    <n v="54194"/>
    <s v="Veterinary services"/>
    <n v="1"/>
    <s v="All establishments"/>
    <n v="1"/>
    <s v="All establishments"/>
    <n v="2019"/>
    <n v="4"/>
    <x v="1975"/>
    <s v="H"/>
    <x v="314"/>
    <s v="H"/>
    <x v="60"/>
    <s v="G"/>
  </r>
  <r>
    <s v="0500000US48503"/>
    <x v="1621"/>
    <x v="1083"/>
    <x v="43"/>
    <n v="54194"/>
    <s v="Veterinary services"/>
    <n v="1"/>
    <s v="All establishments"/>
    <n v="1"/>
    <s v="All establishments"/>
    <n v="2019"/>
    <n v="3"/>
    <x v="1985"/>
    <s v="H"/>
    <x v="561"/>
    <s v="H"/>
    <x v="7"/>
    <s v="H"/>
  </r>
  <r>
    <s v="0500000US49003"/>
    <x v="1622"/>
    <x v="1084"/>
    <x v="44"/>
    <n v="54194"/>
    <s v="Veterinary services"/>
    <n v="1"/>
    <s v="All establishments"/>
    <n v="1"/>
    <s v="All establishments"/>
    <n v="2019"/>
    <n v="3"/>
    <x v="1468"/>
    <s v="G"/>
    <x v="1075"/>
    <s v="G"/>
    <x v="99"/>
    <s v="G"/>
  </r>
  <r>
    <s v="0500000US49003"/>
    <x v="1622"/>
    <x v="1084"/>
    <x v="44"/>
    <n v="81291"/>
    <s v="Pet care (except veterinary) services"/>
    <n v="1"/>
    <s v="All establishments"/>
    <n v="1"/>
    <s v="All establishments"/>
    <n v="2019"/>
    <n v="3"/>
    <x v="1980"/>
    <s v="H"/>
    <x v="1023"/>
    <s v="G"/>
    <x v="46"/>
    <s v="J"/>
  </r>
  <r>
    <s v="0500000US49005"/>
    <x v="1623"/>
    <x v="1085"/>
    <x v="44"/>
    <n v="54194"/>
    <s v="Veterinary services"/>
    <n v="1"/>
    <s v="All establishments"/>
    <n v="1"/>
    <s v="All establishments"/>
    <n v="2019"/>
    <n v="15"/>
    <x v="2426"/>
    <s v="G"/>
    <x v="1386"/>
    <s v="G"/>
    <x v="247"/>
    <s v="G"/>
  </r>
  <r>
    <s v="0500000US49005"/>
    <x v="1623"/>
    <x v="1085"/>
    <x v="44"/>
    <n v="81291"/>
    <s v="Pet care (except veterinary) services"/>
    <n v="1"/>
    <s v="All establishments"/>
    <n v="1"/>
    <s v="All establishments"/>
    <n v="2019"/>
    <n v="7"/>
    <x v="1635"/>
    <s v="G"/>
    <x v="749"/>
    <s v="G"/>
    <x v="259"/>
    <s v="J"/>
  </r>
  <r>
    <s v="0500000US49011"/>
    <x v="1624"/>
    <x v="1086"/>
    <x v="44"/>
    <n v="45391"/>
    <s v="Pet and pet supplies stores"/>
    <n v="1"/>
    <s v="All establishments"/>
    <n v="1"/>
    <s v="All establishments"/>
    <n v="2019"/>
    <n v="8"/>
    <x v="1774"/>
    <s v="J"/>
    <x v="1142"/>
    <s v="J"/>
    <x v="378"/>
    <s v="J"/>
  </r>
  <r>
    <s v="0500000US49011"/>
    <x v="1624"/>
    <x v="1086"/>
    <x v="44"/>
    <n v="54194"/>
    <s v="Veterinary services"/>
    <n v="1"/>
    <s v="All establishments"/>
    <n v="1"/>
    <s v="All establishments"/>
    <n v="2019"/>
    <n v="25"/>
    <x v="2427"/>
    <s v="G"/>
    <x v="1533"/>
    <s v="G"/>
    <x v="652"/>
    <s v="H"/>
  </r>
  <r>
    <s v="0500000US49011"/>
    <x v="1624"/>
    <x v="1086"/>
    <x v="44"/>
    <n v="81291"/>
    <s v="Pet care (except veterinary) services"/>
    <n v="1"/>
    <s v="All establishments"/>
    <n v="1"/>
    <s v="All establishments"/>
    <n v="2019"/>
    <n v="22"/>
    <x v="2428"/>
    <s v="G"/>
    <x v="1436"/>
    <s v="G"/>
    <x v="414"/>
    <s v="H"/>
  </r>
  <r>
    <s v="0500000US49021"/>
    <x v="1625"/>
    <x v="1087"/>
    <x v="44"/>
    <n v="54194"/>
    <s v="Veterinary services"/>
    <n v="1"/>
    <s v="All establishments"/>
    <n v="1"/>
    <s v="All establishments"/>
    <n v="2019"/>
    <n v="7"/>
    <x v="1064"/>
    <s v="G"/>
    <x v="67"/>
    <s v="G"/>
    <x v="69"/>
    <s v="H"/>
  </r>
  <r>
    <s v="0500000US49021"/>
    <x v="1625"/>
    <x v="1087"/>
    <x v="44"/>
    <n v="81291"/>
    <s v="Pet care (except veterinary) services"/>
    <n v="1"/>
    <s v="All establishments"/>
    <n v="1"/>
    <s v="All establishments"/>
    <n v="2019"/>
    <n v="3"/>
    <x v="2429"/>
    <s v="H"/>
    <x v="1078"/>
    <s v="H"/>
    <x v="6"/>
    <s v="G"/>
  </r>
  <r>
    <s v="0500000US49035"/>
    <x v="1626"/>
    <x v="1088"/>
    <x v="44"/>
    <n v="45391"/>
    <s v="Pet and pet supplies stores"/>
    <n v="1"/>
    <s v="All establishments"/>
    <n v="1"/>
    <s v="All establishments"/>
    <n v="2019"/>
    <n v="34"/>
    <x v="2430"/>
    <s v="H"/>
    <x v="1534"/>
    <s v="H"/>
    <x v="471"/>
    <s v="H"/>
  </r>
  <r>
    <s v="0500000US49035"/>
    <x v="1626"/>
    <x v="1088"/>
    <x v="44"/>
    <n v="54194"/>
    <s v="Veterinary services"/>
    <n v="1"/>
    <s v="All establishments"/>
    <n v="1"/>
    <s v="All establishments"/>
    <n v="2019"/>
    <n v="75"/>
    <x v="2431"/>
    <s v="G"/>
    <x v="1535"/>
    <s v="G"/>
    <x v="653"/>
    <s v="H"/>
  </r>
  <r>
    <s v="0500000US49035"/>
    <x v="1626"/>
    <x v="1088"/>
    <x v="44"/>
    <n v="81291"/>
    <s v="Pet care (except veterinary) services"/>
    <n v="1"/>
    <s v="All establishments"/>
    <n v="1"/>
    <s v="All establishments"/>
    <n v="2019"/>
    <n v="72"/>
    <x v="2432"/>
    <s v="G"/>
    <x v="1536"/>
    <s v="G"/>
    <x v="654"/>
    <s v="G"/>
  </r>
  <r>
    <s v="0500000US49039"/>
    <x v="1627"/>
    <x v="1089"/>
    <x v="44"/>
    <n v="54194"/>
    <s v="Veterinary services"/>
    <n v="1"/>
    <s v="All establishments"/>
    <n v="1"/>
    <s v="All establishments"/>
    <n v="2019"/>
    <n v="5"/>
    <x v="1193"/>
    <s v="H"/>
    <x v="508"/>
    <s v="H"/>
    <x v="125"/>
    <s v="J"/>
  </r>
  <r>
    <s v="0500000US49043"/>
    <x v="1628"/>
    <x v="171"/>
    <x v="44"/>
    <n v="54194"/>
    <s v="Veterinary services"/>
    <n v="1"/>
    <s v="All establishments"/>
    <n v="1"/>
    <s v="All establishments"/>
    <n v="2019"/>
    <n v="11"/>
    <x v="2433"/>
    <s v="G"/>
    <x v="1096"/>
    <s v="H"/>
    <x v="122"/>
    <s v="H"/>
  </r>
  <r>
    <s v="0500000US49043"/>
    <x v="1628"/>
    <x v="171"/>
    <x v="44"/>
    <n v="81291"/>
    <s v="Pet care (except veterinary) services"/>
    <n v="1"/>
    <s v="All establishments"/>
    <n v="1"/>
    <s v="All establishments"/>
    <n v="2019"/>
    <n v="13"/>
    <x v="235"/>
    <s v="G"/>
    <x v="119"/>
    <s v="H"/>
    <x v="31"/>
    <s v="H"/>
  </r>
  <r>
    <s v="0500000US49045"/>
    <x v="1629"/>
    <x v="1090"/>
    <x v="44"/>
    <n v="54194"/>
    <s v="Veterinary services"/>
    <n v="1"/>
    <s v="All establishments"/>
    <n v="1"/>
    <s v="All establishments"/>
    <n v="2019"/>
    <n v="3"/>
    <x v="2434"/>
    <s v="G"/>
    <x v="772"/>
    <s v="G"/>
    <x v="259"/>
    <s v="J"/>
  </r>
  <r>
    <s v="0500000US49049"/>
    <x v="1630"/>
    <x v="1091"/>
    <x v="44"/>
    <n v="45391"/>
    <s v="Pet and pet supplies stores"/>
    <n v="1"/>
    <s v="All establishments"/>
    <n v="1"/>
    <s v="All establishments"/>
    <n v="2019"/>
    <n v="11"/>
    <x v="2435"/>
    <s v="H"/>
    <x v="0"/>
    <s v="H"/>
    <x v="429"/>
    <s v="G"/>
  </r>
  <r>
    <s v="0500000US49049"/>
    <x v="1630"/>
    <x v="1091"/>
    <x v="44"/>
    <n v="54194"/>
    <s v="Veterinary services"/>
    <n v="1"/>
    <s v="All establishments"/>
    <n v="1"/>
    <s v="All establishments"/>
    <n v="2019"/>
    <n v="28"/>
    <x v="2436"/>
    <s v="G"/>
    <x v="1037"/>
    <s v="G"/>
    <x v="162"/>
    <s v="G"/>
  </r>
  <r>
    <s v="0500000US49049"/>
    <x v="1630"/>
    <x v="1091"/>
    <x v="44"/>
    <n v="81291"/>
    <s v="Pet care (except veterinary) services"/>
    <n v="1"/>
    <s v="All establishments"/>
    <n v="1"/>
    <s v="All establishments"/>
    <n v="2019"/>
    <n v="28"/>
    <x v="2437"/>
    <s v="G"/>
    <x v="695"/>
    <s v="H"/>
    <x v="40"/>
    <s v="J"/>
  </r>
  <r>
    <s v="0500000US49051"/>
    <x v="1631"/>
    <x v="1092"/>
    <x v="44"/>
    <n v="54194"/>
    <s v="Veterinary services"/>
    <n v="1"/>
    <s v="All establishments"/>
    <n v="1"/>
    <s v="All establishments"/>
    <n v="2019"/>
    <n v="4"/>
    <x v="645"/>
    <s v="G"/>
    <x v="133"/>
    <s v="G"/>
    <x v="125"/>
    <s v="J"/>
  </r>
  <r>
    <s v="0500000US49051"/>
    <x v="1631"/>
    <x v="1092"/>
    <x v="44"/>
    <n v="81291"/>
    <s v="Pet care (except veterinary) services"/>
    <n v="1"/>
    <s v="All establishments"/>
    <n v="1"/>
    <s v="All establishments"/>
    <n v="2019"/>
    <n v="3"/>
    <x v="37"/>
    <s v="H"/>
    <x v="653"/>
    <s v="J"/>
    <x v="4"/>
    <s v="G"/>
  </r>
  <r>
    <s v="0500000US49053"/>
    <x v="1632"/>
    <x v="85"/>
    <x v="44"/>
    <n v="45391"/>
    <s v="Pet and pet supplies stores"/>
    <n v="1"/>
    <s v="All establishments"/>
    <n v="1"/>
    <s v="All establishments"/>
    <n v="2019"/>
    <n v="7"/>
    <x v="2438"/>
    <s v="G"/>
    <x v="732"/>
    <s v="H"/>
    <x v="88"/>
    <s v="G"/>
  </r>
  <r>
    <s v="0500000US49053"/>
    <x v="1632"/>
    <x v="85"/>
    <x v="44"/>
    <n v="54194"/>
    <s v="Veterinary services"/>
    <n v="1"/>
    <s v="All establishments"/>
    <n v="1"/>
    <s v="All establishments"/>
    <n v="2019"/>
    <n v="15"/>
    <x v="2439"/>
    <s v="G"/>
    <x v="1537"/>
    <s v="G"/>
    <x v="414"/>
    <s v="G"/>
  </r>
  <r>
    <s v="0500000US49053"/>
    <x v="1632"/>
    <x v="85"/>
    <x v="44"/>
    <n v="81291"/>
    <s v="Pet care (except veterinary) services"/>
    <n v="1"/>
    <s v="All establishments"/>
    <n v="1"/>
    <s v="All establishments"/>
    <n v="2019"/>
    <n v="13"/>
    <x v="66"/>
    <s v="J"/>
    <x v="500"/>
    <s v="J"/>
    <x v="64"/>
    <s v="J"/>
  </r>
  <r>
    <s v="0500000US49057"/>
    <x v="1633"/>
    <x v="1093"/>
    <x v="44"/>
    <n v="45391"/>
    <s v="Pet and pet supplies stores"/>
    <n v="1"/>
    <s v="All establishments"/>
    <n v="1"/>
    <s v="All establishments"/>
    <n v="2019"/>
    <n v="4"/>
    <x v="2440"/>
    <s v="J"/>
    <x v="1141"/>
    <s v="J"/>
    <x v="220"/>
    <s v="J"/>
  </r>
  <r>
    <s v="0500000US49057"/>
    <x v="1633"/>
    <x v="1093"/>
    <x v="44"/>
    <n v="54194"/>
    <s v="Veterinary services"/>
    <n v="1"/>
    <s v="All establishments"/>
    <n v="1"/>
    <s v="All establishments"/>
    <n v="2019"/>
    <n v="18"/>
    <x v="2441"/>
    <s v="G"/>
    <x v="1538"/>
    <s v="G"/>
    <x v="363"/>
    <s v="G"/>
  </r>
  <r>
    <s v="0500000US49057"/>
    <x v="1633"/>
    <x v="1093"/>
    <x v="44"/>
    <n v="81291"/>
    <s v="Pet care (except veterinary) services"/>
    <n v="1"/>
    <s v="All establishments"/>
    <n v="1"/>
    <s v="All establishments"/>
    <n v="2019"/>
    <n v="12"/>
    <x v="2442"/>
    <s v="G"/>
    <x v="1251"/>
    <s v="G"/>
    <x v="21"/>
    <s v="H"/>
  </r>
  <r>
    <s v="0500000US50001"/>
    <x v="1634"/>
    <x v="1094"/>
    <x v="45"/>
    <n v="54194"/>
    <s v="Veterinary services"/>
    <n v="1"/>
    <s v="All establishments"/>
    <n v="1"/>
    <s v="All establishments"/>
    <n v="2019"/>
    <n v="10"/>
    <x v="2443"/>
    <s v="G"/>
    <x v="797"/>
    <s v="G"/>
    <x v="51"/>
    <s v="J"/>
  </r>
  <r>
    <s v="0500000US50001"/>
    <x v="1634"/>
    <x v="1094"/>
    <x v="45"/>
    <n v="81291"/>
    <s v="Pet care (except veterinary) services"/>
    <n v="1"/>
    <s v="All establishments"/>
    <n v="1"/>
    <s v="All establishments"/>
    <n v="2019"/>
    <n v="5"/>
    <x v="1186"/>
    <s v="G"/>
    <x v="589"/>
    <s v="H"/>
    <x v="92"/>
    <s v="H"/>
  </r>
  <r>
    <s v="0500000US50003"/>
    <x v="1635"/>
    <x v="1095"/>
    <x v="45"/>
    <n v="54194"/>
    <s v="Veterinary services"/>
    <n v="1"/>
    <s v="All establishments"/>
    <n v="1"/>
    <s v="All establishments"/>
    <n v="2019"/>
    <n v="7"/>
    <x v="1749"/>
    <s v="G"/>
    <x v="453"/>
    <s v="G"/>
    <x v="66"/>
    <s v="G"/>
  </r>
  <r>
    <s v="0500000US50003"/>
    <x v="1635"/>
    <x v="1095"/>
    <x v="45"/>
    <n v="81291"/>
    <s v="Pet care (except veterinary) services"/>
    <n v="1"/>
    <s v="All establishments"/>
    <n v="1"/>
    <s v="All establishments"/>
    <n v="2019"/>
    <n v="9"/>
    <x v="2444"/>
    <s v="G"/>
    <x v="478"/>
    <s v="H"/>
    <x v="54"/>
    <s v="J"/>
  </r>
  <r>
    <s v="0500000US50005"/>
    <x v="1636"/>
    <x v="1096"/>
    <x v="45"/>
    <n v="54194"/>
    <s v="Veterinary services"/>
    <n v="1"/>
    <s v="All establishments"/>
    <n v="1"/>
    <s v="All establishments"/>
    <n v="2019"/>
    <n v="9"/>
    <x v="2445"/>
    <s v="G"/>
    <x v="1098"/>
    <s v="G"/>
    <x v="20"/>
    <s v="H"/>
  </r>
  <r>
    <s v="0500000US50007"/>
    <x v="1637"/>
    <x v="1097"/>
    <x v="45"/>
    <n v="45391"/>
    <s v="Pet and pet supplies stores"/>
    <n v="1"/>
    <s v="All establishments"/>
    <n v="1"/>
    <s v="All establishments"/>
    <n v="2019"/>
    <n v="8"/>
    <x v="969"/>
    <s v="H"/>
    <x v="868"/>
    <s v="H"/>
    <x v="115"/>
    <s v="J"/>
  </r>
  <r>
    <s v="0500000US50007"/>
    <x v="1637"/>
    <x v="1097"/>
    <x v="45"/>
    <n v="54194"/>
    <s v="Veterinary services"/>
    <n v="1"/>
    <s v="All establishments"/>
    <n v="1"/>
    <s v="All establishments"/>
    <n v="2019"/>
    <n v="33"/>
    <x v="2446"/>
    <s v="G"/>
    <x v="1539"/>
    <s v="G"/>
    <x v="135"/>
    <s v="G"/>
  </r>
  <r>
    <s v="0500000US50007"/>
    <x v="1637"/>
    <x v="1097"/>
    <x v="45"/>
    <n v="81291"/>
    <s v="Pet care (except veterinary) services"/>
    <n v="1"/>
    <s v="All establishments"/>
    <n v="1"/>
    <s v="All establishments"/>
    <n v="2019"/>
    <n v="26"/>
    <x v="600"/>
    <s v="G"/>
    <x v="1540"/>
    <s v="G"/>
    <x v="70"/>
    <s v="G"/>
  </r>
  <r>
    <s v="0500000US50011"/>
    <x v="1638"/>
    <x v="18"/>
    <x v="45"/>
    <n v="54194"/>
    <s v="Veterinary services"/>
    <n v="1"/>
    <s v="All establishments"/>
    <n v="1"/>
    <s v="All establishments"/>
    <n v="2019"/>
    <n v="6"/>
    <x v="97"/>
    <s v="G"/>
    <x v="388"/>
    <s v="G"/>
    <x v="330"/>
    <s v="H"/>
  </r>
  <r>
    <s v="0500000US50015"/>
    <x v="1639"/>
    <x v="1098"/>
    <x v="45"/>
    <n v="54194"/>
    <s v="Veterinary services"/>
    <n v="1"/>
    <s v="All establishments"/>
    <n v="1"/>
    <s v="All establishments"/>
    <n v="2019"/>
    <n v="6"/>
    <x v="2447"/>
    <s v="G"/>
    <x v="684"/>
    <s v="G"/>
    <x v="25"/>
    <s v="H"/>
  </r>
  <r>
    <s v="0500000US50015"/>
    <x v="1639"/>
    <x v="1098"/>
    <x v="45"/>
    <n v="81291"/>
    <s v="Pet care (except veterinary) services"/>
    <n v="1"/>
    <s v="All establishments"/>
    <n v="1"/>
    <s v="All establishments"/>
    <n v="2019"/>
    <n v="7"/>
    <x v="2425"/>
    <s v="G"/>
    <x v="519"/>
    <s v="H"/>
    <x v="61"/>
    <s v="J"/>
  </r>
  <r>
    <s v="0500000US50017"/>
    <x v="1640"/>
    <x v="112"/>
    <x v="45"/>
    <n v="54194"/>
    <s v="Veterinary services"/>
    <n v="1"/>
    <s v="All establishments"/>
    <n v="1"/>
    <s v="All establishments"/>
    <n v="2019"/>
    <n v="6"/>
    <x v="2448"/>
    <s v="G"/>
    <x v="596"/>
    <s v="G"/>
    <x v="66"/>
    <s v="G"/>
  </r>
  <r>
    <s v="0500000US50019"/>
    <x v="1641"/>
    <x v="758"/>
    <x v="45"/>
    <n v="54194"/>
    <s v="Veterinary services"/>
    <n v="1"/>
    <s v="All establishments"/>
    <n v="1"/>
    <s v="All establishments"/>
    <n v="2019"/>
    <n v="5"/>
    <x v="1391"/>
    <s v="G"/>
    <x v="346"/>
    <s v="G"/>
    <x v="95"/>
    <s v="G"/>
  </r>
  <r>
    <s v="0500000US50021"/>
    <x v="1642"/>
    <x v="1099"/>
    <x v="45"/>
    <n v="45391"/>
    <s v="Pet and pet supplies stores"/>
    <n v="1"/>
    <s v="All establishments"/>
    <n v="1"/>
    <s v="All establishments"/>
    <n v="2019"/>
    <n v="4"/>
    <x v="1470"/>
    <s v="G"/>
    <x v="11"/>
    <s v="G"/>
    <x v="18"/>
    <s v="G"/>
  </r>
  <r>
    <s v="0500000US50021"/>
    <x v="1642"/>
    <x v="1099"/>
    <x v="45"/>
    <n v="54194"/>
    <s v="Veterinary services"/>
    <n v="1"/>
    <s v="All establishments"/>
    <n v="1"/>
    <s v="All establishments"/>
    <n v="2019"/>
    <n v="12"/>
    <x v="2449"/>
    <s v="G"/>
    <x v="1541"/>
    <s v="G"/>
    <x v="167"/>
    <s v="G"/>
  </r>
  <r>
    <s v="0500000US50021"/>
    <x v="1642"/>
    <x v="1099"/>
    <x v="45"/>
    <n v="81291"/>
    <s v="Pet care (except veterinary) services"/>
    <n v="1"/>
    <s v="All establishments"/>
    <n v="1"/>
    <s v="All establishments"/>
    <n v="2019"/>
    <n v="8"/>
    <x v="2450"/>
    <s v="G"/>
    <x v="111"/>
    <s v="G"/>
    <x v="61"/>
    <s v="J"/>
  </r>
  <r>
    <s v="0500000US50023"/>
    <x v="1643"/>
    <x v="85"/>
    <x v="45"/>
    <n v="45391"/>
    <s v="Pet and pet supplies stores"/>
    <n v="1"/>
    <s v="All establishments"/>
    <n v="1"/>
    <s v="All establishments"/>
    <n v="2019"/>
    <n v="3"/>
    <x v="588"/>
    <s v="H"/>
    <x v="683"/>
    <s v="G"/>
    <x v="54"/>
    <s v="G"/>
  </r>
  <r>
    <s v="0500000US50023"/>
    <x v="1643"/>
    <x v="85"/>
    <x v="45"/>
    <n v="54194"/>
    <s v="Veterinary services"/>
    <n v="1"/>
    <s v="All establishments"/>
    <n v="1"/>
    <s v="All establishments"/>
    <n v="2019"/>
    <n v="10"/>
    <x v="2451"/>
    <s v="H"/>
    <x v="1334"/>
    <s v="H"/>
    <x v="1"/>
    <s v="J"/>
  </r>
  <r>
    <s v="0500000US50023"/>
    <x v="1643"/>
    <x v="85"/>
    <x v="45"/>
    <n v="81291"/>
    <s v="Pet care (except veterinary) services"/>
    <n v="1"/>
    <s v="All establishments"/>
    <n v="1"/>
    <s v="All establishments"/>
    <n v="2019"/>
    <n v="7"/>
    <x v="1349"/>
    <s v="G"/>
    <x v="299"/>
    <s v="H"/>
    <x v="139"/>
    <s v="J"/>
  </r>
  <r>
    <s v="0500000US50025"/>
    <x v="1644"/>
    <x v="181"/>
    <x v="45"/>
    <n v="54194"/>
    <s v="Veterinary services"/>
    <n v="1"/>
    <s v="All establishments"/>
    <n v="1"/>
    <s v="All establishments"/>
    <n v="2019"/>
    <n v="10"/>
    <x v="2452"/>
    <s v="G"/>
    <x v="1542"/>
    <s v="G"/>
    <x v="317"/>
    <s v="G"/>
  </r>
  <r>
    <s v="0500000US50027"/>
    <x v="1645"/>
    <x v="1100"/>
    <x v="45"/>
    <n v="54194"/>
    <s v="Veterinary services"/>
    <n v="1"/>
    <s v="All establishments"/>
    <n v="1"/>
    <s v="All establishments"/>
    <n v="2019"/>
    <n v="13"/>
    <x v="2453"/>
    <s v="G"/>
    <x v="153"/>
    <s v="G"/>
    <x v="423"/>
    <s v="G"/>
  </r>
  <r>
    <s v="0500000US50027"/>
    <x v="1645"/>
    <x v="1100"/>
    <x v="45"/>
    <n v="81291"/>
    <s v="Pet care (except veterinary) services"/>
    <n v="1"/>
    <s v="All establishments"/>
    <n v="1"/>
    <s v="All establishments"/>
    <n v="2019"/>
    <n v="4"/>
    <x v="100"/>
    <s v="J"/>
    <x v="139"/>
    <s v="J"/>
    <x v="6"/>
    <s v="J"/>
  </r>
  <r>
    <s v="0500000US51001"/>
    <x v="1646"/>
    <x v="1101"/>
    <x v="46"/>
    <n v="54194"/>
    <s v="Veterinary services"/>
    <n v="1"/>
    <s v="All establishments"/>
    <n v="1"/>
    <s v="All establishments"/>
    <n v="2019"/>
    <n v="4"/>
    <x v="2454"/>
    <s v="G"/>
    <x v="1387"/>
    <s v="G"/>
    <x v="212"/>
    <s v="H"/>
  </r>
  <r>
    <s v="0500000US51003"/>
    <x v="1647"/>
    <x v="1102"/>
    <x v="46"/>
    <n v="45391"/>
    <s v="Pet and pet supplies stores"/>
    <n v="1"/>
    <s v="All establishments"/>
    <n v="1"/>
    <s v="All establishments"/>
    <n v="2019"/>
    <n v="7"/>
    <x v="2455"/>
    <s v="G"/>
    <x v="729"/>
    <s v="G"/>
    <x v="368"/>
    <s v="G"/>
  </r>
  <r>
    <s v="0500000US51003"/>
    <x v="1647"/>
    <x v="1102"/>
    <x v="46"/>
    <n v="54194"/>
    <s v="Veterinary services"/>
    <n v="1"/>
    <s v="All establishments"/>
    <n v="1"/>
    <s v="All establishments"/>
    <n v="2019"/>
    <n v="23"/>
    <x v="2456"/>
    <s v="G"/>
    <x v="1543"/>
    <s v="G"/>
    <x v="183"/>
    <s v="G"/>
  </r>
  <r>
    <s v="0500000US51003"/>
    <x v="1647"/>
    <x v="1102"/>
    <x v="46"/>
    <n v="81291"/>
    <s v="Pet care (except veterinary) services"/>
    <n v="1"/>
    <s v="All establishments"/>
    <n v="1"/>
    <s v="All establishments"/>
    <n v="2019"/>
    <n v="11"/>
    <x v="2457"/>
    <s v="G"/>
    <x v="327"/>
    <s v="G"/>
    <x v="224"/>
    <s v="G"/>
  </r>
  <r>
    <s v="0500000US51007"/>
    <x v="1648"/>
    <x v="1103"/>
    <x v="46"/>
    <n v="54194"/>
    <s v="Veterinary services"/>
    <n v="1"/>
    <s v="All establishments"/>
    <n v="1"/>
    <s v="All establishments"/>
    <n v="2019"/>
    <n v="6"/>
    <x v="719"/>
    <s v="G"/>
    <x v="772"/>
    <s v="G"/>
    <x v="69"/>
    <s v="G"/>
  </r>
  <r>
    <s v="0500000US51009"/>
    <x v="1649"/>
    <x v="1104"/>
    <x v="46"/>
    <n v="81291"/>
    <s v="Pet care (except veterinary) services"/>
    <n v="1"/>
    <s v="All establishments"/>
    <n v="1"/>
    <s v="All establishments"/>
    <n v="2019"/>
    <n v="3"/>
    <x v="2095"/>
    <s v="J"/>
    <x v="739"/>
    <s v="J"/>
    <x v="391"/>
    <s v="J"/>
  </r>
  <r>
    <s v="0500000US51013"/>
    <x v="1650"/>
    <x v="1105"/>
    <x v="46"/>
    <n v="45391"/>
    <s v="Pet and pet supplies stores"/>
    <n v="1"/>
    <s v="All establishments"/>
    <n v="1"/>
    <s v="All establishments"/>
    <n v="2019"/>
    <n v="5"/>
    <x v="2458"/>
    <s v="G"/>
    <x v="960"/>
    <s v="G"/>
    <x v="222"/>
    <s v="H"/>
  </r>
  <r>
    <s v="0500000US51013"/>
    <x v="1650"/>
    <x v="1105"/>
    <x v="46"/>
    <n v="54194"/>
    <s v="Veterinary services"/>
    <n v="1"/>
    <s v="All establishments"/>
    <n v="1"/>
    <s v="All establishments"/>
    <n v="2019"/>
    <n v="11"/>
    <x v="2459"/>
    <s v="H"/>
    <x v="1544"/>
    <s v="H"/>
    <x v="616"/>
    <s v="H"/>
  </r>
  <r>
    <s v="0500000US51013"/>
    <x v="1650"/>
    <x v="1105"/>
    <x v="46"/>
    <n v="81291"/>
    <s v="Pet care (except veterinary) services"/>
    <n v="1"/>
    <s v="All establishments"/>
    <n v="1"/>
    <s v="All establishments"/>
    <n v="2019"/>
    <n v="20"/>
    <x v="29"/>
    <s v="G"/>
    <x v="1545"/>
    <s v="G"/>
    <x v="392"/>
    <s v="G"/>
  </r>
  <r>
    <s v="0500000US51015"/>
    <x v="1651"/>
    <x v="1106"/>
    <x v="46"/>
    <n v="54194"/>
    <s v="Veterinary services"/>
    <n v="1"/>
    <s v="All establishments"/>
    <n v="1"/>
    <s v="All establishments"/>
    <n v="2019"/>
    <n v="14"/>
    <x v="2460"/>
    <s v="G"/>
    <x v="1546"/>
    <s v="G"/>
    <x v="479"/>
    <s v="G"/>
  </r>
  <r>
    <s v="0500000US51015"/>
    <x v="1651"/>
    <x v="1106"/>
    <x v="46"/>
    <n v="81291"/>
    <s v="Pet care (except veterinary) services"/>
    <n v="1"/>
    <s v="All establishments"/>
    <n v="1"/>
    <s v="All establishments"/>
    <n v="2019"/>
    <n v="6"/>
    <x v="1995"/>
    <s v="G"/>
    <x v="478"/>
    <s v="G"/>
    <x v="18"/>
    <s v="H"/>
  </r>
  <r>
    <s v="0500000US51019"/>
    <x v="1652"/>
    <x v="923"/>
    <x v="46"/>
    <n v="54194"/>
    <s v="Veterinary services"/>
    <n v="1"/>
    <s v="All establishments"/>
    <n v="1"/>
    <s v="All establishments"/>
    <n v="2019"/>
    <n v="15"/>
    <x v="2461"/>
    <s v="G"/>
    <x v="33"/>
    <s v="G"/>
    <x v="265"/>
    <s v="G"/>
  </r>
  <r>
    <s v="0500000US51019"/>
    <x v="1652"/>
    <x v="923"/>
    <x v="46"/>
    <n v="81291"/>
    <s v="Pet care (except veterinary) services"/>
    <n v="1"/>
    <s v="All establishments"/>
    <n v="1"/>
    <s v="All establishments"/>
    <n v="2019"/>
    <n v="3"/>
    <x v="1345"/>
    <s v="G"/>
    <x v="556"/>
    <s v="G"/>
    <x v="139"/>
    <s v="G"/>
  </r>
  <r>
    <s v="0500000US51023"/>
    <x v="1653"/>
    <x v="1107"/>
    <x v="46"/>
    <n v="54194"/>
    <s v="Veterinary services"/>
    <n v="1"/>
    <s v="All establishments"/>
    <n v="1"/>
    <s v="All establishments"/>
    <n v="2019"/>
    <n v="6"/>
    <x v="2462"/>
    <s v="G"/>
    <x v="699"/>
    <s v="G"/>
    <x v="258"/>
    <s v="G"/>
  </r>
  <r>
    <s v="0500000US51031"/>
    <x v="1654"/>
    <x v="449"/>
    <x v="46"/>
    <n v="54194"/>
    <s v="Veterinary services"/>
    <n v="1"/>
    <s v="All establishments"/>
    <n v="1"/>
    <s v="All establishments"/>
    <n v="2019"/>
    <n v="8"/>
    <x v="1368"/>
    <s v="G"/>
    <x v="548"/>
    <s v="H"/>
    <x v="112"/>
    <s v="G"/>
  </r>
  <r>
    <s v="0500000US51031"/>
    <x v="1654"/>
    <x v="449"/>
    <x v="46"/>
    <n v="81291"/>
    <s v="Pet care (except veterinary) services"/>
    <n v="1"/>
    <s v="All establishments"/>
    <n v="1"/>
    <s v="All establishments"/>
    <n v="2019"/>
    <n v="3"/>
    <x v="2463"/>
    <s v="G"/>
    <x v="182"/>
    <s v="G"/>
    <x v="7"/>
    <s v="J"/>
  </r>
  <r>
    <s v="0500000US51033"/>
    <x v="1655"/>
    <x v="519"/>
    <x v="46"/>
    <n v="54194"/>
    <s v="Veterinary services"/>
    <n v="1"/>
    <s v="All establishments"/>
    <n v="1"/>
    <s v="All establishments"/>
    <n v="2019"/>
    <n v="4"/>
    <x v="2464"/>
    <s v="H"/>
    <x v="1438"/>
    <s v="J"/>
    <x v="32"/>
    <s v="J"/>
  </r>
  <r>
    <s v="0500000US51033"/>
    <x v="1655"/>
    <x v="519"/>
    <x v="46"/>
    <n v="81291"/>
    <s v="Pet care (except veterinary) services"/>
    <n v="1"/>
    <s v="All establishments"/>
    <n v="1"/>
    <s v="All establishments"/>
    <n v="2019"/>
    <n v="4"/>
    <x v="2465"/>
    <s v="J"/>
    <x v="598"/>
    <s v="H"/>
    <x v="67"/>
    <s v="G"/>
  </r>
  <r>
    <s v="0500000US51041"/>
    <x v="1656"/>
    <x v="1108"/>
    <x v="46"/>
    <n v="45391"/>
    <s v="Pet and pet supplies stores"/>
    <n v="1"/>
    <s v="All establishments"/>
    <n v="1"/>
    <s v="All establishments"/>
    <n v="2019"/>
    <n v="16"/>
    <x v="2466"/>
    <s v="H"/>
    <x v="1547"/>
    <s v="H"/>
    <x v="655"/>
    <s v="J"/>
  </r>
  <r>
    <s v="0500000US51041"/>
    <x v="1656"/>
    <x v="1108"/>
    <x v="46"/>
    <n v="54194"/>
    <s v="Veterinary services"/>
    <n v="1"/>
    <s v="All establishments"/>
    <n v="1"/>
    <s v="All establishments"/>
    <n v="2019"/>
    <n v="35"/>
    <x v="2467"/>
    <s v="G"/>
    <x v="1548"/>
    <s v="G"/>
    <x v="656"/>
    <s v="G"/>
  </r>
  <r>
    <s v="0500000US51041"/>
    <x v="1656"/>
    <x v="1108"/>
    <x v="46"/>
    <n v="81291"/>
    <s v="Pet care (except veterinary) services"/>
    <n v="1"/>
    <s v="All establishments"/>
    <n v="1"/>
    <s v="All establishments"/>
    <n v="2019"/>
    <n v="22"/>
    <x v="2468"/>
    <s v="G"/>
    <x v="1549"/>
    <s v="G"/>
    <x v="492"/>
    <s v="H"/>
  </r>
  <r>
    <s v="0500000US51043"/>
    <x v="1657"/>
    <x v="7"/>
    <x v="46"/>
    <n v="54194"/>
    <s v="Veterinary services"/>
    <n v="1"/>
    <s v="All establishments"/>
    <n v="1"/>
    <s v="All establishments"/>
    <n v="2019"/>
    <n v="5"/>
    <x v="930"/>
    <s v="J"/>
    <x v="766"/>
    <s v="J"/>
    <x v="14"/>
    <s v="H"/>
  </r>
  <r>
    <s v="0500000US51043"/>
    <x v="1657"/>
    <x v="7"/>
    <x v="46"/>
    <n v="81291"/>
    <s v="Pet care (except veterinary) services"/>
    <n v="1"/>
    <s v="All establishments"/>
    <n v="1"/>
    <s v="All establishments"/>
    <n v="2019"/>
    <n v="4"/>
    <x v="2469"/>
    <s v="H"/>
    <x v="131"/>
    <s v="H"/>
    <x v="258"/>
    <s v="J"/>
  </r>
  <r>
    <s v="0500000US51047"/>
    <x v="1658"/>
    <x v="1109"/>
    <x v="46"/>
    <n v="54194"/>
    <s v="Veterinary services"/>
    <n v="1"/>
    <s v="All establishments"/>
    <n v="1"/>
    <s v="All establishments"/>
    <n v="2019"/>
    <n v="6"/>
    <x v="2470"/>
    <s v="G"/>
    <x v="1505"/>
    <s v="G"/>
    <x v="48"/>
    <s v="H"/>
  </r>
  <r>
    <s v="0500000US51047"/>
    <x v="1658"/>
    <x v="1109"/>
    <x v="46"/>
    <n v="81291"/>
    <s v="Pet care (except veterinary) services"/>
    <n v="1"/>
    <s v="All establishments"/>
    <n v="1"/>
    <s v="All establishments"/>
    <n v="2019"/>
    <n v="9"/>
    <x v="59"/>
    <s v="G"/>
    <x v="925"/>
    <s v="G"/>
    <x v="20"/>
    <s v="J"/>
  </r>
  <r>
    <s v="0500000US51059"/>
    <x v="1659"/>
    <x v="1110"/>
    <x v="46"/>
    <n v="45391"/>
    <s v="Pet and pet supplies stores"/>
    <n v="1"/>
    <s v="All establishments"/>
    <n v="1"/>
    <s v="All establishments"/>
    <n v="2019"/>
    <n v="47"/>
    <x v="2471"/>
    <s v="H"/>
    <x v="1550"/>
    <s v="H"/>
    <x v="517"/>
    <s v="H"/>
  </r>
  <r>
    <s v="0500000US51059"/>
    <x v="1659"/>
    <x v="1110"/>
    <x v="46"/>
    <n v="54194"/>
    <s v="Veterinary services"/>
    <n v="1"/>
    <s v="All establishments"/>
    <n v="1"/>
    <s v="All establishments"/>
    <n v="2019"/>
    <n v="100"/>
    <x v="2472"/>
    <s v="H"/>
    <x v="1551"/>
    <s v="H"/>
    <x v="657"/>
    <s v="H"/>
  </r>
  <r>
    <s v="0500000US51059"/>
    <x v="1659"/>
    <x v="1110"/>
    <x v="46"/>
    <n v="81291"/>
    <s v="Pet care (except veterinary) services"/>
    <n v="1"/>
    <s v="All establishments"/>
    <n v="1"/>
    <s v="All establishments"/>
    <n v="2019"/>
    <n v="84"/>
    <x v="2473"/>
    <s v="G"/>
    <x v="1552"/>
    <s v="G"/>
    <x v="440"/>
    <s v="G"/>
  </r>
  <r>
    <s v="0500000US51061"/>
    <x v="1660"/>
    <x v="1111"/>
    <x v="46"/>
    <n v="54194"/>
    <s v="Veterinary services"/>
    <n v="1"/>
    <s v="All establishments"/>
    <n v="1"/>
    <s v="All establishments"/>
    <n v="2019"/>
    <n v="23"/>
    <x v="2474"/>
    <s v="G"/>
    <x v="1553"/>
    <s v="G"/>
    <x v="379"/>
    <s v="G"/>
  </r>
  <r>
    <s v="0500000US51061"/>
    <x v="1660"/>
    <x v="1111"/>
    <x v="46"/>
    <n v="81291"/>
    <s v="Pet care (except veterinary) services"/>
    <n v="1"/>
    <s v="All establishments"/>
    <n v="1"/>
    <s v="All establishments"/>
    <n v="2019"/>
    <n v="17"/>
    <x v="2475"/>
    <s v="G"/>
    <x v="542"/>
    <s v="G"/>
    <x v="35"/>
    <s v="G"/>
  </r>
  <r>
    <s v="0500000US51063"/>
    <x v="1661"/>
    <x v="247"/>
    <x v="46"/>
    <n v="54194"/>
    <s v="Veterinary services"/>
    <n v="1"/>
    <s v="All establishments"/>
    <n v="1"/>
    <s v="All establishments"/>
    <n v="2019"/>
    <n v="4"/>
    <x v="2476"/>
    <s v="G"/>
    <x v="1197"/>
    <s v="G"/>
    <x v="4"/>
    <s v="J"/>
  </r>
  <r>
    <s v="0500000US51067"/>
    <x v="1662"/>
    <x v="18"/>
    <x v="46"/>
    <n v="54194"/>
    <s v="Veterinary services"/>
    <n v="1"/>
    <s v="All establishments"/>
    <n v="1"/>
    <s v="All establishments"/>
    <n v="2019"/>
    <n v="8"/>
    <x v="2477"/>
    <s v="G"/>
    <x v="726"/>
    <s v="G"/>
    <x v="69"/>
    <s v="H"/>
  </r>
  <r>
    <s v="0500000US51067"/>
    <x v="1662"/>
    <x v="18"/>
    <x v="46"/>
    <n v="81291"/>
    <s v="Pet care (except veterinary) services"/>
    <n v="1"/>
    <s v="All establishments"/>
    <n v="1"/>
    <s v="All establishments"/>
    <n v="2019"/>
    <n v="4"/>
    <x v="982"/>
    <s v="J"/>
    <x v="806"/>
    <s v="J"/>
    <x v="95"/>
    <s v="H"/>
  </r>
  <r>
    <s v="0500000US51069"/>
    <x v="1663"/>
    <x v="523"/>
    <x v="46"/>
    <n v="45391"/>
    <s v="Pet and pet supplies stores"/>
    <n v="1"/>
    <s v="All establishments"/>
    <n v="1"/>
    <s v="All establishments"/>
    <n v="2019"/>
    <n v="5"/>
    <x v="516"/>
    <s v="G"/>
    <x v="146"/>
    <s v="G"/>
    <x v="60"/>
    <s v="H"/>
  </r>
  <r>
    <s v="0500000US51069"/>
    <x v="1663"/>
    <x v="523"/>
    <x v="46"/>
    <n v="54194"/>
    <s v="Veterinary services"/>
    <n v="1"/>
    <s v="All establishments"/>
    <n v="1"/>
    <s v="All establishments"/>
    <n v="2019"/>
    <n v="10"/>
    <x v="2478"/>
    <s v="H"/>
    <x v="1554"/>
    <s v="H"/>
    <x v="361"/>
    <s v="J"/>
  </r>
  <r>
    <s v="0500000US51069"/>
    <x v="1663"/>
    <x v="523"/>
    <x v="46"/>
    <n v="81291"/>
    <s v="Pet care (except veterinary) services"/>
    <n v="1"/>
    <s v="All establishments"/>
    <n v="1"/>
    <s v="All establishments"/>
    <n v="2019"/>
    <n v="8"/>
    <x v="2479"/>
    <s v="H"/>
    <x v="451"/>
    <s v="H"/>
    <x v="340"/>
    <s v="J"/>
  </r>
  <r>
    <s v="0500000US51073"/>
    <x v="1664"/>
    <x v="719"/>
    <x v="46"/>
    <n v="54194"/>
    <s v="Veterinary services"/>
    <n v="1"/>
    <s v="All establishments"/>
    <n v="1"/>
    <s v="All establishments"/>
    <n v="2019"/>
    <n v="3"/>
    <x v="1802"/>
    <s v="G"/>
    <x v="614"/>
    <s v="G"/>
    <x v="124"/>
    <s v="G"/>
  </r>
  <r>
    <s v="0500000US51073"/>
    <x v="1664"/>
    <x v="719"/>
    <x v="46"/>
    <n v="81291"/>
    <s v="Pet care (except veterinary) services"/>
    <n v="1"/>
    <s v="All establishments"/>
    <n v="1"/>
    <s v="All establishments"/>
    <n v="2019"/>
    <n v="5"/>
    <x v="1320"/>
    <s v="H"/>
    <x v="995"/>
    <s v="J"/>
    <x v="139"/>
    <s v="J"/>
  </r>
  <r>
    <s v="0500000US51075"/>
    <x v="1665"/>
    <x v="1112"/>
    <x v="46"/>
    <n v="54194"/>
    <s v="Veterinary services"/>
    <n v="1"/>
    <s v="All establishments"/>
    <n v="1"/>
    <s v="All establishments"/>
    <n v="2019"/>
    <n v="9"/>
    <x v="2480"/>
    <s v="G"/>
    <x v="1131"/>
    <s v="G"/>
    <x v="26"/>
    <s v="G"/>
  </r>
  <r>
    <s v="0500000US51075"/>
    <x v="1665"/>
    <x v="1112"/>
    <x v="46"/>
    <n v="81291"/>
    <s v="Pet care (except veterinary) services"/>
    <n v="1"/>
    <s v="All establishments"/>
    <n v="1"/>
    <s v="All establishments"/>
    <n v="2019"/>
    <n v="3"/>
    <x v="335"/>
    <s v="H"/>
    <x v="969"/>
    <s v="J"/>
    <x v="67"/>
    <s v="J"/>
  </r>
  <r>
    <s v="0500000US51079"/>
    <x v="1666"/>
    <x v="73"/>
    <x v="46"/>
    <n v="54194"/>
    <s v="Veterinary services"/>
    <n v="1"/>
    <s v="All establishments"/>
    <n v="1"/>
    <s v="All establishments"/>
    <n v="2019"/>
    <n v="3"/>
    <x v="1939"/>
    <s v="G"/>
    <x v="814"/>
    <s v="G"/>
    <x v="95"/>
    <s v="G"/>
  </r>
  <r>
    <s v="0500000US51083"/>
    <x v="1667"/>
    <x v="799"/>
    <x v="46"/>
    <n v="54194"/>
    <s v="Veterinary services"/>
    <n v="1"/>
    <s v="All establishments"/>
    <n v="1"/>
    <s v="All establishments"/>
    <n v="2019"/>
    <n v="4"/>
    <x v="59"/>
    <s v="G"/>
    <x v="11"/>
    <s v="H"/>
    <x v="11"/>
    <s v="G"/>
  </r>
  <r>
    <s v="0500000US51085"/>
    <x v="1668"/>
    <x v="1113"/>
    <x v="46"/>
    <n v="45391"/>
    <s v="Pet and pet supplies stores"/>
    <n v="1"/>
    <s v="All establishments"/>
    <n v="1"/>
    <s v="All establishments"/>
    <n v="2019"/>
    <n v="4"/>
    <x v="2481"/>
    <s v="H"/>
    <x v="53"/>
    <s v="H"/>
    <x v="99"/>
    <s v="H"/>
  </r>
  <r>
    <s v="0500000US51085"/>
    <x v="1668"/>
    <x v="1113"/>
    <x v="46"/>
    <n v="54194"/>
    <s v="Veterinary services"/>
    <n v="1"/>
    <s v="All establishments"/>
    <n v="1"/>
    <s v="All establishments"/>
    <n v="2019"/>
    <n v="19"/>
    <x v="1895"/>
    <s v="G"/>
    <x v="1555"/>
    <s v="G"/>
    <x v="460"/>
    <s v="G"/>
  </r>
  <r>
    <s v="0500000US51085"/>
    <x v="1668"/>
    <x v="1113"/>
    <x v="46"/>
    <n v="81291"/>
    <s v="Pet care (except veterinary) services"/>
    <n v="1"/>
    <s v="All establishments"/>
    <n v="1"/>
    <s v="All establishments"/>
    <n v="2019"/>
    <n v="15"/>
    <x v="956"/>
    <s v="G"/>
    <x v="1556"/>
    <s v="G"/>
    <x v="306"/>
    <s v="H"/>
  </r>
  <r>
    <s v="0500000US51087"/>
    <x v="1669"/>
    <x v="1114"/>
    <x v="46"/>
    <n v="45391"/>
    <s v="Pet and pet supplies stores"/>
    <n v="1"/>
    <s v="All establishments"/>
    <n v="1"/>
    <s v="All establishments"/>
    <n v="2019"/>
    <n v="16"/>
    <x v="2482"/>
    <s v="H"/>
    <x v="1557"/>
    <s v="H"/>
    <x v="379"/>
    <s v="H"/>
  </r>
  <r>
    <s v="0500000US51087"/>
    <x v="1669"/>
    <x v="1114"/>
    <x v="46"/>
    <n v="54194"/>
    <s v="Veterinary services"/>
    <n v="1"/>
    <s v="All establishments"/>
    <n v="1"/>
    <s v="All establishments"/>
    <n v="2019"/>
    <n v="40"/>
    <x v="2483"/>
    <s v="G"/>
    <x v="1558"/>
    <s v="G"/>
    <x v="658"/>
    <s v="G"/>
  </r>
  <r>
    <s v="0500000US51087"/>
    <x v="1669"/>
    <x v="1114"/>
    <x v="46"/>
    <n v="81291"/>
    <s v="Pet care (except veterinary) services"/>
    <n v="1"/>
    <s v="All establishments"/>
    <n v="1"/>
    <s v="All establishments"/>
    <n v="2019"/>
    <n v="34"/>
    <x v="2484"/>
    <s v="G"/>
    <x v="101"/>
    <s v="G"/>
    <x v="516"/>
    <s v="G"/>
  </r>
  <r>
    <s v="0500000US51089"/>
    <x v="1670"/>
    <x v="20"/>
    <x v="46"/>
    <n v="54194"/>
    <s v="Veterinary services"/>
    <n v="1"/>
    <s v="All establishments"/>
    <n v="1"/>
    <s v="All establishments"/>
    <n v="2019"/>
    <n v="3"/>
    <x v="158"/>
    <s v="G"/>
    <x v="882"/>
    <s v="H"/>
    <x v="88"/>
    <s v="H"/>
  </r>
  <r>
    <s v="0500000US51093"/>
    <x v="1671"/>
    <x v="1115"/>
    <x v="46"/>
    <n v="54194"/>
    <s v="Veterinary services"/>
    <n v="1"/>
    <s v="All establishments"/>
    <n v="1"/>
    <s v="All establishments"/>
    <n v="2019"/>
    <n v="5"/>
    <x v="2485"/>
    <s v="G"/>
    <x v="1559"/>
    <s v="H"/>
    <x v="368"/>
    <s v="G"/>
  </r>
  <r>
    <s v="0500000US51093"/>
    <x v="1671"/>
    <x v="1115"/>
    <x v="46"/>
    <n v="81291"/>
    <s v="Pet care (except veterinary) services"/>
    <n v="1"/>
    <s v="All establishments"/>
    <n v="1"/>
    <s v="All establishments"/>
    <n v="2019"/>
    <n v="3"/>
    <x v="914"/>
    <s v="G"/>
    <x v="428"/>
    <s v="G"/>
    <x v="7"/>
    <s v="G"/>
  </r>
  <r>
    <s v="0500000US51095"/>
    <x v="1672"/>
    <x v="1116"/>
    <x v="46"/>
    <n v="45391"/>
    <s v="Pet and pet supplies stores"/>
    <n v="1"/>
    <s v="All establishments"/>
    <n v="1"/>
    <s v="All establishments"/>
    <n v="2019"/>
    <n v="3"/>
    <x v="516"/>
    <s v="J"/>
    <x v="1560"/>
    <s v="J"/>
    <x v="330"/>
    <s v="J"/>
  </r>
  <r>
    <s v="0500000US51095"/>
    <x v="1672"/>
    <x v="1116"/>
    <x v="46"/>
    <n v="54194"/>
    <s v="Veterinary services"/>
    <n v="1"/>
    <s v="All establishments"/>
    <n v="1"/>
    <s v="All establishments"/>
    <n v="2019"/>
    <n v="11"/>
    <x v="2486"/>
    <s v="H"/>
    <x v="935"/>
    <s v="H"/>
    <x v="413"/>
    <s v="H"/>
  </r>
  <r>
    <s v="0500000US51095"/>
    <x v="1672"/>
    <x v="1116"/>
    <x v="46"/>
    <n v="81291"/>
    <s v="Pet care (except veterinary) services"/>
    <n v="1"/>
    <s v="All establishments"/>
    <n v="1"/>
    <s v="All establishments"/>
    <n v="2019"/>
    <n v="7"/>
    <x v="2487"/>
    <s v="G"/>
    <x v="677"/>
    <s v="H"/>
    <x v="63"/>
    <s v="G"/>
  </r>
  <r>
    <s v="0500000US51099"/>
    <x v="1673"/>
    <x v="1117"/>
    <x v="46"/>
    <n v="54194"/>
    <s v="Veterinary services"/>
    <n v="1"/>
    <s v="All establishments"/>
    <n v="1"/>
    <s v="All establishments"/>
    <n v="2019"/>
    <n v="3"/>
    <x v="1512"/>
    <s v="J"/>
    <x v="1220"/>
    <s v="J"/>
    <x v="39"/>
    <s v="J"/>
  </r>
  <r>
    <s v="0500000US51099"/>
    <x v="1673"/>
    <x v="1117"/>
    <x v="46"/>
    <n v="81291"/>
    <s v="Pet care (except veterinary) services"/>
    <n v="1"/>
    <s v="All establishments"/>
    <n v="1"/>
    <s v="All establishments"/>
    <n v="2019"/>
    <n v="3"/>
    <x v="2488"/>
    <s v="G"/>
    <x v="6"/>
    <s v="H"/>
    <x v="32"/>
    <s v="G"/>
  </r>
  <r>
    <s v="0500000US51101"/>
    <x v="1674"/>
    <x v="1118"/>
    <x v="46"/>
    <n v="54194"/>
    <s v="Veterinary services"/>
    <n v="1"/>
    <s v="All establishments"/>
    <n v="1"/>
    <s v="All establishments"/>
    <n v="2019"/>
    <n v="3"/>
    <x v="432"/>
    <s v="G"/>
    <x v="109"/>
    <s v="G"/>
    <x v="11"/>
    <s v="H"/>
  </r>
  <r>
    <s v="0500000US51107"/>
    <x v="1675"/>
    <x v="1119"/>
    <x v="46"/>
    <n v="45391"/>
    <s v="Pet and pet supplies stores"/>
    <n v="1"/>
    <s v="All establishments"/>
    <n v="1"/>
    <s v="All establishments"/>
    <n v="2019"/>
    <n v="18"/>
    <x v="1879"/>
    <s v="H"/>
    <x v="1487"/>
    <s v="H"/>
    <x v="457"/>
    <s v="H"/>
  </r>
  <r>
    <s v="0500000US51107"/>
    <x v="1675"/>
    <x v="1119"/>
    <x v="46"/>
    <n v="54194"/>
    <s v="Veterinary services"/>
    <n v="1"/>
    <s v="All establishments"/>
    <n v="1"/>
    <s v="All establishments"/>
    <n v="2019"/>
    <n v="55"/>
    <x v="2489"/>
    <s v="G"/>
    <x v="1561"/>
    <s v="G"/>
    <x v="659"/>
    <s v="G"/>
  </r>
  <r>
    <s v="0500000US51107"/>
    <x v="1675"/>
    <x v="1119"/>
    <x v="46"/>
    <n v="81291"/>
    <s v="Pet care (except veterinary) services"/>
    <n v="1"/>
    <s v="All establishments"/>
    <n v="1"/>
    <s v="All establishments"/>
    <n v="2019"/>
    <n v="37"/>
    <x v="2490"/>
    <s v="G"/>
    <x v="76"/>
    <s v="G"/>
    <x v="242"/>
    <s v="G"/>
  </r>
  <r>
    <s v="0500000US51109"/>
    <x v="1676"/>
    <x v="1120"/>
    <x v="46"/>
    <n v="54194"/>
    <s v="Veterinary services"/>
    <n v="1"/>
    <s v="All establishments"/>
    <n v="1"/>
    <s v="All establishments"/>
    <n v="2019"/>
    <n v="4"/>
    <x v="2491"/>
    <s v="H"/>
    <x v="160"/>
    <s v="H"/>
    <x v="83"/>
    <s v="H"/>
  </r>
  <r>
    <s v="0500000US51113"/>
    <x v="1677"/>
    <x v="28"/>
    <x v="46"/>
    <n v="54194"/>
    <s v="Veterinary services"/>
    <n v="1"/>
    <s v="All establishments"/>
    <n v="1"/>
    <s v="All establishments"/>
    <n v="2019"/>
    <n v="3"/>
    <x v="2492"/>
    <s v="H"/>
    <x v="763"/>
    <s v="G"/>
    <x v="61"/>
    <s v="J"/>
  </r>
  <r>
    <s v="0500000US51117"/>
    <x v="1678"/>
    <x v="806"/>
    <x v="46"/>
    <n v="54194"/>
    <s v="Veterinary services"/>
    <n v="1"/>
    <s v="All establishments"/>
    <n v="1"/>
    <s v="All establishments"/>
    <n v="2019"/>
    <n v="3"/>
    <x v="2493"/>
    <s v="H"/>
    <x v="129"/>
    <s v="H"/>
    <x v="222"/>
    <s v="H"/>
  </r>
  <r>
    <s v="0500000US51117"/>
    <x v="1678"/>
    <x v="806"/>
    <x v="46"/>
    <n v="81291"/>
    <s v="Pet care (except veterinary) services"/>
    <n v="1"/>
    <s v="All establishments"/>
    <n v="1"/>
    <s v="All establishments"/>
    <n v="2019"/>
    <n v="4"/>
    <x v="2494"/>
    <s v="G"/>
    <x v="162"/>
    <s v="G"/>
    <x v="202"/>
    <s v="G"/>
  </r>
  <r>
    <s v="0500000US51121"/>
    <x v="1679"/>
    <x v="32"/>
    <x v="46"/>
    <n v="45391"/>
    <s v="Pet and pet supplies stores"/>
    <n v="1"/>
    <s v="All establishments"/>
    <n v="1"/>
    <s v="All establishments"/>
    <n v="2019"/>
    <n v="4"/>
    <x v="2495"/>
    <s v="H"/>
    <x v="336"/>
    <s v="H"/>
    <x v="30"/>
    <s v="H"/>
  </r>
  <r>
    <s v="0500000US51121"/>
    <x v="1679"/>
    <x v="32"/>
    <x v="46"/>
    <n v="54194"/>
    <s v="Veterinary services"/>
    <n v="1"/>
    <s v="All establishments"/>
    <n v="1"/>
    <s v="All establishments"/>
    <n v="2019"/>
    <n v="13"/>
    <x v="2496"/>
    <s v="H"/>
    <x v="1562"/>
    <s v="H"/>
    <x v="373"/>
    <s v="H"/>
  </r>
  <r>
    <s v="0500000US51121"/>
    <x v="1679"/>
    <x v="32"/>
    <x v="46"/>
    <n v="81291"/>
    <s v="Pet care (except veterinary) services"/>
    <n v="1"/>
    <s v="All establishments"/>
    <n v="1"/>
    <s v="All establishments"/>
    <n v="2019"/>
    <n v="6"/>
    <x v="2497"/>
    <s v="G"/>
    <x v="79"/>
    <s v="G"/>
    <x v="18"/>
    <s v="J"/>
  </r>
  <r>
    <s v="0500000US51125"/>
    <x v="1680"/>
    <x v="461"/>
    <x v="46"/>
    <n v="81291"/>
    <s v="Pet care (except veterinary) services"/>
    <n v="1"/>
    <s v="All establishments"/>
    <n v="1"/>
    <s v="All establishments"/>
    <n v="2019"/>
    <n v="4"/>
    <x v="2498"/>
    <s v="G"/>
    <x v="197"/>
    <s v="H"/>
    <x v="67"/>
    <s v="G"/>
  </r>
  <r>
    <s v="0500000US51127"/>
    <x v="1681"/>
    <x v="1121"/>
    <x v="46"/>
    <n v="54194"/>
    <s v="Veterinary services"/>
    <n v="1"/>
    <s v="All establishments"/>
    <n v="1"/>
    <s v="All establishments"/>
    <n v="2019"/>
    <n v="3"/>
    <x v="2105"/>
    <s v="H"/>
    <x v="722"/>
    <s v="H"/>
    <x v="31"/>
    <s v="H"/>
  </r>
  <r>
    <s v="0500000US51137"/>
    <x v="1682"/>
    <x v="112"/>
    <x v="46"/>
    <n v="54194"/>
    <s v="Veterinary services"/>
    <n v="1"/>
    <s v="All establishments"/>
    <n v="1"/>
    <s v="All establishments"/>
    <n v="2019"/>
    <n v="9"/>
    <x v="2499"/>
    <s v="G"/>
    <x v="1559"/>
    <s v="G"/>
    <x v="223"/>
    <s v="G"/>
  </r>
  <r>
    <s v="0500000US51139"/>
    <x v="1683"/>
    <x v="1122"/>
    <x v="46"/>
    <n v="54194"/>
    <s v="Veterinary services"/>
    <n v="1"/>
    <s v="All establishments"/>
    <n v="1"/>
    <s v="All establishments"/>
    <n v="2019"/>
    <n v="4"/>
    <x v="2500"/>
    <s v="G"/>
    <x v="320"/>
    <s v="G"/>
    <x v="59"/>
    <s v="H"/>
  </r>
  <r>
    <s v="0500000US51143"/>
    <x v="1684"/>
    <x v="1123"/>
    <x v="46"/>
    <n v="54194"/>
    <s v="Veterinary services"/>
    <n v="1"/>
    <s v="All establishments"/>
    <n v="1"/>
    <s v="All establishments"/>
    <n v="2019"/>
    <n v="8"/>
    <x v="2501"/>
    <s v="G"/>
    <x v="1378"/>
    <s v="H"/>
    <x v="78"/>
    <s v="G"/>
  </r>
  <r>
    <s v="0500000US51145"/>
    <x v="1685"/>
    <x v="1124"/>
    <x v="46"/>
    <n v="54194"/>
    <s v="Veterinary services"/>
    <n v="1"/>
    <s v="All establishments"/>
    <n v="1"/>
    <s v="All establishments"/>
    <n v="2019"/>
    <n v="9"/>
    <x v="2502"/>
    <s v="G"/>
    <x v="1563"/>
    <s v="G"/>
    <x v="91"/>
    <s v="G"/>
  </r>
  <r>
    <s v="0500000US51145"/>
    <x v="1685"/>
    <x v="1124"/>
    <x v="46"/>
    <n v="81291"/>
    <s v="Pet care (except veterinary) services"/>
    <n v="1"/>
    <s v="All establishments"/>
    <n v="1"/>
    <s v="All establishments"/>
    <n v="2019"/>
    <n v="4"/>
    <x v="1083"/>
    <s v="G"/>
    <x v="594"/>
    <s v="G"/>
    <x v="199"/>
    <s v="H"/>
  </r>
  <r>
    <s v="0500000US51153"/>
    <x v="1686"/>
    <x v="1125"/>
    <x v="46"/>
    <n v="45391"/>
    <s v="Pet and pet supplies stores"/>
    <n v="1"/>
    <s v="All establishments"/>
    <n v="1"/>
    <s v="All establishments"/>
    <n v="2019"/>
    <n v="11"/>
    <x v="2503"/>
    <s v="J"/>
    <x v="487"/>
    <s v="J"/>
    <x v="375"/>
    <s v="J"/>
  </r>
  <r>
    <s v="0500000US51153"/>
    <x v="1686"/>
    <x v="1125"/>
    <x v="46"/>
    <n v="54194"/>
    <s v="Veterinary services"/>
    <n v="1"/>
    <s v="All establishments"/>
    <n v="1"/>
    <s v="All establishments"/>
    <n v="2019"/>
    <n v="40"/>
    <x v="2392"/>
    <s v="G"/>
    <x v="1564"/>
    <s v="G"/>
    <x v="660"/>
    <s v="G"/>
  </r>
  <r>
    <s v="0500000US51153"/>
    <x v="1686"/>
    <x v="1125"/>
    <x v="46"/>
    <n v="81291"/>
    <s v="Pet care (except veterinary) services"/>
    <n v="1"/>
    <s v="All establishments"/>
    <n v="1"/>
    <s v="All establishments"/>
    <n v="2019"/>
    <n v="31"/>
    <x v="2504"/>
    <s v="G"/>
    <x v="1565"/>
    <s v="G"/>
    <x v="296"/>
    <s v="G"/>
  </r>
  <r>
    <s v="0500000US51155"/>
    <x v="1687"/>
    <x v="81"/>
    <x v="46"/>
    <n v="54194"/>
    <s v="Veterinary services"/>
    <n v="1"/>
    <s v="All establishments"/>
    <n v="1"/>
    <s v="All establishments"/>
    <n v="2019"/>
    <n v="5"/>
    <x v="2505"/>
    <s v="G"/>
    <x v="82"/>
    <s v="G"/>
    <x v="137"/>
    <s v="G"/>
  </r>
  <r>
    <s v="0500000US51157"/>
    <x v="1688"/>
    <x v="1126"/>
    <x v="46"/>
    <n v="54194"/>
    <s v="Veterinary services"/>
    <n v="1"/>
    <s v="All establishments"/>
    <n v="1"/>
    <s v="All establishments"/>
    <n v="2019"/>
    <n v="5"/>
    <x v="2506"/>
    <s v="G"/>
    <x v="1370"/>
    <s v="G"/>
    <x v="18"/>
    <s v="H"/>
  </r>
  <r>
    <s v="0500000US51157"/>
    <x v="1688"/>
    <x v="1126"/>
    <x v="46"/>
    <n v="81291"/>
    <s v="Pet care (except veterinary) services"/>
    <n v="1"/>
    <s v="All establishments"/>
    <n v="1"/>
    <s v="All establishments"/>
    <n v="2019"/>
    <n v="3"/>
    <x v="2507"/>
    <s v="H"/>
    <x v="1379"/>
    <s v="J"/>
    <x v="46"/>
    <s v="G"/>
  </r>
  <r>
    <s v="0500000US51161"/>
    <x v="1689"/>
    <x v="1127"/>
    <x v="46"/>
    <n v="54194"/>
    <s v="Veterinary services"/>
    <n v="1"/>
    <s v="All establishments"/>
    <n v="1"/>
    <s v="All establishments"/>
    <n v="2019"/>
    <n v="14"/>
    <x v="2508"/>
    <s v="G"/>
    <x v="1566"/>
    <s v="G"/>
    <x v="114"/>
    <s v="G"/>
  </r>
  <r>
    <s v="0500000US51161"/>
    <x v="1689"/>
    <x v="1127"/>
    <x v="46"/>
    <n v="81291"/>
    <s v="Pet care (except veterinary) services"/>
    <n v="1"/>
    <s v="All establishments"/>
    <n v="1"/>
    <s v="All establishments"/>
    <n v="2019"/>
    <n v="11"/>
    <x v="2509"/>
    <s v="G"/>
    <x v="187"/>
    <s v="G"/>
    <x v="181"/>
    <s v="H"/>
  </r>
  <r>
    <s v="0500000US51163"/>
    <x v="1690"/>
    <x v="1128"/>
    <x v="46"/>
    <n v="54194"/>
    <s v="Veterinary services"/>
    <n v="1"/>
    <s v="All establishments"/>
    <n v="1"/>
    <s v="All establishments"/>
    <n v="2019"/>
    <n v="7"/>
    <x v="2510"/>
    <s v="G"/>
    <x v="930"/>
    <s v="G"/>
    <x v="112"/>
    <s v="G"/>
  </r>
  <r>
    <s v="0500000US51165"/>
    <x v="1691"/>
    <x v="713"/>
    <x v="46"/>
    <n v="54194"/>
    <s v="Veterinary services"/>
    <n v="1"/>
    <s v="All establishments"/>
    <n v="1"/>
    <s v="All establishments"/>
    <n v="2019"/>
    <n v="10"/>
    <x v="2511"/>
    <s v="G"/>
    <x v="1567"/>
    <s v="G"/>
    <x v="371"/>
    <s v="G"/>
  </r>
  <r>
    <s v="0500000US51165"/>
    <x v="1691"/>
    <x v="713"/>
    <x v="46"/>
    <n v="81291"/>
    <s v="Pet care (except veterinary) services"/>
    <n v="1"/>
    <s v="All establishments"/>
    <n v="1"/>
    <s v="All establishments"/>
    <n v="2019"/>
    <n v="5"/>
    <x v="2512"/>
    <s v="G"/>
    <x v="979"/>
    <s v="G"/>
    <x v="33"/>
    <s v="J"/>
  </r>
  <r>
    <s v="0500000US51167"/>
    <x v="1692"/>
    <x v="35"/>
    <x v="46"/>
    <n v="54194"/>
    <s v="Veterinary services"/>
    <n v="1"/>
    <s v="All establishments"/>
    <n v="1"/>
    <s v="All establishments"/>
    <n v="2019"/>
    <n v="3"/>
    <x v="131"/>
    <s v="H"/>
    <x v="781"/>
    <s v="H"/>
    <x v="125"/>
    <s v="H"/>
  </r>
  <r>
    <s v="0500000US51169"/>
    <x v="1693"/>
    <x v="407"/>
    <x v="46"/>
    <n v="54194"/>
    <s v="Veterinary services"/>
    <n v="1"/>
    <s v="All establishments"/>
    <n v="1"/>
    <s v="All establishments"/>
    <n v="2019"/>
    <n v="5"/>
    <x v="2513"/>
    <s v="G"/>
    <x v="126"/>
    <s v="G"/>
    <x v="59"/>
    <s v="H"/>
  </r>
  <r>
    <s v="0500000US51171"/>
    <x v="1694"/>
    <x v="1129"/>
    <x v="46"/>
    <n v="54194"/>
    <s v="Veterinary services"/>
    <n v="1"/>
    <s v="All establishments"/>
    <n v="1"/>
    <s v="All establishments"/>
    <n v="2019"/>
    <n v="7"/>
    <x v="2514"/>
    <s v="J"/>
    <x v="486"/>
    <s v="J"/>
    <x v="48"/>
    <s v="J"/>
  </r>
  <r>
    <s v="0500000US51171"/>
    <x v="1694"/>
    <x v="1129"/>
    <x v="46"/>
    <n v="81291"/>
    <s v="Pet care (except veterinary) services"/>
    <n v="1"/>
    <s v="All establishments"/>
    <n v="1"/>
    <s v="All establishments"/>
    <n v="2019"/>
    <n v="4"/>
    <x v="171"/>
    <s v="H"/>
    <x v="139"/>
    <s v="H"/>
    <x v="7"/>
    <s v="H"/>
  </r>
  <r>
    <s v="0500000US51177"/>
    <x v="1695"/>
    <x v="1130"/>
    <x v="46"/>
    <n v="45391"/>
    <s v="Pet and pet supplies stores"/>
    <n v="1"/>
    <s v="All establishments"/>
    <n v="1"/>
    <s v="All establishments"/>
    <n v="2019"/>
    <n v="3"/>
    <x v="2515"/>
    <s v="J"/>
    <x v="322"/>
    <s v="J"/>
    <x v="69"/>
    <s v="J"/>
  </r>
  <r>
    <s v="0500000US51177"/>
    <x v="1695"/>
    <x v="1130"/>
    <x v="46"/>
    <n v="54194"/>
    <s v="Veterinary services"/>
    <n v="1"/>
    <s v="All establishments"/>
    <n v="1"/>
    <s v="All establishments"/>
    <n v="2019"/>
    <n v="11"/>
    <x v="2516"/>
    <s v="H"/>
    <x v="924"/>
    <s v="H"/>
    <x v="58"/>
    <s v="H"/>
  </r>
  <r>
    <s v="0500000US51177"/>
    <x v="1695"/>
    <x v="1130"/>
    <x v="46"/>
    <n v="81291"/>
    <s v="Pet care (except veterinary) services"/>
    <n v="1"/>
    <s v="All establishments"/>
    <n v="1"/>
    <s v="All establishments"/>
    <n v="2019"/>
    <n v="10"/>
    <x v="634"/>
    <s v="G"/>
    <x v="885"/>
    <s v="G"/>
    <x v="105"/>
    <s v="G"/>
  </r>
  <r>
    <s v="0500000US51179"/>
    <x v="1696"/>
    <x v="1131"/>
    <x v="46"/>
    <n v="45391"/>
    <s v="Pet and pet supplies stores"/>
    <n v="1"/>
    <s v="All establishments"/>
    <n v="1"/>
    <s v="All establishments"/>
    <n v="2019"/>
    <n v="4"/>
    <x v="997"/>
    <s v="H"/>
    <x v="684"/>
    <s v="H"/>
    <x v="224"/>
    <s v="H"/>
  </r>
  <r>
    <s v="0500000US51179"/>
    <x v="1696"/>
    <x v="1131"/>
    <x v="46"/>
    <n v="54194"/>
    <s v="Veterinary services"/>
    <n v="1"/>
    <s v="All establishments"/>
    <n v="1"/>
    <s v="All establishments"/>
    <n v="2019"/>
    <n v="11"/>
    <x v="2517"/>
    <s v="G"/>
    <x v="682"/>
    <s v="G"/>
    <x v="599"/>
    <s v="G"/>
  </r>
  <r>
    <s v="0500000US51179"/>
    <x v="1696"/>
    <x v="1131"/>
    <x v="46"/>
    <n v="81291"/>
    <s v="Pet care (except veterinary) services"/>
    <n v="1"/>
    <s v="All establishments"/>
    <n v="1"/>
    <s v="All establishments"/>
    <n v="2019"/>
    <n v="17"/>
    <x v="2518"/>
    <s v="G"/>
    <x v="494"/>
    <s v="G"/>
    <x v="429"/>
    <s v="G"/>
  </r>
  <r>
    <s v="0500000US51185"/>
    <x v="1697"/>
    <x v="339"/>
    <x v="46"/>
    <n v="54194"/>
    <s v="Veterinary services"/>
    <n v="1"/>
    <s v="All establishments"/>
    <n v="1"/>
    <s v="All establishments"/>
    <n v="2019"/>
    <n v="4"/>
    <x v="2519"/>
    <s v="J"/>
    <x v="129"/>
    <s v="J"/>
    <x v="39"/>
    <s v="J"/>
  </r>
  <r>
    <s v="0500000US51187"/>
    <x v="1698"/>
    <x v="341"/>
    <x v="46"/>
    <n v="54194"/>
    <s v="Veterinary services"/>
    <n v="1"/>
    <s v="All establishments"/>
    <n v="1"/>
    <s v="All establishments"/>
    <n v="2019"/>
    <n v="3"/>
    <x v="2520"/>
    <s v="J"/>
    <x v="630"/>
    <s v="J"/>
    <x v="53"/>
    <s v="J"/>
  </r>
  <r>
    <s v="0500000US51187"/>
    <x v="1698"/>
    <x v="341"/>
    <x v="46"/>
    <n v="81291"/>
    <s v="Pet care (except veterinary) services"/>
    <n v="1"/>
    <s v="All establishments"/>
    <n v="1"/>
    <s v="All establishments"/>
    <n v="2019"/>
    <n v="4"/>
    <x v="2218"/>
    <s v="H"/>
    <x v="638"/>
    <s v="H"/>
    <x v="16"/>
    <s v="G"/>
  </r>
  <r>
    <s v="0500000US51191"/>
    <x v="1699"/>
    <x v="85"/>
    <x v="46"/>
    <n v="54194"/>
    <s v="Veterinary services"/>
    <n v="1"/>
    <s v="All establishments"/>
    <n v="1"/>
    <s v="All establishments"/>
    <n v="2019"/>
    <n v="8"/>
    <x v="2521"/>
    <s v="G"/>
    <x v="1505"/>
    <s v="G"/>
    <x v="317"/>
    <s v="G"/>
  </r>
  <r>
    <s v="0500000US51191"/>
    <x v="1699"/>
    <x v="85"/>
    <x v="46"/>
    <n v="81291"/>
    <s v="Pet care (except veterinary) services"/>
    <n v="1"/>
    <s v="All establishments"/>
    <n v="1"/>
    <s v="All establishments"/>
    <n v="2019"/>
    <n v="4"/>
    <x v="318"/>
    <s v="H"/>
    <x v="901"/>
    <s v="H"/>
    <x v="33"/>
    <s v="G"/>
  </r>
  <r>
    <s v="0500000US51195"/>
    <x v="1700"/>
    <x v="1082"/>
    <x v="46"/>
    <n v="54194"/>
    <s v="Veterinary services"/>
    <n v="1"/>
    <s v="All establishments"/>
    <n v="1"/>
    <s v="All establishments"/>
    <n v="2019"/>
    <n v="3"/>
    <x v="949"/>
    <s v="G"/>
    <x v="1261"/>
    <s v="G"/>
    <x v="7"/>
    <s v="G"/>
  </r>
  <r>
    <s v="0500000US51197"/>
    <x v="1701"/>
    <x v="1132"/>
    <x v="46"/>
    <n v="54194"/>
    <s v="Veterinary services"/>
    <n v="1"/>
    <s v="All establishments"/>
    <n v="1"/>
    <s v="All establishments"/>
    <n v="2019"/>
    <n v="5"/>
    <x v="2522"/>
    <s v="G"/>
    <x v="584"/>
    <s v="G"/>
    <x v="39"/>
    <s v="H"/>
  </r>
  <r>
    <s v="0500000US51199"/>
    <x v="1702"/>
    <x v="514"/>
    <x v="46"/>
    <n v="54194"/>
    <s v="Veterinary services"/>
    <n v="1"/>
    <s v="All establishments"/>
    <n v="1"/>
    <s v="All establishments"/>
    <n v="2019"/>
    <n v="18"/>
    <x v="2523"/>
    <s v="G"/>
    <x v="1568"/>
    <s v="G"/>
    <x v="412"/>
    <s v="G"/>
  </r>
  <r>
    <s v="0500000US51199"/>
    <x v="1702"/>
    <x v="514"/>
    <x v="46"/>
    <n v="81291"/>
    <s v="Pet care (except veterinary) services"/>
    <n v="1"/>
    <s v="All establishments"/>
    <n v="1"/>
    <s v="All establishments"/>
    <n v="2019"/>
    <n v="5"/>
    <x v="2524"/>
    <s v="G"/>
    <x v="995"/>
    <s v="G"/>
    <x v="32"/>
    <s v="J"/>
  </r>
  <r>
    <s v="0500000US51510"/>
    <x v="1703"/>
    <x v="1133"/>
    <x v="46"/>
    <n v="45391"/>
    <s v="Pet and pet supplies stores"/>
    <n v="1"/>
    <s v="All establishments"/>
    <n v="1"/>
    <s v="All establishments"/>
    <n v="2019"/>
    <n v="9"/>
    <x v="1706"/>
    <s v="G"/>
    <x v="1398"/>
    <s v="G"/>
    <x v="390"/>
    <s v="G"/>
  </r>
  <r>
    <s v="0500000US51510"/>
    <x v="1703"/>
    <x v="1133"/>
    <x v="46"/>
    <n v="54194"/>
    <s v="Veterinary services"/>
    <n v="1"/>
    <s v="All establishments"/>
    <n v="1"/>
    <s v="All establishments"/>
    <n v="2019"/>
    <n v="9"/>
    <x v="2525"/>
    <s v="J"/>
    <x v="1434"/>
    <s v="J"/>
    <x v="133"/>
    <s v="J"/>
  </r>
  <r>
    <s v="0500000US51510"/>
    <x v="1703"/>
    <x v="1133"/>
    <x v="46"/>
    <n v="81291"/>
    <s v="Pet care (except veterinary) services"/>
    <n v="1"/>
    <s v="All establishments"/>
    <n v="1"/>
    <s v="All establishments"/>
    <n v="2019"/>
    <n v="22"/>
    <x v="2526"/>
    <s v="G"/>
    <x v="1569"/>
    <s v="G"/>
    <x v="217"/>
    <s v="H"/>
  </r>
  <r>
    <s v="0500000US51540"/>
    <x v="1704"/>
    <x v="1134"/>
    <x v="46"/>
    <n v="45391"/>
    <s v="Pet and pet supplies stores"/>
    <n v="1"/>
    <s v="All establishments"/>
    <n v="1"/>
    <s v="All establishments"/>
    <n v="2019"/>
    <n v="3"/>
    <x v="803"/>
    <s v="J"/>
    <x v="105"/>
    <s v="J"/>
    <x v="61"/>
    <s v="J"/>
  </r>
  <r>
    <s v="0500000US51540"/>
    <x v="1704"/>
    <x v="1134"/>
    <x v="46"/>
    <n v="54194"/>
    <s v="Veterinary services"/>
    <n v="1"/>
    <s v="All establishments"/>
    <n v="1"/>
    <s v="All establishments"/>
    <n v="2019"/>
    <n v="4"/>
    <x v="2527"/>
    <s v="G"/>
    <x v="1507"/>
    <s v="G"/>
    <x v="181"/>
    <s v="G"/>
  </r>
  <r>
    <s v="0500000US51550"/>
    <x v="1705"/>
    <x v="1135"/>
    <x v="46"/>
    <n v="45391"/>
    <s v="Pet and pet supplies stores"/>
    <n v="1"/>
    <s v="All establishments"/>
    <n v="1"/>
    <s v="All establishments"/>
    <n v="2019"/>
    <n v="8"/>
    <x v="1357"/>
    <s v="H"/>
    <x v="1570"/>
    <s v="H"/>
    <x v="249"/>
    <s v="H"/>
  </r>
  <r>
    <s v="0500000US51550"/>
    <x v="1705"/>
    <x v="1135"/>
    <x v="46"/>
    <n v="54194"/>
    <s v="Veterinary services"/>
    <n v="1"/>
    <s v="All establishments"/>
    <n v="1"/>
    <s v="All establishments"/>
    <n v="2019"/>
    <n v="26"/>
    <x v="2528"/>
    <s v="H"/>
    <x v="1524"/>
    <s v="H"/>
    <x v="661"/>
    <s v="H"/>
  </r>
  <r>
    <s v="0500000US51550"/>
    <x v="1705"/>
    <x v="1135"/>
    <x v="46"/>
    <n v="81291"/>
    <s v="Pet care (except veterinary) services"/>
    <n v="1"/>
    <s v="All establishments"/>
    <n v="1"/>
    <s v="All establishments"/>
    <n v="2019"/>
    <n v="14"/>
    <x v="2529"/>
    <s v="G"/>
    <x v="1062"/>
    <s v="G"/>
    <x v="108"/>
    <s v="G"/>
  </r>
  <r>
    <s v="0500000US51570"/>
    <x v="1706"/>
    <x v="1136"/>
    <x v="46"/>
    <n v="54194"/>
    <s v="Veterinary services"/>
    <n v="1"/>
    <s v="All establishments"/>
    <n v="1"/>
    <s v="All establishments"/>
    <n v="2019"/>
    <n v="4"/>
    <x v="2099"/>
    <s v="G"/>
    <x v="1571"/>
    <s v="G"/>
    <x v="64"/>
    <s v="G"/>
  </r>
  <r>
    <s v="0500000US51600"/>
    <x v="1707"/>
    <x v="1137"/>
    <x v="46"/>
    <n v="45391"/>
    <s v="Pet and pet supplies stores"/>
    <n v="1"/>
    <s v="All establishments"/>
    <n v="1"/>
    <s v="All establishments"/>
    <n v="2019"/>
    <n v="5"/>
    <x v="2530"/>
    <s v="H"/>
    <x v="582"/>
    <s v="J"/>
    <x v="88"/>
    <s v="J"/>
  </r>
  <r>
    <s v="0500000US51600"/>
    <x v="1707"/>
    <x v="1137"/>
    <x v="46"/>
    <n v="54194"/>
    <s v="Veterinary services"/>
    <n v="1"/>
    <s v="All establishments"/>
    <n v="1"/>
    <s v="All establishments"/>
    <n v="2019"/>
    <n v="13"/>
    <x v="2531"/>
    <s v="H"/>
    <x v="1572"/>
    <s v="H"/>
    <x v="121"/>
    <s v="J"/>
  </r>
  <r>
    <s v="0500000US51600"/>
    <x v="1707"/>
    <x v="1137"/>
    <x v="46"/>
    <n v="81291"/>
    <s v="Pet care (except veterinary) services"/>
    <n v="1"/>
    <s v="All establishments"/>
    <n v="1"/>
    <s v="All establishments"/>
    <n v="2019"/>
    <n v="5"/>
    <x v="1667"/>
    <s v="J"/>
    <x v="201"/>
    <s v="J"/>
    <x v="48"/>
    <s v="J"/>
  </r>
  <r>
    <s v="0500000US51610"/>
    <x v="1708"/>
    <x v="1138"/>
    <x v="46"/>
    <n v="81291"/>
    <s v="Pet care (except veterinary) services"/>
    <n v="1"/>
    <s v="All establishments"/>
    <n v="1"/>
    <s v="All establishments"/>
    <n v="2019"/>
    <n v="3"/>
    <x v="79"/>
    <s v="G"/>
    <x v="738"/>
    <s v="G"/>
    <x v="68"/>
    <s v="J"/>
  </r>
  <r>
    <s v="0500000US51630"/>
    <x v="1709"/>
    <x v="1139"/>
    <x v="46"/>
    <n v="45391"/>
    <s v="Pet and pet supplies stores"/>
    <n v="1"/>
    <s v="All establishments"/>
    <n v="1"/>
    <s v="All establishments"/>
    <n v="2019"/>
    <n v="3"/>
    <x v="2532"/>
    <s v="H"/>
    <x v="180"/>
    <s v="H"/>
    <x v="40"/>
    <s v="H"/>
  </r>
  <r>
    <s v="0500000US51630"/>
    <x v="1709"/>
    <x v="1139"/>
    <x v="46"/>
    <n v="54194"/>
    <s v="Veterinary services"/>
    <n v="1"/>
    <s v="All establishments"/>
    <n v="1"/>
    <s v="All establishments"/>
    <n v="2019"/>
    <n v="6"/>
    <x v="2533"/>
    <s v="H"/>
    <x v="665"/>
    <s v="H"/>
    <x v="88"/>
    <s v="G"/>
  </r>
  <r>
    <s v="0500000US51640"/>
    <x v="1710"/>
    <x v="1140"/>
    <x v="46"/>
    <n v="54194"/>
    <s v="Veterinary services"/>
    <n v="1"/>
    <s v="All establishments"/>
    <n v="1"/>
    <s v="All establishments"/>
    <n v="2019"/>
    <n v="4"/>
    <x v="125"/>
    <s v="G"/>
    <x v="206"/>
    <s v="G"/>
    <x v="63"/>
    <s v="H"/>
  </r>
  <r>
    <s v="0500000US51650"/>
    <x v="1711"/>
    <x v="1141"/>
    <x v="46"/>
    <n v="45391"/>
    <s v="Pet and pet supplies stores"/>
    <n v="1"/>
    <s v="All establishments"/>
    <n v="1"/>
    <s v="All establishments"/>
    <n v="2019"/>
    <n v="3"/>
    <x v="2215"/>
    <s v="J"/>
    <x v="893"/>
    <s v="J"/>
    <x v="1"/>
    <s v="J"/>
  </r>
  <r>
    <s v="0500000US51650"/>
    <x v="1711"/>
    <x v="1141"/>
    <x v="46"/>
    <n v="54194"/>
    <s v="Veterinary services"/>
    <n v="1"/>
    <s v="All establishments"/>
    <n v="1"/>
    <s v="All establishments"/>
    <n v="2019"/>
    <n v="6"/>
    <x v="2534"/>
    <s v="G"/>
    <x v="440"/>
    <s v="G"/>
    <x v="48"/>
    <s v="H"/>
  </r>
  <r>
    <s v="0500000US51650"/>
    <x v="1711"/>
    <x v="1141"/>
    <x v="46"/>
    <n v="81291"/>
    <s v="Pet care (except veterinary) services"/>
    <n v="1"/>
    <s v="All establishments"/>
    <n v="1"/>
    <s v="All establishments"/>
    <n v="2019"/>
    <n v="3"/>
    <x v="522"/>
    <s v="H"/>
    <x v="689"/>
    <s v="H"/>
    <x v="96"/>
    <s v="G"/>
  </r>
  <r>
    <s v="0500000US51660"/>
    <x v="1712"/>
    <x v="1142"/>
    <x v="46"/>
    <n v="45391"/>
    <s v="Pet and pet supplies stores"/>
    <n v="1"/>
    <s v="All establishments"/>
    <n v="1"/>
    <s v="All establishments"/>
    <n v="2019"/>
    <n v="4"/>
    <x v="1560"/>
    <s v="J"/>
    <x v="67"/>
    <s v="J"/>
    <x v="30"/>
    <s v="J"/>
  </r>
  <r>
    <s v="0500000US51660"/>
    <x v="1712"/>
    <x v="1142"/>
    <x v="46"/>
    <n v="54194"/>
    <s v="Veterinary services"/>
    <n v="1"/>
    <s v="All establishments"/>
    <n v="1"/>
    <s v="All establishments"/>
    <n v="2019"/>
    <n v="5"/>
    <x v="2443"/>
    <s v="H"/>
    <x v="1573"/>
    <s v="H"/>
    <x v="66"/>
    <s v="H"/>
  </r>
  <r>
    <s v="0500000US51660"/>
    <x v="1712"/>
    <x v="1142"/>
    <x v="46"/>
    <n v="81291"/>
    <s v="Pet care (except veterinary) services"/>
    <n v="1"/>
    <s v="All establishments"/>
    <n v="1"/>
    <s v="All establishments"/>
    <n v="2019"/>
    <n v="5"/>
    <x v="2535"/>
    <s v="G"/>
    <x v="192"/>
    <s v="G"/>
    <x v="222"/>
    <s v="H"/>
  </r>
  <r>
    <s v="0500000US51680"/>
    <x v="1713"/>
    <x v="1143"/>
    <x v="46"/>
    <n v="45391"/>
    <s v="Pet and pet supplies stores"/>
    <n v="1"/>
    <s v="All establishments"/>
    <n v="1"/>
    <s v="All establishments"/>
    <n v="2019"/>
    <n v="5"/>
    <x v="176"/>
    <s v="G"/>
    <x v="904"/>
    <s v="G"/>
    <x v="318"/>
    <s v="G"/>
  </r>
  <r>
    <s v="0500000US51680"/>
    <x v="1713"/>
    <x v="1143"/>
    <x v="46"/>
    <n v="54194"/>
    <s v="Veterinary services"/>
    <n v="1"/>
    <s v="All establishments"/>
    <n v="1"/>
    <s v="All establishments"/>
    <n v="2019"/>
    <n v="5"/>
    <x v="2536"/>
    <s v="G"/>
    <x v="1574"/>
    <s v="G"/>
    <x v="319"/>
    <s v="G"/>
  </r>
  <r>
    <s v="0500000US51680"/>
    <x v="1713"/>
    <x v="1143"/>
    <x v="46"/>
    <n v="81291"/>
    <s v="Pet care (except veterinary) services"/>
    <n v="1"/>
    <s v="All establishments"/>
    <n v="1"/>
    <s v="All establishments"/>
    <n v="2019"/>
    <n v="4"/>
    <x v="460"/>
    <s v="G"/>
    <x v="685"/>
    <s v="G"/>
    <x v="8"/>
    <s v="G"/>
  </r>
  <r>
    <s v="0500000US51683"/>
    <x v="1714"/>
    <x v="1144"/>
    <x v="46"/>
    <n v="45391"/>
    <s v="Pet and pet supplies stores"/>
    <n v="1"/>
    <s v="All establishments"/>
    <n v="1"/>
    <s v="All establishments"/>
    <n v="2019"/>
    <n v="3"/>
    <x v="1456"/>
    <s v="J"/>
    <x v="743"/>
    <s v="J"/>
    <x v="30"/>
    <s v="J"/>
  </r>
  <r>
    <s v="0500000US51683"/>
    <x v="1714"/>
    <x v="1144"/>
    <x v="46"/>
    <n v="54194"/>
    <s v="Veterinary services"/>
    <n v="1"/>
    <s v="All establishments"/>
    <n v="1"/>
    <s v="All establishments"/>
    <n v="2019"/>
    <n v="6"/>
    <x v="2537"/>
    <s v="H"/>
    <x v="1575"/>
    <s v="H"/>
    <x v="414"/>
    <s v="H"/>
  </r>
  <r>
    <s v="0500000US51683"/>
    <x v="1714"/>
    <x v="1144"/>
    <x v="46"/>
    <n v="81291"/>
    <s v="Pet care (except veterinary) services"/>
    <n v="1"/>
    <s v="All establishments"/>
    <n v="1"/>
    <s v="All establishments"/>
    <n v="2019"/>
    <n v="4"/>
    <x v="1529"/>
    <s v="H"/>
    <x v="526"/>
    <s v="H"/>
    <x v="199"/>
    <s v="H"/>
  </r>
  <r>
    <s v="0500000US51700"/>
    <x v="1715"/>
    <x v="1145"/>
    <x v="46"/>
    <n v="45391"/>
    <s v="Pet and pet supplies stores"/>
    <n v="1"/>
    <s v="All establishments"/>
    <n v="1"/>
    <s v="All establishments"/>
    <n v="2019"/>
    <n v="4"/>
    <x v="1597"/>
    <s v="J"/>
    <x v="622"/>
    <s v="J"/>
    <x v="318"/>
    <s v="J"/>
  </r>
  <r>
    <s v="0500000US51700"/>
    <x v="1715"/>
    <x v="1145"/>
    <x v="46"/>
    <n v="54194"/>
    <s v="Veterinary services"/>
    <n v="1"/>
    <s v="All establishments"/>
    <n v="1"/>
    <s v="All establishments"/>
    <n v="2019"/>
    <n v="15"/>
    <x v="2538"/>
    <s v="G"/>
    <x v="1576"/>
    <s v="G"/>
    <x v="275"/>
    <s v="G"/>
  </r>
  <r>
    <s v="0500000US51700"/>
    <x v="1715"/>
    <x v="1145"/>
    <x v="46"/>
    <n v="81291"/>
    <s v="Pet care (except veterinary) services"/>
    <n v="1"/>
    <s v="All establishments"/>
    <n v="1"/>
    <s v="All establishments"/>
    <n v="2019"/>
    <n v="8"/>
    <x v="811"/>
    <s v="G"/>
    <x v="479"/>
    <s v="G"/>
    <x v="53"/>
    <s v="H"/>
  </r>
  <r>
    <s v="0500000US51710"/>
    <x v="1716"/>
    <x v="1146"/>
    <x v="46"/>
    <n v="45391"/>
    <s v="Pet and pet supplies stores"/>
    <n v="1"/>
    <s v="All establishments"/>
    <n v="1"/>
    <s v="All establishments"/>
    <n v="2019"/>
    <n v="3"/>
    <x v="2539"/>
    <s v="J"/>
    <x v="146"/>
    <s v="H"/>
    <x v="124"/>
    <s v="J"/>
  </r>
  <r>
    <s v="0500000US51710"/>
    <x v="1716"/>
    <x v="1146"/>
    <x v="46"/>
    <n v="54194"/>
    <s v="Veterinary services"/>
    <n v="1"/>
    <s v="All establishments"/>
    <n v="1"/>
    <s v="All establishments"/>
    <n v="2019"/>
    <n v="12"/>
    <x v="2540"/>
    <s v="H"/>
    <x v="1577"/>
    <s v="G"/>
    <x v="401"/>
    <s v="G"/>
  </r>
  <r>
    <s v="0500000US51710"/>
    <x v="1716"/>
    <x v="1146"/>
    <x v="46"/>
    <n v="81291"/>
    <s v="Pet care (except veterinary) services"/>
    <n v="1"/>
    <s v="All establishments"/>
    <n v="1"/>
    <s v="All establishments"/>
    <n v="2019"/>
    <n v="8"/>
    <x v="2541"/>
    <s v="G"/>
    <x v="743"/>
    <s v="G"/>
    <x v="78"/>
    <s v="J"/>
  </r>
  <r>
    <s v="0500000US51740"/>
    <x v="1717"/>
    <x v="1147"/>
    <x v="46"/>
    <n v="54194"/>
    <s v="Veterinary services"/>
    <n v="1"/>
    <s v="All establishments"/>
    <n v="1"/>
    <s v="All establishments"/>
    <n v="2019"/>
    <n v="3"/>
    <x v="2542"/>
    <s v="J"/>
    <x v="1578"/>
    <s v="J"/>
    <x v="235"/>
    <s v="H"/>
  </r>
  <r>
    <s v="0500000US51740"/>
    <x v="1717"/>
    <x v="1147"/>
    <x v="46"/>
    <n v="81291"/>
    <s v="Pet care (except veterinary) services"/>
    <n v="1"/>
    <s v="All establishments"/>
    <n v="1"/>
    <s v="All establishments"/>
    <n v="2019"/>
    <n v="3"/>
    <x v="1558"/>
    <s v="G"/>
    <x v="1029"/>
    <s v="G"/>
    <x v="16"/>
    <s v="G"/>
  </r>
  <r>
    <s v="0500000US51760"/>
    <x v="1718"/>
    <x v="1148"/>
    <x v="46"/>
    <n v="45391"/>
    <s v="Pet and pet supplies stores"/>
    <n v="1"/>
    <s v="All establishments"/>
    <n v="1"/>
    <s v="All establishments"/>
    <n v="2019"/>
    <n v="7"/>
    <x v="2543"/>
    <s v="G"/>
    <x v="1239"/>
    <s v="G"/>
    <x v="1"/>
    <s v="H"/>
  </r>
  <r>
    <s v="0500000US51760"/>
    <x v="1718"/>
    <x v="1148"/>
    <x v="46"/>
    <n v="54194"/>
    <s v="Veterinary services"/>
    <n v="1"/>
    <s v="All establishments"/>
    <n v="1"/>
    <s v="All establishments"/>
    <n v="2019"/>
    <n v="12"/>
    <x v="2544"/>
    <s v="H"/>
    <x v="1579"/>
    <s v="H"/>
    <x v="602"/>
    <s v="H"/>
  </r>
  <r>
    <s v="0500000US51760"/>
    <x v="1718"/>
    <x v="1148"/>
    <x v="46"/>
    <n v="81291"/>
    <s v="Pet care (except veterinary) services"/>
    <n v="1"/>
    <s v="All establishments"/>
    <n v="1"/>
    <s v="All establishments"/>
    <n v="2019"/>
    <n v="7"/>
    <x v="2545"/>
    <s v="H"/>
    <x v="503"/>
    <s v="H"/>
    <x v="72"/>
    <s v="G"/>
  </r>
  <r>
    <s v="0500000US51770"/>
    <x v="1719"/>
    <x v="1149"/>
    <x v="46"/>
    <n v="45391"/>
    <s v="Pet and pet supplies stores"/>
    <n v="1"/>
    <s v="All establishments"/>
    <n v="1"/>
    <s v="All establishments"/>
    <n v="2019"/>
    <n v="5"/>
    <x v="2546"/>
    <s v="J"/>
    <x v="713"/>
    <s v="J"/>
    <x v="317"/>
    <s v="J"/>
  </r>
  <r>
    <s v="0500000US51770"/>
    <x v="1719"/>
    <x v="1149"/>
    <x v="46"/>
    <n v="54194"/>
    <s v="Veterinary services"/>
    <n v="1"/>
    <s v="All establishments"/>
    <n v="1"/>
    <s v="All establishments"/>
    <n v="2019"/>
    <n v="7"/>
    <x v="2547"/>
    <s v="H"/>
    <x v="1580"/>
    <s v="H"/>
    <x v="308"/>
    <s v="G"/>
  </r>
  <r>
    <s v="0500000US51770"/>
    <x v="1719"/>
    <x v="1149"/>
    <x v="46"/>
    <n v="81291"/>
    <s v="Pet care (except veterinary) services"/>
    <n v="1"/>
    <s v="All establishments"/>
    <n v="1"/>
    <s v="All establishments"/>
    <n v="2019"/>
    <n v="9"/>
    <x v="1340"/>
    <s v="G"/>
    <x v="430"/>
    <s v="H"/>
    <x v="63"/>
    <s v="H"/>
  </r>
  <r>
    <s v="0500000US51775"/>
    <x v="1720"/>
    <x v="1150"/>
    <x v="46"/>
    <n v="81291"/>
    <s v="Pet care (except veterinary) services"/>
    <n v="1"/>
    <s v="All establishments"/>
    <n v="1"/>
    <s v="All establishments"/>
    <n v="2019"/>
    <n v="3"/>
    <x v="2322"/>
    <s v="G"/>
    <x v="310"/>
    <s v="G"/>
    <x v="22"/>
    <s v="H"/>
  </r>
  <r>
    <s v="0500000US51790"/>
    <x v="1721"/>
    <x v="1151"/>
    <x v="46"/>
    <n v="81291"/>
    <s v="Pet care (except veterinary) services"/>
    <n v="1"/>
    <s v="All establishments"/>
    <n v="1"/>
    <s v="All establishments"/>
    <n v="2019"/>
    <n v="3"/>
    <x v="2216"/>
    <s v="H"/>
    <x v="807"/>
    <s v="J"/>
    <x v="96"/>
    <s v="G"/>
  </r>
  <r>
    <s v="0500000US51800"/>
    <x v="1722"/>
    <x v="1152"/>
    <x v="46"/>
    <n v="54194"/>
    <s v="Veterinary services"/>
    <n v="1"/>
    <s v="All establishments"/>
    <n v="1"/>
    <s v="All establishments"/>
    <n v="2019"/>
    <n v="8"/>
    <x v="2548"/>
    <s v="G"/>
    <x v="1581"/>
    <s v="G"/>
    <x v="413"/>
    <s v="G"/>
  </r>
  <r>
    <s v="0500000US51800"/>
    <x v="1722"/>
    <x v="1152"/>
    <x v="46"/>
    <n v="81291"/>
    <s v="Pet care (except veterinary) services"/>
    <n v="1"/>
    <s v="All establishments"/>
    <n v="1"/>
    <s v="All establishments"/>
    <n v="2019"/>
    <n v="6"/>
    <x v="838"/>
    <s v="G"/>
    <x v="779"/>
    <s v="G"/>
    <x v="9"/>
    <s v="J"/>
  </r>
  <r>
    <s v="0500000US51810"/>
    <x v="1723"/>
    <x v="1153"/>
    <x v="46"/>
    <n v="45391"/>
    <s v="Pet and pet supplies stores"/>
    <n v="1"/>
    <s v="All establishments"/>
    <n v="1"/>
    <s v="All establishments"/>
    <n v="2019"/>
    <n v="20"/>
    <x v="2549"/>
    <s v="H"/>
    <x v="1582"/>
    <s v="H"/>
    <x v="450"/>
    <s v="J"/>
  </r>
  <r>
    <s v="0500000US51810"/>
    <x v="1723"/>
    <x v="1153"/>
    <x v="46"/>
    <n v="54194"/>
    <s v="Veterinary services"/>
    <n v="1"/>
    <s v="All establishments"/>
    <n v="1"/>
    <s v="All establishments"/>
    <n v="2019"/>
    <n v="53"/>
    <x v="2550"/>
    <s v="G"/>
    <x v="1583"/>
    <s v="H"/>
    <x v="551"/>
    <s v="H"/>
  </r>
  <r>
    <s v="0500000US51810"/>
    <x v="1723"/>
    <x v="1153"/>
    <x v="46"/>
    <n v="81291"/>
    <s v="Pet care (except veterinary) services"/>
    <n v="1"/>
    <s v="All establishments"/>
    <n v="1"/>
    <s v="All establishments"/>
    <n v="2019"/>
    <n v="35"/>
    <x v="2551"/>
    <s v="G"/>
    <x v="1584"/>
    <s v="G"/>
    <x v="644"/>
    <s v="G"/>
  </r>
  <r>
    <s v="0500000US51840"/>
    <x v="1724"/>
    <x v="1154"/>
    <x v="46"/>
    <n v="45391"/>
    <s v="Pet and pet supplies stores"/>
    <n v="1"/>
    <s v="All establishments"/>
    <n v="1"/>
    <s v="All establishments"/>
    <n v="2019"/>
    <n v="4"/>
    <x v="2552"/>
    <s v="J"/>
    <x v="1370"/>
    <s v="J"/>
    <x v="143"/>
    <s v="J"/>
  </r>
  <r>
    <s v="0500000US51840"/>
    <x v="1724"/>
    <x v="1154"/>
    <x v="46"/>
    <n v="54194"/>
    <s v="Veterinary services"/>
    <n v="1"/>
    <s v="All establishments"/>
    <n v="1"/>
    <s v="All establishments"/>
    <n v="2019"/>
    <n v="5"/>
    <x v="2553"/>
    <s v="G"/>
    <x v="709"/>
    <s v="G"/>
    <x v="112"/>
    <s v="G"/>
  </r>
  <r>
    <s v="0500000US53003"/>
    <x v="1725"/>
    <x v="1155"/>
    <x v="47"/>
    <n v="54194"/>
    <s v="Veterinary services"/>
    <n v="1"/>
    <s v="All establishments"/>
    <n v="1"/>
    <s v="All establishments"/>
    <n v="2019"/>
    <n v="3"/>
    <x v="1494"/>
    <s v="G"/>
    <x v="787"/>
    <s v="G"/>
    <x v="50"/>
    <s v="G"/>
  </r>
  <r>
    <s v="0500000US53005"/>
    <x v="1726"/>
    <x v="63"/>
    <x v="47"/>
    <n v="45391"/>
    <s v="Pet and pet supplies stores"/>
    <n v="1"/>
    <s v="All establishments"/>
    <n v="1"/>
    <s v="All establishments"/>
    <n v="2019"/>
    <n v="5"/>
    <x v="2554"/>
    <s v="J"/>
    <x v="70"/>
    <s v="J"/>
    <x v="137"/>
    <s v="J"/>
  </r>
  <r>
    <s v="0500000US53005"/>
    <x v="1726"/>
    <x v="63"/>
    <x v="47"/>
    <n v="54194"/>
    <s v="Veterinary services"/>
    <n v="1"/>
    <s v="All establishments"/>
    <n v="1"/>
    <s v="All establishments"/>
    <n v="2019"/>
    <n v="19"/>
    <x v="2555"/>
    <s v="G"/>
    <x v="1585"/>
    <s v="G"/>
    <x v="253"/>
    <s v="G"/>
  </r>
  <r>
    <s v="0500000US53005"/>
    <x v="1726"/>
    <x v="63"/>
    <x v="47"/>
    <n v="81291"/>
    <s v="Pet care (except veterinary) services"/>
    <n v="1"/>
    <s v="All establishments"/>
    <n v="1"/>
    <s v="All establishments"/>
    <n v="2019"/>
    <n v="20"/>
    <x v="2119"/>
    <s v="G"/>
    <x v="990"/>
    <s v="G"/>
    <x v="50"/>
    <s v="G"/>
  </r>
  <r>
    <s v="0500000US53007"/>
    <x v="1727"/>
    <x v="1156"/>
    <x v="47"/>
    <n v="54194"/>
    <s v="Veterinary services"/>
    <n v="1"/>
    <s v="All establishments"/>
    <n v="1"/>
    <s v="All establishments"/>
    <n v="2019"/>
    <n v="12"/>
    <x v="1747"/>
    <s v="H"/>
    <x v="1586"/>
    <s v="H"/>
    <x v="213"/>
    <s v="J"/>
  </r>
  <r>
    <s v="0500000US53007"/>
    <x v="1727"/>
    <x v="1156"/>
    <x v="47"/>
    <n v="81291"/>
    <s v="Pet care (except veterinary) services"/>
    <n v="1"/>
    <s v="All establishments"/>
    <n v="1"/>
    <s v="All establishments"/>
    <n v="2019"/>
    <n v="6"/>
    <x v="952"/>
    <s v="G"/>
    <x v="610"/>
    <s v="J"/>
    <x v="68"/>
    <s v="J"/>
  </r>
  <r>
    <s v="0500000US53009"/>
    <x v="1728"/>
    <x v="1157"/>
    <x v="47"/>
    <n v="45391"/>
    <s v="Pet and pet supplies stores"/>
    <n v="1"/>
    <s v="All establishments"/>
    <n v="1"/>
    <s v="All establishments"/>
    <n v="2019"/>
    <n v="3"/>
    <x v="745"/>
    <s v="G"/>
    <x v="549"/>
    <s v="G"/>
    <x v="18"/>
    <s v="H"/>
  </r>
  <r>
    <s v="0500000US53009"/>
    <x v="1728"/>
    <x v="1157"/>
    <x v="47"/>
    <n v="54194"/>
    <s v="Veterinary services"/>
    <n v="1"/>
    <s v="All establishments"/>
    <n v="1"/>
    <s v="All establishments"/>
    <n v="2019"/>
    <n v="13"/>
    <x v="2556"/>
    <s v="G"/>
    <x v="1587"/>
    <s v="G"/>
    <x v="23"/>
    <s v="H"/>
  </r>
  <r>
    <s v="0500000US53009"/>
    <x v="1728"/>
    <x v="1157"/>
    <x v="47"/>
    <n v="81291"/>
    <s v="Pet care (except veterinary) services"/>
    <n v="1"/>
    <s v="All establishments"/>
    <n v="1"/>
    <s v="All establishments"/>
    <n v="2019"/>
    <n v="9"/>
    <x v="2557"/>
    <s v="G"/>
    <x v="748"/>
    <s v="G"/>
    <x v="63"/>
    <s v="G"/>
  </r>
  <r>
    <s v="0500000US53011"/>
    <x v="1729"/>
    <x v="309"/>
    <x v="47"/>
    <n v="45391"/>
    <s v="Pet and pet supplies stores"/>
    <n v="1"/>
    <s v="All establishments"/>
    <n v="1"/>
    <s v="All establishments"/>
    <n v="2019"/>
    <n v="19"/>
    <x v="2558"/>
    <s v="H"/>
    <x v="1180"/>
    <s v="H"/>
    <x v="448"/>
    <s v="G"/>
  </r>
  <r>
    <s v="0500000US53011"/>
    <x v="1729"/>
    <x v="309"/>
    <x v="47"/>
    <n v="54194"/>
    <s v="Veterinary services"/>
    <n v="1"/>
    <s v="All establishments"/>
    <n v="1"/>
    <s v="All establishments"/>
    <n v="2019"/>
    <n v="50"/>
    <x v="2559"/>
    <s v="G"/>
    <x v="1588"/>
    <s v="G"/>
    <x v="662"/>
    <s v="G"/>
  </r>
  <r>
    <s v="0500000US53011"/>
    <x v="1729"/>
    <x v="309"/>
    <x v="47"/>
    <n v="81291"/>
    <s v="Pet care (except veterinary) services"/>
    <n v="1"/>
    <s v="All establishments"/>
    <n v="1"/>
    <s v="All establishments"/>
    <n v="2019"/>
    <n v="45"/>
    <x v="2560"/>
    <s v="G"/>
    <x v="1202"/>
    <s v="G"/>
    <x v="339"/>
    <s v="G"/>
  </r>
  <r>
    <s v="0500000US53015"/>
    <x v="1730"/>
    <x v="1158"/>
    <x v="47"/>
    <n v="45391"/>
    <s v="Pet and pet supplies stores"/>
    <n v="1"/>
    <s v="All establishments"/>
    <n v="1"/>
    <s v="All establishments"/>
    <n v="2019"/>
    <n v="4"/>
    <x v="1065"/>
    <s v="G"/>
    <x v="250"/>
    <s v="G"/>
    <x v="25"/>
    <s v="G"/>
  </r>
  <r>
    <s v="0500000US53015"/>
    <x v="1730"/>
    <x v="1158"/>
    <x v="47"/>
    <n v="54194"/>
    <s v="Veterinary services"/>
    <n v="1"/>
    <s v="All establishments"/>
    <n v="1"/>
    <s v="All establishments"/>
    <n v="2019"/>
    <n v="7"/>
    <x v="2561"/>
    <s v="H"/>
    <x v="1589"/>
    <s v="H"/>
    <x v="599"/>
    <s v="H"/>
  </r>
  <r>
    <s v="0500000US53015"/>
    <x v="1730"/>
    <x v="1158"/>
    <x v="47"/>
    <n v="81291"/>
    <s v="Pet care (except veterinary) services"/>
    <n v="1"/>
    <s v="All establishments"/>
    <n v="1"/>
    <s v="All establishments"/>
    <n v="2019"/>
    <n v="6"/>
    <x v="1841"/>
    <s v="G"/>
    <x v="658"/>
    <s v="G"/>
    <x v="17"/>
    <s v="H"/>
  </r>
  <r>
    <s v="0500000US53017"/>
    <x v="1731"/>
    <x v="146"/>
    <x v="47"/>
    <n v="54194"/>
    <s v="Veterinary services"/>
    <n v="1"/>
    <s v="All establishments"/>
    <n v="1"/>
    <s v="All establishments"/>
    <n v="2019"/>
    <n v="3"/>
    <x v="2562"/>
    <s v="G"/>
    <x v="128"/>
    <s v="G"/>
    <x v="61"/>
    <s v="G"/>
  </r>
  <r>
    <s v="0500000US53021"/>
    <x v="1732"/>
    <x v="18"/>
    <x v="47"/>
    <n v="54194"/>
    <s v="Veterinary services"/>
    <n v="1"/>
    <s v="All establishments"/>
    <n v="1"/>
    <s v="All establishments"/>
    <n v="2019"/>
    <n v="7"/>
    <x v="2563"/>
    <s v="G"/>
    <x v="1147"/>
    <s v="G"/>
    <x v="86"/>
    <s v="H"/>
  </r>
  <r>
    <s v="0500000US53021"/>
    <x v="1732"/>
    <x v="18"/>
    <x v="47"/>
    <n v="81291"/>
    <s v="Pet care (except veterinary) services"/>
    <n v="1"/>
    <s v="All establishments"/>
    <n v="1"/>
    <s v="All establishments"/>
    <n v="2019"/>
    <n v="6"/>
    <x v="139"/>
    <s v="G"/>
    <x v="17"/>
    <s v="J"/>
    <x v="202"/>
    <s v="J"/>
  </r>
  <r>
    <s v="0500000US53025"/>
    <x v="1733"/>
    <x v="356"/>
    <x v="47"/>
    <n v="54194"/>
    <s v="Veterinary services"/>
    <n v="1"/>
    <s v="All establishments"/>
    <n v="1"/>
    <s v="All establishments"/>
    <n v="2019"/>
    <n v="7"/>
    <x v="351"/>
    <s v="H"/>
    <x v="1590"/>
    <s v="H"/>
    <x v="181"/>
    <s v="J"/>
  </r>
  <r>
    <s v="0500000US53025"/>
    <x v="1733"/>
    <x v="356"/>
    <x v="47"/>
    <n v="81291"/>
    <s v="Pet care (except veterinary) services"/>
    <n v="1"/>
    <s v="All establishments"/>
    <n v="1"/>
    <s v="All establishments"/>
    <n v="2019"/>
    <n v="7"/>
    <x v="336"/>
    <s v="G"/>
    <x v="1484"/>
    <s v="G"/>
    <x v="222"/>
    <s v="G"/>
  </r>
  <r>
    <s v="0500000US53027"/>
    <x v="1734"/>
    <x v="1159"/>
    <x v="47"/>
    <n v="45391"/>
    <s v="Pet and pet supplies stores"/>
    <n v="1"/>
    <s v="All establishments"/>
    <n v="1"/>
    <s v="All establishments"/>
    <n v="2019"/>
    <n v="3"/>
    <x v="2564"/>
    <s v="H"/>
    <x v="142"/>
    <s v="J"/>
    <x v="68"/>
    <s v="J"/>
  </r>
  <r>
    <s v="0500000US53027"/>
    <x v="1734"/>
    <x v="1159"/>
    <x v="47"/>
    <n v="54194"/>
    <s v="Veterinary services"/>
    <n v="1"/>
    <s v="All establishments"/>
    <n v="1"/>
    <s v="All establishments"/>
    <n v="2019"/>
    <n v="8"/>
    <x v="2565"/>
    <s v="G"/>
    <x v="848"/>
    <s v="G"/>
    <x v="108"/>
    <s v="G"/>
  </r>
  <r>
    <s v="0500000US53027"/>
    <x v="1734"/>
    <x v="1159"/>
    <x v="47"/>
    <n v="81291"/>
    <s v="Pet care (except veterinary) services"/>
    <n v="1"/>
    <s v="All establishments"/>
    <n v="1"/>
    <s v="All establishments"/>
    <n v="2019"/>
    <n v="6"/>
    <x v="438"/>
    <s v="H"/>
    <x v="194"/>
    <s v="J"/>
    <x v="9"/>
    <s v="H"/>
  </r>
  <r>
    <s v="0500000US53029"/>
    <x v="1735"/>
    <x v="1160"/>
    <x v="47"/>
    <n v="45391"/>
    <s v="Pet and pet supplies stores"/>
    <n v="1"/>
    <s v="All establishments"/>
    <n v="1"/>
    <s v="All establishments"/>
    <n v="2019"/>
    <n v="5"/>
    <x v="1193"/>
    <s v="H"/>
    <x v="615"/>
    <s v="H"/>
    <x v="14"/>
    <s v="H"/>
  </r>
  <r>
    <s v="0500000US53029"/>
    <x v="1735"/>
    <x v="1160"/>
    <x v="47"/>
    <n v="54194"/>
    <s v="Veterinary services"/>
    <n v="1"/>
    <s v="All establishments"/>
    <n v="1"/>
    <s v="All establishments"/>
    <n v="2019"/>
    <n v="12"/>
    <x v="2566"/>
    <s v="G"/>
    <x v="1314"/>
    <s v="G"/>
    <x v="291"/>
    <s v="H"/>
  </r>
  <r>
    <s v="0500000US53029"/>
    <x v="1735"/>
    <x v="1160"/>
    <x v="47"/>
    <n v="81291"/>
    <s v="Pet care (except veterinary) services"/>
    <n v="1"/>
    <s v="All establishments"/>
    <n v="1"/>
    <s v="All establishments"/>
    <n v="2019"/>
    <n v="14"/>
    <x v="693"/>
    <s v="G"/>
    <x v="431"/>
    <s v="G"/>
    <x v="43"/>
    <s v="J"/>
  </r>
  <r>
    <s v="0500000US53031"/>
    <x v="1736"/>
    <x v="23"/>
    <x v="47"/>
    <n v="45391"/>
    <s v="Pet and pet supplies stores"/>
    <n v="1"/>
    <s v="All establishments"/>
    <n v="1"/>
    <s v="All establishments"/>
    <n v="2019"/>
    <n v="3"/>
    <x v="54"/>
    <s v="G"/>
    <x v="305"/>
    <s v="G"/>
    <x v="14"/>
    <s v="G"/>
  </r>
  <r>
    <s v="0500000US53031"/>
    <x v="1736"/>
    <x v="23"/>
    <x v="47"/>
    <n v="54194"/>
    <s v="Veterinary services"/>
    <n v="1"/>
    <s v="All establishments"/>
    <n v="1"/>
    <s v="All establishments"/>
    <n v="2019"/>
    <n v="6"/>
    <x v="2567"/>
    <s v="G"/>
    <x v="1515"/>
    <s v="G"/>
    <x v="258"/>
    <s v="H"/>
  </r>
  <r>
    <s v="0500000US53033"/>
    <x v="1737"/>
    <x v="1161"/>
    <x v="47"/>
    <n v="45391"/>
    <s v="Pet and pet supplies stores"/>
    <n v="1"/>
    <s v="All establishments"/>
    <n v="1"/>
    <s v="All establishments"/>
    <n v="2019"/>
    <n v="124"/>
    <x v="2568"/>
    <s v="H"/>
    <x v="1591"/>
    <s v="H"/>
    <x v="663"/>
    <s v="H"/>
  </r>
  <r>
    <s v="0500000US53033"/>
    <x v="1737"/>
    <x v="1161"/>
    <x v="47"/>
    <n v="54194"/>
    <s v="Veterinary services"/>
    <n v="1"/>
    <s v="All establishments"/>
    <n v="1"/>
    <s v="All establishments"/>
    <n v="2019"/>
    <n v="240"/>
    <x v="2569"/>
    <s v="H"/>
    <x v="1592"/>
    <s v="H"/>
    <x v="664"/>
    <s v="H"/>
  </r>
  <r>
    <s v="0500000US53033"/>
    <x v="1737"/>
    <x v="1161"/>
    <x v="47"/>
    <n v="81291"/>
    <s v="Pet care (except veterinary) services"/>
    <n v="1"/>
    <s v="All establishments"/>
    <n v="1"/>
    <s v="All establishments"/>
    <n v="2019"/>
    <n v="201"/>
    <x v="2570"/>
    <s v="H"/>
    <x v="1593"/>
    <s v="H"/>
    <x v="665"/>
    <s v="G"/>
  </r>
  <r>
    <s v="0500000US53035"/>
    <x v="1738"/>
    <x v="1162"/>
    <x v="47"/>
    <n v="45391"/>
    <s v="Pet and pet supplies stores"/>
    <n v="1"/>
    <s v="All establishments"/>
    <n v="1"/>
    <s v="All establishments"/>
    <n v="2019"/>
    <n v="12"/>
    <x v="2571"/>
    <s v="G"/>
    <x v="1421"/>
    <s v="G"/>
    <x v="282"/>
    <s v="G"/>
  </r>
  <r>
    <s v="0500000US53035"/>
    <x v="1738"/>
    <x v="1162"/>
    <x v="47"/>
    <n v="54194"/>
    <s v="Veterinary services"/>
    <n v="1"/>
    <s v="All establishments"/>
    <n v="1"/>
    <s v="All establishments"/>
    <n v="2019"/>
    <n v="39"/>
    <x v="2572"/>
    <s v="H"/>
    <x v="977"/>
    <s v="H"/>
    <x v="569"/>
    <s v="H"/>
  </r>
  <r>
    <s v="0500000US53035"/>
    <x v="1738"/>
    <x v="1162"/>
    <x v="47"/>
    <n v="81291"/>
    <s v="Pet care (except veterinary) services"/>
    <n v="1"/>
    <s v="All establishments"/>
    <n v="1"/>
    <s v="All establishments"/>
    <n v="2019"/>
    <n v="23"/>
    <x v="2573"/>
    <s v="G"/>
    <x v="353"/>
    <s v="G"/>
    <x v="26"/>
    <s v="H"/>
  </r>
  <r>
    <s v="0500000US53037"/>
    <x v="1739"/>
    <x v="1163"/>
    <x v="47"/>
    <n v="45391"/>
    <s v="Pet and pet supplies stores"/>
    <n v="1"/>
    <s v="All establishments"/>
    <n v="1"/>
    <s v="All establishments"/>
    <n v="2019"/>
    <n v="3"/>
    <x v="1299"/>
    <s v="J"/>
    <x v="149"/>
    <s v="J"/>
    <x v="10"/>
    <s v="J"/>
  </r>
  <r>
    <s v="0500000US53037"/>
    <x v="1739"/>
    <x v="1163"/>
    <x v="47"/>
    <n v="54194"/>
    <s v="Veterinary services"/>
    <n v="1"/>
    <s v="All establishments"/>
    <n v="1"/>
    <s v="All establishments"/>
    <n v="2019"/>
    <n v="8"/>
    <x v="2574"/>
    <s v="H"/>
    <x v="1334"/>
    <s v="G"/>
    <x v="317"/>
    <s v="G"/>
  </r>
  <r>
    <s v="0500000US53037"/>
    <x v="1739"/>
    <x v="1163"/>
    <x v="47"/>
    <n v="81291"/>
    <s v="Pet care (except veterinary) services"/>
    <n v="1"/>
    <s v="All establishments"/>
    <n v="1"/>
    <s v="All establishments"/>
    <n v="2019"/>
    <n v="5"/>
    <x v="2575"/>
    <s v="G"/>
    <x v="28"/>
    <s v="G"/>
    <x v="54"/>
    <s v="J"/>
  </r>
  <r>
    <s v="0500000US53039"/>
    <x v="1740"/>
    <x v="1164"/>
    <x v="47"/>
    <n v="54194"/>
    <s v="Veterinary services"/>
    <n v="1"/>
    <s v="All establishments"/>
    <n v="1"/>
    <s v="All establishments"/>
    <n v="2019"/>
    <n v="3"/>
    <x v="2115"/>
    <s v="G"/>
    <x v="250"/>
    <s v="G"/>
    <x v="47"/>
    <s v="J"/>
  </r>
  <r>
    <s v="0500000US53041"/>
    <x v="1741"/>
    <x v="752"/>
    <x v="47"/>
    <n v="45391"/>
    <s v="Pet and pet supplies stores"/>
    <n v="1"/>
    <s v="All establishments"/>
    <n v="1"/>
    <s v="All establishments"/>
    <n v="2019"/>
    <n v="3"/>
    <x v="1454"/>
    <s v="J"/>
    <x v="182"/>
    <s v="J"/>
    <x v="139"/>
    <s v="J"/>
  </r>
  <r>
    <s v="0500000US53041"/>
    <x v="1741"/>
    <x v="752"/>
    <x v="47"/>
    <n v="54194"/>
    <s v="Veterinary services"/>
    <n v="1"/>
    <s v="All establishments"/>
    <n v="1"/>
    <s v="All establishments"/>
    <n v="2019"/>
    <n v="9"/>
    <x v="2576"/>
    <s v="H"/>
    <x v="471"/>
    <s v="H"/>
    <x v="178"/>
    <s v="J"/>
  </r>
  <r>
    <s v="0500000US53041"/>
    <x v="1741"/>
    <x v="752"/>
    <x v="47"/>
    <n v="81291"/>
    <s v="Pet care (except veterinary) services"/>
    <n v="1"/>
    <s v="All establishments"/>
    <n v="1"/>
    <s v="All establishments"/>
    <n v="2019"/>
    <n v="6"/>
    <x v="530"/>
    <s v="G"/>
    <x v="502"/>
    <s v="G"/>
    <x v="94"/>
    <s v="J"/>
  </r>
  <r>
    <s v="0500000US53045"/>
    <x v="1742"/>
    <x v="459"/>
    <x v="47"/>
    <n v="54194"/>
    <s v="Veterinary services"/>
    <n v="1"/>
    <s v="All establishments"/>
    <n v="1"/>
    <s v="All establishments"/>
    <n v="2019"/>
    <n v="3"/>
    <x v="2160"/>
    <s v="J"/>
    <x v="87"/>
    <s v="J"/>
    <x v="94"/>
    <s v="J"/>
  </r>
  <r>
    <s v="0500000US53045"/>
    <x v="1742"/>
    <x v="459"/>
    <x v="47"/>
    <n v="81291"/>
    <s v="Pet care (except veterinary) services"/>
    <n v="1"/>
    <s v="All establishments"/>
    <n v="1"/>
    <s v="All establishments"/>
    <n v="2019"/>
    <n v="3"/>
    <x v="724"/>
    <s v="H"/>
    <x v="112"/>
    <s v="H"/>
    <x v="139"/>
    <s v="J"/>
  </r>
  <r>
    <s v="0500000US53047"/>
    <x v="1743"/>
    <x v="1165"/>
    <x v="47"/>
    <n v="54194"/>
    <s v="Veterinary services"/>
    <n v="1"/>
    <s v="All establishments"/>
    <n v="1"/>
    <s v="All establishments"/>
    <n v="2019"/>
    <n v="9"/>
    <x v="2577"/>
    <s v="G"/>
    <x v="348"/>
    <s v="G"/>
    <x v="105"/>
    <s v="G"/>
  </r>
  <r>
    <s v="0500000US53049"/>
    <x v="1744"/>
    <x v="1166"/>
    <x v="47"/>
    <n v="54194"/>
    <s v="Veterinary services"/>
    <n v="1"/>
    <s v="All establishments"/>
    <n v="1"/>
    <s v="All establishments"/>
    <n v="2019"/>
    <n v="4"/>
    <x v="639"/>
    <s v="H"/>
    <x v="553"/>
    <s v="H"/>
    <x v="14"/>
    <s v="J"/>
  </r>
  <r>
    <s v="0500000US53053"/>
    <x v="1745"/>
    <x v="1167"/>
    <x v="47"/>
    <n v="45391"/>
    <s v="Pet and pet supplies stores"/>
    <n v="1"/>
    <s v="All establishments"/>
    <n v="1"/>
    <s v="All establishments"/>
    <n v="2019"/>
    <n v="34"/>
    <x v="2578"/>
    <s v="H"/>
    <x v="1594"/>
    <s v="H"/>
    <x v="666"/>
    <s v="J"/>
  </r>
  <r>
    <s v="0500000US53053"/>
    <x v="1745"/>
    <x v="1167"/>
    <x v="47"/>
    <n v="54194"/>
    <s v="Veterinary services"/>
    <n v="1"/>
    <s v="All establishments"/>
    <n v="1"/>
    <s v="All establishments"/>
    <n v="2019"/>
    <n v="71"/>
    <x v="2579"/>
    <s v="H"/>
    <x v="1595"/>
    <s v="H"/>
    <x v="667"/>
    <s v="H"/>
  </r>
  <r>
    <s v="0500000US53053"/>
    <x v="1745"/>
    <x v="1167"/>
    <x v="47"/>
    <n v="81291"/>
    <s v="Pet care (except veterinary) services"/>
    <n v="1"/>
    <s v="All establishments"/>
    <n v="1"/>
    <s v="All establishments"/>
    <n v="2019"/>
    <n v="71"/>
    <x v="2580"/>
    <s v="G"/>
    <x v="1596"/>
    <s v="G"/>
    <x v="668"/>
    <s v="G"/>
  </r>
  <r>
    <s v="0500000US53055"/>
    <x v="1746"/>
    <x v="736"/>
    <x v="47"/>
    <n v="54194"/>
    <s v="Veterinary services"/>
    <n v="1"/>
    <s v="All establishments"/>
    <n v="1"/>
    <s v="All establishments"/>
    <n v="2019"/>
    <n v="3"/>
    <x v="2581"/>
    <s v="G"/>
    <x v="332"/>
    <s v="G"/>
    <x v="7"/>
    <s v="H"/>
  </r>
  <r>
    <s v="0500000US53055"/>
    <x v="1746"/>
    <x v="736"/>
    <x v="47"/>
    <n v="81291"/>
    <s v="Pet care (except veterinary) services"/>
    <n v="1"/>
    <s v="All establishments"/>
    <n v="1"/>
    <s v="All establishments"/>
    <n v="2019"/>
    <n v="3"/>
    <x v="2582"/>
    <s v="H"/>
    <x v="142"/>
    <s v="G"/>
    <x v="68"/>
    <s v="J"/>
  </r>
  <r>
    <s v="0500000US53057"/>
    <x v="1747"/>
    <x v="1168"/>
    <x v="47"/>
    <n v="45391"/>
    <s v="Pet and pet supplies stores"/>
    <n v="1"/>
    <s v="All establishments"/>
    <n v="1"/>
    <s v="All establishments"/>
    <n v="2019"/>
    <n v="5"/>
    <x v="2530"/>
    <s v="H"/>
    <x v="398"/>
    <s v="H"/>
    <x v="50"/>
    <s v="J"/>
  </r>
  <r>
    <s v="0500000US53057"/>
    <x v="1747"/>
    <x v="1168"/>
    <x v="47"/>
    <n v="54194"/>
    <s v="Veterinary services"/>
    <n v="1"/>
    <s v="All establishments"/>
    <n v="1"/>
    <s v="All establishments"/>
    <n v="2019"/>
    <n v="18"/>
    <x v="2583"/>
    <s v="H"/>
    <x v="1597"/>
    <s v="G"/>
    <x v="34"/>
    <s v="G"/>
  </r>
  <r>
    <s v="0500000US53057"/>
    <x v="1747"/>
    <x v="1168"/>
    <x v="47"/>
    <n v="81291"/>
    <s v="Pet care (except veterinary) services"/>
    <n v="1"/>
    <s v="All establishments"/>
    <n v="1"/>
    <s v="All establishments"/>
    <n v="2019"/>
    <n v="10"/>
    <x v="2584"/>
    <s v="G"/>
    <x v="336"/>
    <s v="G"/>
    <x v="30"/>
    <s v="G"/>
  </r>
  <r>
    <s v="0500000US53061"/>
    <x v="1748"/>
    <x v="1169"/>
    <x v="47"/>
    <n v="45391"/>
    <s v="Pet and pet supplies stores"/>
    <n v="1"/>
    <s v="All establishments"/>
    <n v="1"/>
    <s v="All establishments"/>
    <n v="2019"/>
    <n v="36"/>
    <x v="2585"/>
    <s v="G"/>
    <x v="1598"/>
    <s v="G"/>
    <x v="267"/>
    <s v="G"/>
  </r>
  <r>
    <s v="0500000US53061"/>
    <x v="1748"/>
    <x v="1169"/>
    <x v="47"/>
    <n v="54194"/>
    <s v="Veterinary services"/>
    <n v="1"/>
    <s v="All establishments"/>
    <n v="1"/>
    <s v="All establishments"/>
    <n v="2019"/>
    <n v="103"/>
    <x v="2586"/>
    <s v="G"/>
    <x v="1599"/>
    <s v="G"/>
    <x v="669"/>
    <s v="G"/>
  </r>
  <r>
    <s v="0500000US53061"/>
    <x v="1748"/>
    <x v="1169"/>
    <x v="47"/>
    <n v="81291"/>
    <s v="Pet care (except veterinary) services"/>
    <n v="1"/>
    <s v="All establishments"/>
    <n v="1"/>
    <s v="All establishments"/>
    <n v="2019"/>
    <n v="88"/>
    <x v="2587"/>
    <s v="G"/>
    <x v="1600"/>
    <s v="G"/>
    <x v="670"/>
    <s v="G"/>
  </r>
  <r>
    <s v="0500000US53063"/>
    <x v="1749"/>
    <x v="1170"/>
    <x v="47"/>
    <n v="45391"/>
    <s v="Pet and pet supplies stores"/>
    <n v="1"/>
    <s v="All establishments"/>
    <n v="1"/>
    <s v="All establishments"/>
    <n v="2019"/>
    <n v="16"/>
    <x v="2588"/>
    <s v="H"/>
    <x v="1601"/>
    <s v="H"/>
    <x v="269"/>
    <s v="H"/>
  </r>
  <r>
    <s v="0500000US53063"/>
    <x v="1749"/>
    <x v="1170"/>
    <x v="47"/>
    <n v="54194"/>
    <s v="Veterinary services"/>
    <n v="1"/>
    <s v="All establishments"/>
    <n v="1"/>
    <s v="All establishments"/>
    <n v="2019"/>
    <n v="65"/>
    <x v="2589"/>
    <s v="G"/>
    <x v="1602"/>
    <s v="G"/>
    <x v="621"/>
    <s v="G"/>
  </r>
  <r>
    <s v="0500000US53063"/>
    <x v="1749"/>
    <x v="1170"/>
    <x v="47"/>
    <n v="81291"/>
    <s v="Pet care (except veterinary) services"/>
    <n v="1"/>
    <s v="All establishments"/>
    <n v="1"/>
    <s v="All establishments"/>
    <n v="2019"/>
    <n v="36"/>
    <x v="2590"/>
    <s v="H"/>
    <x v="1603"/>
    <s v="H"/>
    <x v="466"/>
    <s v="G"/>
  </r>
  <r>
    <s v="0500000US53065"/>
    <x v="1750"/>
    <x v="1171"/>
    <x v="47"/>
    <n v="54194"/>
    <s v="Veterinary services"/>
    <n v="1"/>
    <s v="All establishments"/>
    <n v="1"/>
    <s v="All establishments"/>
    <n v="2019"/>
    <n v="4"/>
    <x v="1076"/>
    <s v="G"/>
    <x v="1284"/>
    <s v="G"/>
    <x v="25"/>
    <s v="G"/>
  </r>
  <r>
    <s v="0500000US53065"/>
    <x v="1750"/>
    <x v="1171"/>
    <x v="47"/>
    <n v="81291"/>
    <s v="Pet care (except veterinary) services"/>
    <n v="1"/>
    <s v="All establishments"/>
    <n v="1"/>
    <s v="All establishments"/>
    <n v="2019"/>
    <n v="5"/>
    <x v="438"/>
    <s v="G"/>
    <x v="14"/>
    <s v="G"/>
    <x v="61"/>
    <s v="J"/>
  </r>
  <r>
    <s v="0500000US53067"/>
    <x v="1751"/>
    <x v="1172"/>
    <x v="47"/>
    <n v="45391"/>
    <s v="Pet and pet supplies stores"/>
    <n v="1"/>
    <s v="All establishments"/>
    <n v="1"/>
    <s v="All establishments"/>
    <n v="2019"/>
    <n v="11"/>
    <x v="2591"/>
    <s v="G"/>
    <x v="1604"/>
    <s v="G"/>
    <x v="265"/>
    <s v="G"/>
  </r>
  <r>
    <s v="0500000US53067"/>
    <x v="1751"/>
    <x v="1172"/>
    <x v="47"/>
    <n v="54194"/>
    <s v="Veterinary services"/>
    <n v="1"/>
    <s v="All establishments"/>
    <n v="1"/>
    <s v="All establishments"/>
    <n v="2019"/>
    <n v="37"/>
    <x v="2592"/>
    <s v="G"/>
    <x v="1605"/>
    <s v="G"/>
    <x v="443"/>
    <s v="G"/>
  </r>
  <r>
    <s v="0500000US53067"/>
    <x v="1751"/>
    <x v="1172"/>
    <x v="47"/>
    <n v="81291"/>
    <s v="Pet care (except veterinary) services"/>
    <n v="1"/>
    <s v="All establishments"/>
    <n v="1"/>
    <s v="All establishments"/>
    <n v="2019"/>
    <n v="27"/>
    <x v="2593"/>
    <s v="G"/>
    <x v="1606"/>
    <s v="G"/>
    <x v="36"/>
    <s v="G"/>
  </r>
  <r>
    <s v="0500000US53071"/>
    <x v="1752"/>
    <x v="1173"/>
    <x v="47"/>
    <n v="45391"/>
    <s v="Pet and pet supplies stores"/>
    <n v="1"/>
    <s v="All establishments"/>
    <n v="1"/>
    <s v="All establishments"/>
    <n v="2019"/>
    <n v="4"/>
    <x v="2594"/>
    <s v="J"/>
    <x v="934"/>
    <s v="J"/>
    <x v="17"/>
    <s v="J"/>
  </r>
  <r>
    <s v="0500000US53071"/>
    <x v="1752"/>
    <x v="1173"/>
    <x v="47"/>
    <n v="54194"/>
    <s v="Veterinary services"/>
    <n v="1"/>
    <s v="All establishments"/>
    <n v="1"/>
    <s v="All establishments"/>
    <n v="2019"/>
    <n v="4"/>
    <x v="2595"/>
    <s v="G"/>
    <x v="1578"/>
    <s v="G"/>
    <x v="143"/>
    <s v="G"/>
  </r>
  <r>
    <s v="0500000US53073"/>
    <x v="1753"/>
    <x v="1174"/>
    <x v="47"/>
    <n v="45391"/>
    <s v="Pet and pet supplies stores"/>
    <n v="1"/>
    <s v="All establishments"/>
    <n v="1"/>
    <s v="All establishments"/>
    <n v="2019"/>
    <n v="15"/>
    <x v="1749"/>
    <s v="G"/>
    <x v="1273"/>
    <s v="G"/>
    <x v="100"/>
    <s v="G"/>
  </r>
  <r>
    <s v="0500000US53073"/>
    <x v="1753"/>
    <x v="1174"/>
    <x v="47"/>
    <n v="54194"/>
    <s v="Veterinary services"/>
    <n v="1"/>
    <s v="All establishments"/>
    <n v="1"/>
    <s v="All establishments"/>
    <n v="2019"/>
    <n v="25"/>
    <x v="2596"/>
    <s v="G"/>
    <x v="1607"/>
    <s v="G"/>
    <x v="196"/>
    <s v="G"/>
  </r>
  <r>
    <s v="0500000US53073"/>
    <x v="1753"/>
    <x v="1174"/>
    <x v="47"/>
    <n v="81291"/>
    <s v="Pet care (except veterinary) services"/>
    <n v="1"/>
    <s v="All establishments"/>
    <n v="1"/>
    <s v="All establishments"/>
    <n v="2019"/>
    <n v="21"/>
    <x v="2597"/>
    <s v="G"/>
    <x v="1106"/>
    <s v="H"/>
    <x v="265"/>
    <s v="G"/>
  </r>
  <r>
    <s v="0500000US53075"/>
    <x v="1754"/>
    <x v="1175"/>
    <x v="47"/>
    <n v="54194"/>
    <s v="Veterinary services"/>
    <n v="1"/>
    <s v="All establishments"/>
    <n v="1"/>
    <s v="All establishments"/>
    <n v="2019"/>
    <n v="9"/>
    <x v="1511"/>
    <s v="G"/>
    <x v="735"/>
    <s v="G"/>
    <x v="17"/>
    <s v="H"/>
  </r>
  <r>
    <s v="0500000US53075"/>
    <x v="1754"/>
    <x v="1175"/>
    <x v="47"/>
    <n v="81291"/>
    <s v="Pet care (except veterinary) services"/>
    <n v="1"/>
    <s v="All establishments"/>
    <n v="1"/>
    <s v="All establishments"/>
    <n v="2019"/>
    <n v="4"/>
    <x v="2598"/>
    <s v="H"/>
    <x v="27"/>
    <s v="H"/>
    <x v="14"/>
    <s v="J"/>
  </r>
  <r>
    <s v="0500000US53077"/>
    <x v="1755"/>
    <x v="1176"/>
    <x v="47"/>
    <n v="45391"/>
    <s v="Pet and pet supplies stores"/>
    <n v="1"/>
    <s v="All establishments"/>
    <n v="1"/>
    <s v="All establishments"/>
    <n v="2019"/>
    <n v="4"/>
    <x v="608"/>
    <s v="J"/>
    <x v="925"/>
    <s v="J"/>
    <x v="124"/>
    <s v="J"/>
  </r>
  <r>
    <s v="0500000US53077"/>
    <x v="1755"/>
    <x v="1176"/>
    <x v="47"/>
    <n v="54194"/>
    <s v="Veterinary services"/>
    <n v="1"/>
    <s v="All establishments"/>
    <n v="1"/>
    <s v="All establishments"/>
    <n v="2019"/>
    <n v="24"/>
    <x v="2284"/>
    <s v="G"/>
    <x v="1608"/>
    <s v="G"/>
    <x v="384"/>
    <s v="H"/>
  </r>
  <r>
    <s v="0500000US53077"/>
    <x v="1755"/>
    <x v="1176"/>
    <x v="47"/>
    <n v="81291"/>
    <s v="Pet care (except veterinary) services"/>
    <n v="1"/>
    <s v="All establishments"/>
    <n v="1"/>
    <s v="All establishments"/>
    <n v="2019"/>
    <n v="8"/>
    <x v="2189"/>
    <s v="H"/>
    <x v="883"/>
    <s v="H"/>
    <x v="125"/>
    <s v="H"/>
  </r>
  <r>
    <s v="0500000US54003"/>
    <x v="1756"/>
    <x v="953"/>
    <x v="48"/>
    <n v="54194"/>
    <s v="Veterinary services"/>
    <n v="1"/>
    <s v="All establishments"/>
    <n v="1"/>
    <s v="All establishments"/>
    <n v="2019"/>
    <n v="7"/>
    <x v="1106"/>
    <s v="H"/>
    <x v="393"/>
    <s v="H"/>
    <x v="129"/>
    <s v="G"/>
  </r>
  <r>
    <s v="0500000US54003"/>
    <x v="1756"/>
    <x v="953"/>
    <x v="48"/>
    <n v="81291"/>
    <s v="Pet care (except veterinary) services"/>
    <n v="1"/>
    <s v="All establishments"/>
    <n v="1"/>
    <s v="All establishments"/>
    <n v="2019"/>
    <n v="9"/>
    <x v="1148"/>
    <s v="G"/>
    <x v="810"/>
    <s v="G"/>
    <x v="202"/>
    <s v="H"/>
  </r>
  <r>
    <s v="0500000US54009"/>
    <x v="1757"/>
    <x v="1177"/>
    <x v="48"/>
    <n v="54194"/>
    <s v="Veterinary services"/>
    <n v="1"/>
    <s v="All establishments"/>
    <n v="1"/>
    <s v="All establishments"/>
    <n v="2019"/>
    <n v="3"/>
    <x v="2029"/>
    <s v="G"/>
    <x v="1044"/>
    <s v="G"/>
    <x v="32"/>
    <s v="J"/>
  </r>
  <r>
    <s v="0500000US54011"/>
    <x v="1758"/>
    <x v="1178"/>
    <x v="48"/>
    <n v="54194"/>
    <s v="Veterinary services"/>
    <n v="1"/>
    <s v="All establishments"/>
    <n v="1"/>
    <s v="All establishments"/>
    <n v="2019"/>
    <n v="9"/>
    <x v="523"/>
    <s v="G"/>
    <x v="1314"/>
    <s v="G"/>
    <x v="3"/>
    <s v="H"/>
  </r>
  <r>
    <s v="0500000US54011"/>
    <x v="1758"/>
    <x v="1178"/>
    <x v="48"/>
    <n v="81291"/>
    <s v="Pet care (except veterinary) services"/>
    <n v="1"/>
    <s v="All establishments"/>
    <n v="1"/>
    <s v="All establishments"/>
    <n v="2019"/>
    <n v="3"/>
    <x v="2276"/>
    <s v="J"/>
    <x v="139"/>
    <s v="J"/>
    <x v="6"/>
    <s v="J"/>
  </r>
  <r>
    <s v="0500000US54025"/>
    <x v="1759"/>
    <x v="1179"/>
    <x v="48"/>
    <n v="54194"/>
    <s v="Veterinary services"/>
    <n v="1"/>
    <s v="All establishments"/>
    <n v="1"/>
    <s v="All establishments"/>
    <n v="2019"/>
    <n v="10"/>
    <x v="2599"/>
    <s v="G"/>
    <x v="832"/>
    <s v="G"/>
    <x v="318"/>
    <s v="G"/>
  </r>
  <r>
    <s v="0500000US54027"/>
    <x v="1760"/>
    <x v="539"/>
    <x v="48"/>
    <n v="54194"/>
    <s v="Veterinary services"/>
    <n v="1"/>
    <s v="All establishments"/>
    <n v="1"/>
    <s v="All establishments"/>
    <n v="2019"/>
    <n v="4"/>
    <x v="2225"/>
    <s v="G"/>
    <x v="1029"/>
    <s v="G"/>
    <x v="4"/>
    <s v="G"/>
  </r>
  <r>
    <s v="0500000US54031"/>
    <x v="1761"/>
    <x v="1180"/>
    <x v="48"/>
    <n v="54194"/>
    <s v="Veterinary services"/>
    <n v="1"/>
    <s v="All establishments"/>
    <n v="1"/>
    <s v="All establishments"/>
    <n v="2019"/>
    <n v="4"/>
    <x v="844"/>
    <s v="H"/>
    <x v="572"/>
    <s v="H"/>
    <x v="330"/>
    <s v="J"/>
  </r>
  <r>
    <s v="0500000US54033"/>
    <x v="1762"/>
    <x v="359"/>
    <x v="48"/>
    <n v="54194"/>
    <s v="Veterinary services"/>
    <n v="1"/>
    <s v="All establishments"/>
    <n v="1"/>
    <s v="All establishments"/>
    <n v="2019"/>
    <n v="7"/>
    <x v="2271"/>
    <s v="H"/>
    <x v="793"/>
    <s v="H"/>
    <x v="224"/>
    <s v="G"/>
  </r>
  <r>
    <s v="0500000US54033"/>
    <x v="1762"/>
    <x v="359"/>
    <x v="48"/>
    <n v="81291"/>
    <s v="Pet care (except veterinary) services"/>
    <n v="1"/>
    <s v="All establishments"/>
    <n v="1"/>
    <s v="All establishments"/>
    <n v="2019"/>
    <n v="3"/>
    <x v="922"/>
    <s v="G"/>
    <x v="689"/>
    <s v="G"/>
    <x v="38"/>
    <s v="J"/>
  </r>
  <r>
    <s v="0500000US54035"/>
    <x v="1763"/>
    <x v="22"/>
    <x v="48"/>
    <n v="54194"/>
    <s v="Veterinary services"/>
    <n v="1"/>
    <s v="All establishments"/>
    <n v="1"/>
    <s v="All establishments"/>
    <n v="2019"/>
    <n v="3"/>
    <x v="1511"/>
    <s v="G"/>
    <x v="58"/>
    <s v="H"/>
    <x v="14"/>
    <s v="H"/>
  </r>
  <r>
    <s v="0500000US54037"/>
    <x v="1764"/>
    <x v="23"/>
    <x v="48"/>
    <n v="54194"/>
    <s v="Veterinary services"/>
    <n v="1"/>
    <s v="All establishments"/>
    <n v="1"/>
    <s v="All establishments"/>
    <n v="2019"/>
    <n v="9"/>
    <x v="2600"/>
    <s v="H"/>
    <x v="161"/>
    <s v="H"/>
    <x v="143"/>
    <s v="H"/>
  </r>
  <r>
    <s v="0500000US54037"/>
    <x v="1764"/>
    <x v="23"/>
    <x v="48"/>
    <n v="81291"/>
    <s v="Pet care (except veterinary) services"/>
    <n v="1"/>
    <s v="All establishments"/>
    <n v="1"/>
    <s v="All establishments"/>
    <n v="2019"/>
    <n v="4"/>
    <x v="1056"/>
    <s v="H"/>
    <x v="46"/>
    <s v="H"/>
    <x v="6"/>
    <s v="G"/>
  </r>
  <r>
    <s v="0500000US54039"/>
    <x v="1765"/>
    <x v="1181"/>
    <x v="48"/>
    <n v="45391"/>
    <s v="Pet and pet supplies stores"/>
    <n v="1"/>
    <s v="All establishments"/>
    <n v="1"/>
    <s v="All establishments"/>
    <n v="2019"/>
    <n v="4"/>
    <x v="2601"/>
    <s v="J"/>
    <x v="168"/>
    <s v="J"/>
    <x v="78"/>
    <s v="J"/>
  </r>
  <r>
    <s v="0500000US54039"/>
    <x v="1765"/>
    <x v="1181"/>
    <x v="48"/>
    <n v="54194"/>
    <s v="Veterinary services"/>
    <n v="1"/>
    <s v="All establishments"/>
    <n v="1"/>
    <s v="All establishments"/>
    <n v="2019"/>
    <n v="13"/>
    <x v="2602"/>
    <s v="G"/>
    <x v="1241"/>
    <s v="G"/>
    <x v="549"/>
    <s v="G"/>
  </r>
  <r>
    <s v="0500000US54039"/>
    <x v="1765"/>
    <x v="1181"/>
    <x v="48"/>
    <n v="81291"/>
    <s v="Pet care (except veterinary) services"/>
    <n v="1"/>
    <s v="All establishments"/>
    <n v="1"/>
    <s v="All establishments"/>
    <n v="2019"/>
    <n v="12"/>
    <x v="2603"/>
    <s v="G"/>
    <x v="314"/>
    <s v="G"/>
    <x v="62"/>
    <s v="H"/>
  </r>
  <r>
    <s v="0500000US54049"/>
    <x v="1766"/>
    <x v="29"/>
    <x v="48"/>
    <n v="54194"/>
    <s v="Veterinary services"/>
    <n v="1"/>
    <s v="All establishments"/>
    <n v="1"/>
    <s v="All establishments"/>
    <n v="2019"/>
    <n v="7"/>
    <x v="49"/>
    <s v="H"/>
    <x v="1609"/>
    <s v="H"/>
    <x v="100"/>
    <s v="G"/>
  </r>
  <r>
    <s v="0500000US54049"/>
    <x v="1766"/>
    <x v="29"/>
    <x v="48"/>
    <n v="81291"/>
    <s v="Pet care (except veterinary) services"/>
    <n v="1"/>
    <s v="All establishments"/>
    <n v="1"/>
    <s v="All establishments"/>
    <n v="2019"/>
    <n v="3"/>
    <x v="2604"/>
    <s v="G"/>
    <x v="685"/>
    <s v="J"/>
    <x v="38"/>
    <s v="G"/>
  </r>
  <r>
    <s v="0500000US54055"/>
    <x v="1767"/>
    <x v="330"/>
    <x v="48"/>
    <n v="54194"/>
    <s v="Veterinary services"/>
    <n v="1"/>
    <s v="All establishments"/>
    <n v="1"/>
    <s v="All establishments"/>
    <n v="2019"/>
    <n v="6"/>
    <x v="2605"/>
    <s v="G"/>
    <x v="1074"/>
    <s v="G"/>
    <x v="408"/>
    <s v="H"/>
  </r>
  <r>
    <s v="0500000US54055"/>
    <x v="1767"/>
    <x v="330"/>
    <x v="48"/>
    <n v="81291"/>
    <s v="Pet care (except veterinary) services"/>
    <n v="1"/>
    <s v="All establishments"/>
    <n v="1"/>
    <s v="All establishments"/>
    <n v="2019"/>
    <n v="4"/>
    <x v="1515"/>
    <s v="H"/>
    <x v="317"/>
    <s v="H"/>
    <x v="68"/>
    <s v="J"/>
  </r>
  <r>
    <s v="0500000US54061"/>
    <x v="1768"/>
    <x v="1182"/>
    <x v="48"/>
    <n v="45391"/>
    <s v="Pet and pet supplies stores"/>
    <n v="1"/>
    <s v="All establishments"/>
    <n v="1"/>
    <s v="All establishments"/>
    <n v="2019"/>
    <n v="3"/>
    <x v="382"/>
    <s v="J"/>
    <x v="1610"/>
    <s v="J"/>
    <x v="124"/>
    <s v="H"/>
  </r>
  <r>
    <s v="0500000US54061"/>
    <x v="1768"/>
    <x v="1182"/>
    <x v="48"/>
    <n v="54194"/>
    <s v="Veterinary services"/>
    <n v="1"/>
    <s v="All establishments"/>
    <n v="1"/>
    <s v="All establishments"/>
    <n v="2019"/>
    <n v="10"/>
    <x v="2606"/>
    <s v="H"/>
    <x v="1137"/>
    <s v="H"/>
    <x v="602"/>
    <s v="H"/>
  </r>
  <r>
    <s v="0500000US54061"/>
    <x v="1768"/>
    <x v="1182"/>
    <x v="48"/>
    <n v="81291"/>
    <s v="Pet care (except veterinary) services"/>
    <n v="1"/>
    <s v="All establishments"/>
    <n v="1"/>
    <s v="All establishments"/>
    <n v="2019"/>
    <n v="5"/>
    <x v="605"/>
    <s v="G"/>
    <x v="4"/>
    <s v="G"/>
    <x v="222"/>
    <s v="G"/>
  </r>
  <r>
    <s v="0500000US54063"/>
    <x v="1769"/>
    <x v="211"/>
    <x v="48"/>
    <n v="54194"/>
    <s v="Veterinary services"/>
    <n v="1"/>
    <s v="All establishments"/>
    <n v="1"/>
    <s v="All establishments"/>
    <n v="2019"/>
    <n v="3"/>
    <x v="2607"/>
    <s v="G"/>
    <x v="122"/>
    <s v="H"/>
    <x v="59"/>
    <s v="H"/>
  </r>
  <r>
    <s v="0500000US54069"/>
    <x v="1770"/>
    <x v="462"/>
    <x v="48"/>
    <n v="54194"/>
    <s v="Veterinary services"/>
    <n v="1"/>
    <s v="All establishments"/>
    <n v="1"/>
    <s v="All establishments"/>
    <n v="2019"/>
    <n v="7"/>
    <x v="2608"/>
    <s v="G"/>
    <x v="1268"/>
    <s v="G"/>
    <x v="213"/>
    <s v="G"/>
  </r>
  <r>
    <s v="0500000US54079"/>
    <x v="1771"/>
    <x v="219"/>
    <x v="48"/>
    <n v="54194"/>
    <s v="Veterinary services"/>
    <n v="1"/>
    <s v="All establishments"/>
    <n v="1"/>
    <s v="All establishments"/>
    <n v="2019"/>
    <n v="4"/>
    <x v="1468"/>
    <s v="G"/>
    <x v="160"/>
    <s v="G"/>
    <x v="53"/>
    <s v="H"/>
  </r>
  <r>
    <s v="0500000US54081"/>
    <x v="1772"/>
    <x v="1183"/>
    <x v="48"/>
    <n v="54194"/>
    <s v="Veterinary services"/>
    <n v="1"/>
    <s v="All establishments"/>
    <n v="1"/>
    <s v="All establishments"/>
    <n v="2019"/>
    <n v="4"/>
    <x v="2609"/>
    <s v="H"/>
    <x v="645"/>
    <s v="G"/>
    <x v="259"/>
    <s v="H"/>
  </r>
  <r>
    <s v="0500000US54083"/>
    <x v="1773"/>
    <x v="334"/>
    <x v="48"/>
    <n v="54194"/>
    <s v="Veterinary services"/>
    <n v="1"/>
    <s v="All establishments"/>
    <n v="1"/>
    <s v="All establishments"/>
    <n v="2019"/>
    <n v="4"/>
    <x v="2610"/>
    <s v="H"/>
    <x v="744"/>
    <s v="H"/>
    <x v="53"/>
    <s v="H"/>
  </r>
  <r>
    <s v="0500000US54099"/>
    <x v="1774"/>
    <x v="380"/>
    <x v="48"/>
    <n v="54194"/>
    <s v="Veterinary services"/>
    <n v="1"/>
    <s v="All establishments"/>
    <n v="1"/>
    <s v="All establishments"/>
    <n v="2019"/>
    <n v="4"/>
    <x v="2075"/>
    <s v="G"/>
    <x v="1005"/>
    <s v="G"/>
    <x v="181"/>
    <s v="G"/>
  </r>
  <r>
    <s v="0500000US54107"/>
    <x v="1775"/>
    <x v="868"/>
    <x v="48"/>
    <n v="54194"/>
    <s v="Veterinary services"/>
    <n v="1"/>
    <s v="All establishments"/>
    <n v="1"/>
    <s v="All establishments"/>
    <n v="2019"/>
    <n v="7"/>
    <x v="2611"/>
    <s v="G"/>
    <x v="1340"/>
    <s v="G"/>
    <x v="347"/>
    <s v="G"/>
  </r>
  <r>
    <s v="0500000US54107"/>
    <x v="1775"/>
    <x v="868"/>
    <x v="48"/>
    <n v="81291"/>
    <s v="Pet care (except veterinary) services"/>
    <n v="1"/>
    <s v="All establishments"/>
    <n v="1"/>
    <s v="All establishments"/>
    <n v="2019"/>
    <n v="5"/>
    <x v="136"/>
    <s v="G"/>
    <x v="79"/>
    <s v="G"/>
    <x v="202"/>
    <s v="G"/>
  </r>
  <r>
    <s v="0500000US55003"/>
    <x v="1776"/>
    <x v="836"/>
    <x v="49"/>
    <n v="54194"/>
    <s v="Veterinary services"/>
    <n v="1"/>
    <s v="All establishments"/>
    <n v="1"/>
    <s v="All establishments"/>
    <n v="2019"/>
    <n v="4"/>
    <x v="469"/>
    <s v="G"/>
    <x v="168"/>
    <s v="G"/>
    <x v="235"/>
    <s v="H"/>
  </r>
  <r>
    <s v="0500000US55003"/>
    <x v="1776"/>
    <x v="836"/>
    <x v="49"/>
    <n v="81291"/>
    <s v="Pet care (except veterinary) services"/>
    <n v="1"/>
    <s v="All establishments"/>
    <n v="1"/>
    <s v="All establishments"/>
    <n v="2019"/>
    <n v="4"/>
    <x v="2612"/>
    <s v="J"/>
    <x v="796"/>
    <s v="J"/>
    <x v="61"/>
    <s v="J"/>
  </r>
  <r>
    <s v="0500000US55005"/>
    <x v="1777"/>
    <x v="1184"/>
    <x v="49"/>
    <n v="54194"/>
    <s v="Veterinary services"/>
    <n v="1"/>
    <s v="All establishments"/>
    <n v="1"/>
    <s v="All establishments"/>
    <n v="2019"/>
    <n v="10"/>
    <x v="169"/>
    <s v="G"/>
    <x v="1425"/>
    <s v="G"/>
    <x v="51"/>
    <s v="G"/>
  </r>
  <r>
    <s v="0500000US55007"/>
    <x v="1778"/>
    <x v="1185"/>
    <x v="49"/>
    <n v="54194"/>
    <s v="Veterinary services"/>
    <n v="1"/>
    <s v="All establishments"/>
    <n v="1"/>
    <s v="All establishments"/>
    <n v="2019"/>
    <n v="3"/>
    <x v="2613"/>
    <s v="H"/>
    <x v="779"/>
    <s v="J"/>
    <x v="7"/>
    <s v="H"/>
  </r>
  <r>
    <s v="0500000US55009"/>
    <x v="1779"/>
    <x v="592"/>
    <x v="49"/>
    <n v="45391"/>
    <s v="Pet and pet supplies stores"/>
    <n v="1"/>
    <s v="All establishments"/>
    <n v="1"/>
    <s v="All establishments"/>
    <n v="2019"/>
    <n v="12"/>
    <x v="2614"/>
    <s v="H"/>
    <x v="143"/>
    <s v="H"/>
    <x v="386"/>
    <s v="H"/>
  </r>
  <r>
    <s v="0500000US55009"/>
    <x v="1779"/>
    <x v="592"/>
    <x v="49"/>
    <n v="54194"/>
    <s v="Veterinary services"/>
    <n v="1"/>
    <s v="All establishments"/>
    <n v="1"/>
    <s v="All establishments"/>
    <n v="2019"/>
    <n v="28"/>
    <x v="2615"/>
    <s v="G"/>
    <x v="1611"/>
    <s v="G"/>
    <x v="148"/>
    <s v="G"/>
  </r>
  <r>
    <s v="0500000US55009"/>
    <x v="1779"/>
    <x v="592"/>
    <x v="49"/>
    <n v="81291"/>
    <s v="Pet care (except veterinary) services"/>
    <n v="1"/>
    <s v="All establishments"/>
    <n v="1"/>
    <s v="All establishments"/>
    <n v="2019"/>
    <n v="19"/>
    <x v="538"/>
    <s v="H"/>
    <x v="462"/>
    <s v="H"/>
    <x v="321"/>
    <s v="H"/>
  </r>
  <r>
    <s v="0500000US55011"/>
    <x v="1780"/>
    <x v="686"/>
    <x v="49"/>
    <n v="54194"/>
    <s v="Veterinary services"/>
    <n v="1"/>
    <s v="All establishments"/>
    <n v="1"/>
    <s v="All establishments"/>
    <n v="2019"/>
    <n v="4"/>
    <x v="2616"/>
    <s v="G"/>
    <x v="125"/>
    <s v="G"/>
    <x v="22"/>
    <s v="G"/>
  </r>
  <r>
    <s v="0500000US55013"/>
    <x v="1781"/>
    <x v="1186"/>
    <x v="49"/>
    <n v="54194"/>
    <s v="Veterinary services"/>
    <n v="1"/>
    <s v="All establishments"/>
    <n v="1"/>
    <s v="All establishments"/>
    <n v="2019"/>
    <n v="4"/>
    <x v="2617"/>
    <s v="G"/>
    <x v="768"/>
    <s v="H"/>
    <x v="212"/>
    <s v="G"/>
  </r>
  <r>
    <s v="0500000US55013"/>
    <x v="1781"/>
    <x v="1186"/>
    <x v="49"/>
    <n v="81291"/>
    <s v="Pet care (except veterinary) services"/>
    <n v="1"/>
    <s v="All establishments"/>
    <n v="1"/>
    <s v="All establishments"/>
    <n v="2019"/>
    <n v="3"/>
    <x v="2618"/>
    <s v="J"/>
    <x v="1379"/>
    <s v="J"/>
    <x v="329"/>
    <s v="J"/>
  </r>
  <r>
    <s v="0500000US55015"/>
    <x v="1782"/>
    <x v="1187"/>
    <x v="49"/>
    <n v="54194"/>
    <s v="Veterinary services"/>
    <n v="1"/>
    <s v="All establishments"/>
    <n v="1"/>
    <s v="All establishments"/>
    <n v="2019"/>
    <n v="6"/>
    <x v="2619"/>
    <s v="G"/>
    <x v="1179"/>
    <s v="G"/>
    <x v="20"/>
    <s v="G"/>
  </r>
  <r>
    <s v="0500000US55015"/>
    <x v="1782"/>
    <x v="1187"/>
    <x v="49"/>
    <n v="81291"/>
    <s v="Pet care (except veterinary) services"/>
    <n v="1"/>
    <s v="All establishments"/>
    <n v="1"/>
    <s v="All establishments"/>
    <n v="2019"/>
    <n v="3"/>
    <x v="2620"/>
    <s v="H"/>
    <x v="610"/>
    <s v="H"/>
    <x v="139"/>
    <s v="G"/>
  </r>
  <r>
    <s v="0500000US55017"/>
    <x v="1783"/>
    <x v="552"/>
    <x v="49"/>
    <n v="54194"/>
    <s v="Veterinary services"/>
    <n v="1"/>
    <s v="All establishments"/>
    <n v="1"/>
    <s v="All establishments"/>
    <n v="2019"/>
    <n v="10"/>
    <x v="1876"/>
    <s v="G"/>
    <x v="1609"/>
    <s v="G"/>
    <x v="71"/>
    <s v="G"/>
  </r>
  <r>
    <s v="0500000US55017"/>
    <x v="1783"/>
    <x v="552"/>
    <x v="49"/>
    <n v="81291"/>
    <s v="Pet care (except veterinary) services"/>
    <n v="1"/>
    <s v="All establishments"/>
    <n v="1"/>
    <s v="All establishments"/>
    <n v="2019"/>
    <n v="5"/>
    <x v="825"/>
    <s v="H"/>
    <x v="299"/>
    <s v="J"/>
    <x v="68"/>
    <s v="G"/>
  </r>
  <r>
    <s v="0500000US55019"/>
    <x v="1784"/>
    <x v="309"/>
    <x v="49"/>
    <n v="54194"/>
    <s v="Veterinary services"/>
    <n v="1"/>
    <s v="All establishments"/>
    <n v="1"/>
    <s v="All establishments"/>
    <n v="2019"/>
    <n v="5"/>
    <x v="2621"/>
    <s v="G"/>
    <x v="1612"/>
    <s v="G"/>
    <x v="39"/>
    <s v="G"/>
  </r>
  <r>
    <s v="0500000US55021"/>
    <x v="1785"/>
    <x v="195"/>
    <x v="49"/>
    <n v="54194"/>
    <s v="Veterinary services"/>
    <n v="1"/>
    <s v="All establishments"/>
    <n v="1"/>
    <s v="All establishments"/>
    <n v="2019"/>
    <n v="3"/>
    <x v="2622"/>
    <s v="J"/>
    <x v="1613"/>
    <s v="J"/>
    <x v="340"/>
    <s v="J"/>
  </r>
  <r>
    <s v="0500000US55021"/>
    <x v="1785"/>
    <x v="195"/>
    <x v="49"/>
    <n v="81291"/>
    <s v="Pet care (except veterinary) services"/>
    <n v="1"/>
    <s v="All establishments"/>
    <n v="1"/>
    <s v="All establishments"/>
    <n v="2019"/>
    <n v="4"/>
    <x v="665"/>
    <s v="G"/>
    <x v="1309"/>
    <s v="H"/>
    <x v="391"/>
    <s v="G"/>
  </r>
  <r>
    <s v="0500000US55023"/>
    <x v="1786"/>
    <x v="69"/>
    <x v="49"/>
    <n v="54194"/>
    <s v="Veterinary services"/>
    <n v="1"/>
    <s v="All establishments"/>
    <n v="1"/>
    <s v="All establishments"/>
    <n v="2019"/>
    <n v="5"/>
    <x v="2623"/>
    <s v="H"/>
    <x v="681"/>
    <s v="H"/>
    <x v="225"/>
    <s v="H"/>
  </r>
  <r>
    <s v="0500000US55025"/>
    <x v="1787"/>
    <x v="1188"/>
    <x v="49"/>
    <n v="45391"/>
    <s v="Pet and pet supplies stores"/>
    <n v="1"/>
    <s v="All establishments"/>
    <n v="1"/>
    <s v="All establishments"/>
    <n v="2019"/>
    <n v="19"/>
    <x v="2624"/>
    <s v="G"/>
    <x v="1614"/>
    <s v="G"/>
    <x v="671"/>
    <s v="G"/>
  </r>
  <r>
    <s v="0500000US55025"/>
    <x v="1787"/>
    <x v="1188"/>
    <x v="49"/>
    <n v="54194"/>
    <s v="Veterinary services"/>
    <n v="1"/>
    <s v="All establishments"/>
    <n v="1"/>
    <s v="All establishments"/>
    <n v="2019"/>
    <n v="97"/>
    <x v="2625"/>
    <s v="G"/>
    <x v="1615"/>
    <s v="G"/>
    <x v="672"/>
    <s v="G"/>
  </r>
  <r>
    <s v="0500000US55025"/>
    <x v="1787"/>
    <x v="1188"/>
    <x v="49"/>
    <n v="81291"/>
    <s v="Pet care (except veterinary) services"/>
    <n v="1"/>
    <s v="All establishments"/>
    <n v="1"/>
    <s v="All establishments"/>
    <n v="2019"/>
    <n v="62"/>
    <x v="2626"/>
    <s v="G"/>
    <x v="1089"/>
    <s v="G"/>
    <x v="673"/>
    <s v="G"/>
  </r>
  <r>
    <s v="0500000US55027"/>
    <x v="1788"/>
    <x v="598"/>
    <x v="49"/>
    <n v="54194"/>
    <s v="Veterinary services"/>
    <n v="1"/>
    <s v="All establishments"/>
    <n v="1"/>
    <s v="All establishments"/>
    <n v="2019"/>
    <n v="18"/>
    <x v="2627"/>
    <s v="G"/>
    <x v="1616"/>
    <s v="G"/>
    <x v="245"/>
    <s v="G"/>
  </r>
  <r>
    <s v="0500000US55027"/>
    <x v="1788"/>
    <x v="598"/>
    <x v="49"/>
    <n v="81291"/>
    <s v="Pet care (except veterinary) services"/>
    <n v="1"/>
    <s v="All establishments"/>
    <n v="1"/>
    <s v="All establishments"/>
    <n v="2019"/>
    <n v="10"/>
    <x v="1321"/>
    <s v="H"/>
    <x v="403"/>
    <s v="H"/>
    <x v="259"/>
    <s v="H"/>
  </r>
  <r>
    <s v="0500000US55029"/>
    <x v="1789"/>
    <x v="1189"/>
    <x v="49"/>
    <n v="54194"/>
    <s v="Veterinary services"/>
    <n v="1"/>
    <s v="All establishments"/>
    <n v="1"/>
    <s v="All establishments"/>
    <n v="2019"/>
    <n v="4"/>
    <x v="1986"/>
    <s v="G"/>
    <x v="67"/>
    <s v="G"/>
    <x v="222"/>
    <s v="H"/>
  </r>
  <r>
    <s v="0500000US55029"/>
    <x v="1789"/>
    <x v="1189"/>
    <x v="49"/>
    <n v="81291"/>
    <s v="Pet care (except veterinary) services"/>
    <n v="1"/>
    <s v="All establishments"/>
    <n v="1"/>
    <s v="All establishments"/>
    <n v="2019"/>
    <n v="4"/>
    <x v="948"/>
    <s v="G"/>
    <x v="685"/>
    <s v="J"/>
    <x v="96"/>
    <s v="G"/>
  </r>
  <r>
    <s v="0500000US55031"/>
    <x v="1790"/>
    <x v="146"/>
    <x v="49"/>
    <n v="54194"/>
    <s v="Veterinary services"/>
    <n v="1"/>
    <s v="All establishments"/>
    <n v="1"/>
    <s v="All establishments"/>
    <n v="2019"/>
    <n v="4"/>
    <x v="2628"/>
    <s v="J"/>
    <x v="213"/>
    <s v="J"/>
    <x v="30"/>
    <s v="J"/>
  </r>
  <r>
    <s v="0500000US55031"/>
    <x v="1790"/>
    <x v="146"/>
    <x v="49"/>
    <n v="81291"/>
    <s v="Pet care (except veterinary) services"/>
    <n v="1"/>
    <s v="All establishments"/>
    <n v="1"/>
    <s v="All establishments"/>
    <n v="2019"/>
    <n v="4"/>
    <x v="318"/>
    <s v="G"/>
    <x v="519"/>
    <s v="G"/>
    <x v="94"/>
    <s v="G"/>
  </r>
  <r>
    <s v="0500000US55033"/>
    <x v="1791"/>
    <x v="1190"/>
    <x v="49"/>
    <n v="54194"/>
    <s v="Veterinary services"/>
    <n v="1"/>
    <s v="All establishments"/>
    <n v="1"/>
    <s v="All establishments"/>
    <n v="2019"/>
    <n v="5"/>
    <x v="2629"/>
    <s v="G"/>
    <x v="695"/>
    <s v="G"/>
    <x v="124"/>
    <s v="H"/>
  </r>
  <r>
    <s v="0500000US55033"/>
    <x v="1791"/>
    <x v="1190"/>
    <x v="49"/>
    <n v="81291"/>
    <s v="Pet care (except veterinary) services"/>
    <n v="1"/>
    <s v="All establishments"/>
    <n v="1"/>
    <s v="All establishments"/>
    <n v="2019"/>
    <n v="7"/>
    <x v="1988"/>
    <s v="G"/>
    <x v="710"/>
    <s v="H"/>
    <x v="94"/>
    <s v="G"/>
  </r>
  <r>
    <s v="0500000US55035"/>
    <x v="1792"/>
    <x v="1191"/>
    <x v="49"/>
    <n v="45391"/>
    <s v="Pet and pet supplies stores"/>
    <n v="1"/>
    <s v="All establishments"/>
    <n v="1"/>
    <s v="All establishments"/>
    <n v="2019"/>
    <n v="4"/>
    <x v="1352"/>
    <s v="J"/>
    <x v="364"/>
    <s v="J"/>
    <x v="143"/>
    <s v="J"/>
  </r>
  <r>
    <s v="0500000US55035"/>
    <x v="1792"/>
    <x v="1191"/>
    <x v="49"/>
    <n v="54194"/>
    <s v="Veterinary services"/>
    <n v="1"/>
    <s v="All establishments"/>
    <n v="1"/>
    <s v="All establishments"/>
    <n v="2019"/>
    <n v="8"/>
    <x v="2630"/>
    <s v="G"/>
    <x v="1030"/>
    <s v="G"/>
    <x v="247"/>
    <s v="H"/>
  </r>
  <r>
    <s v="0500000US55035"/>
    <x v="1792"/>
    <x v="1191"/>
    <x v="49"/>
    <n v="81291"/>
    <s v="Pet care (except veterinary) services"/>
    <n v="1"/>
    <s v="All establishments"/>
    <n v="1"/>
    <s v="All establishments"/>
    <n v="2019"/>
    <n v="11"/>
    <x v="2407"/>
    <s v="G"/>
    <x v="925"/>
    <s v="H"/>
    <x v="1"/>
    <s v="G"/>
  </r>
  <r>
    <s v="0500000US55039"/>
    <x v="1793"/>
    <x v="1192"/>
    <x v="49"/>
    <n v="54194"/>
    <s v="Veterinary services"/>
    <n v="1"/>
    <s v="All establishments"/>
    <n v="1"/>
    <s v="All establishments"/>
    <n v="2019"/>
    <n v="10"/>
    <x v="2631"/>
    <s v="H"/>
    <x v="1617"/>
    <s v="H"/>
    <x v="340"/>
    <s v="G"/>
  </r>
  <r>
    <s v="0500000US55039"/>
    <x v="1793"/>
    <x v="1192"/>
    <x v="49"/>
    <n v="81291"/>
    <s v="Pet care (except veterinary) services"/>
    <n v="1"/>
    <s v="All establishments"/>
    <n v="1"/>
    <s v="All establishments"/>
    <n v="2019"/>
    <n v="10"/>
    <x v="2632"/>
    <s v="G"/>
    <x v="1450"/>
    <s v="G"/>
    <x v="50"/>
    <s v="H"/>
  </r>
  <r>
    <s v="0500000US55043"/>
    <x v="1794"/>
    <x v="356"/>
    <x v="49"/>
    <n v="54194"/>
    <s v="Veterinary services"/>
    <n v="1"/>
    <s v="All establishments"/>
    <n v="1"/>
    <s v="All establishments"/>
    <n v="2019"/>
    <n v="12"/>
    <x v="2633"/>
    <s v="G"/>
    <x v="1618"/>
    <s v="G"/>
    <x v="122"/>
    <s v="G"/>
  </r>
  <r>
    <s v="0500000US55045"/>
    <x v="1795"/>
    <x v="1193"/>
    <x v="49"/>
    <n v="54194"/>
    <s v="Veterinary services"/>
    <n v="1"/>
    <s v="All establishments"/>
    <n v="1"/>
    <s v="All establishments"/>
    <n v="2019"/>
    <n v="7"/>
    <x v="2634"/>
    <s v="G"/>
    <x v="494"/>
    <s v="G"/>
    <x v="112"/>
    <s v="H"/>
  </r>
  <r>
    <s v="0500000US55049"/>
    <x v="1796"/>
    <x v="396"/>
    <x v="49"/>
    <n v="54194"/>
    <s v="Veterinary services"/>
    <n v="1"/>
    <s v="All establishments"/>
    <n v="1"/>
    <s v="All establishments"/>
    <n v="2019"/>
    <n v="3"/>
    <x v="929"/>
    <s v="J"/>
    <x v="4"/>
    <s v="J"/>
    <x v="77"/>
    <s v="J"/>
  </r>
  <r>
    <s v="0500000US55053"/>
    <x v="1797"/>
    <x v="22"/>
    <x v="49"/>
    <n v="54194"/>
    <s v="Veterinary services"/>
    <n v="1"/>
    <s v="All establishments"/>
    <n v="1"/>
    <s v="All establishments"/>
    <n v="2019"/>
    <n v="3"/>
    <x v="1074"/>
    <s v="H"/>
    <x v="933"/>
    <s v="H"/>
    <x v="18"/>
    <s v="J"/>
  </r>
  <r>
    <s v="0500000US55055"/>
    <x v="1798"/>
    <x v="23"/>
    <x v="49"/>
    <n v="54194"/>
    <s v="Veterinary services"/>
    <n v="1"/>
    <s v="All establishments"/>
    <n v="1"/>
    <s v="All establishments"/>
    <n v="2019"/>
    <n v="18"/>
    <x v="2635"/>
    <s v="G"/>
    <x v="1619"/>
    <s v="G"/>
    <x v="189"/>
    <s v="G"/>
  </r>
  <r>
    <s v="0500000US55055"/>
    <x v="1798"/>
    <x v="23"/>
    <x v="49"/>
    <n v="81291"/>
    <s v="Pet care (except veterinary) services"/>
    <n v="1"/>
    <s v="All establishments"/>
    <n v="1"/>
    <s v="All establishments"/>
    <n v="2019"/>
    <n v="4"/>
    <x v="2636"/>
    <s v="G"/>
    <x v="851"/>
    <s v="J"/>
    <x v="61"/>
    <s v="J"/>
  </r>
  <r>
    <s v="0500000US55059"/>
    <x v="1799"/>
    <x v="1194"/>
    <x v="49"/>
    <n v="45391"/>
    <s v="Pet and pet supplies stores"/>
    <n v="1"/>
    <s v="All establishments"/>
    <n v="1"/>
    <s v="All establishments"/>
    <n v="2019"/>
    <n v="5"/>
    <x v="84"/>
    <s v="J"/>
    <x v="591"/>
    <s v="J"/>
    <x v="143"/>
    <s v="H"/>
  </r>
  <r>
    <s v="0500000US55059"/>
    <x v="1799"/>
    <x v="1194"/>
    <x v="49"/>
    <n v="54194"/>
    <s v="Veterinary services"/>
    <n v="1"/>
    <s v="All establishments"/>
    <n v="1"/>
    <s v="All establishments"/>
    <n v="2019"/>
    <n v="12"/>
    <x v="2637"/>
    <s v="H"/>
    <x v="1620"/>
    <s v="G"/>
    <x v="381"/>
    <s v="H"/>
  </r>
  <r>
    <s v="0500000US55059"/>
    <x v="1799"/>
    <x v="1194"/>
    <x v="49"/>
    <n v="81291"/>
    <s v="Pet care (except veterinary) services"/>
    <n v="1"/>
    <s v="All establishments"/>
    <n v="1"/>
    <s v="All establishments"/>
    <n v="2019"/>
    <n v="18"/>
    <x v="2638"/>
    <s v="G"/>
    <x v="1051"/>
    <s v="H"/>
    <x v="195"/>
    <s v="H"/>
  </r>
  <r>
    <s v="0500000US55061"/>
    <x v="1800"/>
    <x v="1195"/>
    <x v="49"/>
    <n v="54194"/>
    <s v="Veterinary services"/>
    <n v="1"/>
    <s v="All establishments"/>
    <n v="1"/>
    <s v="All establishments"/>
    <n v="2019"/>
    <n v="5"/>
    <x v="1909"/>
    <s v="G"/>
    <x v="272"/>
    <s v="G"/>
    <x v="10"/>
    <s v="J"/>
  </r>
  <r>
    <s v="0500000US55063"/>
    <x v="1801"/>
    <x v="1196"/>
    <x v="49"/>
    <n v="45391"/>
    <s v="Pet and pet supplies stores"/>
    <n v="1"/>
    <s v="All establishments"/>
    <n v="1"/>
    <s v="All establishments"/>
    <n v="2019"/>
    <n v="6"/>
    <x v="359"/>
    <s v="H"/>
    <x v="53"/>
    <s v="H"/>
    <x v="212"/>
    <s v="J"/>
  </r>
  <r>
    <s v="0500000US55063"/>
    <x v="1801"/>
    <x v="1196"/>
    <x v="49"/>
    <n v="54194"/>
    <s v="Veterinary services"/>
    <n v="1"/>
    <s v="All establishments"/>
    <n v="1"/>
    <s v="All establishments"/>
    <n v="2019"/>
    <n v="8"/>
    <x v="2639"/>
    <s v="G"/>
    <x v="1621"/>
    <s v="G"/>
    <x v="276"/>
    <s v="G"/>
  </r>
  <r>
    <s v="0500000US55063"/>
    <x v="1801"/>
    <x v="1196"/>
    <x v="49"/>
    <n v="81291"/>
    <s v="Pet care (except veterinary) services"/>
    <n v="1"/>
    <s v="All establishments"/>
    <n v="1"/>
    <s v="All establishments"/>
    <n v="2019"/>
    <n v="6"/>
    <x v="2640"/>
    <s v="H"/>
    <x v="711"/>
    <s v="H"/>
    <x v="340"/>
    <s v="H"/>
  </r>
  <r>
    <s v="0500000US55065"/>
    <x v="1802"/>
    <x v="635"/>
    <x v="49"/>
    <n v="54194"/>
    <s v="Veterinary services"/>
    <n v="1"/>
    <s v="All establishments"/>
    <n v="1"/>
    <s v="All establishments"/>
    <n v="2019"/>
    <n v="4"/>
    <x v="1021"/>
    <s v="G"/>
    <x v="568"/>
    <s v="G"/>
    <x v="7"/>
    <s v="H"/>
  </r>
  <r>
    <s v="0500000US55067"/>
    <x v="1803"/>
    <x v="1197"/>
    <x v="49"/>
    <n v="81291"/>
    <s v="Pet care (except veterinary) services"/>
    <n v="1"/>
    <s v="All establishments"/>
    <n v="1"/>
    <s v="All establishments"/>
    <n v="2019"/>
    <n v="3"/>
    <x v="935"/>
    <s v="H"/>
    <x v="838"/>
    <s v="J"/>
    <x v="77"/>
    <s v="J"/>
  </r>
  <r>
    <s v="0500000US55069"/>
    <x v="1804"/>
    <x v="157"/>
    <x v="49"/>
    <n v="54194"/>
    <s v="Veterinary services"/>
    <n v="1"/>
    <s v="All establishments"/>
    <n v="1"/>
    <s v="All establishments"/>
    <n v="2019"/>
    <n v="4"/>
    <x v="131"/>
    <s v="G"/>
    <x v="122"/>
    <s v="G"/>
    <x v="11"/>
    <s v="J"/>
  </r>
  <r>
    <s v="0500000US55071"/>
    <x v="1805"/>
    <x v="1198"/>
    <x v="49"/>
    <n v="45391"/>
    <s v="Pet and pet supplies stores"/>
    <n v="1"/>
    <s v="All establishments"/>
    <n v="1"/>
    <s v="All establishments"/>
    <n v="2019"/>
    <n v="5"/>
    <x v="2641"/>
    <s v="H"/>
    <x v="640"/>
    <s v="J"/>
    <x v="63"/>
    <s v="J"/>
  </r>
  <r>
    <s v="0500000US55071"/>
    <x v="1805"/>
    <x v="1198"/>
    <x v="49"/>
    <n v="54194"/>
    <s v="Veterinary services"/>
    <n v="1"/>
    <s v="All establishments"/>
    <n v="1"/>
    <s v="All establishments"/>
    <n v="2019"/>
    <n v="8"/>
    <x v="2642"/>
    <s v="G"/>
    <x v="1622"/>
    <s v="G"/>
    <x v="15"/>
    <s v="G"/>
  </r>
  <r>
    <s v="0500000US55071"/>
    <x v="1805"/>
    <x v="1198"/>
    <x v="49"/>
    <n v="81291"/>
    <s v="Pet care (except veterinary) services"/>
    <n v="1"/>
    <s v="All establishments"/>
    <n v="1"/>
    <s v="All establishments"/>
    <n v="2019"/>
    <n v="3"/>
    <x v="157"/>
    <s v="H"/>
    <x v="689"/>
    <s v="J"/>
    <x v="67"/>
    <s v="G"/>
  </r>
  <r>
    <s v="0500000US55073"/>
    <x v="1806"/>
    <x v="1199"/>
    <x v="49"/>
    <n v="45391"/>
    <s v="Pet and pet supplies stores"/>
    <n v="1"/>
    <s v="All establishments"/>
    <n v="1"/>
    <s v="All establishments"/>
    <n v="2019"/>
    <n v="4"/>
    <x v="991"/>
    <s v="H"/>
    <x v="1312"/>
    <s v="H"/>
    <x v="105"/>
    <s v="H"/>
  </r>
  <r>
    <s v="0500000US55073"/>
    <x v="1806"/>
    <x v="1199"/>
    <x v="49"/>
    <n v="54194"/>
    <s v="Veterinary services"/>
    <n v="1"/>
    <s v="All establishments"/>
    <n v="1"/>
    <s v="All establishments"/>
    <n v="2019"/>
    <n v="16"/>
    <x v="2643"/>
    <s v="G"/>
    <x v="1623"/>
    <s v="H"/>
    <x v="455"/>
    <s v="G"/>
  </r>
  <r>
    <s v="0500000US55073"/>
    <x v="1806"/>
    <x v="1199"/>
    <x v="49"/>
    <n v="81291"/>
    <s v="Pet care (except veterinary) services"/>
    <n v="1"/>
    <s v="All establishments"/>
    <n v="1"/>
    <s v="All establishments"/>
    <n v="2019"/>
    <n v="10"/>
    <x v="1858"/>
    <s v="G"/>
    <x v="540"/>
    <s v="G"/>
    <x v="18"/>
    <s v="J"/>
  </r>
  <r>
    <s v="0500000US55075"/>
    <x v="1807"/>
    <x v="1200"/>
    <x v="49"/>
    <n v="54194"/>
    <s v="Veterinary services"/>
    <n v="1"/>
    <s v="All establishments"/>
    <n v="1"/>
    <s v="All establishments"/>
    <n v="2019"/>
    <n v="7"/>
    <x v="2644"/>
    <s v="G"/>
    <x v="377"/>
    <s v="G"/>
    <x v="212"/>
    <s v="H"/>
  </r>
  <r>
    <s v="0500000US55075"/>
    <x v="1807"/>
    <x v="1200"/>
    <x v="49"/>
    <n v="81291"/>
    <s v="Pet care (except veterinary) services"/>
    <n v="1"/>
    <s v="All establishments"/>
    <n v="1"/>
    <s v="All establishments"/>
    <n v="2019"/>
    <n v="4"/>
    <x v="2645"/>
    <s v="H"/>
    <x v="1023"/>
    <s v="G"/>
    <x v="8"/>
    <s v="G"/>
  </r>
  <r>
    <s v="0500000US55077"/>
    <x v="1808"/>
    <x v="571"/>
    <x v="49"/>
    <n v="54194"/>
    <s v="Veterinary services"/>
    <n v="1"/>
    <s v="All establishments"/>
    <n v="1"/>
    <s v="All establishments"/>
    <n v="2019"/>
    <n v="4"/>
    <x v="2274"/>
    <s v="H"/>
    <x v="109"/>
    <s v="H"/>
    <x v="54"/>
    <s v="G"/>
  </r>
  <r>
    <s v="0500000US55079"/>
    <x v="1809"/>
    <x v="1201"/>
    <x v="49"/>
    <n v="45391"/>
    <s v="Pet and pet supplies stores"/>
    <n v="1"/>
    <s v="All establishments"/>
    <n v="1"/>
    <s v="All establishments"/>
    <n v="2019"/>
    <n v="25"/>
    <x v="2646"/>
    <s v="H"/>
    <x v="1624"/>
    <s v="H"/>
    <x v="346"/>
    <s v="H"/>
  </r>
  <r>
    <s v="0500000US55079"/>
    <x v="1809"/>
    <x v="1201"/>
    <x v="49"/>
    <n v="54194"/>
    <s v="Veterinary services"/>
    <n v="1"/>
    <s v="All establishments"/>
    <n v="1"/>
    <s v="All establishments"/>
    <n v="2019"/>
    <n v="42"/>
    <x v="2647"/>
    <s v="H"/>
    <x v="1625"/>
    <s v="H"/>
    <x v="630"/>
    <s v="G"/>
  </r>
  <r>
    <s v="0500000US55079"/>
    <x v="1809"/>
    <x v="1201"/>
    <x v="49"/>
    <n v="81291"/>
    <s v="Pet care (except veterinary) services"/>
    <n v="1"/>
    <s v="All establishments"/>
    <n v="1"/>
    <s v="All establishments"/>
    <n v="2019"/>
    <n v="45"/>
    <x v="2646"/>
    <s v="G"/>
    <x v="1626"/>
    <s v="G"/>
    <x v="214"/>
    <s v="G"/>
  </r>
  <r>
    <s v="0500000US55081"/>
    <x v="1810"/>
    <x v="211"/>
    <x v="49"/>
    <n v="54194"/>
    <s v="Veterinary services"/>
    <n v="1"/>
    <s v="All establishments"/>
    <n v="1"/>
    <s v="All establishments"/>
    <n v="2019"/>
    <n v="10"/>
    <x v="2648"/>
    <s v="G"/>
    <x v="312"/>
    <s v="G"/>
    <x v="137"/>
    <s v="H"/>
  </r>
  <r>
    <s v="0500000US55081"/>
    <x v="1810"/>
    <x v="211"/>
    <x v="49"/>
    <n v="81291"/>
    <s v="Pet care (except veterinary) services"/>
    <n v="1"/>
    <s v="All establishments"/>
    <n v="1"/>
    <s v="All establishments"/>
    <n v="2019"/>
    <n v="4"/>
    <x v="45"/>
    <s v="G"/>
    <x v="807"/>
    <s v="G"/>
    <x v="139"/>
    <s v="J"/>
  </r>
  <r>
    <s v="0500000US55083"/>
    <x v="1811"/>
    <x v="1202"/>
    <x v="49"/>
    <n v="54194"/>
    <s v="Veterinary services"/>
    <n v="1"/>
    <s v="All establishments"/>
    <n v="1"/>
    <s v="All establishments"/>
    <n v="2019"/>
    <n v="4"/>
    <x v="2607"/>
    <s v="J"/>
    <x v="123"/>
    <s v="J"/>
    <x v="202"/>
    <s v="H"/>
  </r>
  <r>
    <s v="0500000US55085"/>
    <x v="1812"/>
    <x v="755"/>
    <x v="49"/>
    <n v="45391"/>
    <s v="Pet and pet supplies stores"/>
    <n v="1"/>
    <s v="All establishments"/>
    <n v="1"/>
    <s v="All establishments"/>
    <n v="2019"/>
    <n v="6"/>
    <x v="2649"/>
    <s v="J"/>
    <x v="1627"/>
    <s v="J"/>
    <x v="541"/>
    <s v="J"/>
  </r>
  <r>
    <s v="0500000US55085"/>
    <x v="1812"/>
    <x v="755"/>
    <x v="49"/>
    <n v="54194"/>
    <s v="Veterinary services"/>
    <n v="1"/>
    <s v="All establishments"/>
    <n v="1"/>
    <s v="All establishments"/>
    <n v="2019"/>
    <n v="7"/>
    <x v="2650"/>
    <s v="G"/>
    <x v="880"/>
    <s v="G"/>
    <x v="340"/>
    <s v="G"/>
  </r>
  <r>
    <s v="0500000US55085"/>
    <x v="1812"/>
    <x v="755"/>
    <x v="49"/>
    <n v="81291"/>
    <s v="Pet care (except veterinary) services"/>
    <n v="1"/>
    <s v="All establishments"/>
    <n v="1"/>
    <s v="All establishments"/>
    <n v="2019"/>
    <n v="6"/>
    <x v="1538"/>
    <s v="G"/>
    <x v="8"/>
    <s v="G"/>
    <x v="54"/>
    <s v="J"/>
  </r>
  <r>
    <s v="0500000US55087"/>
    <x v="1813"/>
    <x v="1203"/>
    <x v="49"/>
    <n v="45391"/>
    <s v="Pet and pet supplies stores"/>
    <n v="1"/>
    <s v="All establishments"/>
    <n v="1"/>
    <s v="All establishments"/>
    <n v="2019"/>
    <n v="4"/>
    <x v="1412"/>
    <s v="J"/>
    <x v="1058"/>
    <s v="J"/>
    <x v="223"/>
    <s v="J"/>
  </r>
  <r>
    <s v="0500000US55087"/>
    <x v="1813"/>
    <x v="1203"/>
    <x v="49"/>
    <n v="54194"/>
    <s v="Veterinary services"/>
    <n v="1"/>
    <s v="All establishments"/>
    <n v="1"/>
    <s v="All establishments"/>
    <n v="2019"/>
    <n v="14"/>
    <x v="2651"/>
    <s v="H"/>
    <x v="1628"/>
    <s v="G"/>
    <x v="253"/>
    <s v="G"/>
  </r>
  <r>
    <s v="0500000US55087"/>
    <x v="1813"/>
    <x v="1203"/>
    <x v="49"/>
    <n v="81291"/>
    <s v="Pet care (except veterinary) services"/>
    <n v="1"/>
    <s v="All establishments"/>
    <n v="1"/>
    <s v="All establishments"/>
    <n v="2019"/>
    <n v="14"/>
    <x v="866"/>
    <s v="G"/>
    <x v="343"/>
    <s v="G"/>
    <x v="247"/>
    <s v="G"/>
  </r>
  <r>
    <s v="0500000US55089"/>
    <x v="1814"/>
    <x v="1204"/>
    <x v="49"/>
    <n v="45391"/>
    <s v="Pet and pet supplies stores"/>
    <n v="1"/>
    <s v="All establishments"/>
    <n v="1"/>
    <s v="All establishments"/>
    <n v="2019"/>
    <n v="6"/>
    <x v="1696"/>
    <s v="G"/>
    <x v="713"/>
    <s v="G"/>
    <x v="122"/>
    <s v="G"/>
  </r>
  <r>
    <s v="0500000US55089"/>
    <x v="1814"/>
    <x v="1204"/>
    <x v="49"/>
    <n v="54194"/>
    <s v="Veterinary services"/>
    <n v="1"/>
    <s v="All establishments"/>
    <n v="1"/>
    <s v="All establishments"/>
    <n v="2019"/>
    <n v="14"/>
    <x v="2652"/>
    <s v="G"/>
    <x v="268"/>
    <s v="G"/>
    <x v="370"/>
    <s v="G"/>
  </r>
  <r>
    <s v="0500000US55089"/>
    <x v="1814"/>
    <x v="1204"/>
    <x v="49"/>
    <n v="81291"/>
    <s v="Pet care (except veterinary) services"/>
    <n v="1"/>
    <s v="All establishments"/>
    <n v="1"/>
    <s v="All establishments"/>
    <n v="2019"/>
    <n v="16"/>
    <x v="412"/>
    <s v="G"/>
    <x v="422"/>
    <s v="G"/>
    <x v="91"/>
    <s v="H"/>
  </r>
  <r>
    <s v="0500000US55093"/>
    <x v="1815"/>
    <x v="1167"/>
    <x v="49"/>
    <n v="54194"/>
    <s v="Veterinary services"/>
    <n v="1"/>
    <s v="All establishments"/>
    <n v="1"/>
    <s v="All establishments"/>
    <n v="2019"/>
    <n v="5"/>
    <x v="2653"/>
    <s v="G"/>
    <x v="397"/>
    <s v="G"/>
    <x v="95"/>
    <s v="H"/>
  </r>
  <r>
    <s v="0500000US55093"/>
    <x v="1815"/>
    <x v="1167"/>
    <x v="49"/>
    <n v="81291"/>
    <s v="Pet care (except veterinary) services"/>
    <n v="1"/>
    <s v="All establishments"/>
    <n v="1"/>
    <s v="All establishments"/>
    <n v="2019"/>
    <n v="3"/>
    <x v="2654"/>
    <s v="G"/>
    <x v="598"/>
    <s v="G"/>
    <x v="139"/>
    <s v="J"/>
  </r>
  <r>
    <s v="0500000US55095"/>
    <x v="1816"/>
    <x v="79"/>
    <x v="49"/>
    <n v="54194"/>
    <s v="Veterinary services"/>
    <n v="1"/>
    <s v="All establishments"/>
    <n v="1"/>
    <s v="All establishments"/>
    <n v="2019"/>
    <n v="7"/>
    <x v="833"/>
    <s v="G"/>
    <x v="88"/>
    <s v="G"/>
    <x v="53"/>
    <s v="G"/>
  </r>
  <r>
    <s v="0500000US55095"/>
    <x v="1816"/>
    <x v="79"/>
    <x v="49"/>
    <n v="81291"/>
    <s v="Pet care (except veterinary) services"/>
    <n v="1"/>
    <s v="All establishments"/>
    <n v="1"/>
    <s v="All establishments"/>
    <n v="2019"/>
    <n v="4"/>
    <x v="19"/>
    <s v="J"/>
    <x v="995"/>
    <s v="J"/>
    <x v="4"/>
    <s v="J"/>
  </r>
  <r>
    <s v="0500000US55097"/>
    <x v="1817"/>
    <x v="860"/>
    <x v="49"/>
    <n v="54194"/>
    <s v="Veterinary services"/>
    <n v="1"/>
    <s v="All establishments"/>
    <n v="1"/>
    <s v="All establishments"/>
    <n v="2019"/>
    <n v="7"/>
    <x v="2655"/>
    <s v="H"/>
    <x v="1108"/>
    <s v="J"/>
    <x v="115"/>
    <s v="J"/>
  </r>
  <r>
    <s v="0500000US55097"/>
    <x v="1817"/>
    <x v="860"/>
    <x v="49"/>
    <n v="81291"/>
    <s v="Pet care (except veterinary) services"/>
    <n v="1"/>
    <s v="All establishments"/>
    <n v="1"/>
    <s v="All establishments"/>
    <n v="2019"/>
    <n v="4"/>
    <x v="1679"/>
    <s v="H"/>
    <x v="598"/>
    <s v="J"/>
    <x v="68"/>
    <s v="G"/>
  </r>
  <r>
    <s v="0500000US55101"/>
    <x v="1818"/>
    <x v="1205"/>
    <x v="49"/>
    <n v="45391"/>
    <s v="Pet and pet supplies stores"/>
    <n v="1"/>
    <s v="All establishments"/>
    <n v="1"/>
    <s v="All establishments"/>
    <n v="2019"/>
    <n v="6"/>
    <x v="2656"/>
    <s v="G"/>
    <x v="967"/>
    <s v="G"/>
    <x v="84"/>
    <s v="G"/>
  </r>
  <r>
    <s v="0500000US55101"/>
    <x v="1818"/>
    <x v="1205"/>
    <x v="49"/>
    <n v="54194"/>
    <s v="Veterinary services"/>
    <n v="1"/>
    <s v="All establishments"/>
    <n v="1"/>
    <s v="All establishments"/>
    <n v="2019"/>
    <n v="17"/>
    <x v="2657"/>
    <s v="H"/>
    <x v="1566"/>
    <s v="H"/>
    <x v="344"/>
    <s v="H"/>
  </r>
  <r>
    <s v="0500000US55101"/>
    <x v="1818"/>
    <x v="1205"/>
    <x v="49"/>
    <n v="81291"/>
    <s v="Pet care (except veterinary) services"/>
    <n v="1"/>
    <s v="All establishments"/>
    <n v="1"/>
    <s v="All establishments"/>
    <n v="2019"/>
    <n v="11"/>
    <x v="382"/>
    <s v="G"/>
    <x v="303"/>
    <s v="G"/>
    <x v="224"/>
    <s v="J"/>
  </r>
  <r>
    <s v="0500000US55105"/>
    <x v="1819"/>
    <x v="1206"/>
    <x v="49"/>
    <n v="45391"/>
    <s v="Pet and pet supplies stores"/>
    <n v="1"/>
    <s v="All establishments"/>
    <n v="1"/>
    <s v="All establishments"/>
    <n v="2019"/>
    <n v="7"/>
    <x v="2658"/>
    <s v="H"/>
    <x v="1612"/>
    <s v="H"/>
    <x v="424"/>
    <s v="J"/>
  </r>
  <r>
    <s v="0500000US55105"/>
    <x v="1819"/>
    <x v="1206"/>
    <x v="49"/>
    <n v="54194"/>
    <s v="Veterinary services"/>
    <n v="1"/>
    <s v="All establishments"/>
    <n v="1"/>
    <s v="All establishments"/>
    <n v="2019"/>
    <n v="16"/>
    <x v="2659"/>
    <s v="H"/>
    <x v="1131"/>
    <s v="H"/>
    <x v="102"/>
    <s v="J"/>
  </r>
  <r>
    <s v="0500000US55105"/>
    <x v="1819"/>
    <x v="1206"/>
    <x v="49"/>
    <n v="81291"/>
    <s v="Pet care (except veterinary) services"/>
    <n v="1"/>
    <s v="All establishments"/>
    <n v="1"/>
    <s v="All establishments"/>
    <n v="2019"/>
    <n v="16"/>
    <x v="691"/>
    <s v="H"/>
    <x v="174"/>
    <s v="H"/>
    <x v="64"/>
    <s v="H"/>
  </r>
  <r>
    <s v="0500000US55109"/>
    <x v="1820"/>
    <x v="1207"/>
    <x v="49"/>
    <n v="54194"/>
    <s v="Veterinary services"/>
    <n v="1"/>
    <s v="All establishments"/>
    <n v="1"/>
    <s v="All establishments"/>
    <n v="2019"/>
    <n v="20"/>
    <x v="2660"/>
    <s v="H"/>
    <x v="1629"/>
    <s v="G"/>
    <x v="140"/>
    <s v="H"/>
  </r>
  <r>
    <s v="0500000US55109"/>
    <x v="1820"/>
    <x v="1207"/>
    <x v="49"/>
    <n v="81291"/>
    <s v="Pet care (except veterinary) services"/>
    <n v="1"/>
    <s v="All establishments"/>
    <n v="1"/>
    <s v="All establishments"/>
    <n v="2019"/>
    <n v="13"/>
    <x v="2661"/>
    <s v="G"/>
    <x v="1294"/>
    <s v="G"/>
    <x v="263"/>
    <s v="G"/>
  </r>
  <r>
    <s v="0500000US55111"/>
    <x v="1821"/>
    <x v="1208"/>
    <x v="49"/>
    <n v="54194"/>
    <s v="Veterinary services"/>
    <n v="1"/>
    <s v="All establishments"/>
    <n v="1"/>
    <s v="All establishments"/>
    <n v="2019"/>
    <n v="17"/>
    <x v="2662"/>
    <s v="G"/>
    <x v="1340"/>
    <s v="G"/>
    <x v="24"/>
    <s v="G"/>
  </r>
  <r>
    <s v="0500000US55111"/>
    <x v="1821"/>
    <x v="1208"/>
    <x v="49"/>
    <n v="81291"/>
    <s v="Pet care (except veterinary) services"/>
    <n v="1"/>
    <s v="All establishments"/>
    <n v="1"/>
    <s v="All establishments"/>
    <n v="2019"/>
    <n v="4"/>
    <x v="175"/>
    <s v="G"/>
    <x v="952"/>
    <s v="G"/>
    <x v="47"/>
    <s v="J"/>
  </r>
  <r>
    <s v="0500000US55113"/>
    <x v="1822"/>
    <x v="1209"/>
    <x v="49"/>
    <n v="54194"/>
    <s v="Veterinary services"/>
    <n v="1"/>
    <s v="All establishments"/>
    <n v="1"/>
    <s v="All establishments"/>
    <n v="2019"/>
    <n v="6"/>
    <x v="1276"/>
    <s v="G"/>
    <x v="921"/>
    <s v="G"/>
    <x v="259"/>
    <s v="J"/>
  </r>
  <r>
    <s v="0500000US55115"/>
    <x v="1823"/>
    <x v="1210"/>
    <x v="49"/>
    <n v="54194"/>
    <s v="Veterinary services"/>
    <n v="1"/>
    <s v="All establishments"/>
    <n v="1"/>
    <s v="All establishments"/>
    <n v="2019"/>
    <n v="6"/>
    <x v="2663"/>
    <s v="G"/>
    <x v="62"/>
    <s v="G"/>
    <x v="53"/>
    <s v="H"/>
  </r>
  <r>
    <s v="0500000US55115"/>
    <x v="1823"/>
    <x v="1210"/>
    <x v="49"/>
    <n v="81291"/>
    <s v="Pet care (except veterinary) services"/>
    <n v="1"/>
    <s v="All establishments"/>
    <n v="1"/>
    <s v="All establishments"/>
    <n v="2019"/>
    <n v="3"/>
    <x v="61"/>
    <s v="H"/>
    <x v="710"/>
    <s v="H"/>
    <x v="77"/>
    <s v="G"/>
  </r>
  <r>
    <s v="0500000US55117"/>
    <x v="1824"/>
    <x v="1211"/>
    <x v="49"/>
    <n v="54194"/>
    <s v="Veterinary services"/>
    <n v="1"/>
    <s v="All establishments"/>
    <n v="1"/>
    <s v="All establishments"/>
    <n v="2019"/>
    <n v="9"/>
    <x v="1999"/>
    <s v="G"/>
    <x v="1224"/>
    <s v="G"/>
    <x v="195"/>
    <s v="G"/>
  </r>
  <r>
    <s v="0500000US55117"/>
    <x v="1824"/>
    <x v="1211"/>
    <x v="49"/>
    <n v="81291"/>
    <s v="Pet care (except veterinary) services"/>
    <n v="1"/>
    <s v="All establishments"/>
    <n v="1"/>
    <s v="All establishments"/>
    <n v="2019"/>
    <n v="8"/>
    <x v="2497"/>
    <s v="H"/>
    <x v="806"/>
    <s v="H"/>
    <x v="59"/>
    <s v="J"/>
  </r>
  <r>
    <s v="0500000US55121"/>
    <x v="1825"/>
    <x v="1212"/>
    <x v="49"/>
    <n v="54194"/>
    <s v="Veterinary services"/>
    <n v="1"/>
    <s v="All establishments"/>
    <n v="1"/>
    <s v="All establishments"/>
    <n v="2019"/>
    <n v="6"/>
    <x v="2664"/>
    <s v="G"/>
    <x v="581"/>
    <s v="G"/>
    <x v="10"/>
    <s v="G"/>
  </r>
  <r>
    <s v="0500000US55123"/>
    <x v="1826"/>
    <x v="1213"/>
    <x v="49"/>
    <n v="54194"/>
    <s v="Veterinary services"/>
    <n v="1"/>
    <s v="All establishments"/>
    <n v="1"/>
    <s v="All establishments"/>
    <n v="2019"/>
    <n v="9"/>
    <x v="972"/>
    <s v="H"/>
    <x v="619"/>
    <s v="G"/>
    <x v="72"/>
    <s v="H"/>
  </r>
  <r>
    <s v="0500000US55125"/>
    <x v="1827"/>
    <x v="1214"/>
    <x v="49"/>
    <n v="54194"/>
    <s v="Veterinary services"/>
    <n v="1"/>
    <s v="All establishments"/>
    <n v="1"/>
    <s v="All establishments"/>
    <n v="2019"/>
    <n v="6"/>
    <x v="59"/>
    <s v="G"/>
    <x v="24"/>
    <s v="G"/>
    <x v="17"/>
    <s v="G"/>
  </r>
  <r>
    <s v="0500000US55127"/>
    <x v="1828"/>
    <x v="1215"/>
    <x v="49"/>
    <n v="45391"/>
    <s v="Pet and pet supplies stores"/>
    <n v="1"/>
    <s v="All establishments"/>
    <n v="1"/>
    <s v="All establishments"/>
    <n v="2019"/>
    <n v="4"/>
    <x v="1275"/>
    <s v="J"/>
    <x v="559"/>
    <s v="J"/>
    <x v="225"/>
    <s v="J"/>
  </r>
  <r>
    <s v="0500000US55127"/>
    <x v="1828"/>
    <x v="1215"/>
    <x v="49"/>
    <n v="54194"/>
    <s v="Veterinary services"/>
    <n v="1"/>
    <s v="All establishments"/>
    <n v="1"/>
    <s v="All establishments"/>
    <n v="2019"/>
    <n v="16"/>
    <x v="2665"/>
    <s v="H"/>
    <x v="1630"/>
    <s v="H"/>
    <x v="296"/>
    <s v="H"/>
  </r>
  <r>
    <s v="0500000US55127"/>
    <x v="1828"/>
    <x v="1215"/>
    <x v="49"/>
    <n v="81291"/>
    <s v="Pet care (except veterinary) services"/>
    <n v="1"/>
    <s v="All establishments"/>
    <n v="1"/>
    <s v="All establishments"/>
    <n v="2019"/>
    <n v="9"/>
    <x v="2666"/>
    <s v="H"/>
    <x v="806"/>
    <s v="H"/>
    <x v="259"/>
    <s v="J"/>
  </r>
  <r>
    <s v="0500000US55129"/>
    <x v="1829"/>
    <x v="1216"/>
    <x v="49"/>
    <n v="54194"/>
    <s v="Veterinary services"/>
    <n v="1"/>
    <s v="All establishments"/>
    <n v="1"/>
    <s v="All establishments"/>
    <n v="2019"/>
    <n v="3"/>
    <x v="2388"/>
    <s v="H"/>
    <x v="933"/>
    <s v="H"/>
    <x v="53"/>
    <s v="J"/>
  </r>
  <r>
    <s v="0500000US55131"/>
    <x v="1830"/>
    <x v="85"/>
    <x v="49"/>
    <n v="45391"/>
    <s v="Pet and pet supplies stores"/>
    <n v="1"/>
    <s v="All establishments"/>
    <n v="1"/>
    <s v="All establishments"/>
    <n v="2019"/>
    <n v="7"/>
    <x v="641"/>
    <s v="J"/>
    <x v="681"/>
    <s v="J"/>
    <x v="338"/>
    <s v="H"/>
  </r>
  <r>
    <s v="0500000US55131"/>
    <x v="1830"/>
    <x v="85"/>
    <x v="49"/>
    <n v="54194"/>
    <s v="Veterinary services"/>
    <n v="1"/>
    <s v="All establishments"/>
    <n v="1"/>
    <s v="All establishments"/>
    <n v="2019"/>
    <n v="15"/>
    <x v="2667"/>
    <s v="G"/>
    <x v="1580"/>
    <s v="G"/>
    <x v="479"/>
    <s v="G"/>
  </r>
  <r>
    <s v="0500000US55131"/>
    <x v="1830"/>
    <x v="85"/>
    <x v="49"/>
    <n v="81291"/>
    <s v="Pet care (except veterinary) services"/>
    <n v="1"/>
    <s v="All establishments"/>
    <n v="1"/>
    <s v="All establishments"/>
    <n v="2019"/>
    <n v="12"/>
    <x v="2174"/>
    <s v="G"/>
    <x v="764"/>
    <s v="G"/>
    <x v="319"/>
    <s v="G"/>
  </r>
  <r>
    <s v="0500000US55133"/>
    <x v="1831"/>
    <x v="1217"/>
    <x v="49"/>
    <n v="45391"/>
    <s v="Pet and pet supplies stores"/>
    <n v="1"/>
    <s v="All establishments"/>
    <n v="1"/>
    <s v="All establishments"/>
    <n v="2019"/>
    <n v="22"/>
    <x v="2668"/>
    <s v="G"/>
    <x v="1631"/>
    <s v="G"/>
    <x v="600"/>
    <s v="G"/>
  </r>
  <r>
    <s v="0500000US55133"/>
    <x v="1831"/>
    <x v="1217"/>
    <x v="49"/>
    <n v="54194"/>
    <s v="Veterinary services"/>
    <n v="1"/>
    <s v="All establishments"/>
    <n v="1"/>
    <s v="All establishments"/>
    <n v="2019"/>
    <n v="45"/>
    <x v="2669"/>
    <s v="G"/>
    <x v="1632"/>
    <s v="H"/>
    <x v="674"/>
    <s v="H"/>
  </r>
  <r>
    <s v="0500000US55133"/>
    <x v="1831"/>
    <x v="1217"/>
    <x v="49"/>
    <n v="81291"/>
    <s v="Pet care (except veterinary) services"/>
    <n v="1"/>
    <s v="All establishments"/>
    <n v="1"/>
    <s v="All establishments"/>
    <n v="2019"/>
    <n v="46"/>
    <x v="1517"/>
    <s v="G"/>
    <x v="1633"/>
    <s v="G"/>
    <x v="513"/>
    <s v="G"/>
  </r>
  <r>
    <s v="0500000US55135"/>
    <x v="1832"/>
    <x v="1218"/>
    <x v="49"/>
    <n v="54194"/>
    <s v="Veterinary services"/>
    <n v="1"/>
    <s v="All establishments"/>
    <n v="1"/>
    <s v="All establishments"/>
    <n v="2019"/>
    <n v="8"/>
    <x v="2670"/>
    <s v="G"/>
    <x v="1542"/>
    <s v="G"/>
    <x v="15"/>
    <s v="G"/>
  </r>
  <r>
    <s v="0500000US55139"/>
    <x v="1833"/>
    <x v="345"/>
    <x v="49"/>
    <n v="45391"/>
    <s v="Pet and pet supplies stores"/>
    <n v="1"/>
    <s v="All establishments"/>
    <n v="1"/>
    <s v="All establishments"/>
    <n v="2019"/>
    <n v="6"/>
    <x v="2671"/>
    <s v="H"/>
    <x v="926"/>
    <s v="H"/>
    <x v="53"/>
    <s v="G"/>
  </r>
  <r>
    <s v="0500000US55139"/>
    <x v="1833"/>
    <x v="345"/>
    <x v="49"/>
    <n v="54194"/>
    <s v="Veterinary services"/>
    <n v="1"/>
    <s v="All establishments"/>
    <n v="1"/>
    <s v="All establishments"/>
    <n v="2019"/>
    <n v="14"/>
    <x v="2627"/>
    <s v="G"/>
    <x v="1634"/>
    <s v="G"/>
    <x v="675"/>
    <s v="G"/>
  </r>
  <r>
    <s v="0500000US55139"/>
    <x v="1833"/>
    <x v="345"/>
    <x v="49"/>
    <n v="81291"/>
    <s v="Pet care (except veterinary) services"/>
    <n v="1"/>
    <s v="All establishments"/>
    <n v="1"/>
    <s v="All establishments"/>
    <n v="2019"/>
    <n v="16"/>
    <x v="541"/>
    <s v="G"/>
    <x v="1076"/>
    <s v="G"/>
    <x v="623"/>
    <s v="G"/>
  </r>
  <r>
    <s v="0500000US55141"/>
    <x v="1834"/>
    <x v="868"/>
    <x v="49"/>
    <n v="45391"/>
    <s v="Pet and pet supplies stores"/>
    <n v="1"/>
    <s v="All establishments"/>
    <n v="1"/>
    <s v="All establishments"/>
    <n v="2019"/>
    <n v="4"/>
    <x v="1031"/>
    <s v="H"/>
    <x v="321"/>
    <s v="J"/>
    <x v="94"/>
    <s v="J"/>
  </r>
  <r>
    <s v="0500000US55141"/>
    <x v="1834"/>
    <x v="868"/>
    <x v="49"/>
    <n v="54194"/>
    <s v="Veterinary services"/>
    <n v="1"/>
    <s v="All establishments"/>
    <n v="1"/>
    <s v="All establishments"/>
    <n v="2019"/>
    <n v="8"/>
    <x v="2672"/>
    <s v="H"/>
    <x v="147"/>
    <s v="H"/>
    <x v="31"/>
    <s v="H"/>
  </r>
  <r>
    <s v="0500000US55141"/>
    <x v="1834"/>
    <x v="868"/>
    <x v="49"/>
    <n v="81291"/>
    <s v="Pet care (except veterinary) services"/>
    <n v="1"/>
    <s v="All establishments"/>
    <n v="1"/>
    <s v="All establishments"/>
    <n v="2019"/>
    <n v="3"/>
    <x v="157"/>
    <s v="H"/>
    <x v="1399"/>
    <s v="H"/>
    <x v="96"/>
    <s v="J"/>
  </r>
  <r>
    <s v="0500000US56001"/>
    <x v="1835"/>
    <x v="740"/>
    <x v="50"/>
    <n v="54194"/>
    <s v="Veterinary services"/>
    <n v="1"/>
    <s v="All establishments"/>
    <n v="1"/>
    <s v="All establishments"/>
    <n v="2019"/>
    <n v="5"/>
    <x v="684"/>
    <s v="G"/>
    <x v="7"/>
    <s v="G"/>
    <x v="103"/>
    <s v="G"/>
  </r>
  <r>
    <s v="0500000US56003"/>
    <x v="1836"/>
    <x v="1219"/>
    <x v="50"/>
    <n v="54194"/>
    <s v="Veterinary services"/>
    <n v="1"/>
    <s v="All establishments"/>
    <n v="1"/>
    <s v="All establishments"/>
    <n v="2019"/>
    <n v="3"/>
    <x v="522"/>
    <s v="H"/>
    <x v="142"/>
    <s v="J"/>
    <x v="38"/>
    <s v="J"/>
  </r>
  <r>
    <s v="0500000US56005"/>
    <x v="1837"/>
    <x v="449"/>
    <x v="50"/>
    <n v="54194"/>
    <s v="Veterinary services"/>
    <n v="1"/>
    <s v="All establishments"/>
    <n v="1"/>
    <s v="All establishments"/>
    <n v="2019"/>
    <n v="5"/>
    <x v="2158"/>
    <s v="G"/>
    <x v="618"/>
    <s v="G"/>
    <x v="220"/>
    <s v="G"/>
  </r>
  <r>
    <s v="0500000US56009"/>
    <x v="1838"/>
    <x v="1220"/>
    <x v="50"/>
    <n v="54194"/>
    <s v="Veterinary services"/>
    <n v="1"/>
    <s v="All establishments"/>
    <n v="1"/>
    <s v="All establishments"/>
    <n v="2019"/>
    <n v="4"/>
    <x v="2673"/>
    <s v="G"/>
    <x v="389"/>
    <s v="G"/>
    <x v="18"/>
    <s v="G"/>
  </r>
  <r>
    <s v="0500000US56013"/>
    <x v="1839"/>
    <x v="150"/>
    <x v="50"/>
    <n v="54194"/>
    <s v="Veterinary services"/>
    <n v="1"/>
    <s v="All establishments"/>
    <n v="1"/>
    <s v="All establishments"/>
    <n v="2019"/>
    <n v="7"/>
    <x v="2413"/>
    <s v="G"/>
    <x v="491"/>
    <s v="G"/>
    <x v="143"/>
    <s v="G"/>
  </r>
  <r>
    <s v="0500000US56013"/>
    <x v="1839"/>
    <x v="150"/>
    <x v="50"/>
    <n v="81291"/>
    <s v="Pet care (except veterinary) services"/>
    <n v="1"/>
    <s v="All establishments"/>
    <n v="1"/>
    <s v="All establishments"/>
    <n v="2019"/>
    <n v="3"/>
    <x v="1345"/>
    <s v="G"/>
    <x v="710"/>
    <s v="G"/>
    <x v="199"/>
    <s v="G"/>
  </r>
  <r>
    <s v="0500000US56019"/>
    <x v="1840"/>
    <x v="363"/>
    <x v="50"/>
    <n v="54194"/>
    <s v="Veterinary services"/>
    <n v="1"/>
    <s v="All establishments"/>
    <n v="1"/>
    <s v="All establishments"/>
    <n v="2019"/>
    <n v="3"/>
    <x v="2674"/>
    <s v="H"/>
    <x v="135"/>
    <s v="H"/>
    <x v="7"/>
    <s v="G"/>
  </r>
  <r>
    <s v="0500000US56021"/>
    <x v="1841"/>
    <x v="1221"/>
    <x v="50"/>
    <n v="45391"/>
    <s v="Pet and pet supplies stores"/>
    <n v="1"/>
    <s v="All establishments"/>
    <n v="1"/>
    <s v="All establishments"/>
    <n v="2019"/>
    <n v="5"/>
    <x v="2675"/>
    <s v="H"/>
    <x v="1387"/>
    <s v="H"/>
    <x v="212"/>
    <s v="H"/>
  </r>
  <r>
    <s v="0500000US56021"/>
    <x v="1841"/>
    <x v="1221"/>
    <x v="50"/>
    <n v="54194"/>
    <s v="Veterinary services"/>
    <n v="1"/>
    <s v="All establishments"/>
    <n v="1"/>
    <s v="All establishments"/>
    <n v="2019"/>
    <n v="16"/>
    <x v="2676"/>
    <s v="G"/>
    <x v="1635"/>
    <s v="G"/>
    <x v="41"/>
    <s v="G"/>
  </r>
  <r>
    <s v="0500000US56021"/>
    <x v="1841"/>
    <x v="1221"/>
    <x v="50"/>
    <n v="81291"/>
    <s v="Pet care (except veterinary) services"/>
    <n v="1"/>
    <s v="All establishments"/>
    <n v="1"/>
    <s v="All establishments"/>
    <n v="2019"/>
    <n v="8"/>
    <x v="2677"/>
    <s v="G"/>
    <x v="885"/>
    <s v="G"/>
    <x v="20"/>
    <s v="G"/>
  </r>
  <r>
    <s v="0500000US56023"/>
    <x v="1842"/>
    <x v="157"/>
    <x v="50"/>
    <n v="54194"/>
    <s v="Veterinary services"/>
    <n v="1"/>
    <s v="All establishments"/>
    <n v="1"/>
    <s v="All establishments"/>
    <n v="2019"/>
    <n v="5"/>
    <x v="1052"/>
    <s v="H"/>
    <x v="318"/>
    <s v="J"/>
    <x v="14"/>
    <s v="H"/>
  </r>
  <r>
    <s v="0500000US56025"/>
    <x v="1843"/>
    <x v="1222"/>
    <x v="50"/>
    <n v="45391"/>
    <s v="Pet and pet supplies stores"/>
    <n v="1"/>
    <s v="All establishments"/>
    <n v="1"/>
    <s v="All establishments"/>
    <n v="2019"/>
    <n v="3"/>
    <x v="2594"/>
    <s v="J"/>
    <x v="286"/>
    <s v="J"/>
    <x v="14"/>
    <s v="J"/>
  </r>
  <r>
    <s v="0500000US56025"/>
    <x v="1843"/>
    <x v="1222"/>
    <x v="50"/>
    <n v="54194"/>
    <s v="Veterinary services"/>
    <n v="1"/>
    <s v="All establishments"/>
    <n v="1"/>
    <s v="All establishments"/>
    <n v="2019"/>
    <n v="9"/>
    <x v="2678"/>
    <s v="G"/>
    <x v="836"/>
    <s v="G"/>
    <x v="301"/>
    <s v="G"/>
  </r>
  <r>
    <s v="0500000US56025"/>
    <x v="1843"/>
    <x v="1222"/>
    <x v="50"/>
    <n v="81291"/>
    <s v="Pet care (except veterinary) services"/>
    <n v="1"/>
    <s v="All establishments"/>
    <n v="1"/>
    <s v="All establishments"/>
    <n v="2019"/>
    <n v="4"/>
    <x v="1056"/>
    <s v="G"/>
    <x v="483"/>
    <s v="H"/>
    <x v="16"/>
    <s v="G"/>
  </r>
  <r>
    <s v="0500000US56029"/>
    <x v="1844"/>
    <x v="164"/>
    <x v="50"/>
    <n v="54194"/>
    <s v="Veterinary services"/>
    <n v="1"/>
    <s v="All establishments"/>
    <n v="1"/>
    <s v="All establishments"/>
    <n v="2019"/>
    <n v="11"/>
    <x v="2542"/>
    <s v="G"/>
    <x v="1520"/>
    <s v="G"/>
    <x v="99"/>
    <s v="G"/>
  </r>
  <r>
    <s v="0500000US56029"/>
    <x v="1844"/>
    <x v="164"/>
    <x v="50"/>
    <n v="81291"/>
    <s v="Pet care (except veterinary) services"/>
    <n v="1"/>
    <s v="All establishments"/>
    <n v="1"/>
    <s v="All establishments"/>
    <n v="2019"/>
    <n v="4"/>
    <x v="1320"/>
    <s v="G"/>
    <x v="796"/>
    <s v="H"/>
    <x v="6"/>
    <s v="J"/>
  </r>
  <r>
    <s v="0500000US56031"/>
    <x v="1845"/>
    <x v="659"/>
    <x v="50"/>
    <n v="54194"/>
    <s v="Veterinary services"/>
    <n v="1"/>
    <s v="All establishments"/>
    <n v="1"/>
    <s v="All establishments"/>
    <n v="2019"/>
    <n v="3"/>
    <x v="2679"/>
    <s v="H"/>
    <x v="780"/>
    <s v="H"/>
    <x v="9"/>
    <s v="J"/>
  </r>
  <r>
    <s v="0500000US56033"/>
    <x v="1846"/>
    <x v="702"/>
    <x v="50"/>
    <n v="45391"/>
    <s v="Pet and pet supplies stores"/>
    <n v="1"/>
    <s v="All establishments"/>
    <n v="1"/>
    <s v="All establishments"/>
    <n v="2019"/>
    <n v="3"/>
    <x v="507"/>
    <s v="H"/>
    <x v="457"/>
    <s v="H"/>
    <x v="199"/>
    <s v="G"/>
  </r>
  <r>
    <s v="0500000US56033"/>
    <x v="1846"/>
    <x v="702"/>
    <x v="50"/>
    <n v="54194"/>
    <s v="Veterinary services"/>
    <n v="1"/>
    <s v="All establishments"/>
    <n v="1"/>
    <s v="All establishments"/>
    <n v="2019"/>
    <n v="10"/>
    <x v="1313"/>
    <s v="G"/>
    <x v="662"/>
    <s v="G"/>
    <x v="64"/>
    <s v="G"/>
  </r>
  <r>
    <s v="0500000US56035"/>
    <x v="1847"/>
    <x v="1223"/>
    <x v="50"/>
    <n v="54194"/>
    <s v="Veterinary services"/>
    <n v="1"/>
    <s v="All establishments"/>
    <n v="1"/>
    <s v="All establishments"/>
    <n v="2019"/>
    <n v="3"/>
    <x v="2680"/>
    <s v="H"/>
    <x v="712"/>
    <s v="H"/>
    <x v="22"/>
    <s v="J"/>
  </r>
  <r>
    <s v="0500000US56037"/>
    <x v="1848"/>
    <x v="1224"/>
    <x v="50"/>
    <n v="54194"/>
    <s v="Veterinary services"/>
    <n v="1"/>
    <s v="All establishments"/>
    <n v="1"/>
    <s v="All establishments"/>
    <n v="2019"/>
    <n v="5"/>
    <x v="2681"/>
    <s v="G"/>
    <x v="1636"/>
    <s v="G"/>
    <x v="338"/>
    <s v="G"/>
  </r>
  <r>
    <s v="0500000US56037"/>
    <x v="1848"/>
    <x v="1224"/>
    <x v="50"/>
    <n v="81291"/>
    <s v="Pet care (except veterinary) services"/>
    <n v="1"/>
    <s v="All establishments"/>
    <n v="1"/>
    <s v="All establishments"/>
    <n v="2019"/>
    <n v="3"/>
    <x v="2682"/>
    <s v="J"/>
    <x v="1637"/>
    <s v="J"/>
    <x v="400"/>
    <s v="G"/>
  </r>
  <r>
    <s v="0500000US56039"/>
    <x v="1849"/>
    <x v="303"/>
    <x v="50"/>
    <n v="45391"/>
    <s v="Pet and pet supplies stores"/>
    <n v="1"/>
    <s v="All establishments"/>
    <n v="1"/>
    <s v="All establishments"/>
    <n v="2019"/>
    <n v="3"/>
    <x v="1183"/>
    <s v="G"/>
    <x v="806"/>
    <s v="G"/>
    <x v="16"/>
    <s v="J"/>
  </r>
  <r>
    <s v="0500000US56039"/>
    <x v="1849"/>
    <x v="303"/>
    <x v="50"/>
    <n v="81291"/>
    <s v="Pet care (except veterinary) services"/>
    <n v="1"/>
    <s v="All establishments"/>
    <n v="1"/>
    <s v="All establishments"/>
    <n v="2019"/>
    <n v="5"/>
    <x v="628"/>
    <s v="H"/>
    <x v="192"/>
    <s v="J"/>
    <x v="77"/>
    <s v="J"/>
  </r>
  <r>
    <s v="0500000US56041"/>
    <x v="1850"/>
    <x v="1225"/>
    <x v="50"/>
    <n v="54194"/>
    <s v="Veterinary services"/>
    <n v="1"/>
    <s v="All establishments"/>
    <n v="1"/>
    <s v="All establishments"/>
    <n v="2019"/>
    <n v="4"/>
    <x v="2683"/>
    <s v="G"/>
    <x v="279"/>
    <s v="G"/>
    <x v="14"/>
    <s v="H"/>
  </r>
  <r>
    <s v="0500000US56043"/>
    <x v="1851"/>
    <x v="1226"/>
    <x v="50"/>
    <n v="54194"/>
    <s v="Veterinary services"/>
    <n v="1"/>
    <s v="All establishments"/>
    <n v="1"/>
    <s v="All establishments"/>
    <n v="2019"/>
    <n v="5"/>
    <x v="1321"/>
    <s v="G"/>
    <x v="358"/>
    <s v="G"/>
    <x v="22"/>
    <s v="J"/>
  </r>
  <r>
    <s v="0500000US66075"/>
    <x v="1852"/>
    <x v="1227"/>
    <x v="51"/>
    <n v="45391"/>
    <s v="Pet and pet supplies stores"/>
    <n v="1"/>
    <s v="All establishments"/>
    <n v="1"/>
    <s v="All establishments"/>
    <n v="2019"/>
    <n v="3"/>
    <x v="2684"/>
    <s v="J"/>
    <x v="182"/>
    <s v="J"/>
    <x v="4"/>
    <s v="J"/>
  </r>
  <r>
    <s v="0500000US66160"/>
    <x v="1853"/>
    <x v="1228"/>
    <x v="51"/>
    <n v="54194"/>
    <s v="Veterinary services"/>
    <n v="1"/>
    <s v="All establishments"/>
    <n v="1"/>
    <s v="All establishments"/>
    <n v="2019"/>
    <n v="3"/>
    <x v="2685"/>
    <s v="H"/>
    <x v="585"/>
    <s v="H"/>
    <x v="99"/>
    <s v="G"/>
  </r>
  <r>
    <s v="0500000US72005"/>
    <x v="1854"/>
    <x v="1229"/>
    <x v="52"/>
    <n v="54194"/>
    <s v="Veterinary services"/>
    <n v="1"/>
    <s v="All establishments"/>
    <n v="1"/>
    <s v="All establishments"/>
    <n v="2019"/>
    <n v="3"/>
    <x v="2686"/>
    <s v="G"/>
    <x v="6"/>
    <s v="G"/>
    <x v="139"/>
    <s v="G"/>
  </r>
  <r>
    <s v="0500000US72013"/>
    <x v="1855"/>
    <x v="1230"/>
    <x v="52"/>
    <n v="45391"/>
    <s v="Pet and pet supplies stores"/>
    <n v="1"/>
    <s v="All establishments"/>
    <n v="1"/>
    <s v="All establishments"/>
    <n v="2019"/>
    <n v="3"/>
    <x v="2687"/>
    <s v="J"/>
    <x v="1023"/>
    <s v="J"/>
    <x v="96"/>
    <s v="J"/>
  </r>
  <r>
    <s v="0500000US72013"/>
    <x v="1855"/>
    <x v="1230"/>
    <x v="52"/>
    <n v="54194"/>
    <s v="Veterinary services"/>
    <n v="1"/>
    <s v="All establishments"/>
    <n v="1"/>
    <s v="All establishments"/>
    <n v="2019"/>
    <n v="4"/>
    <x v="2276"/>
    <s v="G"/>
    <x v="519"/>
    <s v="G"/>
    <x v="22"/>
    <s v="G"/>
  </r>
  <r>
    <s v="0500000US72021"/>
    <x v="1856"/>
    <x v="1231"/>
    <x v="52"/>
    <n v="45391"/>
    <s v="Pet and pet supplies stores"/>
    <n v="1"/>
    <s v="All establishments"/>
    <n v="1"/>
    <s v="All establishments"/>
    <n v="2019"/>
    <n v="10"/>
    <x v="739"/>
    <s v="J"/>
    <x v="213"/>
    <s v="J"/>
    <x v="220"/>
    <s v="J"/>
  </r>
  <r>
    <s v="0500000US72021"/>
    <x v="1856"/>
    <x v="1231"/>
    <x v="52"/>
    <n v="54194"/>
    <s v="Veterinary services"/>
    <n v="1"/>
    <s v="All establishments"/>
    <n v="1"/>
    <s v="All establishments"/>
    <n v="2019"/>
    <n v="12"/>
    <x v="2688"/>
    <s v="H"/>
    <x v="649"/>
    <s v="H"/>
    <x v="1"/>
    <s v="G"/>
  </r>
  <r>
    <s v="0500000US72023"/>
    <x v="1857"/>
    <x v="1232"/>
    <x v="52"/>
    <n v="54194"/>
    <s v="Veterinary services"/>
    <n v="1"/>
    <s v="All establishments"/>
    <n v="1"/>
    <s v="All establishments"/>
    <n v="2019"/>
    <n v="3"/>
    <x v="123"/>
    <s v="G"/>
    <x v="121"/>
    <s v="G"/>
    <x v="5"/>
    <s v="G"/>
  </r>
  <r>
    <s v="0500000US72025"/>
    <x v="1858"/>
    <x v="1233"/>
    <x v="52"/>
    <n v="45391"/>
    <s v="Pet and pet supplies stores"/>
    <n v="1"/>
    <s v="All establishments"/>
    <n v="1"/>
    <s v="All establishments"/>
    <n v="2019"/>
    <n v="9"/>
    <x v="435"/>
    <s v="H"/>
    <x v="736"/>
    <s v="J"/>
    <x v="143"/>
    <s v="J"/>
  </r>
  <r>
    <s v="0500000US72025"/>
    <x v="1858"/>
    <x v="1233"/>
    <x v="52"/>
    <n v="54194"/>
    <s v="Veterinary services"/>
    <n v="1"/>
    <s v="All establishments"/>
    <n v="1"/>
    <s v="All establishments"/>
    <n v="2019"/>
    <n v="9"/>
    <x v="2689"/>
    <s v="G"/>
    <x v="176"/>
    <s v="G"/>
    <x v="30"/>
    <s v="J"/>
  </r>
  <r>
    <s v="0500000US72031"/>
    <x v="1859"/>
    <x v="1234"/>
    <x v="52"/>
    <n v="45391"/>
    <s v="Pet and pet supplies stores"/>
    <n v="1"/>
    <s v="All establishments"/>
    <n v="1"/>
    <s v="All establishments"/>
    <n v="2019"/>
    <n v="6"/>
    <x v="1634"/>
    <s v="J"/>
    <x v="693"/>
    <s v="J"/>
    <x v="31"/>
    <s v="J"/>
  </r>
  <r>
    <s v="0500000US72031"/>
    <x v="1859"/>
    <x v="1234"/>
    <x v="52"/>
    <n v="54194"/>
    <s v="Veterinary services"/>
    <n v="1"/>
    <s v="All establishments"/>
    <n v="1"/>
    <s v="All establishments"/>
    <n v="2019"/>
    <n v="6"/>
    <x v="2690"/>
    <s v="G"/>
    <x v="755"/>
    <s v="H"/>
    <x v="202"/>
    <s v="J"/>
  </r>
  <r>
    <s v="0500000US72047"/>
    <x v="1860"/>
    <x v="1235"/>
    <x v="52"/>
    <n v="45391"/>
    <s v="Pet and pet supplies stores"/>
    <n v="1"/>
    <s v="All establishments"/>
    <n v="1"/>
    <s v="All establishments"/>
    <n v="2019"/>
    <n v="3"/>
    <x v="1369"/>
    <s v="H"/>
    <x v="139"/>
    <s v="G"/>
    <x v="54"/>
    <s v="J"/>
  </r>
  <r>
    <s v="0500000US72051"/>
    <x v="1861"/>
    <x v="1236"/>
    <x v="52"/>
    <n v="54194"/>
    <s v="Veterinary services"/>
    <n v="1"/>
    <s v="All establishments"/>
    <n v="1"/>
    <s v="All establishments"/>
    <n v="2019"/>
    <n v="3"/>
    <x v="2429"/>
    <s v="J"/>
    <x v="610"/>
    <s v="J"/>
    <x v="8"/>
    <s v="G"/>
  </r>
  <r>
    <s v="0500000US72053"/>
    <x v="1862"/>
    <x v="1237"/>
    <x v="52"/>
    <n v="54194"/>
    <s v="Veterinary services"/>
    <n v="1"/>
    <s v="All establishments"/>
    <n v="1"/>
    <s v="All establishments"/>
    <n v="2019"/>
    <n v="3"/>
    <x v="2691"/>
    <s v="H"/>
    <x v="8"/>
    <s v="H"/>
    <x v="77"/>
    <s v="J"/>
  </r>
  <r>
    <s v="0500000US72061"/>
    <x v="1863"/>
    <x v="1238"/>
    <x v="52"/>
    <n v="54194"/>
    <s v="Veterinary services"/>
    <n v="1"/>
    <s v="All establishments"/>
    <n v="1"/>
    <s v="All establishments"/>
    <n v="2019"/>
    <n v="9"/>
    <x v="1930"/>
    <s v="H"/>
    <x v="904"/>
    <s v="H"/>
    <x v="143"/>
    <s v="J"/>
  </r>
  <r>
    <s v="0500000US72061"/>
    <x v="1863"/>
    <x v="1238"/>
    <x v="52"/>
    <n v="81291"/>
    <s v="Pet care (except veterinary) services"/>
    <n v="1"/>
    <s v="All establishments"/>
    <n v="1"/>
    <s v="All establishments"/>
    <n v="2019"/>
    <n v="3"/>
    <x v="552"/>
    <s v="H"/>
    <x v="19"/>
    <s v="J"/>
    <x v="4"/>
    <s v="J"/>
  </r>
  <r>
    <s v="0500000US72069"/>
    <x v="1864"/>
    <x v="1239"/>
    <x v="52"/>
    <n v="54194"/>
    <s v="Veterinary services"/>
    <n v="1"/>
    <s v="All establishments"/>
    <n v="1"/>
    <s v="All establishments"/>
    <n v="2019"/>
    <n v="4"/>
    <x v="2425"/>
    <s v="G"/>
    <x v="1206"/>
    <s v="G"/>
    <x v="7"/>
    <s v="J"/>
  </r>
  <r>
    <s v="0500000US72091"/>
    <x v="1865"/>
    <x v="1240"/>
    <x v="52"/>
    <n v="45391"/>
    <s v="Pet and pet supplies stores"/>
    <n v="1"/>
    <s v="All establishments"/>
    <n v="1"/>
    <s v="All establishments"/>
    <n v="2019"/>
    <n v="4"/>
    <x v="61"/>
    <s v="J"/>
    <x v="979"/>
    <s v="J"/>
    <x v="38"/>
    <s v="G"/>
  </r>
  <r>
    <s v="0500000US72091"/>
    <x v="1865"/>
    <x v="1240"/>
    <x v="52"/>
    <n v="54194"/>
    <s v="Veterinary services"/>
    <n v="1"/>
    <s v="All establishments"/>
    <n v="1"/>
    <s v="All establishments"/>
    <n v="2019"/>
    <n v="4"/>
    <x v="726"/>
    <s v="H"/>
    <x v="358"/>
    <s v="H"/>
    <x v="63"/>
    <s v="G"/>
  </r>
  <r>
    <s v="0500000US72097"/>
    <x v="1866"/>
    <x v="1241"/>
    <x v="52"/>
    <n v="45391"/>
    <s v="Pet and pet supplies stores"/>
    <n v="1"/>
    <s v="All establishments"/>
    <n v="1"/>
    <s v="All establishments"/>
    <n v="2019"/>
    <n v="3"/>
    <x v="1894"/>
    <s v="J"/>
    <x v="125"/>
    <s v="J"/>
    <x v="5"/>
    <s v="J"/>
  </r>
  <r>
    <s v="0500000US72097"/>
    <x v="1866"/>
    <x v="1241"/>
    <x v="52"/>
    <n v="54194"/>
    <s v="Veterinary services"/>
    <n v="1"/>
    <s v="All establishments"/>
    <n v="1"/>
    <s v="All establishments"/>
    <n v="2019"/>
    <n v="4"/>
    <x v="1535"/>
    <s v="H"/>
    <x v="608"/>
    <s v="H"/>
    <x v="54"/>
    <s v="J"/>
  </r>
  <r>
    <s v="0500000US72097"/>
    <x v="1866"/>
    <x v="1241"/>
    <x v="52"/>
    <n v="81291"/>
    <s v="Pet care (except veterinary) services"/>
    <n v="1"/>
    <s v="All establishments"/>
    <n v="1"/>
    <s v="All establishments"/>
    <n v="2019"/>
    <n v="3"/>
    <x v="1398"/>
    <s v="G"/>
    <x v="91"/>
    <s v="G"/>
    <x v="4"/>
    <s v="J"/>
  </r>
  <r>
    <s v="0500000US72113"/>
    <x v="1867"/>
    <x v="1242"/>
    <x v="52"/>
    <n v="45391"/>
    <s v="Pet and pet supplies stores"/>
    <n v="1"/>
    <s v="All establishments"/>
    <n v="1"/>
    <s v="All establishments"/>
    <n v="2019"/>
    <n v="6"/>
    <x v="1818"/>
    <s v="H"/>
    <x v="1450"/>
    <s v="H"/>
    <x v="50"/>
    <s v="H"/>
  </r>
  <r>
    <s v="0500000US72113"/>
    <x v="1867"/>
    <x v="1242"/>
    <x v="52"/>
    <n v="54194"/>
    <s v="Veterinary services"/>
    <n v="1"/>
    <s v="All establishments"/>
    <n v="1"/>
    <s v="All establishments"/>
    <n v="2019"/>
    <n v="5"/>
    <x v="2692"/>
    <s v="H"/>
    <x v="321"/>
    <s v="G"/>
    <x v="61"/>
    <s v="G"/>
  </r>
  <r>
    <s v="0500000US72125"/>
    <x v="1868"/>
    <x v="1243"/>
    <x v="52"/>
    <n v="54194"/>
    <s v="Veterinary services"/>
    <n v="1"/>
    <s v="All establishments"/>
    <n v="1"/>
    <s v="All establishments"/>
    <n v="2019"/>
    <n v="3"/>
    <x v="2243"/>
    <s v="G"/>
    <x v="298"/>
    <s v="G"/>
    <x v="38"/>
    <s v="G"/>
  </r>
  <r>
    <s v="0500000US72127"/>
    <x v="1869"/>
    <x v="1244"/>
    <x v="52"/>
    <n v="45391"/>
    <s v="Pet and pet supplies stores"/>
    <n v="1"/>
    <s v="All establishments"/>
    <n v="1"/>
    <s v="All establishments"/>
    <n v="2019"/>
    <n v="9"/>
    <x v="2693"/>
    <s v="J"/>
    <x v="379"/>
    <s v="J"/>
    <x v="88"/>
    <s v="J"/>
  </r>
  <r>
    <s v="0500000US72127"/>
    <x v="1869"/>
    <x v="1244"/>
    <x v="52"/>
    <n v="54194"/>
    <s v="Veterinary services"/>
    <n v="1"/>
    <s v="All establishments"/>
    <n v="1"/>
    <s v="All establishments"/>
    <n v="2019"/>
    <n v="31"/>
    <x v="2694"/>
    <s v="G"/>
    <x v="813"/>
    <s v="G"/>
    <x v="270"/>
    <s v="G"/>
  </r>
  <r>
    <s v="0500000US72131"/>
    <x v="1870"/>
    <x v="1245"/>
    <x v="52"/>
    <n v="45391"/>
    <s v="Pet and pet supplies stores"/>
    <n v="1"/>
    <s v="All establishments"/>
    <n v="1"/>
    <s v="All establishments"/>
    <n v="2019"/>
    <n v="3"/>
    <x v="2695"/>
    <s v="G"/>
    <x v="1023"/>
    <s v="G"/>
    <x v="38"/>
    <s v="J"/>
  </r>
  <r>
    <s v="0500000US72137"/>
    <x v="1871"/>
    <x v="1246"/>
    <x v="52"/>
    <n v="54194"/>
    <s v="Veterinary services"/>
    <n v="1"/>
    <s v="All establishments"/>
    <n v="1"/>
    <s v="All establishments"/>
    <n v="2019"/>
    <n v="3"/>
    <x v="2696"/>
    <s v="H"/>
    <x v="1399"/>
    <s v="J"/>
    <x v="8"/>
    <s v="J"/>
  </r>
  <r>
    <s v="0500000US72139"/>
    <x v="1872"/>
    <x v="1247"/>
    <x v="52"/>
    <n v="45391"/>
    <s v="Pet and pet supplies stores"/>
    <n v="1"/>
    <s v="All establishments"/>
    <n v="1"/>
    <s v="All establishments"/>
    <n v="2019"/>
    <n v="3"/>
    <x v="1464"/>
    <s v="H"/>
    <x v="796"/>
    <s v="J"/>
    <x v="33"/>
    <s v="J"/>
  </r>
  <r>
    <s v="0500000US78030"/>
    <x v="1873"/>
    <x v="1248"/>
    <x v="53"/>
    <n v="54194"/>
    <s v="Veterinary services"/>
    <n v="1"/>
    <s v="All establishments"/>
    <n v="1"/>
    <s v="All establishments"/>
    <n v="2019"/>
    <n v="3"/>
    <x v="2697"/>
    <s v="G"/>
    <x v="67"/>
    <s v="G"/>
    <x v="95"/>
    <s v="H"/>
  </r>
  <r>
    <s v="0500000US78030"/>
    <x v="1873"/>
    <x v="1248"/>
    <x v="53"/>
    <n v="81291"/>
    <s v="Pet care (except veterinary) services"/>
    <n v="1"/>
    <s v="All establishments"/>
    <n v="1"/>
    <s v="All establishments"/>
    <n v="2019"/>
    <n v="3"/>
    <x v="906"/>
    <s v="J"/>
    <x v="854"/>
    <s v="J"/>
    <x v="14"/>
    <s v="J"/>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8D7B0B-0070-FC4C-BAC2-64B9407D3B88}" name="PivotTable11" cacheId="6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eographic Area">
  <location ref="A1:E1876" firstHeaderRow="0" firstDataRow="1" firstDataCol="1"/>
  <pivotFields count="18">
    <pivotField showAll="0"/>
    <pivotField axis="axisRow" showAll="0">
      <items count="1875">
        <item x="626"/>
        <item x="1646"/>
        <item x="319"/>
        <item x="469"/>
        <item x="574"/>
        <item x="861"/>
        <item x="1253"/>
        <item x="140"/>
        <item x="344"/>
        <item x="408"/>
        <item x="828"/>
        <item x="946"/>
        <item x="1334"/>
        <item x="1634"/>
        <item x="1854"/>
        <item x="1397"/>
        <item x="191"/>
        <item x="1099"/>
        <item x="89"/>
        <item x="1038"/>
        <item x="1835"/>
        <item x="1647"/>
        <item x="829"/>
        <item x="1100"/>
        <item x="1703"/>
        <item x="470"/>
        <item x="718"/>
        <item x="680"/>
        <item x="1039"/>
        <item x="1335"/>
        <item x="409"/>
        <item x="1179"/>
        <item x="719"/>
        <item x="90"/>
        <item x="1648"/>
        <item x="1649"/>
        <item x="43"/>
        <item x="1398"/>
        <item x="1444"/>
        <item x="1500"/>
        <item x="664"/>
        <item x="1501"/>
        <item x="681"/>
        <item x="778"/>
        <item x="720"/>
        <item x="471"/>
        <item x="1502"/>
        <item x="141"/>
        <item x="142"/>
        <item x="1855"/>
        <item x="61"/>
        <item x="1650"/>
        <item x="1336"/>
        <item x="665"/>
        <item x="627"/>
        <item x="1180"/>
        <item x="1776"/>
        <item x="1181"/>
        <item x="1725"/>
        <item x="1503"/>
        <item x="530"/>
        <item x="1182"/>
        <item x="999"/>
        <item x="1254"/>
        <item x="862"/>
        <item x="1183"/>
        <item x="1651"/>
        <item x="1504"/>
        <item x="0"/>
        <item x="1101"/>
        <item x="628"/>
        <item x="1305"/>
        <item x="1"/>
        <item x="243"/>
        <item x="703"/>
        <item x="682"/>
        <item x="1505"/>
        <item x="320"/>
        <item x="2"/>
        <item x="704"/>
        <item x="575"/>
        <item x="1777"/>
        <item x="244"/>
        <item x="721"/>
        <item x="863"/>
        <item x="410"/>
        <item x="531"/>
        <item x="245"/>
        <item x="1506"/>
        <item x="864"/>
        <item x="62"/>
        <item x="192"/>
        <item x="722"/>
        <item x="1856"/>
        <item x="1778"/>
        <item x="1102"/>
        <item x="1399"/>
        <item x="629"/>
        <item x="1337"/>
        <item x="924"/>
        <item x="779"/>
        <item x="1255"/>
        <item x="1338"/>
        <item x="1445"/>
        <item x="1652"/>
        <item x="1507"/>
        <item x="989"/>
        <item x="1508"/>
        <item x="1184"/>
        <item x="780"/>
        <item x="321"/>
        <item x="1635"/>
        <item x="63"/>
        <item x="472"/>
        <item x="781"/>
        <item x="865"/>
        <item x="1306"/>
        <item x="1726"/>
        <item x="723"/>
        <item x="1000"/>
        <item x="1400"/>
        <item x="1756"/>
        <item x="1339"/>
        <item x="705"/>
        <item x="1020"/>
        <item x="724"/>
        <item x="1509"/>
        <item x="246"/>
        <item x="1836"/>
        <item x="322"/>
        <item x="473"/>
        <item x="1103"/>
        <item x="323"/>
        <item x="925"/>
        <item x="1340"/>
        <item x="3"/>
        <item x="1446"/>
        <item x="782"/>
        <item x="830"/>
        <item x="324"/>
        <item x="325"/>
        <item x="64"/>
        <item x="345"/>
        <item x="411"/>
        <item x="474"/>
        <item x="576"/>
        <item x="866"/>
        <item x="1510"/>
        <item x="630"/>
        <item x="1653"/>
        <item x="143"/>
        <item x="532"/>
        <item x="577"/>
        <item x="1511"/>
        <item x="1622"/>
        <item x="578"/>
        <item x="579"/>
        <item x="193"/>
        <item x="1341"/>
        <item x="1447"/>
        <item x="725"/>
        <item x="1512"/>
        <item x="1513"/>
        <item x="580"/>
        <item x="475"/>
        <item x="194"/>
        <item x="706"/>
        <item x="1392"/>
        <item x="1040"/>
        <item x="1757"/>
        <item x="1428"/>
        <item x="1041"/>
        <item x="144"/>
        <item x="195"/>
        <item x="783"/>
        <item x="1185"/>
        <item x="1429"/>
        <item x="1514"/>
        <item x="1779"/>
        <item x="1104"/>
        <item x="247"/>
        <item x="1256"/>
        <item x="476"/>
        <item x="867"/>
        <item x="1342"/>
        <item x="947"/>
        <item x="1780"/>
        <item x="581"/>
        <item x="248"/>
        <item x="1105"/>
        <item x="346"/>
        <item x="1106"/>
        <item x="1169"/>
        <item x="1001"/>
        <item x="1515"/>
        <item x="1781"/>
        <item x="948"/>
        <item x="477"/>
        <item x="533"/>
        <item x="868"/>
        <item x="1186"/>
        <item x="1343"/>
        <item x="91"/>
        <item x="1430"/>
        <item x="1107"/>
        <item x="1758"/>
        <item x="1857"/>
        <item x="1623"/>
        <item x="1257"/>
        <item x="631"/>
        <item x="1858"/>
        <item x="92"/>
        <item x="632"/>
        <item x="582"/>
        <item x="1108"/>
        <item x="1516"/>
        <item x="1636"/>
        <item x="4"/>
        <item x="726"/>
        <item x="1517"/>
        <item x="869"/>
        <item x="583"/>
        <item x="1782"/>
        <item x="683"/>
        <item x="1344"/>
        <item x="249"/>
        <item x="870"/>
        <item x="1002"/>
        <item x="1518"/>
        <item x="584"/>
        <item x="1448"/>
        <item x="1654"/>
        <item x="1837"/>
        <item x="1258"/>
        <item x="326"/>
        <item x="871"/>
        <item x="1003"/>
        <item x="926"/>
        <item x="1345"/>
        <item x="784"/>
        <item x="1859"/>
        <item x="684"/>
        <item x="1655"/>
        <item x="65"/>
        <item x="250"/>
        <item x="412"/>
        <item x="478"/>
        <item x="685"/>
        <item x="990"/>
        <item x="1187"/>
        <item x="1449"/>
        <item x="988"/>
        <item x="927"/>
        <item x="1259"/>
        <item x="1450"/>
        <item x="1109"/>
        <item x="785"/>
        <item x="928"/>
        <item x="413"/>
        <item x="479"/>
        <item x="727"/>
        <item x="872"/>
        <item x="949"/>
        <item x="1170"/>
        <item x="1519"/>
        <item x="327"/>
        <item x="1110"/>
        <item x="251"/>
        <item x="1042"/>
        <item x="1043"/>
        <item x="686"/>
        <item x="480"/>
        <item x="873"/>
        <item x="950"/>
        <item x="1346"/>
        <item x="481"/>
        <item x="145"/>
        <item x="347"/>
        <item x="1188"/>
        <item x="687"/>
        <item x="1431"/>
        <item x="1401"/>
        <item x="728"/>
        <item x="196"/>
        <item x="1704"/>
        <item x="252"/>
        <item x="1111"/>
        <item x="1044"/>
        <item x="1021"/>
        <item x="1451"/>
        <item x="729"/>
        <item x="1727"/>
        <item x="1045"/>
        <item x="1046"/>
        <item x="5"/>
        <item x="253"/>
        <item x="482"/>
        <item x="534"/>
        <item x="1112"/>
        <item x="1260"/>
        <item x="1402"/>
        <item x="1520"/>
        <item x="951"/>
        <item x="1705"/>
        <item x="991"/>
        <item x="1347"/>
        <item x="1403"/>
        <item x="1656"/>
        <item x="952"/>
        <item x="483"/>
        <item x="6"/>
        <item x="730"/>
        <item x="1783"/>
        <item x="786"/>
        <item x="1637"/>
        <item x="1261"/>
        <item x="348"/>
        <item x="585"/>
        <item x="874"/>
        <item x="980"/>
        <item x="197"/>
        <item x="1307"/>
        <item x="1452"/>
        <item x="1728"/>
        <item x="731"/>
        <item x="349"/>
        <item x="414"/>
        <item x="535"/>
        <item x="586"/>
        <item x="981"/>
        <item x="1189"/>
        <item x="1729"/>
        <item x="1784"/>
        <item x="7"/>
        <item x="254"/>
        <item x="1657"/>
        <item x="1308"/>
        <item x="198"/>
        <item x="536"/>
        <item x="787"/>
        <item x="831"/>
        <item x="875"/>
        <item x="953"/>
        <item x="255"/>
        <item x="484"/>
        <item x="1348"/>
        <item x="66"/>
        <item x="1190"/>
        <item x="1113"/>
        <item x="1262"/>
        <item x="350"/>
        <item x="415"/>
        <item x="485"/>
        <item x="732"/>
        <item x="1047"/>
        <item x="1191"/>
        <item x="1349"/>
        <item x="537"/>
        <item x="256"/>
        <item x="50"/>
        <item x="51"/>
        <item x="1432"/>
        <item x="8"/>
        <item x="1453"/>
        <item x="9"/>
        <item x="876"/>
        <item x="351"/>
        <item x="954"/>
        <item x="1022"/>
        <item x="1404"/>
        <item x="199"/>
        <item x="1521"/>
        <item x="1706"/>
        <item x="1522"/>
        <item x="257"/>
        <item x="200"/>
        <item x="258"/>
        <item x="1048"/>
        <item x="1309"/>
        <item x="1350"/>
        <item x="1785"/>
        <item x="1192"/>
        <item x="1114"/>
        <item x="1523"/>
        <item x="1263"/>
        <item x="1524"/>
        <item x="93"/>
        <item x="1838"/>
        <item x="67"/>
        <item x="352"/>
        <item x="1525"/>
        <item x="992"/>
        <item x="1310"/>
        <item x="832"/>
        <item x="1860"/>
        <item x="1049"/>
        <item x="1526"/>
        <item x="1193"/>
        <item x="10"/>
        <item x="259"/>
        <item x="538"/>
        <item x="1730"/>
        <item x="1264"/>
        <item x="68"/>
        <item x="1115"/>
        <item x="69"/>
        <item x="486"/>
        <item x="539"/>
        <item x="1194"/>
        <item x="1351"/>
        <item x="1786"/>
        <item x="1265"/>
        <item x="70"/>
        <item x="1311"/>
        <item x="788"/>
        <item x="11"/>
        <item x="1658"/>
        <item x="666"/>
        <item x="1004"/>
        <item x="1116"/>
        <item x="1352"/>
        <item x="1454"/>
        <item x="1117"/>
        <item x="1023"/>
        <item x="1312"/>
        <item x="955"/>
        <item x="1266"/>
        <item x="1195"/>
        <item x="789"/>
        <item x="12"/>
        <item x="13"/>
        <item x="487"/>
        <item x="1527"/>
        <item x="1787"/>
        <item x="1118"/>
        <item x="1196"/>
        <item x="1405"/>
        <item x="1353"/>
        <item x="1119"/>
        <item x="1455"/>
        <item x="1120"/>
        <item x="416"/>
        <item x="587"/>
        <item x="1624"/>
        <item x="1433"/>
        <item x="956"/>
        <item x="260"/>
        <item x="957"/>
        <item x="633"/>
        <item x="1528"/>
        <item x="417"/>
        <item x="418"/>
        <item x="1197"/>
        <item x="14"/>
        <item x="261"/>
        <item x="353"/>
        <item x="419"/>
        <item x="94"/>
        <item x="420"/>
        <item x="488"/>
        <item x="1050"/>
        <item x="1198"/>
        <item x="1267"/>
        <item x="1354"/>
        <item x="146"/>
        <item x="733"/>
        <item x="1529"/>
        <item x="147"/>
        <item x="489"/>
        <item x="1313"/>
        <item x="201"/>
        <item x="833"/>
        <item x="1268"/>
        <item x="1530"/>
        <item x="490"/>
        <item x="540"/>
        <item x="734"/>
        <item x="1456"/>
        <item x="190"/>
        <item x="1024"/>
        <item x="790"/>
        <item x="958"/>
        <item x="1788"/>
        <item x="1789"/>
        <item x="1861"/>
        <item x="688"/>
        <item x="1406"/>
        <item x="262"/>
        <item x="148"/>
        <item x="263"/>
        <item x="354"/>
        <item x="541"/>
        <item x="791"/>
        <item x="959"/>
        <item x="982"/>
        <item x="1314"/>
        <item x="1731"/>
        <item x="1790"/>
        <item x="421"/>
        <item x="491"/>
        <item x="707"/>
        <item x="1791"/>
        <item x="355"/>
        <item x="1121"/>
        <item x="1122"/>
        <item x="1051"/>
        <item x="202"/>
        <item x="1457"/>
        <item x="149"/>
        <item x="634"/>
        <item x="635"/>
        <item x="1531"/>
        <item x="735"/>
        <item x="1792"/>
        <item x="1532"/>
        <item x="1025"/>
        <item x="356"/>
        <item x="1407"/>
        <item x="357"/>
        <item x="264"/>
        <item x="358"/>
        <item x="95"/>
        <item x="151"/>
        <item x="1534"/>
        <item x="150"/>
        <item x="542"/>
        <item x="422"/>
        <item x="983"/>
        <item x="543"/>
        <item x="1533"/>
        <item x="15"/>
        <item x="328"/>
        <item x="736"/>
        <item x="1535"/>
        <item x="1052"/>
        <item x="1199"/>
        <item x="1355"/>
        <item x="16"/>
        <item x="203"/>
        <item x="708"/>
        <item x="1005"/>
        <item x="1053"/>
        <item x="17"/>
        <item x="636"/>
        <item x="44"/>
        <item x="1707"/>
        <item x="1659"/>
        <item x="179"/>
        <item x="1200"/>
        <item x="1862"/>
        <item x="1708"/>
        <item x="265"/>
        <item x="1536"/>
        <item x="71"/>
        <item x="1660"/>
        <item x="266"/>
        <item x="359"/>
        <item x="492"/>
        <item x="588"/>
        <item x="1356"/>
        <item x="1458"/>
        <item x="1537"/>
        <item x="929"/>
        <item x="792"/>
        <item x="544"/>
        <item x="204"/>
        <item x="930"/>
        <item x="589"/>
        <item x="1408"/>
        <item x="267"/>
        <item x="423"/>
        <item x="590"/>
        <item x="1661"/>
        <item x="1793"/>
        <item x="360"/>
        <item x="834"/>
        <item x="268"/>
        <item x="1123"/>
        <item x="1538"/>
        <item x="18"/>
        <item x="361"/>
        <item x="424"/>
        <item x="545"/>
        <item x="591"/>
        <item x="667"/>
        <item x="709"/>
        <item x="877"/>
        <item x="1054"/>
        <item x="1124"/>
        <item x="1201"/>
        <item x="1357"/>
        <item x="1459"/>
        <item x="1539"/>
        <item x="1638"/>
        <item x="1662"/>
        <item x="1732"/>
        <item x="689"/>
        <item x="1663"/>
        <item x="1709"/>
        <item x="793"/>
        <item x="152"/>
        <item x="1839"/>
        <item x="96"/>
        <item x="269"/>
        <item x="362"/>
        <item x="1055"/>
        <item x="1202"/>
        <item x="205"/>
        <item x="960"/>
        <item x="1710"/>
        <item x="931"/>
        <item x="1203"/>
        <item x="1540"/>
        <item x="153"/>
        <item x="1269"/>
        <item x="72"/>
        <item x="690"/>
        <item x="1270"/>
        <item x="878"/>
        <item x="1125"/>
        <item x="546"/>
        <item x="1204"/>
        <item x="329"/>
        <item x="737"/>
        <item x="1056"/>
        <item x="19"/>
        <item x="835"/>
        <item x="1409"/>
        <item x="1460"/>
        <item x="52"/>
        <item x="206"/>
        <item x="1461"/>
        <item x="1541"/>
        <item x="270"/>
        <item x="97"/>
        <item x="1006"/>
        <item x="1664"/>
        <item x="271"/>
        <item x="1542"/>
        <item x="1665"/>
        <item x="794"/>
        <item x="330"/>
        <item x="272"/>
        <item x="1271"/>
        <item x="993"/>
        <item x="154"/>
        <item x="1171"/>
        <item x="738"/>
        <item x="425"/>
        <item x="592"/>
        <item x="795"/>
        <item x="1026"/>
        <item x="1733"/>
        <item x="1794"/>
        <item x="1126"/>
        <item x="739"/>
        <item x="593"/>
        <item x="1734"/>
        <item x="1543"/>
        <item x="1795"/>
        <item x="1759"/>
        <item x="73"/>
        <item x="426"/>
        <item x="879"/>
        <item x="1057"/>
        <item x="1205"/>
        <item x="1358"/>
        <item x="1462"/>
        <item x="1666"/>
        <item x="594"/>
        <item x="1410"/>
        <item x="1411"/>
        <item x="1544"/>
        <item x="1545"/>
        <item x="363"/>
        <item x="880"/>
        <item x="1546"/>
        <item x="1863"/>
        <item x="1127"/>
        <item x="155"/>
        <item x="273"/>
        <item x="274"/>
        <item x="1852"/>
        <item x="1547"/>
        <item x="1128"/>
        <item x="1667"/>
        <item x="275"/>
        <item x="961"/>
        <item x="1463"/>
        <item x="427"/>
        <item x="1206"/>
        <item x="1464"/>
        <item x="710"/>
        <item x="711"/>
        <item x="1760"/>
        <item x="1711"/>
        <item x="428"/>
        <item x="493"/>
        <item x="668"/>
        <item x="836"/>
        <item x="1207"/>
        <item x="1668"/>
        <item x="207"/>
        <item x="494"/>
        <item x="595"/>
        <item x="1208"/>
        <item x="1548"/>
        <item x="1761"/>
        <item x="691"/>
        <item x="1129"/>
        <item x="1549"/>
        <item x="429"/>
        <item x="495"/>
        <item x="837"/>
        <item x="1550"/>
        <item x="1762"/>
        <item x="1712"/>
        <item x="276"/>
        <item x="180"/>
        <item x="547"/>
        <item x="1272"/>
        <item x="315"/>
        <item x="1465"/>
        <item x="1551"/>
        <item x="1130"/>
        <item x="596"/>
        <item x="1131"/>
        <item x="1466"/>
        <item x="1552"/>
        <item x="430"/>
        <item x="796"/>
        <item x="1669"/>
        <item x="20"/>
        <item x="277"/>
        <item x="364"/>
        <item x="431"/>
        <item x="496"/>
        <item x="597"/>
        <item x="881"/>
        <item x="1467"/>
        <item x="1670"/>
        <item x="1058"/>
        <item x="208"/>
        <item x="1553"/>
        <item x="1209"/>
        <item x="209"/>
        <item x="210"/>
        <item x="994"/>
        <item x="740"/>
        <item x="838"/>
        <item x="1210"/>
        <item x="1554"/>
        <item x="1211"/>
        <item x="962"/>
        <item x="316"/>
        <item x="1555"/>
        <item x="1315"/>
        <item x="598"/>
        <item x="1556"/>
        <item x="1412"/>
        <item x="74"/>
        <item x="21"/>
        <item x="278"/>
        <item x="75"/>
        <item x="432"/>
        <item x="692"/>
        <item x="1557"/>
        <item x="882"/>
        <item x="797"/>
        <item x="1007"/>
        <item x="1434"/>
        <item x="1864"/>
        <item x="98"/>
        <item x="984"/>
        <item x="1468"/>
        <item x="1558"/>
        <item x="1008"/>
        <item x="1359"/>
        <item x="433"/>
        <item x="741"/>
        <item x="1212"/>
        <item x="1435"/>
        <item x="637"/>
        <item x="638"/>
        <item x="331"/>
        <item x="99"/>
        <item x="76"/>
        <item x="211"/>
        <item x="1360"/>
        <item x="742"/>
        <item x="100"/>
        <item x="743"/>
        <item x="744"/>
        <item x="497"/>
        <item x="1796"/>
        <item x="1132"/>
        <item x="1625"/>
        <item x="745"/>
        <item x="798"/>
        <item x="1735"/>
        <item x="1671"/>
        <item x="799"/>
        <item x="22"/>
        <item x="279"/>
        <item x="365"/>
        <item x="434"/>
        <item x="498"/>
        <item x="746"/>
        <item x="839"/>
        <item x="883"/>
        <item x="1133"/>
        <item x="1213"/>
        <item x="1273"/>
        <item x="1316"/>
        <item x="1763"/>
        <item x="1797"/>
        <item x="1672"/>
        <item x="435"/>
        <item x="499"/>
        <item x="884"/>
        <item x="1413"/>
        <item x="1559"/>
        <item x="23"/>
        <item x="77"/>
        <item x="156"/>
        <item x="212"/>
        <item x="332"/>
        <item x="366"/>
        <item x="436"/>
        <item x="500"/>
        <item x="548"/>
        <item x="599"/>
        <item x="885"/>
        <item x="963"/>
        <item x="1059"/>
        <item x="1214"/>
        <item x="1317"/>
        <item x="1361"/>
        <item x="1469"/>
        <item x="1560"/>
        <item x="1736"/>
        <item x="1764"/>
        <item x="1798"/>
        <item x="640"/>
        <item x="639"/>
        <item x="333"/>
        <item x="600"/>
        <item x="1561"/>
        <item x="367"/>
        <item x="437"/>
        <item x="501"/>
        <item x="549"/>
        <item x="886"/>
        <item x="1562"/>
        <item x="1840"/>
        <item x="1134"/>
        <item x="280"/>
        <item x="502"/>
        <item x="840"/>
        <item x="1318"/>
        <item x="45"/>
        <item x="1362"/>
        <item x="747"/>
        <item x="1765"/>
        <item x="800"/>
        <item x="368"/>
        <item x="369"/>
        <item x="1563"/>
        <item x="317"/>
        <item x="1564"/>
        <item x="1274"/>
        <item x="46"/>
        <item x="370"/>
        <item x="1565"/>
        <item x="669"/>
        <item x="1799"/>
        <item x="187"/>
        <item x="693"/>
        <item x="748"/>
        <item x="1393"/>
        <item x="601"/>
        <item x="101"/>
        <item x="1566"/>
        <item x="1414"/>
        <item x="1800"/>
        <item x="964"/>
        <item x="1737"/>
        <item x="1673"/>
        <item x="1674"/>
        <item x="1275"/>
        <item x="102"/>
        <item x="1060"/>
        <item x="1276"/>
        <item x="1738"/>
        <item x="1739"/>
        <item x="1319"/>
        <item x="1567"/>
        <item x="1740"/>
        <item x="371"/>
        <item x="438"/>
        <item x="670"/>
        <item x="965"/>
        <item x="1215"/>
        <item x="1470"/>
        <item x="334"/>
        <item x="439"/>
        <item x="503"/>
        <item x="1801"/>
        <item x="157"/>
        <item x="550"/>
        <item x="1363"/>
        <item x="887"/>
        <item x="841"/>
        <item x="888"/>
        <item x="1802"/>
        <item x="641"/>
        <item x="642"/>
        <item x="440"/>
        <item x="103"/>
        <item x="213"/>
        <item x="372"/>
        <item x="441"/>
        <item x="932"/>
        <item x="1216"/>
        <item x="842"/>
        <item x="1568"/>
        <item x="1639"/>
        <item x="1569"/>
        <item x="966"/>
        <item x="1364"/>
        <item x="1415"/>
        <item x="1320"/>
        <item x="1803"/>
        <item x="749"/>
        <item x="442"/>
        <item x="1841"/>
        <item x="158"/>
        <item x="159"/>
        <item x="373"/>
        <item x="335"/>
        <item x="24"/>
        <item x="843"/>
        <item x="602"/>
        <item x="281"/>
        <item x="1416"/>
        <item x="1570"/>
        <item x="25"/>
        <item x="443"/>
        <item x="889"/>
        <item x="1217"/>
        <item x="1365"/>
        <item x="1436"/>
        <item x="1471"/>
        <item x="1277"/>
        <item x="801"/>
        <item x="1027"/>
        <item x="551"/>
        <item x="1366"/>
        <item x="26"/>
        <item x="214"/>
        <item x="374"/>
        <item x="504"/>
        <item x="844"/>
        <item x="1135"/>
        <item x="1571"/>
        <item x="750"/>
        <item x="845"/>
        <item x="1367"/>
        <item x="336"/>
        <item x="751"/>
        <item x="1136"/>
        <item x="215"/>
        <item x="1572"/>
        <item x="216"/>
        <item x="933"/>
        <item x="1061"/>
        <item x="1741"/>
        <item x="1417"/>
        <item x="282"/>
        <item x="1573"/>
        <item x="1218"/>
        <item x="27"/>
        <item x="160"/>
        <item x="283"/>
        <item x="671"/>
        <item x="846"/>
        <item x="890"/>
        <item x="967"/>
        <item x="1028"/>
        <item x="1137"/>
        <item x="1278"/>
        <item x="1321"/>
        <item x="1437"/>
        <item x="1472"/>
        <item x="1804"/>
        <item x="1842"/>
        <item x="643"/>
        <item x="505"/>
        <item x="891"/>
        <item x="1322"/>
        <item x="181"/>
        <item x="375"/>
        <item x="752"/>
        <item x="892"/>
        <item x="1062"/>
        <item x="644"/>
        <item x="1574"/>
        <item x="161"/>
        <item x="376"/>
        <item x="552"/>
        <item x="603"/>
        <item x="1219"/>
        <item x="1279"/>
        <item x="78"/>
        <item x="1220"/>
        <item x="1029"/>
        <item x="104"/>
        <item x="1473"/>
        <item x="1675"/>
        <item x="1676"/>
        <item x="284"/>
        <item x="847"/>
        <item x="1575"/>
        <item x="1221"/>
        <item x="285"/>
        <item x="1030"/>
        <item x="1368"/>
        <item x="1369"/>
        <item x="1713"/>
        <item x="506"/>
        <item x="553"/>
        <item x="802"/>
        <item x="985"/>
        <item x="753"/>
        <item x="380"/>
        <item x="893"/>
        <item x="1139"/>
        <item x="1476"/>
        <item x="381"/>
        <item x="105"/>
        <item x="28"/>
        <item x="286"/>
        <item x="337"/>
        <item x="382"/>
        <item x="444"/>
        <item x="507"/>
        <item x="605"/>
        <item x="848"/>
        <item x="934"/>
        <item x="968"/>
        <item x="1063"/>
        <item x="1222"/>
        <item x="1477"/>
        <item x="1677"/>
        <item x="508"/>
        <item x="1223"/>
        <item x="1323"/>
        <item x="1714"/>
        <item x="1865"/>
        <item x="217"/>
        <item x="754"/>
        <item x="1805"/>
        <item x="1806"/>
        <item x="53"/>
        <item x="106"/>
        <item x="1807"/>
        <item x="29"/>
        <item x="218"/>
        <item x="383"/>
        <item x="445"/>
        <item x="509"/>
        <item x="555"/>
        <item x="606"/>
        <item x="849"/>
        <item x="894"/>
        <item x="1224"/>
        <item x="1324"/>
        <item x="1418"/>
        <item x="1478"/>
        <item x="1766"/>
        <item x="755"/>
        <item x="1808"/>
        <item x="30"/>
        <item x="446"/>
        <item x="510"/>
        <item x="556"/>
        <item x="607"/>
        <item x="1479"/>
        <item x="219"/>
        <item x="804"/>
        <item x="608"/>
        <item x="756"/>
        <item x="1742"/>
        <item x="1577"/>
        <item x="47"/>
        <item x="318"/>
        <item x="1480"/>
        <item x="1866"/>
        <item x="1283"/>
        <item x="1280"/>
        <item x="604"/>
        <item x="1281"/>
        <item x="377"/>
        <item x="1138"/>
        <item x="378"/>
        <item x="1282"/>
        <item x="1370"/>
        <item x="379"/>
        <item x="1576"/>
        <item x="803"/>
        <item x="1474"/>
        <item x="1475"/>
        <item x="554"/>
        <item x="1438"/>
        <item x="1140"/>
        <item x="1678"/>
        <item x="757"/>
        <item x="1225"/>
        <item x="1578"/>
        <item x="805"/>
        <item x="107"/>
        <item x="758"/>
        <item x="108"/>
        <item x="384"/>
        <item x="609"/>
        <item x="1009"/>
        <item x="1226"/>
        <item x="1371"/>
        <item x="1767"/>
        <item x="995"/>
        <item x="162"/>
        <item x="610"/>
        <item x="447"/>
        <item x="557"/>
        <item x="1227"/>
        <item x="220"/>
        <item x="182"/>
        <item x="712"/>
        <item x="1010"/>
        <item x="759"/>
        <item x="1579"/>
        <item x="806"/>
        <item x="895"/>
        <item x="1809"/>
        <item x="1439"/>
        <item x="79"/>
        <item x="935"/>
        <item x="511"/>
        <item x="31"/>
        <item x="109"/>
        <item x="163"/>
        <item x="54"/>
        <item x="1011"/>
        <item x="1768"/>
        <item x="221"/>
        <item x="287"/>
        <item x="385"/>
        <item x="448"/>
        <item x="760"/>
        <item x="1064"/>
        <item x="1372"/>
        <item x="1481"/>
        <item x="1769"/>
        <item x="1810"/>
        <item x="1580"/>
        <item x="761"/>
        <item x="110"/>
        <item x="164"/>
        <item x="32"/>
        <item x="386"/>
        <item x="449"/>
        <item x="558"/>
        <item x="611"/>
        <item x="694"/>
        <item x="1065"/>
        <item x="1228"/>
        <item x="1373"/>
        <item x="1482"/>
        <item x="1581"/>
        <item x="1679"/>
        <item x="1374"/>
        <item x="165"/>
        <item x="1141"/>
        <item x="33"/>
        <item x="166"/>
        <item x="288"/>
        <item x="387"/>
        <item x="450"/>
        <item x="612"/>
        <item x="896"/>
        <item x="1012"/>
        <item x="807"/>
        <item x="1229"/>
        <item x="1172"/>
        <item x="1173"/>
        <item x="808"/>
        <item x="1325"/>
        <item x="512"/>
        <item x="289"/>
        <item x="762"/>
        <item x="1230"/>
        <item x="1284"/>
        <item x="1582"/>
        <item x="713"/>
        <item x="111"/>
        <item x="1142"/>
        <item x="222"/>
        <item x="1066"/>
        <item x="645"/>
        <item x="1843"/>
        <item x="55"/>
        <item x="1583"/>
        <item x="613"/>
        <item x="1680"/>
        <item x="559"/>
        <item x="560"/>
        <item x="850"/>
        <item x="561"/>
        <item x="112"/>
        <item x="188"/>
        <item x="1143"/>
        <item x="183"/>
        <item x="1681"/>
        <item x="184"/>
        <item x="1067"/>
        <item x="763"/>
        <item x="1419"/>
        <item x="1394"/>
        <item x="1715"/>
        <item x="290"/>
        <item x="897"/>
        <item x="338"/>
        <item x="1068"/>
        <item x="809"/>
        <item x="451"/>
        <item x="1285"/>
        <item x="898"/>
        <item x="1584"/>
        <item x="1716"/>
        <item x="714"/>
        <item x="1375"/>
        <item x="1376"/>
        <item x="1286"/>
        <item x="1585"/>
        <item x="986"/>
        <item x="764"/>
        <item x="1013"/>
        <item x="765"/>
        <item x="291"/>
        <item x="1420"/>
        <item x="1811"/>
        <item x="766"/>
        <item x="388"/>
        <item x="614"/>
        <item x="1770"/>
        <item x="223"/>
        <item x="1743"/>
        <item x="224"/>
        <item x="1287"/>
        <item x="1288"/>
        <item x="851"/>
        <item x="615"/>
        <item x="810"/>
        <item x="1069"/>
        <item x="1812"/>
        <item x="1070"/>
        <item x="1144"/>
        <item x="1071"/>
        <item x="113"/>
        <item x="225"/>
        <item x="1072"/>
        <item x="1145"/>
        <item x="1586"/>
        <item x="1640"/>
        <item x="1682"/>
        <item x="1421"/>
        <item x="1073"/>
        <item x="1641"/>
        <item x="646"/>
        <item x="562"/>
        <item x="1289"/>
        <item x="226"/>
        <item x="1074"/>
        <item x="167"/>
        <item x="1031"/>
        <item x="969"/>
        <item x="1075"/>
        <item x="767"/>
        <item x="1231"/>
        <item x="1290"/>
        <item x="811"/>
        <item x="647"/>
        <item x="1813"/>
        <item x="1483"/>
        <item x="672"/>
        <item x="1814"/>
        <item x="1744"/>
        <item x="1683"/>
        <item x="227"/>
        <item x="1587"/>
        <item x="852"/>
        <item x="168"/>
        <item x="936"/>
        <item x="1844"/>
        <item x="1588"/>
        <item x="228"/>
        <item x="1146"/>
        <item x="1014"/>
        <item x="292"/>
        <item x="1291"/>
        <item x="339"/>
        <item x="1292"/>
        <item x="293"/>
        <item x="853"/>
        <item x="1147"/>
        <item x="1440"/>
        <item x="673"/>
        <item x="389"/>
        <item x="452"/>
        <item x="899"/>
        <item x="1377"/>
        <item x="1148"/>
        <item x="900"/>
        <item x="901"/>
        <item x="1378"/>
        <item x="169"/>
        <item x="937"/>
        <item x="390"/>
        <item x="1232"/>
        <item x="294"/>
        <item x="1422"/>
        <item x="1745"/>
        <item x="1815"/>
        <item x="34"/>
        <item x="391"/>
        <item x="616"/>
        <item x="854"/>
        <item x="902"/>
        <item x="1379"/>
        <item x="56"/>
        <item x="57"/>
        <item x="812"/>
        <item x="229"/>
        <item x="674"/>
        <item x="170"/>
        <item x="1149"/>
        <item x="1293"/>
        <item x="1684"/>
        <item x="114"/>
        <item x="903"/>
        <item x="970"/>
        <item x="1845"/>
        <item x="115"/>
        <item x="513"/>
        <item x="715"/>
        <item x="648"/>
        <item x="80"/>
        <item x="230"/>
        <item x="295"/>
        <item x="514"/>
        <item x="904"/>
        <item x="1150"/>
        <item x="1326"/>
        <item x="1589"/>
        <item x="1816"/>
        <item x="1867"/>
        <item x="1294"/>
        <item x="81"/>
        <item x="1233"/>
        <item x="1817"/>
        <item x="453"/>
        <item x="1717"/>
        <item x="563"/>
        <item x="1295"/>
        <item x="515"/>
        <item x="1590"/>
        <item x="938"/>
        <item x="516"/>
        <item x="1685"/>
        <item x="564"/>
        <item x="1234"/>
        <item x="855"/>
        <item x="695"/>
        <item x="1686"/>
        <item x="1395"/>
        <item x="171"/>
        <item x="172"/>
        <item x="82"/>
        <item x="617"/>
        <item x="905"/>
        <item x="1687"/>
        <item x="231"/>
        <item x="296"/>
        <item x="454"/>
        <item x="1076"/>
        <item x="1235"/>
        <item x="1484"/>
        <item x="1771"/>
        <item x="696"/>
        <item x="1077"/>
        <item x="297"/>
        <item x="1818"/>
        <item x="1772"/>
        <item x="813"/>
        <item x="1591"/>
        <item x="392"/>
        <item x="455"/>
        <item x="1151"/>
        <item x="1773"/>
        <item x="856"/>
        <item x="1174"/>
        <item x="649"/>
        <item x="1688"/>
        <item x="939"/>
        <item x="906"/>
        <item x="971"/>
        <item x="565"/>
        <item x="1078"/>
        <item x="814"/>
        <item x="1485"/>
        <item x="815"/>
        <item x="393"/>
        <item x="1236"/>
        <item x="1423"/>
        <item x="1718"/>
        <item x="298"/>
        <item x="1079"/>
        <item x="566"/>
        <item x="517"/>
        <item x="116"/>
        <item x="1486"/>
        <item x="1719"/>
        <item x="1689"/>
        <item x="1441"/>
        <item x="1487"/>
        <item x="1592"/>
        <item x="1152"/>
        <item x="1819"/>
        <item x="394"/>
        <item x="1690"/>
        <item x="299"/>
        <item x="996"/>
        <item x="1153"/>
        <item x="1691"/>
        <item x="1080"/>
        <item x="1593"/>
        <item x="1296"/>
        <item x="816"/>
        <item x="1237"/>
        <item x="173"/>
        <item x="618"/>
        <item x="1154"/>
        <item x="456"/>
        <item x="1594"/>
        <item x="35"/>
        <item x="1692"/>
        <item x="1155"/>
        <item x="1488"/>
        <item x="1642"/>
        <item x="117"/>
        <item x="675"/>
        <item x="768"/>
        <item x="1720"/>
        <item x="1015"/>
        <item x="83"/>
        <item x="396"/>
        <item x="567"/>
        <item x="912"/>
        <item x="972"/>
        <item x="1626"/>
        <item x="1156"/>
        <item x="118"/>
        <item x="119"/>
        <item x="120"/>
        <item x="121"/>
        <item x="1868"/>
        <item x="122"/>
        <item x="1033"/>
        <item x="1746"/>
        <item x="1869"/>
        <item x="123"/>
        <item x="124"/>
        <item x="174"/>
        <item x="1034"/>
        <item x="1595"/>
        <item x="1870"/>
        <item x="940"/>
        <item x="1032"/>
        <item x="1238"/>
        <item x="397"/>
        <item x="771"/>
        <item x="1627"/>
        <item x="125"/>
        <item x="126"/>
        <item x="58"/>
        <item x="127"/>
        <item x="1035"/>
        <item x="234"/>
        <item x="235"/>
        <item x="1082"/>
        <item x="973"/>
        <item x="1821"/>
        <item x="974"/>
        <item x="1822"/>
        <item x="1083"/>
        <item x="1084"/>
        <item x="1085"/>
        <item x="1380"/>
        <item x="1239"/>
        <item x="518"/>
        <item x="568"/>
        <item x="619"/>
        <item x="818"/>
        <item x="913"/>
        <item x="1693"/>
        <item x="975"/>
        <item x="1596"/>
        <item x="84"/>
        <item x="569"/>
        <item x="236"/>
        <item x="1297"/>
        <item x="1086"/>
        <item x="1240"/>
        <item x="1298"/>
        <item x="1489"/>
        <item x="570"/>
        <item x="976"/>
        <item x="128"/>
        <item x="1823"/>
        <item x="571"/>
        <item x="1824"/>
        <item x="37"/>
        <item x="458"/>
        <item x="620"/>
        <item x="914"/>
        <item x="1241"/>
        <item x="1490"/>
        <item x="1694"/>
        <item x="819"/>
        <item x="977"/>
        <item x="1846"/>
        <item x="772"/>
        <item x="941"/>
        <item x="857"/>
        <item x="519"/>
        <item x="129"/>
        <item x="48"/>
        <item x="1747"/>
        <item x="1597"/>
        <item x="1748"/>
        <item x="130"/>
        <item x="676"/>
        <item x="698"/>
        <item x="1016"/>
        <item x="1381"/>
        <item x="1598"/>
        <item x="131"/>
        <item x="300"/>
        <item x="1424"/>
        <item x="459"/>
        <item x="621"/>
        <item x="1749"/>
        <item x="1695"/>
        <item x="650"/>
        <item x="907"/>
        <item x="651"/>
        <item x="36"/>
        <item x="395"/>
        <item x="769"/>
        <item x="908"/>
        <item x="1820"/>
        <item x="910"/>
        <item x="232"/>
        <item x="457"/>
        <item x="770"/>
        <item x="652"/>
        <item x="1081"/>
        <item x="923"/>
        <item x="817"/>
        <item x="911"/>
        <item x="233"/>
        <item x="653"/>
        <item x="654"/>
        <item x="697"/>
        <item x="655"/>
        <item x="1873"/>
        <item x="1696"/>
        <item x="132"/>
        <item x="1157"/>
        <item x="1175"/>
        <item x="1242"/>
        <item x="1721"/>
        <item x="909"/>
        <item x="820"/>
        <item x="821"/>
        <item x="301"/>
        <item x="1299"/>
        <item x="1599"/>
        <item x="398"/>
        <item x="460"/>
        <item x="1087"/>
        <item x="1750"/>
        <item x="942"/>
        <item x="915"/>
        <item x="1158"/>
        <item x="916"/>
        <item x="520"/>
        <item x="997"/>
        <item x="1176"/>
        <item x="1847"/>
        <item x="1722"/>
        <item x="716"/>
        <item x="1088"/>
        <item x="917"/>
        <item x="998"/>
        <item x="1089"/>
        <item x="1491"/>
        <item x="175"/>
        <item x="1243"/>
        <item x="1628"/>
        <item x="572"/>
        <item x="1492"/>
        <item x="237"/>
        <item x="302"/>
        <item x="1425"/>
        <item x="1159"/>
        <item x="1382"/>
        <item x="189"/>
        <item x="1017"/>
        <item x="133"/>
        <item x="238"/>
        <item x="1848"/>
        <item x="822"/>
        <item x="699"/>
        <item x="38"/>
        <item x="39"/>
        <item x="1853"/>
        <item x="918"/>
        <item x="656"/>
        <item x="1036"/>
        <item x="1600"/>
        <item x="858"/>
        <item x="521"/>
        <item x="622"/>
        <item x="1601"/>
        <item x="399"/>
        <item x="1697"/>
        <item x="134"/>
        <item x="176"/>
        <item x="657"/>
        <item x="340"/>
        <item x="943"/>
        <item x="1849"/>
        <item x="919"/>
        <item x="303"/>
        <item x="1751"/>
        <item x="1327"/>
        <item x="1090"/>
        <item x="1383"/>
        <item x="461"/>
        <item x="1493"/>
        <item x="859"/>
        <item x="1602"/>
        <item x="1871"/>
        <item x="623"/>
        <item x="823"/>
        <item x="185"/>
        <item x="1603"/>
        <item x="1091"/>
        <item x="1629"/>
        <item x="304"/>
        <item x="1160"/>
        <item x="1604"/>
        <item x="1825"/>
        <item x="305"/>
        <item x="1872"/>
        <item x="1244"/>
        <item x="135"/>
        <item x="1300"/>
        <item x="136"/>
        <item x="40"/>
        <item x="1245"/>
        <item x="773"/>
        <item x="341"/>
        <item x="1605"/>
        <item x="1850"/>
        <item x="1092"/>
        <item x="1328"/>
        <item x="85"/>
        <item x="306"/>
        <item x="400"/>
        <item x="522"/>
        <item x="1018"/>
        <item x="1161"/>
        <item x="1246"/>
        <item x="1329"/>
        <item x="1384"/>
        <item x="1442"/>
        <item x="1606"/>
        <item x="1630"/>
        <item x="1607"/>
        <item x="49"/>
        <item x="1037"/>
        <item x="342"/>
        <item x="523"/>
        <item x="774"/>
        <item x="1608"/>
        <item x="1162"/>
        <item x="462"/>
        <item x="1385"/>
        <item x="137"/>
        <item x="401"/>
        <item x="658"/>
        <item x="1826"/>
        <item x="659"/>
        <item x="1609"/>
        <item x="463"/>
        <item x="1827"/>
        <item x="1723"/>
        <item x="239"/>
        <item x="464"/>
        <item x="824"/>
        <item x="1301"/>
        <item x="1163"/>
        <item x="240"/>
        <item x="677"/>
        <item x="41"/>
        <item x="307"/>
        <item x="1610"/>
        <item x="1752"/>
        <item x="1611"/>
        <item x="1330"/>
        <item x="1177"/>
        <item x="241"/>
        <item x="308"/>
        <item x="1828"/>
        <item x="524"/>
        <item x="1178"/>
        <item x="309"/>
        <item x="402"/>
        <item x="525"/>
        <item x="624"/>
        <item x="860"/>
        <item x="920"/>
        <item x="1019"/>
        <item x="1093"/>
        <item x="1247"/>
        <item x="1386"/>
        <item x="1494"/>
        <item x="1698"/>
        <item x="465"/>
        <item x="1631"/>
        <item x="1331"/>
        <item x="1851"/>
        <item x="1829"/>
        <item x="86"/>
        <item x="242"/>
        <item x="343"/>
        <item x="466"/>
        <item x="526"/>
        <item x="678"/>
        <item x="700"/>
        <item x="825"/>
        <item x="978"/>
        <item x="1094"/>
        <item x="1248"/>
        <item x="1302"/>
        <item x="1332"/>
        <item x="1387"/>
        <item x="1396"/>
        <item x="1495"/>
        <item x="1612"/>
        <item x="1632"/>
        <item x="1643"/>
        <item x="1699"/>
        <item x="1830"/>
        <item x="660"/>
        <item x="1303"/>
        <item x="987"/>
        <item x="775"/>
        <item x="1164"/>
        <item x="1831"/>
        <item x="1832"/>
        <item x="467"/>
        <item x="776"/>
        <item x="979"/>
        <item x="1095"/>
        <item x="1165"/>
        <item x="1249"/>
        <item x="1388"/>
        <item x="1774"/>
        <item x="1496"/>
        <item x="1613"/>
        <item x="1633"/>
        <item x="527"/>
        <item x="921"/>
        <item x="661"/>
        <item x="177"/>
        <item x="662"/>
        <item x="663"/>
        <item x="1096"/>
        <item x="1389"/>
        <item x="777"/>
        <item x="1614"/>
        <item x="1753"/>
        <item x="944"/>
        <item x="87"/>
        <item x="310"/>
        <item x="1497"/>
        <item x="403"/>
        <item x="311"/>
        <item x="468"/>
        <item x="1754"/>
        <item x="1615"/>
        <item x="701"/>
        <item x="1616"/>
        <item x="312"/>
        <item x="1166"/>
        <item x="313"/>
        <item x="404"/>
        <item x="1250"/>
        <item x="1426"/>
        <item x="405"/>
        <item x="1498"/>
        <item x="1617"/>
        <item x="1167"/>
        <item x="1499"/>
        <item x="1618"/>
        <item x="1724"/>
        <item x="186"/>
        <item x="1644"/>
        <item x="1645"/>
        <item x="406"/>
        <item x="1833"/>
        <item x="528"/>
        <item x="826"/>
        <item x="42"/>
        <item x="1619"/>
        <item x="1700"/>
        <item x="1251"/>
        <item x="1620"/>
        <item x="1775"/>
        <item x="1834"/>
        <item x="529"/>
        <item x="407"/>
        <item x="625"/>
        <item x="1304"/>
        <item x="702"/>
        <item x="717"/>
        <item x="314"/>
        <item x="827"/>
        <item x="922"/>
        <item x="1252"/>
        <item x="573"/>
        <item x="1097"/>
        <item x="1390"/>
        <item x="1701"/>
        <item x="1755"/>
        <item x="1333"/>
        <item x="1168"/>
        <item x="1443"/>
        <item x="1098"/>
        <item x="59"/>
        <item x="88"/>
        <item x="945"/>
        <item x="138"/>
        <item x="679"/>
        <item x="1391"/>
        <item x="1427"/>
        <item x="1702"/>
        <item x="1621"/>
        <item x="139"/>
        <item x="60"/>
        <item x="178"/>
        <item t="default"/>
      </items>
    </pivotField>
    <pivotField showAll="0">
      <items count="1250">
        <item x="466"/>
        <item x="1101"/>
        <item x="285"/>
        <item x="382"/>
        <item x="138"/>
        <item x="1094"/>
        <item x="1229"/>
        <item x="951"/>
        <item x="186"/>
        <item x="776"/>
        <item x="88"/>
        <item x="740"/>
        <item x="1102"/>
        <item x="629"/>
        <item x="777"/>
        <item x="1133"/>
        <item x="383"/>
        <item x="543"/>
        <item x="515"/>
        <item x="920"/>
        <item x="347"/>
        <item x="544"/>
        <item x="89"/>
        <item x="1103"/>
        <item x="1104"/>
        <item x="43"/>
        <item x="952"/>
        <item x="504"/>
        <item x="1001"/>
        <item x="516"/>
        <item x="588"/>
        <item x="545"/>
        <item x="384"/>
        <item x="1002"/>
        <item x="139"/>
        <item x="140"/>
        <item x="1230"/>
        <item x="61"/>
        <item x="1105"/>
        <item x="921"/>
        <item x="505"/>
        <item x="467"/>
        <item x="836"/>
        <item x="837"/>
        <item x="1155"/>
        <item x="1003"/>
        <item x="416"/>
        <item x="838"/>
        <item x="715"/>
        <item x="870"/>
        <item x="647"/>
        <item x="839"/>
        <item x="1106"/>
        <item x="1004"/>
        <item x="0"/>
        <item x="778"/>
        <item x="468"/>
        <item x="904"/>
        <item x="1"/>
        <item x="532"/>
        <item x="517"/>
        <item x="1005"/>
        <item x="286"/>
        <item x="2"/>
        <item x="533"/>
        <item x="442"/>
        <item x="1184"/>
        <item x="230"/>
        <item x="546"/>
        <item x="348"/>
        <item x="417"/>
        <item x="231"/>
        <item x="1006"/>
        <item x="648"/>
        <item x="62"/>
        <item x="187"/>
        <item x="1231"/>
        <item x="1185"/>
        <item x="779"/>
        <item x="469"/>
        <item x="922"/>
        <item x="670"/>
        <item x="589"/>
        <item x="871"/>
        <item x="923"/>
        <item x="1007"/>
        <item x="708"/>
        <item x="1008"/>
        <item x="840"/>
        <item x="590"/>
        <item x="287"/>
        <item x="1095"/>
        <item x="63"/>
        <item x="547"/>
        <item x="716"/>
        <item x="953"/>
        <item x="924"/>
        <item x="534"/>
        <item x="727"/>
        <item x="548"/>
        <item x="1009"/>
        <item x="232"/>
        <item x="1219"/>
        <item x="288"/>
        <item x="385"/>
        <item x="780"/>
        <item x="289"/>
        <item x="925"/>
        <item x="3"/>
        <item x="591"/>
        <item x="630"/>
        <item x="290"/>
        <item x="291"/>
        <item x="64"/>
        <item x="1010"/>
        <item x="470"/>
        <item x="1107"/>
        <item x="141"/>
        <item x="418"/>
        <item x="1011"/>
        <item x="1084"/>
        <item x="443"/>
        <item x="444"/>
        <item x="188"/>
        <item x="980"/>
        <item x="549"/>
        <item x="1012"/>
        <item x="1013"/>
        <item x="445"/>
        <item x="386"/>
        <item x="189"/>
        <item x="535"/>
        <item x="741"/>
        <item x="1177"/>
        <item x="969"/>
        <item x="742"/>
        <item x="142"/>
        <item x="190"/>
        <item x="592"/>
        <item x="781"/>
        <item x="233"/>
        <item x="387"/>
        <item x="926"/>
        <item x="686"/>
        <item x="446"/>
        <item x="234"/>
        <item x="782"/>
        <item x="306"/>
        <item x="783"/>
        <item x="827"/>
        <item x="717"/>
        <item x="1014"/>
        <item x="1186"/>
        <item x="687"/>
        <item x="388"/>
        <item x="90"/>
        <item x="784"/>
        <item x="1178"/>
        <item x="1232"/>
        <item x="1085"/>
        <item x="872"/>
        <item x="471"/>
        <item x="1233"/>
        <item x="91"/>
        <item x="472"/>
        <item x="447"/>
        <item x="1096"/>
        <item x="4"/>
        <item x="649"/>
        <item x="448"/>
        <item x="1187"/>
        <item x="518"/>
        <item x="927"/>
        <item x="235"/>
        <item x="1015"/>
        <item x="449"/>
        <item x="873"/>
        <item x="292"/>
        <item x="650"/>
        <item x="718"/>
        <item x="671"/>
        <item x="593"/>
        <item x="1234"/>
        <item x="519"/>
        <item x="65"/>
        <item x="707"/>
        <item x="672"/>
        <item x="785"/>
        <item x="594"/>
        <item x="673"/>
        <item x="349"/>
        <item x="293"/>
        <item x="786"/>
        <item x="236"/>
        <item x="743"/>
        <item x="744"/>
        <item x="520"/>
        <item x="389"/>
        <item x="928"/>
        <item x="390"/>
        <item x="143"/>
        <item x="307"/>
        <item x="521"/>
        <item x="970"/>
        <item x="954"/>
        <item x="550"/>
        <item x="191"/>
        <item x="1134"/>
        <item x="237"/>
        <item x="745"/>
        <item x="728"/>
        <item x="981"/>
        <item x="551"/>
        <item x="1156"/>
        <item x="746"/>
        <item x="747"/>
        <item x="5"/>
        <item x="688"/>
        <item x="1135"/>
        <item x="709"/>
        <item x="929"/>
        <item x="1108"/>
        <item x="689"/>
        <item x="391"/>
        <item x="6"/>
        <item x="552"/>
        <item x="595"/>
        <item x="1097"/>
        <item x="874"/>
        <item x="308"/>
        <item x="703"/>
        <item x="192"/>
        <item x="905"/>
        <item x="982"/>
        <item x="1157"/>
        <item x="553"/>
        <item x="309"/>
        <item x="7"/>
        <item x="906"/>
        <item x="193"/>
        <item x="238"/>
        <item x="930"/>
        <item x="66"/>
        <item x="841"/>
        <item x="787"/>
        <item x="310"/>
        <item x="419"/>
        <item x="239"/>
        <item x="50"/>
        <item x="51"/>
        <item x="971"/>
        <item x="8"/>
        <item x="9"/>
        <item x="651"/>
        <item x="311"/>
        <item x="690"/>
        <item x="955"/>
        <item x="194"/>
        <item x="1016"/>
        <item x="1136"/>
        <item x="1017"/>
        <item x="240"/>
        <item x="195"/>
        <item x="842"/>
        <item x="788"/>
        <item x="1018"/>
        <item x="875"/>
        <item x="92"/>
        <item x="1220"/>
        <item x="67"/>
        <item x="312"/>
        <item x="1019"/>
        <item x="710"/>
        <item x="631"/>
        <item x="1235"/>
        <item x="748"/>
        <item x="1020"/>
        <item x="843"/>
        <item x="10"/>
        <item x="241"/>
        <item x="420"/>
        <item x="1158"/>
        <item x="876"/>
        <item x="68"/>
        <item x="789"/>
        <item x="69"/>
        <item x="877"/>
        <item x="70"/>
        <item x="907"/>
        <item x="596"/>
        <item x="11"/>
        <item x="1109"/>
        <item x="506"/>
        <item x="790"/>
        <item x="729"/>
        <item x="691"/>
        <item x="844"/>
        <item x="597"/>
        <item x="12"/>
        <item x="13"/>
        <item x="1188"/>
        <item x="791"/>
        <item x="845"/>
        <item x="956"/>
        <item x="931"/>
        <item x="792"/>
        <item x="793"/>
        <item x="350"/>
        <item x="1086"/>
        <item x="972"/>
        <item x="692"/>
        <item x="242"/>
        <item x="473"/>
        <item x="1021"/>
        <item x="351"/>
        <item x="352"/>
        <item x="846"/>
        <item x="14"/>
        <item x="93"/>
        <item x="353"/>
        <item x="144"/>
        <item x="1022"/>
        <item x="145"/>
        <item x="392"/>
        <item x="908"/>
        <item x="196"/>
        <item x="878"/>
        <item x="1023"/>
        <item x="393"/>
        <item x="983"/>
        <item x="185"/>
        <item x="730"/>
        <item x="598"/>
        <item x="1189"/>
        <item x="1236"/>
        <item x="522"/>
        <item x="243"/>
        <item x="146"/>
        <item x="354"/>
        <item x="394"/>
        <item x="536"/>
        <item x="1190"/>
        <item x="313"/>
        <item x="794"/>
        <item x="795"/>
        <item x="749"/>
        <item x="197"/>
        <item x="984"/>
        <item x="147"/>
        <item x="474"/>
        <item x="475"/>
        <item x="1024"/>
        <item x="554"/>
        <item x="1191"/>
        <item x="1025"/>
        <item x="731"/>
        <item x="314"/>
        <item x="957"/>
        <item x="315"/>
        <item x="244"/>
        <item x="94"/>
        <item x="149"/>
        <item x="148"/>
        <item x="421"/>
        <item x="355"/>
        <item x="704"/>
        <item x="422"/>
        <item x="15"/>
        <item x="555"/>
        <item x="1026"/>
        <item x="750"/>
        <item x="16"/>
        <item x="537"/>
        <item x="17"/>
        <item x="476"/>
        <item x="44"/>
        <item x="1137"/>
        <item x="1110"/>
        <item x="174"/>
        <item x="1237"/>
        <item x="1138"/>
        <item x="245"/>
        <item x="71"/>
        <item x="1111"/>
        <item x="246"/>
        <item x="674"/>
        <item x="599"/>
        <item x="423"/>
        <item x="198"/>
        <item x="675"/>
        <item x="450"/>
        <item x="958"/>
        <item x="247"/>
        <item x="1192"/>
        <item x="316"/>
        <item x="632"/>
        <item x="248"/>
        <item x="1027"/>
        <item x="18"/>
        <item x="523"/>
        <item x="1139"/>
        <item x="600"/>
        <item x="150"/>
        <item x="95"/>
        <item x="249"/>
        <item x="199"/>
        <item x="693"/>
        <item x="1140"/>
        <item x="676"/>
        <item x="847"/>
        <item x="1028"/>
        <item x="151"/>
        <item x="72"/>
        <item x="524"/>
        <item x="879"/>
        <item x="652"/>
        <item x="796"/>
        <item x="424"/>
        <item x="848"/>
        <item x="294"/>
        <item x="556"/>
        <item x="19"/>
        <item x="633"/>
        <item x="959"/>
        <item x="985"/>
        <item x="52"/>
        <item x="200"/>
        <item x="986"/>
        <item x="1029"/>
        <item x="250"/>
        <item x="96"/>
        <item x="719"/>
        <item x="251"/>
        <item x="1030"/>
        <item x="1112"/>
        <item x="601"/>
        <item x="295"/>
        <item x="252"/>
        <item x="880"/>
        <item x="711"/>
        <item x="152"/>
        <item x="828"/>
        <item x="557"/>
        <item x="356"/>
        <item x="797"/>
        <item x="558"/>
        <item x="451"/>
        <item x="1159"/>
        <item x="1031"/>
        <item x="1193"/>
        <item x="1179"/>
        <item x="73"/>
        <item x="452"/>
        <item x="960"/>
        <item x="961"/>
        <item x="1032"/>
        <item x="1033"/>
        <item x="317"/>
        <item x="1034"/>
        <item x="1238"/>
        <item x="798"/>
        <item x="153"/>
        <item x="253"/>
        <item x="254"/>
        <item x="1227"/>
        <item x="1035"/>
        <item x="799"/>
        <item x="255"/>
        <item x="987"/>
        <item x="357"/>
        <item x="538"/>
        <item x="539"/>
        <item x="1141"/>
        <item x="358"/>
        <item x="1113"/>
        <item x="201"/>
        <item x="395"/>
        <item x="1180"/>
        <item x="525"/>
        <item x="800"/>
        <item x="1036"/>
        <item x="359"/>
        <item x="1142"/>
        <item x="256"/>
        <item x="175"/>
        <item x="425"/>
        <item x="881"/>
        <item x="281"/>
        <item x="988"/>
        <item x="1037"/>
        <item x="801"/>
        <item x="453"/>
        <item x="360"/>
        <item x="602"/>
        <item x="1114"/>
        <item x="20"/>
        <item x="751"/>
        <item x="202"/>
        <item x="1038"/>
        <item x="849"/>
        <item x="203"/>
        <item x="204"/>
        <item x="559"/>
        <item x="634"/>
        <item x="850"/>
        <item x="1039"/>
        <item x="851"/>
        <item x="694"/>
        <item x="282"/>
        <item x="1040"/>
        <item x="909"/>
        <item x="454"/>
        <item x="962"/>
        <item x="74"/>
        <item x="21"/>
        <item x="75"/>
        <item x="653"/>
        <item x="603"/>
        <item x="720"/>
        <item x="973"/>
        <item x="1239"/>
        <item x="97"/>
        <item x="989"/>
        <item x="1041"/>
        <item x="721"/>
        <item x="932"/>
        <item x="361"/>
        <item x="560"/>
        <item x="974"/>
        <item x="477"/>
        <item x="478"/>
        <item x="296"/>
        <item x="98"/>
        <item x="76"/>
        <item x="205"/>
        <item x="933"/>
        <item x="561"/>
        <item x="99"/>
        <item x="562"/>
        <item x="563"/>
        <item x="396"/>
        <item x="802"/>
        <item x="1087"/>
        <item x="564"/>
        <item x="604"/>
        <item x="1160"/>
        <item x="1115"/>
        <item x="605"/>
        <item x="22"/>
        <item x="1116"/>
        <item x="362"/>
        <item x="23"/>
        <item x="480"/>
        <item x="479"/>
        <item x="297"/>
        <item x="455"/>
        <item x="1042"/>
        <item x="318"/>
        <item x="363"/>
        <item x="803"/>
        <item x="257"/>
        <item x="910"/>
        <item x="45"/>
        <item x="934"/>
        <item x="565"/>
        <item x="1181"/>
        <item x="606"/>
        <item x="319"/>
        <item x="320"/>
        <item x="1043"/>
        <item x="283"/>
        <item x="1044"/>
        <item x="882"/>
        <item x="46"/>
        <item x="321"/>
        <item x="507"/>
        <item x="1194"/>
        <item x="182"/>
        <item x="456"/>
        <item x="100"/>
        <item x="1045"/>
        <item x="963"/>
        <item x="1195"/>
        <item x="695"/>
        <item x="1161"/>
        <item x="1117"/>
        <item x="1118"/>
        <item x="883"/>
        <item x="101"/>
        <item x="884"/>
        <item x="1162"/>
        <item x="1163"/>
        <item x="911"/>
        <item x="1046"/>
        <item x="1164"/>
        <item x="322"/>
        <item x="298"/>
        <item x="364"/>
        <item x="397"/>
        <item x="1196"/>
        <item x="154"/>
        <item x="426"/>
        <item x="935"/>
        <item x="654"/>
        <item x="635"/>
        <item x="481"/>
        <item x="482"/>
        <item x="365"/>
        <item x="102"/>
        <item x="636"/>
        <item x="1098"/>
        <item x="1047"/>
        <item x="696"/>
        <item x="912"/>
        <item x="1197"/>
        <item x="566"/>
        <item x="366"/>
        <item x="1221"/>
        <item x="155"/>
        <item x="156"/>
        <item x="323"/>
        <item x="299"/>
        <item x="24"/>
        <item x="457"/>
        <item x="258"/>
        <item x="1048"/>
        <item x="25"/>
        <item x="885"/>
        <item x="607"/>
        <item x="732"/>
        <item x="427"/>
        <item x="936"/>
        <item x="26"/>
        <item x="567"/>
        <item x="637"/>
        <item x="937"/>
        <item x="300"/>
        <item x="568"/>
        <item x="804"/>
        <item x="206"/>
        <item x="207"/>
        <item x="677"/>
        <item x="752"/>
        <item x="964"/>
        <item x="259"/>
        <item x="852"/>
        <item x="27"/>
        <item x="157"/>
        <item x="483"/>
        <item x="398"/>
        <item x="176"/>
        <item x="324"/>
        <item x="484"/>
        <item x="1049"/>
        <item x="158"/>
        <item x="77"/>
        <item x="853"/>
        <item x="733"/>
        <item x="103"/>
        <item x="990"/>
        <item x="1119"/>
        <item x="1120"/>
        <item x="260"/>
        <item x="1050"/>
        <item x="854"/>
        <item x="261"/>
        <item x="734"/>
        <item x="938"/>
        <item x="939"/>
        <item x="1143"/>
        <item x="399"/>
        <item x="569"/>
        <item x="328"/>
        <item x="329"/>
        <item x="104"/>
        <item x="28"/>
        <item x="400"/>
        <item x="855"/>
        <item x="913"/>
        <item x="1144"/>
        <item x="1240"/>
        <item x="208"/>
        <item x="570"/>
        <item x="1198"/>
        <item x="1199"/>
        <item x="53"/>
        <item x="105"/>
        <item x="1200"/>
        <item x="29"/>
        <item x="571"/>
        <item x="30"/>
        <item x="209"/>
        <item x="459"/>
        <item x="1052"/>
        <item x="47"/>
        <item x="284"/>
        <item x="993"/>
        <item x="1241"/>
        <item x="889"/>
        <item x="886"/>
        <item x="458"/>
        <item x="887"/>
        <item x="325"/>
        <item x="805"/>
        <item x="326"/>
        <item x="888"/>
        <item x="940"/>
        <item x="327"/>
        <item x="1051"/>
        <item x="608"/>
        <item x="991"/>
        <item x="992"/>
        <item x="428"/>
        <item x="975"/>
        <item x="806"/>
        <item x="572"/>
        <item x="856"/>
        <item x="609"/>
        <item x="106"/>
        <item x="573"/>
        <item x="107"/>
        <item x="330"/>
        <item x="712"/>
        <item x="159"/>
        <item x="460"/>
        <item x="367"/>
        <item x="210"/>
        <item x="177"/>
        <item x="574"/>
        <item x="610"/>
        <item x="655"/>
        <item x="1201"/>
        <item x="976"/>
        <item x="78"/>
        <item x="678"/>
        <item x="401"/>
        <item x="31"/>
        <item x="108"/>
        <item x="160"/>
        <item x="54"/>
        <item x="722"/>
        <item x="1182"/>
        <item x="211"/>
        <item x="1053"/>
        <item x="575"/>
        <item x="109"/>
        <item x="161"/>
        <item x="32"/>
        <item x="941"/>
        <item x="162"/>
        <item x="807"/>
        <item x="33"/>
        <item x="723"/>
        <item x="611"/>
        <item x="857"/>
        <item x="829"/>
        <item x="830"/>
        <item x="612"/>
        <item x="914"/>
        <item x="402"/>
        <item x="262"/>
        <item x="576"/>
        <item x="858"/>
        <item x="890"/>
        <item x="1054"/>
        <item x="540"/>
        <item x="110"/>
        <item x="808"/>
        <item x="212"/>
        <item x="485"/>
        <item x="1222"/>
        <item x="55"/>
        <item x="1055"/>
        <item x="461"/>
        <item x="429"/>
        <item x="430"/>
        <item x="638"/>
        <item x="431"/>
        <item x="111"/>
        <item x="183"/>
        <item x="809"/>
        <item x="178"/>
        <item x="1121"/>
        <item x="179"/>
        <item x="753"/>
        <item x="577"/>
        <item x="965"/>
        <item x="949"/>
        <item x="1145"/>
        <item x="263"/>
        <item x="301"/>
        <item x="754"/>
        <item x="613"/>
        <item x="368"/>
        <item x="656"/>
        <item x="1056"/>
        <item x="1146"/>
        <item x="541"/>
        <item x="942"/>
        <item x="943"/>
        <item x="891"/>
        <item x="1057"/>
        <item x="705"/>
        <item x="578"/>
        <item x="724"/>
        <item x="579"/>
        <item x="264"/>
        <item x="1202"/>
        <item x="580"/>
        <item x="331"/>
        <item x="462"/>
        <item x="213"/>
        <item x="1165"/>
        <item x="214"/>
        <item x="892"/>
        <item x="893"/>
        <item x="639"/>
        <item x="463"/>
        <item x="614"/>
        <item x="755"/>
        <item x="756"/>
        <item x="810"/>
        <item x="757"/>
        <item x="112"/>
        <item x="966"/>
        <item x="758"/>
        <item x="486"/>
        <item x="432"/>
        <item x="215"/>
        <item x="759"/>
        <item x="163"/>
        <item x="697"/>
        <item x="760"/>
        <item x="581"/>
        <item x="615"/>
        <item x="487"/>
        <item x="1203"/>
        <item x="994"/>
        <item x="508"/>
        <item x="1204"/>
        <item x="1166"/>
        <item x="1122"/>
        <item x="216"/>
        <item x="1058"/>
        <item x="640"/>
        <item x="164"/>
        <item x="1059"/>
        <item x="217"/>
        <item x="811"/>
        <item x="725"/>
        <item x="265"/>
        <item x="894"/>
        <item x="302"/>
        <item x="895"/>
        <item x="266"/>
        <item x="641"/>
        <item x="812"/>
        <item x="977"/>
        <item x="509"/>
        <item x="332"/>
        <item x="369"/>
        <item x="813"/>
        <item x="657"/>
        <item x="658"/>
        <item x="944"/>
        <item x="165"/>
        <item x="333"/>
        <item x="859"/>
        <item x="267"/>
        <item x="1167"/>
        <item x="34"/>
        <item x="56"/>
        <item x="57"/>
        <item x="616"/>
        <item x="218"/>
        <item x="510"/>
        <item x="166"/>
        <item x="814"/>
        <item x="896"/>
        <item x="1123"/>
        <item x="113"/>
        <item x="659"/>
        <item x="114"/>
        <item x="403"/>
        <item x="488"/>
        <item x="79"/>
        <item x="1242"/>
        <item x="897"/>
        <item x="80"/>
        <item x="860"/>
        <item x="370"/>
        <item x="1147"/>
        <item x="433"/>
        <item x="404"/>
        <item x="1060"/>
        <item x="679"/>
        <item x="405"/>
        <item x="1124"/>
        <item x="434"/>
        <item x="861"/>
        <item x="642"/>
        <item x="526"/>
        <item x="1125"/>
        <item x="950"/>
        <item x="167"/>
        <item x="168"/>
        <item x="81"/>
        <item x="219"/>
        <item x="527"/>
        <item x="761"/>
        <item x="268"/>
        <item x="1205"/>
        <item x="1183"/>
        <item x="617"/>
        <item x="1061"/>
        <item x="334"/>
        <item x="643"/>
        <item x="831"/>
        <item x="489"/>
        <item x="1126"/>
        <item x="680"/>
        <item x="660"/>
        <item x="698"/>
        <item x="435"/>
        <item x="762"/>
        <item x="618"/>
        <item x="995"/>
        <item x="619"/>
        <item x="335"/>
        <item x="1148"/>
        <item x="269"/>
        <item x="436"/>
        <item x="406"/>
        <item x="115"/>
        <item x="996"/>
        <item x="1149"/>
        <item x="1127"/>
        <item x="978"/>
        <item x="997"/>
        <item x="815"/>
        <item x="1206"/>
        <item x="336"/>
        <item x="1128"/>
        <item x="270"/>
        <item x="713"/>
        <item x="763"/>
        <item x="1062"/>
        <item x="898"/>
        <item x="620"/>
        <item x="862"/>
        <item x="169"/>
        <item x="464"/>
        <item x="371"/>
        <item x="1063"/>
        <item x="35"/>
        <item x="816"/>
        <item x="1099"/>
        <item x="116"/>
        <item x="511"/>
        <item x="582"/>
        <item x="1150"/>
        <item x="726"/>
        <item x="82"/>
        <item x="1088"/>
        <item x="817"/>
        <item x="117"/>
        <item x="118"/>
        <item x="119"/>
        <item x="120"/>
        <item x="1243"/>
        <item x="121"/>
        <item x="736"/>
        <item x="1244"/>
        <item x="122"/>
        <item x="123"/>
        <item x="170"/>
        <item x="1064"/>
        <item x="1245"/>
        <item x="681"/>
        <item x="735"/>
        <item x="863"/>
        <item x="337"/>
        <item x="583"/>
        <item x="1089"/>
        <item x="124"/>
        <item x="125"/>
        <item x="58"/>
        <item x="737"/>
        <item x="222"/>
        <item x="223"/>
        <item x="765"/>
        <item x="699"/>
        <item x="1208"/>
        <item x="700"/>
        <item x="1209"/>
        <item x="766"/>
        <item x="767"/>
        <item x="768"/>
        <item x="945"/>
        <item x="864"/>
        <item x="407"/>
        <item x="701"/>
        <item x="1065"/>
        <item x="83"/>
        <item x="437"/>
        <item x="224"/>
        <item x="769"/>
        <item x="899"/>
        <item x="998"/>
        <item x="438"/>
        <item x="126"/>
        <item x="1210"/>
        <item x="439"/>
        <item x="1211"/>
        <item x="37"/>
        <item x="1129"/>
        <item x="622"/>
        <item x="702"/>
        <item x="584"/>
        <item x="682"/>
        <item x="644"/>
        <item x="408"/>
        <item x="127"/>
        <item x="48"/>
        <item x="1168"/>
        <item x="1066"/>
        <item x="1169"/>
        <item x="128"/>
        <item x="512"/>
        <item x="1067"/>
        <item x="129"/>
        <item x="271"/>
        <item x="967"/>
        <item x="373"/>
        <item x="1170"/>
        <item x="1130"/>
        <item x="490"/>
        <item x="661"/>
        <item x="491"/>
        <item x="36"/>
        <item x="1207"/>
        <item x="663"/>
        <item x="220"/>
        <item x="372"/>
        <item x="492"/>
        <item x="764"/>
        <item x="669"/>
        <item x="621"/>
        <item x="221"/>
        <item x="493"/>
        <item x="494"/>
        <item x="528"/>
        <item x="495"/>
        <item x="1248"/>
        <item x="1131"/>
        <item x="130"/>
        <item x="818"/>
        <item x="832"/>
        <item x="1151"/>
        <item x="662"/>
        <item x="623"/>
        <item x="624"/>
        <item x="272"/>
        <item x="338"/>
        <item x="374"/>
        <item x="1171"/>
        <item x="683"/>
        <item x="664"/>
        <item x="819"/>
        <item x="665"/>
        <item x="409"/>
        <item x="714"/>
        <item x="833"/>
        <item x="1223"/>
        <item x="1152"/>
        <item x="542"/>
        <item x="666"/>
        <item x="171"/>
        <item x="440"/>
        <item x="225"/>
        <item x="820"/>
        <item x="946"/>
        <item x="184"/>
        <item x="131"/>
        <item x="226"/>
        <item x="1224"/>
        <item x="625"/>
        <item x="529"/>
        <item x="38"/>
        <item x="39"/>
        <item x="1228"/>
        <item x="667"/>
        <item x="496"/>
        <item x="738"/>
        <item x="1068"/>
        <item x="645"/>
        <item x="410"/>
        <item x="339"/>
        <item x="132"/>
        <item x="172"/>
        <item x="497"/>
        <item x="303"/>
        <item x="668"/>
        <item x="273"/>
        <item x="1172"/>
        <item x="915"/>
        <item x="770"/>
        <item x="375"/>
        <item x="999"/>
        <item x="646"/>
        <item x="1069"/>
        <item x="1246"/>
        <item x="465"/>
        <item x="180"/>
        <item x="1070"/>
        <item x="771"/>
        <item x="1090"/>
        <item x="274"/>
        <item x="821"/>
        <item x="1071"/>
        <item x="1212"/>
        <item x="275"/>
        <item x="1247"/>
        <item x="865"/>
        <item x="133"/>
        <item x="900"/>
        <item x="134"/>
        <item x="40"/>
        <item x="866"/>
        <item x="585"/>
        <item x="304"/>
        <item x="1072"/>
        <item x="1225"/>
        <item x="772"/>
        <item x="916"/>
        <item x="84"/>
        <item x="1073"/>
        <item x="1091"/>
        <item x="1074"/>
        <item x="49"/>
        <item x="739"/>
        <item x="305"/>
        <item x="411"/>
        <item x="1075"/>
        <item x="822"/>
        <item x="376"/>
        <item x="947"/>
        <item x="135"/>
        <item x="340"/>
        <item x="498"/>
        <item x="1213"/>
        <item x="499"/>
        <item x="1076"/>
        <item x="377"/>
        <item x="1214"/>
        <item x="1153"/>
        <item x="227"/>
        <item x="378"/>
        <item x="626"/>
        <item x="901"/>
        <item x="823"/>
        <item x="228"/>
        <item x="513"/>
        <item x="41"/>
        <item x="1173"/>
        <item x="1077"/>
        <item x="917"/>
        <item x="834"/>
        <item x="229"/>
        <item x="1215"/>
        <item x="412"/>
        <item x="835"/>
        <item x="276"/>
        <item x="341"/>
        <item x="379"/>
        <item x="1092"/>
        <item x="918"/>
        <item x="1226"/>
        <item x="1216"/>
        <item x="85"/>
        <item x="500"/>
        <item x="902"/>
        <item x="706"/>
        <item x="586"/>
        <item x="824"/>
        <item x="1217"/>
        <item x="1218"/>
        <item x="380"/>
        <item x="1000"/>
        <item x="1078"/>
        <item x="1093"/>
        <item x="413"/>
        <item x="501"/>
        <item x="173"/>
        <item x="502"/>
        <item x="503"/>
        <item x="773"/>
        <item x="948"/>
        <item x="587"/>
        <item x="1079"/>
        <item x="1174"/>
        <item x="684"/>
        <item x="86"/>
        <item x="342"/>
        <item x="277"/>
        <item x="381"/>
        <item x="1175"/>
        <item x="1080"/>
        <item x="530"/>
        <item x="1081"/>
        <item x="278"/>
        <item x="279"/>
        <item x="343"/>
        <item x="867"/>
        <item x="968"/>
        <item x="344"/>
        <item x="825"/>
        <item x="1154"/>
        <item x="181"/>
        <item x="1100"/>
        <item x="345"/>
        <item x="414"/>
        <item x="627"/>
        <item x="42"/>
        <item x="1082"/>
        <item x="868"/>
        <item x="415"/>
        <item x="346"/>
        <item x="903"/>
        <item x="531"/>
        <item x="280"/>
        <item x="628"/>
        <item x="869"/>
        <item x="441"/>
        <item x="774"/>
        <item x="1132"/>
        <item x="1176"/>
        <item x="919"/>
        <item x="826"/>
        <item x="979"/>
        <item x="775"/>
        <item x="59"/>
        <item x="87"/>
        <item x="685"/>
        <item x="136"/>
        <item x="514"/>
        <item x="1083"/>
        <item x="137"/>
        <item x="60"/>
        <item t="default"/>
      </items>
    </pivotField>
    <pivotField showAll="0">
      <items count="55">
        <item x="0"/>
        <item x="1"/>
        <item x="2"/>
        <item x="3"/>
        <item x="4"/>
        <item x="5"/>
        <item x="6"/>
        <item x="7"/>
        <item x="8"/>
        <item x="9"/>
        <item x="10"/>
        <item x="51"/>
        <item x="11"/>
        <item x="12"/>
        <item x="13"/>
        <item x="14"/>
        <item x="15"/>
        <item x="16"/>
        <item x="17"/>
        <item x="18"/>
        <item x="19"/>
        <item x="20"/>
        <item x="21"/>
        <item x="22"/>
        <item x="23"/>
        <item x="24"/>
        <item x="25"/>
        <item x="26"/>
        <item x="27"/>
        <item x="28"/>
        <item x="29"/>
        <item x="30"/>
        <item x="31"/>
        <item x="32"/>
        <item x="33"/>
        <item x="34"/>
        <item x="35"/>
        <item x="36"/>
        <item x="37"/>
        <item x="38"/>
        <item x="52"/>
        <item x="39"/>
        <item x="40"/>
        <item x="41"/>
        <item x="42"/>
        <item x="43"/>
        <item x="53"/>
        <item x="44"/>
        <item x="45"/>
        <item x="46"/>
        <item x="47"/>
        <item x="48"/>
        <item x="49"/>
        <item x="50"/>
        <item t="default"/>
      </items>
    </pivotField>
    <pivotField showAll="0"/>
    <pivotField showAll="0"/>
    <pivotField showAll="0"/>
    <pivotField showAll="0"/>
    <pivotField showAll="0"/>
    <pivotField showAll="0"/>
    <pivotField showAll="0"/>
    <pivotField dataField="1" showAll="0"/>
    <pivotField dataField="1" showAll="0">
      <items count="2699">
        <item x="2682"/>
        <item x="122"/>
        <item x="2618"/>
        <item x="2019"/>
        <item x="1263"/>
        <item x="1490"/>
        <item x="2214"/>
        <item x="2232"/>
        <item x="450"/>
        <item x="1292"/>
        <item x="1381"/>
        <item x="144"/>
        <item x="2507"/>
        <item x="2002"/>
        <item x="2118"/>
        <item x="1462"/>
        <item x="527"/>
        <item x="1946"/>
        <item x="2243"/>
        <item x="2695"/>
        <item x="48"/>
        <item x="307"/>
        <item x="2636"/>
        <item x="2183"/>
        <item x="948"/>
        <item x="1521"/>
        <item x="614"/>
        <item x="2687"/>
        <item x="1116"/>
        <item x="818"/>
        <item x="1405"/>
        <item x="957"/>
        <item x="57"/>
        <item x="2654"/>
        <item x="2389"/>
        <item x="1361"/>
        <item x="2061"/>
        <item x="569"/>
        <item x="2098"/>
        <item x="2219"/>
        <item x="665"/>
        <item x="2645"/>
        <item x="129"/>
        <item x="1938"/>
        <item x="1421"/>
        <item x="1547"/>
        <item x="1710"/>
        <item x="2339"/>
        <item x="662"/>
        <item x="2076"/>
        <item x="2465"/>
        <item x="1063"/>
        <item x="2245"/>
        <item x="2391"/>
        <item x="1430"/>
        <item x="935"/>
        <item x="1050"/>
        <item x="2216"/>
        <item x="2095"/>
        <item x="2402"/>
        <item x="1409"/>
        <item x="1528"/>
        <item x="918"/>
        <item x="1121"/>
        <item x="1659"/>
        <item x="808"/>
        <item x="746"/>
        <item x="1646"/>
        <item x="1863"/>
        <item x="860"/>
        <item x="2185"/>
        <item x="325"/>
        <item x="1400"/>
        <item x="1679"/>
        <item x="211"/>
        <item x="1873"/>
        <item x="10"/>
        <item x="188"/>
        <item x="1677"/>
        <item x="157"/>
        <item x="2604"/>
        <item x="933"/>
        <item x="703"/>
        <item x="522"/>
        <item x="1379"/>
        <item x="2696"/>
        <item x="1043"/>
        <item x="797"/>
        <item x="1515"/>
        <item x="2620"/>
        <item x="720"/>
        <item x="973"/>
        <item x="1870"/>
        <item x="2498"/>
        <item x="995"/>
        <item x="460"/>
        <item x="2582"/>
        <item x="1007"/>
        <item x="2564"/>
        <item x="2009"/>
        <item x="45"/>
        <item x="922"/>
        <item x="1349"/>
        <item x="717"/>
        <item x="1974"/>
        <item x="147"/>
        <item x="2148"/>
        <item x="1020"/>
        <item x="2429"/>
        <item x="114"/>
        <item x="2100"/>
        <item x="1536"/>
        <item x="1464"/>
        <item x="564"/>
        <item x="2237"/>
        <item x="1481"/>
        <item x="141"/>
        <item x="324"/>
        <item x="845"/>
        <item x="1993"/>
        <item x="61"/>
        <item x="534"/>
        <item x="1730"/>
        <item x="1668"/>
        <item x="724"/>
        <item x="1480"/>
        <item x="2050"/>
        <item x="1345"/>
        <item x="755"/>
        <item x="2612"/>
        <item x="1127"/>
        <item x="825"/>
        <item x="6"/>
        <item x="8"/>
        <item x="589"/>
        <item x="1056"/>
        <item x="700"/>
        <item x="1398"/>
        <item x="1988"/>
        <item x="552"/>
        <item x="886"/>
        <item x="1748"/>
        <item x="1857"/>
        <item x="202"/>
        <item x="1320"/>
        <item x="536"/>
        <item x="2235"/>
        <item x="1844"/>
        <item x="2395"/>
        <item x="2488"/>
        <item x="92"/>
        <item x="603"/>
        <item x="1117"/>
        <item x="2691"/>
        <item x="208"/>
        <item x="925"/>
        <item x="342"/>
        <item x="859"/>
        <item x="1369"/>
        <item x="1103"/>
        <item x="1796"/>
        <item x="1353"/>
        <item x="85"/>
        <item x="1347"/>
        <item x="1454"/>
        <item x="19"/>
        <item x="195"/>
        <item x="2512"/>
        <item x="635"/>
        <item x="116"/>
        <item x="832"/>
        <item x="1545"/>
        <item x="1134"/>
        <item x="86"/>
        <item x="1273"/>
        <item x="1771"/>
        <item x="2029"/>
        <item x="2201"/>
        <item x="1113"/>
        <item x="1058"/>
        <item x="1386"/>
        <item x="1485"/>
        <item x="14"/>
        <item x="952"/>
        <item x="2686"/>
        <item x="2575"/>
        <item x="236"/>
        <item x="1573"/>
        <item x="578"/>
        <item x="2037"/>
        <item x="1798"/>
        <item x="815"/>
        <item x="438"/>
        <item x="1980"/>
        <item x="1018"/>
        <item x="2276"/>
        <item x="2464"/>
        <item x="2463"/>
        <item x="27"/>
        <item x="2320"/>
        <item x="1497"/>
        <item x="2112"/>
        <item x="2425"/>
        <item x="807"/>
        <item x="318"/>
        <item x="620"/>
        <item x="100"/>
        <item x="1031"/>
        <item x="848"/>
        <item x="37"/>
        <item x="2363"/>
        <item x="1948"/>
        <item x="1359"/>
        <item x="1641"/>
        <item x="1538"/>
        <item x="1831"/>
        <item x="2494"/>
        <item x="2048"/>
        <item x="2684"/>
        <item x="1130"/>
        <item x="12"/>
        <item x="425"/>
        <item x="988"/>
        <item x="346"/>
        <item x="71"/>
        <item x="1549"/>
        <item x="99"/>
        <item x="682"/>
        <item x="335"/>
        <item x="1132"/>
        <item x="714"/>
        <item x="998"/>
        <item x="72"/>
        <item x="2524"/>
        <item x="206"/>
        <item x="1237"/>
        <item x="1732"/>
        <item x="2417"/>
        <item x="598"/>
        <item x="2007"/>
        <item x="2476"/>
        <item x="1558"/>
        <item x="2220"/>
        <item x="628"/>
        <item x="2057"/>
        <item x="893"/>
        <item x="2030"/>
        <item x="2692"/>
        <item x="1266"/>
        <item x="2230"/>
        <item x="663"/>
        <item x="637"/>
        <item x="1769"/>
        <item x="539"/>
        <item x="1976"/>
        <item x="777"/>
        <item x="162"/>
        <item x="171"/>
        <item x="1867"/>
        <item x="1431"/>
        <item x="38"/>
        <item x="1365"/>
        <item x="1162"/>
        <item x="2680"/>
        <item x="1084"/>
        <item x="1639"/>
        <item x="861"/>
        <item x="1780"/>
        <item x="2116"/>
        <item x="1657"/>
        <item x="1504"/>
        <item x="989"/>
        <item x="355"/>
        <item x="2094"/>
        <item x="887"/>
        <item x="983"/>
        <item x="1054"/>
        <item x="2444"/>
        <item x="897"/>
        <item x="767"/>
        <item x="838"/>
        <item x="759"/>
        <item x="194"/>
        <item x="1535"/>
        <item x="1304"/>
        <item x="1661"/>
        <item x="2322"/>
        <item x="1114"/>
        <item x="1821"/>
        <item x="1963"/>
        <item x="1340"/>
        <item x="1555"/>
        <item x="1325"/>
        <item x="1998"/>
        <item x="475"/>
        <item x="910"/>
        <item x="107"/>
        <item x="1728"/>
        <item x="1995"/>
        <item x="1531"/>
        <item x="2225"/>
        <item x="2613"/>
        <item x="507"/>
        <item x="803"/>
        <item x="1245"/>
        <item x="283"/>
        <item x="352"/>
        <item x="963"/>
        <item x="1146"/>
        <item x="113"/>
        <item x="889"/>
        <item x="1990"/>
        <item x="764"/>
        <item x="934"/>
        <item x="1934"/>
        <item x="2218"/>
        <item x="2209"/>
        <item x="1900"/>
        <item x="4"/>
        <item x="727"/>
        <item x="26"/>
        <item x="890"/>
        <item x="1078"/>
        <item x="1249"/>
        <item x="1432"/>
        <item x="1912"/>
        <item x="1635"/>
        <item x="175"/>
        <item x="1908"/>
        <item x="906"/>
        <item x="929"/>
        <item x="1148"/>
        <item x="2281"/>
        <item x="701"/>
        <item x="872"/>
        <item x="1762"/>
        <item x="698"/>
        <item x="1435"/>
        <item x="2598"/>
        <item x="858"/>
        <item x="2690"/>
        <item x="530"/>
        <item x="1042"/>
        <item x="1183"/>
        <item x="1049"/>
        <item x="2557"/>
        <item x="2012"/>
        <item x="1062"/>
        <item x="1048"/>
        <item x="686"/>
        <item x="2497"/>
        <item x="2535"/>
        <item x="2020"/>
        <item x="1045"/>
        <item x="992"/>
        <item x="2450"/>
        <item x="943"/>
        <item x="1510"/>
        <item x="79"/>
        <item x="1501"/>
        <item x="2267"/>
        <item x="405"/>
        <item x="954"/>
        <item x="1101"/>
        <item x="715"/>
        <item x="942"/>
        <item x="588"/>
        <item x="1489"/>
        <item x="2067"/>
        <item x="931"/>
        <item x="2125"/>
        <item x="1529"/>
        <item x="443"/>
        <item x="1416"/>
        <item x="561"/>
        <item x="1629"/>
        <item x="1059"/>
        <item x="642"/>
        <item x="823"/>
        <item x="9"/>
        <item x="1238"/>
        <item x="605"/>
        <item x="870"/>
        <item x="726"/>
        <item x="912"/>
        <item x="831"/>
        <item x="1811"/>
        <item x="1321"/>
        <item x="1754"/>
        <item x="336"/>
        <item x="1242"/>
        <item x="2000"/>
        <item x="1366"/>
        <item x="2492"/>
        <item x="966"/>
        <item x="123"/>
        <item x="999"/>
        <item x="630"/>
        <item x="1376"/>
        <item x="2370"/>
        <item x="1726"/>
        <item x="2253"/>
        <item x="1471"/>
        <item x="690"/>
        <item x="1090"/>
        <item x="212"/>
        <item x="1890"/>
        <item x="2487"/>
        <item x="871"/>
        <item x="982"/>
        <item x="358"/>
        <item x="145"/>
        <item x="136"/>
        <item x="643"/>
        <item x="1483"/>
        <item x="2088"/>
        <item x="674"/>
        <item x="2038"/>
        <item x="1899"/>
        <item x="140"/>
        <item x="2666"/>
        <item x="1894"/>
        <item x="1787"/>
        <item x="816"/>
        <item x="548"/>
        <item x="672"/>
        <item x="1427"/>
        <item x="853"/>
        <item x="415"/>
        <item x="1985"/>
        <item x="1083"/>
        <item x="2332"/>
        <item x="846"/>
        <item x="390"/>
        <item x="2562"/>
        <item x="1488"/>
        <item x="473"/>
        <item x="576"/>
        <item x="622"/>
        <item x="46"/>
        <item x="540"/>
        <item x="17"/>
        <item x="81"/>
        <item x="896"/>
        <item x="437"/>
        <item x="130"/>
        <item x="2581"/>
        <item x="139"/>
        <item x="990"/>
        <item x="773"/>
        <item x="2408"/>
        <item x="1025"/>
        <item x="1348"/>
        <item x="1470"/>
        <item x="2679"/>
        <item x="556"/>
        <item x="668"/>
        <item x="633"/>
        <item x="965"/>
        <item x="1140"/>
        <item x="2302"/>
        <item x="2641"/>
        <item x="673"/>
        <item x="790"/>
        <item x="2674"/>
        <item x="1086"/>
        <item x="1753"/>
        <item x="754"/>
        <item x="2330"/>
        <item x="1450"/>
        <item x="2329"/>
        <item x="1989"/>
        <item x="1118"/>
        <item x="1414"/>
        <item x="2189"/>
        <item x="623"/>
        <item x="508"/>
        <item x="911"/>
        <item x="2349"/>
        <item x="1032"/>
        <item x="2616"/>
        <item x="951"/>
        <item x="1136"/>
        <item x="1419"/>
        <item x="1727"/>
        <item x="2066"/>
        <item x="814"/>
        <item x="1458"/>
        <item x="2134"/>
        <item x="529"/>
        <item x="1717"/>
        <item x="1389"/>
        <item x="200"/>
        <item x="1143"/>
        <item x="1418"/>
        <item x="718"/>
        <item x="1424"/>
        <item x="11"/>
        <item x="524"/>
        <item x="1707"/>
        <item x="1864"/>
        <item x="2035"/>
        <item x="1708"/>
        <item x="21"/>
        <item x="1868"/>
        <item x="745"/>
        <item x="2163"/>
        <item x="796"/>
        <item x="127"/>
        <item x="1072"/>
        <item x="775"/>
        <item x="616"/>
        <item x="2229"/>
        <item x="961"/>
        <item x="2539"/>
        <item x="111"/>
        <item x="914"/>
        <item x="185"/>
        <item x="986"/>
        <item x="2090"/>
        <item x="805"/>
        <item x="1666"/>
        <item x="1350"/>
        <item x="1858"/>
        <item x="2334"/>
        <item x="2293"/>
        <item x="187"/>
        <item x="1047"/>
        <item x="58"/>
        <item x="1053"/>
        <item x="2198"/>
        <item x="77"/>
        <item x="54"/>
        <item x="1079"/>
        <item x="1100"/>
        <item x="1969"/>
        <item x="791"/>
        <item x="2210"/>
        <item x="1191"/>
        <item x="343"/>
        <item x="955"/>
        <item x="331"/>
        <item x="1067"/>
        <item x="1457"/>
        <item x="305"/>
        <item x="1764"/>
        <item x="1235"/>
        <item x="1246"/>
        <item x="314"/>
        <item x="946"/>
        <item x="2509"/>
        <item x="936"/>
        <item x="949"/>
        <item x="1522"/>
        <item x="644"/>
        <item x="985"/>
        <item x="683"/>
        <item x="1052"/>
        <item x="691"/>
        <item x="654"/>
        <item x="2285"/>
        <item x="2312"/>
        <item x="586"/>
        <item x="384"/>
        <item x="913"/>
        <item x="348"/>
        <item x="124"/>
        <item x="1437"/>
        <item x="571"/>
        <item x="30"/>
        <item x="687"/>
        <item x="133"/>
        <item x="387"/>
        <item x="134"/>
        <item x="2469"/>
        <item x="721"/>
        <item x="1107"/>
        <item x="432"/>
        <item x="1523"/>
        <item x="1344"/>
        <item x="1307"/>
        <item x="2274"/>
        <item x="1880"/>
        <item x="417"/>
        <item x="766"/>
        <item x="326"/>
        <item x="836"/>
        <item x="882"/>
        <item x="1655"/>
        <item x="864"/>
        <item x="1021"/>
        <item x="316"/>
        <item x="1193"/>
        <item x="2377"/>
        <item x="1033"/>
        <item x="1491"/>
        <item x="69"/>
        <item x="1872"/>
        <item x="1442"/>
        <item x="595"/>
        <item x="1751"/>
        <item x="1615"/>
        <item x="1005"/>
        <item x="2286"/>
        <item x="1284"/>
        <item x="1516"/>
        <item x="1994"/>
        <item x="1818"/>
        <item x="734"/>
        <item x="647"/>
        <item x="1390"/>
        <item x="1160"/>
        <item x="2697"/>
        <item x="1275"/>
        <item x="993"/>
        <item x="743"/>
        <item x="707"/>
        <item x="602"/>
        <item x="899"/>
        <item x="1996"/>
        <item x="1186"/>
        <item x="652"/>
        <item x="1878"/>
        <item x="959"/>
        <item x="1790"/>
        <item x="221"/>
        <item x="2594"/>
        <item x="1560"/>
        <item x="800"/>
        <item x="760"/>
        <item x="306"/>
        <item x="153"/>
        <item x="987"/>
        <item x="1014"/>
        <item x="1973"/>
        <item x="781"/>
        <item x="88"/>
        <item x="908"/>
        <item x="1991"/>
        <item x="1244"/>
        <item x="2458"/>
        <item x="1256"/>
        <item x="689"/>
        <item x="2607"/>
        <item x="441"/>
        <item x="131"/>
        <item x="1305"/>
        <item x="2160"/>
        <item x="151"/>
        <item x="516"/>
        <item x="2079"/>
        <item x="631"/>
        <item x="1133"/>
        <item x="1977"/>
        <item x="738"/>
        <item x="67"/>
        <item x="680"/>
        <item x="1885"/>
        <item x="2683"/>
        <item x="854"/>
        <item x="2513"/>
        <item x="729"/>
        <item x="984"/>
        <item x="1978"/>
        <item x="155"/>
        <item x="125"/>
        <item x="356"/>
        <item x="382"/>
        <item x="1841"/>
        <item x="2541"/>
        <item x="1248"/>
        <item x="1289"/>
        <item x="645"/>
        <item x="1768"/>
        <item x="1838"/>
        <item x="612"/>
        <item x="2013"/>
        <item x="730"/>
        <item x="826"/>
        <item x="2378"/>
        <item x="354"/>
        <item x="2258"/>
        <item x="2295"/>
        <item x="1492"/>
        <item x="1986"/>
        <item x="2006"/>
        <item x="1445"/>
        <item x="1194"/>
        <item x="1380"/>
        <item x="2493"/>
        <item x="659"/>
        <item x="1511"/>
        <item x="1105"/>
        <item x="2653"/>
        <item x="2372"/>
        <item x="1125"/>
        <item x="1922"/>
        <item x="1680"/>
        <item x="2500"/>
        <item x="345"/>
        <item x="298"/>
        <item x="596"/>
        <item x="2632"/>
        <item x="1104"/>
        <item x="883"/>
        <item x="478"/>
        <item x="1338"/>
        <item x="562"/>
        <item x="1478"/>
        <item x="1548"/>
        <item x="2265"/>
        <item x="2338"/>
        <item x="2519"/>
        <item x="967"/>
        <item x="20"/>
        <item x="1264"/>
        <item x="678"/>
        <item x="35"/>
        <item x="1827"/>
        <item x="2369"/>
        <item x="1970"/>
        <item x="830"/>
        <item x="669"/>
        <item x="1071"/>
        <item x="302"/>
        <item x="901"/>
        <item x="2146"/>
        <item x="1108"/>
        <item x="1939"/>
        <item x="1039"/>
        <item x="2495"/>
        <item x="1456"/>
        <item x="2217"/>
        <item x="1065"/>
        <item x="373"/>
        <item x="1556"/>
        <item x="2221"/>
        <item x="1410"/>
        <item x="1465"/>
        <item x="2152"/>
        <item x="1335"/>
        <item x="1388"/>
        <item x="2522"/>
        <item x="618"/>
        <item x="1299"/>
        <item x="525"/>
        <item x="2671"/>
        <item x="2601"/>
        <item x="709"/>
        <item x="138"/>
        <item x="363"/>
        <item x="747"/>
        <item x="801"/>
        <item x="972"/>
        <item x="900"/>
        <item x="685"/>
        <item x="608"/>
        <item x="1451"/>
        <item x="1729"/>
        <item x="2396"/>
        <item x="894"/>
        <item x="639"/>
        <item x="1331"/>
        <item x="55"/>
        <item x="1010"/>
        <item x="1634"/>
        <item x="873"/>
        <item x="66"/>
        <item x="266"/>
        <item x="657"/>
        <item x="2361"/>
        <item x="1391"/>
        <item x="2366"/>
        <item x="340"/>
        <item x="958"/>
        <item x="1469"/>
        <item x="156"/>
        <item x="891"/>
        <item x="1429"/>
        <item x="435"/>
        <item x="2673"/>
        <item x="1064"/>
        <item x="128"/>
        <item x="924"/>
        <item x="722"/>
        <item x="782"/>
        <item x="106"/>
        <item x="1111"/>
        <item x="819"/>
        <item x="1154"/>
        <item x="1371"/>
        <item x="278"/>
        <item x="89"/>
        <item x="2326"/>
        <item x="65"/>
        <item x="953"/>
        <item x="267"/>
        <item x="1293"/>
        <item x="1027"/>
        <item x="2376"/>
        <item x="5"/>
        <item x="601"/>
        <item x="2677"/>
        <item x="626"/>
        <item x="2375"/>
        <item x="1833"/>
        <item x="930"/>
        <item x="1770"/>
        <item x="531"/>
        <item x="2041"/>
        <item x="1038"/>
        <item x="1440"/>
        <item x="1374"/>
        <item x="158"/>
        <item x="1137"/>
        <item x="2584"/>
        <item x="1513"/>
        <item x="488"/>
        <item x="59"/>
        <item x="476"/>
        <item x="2269"/>
        <item x="1791"/>
        <item x="962"/>
        <item x="666"/>
        <item x="426"/>
        <item x="1889"/>
        <item x="24"/>
        <item x="2515"/>
        <item x="186"/>
        <item x="634"/>
        <item x="915"/>
        <item x="1030"/>
        <item x="1910"/>
        <item x="844"/>
        <item x="765"/>
        <item x="2115"/>
        <item x="1512"/>
        <item x="1276"/>
        <item x="1407"/>
        <item x="902"/>
        <item x="977"/>
        <item x="469"/>
        <item x="806"/>
        <item x="1006"/>
        <item x="2454"/>
        <item x="1426"/>
        <item x="2317"/>
        <item x="2010"/>
        <item x="557"/>
        <item x="641"/>
        <item x="976"/>
        <item x="1254"/>
        <item x="2399"/>
        <item x="2215"/>
        <item x="1205"/>
        <item x="1074"/>
        <item x="604"/>
        <item x="779"/>
        <item x="2309"/>
        <item x="1941"/>
        <item x="142"/>
        <item x="2119"/>
        <item x="414"/>
        <item x="1765"/>
        <item x="857"/>
        <item x="2075"/>
        <item x="1514"/>
        <item x="178"/>
        <item x="84"/>
        <item x="940"/>
        <item x="1308"/>
        <item x="833"/>
        <item x="710"/>
        <item x="2481"/>
        <item x="2244"/>
        <item x="1500"/>
        <item x="1874"/>
        <item x="968"/>
        <item x="1466"/>
        <item x="1128"/>
        <item x="869"/>
        <item x="1992"/>
        <item x="719"/>
        <item x="2388"/>
        <item x="1352"/>
        <item x="2021"/>
        <item x="436"/>
        <item x="1412"/>
        <item x="751"/>
        <item x="694"/>
        <item x="347"/>
        <item x="433"/>
        <item x="2693"/>
        <item x="1028"/>
        <item x="1801"/>
        <item x="359"/>
        <item x="2530"/>
        <item x="1845"/>
        <item x="693"/>
        <item x="660"/>
        <item x="975"/>
        <item x="1979"/>
        <item x="1233"/>
        <item x="811"/>
        <item x="2640"/>
        <item x="1190"/>
        <item x="2552"/>
        <item x="804"/>
        <item x="675"/>
        <item x="609"/>
        <item x="762"/>
        <item x="2096"/>
        <item x="585"/>
        <item x="2262"/>
        <item x="2155"/>
        <item x="264"/>
        <item x="768"/>
        <item x="974"/>
        <item x="575"/>
        <item x="1846"/>
        <item x="2407"/>
        <item x="2675"/>
        <item x="137"/>
        <item x="1051"/>
        <item x="2132"/>
        <item x="1718"/>
        <item x="1943"/>
        <item x="651"/>
        <item x="1094"/>
        <item x="1253"/>
        <item x="1156"/>
        <item x="2256"/>
        <item x="2445"/>
        <item x="2296"/>
        <item x="1261"/>
        <item x="1806"/>
        <item x="2268"/>
        <item x="1069"/>
        <item x="271"/>
        <item x="2689"/>
        <item x="526"/>
        <item x="235"/>
        <item x="697"/>
        <item x="1663"/>
        <item x="459"/>
        <item x="2419"/>
        <item x="2074"/>
        <item x="835"/>
        <item x="1455"/>
        <item x="2619"/>
        <item x="1258"/>
        <item x="2313"/>
        <item x="1351"/>
        <item x="1883"/>
        <item x="2506"/>
        <item x="559"/>
        <item x="1945"/>
        <item x="52"/>
        <item x="1498"/>
        <item x="370"/>
        <item x="2184"/>
        <item x="121"/>
        <item x="291"/>
        <item x="22"/>
        <item x="1808"/>
        <item x="1413"/>
        <item x="1929"/>
        <item x="2200"/>
        <item x="563"/>
        <item x="736"/>
        <item x="2663"/>
        <item x="1799"/>
        <item x="396"/>
        <item x="1378"/>
        <item x="2623"/>
        <item x="218"/>
        <item x="1019"/>
        <item x="344"/>
        <item x="439"/>
        <item x="2543"/>
        <item x="671"/>
        <item x="2510"/>
        <item x="1752"/>
        <item x="991"/>
        <item x="1482"/>
        <item x="1213"/>
        <item x="1814"/>
        <item x="1463"/>
        <item x="216"/>
        <item x="288"/>
        <item x="676"/>
        <item x="51"/>
        <item x="878"/>
        <item x="467"/>
        <item x="944"/>
        <item x="1096"/>
        <item x="1368"/>
        <item x="1076"/>
        <item x="2114"/>
        <item x="2291"/>
        <item x="1819"/>
        <item x="447"/>
        <item x="1"/>
        <item x="1962"/>
        <item x="2545"/>
        <item x="268"/>
        <item x="898"/>
        <item x="2383"/>
        <item x="1698"/>
        <item x="876"/>
        <item x="1849"/>
        <item x="1575"/>
        <item x="1972"/>
        <item x="2434"/>
        <item x="1329"/>
        <item x="1484"/>
        <item x="1185"/>
        <item x="1916"/>
        <item x="917"/>
        <item x="677"/>
        <item x="1503"/>
        <item x="1956"/>
        <item x="1909"/>
        <item x="2102"/>
        <item x="2638"/>
        <item x="996"/>
        <item x="2150"/>
        <item x="2393"/>
        <item x="2187"/>
        <item x="695"/>
        <item x="1015"/>
        <item x="2001"/>
        <item x="1157"/>
        <item x="621"/>
        <item x="1614"/>
        <item x="2621"/>
        <item x="62"/>
        <item x="1813"/>
        <item x="1459"/>
        <item x="2457"/>
        <item x="2254"/>
        <item x="636"/>
        <item x="2087"/>
        <item x="739"/>
        <item x="888"/>
        <item x="824"/>
        <item x="388"/>
        <item x="1163"/>
        <item x="1915"/>
        <item x="2685"/>
        <item x="2117"/>
        <item x="1788"/>
        <item x="1565"/>
        <item x="2455"/>
        <item x="2111"/>
        <item x="143"/>
        <item x="1145"/>
        <item x="1324"/>
        <item x="1650"/>
        <item x="2223"/>
        <item x="855"/>
        <item x="505"/>
        <item x="1546"/>
        <item x="1773"/>
        <item x="1840"/>
        <item x="1286"/>
        <item x="2658"/>
        <item x="1022"/>
        <item x="353"/>
        <item x="2628"/>
        <item x="905"/>
        <item x="1420"/>
        <item x="1942"/>
        <item x="2577"/>
        <item x="209"/>
        <item x="756"/>
        <item x="1632"/>
        <item x="1636"/>
        <item x="2260"/>
        <item x="2014"/>
        <item x="2224"/>
        <item x="2664"/>
        <item x="479"/>
        <item x="228"/>
        <item x="1269"/>
        <item x="932"/>
        <item x="2318"/>
        <item x="2442"/>
        <item x="839"/>
        <item x="1507"/>
        <item x="1002"/>
        <item x="2097"/>
        <item x="1825"/>
        <item x="537"/>
        <item x="1658"/>
        <item x="182"/>
        <item x="550"/>
        <item x="1760"/>
        <item x="1927"/>
        <item x="1115"/>
        <item x="640"/>
        <item x="2448"/>
        <item x="464"/>
        <item x="1322"/>
        <item x="1776"/>
        <item x="1670"/>
        <item x="1453"/>
        <item x="2462"/>
        <item x="610"/>
        <item x="146"/>
        <item x="880"/>
        <item x="1830"/>
        <item x="375"/>
        <item x="1142"/>
        <item x="1041"/>
        <item x="339"/>
        <item x="885"/>
        <item x="1479"/>
        <item x="926"/>
        <item x="1508"/>
        <item x="2211"/>
        <item x="2022"/>
        <item x="2177"/>
        <item x="420"/>
        <item x="2060"/>
        <item x="1805"/>
        <item x="2610"/>
        <item x="956"/>
        <item x="1358"/>
        <item x="1633"/>
        <item x="2477"/>
        <item x="1865"/>
        <item x="2688"/>
        <item x="1953"/>
        <item x="1396"/>
        <item x="817"/>
        <item x="402"/>
        <item x="1008"/>
        <item x="1743"/>
        <item x="2661"/>
        <item x="1170"/>
        <item x="1091"/>
        <item x="117"/>
        <item x="2609"/>
        <item x="884"/>
        <item x="829"/>
        <item x="466"/>
        <item x="624"/>
        <item x="699"/>
        <item x="2259"/>
        <item x="2018"/>
        <item x="280"/>
        <item x="1919"/>
        <item x="1408"/>
        <item x="827"/>
        <item x="2072"/>
        <item x="1093"/>
        <item x="2629"/>
        <item x="2491"/>
        <item x="481"/>
        <item x="2053"/>
        <item x="337"/>
        <item x="82"/>
        <item x="1016"/>
        <item x="1696"/>
        <item x="1862"/>
        <item x="1502"/>
        <item x="1328"/>
        <item x="1675"/>
        <item x="1975"/>
        <item x="1460"/>
        <item x="573"/>
        <item x="2546"/>
        <item x="866"/>
        <item x="2505"/>
        <item x="2554"/>
        <item x="93"/>
        <item x="1468"/>
        <item x="2264"/>
        <item x="1215"/>
        <item x="2656"/>
        <item x="2440"/>
        <item x="2603"/>
        <item x="619"/>
        <item x="1638"/>
        <item x="2681"/>
        <item x="862"/>
        <item x="1802"/>
        <item x="1537"/>
        <item x="91"/>
        <item x="2194"/>
        <item x="2103"/>
        <item x="412"/>
        <item x="1474"/>
        <item x="2447"/>
        <item x="1987"/>
        <item x="1949"/>
        <item x="13"/>
        <item x="2542"/>
        <item x="64"/>
        <item x="2174"/>
        <item x="1295"/>
        <item x="403"/>
        <item x="1422"/>
        <item x="1855"/>
        <item x="921"/>
        <item x="1966"/>
        <item x="997"/>
        <item x="1940"/>
        <item x="1201"/>
        <item x="70"/>
        <item x="2401"/>
        <item x="2255"/>
        <item x="799"/>
        <item x="1705"/>
        <item x="1394"/>
        <item x="517"/>
        <item x="1809"/>
        <item x="2172"/>
        <item x="2169"/>
        <item x="1567"/>
        <item x="424"/>
        <item x="1327"/>
        <item x="349"/>
        <item x="1882"/>
        <item x="533"/>
        <item x="1911"/>
        <item x="7"/>
        <item x="874"/>
        <item x="728"/>
        <item x="502"/>
        <item x="1983"/>
        <item x="941"/>
        <item x="120"/>
        <item x="1715"/>
        <item x="2242"/>
        <item x="1423"/>
        <item x="1336"/>
        <item x="1139"/>
        <item x="1597"/>
        <item x="1057"/>
        <item x="1967"/>
        <item x="1674"/>
        <item x="681"/>
        <item x="1530"/>
        <item x="2367"/>
        <item x="684"/>
        <item x="1505"/>
        <item x="169"/>
        <item x="1591"/>
        <item x="219"/>
        <item x="36"/>
        <item x="1494"/>
        <item x="1527"/>
        <item x="551"/>
        <item x="2514"/>
        <item x="2532"/>
        <item x="170"/>
        <item x="809"/>
        <item x="2648"/>
        <item x="1832"/>
        <item x="317"/>
        <item x="2283"/>
        <item x="501"/>
        <item x="895"/>
        <item x="281"/>
        <item x="176"/>
        <item x="2039"/>
        <item x="1428"/>
        <item x="1415"/>
        <item x="2213"/>
        <item x="2140"/>
        <item x="1355"/>
        <item x="1736"/>
        <item x="2529"/>
        <item x="867"/>
        <item x="385"/>
        <item x="1930"/>
        <item x="1089"/>
        <item x="1595"/>
        <item x="1219"/>
        <item x="1676"/>
        <item x="294"/>
        <item x="2527"/>
        <item x="1720"/>
        <item x="1166"/>
        <item x="1234"/>
        <item x="1902"/>
        <item x="189"/>
        <item x="2428"/>
        <item x="1875"/>
        <item x="1165"/>
        <item x="2418"/>
        <item x="183"/>
        <item x="1628"/>
        <item x="2437"/>
        <item x="486"/>
        <item x="919"/>
        <item x="2501"/>
        <item x="110"/>
        <item x="787"/>
        <item x="969"/>
        <item x="916"/>
        <item x="2222"/>
        <item x="702"/>
        <item x="1777"/>
        <item x="1323"/>
        <item x="97"/>
        <item x="842"/>
        <item x="44"/>
        <item x="2413"/>
        <item x="2027"/>
        <item x="544"/>
        <item x="2270"/>
        <item x="542"/>
        <item x="2438"/>
        <item x="772"/>
        <item x="1401"/>
        <item x="1532"/>
        <item x="1240"/>
        <item x="1667"/>
        <item x="2231"/>
        <item x="907"/>
        <item x="215"/>
        <item x="2595"/>
        <item x="1557"/>
        <item x="2084"/>
        <item x="865"/>
        <item x="1243"/>
        <item x="1461"/>
        <item x="2567"/>
        <item x="1678"/>
        <item x="903"/>
        <item x="263"/>
        <item x="2485"/>
        <item x="761"/>
        <item x="2165"/>
        <item x="2236"/>
        <item x="1842"/>
        <item x="2617"/>
        <item x="1653"/>
        <item x="2382"/>
        <item x="1280"/>
        <item x="545"/>
        <item x="1920"/>
        <item x="1681"/>
        <item x="2340"/>
        <item x="1917"/>
        <item x="521"/>
        <item x="1287"/>
        <item x="2364"/>
        <item x="1981"/>
        <item x="716"/>
        <item x="1913"/>
        <item x="2071"/>
        <item x="1651"/>
        <item x="2534"/>
        <item x="2176"/>
        <item x="2634"/>
        <item x="1120"/>
        <item x="115"/>
        <item x="2433"/>
        <item x="2644"/>
        <item x="1337"/>
        <item x="101"/>
        <item x="1603"/>
        <item x="2475"/>
        <item x="1309"/>
        <item x="1131"/>
        <item x="1109"/>
        <item x="1188"/>
        <item x="1302"/>
        <item x="1950"/>
        <item x="2499"/>
        <item x="500"/>
        <item x="2398"/>
        <item x="25"/>
        <item x="1404"/>
        <item x="770"/>
        <item x="1169"/>
        <item x="2226"/>
        <item x="1167"/>
        <item x="744"/>
        <item x="970"/>
        <item x="1011"/>
        <item x="1023"/>
        <item x="1012"/>
        <item x="2032"/>
        <item x="166"/>
        <item x="1749"/>
        <item x="78"/>
        <item x="290"/>
        <item x="322"/>
        <item x="2435"/>
        <item x="1534"/>
        <item x="1300"/>
        <item x="1212"/>
        <item x="1951"/>
        <item x="1544"/>
        <item x="160"/>
        <item x="1761"/>
        <item x="227"/>
        <item x="2518"/>
        <item x="148"/>
        <item x="2011"/>
        <item x="1866"/>
        <item x="418"/>
        <item x="2297"/>
        <item x="2306"/>
        <item x="2443"/>
        <item x="2149"/>
        <item x="1964"/>
        <item x="108"/>
        <item x="400"/>
        <item x="1876"/>
        <item x="2138"/>
        <item x="2249"/>
        <item x="547"/>
        <item x="1313"/>
        <item x="2046"/>
        <item x="351"/>
        <item x="2672"/>
        <item x="167"/>
        <item x="615"/>
        <item x="2600"/>
        <item x="786"/>
        <item x="2246"/>
        <item x="2599"/>
        <item x="2128"/>
        <item x="2574"/>
        <item x="1171"/>
        <item x="632"/>
        <item x="1712"/>
        <item x="2047"/>
        <item x="607"/>
        <item x="1656"/>
        <item x="1685"/>
        <item x="23"/>
        <item x="1804"/>
        <item x="193"/>
        <item x="2197"/>
        <item x="357"/>
        <item x="2153"/>
        <item x="1198"/>
        <item x="2273"/>
        <item x="2266"/>
        <item x="780"/>
        <item x="2605"/>
        <item x="1739"/>
        <item x="2631"/>
        <item x="372"/>
        <item x="2109"/>
        <item x="1926"/>
        <item x="789"/>
        <item x="1278"/>
        <item x="613"/>
        <item x="2415"/>
        <item x="1291"/>
        <item x="152"/>
        <item x="947"/>
        <item x="2356"/>
        <item x="2553"/>
        <item x="2271"/>
        <item x="2206"/>
        <item x="758"/>
        <item x="1444"/>
        <item x="994"/>
        <item x="960"/>
        <item x="1585"/>
        <item x="80"/>
        <item x="1357"/>
        <item x="2520"/>
        <item x="49"/>
        <item x="1861"/>
        <item x="1947"/>
        <item x="2533"/>
        <item x="457"/>
        <item x="1013"/>
        <item x="2161"/>
        <item x="725"/>
        <item x="692"/>
        <item x="2642"/>
        <item x="1402"/>
        <item x="379"/>
        <item x="658"/>
        <item x="2307"/>
        <item x="2099"/>
        <item x="442"/>
        <item x="2536"/>
        <item x="1784"/>
        <item x="1080"/>
        <item x="629"/>
        <item x="494"/>
        <item x="1642"/>
        <item x="1197"/>
        <item x="1741"/>
        <item x="3"/>
        <item x="1869"/>
        <item x="1262"/>
        <item x="2614"/>
        <item x="535"/>
        <item x="1774"/>
        <item x="2565"/>
        <item x="2034"/>
        <item x="2359"/>
        <item x="453"/>
        <item x="2650"/>
        <item x="1649"/>
        <item x="1524"/>
        <item x="2304"/>
        <item x="1903"/>
        <item x="1319"/>
        <item x="2028"/>
        <item x="18"/>
        <item x="2347"/>
        <item x="1706"/>
        <item x="776"/>
        <item x="1277"/>
        <item x="795"/>
        <item x="1731"/>
        <item x="1665"/>
        <item x="1250"/>
        <item x="2655"/>
        <item x="1835"/>
        <item x="394"/>
        <item x="593"/>
        <item x="920"/>
        <item x="0"/>
        <item x="482"/>
        <item x="1843"/>
        <item x="2105"/>
        <item x="2310"/>
        <item x="1854"/>
        <item x="1373"/>
        <item x="1662"/>
        <item x="1487"/>
        <item x="75"/>
        <item x="2195"/>
        <item x="2451"/>
        <item x="1037"/>
        <item x="735"/>
        <item x="1572"/>
        <item x="15"/>
        <item x="119"/>
        <item x="2321"/>
        <item x="1173"/>
        <item x="341"/>
        <item x="1195"/>
        <item x="2597"/>
        <item x="2452"/>
        <item x="2573"/>
        <item x="2212"/>
        <item x="1200"/>
        <item x="2208"/>
        <item x="1159"/>
        <item x="1703"/>
        <item x="1997"/>
        <item x="2059"/>
        <item x="1586"/>
        <item x="1509"/>
        <item x="2373"/>
        <item x="923"/>
        <item x="41"/>
        <item x="1644"/>
        <item x="423"/>
        <item x="360"/>
        <item x="1891"/>
        <item x="1583"/>
        <item x="1600"/>
        <item x="1871"/>
        <item x="1553"/>
        <item x="2344"/>
        <item x="1026"/>
        <item x="2204"/>
        <item x="981"/>
        <item x="1611"/>
        <item x="1822"/>
        <item x="1441"/>
        <item x="1141"/>
        <item x="449"/>
        <item x="2351"/>
        <item x="2142"/>
        <item x="1236"/>
        <item x="381"/>
        <item x="1318"/>
        <item x="1403"/>
        <item x="201"/>
        <item x="708"/>
        <item x="2453"/>
        <item x="2416"/>
        <item x="248"/>
        <item x="161"/>
        <item x="47"/>
        <item x="2008"/>
        <item x="430"/>
        <item x="397"/>
        <item x="904"/>
        <item x="2205"/>
        <item x="1520"/>
        <item x="1364"/>
        <item x="1122"/>
        <item x="1954"/>
        <item x="572"/>
        <item x="1660"/>
        <item x="2380"/>
        <item x="2202"/>
        <item x="1623"/>
        <item x="1588"/>
        <item x="1645"/>
        <item x="1640"/>
        <item x="794"/>
        <item x="928"/>
        <item x="1856"/>
        <item x="1267"/>
        <item x="1853"/>
        <item x="723"/>
        <item x="852"/>
        <item x="2158"/>
        <item x="1923"/>
        <item x="2479"/>
        <item x="638"/>
        <item x="2031"/>
        <item x="2159"/>
        <item x="1810"/>
        <item x="802"/>
        <item x="2292"/>
        <item x="2199"/>
        <item x="1004"/>
        <item x="664"/>
        <item x="2043"/>
        <item x="2058"/>
        <item x="2470"/>
        <item x="1182"/>
        <item x="881"/>
        <item x="1820"/>
        <item x="1385"/>
        <item x="579"/>
        <item x="2108"/>
        <item x="2131"/>
        <item x="2126"/>
        <item x="2420"/>
        <item x="1714"/>
        <item x="1310"/>
        <item x="810"/>
        <item x="541"/>
        <item x="451"/>
        <item x="2426"/>
        <item x="498"/>
        <item x="1285"/>
        <item x="190"/>
        <item x="1630"/>
        <item x="1709"/>
        <item x="2077"/>
        <item x="1044"/>
        <item x="2503"/>
        <item x="1779"/>
        <item x="1526"/>
        <item x="261"/>
        <item x="1251"/>
        <item x="1539"/>
        <item x="2129"/>
        <item x="2608"/>
        <item x="1686"/>
        <item x="1247"/>
        <item x="1095"/>
        <item x="950"/>
        <item x="1085"/>
        <item x="2156"/>
        <item x="330"/>
        <item x="1627"/>
        <item x="1952"/>
        <item x="2303"/>
        <item x="2257"/>
        <item x="1589"/>
        <item x="1925"/>
        <item x="196"/>
        <item x="512"/>
        <item x="1598"/>
        <item x="1786"/>
        <item x="2147"/>
        <item x="2633"/>
        <item x="2275"/>
        <item x="2414"/>
        <item x="1756"/>
        <item x="1147"/>
        <item x="42"/>
        <item x="2670"/>
        <item x="538"/>
        <item x="192"/>
        <item x="1375"/>
        <item x="2461"/>
        <item x="2188"/>
        <item x="2571"/>
        <item x="523"/>
        <item x="2537"/>
        <item x="2394"/>
        <item x="1664"/>
        <item x="1367"/>
        <item x="813"/>
        <item x="60"/>
        <item x="1161"/>
        <item x="275"/>
        <item x="2521"/>
        <item x="879"/>
        <item x="2141"/>
        <item x="1106"/>
        <item x="1723"/>
        <item x="661"/>
        <item x="1316"/>
        <item x="2593"/>
        <item x="1554"/>
        <item x="1406"/>
        <item x="1187"/>
        <item x="2238"/>
        <item x="32"/>
        <item x="570"/>
        <item x="753"/>
        <item x="1829"/>
        <item x="393"/>
        <item x="1893"/>
        <item x="1824"/>
        <item x="2358"/>
        <item x="1330"/>
        <item x="1339"/>
        <item x="1984"/>
        <item x="2179"/>
        <item x="581"/>
        <item x="2168"/>
        <item x="2331"/>
        <item x="1438"/>
        <item x="1449"/>
        <item x="1612"/>
        <item x="1029"/>
        <item x="2566"/>
        <item x="1070"/>
        <item x="1326"/>
        <item x="284"/>
        <item x="1399"/>
        <item x="1783"/>
        <item x="1061"/>
        <item x="1436"/>
        <item x="600"/>
        <item x="1055"/>
        <item x="1060"/>
        <item x="277"/>
        <item x="650"/>
        <item x="1119"/>
        <item x="2044"/>
        <item x="1616"/>
        <item x="31"/>
        <item x="2051"/>
        <item x="1519"/>
        <item x="16"/>
        <item x="667"/>
        <item x="748"/>
        <item x="688"/>
        <item x="251"/>
        <item x="1135"/>
        <item x="1174"/>
        <item x="2449"/>
        <item x="2400"/>
        <item x="2502"/>
        <item x="1959"/>
        <item x="2439"/>
        <item x="627"/>
        <item x="2511"/>
        <item x="1848"/>
        <item x="2563"/>
        <item x="315"/>
        <item x="532"/>
        <item x="2346"/>
        <item x="56"/>
        <item x="587"/>
        <item x="1257"/>
        <item x="1210"/>
        <item x="1937"/>
        <item x="1701"/>
        <item x="577"/>
        <item x="2248"/>
        <item x="785"/>
        <item x="1884"/>
        <item x="1618"/>
        <item x="2252"/>
        <item x="2504"/>
        <item x="1879"/>
        <item x="2362"/>
        <item x="1837"/>
        <item x="1294"/>
        <item x="492"/>
        <item x="154"/>
        <item x="1259"/>
        <item x="2662"/>
        <item x="1046"/>
        <item x="2333"/>
        <item x="520"/>
        <item x="1001"/>
        <item x="1781"/>
        <item x="1592"/>
        <item x="1274"/>
        <item x="820"/>
        <item x="73"/>
        <item x="1082"/>
        <item x="2024"/>
        <item x="1580"/>
        <item x="1797"/>
        <item x="207"/>
        <item x="2591"/>
        <item x="213"/>
        <item x="750"/>
        <item x="2630"/>
        <item x="2287"/>
        <item x="1772"/>
        <item x="1722"/>
        <item x="2279"/>
        <item x="1747"/>
        <item x="29"/>
        <item x="2261"/>
        <item x="2424"/>
        <item x="112"/>
        <item x="1559"/>
        <item x="1935"/>
        <item x="2166"/>
        <item x="1087"/>
        <item x="2611"/>
        <item x="2576"/>
        <item x="421"/>
        <item x="323"/>
        <item x="249"/>
        <item x="132"/>
        <item x="150"/>
        <item x="837"/>
        <item x="2234"/>
        <item x="2678"/>
        <item x="126"/>
        <item x="1928"/>
        <item x="840"/>
        <item x="769"/>
        <item x="2080"/>
        <item x="1742"/>
        <item x="2556"/>
        <item x="2468"/>
        <item x="2365"/>
        <item x="1594"/>
        <item x="2180"/>
        <item x="1433"/>
        <item x="1740"/>
        <item x="1362"/>
        <item x="474"/>
        <item x="406"/>
        <item x="269"/>
        <item x="362"/>
        <item x="2337"/>
        <item x="2622"/>
        <item x="1384"/>
        <item x="1066"/>
        <item x="1907"/>
        <item x="2123"/>
        <item x="2482"/>
        <item x="1311"/>
        <item x="303"/>
        <item x="1496"/>
        <item x="217"/>
        <item x="2164"/>
        <item x="1543"/>
        <item x="1354"/>
        <item x="2635"/>
        <item x="1932"/>
        <item x="798"/>
        <item x="334"/>
        <item x="2042"/>
        <item x="477"/>
        <item x="1859"/>
        <item x="1393"/>
        <item x="1226"/>
        <item x="1112"/>
        <item x="2190"/>
        <item x="2371"/>
        <item x="2466"/>
        <item x="909"/>
        <item x="1102"/>
        <item x="515"/>
        <item x="28"/>
        <item x="257"/>
        <item x="1192"/>
        <item x="1836"/>
        <item x="510"/>
        <item x="731"/>
        <item x="1068"/>
        <item x="2694"/>
        <item x="456"/>
        <item x="1637"/>
        <item x="1778"/>
        <item x="1434"/>
        <item x="822"/>
        <item x="255"/>
        <item x="350"/>
        <item x="1792"/>
        <item x="1795"/>
        <item x="1961"/>
        <item x="203"/>
        <item x="1382"/>
        <item x="408"/>
        <item x="2588"/>
        <item x="1647"/>
        <item x="2540"/>
        <item x="528"/>
        <item x="2516"/>
        <item x="847"/>
        <item x="1800"/>
        <item x="1153"/>
        <item x="2250"/>
        <item x="1689"/>
        <item x="1346"/>
        <item x="2106"/>
        <item x="565"/>
        <item x="2228"/>
        <item x="2086"/>
        <item x="1622"/>
        <item x="1957"/>
        <item x="1232"/>
        <item x="2191"/>
        <item x="1467"/>
        <item x="2676"/>
        <item x="1155"/>
        <item x="937"/>
        <item x="1763"/>
        <item x="2121"/>
        <item x="1968"/>
        <item x="2478"/>
        <item x="1126"/>
        <item x="2294"/>
        <item x="1725"/>
        <item x="1272"/>
        <item x="2660"/>
        <item x="1241"/>
        <item x="2352"/>
        <item x="1332"/>
        <item x="1176"/>
        <item x="2639"/>
        <item x="181"/>
        <item x="1834"/>
        <item x="1290"/>
        <item x="68"/>
        <item x="1794"/>
        <item x="2374"/>
        <item x="617"/>
        <item x="1828"/>
        <item x="1999"/>
        <item x="1009"/>
        <item x="2668"/>
        <item x="2649"/>
        <item x="653"/>
        <item x="1411"/>
        <item x="2343"/>
        <item x="2384"/>
        <item x="1601"/>
        <item x="2409"/>
        <item x="461"/>
        <item x="892"/>
        <item x="606"/>
        <item x="87"/>
        <item x="1356"/>
        <item x="2657"/>
        <item x="843"/>
        <item x="34"/>
        <item x="592"/>
        <item x="2460"/>
        <item x="2486"/>
        <item x="1265"/>
        <item x="1397"/>
        <item x="1767"/>
        <item x="971"/>
        <item x="655"/>
        <item x="2547"/>
        <item x="513"/>
        <item x="2508"/>
        <item x="2193"/>
        <item x="1099"/>
        <item x="1584"/>
        <item x="2397"/>
        <item x="2073"/>
        <item x="625"/>
        <item x="518"/>
        <item x="1550"/>
        <item x="2335"/>
        <item x="2560"/>
        <item x="558"/>
        <item x="1901"/>
        <item x="1839"/>
        <item x="568"/>
        <item x="434"/>
        <item x="135"/>
        <item x="2049"/>
        <item x="1239"/>
        <item x="549"/>
        <item x="2558"/>
        <item x="391"/>
        <item x="1223"/>
        <item x="1620"/>
        <item x="599"/>
        <item x="1486"/>
        <item x="1737"/>
        <item x="2548"/>
        <item x="1652"/>
        <item x="1971"/>
        <item x="304"/>
        <item x="386"/>
        <item x="76"/>
        <item x="509"/>
        <item x="90"/>
        <item x="1493"/>
        <item x="2091"/>
        <item x="1702"/>
        <item x="2667"/>
        <item x="2145"/>
        <item x="1202"/>
        <item x="83"/>
        <item x="246"/>
        <item x="1564"/>
        <item x="1552"/>
        <item x="2659"/>
        <item x="1581"/>
        <item x="646"/>
        <item x="1933"/>
        <item x="39"/>
        <item x="1533"/>
        <item x="2490"/>
        <item x="504"/>
        <item x="2186"/>
        <item x="1607"/>
        <item x="378"/>
        <item x="1499"/>
        <item x="1184"/>
        <item x="1448"/>
        <item x="2170"/>
        <item x="1209"/>
        <item x="1017"/>
        <item x="1568"/>
        <item x="1098"/>
        <item x="1473"/>
        <item x="2277"/>
        <item x="1036"/>
        <item x="1255"/>
        <item x="2341"/>
        <item x="2627"/>
        <item x="2289"/>
        <item x="2480"/>
        <item x="272"/>
        <item x="594"/>
        <item x="2124"/>
        <item x="2496"/>
        <item x="1270"/>
        <item x="2348"/>
        <item x="2538"/>
        <item x="2350"/>
        <item x="279"/>
        <item x="1812"/>
        <item x="1124"/>
        <item x="1129"/>
        <item x="243"/>
        <item x="2284"/>
        <item x="2282"/>
        <item x="856"/>
        <item x="1517"/>
        <item x="1624"/>
        <item x="1203"/>
        <item x="454"/>
        <item x="877"/>
        <item x="2089"/>
        <item x="1716"/>
        <item x="105"/>
        <item x="2113"/>
        <item x="2646"/>
        <item x="2003"/>
        <item x="292"/>
        <item x="939"/>
        <item x="1180"/>
        <item x="1334"/>
        <item x="287"/>
        <item x="220"/>
        <item x="2182"/>
        <item x="1040"/>
        <item x="1755"/>
        <item x="828"/>
        <item x="2551"/>
        <item x="1944"/>
        <item x="299"/>
        <item x="2387"/>
        <item x="2526"/>
        <item x="2083"/>
        <item x="404"/>
        <item x="2241"/>
        <item x="1960"/>
        <item x="1561"/>
        <item x="416"/>
        <item x="2036"/>
        <item x="2590"/>
        <item x="104"/>
        <item x="670"/>
        <item x="560"/>
        <item x="1360"/>
        <item x="1904"/>
        <item x="311"/>
        <item x="783"/>
        <item x="1034"/>
        <item x="2624"/>
        <item x="1395"/>
        <item x="179"/>
        <item x="53"/>
        <item x="1149"/>
        <item x="448"/>
        <item x="1164"/>
        <item x="1281"/>
        <item x="225"/>
        <item x="210"/>
        <item x="2421"/>
        <item x="1387"/>
        <item x="1283"/>
        <item x="2484"/>
        <item x="2064"/>
        <item x="1229"/>
        <item x="567"/>
        <item x="332"/>
        <item x="2368"/>
        <item x="1574"/>
        <item x="875"/>
        <item x="321"/>
        <item x="1631"/>
        <item x="1593"/>
        <item x="2474"/>
        <item x="778"/>
        <item x="2606"/>
        <item x="1826"/>
        <item x="2171"/>
        <item x="611"/>
        <item x="2549"/>
        <item x="2311"/>
        <item x="2441"/>
        <item x="2017"/>
        <item x="590"/>
        <item x="863"/>
        <item x="440"/>
        <item x="1918"/>
        <item x="2531"/>
        <item x="2173"/>
        <item x="1315"/>
        <item x="2023"/>
        <item x="2517"/>
        <item x="239"/>
        <item x="2643"/>
        <item x="597"/>
        <item x="2015"/>
        <item x="812"/>
        <item x="679"/>
        <item x="2065"/>
        <item x="2665"/>
        <item x="1306"/>
        <item x="487"/>
        <item x="2602"/>
        <item x="1377"/>
        <item x="1789"/>
        <item x="2026"/>
        <item x="555"/>
        <item x="1446"/>
        <item x="771"/>
        <item x="497"/>
        <item x="1604"/>
        <item x="2081"/>
        <item x="1151"/>
        <item x="301"/>
        <item x="234"/>
        <item x="1697"/>
        <item x="184"/>
        <item x="313"/>
        <item x="2239"/>
        <item x="1073"/>
        <item x="2280"/>
        <item x="429"/>
        <item x="2385"/>
        <item x="1576"/>
        <item x="2652"/>
        <item x="1750"/>
        <item x="1570"/>
        <item x="1303"/>
        <item x="1417"/>
        <item x="1206"/>
        <item x="1746"/>
        <item x="1301"/>
        <item x="1687"/>
        <item x="1268"/>
        <item x="1372"/>
        <item x="1625"/>
        <item x="1003"/>
        <item x="2381"/>
        <item x="1654"/>
        <item x="2436"/>
        <item x="1578"/>
        <item x="98"/>
        <item x="788"/>
        <item x="1138"/>
        <item x="1931"/>
        <item x="1196"/>
        <item x="964"/>
        <item x="834"/>
        <item x="376"/>
        <item x="2093"/>
        <item x="399"/>
        <item x="2555"/>
        <item x="737"/>
        <item x="648"/>
        <item x="463"/>
        <item x="1758"/>
        <item x="1682"/>
        <item x="2104"/>
        <item x="1506"/>
        <item x="1075"/>
        <item x="2233"/>
        <item x="2005"/>
        <item x="2227"/>
        <item x="752"/>
        <item x="2583"/>
        <item x="849"/>
        <item x="40"/>
        <item x="978"/>
        <item x="1225"/>
        <item x="1895"/>
        <item x="1766"/>
        <item x="285"/>
        <item x="1214"/>
        <item x="2637"/>
        <item x="1452"/>
        <item x="319"/>
        <item x="1220"/>
        <item x="1803"/>
        <item x="1671"/>
        <item x="553"/>
        <item x="2"/>
        <item x="2432"/>
        <item x="1562"/>
        <item x="308"/>
        <item x="733"/>
        <item x="1807"/>
        <item x="2110"/>
        <item x="413"/>
        <item x="2525"/>
        <item x="2133"/>
        <item x="295"/>
        <item x="338"/>
        <item x="329"/>
        <item x="1370"/>
        <item x="2178"/>
        <item x="2207"/>
        <item x="1735"/>
        <item x="1092"/>
        <item x="1847"/>
        <item x="2390"/>
        <item x="1906"/>
        <item x="696"/>
        <item x="168"/>
        <item x="774"/>
        <item x="367"/>
        <item x="1228"/>
        <item x="2175"/>
        <item x="2626"/>
        <item x="1144"/>
        <item x="2162"/>
        <item x="506"/>
        <item x="2130"/>
        <item x="472"/>
        <item x="582"/>
        <item x="2403"/>
        <item x="2308"/>
        <item x="2578"/>
        <item x="2143"/>
        <item x="2137"/>
        <item x="485"/>
        <item x="1571"/>
        <item x="1279"/>
        <item x="792"/>
        <item x="2328"/>
        <item x="980"/>
        <item x="389"/>
        <item x="427"/>
        <item x="851"/>
        <item x="177"/>
        <item x="2651"/>
        <item x="2423"/>
        <item x="102"/>
        <item x="395"/>
        <item x="1673"/>
        <item x="1744"/>
        <item x="274"/>
        <item x="1982"/>
        <item x="2263"/>
        <item x="327"/>
        <item x="2357"/>
        <item x="2305"/>
        <item x="574"/>
        <item x="2430"/>
        <item x="1189"/>
        <item x="1288"/>
        <item x="2580"/>
        <item x="1886"/>
        <item x="252"/>
        <item x="2085"/>
        <item x="411"/>
        <item x="1888"/>
        <item x="174"/>
        <item x="366"/>
        <item x="1077"/>
        <item x="2360"/>
        <item x="2056"/>
        <item x="763"/>
        <item x="2523"/>
        <item x="2544"/>
        <item x="1097"/>
        <item x="2561"/>
        <item x="2459"/>
        <item x="2120"/>
        <item x="2615"/>
        <item x="1158"/>
        <item x="1815"/>
        <item x="1566"/>
        <item x="2456"/>
        <item x="297"/>
        <item x="1231"/>
        <item x="1759"/>
        <item x="118"/>
        <item x="1860"/>
        <item x="452"/>
        <item x="1606"/>
        <item x="927"/>
        <item x="1850"/>
        <item x="1222"/>
        <item x="480"/>
        <item x="491"/>
        <item x="371"/>
        <item x="1721"/>
        <item x="383"/>
        <item x="742"/>
        <item x="711"/>
        <item x="2151"/>
        <item x="945"/>
        <item x="2135"/>
        <item x="265"/>
        <item x="2585"/>
        <item x="50"/>
        <item x="1619"/>
        <item x="1587"/>
        <item x="1711"/>
        <item x="1914"/>
        <item x="2062"/>
        <item x="2319"/>
        <item x="1719"/>
        <item x="419"/>
        <item x="1177"/>
        <item x="369"/>
        <item x="1892"/>
        <item x="1643"/>
        <item x="2068"/>
        <item x="757"/>
        <item x="1599"/>
        <item x="2379"/>
        <item x="2471"/>
        <item x="1179"/>
        <item x="1495"/>
        <item x="503"/>
        <item x="2301"/>
        <item x="2290"/>
        <item x="380"/>
        <item x="1704"/>
        <item x="868"/>
        <item x="1425"/>
        <item x="444"/>
        <item x="2314"/>
        <item x="2272"/>
        <item x="254"/>
        <item x="468"/>
        <item x="1341"/>
        <item x="1965"/>
        <item x="1692"/>
        <item x="260"/>
        <item x="1260"/>
        <item x="159"/>
        <item x="1775"/>
        <item x="1439"/>
        <item x="2154"/>
        <item x="713"/>
        <item x="1898"/>
        <item x="2427"/>
        <item x="2054"/>
        <item x="1896"/>
        <item x="2070"/>
        <item x="2596"/>
        <item x="483"/>
        <item x="1921"/>
        <item x="1955"/>
        <item x="446"/>
        <item x="1443"/>
        <item x="1525"/>
        <item x="1924"/>
        <item x="172"/>
        <item x="1877"/>
        <item x="2587"/>
        <item x="364"/>
        <item x="2052"/>
        <item x="740"/>
        <item x="580"/>
        <item x="2298"/>
        <item x="1542"/>
        <item x="2101"/>
        <item x="1852"/>
        <item x="1690"/>
        <item x="489"/>
        <item x="1582"/>
        <item x="1392"/>
        <item x="2410"/>
        <item x="2139"/>
        <item x="2473"/>
        <item x="282"/>
        <item x="2040"/>
        <item x="2406"/>
        <item x="543"/>
        <item x="232"/>
        <item x="495"/>
        <item x="310"/>
        <item x="793"/>
        <item x="2528"/>
        <item x="1785"/>
        <item x="245"/>
        <item x="1296"/>
        <item x="1475"/>
        <item x="1208"/>
        <item x="584"/>
        <item x="237"/>
        <item x="1621"/>
        <item x="231"/>
        <item x="1610"/>
        <item x="2316"/>
        <item x="165"/>
        <item x="2203"/>
        <item x="1693"/>
        <item x="2345"/>
        <item x="1613"/>
        <item x="431"/>
        <item x="470"/>
        <item x="2196"/>
        <item x="361"/>
        <item x="109"/>
        <item x="1472"/>
        <item x="1477"/>
        <item x="1172"/>
        <item x="1738"/>
        <item x="2336"/>
        <item x="2167"/>
        <item x="1298"/>
        <item x="2033"/>
        <item x="1216"/>
        <item x="519"/>
        <item x="546"/>
        <item x="1699"/>
        <item x="270"/>
        <item x="250"/>
        <item x="462"/>
        <item x="1211"/>
        <item x="1590"/>
        <item x="1596"/>
        <item x="1081"/>
        <item x="229"/>
        <item x="409"/>
        <item x="1317"/>
        <item x="1936"/>
        <item x="2127"/>
        <item x="2288"/>
        <item x="1669"/>
        <item x="401"/>
        <item x="1733"/>
        <item x="1881"/>
        <item x="2572"/>
        <item x="841"/>
        <item x="205"/>
        <item x="2045"/>
        <item x="2446"/>
        <item x="163"/>
        <item x="374"/>
        <item x="1563"/>
        <item x="74"/>
        <item x="258"/>
        <item x="1343"/>
        <item x="422"/>
        <item x="1724"/>
        <item x="214"/>
        <item x="2247"/>
        <item x="2392"/>
        <item x="2299"/>
        <item x="1648"/>
        <item x="1199"/>
        <item x="2157"/>
        <item x="149"/>
        <item x="1684"/>
        <item x="1110"/>
        <item x="1609"/>
        <item x="2323"/>
        <item x="1617"/>
        <item x="204"/>
        <item x="2078"/>
        <item x="1817"/>
        <item x="1540"/>
        <item x="1312"/>
        <item x="493"/>
        <item x="1000"/>
        <item x="191"/>
        <item x="1383"/>
        <item x="458"/>
        <item x="43"/>
        <item x="1782"/>
        <item x="1181"/>
        <item x="2404"/>
        <item x="2483"/>
        <item x="1608"/>
        <item x="499"/>
        <item x="511"/>
        <item x="1333"/>
        <item x="1700"/>
        <item x="749"/>
        <item x="2325"/>
        <item x="1168"/>
        <item x="1757"/>
        <item x="465"/>
        <item x="2592"/>
        <item x="2412"/>
        <item x="1363"/>
        <item x="247"/>
        <item x="821"/>
        <item x="2467"/>
        <item x="2192"/>
        <item x="293"/>
        <item x="2107"/>
        <item x="256"/>
        <item x="1088"/>
        <item x="289"/>
        <item x="300"/>
        <item x="1626"/>
        <item x="1218"/>
        <item x="262"/>
        <item x="732"/>
        <item x="180"/>
        <item x="398"/>
        <item x="224"/>
        <item x="566"/>
        <item x="2669"/>
        <item x="312"/>
        <item x="938"/>
        <item x="1447"/>
        <item x="276"/>
        <item x="1602"/>
        <item x="2251"/>
        <item x="1823"/>
        <item x="1175"/>
        <item x="1958"/>
        <item x="63"/>
        <item x="309"/>
        <item x="2589"/>
        <item x="2342"/>
        <item x="2647"/>
        <item x="656"/>
        <item x="1123"/>
        <item x="1252"/>
        <item x="1569"/>
        <item x="1518"/>
        <item x="33"/>
        <item x="2353"/>
        <item x="1793"/>
        <item x="2489"/>
        <item x="2122"/>
        <item x="784"/>
        <item x="1713"/>
        <item x="1207"/>
        <item x="407"/>
        <item x="2422"/>
        <item x="2625"/>
        <item x="1204"/>
        <item x="222"/>
        <item x="273"/>
        <item x="1227"/>
        <item x="1282"/>
        <item x="1271"/>
        <item x="455"/>
        <item x="2144"/>
        <item x="1551"/>
        <item x="2550"/>
        <item x="333"/>
        <item x="2181"/>
        <item x="850"/>
        <item x="1887"/>
        <item x="2559"/>
        <item x="392"/>
        <item x="1314"/>
        <item x="244"/>
        <item x="2386"/>
        <item x="1695"/>
        <item x="2568"/>
        <item x="2240"/>
        <item x="2025"/>
        <item x="2355"/>
        <item x="240"/>
        <item x="2016"/>
        <item x="1672"/>
        <item x="514"/>
        <item x="242"/>
        <item x="649"/>
        <item x="1579"/>
        <item x="2063"/>
        <item x="226"/>
        <item x="2004"/>
        <item x="591"/>
        <item x="704"/>
        <item x="1688"/>
        <item x="2327"/>
        <item x="96"/>
        <item x="2431"/>
        <item x="377"/>
        <item x="1035"/>
        <item x="1221"/>
        <item x="1150"/>
        <item x="979"/>
        <item x="286"/>
        <item x="368"/>
        <item x="2092"/>
        <item x="554"/>
        <item x="1745"/>
        <item x="296"/>
        <item x="741"/>
        <item x="320"/>
        <item x="1683"/>
        <item x="1577"/>
        <item x="103"/>
        <item x="2069"/>
        <item x="484"/>
        <item x="2579"/>
        <item x="1230"/>
        <item x="706"/>
        <item x="94"/>
        <item x="173"/>
        <item x="2278"/>
        <item x="1152"/>
        <item x="1024"/>
        <item x="253"/>
        <item x="712"/>
        <item x="428"/>
        <item x="1816"/>
        <item x="2136"/>
        <item x="1905"/>
        <item x="1178"/>
        <item x="496"/>
        <item x="1897"/>
        <item x="1476"/>
        <item x="328"/>
        <item x="471"/>
        <item x="2586"/>
        <item x="1342"/>
        <item x="2315"/>
        <item x="2570"/>
        <item x="238"/>
        <item x="2472"/>
        <item x="2082"/>
        <item x="2300"/>
        <item x="1734"/>
        <item x="365"/>
        <item x="2411"/>
        <item x="164"/>
        <item x="230"/>
        <item x="233"/>
        <item x="445"/>
        <item x="1691"/>
        <item x="2055"/>
        <item x="1297"/>
        <item x="1851"/>
        <item x="2405"/>
        <item x="1217"/>
        <item x="197"/>
        <item x="490"/>
        <item x="199"/>
        <item x="2324"/>
        <item x="410"/>
        <item x="1541"/>
        <item x="259"/>
        <item x="1694"/>
        <item x="1605"/>
        <item x="583"/>
        <item x="705"/>
        <item x="1224"/>
        <item x="2569"/>
        <item x="241"/>
        <item x="223"/>
        <item x="2354"/>
        <item x="95"/>
        <item x="198"/>
        <item t="default"/>
      </items>
    </pivotField>
    <pivotField showAll="0"/>
    <pivotField dataField="1" showAll="0">
      <items count="1639">
        <item x="120"/>
        <item x="1637"/>
        <item x="758"/>
        <item x="1379"/>
        <item x="138"/>
        <item x="1010"/>
        <item x="954"/>
        <item x="298"/>
        <item x="1000"/>
        <item x="474"/>
        <item x="1023"/>
        <item x="851"/>
        <item x="510"/>
        <item x="287"/>
        <item x="685"/>
        <item x="49"/>
        <item x="504"/>
        <item x="127"/>
        <item x="1309"/>
        <item x="598"/>
        <item x="807"/>
        <item x="739"/>
        <item x="838"/>
        <item x="961"/>
        <item x="1399"/>
        <item x="175"/>
        <item x="317"/>
        <item x="10"/>
        <item x="689"/>
        <item x="580"/>
        <item x="843"/>
        <item x="1078"/>
        <item x="611"/>
        <item x="197"/>
        <item x="142"/>
        <item x="610"/>
        <item x="299"/>
        <item x="112"/>
        <item x="483"/>
        <item x="969"/>
        <item x="796"/>
        <item x="61"/>
        <item x="613"/>
        <item x="666"/>
        <item x="710"/>
        <item x="6"/>
        <item x="46"/>
        <item x="19"/>
        <item x="136"/>
        <item x="485"/>
        <item x="995"/>
        <item x="979"/>
        <item x="8"/>
        <item x="91"/>
        <item x="1057"/>
        <item x="85"/>
        <item x="556"/>
        <item x="901"/>
        <item x="38"/>
        <item x="830"/>
        <item x="1044"/>
        <item x="14"/>
        <item x="139"/>
        <item x="194"/>
        <item x="114"/>
        <item x="28"/>
        <item x="182"/>
        <item x="519"/>
        <item x="810"/>
        <item x="534"/>
        <item x="778"/>
        <item x="71"/>
        <item x="653"/>
        <item x="1197"/>
        <item x="162"/>
        <item x="321"/>
        <item x="784"/>
        <item x="97"/>
        <item x="608"/>
        <item x="1327"/>
        <item x="680"/>
        <item x="488"/>
        <item x="1029"/>
        <item x="329"/>
        <item x="727"/>
        <item x="309"/>
        <item x="1087"/>
        <item x="12"/>
        <item x="39"/>
        <item x="1206"/>
        <item x="712"/>
        <item x="638"/>
        <item x="730"/>
        <item x="430"/>
        <item x="478"/>
        <item x="1503"/>
        <item x="779"/>
        <item x="181"/>
        <item x="72"/>
        <item x="1014"/>
        <item x="310"/>
        <item x="105"/>
        <item x="677"/>
        <item x="457"/>
        <item x="749"/>
        <item x="817"/>
        <item x="526"/>
        <item x="952"/>
        <item x="1139"/>
        <item x="192"/>
        <item x="27"/>
        <item x="594"/>
        <item x="748"/>
        <item x="111"/>
        <item x="656"/>
        <item x="4"/>
        <item x="26"/>
        <item x="854"/>
        <item x="198"/>
        <item x="9"/>
        <item x="755"/>
        <item x="747"/>
        <item x="79"/>
        <item x="140"/>
        <item x="540"/>
        <item x="806"/>
        <item x="578"/>
        <item x="738"/>
        <item x="763"/>
        <item x="1484"/>
        <item x="332"/>
        <item x="561"/>
        <item x="121"/>
        <item x="358"/>
        <item x="403"/>
        <item x="1438"/>
        <item x="1003"/>
        <item x="128"/>
        <item x="459"/>
        <item x="502"/>
        <item x="55"/>
        <item x="102"/>
        <item x="380"/>
        <item x="1261"/>
        <item x="134"/>
        <item x="81"/>
        <item x="481"/>
        <item x="311"/>
        <item x="428"/>
        <item x="683"/>
        <item x="125"/>
        <item x="724"/>
        <item x="135"/>
        <item x="476"/>
        <item x="671"/>
        <item x="780"/>
        <item x="77"/>
        <item x="69"/>
        <item x="629"/>
        <item x="508"/>
        <item x="17"/>
        <item x="472"/>
        <item x="11"/>
        <item x="760"/>
        <item x="640"/>
        <item x="549"/>
        <item x="47"/>
        <item x="305"/>
        <item x="781"/>
        <item x="579"/>
        <item x="187"/>
        <item x="323"/>
        <item x="131"/>
        <item x="318"/>
        <item x="883"/>
        <item x="750"/>
        <item x="538"/>
        <item x="174"/>
        <item x="735"/>
        <item x="761"/>
        <item x="770"/>
        <item x="536"/>
        <item x="963"/>
        <item x="109"/>
        <item x="279"/>
        <item x="31"/>
        <item x="123"/>
        <item x="568"/>
        <item x="627"/>
        <item x="382"/>
        <item x="555"/>
        <item x="1054"/>
        <item x="674"/>
        <item x="639"/>
        <item x="285"/>
        <item x="512"/>
        <item x="401"/>
        <item x="21"/>
        <item x="589"/>
        <item x="328"/>
        <item x="58"/>
        <item x="206"/>
        <item x="1450"/>
        <item x="658"/>
        <item x="1291"/>
        <item x="433"/>
        <item x="87"/>
        <item x="615"/>
        <item x="122"/>
        <item x="602"/>
        <item x="559"/>
        <item x="657"/>
        <item x="827"/>
        <item x="467"/>
        <item x="286"/>
        <item x="960"/>
        <item x="553"/>
        <item x="67"/>
        <item x="320"/>
        <item x="934"/>
        <item x="584"/>
        <item x="282"/>
        <item x="814"/>
        <item x="146"/>
        <item x="1560"/>
        <item x="558"/>
        <item x="720"/>
        <item x="330"/>
        <item x="133"/>
        <item x="604"/>
        <item x="315"/>
        <item x="303"/>
        <item x="5"/>
        <item x="532"/>
        <item x="1610"/>
        <item x="129"/>
        <item x="126"/>
        <item x="885"/>
        <item x="20"/>
        <item x="619"/>
        <item x="926"/>
        <item x="812"/>
        <item x="149"/>
        <item x="527"/>
        <item x="990"/>
        <item x="65"/>
        <item x="575"/>
        <item x="250"/>
        <item x="644"/>
        <item x="346"/>
        <item x="336"/>
        <item x="36"/>
        <item x="675"/>
        <item x="397"/>
        <item x="84"/>
        <item x="925"/>
        <item x="743"/>
        <item x="562"/>
        <item x="56"/>
        <item x="66"/>
        <item x="808"/>
        <item x="711"/>
        <item x="777"/>
        <item x="572"/>
        <item x="1233"/>
        <item x="168"/>
        <item x="1220"/>
        <item x="389"/>
        <item x="861"/>
        <item x="693"/>
        <item x="1440"/>
        <item x="766"/>
        <item x="88"/>
        <item x="736"/>
        <item x="921"/>
        <item x="587"/>
        <item x="431"/>
        <item x="1066"/>
        <item x="132"/>
        <item x="260"/>
        <item x="539"/>
        <item x="1439"/>
        <item x="771"/>
        <item x="322"/>
        <item x="1453"/>
        <item x="719"/>
        <item x="790"/>
        <item x="104"/>
        <item x="772"/>
        <item x="1005"/>
        <item x="1032"/>
        <item x="882"/>
        <item x="754"/>
        <item x="319"/>
        <item x="24"/>
        <item x="581"/>
        <item x="591"/>
        <item x="893"/>
        <item x="150"/>
        <item x="1043"/>
        <item x="479"/>
        <item x="59"/>
        <item x="1370"/>
        <item x="1509"/>
        <item x="642"/>
        <item x="398"/>
        <item x="1098"/>
        <item x="933"/>
        <item x="473"/>
        <item x="595"/>
        <item x="678"/>
        <item x="119"/>
        <item x="1045"/>
        <item x="783"/>
        <item x="503"/>
        <item x="645"/>
        <item x="681"/>
        <item x="930"/>
        <item x="137"/>
        <item x="1473"/>
        <item x="1179"/>
        <item x="500"/>
        <item x="220"/>
        <item x="825"/>
        <item x="204"/>
        <item x="379"/>
        <item x="1387"/>
        <item x="248"/>
        <item x="395"/>
        <item x="272"/>
        <item x="176"/>
        <item x="53"/>
        <item x="1312"/>
        <item x="1058"/>
        <item x="364"/>
        <item x="52"/>
        <item x="415"/>
        <item x="582"/>
        <item x="620"/>
        <item x="1052"/>
        <item x="1239"/>
        <item x="22"/>
        <item x="650"/>
        <item x="756"/>
        <item x="495"/>
        <item x="202"/>
        <item x="949"/>
        <item x="1284"/>
        <item x="327"/>
        <item x="517"/>
        <item x="654"/>
        <item x="1138"/>
        <item x="1061"/>
        <item x="1026"/>
        <item x="577"/>
        <item x="1237"/>
        <item x="1"/>
        <item x="776"/>
        <item x="1077"/>
        <item x="348"/>
        <item x="548"/>
        <item x="435"/>
        <item x="1203"/>
        <item x="1042"/>
        <item x="399"/>
        <item x="732"/>
        <item x="62"/>
        <item x="726"/>
        <item x="1051"/>
        <item x="592"/>
        <item x="423"/>
        <item x="699"/>
        <item x="141"/>
        <item x="835"/>
        <item x="195"/>
        <item x="1027"/>
        <item x="251"/>
        <item x="343"/>
        <item x="213"/>
        <item x="1400"/>
        <item x="1556"/>
        <item x="269"/>
        <item x="673"/>
        <item x="976"/>
        <item x="805"/>
        <item x="1452"/>
        <item x="1150"/>
        <item x="385"/>
        <item x="707"/>
        <item x="115"/>
        <item x="314"/>
        <item x="692"/>
        <item x="1451"/>
        <item x="596"/>
        <item x="850"/>
        <item x="1612"/>
        <item x="764"/>
        <item x="64"/>
        <item x="1183"/>
        <item x="262"/>
        <item x="762"/>
        <item x="1251"/>
        <item x="1294"/>
        <item x="636"/>
        <item x="956"/>
        <item x="1289"/>
        <item x="82"/>
        <item x="422"/>
        <item x="92"/>
        <item x="729"/>
        <item x="981"/>
        <item x="90"/>
        <item x="649"/>
        <item x="622"/>
        <item x="160"/>
        <item x="1636"/>
        <item x="1318"/>
        <item x="13"/>
        <item x="482"/>
        <item x="486"/>
        <item x="1365"/>
        <item x="733"/>
        <item x="847"/>
        <item x="1075"/>
        <item x="787"/>
        <item x="543"/>
        <item x="585"/>
        <item x="695"/>
        <item x="212"/>
        <item x="420"/>
        <item x="984"/>
        <item x="716"/>
        <item x="744"/>
        <item x="791"/>
        <item x="795"/>
        <item x="614"/>
        <item x="312"/>
        <item x="690"/>
        <item x="1377"/>
        <item x="1520"/>
        <item x="416"/>
        <item x="70"/>
        <item x="7"/>
        <item x="867"/>
        <item x="684"/>
        <item x="1060"/>
        <item x="713"/>
        <item x="1159"/>
        <item x="247"/>
        <item x="696"/>
        <item x="496"/>
        <item x="586"/>
        <item x="1425"/>
        <item x="468"/>
        <item x="515"/>
        <item x="1141"/>
        <item x="980"/>
        <item x="118"/>
        <item x="1378"/>
        <item x="767"/>
        <item x="1062"/>
        <item x="597"/>
        <item x="1454"/>
        <item x="324"/>
        <item x="45"/>
        <item x="108"/>
        <item x="180"/>
        <item x="967"/>
        <item x="794"/>
        <item x="922"/>
        <item x="1021"/>
        <item x="166"/>
        <item x="377"/>
        <item x="1436"/>
        <item x="37"/>
        <item x="388"/>
        <item x="275"/>
        <item x="1337"/>
        <item x="641"/>
        <item x="715"/>
        <item x="355"/>
        <item x="161"/>
        <item x="630"/>
        <item x="1017"/>
        <item x="1356"/>
        <item x="1072"/>
        <item x="721"/>
        <item x="997"/>
        <item x="201"/>
        <item x="1478"/>
        <item x="944"/>
        <item x="1190"/>
        <item x="717"/>
        <item x="1578"/>
        <item x="1507"/>
        <item x="740"/>
        <item x="491"/>
        <item x="737"/>
        <item x="297"/>
        <item x="1201"/>
        <item x="1515"/>
        <item x="1590"/>
        <item x="492"/>
        <item x="1559"/>
        <item x="868"/>
        <item x="628"/>
        <item x="1216"/>
        <item x="904"/>
        <item x="263"/>
        <item x="440"/>
        <item x="663"/>
        <item x="989"/>
        <item x="1065"/>
        <item x="1158"/>
        <item x="652"/>
        <item x="1260"/>
        <item x="113"/>
        <item x="731"/>
        <item x="972"/>
        <item x="1120"/>
        <item x="1096"/>
        <item x="172"/>
        <item x="494"/>
        <item x="702"/>
        <item x="157"/>
        <item x="1231"/>
        <item x="1519"/>
        <item x="799"/>
        <item x="811"/>
        <item x="609"/>
        <item x="1298"/>
        <item x="326"/>
        <item x="1274"/>
        <item x="662"/>
        <item x="542"/>
        <item x="489"/>
        <item x="98"/>
        <item x="837"/>
        <item x="25"/>
        <item x="368"/>
        <item x="1163"/>
        <item x="1433"/>
        <item x="982"/>
        <item x="1242"/>
        <item x="78"/>
        <item x="1371"/>
        <item x="453"/>
        <item x="1074"/>
        <item x="152"/>
        <item x="824"/>
        <item x="560"/>
        <item x="709"/>
        <item x="147"/>
        <item x="383"/>
        <item x="966"/>
        <item x="23"/>
        <item x="1271"/>
        <item x="1571"/>
        <item x="554"/>
        <item x="845"/>
        <item x="1276"/>
        <item x="1408"/>
        <item x="647"/>
        <item x="793"/>
        <item x="1334"/>
        <item x="477"/>
        <item x="1295"/>
        <item x="1272"/>
        <item x="832"/>
        <item x="106"/>
        <item x="1303"/>
        <item x="1273"/>
        <item x="1609"/>
        <item x="797"/>
        <item x="484"/>
        <item x="1064"/>
        <item x="768"/>
        <item x="1329"/>
        <item x="953"/>
        <item x="1430"/>
        <item x="436"/>
        <item x="1617"/>
        <item x="333"/>
        <item x="271"/>
        <item x="1441"/>
        <item x="889"/>
        <item x="1394"/>
        <item x="722"/>
        <item x="665"/>
        <item x="849"/>
        <item x="1223"/>
        <item x="545"/>
        <item x="888"/>
        <item x="158"/>
        <item x="117"/>
        <item x="316"/>
        <item x="880"/>
        <item x="447"/>
        <item x="1342"/>
        <item x="1445"/>
        <item x="345"/>
        <item x="1106"/>
        <item x="0"/>
        <item x="331"/>
        <item x="1432"/>
        <item x="3"/>
        <item x="1464"/>
        <item x="50"/>
        <item x="1262"/>
        <item x="18"/>
        <item x="552"/>
        <item x="362"/>
        <item x="411"/>
        <item x="513"/>
        <item x="1328"/>
        <item x="864"/>
        <item x="1117"/>
        <item x="871"/>
        <item x="546"/>
        <item x="1622"/>
        <item x="1570"/>
        <item x="361"/>
        <item x="188"/>
        <item x="143"/>
        <item x="590"/>
        <item x="232"/>
        <item x="353"/>
        <item x="886"/>
        <item x="80"/>
        <item x="1181"/>
        <item x="818"/>
        <item x="1228"/>
        <item x="618"/>
        <item x="1349"/>
        <item x="1151"/>
        <item x="15"/>
        <item x="402"/>
        <item x="978"/>
        <item x="670"/>
        <item x="1144"/>
        <item x="1405"/>
        <item x="848"/>
        <item x="746"/>
        <item x="1142"/>
        <item x="1398"/>
        <item x="1143"/>
        <item x="612"/>
        <item x="669"/>
        <item x="42"/>
        <item x="891"/>
        <item x="1574"/>
        <item x="1152"/>
        <item x="1107"/>
        <item x="1375"/>
        <item x="603"/>
        <item x="1542"/>
        <item x="75"/>
        <item x="48"/>
        <item x="1086"/>
        <item x="789"/>
        <item x="1300"/>
        <item x="1110"/>
        <item x="1500"/>
        <item x="1573"/>
        <item x="936"/>
        <item x="742"/>
        <item x="16"/>
        <item x="32"/>
        <item x="679"/>
        <item x="1076"/>
        <item x="408"/>
        <item x="804"/>
        <item x="1188"/>
        <item x="1249"/>
        <item x="694"/>
        <item x="942"/>
        <item x="741"/>
        <item x="839"/>
        <item x="782"/>
        <item x="574"/>
        <item x="1184"/>
        <item x="948"/>
        <item x="153"/>
        <item x="878"/>
        <item x="1427"/>
        <item x="865"/>
        <item x="968"/>
        <item x="557"/>
        <item x="537"/>
        <item x="1618"/>
        <item x="1606"/>
        <item x="1406"/>
        <item x="1069"/>
        <item x="1136"/>
        <item x="514"/>
        <item x="245"/>
        <item x="1108"/>
        <item x="1529"/>
        <item x="725"/>
        <item x="183"/>
        <item x="1508"/>
        <item x="927"/>
        <item x="826"/>
        <item x="1322"/>
        <item x="985"/>
        <item x="1505"/>
        <item x="1386"/>
        <item x="853"/>
        <item x="1302"/>
        <item x="1071"/>
        <item x="365"/>
        <item x="1225"/>
        <item x="1192"/>
        <item x="1248"/>
        <item x="1258"/>
        <item x="759"/>
        <item x="809"/>
        <item x="393"/>
        <item x="1164"/>
        <item x="1153"/>
        <item x="1268"/>
        <item x="462"/>
        <item x="1358"/>
        <item x="60"/>
        <item x="409"/>
        <item x="179"/>
        <item x="1022"/>
        <item x="304"/>
        <item x="573"/>
        <item x="1308"/>
        <item x="1111"/>
        <item x="451"/>
        <item x="1283"/>
        <item x="1008"/>
        <item x="1417"/>
        <item x="259"/>
        <item x="928"/>
        <item x="1421"/>
        <item x="1133"/>
        <item x="177"/>
        <item x="1537"/>
        <item x="265"/>
        <item x="1213"/>
        <item x="1230"/>
        <item x="676"/>
        <item x="1499"/>
        <item x="1314"/>
        <item x="487"/>
        <item x="1004"/>
        <item x="1254"/>
        <item x="522"/>
        <item x="1257"/>
        <item x="991"/>
        <item x="1403"/>
        <item x="1469"/>
        <item x="661"/>
        <item x="43"/>
        <item x="1194"/>
        <item x="635"/>
        <item x="511"/>
        <item x="1565"/>
        <item x="588"/>
        <item x="235"/>
        <item x="800"/>
        <item x="1147"/>
        <item x="1613"/>
        <item x="941"/>
        <item x="999"/>
        <item x="1540"/>
        <item x="566"/>
        <item x="551"/>
        <item x="257"/>
        <item x="294"/>
        <item x="1393"/>
        <item x="983"/>
        <item x="821"/>
        <item x="33"/>
        <item x="1279"/>
        <item x="1457"/>
        <item x="633"/>
        <item x="1033"/>
        <item x="626"/>
        <item x="1492"/>
        <item x="1177"/>
        <item x="1264"/>
        <item x="30"/>
        <item x="1178"/>
        <item x="1567"/>
        <item x="815"/>
        <item x="465"/>
        <item x="831"/>
        <item x="836"/>
        <item x="1447"/>
        <item x="1340"/>
        <item x="1586"/>
        <item x="1541"/>
        <item x="308"/>
        <item x="1517"/>
        <item x="148"/>
        <item x="57"/>
        <item x="518"/>
        <item x="1502"/>
        <item x="145"/>
        <item x="955"/>
        <item x="520"/>
        <item x="124"/>
        <item x="1020"/>
        <item x="1193"/>
        <item x="1040"/>
        <item x="1344"/>
        <item x="1549"/>
        <item x="1545"/>
        <item x="996"/>
        <item x="646"/>
        <item x="631"/>
        <item x="241"/>
        <item x="1221"/>
        <item x="1487"/>
        <item x="931"/>
        <item x="820"/>
        <item x="480"/>
        <item x="672"/>
        <item x="471"/>
        <item x="335"/>
        <item x="1030"/>
        <item x="1604"/>
        <item x="1410"/>
        <item x="110"/>
        <item x="73"/>
        <item x="1238"/>
        <item x="1563"/>
        <item x="1205"/>
        <item x="1619"/>
        <item x="1460"/>
        <item x="1226"/>
        <item x="1532"/>
        <item x="698"/>
        <item x="842"/>
        <item x="193"/>
        <item x="283"/>
        <item x="1056"/>
        <item x="834"/>
        <item x="1001"/>
        <item x="1140"/>
        <item x="1165"/>
        <item x="429"/>
        <item x="130"/>
        <item x="734"/>
        <item x="445"/>
        <item x="1385"/>
        <item x="688"/>
        <item x="203"/>
        <item x="1277"/>
        <item x="199"/>
        <item x="902"/>
        <item x="1168"/>
        <item x="813"/>
        <item x="432"/>
        <item x="171"/>
        <item x="704"/>
        <item x="1113"/>
        <item x="233"/>
        <item x="1269"/>
        <item x="1256"/>
        <item x="970"/>
        <item x="371"/>
        <item x="700"/>
        <item x="466"/>
        <item x="884"/>
        <item x="1360"/>
        <item x="252"/>
        <item x="1234"/>
        <item x="386"/>
        <item x="1587"/>
        <item x="1306"/>
        <item x="1409"/>
        <item x="541"/>
        <item x="1339"/>
        <item x="475"/>
        <item x="1621"/>
        <item x="1319"/>
        <item x="373"/>
        <item x="1557"/>
        <item x="29"/>
        <item x="1207"/>
        <item x="686"/>
        <item x="1554"/>
        <item x="1316"/>
        <item x="1525"/>
        <item x="413"/>
        <item x="1240"/>
        <item x="325"/>
        <item x="1635"/>
        <item x="915"/>
        <item x="1218"/>
        <item x="1320"/>
        <item x="1016"/>
        <item x="530"/>
        <item x="1547"/>
        <item x="1145"/>
        <item x="1422"/>
        <item x="1435"/>
        <item x="547"/>
        <item x="873"/>
        <item x="862"/>
        <item x="1224"/>
        <item x="1253"/>
        <item x="994"/>
        <item x="728"/>
        <item x="1031"/>
        <item x="1323"/>
        <item x="751"/>
        <item x="567"/>
        <item x="940"/>
        <item x="616"/>
        <item x="1601"/>
        <item x="1011"/>
        <item x="35"/>
        <item x="460"/>
        <item x="769"/>
        <item x="1343"/>
        <item x="189"/>
        <item x="1424"/>
        <item x="417"/>
        <item x="1506"/>
        <item x="239"/>
        <item x="860"/>
        <item x="1448"/>
        <item x="1305"/>
        <item x="1024"/>
        <item x="951"/>
        <item x="1577"/>
        <item x="1196"/>
        <item x="1019"/>
        <item x="1518"/>
        <item x="1082"/>
        <item x="1102"/>
        <item x="935"/>
        <item x="1495"/>
        <item x="284"/>
        <item x="68"/>
        <item x="986"/>
        <item x="571"/>
        <item x="1236"/>
        <item x="1202"/>
        <item x="792"/>
        <item x="924"/>
        <item x="1259"/>
        <item x="76"/>
        <item x="896"/>
        <item x="1053"/>
        <item x="998"/>
        <item x="1357"/>
        <item x="86"/>
        <item x="703"/>
        <item x="1546"/>
        <item x="1148"/>
        <item x="1490"/>
        <item x="892"/>
        <item x="1631"/>
        <item x="505"/>
        <item x="351"/>
        <item x="1580"/>
        <item x="1575"/>
        <item x="923"/>
        <item x="1085"/>
        <item x="1118"/>
        <item x="1047"/>
        <item x="458"/>
        <item x="1566"/>
        <item x="563"/>
        <item x="569"/>
        <item x="40"/>
        <item x="1073"/>
        <item x="1131"/>
        <item x="89"/>
        <item x="356"/>
        <item x="1397"/>
        <item x="1180"/>
        <item x="550"/>
        <item x="455"/>
        <item x="359"/>
        <item x="531"/>
        <item x="1091"/>
        <item x="261"/>
        <item x="1336"/>
        <item x="844"/>
        <item x="41"/>
        <item x="463"/>
        <item x="785"/>
        <item x="1629"/>
        <item x="1083"/>
        <item x="1462"/>
        <item x="1510"/>
        <item x="1367"/>
        <item x="1412"/>
        <item x="1581"/>
        <item x="1576"/>
        <item x="469"/>
        <item x="841"/>
        <item x="1485"/>
        <item x="535"/>
        <item x="1039"/>
        <item x="1363"/>
        <item x="509"/>
        <item x="1035"/>
        <item x="708"/>
        <item x="396"/>
        <item x="1584"/>
        <item x="1633"/>
        <item x="1616"/>
        <item x="1419"/>
        <item x="268"/>
        <item x="1608"/>
        <item x="1420"/>
        <item x="1212"/>
        <item x="254"/>
        <item x="829"/>
        <item x="803"/>
        <item x="1382"/>
        <item x="1124"/>
        <item x="1255"/>
        <item x="912"/>
        <item x="1059"/>
        <item x="1513"/>
        <item x="753"/>
        <item x="1626"/>
        <item x="1252"/>
        <item x="1104"/>
        <item x="1459"/>
        <item x="1093"/>
        <item x="900"/>
        <item x="1562"/>
        <item x="83"/>
        <item x="296"/>
        <item x="938"/>
        <item x="1472"/>
        <item x="1310"/>
        <item x="1244"/>
        <item x="1315"/>
        <item x="691"/>
        <item x="1352"/>
        <item x="1324"/>
        <item x="988"/>
        <item x="1569"/>
        <item x="1488"/>
        <item x="1572"/>
        <item x="576"/>
        <item x="370"/>
        <item x="1494"/>
        <item x="1134"/>
        <item x="947"/>
        <item x="227"/>
        <item x="205"/>
        <item x="866"/>
        <item x="1331"/>
        <item x="879"/>
        <item x="1455"/>
        <item x="1493"/>
        <item x="101"/>
        <item x="1018"/>
        <item x="1088"/>
        <item x="1444"/>
        <item x="1067"/>
        <item x="1624"/>
        <item x="54"/>
        <item x="291"/>
        <item x="1366"/>
        <item x="1232"/>
        <item x="894"/>
        <item x="230"/>
        <item x="1137"/>
        <item x="306"/>
        <item x="659"/>
        <item x="965"/>
        <item x="1553"/>
        <item x="655"/>
        <item x="1332"/>
        <item x="1614"/>
        <item x="507"/>
        <item x="1582"/>
        <item x="169"/>
        <item x="723"/>
        <item x="714"/>
        <item x="1603"/>
        <item x="1297"/>
        <item x="648"/>
        <item x="103"/>
        <item x="583"/>
        <item x="855"/>
        <item x="1414"/>
        <item x="1413"/>
        <item x="501"/>
        <item x="281"/>
        <item x="801"/>
        <item x="381"/>
        <item x="223"/>
        <item x="407"/>
        <item x="1634"/>
        <item x="400"/>
        <item x="210"/>
        <item x="1175"/>
        <item x="1290"/>
        <item x="1013"/>
        <item x="1623"/>
        <item x="1630"/>
        <item x="682"/>
        <item x="975"/>
        <item x="273"/>
        <item x="1458"/>
        <item x="1373"/>
        <item x="1538"/>
        <item x="964"/>
        <item x="196"/>
        <item x="1504"/>
        <item x="918"/>
        <item x="533"/>
        <item x="1101"/>
        <item x="945"/>
        <item x="219"/>
        <item x="1437"/>
        <item x="1009"/>
        <item x="1186"/>
        <item x="450"/>
        <item x="499"/>
        <item x="441"/>
        <item x="1007"/>
        <item x="697"/>
        <item x="293"/>
        <item x="1555"/>
        <item x="1211"/>
        <item x="544"/>
        <item x="528"/>
        <item x="1361"/>
        <item x="634"/>
        <item x="846"/>
        <item x="1369"/>
        <item x="1149"/>
        <item x="1095"/>
        <item x="1597"/>
        <item x="621"/>
        <item x="1585"/>
        <item x="887"/>
        <item x="1099"/>
        <item x="392"/>
        <item x="858"/>
        <item x="1037"/>
        <item x="962"/>
        <item x="173"/>
        <item x="1025"/>
        <item x="1215"/>
        <item x="1241"/>
        <item x="1166"/>
        <item x="897"/>
        <item x="367"/>
        <item x="1121"/>
        <item x="788"/>
        <item x="1293"/>
        <item x="1620"/>
        <item x="1304"/>
        <item x="349"/>
        <item x="159"/>
        <item x="419"/>
        <item x="664"/>
        <item x="96"/>
        <item x="1442"/>
        <item x="1326"/>
        <item x="1097"/>
        <item x="1285"/>
        <item x="914"/>
        <item x="1219"/>
        <item x="1041"/>
        <item x="1063"/>
        <item x="1210"/>
        <item x="1536"/>
        <item x="816"/>
        <item x="564"/>
        <item x="1511"/>
        <item x="1114"/>
        <item x="773"/>
        <item x="302"/>
        <item x="266"/>
        <item x="1514"/>
        <item x="857"/>
        <item x="905"/>
        <item x="1006"/>
        <item x="1543"/>
        <item x="1376"/>
        <item x="1434"/>
        <item x="765"/>
        <item x="950"/>
        <item x="1531"/>
        <item x="1200"/>
        <item x="2"/>
        <item x="313"/>
        <item x="1388"/>
        <item x="937"/>
        <item x="593"/>
        <item x="909"/>
        <item x="775"/>
        <item x="288"/>
        <item x="1155"/>
        <item x="1243"/>
        <item x="943"/>
        <item x="1263"/>
        <item x="643"/>
        <item x="1391"/>
        <item x="1483"/>
        <item x="378"/>
        <item x="823"/>
        <item x="456"/>
        <item x="917"/>
        <item x="852"/>
        <item x="1089"/>
        <item x="1471"/>
        <item x="706"/>
        <item x="256"/>
        <item x="516"/>
        <item x="1628"/>
        <item x="276"/>
        <item x="1521"/>
        <item x="1416"/>
        <item x="1407"/>
        <item x="1596"/>
        <item x="651"/>
        <item x="497"/>
        <item x="340"/>
        <item x="357"/>
        <item x="1594"/>
        <item x="427"/>
        <item x="1589"/>
        <item x="1321"/>
        <item x="1415"/>
        <item x="523"/>
        <item x="167"/>
        <item x="881"/>
        <item x="165"/>
        <item x="1157"/>
        <item x="1092"/>
        <item x="439"/>
        <item x="1270"/>
        <item x="363"/>
        <item x="1364"/>
        <item x="1160"/>
        <item x="1534"/>
        <item x="376"/>
        <item x="1217"/>
        <item x="1380"/>
        <item x="1470"/>
        <item x="390"/>
        <item x="1395"/>
        <item x="1208"/>
        <item x="300"/>
        <item x="1281"/>
        <item x="339"/>
        <item x="1348"/>
        <item x="236"/>
        <item x="99"/>
        <item x="625"/>
        <item x="828"/>
        <item x="1123"/>
        <item x="278"/>
        <item x="1579"/>
        <item x="116"/>
        <item x="1171"/>
        <item x="920"/>
        <item x="434"/>
        <item x="1611"/>
        <item x="1116"/>
        <item x="1384"/>
        <item x="1501"/>
        <item x="1568"/>
        <item x="1477"/>
        <item x="863"/>
        <item x="911"/>
        <item x="249"/>
        <item x="876"/>
        <item x="344"/>
        <item x="1245"/>
        <item x="1463"/>
        <item x="745"/>
        <item x="1282"/>
        <item x="757"/>
        <item x="1544"/>
        <item x="354"/>
        <item x="444"/>
        <item x="51"/>
        <item x="667"/>
        <item x="238"/>
        <item x="1355"/>
        <item x="1627"/>
        <item x="637"/>
        <item x="244"/>
        <item x="1299"/>
        <item x="410"/>
        <item x="264"/>
        <item x="1109"/>
        <item x="932"/>
        <item x="342"/>
        <item x="352"/>
        <item x="1265"/>
        <item x="1055"/>
        <item x="973"/>
        <item x="1130"/>
        <item x="874"/>
        <item x="1389"/>
        <item x="1402"/>
        <item x="605"/>
        <item x="1468"/>
        <item x="1034"/>
        <item x="1533"/>
        <item x="1598"/>
        <item x="384"/>
        <item x="1222"/>
        <item x="1350"/>
        <item x="1296"/>
        <item x="1311"/>
        <item x="151"/>
        <item x="1401"/>
        <item x="718"/>
        <item x="1070"/>
        <item x="1189"/>
        <item x="1607"/>
        <item x="1191"/>
        <item x="1600"/>
        <item x="1353"/>
        <item x="607"/>
        <item x="1288"/>
        <item x="424"/>
        <item x="406"/>
        <item x="1275"/>
        <item x="454"/>
        <item x="1465"/>
        <item x="1474"/>
        <item x="1036"/>
        <item x="404"/>
        <item x="1346"/>
        <item x="1182"/>
        <item x="229"/>
        <item x="1552"/>
        <item x="1550"/>
        <item x="1267"/>
        <item x="1372"/>
        <item x="1286"/>
        <item x="1081"/>
        <item x="521"/>
        <item x="1028"/>
        <item x="1105"/>
        <item x="1345"/>
        <item x="1392"/>
        <item x="1431"/>
        <item x="1015"/>
        <item x="1185"/>
        <item x="437"/>
        <item x="1524"/>
        <item x="290"/>
        <item x="1526"/>
        <item x="525"/>
        <item x="899"/>
        <item x="1301"/>
        <item x="337"/>
        <item x="163"/>
        <item x="623"/>
        <item x="490"/>
        <item x="1317"/>
        <item x="957"/>
        <item x="1229"/>
        <item x="668"/>
        <item x="1132"/>
        <item x="442"/>
        <item x="1127"/>
        <item x="1169"/>
        <item x="1476"/>
        <item x="217"/>
        <item x="1338"/>
        <item x="216"/>
        <item x="156"/>
        <item x="1491"/>
        <item x="1428"/>
        <item x="1426"/>
        <item x="394"/>
        <item x="221"/>
        <item x="1048"/>
        <item x="448"/>
        <item x="1195"/>
        <item x="1486"/>
        <item x="1128"/>
        <item x="334"/>
        <item x="1046"/>
        <item x="107"/>
        <item x="1335"/>
        <item x="1411"/>
        <item x="1050"/>
        <item x="870"/>
        <item x="425"/>
        <item x="959"/>
        <item x="347"/>
        <item x="1112"/>
        <item x="1278"/>
        <item x="903"/>
        <item x="1383"/>
        <item x="493"/>
        <item x="906"/>
        <item x="418"/>
        <item x="1154"/>
        <item x="470"/>
        <item x="1172"/>
        <item x="1204"/>
        <item x="1115"/>
        <item x="234"/>
        <item x="253"/>
        <item x="701"/>
        <item x="1446"/>
        <item x="1429"/>
        <item x="819"/>
        <item x="200"/>
        <item x="1539"/>
        <item x="1176"/>
        <item x="369"/>
        <item x="1307"/>
        <item x="1564"/>
        <item x="1516"/>
        <item x="1461"/>
        <item x="993"/>
        <item x="977"/>
        <item x="374"/>
        <item x="1341"/>
        <item x="387"/>
        <item x="1090"/>
        <item x="214"/>
        <item x="1198"/>
        <item x="1247"/>
        <item x="1162"/>
        <item x="1466"/>
        <item x="74"/>
        <item x="190"/>
        <item x="1548"/>
        <item x="446"/>
        <item x="242"/>
        <item x="1012"/>
        <item x="191"/>
        <item x="1359"/>
        <item x="1146"/>
        <item x="890"/>
        <item x="1479"/>
        <item x="154"/>
        <item x="1129"/>
        <item x="786"/>
        <item x="1126"/>
        <item x="1404"/>
        <item x="833"/>
        <item x="178"/>
        <item x="971"/>
        <item x="1079"/>
        <item x="414"/>
        <item x="44"/>
        <item x="144"/>
        <item x="1227"/>
        <item x="987"/>
        <item x="1558"/>
        <item x="246"/>
        <item x="1125"/>
        <item x="1605"/>
        <item x="869"/>
        <item x="877"/>
        <item x="1214"/>
        <item x="274"/>
        <item x="1423"/>
        <item x="632"/>
        <item x="1481"/>
        <item x="461"/>
        <item x="1522"/>
        <item x="687"/>
        <item x="908"/>
        <item x="1119"/>
        <item x="240"/>
        <item x="1002"/>
        <item x="421"/>
        <item x="1528"/>
        <item x="822"/>
        <item x="1038"/>
        <item x="1374"/>
        <item x="280"/>
        <item x="617"/>
        <item x="452"/>
        <item x="366"/>
        <item x="231"/>
        <item x="1449"/>
        <item x="63"/>
        <item x="1135"/>
        <item x="929"/>
        <item x="292"/>
        <item x="289"/>
        <item x="506"/>
        <item x="209"/>
        <item x="258"/>
        <item x="170"/>
        <item x="752"/>
        <item x="1313"/>
        <item x="270"/>
        <item x="1602"/>
        <item x="1489"/>
        <item x="840"/>
        <item x="1625"/>
        <item x="1250"/>
        <item x="34"/>
        <item x="1068"/>
        <item x="1632"/>
        <item x="1094"/>
        <item x="872"/>
        <item x="1381"/>
        <item x="660"/>
        <item x="1235"/>
        <item x="570"/>
        <item x="1187"/>
        <item x="1084"/>
        <item x="939"/>
        <item x="1396"/>
        <item x="1530"/>
        <item x="946"/>
        <item x="1496"/>
        <item x="1583"/>
        <item x="372"/>
        <item x="898"/>
        <item x="228"/>
        <item x="1561"/>
        <item x="255"/>
        <item x="1418"/>
        <item x="895"/>
        <item x="1280"/>
        <item x="1615"/>
        <item x="705"/>
        <item x="207"/>
        <item x="307"/>
        <item x="916"/>
        <item x="1588"/>
        <item x="974"/>
        <item x="1443"/>
        <item x="360"/>
        <item x="1512"/>
        <item x="412"/>
        <item x="464"/>
        <item x="1498"/>
        <item x="1174"/>
        <item x="211"/>
        <item x="1103"/>
        <item x="1330"/>
        <item x="226"/>
        <item x="565"/>
        <item x="1591"/>
        <item x="1333"/>
        <item x="1325"/>
        <item x="224"/>
        <item x="95"/>
        <item x="1351"/>
        <item x="910"/>
        <item x="798"/>
        <item x="1156"/>
        <item x="529"/>
        <item x="350"/>
        <item x="1167"/>
        <item x="599"/>
        <item x="1482"/>
        <item x="267"/>
        <item x="1535"/>
        <item x="802"/>
        <item x="1368"/>
        <item x="341"/>
        <item x="277"/>
        <item x="624"/>
        <item x="1354"/>
        <item x="498"/>
        <item x="295"/>
        <item x="601"/>
        <item x="1209"/>
        <item x="438"/>
        <item x="1100"/>
        <item x="1456"/>
        <item x="1595"/>
        <item x="856"/>
        <item x="100"/>
        <item x="919"/>
        <item x="1161"/>
        <item x="774"/>
        <item x="859"/>
        <item x="237"/>
        <item x="606"/>
        <item x="164"/>
        <item x="1292"/>
        <item x="1390"/>
        <item x="391"/>
        <item x="1246"/>
        <item x="93"/>
        <item x="875"/>
        <item x="1049"/>
        <item x="1287"/>
        <item x="449"/>
        <item x="1599"/>
        <item x="301"/>
        <item x="426"/>
        <item x="1475"/>
        <item x="992"/>
        <item x="222"/>
        <item x="1593"/>
        <item x="1551"/>
        <item x="1362"/>
        <item x="338"/>
        <item x="1527"/>
        <item x="1199"/>
        <item x="1467"/>
        <item x="218"/>
        <item x="215"/>
        <item x="155"/>
        <item x="1170"/>
        <item x="958"/>
        <item x="405"/>
        <item x="1266"/>
        <item x="1347"/>
        <item x="907"/>
        <item x="1480"/>
        <item x="443"/>
        <item x="1523"/>
        <item x="184"/>
        <item x="1080"/>
        <item x="375"/>
        <item x="186"/>
        <item x="243"/>
        <item x="1122"/>
        <item x="1173"/>
        <item x="524"/>
        <item x="913"/>
        <item x="600"/>
        <item x="1592"/>
        <item x="225"/>
        <item x="208"/>
        <item x="1497"/>
        <item x="94"/>
        <item x="185"/>
        <item t="default"/>
      </items>
    </pivotField>
    <pivotField showAll="0"/>
    <pivotField dataField="1" showAll="0">
      <items count="677">
        <item x="93"/>
        <item x="472"/>
        <item x="400"/>
        <item x="329"/>
        <item x="46"/>
        <item x="391"/>
        <item x="96"/>
        <item x="8"/>
        <item x="38"/>
        <item x="68"/>
        <item x="67"/>
        <item x="139"/>
        <item x="6"/>
        <item x="77"/>
        <item x="16"/>
        <item x="4"/>
        <item x="32"/>
        <item x="33"/>
        <item x="61"/>
        <item x="54"/>
        <item x="22"/>
        <item x="9"/>
        <item x="7"/>
        <item x="199"/>
        <item x="94"/>
        <item x="11"/>
        <item x="202"/>
        <item x="18"/>
        <item x="63"/>
        <item x="125"/>
        <item x="222"/>
        <item x="47"/>
        <item x="14"/>
        <item x="95"/>
        <item x="259"/>
        <item x="59"/>
        <item x="39"/>
        <item x="5"/>
        <item x="330"/>
        <item x="20"/>
        <item x="92"/>
        <item x="17"/>
        <item x="10"/>
        <item x="69"/>
        <item x="60"/>
        <item x="53"/>
        <item x="124"/>
        <item x="225"/>
        <item x="72"/>
        <item x="25"/>
        <item x="30"/>
        <item x="50"/>
        <item x="105"/>
        <item x="338"/>
        <item x="181"/>
        <item x="112"/>
        <item x="51"/>
        <item x="235"/>
        <item x="83"/>
        <item x="258"/>
        <item x="64"/>
        <item x="31"/>
        <item x="99"/>
        <item x="212"/>
        <item x="43"/>
        <item x="143"/>
        <item x="66"/>
        <item x="1"/>
        <item x="137"/>
        <item x="88"/>
        <item x="223"/>
        <item x="89"/>
        <item x="71"/>
        <item x="78"/>
        <item x="21"/>
        <item x="368"/>
        <item x="103"/>
        <item x="224"/>
        <item x="220"/>
        <item x="48"/>
        <item x="317"/>
        <item x="122"/>
        <item x="0"/>
        <item x="340"/>
        <item x="263"/>
        <item x="129"/>
        <item x="408"/>
        <item x="62"/>
        <item x="108"/>
        <item x="35"/>
        <item x="291"/>
        <item x="113"/>
        <item x="19"/>
        <item x="115"/>
        <item x="423"/>
        <item x="221"/>
        <item x="15"/>
        <item x="12"/>
        <item x="40"/>
        <item x="86"/>
        <item x="142"/>
        <item x="271"/>
        <item x="318"/>
        <item x="315"/>
        <item x="195"/>
        <item x="100"/>
        <item x="319"/>
        <item x="107"/>
        <item x="84"/>
        <item x="3"/>
        <item x="306"/>
        <item x="347"/>
        <item x="24"/>
        <item x="91"/>
        <item x="378"/>
        <item x="355"/>
        <item x="301"/>
        <item x="213"/>
        <item x="371"/>
        <item x="414"/>
        <item x="249"/>
        <item x="247"/>
        <item x="189"/>
        <item x="178"/>
        <item x="380"/>
        <item x="261"/>
        <item x="276"/>
        <item x="386"/>
        <item x="390"/>
        <item x="429"/>
        <item x="58"/>
        <item x="87"/>
        <item x="41"/>
        <item x="104"/>
        <item x="239"/>
        <item x="187"/>
        <item x="167"/>
        <item x="136"/>
        <item x="282"/>
        <item x="26"/>
        <item x="361"/>
        <item x="316"/>
        <item x="397"/>
        <item x="97"/>
        <item x="126"/>
        <item x="55"/>
        <item x="168"/>
        <item x="325"/>
        <item x="36"/>
        <item x="45"/>
        <item x="366"/>
        <item x="375"/>
        <item x="57"/>
        <item x="332"/>
        <item x="13"/>
        <item x="265"/>
        <item x="553"/>
        <item x="424"/>
        <item x="128"/>
        <item x="70"/>
        <item x="413"/>
        <item x="27"/>
        <item x="308"/>
        <item x="277"/>
        <item x="310"/>
        <item x="341"/>
        <item x="418"/>
        <item x="102"/>
        <item x="65"/>
        <item x="417"/>
        <item x="23"/>
        <item x="396"/>
        <item x="623"/>
        <item x="241"/>
        <item x="457"/>
        <item x="401"/>
        <item x="34"/>
        <item x="432"/>
        <item x="409"/>
        <item x="575"/>
        <item x="140"/>
        <item x="492"/>
        <item x="275"/>
        <item x="636"/>
        <item x="144"/>
        <item x="583"/>
        <item x="479"/>
        <item x="599"/>
        <item x="455"/>
        <item x="344"/>
        <item x="82"/>
        <item x="245"/>
        <item x="541"/>
        <item x="174"/>
        <item x="269"/>
        <item x="326"/>
        <item x="655"/>
        <item x="133"/>
        <item x="250"/>
        <item x="523"/>
        <item x="296"/>
        <item x="321"/>
        <item x="227"/>
        <item x="281"/>
        <item x="260"/>
        <item x="253"/>
        <item x="640"/>
        <item x="121"/>
        <item x="370"/>
        <item x="379"/>
        <item x="52"/>
        <item x="448"/>
        <item x="536"/>
        <item x="123"/>
        <item x="339"/>
        <item x="138"/>
        <item x="493"/>
        <item x="384"/>
        <item x="362"/>
        <item x="219"/>
        <item x="381"/>
        <item x="675"/>
        <item x="98"/>
        <item x="394"/>
        <item x="373"/>
        <item x="183"/>
        <item x="442"/>
        <item x="367"/>
        <item x="395"/>
        <item x="307"/>
        <item x="114"/>
        <item x="602"/>
        <item x="270"/>
        <item x="564"/>
        <item x="460"/>
        <item x="616"/>
        <item x="251"/>
        <item x="383"/>
        <item x="374"/>
        <item x="162"/>
        <item x="76"/>
        <item x="436"/>
        <item x="357"/>
        <item x="348"/>
        <item x="257"/>
        <item x="363"/>
        <item x="486"/>
        <item x="242"/>
        <item x="459"/>
        <item x="441"/>
        <item x="549"/>
        <item x="337"/>
        <item x="369"/>
        <item x="520"/>
        <item x="29"/>
        <item x="511"/>
        <item x="505"/>
        <item x="188"/>
        <item x="234"/>
        <item x="625"/>
        <item x="44"/>
        <item x="466"/>
        <item x="165"/>
        <item x="392"/>
        <item x="582"/>
        <item x="206"/>
        <item x="425"/>
        <item x="246"/>
        <item x="313"/>
        <item x="502"/>
        <item x="193"/>
        <item x="2"/>
        <item x="243"/>
        <item x="148"/>
        <item x="415"/>
        <item x="558"/>
        <item x="119"/>
        <item x="600"/>
        <item x="311"/>
        <item x="365"/>
        <item x="598"/>
        <item x="285"/>
        <item x="240"/>
        <item x="217"/>
        <item x="485"/>
        <item x="613"/>
        <item x="615"/>
        <item x="118"/>
        <item x="571"/>
        <item x="619"/>
        <item x="407"/>
        <item x="376"/>
        <item x="671"/>
        <item x="539"/>
        <item x="398"/>
        <item x="570"/>
        <item x="501"/>
        <item x="405"/>
        <item x="516"/>
        <item x="81"/>
        <item x="170"/>
        <item x="610"/>
        <item x="180"/>
        <item x="262"/>
        <item x="342"/>
        <item x="644"/>
        <item x="594"/>
        <item x="577"/>
        <item x="439"/>
        <item x="412"/>
        <item x="346"/>
        <item x="420"/>
        <item x="211"/>
        <item x="611"/>
        <item x="580"/>
        <item x="480"/>
        <item x="201"/>
        <item x="238"/>
        <item x="287"/>
        <item x="196"/>
        <item x="203"/>
        <item x="508"/>
        <item x="90"/>
        <item x="158"/>
        <item x="521"/>
        <item x="488"/>
        <item x="279"/>
        <item x="652"/>
        <item x="618"/>
        <item x="292"/>
        <item x="538"/>
        <item x="393"/>
        <item x="190"/>
        <item x="278"/>
        <item x="481"/>
        <item x="452"/>
        <item x="552"/>
        <item x="596"/>
        <item x="504"/>
        <item x="483"/>
        <item x="450"/>
        <item x="641"/>
        <item x="328"/>
        <item x="462"/>
        <item x="364"/>
        <item x="519"/>
        <item x="474"/>
        <item x="513"/>
        <item x="208"/>
        <item x="661"/>
        <item x="42"/>
        <item x="482"/>
        <item x="666"/>
        <item x="592"/>
        <item x="248"/>
        <item x="576"/>
        <item x="324"/>
        <item x="216"/>
        <item x="209"/>
        <item x="335"/>
        <item x="304"/>
        <item x="268"/>
        <item x="607"/>
        <item x="546"/>
        <item x="612"/>
        <item x="510"/>
        <item x="593"/>
        <item x="559"/>
        <item x="427"/>
        <item x="135"/>
        <item x="509"/>
        <item x="214"/>
        <item x="106"/>
        <item x="236"/>
        <item x="529"/>
        <item x="643"/>
        <item x="470"/>
        <item x="267"/>
        <item x="635"/>
        <item x="437"/>
        <item x="134"/>
        <item x="331"/>
        <item x="542"/>
        <item x="499"/>
        <item x="185"/>
        <item x="387"/>
        <item x="471"/>
        <item x="79"/>
        <item x="668"/>
        <item x="572"/>
        <item x="547"/>
        <item x="402"/>
        <item x="177"/>
        <item x="226"/>
        <item x="155"/>
        <item x="579"/>
        <item x="85"/>
        <item x="290"/>
        <item x="560"/>
        <item x="230"/>
        <item x="192"/>
        <item x="141"/>
        <item x="586"/>
        <item x="603"/>
        <item x="545"/>
        <item x="487"/>
        <item x="590"/>
        <item x="454"/>
        <item x="478"/>
        <item x="624"/>
        <item x="295"/>
        <item x="515"/>
        <item x="322"/>
        <item x="264"/>
        <item x="231"/>
        <item x="256"/>
        <item x="314"/>
        <item x="228"/>
        <item x="360"/>
        <item x="377"/>
        <item x="524"/>
        <item x="606"/>
        <item x="447"/>
        <item x="198"/>
        <item x="179"/>
        <item x="352"/>
        <item x="526"/>
        <item x="525"/>
        <item x="533"/>
        <item x="299"/>
        <item x="172"/>
        <item x="434"/>
        <item x="654"/>
        <item x="433"/>
        <item x="628"/>
        <item x="554"/>
        <item x="500"/>
        <item x="182"/>
        <item x="56"/>
        <item x="569"/>
        <item x="116"/>
        <item x="573"/>
        <item x="169"/>
        <item x="512"/>
        <item x="320"/>
        <item x="528"/>
        <item x="670"/>
        <item x="561"/>
        <item x="660"/>
        <item x="385"/>
        <item x="648"/>
        <item x="673"/>
        <item x="658"/>
        <item x="584"/>
        <item x="404"/>
        <item x="194"/>
        <item x="608"/>
        <item x="284"/>
        <item x="233"/>
        <item x="563"/>
        <item x="421"/>
        <item x="101"/>
        <item x="431"/>
        <item x="358"/>
        <item x="430"/>
        <item x="163"/>
        <item x="166"/>
        <item x="173"/>
        <item x="468"/>
        <item x="517"/>
        <item x="164"/>
        <item x="389"/>
        <item x="300"/>
        <item x="451"/>
        <item x="477"/>
        <item x="627"/>
        <item x="207"/>
        <item x="467"/>
        <item x="272"/>
        <item x="565"/>
        <item x="293"/>
        <item x="111"/>
        <item x="186"/>
        <item x="274"/>
        <item x="475"/>
        <item x="156"/>
        <item x="435"/>
        <item x="49"/>
        <item x="153"/>
        <item x="518"/>
        <item x="309"/>
        <item x="537"/>
        <item x="422"/>
        <item x="503"/>
        <item x="356"/>
        <item x="656"/>
        <item x="604"/>
        <item x="416"/>
        <item x="647"/>
        <item x="127"/>
        <item x="489"/>
        <item x="286"/>
        <item x="473"/>
        <item x="200"/>
        <item x="382"/>
        <item x="204"/>
        <item x="109"/>
        <item x="443"/>
        <item x="327"/>
        <item x="497"/>
        <item x="617"/>
        <item x="597"/>
        <item x="152"/>
        <item x="406"/>
        <item x="302"/>
        <item x="37"/>
        <item x="419"/>
        <item x="297"/>
        <item x="522"/>
        <item x="305"/>
        <item x="498"/>
        <item x="438"/>
        <item x="589"/>
        <item x="630"/>
        <item x="494"/>
        <item x="354"/>
        <item x="120"/>
        <item x="540"/>
        <item x="283"/>
        <item x="621"/>
        <item x="205"/>
        <item x="175"/>
        <item x="150"/>
        <item x="674"/>
        <item x="334"/>
        <item x="550"/>
        <item x="440"/>
        <item x="601"/>
        <item x="642"/>
        <item x="614"/>
        <item x="659"/>
        <item x="244"/>
        <item x="609"/>
        <item x="184"/>
        <item x="567"/>
        <item x="463"/>
        <item x="399"/>
        <item x="288"/>
        <item x="484"/>
        <item x="651"/>
        <item x="456"/>
        <item x="507"/>
        <item x="574"/>
        <item x="491"/>
        <item x="662"/>
        <item x="631"/>
        <item x="530"/>
        <item x="458"/>
        <item x="343"/>
        <item x="280"/>
        <item x="345"/>
        <item x="465"/>
        <item x="543"/>
        <item x="252"/>
        <item x="254"/>
        <item x="495"/>
        <item x="171"/>
        <item x="551"/>
        <item x="149"/>
        <item x="388"/>
        <item x="312"/>
        <item x="595"/>
        <item x="446"/>
        <item x="650"/>
        <item x="562"/>
        <item x="372"/>
        <item x="506"/>
        <item x="237"/>
        <item x="410"/>
        <item x="672"/>
        <item x="469"/>
        <item x="645"/>
        <item x="556"/>
        <item x="633"/>
        <item x="359"/>
        <item x="197"/>
        <item x="232"/>
        <item x="218"/>
        <item x="531"/>
        <item x="587"/>
        <item x="453"/>
        <item x="191"/>
        <item x="620"/>
        <item x="461"/>
        <item x="588"/>
        <item x="28"/>
        <item x="581"/>
        <item x="445"/>
        <item x="411"/>
        <item x="117"/>
        <item x="147"/>
        <item x="527"/>
        <item x="548"/>
        <item x="336"/>
        <item x="653"/>
        <item x="578"/>
        <item x="210"/>
        <item x="323"/>
        <item x="634"/>
        <item x="622"/>
        <item x="426"/>
        <item x="663"/>
        <item x="605"/>
        <item x="568"/>
        <item x="428"/>
        <item x="353"/>
        <item x="669"/>
        <item x="80"/>
        <item x="145"/>
        <item x="294"/>
        <item x="555"/>
        <item x="215"/>
        <item x="667"/>
        <item x="490"/>
        <item x="266"/>
        <item x="585"/>
        <item x="591"/>
        <item x="403"/>
        <item x="637"/>
        <item x="535"/>
        <item x="229"/>
        <item x="303"/>
        <item x="629"/>
        <item x="476"/>
        <item x="157"/>
        <item x="159"/>
        <item x="657"/>
        <item x="110"/>
        <item x="665"/>
        <item x="161"/>
        <item x="154"/>
        <item x="289"/>
        <item x="75"/>
        <item x="649"/>
        <item x="544"/>
        <item x="566"/>
        <item x="151"/>
        <item x="532"/>
        <item x="626"/>
        <item x="444"/>
        <item x="639"/>
        <item x="349"/>
        <item x="176"/>
        <item x="464"/>
        <item x="273"/>
        <item x="514"/>
        <item x="534"/>
        <item x="298"/>
        <item x="255"/>
        <item x="557"/>
        <item x="632"/>
        <item x="351"/>
        <item x="73"/>
        <item x="646"/>
        <item x="496"/>
        <item x="333"/>
        <item x="132"/>
        <item x="664"/>
        <item x="130"/>
        <item x="350"/>
        <item x="160"/>
        <item x="146"/>
        <item x="638"/>
        <item x="449"/>
        <item x="74"/>
        <item x="131"/>
        <item t="default"/>
      </items>
    </pivotField>
    <pivotField showAll="0"/>
  </pivotFields>
  <rowFields count="1">
    <field x="1"/>
  </rowFields>
  <rowItems count="18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t="grand">
      <x/>
    </i>
  </rowItems>
  <colFields count="1">
    <field x="-2"/>
  </colFields>
  <colItems count="4">
    <i>
      <x/>
    </i>
    <i i="1">
      <x v="1"/>
    </i>
    <i i="2">
      <x v="2"/>
    </i>
    <i i="3">
      <x v="3"/>
    </i>
  </colItems>
  <dataFields count="4">
    <dataField name="Sum of NESTAB" fld="11" baseField="0" baseItem="0"/>
    <dataField name="Sum of PAYANN" fld="12" baseField="0" baseItem="0"/>
    <dataField name="Sum of PAYQTR1" fld="14" baseField="0" baseItem="0"/>
    <dataField name="Sum of EMP" fld="16" baseField="0" baseItem="0"/>
  </dataFields>
  <formats count="43">
    <format dxfId="49">
      <pivotArea type="all" dataOnly="0" outline="0" fieldPosition="0"/>
    </format>
    <format dxfId="48">
      <pivotArea outline="0" collapsedLevelsAreSubtotals="1" fieldPosition="0"/>
    </format>
    <format dxfId="47">
      <pivotArea field="1" type="button" dataOnly="0" labelOnly="1" outline="0" axis="axisRow" fieldPosition="0"/>
    </format>
    <format dxfId="46">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5">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4">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3">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2">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1">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0">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9">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8">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7">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6">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5">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4">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3">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2">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1">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0">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9">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8">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7">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6">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5">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4">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3">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2">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1">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0">
      <pivotArea dataOnly="0" labelOnly="1" fieldPosition="0">
        <references count="1">
          <reference field="1"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9">
      <pivotArea dataOnly="0" labelOnly="1" fieldPosition="0">
        <references count="1">
          <reference field="1"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8">
      <pivotArea dataOnly="0" labelOnly="1" fieldPosition="0">
        <references count="1">
          <reference field="1"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7">
      <pivotArea dataOnly="0" labelOnly="1" fieldPosition="0">
        <references count="1">
          <reference field="1"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6">
      <pivotArea dataOnly="0" labelOnly="1" fieldPosition="0">
        <references count="1">
          <reference field="1"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5">
      <pivotArea dataOnly="0" labelOnly="1" fieldPosition="0">
        <references count="1">
          <reference field="1"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4">
      <pivotArea dataOnly="0" labelOnly="1" fieldPosition="0">
        <references count="1">
          <reference field="1"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3">
      <pivotArea dataOnly="0" labelOnly="1" fieldPosition="0">
        <references count="1">
          <reference field="1"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2">
      <pivotArea dataOnly="0" labelOnly="1" fieldPosition="0">
        <references count="1">
          <reference field="1"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1">
      <pivotArea dataOnly="0" labelOnly="1" fieldPosition="0">
        <references count="1">
          <reference field="1"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0">
      <pivotArea dataOnly="0" labelOnly="1" fieldPosition="0">
        <references count="1">
          <reference field="1"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9">
      <pivotArea dataOnly="0" labelOnly="1" fieldPosition="0">
        <references count="1">
          <reference field="1" count="24">
            <x v="1850"/>
            <x v="1851"/>
            <x v="1852"/>
            <x v="1853"/>
            <x v="1854"/>
            <x v="1855"/>
            <x v="1856"/>
            <x v="1857"/>
            <x v="1858"/>
            <x v="1859"/>
            <x v="1860"/>
            <x v="1861"/>
            <x v="1862"/>
            <x v="1863"/>
            <x v="1864"/>
            <x v="1865"/>
            <x v="1866"/>
            <x v="1867"/>
            <x v="1868"/>
            <x v="1869"/>
            <x v="1870"/>
            <x v="1871"/>
            <x v="1872"/>
            <x v="1873"/>
          </reference>
        </references>
      </pivotArea>
    </format>
    <format dxfId="8">
      <pivotArea dataOnly="0" labelOnly="1" grandRow="1" outline="0" fieldPosition="0"/>
    </format>
    <format dxfId="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1DD0BB-A691-734F-A89E-BAC2E1C37AB3}" name="PivotTable9" cacheId="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_long">
  <location ref="A1:B53" firstHeaderRow="1" firstDataRow="1" firstDataCol="1"/>
  <pivotFields count="16">
    <pivotField showAll="0"/>
    <pivotField showAll="0"/>
    <pivotField showAll="0"/>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dataField="1" numFmtId="3" showAll="0">
      <items count="3089">
        <item x="547"/>
        <item x="2630"/>
        <item x="2615"/>
        <item x="2611"/>
        <item x="1638"/>
        <item x="1640"/>
        <item x="1615"/>
        <item x="1692"/>
        <item x="94"/>
        <item x="1671"/>
        <item x="1786"/>
        <item x="2506"/>
        <item x="1691"/>
        <item x="1679"/>
        <item x="1631"/>
        <item x="1719"/>
        <item x="300"/>
        <item x="2635"/>
        <item x="1639"/>
        <item x="1690"/>
        <item x="2008"/>
        <item x="2612"/>
        <item x="284"/>
        <item x="2701"/>
        <item x="1725"/>
        <item x="1685"/>
        <item x="271"/>
        <item x="1600"/>
        <item x="71"/>
        <item x="566"/>
        <item x="2676"/>
        <item x="1731"/>
        <item x="2367"/>
        <item x="1676"/>
        <item x="1970"/>
        <item x="2737"/>
        <item x="1634"/>
        <item x="1620"/>
        <item x="562"/>
        <item x="187"/>
        <item x="2564"/>
        <item x="1716"/>
        <item x="90"/>
        <item x="2652"/>
        <item x="918"/>
        <item x="1588"/>
        <item x="1599"/>
        <item x="2695"/>
        <item x="2362"/>
        <item x="2365"/>
        <item x="2006"/>
        <item x="1416"/>
        <item x="2214"/>
        <item x="2696"/>
        <item x="1708"/>
        <item x="2342"/>
        <item x="2388"/>
        <item x="273"/>
        <item x="2539"/>
        <item x="275"/>
        <item x="2571"/>
        <item x="2748"/>
        <item x="2703"/>
        <item x="979"/>
        <item x="931"/>
        <item x="2599"/>
        <item x="516"/>
        <item x="2512"/>
        <item x="82"/>
        <item x="1609"/>
        <item x="1618"/>
        <item x="1592"/>
        <item x="1662"/>
        <item x="900"/>
        <item x="1781"/>
        <item x="1983"/>
        <item x="2207"/>
        <item x="924"/>
        <item x="253"/>
        <item x="1668"/>
        <item x="1990"/>
        <item x="1610"/>
        <item x="2495"/>
        <item x="2010"/>
        <item x="2358"/>
        <item x="2191"/>
        <item x="1643"/>
        <item x="2557"/>
        <item x="1997"/>
        <item x="2340"/>
        <item x="1669"/>
        <item x="1670"/>
        <item x="897"/>
        <item x="973"/>
        <item x="1604"/>
        <item x="1580"/>
        <item x="1732"/>
        <item x="261"/>
        <item x="2377"/>
        <item x="72"/>
        <item x="1085"/>
        <item x="2659"/>
        <item x="1973"/>
        <item x="1262"/>
        <item x="981"/>
        <item x="1633"/>
        <item x="2117"/>
        <item x="2643"/>
        <item x="76"/>
        <item x="2383"/>
        <item x="2543"/>
        <item x="2012"/>
        <item x="2819"/>
        <item x="2551"/>
        <item x="1967"/>
        <item x="2914"/>
        <item x="1986"/>
        <item x="302"/>
        <item x="1978"/>
        <item x="1985"/>
        <item x="1980"/>
        <item x="503"/>
        <item x="2002"/>
        <item x="1607"/>
        <item x="2385"/>
        <item x="1672"/>
        <item x="2374"/>
        <item x="929"/>
        <item x="1988"/>
        <item x="915"/>
        <item x="2749"/>
        <item x="1992"/>
        <item x="1987"/>
        <item x="93"/>
        <item x="969"/>
        <item x="75"/>
        <item x="920"/>
        <item x="945"/>
        <item x="561"/>
        <item x="537"/>
        <item x="1700"/>
        <item x="1665"/>
        <item x="914"/>
        <item x="893"/>
        <item x="2133"/>
        <item x="896"/>
        <item x="2759"/>
        <item x="2536"/>
        <item x="948"/>
        <item x="2334"/>
        <item x="2395"/>
        <item x="1677"/>
        <item x="2686"/>
        <item x="935"/>
        <item x="907"/>
        <item x="977"/>
        <item x="903"/>
        <item x="415"/>
        <item x="1595"/>
        <item x="2528"/>
        <item x="2382"/>
        <item x="927"/>
        <item x="1701"/>
        <item x="2532"/>
        <item x="2353"/>
        <item x="1644"/>
        <item x="933"/>
        <item x="2579"/>
        <item x="447"/>
        <item x="1664"/>
        <item x="1715"/>
        <item x="231"/>
        <item x="2690"/>
        <item x="1972"/>
        <item x="962"/>
        <item x="389"/>
        <item x="2387"/>
        <item x="983"/>
        <item x="2360"/>
        <item x="1982"/>
        <item x="2627"/>
        <item x="1981"/>
        <item x="894"/>
        <item x="1381"/>
        <item x="2688"/>
        <item x="87"/>
        <item x="2553"/>
        <item x="1625"/>
        <item x="67"/>
        <item x="2366"/>
        <item x="2336"/>
        <item x="1601"/>
        <item x="1675"/>
        <item x="2529"/>
        <item x="951"/>
        <item x="2672"/>
        <item x="2361"/>
        <item x="2541"/>
        <item x="1724"/>
        <item x="2501"/>
        <item x="1696"/>
        <item x="1776"/>
        <item x="248"/>
        <item x="971"/>
        <item x="787"/>
        <item x="1533"/>
        <item x="1686"/>
        <item x="2709"/>
        <item x="2618"/>
        <item x="2616"/>
        <item x="2134"/>
        <item x="2344"/>
        <item x="1628"/>
        <item x="1342"/>
        <item x="1976"/>
        <item x="2697"/>
        <item x="2372"/>
        <item x="2589"/>
        <item x="627"/>
        <item x="2354"/>
        <item x="2563"/>
        <item x="2015"/>
        <item x="580"/>
        <item x="2671"/>
        <item x="2127"/>
        <item x="256"/>
        <item x="2005"/>
        <item x="1650"/>
        <item x="2582"/>
        <item x="1616"/>
        <item x="1520"/>
        <item x="923"/>
        <item x="1999"/>
        <item x="2890"/>
        <item x="2909"/>
        <item x="435"/>
        <item x="1955"/>
        <item x="940"/>
        <item x="1989"/>
        <item x="1366"/>
        <item x="1806"/>
        <item x="2347"/>
        <item x="1740"/>
        <item x="2783"/>
        <item x="1698"/>
        <item x="972"/>
        <item x="1721"/>
        <item x="667"/>
        <item x="2357"/>
        <item x="1787"/>
        <item x="2007"/>
        <item x="292"/>
        <item x="2639"/>
        <item x="551"/>
        <item x="3013"/>
        <item x="1338"/>
        <item x="1785"/>
        <item x="568"/>
        <item x="1451"/>
        <item x="2131"/>
        <item x="1157"/>
        <item x="2614"/>
        <item x="2351"/>
        <item x="1037"/>
        <item x="1611"/>
        <item x="1512"/>
        <item x="3074"/>
        <item x="1079"/>
        <item x="1827"/>
        <item x="1979"/>
        <item x="888"/>
        <item x="2227"/>
        <item x="2937"/>
        <item x="1737"/>
        <item x="1793"/>
        <item x="585"/>
        <item x="3034"/>
        <item x="1613"/>
        <item x="958"/>
        <item x="1695"/>
        <item x="1566"/>
        <item x="1666"/>
        <item x="1554"/>
        <item x="1630"/>
        <item x="600"/>
        <item x="1004"/>
        <item x="2540"/>
        <item x="965"/>
        <item x="622"/>
        <item x="1977"/>
        <item x="2646"/>
        <item x="2596"/>
        <item x="2126"/>
        <item x="865"/>
        <item x="1567"/>
        <item x="305"/>
        <item x="73"/>
        <item x="961"/>
        <item x="2375"/>
        <item x="1914"/>
        <item x="2368"/>
        <item x="677"/>
        <item x="290"/>
        <item x="1309"/>
        <item x="1718"/>
        <item x="2463"/>
        <item x="2741"/>
        <item x="2720"/>
        <item x="258"/>
        <item x="1682"/>
        <item x="2797"/>
        <item x="1473"/>
        <item x="1735"/>
        <item x="117"/>
        <item x="1641"/>
        <item x="2604"/>
        <item x="1705"/>
        <item x="2001"/>
        <item x="95"/>
        <item x="954"/>
        <item x="1714"/>
        <item x="534"/>
        <item x="508"/>
        <item x="2339"/>
        <item x="2108"/>
        <item x="2548"/>
        <item x="668"/>
        <item x="679"/>
        <item x="2875"/>
        <item x="949"/>
        <item x="581"/>
        <item x="2581"/>
        <item x="980"/>
        <item x="2350"/>
        <item x="2393"/>
        <item x="921"/>
        <item x="2390"/>
        <item x="1663"/>
        <item x="1319"/>
        <item x="974"/>
        <item x="2119"/>
        <item x="790"/>
        <item x="1347"/>
        <item x="1734"/>
        <item x="2873"/>
        <item x="2586"/>
        <item x="249"/>
        <item x="2373"/>
        <item x="944"/>
        <item x="68"/>
        <item x="1590"/>
        <item x="1659"/>
        <item x="1344"/>
        <item x="2587"/>
        <item x="2121"/>
        <item x="3020"/>
        <item x="1651"/>
        <item x="281"/>
        <item x="2106"/>
        <item x="952"/>
        <item x="2132"/>
        <item x="485"/>
        <item x="1286"/>
        <item x="2542"/>
        <item x="669"/>
        <item x="1991"/>
        <item x="595"/>
        <item x="2638"/>
        <item x="2992"/>
        <item x="2482"/>
        <item x="751"/>
        <item x="2352"/>
        <item x="1617"/>
        <item x="970"/>
        <item x="1717"/>
        <item x="2521"/>
        <item x="1570"/>
        <item x="2632"/>
        <item x="857"/>
        <item x="1022"/>
        <item x="1329"/>
        <item x="942"/>
        <item x="919"/>
        <item x="917"/>
        <item x="2138"/>
        <item x="2685"/>
        <item x="257"/>
        <item x="2272"/>
        <item x="1573"/>
        <item x="909"/>
        <item x="872"/>
        <item x="553"/>
        <item x="1629"/>
        <item x="2765"/>
        <item x="2359"/>
        <item x="404"/>
        <item x="515"/>
        <item x="88"/>
        <item x="1387"/>
        <item x="1268"/>
        <item x="1586"/>
        <item x="268"/>
        <item x="1558"/>
        <item x="2785"/>
        <item x="1971"/>
        <item x="1637"/>
        <item x="184"/>
        <item x="296"/>
        <item x="2879"/>
        <item x="1357"/>
        <item x="2386"/>
        <item x="616"/>
        <item x="953"/>
        <item x="2858"/>
        <item x="878"/>
        <item x="1680"/>
        <item x="1646"/>
        <item x="2869"/>
        <item x="2458"/>
        <item x="1067"/>
        <item x="1683"/>
        <item x="1506"/>
        <item x="2379"/>
        <item x="598"/>
        <item x="1013"/>
        <item x="417"/>
        <item x="861"/>
        <item x="2429"/>
        <item x="513"/>
        <item x="1340"/>
        <item x="147"/>
        <item x="628"/>
        <item x="1585"/>
        <item x="158"/>
        <item x="2668"/>
        <item x="2733"/>
        <item x="2355"/>
        <item x="1739"/>
        <item x="676"/>
        <item x="505"/>
        <item x="1448"/>
        <item x="1491"/>
        <item x="1998"/>
        <item x="299"/>
        <item x="1969"/>
        <item x="2986"/>
        <item x="963"/>
        <item x="832"/>
        <item x="1121"/>
        <item x="1619"/>
        <item x="91"/>
        <item x="272"/>
        <item x="525"/>
        <item x="3087"/>
        <item x="978"/>
        <item x="2675"/>
        <item x="821"/>
        <item x="2793"/>
        <item x="2976"/>
        <item x="1697"/>
        <item x="1115"/>
        <item x="1420"/>
        <item x="2498"/>
        <item x="130"/>
        <item x="2442"/>
        <item x="2822"/>
        <item x="874"/>
        <item x="1681"/>
        <item x="2356"/>
        <item x="774"/>
        <item x="2513"/>
        <item x="276"/>
        <item x="2948"/>
        <item x="1703"/>
        <item x="916"/>
        <item x="786"/>
        <item x="564"/>
        <item x="1102"/>
        <item x="2192"/>
        <item x="2211"/>
        <item x="1720"/>
        <item x="2767"/>
        <item x="2242"/>
        <item x="2174"/>
        <item x="1075"/>
        <item x="2544"/>
        <item x="2364"/>
        <item x="2526"/>
        <item x="2846"/>
        <item x="883"/>
        <item x="2193"/>
        <item x="1632"/>
        <item x="2698"/>
        <item x="1049"/>
        <item x="1489"/>
        <item x="2883"/>
        <item x="2977"/>
        <item x="1016"/>
        <item x="2621"/>
        <item x="2523"/>
        <item x="1497"/>
        <item x="3071"/>
        <item x="905"/>
        <item x="2409"/>
        <item x="86"/>
        <item x="2912"/>
        <item x="2151"/>
        <item x="2572"/>
        <item x="588"/>
        <item x="853"/>
        <item x="1407"/>
        <item x="161"/>
        <item x="1694"/>
        <item x="976"/>
        <item x="3086"/>
        <item x="2952"/>
        <item x="557"/>
        <item x="538"/>
        <item x="886"/>
        <item x="1707"/>
        <item x="2198"/>
        <item x="812"/>
        <item x="175"/>
        <item x="2745"/>
        <item x="988"/>
        <item x="475"/>
        <item x="123"/>
        <item x="2877"/>
        <item x="2633"/>
        <item x="527"/>
        <item x="898"/>
        <item x="2726"/>
        <item x="1647"/>
        <item x="518"/>
        <item x="579"/>
        <item x="1684"/>
        <item x="2013"/>
        <item x="169"/>
        <item x="1415"/>
        <item x="2462"/>
        <item x="510"/>
        <item x="1297"/>
        <item x="31"/>
        <item x="2990"/>
        <item x="625"/>
        <item x="528"/>
        <item x="277"/>
        <item x="387"/>
        <item x="1569"/>
        <item x="2530"/>
        <item x="301"/>
        <item x="1995"/>
        <item x="1354"/>
        <item x="2437"/>
        <item x="255"/>
        <item x="1228"/>
        <item x="1056"/>
        <item x="2682"/>
        <item x="1288"/>
        <item x="2978"/>
        <item x="160"/>
        <item x="1795"/>
        <item x="1394"/>
        <item x="779"/>
        <item x="1499"/>
        <item x="996"/>
        <item x="81"/>
        <item x="1687"/>
        <item x="1509"/>
        <item x="357"/>
        <item x="483"/>
        <item x="2391"/>
        <item x="3080"/>
        <item x="1649"/>
        <item x="352"/>
        <item x="1904"/>
        <item x="1144"/>
        <item x="3075"/>
        <item x="2950"/>
        <item x="455"/>
        <item x="2580"/>
        <item x="1095"/>
        <item x="89"/>
        <item x="2949"/>
        <item x="982"/>
        <item x="520"/>
        <item x="2647"/>
        <item x="2494"/>
        <item x="1657"/>
        <item x="2987"/>
        <item x="844"/>
        <item x="1593"/>
        <item x="852"/>
        <item x="1467"/>
        <item x="541"/>
        <item x="1537"/>
        <item x="467"/>
        <item x="1486"/>
        <item x="2290"/>
        <item x="1531"/>
        <item x="2142"/>
        <item x="2729"/>
        <item x="1030"/>
        <item x="697"/>
        <item x="567"/>
        <item x="899"/>
        <item x="2179"/>
        <item x="1012"/>
        <item x="1318"/>
        <item x="2829"/>
        <item x="210"/>
        <item x="1654"/>
        <item x="149"/>
        <item x="1023"/>
        <item x="859"/>
        <item x="822"/>
        <item x="1652"/>
        <item x="52"/>
        <item x="2600"/>
        <item x="1623"/>
        <item x="543"/>
        <item x="2348"/>
        <item x="159"/>
        <item x="1399"/>
        <item x="811"/>
        <item x="3015"/>
        <item x="1482"/>
        <item x="2847"/>
        <item x="1702"/>
        <item x="1223"/>
        <item x="1362"/>
        <item x="2692"/>
        <item x="1594"/>
        <item x="830"/>
        <item x="956"/>
        <item x="488"/>
        <item x="1545"/>
        <item x="1054"/>
        <item x="92"/>
        <item x="2511"/>
        <item x="1059"/>
        <item x="817"/>
        <item x="1379"/>
        <item x="2343"/>
        <item x="554"/>
        <item x="1370"/>
        <item x="1674"/>
        <item x="1280"/>
        <item x="1348"/>
        <item x="2694"/>
        <item x="1723"/>
        <item x="805"/>
        <item x="1561"/>
        <item x="462"/>
        <item x="1918"/>
        <item x="2110"/>
        <item x="1994"/>
        <item x="1583"/>
        <item x="2320"/>
        <item x="1116"/>
        <item x="101"/>
        <item x="959"/>
        <item x="1511"/>
        <item x="2983"/>
        <item x="831"/>
        <item x="891"/>
        <item x="1742"/>
        <item x="2664"/>
        <item x="632"/>
        <item x="1460"/>
        <item x="1627"/>
        <item x="468"/>
        <item x="798"/>
        <item x="1466"/>
        <item x="254"/>
        <item x="934"/>
        <item x="939"/>
        <item x="1389"/>
        <item x="866"/>
        <item x="42"/>
        <item x="1423"/>
        <item x="2742"/>
        <item x="1437"/>
        <item x="1524"/>
        <item x="542"/>
        <item x="1378"/>
        <item x="3082"/>
        <item x="85"/>
        <item x="2658"/>
        <item x="1335"/>
        <item x="1508"/>
        <item x="2637"/>
        <item x="1050"/>
        <item x="854"/>
        <item x="1114"/>
        <item x="2799"/>
        <item x="1397"/>
        <item x="1513"/>
        <item x="84"/>
        <item x="2740"/>
        <item x="307"/>
        <item x="1678"/>
        <item x="820"/>
        <item x="1069"/>
        <item x="2143"/>
        <item x="2157"/>
        <item x="5"/>
        <item x="119"/>
        <item x="2552"/>
        <item x="1515"/>
        <item x="1149"/>
        <item x="2389"/>
        <item x="434"/>
        <item x="593"/>
        <item x="1011"/>
        <item x="946"/>
        <item x="839"/>
        <item x="2147"/>
        <item x="744"/>
        <item x="2679"/>
        <item x="174"/>
        <item x="1555"/>
        <item x="880"/>
        <item x="65"/>
        <item x="2384"/>
        <item x="1222"/>
        <item x="1968"/>
        <item x="1440"/>
        <item x="471"/>
        <item x="2341"/>
        <item x="163"/>
        <item x="2527"/>
        <item x="1543"/>
        <item x="2681"/>
        <item x="1996"/>
        <item x="706"/>
        <item x="2831"/>
        <item x="851"/>
        <item x="2824"/>
        <item x="826"/>
        <item x="1005"/>
        <item x="1341"/>
        <item x="1070"/>
        <item x="439"/>
        <item x="18"/>
        <item x="824"/>
        <item x="1653"/>
        <item x="165"/>
        <item x="1706"/>
        <item x="1587"/>
        <item x="771"/>
        <item x="116"/>
        <item x="611"/>
        <item x="1655"/>
        <item x="1642"/>
        <item x="1802"/>
        <item x="1269"/>
        <item x="406"/>
        <item x="1165"/>
        <item x="1881"/>
        <item x="1386"/>
        <item x="1078"/>
        <item x="411"/>
        <item x="2178"/>
        <item x="2924"/>
        <item x="1028"/>
        <item x="1136"/>
        <item x="2802"/>
        <item x="1622"/>
        <item x="843"/>
        <item x="1596"/>
        <item x="1256"/>
        <item x="2139"/>
        <item x="2168"/>
        <item x="1421"/>
        <item x="2156"/>
        <item x="501"/>
        <item x="2554"/>
        <item x="2859"/>
        <item x="388"/>
        <item x="1064"/>
        <item x="1320"/>
        <item x="1888"/>
        <item x="803"/>
        <item x="1364"/>
        <item x="297"/>
        <item x="2479"/>
        <item x="2814"/>
        <item x="131"/>
        <item x="592"/>
        <item x="1217"/>
        <item x="1591"/>
        <item x="654"/>
        <item x="868"/>
        <item x="2000"/>
        <item x="684"/>
        <item x="1538"/>
        <item x="1903"/>
        <item x="2953"/>
        <item x="1960"/>
        <item x="2204"/>
        <item x="2415"/>
        <item x="2835"/>
        <item x="1475"/>
        <item x="845"/>
        <item x="698"/>
        <item x="2438"/>
        <item x="3067"/>
        <item x="1315"/>
        <item x="586"/>
        <item x="2732"/>
        <item x="1263"/>
        <item x="2794"/>
        <item x="938"/>
        <item x="1526"/>
        <item x="459"/>
        <item x="2505"/>
        <item x="804"/>
        <item x="1779"/>
        <item x="1444"/>
        <item x="2158"/>
        <item x="2716"/>
        <item x="2744"/>
        <item x="2673"/>
        <item x="524"/>
        <item x="17"/>
        <item x="2932"/>
        <item x="1530"/>
        <item x="1098"/>
        <item x="1469"/>
        <item x="1624"/>
        <item x="2747"/>
        <item x="337"/>
        <item x="1478"/>
        <item x="590"/>
        <item x="602"/>
        <item x="1015"/>
        <item x="1061"/>
        <item x="294"/>
        <item x="656"/>
        <item x="2628"/>
        <item x="1603"/>
        <item x="1339"/>
        <item x="823"/>
        <item x="873"/>
        <item x="560"/>
        <item x="151"/>
        <item x="2445"/>
        <item x="2892"/>
        <item x="238"/>
        <item x="1094"/>
        <item x="1392"/>
        <item x="2702"/>
        <item x="759"/>
        <item x="1083"/>
        <item x="885"/>
        <item x="2651"/>
        <item x="756"/>
        <item x="424"/>
        <item x="636"/>
        <item x="2455"/>
        <item x="789"/>
        <item x="59"/>
        <item x="135"/>
        <item x="990"/>
        <item x="179"/>
        <item x="2669"/>
        <item x="1500"/>
        <item x="2887"/>
        <item x="884"/>
        <item x="2985"/>
        <item x="1427"/>
        <item x="11"/>
        <item x="1291"/>
        <item x="2135"/>
        <item x="997"/>
        <item x="1935"/>
        <item x="2546"/>
        <item x="1001"/>
        <item x="2722"/>
        <item x="2369"/>
        <item x="800"/>
        <item x="397"/>
        <item x="1000"/>
        <item x="589"/>
        <item x="2620"/>
        <item x="1100"/>
        <item x="481"/>
        <item x="619"/>
        <item x="623"/>
        <item x="80"/>
        <item x="150"/>
        <item x="3000"/>
        <item x="2098"/>
        <item x="2520"/>
        <item x="571"/>
        <item x="2778"/>
        <item x="925"/>
        <item x="1535"/>
        <item x="606"/>
        <item x="1502"/>
        <item x="2746"/>
        <item x="141"/>
        <item x="3073"/>
        <item x="13"/>
        <item x="1110"/>
        <item x="2828"/>
        <item x="1052"/>
        <item x="2136"/>
        <item x="285"/>
        <item x="1559"/>
        <item x="1072"/>
        <item x="1584"/>
        <item x="1039"/>
        <item x="3044"/>
        <item x="655"/>
        <item x="431"/>
        <item x="409"/>
        <item x="2426"/>
        <item x="1938"/>
        <item x="688"/>
        <item x="1409"/>
        <item x="2655"/>
        <item x="1544"/>
        <item x="143"/>
        <item x="2535"/>
        <item x="341"/>
        <item x="1325"/>
        <item x="2072"/>
        <item x="1726"/>
        <item x="1383"/>
        <item x="788"/>
        <item x="2984"/>
        <item x="2475"/>
        <item x="2928"/>
        <item x="856"/>
        <item x="2107"/>
        <item x="20"/>
        <item x="2957"/>
        <item x="37"/>
        <item x="1456"/>
        <item x="340"/>
        <item x="3070"/>
        <item x="570"/>
        <item x="686"/>
        <item x="79"/>
        <item x="1167"/>
        <item x="1887"/>
        <item x="2945"/>
        <item x="509"/>
        <item x="1247"/>
        <item x="749"/>
        <item x="247"/>
        <item x="828"/>
        <item x="2292"/>
        <item x="2345"/>
        <item x="2154"/>
        <item x="326"/>
        <item x="1017"/>
        <item x="1360"/>
        <item x="2122"/>
        <item x="2004"/>
        <item x="2380"/>
        <item x="3048"/>
        <item x="2731"/>
        <item x="464"/>
        <item x="1709"/>
        <item x="2412"/>
        <item x="351"/>
        <item x="1953"/>
        <item x="2636"/>
        <item x="1462"/>
        <item x="601"/>
        <item x="2800"/>
        <item x="1488"/>
        <item x="1396"/>
        <item x="480"/>
        <item x="1096"/>
        <item x="1046"/>
        <item x="2077"/>
        <item x="342"/>
        <item x="797"/>
        <item x="211"/>
        <item x="661"/>
        <item x="280"/>
        <item x="2074"/>
        <item x="2244"/>
        <item x="890"/>
        <item x="1368"/>
        <item x="121"/>
        <item x="2296"/>
        <item x="1019"/>
        <item x="1080"/>
        <item x="2876"/>
        <item x="2796"/>
        <item x="32"/>
        <item x="2116"/>
        <item x="2403"/>
        <item x="1505"/>
        <item x="2656"/>
        <item x="2601"/>
        <item x="825"/>
        <item x="3069"/>
        <item x="1044"/>
        <item x="840"/>
        <item x="2777"/>
        <item x="1375"/>
        <item x="1227"/>
        <item x="1133"/>
        <item x="14"/>
        <item x="2833"/>
        <item x="2902"/>
        <item x="1927"/>
        <item x="1993"/>
        <item x="2471"/>
        <item x="2998"/>
        <item x="2050"/>
        <item x="2399"/>
        <item x="2991"/>
        <item x="700"/>
        <item x="858"/>
        <item x="850"/>
        <item x="465"/>
        <item x="1529"/>
        <item x="1277"/>
        <item x="773"/>
        <item x="1371"/>
        <item x="1367"/>
        <item x="573"/>
        <item x="1527"/>
        <item x="2836"/>
        <item x="382"/>
        <item x="494"/>
        <item x="2751"/>
        <item x="1048"/>
        <item x="466"/>
        <item x="3001"/>
        <item x="657"/>
        <item x="605"/>
        <item x="399"/>
        <item x="1805"/>
        <item x="776"/>
        <item x="671"/>
        <item x="1400"/>
        <item x="2812"/>
        <item x="666"/>
        <item x="2996"/>
        <item x="1166"/>
        <item x="1501"/>
        <item x="3033"/>
        <item x="2608"/>
        <item x="613"/>
        <item x="819"/>
        <item x="1117"/>
        <item x="643"/>
        <item x="3059"/>
        <item x="269"/>
        <item x="1128"/>
        <item x="2805"/>
        <item x="2141"/>
        <item x="1546"/>
        <item x="2665"/>
        <item x="519"/>
        <item x="1304"/>
        <item x="2962"/>
        <item x="2780"/>
        <item x="1453"/>
        <item x="2392"/>
        <item x="950"/>
        <item x="2674"/>
        <item x="947"/>
        <item x="1699"/>
        <item x="806"/>
        <item x="887"/>
        <item x="426"/>
        <item x="2181"/>
        <item x="1036"/>
        <item x="3006"/>
        <item x="1536"/>
        <item x="1007"/>
        <item x="2398"/>
        <item x="1476"/>
        <item x="2003"/>
        <item x="833"/>
        <item x="687"/>
        <item x="2787"/>
        <item x="245"/>
        <item x="28"/>
        <item x="64"/>
        <item x="1336"/>
        <item x="846"/>
        <item x="665"/>
        <item x="716"/>
        <item x="2163"/>
        <item x="1419"/>
        <item x="148"/>
        <item x="129"/>
        <item x="596"/>
        <item x="2942"/>
        <item x="1602"/>
        <item x="2268"/>
        <item x="181"/>
        <item x="3051"/>
        <item x="154"/>
        <item x="763"/>
        <item x="1614"/>
        <item x="1803"/>
        <item x="682"/>
        <item x="3027"/>
        <item x="574"/>
        <item x="2485"/>
        <item x="155"/>
        <item x="1086"/>
        <item x="394"/>
        <item x="2687"/>
        <item x="144"/>
        <item x="2809"/>
        <item x="2868"/>
        <item x="1178"/>
        <item x="809"/>
        <item x="333"/>
        <item x="2318"/>
        <item x="1733"/>
        <item x="2464"/>
        <item x="685"/>
        <item x="827"/>
        <item x="871"/>
        <item x="1498"/>
        <item x="2152"/>
        <item x="754"/>
        <item x="177"/>
        <item x="1414"/>
        <item x="813"/>
        <item x="1065"/>
        <item x="2677"/>
        <item x="1540"/>
        <item x="1398"/>
        <item x="504"/>
        <item x="2789"/>
        <item x="615"/>
        <item x="207"/>
        <item x="33"/>
        <item x="1058"/>
        <item x="2623"/>
        <item x="3046"/>
        <item x="815"/>
        <item x="422"/>
        <item x="1713"/>
        <item x="2407"/>
        <item x="2433"/>
        <item x="1211"/>
        <item x="2872"/>
        <item x="2624"/>
        <item x="178"/>
        <item x="270"/>
        <item x="2886"/>
        <item x="111"/>
        <item x="2363"/>
        <item x="807"/>
        <item x="1872"/>
        <item x="2930"/>
        <item x="2839"/>
        <item x="2965"/>
        <item x="2855"/>
        <item x="1024"/>
        <item x="626"/>
        <item x="1495"/>
        <item x="1472"/>
        <item x="134"/>
        <item x="1231"/>
        <item x="293"/>
        <item x="164"/>
        <item x="2440"/>
        <item x="1855"/>
        <item x="2480"/>
        <item x="2973"/>
        <item x="1562"/>
        <item x="1088"/>
        <item x="1468"/>
        <item x="171"/>
        <item x="2730"/>
        <item x="2863"/>
        <item x="1260"/>
        <item x="199"/>
        <item x="43"/>
        <item x="1966"/>
        <item x="572"/>
        <item x="1393"/>
        <item x="132"/>
        <item x="2262"/>
        <item x="2894"/>
        <item x="137"/>
        <item x="289"/>
        <item x="1581"/>
        <item x="836"/>
        <item x="1550"/>
        <item x="451"/>
        <item x="1454"/>
        <item x="2555"/>
        <item x="70"/>
        <item x="2515"/>
        <item x="2335"/>
        <item x="904"/>
        <item x="358"/>
        <item x="1797"/>
        <item x="864"/>
        <item x="2420"/>
        <item x="2547"/>
        <item x="1091"/>
        <item x="339"/>
        <item x="1331"/>
        <item x="1384"/>
        <item x="801"/>
        <item x="1404"/>
        <item x="610"/>
        <item x="2079"/>
        <item x="2507"/>
        <item x="2491"/>
        <item x="217"/>
        <item x="291"/>
        <item x="45"/>
        <item x="1033"/>
        <item x="3018"/>
        <item x="1874"/>
        <item x="499"/>
        <item x="1034"/>
        <item x="926"/>
        <item x="470"/>
        <item x="398"/>
        <item x="1122"/>
        <item x="1547"/>
        <item x="755"/>
        <item x="3028"/>
        <item x="437"/>
        <item x="985"/>
        <item x="2312"/>
        <item x="391"/>
        <item x="1118"/>
        <item x="1062"/>
        <item x="489"/>
        <item x="1401"/>
        <item x="1092"/>
        <item x="1790"/>
        <item x="1459"/>
        <item x="395"/>
        <item x="1197"/>
        <item x="834"/>
        <item x="1477"/>
        <item x="6"/>
        <item x="498"/>
        <item x="1932"/>
        <item x="476"/>
        <item x="1789"/>
        <item x="2150"/>
        <item x="348"/>
        <item x="930"/>
        <item x="796"/>
        <item x="752"/>
        <item x="818"/>
        <item x="112"/>
        <item x="1349"/>
        <item x="2566"/>
        <item x="1959"/>
        <item x="2349"/>
        <item x="993"/>
        <item x="2648"/>
        <item x="2813"/>
        <item x="3077"/>
        <item x="1010"/>
        <item x="53"/>
        <item x="2739"/>
        <item x="895"/>
        <item x="829"/>
        <item x="167"/>
        <item x="2481"/>
        <item x="718"/>
        <item x="1608"/>
        <item x="2173"/>
        <item x="881"/>
        <item x="1124"/>
        <item x="1656"/>
        <item x="2607"/>
        <item x="1145"/>
        <item x="2622"/>
        <item x="2474"/>
        <item x="2550"/>
        <item x="799"/>
        <item x="1465"/>
        <item x="2180"/>
        <item x="2995"/>
        <item x="3085"/>
        <item x="544"/>
        <item x="701"/>
        <item x="767"/>
        <item x="2567"/>
        <item x="1099"/>
        <item x="3054"/>
        <item x="252"/>
        <item x="535"/>
        <item x="1493"/>
        <item x="2994"/>
        <item x="2963"/>
        <item x="3025"/>
        <item x="731"/>
        <item x="2736"/>
        <item x="2328"/>
        <item x="998"/>
        <item x="2416"/>
        <item x="1576"/>
        <item x="430"/>
        <item x="1539"/>
        <item x="3021"/>
        <item x="770"/>
        <item x="838"/>
        <item x="2011"/>
        <item x="1941"/>
        <item x="1722"/>
        <item x="49"/>
        <item x="1410"/>
        <item x="753"/>
        <item x="2573"/>
        <item x="125"/>
        <item x="2293"/>
        <item x="664"/>
        <item x="1323"/>
        <item x="2598"/>
        <item x="2650"/>
        <item x="1285"/>
        <item x="2788"/>
        <item x="1439"/>
        <item x="583"/>
        <item x="1326"/>
        <item x="1906"/>
        <item x="1150"/>
        <item x="102"/>
        <item x="484"/>
        <item x="795"/>
        <item x="635"/>
        <item x="2518"/>
        <item x="479"/>
        <item x="986"/>
        <item x="618"/>
        <item x="185"/>
        <item x="2723"/>
        <item x="2459"/>
        <item x="967"/>
        <item x="2944"/>
        <item x="152"/>
        <item x="1332"/>
        <item x="2568"/>
        <item x="2533"/>
        <item x="1667"/>
        <item x="139"/>
        <item x="191"/>
        <item x="1051"/>
        <item x="2852"/>
        <item x="381"/>
        <item x="1711"/>
        <item x="2753"/>
        <item x="1382"/>
        <item x="1356"/>
        <item x="678"/>
        <item x="2707"/>
        <item x="1142"/>
        <item x="1924"/>
        <item x="1265"/>
        <item x="2104"/>
        <item x="634"/>
        <item x="2629"/>
        <item x="1510"/>
        <item x="2109"/>
        <item x="486"/>
        <item x="2574"/>
        <item x="1107"/>
        <item x="1068"/>
        <item x="2946"/>
        <item x="877"/>
        <item x="1458"/>
        <item x="2470"/>
        <item x="1542"/>
        <item x="847"/>
        <item x="1159"/>
        <item x="502"/>
        <item x="1402"/>
        <item x="1042"/>
        <item x="2105"/>
        <item x="3057"/>
        <item x="2461"/>
        <item x="120"/>
        <item x="2307"/>
        <item x="425"/>
        <item x="402"/>
        <item x="1125"/>
        <item x="3"/>
        <item x="282"/>
        <item x="2922"/>
        <item x="1925"/>
        <item x="2927"/>
        <item x="2882"/>
        <item x="2849"/>
        <item x="2904"/>
        <item x="1883"/>
        <item x="2901"/>
        <item x="438"/>
        <item x="55"/>
        <item x="987"/>
        <item x="717"/>
        <item x="1565"/>
        <item x="1275"/>
        <item x="1428"/>
        <item x="2842"/>
        <item x="2394"/>
        <item x="975"/>
        <item x="1528"/>
        <item x="2069"/>
        <item x="2188"/>
        <item x="2594"/>
        <item x="768"/>
        <item x="1557"/>
        <item x="556"/>
        <item x="2834"/>
        <item x="714"/>
        <item x="2499"/>
        <item x="2955"/>
        <item x="2662"/>
        <item x="1141"/>
        <item x="1350"/>
        <item x="2424"/>
        <item x="1226"/>
        <item x="444"/>
        <item x="162"/>
        <item x="1417"/>
        <item x="2825"/>
        <item x="2971"/>
        <item x="2626"/>
        <item x="124"/>
        <item x="1287"/>
        <item x="3084"/>
        <item x="674"/>
        <item x="2493"/>
        <item x="166"/>
        <item x="1658"/>
        <item x="12"/>
        <item x="66"/>
        <item x="1912"/>
        <item x="3019"/>
        <item x="1791"/>
        <item x="2811"/>
        <item x="765"/>
        <item x="1146"/>
        <item x="2838"/>
        <item x="1496"/>
        <item x="587"/>
        <item x="1076"/>
        <item x="1292"/>
        <item x="565"/>
        <item x="784"/>
        <item x="2988"/>
        <item x="2170"/>
        <item x="955"/>
        <item x="2187"/>
        <item x="576"/>
        <item x="3063"/>
        <item x="1870"/>
        <item x="1087"/>
        <item x="2974"/>
        <item x="1408"/>
        <item x="529"/>
        <item x="2288"/>
        <item x="2137"/>
        <item x="1053"/>
        <item x="1271"/>
        <item x="1434"/>
        <item x="2450"/>
        <item x="450"/>
        <item x="2195"/>
        <item x="1380"/>
        <item x="761"/>
        <item x="1289"/>
        <item x="2"/>
        <item x="1578"/>
        <item x="1556"/>
        <item x="2249"/>
        <item x="412"/>
        <item x="2645"/>
        <item x="1137"/>
        <item x="1727"/>
        <item x="1868"/>
        <item x="122"/>
        <item x="2898"/>
        <item x="403"/>
        <item x="172"/>
        <item x="1311"/>
        <item x="2430"/>
        <item x="794"/>
        <item x="1025"/>
        <item x="1455"/>
        <item x="1447"/>
        <item x="1255"/>
        <item x="860"/>
        <item x="2436"/>
        <item x="1242"/>
        <item x="2689"/>
        <item x="1237"/>
        <item x="517"/>
        <item x="2897"/>
        <item x="1471"/>
        <item x="2562"/>
        <item x="2768"/>
        <item x="304"/>
        <item x="1575"/>
        <item x="758"/>
        <item x="1246"/>
        <item x="386"/>
        <item x="1345"/>
        <item x="912"/>
        <item x="1202"/>
        <item x="1534"/>
        <item x="1105"/>
        <item x="2443"/>
        <item x="298"/>
        <item x="791"/>
        <item x="2431"/>
        <item x="2449"/>
        <item x="1081"/>
        <item x="1093"/>
        <item x="889"/>
        <item x="2370"/>
        <item x="512"/>
        <item x="1032"/>
        <item x="991"/>
        <item x="427"/>
        <item x="2322"/>
        <item x="1236"/>
        <item x="286"/>
        <item x="440"/>
        <item x="9"/>
        <item x="458"/>
        <item x="704"/>
        <item x="793"/>
        <item x="1648"/>
        <item x="30"/>
        <item x="1351"/>
        <item x="1831"/>
        <item x="530"/>
        <item x="428"/>
        <item x="1027"/>
        <item x="1164"/>
        <item x="1284"/>
        <item x="2968"/>
        <item x="709"/>
        <item x="146"/>
        <item x="2851"/>
        <item x="1452"/>
        <item x="1778"/>
        <item x="2212"/>
        <item x="3023"/>
        <item x="264"/>
        <item x="1103"/>
        <item x="2710"/>
        <item x="2281"/>
        <item x="1006"/>
        <item x="523"/>
        <item x="2210"/>
        <item x="2823"/>
        <item x="2970"/>
        <item x="2026"/>
        <item x="343"/>
        <item x="2570"/>
        <item x="1784"/>
        <item x="2051"/>
        <item x="2208"/>
        <item x="2770"/>
        <item x="1055"/>
        <item x="630"/>
        <item x="1928"/>
        <item x="1871"/>
        <item x="2306"/>
        <item x="2806"/>
        <item x="1800"/>
        <item x="2331"/>
        <item x="2487"/>
        <item x="1119"/>
        <item x="569"/>
        <item x="496"/>
        <item x="487"/>
        <item x="3029"/>
        <item x="3009"/>
        <item x="2017"/>
        <item x="2129"/>
        <item x="733"/>
        <item x="1893"/>
        <item x="2404"/>
        <item x="2082"/>
        <item x="193"/>
        <item x="2346"/>
        <item x="781"/>
        <item x="1403"/>
        <item x="2903"/>
        <item x="2434"/>
        <item x="1450"/>
        <item x="1071"/>
        <item x="1430"/>
        <item x="323"/>
        <item x="2053"/>
        <item x="2097"/>
        <item x="783"/>
        <item x="1457"/>
        <item x="762"/>
        <item x="2376"/>
        <item x="118"/>
        <item x="196"/>
        <item x="1225"/>
        <item x="659"/>
        <item x="2040"/>
        <item x="1532"/>
        <item x="937"/>
        <item x="2801"/>
        <item x="908"/>
        <item x="1066"/>
        <item x="2959"/>
        <item x="1886"/>
        <item x="646"/>
        <item x="2865"/>
        <item x="2982"/>
        <item x="469"/>
        <item x="2112"/>
        <item x="2956"/>
        <item x="1461"/>
        <item x="2683"/>
        <item x="2577"/>
        <item x="1343"/>
        <item x="2769"/>
        <item x="2452"/>
        <item x="2124"/>
        <item x="1194"/>
        <item x="1571"/>
        <item x="2878"/>
        <item x="288"/>
        <item x="1438"/>
        <item x="1503"/>
        <item x="1273"/>
        <item x="2661"/>
        <item x="3079"/>
        <item x="321"/>
        <item x="2423"/>
        <item x="514"/>
        <item x="1361"/>
        <item x="3055"/>
        <item x="2841"/>
        <item x="647"/>
        <item x="1470"/>
        <item x="46"/>
        <item x="1314"/>
        <item x="2792"/>
        <item x="456"/>
        <item x="575"/>
        <item x="482"/>
        <item x="2043"/>
        <item x="2239"/>
        <item x="536"/>
        <item x="473"/>
        <item x="2763"/>
        <item x="2522"/>
        <item x="2497"/>
        <item x="995"/>
        <item x="2460"/>
        <item x="2314"/>
        <item x="2854"/>
        <item x="1171"/>
        <item x="1327"/>
        <item x="2332"/>
        <item x="1605"/>
        <item x="2304"/>
        <item x="3081"/>
        <item x="2967"/>
        <item x="2202"/>
        <item x="203"/>
        <item x="2830"/>
        <item x="1073"/>
        <item x="1395"/>
        <item x="2321"/>
        <item x="2617"/>
        <item x="1390"/>
        <item x="2791"/>
        <item x="539"/>
        <item x="3056"/>
        <item x="2752"/>
        <item x="1239"/>
        <item x="1252"/>
        <item x="778"/>
        <item x="1854"/>
        <item x="303"/>
        <item x="1063"/>
        <item x="2162"/>
        <item x="1045"/>
        <item x="259"/>
        <item x="2891"/>
        <item x="29"/>
        <item x="1636"/>
        <item x="1363"/>
        <item x="2049"/>
        <item x="1130"/>
        <item x="446"/>
        <item x="1182"/>
        <item x="2009"/>
        <item x="1747"/>
        <item x="2779"/>
        <item x="913"/>
        <item x="670"/>
        <item x="943"/>
        <item x="721"/>
        <item x="1192"/>
        <item x="1572"/>
        <item x="2408"/>
        <item x="77"/>
        <item x="2964"/>
        <item x="1552"/>
        <item x="1446"/>
        <item x="2918"/>
        <item x="2299"/>
        <item x="604"/>
        <item x="732"/>
        <item x="2775"/>
        <item x="2435"/>
        <item x="705"/>
        <item x="2056"/>
        <item x="1127"/>
        <item x="2502"/>
        <item x="497"/>
        <item x="599"/>
        <item x="1522"/>
        <item x="1875"/>
        <item x="1804"/>
        <item x="2704"/>
        <item x="2149"/>
        <item x="39"/>
        <item x="54"/>
        <item x="2466"/>
        <item x="936"/>
        <item x="848"/>
        <item x="8"/>
        <item x="2486"/>
        <item x="707"/>
        <item x="1352"/>
        <item x="1123"/>
        <item x="1188"/>
        <item x="1244"/>
        <item x="2786"/>
        <item x="2979"/>
        <item x="1704"/>
        <item x="730"/>
        <item x="478"/>
        <item x="911"/>
        <item x="1303"/>
        <item x="841"/>
        <item x="660"/>
        <item x="719"/>
        <item x="384"/>
        <item x="2301"/>
        <item x="140"/>
        <item x="2085"/>
        <item x="2815"/>
        <item x="785"/>
        <item x="617"/>
        <item x="1856"/>
        <item x="2845"/>
        <item x="2757"/>
        <item x="644"/>
        <item x="1431"/>
        <item x="1442"/>
        <item x="941"/>
        <item x="1355"/>
        <item x="621"/>
        <item x="2446"/>
        <item x="2453"/>
        <item x="1954"/>
        <item x="1306"/>
        <item x="922"/>
        <item x="769"/>
        <item x="1175"/>
        <item x="658"/>
        <item x="2954"/>
        <item x="3004"/>
        <item x="1949"/>
        <item x="869"/>
        <item x="2145"/>
        <item x="901"/>
        <item x="1689"/>
        <item x="1626"/>
        <item x="875"/>
        <item x="2337"/>
        <item x="1029"/>
        <item x="1693"/>
        <item x="457"/>
        <item x="1436"/>
        <item x="1435"/>
        <item x="2075"/>
        <item x="2762"/>
        <item x="2561"/>
        <item x="745"/>
        <item x="2602"/>
        <item x="1020"/>
        <item x="3038"/>
        <item x="1712"/>
        <item x="645"/>
        <item x="1577"/>
        <item x="1251"/>
        <item x="1521"/>
        <item x="533"/>
        <item x="694"/>
        <item x="1241"/>
        <item x="1474"/>
        <item x="1179"/>
        <item x="1923"/>
        <item x="1312"/>
        <item x="2717"/>
        <item x="1346"/>
        <item x="879"/>
        <item x="2410"/>
        <item x="2080"/>
        <item x="2245"/>
        <item x="1009"/>
        <item x="1101"/>
        <item x="910"/>
        <item x="728"/>
        <item x="1660"/>
        <item x="735"/>
        <item x="2032"/>
        <item x="26"/>
        <item x="2640"/>
        <item x="1377"/>
        <item x="2595"/>
        <item x="2102"/>
        <item x="2761"/>
        <item x="1823"/>
        <item x="1391"/>
        <item x="3017"/>
        <item x="1894"/>
        <item x="19"/>
        <item x="2837"/>
        <item x="2593"/>
        <item x="2820"/>
        <item x="2418"/>
        <item x="1203"/>
        <item x="835"/>
        <item x="23"/>
        <item x="653"/>
        <item x="1026"/>
        <item x="2810"/>
        <item x="1238"/>
        <item x="2864"/>
        <item x="115"/>
        <item x="1109"/>
        <item x="607"/>
        <item x="760"/>
        <item x="2016"/>
        <item x="2827"/>
        <item x="1965"/>
        <item x="2302"/>
        <item x="633"/>
        <item x="702"/>
        <item x="142"/>
        <item x="2514"/>
        <item x="3037"/>
        <item x="332"/>
        <item x="2036"/>
        <item x="1324"/>
        <item x="1138"/>
        <item x="1568"/>
        <item x="2166"/>
        <item x="747"/>
        <item x="1163"/>
        <item x="2843"/>
        <item x="1523"/>
        <item x="2231"/>
        <item x="2323"/>
        <item x="693"/>
        <item x="2160"/>
        <item x="620"/>
        <item x="2233"/>
        <item x="180"/>
        <item x="902"/>
        <item x="100"/>
        <item x="2338"/>
        <item x="2046"/>
        <item x="3066"/>
        <item x="2027"/>
        <item x="1796"/>
        <item x="814"/>
        <item x="1002"/>
        <item x="2277"/>
        <item x="3072"/>
        <item x="1445"/>
        <item x="849"/>
        <item x="2989"/>
        <item x="1939"/>
        <item x="1579"/>
        <item x="737"/>
        <item x="400"/>
        <item x="1181"/>
        <item x="188"/>
        <item x="1174"/>
        <item x="1936"/>
        <item x="2402"/>
        <item x="1867"/>
        <item x="582"/>
        <item x="2874"/>
        <item x="1353"/>
        <item x="490"/>
        <item x="578"/>
        <item x="1514"/>
        <item x="1108"/>
        <item x="2861"/>
        <item x="2184"/>
        <item x="493"/>
        <item x="2273"/>
        <item x="3032"/>
        <item x="1843"/>
        <item x="61"/>
        <item x="2270"/>
        <item x="584"/>
        <item x="2148"/>
        <item x="2605"/>
        <item x="724"/>
        <item x="2078"/>
        <item x="2274"/>
        <item x="2860"/>
        <item x="1333"/>
        <item x="2257"/>
        <item x="522"/>
        <item x="157"/>
        <item x="2406"/>
        <item x="1249"/>
        <item x="2084"/>
        <item x="1308"/>
        <item x="3052"/>
        <item x="2885"/>
        <item x="2153"/>
        <item x="2419"/>
        <item x="1296"/>
        <item x="2070"/>
        <item x="2537"/>
        <item x="2483"/>
        <item x="2975"/>
        <item x="2033"/>
        <item x="356"/>
        <item x="2719"/>
        <item x="2171"/>
        <item x="2708"/>
        <item x="113"/>
        <item x="2030"/>
        <item x="344"/>
        <item x="2042"/>
        <item x="2754"/>
        <item x="366"/>
        <item x="2421"/>
        <item x="2773"/>
        <item x="2926"/>
        <item x="1548"/>
        <item x="3083"/>
        <item x="2951"/>
        <item x="802"/>
        <item x="1481"/>
        <item x="500"/>
        <item x="855"/>
        <item x="2560"/>
        <item x="712"/>
        <item x="3041"/>
        <item x="287"/>
        <item x="1151"/>
        <item x="1896"/>
        <item x="2125"/>
        <item x="2172"/>
        <item x="1753"/>
        <item x="3010"/>
        <item x="2052"/>
        <item x="1337"/>
        <item x="156"/>
        <item x="419"/>
        <item x="2248"/>
        <item x="2911"/>
        <item x="2024"/>
        <item x="1274"/>
        <item x="710"/>
        <item x="1233"/>
        <item x="2140"/>
        <item x="232"/>
        <item x="2853"/>
        <item x="2165"/>
        <item x="2517"/>
        <item x="3042"/>
        <item x="1621"/>
        <item x="2524"/>
        <item x="1464"/>
        <item x="1916"/>
        <item x="2054"/>
        <item x="1820"/>
        <item x="2444"/>
        <item x="729"/>
        <item x="989"/>
        <item x="380"/>
        <item x="10"/>
        <item x="521"/>
        <item x="680"/>
        <item x="1957"/>
        <item x="1549"/>
        <item x="1038"/>
        <item x="766"/>
        <item x="2065"/>
        <item x="1483"/>
        <item x="1943"/>
        <item x="390"/>
        <item x="2275"/>
        <item x="651"/>
        <item x="1334"/>
        <item x="2246"/>
        <item x="1035"/>
        <item x="2997"/>
        <item x="138"/>
        <item x="453"/>
        <item x="3011"/>
        <item x="740"/>
        <item x="1463"/>
        <item x="2728"/>
        <item x="1951"/>
        <item x="420"/>
        <item x="1250"/>
        <item x="2300"/>
        <item x="2022"/>
        <item x="338"/>
        <item x="2062"/>
        <item x="2935"/>
        <item x="558"/>
        <item x="1922"/>
        <item x="190"/>
        <item x="1809"/>
        <item x="2259"/>
        <item x="1162"/>
        <item x="1074"/>
        <item x="3036"/>
        <item x="743"/>
        <item x="2265"/>
        <item x="1484"/>
        <item x="1328"/>
        <item x="3068"/>
        <item x="350"/>
        <item x="808"/>
        <item x="108"/>
        <item x="1738"/>
        <item x="2456"/>
        <item x="994"/>
        <item x="1134"/>
        <item x="555"/>
        <item x="2161"/>
        <item x="1873"/>
        <item x="1307"/>
        <item x="1816"/>
        <item x="1147"/>
        <item x="2870"/>
        <item x="1161"/>
        <item x="2610"/>
        <item x="472"/>
        <item x="1819"/>
        <item x="1411"/>
        <item x="750"/>
        <item x="266"/>
        <item x="2220"/>
        <item x="2921"/>
        <item x="128"/>
        <item x="726"/>
        <item x="2111"/>
        <item x="2146"/>
        <item x="2114"/>
        <item x="2516"/>
        <item x="1860"/>
        <item x="2283"/>
        <item x="2091"/>
        <item x="2115"/>
        <item x="1729"/>
        <item x="1745"/>
        <item x="629"/>
        <item x="1780"/>
        <item x="1282"/>
        <item x="1090"/>
        <item x="2711"/>
        <item x="2422"/>
        <item x="22"/>
        <item x="1835"/>
        <item x="1154"/>
        <item x="2766"/>
        <item x="708"/>
        <item x="1441"/>
        <item x="1645"/>
        <item x="640"/>
        <item x="2397"/>
        <item x="2144"/>
        <item x="2619"/>
        <item x="2200"/>
        <item x="1908"/>
        <item x="1824"/>
        <item x="3002"/>
        <item x="2940"/>
        <item x="2654"/>
        <item x="1200"/>
        <item x="1180"/>
        <item x="2818"/>
        <item x="608"/>
        <item x="662"/>
        <item x="2276"/>
        <item x="3062"/>
        <item x="1021"/>
        <item x="624"/>
        <item x="2725"/>
        <item x="2035"/>
        <item x="2496"/>
        <item x="2666"/>
        <item x="2279"/>
        <item x="3016"/>
        <item x="876"/>
        <item x="1899"/>
        <item x="2177"/>
        <item x="2642"/>
        <item x="35"/>
        <item x="1235"/>
        <item x="1299"/>
        <item x="1206"/>
        <item x="15"/>
        <item x="2185"/>
        <item x="2613"/>
        <item x="2798"/>
        <item x="1553"/>
        <item x="2525"/>
        <item x="1730"/>
        <item x="2881"/>
        <item x="1148"/>
        <item x="2467"/>
        <item x="1825"/>
        <item x="1153"/>
        <item x="2019"/>
        <item x="597"/>
        <item x="2862"/>
        <item x="2448"/>
        <item x="2417"/>
        <item x="99"/>
        <item x="1424"/>
        <item x="1519"/>
        <item x="2447"/>
        <item x="1041"/>
        <item x="964"/>
        <item x="2680"/>
        <item x="240"/>
        <item x="2439"/>
        <item x="405"/>
        <item x="2743"/>
        <item x="2790"/>
        <item x="1172"/>
        <item x="2774"/>
        <item x="263"/>
        <item x="689"/>
        <item x="2090"/>
        <item x="1913"/>
        <item x="16"/>
        <item x="2715"/>
        <item x="1890"/>
        <item x="1443"/>
        <item x="2267"/>
        <item x="2130"/>
        <item x="0"/>
        <item x="1743"/>
        <item x="1574"/>
        <item x="1920"/>
        <item x="2807"/>
        <item x="2734"/>
        <item x="2966"/>
        <item x="1961"/>
        <item x="278"/>
        <item x="2405"/>
        <item x="2980"/>
        <item x="2411"/>
        <item x="1316"/>
        <item x="2712"/>
        <item x="631"/>
        <item x="2432"/>
        <item x="1089"/>
        <item x="2960"/>
        <item x="1826"/>
        <item x="2298"/>
        <item x="1736"/>
        <item x="3005"/>
        <item x="2583"/>
        <item x="2490"/>
        <item x="4"/>
        <item x="1082"/>
        <item x="56"/>
        <item x="449"/>
        <item x="1176"/>
        <item x="2771"/>
        <item x="1541"/>
        <item x="2055"/>
        <item x="2772"/>
        <item x="2081"/>
        <item x="1783"/>
        <item x="2088"/>
        <item x="1432"/>
        <item x="78"/>
        <item x="2641"/>
        <item x="1897"/>
        <item x="1359"/>
        <item x="2969"/>
        <item x="2096"/>
        <item x="1525"/>
        <item x="1818"/>
        <item x="2060"/>
        <item x="1845"/>
        <item x="1160"/>
        <item x="2100"/>
        <item x="267"/>
        <item x="2223"/>
        <item x="2840"/>
        <item x="1905"/>
        <item x="2413"/>
        <item x="2938"/>
        <item x="1047"/>
        <item x="1295"/>
        <item x="2128"/>
        <item x="2371"/>
        <item x="1864"/>
        <item x="1744"/>
        <item x="1828"/>
        <item x="1673"/>
        <item x="474"/>
        <item x="1229"/>
        <item x="2478"/>
        <item x="2592"/>
        <item x="1919"/>
        <item x="957"/>
        <item x="1104"/>
        <item x="1910"/>
        <item x="2058"/>
        <item x="1770"/>
        <item x="2309"/>
        <item x="1950"/>
        <item x="220"/>
        <item x="1832"/>
        <item x="780"/>
        <item x="1937"/>
        <item x="127"/>
        <item x="1425"/>
        <item x="63"/>
        <item x="1948"/>
        <item x="1279"/>
        <item x="1863"/>
        <item x="168"/>
        <item x="2228"/>
        <item x="1317"/>
        <item x="436"/>
        <item x="202"/>
        <item x="3050"/>
        <item x="2186"/>
        <item x="1777"/>
        <item x="2693"/>
        <item x="3003"/>
        <item x="1254"/>
        <item x="2218"/>
        <item x="2427"/>
        <item x="2234"/>
        <item x="1084"/>
        <item x="1321"/>
        <item x="237"/>
        <item x="2067"/>
        <item x="2653"/>
        <item x="2057"/>
        <item x="2021"/>
        <item x="1057"/>
        <item x="594"/>
        <item x="720"/>
        <item x="782"/>
        <item x="2315"/>
        <item x="2585"/>
        <item x="691"/>
        <item x="2303"/>
        <item x="1272"/>
        <item x="511"/>
        <item x="2684"/>
        <item x="2925"/>
        <item x="1077"/>
        <item x="145"/>
        <item x="892"/>
        <item x="1369"/>
        <item x="2023"/>
        <item x="1947"/>
        <item x="1169"/>
        <item x="1563"/>
        <item x="2958"/>
        <item x="1794"/>
        <item x="2317"/>
        <item x="408"/>
        <item x="2014"/>
        <item x="1310"/>
        <item x="699"/>
        <item x="2155"/>
        <item x="1422"/>
        <item x="1298"/>
        <item x="2197"/>
        <item x="2866"/>
        <item x="1963"/>
        <item x="2425"/>
        <item x="1606"/>
        <item x="1984"/>
        <item x="1882"/>
        <item x="1901"/>
        <item x="531"/>
        <item x="1126"/>
        <item x="1257"/>
        <item x="526"/>
        <item x="2727"/>
        <item x="1213"/>
        <item x="1184"/>
        <item x="1008"/>
        <item x="251"/>
        <item x="748"/>
        <item x="3043"/>
        <item x="2311"/>
        <item x="1833"/>
        <item x="1788"/>
        <item x="2804"/>
        <item x="1792"/>
        <item x="24"/>
        <item x="2123"/>
        <item x="331"/>
        <item x="1952"/>
        <item x="2468"/>
        <item x="96"/>
        <item x="2755"/>
        <item x="548"/>
        <item x="2167"/>
        <item x="2714"/>
        <item x="463"/>
        <item x="3065"/>
        <item x="153"/>
        <item x="2981"/>
        <item x="2271"/>
        <item x="385"/>
        <item x="1426"/>
        <item x="363"/>
        <item x="960"/>
        <item x="2038"/>
        <item x="1885"/>
        <item x="373"/>
        <item x="1406"/>
        <item x="2916"/>
        <item x="2089"/>
        <item x="1859"/>
        <item x="2782"/>
        <item x="1300"/>
        <item x="683"/>
        <item x="2048"/>
        <item x="2538"/>
        <item x="1746"/>
        <item x="1812"/>
        <item x="2821"/>
        <item x="1813"/>
        <item x="2087"/>
        <item x="1807"/>
        <item x="1494"/>
        <item x="2396"/>
        <item x="2906"/>
        <item x="2907"/>
        <item x="2209"/>
        <item x="723"/>
        <item x="715"/>
        <item x="243"/>
        <item x="183"/>
        <item x="1485"/>
        <item x="3030"/>
        <item x="2784"/>
        <item x="2232"/>
        <item x="736"/>
        <item x="2324"/>
        <item x="1240"/>
        <item x="401"/>
        <item x="3078"/>
        <item x="60"/>
        <item x="2465"/>
        <item x="1817"/>
        <item x="2923"/>
        <item x="25"/>
        <item x="2176"/>
        <item x="1589"/>
        <item x="999"/>
        <item x="932"/>
        <item x="2164"/>
        <item x="1964"/>
        <item x="2850"/>
        <item x="2285"/>
        <item x="1152"/>
        <item x="2884"/>
        <item x="1880"/>
        <item x="727"/>
        <item x="2590"/>
        <item x="1276"/>
        <item x="392"/>
        <item x="2660"/>
        <item x="1815"/>
        <item x="2993"/>
        <item x="21"/>
        <item x="696"/>
        <item x="2247"/>
        <item x="2235"/>
        <item x="3022"/>
        <item x="2917"/>
        <item x="448"/>
        <item x="1429"/>
        <item x="2252"/>
        <item x="2206"/>
        <item x="1921"/>
        <item x="2325"/>
        <item x="2076"/>
        <item x="2492"/>
        <item x="208"/>
        <item x="591"/>
        <item x="1480"/>
        <item x="2196"/>
        <item x="1264"/>
        <item x="552"/>
        <item x="3008"/>
        <item x="432"/>
        <item x="2625"/>
        <item x="1490"/>
        <item x="364"/>
        <item x="2500"/>
        <item x="3040"/>
        <item x="2808"/>
        <item x="57"/>
        <item x="1748"/>
        <item x="1865"/>
        <item x="1878"/>
        <item x="3049"/>
        <item x="2264"/>
        <item x="507"/>
        <item x="1945"/>
        <item x="2947"/>
        <item x="2095"/>
        <item x="1758"/>
        <item x="2713"/>
        <item x="2899"/>
        <item x="2169"/>
        <item x="1187"/>
        <item x="38"/>
        <item x="1060"/>
        <item x="2182"/>
        <item x="1248"/>
        <item x="863"/>
        <item x="2508"/>
        <item x="810"/>
        <item x="1003"/>
        <item x="2044"/>
        <item x="2848"/>
        <item x="1930"/>
        <item x="2893"/>
        <item x="532"/>
        <item x="2913"/>
        <item x="1857"/>
        <item x="1974"/>
        <item x="2454"/>
        <item x="47"/>
        <item x="74"/>
        <item x="236"/>
        <item x="870"/>
        <item x="1374"/>
        <item x="2020"/>
        <item x="816"/>
        <item x="1132"/>
        <item x="2915"/>
        <item x="1889"/>
        <item x="2451"/>
        <item x="2316"/>
        <item x="2472"/>
        <item x="1846"/>
        <item x="1266"/>
        <item x="442"/>
        <item x="2832"/>
        <item x="2597"/>
        <item x="41"/>
        <item x="2896"/>
        <item x="136"/>
        <item x="3076"/>
        <item x="214"/>
        <item x="1929"/>
        <item x="1014"/>
        <item x="2031"/>
        <item x="1891"/>
        <item x="1861"/>
        <item x="27"/>
        <item x="2018"/>
        <item x="1190"/>
        <item x="2216"/>
        <item x="882"/>
        <item x="1230"/>
        <item x="3014"/>
        <item x="1205"/>
        <item x="1597"/>
        <item x="3058"/>
        <item x="1504"/>
        <item x="650"/>
        <item x="1551"/>
        <item x="540"/>
        <item x="3012"/>
        <item x="612"/>
        <item x="2678"/>
        <item x="1313"/>
        <item x="1774"/>
        <item x="2972"/>
        <item x="1487"/>
        <item x="34"/>
        <item x="346"/>
        <item x="1433"/>
        <item x="2330"/>
        <item x="2071"/>
        <item x="777"/>
        <item x="2215"/>
        <item x="393"/>
        <item x="1851"/>
        <item x="2816"/>
        <item x="2401"/>
        <item x="1168"/>
        <item x="83"/>
        <item x="642"/>
        <item x="2776"/>
        <item x="2258"/>
        <item x="1841"/>
        <item x="1829"/>
        <item x="638"/>
        <item x="739"/>
        <item x="1243"/>
        <item x="126"/>
        <item x="1158"/>
        <item x="2910"/>
        <item x="105"/>
        <item x="1031"/>
        <item x="2190"/>
        <item x="492"/>
        <item x="2256"/>
        <item x="1201"/>
        <item x="7"/>
        <item x="2381"/>
        <item x="711"/>
        <item x="441"/>
        <item x="1598"/>
        <item x="336"/>
        <item x="3053"/>
        <item x="2101"/>
        <item x="315"/>
        <item x="1844"/>
        <item x="477"/>
        <item x="2667"/>
        <item x="1911"/>
        <item x="3026"/>
        <item x="1224"/>
        <item x="703"/>
        <item x="559"/>
        <item x="2943"/>
        <item x="2705"/>
        <item x="1612"/>
        <item x="51"/>
        <item x="407"/>
        <item x="2120"/>
        <item x="2086"/>
        <item x="1517"/>
        <item x="2222"/>
        <item x="906"/>
        <item x="1173"/>
        <item x="173"/>
        <item x="1962"/>
        <item x="2576"/>
        <item x="1799"/>
        <item x="1763"/>
        <item x="1209"/>
        <item x="2287"/>
        <item x="97"/>
        <item x="133"/>
        <item x="1106"/>
        <item x="2326"/>
        <item x="1814"/>
        <item x="1111"/>
        <item x="176"/>
        <item x="2735"/>
        <item x="414"/>
        <item x="639"/>
        <item x="2931"/>
        <item x="2241"/>
        <item x="2484"/>
        <item x="741"/>
        <item x="1143"/>
        <item x="2201"/>
        <item x="2226"/>
        <item x="1944"/>
        <item x="1752"/>
        <item x="2103"/>
        <item x="792"/>
        <item x="681"/>
        <item x="2721"/>
        <item x="379"/>
        <item x="1097"/>
        <item x="2400"/>
        <item x="992"/>
        <item x="2028"/>
        <item x="1234"/>
        <item x="2880"/>
        <item x="1156"/>
        <item x="197"/>
        <item x="3031"/>
        <item x="1909"/>
        <item x="3060"/>
        <item x="2609"/>
        <item x="2575"/>
        <item x="2856"/>
        <item x="2670"/>
        <item x="213"/>
        <item x="2700"/>
        <item x="2308"/>
        <item x="1388"/>
        <item x="1772"/>
        <item x="1135"/>
        <item x="2269"/>
        <item x="2253"/>
        <item x="672"/>
        <item x="1946"/>
        <item x="1876"/>
        <item x="2663"/>
        <item x="98"/>
        <item x="1418"/>
        <item x="1942"/>
        <item x="2489"/>
        <item x="433"/>
        <item x="1798"/>
        <item x="2113"/>
        <item x="746"/>
        <item x="1934"/>
        <item x="423"/>
        <item x="1373"/>
        <item x="1759"/>
        <item x="328"/>
        <item x="1801"/>
        <item x="1278"/>
        <item x="314"/>
        <item x="1204"/>
        <item x="837"/>
        <item x="1750"/>
        <item x="1177"/>
        <item x="2857"/>
        <item x="201"/>
        <item x="396"/>
        <item x="1140"/>
        <item x="1232"/>
        <item x="283"/>
        <item x="2243"/>
        <item x="1449"/>
        <item x="1853"/>
        <item x="2534"/>
        <item x="421"/>
        <item x="205"/>
        <item x="2039"/>
        <item x="461"/>
        <item x="734"/>
        <item x="1358"/>
        <item x="2476"/>
        <item x="1258"/>
        <item x="1848"/>
        <item x="1294"/>
        <item x="2867"/>
        <item x="1884"/>
        <item x="349"/>
        <item x="1215"/>
        <item x="361"/>
        <item x="1376"/>
        <item x="1635"/>
        <item x="2229"/>
        <item x="311"/>
        <item x="2083"/>
        <item x="2305"/>
        <item x="1191"/>
        <item x="3047"/>
        <item x="2764"/>
        <item x="2219"/>
        <item x="2284"/>
        <item x="40"/>
        <item x="984"/>
        <item x="577"/>
        <item x="2556"/>
        <item x="2578"/>
        <item x="1043"/>
        <item x="549"/>
        <item x="1895"/>
        <item x="295"/>
        <item x="1189"/>
        <item x="495"/>
        <item x="2045"/>
        <item x="1869"/>
        <item x="3024"/>
        <item x="2260"/>
        <item x="725"/>
        <item x="757"/>
        <item x="2289"/>
        <item x="649"/>
        <item x="3064"/>
        <item x="867"/>
        <item x="1281"/>
        <item x="322"/>
        <item x="2606"/>
        <item x="2644"/>
        <item x="2061"/>
        <item x="968"/>
        <item x="2758"/>
        <item x="1862"/>
        <item x="2961"/>
        <item x="663"/>
        <item x="2888"/>
        <item x="2068"/>
        <item x="230"/>
        <item x="310"/>
        <item x="1479"/>
        <item x="1940"/>
        <item x="316"/>
        <item x="198"/>
        <item x="775"/>
        <item x="1915"/>
        <item x="1975"/>
        <item x="376"/>
        <item x="2558"/>
        <item x="1405"/>
        <item x="1710"/>
        <item x="2225"/>
        <item x="3039"/>
        <item x="327"/>
        <item x="1811"/>
        <item x="1293"/>
        <item x="2477"/>
        <item x="1267"/>
        <item x="2294"/>
        <item x="194"/>
        <item x="2378"/>
        <item x="345"/>
        <item x="675"/>
        <item x="772"/>
        <item x="491"/>
        <item x="3045"/>
        <item x="2189"/>
        <item x="1933"/>
        <item x="2094"/>
        <item x="1372"/>
        <item x="545"/>
        <item x="506"/>
        <item x="2291"/>
        <item x="1113"/>
        <item x="2905"/>
        <item x="454"/>
        <item x="713"/>
        <item x="2029"/>
        <item x="2278"/>
        <item x="1183"/>
        <item x="1412"/>
        <item x="2457"/>
        <item x="2037"/>
        <item x="1838"/>
        <item x="1917"/>
        <item x="62"/>
        <item x="2250"/>
        <item x="603"/>
        <item x="365"/>
        <item x="104"/>
        <item x="1208"/>
        <item x="110"/>
        <item x="1879"/>
        <item x="58"/>
        <item x="1782"/>
        <item x="189"/>
        <item x="329"/>
        <item x="242"/>
        <item x="2194"/>
        <item x="1"/>
        <item x="1902"/>
        <item x="1518"/>
        <item x="50"/>
        <item x="842"/>
        <item x="2295"/>
        <item x="1839"/>
        <item x="2066"/>
        <item x="2510"/>
        <item x="2939"/>
        <item x="563"/>
        <item x="1852"/>
        <item x="2059"/>
        <item x="2588"/>
        <item x="2895"/>
        <item x="1413"/>
        <item x="2691"/>
        <item x="318"/>
        <item x="1931"/>
        <item x="460"/>
        <item x="2099"/>
        <item x="109"/>
        <item x="2781"/>
        <item x="2488"/>
        <item x="182"/>
        <item x="1956"/>
        <item x="1112"/>
        <item x="2889"/>
        <item x="443"/>
        <item x="1131"/>
        <item x="2871"/>
        <item x="1492"/>
        <item x="2941"/>
        <item x="2603"/>
        <item x="2236"/>
        <item x="1195"/>
        <item x="2634"/>
        <item x="413"/>
        <item x="206"/>
        <item x="1193"/>
        <item x="673"/>
        <item x="2760"/>
        <item x="1155"/>
        <item x="1877"/>
        <item x="1385"/>
        <item x="652"/>
        <item x="1754"/>
        <item x="2999"/>
        <item x="374"/>
        <item x="1259"/>
        <item x="313"/>
        <item x="320"/>
        <item x="2240"/>
        <item x="2920"/>
        <item x="764"/>
        <item x="229"/>
        <item x="2718"/>
        <item x="209"/>
        <item x="2237"/>
        <item x="114"/>
        <item x="2333"/>
        <item x="692"/>
        <item x="225"/>
        <item x="2118"/>
        <item x="69"/>
        <item x="410"/>
        <item x="2936"/>
        <item x="1761"/>
        <item x="1290"/>
        <item x="416"/>
        <item x="1253"/>
        <item x="1507"/>
        <item x="355"/>
        <item x="1821"/>
        <item x="1170"/>
        <item x="2319"/>
        <item x="1582"/>
        <item x="2263"/>
        <item x="1808"/>
        <item x="648"/>
        <item x="1751"/>
        <item x="2063"/>
        <item x="2631"/>
        <item x="2255"/>
        <item x="335"/>
        <item x="1688"/>
        <item x="2329"/>
        <item x="1898"/>
        <item x="1018"/>
        <item x="306"/>
        <item x="1196"/>
        <item x="1850"/>
        <item x="250"/>
        <item x="375"/>
        <item x="1771"/>
        <item x="2817"/>
        <item x="2469"/>
        <item x="1892"/>
        <item x="722"/>
        <item x="2569"/>
        <item x="2203"/>
        <item x="2280"/>
        <item x="262"/>
        <item x="2795"/>
        <item x="2313"/>
        <item x="2738"/>
        <item x="279"/>
        <item x="1305"/>
        <item x="2657"/>
        <item x="2503"/>
        <item x="360"/>
        <item x="353"/>
        <item x="1764"/>
        <item x="1301"/>
        <item x="2428"/>
        <item x="2254"/>
        <item x="2092"/>
        <item x="44"/>
        <item x="2509"/>
        <item x="368"/>
        <item x="695"/>
        <item x="2199"/>
        <item x="1900"/>
        <item x="2025"/>
        <item x="330"/>
        <item x="1842"/>
        <item x="1139"/>
        <item x="170"/>
        <item x="216"/>
        <item x="1560"/>
        <item x="359"/>
        <item x="3061"/>
        <item x="1245"/>
        <item x="2297"/>
        <item x="48"/>
        <item x="2826"/>
        <item x="2327"/>
        <item x="1749"/>
        <item x="2183"/>
        <item x="2221"/>
        <item x="2519"/>
        <item x="2064"/>
        <item x="1322"/>
        <item x="1129"/>
        <item x="377"/>
        <item x="212"/>
        <item x="1120"/>
        <item x="1756"/>
        <item x="227"/>
        <item x="233"/>
        <item x="2282"/>
        <item x="2900"/>
        <item x="1840"/>
        <item x="107"/>
        <item x="239"/>
        <item x="1214"/>
        <item x="2441"/>
        <item x="2844"/>
        <item x="1741"/>
        <item x="378"/>
        <item x="1849"/>
        <item x="550"/>
        <item x="738"/>
        <item x="2908"/>
        <item x="862"/>
        <item x="1767"/>
        <item x="234"/>
        <item x="1769"/>
        <item x="1757"/>
        <item x="966"/>
        <item x="244"/>
        <item x="1219"/>
        <item x="2934"/>
        <item x="2310"/>
        <item x="2230"/>
        <item x="2073"/>
        <item x="637"/>
        <item x="1907"/>
        <item x="2093"/>
        <item x="2251"/>
        <item x="3007"/>
        <item x="1365"/>
        <item x="235"/>
        <item x="383"/>
        <item x="370"/>
        <item x="1773"/>
        <item x="317"/>
        <item x="1210"/>
        <item x="2238"/>
        <item x="1661"/>
        <item x="1185"/>
        <item x="274"/>
        <item x="2724"/>
        <item x="1207"/>
        <item x="2213"/>
        <item x="324"/>
        <item x="928"/>
        <item x="1768"/>
        <item x="2649"/>
        <item x="1766"/>
        <item x="2224"/>
        <item x="2756"/>
        <item x="2286"/>
        <item x="2175"/>
        <item x="246"/>
        <item x="1261"/>
        <item x="36"/>
        <item x="1762"/>
        <item x="1775"/>
        <item x="690"/>
        <item x="2414"/>
        <item x="641"/>
        <item x="1516"/>
        <item x="319"/>
        <item x="1218"/>
        <item x="265"/>
        <item x="372"/>
        <item x="260"/>
        <item x="1834"/>
        <item x="429"/>
        <item x="418"/>
        <item x="224"/>
        <item x="226"/>
        <item x="1040"/>
        <item x="354"/>
        <item x="1212"/>
        <item x="2159"/>
        <item x="1760"/>
        <item x="1220"/>
        <item x="2565"/>
        <item x="2205"/>
        <item x="2047"/>
        <item x="2933"/>
        <item x="1765"/>
        <item x="1186"/>
        <item x="1221"/>
        <item x="2261"/>
        <item x="2559"/>
        <item x="241"/>
        <item x="312"/>
        <item x="2591"/>
        <item x="1270"/>
        <item x="223"/>
        <item x="2549"/>
        <item x="309"/>
        <item x="200"/>
        <item x="2929"/>
        <item x="1199"/>
        <item x="1822"/>
        <item x="614"/>
        <item x="1755"/>
        <item x="452"/>
        <item x="2473"/>
        <item x="308"/>
        <item x="3035"/>
        <item x="334"/>
        <item x="742"/>
        <item x="1866"/>
        <item x="546"/>
        <item x="371"/>
        <item x="1564"/>
        <item x="195"/>
        <item x="2531"/>
        <item x="106"/>
        <item x="1198"/>
        <item x="445"/>
        <item x="1926"/>
        <item x="1958"/>
        <item x="2803"/>
        <item x="192"/>
        <item x="2750"/>
        <item x="2217"/>
        <item x="2034"/>
        <item x="1283"/>
        <item x="1330"/>
        <item x="2706"/>
        <item x="2041"/>
        <item x="1836"/>
        <item x="367"/>
        <item x="1810"/>
        <item x="347"/>
        <item x="1858"/>
        <item x="369"/>
        <item x="219"/>
        <item x="2266"/>
        <item x="1216"/>
        <item x="1837"/>
        <item x="186"/>
        <item x="1302"/>
        <item x="228"/>
        <item x="325"/>
        <item x="2504"/>
        <item x="2699"/>
        <item x="221"/>
        <item x="2919"/>
        <item x="1847"/>
        <item x="1728"/>
        <item x="218"/>
        <item x="1830"/>
        <item x="2545"/>
        <item x="362"/>
        <item x="215"/>
        <item x="222"/>
        <item x="103"/>
        <item x="2584"/>
        <item x="609"/>
        <item x="204"/>
        <item t="default"/>
      </items>
    </pivotField>
  </pivotFields>
  <rowFields count="1">
    <field x="3"/>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2019" fld="15" baseField="0" baseItem="0"/>
  </dataFields>
  <formats count="7">
    <format dxfId="6">
      <pivotArea type="all" dataOnly="0" outline="0" fieldPosition="0"/>
    </format>
    <format dxfId="5">
      <pivotArea outline="0" collapsedLevelsAreSubtotals="1" fieldPosition="0"/>
    </format>
    <format dxfId="4">
      <pivotArea field="3" type="button" dataOnly="0" labelOnly="1" outline="0" axis="axisRow" fieldPosition="0"/>
    </format>
    <format dxfId="3">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
      <pivotArea dataOnly="0" labelOnly="1" fieldPosition="0">
        <references count="1">
          <reference field="3" count="1">
            <x v="50"/>
          </reference>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BP2019.CB1900CBP_data_with_overlays" connectionId="1" xr16:uid="{3752054B-A887-1C40-B823-D58B27ACE6E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EC3C3-6CE8-874F-9B6C-F94DF2B68DE0}">
  <dimension ref="A1:R3603"/>
  <sheetViews>
    <sheetView zoomScaleNormal="100" workbookViewId="0">
      <selection activeCell="F17" sqref="F17"/>
    </sheetView>
  </sheetViews>
  <sheetFormatPr baseColWidth="10" defaultRowHeight="15" x14ac:dyDescent="0.2"/>
  <cols>
    <col min="1" max="1" width="13" style="35" bestFit="1" customWidth="1"/>
    <col min="2" max="2" width="32.33203125" style="35" bestFit="1" customWidth="1"/>
    <col min="3" max="3" width="20.6640625" style="35" bestFit="1" customWidth="1"/>
    <col min="4" max="4" width="19.33203125" style="35" bestFit="1" customWidth="1"/>
    <col min="5" max="5" width="8.83203125" style="35" bestFit="1" customWidth="1"/>
    <col min="6" max="6" width="25.33203125" style="35" bestFit="1" customWidth="1"/>
    <col min="7" max="7" width="3.83203125" style="35" bestFit="1" customWidth="1"/>
    <col min="8" max="8" width="13.1640625" style="35" bestFit="1" customWidth="1"/>
    <col min="9" max="9" width="7.6640625" style="35" bestFit="1" customWidth="1"/>
    <col min="10" max="10" width="15.1640625" style="35" bestFit="1" customWidth="1"/>
    <col min="11" max="11" width="4.83203125" style="35" bestFit="1" customWidth="1"/>
    <col min="12" max="12" width="6.83203125" style="35" bestFit="1" customWidth="1"/>
    <col min="13" max="13" width="7.1640625" style="35" bestFit="1" customWidth="1"/>
    <col min="14" max="14" width="11.5" style="35" bestFit="1" customWidth="1"/>
    <col min="15" max="15" width="7.6640625" style="35" bestFit="1" customWidth="1"/>
    <col min="16" max="16" width="12" style="35" bestFit="1" customWidth="1"/>
    <col min="17" max="17" width="4.5" style="35" bestFit="1" customWidth="1"/>
    <col min="18" max="18" width="8.6640625" style="35" bestFit="1" customWidth="1"/>
  </cols>
  <sheetData>
    <row r="1" spans="1:18" s="5" customFormat="1" ht="15" customHeight="1" x14ac:dyDescent="0.2">
      <c r="A1" s="32" t="s">
        <v>3262</v>
      </c>
      <c r="B1" s="32" t="s">
        <v>3</v>
      </c>
      <c r="C1" s="32" t="s">
        <v>3153</v>
      </c>
      <c r="D1" s="32" t="s">
        <v>3154</v>
      </c>
      <c r="E1" s="32" t="s">
        <v>3263</v>
      </c>
      <c r="F1" s="32" t="s">
        <v>7024</v>
      </c>
      <c r="G1" s="32" t="s">
        <v>3264</v>
      </c>
      <c r="H1" s="32" t="s">
        <v>7025</v>
      </c>
      <c r="I1" s="32" t="s">
        <v>3265</v>
      </c>
      <c r="J1" s="32" t="s">
        <v>7026</v>
      </c>
      <c r="K1" s="32" t="s">
        <v>3266</v>
      </c>
      <c r="L1" s="32" t="s">
        <v>7027</v>
      </c>
      <c r="M1" s="32" t="s">
        <v>3267</v>
      </c>
      <c r="N1" s="32" t="s">
        <v>7028</v>
      </c>
      <c r="O1" s="32" t="s">
        <v>3268</v>
      </c>
      <c r="P1" s="32" t="s">
        <v>7029</v>
      </c>
      <c r="Q1" s="32" t="s">
        <v>3269</v>
      </c>
      <c r="R1" s="32" t="s">
        <v>7030</v>
      </c>
    </row>
    <row r="2" spans="1:18" ht="15" customHeight="1" x14ac:dyDescent="0.2">
      <c r="A2" s="33" t="s">
        <v>3270</v>
      </c>
      <c r="B2" s="33" t="s">
        <v>11</v>
      </c>
      <c r="C2" s="33" t="str">
        <f>LEFT(B2,FIND(",",B2,1)-1)</f>
        <v>Autauga County</v>
      </c>
      <c r="D2" s="33" t="str">
        <f>RIGHT(B2,LEN(B2)-(FIND(",",B2,1)+1))</f>
        <v>Alabama</v>
      </c>
      <c r="E2" s="33">
        <v>54194</v>
      </c>
      <c r="F2" s="33" t="s">
        <v>3271</v>
      </c>
      <c r="G2" s="33">
        <v>1</v>
      </c>
      <c r="H2" s="33" t="s">
        <v>3272</v>
      </c>
      <c r="I2" s="33">
        <v>1</v>
      </c>
      <c r="J2" s="33" t="s">
        <v>3272</v>
      </c>
      <c r="K2" s="33">
        <v>2019</v>
      </c>
      <c r="L2" s="33">
        <v>5</v>
      </c>
      <c r="M2" s="33">
        <v>2902</v>
      </c>
      <c r="N2" s="33" t="s">
        <v>3273</v>
      </c>
      <c r="O2" s="33">
        <v>654</v>
      </c>
      <c r="P2" s="33" t="s">
        <v>3273</v>
      </c>
      <c r="Q2" s="33">
        <v>82</v>
      </c>
      <c r="R2" s="33" t="s">
        <v>3273</v>
      </c>
    </row>
    <row r="3" spans="1:18" x14ac:dyDescent="0.2">
      <c r="A3" s="33" t="s">
        <v>3274</v>
      </c>
      <c r="B3" s="33" t="s">
        <v>3275</v>
      </c>
      <c r="C3" s="33" t="str">
        <f>LEFT(B3,FIND(",",B3,1)-1)</f>
        <v>Baldwin County</v>
      </c>
      <c r="D3" s="33" t="str">
        <f>RIGHT(B3,LEN(B3)-(FIND(",",B3,1)+1))</f>
        <v>Alabama</v>
      </c>
      <c r="E3" s="33">
        <v>45391</v>
      </c>
      <c r="F3" s="33" t="s">
        <v>3276</v>
      </c>
      <c r="G3" s="33">
        <v>1</v>
      </c>
      <c r="H3" s="33" t="s">
        <v>3272</v>
      </c>
      <c r="I3" s="33">
        <v>1</v>
      </c>
      <c r="J3" s="33" t="s">
        <v>3272</v>
      </c>
      <c r="K3" s="33">
        <v>2019</v>
      </c>
      <c r="L3" s="33">
        <v>6</v>
      </c>
      <c r="M3" s="33">
        <v>1515</v>
      </c>
      <c r="N3" s="33" t="s">
        <v>3277</v>
      </c>
      <c r="O3" s="33">
        <v>367</v>
      </c>
      <c r="P3" s="33" t="s">
        <v>3277</v>
      </c>
      <c r="Q3" s="33">
        <v>67</v>
      </c>
      <c r="R3" s="33" t="s">
        <v>3277</v>
      </c>
    </row>
    <row r="4" spans="1:18" x14ac:dyDescent="0.2">
      <c r="A4" s="33" t="s">
        <v>3274</v>
      </c>
      <c r="B4" s="33" t="s">
        <v>3275</v>
      </c>
      <c r="C4" s="33" t="str">
        <f>LEFT(B4,FIND(",",B4,1)-1)</f>
        <v>Baldwin County</v>
      </c>
      <c r="D4" s="33" t="str">
        <f>RIGHT(B4,LEN(B4)-(FIND(",",B4,1)+1))</f>
        <v>Alabama</v>
      </c>
      <c r="E4" s="33">
        <v>54194</v>
      </c>
      <c r="F4" s="33" t="s">
        <v>3271</v>
      </c>
      <c r="G4" s="33">
        <v>1</v>
      </c>
      <c r="H4" s="33" t="s">
        <v>3272</v>
      </c>
      <c r="I4" s="33">
        <v>1</v>
      </c>
      <c r="J4" s="33" t="s">
        <v>3272</v>
      </c>
      <c r="K4" s="33">
        <v>2019</v>
      </c>
      <c r="L4" s="33">
        <v>30</v>
      </c>
      <c r="M4" s="33">
        <v>9670</v>
      </c>
      <c r="N4" s="33" t="s">
        <v>3273</v>
      </c>
      <c r="O4" s="33">
        <v>2291</v>
      </c>
      <c r="P4" s="33" t="s">
        <v>3273</v>
      </c>
      <c r="Q4" s="33">
        <v>282</v>
      </c>
      <c r="R4" s="33" t="s">
        <v>3278</v>
      </c>
    </row>
    <row r="5" spans="1:18" x14ac:dyDescent="0.2">
      <c r="A5" s="33" t="s">
        <v>3274</v>
      </c>
      <c r="B5" s="33" t="s">
        <v>3275</v>
      </c>
      <c r="C5" s="33" t="str">
        <f>LEFT(B5,FIND(",",B5,1)-1)</f>
        <v>Baldwin County</v>
      </c>
      <c r="D5" s="33" t="str">
        <f>RIGHT(B5,LEN(B5)-(FIND(",",B5,1)+1))</f>
        <v>Alabama</v>
      </c>
      <c r="E5" s="33">
        <v>81291</v>
      </c>
      <c r="F5" s="33" t="s">
        <v>3279</v>
      </c>
      <c r="G5" s="33">
        <v>1</v>
      </c>
      <c r="H5" s="33" t="s">
        <v>3272</v>
      </c>
      <c r="I5" s="33">
        <v>1</v>
      </c>
      <c r="J5" s="33" t="s">
        <v>3272</v>
      </c>
      <c r="K5" s="33">
        <v>2019</v>
      </c>
      <c r="L5" s="33">
        <v>22</v>
      </c>
      <c r="M5" s="33">
        <v>2808</v>
      </c>
      <c r="N5" s="33" t="s">
        <v>3278</v>
      </c>
      <c r="O5" s="33">
        <v>658</v>
      </c>
      <c r="P5" s="33" t="s">
        <v>3278</v>
      </c>
      <c r="Q5" s="33">
        <v>109</v>
      </c>
      <c r="R5" s="33" t="s">
        <v>3273</v>
      </c>
    </row>
    <row r="6" spans="1:18" x14ac:dyDescent="0.2">
      <c r="A6" s="33" t="s">
        <v>3280</v>
      </c>
      <c r="B6" s="33" t="s">
        <v>3281</v>
      </c>
      <c r="C6" s="33" t="str">
        <f>LEFT(B6,FIND(",",B6,1)-1)</f>
        <v>Barbour County</v>
      </c>
      <c r="D6" s="33" t="str">
        <f>RIGHT(B6,LEN(B6)-(FIND(",",B6,1)+1))</f>
        <v>Alabama</v>
      </c>
      <c r="E6" s="33">
        <v>54194</v>
      </c>
      <c r="F6" s="33" t="s">
        <v>3271</v>
      </c>
      <c r="G6" s="33">
        <v>1</v>
      </c>
      <c r="H6" s="33" t="s">
        <v>3272</v>
      </c>
      <c r="I6" s="33">
        <v>1</v>
      </c>
      <c r="J6" s="33" t="s">
        <v>3272</v>
      </c>
      <c r="K6" s="33">
        <v>2019</v>
      </c>
      <c r="L6" s="33">
        <v>4</v>
      </c>
      <c r="M6" s="33">
        <v>481</v>
      </c>
      <c r="N6" s="33" t="s">
        <v>3278</v>
      </c>
      <c r="O6" s="33">
        <v>120</v>
      </c>
      <c r="P6" s="33" t="s">
        <v>3278</v>
      </c>
      <c r="Q6" s="33">
        <v>15</v>
      </c>
      <c r="R6" s="33" t="s">
        <v>3278</v>
      </c>
    </row>
    <row r="7" spans="1:18" x14ac:dyDescent="0.2">
      <c r="A7" s="33" t="s">
        <v>3282</v>
      </c>
      <c r="B7" s="33" t="s">
        <v>3283</v>
      </c>
      <c r="C7" s="33" t="str">
        <f>LEFT(B7,FIND(",",B7,1)-1)</f>
        <v>Blount County</v>
      </c>
      <c r="D7" s="33" t="str">
        <f>RIGHT(B7,LEN(B7)-(FIND(",",B7,1)+1))</f>
        <v>Alabama</v>
      </c>
      <c r="E7" s="33">
        <v>54194</v>
      </c>
      <c r="F7" s="33" t="s">
        <v>3271</v>
      </c>
      <c r="G7" s="33">
        <v>1</v>
      </c>
      <c r="H7" s="33" t="s">
        <v>3272</v>
      </c>
      <c r="I7" s="33">
        <v>1</v>
      </c>
      <c r="J7" s="33" t="s">
        <v>3272</v>
      </c>
      <c r="K7" s="33">
        <v>2019</v>
      </c>
      <c r="L7" s="33">
        <v>4</v>
      </c>
      <c r="M7" s="33">
        <v>1145</v>
      </c>
      <c r="N7" s="33" t="s">
        <v>3273</v>
      </c>
      <c r="O7" s="33">
        <v>238</v>
      </c>
      <c r="P7" s="33" t="s">
        <v>3273</v>
      </c>
      <c r="Q7" s="33">
        <v>37</v>
      </c>
      <c r="R7" s="33" t="s">
        <v>3278</v>
      </c>
    </row>
    <row r="8" spans="1:18" x14ac:dyDescent="0.2">
      <c r="A8" s="33" t="s">
        <v>3282</v>
      </c>
      <c r="B8" s="33" t="s">
        <v>3283</v>
      </c>
      <c r="C8" s="33" t="str">
        <f>LEFT(B8,FIND(",",B8,1)-1)</f>
        <v>Blount County</v>
      </c>
      <c r="D8" s="33" t="str">
        <f>RIGHT(B8,LEN(B8)-(FIND(",",B8,1)+1))</f>
        <v>Alabama</v>
      </c>
      <c r="E8" s="33">
        <v>81291</v>
      </c>
      <c r="F8" s="33" t="s">
        <v>3279</v>
      </c>
      <c r="G8" s="33">
        <v>1</v>
      </c>
      <c r="H8" s="33" t="s">
        <v>3272</v>
      </c>
      <c r="I8" s="33">
        <v>1</v>
      </c>
      <c r="J8" s="33" t="s">
        <v>3272</v>
      </c>
      <c r="K8" s="33">
        <v>2019</v>
      </c>
      <c r="L8" s="33">
        <v>3</v>
      </c>
      <c r="M8" s="33">
        <v>221</v>
      </c>
      <c r="N8" s="33" t="s">
        <v>3277</v>
      </c>
      <c r="O8" s="33">
        <v>50</v>
      </c>
      <c r="P8" s="33" t="s">
        <v>3277</v>
      </c>
      <c r="Q8" s="33">
        <v>12</v>
      </c>
      <c r="R8" s="33" t="s">
        <v>3277</v>
      </c>
    </row>
    <row r="9" spans="1:18" x14ac:dyDescent="0.2">
      <c r="A9" s="33" t="s">
        <v>3284</v>
      </c>
      <c r="B9" s="33" t="s">
        <v>3285</v>
      </c>
      <c r="C9" s="33" t="str">
        <f>LEFT(B9,FIND(",",B9,1)-1)</f>
        <v>Calhoun County</v>
      </c>
      <c r="D9" s="33" t="str">
        <f>RIGHT(B9,LEN(B9)-(FIND(",",B9,1)+1))</f>
        <v>Alabama</v>
      </c>
      <c r="E9" s="33">
        <v>54194</v>
      </c>
      <c r="F9" s="33" t="s">
        <v>3271</v>
      </c>
      <c r="G9" s="33">
        <v>1</v>
      </c>
      <c r="H9" s="33" t="s">
        <v>3272</v>
      </c>
      <c r="I9" s="33">
        <v>1</v>
      </c>
      <c r="J9" s="33" t="s">
        <v>3272</v>
      </c>
      <c r="K9" s="33">
        <v>2019</v>
      </c>
      <c r="L9" s="33">
        <v>10</v>
      </c>
      <c r="M9" s="33">
        <v>2004</v>
      </c>
      <c r="N9" s="33" t="s">
        <v>3277</v>
      </c>
      <c r="O9" s="33">
        <v>460</v>
      </c>
      <c r="P9" s="33" t="s">
        <v>3277</v>
      </c>
      <c r="Q9" s="33">
        <v>67</v>
      </c>
      <c r="R9" s="33" t="s">
        <v>3277</v>
      </c>
    </row>
    <row r="10" spans="1:18" x14ac:dyDescent="0.2">
      <c r="A10" s="33" t="s">
        <v>3284</v>
      </c>
      <c r="B10" s="33" t="s">
        <v>3285</v>
      </c>
      <c r="C10" s="33" t="str">
        <f>LEFT(B10,FIND(",",B10,1)-1)</f>
        <v>Calhoun County</v>
      </c>
      <c r="D10" s="33" t="str">
        <f>RIGHT(B10,LEN(B10)-(FIND(",",B10,1)+1))</f>
        <v>Alabama</v>
      </c>
      <c r="E10" s="33">
        <v>81291</v>
      </c>
      <c r="F10" s="33" t="s">
        <v>3279</v>
      </c>
      <c r="G10" s="33">
        <v>1</v>
      </c>
      <c r="H10" s="33" t="s">
        <v>3272</v>
      </c>
      <c r="I10" s="33">
        <v>1</v>
      </c>
      <c r="J10" s="33" t="s">
        <v>3272</v>
      </c>
      <c r="K10" s="33">
        <v>2019</v>
      </c>
      <c r="L10" s="33">
        <v>3</v>
      </c>
      <c r="M10" s="33">
        <v>222</v>
      </c>
      <c r="N10" s="33" t="s">
        <v>3278</v>
      </c>
      <c r="O10" s="33">
        <v>57</v>
      </c>
      <c r="P10" s="33" t="s">
        <v>3278</v>
      </c>
      <c r="Q10" s="33">
        <v>15</v>
      </c>
      <c r="R10" s="33" t="s">
        <v>3277</v>
      </c>
    </row>
    <row r="11" spans="1:18" x14ac:dyDescent="0.2">
      <c r="A11" s="33" t="s">
        <v>3286</v>
      </c>
      <c r="B11" s="33" t="s">
        <v>3287</v>
      </c>
      <c r="C11" s="33" t="str">
        <f>LEFT(B11,FIND(",",B11,1)-1)</f>
        <v>Cherokee County</v>
      </c>
      <c r="D11" s="33" t="str">
        <f>RIGHT(B11,LEN(B11)-(FIND(",",B11,1)+1))</f>
        <v>Alabama</v>
      </c>
      <c r="E11" s="33">
        <v>54194</v>
      </c>
      <c r="F11" s="33" t="s">
        <v>3271</v>
      </c>
      <c r="G11" s="33">
        <v>1</v>
      </c>
      <c r="H11" s="33" t="s">
        <v>3272</v>
      </c>
      <c r="I11" s="33">
        <v>1</v>
      </c>
      <c r="J11" s="33" t="s">
        <v>3272</v>
      </c>
      <c r="K11" s="33">
        <v>2019</v>
      </c>
      <c r="L11" s="33">
        <v>5</v>
      </c>
      <c r="M11" s="33">
        <v>575</v>
      </c>
      <c r="N11" s="33" t="s">
        <v>3273</v>
      </c>
      <c r="O11" s="33">
        <v>124</v>
      </c>
      <c r="P11" s="33" t="s">
        <v>3277</v>
      </c>
      <c r="Q11" s="33">
        <v>22</v>
      </c>
      <c r="R11" s="33" t="s">
        <v>3273</v>
      </c>
    </row>
    <row r="12" spans="1:18" x14ac:dyDescent="0.2">
      <c r="A12" s="33" t="s">
        <v>3286</v>
      </c>
      <c r="B12" s="33" t="s">
        <v>3287</v>
      </c>
      <c r="C12" s="33" t="str">
        <f>LEFT(B12,FIND(",",B12,1)-1)</f>
        <v>Cherokee County</v>
      </c>
      <c r="D12" s="33" t="str">
        <f>RIGHT(B12,LEN(B12)-(FIND(",",B12,1)+1))</f>
        <v>Alabama</v>
      </c>
      <c r="E12" s="33">
        <v>81291</v>
      </c>
      <c r="F12" s="33" t="s">
        <v>3279</v>
      </c>
      <c r="G12" s="33">
        <v>1</v>
      </c>
      <c r="H12" s="33" t="s">
        <v>3272</v>
      </c>
      <c r="I12" s="33">
        <v>1</v>
      </c>
      <c r="J12" s="33" t="s">
        <v>3272</v>
      </c>
      <c r="K12" s="33">
        <v>2019</v>
      </c>
      <c r="L12" s="33">
        <v>3</v>
      </c>
      <c r="M12" s="33">
        <v>140</v>
      </c>
      <c r="N12" s="33" t="s">
        <v>3278</v>
      </c>
      <c r="O12" s="33">
        <v>31</v>
      </c>
      <c r="P12" s="33" t="s">
        <v>3273</v>
      </c>
      <c r="Q12" s="33">
        <v>7</v>
      </c>
      <c r="R12" s="33" t="s">
        <v>3277</v>
      </c>
    </row>
    <row r="13" spans="1:18" x14ac:dyDescent="0.2">
      <c r="A13" s="33" t="s">
        <v>3288</v>
      </c>
      <c r="B13" s="33" t="s">
        <v>3289</v>
      </c>
      <c r="C13" s="33" t="str">
        <f>LEFT(B13,FIND(",",B13,1)-1)</f>
        <v>Chilton County</v>
      </c>
      <c r="D13" s="33" t="str">
        <f>RIGHT(B13,LEN(B13)-(FIND(",",B13,1)+1))</f>
        <v>Alabama</v>
      </c>
      <c r="E13" s="33">
        <v>54194</v>
      </c>
      <c r="F13" s="33" t="s">
        <v>3271</v>
      </c>
      <c r="G13" s="33">
        <v>1</v>
      </c>
      <c r="H13" s="33" t="s">
        <v>3272</v>
      </c>
      <c r="I13" s="33">
        <v>1</v>
      </c>
      <c r="J13" s="33" t="s">
        <v>3272</v>
      </c>
      <c r="K13" s="33">
        <v>2019</v>
      </c>
      <c r="L13" s="33">
        <v>4</v>
      </c>
      <c r="M13" s="33">
        <v>717</v>
      </c>
      <c r="N13" s="33" t="s">
        <v>3278</v>
      </c>
      <c r="O13" s="33">
        <v>167</v>
      </c>
      <c r="P13" s="33" t="s">
        <v>3278</v>
      </c>
      <c r="Q13" s="33">
        <v>21</v>
      </c>
      <c r="R13" s="33" t="s">
        <v>3273</v>
      </c>
    </row>
    <row r="14" spans="1:18" x14ac:dyDescent="0.2">
      <c r="A14" s="33" t="s">
        <v>3290</v>
      </c>
      <c r="B14" s="33" t="s">
        <v>3291</v>
      </c>
      <c r="C14" s="33" t="str">
        <f>LEFT(B14,FIND(",",B14,1)-1)</f>
        <v>Clarke County</v>
      </c>
      <c r="D14" s="33" t="str">
        <f>RIGHT(B14,LEN(B14)-(FIND(",",B14,1)+1))</f>
        <v>Alabama</v>
      </c>
      <c r="E14" s="33">
        <v>54194</v>
      </c>
      <c r="F14" s="33" t="s">
        <v>3271</v>
      </c>
      <c r="G14" s="33">
        <v>1</v>
      </c>
      <c r="H14" s="33" t="s">
        <v>3272</v>
      </c>
      <c r="I14" s="33">
        <v>1</v>
      </c>
      <c r="J14" s="33" t="s">
        <v>3272</v>
      </c>
      <c r="K14" s="33">
        <v>2019</v>
      </c>
      <c r="L14" s="33">
        <v>3</v>
      </c>
      <c r="M14" s="33">
        <v>338</v>
      </c>
      <c r="N14" s="33" t="s">
        <v>3273</v>
      </c>
      <c r="O14" s="33">
        <v>92</v>
      </c>
      <c r="P14" s="33" t="s">
        <v>3273</v>
      </c>
      <c r="Q14" s="33">
        <v>15</v>
      </c>
      <c r="R14" s="33" t="s">
        <v>3278</v>
      </c>
    </row>
    <row r="15" spans="1:18" x14ac:dyDescent="0.2">
      <c r="A15" s="33" t="s">
        <v>3292</v>
      </c>
      <c r="B15" s="33" t="s">
        <v>3293</v>
      </c>
      <c r="C15" s="33" t="str">
        <f>LEFT(B15,FIND(",",B15,1)-1)</f>
        <v>Coffee County</v>
      </c>
      <c r="D15" s="33" t="str">
        <f>RIGHT(B15,LEN(B15)-(FIND(",",B15,1)+1))</f>
        <v>Alabama</v>
      </c>
      <c r="E15" s="33">
        <v>54194</v>
      </c>
      <c r="F15" s="33" t="s">
        <v>3271</v>
      </c>
      <c r="G15" s="33">
        <v>1</v>
      </c>
      <c r="H15" s="33" t="s">
        <v>3272</v>
      </c>
      <c r="I15" s="33">
        <v>1</v>
      </c>
      <c r="J15" s="33" t="s">
        <v>3272</v>
      </c>
      <c r="K15" s="33">
        <v>2019</v>
      </c>
      <c r="L15" s="33">
        <v>5</v>
      </c>
      <c r="M15" s="33">
        <v>1923</v>
      </c>
      <c r="N15" s="33" t="s">
        <v>3273</v>
      </c>
      <c r="O15" s="33">
        <v>433</v>
      </c>
      <c r="P15" s="33" t="s">
        <v>3273</v>
      </c>
      <c r="Q15" s="33">
        <v>42</v>
      </c>
      <c r="R15" s="33" t="s">
        <v>3273</v>
      </c>
    </row>
    <row r="16" spans="1:18" x14ac:dyDescent="0.2">
      <c r="A16" s="33" t="s">
        <v>3292</v>
      </c>
      <c r="B16" s="33" t="s">
        <v>3293</v>
      </c>
      <c r="C16" s="33" t="str">
        <f>LEFT(B16,FIND(",",B16,1)-1)</f>
        <v>Coffee County</v>
      </c>
      <c r="D16" s="33" t="str">
        <f>RIGHT(B16,LEN(B16)-(FIND(",",B16,1)+1))</f>
        <v>Alabama</v>
      </c>
      <c r="E16" s="33">
        <v>81291</v>
      </c>
      <c r="F16" s="33" t="s">
        <v>3279</v>
      </c>
      <c r="G16" s="33">
        <v>1</v>
      </c>
      <c r="H16" s="33" t="s">
        <v>3272</v>
      </c>
      <c r="I16" s="33">
        <v>1</v>
      </c>
      <c r="J16" s="33" t="s">
        <v>3272</v>
      </c>
      <c r="K16" s="33">
        <v>2019</v>
      </c>
      <c r="L16" s="33">
        <v>4</v>
      </c>
      <c r="M16" s="33">
        <v>289</v>
      </c>
      <c r="N16" s="33" t="s">
        <v>3273</v>
      </c>
      <c r="O16" s="33">
        <v>66</v>
      </c>
      <c r="P16" s="33" t="s">
        <v>3273</v>
      </c>
      <c r="Q16" s="33">
        <v>25</v>
      </c>
      <c r="R16" s="33" t="s">
        <v>3273</v>
      </c>
    </row>
    <row r="17" spans="1:18" x14ac:dyDescent="0.2">
      <c r="A17" s="33" t="s">
        <v>3294</v>
      </c>
      <c r="B17" s="33" t="s">
        <v>3295</v>
      </c>
      <c r="C17" s="33" t="str">
        <f>LEFT(B17,FIND(",",B17,1)-1)</f>
        <v>Colbert County</v>
      </c>
      <c r="D17" s="33" t="str">
        <f>RIGHT(B17,LEN(B17)-(FIND(",",B17,1)+1))</f>
        <v>Alabama</v>
      </c>
      <c r="E17" s="33">
        <v>54194</v>
      </c>
      <c r="F17" s="33" t="s">
        <v>3271</v>
      </c>
      <c r="G17" s="33">
        <v>1</v>
      </c>
      <c r="H17" s="33" t="s">
        <v>3272</v>
      </c>
      <c r="I17" s="33">
        <v>1</v>
      </c>
      <c r="J17" s="33" t="s">
        <v>3272</v>
      </c>
      <c r="K17" s="33">
        <v>2019</v>
      </c>
      <c r="L17" s="33">
        <v>8</v>
      </c>
      <c r="M17" s="33">
        <v>2975</v>
      </c>
      <c r="N17" s="33" t="s">
        <v>3278</v>
      </c>
      <c r="O17" s="33">
        <v>696</v>
      </c>
      <c r="P17" s="33" t="s">
        <v>3278</v>
      </c>
      <c r="Q17" s="33">
        <v>97</v>
      </c>
      <c r="R17" s="33" t="s">
        <v>3278</v>
      </c>
    </row>
    <row r="18" spans="1:18" x14ac:dyDescent="0.2">
      <c r="A18" s="33" t="s">
        <v>3296</v>
      </c>
      <c r="B18" s="33" t="s">
        <v>3297</v>
      </c>
      <c r="C18" s="33" t="str">
        <f>LEFT(B18,FIND(",",B18,1)-1)</f>
        <v>Covington County</v>
      </c>
      <c r="D18" s="33" t="str">
        <f>RIGHT(B18,LEN(B18)-(FIND(",",B18,1)+1))</f>
        <v>Alabama</v>
      </c>
      <c r="E18" s="33">
        <v>54194</v>
      </c>
      <c r="F18" s="33" t="s">
        <v>3271</v>
      </c>
      <c r="G18" s="33">
        <v>1</v>
      </c>
      <c r="H18" s="33" t="s">
        <v>3272</v>
      </c>
      <c r="I18" s="33">
        <v>1</v>
      </c>
      <c r="J18" s="33" t="s">
        <v>3272</v>
      </c>
      <c r="K18" s="33">
        <v>2019</v>
      </c>
      <c r="L18" s="33">
        <v>11</v>
      </c>
      <c r="M18" s="33">
        <v>4001</v>
      </c>
      <c r="N18" s="33" t="s">
        <v>3273</v>
      </c>
      <c r="O18" s="33">
        <v>747</v>
      </c>
      <c r="P18" s="33" t="s">
        <v>3273</v>
      </c>
      <c r="Q18" s="33">
        <v>155</v>
      </c>
      <c r="R18" s="33" t="s">
        <v>3277</v>
      </c>
    </row>
    <row r="19" spans="1:18" x14ac:dyDescent="0.2">
      <c r="A19" s="33" t="s">
        <v>3298</v>
      </c>
      <c r="B19" s="33" t="s">
        <v>3299</v>
      </c>
      <c r="C19" s="33" t="str">
        <f>LEFT(B19,FIND(",",B19,1)-1)</f>
        <v>Cullman County</v>
      </c>
      <c r="D19" s="33" t="str">
        <f>RIGHT(B19,LEN(B19)-(FIND(",",B19,1)+1))</f>
        <v>Alabama</v>
      </c>
      <c r="E19" s="33">
        <v>45391</v>
      </c>
      <c r="F19" s="33" t="s">
        <v>3276</v>
      </c>
      <c r="G19" s="33">
        <v>1</v>
      </c>
      <c r="H19" s="33" t="s">
        <v>3272</v>
      </c>
      <c r="I19" s="33">
        <v>1</v>
      </c>
      <c r="J19" s="33" t="s">
        <v>3272</v>
      </c>
      <c r="K19" s="33">
        <v>2019</v>
      </c>
      <c r="L19" s="33">
        <v>3</v>
      </c>
      <c r="M19" s="33">
        <v>655</v>
      </c>
      <c r="N19" s="33" t="s">
        <v>3278</v>
      </c>
      <c r="O19" s="33">
        <v>165</v>
      </c>
      <c r="P19" s="33" t="s">
        <v>3278</v>
      </c>
      <c r="Q19" s="33">
        <v>32</v>
      </c>
      <c r="R19" s="33" t="s">
        <v>3277</v>
      </c>
    </row>
    <row r="20" spans="1:18" x14ac:dyDescent="0.2">
      <c r="A20" s="33" t="s">
        <v>3298</v>
      </c>
      <c r="B20" s="33" t="s">
        <v>3299</v>
      </c>
      <c r="C20" s="33" t="str">
        <f>LEFT(B20,FIND(",",B20,1)-1)</f>
        <v>Cullman County</v>
      </c>
      <c r="D20" s="33" t="str">
        <f>RIGHT(B20,LEN(B20)-(FIND(",",B20,1)+1))</f>
        <v>Alabama</v>
      </c>
      <c r="E20" s="33">
        <v>54194</v>
      </c>
      <c r="F20" s="33" t="s">
        <v>3271</v>
      </c>
      <c r="G20" s="33">
        <v>1</v>
      </c>
      <c r="H20" s="33" t="s">
        <v>3272</v>
      </c>
      <c r="I20" s="33">
        <v>1</v>
      </c>
      <c r="J20" s="33" t="s">
        <v>3272</v>
      </c>
      <c r="K20" s="33">
        <v>2019</v>
      </c>
      <c r="L20" s="33">
        <v>9</v>
      </c>
      <c r="M20" s="33">
        <v>2865</v>
      </c>
      <c r="N20" s="33" t="s">
        <v>3278</v>
      </c>
      <c r="O20" s="33">
        <v>662</v>
      </c>
      <c r="P20" s="33" t="s">
        <v>3278</v>
      </c>
      <c r="Q20" s="33">
        <v>96</v>
      </c>
      <c r="R20" s="33" t="s">
        <v>3278</v>
      </c>
    </row>
    <row r="21" spans="1:18" x14ac:dyDescent="0.2">
      <c r="A21" s="33" t="s">
        <v>3298</v>
      </c>
      <c r="B21" s="33" t="s">
        <v>3299</v>
      </c>
      <c r="C21" s="33" t="str">
        <f>LEFT(B21,FIND(",",B21,1)-1)</f>
        <v>Cullman County</v>
      </c>
      <c r="D21" s="33" t="str">
        <f>RIGHT(B21,LEN(B21)-(FIND(",",B21,1)+1))</f>
        <v>Alabama</v>
      </c>
      <c r="E21" s="33">
        <v>81291</v>
      </c>
      <c r="F21" s="33" t="s">
        <v>3279</v>
      </c>
      <c r="G21" s="33">
        <v>1</v>
      </c>
      <c r="H21" s="33" t="s">
        <v>3272</v>
      </c>
      <c r="I21" s="33">
        <v>1</v>
      </c>
      <c r="J21" s="33" t="s">
        <v>3272</v>
      </c>
      <c r="K21" s="33">
        <v>2019</v>
      </c>
      <c r="L21" s="33">
        <v>6</v>
      </c>
      <c r="M21" s="33">
        <v>269</v>
      </c>
      <c r="N21" s="33" t="s">
        <v>3278</v>
      </c>
      <c r="O21" s="33">
        <v>52</v>
      </c>
      <c r="P21" s="33" t="s">
        <v>3278</v>
      </c>
      <c r="Q21" s="33">
        <v>14</v>
      </c>
      <c r="R21" s="33" t="s">
        <v>3277</v>
      </c>
    </row>
    <row r="22" spans="1:18" x14ac:dyDescent="0.2">
      <c r="A22" s="33" t="s">
        <v>3300</v>
      </c>
      <c r="B22" s="33" t="s">
        <v>3301</v>
      </c>
      <c r="C22" s="33" t="str">
        <f>LEFT(B22,FIND(",",B22,1)-1)</f>
        <v>Dale County</v>
      </c>
      <c r="D22" s="33" t="str">
        <f>RIGHT(B22,LEN(B22)-(FIND(",",B22,1)+1))</f>
        <v>Alabama</v>
      </c>
      <c r="E22" s="33">
        <v>54194</v>
      </c>
      <c r="F22" s="33" t="s">
        <v>3271</v>
      </c>
      <c r="G22" s="33">
        <v>1</v>
      </c>
      <c r="H22" s="33" t="s">
        <v>3272</v>
      </c>
      <c r="I22" s="33">
        <v>1</v>
      </c>
      <c r="J22" s="33" t="s">
        <v>3272</v>
      </c>
      <c r="K22" s="33">
        <v>2019</v>
      </c>
      <c r="L22" s="33">
        <v>4</v>
      </c>
      <c r="M22" s="33">
        <v>1020</v>
      </c>
      <c r="N22" s="33" t="s">
        <v>3278</v>
      </c>
      <c r="O22" s="33">
        <v>244</v>
      </c>
      <c r="P22" s="33" t="s">
        <v>3278</v>
      </c>
      <c r="Q22" s="33">
        <v>41</v>
      </c>
      <c r="R22" s="33" t="s">
        <v>3278</v>
      </c>
    </row>
    <row r="23" spans="1:18" x14ac:dyDescent="0.2">
      <c r="A23" s="33" t="s">
        <v>3302</v>
      </c>
      <c r="B23" s="33" t="s">
        <v>3303</v>
      </c>
      <c r="C23" s="33" t="str">
        <f>LEFT(B23,FIND(",",B23,1)-1)</f>
        <v>Dallas County</v>
      </c>
      <c r="D23" s="33" t="str">
        <f>RIGHT(B23,LEN(B23)-(FIND(",",B23,1)+1))</f>
        <v>Alabama</v>
      </c>
      <c r="E23" s="33">
        <v>54194</v>
      </c>
      <c r="F23" s="33" t="s">
        <v>3271</v>
      </c>
      <c r="G23" s="33">
        <v>1</v>
      </c>
      <c r="H23" s="33" t="s">
        <v>3272</v>
      </c>
      <c r="I23" s="33">
        <v>1</v>
      </c>
      <c r="J23" s="33" t="s">
        <v>3272</v>
      </c>
      <c r="K23" s="33">
        <v>2019</v>
      </c>
      <c r="L23" s="33">
        <v>3</v>
      </c>
      <c r="M23" s="33">
        <v>726</v>
      </c>
      <c r="N23" s="33" t="s">
        <v>3278</v>
      </c>
      <c r="O23" s="33">
        <v>202</v>
      </c>
      <c r="P23" s="33" t="s">
        <v>3278</v>
      </c>
      <c r="Q23" s="33">
        <v>27</v>
      </c>
      <c r="R23" s="33" t="s">
        <v>3273</v>
      </c>
    </row>
    <row r="24" spans="1:18" x14ac:dyDescent="0.2">
      <c r="A24" s="33" t="s">
        <v>3304</v>
      </c>
      <c r="B24" s="33" t="s">
        <v>3305</v>
      </c>
      <c r="C24" s="33" t="str">
        <f>LEFT(B24,FIND(",",B24,1)-1)</f>
        <v>DeKalb County</v>
      </c>
      <c r="D24" s="33" t="str">
        <f>RIGHT(B24,LEN(B24)-(FIND(",",B24,1)+1))</f>
        <v>Alabama</v>
      </c>
      <c r="E24" s="33">
        <v>54194</v>
      </c>
      <c r="F24" s="33" t="s">
        <v>3271</v>
      </c>
      <c r="G24" s="33">
        <v>1</v>
      </c>
      <c r="H24" s="33" t="s">
        <v>3272</v>
      </c>
      <c r="I24" s="33">
        <v>1</v>
      </c>
      <c r="J24" s="33" t="s">
        <v>3272</v>
      </c>
      <c r="K24" s="33">
        <v>2019</v>
      </c>
      <c r="L24" s="33">
        <v>4</v>
      </c>
      <c r="M24" s="33">
        <v>1442</v>
      </c>
      <c r="N24" s="33" t="s">
        <v>3278</v>
      </c>
      <c r="O24" s="33">
        <v>350</v>
      </c>
      <c r="P24" s="33" t="s">
        <v>3278</v>
      </c>
      <c r="Q24" s="33">
        <v>37</v>
      </c>
      <c r="R24" s="33" t="s">
        <v>3273</v>
      </c>
    </row>
    <row r="25" spans="1:18" x14ac:dyDescent="0.2">
      <c r="A25" s="33" t="s">
        <v>3306</v>
      </c>
      <c r="B25" s="33" t="s">
        <v>3307</v>
      </c>
      <c r="C25" s="33" t="str">
        <f>LEFT(B25,FIND(",",B25,1)-1)</f>
        <v>Elmore County</v>
      </c>
      <c r="D25" s="33" t="str">
        <f>RIGHT(B25,LEN(B25)-(FIND(",",B25,1)+1))</f>
        <v>Alabama</v>
      </c>
      <c r="E25" s="33">
        <v>54194</v>
      </c>
      <c r="F25" s="33" t="s">
        <v>3271</v>
      </c>
      <c r="G25" s="33">
        <v>1</v>
      </c>
      <c r="H25" s="33" t="s">
        <v>3272</v>
      </c>
      <c r="I25" s="33">
        <v>1</v>
      </c>
      <c r="J25" s="33" t="s">
        <v>3272</v>
      </c>
      <c r="K25" s="33">
        <v>2019</v>
      </c>
      <c r="L25" s="33">
        <v>8</v>
      </c>
      <c r="M25" s="33">
        <v>2616</v>
      </c>
      <c r="N25" s="33" t="s">
        <v>3278</v>
      </c>
      <c r="O25" s="33">
        <v>588</v>
      </c>
      <c r="P25" s="33" t="s">
        <v>3278</v>
      </c>
      <c r="Q25" s="33">
        <v>92</v>
      </c>
      <c r="R25" s="33" t="s">
        <v>3273</v>
      </c>
    </row>
    <row r="26" spans="1:18" x14ac:dyDescent="0.2">
      <c r="A26" s="33" t="s">
        <v>3308</v>
      </c>
      <c r="B26" s="33" t="s">
        <v>3309</v>
      </c>
      <c r="C26" s="33" t="str">
        <f>LEFT(B26,FIND(",",B26,1)-1)</f>
        <v>Escambia County</v>
      </c>
      <c r="D26" s="33" t="str">
        <f>RIGHT(B26,LEN(B26)-(FIND(",",B26,1)+1))</f>
        <v>Alabama</v>
      </c>
      <c r="E26" s="33">
        <v>54194</v>
      </c>
      <c r="F26" s="33" t="s">
        <v>3271</v>
      </c>
      <c r="G26" s="33">
        <v>1</v>
      </c>
      <c r="H26" s="33" t="s">
        <v>3272</v>
      </c>
      <c r="I26" s="33">
        <v>1</v>
      </c>
      <c r="J26" s="33" t="s">
        <v>3272</v>
      </c>
      <c r="K26" s="33">
        <v>2019</v>
      </c>
      <c r="L26" s="33">
        <v>3</v>
      </c>
      <c r="M26" s="33">
        <v>1193</v>
      </c>
      <c r="N26" s="33" t="s">
        <v>3273</v>
      </c>
      <c r="O26" s="33">
        <v>302</v>
      </c>
      <c r="P26" s="33" t="s">
        <v>3273</v>
      </c>
      <c r="Q26" s="33">
        <v>39</v>
      </c>
      <c r="R26" s="33" t="s">
        <v>3278</v>
      </c>
    </row>
    <row r="27" spans="1:18" x14ac:dyDescent="0.2">
      <c r="A27" s="33" t="s">
        <v>3310</v>
      </c>
      <c r="B27" s="33" t="s">
        <v>3311</v>
      </c>
      <c r="C27" s="33" t="str">
        <f>LEFT(B27,FIND(",",B27,1)-1)</f>
        <v>Etowah County</v>
      </c>
      <c r="D27" s="33" t="str">
        <f>RIGHT(B27,LEN(B27)-(FIND(",",B27,1)+1))</f>
        <v>Alabama</v>
      </c>
      <c r="E27" s="33">
        <v>54194</v>
      </c>
      <c r="F27" s="33" t="s">
        <v>3271</v>
      </c>
      <c r="G27" s="33">
        <v>1</v>
      </c>
      <c r="H27" s="33" t="s">
        <v>3272</v>
      </c>
      <c r="I27" s="33">
        <v>1</v>
      </c>
      <c r="J27" s="33" t="s">
        <v>3272</v>
      </c>
      <c r="K27" s="33">
        <v>2019</v>
      </c>
      <c r="L27" s="33">
        <v>5</v>
      </c>
      <c r="M27" s="33">
        <v>2403</v>
      </c>
      <c r="N27" s="33" t="s">
        <v>3278</v>
      </c>
      <c r="O27" s="33">
        <v>567</v>
      </c>
      <c r="P27" s="33" t="s">
        <v>3278</v>
      </c>
      <c r="Q27" s="33">
        <v>74</v>
      </c>
      <c r="R27" s="33" t="s">
        <v>3278</v>
      </c>
    </row>
    <row r="28" spans="1:18" x14ac:dyDescent="0.2">
      <c r="A28" s="33" t="s">
        <v>3312</v>
      </c>
      <c r="B28" s="33" t="s">
        <v>3313</v>
      </c>
      <c r="C28" s="33" t="str">
        <f>LEFT(B28,FIND(",",B28,1)-1)</f>
        <v>Franklin County</v>
      </c>
      <c r="D28" s="33" t="str">
        <f>RIGHT(B28,LEN(B28)-(FIND(",",B28,1)+1))</f>
        <v>Alabama</v>
      </c>
      <c r="E28" s="33">
        <v>54194</v>
      </c>
      <c r="F28" s="33" t="s">
        <v>3271</v>
      </c>
      <c r="G28" s="33">
        <v>1</v>
      </c>
      <c r="H28" s="33" t="s">
        <v>3272</v>
      </c>
      <c r="I28" s="33">
        <v>1</v>
      </c>
      <c r="J28" s="33" t="s">
        <v>3272</v>
      </c>
      <c r="K28" s="33">
        <v>2019</v>
      </c>
      <c r="L28" s="33">
        <v>3</v>
      </c>
      <c r="M28" s="33">
        <v>483</v>
      </c>
      <c r="N28" s="33" t="s">
        <v>3273</v>
      </c>
      <c r="O28" s="33">
        <v>121</v>
      </c>
      <c r="P28" s="33" t="s">
        <v>3273</v>
      </c>
      <c r="Q28" s="33">
        <v>15</v>
      </c>
      <c r="R28" s="33" t="s">
        <v>3277</v>
      </c>
    </row>
    <row r="29" spans="1:18" x14ac:dyDescent="0.2">
      <c r="A29" s="33" t="s">
        <v>3314</v>
      </c>
      <c r="B29" s="33" t="s">
        <v>3315</v>
      </c>
      <c r="C29" s="33" t="str">
        <f>LEFT(B29,FIND(",",B29,1)-1)</f>
        <v>Geneva County</v>
      </c>
      <c r="D29" s="33" t="str">
        <f>RIGHT(B29,LEN(B29)-(FIND(",",B29,1)+1))</f>
        <v>Alabama</v>
      </c>
      <c r="E29" s="33">
        <v>54194</v>
      </c>
      <c r="F29" s="33" t="s">
        <v>3271</v>
      </c>
      <c r="G29" s="33">
        <v>1</v>
      </c>
      <c r="H29" s="33" t="s">
        <v>3272</v>
      </c>
      <c r="I29" s="33">
        <v>1</v>
      </c>
      <c r="J29" s="33" t="s">
        <v>3272</v>
      </c>
      <c r="K29" s="33">
        <v>2019</v>
      </c>
      <c r="L29" s="33">
        <v>5</v>
      </c>
      <c r="M29" s="33">
        <v>575</v>
      </c>
      <c r="N29" s="33" t="s">
        <v>3278</v>
      </c>
      <c r="O29" s="33">
        <v>115</v>
      </c>
      <c r="P29" s="33" t="s">
        <v>3278</v>
      </c>
      <c r="Q29" s="33">
        <v>20</v>
      </c>
      <c r="R29" s="33" t="s">
        <v>3277</v>
      </c>
    </row>
    <row r="30" spans="1:18" x14ac:dyDescent="0.2">
      <c r="A30" s="33" t="s">
        <v>3316</v>
      </c>
      <c r="B30" s="33" t="s">
        <v>3317</v>
      </c>
      <c r="C30" s="33" t="str">
        <f>LEFT(B30,FIND(",",B30,1)-1)</f>
        <v>Henry County</v>
      </c>
      <c r="D30" s="33" t="str">
        <f>RIGHT(B30,LEN(B30)-(FIND(",",B30,1)+1))</f>
        <v>Alabama</v>
      </c>
      <c r="E30" s="33">
        <v>54194</v>
      </c>
      <c r="F30" s="33" t="s">
        <v>3271</v>
      </c>
      <c r="G30" s="33">
        <v>1</v>
      </c>
      <c r="H30" s="33" t="s">
        <v>3272</v>
      </c>
      <c r="I30" s="33">
        <v>1</v>
      </c>
      <c r="J30" s="33" t="s">
        <v>3272</v>
      </c>
      <c r="K30" s="33">
        <v>2019</v>
      </c>
      <c r="L30" s="33">
        <v>3</v>
      </c>
      <c r="M30" s="33">
        <v>310</v>
      </c>
      <c r="N30" s="33" t="s">
        <v>3273</v>
      </c>
      <c r="O30" s="33">
        <v>70</v>
      </c>
      <c r="P30" s="33" t="s">
        <v>3277</v>
      </c>
      <c r="Q30" s="33">
        <v>15</v>
      </c>
      <c r="R30" s="33" t="s">
        <v>3278</v>
      </c>
    </row>
    <row r="31" spans="1:18" x14ac:dyDescent="0.2">
      <c r="A31" s="33" t="s">
        <v>3318</v>
      </c>
      <c r="B31" s="33" t="s">
        <v>3319</v>
      </c>
      <c r="C31" s="33" t="str">
        <f>LEFT(B31,FIND(",",B31,1)-1)</f>
        <v>Houston County</v>
      </c>
      <c r="D31" s="33" t="str">
        <f>RIGHT(B31,LEN(B31)-(FIND(",",B31,1)+1))</f>
        <v>Alabama</v>
      </c>
      <c r="E31" s="33">
        <v>45391</v>
      </c>
      <c r="F31" s="33" t="s">
        <v>3276</v>
      </c>
      <c r="G31" s="33">
        <v>1</v>
      </c>
      <c r="H31" s="33" t="s">
        <v>3272</v>
      </c>
      <c r="I31" s="33">
        <v>1</v>
      </c>
      <c r="J31" s="33" t="s">
        <v>3272</v>
      </c>
      <c r="K31" s="33">
        <v>2019</v>
      </c>
      <c r="L31" s="33">
        <v>5</v>
      </c>
      <c r="M31" s="33">
        <v>4880</v>
      </c>
      <c r="N31" s="33" t="s">
        <v>3273</v>
      </c>
      <c r="O31" s="33">
        <v>1167</v>
      </c>
      <c r="P31" s="33" t="s">
        <v>3273</v>
      </c>
      <c r="Q31" s="33">
        <v>172</v>
      </c>
      <c r="R31" s="33" t="s">
        <v>3277</v>
      </c>
    </row>
    <row r="32" spans="1:18" x14ac:dyDescent="0.2">
      <c r="A32" s="33" t="s">
        <v>3318</v>
      </c>
      <c r="B32" s="33" t="s">
        <v>3319</v>
      </c>
      <c r="C32" s="33" t="str">
        <f>LEFT(B32,FIND(",",B32,1)-1)</f>
        <v>Houston County</v>
      </c>
      <c r="D32" s="33" t="str">
        <f>RIGHT(B32,LEN(B32)-(FIND(",",B32,1)+1))</f>
        <v>Alabama</v>
      </c>
      <c r="E32" s="33">
        <v>54194</v>
      </c>
      <c r="F32" s="33" t="s">
        <v>3271</v>
      </c>
      <c r="G32" s="33">
        <v>1</v>
      </c>
      <c r="H32" s="33" t="s">
        <v>3272</v>
      </c>
      <c r="I32" s="33">
        <v>1</v>
      </c>
      <c r="J32" s="33" t="s">
        <v>3272</v>
      </c>
      <c r="K32" s="33">
        <v>2019</v>
      </c>
      <c r="L32" s="33">
        <v>15</v>
      </c>
      <c r="M32" s="33">
        <v>4389</v>
      </c>
      <c r="N32" s="33" t="s">
        <v>3278</v>
      </c>
      <c r="O32" s="33">
        <v>945</v>
      </c>
      <c r="P32" s="33" t="s">
        <v>3278</v>
      </c>
      <c r="Q32" s="33">
        <v>112</v>
      </c>
      <c r="R32" s="33" t="s">
        <v>3273</v>
      </c>
    </row>
    <row r="33" spans="1:18" x14ac:dyDescent="0.2">
      <c r="A33" s="33" t="s">
        <v>3318</v>
      </c>
      <c r="B33" s="33" t="s">
        <v>3319</v>
      </c>
      <c r="C33" s="33" t="str">
        <f>LEFT(B33,FIND(",",B33,1)-1)</f>
        <v>Houston County</v>
      </c>
      <c r="D33" s="33" t="str">
        <f>RIGHT(B33,LEN(B33)-(FIND(",",B33,1)+1))</f>
        <v>Alabama</v>
      </c>
      <c r="E33" s="33">
        <v>81291</v>
      </c>
      <c r="F33" s="33" t="s">
        <v>3279</v>
      </c>
      <c r="G33" s="33">
        <v>1</v>
      </c>
      <c r="H33" s="33" t="s">
        <v>3272</v>
      </c>
      <c r="I33" s="33">
        <v>1</v>
      </c>
      <c r="J33" s="33" t="s">
        <v>3272</v>
      </c>
      <c r="K33" s="33">
        <v>2019</v>
      </c>
      <c r="L33" s="33">
        <v>10</v>
      </c>
      <c r="M33" s="33">
        <v>813</v>
      </c>
      <c r="N33" s="33" t="s">
        <v>3278</v>
      </c>
      <c r="O33" s="33">
        <v>190</v>
      </c>
      <c r="P33" s="33" t="s">
        <v>3278</v>
      </c>
      <c r="Q33" s="33">
        <v>49</v>
      </c>
      <c r="R33" s="33" t="s">
        <v>3278</v>
      </c>
    </row>
    <row r="34" spans="1:18" x14ac:dyDescent="0.2">
      <c r="A34" s="33" t="s">
        <v>3320</v>
      </c>
      <c r="B34" s="33" t="s">
        <v>3321</v>
      </c>
      <c r="C34" s="33" t="str">
        <f>LEFT(B34,FIND(",",B34,1)-1)</f>
        <v>Jackson County</v>
      </c>
      <c r="D34" s="33" t="str">
        <f>RIGHT(B34,LEN(B34)-(FIND(",",B34,1)+1))</f>
        <v>Alabama</v>
      </c>
      <c r="E34" s="33">
        <v>54194</v>
      </c>
      <c r="F34" s="33" t="s">
        <v>3271</v>
      </c>
      <c r="G34" s="33">
        <v>1</v>
      </c>
      <c r="H34" s="33" t="s">
        <v>3272</v>
      </c>
      <c r="I34" s="33">
        <v>1</v>
      </c>
      <c r="J34" s="33" t="s">
        <v>3272</v>
      </c>
      <c r="K34" s="33">
        <v>2019</v>
      </c>
      <c r="L34" s="33">
        <v>8</v>
      </c>
      <c r="M34" s="33">
        <v>3982</v>
      </c>
      <c r="N34" s="33" t="s">
        <v>3273</v>
      </c>
      <c r="O34" s="33">
        <v>748</v>
      </c>
      <c r="P34" s="33" t="s">
        <v>3273</v>
      </c>
      <c r="Q34" s="33">
        <v>139</v>
      </c>
      <c r="R34" s="33" t="s">
        <v>3273</v>
      </c>
    </row>
    <row r="35" spans="1:18" x14ac:dyDescent="0.2">
      <c r="A35" s="33" t="s">
        <v>3322</v>
      </c>
      <c r="B35" s="33" t="s">
        <v>3323</v>
      </c>
      <c r="C35" s="33" t="str">
        <f>LEFT(B35,FIND(",",B35,1)-1)</f>
        <v>Jefferson County</v>
      </c>
      <c r="D35" s="33" t="str">
        <f>RIGHT(B35,LEN(B35)-(FIND(",",B35,1)+1))</f>
        <v>Alabama</v>
      </c>
      <c r="E35" s="33">
        <v>45391</v>
      </c>
      <c r="F35" s="33" t="s">
        <v>3276</v>
      </c>
      <c r="G35" s="33">
        <v>1</v>
      </c>
      <c r="H35" s="33" t="s">
        <v>3272</v>
      </c>
      <c r="I35" s="33">
        <v>1</v>
      </c>
      <c r="J35" s="33" t="s">
        <v>3272</v>
      </c>
      <c r="K35" s="33">
        <v>2019</v>
      </c>
      <c r="L35" s="33">
        <v>11</v>
      </c>
      <c r="M35" s="33">
        <v>3803</v>
      </c>
      <c r="N35" s="33" t="s">
        <v>3273</v>
      </c>
      <c r="O35" s="33">
        <v>928</v>
      </c>
      <c r="P35" s="33" t="s">
        <v>3273</v>
      </c>
      <c r="Q35" s="33">
        <v>162</v>
      </c>
      <c r="R35" s="33" t="s">
        <v>3277</v>
      </c>
    </row>
    <row r="36" spans="1:18" x14ac:dyDescent="0.2">
      <c r="A36" s="33" t="s">
        <v>3322</v>
      </c>
      <c r="B36" s="33" t="s">
        <v>3323</v>
      </c>
      <c r="C36" s="33" t="str">
        <f>LEFT(B36,FIND(",",B36,1)-1)</f>
        <v>Jefferson County</v>
      </c>
      <c r="D36" s="33" t="str">
        <f>RIGHT(B36,LEN(B36)-(FIND(",",B36,1)+1))</f>
        <v>Alabama</v>
      </c>
      <c r="E36" s="33">
        <v>54194</v>
      </c>
      <c r="F36" s="33" t="s">
        <v>3271</v>
      </c>
      <c r="G36" s="33">
        <v>1</v>
      </c>
      <c r="H36" s="33" t="s">
        <v>3272</v>
      </c>
      <c r="I36" s="33">
        <v>1</v>
      </c>
      <c r="J36" s="33" t="s">
        <v>3272</v>
      </c>
      <c r="K36" s="33">
        <v>2019</v>
      </c>
      <c r="L36" s="33">
        <v>74</v>
      </c>
      <c r="M36" s="33">
        <v>33996</v>
      </c>
      <c r="N36" s="33" t="s">
        <v>3278</v>
      </c>
      <c r="O36" s="33">
        <v>7511</v>
      </c>
      <c r="P36" s="33" t="s">
        <v>3278</v>
      </c>
      <c r="Q36" s="33">
        <v>1117</v>
      </c>
      <c r="R36" s="33" t="s">
        <v>3278</v>
      </c>
    </row>
    <row r="37" spans="1:18" x14ac:dyDescent="0.2">
      <c r="A37" s="33" t="s">
        <v>3322</v>
      </c>
      <c r="B37" s="33" t="s">
        <v>3323</v>
      </c>
      <c r="C37" s="33" t="str">
        <f>LEFT(B37,FIND(",",B37,1)-1)</f>
        <v>Jefferson County</v>
      </c>
      <c r="D37" s="33" t="str">
        <f>RIGHT(B37,LEN(B37)-(FIND(",",B37,1)+1))</f>
        <v>Alabama</v>
      </c>
      <c r="E37" s="33">
        <v>81291</v>
      </c>
      <c r="F37" s="33" t="s">
        <v>3279</v>
      </c>
      <c r="G37" s="33">
        <v>1</v>
      </c>
      <c r="H37" s="33" t="s">
        <v>3272</v>
      </c>
      <c r="I37" s="33">
        <v>1</v>
      </c>
      <c r="J37" s="33" t="s">
        <v>3272</v>
      </c>
      <c r="K37" s="33">
        <v>2019</v>
      </c>
      <c r="L37" s="33">
        <v>22</v>
      </c>
      <c r="M37" s="33">
        <v>5794</v>
      </c>
      <c r="N37" s="33" t="s">
        <v>3278</v>
      </c>
      <c r="O37" s="33">
        <v>1260</v>
      </c>
      <c r="P37" s="33" t="s">
        <v>3278</v>
      </c>
      <c r="Q37" s="33">
        <v>264</v>
      </c>
      <c r="R37" s="33" t="s">
        <v>3278</v>
      </c>
    </row>
    <row r="38" spans="1:18" x14ac:dyDescent="0.2">
      <c r="A38" s="33" t="s">
        <v>3324</v>
      </c>
      <c r="B38" s="33" t="s">
        <v>3325</v>
      </c>
      <c r="C38" s="33" t="str">
        <f>LEFT(B38,FIND(",",B38,1)-1)</f>
        <v>Lauderdale County</v>
      </c>
      <c r="D38" s="33" t="str">
        <f>RIGHT(B38,LEN(B38)-(FIND(",",B38,1)+1))</f>
        <v>Alabama</v>
      </c>
      <c r="E38" s="33">
        <v>45391</v>
      </c>
      <c r="F38" s="33" t="s">
        <v>3276</v>
      </c>
      <c r="G38" s="33">
        <v>1</v>
      </c>
      <c r="H38" s="33" t="s">
        <v>3272</v>
      </c>
      <c r="I38" s="33">
        <v>1</v>
      </c>
      <c r="J38" s="33" t="s">
        <v>3272</v>
      </c>
      <c r="K38" s="33">
        <v>2019</v>
      </c>
      <c r="L38" s="33">
        <v>3</v>
      </c>
      <c r="M38" s="33">
        <v>1025</v>
      </c>
      <c r="N38" s="33" t="s">
        <v>3273</v>
      </c>
      <c r="O38" s="33">
        <v>257</v>
      </c>
      <c r="P38" s="33" t="s">
        <v>3273</v>
      </c>
      <c r="Q38" s="33">
        <v>50</v>
      </c>
      <c r="R38" s="33" t="s">
        <v>3273</v>
      </c>
    </row>
    <row r="39" spans="1:18" x14ac:dyDescent="0.2">
      <c r="A39" s="33" t="s">
        <v>3324</v>
      </c>
      <c r="B39" s="33" t="s">
        <v>3325</v>
      </c>
      <c r="C39" s="33" t="str">
        <f>LEFT(B39,FIND(",",B39,1)-1)</f>
        <v>Lauderdale County</v>
      </c>
      <c r="D39" s="33" t="str">
        <f>RIGHT(B39,LEN(B39)-(FIND(",",B39,1)+1))</f>
        <v>Alabama</v>
      </c>
      <c r="E39" s="33">
        <v>54194</v>
      </c>
      <c r="F39" s="33" t="s">
        <v>3271</v>
      </c>
      <c r="G39" s="33">
        <v>1</v>
      </c>
      <c r="H39" s="33" t="s">
        <v>3272</v>
      </c>
      <c r="I39" s="33">
        <v>1</v>
      </c>
      <c r="J39" s="33" t="s">
        <v>3272</v>
      </c>
      <c r="K39" s="33">
        <v>2019</v>
      </c>
      <c r="L39" s="33">
        <v>5</v>
      </c>
      <c r="M39" s="33">
        <v>2058</v>
      </c>
      <c r="N39" s="33" t="s">
        <v>3278</v>
      </c>
      <c r="O39" s="33">
        <v>496</v>
      </c>
      <c r="P39" s="33" t="s">
        <v>3278</v>
      </c>
      <c r="Q39" s="33">
        <v>61</v>
      </c>
      <c r="R39" s="33" t="s">
        <v>3278</v>
      </c>
    </row>
    <row r="40" spans="1:18" x14ac:dyDescent="0.2">
      <c r="A40" s="33" t="s">
        <v>3324</v>
      </c>
      <c r="B40" s="33" t="s">
        <v>3325</v>
      </c>
      <c r="C40" s="33" t="str">
        <f>LEFT(B40,FIND(",",B40,1)-1)</f>
        <v>Lauderdale County</v>
      </c>
      <c r="D40" s="33" t="str">
        <f>RIGHT(B40,LEN(B40)-(FIND(",",B40,1)+1))</f>
        <v>Alabama</v>
      </c>
      <c r="E40" s="33">
        <v>81291</v>
      </c>
      <c r="F40" s="33" t="s">
        <v>3279</v>
      </c>
      <c r="G40" s="33">
        <v>1</v>
      </c>
      <c r="H40" s="33" t="s">
        <v>3272</v>
      </c>
      <c r="I40" s="33">
        <v>1</v>
      </c>
      <c r="J40" s="33" t="s">
        <v>3272</v>
      </c>
      <c r="K40" s="33">
        <v>2019</v>
      </c>
      <c r="L40" s="33">
        <v>5</v>
      </c>
      <c r="M40" s="33">
        <v>325</v>
      </c>
      <c r="N40" s="33" t="s">
        <v>3273</v>
      </c>
      <c r="O40" s="33">
        <v>63</v>
      </c>
      <c r="P40" s="33" t="s">
        <v>3273</v>
      </c>
      <c r="Q40" s="33">
        <v>16</v>
      </c>
      <c r="R40" s="33" t="s">
        <v>3277</v>
      </c>
    </row>
    <row r="41" spans="1:18" x14ac:dyDescent="0.2">
      <c r="A41" s="33" t="s">
        <v>3326</v>
      </c>
      <c r="B41" s="33" t="s">
        <v>3327</v>
      </c>
      <c r="C41" s="33" t="str">
        <f>LEFT(B41,FIND(",",B41,1)-1)</f>
        <v>Lawrence County</v>
      </c>
      <c r="D41" s="33" t="str">
        <f>RIGHT(B41,LEN(B41)-(FIND(",",B41,1)+1))</f>
        <v>Alabama</v>
      </c>
      <c r="E41" s="33">
        <v>54194</v>
      </c>
      <c r="F41" s="33" t="s">
        <v>3271</v>
      </c>
      <c r="G41" s="33">
        <v>1</v>
      </c>
      <c r="H41" s="33" t="s">
        <v>3272</v>
      </c>
      <c r="I41" s="33">
        <v>1</v>
      </c>
      <c r="J41" s="33" t="s">
        <v>3272</v>
      </c>
      <c r="K41" s="33">
        <v>2019</v>
      </c>
      <c r="L41" s="33">
        <v>4</v>
      </c>
      <c r="M41" s="33">
        <v>397</v>
      </c>
      <c r="N41" s="33" t="s">
        <v>3278</v>
      </c>
      <c r="O41" s="33">
        <v>93</v>
      </c>
      <c r="P41" s="33" t="s">
        <v>3278</v>
      </c>
      <c r="Q41" s="33">
        <v>17</v>
      </c>
      <c r="R41" s="33" t="s">
        <v>3278</v>
      </c>
    </row>
    <row r="42" spans="1:18" x14ac:dyDescent="0.2">
      <c r="A42" s="33" t="s">
        <v>3328</v>
      </c>
      <c r="B42" s="33" t="s">
        <v>3329</v>
      </c>
      <c r="C42" s="33" t="str">
        <f>LEFT(B42,FIND(",",B42,1)-1)</f>
        <v>Lee County</v>
      </c>
      <c r="D42" s="33" t="str">
        <f>RIGHT(B42,LEN(B42)-(FIND(",",B42,1)+1))</f>
        <v>Alabama</v>
      </c>
      <c r="E42" s="33">
        <v>54194</v>
      </c>
      <c r="F42" s="33" t="s">
        <v>3271</v>
      </c>
      <c r="G42" s="33">
        <v>1</v>
      </c>
      <c r="H42" s="33" t="s">
        <v>3272</v>
      </c>
      <c r="I42" s="33">
        <v>1</v>
      </c>
      <c r="J42" s="33" t="s">
        <v>3272</v>
      </c>
      <c r="K42" s="33">
        <v>2019</v>
      </c>
      <c r="L42" s="33">
        <v>22</v>
      </c>
      <c r="M42" s="33">
        <v>6374</v>
      </c>
      <c r="N42" s="33" t="s">
        <v>3278</v>
      </c>
      <c r="O42" s="33">
        <v>1417</v>
      </c>
      <c r="P42" s="33" t="s">
        <v>3278</v>
      </c>
      <c r="Q42" s="33">
        <v>282</v>
      </c>
      <c r="R42" s="33" t="s">
        <v>3278</v>
      </c>
    </row>
    <row r="43" spans="1:18" x14ac:dyDescent="0.2">
      <c r="A43" s="33" t="s">
        <v>3328</v>
      </c>
      <c r="B43" s="33" t="s">
        <v>3329</v>
      </c>
      <c r="C43" s="33" t="str">
        <f>LEFT(B43,FIND(",",B43,1)-1)</f>
        <v>Lee County</v>
      </c>
      <c r="D43" s="33" t="str">
        <f>RIGHT(B43,LEN(B43)-(FIND(",",B43,1)+1))</f>
        <v>Alabama</v>
      </c>
      <c r="E43" s="33">
        <v>81291</v>
      </c>
      <c r="F43" s="33" t="s">
        <v>3279</v>
      </c>
      <c r="G43" s="33">
        <v>1</v>
      </c>
      <c r="H43" s="33" t="s">
        <v>3272</v>
      </c>
      <c r="I43" s="33">
        <v>1</v>
      </c>
      <c r="J43" s="33" t="s">
        <v>3272</v>
      </c>
      <c r="K43" s="33">
        <v>2019</v>
      </c>
      <c r="L43" s="33">
        <v>10</v>
      </c>
      <c r="M43" s="33">
        <v>9237</v>
      </c>
      <c r="N43" s="33" t="s">
        <v>3277</v>
      </c>
      <c r="O43" s="33">
        <v>1458</v>
      </c>
      <c r="P43" s="33" t="s">
        <v>3277</v>
      </c>
      <c r="Q43" s="33">
        <v>178</v>
      </c>
      <c r="R43" s="33" t="s">
        <v>3273</v>
      </c>
    </row>
    <row r="44" spans="1:18" x14ac:dyDescent="0.2">
      <c r="A44" s="33" t="s">
        <v>3330</v>
      </c>
      <c r="B44" s="33" t="s">
        <v>3331</v>
      </c>
      <c r="C44" s="33" t="str">
        <f>LEFT(B44,FIND(",",B44,1)-1)</f>
        <v>Limestone County</v>
      </c>
      <c r="D44" s="33" t="str">
        <f>RIGHT(B44,LEN(B44)-(FIND(",",B44,1)+1))</f>
        <v>Alabama</v>
      </c>
      <c r="E44" s="33">
        <v>54194</v>
      </c>
      <c r="F44" s="33" t="s">
        <v>3271</v>
      </c>
      <c r="G44" s="33">
        <v>1</v>
      </c>
      <c r="H44" s="33" t="s">
        <v>3272</v>
      </c>
      <c r="I44" s="33">
        <v>1</v>
      </c>
      <c r="J44" s="33" t="s">
        <v>3272</v>
      </c>
      <c r="K44" s="33">
        <v>2019</v>
      </c>
      <c r="L44" s="33">
        <v>9</v>
      </c>
      <c r="M44" s="33">
        <v>3054</v>
      </c>
      <c r="N44" s="33" t="s">
        <v>3278</v>
      </c>
      <c r="O44" s="33">
        <v>716</v>
      </c>
      <c r="P44" s="33" t="s">
        <v>3278</v>
      </c>
      <c r="Q44" s="33">
        <v>89</v>
      </c>
      <c r="R44" s="33" t="s">
        <v>3273</v>
      </c>
    </row>
    <row r="45" spans="1:18" x14ac:dyDescent="0.2">
      <c r="A45" s="33" t="s">
        <v>3332</v>
      </c>
      <c r="B45" s="33" t="s">
        <v>3333</v>
      </c>
      <c r="C45" s="33" t="str">
        <f>LEFT(B45,FIND(",",B45,1)-1)</f>
        <v>Madison County</v>
      </c>
      <c r="D45" s="33" t="str">
        <f>RIGHT(B45,LEN(B45)-(FIND(",",B45,1)+1))</f>
        <v>Alabama</v>
      </c>
      <c r="E45" s="33">
        <v>45391</v>
      </c>
      <c r="F45" s="33" t="s">
        <v>3276</v>
      </c>
      <c r="G45" s="33">
        <v>1</v>
      </c>
      <c r="H45" s="33" t="s">
        <v>3272</v>
      </c>
      <c r="I45" s="33">
        <v>1</v>
      </c>
      <c r="J45" s="33" t="s">
        <v>3272</v>
      </c>
      <c r="K45" s="33">
        <v>2019</v>
      </c>
      <c r="L45" s="33">
        <v>17</v>
      </c>
      <c r="M45" s="33">
        <v>3656</v>
      </c>
      <c r="N45" s="33" t="s">
        <v>3278</v>
      </c>
      <c r="O45" s="33">
        <v>898</v>
      </c>
      <c r="P45" s="33" t="s">
        <v>3278</v>
      </c>
      <c r="Q45" s="33">
        <v>148</v>
      </c>
      <c r="R45" s="33" t="s">
        <v>3273</v>
      </c>
    </row>
    <row r="46" spans="1:18" x14ac:dyDescent="0.2">
      <c r="A46" s="33" t="s">
        <v>3332</v>
      </c>
      <c r="B46" s="33" t="s">
        <v>3333</v>
      </c>
      <c r="C46" s="33" t="str">
        <f>LEFT(B46,FIND(",",B46,1)-1)</f>
        <v>Madison County</v>
      </c>
      <c r="D46" s="33" t="str">
        <f>RIGHT(B46,LEN(B46)-(FIND(",",B46,1)+1))</f>
        <v>Alabama</v>
      </c>
      <c r="E46" s="33">
        <v>54194</v>
      </c>
      <c r="F46" s="33" t="s">
        <v>3271</v>
      </c>
      <c r="G46" s="33">
        <v>1</v>
      </c>
      <c r="H46" s="33" t="s">
        <v>3272</v>
      </c>
      <c r="I46" s="33">
        <v>1</v>
      </c>
      <c r="J46" s="33" t="s">
        <v>3272</v>
      </c>
      <c r="K46" s="33">
        <v>2019</v>
      </c>
      <c r="L46" s="33">
        <v>51</v>
      </c>
      <c r="M46" s="33">
        <v>24064</v>
      </c>
      <c r="N46" s="33" t="s">
        <v>3278</v>
      </c>
      <c r="O46" s="33">
        <v>5578</v>
      </c>
      <c r="P46" s="33" t="s">
        <v>3278</v>
      </c>
      <c r="Q46" s="33">
        <v>728</v>
      </c>
      <c r="R46" s="33" t="s">
        <v>3278</v>
      </c>
    </row>
    <row r="47" spans="1:18" x14ac:dyDescent="0.2">
      <c r="A47" s="33" t="s">
        <v>3332</v>
      </c>
      <c r="B47" s="33" t="s">
        <v>3333</v>
      </c>
      <c r="C47" s="33" t="str">
        <f>LEFT(B47,FIND(",",B47,1)-1)</f>
        <v>Madison County</v>
      </c>
      <c r="D47" s="33" t="str">
        <f>RIGHT(B47,LEN(B47)-(FIND(",",B47,1)+1))</f>
        <v>Alabama</v>
      </c>
      <c r="E47" s="33">
        <v>81291</v>
      </c>
      <c r="F47" s="33" t="s">
        <v>3279</v>
      </c>
      <c r="G47" s="33">
        <v>1</v>
      </c>
      <c r="H47" s="33" t="s">
        <v>3272</v>
      </c>
      <c r="I47" s="33">
        <v>1</v>
      </c>
      <c r="J47" s="33" t="s">
        <v>3272</v>
      </c>
      <c r="K47" s="33">
        <v>2019</v>
      </c>
      <c r="L47" s="33">
        <v>21</v>
      </c>
      <c r="M47" s="33">
        <v>2217</v>
      </c>
      <c r="N47" s="33" t="s">
        <v>3278</v>
      </c>
      <c r="O47" s="33">
        <v>485</v>
      </c>
      <c r="P47" s="33" t="s">
        <v>3278</v>
      </c>
      <c r="Q47" s="33">
        <v>92</v>
      </c>
      <c r="R47" s="33" t="s">
        <v>3278</v>
      </c>
    </row>
    <row r="48" spans="1:18" x14ac:dyDescent="0.2">
      <c r="A48" s="33" t="s">
        <v>3334</v>
      </c>
      <c r="B48" s="33" t="s">
        <v>3335</v>
      </c>
      <c r="C48" s="33" t="str">
        <f>LEFT(B48,FIND(",",B48,1)-1)</f>
        <v>Marion County</v>
      </c>
      <c r="D48" s="33" t="str">
        <f>RIGHT(B48,LEN(B48)-(FIND(",",B48,1)+1))</f>
        <v>Alabama</v>
      </c>
      <c r="E48" s="33">
        <v>54194</v>
      </c>
      <c r="F48" s="33" t="s">
        <v>3271</v>
      </c>
      <c r="G48" s="33">
        <v>1</v>
      </c>
      <c r="H48" s="33" t="s">
        <v>3272</v>
      </c>
      <c r="I48" s="33">
        <v>1</v>
      </c>
      <c r="J48" s="33" t="s">
        <v>3272</v>
      </c>
      <c r="K48" s="33">
        <v>2019</v>
      </c>
      <c r="L48" s="33">
        <v>3</v>
      </c>
      <c r="M48" s="33">
        <v>171</v>
      </c>
      <c r="N48" s="33" t="s">
        <v>3273</v>
      </c>
      <c r="O48" s="33">
        <v>51</v>
      </c>
      <c r="P48" s="33" t="s">
        <v>3273</v>
      </c>
      <c r="Q48" s="33">
        <v>8</v>
      </c>
      <c r="R48" s="33" t="s">
        <v>3277</v>
      </c>
    </row>
    <row r="49" spans="1:18" x14ac:dyDescent="0.2">
      <c r="A49" s="33" t="s">
        <v>3336</v>
      </c>
      <c r="B49" s="33" t="s">
        <v>3337</v>
      </c>
      <c r="C49" s="33" t="str">
        <f>LEFT(B49,FIND(",",B49,1)-1)</f>
        <v>Marshall County</v>
      </c>
      <c r="D49" s="33" t="str">
        <f>RIGHT(B49,LEN(B49)-(FIND(",",B49,1)+1))</f>
        <v>Alabama</v>
      </c>
      <c r="E49" s="33">
        <v>45391</v>
      </c>
      <c r="F49" s="33" t="s">
        <v>3276</v>
      </c>
      <c r="G49" s="33">
        <v>1</v>
      </c>
      <c r="H49" s="33" t="s">
        <v>3272</v>
      </c>
      <c r="I49" s="33">
        <v>1</v>
      </c>
      <c r="J49" s="33" t="s">
        <v>3272</v>
      </c>
      <c r="K49" s="33">
        <v>2019</v>
      </c>
      <c r="L49" s="33">
        <v>4</v>
      </c>
      <c r="M49" s="33">
        <v>653</v>
      </c>
      <c r="N49" s="33" t="s">
        <v>3278</v>
      </c>
      <c r="O49" s="33">
        <v>171</v>
      </c>
      <c r="P49" s="33" t="s">
        <v>3278</v>
      </c>
      <c r="Q49" s="33">
        <v>36</v>
      </c>
      <c r="R49" s="33" t="s">
        <v>3273</v>
      </c>
    </row>
    <row r="50" spans="1:18" x14ac:dyDescent="0.2">
      <c r="A50" s="33" t="s">
        <v>3336</v>
      </c>
      <c r="B50" s="33" t="s">
        <v>3337</v>
      </c>
      <c r="C50" s="33" t="str">
        <f>LEFT(B50,FIND(",",B50,1)-1)</f>
        <v>Marshall County</v>
      </c>
      <c r="D50" s="33" t="str">
        <f>RIGHT(B50,LEN(B50)-(FIND(",",B50,1)+1))</f>
        <v>Alabama</v>
      </c>
      <c r="E50" s="33">
        <v>54194</v>
      </c>
      <c r="F50" s="33" t="s">
        <v>3271</v>
      </c>
      <c r="G50" s="33">
        <v>1</v>
      </c>
      <c r="H50" s="33" t="s">
        <v>3272</v>
      </c>
      <c r="I50" s="33">
        <v>1</v>
      </c>
      <c r="J50" s="33" t="s">
        <v>3272</v>
      </c>
      <c r="K50" s="33">
        <v>2019</v>
      </c>
      <c r="L50" s="33">
        <v>11</v>
      </c>
      <c r="M50" s="33">
        <v>3154</v>
      </c>
      <c r="N50" s="33" t="s">
        <v>3278</v>
      </c>
      <c r="O50" s="33">
        <v>733</v>
      </c>
      <c r="P50" s="33" t="s">
        <v>3278</v>
      </c>
      <c r="Q50" s="33">
        <v>98</v>
      </c>
      <c r="R50" s="33" t="s">
        <v>3273</v>
      </c>
    </row>
    <row r="51" spans="1:18" x14ac:dyDescent="0.2">
      <c r="A51" s="33" t="s">
        <v>3336</v>
      </c>
      <c r="B51" s="33" t="s">
        <v>3337</v>
      </c>
      <c r="C51" s="33" t="str">
        <f>LEFT(B51,FIND(",",B51,1)-1)</f>
        <v>Marshall County</v>
      </c>
      <c r="D51" s="33" t="str">
        <f>RIGHT(B51,LEN(B51)-(FIND(",",B51,1)+1))</f>
        <v>Alabama</v>
      </c>
      <c r="E51" s="33">
        <v>81291</v>
      </c>
      <c r="F51" s="33" t="s">
        <v>3279</v>
      </c>
      <c r="G51" s="33">
        <v>1</v>
      </c>
      <c r="H51" s="33" t="s">
        <v>3272</v>
      </c>
      <c r="I51" s="33">
        <v>1</v>
      </c>
      <c r="J51" s="33" t="s">
        <v>3272</v>
      </c>
      <c r="K51" s="33">
        <v>2019</v>
      </c>
      <c r="L51" s="33">
        <v>5</v>
      </c>
      <c r="M51" s="33">
        <v>60</v>
      </c>
      <c r="N51" s="33" t="s">
        <v>3277</v>
      </c>
      <c r="O51" s="33">
        <v>19</v>
      </c>
      <c r="P51" s="33" t="s">
        <v>3278</v>
      </c>
      <c r="Q51" s="33">
        <v>7</v>
      </c>
      <c r="R51" s="33" t="s">
        <v>3277</v>
      </c>
    </row>
    <row r="52" spans="1:18" x14ac:dyDescent="0.2">
      <c r="A52" s="33" t="s">
        <v>3338</v>
      </c>
      <c r="B52" s="33" t="s">
        <v>3339</v>
      </c>
      <c r="C52" s="33" t="str">
        <f>LEFT(B52,FIND(",",B52,1)-1)</f>
        <v>Mobile County</v>
      </c>
      <c r="D52" s="33" t="str">
        <f>RIGHT(B52,LEN(B52)-(FIND(",",B52,1)+1))</f>
        <v>Alabama</v>
      </c>
      <c r="E52" s="33">
        <v>45391</v>
      </c>
      <c r="F52" s="33" t="s">
        <v>3276</v>
      </c>
      <c r="G52" s="33">
        <v>1</v>
      </c>
      <c r="H52" s="33" t="s">
        <v>3272</v>
      </c>
      <c r="I52" s="33">
        <v>1</v>
      </c>
      <c r="J52" s="33" t="s">
        <v>3272</v>
      </c>
      <c r="K52" s="33">
        <v>2019</v>
      </c>
      <c r="L52" s="33">
        <v>10</v>
      </c>
      <c r="M52" s="33">
        <v>2742</v>
      </c>
      <c r="N52" s="33" t="s">
        <v>3278</v>
      </c>
      <c r="O52" s="33">
        <v>660</v>
      </c>
      <c r="P52" s="33" t="s">
        <v>3278</v>
      </c>
      <c r="Q52" s="33">
        <v>132</v>
      </c>
      <c r="R52" s="33" t="s">
        <v>3273</v>
      </c>
    </row>
    <row r="53" spans="1:18" x14ac:dyDescent="0.2">
      <c r="A53" s="33" t="s">
        <v>3338</v>
      </c>
      <c r="B53" s="33" t="s">
        <v>3339</v>
      </c>
      <c r="C53" s="33" t="str">
        <f>LEFT(B53,FIND(",",B53,1)-1)</f>
        <v>Mobile County</v>
      </c>
      <c r="D53" s="33" t="str">
        <f>RIGHT(B53,LEN(B53)-(FIND(",",B53,1)+1))</f>
        <v>Alabama</v>
      </c>
      <c r="E53" s="33">
        <v>54194</v>
      </c>
      <c r="F53" s="33" t="s">
        <v>3271</v>
      </c>
      <c r="G53" s="33">
        <v>1</v>
      </c>
      <c r="H53" s="33" t="s">
        <v>3272</v>
      </c>
      <c r="I53" s="33">
        <v>1</v>
      </c>
      <c r="J53" s="33" t="s">
        <v>3272</v>
      </c>
      <c r="K53" s="33">
        <v>2019</v>
      </c>
      <c r="L53" s="33">
        <v>40</v>
      </c>
      <c r="M53" s="33">
        <v>12758</v>
      </c>
      <c r="N53" s="33" t="s">
        <v>3278</v>
      </c>
      <c r="O53" s="33">
        <v>2919</v>
      </c>
      <c r="P53" s="33" t="s">
        <v>3278</v>
      </c>
      <c r="Q53" s="33">
        <v>389</v>
      </c>
      <c r="R53" s="33" t="s">
        <v>3278</v>
      </c>
    </row>
    <row r="54" spans="1:18" x14ac:dyDescent="0.2">
      <c r="A54" s="33" t="s">
        <v>3338</v>
      </c>
      <c r="B54" s="33" t="s">
        <v>3339</v>
      </c>
      <c r="C54" s="33" t="str">
        <f>LEFT(B54,FIND(",",B54,1)-1)</f>
        <v>Mobile County</v>
      </c>
      <c r="D54" s="33" t="str">
        <f>RIGHT(B54,LEN(B54)-(FIND(",",B54,1)+1))</f>
        <v>Alabama</v>
      </c>
      <c r="E54" s="33">
        <v>81291</v>
      </c>
      <c r="F54" s="33" t="s">
        <v>3279</v>
      </c>
      <c r="G54" s="33">
        <v>1</v>
      </c>
      <c r="H54" s="33" t="s">
        <v>3272</v>
      </c>
      <c r="I54" s="33">
        <v>1</v>
      </c>
      <c r="J54" s="33" t="s">
        <v>3272</v>
      </c>
      <c r="K54" s="33">
        <v>2019</v>
      </c>
      <c r="L54" s="33">
        <v>16</v>
      </c>
      <c r="M54" s="33">
        <v>1500</v>
      </c>
      <c r="N54" s="33" t="s">
        <v>3278</v>
      </c>
      <c r="O54" s="33">
        <v>344</v>
      </c>
      <c r="P54" s="33" t="s">
        <v>3278</v>
      </c>
      <c r="Q54" s="33">
        <v>64</v>
      </c>
      <c r="R54" s="33" t="s">
        <v>3278</v>
      </c>
    </row>
    <row r="55" spans="1:18" x14ac:dyDescent="0.2">
      <c r="A55" s="33" t="s">
        <v>3340</v>
      </c>
      <c r="B55" s="33" t="s">
        <v>3341</v>
      </c>
      <c r="C55" s="33" t="str">
        <f>LEFT(B55,FIND(",",B55,1)-1)</f>
        <v>Montgomery County</v>
      </c>
      <c r="D55" s="33" t="str">
        <f>RIGHT(B55,LEN(B55)-(FIND(",",B55,1)+1))</f>
        <v>Alabama</v>
      </c>
      <c r="E55" s="33">
        <v>45391</v>
      </c>
      <c r="F55" s="33" t="s">
        <v>3276</v>
      </c>
      <c r="G55" s="33">
        <v>1</v>
      </c>
      <c r="H55" s="33" t="s">
        <v>3272</v>
      </c>
      <c r="I55" s="33">
        <v>1</v>
      </c>
      <c r="J55" s="33" t="s">
        <v>3272</v>
      </c>
      <c r="K55" s="33">
        <v>2019</v>
      </c>
      <c r="L55" s="33">
        <v>7</v>
      </c>
      <c r="M55" s="33">
        <v>1426</v>
      </c>
      <c r="N55" s="33" t="s">
        <v>3278</v>
      </c>
      <c r="O55" s="33">
        <v>340</v>
      </c>
      <c r="P55" s="33" t="s">
        <v>3273</v>
      </c>
      <c r="Q55" s="33">
        <v>82</v>
      </c>
      <c r="R55" s="33" t="s">
        <v>3273</v>
      </c>
    </row>
    <row r="56" spans="1:18" x14ac:dyDescent="0.2">
      <c r="A56" s="33" t="s">
        <v>3340</v>
      </c>
      <c r="B56" s="33" t="s">
        <v>3341</v>
      </c>
      <c r="C56" s="33" t="str">
        <f>LEFT(B56,FIND(",",B56,1)-1)</f>
        <v>Montgomery County</v>
      </c>
      <c r="D56" s="33" t="str">
        <f>RIGHT(B56,LEN(B56)-(FIND(",",B56,1)+1))</f>
        <v>Alabama</v>
      </c>
      <c r="E56" s="33">
        <v>54194</v>
      </c>
      <c r="F56" s="33" t="s">
        <v>3271</v>
      </c>
      <c r="G56" s="33">
        <v>1</v>
      </c>
      <c r="H56" s="33" t="s">
        <v>3272</v>
      </c>
      <c r="I56" s="33">
        <v>1</v>
      </c>
      <c r="J56" s="33" t="s">
        <v>3272</v>
      </c>
      <c r="K56" s="33">
        <v>2019</v>
      </c>
      <c r="L56" s="33">
        <v>25</v>
      </c>
      <c r="M56" s="33">
        <v>7411</v>
      </c>
      <c r="N56" s="33" t="s">
        <v>3278</v>
      </c>
      <c r="O56" s="33">
        <v>1714</v>
      </c>
      <c r="P56" s="33" t="s">
        <v>3278</v>
      </c>
      <c r="Q56" s="33">
        <v>270</v>
      </c>
      <c r="R56" s="33" t="s">
        <v>3278</v>
      </c>
    </row>
    <row r="57" spans="1:18" x14ac:dyDescent="0.2">
      <c r="A57" s="33" t="s">
        <v>3340</v>
      </c>
      <c r="B57" s="33" t="s">
        <v>3341</v>
      </c>
      <c r="C57" s="33" t="str">
        <f>LEFT(B57,FIND(",",B57,1)-1)</f>
        <v>Montgomery County</v>
      </c>
      <c r="D57" s="33" t="str">
        <f>RIGHT(B57,LEN(B57)-(FIND(",",B57,1)+1))</f>
        <v>Alabama</v>
      </c>
      <c r="E57" s="33">
        <v>81291</v>
      </c>
      <c r="F57" s="33" t="s">
        <v>3279</v>
      </c>
      <c r="G57" s="33">
        <v>1</v>
      </c>
      <c r="H57" s="33" t="s">
        <v>3272</v>
      </c>
      <c r="I57" s="33">
        <v>1</v>
      </c>
      <c r="J57" s="33" t="s">
        <v>3272</v>
      </c>
      <c r="K57" s="33">
        <v>2019</v>
      </c>
      <c r="L57" s="33">
        <v>7</v>
      </c>
      <c r="M57" s="33">
        <v>766</v>
      </c>
      <c r="N57" s="33" t="s">
        <v>3278</v>
      </c>
      <c r="O57" s="33">
        <v>145</v>
      </c>
      <c r="P57" s="33" t="s">
        <v>3278</v>
      </c>
      <c r="Q57" s="33">
        <v>21</v>
      </c>
      <c r="R57" s="33" t="s">
        <v>3278</v>
      </c>
    </row>
    <row r="58" spans="1:18" x14ac:dyDescent="0.2">
      <c r="A58" s="33" t="s">
        <v>3342</v>
      </c>
      <c r="B58" s="33" t="s">
        <v>3343</v>
      </c>
      <c r="C58" s="33" t="str">
        <f>LEFT(B58,FIND(",",B58,1)-1)</f>
        <v>Morgan County</v>
      </c>
      <c r="D58" s="33" t="str">
        <f>RIGHT(B58,LEN(B58)-(FIND(",",B58,1)+1))</f>
        <v>Alabama</v>
      </c>
      <c r="E58" s="33">
        <v>45391</v>
      </c>
      <c r="F58" s="33" t="s">
        <v>3276</v>
      </c>
      <c r="G58" s="33">
        <v>1</v>
      </c>
      <c r="H58" s="33" t="s">
        <v>3272</v>
      </c>
      <c r="I58" s="33">
        <v>1</v>
      </c>
      <c r="J58" s="33" t="s">
        <v>3272</v>
      </c>
      <c r="K58" s="33">
        <v>2019</v>
      </c>
      <c r="L58" s="33">
        <v>3</v>
      </c>
      <c r="M58" s="33">
        <v>1090</v>
      </c>
      <c r="N58" s="33" t="s">
        <v>3277</v>
      </c>
      <c r="O58" s="33">
        <v>264</v>
      </c>
      <c r="P58" s="33" t="s">
        <v>3273</v>
      </c>
      <c r="Q58" s="33">
        <v>49</v>
      </c>
      <c r="R58" s="33" t="s">
        <v>3277</v>
      </c>
    </row>
    <row r="59" spans="1:18" x14ac:dyDescent="0.2">
      <c r="A59" s="33" t="s">
        <v>3342</v>
      </c>
      <c r="B59" s="33" t="s">
        <v>3343</v>
      </c>
      <c r="C59" s="33" t="str">
        <f>LEFT(B59,FIND(",",B59,1)-1)</f>
        <v>Morgan County</v>
      </c>
      <c r="D59" s="33" t="str">
        <f>RIGHT(B59,LEN(B59)-(FIND(",",B59,1)+1))</f>
        <v>Alabama</v>
      </c>
      <c r="E59" s="33">
        <v>54194</v>
      </c>
      <c r="F59" s="33" t="s">
        <v>3271</v>
      </c>
      <c r="G59" s="33">
        <v>1</v>
      </c>
      <c r="H59" s="33" t="s">
        <v>3272</v>
      </c>
      <c r="I59" s="33">
        <v>1</v>
      </c>
      <c r="J59" s="33" t="s">
        <v>3272</v>
      </c>
      <c r="K59" s="33">
        <v>2019</v>
      </c>
      <c r="L59" s="33">
        <v>15</v>
      </c>
      <c r="M59" s="33">
        <v>4095</v>
      </c>
      <c r="N59" s="33" t="s">
        <v>3273</v>
      </c>
      <c r="O59" s="33">
        <v>971</v>
      </c>
      <c r="P59" s="33" t="s">
        <v>3273</v>
      </c>
      <c r="Q59" s="33">
        <v>149</v>
      </c>
      <c r="R59" s="33" t="s">
        <v>3273</v>
      </c>
    </row>
    <row r="60" spans="1:18" x14ac:dyDescent="0.2">
      <c r="A60" s="33" t="s">
        <v>3342</v>
      </c>
      <c r="B60" s="33" t="s">
        <v>3343</v>
      </c>
      <c r="C60" s="33" t="str">
        <f>LEFT(B60,FIND(",",B60,1)-1)</f>
        <v>Morgan County</v>
      </c>
      <c r="D60" s="33" t="str">
        <f>RIGHT(B60,LEN(B60)-(FIND(",",B60,1)+1))</f>
        <v>Alabama</v>
      </c>
      <c r="E60" s="33">
        <v>81291</v>
      </c>
      <c r="F60" s="33" t="s">
        <v>3279</v>
      </c>
      <c r="G60" s="33">
        <v>1</v>
      </c>
      <c r="H60" s="33" t="s">
        <v>3272</v>
      </c>
      <c r="I60" s="33">
        <v>1</v>
      </c>
      <c r="J60" s="33" t="s">
        <v>3272</v>
      </c>
      <c r="K60" s="33">
        <v>2019</v>
      </c>
      <c r="L60" s="33">
        <v>5</v>
      </c>
      <c r="M60" s="33">
        <v>77</v>
      </c>
      <c r="N60" s="33" t="s">
        <v>3278</v>
      </c>
      <c r="O60" s="33">
        <v>19</v>
      </c>
      <c r="P60" s="33" t="s">
        <v>3277</v>
      </c>
      <c r="Q60" s="33">
        <v>4</v>
      </c>
      <c r="R60" s="33" t="s">
        <v>3277</v>
      </c>
    </row>
    <row r="61" spans="1:18" x14ac:dyDescent="0.2">
      <c r="A61" s="33" t="s">
        <v>3344</v>
      </c>
      <c r="B61" s="33" t="s">
        <v>3345</v>
      </c>
      <c r="C61" s="33" t="str">
        <f>LEFT(B61,FIND(",",B61,1)-1)</f>
        <v>Pike County</v>
      </c>
      <c r="D61" s="33" t="str">
        <f>RIGHT(B61,LEN(B61)-(FIND(",",B61,1)+1))</f>
        <v>Alabama</v>
      </c>
      <c r="E61" s="33">
        <v>54194</v>
      </c>
      <c r="F61" s="33" t="s">
        <v>3271</v>
      </c>
      <c r="G61" s="33">
        <v>1</v>
      </c>
      <c r="H61" s="33" t="s">
        <v>3272</v>
      </c>
      <c r="I61" s="33">
        <v>1</v>
      </c>
      <c r="J61" s="33" t="s">
        <v>3272</v>
      </c>
      <c r="K61" s="33">
        <v>2019</v>
      </c>
      <c r="L61" s="33">
        <v>5</v>
      </c>
      <c r="M61" s="33">
        <v>761</v>
      </c>
      <c r="N61" s="33" t="s">
        <v>3278</v>
      </c>
      <c r="O61" s="33">
        <v>205</v>
      </c>
      <c r="P61" s="33" t="s">
        <v>3278</v>
      </c>
      <c r="Q61" s="33">
        <v>31</v>
      </c>
      <c r="R61" s="33" t="s">
        <v>3273</v>
      </c>
    </row>
    <row r="62" spans="1:18" x14ac:dyDescent="0.2">
      <c r="A62" s="33" t="s">
        <v>3346</v>
      </c>
      <c r="B62" s="33" t="s">
        <v>3347</v>
      </c>
      <c r="C62" s="33" t="str">
        <f>LEFT(B62,FIND(",",B62,1)-1)</f>
        <v>Russell County</v>
      </c>
      <c r="D62" s="33" t="str">
        <f>RIGHT(B62,LEN(B62)-(FIND(",",B62,1)+1))</f>
        <v>Alabama</v>
      </c>
      <c r="E62" s="33">
        <v>54194</v>
      </c>
      <c r="F62" s="33" t="s">
        <v>3271</v>
      </c>
      <c r="G62" s="33">
        <v>1</v>
      </c>
      <c r="H62" s="33" t="s">
        <v>3272</v>
      </c>
      <c r="I62" s="33">
        <v>1</v>
      </c>
      <c r="J62" s="33" t="s">
        <v>3272</v>
      </c>
      <c r="K62" s="33">
        <v>2019</v>
      </c>
      <c r="L62" s="33">
        <v>8</v>
      </c>
      <c r="M62" s="33">
        <v>1174</v>
      </c>
      <c r="N62" s="33" t="s">
        <v>3278</v>
      </c>
      <c r="O62" s="33">
        <v>309</v>
      </c>
      <c r="P62" s="33" t="s">
        <v>3278</v>
      </c>
      <c r="Q62" s="33">
        <v>50</v>
      </c>
      <c r="R62" s="33" t="s">
        <v>3273</v>
      </c>
    </row>
    <row r="63" spans="1:18" x14ac:dyDescent="0.2">
      <c r="A63" s="33" t="s">
        <v>3348</v>
      </c>
      <c r="B63" s="33" t="s">
        <v>3349</v>
      </c>
      <c r="C63" s="33" t="str">
        <f>LEFT(B63,FIND(",",B63,1)-1)</f>
        <v>St. Clair County</v>
      </c>
      <c r="D63" s="33" t="str">
        <f>RIGHT(B63,LEN(B63)-(FIND(",",B63,1)+1))</f>
        <v>Alabama</v>
      </c>
      <c r="E63" s="33">
        <v>54194</v>
      </c>
      <c r="F63" s="33" t="s">
        <v>3271</v>
      </c>
      <c r="G63" s="33">
        <v>1</v>
      </c>
      <c r="H63" s="33" t="s">
        <v>3272</v>
      </c>
      <c r="I63" s="33">
        <v>1</v>
      </c>
      <c r="J63" s="33" t="s">
        <v>3272</v>
      </c>
      <c r="K63" s="33">
        <v>2019</v>
      </c>
      <c r="L63" s="33">
        <v>8</v>
      </c>
      <c r="M63" s="33">
        <v>3709</v>
      </c>
      <c r="N63" s="33" t="s">
        <v>3278</v>
      </c>
      <c r="O63" s="33">
        <v>841</v>
      </c>
      <c r="P63" s="33" t="s">
        <v>3278</v>
      </c>
      <c r="Q63" s="33">
        <v>112</v>
      </c>
      <c r="R63" s="33" t="s">
        <v>3278</v>
      </c>
    </row>
    <row r="64" spans="1:18" x14ac:dyDescent="0.2">
      <c r="A64" s="33" t="s">
        <v>3348</v>
      </c>
      <c r="B64" s="33" t="s">
        <v>3349</v>
      </c>
      <c r="C64" s="33" t="str">
        <f>LEFT(B64,FIND(",",B64,1)-1)</f>
        <v>St. Clair County</v>
      </c>
      <c r="D64" s="33" t="str">
        <f>RIGHT(B64,LEN(B64)-(FIND(",",B64,1)+1))</f>
        <v>Alabama</v>
      </c>
      <c r="E64" s="33">
        <v>81291</v>
      </c>
      <c r="F64" s="33" t="s">
        <v>3279</v>
      </c>
      <c r="G64" s="33">
        <v>1</v>
      </c>
      <c r="H64" s="33" t="s">
        <v>3272</v>
      </c>
      <c r="I64" s="33">
        <v>1</v>
      </c>
      <c r="J64" s="33" t="s">
        <v>3272</v>
      </c>
      <c r="K64" s="33">
        <v>2019</v>
      </c>
      <c r="L64" s="33">
        <v>6</v>
      </c>
      <c r="M64" s="33">
        <v>200</v>
      </c>
      <c r="N64" s="33" t="s">
        <v>3278</v>
      </c>
      <c r="O64" s="33">
        <v>46</v>
      </c>
      <c r="P64" s="33" t="s">
        <v>3273</v>
      </c>
      <c r="Q64" s="33">
        <v>20</v>
      </c>
      <c r="R64" s="33" t="s">
        <v>3277</v>
      </c>
    </row>
    <row r="65" spans="1:18" x14ac:dyDescent="0.2">
      <c r="A65" s="33" t="s">
        <v>3350</v>
      </c>
      <c r="B65" s="33" t="s">
        <v>3351</v>
      </c>
      <c r="C65" s="33" t="str">
        <f>LEFT(B65,FIND(",",B65,1)-1)</f>
        <v>Shelby County</v>
      </c>
      <c r="D65" s="33" t="str">
        <f>RIGHT(B65,LEN(B65)-(FIND(",",B65,1)+1))</f>
        <v>Alabama</v>
      </c>
      <c r="E65" s="33">
        <v>45391</v>
      </c>
      <c r="F65" s="33" t="s">
        <v>3276</v>
      </c>
      <c r="G65" s="33">
        <v>1</v>
      </c>
      <c r="H65" s="33" t="s">
        <v>3272</v>
      </c>
      <c r="I65" s="33">
        <v>1</v>
      </c>
      <c r="J65" s="33" t="s">
        <v>3272</v>
      </c>
      <c r="K65" s="33">
        <v>2019</v>
      </c>
      <c r="L65" s="33">
        <v>7</v>
      </c>
      <c r="M65" s="33">
        <v>1575</v>
      </c>
      <c r="N65" s="33" t="s">
        <v>3273</v>
      </c>
      <c r="O65" s="33">
        <v>378</v>
      </c>
      <c r="P65" s="33" t="s">
        <v>3273</v>
      </c>
      <c r="Q65" s="33">
        <v>79</v>
      </c>
      <c r="R65" s="33" t="s">
        <v>3277</v>
      </c>
    </row>
    <row r="66" spans="1:18" x14ac:dyDescent="0.2">
      <c r="A66" s="33" t="s">
        <v>3350</v>
      </c>
      <c r="B66" s="33" t="s">
        <v>3351</v>
      </c>
      <c r="C66" s="33" t="str">
        <f>LEFT(B66,FIND(",",B66,1)-1)</f>
        <v>Shelby County</v>
      </c>
      <c r="D66" s="33" t="str">
        <f>RIGHT(B66,LEN(B66)-(FIND(",",B66,1)+1))</f>
        <v>Alabama</v>
      </c>
      <c r="E66" s="33">
        <v>54194</v>
      </c>
      <c r="F66" s="33" t="s">
        <v>3271</v>
      </c>
      <c r="G66" s="33">
        <v>1</v>
      </c>
      <c r="H66" s="33" t="s">
        <v>3272</v>
      </c>
      <c r="I66" s="33">
        <v>1</v>
      </c>
      <c r="J66" s="33" t="s">
        <v>3272</v>
      </c>
      <c r="K66" s="33">
        <v>2019</v>
      </c>
      <c r="L66" s="33">
        <v>34</v>
      </c>
      <c r="M66" s="33">
        <v>32505</v>
      </c>
      <c r="N66" s="33" t="s">
        <v>3278</v>
      </c>
      <c r="O66" s="33">
        <v>6717</v>
      </c>
      <c r="P66" s="33" t="s">
        <v>3278</v>
      </c>
      <c r="Q66" s="33">
        <v>648</v>
      </c>
      <c r="R66" s="33" t="s">
        <v>3278</v>
      </c>
    </row>
    <row r="67" spans="1:18" x14ac:dyDescent="0.2">
      <c r="A67" s="33" t="s">
        <v>3350</v>
      </c>
      <c r="B67" s="33" t="s">
        <v>3351</v>
      </c>
      <c r="C67" s="33" t="str">
        <f>LEFT(B67,FIND(",",B67,1)-1)</f>
        <v>Shelby County</v>
      </c>
      <c r="D67" s="33" t="str">
        <f>RIGHT(B67,LEN(B67)-(FIND(",",B67,1)+1))</f>
        <v>Alabama</v>
      </c>
      <c r="E67" s="33">
        <v>81291</v>
      </c>
      <c r="F67" s="33" t="s">
        <v>3279</v>
      </c>
      <c r="G67" s="33">
        <v>1</v>
      </c>
      <c r="H67" s="33" t="s">
        <v>3272</v>
      </c>
      <c r="I67" s="33">
        <v>1</v>
      </c>
      <c r="J67" s="33" t="s">
        <v>3272</v>
      </c>
      <c r="K67" s="33">
        <v>2019</v>
      </c>
      <c r="L67" s="33">
        <v>19</v>
      </c>
      <c r="M67" s="33">
        <v>1933</v>
      </c>
      <c r="N67" s="33" t="s">
        <v>3278</v>
      </c>
      <c r="O67" s="33">
        <v>412</v>
      </c>
      <c r="P67" s="33" t="s">
        <v>3278</v>
      </c>
      <c r="Q67" s="33">
        <v>98</v>
      </c>
      <c r="R67" s="33" t="s">
        <v>3278</v>
      </c>
    </row>
    <row r="68" spans="1:18" x14ac:dyDescent="0.2">
      <c r="A68" s="33" t="s">
        <v>3352</v>
      </c>
      <c r="B68" s="33" t="s">
        <v>3353</v>
      </c>
      <c r="C68" s="33" t="str">
        <f>LEFT(B68,FIND(",",B68,1)-1)</f>
        <v>Talladega County</v>
      </c>
      <c r="D68" s="33" t="str">
        <f>RIGHT(B68,LEN(B68)-(FIND(",",B68,1)+1))</f>
        <v>Alabama</v>
      </c>
      <c r="E68" s="33">
        <v>54194</v>
      </c>
      <c r="F68" s="33" t="s">
        <v>3271</v>
      </c>
      <c r="G68" s="33">
        <v>1</v>
      </c>
      <c r="H68" s="33" t="s">
        <v>3272</v>
      </c>
      <c r="I68" s="33">
        <v>1</v>
      </c>
      <c r="J68" s="33" t="s">
        <v>3272</v>
      </c>
      <c r="K68" s="33">
        <v>2019</v>
      </c>
      <c r="L68" s="33">
        <v>6</v>
      </c>
      <c r="M68" s="33">
        <v>1138</v>
      </c>
      <c r="N68" s="33" t="s">
        <v>3273</v>
      </c>
      <c r="O68" s="33">
        <v>251</v>
      </c>
      <c r="P68" s="33" t="s">
        <v>3273</v>
      </c>
      <c r="Q68" s="33">
        <v>37</v>
      </c>
      <c r="R68" s="33" t="s">
        <v>3278</v>
      </c>
    </row>
    <row r="69" spans="1:18" x14ac:dyDescent="0.2">
      <c r="A69" s="33" t="s">
        <v>3354</v>
      </c>
      <c r="B69" s="33" t="s">
        <v>3355</v>
      </c>
      <c r="C69" s="33" t="str">
        <f>LEFT(B69,FIND(",",B69,1)-1)</f>
        <v>Tallapoosa County</v>
      </c>
      <c r="D69" s="33" t="str">
        <f>RIGHT(B69,LEN(B69)-(FIND(",",B69,1)+1))</f>
        <v>Alabama</v>
      </c>
      <c r="E69" s="33">
        <v>54194</v>
      </c>
      <c r="F69" s="33" t="s">
        <v>3271</v>
      </c>
      <c r="G69" s="33">
        <v>1</v>
      </c>
      <c r="H69" s="33" t="s">
        <v>3272</v>
      </c>
      <c r="I69" s="33">
        <v>1</v>
      </c>
      <c r="J69" s="33" t="s">
        <v>3272</v>
      </c>
      <c r="K69" s="33">
        <v>2019</v>
      </c>
      <c r="L69" s="33">
        <v>5</v>
      </c>
      <c r="M69" s="33">
        <v>1097</v>
      </c>
      <c r="N69" s="33" t="s">
        <v>3278</v>
      </c>
      <c r="O69" s="33">
        <v>265</v>
      </c>
      <c r="P69" s="33" t="s">
        <v>3278</v>
      </c>
      <c r="Q69" s="33">
        <v>51</v>
      </c>
      <c r="R69" s="33" t="s">
        <v>3273</v>
      </c>
    </row>
    <row r="70" spans="1:18" x14ac:dyDescent="0.2">
      <c r="A70" s="33" t="s">
        <v>3356</v>
      </c>
      <c r="B70" s="33" t="s">
        <v>3357</v>
      </c>
      <c r="C70" s="33" t="str">
        <f>LEFT(B70,FIND(",",B70,1)-1)</f>
        <v>Tuscaloosa County</v>
      </c>
      <c r="D70" s="33" t="str">
        <f>RIGHT(B70,LEN(B70)-(FIND(",",B70,1)+1))</f>
        <v>Alabama</v>
      </c>
      <c r="E70" s="33">
        <v>45391</v>
      </c>
      <c r="F70" s="33" t="s">
        <v>3276</v>
      </c>
      <c r="G70" s="33">
        <v>1</v>
      </c>
      <c r="H70" s="33" t="s">
        <v>3272</v>
      </c>
      <c r="I70" s="33">
        <v>1</v>
      </c>
      <c r="J70" s="33" t="s">
        <v>3272</v>
      </c>
      <c r="K70" s="33">
        <v>2019</v>
      </c>
      <c r="L70" s="33">
        <v>3</v>
      </c>
      <c r="M70" s="33">
        <v>936</v>
      </c>
      <c r="N70" s="33" t="s">
        <v>3277</v>
      </c>
      <c r="O70" s="33">
        <v>223</v>
      </c>
      <c r="P70" s="33" t="s">
        <v>3277</v>
      </c>
      <c r="Q70" s="33">
        <v>56</v>
      </c>
      <c r="R70" s="33" t="s">
        <v>3277</v>
      </c>
    </row>
    <row r="71" spans="1:18" x14ac:dyDescent="0.2">
      <c r="A71" s="33" t="s">
        <v>3356</v>
      </c>
      <c r="B71" s="33" t="s">
        <v>3357</v>
      </c>
      <c r="C71" s="33" t="str">
        <f>LEFT(B71,FIND(",",B71,1)-1)</f>
        <v>Tuscaloosa County</v>
      </c>
      <c r="D71" s="33" t="str">
        <f>RIGHT(B71,LEN(B71)-(FIND(",",B71,1)+1))</f>
        <v>Alabama</v>
      </c>
      <c r="E71" s="33">
        <v>54194</v>
      </c>
      <c r="F71" s="33" t="s">
        <v>3271</v>
      </c>
      <c r="G71" s="33">
        <v>1</v>
      </c>
      <c r="H71" s="33" t="s">
        <v>3272</v>
      </c>
      <c r="I71" s="33">
        <v>1</v>
      </c>
      <c r="J71" s="33" t="s">
        <v>3272</v>
      </c>
      <c r="K71" s="33">
        <v>2019</v>
      </c>
      <c r="L71" s="33">
        <v>17</v>
      </c>
      <c r="M71" s="33">
        <v>5527</v>
      </c>
      <c r="N71" s="33" t="s">
        <v>3278</v>
      </c>
      <c r="O71" s="33">
        <v>1325</v>
      </c>
      <c r="P71" s="33" t="s">
        <v>3278</v>
      </c>
      <c r="Q71" s="33">
        <v>213</v>
      </c>
      <c r="R71" s="33" t="s">
        <v>3273</v>
      </c>
    </row>
    <row r="72" spans="1:18" x14ac:dyDescent="0.2">
      <c r="A72" s="33" t="s">
        <v>3356</v>
      </c>
      <c r="B72" s="33" t="s">
        <v>3357</v>
      </c>
      <c r="C72" s="33" t="str">
        <f>LEFT(B72,FIND(",",B72,1)-1)</f>
        <v>Tuscaloosa County</v>
      </c>
      <c r="D72" s="33" t="str">
        <f>RIGHT(B72,LEN(B72)-(FIND(",",B72,1)+1))</f>
        <v>Alabama</v>
      </c>
      <c r="E72" s="33">
        <v>81291</v>
      </c>
      <c r="F72" s="33" t="s">
        <v>3279</v>
      </c>
      <c r="G72" s="33">
        <v>1</v>
      </c>
      <c r="H72" s="33" t="s">
        <v>3272</v>
      </c>
      <c r="I72" s="33">
        <v>1</v>
      </c>
      <c r="J72" s="33" t="s">
        <v>3272</v>
      </c>
      <c r="K72" s="33">
        <v>2019</v>
      </c>
      <c r="L72" s="33">
        <v>7</v>
      </c>
      <c r="M72" s="33">
        <v>849</v>
      </c>
      <c r="N72" s="33" t="s">
        <v>3278</v>
      </c>
      <c r="O72" s="33">
        <v>162</v>
      </c>
      <c r="P72" s="33" t="s">
        <v>3278</v>
      </c>
      <c r="Q72" s="33">
        <v>45</v>
      </c>
      <c r="R72" s="33" t="s">
        <v>3273</v>
      </c>
    </row>
    <row r="73" spans="1:18" x14ac:dyDescent="0.2">
      <c r="A73" s="33" t="s">
        <v>3358</v>
      </c>
      <c r="B73" s="33" t="s">
        <v>3359</v>
      </c>
      <c r="C73" s="33" t="str">
        <f>LEFT(B73,FIND(",",B73,1)-1)</f>
        <v>Walker County</v>
      </c>
      <c r="D73" s="33" t="str">
        <f>RIGHT(B73,LEN(B73)-(FIND(",",B73,1)+1))</f>
        <v>Alabama</v>
      </c>
      <c r="E73" s="33">
        <v>54194</v>
      </c>
      <c r="F73" s="33" t="s">
        <v>3271</v>
      </c>
      <c r="G73" s="33">
        <v>1</v>
      </c>
      <c r="H73" s="33" t="s">
        <v>3272</v>
      </c>
      <c r="I73" s="33">
        <v>1</v>
      </c>
      <c r="J73" s="33" t="s">
        <v>3272</v>
      </c>
      <c r="K73" s="33">
        <v>2019</v>
      </c>
      <c r="L73" s="33">
        <v>7</v>
      </c>
      <c r="M73" s="33">
        <v>1956</v>
      </c>
      <c r="N73" s="33" t="s">
        <v>3273</v>
      </c>
      <c r="O73" s="33">
        <v>459</v>
      </c>
      <c r="P73" s="33" t="s">
        <v>3273</v>
      </c>
      <c r="Q73" s="33">
        <v>64</v>
      </c>
      <c r="R73" s="33" t="s">
        <v>3273</v>
      </c>
    </row>
    <row r="74" spans="1:18" x14ac:dyDescent="0.2">
      <c r="A74" s="33" t="s">
        <v>3358</v>
      </c>
      <c r="B74" s="33" t="s">
        <v>3359</v>
      </c>
      <c r="C74" s="33" t="str">
        <f>LEFT(B74,FIND(",",B74,1)-1)</f>
        <v>Walker County</v>
      </c>
      <c r="D74" s="33" t="str">
        <f>RIGHT(B74,LEN(B74)-(FIND(",",B74,1)+1))</f>
        <v>Alabama</v>
      </c>
      <c r="E74" s="33">
        <v>81291</v>
      </c>
      <c r="F74" s="33" t="s">
        <v>3279</v>
      </c>
      <c r="G74" s="33">
        <v>1</v>
      </c>
      <c r="H74" s="33" t="s">
        <v>3272</v>
      </c>
      <c r="I74" s="33">
        <v>1</v>
      </c>
      <c r="J74" s="33" t="s">
        <v>3272</v>
      </c>
      <c r="K74" s="33">
        <v>2019</v>
      </c>
      <c r="L74" s="33">
        <v>4</v>
      </c>
      <c r="M74" s="33">
        <v>349</v>
      </c>
      <c r="N74" s="33" t="s">
        <v>3273</v>
      </c>
      <c r="O74" s="33">
        <v>76</v>
      </c>
      <c r="P74" s="33" t="s">
        <v>3277</v>
      </c>
      <c r="Q74" s="33">
        <v>15</v>
      </c>
      <c r="R74" s="33" t="s">
        <v>3278</v>
      </c>
    </row>
    <row r="75" spans="1:18" x14ac:dyDescent="0.2">
      <c r="A75" s="33" t="s">
        <v>3360</v>
      </c>
      <c r="B75" s="33" t="s">
        <v>3361</v>
      </c>
      <c r="C75" s="33" t="str">
        <f>LEFT(B75,FIND(",",B75,1)-1)</f>
        <v>Winston County</v>
      </c>
      <c r="D75" s="33" t="str">
        <f>RIGHT(B75,LEN(B75)-(FIND(",",B75,1)+1))</f>
        <v>Alabama</v>
      </c>
      <c r="E75" s="33">
        <v>54194</v>
      </c>
      <c r="F75" s="33" t="s">
        <v>3271</v>
      </c>
      <c r="G75" s="33">
        <v>1</v>
      </c>
      <c r="H75" s="33" t="s">
        <v>3272</v>
      </c>
      <c r="I75" s="33">
        <v>1</v>
      </c>
      <c r="J75" s="33" t="s">
        <v>3272</v>
      </c>
      <c r="K75" s="33">
        <v>2019</v>
      </c>
      <c r="L75" s="33">
        <v>3</v>
      </c>
      <c r="M75" s="33">
        <v>359</v>
      </c>
      <c r="N75" s="33" t="s">
        <v>3278</v>
      </c>
      <c r="O75" s="33">
        <v>103</v>
      </c>
      <c r="P75" s="33" t="s">
        <v>3278</v>
      </c>
      <c r="Q75" s="33">
        <v>19</v>
      </c>
      <c r="R75" s="33" t="s">
        <v>3278</v>
      </c>
    </row>
    <row r="76" spans="1:18" x14ac:dyDescent="0.2">
      <c r="A76" s="33" t="s">
        <v>3362</v>
      </c>
      <c r="B76" s="33" t="s">
        <v>3363</v>
      </c>
      <c r="C76" s="33" t="str">
        <f>LEFT(B76,FIND(",",B76,1)-1)</f>
        <v>Anchorage Municipality</v>
      </c>
      <c r="D76" s="33" t="str">
        <f>RIGHT(B76,LEN(B76)-(FIND(",",B76,1)+1))</f>
        <v>Alaska</v>
      </c>
      <c r="E76" s="33">
        <v>45391</v>
      </c>
      <c r="F76" s="33" t="s">
        <v>3276</v>
      </c>
      <c r="G76" s="33">
        <v>1</v>
      </c>
      <c r="H76" s="33" t="s">
        <v>3272</v>
      </c>
      <c r="I76" s="33">
        <v>1</v>
      </c>
      <c r="J76" s="33" t="s">
        <v>3272</v>
      </c>
      <c r="K76" s="33">
        <v>2019</v>
      </c>
      <c r="L76" s="33">
        <v>7</v>
      </c>
      <c r="M76" s="33">
        <v>4281</v>
      </c>
      <c r="N76" s="33" t="s">
        <v>3277</v>
      </c>
      <c r="O76" s="33">
        <v>1036</v>
      </c>
      <c r="P76" s="33" t="s">
        <v>3277</v>
      </c>
      <c r="Q76" s="33">
        <v>145</v>
      </c>
      <c r="R76" s="33" t="s">
        <v>3277</v>
      </c>
    </row>
    <row r="77" spans="1:18" x14ac:dyDescent="0.2">
      <c r="A77" s="33" t="s">
        <v>3362</v>
      </c>
      <c r="B77" s="33" t="s">
        <v>3363</v>
      </c>
      <c r="C77" s="33" t="str">
        <f>LEFT(B77,FIND(",",B77,1)-1)</f>
        <v>Anchorage Municipality</v>
      </c>
      <c r="D77" s="33" t="str">
        <f>RIGHT(B77,LEN(B77)-(FIND(",",B77,1)+1))</f>
        <v>Alaska</v>
      </c>
      <c r="E77" s="33">
        <v>54194</v>
      </c>
      <c r="F77" s="33" t="s">
        <v>3271</v>
      </c>
      <c r="G77" s="33">
        <v>1</v>
      </c>
      <c r="H77" s="33" t="s">
        <v>3272</v>
      </c>
      <c r="I77" s="33">
        <v>1</v>
      </c>
      <c r="J77" s="33" t="s">
        <v>3272</v>
      </c>
      <c r="K77" s="33">
        <v>2019</v>
      </c>
      <c r="L77" s="33">
        <v>22</v>
      </c>
      <c r="M77" s="33">
        <v>21205</v>
      </c>
      <c r="N77" s="33" t="s">
        <v>3278</v>
      </c>
      <c r="O77" s="33">
        <v>5150</v>
      </c>
      <c r="P77" s="33" t="s">
        <v>3278</v>
      </c>
      <c r="Q77" s="33">
        <v>538</v>
      </c>
      <c r="R77" s="33" t="s">
        <v>3273</v>
      </c>
    </row>
    <row r="78" spans="1:18" x14ac:dyDescent="0.2">
      <c r="A78" s="33" t="s">
        <v>3362</v>
      </c>
      <c r="B78" s="33" t="s">
        <v>3363</v>
      </c>
      <c r="C78" s="33" t="str">
        <f>LEFT(B78,FIND(",",B78,1)-1)</f>
        <v>Anchorage Municipality</v>
      </c>
      <c r="D78" s="33" t="str">
        <f>RIGHT(B78,LEN(B78)-(FIND(",",B78,1)+1))</f>
        <v>Alaska</v>
      </c>
      <c r="E78" s="33">
        <v>81291</v>
      </c>
      <c r="F78" s="33" t="s">
        <v>3279</v>
      </c>
      <c r="G78" s="33">
        <v>1</v>
      </c>
      <c r="H78" s="33" t="s">
        <v>3272</v>
      </c>
      <c r="I78" s="33">
        <v>1</v>
      </c>
      <c r="J78" s="33" t="s">
        <v>3272</v>
      </c>
      <c r="K78" s="33">
        <v>2019</v>
      </c>
      <c r="L78" s="33">
        <v>23</v>
      </c>
      <c r="M78" s="33">
        <v>2953</v>
      </c>
      <c r="N78" s="33" t="s">
        <v>3278</v>
      </c>
      <c r="O78" s="33">
        <v>732</v>
      </c>
      <c r="P78" s="33" t="s">
        <v>3278</v>
      </c>
      <c r="Q78" s="33">
        <v>153</v>
      </c>
      <c r="R78" s="33" t="s">
        <v>3273</v>
      </c>
    </row>
    <row r="79" spans="1:18" x14ac:dyDescent="0.2">
      <c r="A79" s="33" t="s">
        <v>3364</v>
      </c>
      <c r="B79" s="33" t="s">
        <v>3365</v>
      </c>
      <c r="C79" s="33" t="str">
        <f>LEFT(B79,FIND(",",B79,1)-1)</f>
        <v>Fairbanks North Star Borough</v>
      </c>
      <c r="D79" s="33" t="str">
        <f>RIGHT(B79,LEN(B79)-(FIND(",",B79,1)+1))</f>
        <v>Alaska</v>
      </c>
      <c r="E79" s="33">
        <v>54194</v>
      </c>
      <c r="F79" s="33" t="s">
        <v>3271</v>
      </c>
      <c r="G79" s="33">
        <v>1</v>
      </c>
      <c r="H79" s="33" t="s">
        <v>3272</v>
      </c>
      <c r="I79" s="33">
        <v>1</v>
      </c>
      <c r="J79" s="33" t="s">
        <v>3272</v>
      </c>
      <c r="K79" s="33">
        <v>2019</v>
      </c>
      <c r="L79" s="33">
        <v>10</v>
      </c>
      <c r="M79" s="33">
        <v>6230</v>
      </c>
      <c r="N79" s="33" t="s">
        <v>3278</v>
      </c>
      <c r="O79" s="33">
        <v>1348</v>
      </c>
      <c r="P79" s="33" t="s">
        <v>3278</v>
      </c>
      <c r="Q79" s="33">
        <v>130</v>
      </c>
      <c r="R79" s="33" t="s">
        <v>3278</v>
      </c>
    </row>
    <row r="80" spans="1:18" x14ac:dyDescent="0.2">
      <c r="A80" s="33" t="s">
        <v>3364</v>
      </c>
      <c r="B80" s="33" t="s">
        <v>3365</v>
      </c>
      <c r="C80" s="33" t="str">
        <f>LEFT(B80,FIND(",",B80,1)-1)</f>
        <v>Fairbanks North Star Borough</v>
      </c>
      <c r="D80" s="33" t="str">
        <f>RIGHT(B80,LEN(B80)-(FIND(",",B80,1)+1))</f>
        <v>Alaska</v>
      </c>
      <c r="E80" s="33">
        <v>81291</v>
      </c>
      <c r="F80" s="33" t="s">
        <v>3279</v>
      </c>
      <c r="G80" s="33">
        <v>1</v>
      </c>
      <c r="H80" s="33" t="s">
        <v>3272</v>
      </c>
      <c r="I80" s="33">
        <v>1</v>
      </c>
      <c r="J80" s="33" t="s">
        <v>3272</v>
      </c>
      <c r="K80" s="33">
        <v>2019</v>
      </c>
      <c r="L80" s="33">
        <v>6</v>
      </c>
      <c r="M80" s="33">
        <v>765</v>
      </c>
      <c r="N80" s="33" t="s">
        <v>3278</v>
      </c>
      <c r="O80" s="33">
        <v>161</v>
      </c>
      <c r="P80" s="33" t="s">
        <v>3278</v>
      </c>
      <c r="Q80" s="33">
        <v>35</v>
      </c>
      <c r="R80" s="33" t="s">
        <v>3273</v>
      </c>
    </row>
    <row r="81" spans="1:18" x14ac:dyDescent="0.2">
      <c r="A81" s="33" t="s">
        <v>3366</v>
      </c>
      <c r="B81" s="33" t="s">
        <v>3367</v>
      </c>
      <c r="C81" s="33" t="str">
        <f>LEFT(B81,FIND(",",B81,1)-1)</f>
        <v>Juneau City and Borough</v>
      </c>
      <c r="D81" s="33" t="str">
        <f>RIGHT(B81,LEN(B81)-(FIND(",",B81,1)+1))</f>
        <v>Alaska</v>
      </c>
      <c r="E81" s="33">
        <v>54194</v>
      </c>
      <c r="F81" s="33" t="s">
        <v>3271</v>
      </c>
      <c r="G81" s="33">
        <v>1</v>
      </c>
      <c r="H81" s="33" t="s">
        <v>3272</v>
      </c>
      <c r="I81" s="33">
        <v>1</v>
      </c>
      <c r="J81" s="33" t="s">
        <v>3272</v>
      </c>
      <c r="K81" s="33">
        <v>2019</v>
      </c>
      <c r="L81" s="33">
        <v>3</v>
      </c>
      <c r="M81" s="33">
        <v>2433</v>
      </c>
      <c r="N81" s="33" t="s">
        <v>3273</v>
      </c>
      <c r="O81" s="33">
        <v>575</v>
      </c>
      <c r="P81" s="33" t="s">
        <v>3273</v>
      </c>
      <c r="Q81" s="33">
        <v>44</v>
      </c>
      <c r="R81" s="33" t="s">
        <v>3273</v>
      </c>
    </row>
    <row r="82" spans="1:18" x14ac:dyDescent="0.2">
      <c r="A82" s="33" t="s">
        <v>3368</v>
      </c>
      <c r="B82" s="33" t="s">
        <v>3369</v>
      </c>
      <c r="C82" s="33" t="str">
        <f>LEFT(B82,FIND(",",B82,1)-1)</f>
        <v>Kenai Peninsula Borough</v>
      </c>
      <c r="D82" s="33" t="str">
        <f>RIGHT(B82,LEN(B82)-(FIND(",",B82,1)+1))</f>
        <v>Alaska</v>
      </c>
      <c r="E82" s="33">
        <v>45391</v>
      </c>
      <c r="F82" s="33" t="s">
        <v>3276</v>
      </c>
      <c r="G82" s="33">
        <v>1</v>
      </c>
      <c r="H82" s="33" t="s">
        <v>3272</v>
      </c>
      <c r="I82" s="33">
        <v>1</v>
      </c>
      <c r="J82" s="33" t="s">
        <v>3272</v>
      </c>
      <c r="K82" s="33">
        <v>2019</v>
      </c>
      <c r="L82" s="33">
        <v>3</v>
      </c>
      <c r="M82" s="33">
        <v>539</v>
      </c>
      <c r="N82" s="33" t="s">
        <v>3273</v>
      </c>
      <c r="O82" s="33">
        <v>127</v>
      </c>
      <c r="P82" s="33" t="s">
        <v>3273</v>
      </c>
      <c r="Q82" s="33">
        <v>18</v>
      </c>
      <c r="R82" s="33" t="s">
        <v>3277</v>
      </c>
    </row>
    <row r="83" spans="1:18" x14ac:dyDescent="0.2">
      <c r="A83" s="33" t="s">
        <v>3368</v>
      </c>
      <c r="B83" s="33" t="s">
        <v>3369</v>
      </c>
      <c r="C83" s="33" t="str">
        <f>LEFT(B83,FIND(",",B83,1)-1)</f>
        <v>Kenai Peninsula Borough</v>
      </c>
      <c r="D83" s="33" t="str">
        <f>RIGHT(B83,LEN(B83)-(FIND(",",B83,1)+1))</f>
        <v>Alaska</v>
      </c>
      <c r="E83" s="33">
        <v>54194</v>
      </c>
      <c r="F83" s="33" t="s">
        <v>3271</v>
      </c>
      <c r="G83" s="33">
        <v>1</v>
      </c>
      <c r="H83" s="33" t="s">
        <v>3272</v>
      </c>
      <c r="I83" s="33">
        <v>1</v>
      </c>
      <c r="J83" s="33" t="s">
        <v>3272</v>
      </c>
      <c r="K83" s="33">
        <v>2019</v>
      </c>
      <c r="L83" s="33">
        <v>7</v>
      </c>
      <c r="M83" s="33">
        <v>2734</v>
      </c>
      <c r="N83" s="33" t="s">
        <v>3273</v>
      </c>
      <c r="O83" s="33">
        <v>688</v>
      </c>
      <c r="P83" s="33" t="s">
        <v>3273</v>
      </c>
      <c r="Q83" s="33">
        <v>87</v>
      </c>
      <c r="R83" s="33" t="s">
        <v>3277</v>
      </c>
    </row>
    <row r="84" spans="1:18" x14ac:dyDescent="0.2">
      <c r="A84" s="33" t="s">
        <v>3368</v>
      </c>
      <c r="B84" s="33" t="s">
        <v>3369</v>
      </c>
      <c r="C84" s="33" t="str">
        <f>LEFT(B84,FIND(",",B84,1)-1)</f>
        <v>Kenai Peninsula Borough</v>
      </c>
      <c r="D84" s="33" t="str">
        <f>RIGHT(B84,LEN(B84)-(FIND(",",B84,1)+1))</f>
        <v>Alaska</v>
      </c>
      <c r="E84" s="33">
        <v>81291</v>
      </c>
      <c r="F84" s="33" t="s">
        <v>3279</v>
      </c>
      <c r="G84" s="33">
        <v>1</v>
      </c>
      <c r="H84" s="33" t="s">
        <v>3272</v>
      </c>
      <c r="I84" s="33">
        <v>1</v>
      </c>
      <c r="J84" s="33" t="s">
        <v>3272</v>
      </c>
      <c r="K84" s="33">
        <v>2019</v>
      </c>
      <c r="L84" s="33">
        <v>11</v>
      </c>
      <c r="M84" s="33">
        <v>657</v>
      </c>
      <c r="N84" s="33" t="s">
        <v>3273</v>
      </c>
      <c r="O84" s="33">
        <v>150</v>
      </c>
      <c r="P84" s="33" t="s">
        <v>3273</v>
      </c>
      <c r="Q84" s="33">
        <v>28</v>
      </c>
      <c r="R84" s="33" t="s">
        <v>3273</v>
      </c>
    </row>
    <row r="85" spans="1:18" x14ac:dyDescent="0.2">
      <c r="A85" s="33" t="s">
        <v>3370</v>
      </c>
      <c r="B85" s="33" t="s">
        <v>3371</v>
      </c>
      <c r="C85" s="33" t="str">
        <f>LEFT(B85,FIND(",",B85,1)-1)</f>
        <v>Matanuska-Susitna Borough</v>
      </c>
      <c r="D85" s="33" t="str">
        <f>RIGHT(B85,LEN(B85)-(FIND(",",B85,1)+1))</f>
        <v>Alaska</v>
      </c>
      <c r="E85" s="33">
        <v>45391</v>
      </c>
      <c r="F85" s="33" t="s">
        <v>3276</v>
      </c>
      <c r="G85" s="33">
        <v>1</v>
      </c>
      <c r="H85" s="33" t="s">
        <v>3272</v>
      </c>
      <c r="I85" s="33">
        <v>1</v>
      </c>
      <c r="J85" s="33" t="s">
        <v>3272</v>
      </c>
      <c r="K85" s="33">
        <v>2019</v>
      </c>
      <c r="L85" s="33">
        <v>4</v>
      </c>
      <c r="M85" s="33">
        <v>1845</v>
      </c>
      <c r="N85" s="33" t="s">
        <v>3273</v>
      </c>
      <c r="O85" s="33">
        <v>422</v>
      </c>
      <c r="P85" s="33" t="s">
        <v>3273</v>
      </c>
      <c r="Q85" s="33">
        <v>60</v>
      </c>
      <c r="R85" s="33" t="s">
        <v>3277</v>
      </c>
    </row>
    <row r="86" spans="1:18" x14ac:dyDescent="0.2">
      <c r="A86" s="33" t="s">
        <v>3370</v>
      </c>
      <c r="B86" s="33" t="s">
        <v>3371</v>
      </c>
      <c r="C86" s="33" t="str">
        <f>LEFT(B86,FIND(",",B86,1)-1)</f>
        <v>Matanuska-Susitna Borough</v>
      </c>
      <c r="D86" s="33" t="str">
        <f>RIGHT(B86,LEN(B86)-(FIND(",",B86,1)+1))</f>
        <v>Alaska</v>
      </c>
      <c r="E86" s="33">
        <v>54194</v>
      </c>
      <c r="F86" s="33" t="s">
        <v>3271</v>
      </c>
      <c r="G86" s="33">
        <v>1</v>
      </c>
      <c r="H86" s="33" t="s">
        <v>3272</v>
      </c>
      <c r="I86" s="33">
        <v>1</v>
      </c>
      <c r="J86" s="33" t="s">
        <v>3272</v>
      </c>
      <c r="K86" s="33">
        <v>2019</v>
      </c>
      <c r="L86" s="33">
        <v>8</v>
      </c>
      <c r="M86" s="33">
        <v>6282</v>
      </c>
      <c r="N86" s="33" t="s">
        <v>3273</v>
      </c>
      <c r="O86" s="33">
        <v>1614</v>
      </c>
      <c r="P86" s="33" t="s">
        <v>3273</v>
      </c>
      <c r="Q86" s="33">
        <v>170</v>
      </c>
      <c r="R86" s="33" t="s">
        <v>3273</v>
      </c>
    </row>
    <row r="87" spans="1:18" x14ac:dyDescent="0.2">
      <c r="A87" s="33" t="s">
        <v>3370</v>
      </c>
      <c r="B87" s="33" t="s">
        <v>3371</v>
      </c>
      <c r="C87" s="33" t="str">
        <f>LEFT(B87,FIND(",",B87,1)-1)</f>
        <v>Matanuska-Susitna Borough</v>
      </c>
      <c r="D87" s="33" t="str">
        <f>RIGHT(B87,LEN(B87)-(FIND(",",B87,1)+1))</f>
        <v>Alaska</v>
      </c>
      <c r="E87" s="33">
        <v>81291</v>
      </c>
      <c r="F87" s="33" t="s">
        <v>3279</v>
      </c>
      <c r="G87" s="33">
        <v>1</v>
      </c>
      <c r="H87" s="33" t="s">
        <v>3272</v>
      </c>
      <c r="I87" s="33">
        <v>1</v>
      </c>
      <c r="J87" s="33" t="s">
        <v>3272</v>
      </c>
      <c r="K87" s="33">
        <v>2019</v>
      </c>
      <c r="L87" s="33">
        <v>16</v>
      </c>
      <c r="M87" s="33">
        <v>1269</v>
      </c>
      <c r="N87" s="33" t="s">
        <v>3278</v>
      </c>
      <c r="O87" s="33">
        <v>260</v>
      </c>
      <c r="P87" s="33" t="s">
        <v>3278</v>
      </c>
      <c r="Q87" s="33">
        <v>66</v>
      </c>
      <c r="R87" s="33" t="s">
        <v>3278</v>
      </c>
    </row>
    <row r="88" spans="1:18" x14ac:dyDescent="0.2">
      <c r="A88" s="33" t="s">
        <v>3372</v>
      </c>
      <c r="B88" s="33" t="s">
        <v>3373</v>
      </c>
      <c r="C88" s="33" t="str">
        <f>LEFT(B88,FIND(",",B88,1)-1)</f>
        <v>Sitka City and Borough</v>
      </c>
      <c r="D88" s="33" t="str">
        <f>RIGHT(B88,LEN(B88)-(FIND(",",B88,1)+1))</f>
        <v>Alaska</v>
      </c>
      <c r="E88" s="33">
        <v>54194</v>
      </c>
      <c r="F88" s="33" t="s">
        <v>3271</v>
      </c>
      <c r="G88" s="33">
        <v>1</v>
      </c>
      <c r="H88" s="33" t="s">
        <v>3272</v>
      </c>
      <c r="I88" s="33">
        <v>1</v>
      </c>
      <c r="J88" s="33" t="s">
        <v>3272</v>
      </c>
      <c r="K88" s="33">
        <v>2019</v>
      </c>
      <c r="L88" s="33">
        <v>3</v>
      </c>
      <c r="M88" s="33">
        <v>265</v>
      </c>
      <c r="N88" s="33" t="s">
        <v>3277</v>
      </c>
      <c r="O88" s="33">
        <v>60</v>
      </c>
      <c r="P88" s="33" t="s">
        <v>3277</v>
      </c>
      <c r="Q88" s="33">
        <v>10</v>
      </c>
      <c r="R88" s="33" t="s">
        <v>3278</v>
      </c>
    </row>
    <row r="89" spans="1:18" x14ac:dyDescent="0.2">
      <c r="A89" s="33" t="s">
        <v>3374</v>
      </c>
      <c r="B89" s="33" t="s">
        <v>3375</v>
      </c>
      <c r="C89" s="33" t="str">
        <f>LEFT(B89,FIND(",",B89,1)-1)</f>
        <v>Valdez-Cordova Census Area</v>
      </c>
      <c r="D89" s="33" t="str">
        <f>RIGHT(B89,LEN(B89)-(FIND(",",B89,1)+1))</f>
        <v>Alaska</v>
      </c>
      <c r="E89" s="33">
        <v>54194</v>
      </c>
      <c r="F89" s="33" t="s">
        <v>3271</v>
      </c>
      <c r="G89" s="33">
        <v>1</v>
      </c>
      <c r="H89" s="33" t="s">
        <v>3272</v>
      </c>
      <c r="I89" s="33">
        <v>1</v>
      </c>
      <c r="J89" s="33" t="s">
        <v>3272</v>
      </c>
      <c r="K89" s="33">
        <v>2019</v>
      </c>
      <c r="L89" s="33">
        <v>3</v>
      </c>
      <c r="M89" s="33">
        <v>278</v>
      </c>
      <c r="N89" s="33" t="s">
        <v>3277</v>
      </c>
      <c r="O89" s="33">
        <v>63</v>
      </c>
      <c r="P89" s="33" t="s">
        <v>3277</v>
      </c>
      <c r="Q89" s="33">
        <v>9</v>
      </c>
      <c r="R89" s="33" t="s">
        <v>3277</v>
      </c>
    </row>
    <row r="90" spans="1:18" x14ac:dyDescent="0.2">
      <c r="A90" s="33" t="s">
        <v>3376</v>
      </c>
      <c r="B90" s="33" t="s">
        <v>3377</v>
      </c>
      <c r="C90" s="33" t="str">
        <f>LEFT(B90,FIND(",",B90,1)-1)</f>
        <v>Cochise County</v>
      </c>
      <c r="D90" s="33" t="str">
        <f>RIGHT(B90,LEN(B90)-(FIND(",",B90,1)+1))</f>
        <v>Arizona</v>
      </c>
      <c r="E90" s="33">
        <v>54194</v>
      </c>
      <c r="F90" s="33" t="s">
        <v>3271</v>
      </c>
      <c r="G90" s="33">
        <v>1</v>
      </c>
      <c r="H90" s="33" t="s">
        <v>3272</v>
      </c>
      <c r="I90" s="33">
        <v>1</v>
      </c>
      <c r="J90" s="33" t="s">
        <v>3272</v>
      </c>
      <c r="K90" s="33">
        <v>2019</v>
      </c>
      <c r="L90" s="33">
        <v>13</v>
      </c>
      <c r="M90" s="33">
        <v>5708</v>
      </c>
      <c r="N90" s="33" t="s">
        <v>3278</v>
      </c>
      <c r="O90" s="33">
        <v>1361</v>
      </c>
      <c r="P90" s="33" t="s">
        <v>3278</v>
      </c>
      <c r="Q90" s="33">
        <v>148</v>
      </c>
      <c r="R90" s="33" t="s">
        <v>3278</v>
      </c>
    </row>
    <row r="91" spans="1:18" x14ac:dyDescent="0.2">
      <c r="A91" s="33" t="s">
        <v>3376</v>
      </c>
      <c r="B91" s="33" t="s">
        <v>3377</v>
      </c>
      <c r="C91" s="33" t="str">
        <f>LEFT(B91,FIND(",",B91,1)-1)</f>
        <v>Cochise County</v>
      </c>
      <c r="D91" s="33" t="str">
        <f>RIGHT(B91,LEN(B91)-(FIND(",",B91,1)+1))</f>
        <v>Arizona</v>
      </c>
      <c r="E91" s="33">
        <v>81291</v>
      </c>
      <c r="F91" s="33" t="s">
        <v>3279</v>
      </c>
      <c r="G91" s="33">
        <v>1</v>
      </c>
      <c r="H91" s="33" t="s">
        <v>3272</v>
      </c>
      <c r="I91" s="33">
        <v>1</v>
      </c>
      <c r="J91" s="33" t="s">
        <v>3272</v>
      </c>
      <c r="K91" s="33">
        <v>2019</v>
      </c>
      <c r="L91" s="33">
        <v>8</v>
      </c>
      <c r="M91" s="33">
        <v>908</v>
      </c>
      <c r="N91" s="33" t="s">
        <v>3273</v>
      </c>
      <c r="O91" s="33">
        <v>212</v>
      </c>
      <c r="P91" s="33" t="s">
        <v>3273</v>
      </c>
      <c r="Q91" s="33">
        <v>60</v>
      </c>
      <c r="R91" s="33" t="s">
        <v>3277</v>
      </c>
    </row>
    <row r="92" spans="1:18" x14ac:dyDescent="0.2">
      <c r="A92" s="33" t="s">
        <v>3378</v>
      </c>
      <c r="B92" s="33" t="s">
        <v>3379</v>
      </c>
      <c r="C92" s="33" t="str">
        <f>LEFT(B92,FIND(",",B92,1)-1)</f>
        <v>Coconino County</v>
      </c>
      <c r="D92" s="33" t="str">
        <f>RIGHT(B92,LEN(B92)-(FIND(",",B92,1)+1))</f>
        <v>Arizona</v>
      </c>
      <c r="E92" s="33">
        <v>45391</v>
      </c>
      <c r="F92" s="33" t="s">
        <v>3276</v>
      </c>
      <c r="G92" s="33">
        <v>1</v>
      </c>
      <c r="H92" s="33" t="s">
        <v>3272</v>
      </c>
      <c r="I92" s="33">
        <v>1</v>
      </c>
      <c r="J92" s="33" t="s">
        <v>3272</v>
      </c>
      <c r="K92" s="33">
        <v>2019</v>
      </c>
      <c r="L92" s="33">
        <v>5</v>
      </c>
      <c r="M92" s="33">
        <v>1136</v>
      </c>
      <c r="N92" s="33" t="s">
        <v>3277</v>
      </c>
      <c r="O92" s="33">
        <v>279</v>
      </c>
      <c r="P92" s="33" t="s">
        <v>3277</v>
      </c>
      <c r="Q92" s="33">
        <v>43</v>
      </c>
      <c r="R92" s="33" t="s">
        <v>3277</v>
      </c>
    </row>
    <row r="93" spans="1:18" x14ac:dyDescent="0.2">
      <c r="A93" s="33" t="s">
        <v>3378</v>
      </c>
      <c r="B93" s="33" t="s">
        <v>3379</v>
      </c>
      <c r="C93" s="33" t="str">
        <f>LEFT(B93,FIND(",",B93,1)-1)</f>
        <v>Coconino County</v>
      </c>
      <c r="D93" s="33" t="str">
        <f>RIGHT(B93,LEN(B93)-(FIND(",",B93,1)+1))</f>
        <v>Arizona</v>
      </c>
      <c r="E93" s="33">
        <v>54194</v>
      </c>
      <c r="F93" s="33" t="s">
        <v>3271</v>
      </c>
      <c r="G93" s="33">
        <v>1</v>
      </c>
      <c r="H93" s="33" t="s">
        <v>3272</v>
      </c>
      <c r="I93" s="33">
        <v>1</v>
      </c>
      <c r="J93" s="33" t="s">
        <v>3272</v>
      </c>
      <c r="K93" s="33">
        <v>2019</v>
      </c>
      <c r="L93" s="33">
        <v>11</v>
      </c>
      <c r="M93" s="33">
        <v>6243</v>
      </c>
      <c r="N93" s="33" t="s">
        <v>3278</v>
      </c>
      <c r="O93" s="33">
        <v>1428</v>
      </c>
      <c r="P93" s="33" t="s">
        <v>3278</v>
      </c>
      <c r="Q93" s="33">
        <v>160</v>
      </c>
      <c r="R93" s="33" t="s">
        <v>3278</v>
      </c>
    </row>
    <row r="94" spans="1:18" x14ac:dyDescent="0.2">
      <c r="A94" s="33" t="s">
        <v>3378</v>
      </c>
      <c r="B94" s="33" t="s">
        <v>3379</v>
      </c>
      <c r="C94" s="33" t="str">
        <f>LEFT(B94,FIND(",",B94,1)-1)</f>
        <v>Coconino County</v>
      </c>
      <c r="D94" s="33" t="str">
        <f>RIGHT(B94,LEN(B94)-(FIND(",",B94,1)+1))</f>
        <v>Arizona</v>
      </c>
      <c r="E94" s="33">
        <v>81291</v>
      </c>
      <c r="F94" s="33" t="s">
        <v>3279</v>
      </c>
      <c r="G94" s="33">
        <v>1</v>
      </c>
      <c r="H94" s="33" t="s">
        <v>3272</v>
      </c>
      <c r="I94" s="33">
        <v>1</v>
      </c>
      <c r="J94" s="33" t="s">
        <v>3272</v>
      </c>
      <c r="K94" s="33">
        <v>2019</v>
      </c>
      <c r="L94" s="33">
        <v>10</v>
      </c>
      <c r="M94" s="33">
        <v>1903</v>
      </c>
      <c r="N94" s="33" t="s">
        <v>3278</v>
      </c>
      <c r="O94" s="33">
        <v>427</v>
      </c>
      <c r="P94" s="33" t="s">
        <v>3278</v>
      </c>
      <c r="Q94" s="33">
        <v>72</v>
      </c>
      <c r="R94" s="33" t="s">
        <v>3278</v>
      </c>
    </row>
    <row r="95" spans="1:18" x14ac:dyDescent="0.2">
      <c r="A95" s="33" t="s">
        <v>3380</v>
      </c>
      <c r="B95" s="33" t="s">
        <v>3381</v>
      </c>
      <c r="C95" s="33" t="str">
        <f>LEFT(B95,FIND(",",B95,1)-1)</f>
        <v>Gila County</v>
      </c>
      <c r="D95" s="33" t="str">
        <f>RIGHT(B95,LEN(B95)-(FIND(",",B95,1)+1))</f>
        <v>Arizona</v>
      </c>
      <c r="E95" s="33">
        <v>45391</v>
      </c>
      <c r="F95" s="33" t="s">
        <v>3276</v>
      </c>
      <c r="G95" s="33">
        <v>1</v>
      </c>
      <c r="H95" s="33" t="s">
        <v>3272</v>
      </c>
      <c r="I95" s="33">
        <v>1</v>
      </c>
      <c r="J95" s="33" t="s">
        <v>3272</v>
      </c>
      <c r="K95" s="33">
        <v>2019</v>
      </c>
      <c r="L95" s="33">
        <v>3</v>
      </c>
      <c r="M95" s="33">
        <v>248</v>
      </c>
      <c r="N95" s="33" t="s">
        <v>3277</v>
      </c>
      <c r="O95" s="33">
        <v>58</v>
      </c>
      <c r="P95" s="33" t="s">
        <v>3277</v>
      </c>
      <c r="Q95" s="33">
        <v>10</v>
      </c>
      <c r="R95" s="33" t="s">
        <v>3277</v>
      </c>
    </row>
    <row r="96" spans="1:18" x14ac:dyDescent="0.2">
      <c r="A96" s="33" t="s">
        <v>3380</v>
      </c>
      <c r="B96" s="33" t="s">
        <v>3381</v>
      </c>
      <c r="C96" s="33" t="str">
        <f>LEFT(B96,FIND(",",B96,1)-1)</f>
        <v>Gila County</v>
      </c>
      <c r="D96" s="33" t="str">
        <f>RIGHT(B96,LEN(B96)-(FIND(",",B96,1)+1))</f>
        <v>Arizona</v>
      </c>
      <c r="E96" s="33">
        <v>54194</v>
      </c>
      <c r="F96" s="33" t="s">
        <v>3271</v>
      </c>
      <c r="G96" s="33">
        <v>1</v>
      </c>
      <c r="H96" s="33" t="s">
        <v>3272</v>
      </c>
      <c r="I96" s="33">
        <v>1</v>
      </c>
      <c r="J96" s="33" t="s">
        <v>3272</v>
      </c>
      <c r="K96" s="33">
        <v>2019</v>
      </c>
      <c r="L96" s="33">
        <v>10</v>
      </c>
      <c r="M96" s="33">
        <v>1879</v>
      </c>
      <c r="N96" s="33" t="s">
        <v>3273</v>
      </c>
      <c r="O96" s="33">
        <v>424</v>
      </c>
      <c r="P96" s="33" t="s">
        <v>3273</v>
      </c>
      <c r="Q96" s="33">
        <v>48</v>
      </c>
      <c r="R96" s="33" t="s">
        <v>3277</v>
      </c>
    </row>
    <row r="97" spans="1:18" x14ac:dyDescent="0.2">
      <c r="A97" s="33" t="s">
        <v>3382</v>
      </c>
      <c r="B97" s="33" t="s">
        <v>3383</v>
      </c>
      <c r="C97" s="33" t="str">
        <f>LEFT(B97,FIND(",",B97,1)-1)</f>
        <v>Maricopa County</v>
      </c>
      <c r="D97" s="33" t="str">
        <f>RIGHT(B97,LEN(B97)-(FIND(",",B97,1)+1))</f>
        <v>Arizona</v>
      </c>
      <c r="E97" s="33">
        <v>45391</v>
      </c>
      <c r="F97" s="33" t="s">
        <v>3276</v>
      </c>
      <c r="G97" s="33">
        <v>1</v>
      </c>
      <c r="H97" s="33" t="s">
        <v>3272</v>
      </c>
      <c r="I97" s="33">
        <v>1</v>
      </c>
      <c r="J97" s="33" t="s">
        <v>3272</v>
      </c>
      <c r="K97" s="33">
        <v>2019</v>
      </c>
      <c r="L97" s="33">
        <v>129</v>
      </c>
      <c r="M97" s="33">
        <v>56017</v>
      </c>
      <c r="N97" s="33" t="s">
        <v>3273</v>
      </c>
      <c r="O97" s="33">
        <v>15180</v>
      </c>
      <c r="P97" s="33" t="s">
        <v>3273</v>
      </c>
      <c r="Q97" s="33">
        <v>2532</v>
      </c>
      <c r="R97" s="33" t="s">
        <v>3273</v>
      </c>
    </row>
    <row r="98" spans="1:18" x14ac:dyDescent="0.2">
      <c r="A98" s="33" t="s">
        <v>3382</v>
      </c>
      <c r="B98" s="33" t="s">
        <v>3383</v>
      </c>
      <c r="C98" s="33" t="str">
        <f>LEFT(B98,FIND(",",B98,1)-1)</f>
        <v>Maricopa County</v>
      </c>
      <c r="D98" s="33" t="str">
        <f>RIGHT(B98,LEN(B98)-(FIND(",",B98,1)+1))</f>
        <v>Arizona</v>
      </c>
      <c r="E98" s="33">
        <v>54194</v>
      </c>
      <c r="F98" s="33" t="s">
        <v>3271</v>
      </c>
      <c r="G98" s="33">
        <v>1</v>
      </c>
      <c r="H98" s="33" t="s">
        <v>3272</v>
      </c>
      <c r="I98" s="33">
        <v>1</v>
      </c>
      <c r="J98" s="33" t="s">
        <v>3272</v>
      </c>
      <c r="K98" s="33">
        <v>2019</v>
      </c>
      <c r="L98" s="33">
        <v>432</v>
      </c>
      <c r="M98" s="33">
        <v>245432</v>
      </c>
      <c r="N98" s="33" t="s">
        <v>3278</v>
      </c>
      <c r="O98" s="33">
        <v>56799</v>
      </c>
      <c r="P98" s="33" t="s">
        <v>3278</v>
      </c>
      <c r="Q98" s="33">
        <v>5604</v>
      </c>
      <c r="R98" s="33" t="s">
        <v>3278</v>
      </c>
    </row>
    <row r="99" spans="1:18" x14ac:dyDescent="0.2">
      <c r="A99" s="33" t="s">
        <v>3382</v>
      </c>
      <c r="B99" s="33" t="s">
        <v>3383</v>
      </c>
      <c r="C99" s="33" t="str">
        <f>LEFT(B99,FIND(",",B99,1)-1)</f>
        <v>Maricopa County</v>
      </c>
      <c r="D99" s="33" t="str">
        <f>RIGHT(B99,LEN(B99)-(FIND(",",B99,1)+1))</f>
        <v>Arizona</v>
      </c>
      <c r="E99" s="33">
        <v>81291</v>
      </c>
      <c r="F99" s="33" t="s">
        <v>3279</v>
      </c>
      <c r="G99" s="33">
        <v>1</v>
      </c>
      <c r="H99" s="33" t="s">
        <v>3272</v>
      </c>
      <c r="I99" s="33">
        <v>1</v>
      </c>
      <c r="J99" s="33" t="s">
        <v>3272</v>
      </c>
      <c r="K99" s="33">
        <v>2019</v>
      </c>
      <c r="L99" s="33">
        <v>287</v>
      </c>
      <c r="M99" s="33">
        <v>47878</v>
      </c>
      <c r="N99" s="33" t="s">
        <v>3278</v>
      </c>
      <c r="O99" s="33">
        <v>10680</v>
      </c>
      <c r="P99" s="33" t="s">
        <v>3278</v>
      </c>
      <c r="Q99" s="33">
        <v>1763</v>
      </c>
      <c r="R99" s="33" t="s">
        <v>3278</v>
      </c>
    </row>
    <row r="100" spans="1:18" x14ac:dyDescent="0.2">
      <c r="A100" s="33" t="s">
        <v>3384</v>
      </c>
      <c r="B100" s="33" t="s">
        <v>3385</v>
      </c>
      <c r="C100" s="33" t="str">
        <f>LEFT(B100,FIND(",",B100,1)-1)</f>
        <v>Mohave County</v>
      </c>
      <c r="D100" s="33" t="str">
        <f>RIGHT(B100,LEN(B100)-(FIND(",",B100,1)+1))</f>
        <v>Arizona</v>
      </c>
      <c r="E100" s="33">
        <v>45391</v>
      </c>
      <c r="F100" s="33" t="s">
        <v>3276</v>
      </c>
      <c r="G100" s="33">
        <v>1</v>
      </c>
      <c r="H100" s="33" t="s">
        <v>3272</v>
      </c>
      <c r="I100" s="33">
        <v>1</v>
      </c>
      <c r="J100" s="33" t="s">
        <v>3272</v>
      </c>
      <c r="K100" s="33">
        <v>2019</v>
      </c>
      <c r="L100" s="33">
        <v>10</v>
      </c>
      <c r="M100" s="33">
        <v>2209</v>
      </c>
      <c r="N100" s="33" t="s">
        <v>3273</v>
      </c>
      <c r="O100" s="33">
        <v>567</v>
      </c>
      <c r="P100" s="33" t="s">
        <v>3273</v>
      </c>
      <c r="Q100" s="33">
        <v>96</v>
      </c>
      <c r="R100" s="33" t="s">
        <v>3277</v>
      </c>
    </row>
    <row r="101" spans="1:18" x14ac:dyDescent="0.2">
      <c r="A101" s="33" t="s">
        <v>3384</v>
      </c>
      <c r="B101" s="33" t="s">
        <v>3385</v>
      </c>
      <c r="C101" s="33" t="str">
        <f>LEFT(B101,FIND(",",B101,1)-1)</f>
        <v>Mohave County</v>
      </c>
      <c r="D101" s="33" t="str">
        <f>RIGHT(B101,LEN(B101)-(FIND(",",B101,1)+1))</f>
        <v>Arizona</v>
      </c>
      <c r="E101" s="33">
        <v>54194</v>
      </c>
      <c r="F101" s="33" t="s">
        <v>3271</v>
      </c>
      <c r="G101" s="33">
        <v>1</v>
      </c>
      <c r="H101" s="33" t="s">
        <v>3272</v>
      </c>
      <c r="I101" s="33">
        <v>1</v>
      </c>
      <c r="J101" s="33" t="s">
        <v>3272</v>
      </c>
      <c r="K101" s="33">
        <v>2019</v>
      </c>
      <c r="L101" s="33">
        <v>20</v>
      </c>
      <c r="M101" s="33">
        <v>8772</v>
      </c>
      <c r="N101" s="33" t="s">
        <v>3273</v>
      </c>
      <c r="O101" s="33">
        <v>2132</v>
      </c>
      <c r="P101" s="33" t="s">
        <v>3273</v>
      </c>
      <c r="Q101" s="33">
        <v>244</v>
      </c>
      <c r="R101" s="33" t="s">
        <v>3273</v>
      </c>
    </row>
    <row r="102" spans="1:18" x14ac:dyDescent="0.2">
      <c r="A102" s="33" t="s">
        <v>3384</v>
      </c>
      <c r="B102" s="33" t="s">
        <v>3385</v>
      </c>
      <c r="C102" s="33" t="str">
        <f>LEFT(B102,FIND(",",B102,1)-1)</f>
        <v>Mohave County</v>
      </c>
      <c r="D102" s="33" t="str">
        <f>RIGHT(B102,LEN(B102)-(FIND(",",B102,1)+1))</f>
        <v>Arizona</v>
      </c>
      <c r="E102" s="33">
        <v>81291</v>
      </c>
      <c r="F102" s="33" t="s">
        <v>3279</v>
      </c>
      <c r="G102" s="33">
        <v>1</v>
      </c>
      <c r="H102" s="33" t="s">
        <v>3272</v>
      </c>
      <c r="I102" s="33">
        <v>1</v>
      </c>
      <c r="J102" s="33" t="s">
        <v>3272</v>
      </c>
      <c r="K102" s="33">
        <v>2019</v>
      </c>
      <c r="L102" s="33">
        <v>7</v>
      </c>
      <c r="M102" s="33">
        <v>351</v>
      </c>
      <c r="N102" s="33" t="s">
        <v>3278</v>
      </c>
      <c r="O102" s="33">
        <v>57</v>
      </c>
      <c r="P102" s="33" t="s">
        <v>3278</v>
      </c>
      <c r="Q102" s="33">
        <v>13</v>
      </c>
      <c r="R102" s="33" t="s">
        <v>3278</v>
      </c>
    </row>
    <row r="103" spans="1:18" x14ac:dyDescent="0.2">
      <c r="A103" s="33" t="s">
        <v>3386</v>
      </c>
      <c r="B103" s="33" t="s">
        <v>3387</v>
      </c>
      <c r="C103" s="33" t="str">
        <f>LEFT(B103,FIND(",",B103,1)-1)</f>
        <v>Navajo County</v>
      </c>
      <c r="D103" s="33" t="str">
        <f>RIGHT(B103,LEN(B103)-(FIND(",",B103,1)+1))</f>
        <v>Arizona</v>
      </c>
      <c r="E103" s="33">
        <v>45391</v>
      </c>
      <c r="F103" s="33" t="s">
        <v>3276</v>
      </c>
      <c r="G103" s="33">
        <v>1</v>
      </c>
      <c r="H103" s="33" t="s">
        <v>3272</v>
      </c>
      <c r="I103" s="33">
        <v>1</v>
      </c>
      <c r="J103" s="33" t="s">
        <v>3272</v>
      </c>
      <c r="K103" s="33">
        <v>2019</v>
      </c>
      <c r="L103" s="33">
        <v>5</v>
      </c>
      <c r="M103" s="33">
        <v>321</v>
      </c>
      <c r="N103" s="33" t="s">
        <v>3277</v>
      </c>
      <c r="O103" s="33">
        <v>82</v>
      </c>
      <c r="P103" s="33" t="s">
        <v>3277</v>
      </c>
      <c r="Q103" s="33">
        <v>18</v>
      </c>
      <c r="R103" s="33" t="s">
        <v>3277</v>
      </c>
    </row>
    <row r="104" spans="1:18" x14ac:dyDescent="0.2">
      <c r="A104" s="33" t="s">
        <v>3386</v>
      </c>
      <c r="B104" s="33" t="s">
        <v>3387</v>
      </c>
      <c r="C104" s="33" t="str">
        <f>LEFT(B104,FIND(",",B104,1)-1)</f>
        <v>Navajo County</v>
      </c>
      <c r="D104" s="33" t="str">
        <f>RIGHT(B104,LEN(B104)-(FIND(",",B104,1)+1))</f>
        <v>Arizona</v>
      </c>
      <c r="E104" s="33">
        <v>54194</v>
      </c>
      <c r="F104" s="33" t="s">
        <v>3271</v>
      </c>
      <c r="G104" s="33">
        <v>1</v>
      </c>
      <c r="H104" s="33" t="s">
        <v>3272</v>
      </c>
      <c r="I104" s="33">
        <v>1</v>
      </c>
      <c r="J104" s="33" t="s">
        <v>3272</v>
      </c>
      <c r="K104" s="33">
        <v>2019</v>
      </c>
      <c r="L104" s="33">
        <v>11</v>
      </c>
      <c r="M104" s="33">
        <v>2374</v>
      </c>
      <c r="N104" s="33" t="s">
        <v>3273</v>
      </c>
      <c r="O104" s="33">
        <v>565</v>
      </c>
      <c r="P104" s="33" t="s">
        <v>3278</v>
      </c>
      <c r="Q104" s="33">
        <v>73</v>
      </c>
      <c r="R104" s="33" t="s">
        <v>3273</v>
      </c>
    </row>
    <row r="105" spans="1:18" x14ac:dyDescent="0.2">
      <c r="A105" s="33" t="s">
        <v>3388</v>
      </c>
      <c r="B105" s="33" t="s">
        <v>3389</v>
      </c>
      <c r="C105" s="33" t="str">
        <f>LEFT(B105,FIND(",",B105,1)-1)</f>
        <v>Pima County</v>
      </c>
      <c r="D105" s="33" t="str">
        <f>RIGHT(B105,LEN(B105)-(FIND(",",B105,1)+1))</f>
        <v>Arizona</v>
      </c>
      <c r="E105" s="33">
        <v>45391</v>
      </c>
      <c r="F105" s="33" t="s">
        <v>3276</v>
      </c>
      <c r="G105" s="33">
        <v>1</v>
      </c>
      <c r="H105" s="33" t="s">
        <v>3272</v>
      </c>
      <c r="I105" s="33">
        <v>1</v>
      </c>
      <c r="J105" s="33" t="s">
        <v>3272</v>
      </c>
      <c r="K105" s="33">
        <v>2019</v>
      </c>
      <c r="L105" s="33">
        <v>32</v>
      </c>
      <c r="M105" s="33">
        <v>10724</v>
      </c>
      <c r="N105" s="33" t="s">
        <v>3277</v>
      </c>
      <c r="O105" s="33">
        <v>2726</v>
      </c>
      <c r="P105" s="33" t="s">
        <v>3277</v>
      </c>
      <c r="Q105" s="33">
        <v>440</v>
      </c>
      <c r="R105" s="33" t="s">
        <v>3277</v>
      </c>
    </row>
    <row r="106" spans="1:18" x14ac:dyDescent="0.2">
      <c r="A106" s="33" t="s">
        <v>3388</v>
      </c>
      <c r="B106" s="33" t="s">
        <v>3389</v>
      </c>
      <c r="C106" s="33" t="str">
        <f>LEFT(B106,FIND(",",B106,1)-1)</f>
        <v>Pima County</v>
      </c>
      <c r="D106" s="33" t="str">
        <f>RIGHT(B106,LEN(B106)-(FIND(",",B106,1)+1))</f>
        <v>Arizona</v>
      </c>
      <c r="E106" s="33">
        <v>54194</v>
      </c>
      <c r="F106" s="33" t="s">
        <v>3271</v>
      </c>
      <c r="G106" s="33">
        <v>1</v>
      </c>
      <c r="H106" s="33" t="s">
        <v>3272</v>
      </c>
      <c r="I106" s="33">
        <v>1</v>
      </c>
      <c r="J106" s="33" t="s">
        <v>3272</v>
      </c>
      <c r="K106" s="33">
        <v>2019</v>
      </c>
      <c r="L106" s="33">
        <v>118</v>
      </c>
      <c r="M106" s="33">
        <v>53917</v>
      </c>
      <c r="N106" s="33" t="s">
        <v>3278</v>
      </c>
      <c r="O106" s="33">
        <v>13074</v>
      </c>
      <c r="P106" s="33" t="s">
        <v>3278</v>
      </c>
      <c r="Q106" s="33">
        <v>1437</v>
      </c>
      <c r="R106" s="33" t="s">
        <v>3278</v>
      </c>
    </row>
    <row r="107" spans="1:18" x14ac:dyDescent="0.2">
      <c r="A107" s="33" t="s">
        <v>3388</v>
      </c>
      <c r="B107" s="33" t="s">
        <v>3389</v>
      </c>
      <c r="C107" s="33" t="str">
        <f>LEFT(B107,FIND(",",B107,1)-1)</f>
        <v>Pima County</v>
      </c>
      <c r="D107" s="33" t="str">
        <f>RIGHT(B107,LEN(B107)-(FIND(",",B107,1)+1))</f>
        <v>Arizona</v>
      </c>
      <c r="E107" s="33">
        <v>81291</v>
      </c>
      <c r="F107" s="33" t="s">
        <v>3279</v>
      </c>
      <c r="G107" s="33">
        <v>1</v>
      </c>
      <c r="H107" s="33" t="s">
        <v>3272</v>
      </c>
      <c r="I107" s="33">
        <v>1</v>
      </c>
      <c r="J107" s="33" t="s">
        <v>3272</v>
      </c>
      <c r="K107" s="33">
        <v>2019</v>
      </c>
      <c r="L107" s="33">
        <v>58</v>
      </c>
      <c r="M107" s="33">
        <v>7274</v>
      </c>
      <c r="N107" s="33" t="s">
        <v>3278</v>
      </c>
      <c r="O107" s="33">
        <v>1683</v>
      </c>
      <c r="P107" s="33" t="s">
        <v>3278</v>
      </c>
      <c r="Q107" s="33">
        <v>316</v>
      </c>
      <c r="R107" s="33" t="s">
        <v>3278</v>
      </c>
    </row>
    <row r="108" spans="1:18" x14ac:dyDescent="0.2">
      <c r="A108" s="33" t="s">
        <v>3390</v>
      </c>
      <c r="B108" s="33" t="s">
        <v>3391</v>
      </c>
      <c r="C108" s="33" t="str">
        <f>LEFT(B108,FIND(",",B108,1)-1)</f>
        <v>Pinal County</v>
      </c>
      <c r="D108" s="33" t="str">
        <f>RIGHT(B108,LEN(B108)-(FIND(",",B108,1)+1))</f>
        <v>Arizona</v>
      </c>
      <c r="E108" s="33">
        <v>45391</v>
      </c>
      <c r="F108" s="33" t="s">
        <v>3276</v>
      </c>
      <c r="G108" s="33">
        <v>1</v>
      </c>
      <c r="H108" s="33" t="s">
        <v>3272</v>
      </c>
      <c r="I108" s="33">
        <v>1</v>
      </c>
      <c r="J108" s="33" t="s">
        <v>3272</v>
      </c>
      <c r="K108" s="33">
        <v>2019</v>
      </c>
      <c r="L108" s="33">
        <v>3</v>
      </c>
      <c r="M108" s="33">
        <v>653</v>
      </c>
      <c r="N108" s="33" t="s">
        <v>3273</v>
      </c>
      <c r="O108" s="33">
        <v>146</v>
      </c>
      <c r="P108" s="33" t="s">
        <v>3277</v>
      </c>
      <c r="Q108" s="33">
        <v>28</v>
      </c>
      <c r="R108" s="33" t="s">
        <v>3277</v>
      </c>
    </row>
    <row r="109" spans="1:18" x14ac:dyDescent="0.2">
      <c r="A109" s="33" t="s">
        <v>3390</v>
      </c>
      <c r="B109" s="33" t="s">
        <v>3391</v>
      </c>
      <c r="C109" s="33" t="str">
        <f>LEFT(B109,FIND(",",B109,1)-1)</f>
        <v>Pinal County</v>
      </c>
      <c r="D109" s="33" t="str">
        <f>RIGHT(B109,LEN(B109)-(FIND(",",B109,1)+1))</f>
        <v>Arizona</v>
      </c>
      <c r="E109" s="33">
        <v>54194</v>
      </c>
      <c r="F109" s="33" t="s">
        <v>3271</v>
      </c>
      <c r="G109" s="33">
        <v>1</v>
      </c>
      <c r="H109" s="33" t="s">
        <v>3272</v>
      </c>
      <c r="I109" s="33">
        <v>1</v>
      </c>
      <c r="J109" s="33" t="s">
        <v>3272</v>
      </c>
      <c r="K109" s="33">
        <v>2019</v>
      </c>
      <c r="L109" s="33">
        <v>18</v>
      </c>
      <c r="M109" s="33">
        <v>6907</v>
      </c>
      <c r="N109" s="33" t="s">
        <v>3273</v>
      </c>
      <c r="O109" s="33">
        <v>1795</v>
      </c>
      <c r="P109" s="33" t="s">
        <v>3273</v>
      </c>
      <c r="Q109" s="33">
        <v>192</v>
      </c>
      <c r="R109" s="33" t="s">
        <v>3273</v>
      </c>
    </row>
    <row r="110" spans="1:18" x14ac:dyDescent="0.2">
      <c r="A110" s="33" t="s">
        <v>3390</v>
      </c>
      <c r="B110" s="33" t="s">
        <v>3391</v>
      </c>
      <c r="C110" s="33" t="str">
        <f>LEFT(B110,FIND(",",B110,1)-1)</f>
        <v>Pinal County</v>
      </c>
      <c r="D110" s="33" t="str">
        <f>RIGHT(B110,LEN(B110)-(FIND(",",B110,1)+1))</f>
        <v>Arizona</v>
      </c>
      <c r="E110" s="33">
        <v>81291</v>
      </c>
      <c r="F110" s="33" t="s">
        <v>3279</v>
      </c>
      <c r="G110" s="33">
        <v>1</v>
      </c>
      <c r="H110" s="33" t="s">
        <v>3272</v>
      </c>
      <c r="I110" s="33">
        <v>1</v>
      </c>
      <c r="J110" s="33" t="s">
        <v>3272</v>
      </c>
      <c r="K110" s="33">
        <v>2019</v>
      </c>
      <c r="L110" s="33">
        <v>17</v>
      </c>
      <c r="M110" s="33">
        <v>1128</v>
      </c>
      <c r="N110" s="33" t="s">
        <v>3278</v>
      </c>
      <c r="O110" s="33">
        <v>295</v>
      </c>
      <c r="P110" s="33" t="s">
        <v>3278</v>
      </c>
      <c r="Q110" s="33">
        <v>58</v>
      </c>
      <c r="R110" s="33" t="s">
        <v>3278</v>
      </c>
    </row>
    <row r="111" spans="1:18" x14ac:dyDescent="0.2">
      <c r="A111" s="33" t="s">
        <v>3392</v>
      </c>
      <c r="B111" s="33" t="s">
        <v>3393</v>
      </c>
      <c r="C111" s="33" t="str">
        <f>LEFT(B111,FIND(",",B111,1)-1)</f>
        <v>Santa Cruz County</v>
      </c>
      <c r="D111" s="33" t="str">
        <f>RIGHT(B111,LEN(B111)-(FIND(",",B111,1)+1))</f>
        <v>Arizona</v>
      </c>
      <c r="E111" s="33">
        <v>54194</v>
      </c>
      <c r="F111" s="33" t="s">
        <v>3271</v>
      </c>
      <c r="G111" s="33">
        <v>1</v>
      </c>
      <c r="H111" s="33" t="s">
        <v>3272</v>
      </c>
      <c r="I111" s="33">
        <v>1</v>
      </c>
      <c r="J111" s="33" t="s">
        <v>3272</v>
      </c>
      <c r="K111" s="33">
        <v>2019</v>
      </c>
      <c r="L111" s="33">
        <v>3</v>
      </c>
      <c r="M111" s="33">
        <v>444</v>
      </c>
      <c r="N111" s="33" t="s">
        <v>3278</v>
      </c>
      <c r="O111" s="33">
        <v>106</v>
      </c>
      <c r="P111" s="33" t="s">
        <v>3273</v>
      </c>
      <c r="Q111" s="33">
        <v>25</v>
      </c>
      <c r="R111" s="33" t="s">
        <v>3277</v>
      </c>
    </row>
    <row r="112" spans="1:18" x14ac:dyDescent="0.2">
      <c r="A112" s="33" t="s">
        <v>3394</v>
      </c>
      <c r="B112" s="33" t="s">
        <v>3395</v>
      </c>
      <c r="C112" s="33" t="str">
        <f>LEFT(B112,FIND(",",B112,1)-1)</f>
        <v>Yavapai County</v>
      </c>
      <c r="D112" s="33" t="str">
        <f>RIGHT(B112,LEN(B112)-(FIND(",",B112,1)+1))</f>
        <v>Arizona</v>
      </c>
      <c r="E112" s="33">
        <v>45391</v>
      </c>
      <c r="F112" s="33" t="s">
        <v>3276</v>
      </c>
      <c r="G112" s="33">
        <v>1</v>
      </c>
      <c r="H112" s="33" t="s">
        <v>3272</v>
      </c>
      <c r="I112" s="33">
        <v>1</v>
      </c>
      <c r="J112" s="33" t="s">
        <v>3272</v>
      </c>
      <c r="K112" s="33">
        <v>2019</v>
      </c>
      <c r="L112" s="33">
        <v>8</v>
      </c>
      <c r="M112" s="33">
        <v>2507</v>
      </c>
      <c r="N112" s="33" t="s">
        <v>3273</v>
      </c>
      <c r="O112" s="33">
        <v>603</v>
      </c>
      <c r="P112" s="33" t="s">
        <v>3273</v>
      </c>
      <c r="Q112" s="33">
        <v>108</v>
      </c>
      <c r="R112" s="33" t="s">
        <v>3273</v>
      </c>
    </row>
    <row r="113" spans="1:18" x14ac:dyDescent="0.2">
      <c r="A113" s="33" t="s">
        <v>3394</v>
      </c>
      <c r="B113" s="33" t="s">
        <v>3395</v>
      </c>
      <c r="C113" s="33" t="str">
        <f>LEFT(B113,FIND(",",B113,1)-1)</f>
        <v>Yavapai County</v>
      </c>
      <c r="D113" s="33" t="str">
        <f>RIGHT(B113,LEN(B113)-(FIND(",",B113,1)+1))</f>
        <v>Arizona</v>
      </c>
      <c r="E113" s="33">
        <v>54194</v>
      </c>
      <c r="F113" s="33" t="s">
        <v>3271</v>
      </c>
      <c r="G113" s="33">
        <v>1</v>
      </c>
      <c r="H113" s="33" t="s">
        <v>3272</v>
      </c>
      <c r="I113" s="33">
        <v>1</v>
      </c>
      <c r="J113" s="33" t="s">
        <v>3272</v>
      </c>
      <c r="K113" s="33">
        <v>2019</v>
      </c>
      <c r="L113" s="33">
        <v>39</v>
      </c>
      <c r="M113" s="33">
        <v>18024</v>
      </c>
      <c r="N113" s="33" t="s">
        <v>3278</v>
      </c>
      <c r="O113" s="33">
        <v>4207</v>
      </c>
      <c r="P113" s="33" t="s">
        <v>3278</v>
      </c>
      <c r="Q113" s="33">
        <v>455</v>
      </c>
      <c r="R113" s="33" t="s">
        <v>3278</v>
      </c>
    </row>
    <row r="114" spans="1:18" x14ac:dyDescent="0.2">
      <c r="A114" s="33" t="s">
        <v>3394</v>
      </c>
      <c r="B114" s="33" t="s">
        <v>3395</v>
      </c>
      <c r="C114" s="33" t="str">
        <f>LEFT(B114,FIND(",",B114,1)-1)</f>
        <v>Yavapai County</v>
      </c>
      <c r="D114" s="33" t="str">
        <f>RIGHT(B114,LEN(B114)-(FIND(",",B114,1)+1))</f>
        <v>Arizona</v>
      </c>
      <c r="E114" s="33">
        <v>81291</v>
      </c>
      <c r="F114" s="33" t="s">
        <v>3279</v>
      </c>
      <c r="G114" s="33">
        <v>1</v>
      </c>
      <c r="H114" s="33" t="s">
        <v>3272</v>
      </c>
      <c r="I114" s="33">
        <v>1</v>
      </c>
      <c r="J114" s="33" t="s">
        <v>3272</v>
      </c>
      <c r="K114" s="33">
        <v>2019</v>
      </c>
      <c r="L114" s="33">
        <v>20</v>
      </c>
      <c r="M114" s="33">
        <v>2190</v>
      </c>
      <c r="N114" s="33" t="s">
        <v>3278</v>
      </c>
      <c r="O114" s="33">
        <v>486</v>
      </c>
      <c r="P114" s="33" t="s">
        <v>3278</v>
      </c>
      <c r="Q114" s="33">
        <v>99</v>
      </c>
      <c r="R114" s="33" t="s">
        <v>3273</v>
      </c>
    </row>
    <row r="115" spans="1:18" x14ac:dyDescent="0.2">
      <c r="A115" s="33" t="s">
        <v>3396</v>
      </c>
      <c r="B115" s="33" t="s">
        <v>3397</v>
      </c>
      <c r="C115" s="33" t="str">
        <f>LEFT(B115,FIND(",",B115,1)-1)</f>
        <v>Yuma County</v>
      </c>
      <c r="D115" s="33" t="str">
        <f>RIGHT(B115,LEN(B115)-(FIND(",",B115,1)+1))</f>
        <v>Arizona</v>
      </c>
      <c r="E115" s="33">
        <v>45391</v>
      </c>
      <c r="F115" s="33" t="s">
        <v>3276</v>
      </c>
      <c r="G115" s="33">
        <v>1</v>
      </c>
      <c r="H115" s="33" t="s">
        <v>3272</v>
      </c>
      <c r="I115" s="33">
        <v>1</v>
      </c>
      <c r="J115" s="33" t="s">
        <v>3272</v>
      </c>
      <c r="K115" s="33">
        <v>2019</v>
      </c>
      <c r="L115" s="33">
        <v>3</v>
      </c>
      <c r="M115" s="33">
        <v>741</v>
      </c>
      <c r="N115" s="33" t="s">
        <v>3277</v>
      </c>
      <c r="O115" s="33">
        <v>188</v>
      </c>
      <c r="P115" s="33" t="s">
        <v>3277</v>
      </c>
      <c r="Q115" s="33">
        <v>37</v>
      </c>
      <c r="R115" s="33" t="s">
        <v>3277</v>
      </c>
    </row>
    <row r="116" spans="1:18" x14ac:dyDescent="0.2">
      <c r="A116" s="33" t="s">
        <v>3396</v>
      </c>
      <c r="B116" s="33" t="s">
        <v>3397</v>
      </c>
      <c r="C116" s="33" t="str">
        <f>LEFT(B116,FIND(",",B116,1)-1)</f>
        <v>Yuma County</v>
      </c>
      <c r="D116" s="33" t="str">
        <f>RIGHT(B116,LEN(B116)-(FIND(",",B116,1)+1))</f>
        <v>Arizona</v>
      </c>
      <c r="E116" s="33">
        <v>54194</v>
      </c>
      <c r="F116" s="33" t="s">
        <v>3271</v>
      </c>
      <c r="G116" s="33">
        <v>1</v>
      </c>
      <c r="H116" s="33" t="s">
        <v>3272</v>
      </c>
      <c r="I116" s="33">
        <v>1</v>
      </c>
      <c r="J116" s="33" t="s">
        <v>3272</v>
      </c>
      <c r="K116" s="33">
        <v>2019</v>
      </c>
      <c r="L116" s="33">
        <v>10</v>
      </c>
      <c r="M116" s="33">
        <v>4414</v>
      </c>
      <c r="N116" s="33" t="s">
        <v>3273</v>
      </c>
      <c r="O116" s="33">
        <v>1035</v>
      </c>
      <c r="P116" s="33" t="s">
        <v>3273</v>
      </c>
      <c r="Q116" s="33">
        <v>131</v>
      </c>
      <c r="R116" s="33" t="s">
        <v>3278</v>
      </c>
    </row>
    <row r="117" spans="1:18" x14ac:dyDescent="0.2">
      <c r="A117" s="33" t="s">
        <v>3396</v>
      </c>
      <c r="B117" s="33" t="s">
        <v>3397</v>
      </c>
      <c r="C117" s="33" t="str">
        <f>LEFT(B117,FIND(",",B117,1)-1)</f>
        <v>Yuma County</v>
      </c>
      <c r="D117" s="33" t="str">
        <f>RIGHT(B117,LEN(B117)-(FIND(",",B117,1)+1))</f>
        <v>Arizona</v>
      </c>
      <c r="E117" s="33">
        <v>81291</v>
      </c>
      <c r="F117" s="33" t="s">
        <v>3279</v>
      </c>
      <c r="G117" s="33">
        <v>1</v>
      </c>
      <c r="H117" s="33" t="s">
        <v>3272</v>
      </c>
      <c r="I117" s="33">
        <v>1</v>
      </c>
      <c r="J117" s="33" t="s">
        <v>3272</v>
      </c>
      <c r="K117" s="33">
        <v>2019</v>
      </c>
      <c r="L117" s="33">
        <v>9</v>
      </c>
      <c r="M117" s="33">
        <v>466</v>
      </c>
      <c r="N117" s="33" t="s">
        <v>3278</v>
      </c>
      <c r="O117" s="33">
        <v>118</v>
      </c>
      <c r="P117" s="33" t="s">
        <v>3278</v>
      </c>
      <c r="Q117" s="33">
        <v>27</v>
      </c>
      <c r="R117" s="33" t="s">
        <v>3273</v>
      </c>
    </row>
    <row r="118" spans="1:18" x14ac:dyDescent="0.2">
      <c r="A118" s="33" t="s">
        <v>3398</v>
      </c>
      <c r="B118" s="33" t="s">
        <v>3399</v>
      </c>
      <c r="C118" s="33" t="str">
        <f>LEFT(B118,FIND(",",B118,1)-1)</f>
        <v>Arkansas County</v>
      </c>
      <c r="D118" s="33" t="str">
        <f>RIGHT(B118,LEN(B118)-(FIND(",",B118,1)+1))</f>
        <v>Arkansas</v>
      </c>
      <c r="E118" s="33">
        <v>54194</v>
      </c>
      <c r="F118" s="33" t="s">
        <v>3271</v>
      </c>
      <c r="G118" s="33">
        <v>1</v>
      </c>
      <c r="H118" s="33" t="s">
        <v>3272</v>
      </c>
      <c r="I118" s="33">
        <v>1</v>
      </c>
      <c r="J118" s="33" t="s">
        <v>3272</v>
      </c>
      <c r="K118" s="33">
        <v>2019</v>
      </c>
      <c r="L118" s="33">
        <v>4</v>
      </c>
      <c r="M118" s="33">
        <v>182</v>
      </c>
      <c r="N118" s="33" t="s">
        <v>3273</v>
      </c>
      <c r="O118" s="33">
        <v>41</v>
      </c>
      <c r="P118" s="33" t="s">
        <v>3277</v>
      </c>
      <c r="Q118" s="33">
        <v>7</v>
      </c>
      <c r="R118" s="33" t="s">
        <v>3278</v>
      </c>
    </row>
    <row r="119" spans="1:18" x14ac:dyDescent="0.2">
      <c r="A119" s="33" t="s">
        <v>3400</v>
      </c>
      <c r="B119" s="33" t="s">
        <v>3401</v>
      </c>
      <c r="C119" s="33" t="str">
        <f>LEFT(B119,FIND(",",B119,1)-1)</f>
        <v>Baxter County</v>
      </c>
      <c r="D119" s="33" t="str">
        <f>RIGHT(B119,LEN(B119)-(FIND(",",B119,1)+1))</f>
        <v>Arkansas</v>
      </c>
      <c r="E119" s="33">
        <v>54194</v>
      </c>
      <c r="F119" s="33" t="s">
        <v>3271</v>
      </c>
      <c r="G119" s="33">
        <v>1</v>
      </c>
      <c r="H119" s="33" t="s">
        <v>3272</v>
      </c>
      <c r="I119" s="33">
        <v>1</v>
      </c>
      <c r="J119" s="33" t="s">
        <v>3272</v>
      </c>
      <c r="K119" s="33">
        <v>2019</v>
      </c>
      <c r="L119" s="33">
        <v>7</v>
      </c>
      <c r="M119" s="33">
        <v>2365</v>
      </c>
      <c r="N119" s="33" t="s">
        <v>3278</v>
      </c>
      <c r="O119" s="33">
        <v>542</v>
      </c>
      <c r="P119" s="33" t="s">
        <v>3278</v>
      </c>
      <c r="Q119" s="33">
        <v>69</v>
      </c>
      <c r="R119" s="33" t="s">
        <v>3273</v>
      </c>
    </row>
    <row r="120" spans="1:18" x14ac:dyDescent="0.2">
      <c r="A120" s="33" t="s">
        <v>3400</v>
      </c>
      <c r="B120" s="33" t="s">
        <v>3401</v>
      </c>
      <c r="C120" s="33" t="str">
        <f>LEFT(B120,FIND(",",B120,1)-1)</f>
        <v>Baxter County</v>
      </c>
      <c r="D120" s="33" t="str">
        <f>RIGHT(B120,LEN(B120)-(FIND(",",B120,1)+1))</f>
        <v>Arkansas</v>
      </c>
      <c r="E120" s="33">
        <v>81291</v>
      </c>
      <c r="F120" s="33" t="s">
        <v>3279</v>
      </c>
      <c r="G120" s="33">
        <v>1</v>
      </c>
      <c r="H120" s="33" t="s">
        <v>3272</v>
      </c>
      <c r="I120" s="33">
        <v>1</v>
      </c>
      <c r="J120" s="33" t="s">
        <v>3272</v>
      </c>
      <c r="K120" s="33">
        <v>2019</v>
      </c>
      <c r="L120" s="33">
        <v>4</v>
      </c>
      <c r="M120" s="33">
        <v>273</v>
      </c>
      <c r="N120" s="33" t="s">
        <v>3273</v>
      </c>
      <c r="O120" s="33">
        <v>69</v>
      </c>
      <c r="P120" s="33" t="s">
        <v>3273</v>
      </c>
      <c r="Q120" s="33">
        <v>17</v>
      </c>
      <c r="R120" s="33" t="s">
        <v>3277</v>
      </c>
    </row>
    <row r="121" spans="1:18" x14ac:dyDescent="0.2">
      <c r="A121" s="33" t="s">
        <v>3402</v>
      </c>
      <c r="B121" s="33" t="s">
        <v>3403</v>
      </c>
      <c r="C121" s="33" t="str">
        <f>LEFT(B121,FIND(",",B121,1)-1)</f>
        <v>Benton County</v>
      </c>
      <c r="D121" s="33" t="str">
        <f>RIGHT(B121,LEN(B121)-(FIND(",",B121,1)+1))</f>
        <v>Arkansas</v>
      </c>
      <c r="E121" s="33">
        <v>45391</v>
      </c>
      <c r="F121" s="33" t="s">
        <v>3276</v>
      </c>
      <c r="G121" s="33">
        <v>1</v>
      </c>
      <c r="H121" s="33" t="s">
        <v>3272</v>
      </c>
      <c r="I121" s="33">
        <v>1</v>
      </c>
      <c r="J121" s="33" t="s">
        <v>3272</v>
      </c>
      <c r="K121" s="33">
        <v>2019</v>
      </c>
      <c r="L121" s="33">
        <v>9</v>
      </c>
      <c r="M121" s="33">
        <v>1812</v>
      </c>
      <c r="N121" s="33" t="s">
        <v>3273</v>
      </c>
      <c r="O121" s="33">
        <v>404</v>
      </c>
      <c r="P121" s="33" t="s">
        <v>3273</v>
      </c>
      <c r="Q121" s="33">
        <v>71</v>
      </c>
      <c r="R121" s="33" t="s">
        <v>3273</v>
      </c>
    </row>
    <row r="122" spans="1:18" x14ac:dyDescent="0.2">
      <c r="A122" s="33" t="s">
        <v>3402</v>
      </c>
      <c r="B122" s="33" t="s">
        <v>3403</v>
      </c>
      <c r="C122" s="33" t="str">
        <f>LEFT(B122,FIND(",",B122,1)-1)</f>
        <v>Benton County</v>
      </c>
      <c r="D122" s="33" t="str">
        <f>RIGHT(B122,LEN(B122)-(FIND(",",B122,1)+1))</f>
        <v>Arkansas</v>
      </c>
      <c r="E122" s="33">
        <v>54194</v>
      </c>
      <c r="F122" s="33" t="s">
        <v>3271</v>
      </c>
      <c r="G122" s="33">
        <v>1</v>
      </c>
      <c r="H122" s="33" t="s">
        <v>3272</v>
      </c>
      <c r="I122" s="33">
        <v>1</v>
      </c>
      <c r="J122" s="33" t="s">
        <v>3272</v>
      </c>
      <c r="K122" s="33">
        <v>2019</v>
      </c>
      <c r="L122" s="33">
        <v>33</v>
      </c>
      <c r="M122" s="33">
        <v>12162</v>
      </c>
      <c r="N122" s="33" t="s">
        <v>3278</v>
      </c>
      <c r="O122" s="33">
        <v>2767</v>
      </c>
      <c r="P122" s="33" t="s">
        <v>3278</v>
      </c>
      <c r="Q122" s="33">
        <v>344</v>
      </c>
      <c r="R122" s="33" t="s">
        <v>3278</v>
      </c>
    </row>
    <row r="123" spans="1:18" x14ac:dyDescent="0.2">
      <c r="A123" s="33" t="s">
        <v>3402</v>
      </c>
      <c r="B123" s="33" t="s">
        <v>3403</v>
      </c>
      <c r="C123" s="33" t="str">
        <f>LEFT(B123,FIND(",",B123,1)-1)</f>
        <v>Benton County</v>
      </c>
      <c r="D123" s="33" t="str">
        <f>RIGHT(B123,LEN(B123)-(FIND(",",B123,1)+1))</f>
        <v>Arkansas</v>
      </c>
      <c r="E123" s="33">
        <v>81291</v>
      </c>
      <c r="F123" s="33" t="s">
        <v>3279</v>
      </c>
      <c r="G123" s="33">
        <v>1</v>
      </c>
      <c r="H123" s="33" t="s">
        <v>3272</v>
      </c>
      <c r="I123" s="33">
        <v>1</v>
      </c>
      <c r="J123" s="33" t="s">
        <v>3272</v>
      </c>
      <c r="K123" s="33">
        <v>2019</v>
      </c>
      <c r="L123" s="33">
        <v>23</v>
      </c>
      <c r="M123" s="33">
        <v>2981</v>
      </c>
      <c r="N123" s="33" t="s">
        <v>3278</v>
      </c>
      <c r="O123" s="33">
        <v>640</v>
      </c>
      <c r="P123" s="33" t="s">
        <v>3278</v>
      </c>
      <c r="Q123" s="33">
        <v>113</v>
      </c>
      <c r="R123" s="33" t="s">
        <v>3273</v>
      </c>
    </row>
    <row r="124" spans="1:18" x14ac:dyDescent="0.2">
      <c r="A124" s="33" t="s">
        <v>3404</v>
      </c>
      <c r="B124" s="33" t="s">
        <v>3405</v>
      </c>
      <c r="C124" s="33" t="str">
        <f>LEFT(B124,FIND(",",B124,1)-1)</f>
        <v>Boone County</v>
      </c>
      <c r="D124" s="33" t="str">
        <f>RIGHT(B124,LEN(B124)-(FIND(",",B124,1)+1))</f>
        <v>Arkansas</v>
      </c>
      <c r="E124" s="33">
        <v>54194</v>
      </c>
      <c r="F124" s="33" t="s">
        <v>3271</v>
      </c>
      <c r="G124" s="33">
        <v>1</v>
      </c>
      <c r="H124" s="33" t="s">
        <v>3272</v>
      </c>
      <c r="I124" s="33">
        <v>1</v>
      </c>
      <c r="J124" s="33" t="s">
        <v>3272</v>
      </c>
      <c r="K124" s="33">
        <v>2019</v>
      </c>
      <c r="L124" s="33">
        <v>3</v>
      </c>
      <c r="M124" s="33">
        <v>2020</v>
      </c>
      <c r="N124" s="33" t="s">
        <v>3278</v>
      </c>
      <c r="O124" s="33">
        <v>478</v>
      </c>
      <c r="P124" s="33" t="s">
        <v>3278</v>
      </c>
      <c r="Q124" s="33">
        <v>40</v>
      </c>
      <c r="R124" s="33" t="s">
        <v>3278</v>
      </c>
    </row>
    <row r="125" spans="1:18" x14ac:dyDescent="0.2">
      <c r="A125" s="33" t="s">
        <v>3406</v>
      </c>
      <c r="B125" s="33" t="s">
        <v>3407</v>
      </c>
      <c r="C125" s="33" t="str">
        <f>LEFT(B125,FIND(",",B125,1)-1)</f>
        <v>Carroll County</v>
      </c>
      <c r="D125" s="33" t="str">
        <f>RIGHT(B125,LEN(B125)-(FIND(",",B125,1)+1))</f>
        <v>Arkansas</v>
      </c>
      <c r="E125" s="33">
        <v>54194</v>
      </c>
      <c r="F125" s="33" t="s">
        <v>3271</v>
      </c>
      <c r="G125" s="33">
        <v>1</v>
      </c>
      <c r="H125" s="33" t="s">
        <v>3272</v>
      </c>
      <c r="I125" s="33">
        <v>1</v>
      </c>
      <c r="J125" s="33" t="s">
        <v>3272</v>
      </c>
      <c r="K125" s="33">
        <v>2019</v>
      </c>
      <c r="L125" s="33">
        <v>7</v>
      </c>
      <c r="M125" s="33">
        <v>1437</v>
      </c>
      <c r="N125" s="33" t="s">
        <v>3278</v>
      </c>
      <c r="O125" s="33">
        <v>319</v>
      </c>
      <c r="P125" s="33" t="s">
        <v>3278</v>
      </c>
      <c r="Q125" s="33">
        <v>49</v>
      </c>
      <c r="R125" s="33" t="s">
        <v>3273</v>
      </c>
    </row>
    <row r="126" spans="1:18" x14ac:dyDescent="0.2">
      <c r="A126" s="33" t="s">
        <v>3406</v>
      </c>
      <c r="B126" s="33" t="s">
        <v>3407</v>
      </c>
      <c r="C126" s="33" t="str">
        <f>LEFT(B126,FIND(",",B126,1)-1)</f>
        <v>Carroll County</v>
      </c>
      <c r="D126" s="33" t="str">
        <f>RIGHT(B126,LEN(B126)-(FIND(",",B126,1)+1))</f>
        <v>Arkansas</v>
      </c>
      <c r="E126" s="33">
        <v>81291</v>
      </c>
      <c r="F126" s="33" t="s">
        <v>3279</v>
      </c>
      <c r="G126" s="33">
        <v>1</v>
      </c>
      <c r="H126" s="33" t="s">
        <v>3272</v>
      </c>
      <c r="I126" s="33">
        <v>1</v>
      </c>
      <c r="J126" s="33" t="s">
        <v>3272</v>
      </c>
      <c r="K126" s="33">
        <v>2019</v>
      </c>
      <c r="L126" s="33">
        <v>3</v>
      </c>
      <c r="M126" s="33">
        <v>13</v>
      </c>
      <c r="N126" s="33" t="s">
        <v>3277</v>
      </c>
      <c r="O126" s="33">
        <v>0</v>
      </c>
      <c r="P126" s="33" t="s">
        <v>3278</v>
      </c>
      <c r="Q126" s="33">
        <v>0</v>
      </c>
      <c r="R126" s="33" t="s">
        <v>3278</v>
      </c>
    </row>
    <row r="127" spans="1:18" x14ac:dyDescent="0.2">
      <c r="A127" s="33" t="s">
        <v>3408</v>
      </c>
      <c r="B127" s="33" t="s">
        <v>3409</v>
      </c>
      <c r="C127" s="33" t="str">
        <f>LEFT(B127,FIND(",",B127,1)-1)</f>
        <v>Cleburne County</v>
      </c>
      <c r="D127" s="33" t="str">
        <f>RIGHT(B127,LEN(B127)-(FIND(",",B127,1)+1))</f>
        <v>Arkansas</v>
      </c>
      <c r="E127" s="33">
        <v>54194</v>
      </c>
      <c r="F127" s="33" t="s">
        <v>3271</v>
      </c>
      <c r="G127" s="33">
        <v>1</v>
      </c>
      <c r="H127" s="33" t="s">
        <v>3272</v>
      </c>
      <c r="I127" s="33">
        <v>1</v>
      </c>
      <c r="J127" s="33" t="s">
        <v>3272</v>
      </c>
      <c r="K127" s="33">
        <v>2019</v>
      </c>
      <c r="L127" s="33">
        <v>5</v>
      </c>
      <c r="M127" s="33">
        <v>597</v>
      </c>
      <c r="N127" s="33" t="s">
        <v>3273</v>
      </c>
      <c r="O127" s="33">
        <v>137</v>
      </c>
      <c r="P127" s="33" t="s">
        <v>3273</v>
      </c>
      <c r="Q127" s="33">
        <v>20</v>
      </c>
      <c r="R127" s="33" t="s">
        <v>3278</v>
      </c>
    </row>
    <row r="128" spans="1:18" x14ac:dyDescent="0.2">
      <c r="A128" s="33" t="s">
        <v>3410</v>
      </c>
      <c r="B128" s="33" t="s">
        <v>3411</v>
      </c>
      <c r="C128" s="33" t="str">
        <f>LEFT(B128,FIND(",",B128,1)-1)</f>
        <v>Conway County</v>
      </c>
      <c r="D128" s="33" t="str">
        <f>RIGHT(B128,LEN(B128)-(FIND(",",B128,1)+1))</f>
        <v>Arkansas</v>
      </c>
      <c r="E128" s="33">
        <v>54194</v>
      </c>
      <c r="F128" s="33" t="s">
        <v>3271</v>
      </c>
      <c r="G128" s="33">
        <v>1</v>
      </c>
      <c r="H128" s="33" t="s">
        <v>3272</v>
      </c>
      <c r="I128" s="33">
        <v>1</v>
      </c>
      <c r="J128" s="33" t="s">
        <v>3272</v>
      </c>
      <c r="K128" s="33">
        <v>2019</v>
      </c>
      <c r="L128" s="33">
        <v>3</v>
      </c>
      <c r="M128" s="33">
        <v>809</v>
      </c>
      <c r="N128" s="33" t="s">
        <v>3278</v>
      </c>
      <c r="O128" s="33">
        <v>214</v>
      </c>
      <c r="P128" s="33" t="s">
        <v>3273</v>
      </c>
      <c r="Q128" s="33">
        <v>24</v>
      </c>
      <c r="R128" s="33" t="s">
        <v>3278</v>
      </c>
    </row>
    <row r="129" spans="1:18" x14ac:dyDescent="0.2">
      <c r="A129" s="33" t="s">
        <v>3412</v>
      </c>
      <c r="B129" s="33" t="s">
        <v>3413</v>
      </c>
      <c r="C129" s="33" t="str">
        <f>LEFT(B129,FIND(",",B129,1)-1)</f>
        <v>Craighead County</v>
      </c>
      <c r="D129" s="33" t="str">
        <f>RIGHT(B129,LEN(B129)-(FIND(",",B129,1)+1))</f>
        <v>Arkansas</v>
      </c>
      <c r="E129" s="33">
        <v>45391</v>
      </c>
      <c r="F129" s="33" t="s">
        <v>3276</v>
      </c>
      <c r="G129" s="33">
        <v>1</v>
      </c>
      <c r="H129" s="33" t="s">
        <v>3272</v>
      </c>
      <c r="I129" s="33">
        <v>1</v>
      </c>
      <c r="J129" s="33" t="s">
        <v>3272</v>
      </c>
      <c r="K129" s="33">
        <v>2019</v>
      </c>
      <c r="L129" s="33">
        <v>4</v>
      </c>
      <c r="M129" s="33">
        <v>953</v>
      </c>
      <c r="N129" s="33" t="s">
        <v>3273</v>
      </c>
      <c r="O129" s="33">
        <v>191</v>
      </c>
      <c r="P129" s="33" t="s">
        <v>3277</v>
      </c>
      <c r="Q129" s="33">
        <v>45</v>
      </c>
      <c r="R129" s="33" t="s">
        <v>3273</v>
      </c>
    </row>
    <row r="130" spans="1:18" x14ac:dyDescent="0.2">
      <c r="A130" s="33" t="s">
        <v>3412</v>
      </c>
      <c r="B130" s="33" t="s">
        <v>3413</v>
      </c>
      <c r="C130" s="33" t="str">
        <f>LEFT(B130,FIND(",",B130,1)-1)</f>
        <v>Craighead County</v>
      </c>
      <c r="D130" s="33" t="str">
        <f>RIGHT(B130,LEN(B130)-(FIND(",",B130,1)+1))</f>
        <v>Arkansas</v>
      </c>
      <c r="E130" s="33">
        <v>54194</v>
      </c>
      <c r="F130" s="33" t="s">
        <v>3271</v>
      </c>
      <c r="G130" s="33">
        <v>1</v>
      </c>
      <c r="H130" s="33" t="s">
        <v>3272</v>
      </c>
      <c r="I130" s="33">
        <v>1</v>
      </c>
      <c r="J130" s="33" t="s">
        <v>3272</v>
      </c>
      <c r="K130" s="33">
        <v>2019</v>
      </c>
      <c r="L130" s="33">
        <v>9</v>
      </c>
      <c r="M130" s="33">
        <v>4503</v>
      </c>
      <c r="N130" s="33" t="s">
        <v>3278</v>
      </c>
      <c r="O130" s="33">
        <v>986</v>
      </c>
      <c r="P130" s="33" t="s">
        <v>3278</v>
      </c>
      <c r="Q130" s="33">
        <v>145</v>
      </c>
      <c r="R130" s="33" t="s">
        <v>3278</v>
      </c>
    </row>
    <row r="131" spans="1:18" x14ac:dyDescent="0.2">
      <c r="A131" s="33" t="s">
        <v>3412</v>
      </c>
      <c r="B131" s="33" t="s">
        <v>3413</v>
      </c>
      <c r="C131" s="33" t="str">
        <f>LEFT(B131,FIND(",",B131,1)-1)</f>
        <v>Craighead County</v>
      </c>
      <c r="D131" s="33" t="str">
        <f>RIGHT(B131,LEN(B131)-(FIND(",",B131,1)+1))</f>
        <v>Arkansas</v>
      </c>
      <c r="E131" s="33">
        <v>81291</v>
      </c>
      <c r="F131" s="33" t="s">
        <v>3279</v>
      </c>
      <c r="G131" s="33">
        <v>1</v>
      </c>
      <c r="H131" s="33" t="s">
        <v>3272</v>
      </c>
      <c r="I131" s="33">
        <v>1</v>
      </c>
      <c r="J131" s="33" t="s">
        <v>3272</v>
      </c>
      <c r="K131" s="33">
        <v>2019</v>
      </c>
      <c r="L131" s="33">
        <v>7</v>
      </c>
      <c r="M131" s="33">
        <v>731</v>
      </c>
      <c r="N131" s="33" t="s">
        <v>3273</v>
      </c>
      <c r="O131" s="33">
        <v>155</v>
      </c>
      <c r="P131" s="33" t="s">
        <v>3273</v>
      </c>
      <c r="Q131" s="33">
        <v>33</v>
      </c>
      <c r="R131" s="33" t="s">
        <v>3277</v>
      </c>
    </row>
    <row r="132" spans="1:18" x14ac:dyDescent="0.2">
      <c r="A132" s="33" t="s">
        <v>3414</v>
      </c>
      <c r="B132" s="33" t="s">
        <v>3415</v>
      </c>
      <c r="C132" s="33" t="str">
        <f>LEFT(B132,FIND(",",B132,1)-1)</f>
        <v>Crawford County</v>
      </c>
      <c r="D132" s="33" t="str">
        <f>RIGHT(B132,LEN(B132)-(FIND(",",B132,1)+1))</f>
        <v>Arkansas</v>
      </c>
      <c r="E132" s="33">
        <v>54194</v>
      </c>
      <c r="F132" s="33" t="s">
        <v>3271</v>
      </c>
      <c r="G132" s="33">
        <v>1</v>
      </c>
      <c r="H132" s="33" t="s">
        <v>3272</v>
      </c>
      <c r="I132" s="33">
        <v>1</v>
      </c>
      <c r="J132" s="33" t="s">
        <v>3272</v>
      </c>
      <c r="K132" s="33">
        <v>2019</v>
      </c>
      <c r="L132" s="33">
        <v>5</v>
      </c>
      <c r="M132" s="33">
        <v>1120</v>
      </c>
      <c r="N132" s="33" t="s">
        <v>3273</v>
      </c>
      <c r="O132" s="33">
        <v>242</v>
      </c>
      <c r="P132" s="33" t="s">
        <v>3277</v>
      </c>
      <c r="Q132" s="33">
        <v>33</v>
      </c>
      <c r="R132" s="33" t="s">
        <v>3273</v>
      </c>
    </row>
    <row r="133" spans="1:18" x14ac:dyDescent="0.2">
      <c r="A133" s="33" t="s">
        <v>3414</v>
      </c>
      <c r="B133" s="33" t="s">
        <v>3415</v>
      </c>
      <c r="C133" s="33" t="str">
        <f>LEFT(B133,FIND(",",B133,1)-1)</f>
        <v>Crawford County</v>
      </c>
      <c r="D133" s="33" t="str">
        <f>RIGHT(B133,LEN(B133)-(FIND(",",B133,1)+1))</f>
        <v>Arkansas</v>
      </c>
      <c r="E133" s="33">
        <v>81291</v>
      </c>
      <c r="F133" s="33" t="s">
        <v>3279</v>
      </c>
      <c r="G133" s="33">
        <v>1</v>
      </c>
      <c r="H133" s="33" t="s">
        <v>3272</v>
      </c>
      <c r="I133" s="33">
        <v>1</v>
      </c>
      <c r="J133" s="33" t="s">
        <v>3272</v>
      </c>
      <c r="K133" s="33">
        <v>2019</v>
      </c>
      <c r="L133" s="33">
        <v>3</v>
      </c>
      <c r="M133" s="33">
        <v>93</v>
      </c>
      <c r="N133" s="33" t="s">
        <v>3273</v>
      </c>
      <c r="O133" s="33">
        <v>21</v>
      </c>
      <c r="P133" s="33" t="s">
        <v>3273</v>
      </c>
      <c r="Q133" s="33">
        <v>6</v>
      </c>
      <c r="R133" s="33" t="s">
        <v>3278</v>
      </c>
    </row>
    <row r="134" spans="1:18" x14ac:dyDescent="0.2">
      <c r="A134" s="33" t="s">
        <v>3416</v>
      </c>
      <c r="B134" s="33" t="s">
        <v>3417</v>
      </c>
      <c r="C134" s="33" t="str">
        <f>LEFT(B134,FIND(",",B134,1)-1)</f>
        <v>Crittenden County</v>
      </c>
      <c r="D134" s="33" t="str">
        <f>RIGHT(B134,LEN(B134)-(FIND(",",B134,1)+1))</f>
        <v>Arkansas</v>
      </c>
      <c r="E134" s="33">
        <v>54194</v>
      </c>
      <c r="F134" s="33" t="s">
        <v>3271</v>
      </c>
      <c r="G134" s="33">
        <v>1</v>
      </c>
      <c r="H134" s="33" t="s">
        <v>3272</v>
      </c>
      <c r="I134" s="33">
        <v>1</v>
      </c>
      <c r="J134" s="33" t="s">
        <v>3272</v>
      </c>
      <c r="K134" s="33">
        <v>2019</v>
      </c>
      <c r="L134" s="33">
        <v>3</v>
      </c>
      <c r="M134" s="33">
        <v>660</v>
      </c>
      <c r="N134" s="33" t="s">
        <v>3278</v>
      </c>
      <c r="O134" s="33">
        <v>142</v>
      </c>
      <c r="P134" s="33" t="s">
        <v>3273</v>
      </c>
      <c r="Q134" s="33">
        <v>18</v>
      </c>
      <c r="R134" s="33" t="s">
        <v>3278</v>
      </c>
    </row>
    <row r="135" spans="1:18" x14ac:dyDescent="0.2">
      <c r="A135" s="33" t="s">
        <v>3418</v>
      </c>
      <c r="B135" s="33" t="s">
        <v>3419</v>
      </c>
      <c r="C135" s="33" t="str">
        <f>LEFT(B135,FIND(",",B135,1)-1)</f>
        <v>Faulkner County</v>
      </c>
      <c r="D135" s="33" t="str">
        <f>RIGHT(B135,LEN(B135)-(FIND(",",B135,1)+1))</f>
        <v>Arkansas</v>
      </c>
      <c r="E135" s="33">
        <v>45391</v>
      </c>
      <c r="F135" s="33" t="s">
        <v>3276</v>
      </c>
      <c r="G135" s="33">
        <v>1</v>
      </c>
      <c r="H135" s="33" t="s">
        <v>3272</v>
      </c>
      <c r="I135" s="33">
        <v>1</v>
      </c>
      <c r="J135" s="33" t="s">
        <v>3272</v>
      </c>
      <c r="K135" s="33">
        <v>2019</v>
      </c>
      <c r="L135" s="33">
        <v>3</v>
      </c>
      <c r="M135" s="33">
        <v>921</v>
      </c>
      <c r="N135" s="33" t="s">
        <v>3277</v>
      </c>
      <c r="O135" s="33">
        <v>241</v>
      </c>
      <c r="P135" s="33" t="s">
        <v>3277</v>
      </c>
      <c r="Q135" s="33">
        <v>40</v>
      </c>
      <c r="R135" s="33" t="s">
        <v>3277</v>
      </c>
    </row>
    <row r="136" spans="1:18" x14ac:dyDescent="0.2">
      <c r="A136" s="33" t="s">
        <v>3418</v>
      </c>
      <c r="B136" s="33" t="s">
        <v>3419</v>
      </c>
      <c r="C136" s="33" t="str">
        <f>LEFT(B136,FIND(",",B136,1)-1)</f>
        <v>Faulkner County</v>
      </c>
      <c r="D136" s="33" t="str">
        <f>RIGHT(B136,LEN(B136)-(FIND(",",B136,1)+1))</f>
        <v>Arkansas</v>
      </c>
      <c r="E136" s="33">
        <v>54194</v>
      </c>
      <c r="F136" s="33" t="s">
        <v>3271</v>
      </c>
      <c r="G136" s="33">
        <v>1</v>
      </c>
      <c r="H136" s="33" t="s">
        <v>3272</v>
      </c>
      <c r="I136" s="33">
        <v>1</v>
      </c>
      <c r="J136" s="33" t="s">
        <v>3272</v>
      </c>
      <c r="K136" s="33">
        <v>2019</v>
      </c>
      <c r="L136" s="33">
        <v>13</v>
      </c>
      <c r="M136" s="33">
        <v>4461</v>
      </c>
      <c r="N136" s="33" t="s">
        <v>3278</v>
      </c>
      <c r="O136" s="33">
        <v>1073</v>
      </c>
      <c r="P136" s="33" t="s">
        <v>3278</v>
      </c>
      <c r="Q136" s="33">
        <v>143</v>
      </c>
      <c r="R136" s="33" t="s">
        <v>3273</v>
      </c>
    </row>
    <row r="137" spans="1:18" x14ac:dyDescent="0.2">
      <c r="A137" s="33" t="s">
        <v>3418</v>
      </c>
      <c r="B137" s="33" t="s">
        <v>3419</v>
      </c>
      <c r="C137" s="33" t="str">
        <f>LEFT(B137,FIND(",",B137,1)-1)</f>
        <v>Faulkner County</v>
      </c>
      <c r="D137" s="33" t="str">
        <f>RIGHT(B137,LEN(B137)-(FIND(",",B137,1)+1))</f>
        <v>Arkansas</v>
      </c>
      <c r="E137" s="33">
        <v>81291</v>
      </c>
      <c r="F137" s="33" t="s">
        <v>3279</v>
      </c>
      <c r="G137" s="33">
        <v>1</v>
      </c>
      <c r="H137" s="33" t="s">
        <v>3272</v>
      </c>
      <c r="I137" s="33">
        <v>1</v>
      </c>
      <c r="J137" s="33" t="s">
        <v>3272</v>
      </c>
      <c r="K137" s="33">
        <v>2019</v>
      </c>
      <c r="L137" s="33">
        <v>5</v>
      </c>
      <c r="M137" s="33">
        <v>816</v>
      </c>
      <c r="N137" s="33" t="s">
        <v>3273</v>
      </c>
      <c r="O137" s="33">
        <v>177</v>
      </c>
      <c r="P137" s="33" t="s">
        <v>3273</v>
      </c>
      <c r="Q137" s="33">
        <v>36</v>
      </c>
      <c r="R137" s="33" t="s">
        <v>3278</v>
      </c>
    </row>
    <row r="138" spans="1:18" x14ac:dyDescent="0.2">
      <c r="A138" s="33" t="s">
        <v>3420</v>
      </c>
      <c r="B138" s="33" t="s">
        <v>3421</v>
      </c>
      <c r="C138" s="33" t="str">
        <f>LEFT(B138,FIND(",",B138,1)-1)</f>
        <v>Garland County</v>
      </c>
      <c r="D138" s="33" t="str">
        <f>RIGHT(B138,LEN(B138)-(FIND(",",B138,1)+1))</f>
        <v>Arkansas</v>
      </c>
      <c r="E138" s="33">
        <v>45391</v>
      </c>
      <c r="F138" s="33" t="s">
        <v>3276</v>
      </c>
      <c r="G138" s="33">
        <v>1</v>
      </c>
      <c r="H138" s="33" t="s">
        <v>3272</v>
      </c>
      <c r="I138" s="33">
        <v>1</v>
      </c>
      <c r="J138" s="33" t="s">
        <v>3272</v>
      </c>
      <c r="K138" s="33">
        <v>2019</v>
      </c>
      <c r="L138" s="33">
        <v>3</v>
      </c>
      <c r="M138" s="33">
        <v>818</v>
      </c>
      <c r="N138" s="33" t="s">
        <v>3277</v>
      </c>
      <c r="O138" s="33">
        <v>202</v>
      </c>
      <c r="P138" s="33" t="s">
        <v>3277</v>
      </c>
      <c r="Q138" s="33">
        <v>36</v>
      </c>
      <c r="R138" s="33" t="s">
        <v>3277</v>
      </c>
    </row>
    <row r="139" spans="1:18" x14ac:dyDescent="0.2">
      <c r="A139" s="33" t="s">
        <v>3420</v>
      </c>
      <c r="B139" s="33" t="s">
        <v>3421</v>
      </c>
      <c r="C139" s="33" t="str">
        <f>LEFT(B139,FIND(",",B139,1)-1)</f>
        <v>Garland County</v>
      </c>
      <c r="D139" s="33" t="str">
        <f>RIGHT(B139,LEN(B139)-(FIND(",",B139,1)+1))</f>
        <v>Arkansas</v>
      </c>
      <c r="E139" s="33">
        <v>54194</v>
      </c>
      <c r="F139" s="33" t="s">
        <v>3271</v>
      </c>
      <c r="G139" s="33">
        <v>1</v>
      </c>
      <c r="H139" s="33" t="s">
        <v>3272</v>
      </c>
      <c r="I139" s="33">
        <v>1</v>
      </c>
      <c r="J139" s="33" t="s">
        <v>3272</v>
      </c>
      <c r="K139" s="33">
        <v>2019</v>
      </c>
      <c r="L139" s="33">
        <v>21</v>
      </c>
      <c r="M139" s="33">
        <v>6076</v>
      </c>
      <c r="N139" s="33" t="s">
        <v>3278</v>
      </c>
      <c r="O139" s="33">
        <v>1428</v>
      </c>
      <c r="P139" s="33" t="s">
        <v>3278</v>
      </c>
      <c r="Q139" s="33">
        <v>226</v>
      </c>
      <c r="R139" s="33" t="s">
        <v>3278</v>
      </c>
    </row>
    <row r="140" spans="1:18" x14ac:dyDescent="0.2">
      <c r="A140" s="33" t="s">
        <v>3420</v>
      </c>
      <c r="B140" s="33" t="s">
        <v>3421</v>
      </c>
      <c r="C140" s="33" t="str">
        <f>LEFT(B140,FIND(",",B140,1)-1)</f>
        <v>Garland County</v>
      </c>
      <c r="D140" s="33" t="str">
        <f>RIGHT(B140,LEN(B140)-(FIND(",",B140,1)+1))</f>
        <v>Arkansas</v>
      </c>
      <c r="E140" s="33">
        <v>81291</v>
      </c>
      <c r="F140" s="33" t="s">
        <v>3279</v>
      </c>
      <c r="G140" s="33">
        <v>1</v>
      </c>
      <c r="H140" s="33" t="s">
        <v>3272</v>
      </c>
      <c r="I140" s="33">
        <v>1</v>
      </c>
      <c r="J140" s="33" t="s">
        <v>3272</v>
      </c>
      <c r="K140" s="33">
        <v>2019</v>
      </c>
      <c r="L140" s="33">
        <v>8</v>
      </c>
      <c r="M140" s="33">
        <v>618</v>
      </c>
      <c r="N140" s="33" t="s">
        <v>3273</v>
      </c>
      <c r="O140" s="33">
        <v>137</v>
      </c>
      <c r="P140" s="33" t="s">
        <v>3273</v>
      </c>
      <c r="Q140" s="33">
        <v>37</v>
      </c>
      <c r="R140" s="33" t="s">
        <v>3277</v>
      </c>
    </row>
    <row r="141" spans="1:18" x14ac:dyDescent="0.2">
      <c r="A141" s="33" t="s">
        <v>3422</v>
      </c>
      <c r="B141" s="33" t="s">
        <v>3423</v>
      </c>
      <c r="C141" s="33" t="str">
        <f>LEFT(B141,FIND(",",B141,1)-1)</f>
        <v>Greene County</v>
      </c>
      <c r="D141" s="33" t="str">
        <f>RIGHT(B141,LEN(B141)-(FIND(",",B141,1)+1))</f>
        <v>Arkansas</v>
      </c>
      <c r="E141" s="33">
        <v>54194</v>
      </c>
      <c r="F141" s="33" t="s">
        <v>3271</v>
      </c>
      <c r="G141" s="33">
        <v>1</v>
      </c>
      <c r="H141" s="33" t="s">
        <v>3272</v>
      </c>
      <c r="I141" s="33">
        <v>1</v>
      </c>
      <c r="J141" s="33" t="s">
        <v>3272</v>
      </c>
      <c r="K141" s="33">
        <v>2019</v>
      </c>
      <c r="L141" s="33">
        <v>5</v>
      </c>
      <c r="M141" s="33">
        <v>1374</v>
      </c>
      <c r="N141" s="33" t="s">
        <v>3278</v>
      </c>
      <c r="O141" s="33">
        <v>285</v>
      </c>
      <c r="P141" s="33" t="s">
        <v>3273</v>
      </c>
      <c r="Q141" s="33">
        <v>37</v>
      </c>
      <c r="R141" s="33" t="s">
        <v>3277</v>
      </c>
    </row>
    <row r="142" spans="1:18" x14ac:dyDescent="0.2">
      <c r="A142" s="33" t="s">
        <v>3424</v>
      </c>
      <c r="B142" s="33" t="s">
        <v>3425</v>
      </c>
      <c r="C142" s="33" t="str">
        <f>LEFT(B142,FIND(",",B142,1)-1)</f>
        <v>Hot Spring County</v>
      </c>
      <c r="D142" s="33" t="str">
        <f>RIGHT(B142,LEN(B142)-(FIND(",",B142,1)+1))</f>
        <v>Arkansas</v>
      </c>
      <c r="E142" s="33">
        <v>54194</v>
      </c>
      <c r="F142" s="33" t="s">
        <v>3271</v>
      </c>
      <c r="G142" s="33">
        <v>1</v>
      </c>
      <c r="H142" s="33" t="s">
        <v>3272</v>
      </c>
      <c r="I142" s="33">
        <v>1</v>
      </c>
      <c r="J142" s="33" t="s">
        <v>3272</v>
      </c>
      <c r="K142" s="33">
        <v>2019</v>
      </c>
      <c r="L142" s="33">
        <v>4</v>
      </c>
      <c r="M142" s="33">
        <v>1071</v>
      </c>
      <c r="N142" s="33" t="s">
        <v>3273</v>
      </c>
      <c r="O142" s="33">
        <v>234</v>
      </c>
      <c r="P142" s="33" t="s">
        <v>3273</v>
      </c>
      <c r="Q142" s="33">
        <v>32</v>
      </c>
      <c r="R142" s="33" t="s">
        <v>3273</v>
      </c>
    </row>
    <row r="143" spans="1:18" x14ac:dyDescent="0.2">
      <c r="A143" s="33" t="s">
        <v>3426</v>
      </c>
      <c r="B143" s="33" t="s">
        <v>3427</v>
      </c>
      <c r="C143" s="33" t="str">
        <f>LEFT(B143,FIND(",",B143,1)-1)</f>
        <v>Howard County</v>
      </c>
      <c r="D143" s="33" t="str">
        <f>RIGHT(B143,LEN(B143)-(FIND(",",B143,1)+1))</f>
        <v>Arkansas</v>
      </c>
      <c r="E143" s="33">
        <v>54194</v>
      </c>
      <c r="F143" s="33" t="s">
        <v>3271</v>
      </c>
      <c r="G143" s="33">
        <v>1</v>
      </c>
      <c r="H143" s="33" t="s">
        <v>3272</v>
      </c>
      <c r="I143" s="33">
        <v>1</v>
      </c>
      <c r="J143" s="33" t="s">
        <v>3272</v>
      </c>
      <c r="K143" s="33">
        <v>2019</v>
      </c>
      <c r="L143" s="33">
        <v>3</v>
      </c>
      <c r="M143" s="33">
        <v>662</v>
      </c>
      <c r="N143" s="33" t="s">
        <v>3273</v>
      </c>
      <c r="O143" s="33">
        <v>149</v>
      </c>
      <c r="P143" s="33" t="s">
        <v>3277</v>
      </c>
      <c r="Q143" s="33">
        <v>15</v>
      </c>
      <c r="R143" s="33" t="s">
        <v>3277</v>
      </c>
    </row>
    <row r="144" spans="1:18" x14ac:dyDescent="0.2">
      <c r="A144" s="33" t="s">
        <v>3428</v>
      </c>
      <c r="B144" s="33" t="s">
        <v>3429</v>
      </c>
      <c r="C144" s="33" t="str">
        <f>LEFT(B144,FIND(",",B144,1)-1)</f>
        <v>Independence County</v>
      </c>
      <c r="D144" s="33" t="str">
        <f>RIGHT(B144,LEN(B144)-(FIND(",",B144,1)+1))</f>
        <v>Arkansas</v>
      </c>
      <c r="E144" s="33">
        <v>54194</v>
      </c>
      <c r="F144" s="33" t="s">
        <v>3271</v>
      </c>
      <c r="G144" s="33">
        <v>1</v>
      </c>
      <c r="H144" s="33" t="s">
        <v>3272</v>
      </c>
      <c r="I144" s="33">
        <v>1</v>
      </c>
      <c r="J144" s="33" t="s">
        <v>3272</v>
      </c>
      <c r="K144" s="33">
        <v>2019</v>
      </c>
      <c r="L144" s="33">
        <v>4</v>
      </c>
      <c r="M144" s="33">
        <v>628</v>
      </c>
      <c r="N144" s="33" t="s">
        <v>3278</v>
      </c>
      <c r="O144" s="33">
        <v>157</v>
      </c>
      <c r="P144" s="33" t="s">
        <v>3278</v>
      </c>
      <c r="Q144" s="33">
        <v>25</v>
      </c>
      <c r="R144" s="33" t="s">
        <v>3273</v>
      </c>
    </row>
    <row r="145" spans="1:18" x14ac:dyDescent="0.2">
      <c r="A145" s="33" t="s">
        <v>3430</v>
      </c>
      <c r="B145" s="33" t="s">
        <v>3431</v>
      </c>
      <c r="C145" s="33" t="str">
        <f>LEFT(B145,FIND(",",B145,1)-1)</f>
        <v>Jefferson County</v>
      </c>
      <c r="D145" s="33" t="str">
        <f>RIGHT(B145,LEN(B145)-(FIND(",",B145,1)+1))</f>
        <v>Arkansas</v>
      </c>
      <c r="E145" s="33">
        <v>45391</v>
      </c>
      <c r="F145" s="33" t="s">
        <v>3276</v>
      </c>
      <c r="G145" s="33">
        <v>1</v>
      </c>
      <c r="H145" s="33" t="s">
        <v>3272</v>
      </c>
      <c r="I145" s="33">
        <v>1</v>
      </c>
      <c r="J145" s="33" t="s">
        <v>3272</v>
      </c>
      <c r="K145" s="33">
        <v>2019</v>
      </c>
      <c r="L145" s="33">
        <v>3</v>
      </c>
      <c r="M145" s="33">
        <v>196</v>
      </c>
      <c r="N145" s="33" t="s">
        <v>3277</v>
      </c>
      <c r="O145" s="33">
        <v>53</v>
      </c>
      <c r="P145" s="33" t="s">
        <v>3277</v>
      </c>
      <c r="Q145" s="33">
        <v>15</v>
      </c>
      <c r="R145" s="33" t="s">
        <v>3277</v>
      </c>
    </row>
    <row r="146" spans="1:18" x14ac:dyDescent="0.2">
      <c r="A146" s="33" t="s">
        <v>3430</v>
      </c>
      <c r="B146" s="33" t="s">
        <v>3431</v>
      </c>
      <c r="C146" s="33" t="str">
        <f>LEFT(B146,FIND(",",B146,1)-1)</f>
        <v>Jefferson County</v>
      </c>
      <c r="D146" s="33" t="str">
        <f>RIGHT(B146,LEN(B146)-(FIND(",",B146,1)+1))</f>
        <v>Arkansas</v>
      </c>
      <c r="E146" s="33">
        <v>54194</v>
      </c>
      <c r="F146" s="33" t="s">
        <v>3271</v>
      </c>
      <c r="G146" s="33">
        <v>1</v>
      </c>
      <c r="H146" s="33" t="s">
        <v>3272</v>
      </c>
      <c r="I146" s="33">
        <v>1</v>
      </c>
      <c r="J146" s="33" t="s">
        <v>3272</v>
      </c>
      <c r="K146" s="33">
        <v>2019</v>
      </c>
      <c r="L146" s="33">
        <v>5</v>
      </c>
      <c r="M146" s="33">
        <v>1257</v>
      </c>
      <c r="N146" s="33" t="s">
        <v>3278</v>
      </c>
      <c r="O146" s="33">
        <v>212</v>
      </c>
      <c r="P146" s="33" t="s">
        <v>3273</v>
      </c>
      <c r="Q146" s="33">
        <v>31</v>
      </c>
      <c r="R146" s="33" t="s">
        <v>3273</v>
      </c>
    </row>
    <row r="147" spans="1:18" x14ac:dyDescent="0.2">
      <c r="A147" s="33" t="s">
        <v>3432</v>
      </c>
      <c r="B147" s="33" t="s">
        <v>3433</v>
      </c>
      <c r="C147" s="33" t="str">
        <f>LEFT(B147,FIND(",",B147,1)-1)</f>
        <v>Lonoke County</v>
      </c>
      <c r="D147" s="33" t="str">
        <f>RIGHT(B147,LEN(B147)-(FIND(",",B147,1)+1))</f>
        <v>Arkansas</v>
      </c>
      <c r="E147" s="33">
        <v>54194</v>
      </c>
      <c r="F147" s="33" t="s">
        <v>3271</v>
      </c>
      <c r="G147" s="33">
        <v>1</v>
      </c>
      <c r="H147" s="33" t="s">
        <v>3272</v>
      </c>
      <c r="I147" s="33">
        <v>1</v>
      </c>
      <c r="J147" s="33" t="s">
        <v>3272</v>
      </c>
      <c r="K147" s="33">
        <v>2019</v>
      </c>
      <c r="L147" s="33">
        <v>7</v>
      </c>
      <c r="M147" s="33">
        <v>1627</v>
      </c>
      <c r="N147" s="33" t="s">
        <v>3273</v>
      </c>
      <c r="O147" s="33">
        <v>326</v>
      </c>
      <c r="P147" s="33" t="s">
        <v>3273</v>
      </c>
      <c r="Q147" s="33">
        <v>62</v>
      </c>
      <c r="R147" s="33" t="s">
        <v>3277</v>
      </c>
    </row>
    <row r="148" spans="1:18" x14ac:dyDescent="0.2">
      <c r="A148" s="33" t="s">
        <v>3432</v>
      </c>
      <c r="B148" s="33" t="s">
        <v>3433</v>
      </c>
      <c r="C148" s="33" t="str">
        <f>LEFT(B148,FIND(",",B148,1)-1)</f>
        <v>Lonoke County</v>
      </c>
      <c r="D148" s="33" t="str">
        <f>RIGHT(B148,LEN(B148)-(FIND(",",B148,1)+1))</f>
        <v>Arkansas</v>
      </c>
      <c r="E148" s="33">
        <v>81291</v>
      </c>
      <c r="F148" s="33" t="s">
        <v>3279</v>
      </c>
      <c r="G148" s="33">
        <v>1</v>
      </c>
      <c r="H148" s="33" t="s">
        <v>3272</v>
      </c>
      <c r="I148" s="33">
        <v>1</v>
      </c>
      <c r="J148" s="33" t="s">
        <v>3272</v>
      </c>
      <c r="K148" s="33">
        <v>2019</v>
      </c>
      <c r="L148" s="33">
        <v>3</v>
      </c>
      <c r="M148" s="33">
        <v>45</v>
      </c>
      <c r="N148" s="33" t="s">
        <v>3278</v>
      </c>
      <c r="O148" s="33">
        <v>8</v>
      </c>
      <c r="P148" s="33" t="s">
        <v>3278</v>
      </c>
      <c r="Q148" s="33">
        <v>4</v>
      </c>
      <c r="R148" s="33" t="s">
        <v>3278</v>
      </c>
    </row>
    <row r="149" spans="1:18" x14ac:dyDescent="0.2">
      <c r="A149" s="33" t="s">
        <v>3434</v>
      </c>
      <c r="B149" s="33" t="s">
        <v>3435</v>
      </c>
      <c r="C149" s="33" t="str">
        <f>LEFT(B149,FIND(",",B149,1)-1)</f>
        <v>Mississippi County</v>
      </c>
      <c r="D149" s="33" t="str">
        <f>RIGHT(B149,LEN(B149)-(FIND(",",B149,1)+1))</f>
        <v>Arkansas</v>
      </c>
      <c r="E149" s="33">
        <v>54194</v>
      </c>
      <c r="F149" s="33" t="s">
        <v>3271</v>
      </c>
      <c r="G149" s="33">
        <v>1</v>
      </c>
      <c r="H149" s="33" t="s">
        <v>3272</v>
      </c>
      <c r="I149" s="33">
        <v>1</v>
      </c>
      <c r="J149" s="33" t="s">
        <v>3272</v>
      </c>
      <c r="K149" s="33">
        <v>2019</v>
      </c>
      <c r="L149" s="33">
        <v>4</v>
      </c>
      <c r="M149" s="33">
        <v>273</v>
      </c>
      <c r="N149" s="33" t="s">
        <v>3273</v>
      </c>
      <c r="O149" s="33">
        <v>67</v>
      </c>
      <c r="P149" s="33" t="s">
        <v>3273</v>
      </c>
      <c r="Q149" s="33">
        <v>13</v>
      </c>
      <c r="R149" s="33" t="s">
        <v>3277</v>
      </c>
    </row>
    <row r="150" spans="1:18" x14ac:dyDescent="0.2">
      <c r="A150" s="33" t="s">
        <v>3436</v>
      </c>
      <c r="B150" s="33" t="s">
        <v>3437</v>
      </c>
      <c r="C150" s="33" t="str">
        <f>LEFT(B150,FIND(",",B150,1)-1)</f>
        <v>Polk County</v>
      </c>
      <c r="D150" s="33" t="str">
        <f>RIGHT(B150,LEN(B150)-(FIND(",",B150,1)+1))</f>
        <v>Arkansas</v>
      </c>
      <c r="E150" s="33">
        <v>54194</v>
      </c>
      <c r="F150" s="33" t="s">
        <v>3271</v>
      </c>
      <c r="G150" s="33">
        <v>1</v>
      </c>
      <c r="H150" s="33" t="s">
        <v>3272</v>
      </c>
      <c r="I150" s="33">
        <v>1</v>
      </c>
      <c r="J150" s="33" t="s">
        <v>3272</v>
      </c>
      <c r="K150" s="33">
        <v>2019</v>
      </c>
      <c r="L150" s="33">
        <v>4</v>
      </c>
      <c r="M150" s="33">
        <v>617</v>
      </c>
      <c r="N150" s="33" t="s">
        <v>3278</v>
      </c>
      <c r="O150" s="33">
        <v>128</v>
      </c>
      <c r="P150" s="33" t="s">
        <v>3278</v>
      </c>
      <c r="Q150" s="33">
        <v>15</v>
      </c>
      <c r="R150" s="33" t="s">
        <v>3278</v>
      </c>
    </row>
    <row r="151" spans="1:18" x14ac:dyDescent="0.2">
      <c r="A151" s="33" t="s">
        <v>3438</v>
      </c>
      <c r="B151" s="33" t="s">
        <v>3439</v>
      </c>
      <c r="C151" s="33" t="str">
        <f>LEFT(B151,FIND(",",B151,1)-1)</f>
        <v>Pope County</v>
      </c>
      <c r="D151" s="33" t="str">
        <f>RIGHT(B151,LEN(B151)-(FIND(",",B151,1)+1))</f>
        <v>Arkansas</v>
      </c>
      <c r="E151" s="33">
        <v>54194</v>
      </c>
      <c r="F151" s="33" t="s">
        <v>3271</v>
      </c>
      <c r="G151" s="33">
        <v>1</v>
      </c>
      <c r="H151" s="33" t="s">
        <v>3272</v>
      </c>
      <c r="I151" s="33">
        <v>1</v>
      </c>
      <c r="J151" s="33" t="s">
        <v>3272</v>
      </c>
      <c r="K151" s="33">
        <v>2019</v>
      </c>
      <c r="L151" s="33">
        <v>8</v>
      </c>
      <c r="M151" s="33">
        <v>1744</v>
      </c>
      <c r="N151" s="33" t="s">
        <v>3273</v>
      </c>
      <c r="O151" s="33">
        <v>385</v>
      </c>
      <c r="P151" s="33" t="s">
        <v>3273</v>
      </c>
      <c r="Q151" s="33">
        <v>60</v>
      </c>
      <c r="R151" s="33" t="s">
        <v>3277</v>
      </c>
    </row>
    <row r="152" spans="1:18" x14ac:dyDescent="0.2">
      <c r="A152" s="33" t="s">
        <v>3438</v>
      </c>
      <c r="B152" s="33" t="s">
        <v>3439</v>
      </c>
      <c r="C152" s="33" t="str">
        <f>LEFT(B152,FIND(",",B152,1)-1)</f>
        <v>Pope County</v>
      </c>
      <c r="D152" s="33" t="str">
        <f>RIGHT(B152,LEN(B152)-(FIND(",",B152,1)+1))</f>
        <v>Arkansas</v>
      </c>
      <c r="E152" s="33">
        <v>81291</v>
      </c>
      <c r="F152" s="33" t="s">
        <v>3279</v>
      </c>
      <c r="G152" s="33">
        <v>1</v>
      </c>
      <c r="H152" s="33" t="s">
        <v>3272</v>
      </c>
      <c r="I152" s="33">
        <v>1</v>
      </c>
      <c r="J152" s="33" t="s">
        <v>3272</v>
      </c>
      <c r="K152" s="33">
        <v>2019</v>
      </c>
      <c r="L152" s="33">
        <v>3</v>
      </c>
      <c r="M152" s="33">
        <v>177</v>
      </c>
      <c r="N152" s="33" t="s">
        <v>3277</v>
      </c>
      <c r="O152" s="33">
        <v>38</v>
      </c>
      <c r="P152" s="33" t="s">
        <v>3277</v>
      </c>
      <c r="Q152" s="33">
        <v>10</v>
      </c>
      <c r="R152" s="33" t="s">
        <v>3277</v>
      </c>
    </row>
    <row r="153" spans="1:18" x14ac:dyDescent="0.2">
      <c r="A153" s="33" t="s">
        <v>3440</v>
      </c>
      <c r="B153" s="33" t="s">
        <v>3441</v>
      </c>
      <c r="C153" s="33" t="str">
        <f>LEFT(B153,FIND(",",B153,1)-1)</f>
        <v>Pulaski County</v>
      </c>
      <c r="D153" s="33" t="str">
        <f>RIGHT(B153,LEN(B153)-(FIND(",",B153,1)+1))</f>
        <v>Arkansas</v>
      </c>
      <c r="E153" s="33">
        <v>45391</v>
      </c>
      <c r="F153" s="33" t="s">
        <v>3276</v>
      </c>
      <c r="G153" s="33">
        <v>1</v>
      </c>
      <c r="H153" s="33" t="s">
        <v>3272</v>
      </c>
      <c r="I153" s="33">
        <v>1</v>
      </c>
      <c r="J153" s="33" t="s">
        <v>3272</v>
      </c>
      <c r="K153" s="33">
        <v>2019</v>
      </c>
      <c r="L153" s="33">
        <v>10</v>
      </c>
      <c r="M153" s="33">
        <v>2473</v>
      </c>
      <c r="N153" s="33" t="s">
        <v>3273</v>
      </c>
      <c r="O153" s="33">
        <v>682</v>
      </c>
      <c r="P153" s="33" t="s">
        <v>3273</v>
      </c>
      <c r="Q153" s="33">
        <v>105</v>
      </c>
      <c r="R153" s="33" t="s">
        <v>3273</v>
      </c>
    </row>
    <row r="154" spans="1:18" x14ac:dyDescent="0.2">
      <c r="A154" s="33" t="s">
        <v>3440</v>
      </c>
      <c r="B154" s="33" t="s">
        <v>3441</v>
      </c>
      <c r="C154" s="33" t="str">
        <f>LEFT(B154,FIND(",",B154,1)-1)</f>
        <v>Pulaski County</v>
      </c>
      <c r="D154" s="33" t="str">
        <f>RIGHT(B154,LEN(B154)-(FIND(",",B154,1)+1))</f>
        <v>Arkansas</v>
      </c>
      <c r="E154" s="33">
        <v>54194</v>
      </c>
      <c r="F154" s="33" t="s">
        <v>3271</v>
      </c>
      <c r="G154" s="33">
        <v>1</v>
      </c>
      <c r="H154" s="33" t="s">
        <v>3272</v>
      </c>
      <c r="I154" s="33">
        <v>1</v>
      </c>
      <c r="J154" s="33" t="s">
        <v>3272</v>
      </c>
      <c r="K154" s="33">
        <v>2019</v>
      </c>
      <c r="L154" s="33">
        <v>56</v>
      </c>
      <c r="M154" s="33">
        <v>22001</v>
      </c>
      <c r="N154" s="33" t="s">
        <v>3278</v>
      </c>
      <c r="O154" s="33">
        <v>5589</v>
      </c>
      <c r="P154" s="33" t="s">
        <v>3278</v>
      </c>
      <c r="Q154" s="33">
        <v>590</v>
      </c>
      <c r="R154" s="33" t="s">
        <v>3278</v>
      </c>
    </row>
    <row r="155" spans="1:18" x14ac:dyDescent="0.2">
      <c r="A155" s="33" t="s">
        <v>3440</v>
      </c>
      <c r="B155" s="33" t="s">
        <v>3441</v>
      </c>
      <c r="C155" s="33" t="str">
        <f>LEFT(B155,FIND(",",B155,1)-1)</f>
        <v>Pulaski County</v>
      </c>
      <c r="D155" s="33" t="str">
        <f>RIGHT(B155,LEN(B155)-(FIND(",",B155,1)+1))</f>
        <v>Arkansas</v>
      </c>
      <c r="E155" s="33">
        <v>81291</v>
      </c>
      <c r="F155" s="33" t="s">
        <v>3279</v>
      </c>
      <c r="G155" s="33">
        <v>1</v>
      </c>
      <c r="H155" s="33" t="s">
        <v>3272</v>
      </c>
      <c r="I155" s="33">
        <v>1</v>
      </c>
      <c r="J155" s="33" t="s">
        <v>3272</v>
      </c>
      <c r="K155" s="33">
        <v>2019</v>
      </c>
      <c r="L155" s="33">
        <v>22</v>
      </c>
      <c r="M155" s="33">
        <v>4465</v>
      </c>
      <c r="N155" s="33" t="s">
        <v>3273</v>
      </c>
      <c r="O155" s="33">
        <v>980</v>
      </c>
      <c r="P155" s="33" t="s">
        <v>3273</v>
      </c>
      <c r="Q155" s="33">
        <v>169</v>
      </c>
      <c r="R155" s="33" t="s">
        <v>3273</v>
      </c>
    </row>
    <row r="156" spans="1:18" x14ac:dyDescent="0.2">
      <c r="A156" s="33" t="s">
        <v>3442</v>
      </c>
      <c r="B156" s="33" t="s">
        <v>3443</v>
      </c>
      <c r="C156" s="33" t="str">
        <f>LEFT(B156,FIND(",",B156,1)-1)</f>
        <v>Saline County</v>
      </c>
      <c r="D156" s="33" t="str">
        <f>RIGHT(B156,LEN(B156)-(FIND(",",B156,1)+1))</f>
        <v>Arkansas</v>
      </c>
      <c r="E156" s="33">
        <v>45391</v>
      </c>
      <c r="F156" s="33" t="s">
        <v>3276</v>
      </c>
      <c r="G156" s="33">
        <v>1</v>
      </c>
      <c r="H156" s="33" t="s">
        <v>3272</v>
      </c>
      <c r="I156" s="33">
        <v>1</v>
      </c>
      <c r="J156" s="33" t="s">
        <v>3272</v>
      </c>
      <c r="K156" s="33">
        <v>2019</v>
      </c>
      <c r="L156" s="33">
        <v>3</v>
      </c>
      <c r="M156" s="33">
        <v>925</v>
      </c>
      <c r="N156" s="33" t="s">
        <v>3277</v>
      </c>
      <c r="O156" s="33">
        <v>229</v>
      </c>
      <c r="P156" s="33" t="s">
        <v>3277</v>
      </c>
      <c r="Q156" s="33">
        <v>36</v>
      </c>
      <c r="R156" s="33" t="s">
        <v>3277</v>
      </c>
    </row>
    <row r="157" spans="1:18" x14ac:dyDescent="0.2">
      <c r="A157" s="33" t="s">
        <v>3442</v>
      </c>
      <c r="B157" s="33" t="s">
        <v>3443</v>
      </c>
      <c r="C157" s="33" t="str">
        <f>LEFT(B157,FIND(",",B157,1)-1)</f>
        <v>Saline County</v>
      </c>
      <c r="D157" s="33" t="str">
        <f>RIGHT(B157,LEN(B157)-(FIND(",",B157,1)+1))</f>
        <v>Arkansas</v>
      </c>
      <c r="E157" s="33">
        <v>54194</v>
      </c>
      <c r="F157" s="33" t="s">
        <v>3271</v>
      </c>
      <c r="G157" s="33">
        <v>1</v>
      </c>
      <c r="H157" s="33" t="s">
        <v>3272</v>
      </c>
      <c r="I157" s="33">
        <v>1</v>
      </c>
      <c r="J157" s="33" t="s">
        <v>3272</v>
      </c>
      <c r="K157" s="33">
        <v>2019</v>
      </c>
      <c r="L157" s="33">
        <v>12</v>
      </c>
      <c r="M157" s="33">
        <v>2706</v>
      </c>
      <c r="N157" s="33" t="s">
        <v>3278</v>
      </c>
      <c r="O157" s="33">
        <v>585</v>
      </c>
      <c r="P157" s="33" t="s">
        <v>3278</v>
      </c>
      <c r="Q157" s="33">
        <v>76</v>
      </c>
      <c r="R157" s="33" t="s">
        <v>3278</v>
      </c>
    </row>
    <row r="158" spans="1:18" x14ac:dyDescent="0.2">
      <c r="A158" s="33" t="s">
        <v>3442</v>
      </c>
      <c r="B158" s="33" t="s">
        <v>3443</v>
      </c>
      <c r="C158" s="33" t="str">
        <f>LEFT(B158,FIND(",",B158,1)-1)</f>
        <v>Saline County</v>
      </c>
      <c r="D158" s="33" t="str">
        <f>RIGHT(B158,LEN(B158)-(FIND(",",B158,1)+1))</f>
        <v>Arkansas</v>
      </c>
      <c r="E158" s="33">
        <v>81291</v>
      </c>
      <c r="F158" s="33" t="s">
        <v>3279</v>
      </c>
      <c r="G158" s="33">
        <v>1</v>
      </c>
      <c r="H158" s="33" t="s">
        <v>3272</v>
      </c>
      <c r="I158" s="33">
        <v>1</v>
      </c>
      <c r="J158" s="33" t="s">
        <v>3272</v>
      </c>
      <c r="K158" s="33">
        <v>2019</v>
      </c>
      <c r="L158" s="33">
        <v>10</v>
      </c>
      <c r="M158" s="33">
        <v>897</v>
      </c>
      <c r="N158" s="33" t="s">
        <v>3273</v>
      </c>
      <c r="O158" s="33">
        <v>190</v>
      </c>
      <c r="P158" s="33" t="s">
        <v>3273</v>
      </c>
      <c r="Q158" s="33">
        <v>45</v>
      </c>
      <c r="R158" s="33" t="s">
        <v>3278</v>
      </c>
    </row>
    <row r="159" spans="1:18" x14ac:dyDescent="0.2">
      <c r="A159" s="33" t="s">
        <v>3444</v>
      </c>
      <c r="B159" s="33" t="s">
        <v>3445</v>
      </c>
      <c r="C159" s="33" t="str">
        <f>LEFT(B159,FIND(",",B159,1)-1)</f>
        <v>Sebastian County</v>
      </c>
      <c r="D159" s="33" t="str">
        <f>RIGHT(B159,LEN(B159)-(FIND(",",B159,1)+1))</f>
        <v>Arkansas</v>
      </c>
      <c r="E159" s="33">
        <v>54194</v>
      </c>
      <c r="F159" s="33" t="s">
        <v>3271</v>
      </c>
      <c r="G159" s="33">
        <v>1</v>
      </c>
      <c r="H159" s="33" t="s">
        <v>3272</v>
      </c>
      <c r="I159" s="33">
        <v>1</v>
      </c>
      <c r="J159" s="33" t="s">
        <v>3272</v>
      </c>
      <c r="K159" s="33">
        <v>2019</v>
      </c>
      <c r="L159" s="33">
        <v>18</v>
      </c>
      <c r="M159" s="33">
        <v>4204</v>
      </c>
      <c r="N159" s="33" t="s">
        <v>3278</v>
      </c>
      <c r="O159" s="33">
        <v>968</v>
      </c>
      <c r="P159" s="33" t="s">
        <v>3278</v>
      </c>
      <c r="Q159" s="33">
        <v>133</v>
      </c>
      <c r="R159" s="33" t="s">
        <v>3278</v>
      </c>
    </row>
    <row r="160" spans="1:18" x14ac:dyDescent="0.2">
      <c r="A160" s="33" t="s">
        <v>3444</v>
      </c>
      <c r="B160" s="33" t="s">
        <v>3445</v>
      </c>
      <c r="C160" s="33" t="str">
        <f>LEFT(B160,FIND(",",B160,1)-1)</f>
        <v>Sebastian County</v>
      </c>
      <c r="D160" s="33" t="str">
        <f>RIGHT(B160,LEN(B160)-(FIND(",",B160,1)+1))</f>
        <v>Arkansas</v>
      </c>
      <c r="E160" s="33">
        <v>81291</v>
      </c>
      <c r="F160" s="33" t="s">
        <v>3279</v>
      </c>
      <c r="G160" s="33">
        <v>1</v>
      </c>
      <c r="H160" s="33" t="s">
        <v>3272</v>
      </c>
      <c r="I160" s="33">
        <v>1</v>
      </c>
      <c r="J160" s="33" t="s">
        <v>3272</v>
      </c>
      <c r="K160" s="33">
        <v>2019</v>
      </c>
      <c r="L160" s="33">
        <v>7</v>
      </c>
      <c r="M160" s="33">
        <v>950</v>
      </c>
      <c r="N160" s="33" t="s">
        <v>3278</v>
      </c>
      <c r="O160" s="33">
        <v>205</v>
      </c>
      <c r="P160" s="33" t="s">
        <v>3278</v>
      </c>
      <c r="Q160" s="33">
        <v>44</v>
      </c>
      <c r="R160" s="33" t="s">
        <v>3273</v>
      </c>
    </row>
    <row r="161" spans="1:18" x14ac:dyDescent="0.2">
      <c r="A161" s="33" t="s">
        <v>3446</v>
      </c>
      <c r="B161" s="33" t="s">
        <v>3447</v>
      </c>
      <c r="C161" s="33" t="str">
        <f>LEFT(B161,FIND(",",B161,1)-1)</f>
        <v>Union County</v>
      </c>
      <c r="D161" s="33" t="str">
        <f>RIGHT(B161,LEN(B161)-(FIND(",",B161,1)+1))</f>
        <v>Arkansas</v>
      </c>
      <c r="E161" s="33">
        <v>54194</v>
      </c>
      <c r="F161" s="33" t="s">
        <v>3271</v>
      </c>
      <c r="G161" s="33">
        <v>1</v>
      </c>
      <c r="H161" s="33" t="s">
        <v>3272</v>
      </c>
      <c r="I161" s="33">
        <v>1</v>
      </c>
      <c r="J161" s="33" t="s">
        <v>3272</v>
      </c>
      <c r="K161" s="33">
        <v>2019</v>
      </c>
      <c r="L161" s="33">
        <v>4</v>
      </c>
      <c r="M161" s="33">
        <v>1111</v>
      </c>
      <c r="N161" s="33" t="s">
        <v>3273</v>
      </c>
      <c r="O161" s="33">
        <v>248</v>
      </c>
      <c r="P161" s="33" t="s">
        <v>3273</v>
      </c>
      <c r="Q161" s="33">
        <v>31</v>
      </c>
      <c r="R161" s="33" t="s">
        <v>3273</v>
      </c>
    </row>
    <row r="162" spans="1:18" x14ac:dyDescent="0.2">
      <c r="A162" s="33" t="s">
        <v>3446</v>
      </c>
      <c r="B162" s="33" t="s">
        <v>3447</v>
      </c>
      <c r="C162" s="33" t="str">
        <f>LEFT(B162,FIND(",",B162,1)-1)</f>
        <v>Union County</v>
      </c>
      <c r="D162" s="33" t="str">
        <f>RIGHT(B162,LEN(B162)-(FIND(",",B162,1)+1))</f>
        <v>Arkansas</v>
      </c>
      <c r="E162" s="33">
        <v>81291</v>
      </c>
      <c r="F162" s="33" t="s">
        <v>3279</v>
      </c>
      <c r="G162" s="33">
        <v>1</v>
      </c>
      <c r="H162" s="33" t="s">
        <v>3272</v>
      </c>
      <c r="I162" s="33">
        <v>1</v>
      </c>
      <c r="J162" s="33" t="s">
        <v>3272</v>
      </c>
      <c r="K162" s="33">
        <v>2019</v>
      </c>
      <c r="L162" s="33">
        <v>3</v>
      </c>
      <c r="M162" s="33">
        <v>147</v>
      </c>
      <c r="N162" s="33" t="s">
        <v>3273</v>
      </c>
      <c r="O162" s="33">
        <v>31</v>
      </c>
      <c r="P162" s="33" t="s">
        <v>3277</v>
      </c>
      <c r="Q162" s="33">
        <v>9</v>
      </c>
      <c r="R162" s="33" t="s">
        <v>3278</v>
      </c>
    </row>
    <row r="163" spans="1:18" x14ac:dyDescent="0.2">
      <c r="A163" s="33" t="s">
        <v>3448</v>
      </c>
      <c r="B163" s="33" t="s">
        <v>3449</v>
      </c>
      <c r="C163" s="33" t="str">
        <f>LEFT(B163,FIND(",",B163,1)-1)</f>
        <v>Washington County</v>
      </c>
      <c r="D163" s="33" t="str">
        <f>RIGHT(B163,LEN(B163)-(FIND(",",B163,1)+1))</f>
        <v>Arkansas</v>
      </c>
      <c r="E163" s="33">
        <v>45391</v>
      </c>
      <c r="F163" s="33" t="s">
        <v>3276</v>
      </c>
      <c r="G163" s="33">
        <v>1</v>
      </c>
      <c r="H163" s="33" t="s">
        <v>3272</v>
      </c>
      <c r="I163" s="33">
        <v>1</v>
      </c>
      <c r="J163" s="33" t="s">
        <v>3272</v>
      </c>
      <c r="K163" s="33">
        <v>2019</v>
      </c>
      <c r="L163" s="33">
        <v>5</v>
      </c>
      <c r="M163" s="33">
        <v>1168</v>
      </c>
      <c r="N163" s="33" t="s">
        <v>3273</v>
      </c>
      <c r="O163" s="33">
        <v>306</v>
      </c>
      <c r="P163" s="33" t="s">
        <v>3273</v>
      </c>
      <c r="Q163" s="33">
        <v>52</v>
      </c>
      <c r="R163" s="33" t="s">
        <v>3277</v>
      </c>
    </row>
    <row r="164" spans="1:18" x14ac:dyDescent="0.2">
      <c r="A164" s="33" t="s">
        <v>3448</v>
      </c>
      <c r="B164" s="33" t="s">
        <v>3449</v>
      </c>
      <c r="C164" s="33" t="str">
        <f>LEFT(B164,FIND(",",B164,1)-1)</f>
        <v>Washington County</v>
      </c>
      <c r="D164" s="33" t="str">
        <f>RIGHT(B164,LEN(B164)-(FIND(",",B164,1)+1))</f>
        <v>Arkansas</v>
      </c>
      <c r="E164" s="33">
        <v>54194</v>
      </c>
      <c r="F164" s="33" t="s">
        <v>3271</v>
      </c>
      <c r="G164" s="33">
        <v>1</v>
      </c>
      <c r="H164" s="33" t="s">
        <v>3272</v>
      </c>
      <c r="I164" s="33">
        <v>1</v>
      </c>
      <c r="J164" s="33" t="s">
        <v>3272</v>
      </c>
      <c r="K164" s="33">
        <v>2019</v>
      </c>
      <c r="L164" s="33">
        <v>32</v>
      </c>
      <c r="M164" s="33">
        <v>13808</v>
      </c>
      <c r="N164" s="33" t="s">
        <v>3278</v>
      </c>
      <c r="O164" s="33">
        <v>3166</v>
      </c>
      <c r="P164" s="33" t="s">
        <v>3278</v>
      </c>
      <c r="Q164" s="33">
        <v>420</v>
      </c>
      <c r="R164" s="33" t="s">
        <v>3273</v>
      </c>
    </row>
    <row r="165" spans="1:18" x14ac:dyDescent="0.2">
      <c r="A165" s="33" t="s">
        <v>3448</v>
      </c>
      <c r="B165" s="33" t="s">
        <v>3449</v>
      </c>
      <c r="C165" s="33" t="str">
        <f>LEFT(B165,FIND(",",B165,1)-1)</f>
        <v>Washington County</v>
      </c>
      <c r="D165" s="33" t="str">
        <f>RIGHT(B165,LEN(B165)-(FIND(",",B165,1)+1))</f>
        <v>Arkansas</v>
      </c>
      <c r="E165" s="33">
        <v>81291</v>
      </c>
      <c r="F165" s="33" t="s">
        <v>3279</v>
      </c>
      <c r="G165" s="33">
        <v>1</v>
      </c>
      <c r="H165" s="33" t="s">
        <v>3272</v>
      </c>
      <c r="I165" s="33">
        <v>1</v>
      </c>
      <c r="J165" s="33" t="s">
        <v>3272</v>
      </c>
      <c r="K165" s="33">
        <v>2019</v>
      </c>
      <c r="L165" s="33">
        <v>17</v>
      </c>
      <c r="M165" s="33">
        <v>2453</v>
      </c>
      <c r="N165" s="33" t="s">
        <v>3278</v>
      </c>
      <c r="O165" s="33">
        <v>581</v>
      </c>
      <c r="P165" s="33" t="s">
        <v>3278</v>
      </c>
      <c r="Q165" s="33">
        <v>107</v>
      </c>
      <c r="R165" s="33" t="s">
        <v>3273</v>
      </c>
    </row>
    <row r="166" spans="1:18" x14ac:dyDescent="0.2">
      <c r="A166" s="33" t="s">
        <v>3450</v>
      </c>
      <c r="B166" s="33" t="s">
        <v>3451</v>
      </c>
      <c r="C166" s="33" t="str">
        <f>LEFT(B166,FIND(",",B166,1)-1)</f>
        <v>White County</v>
      </c>
      <c r="D166" s="33" t="str">
        <f>RIGHT(B166,LEN(B166)-(FIND(",",B166,1)+1))</f>
        <v>Arkansas</v>
      </c>
      <c r="E166" s="33">
        <v>54194</v>
      </c>
      <c r="F166" s="33" t="s">
        <v>3271</v>
      </c>
      <c r="G166" s="33">
        <v>1</v>
      </c>
      <c r="H166" s="33" t="s">
        <v>3272</v>
      </c>
      <c r="I166" s="33">
        <v>1</v>
      </c>
      <c r="J166" s="33" t="s">
        <v>3272</v>
      </c>
      <c r="K166" s="33">
        <v>2019</v>
      </c>
      <c r="L166" s="33">
        <v>12</v>
      </c>
      <c r="M166" s="33">
        <v>3153</v>
      </c>
      <c r="N166" s="33" t="s">
        <v>3278</v>
      </c>
      <c r="O166" s="33">
        <v>768</v>
      </c>
      <c r="P166" s="33" t="s">
        <v>3278</v>
      </c>
      <c r="Q166" s="33">
        <v>88</v>
      </c>
      <c r="R166" s="33" t="s">
        <v>3273</v>
      </c>
    </row>
    <row r="167" spans="1:18" x14ac:dyDescent="0.2">
      <c r="A167" s="33" t="s">
        <v>3452</v>
      </c>
      <c r="B167" s="33" t="s">
        <v>3453</v>
      </c>
      <c r="C167" s="33" t="str">
        <f>LEFT(B167,FIND(",",B167,1)-1)</f>
        <v>Yell County</v>
      </c>
      <c r="D167" s="33" t="str">
        <f>RIGHT(B167,LEN(B167)-(FIND(",",B167,1)+1))</f>
        <v>Arkansas</v>
      </c>
      <c r="E167" s="33">
        <v>54194</v>
      </c>
      <c r="F167" s="33" t="s">
        <v>3271</v>
      </c>
      <c r="G167" s="33">
        <v>1</v>
      </c>
      <c r="H167" s="33" t="s">
        <v>3272</v>
      </c>
      <c r="I167" s="33">
        <v>1</v>
      </c>
      <c r="J167" s="33" t="s">
        <v>3272</v>
      </c>
      <c r="K167" s="33">
        <v>2019</v>
      </c>
      <c r="L167" s="33">
        <v>3</v>
      </c>
      <c r="M167" s="33">
        <v>391</v>
      </c>
      <c r="N167" s="33" t="s">
        <v>3278</v>
      </c>
      <c r="O167" s="33">
        <v>93</v>
      </c>
      <c r="P167" s="33" t="s">
        <v>3278</v>
      </c>
      <c r="Q167" s="33">
        <v>18</v>
      </c>
      <c r="R167" s="33" t="s">
        <v>3278</v>
      </c>
    </row>
    <row r="168" spans="1:18" x14ac:dyDescent="0.2">
      <c r="A168" s="33" t="s">
        <v>3454</v>
      </c>
      <c r="B168" s="33" t="s">
        <v>3455</v>
      </c>
      <c r="C168" s="33" t="str">
        <f>LEFT(B168,FIND(",",B168,1)-1)</f>
        <v>Alameda County</v>
      </c>
      <c r="D168" s="33" t="str">
        <f>RIGHT(B168,LEN(B168)-(FIND(",",B168,1)+1))</f>
        <v>California</v>
      </c>
      <c r="E168" s="33">
        <v>45391</v>
      </c>
      <c r="F168" s="33" t="s">
        <v>3276</v>
      </c>
      <c r="G168" s="33">
        <v>1</v>
      </c>
      <c r="H168" s="33" t="s">
        <v>3272</v>
      </c>
      <c r="I168" s="33">
        <v>1</v>
      </c>
      <c r="J168" s="33" t="s">
        <v>3272</v>
      </c>
      <c r="K168" s="33">
        <v>2019</v>
      </c>
      <c r="L168" s="33">
        <v>49</v>
      </c>
      <c r="M168" s="33">
        <v>21029</v>
      </c>
      <c r="N168" s="33" t="s">
        <v>3273</v>
      </c>
      <c r="O168" s="33">
        <v>5312</v>
      </c>
      <c r="P168" s="33" t="s">
        <v>3273</v>
      </c>
      <c r="Q168" s="33">
        <v>697</v>
      </c>
      <c r="R168" s="33" t="s">
        <v>3277</v>
      </c>
    </row>
    <row r="169" spans="1:18" x14ac:dyDescent="0.2">
      <c r="A169" s="33" t="s">
        <v>3454</v>
      </c>
      <c r="B169" s="33" t="s">
        <v>3455</v>
      </c>
      <c r="C169" s="33" t="str">
        <f>LEFT(B169,FIND(",",B169,1)-1)</f>
        <v>Alameda County</v>
      </c>
      <c r="D169" s="33" t="str">
        <f>RIGHT(B169,LEN(B169)-(FIND(",",B169,1)+1))</f>
        <v>California</v>
      </c>
      <c r="E169" s="33">
        <v>54194</v>
      </c>
      <c r="F169" s="33" t="s">
        <v>3271</v>
      </c>
      <c r="G169" s="33">
        <v>1</v>
      </c>
      <c r="H169" s="33" t="s">
        <v>3272</v>
      </c>
      <c r="I169" s="33">
        <v>1</v>
      </c>
      <c r="J169" s="33" t="s">
        <v>3272</v>
      </c>
      <c r="K169" s="33">
        <v>2019</v>
      </c>
      <c r="L169" s="33">
        <v>114</v>
      </c>
      <c r="M169" s="33">
        <v>84367</v>
      </c>
      <c r="N169" s="33" t="s">
        <v>3278</v>
      </c>
      <c r="O169" s="33">
        <v>19795</v>
      </c>
      <c r="P169" s="33" t="s">
        <v>3278</v>
      </c>
      <c r="Q169" s="33">
        <v>1690</v>
      </c>
      <c r="R169" s="33" t="s">
        <v>3278</v>
      </c>
    </row>
    <row r="170" spans="1:18" x14ac:dyDescent="0.2">
      <c r="A170" s="33" t="s">
        <v>3454</v>
      </c>
      <c r="B170" s="33" t="s">
        <v>3455</v>
      </c>
      <c r="C170" s="33" t="str">
        <f>LEFT(B170,FIND(",",B170,1)-1)</f>
        <v>Alameda County</v>
      </c>
      <c r="D170" s="33" t="str">
        <f>RIGHT(B170,LEN(B170)-(FIND(",",B170,1)+1))</f>
        <v>California</v>
      </c>
      <c r="E170" s="33">
        <v>81291</v>
      </c>
      <c r="F170" s="33" t="s">
        <v>3279</v>
      </c>
      <c r="G170" s="33">
        <v>1</v>
      </c>
      <c r="H170" s="33" t="s">
        <v>3272</v>
      </c>
      <c r="I170" s="33">
        <v>1</v>
      </c>
      <c r="J170" s="33" t="s">
        <v>3272</v>
      </c>
      <c r="K170" s="33">
        <v>2019</v>
      </c>
      <c r="L170" s="33">
        <v>85</v>
      </c>
      <c r="M170" s="33">
        <v>16972</v>
      </c>
      <c r="N170" s="33" t="s">
        <v>3278</v>
      </c>
      <c r="O170" s="33">
        <v>3954</v>
      </c>
      <c r="P170" s="33" t="s">
        <v>3278</v>
      </c>
      <c r="Q170" s="33">
        <v>628</v>
      </c>
      <c r="R170" s="33" t="s">
        <v>3278</v>
      </c>
    </row>
    <row r="171" spans="1:18" x14ac:dyDescent="0.2">
      <c r="A171" s="33" t="s">
        <v>3456</v>
      </c>
      <c r="B171" s="33" t="s">
        <v>3457</v>
      </c>
      <c r="C171" s="33" t="str">
        <f>LEFT(B171,FIND(",",B171,1)-1)</f>
        <v>Amador County</v>
      </c>
      <c r="D171" s="33" t="str">
        <f>RIGHT(B171,LEN(B171)-(FIND(",",B171,1)+1))</f>
        <v>California</v>
      </c>
      <c r="E171" s="33">
        <v>54194</v>
      </c>
      <c r="F171" s="33" t="s">
        <v>3271</v>
      </c>
      <c r="G171" s="33">
        <v>1</v>
      </c>
      <c r="H171" s="33" t="s">
        <v>3272</v>
      </c>
      <c r="I171" s="33">
        <v>1</v>
      </c>
      <c r="J171" s="33" t="s">
        <v>3272</v>
      </c>
      <c r="K171" s="33">
        <v>2019</v>
      </c>
      <c r="L171" s="33">
        <v>6</v>
      </c>
      <c r="M171" s="33">
        <v>2428</v>
      </c>
      <c r="N171" s="33" t="s">
        <v>3273</v>
      </c>
      <c r="O171" s="33">
        <v>551</v>
      </c>
      <c r="P171" s="33" t="s">
        <v>3273</v>
      </c>
      <c r="Q171" s="33">
        <v>55</v>
      </c>
      <c r="R171" s="33" t="s">
        <v>3277</v>
      </c>
    </row>
    <row r="172" spans="1:18" x14ac:dyDescent="0.2">
      <c r="A172" s="33" t="s">
        <v>3458</v>
      </c>
      <c r="B172" s="33" t="s">
        <v>3459</v>
      </c>
      <c r="C172" s="33" t="str">
        <f>LEFT(B172,FIND(",",B172,1)-1)</f>
        <v>Butte County</v>
      </c>
      <c r="D172" s="33" t="str">
        <f>RIGHT(B172,LEN(B172)-(FIND(",",B172,1)+1))</f>
        <v>California</v>
      </c>
      <c r="E172" s="33">
        <v>45391</v>
      </c>
      <c r="F172" s="33" t="s">
        <v>3276</v>
      </c>
      <c r="G172" s="33">
        <v>1</v>
      </c>
      <c r="H172" s="33" t="s">
        <v>3272</v>
      </c>
      <c r="I172" s="33">
        <v>1</v>
      </c>
      <c r="J172" s="33" t="s">
        <v>3272</v>
      </c>
      <c r="K172" s="33">
        <v>2019</v>
      </c>
      <c r="L172" s="33">
        <v>8</v>
      </c>
      <c r="M172" s="33">
        <v>2548</v>
      </c>
      <c r="N172" s="33" t="s">
        <v>3278</v>
      </c>
      <c r="O172" s="33">
        <v>639</v>
      </c>
      <c r="P172" s="33" t="s">
        <v>3278</v>
      </c>
      <c r="Q172" s="33">
        <v>91</v>
      </c>
      <c r="R172" s="33" t="s">
        <v>3273</v>
      </c>
    </row>
    <row r="173" spans="1:18" x14ac:dyDescent="0.2">
      <c r="A173" s="33" t="s">
        <v>3458</v>
      </c>
      <c r="B173" s="33" t="s">
        <v>3459</v>
      </c>
      <c r="C173" s="33" t="str">
        <f>LEFT(B173,FIND(",",B173,1)-1)</f>
        <v>Butte County</v>
      </c>
      <c r="D173" s="33" t="str">
        <f>RIGHT(B173,LEN(B173)-(FIND(",",B173,1)+1))</f>
        <v>California</v>
      </c>
      <c r="E173" s="33">
        <v>54194</v>
      </c>
      <c r="F173" s="33" t="s">
        <v>3271</v>
      </c>
      <c r="G173" s="33">
        <v>1</v>
      </c>
      <c r="H173" s="33" t="s">
        <v>3272</v>
      </c>
      <c r="I173" s="33">
        <v>1</v>
      </c>
      <c r="J173" s="33" t="s">
        <v>3272</v>
      </c>
      <c r="K173" s="33">
        <v>2019</v>
      </c>
      <c r="L173" s="33">
        <v>24</v>
      </c>
      <c r="M173" s="33">
        <v>10119</v>
      </c>
      <c r="N173" s="33" t="s">
        <v>3278</v>
      </c>
      <c r="O173" s="33">
        <v>2114</v>
      </c>
      <c r="P173" s="33" t="s">
        <v>3278</v>
      </c>
      <c r="Q173" s="33">
        <v>234</v>
      </c>
      <c r="R173" s="33" t="s">
        <v>3278</v>
      </c>
    </row>
    <row r="174" spans="1:18" x14ac:dyDescent="0.2">
      <c r="A174" s="33" t="s">
        <v>3458</v>
      </c>
      <c r="B174" s="33" t="s">
        <v>3459</v>
      </c>
      <c r="C174" s="33" t="str">
        <f>LEFT(B174,FIND(",",B174,1)-1)</f>
        <v>Butte County</v>
      </c>
      <c r="D174" s="33" t="str">
        <f>RIGHT(B174,LEN(B174)-(FIND(",",B174,1)+1))</f>
        <v>California</v>
      </c>
      <c r="E174" s="33">
        <v>81291</v>
      </c>
      <c r="F174" s="33" t="s">
        <v>3279</v>
      </c>
      <c r="G174" s="33">
        <v>1</v>
      </c>
      <c r="H174" s="33" t="s">
        <v>3272</v>
      </c>
      <c r="I174" s="33">
        <v>1</v>
      </c>
      <c r="J174" s="33" t="s">
        <v>3272</v>
      </c>
      <c r="K174" s="33">
        <v>2019</v>
      </c>
      <c r="L174" s="33">
        <v>13</v>
      </c>
      <c r="M174" s="33">
        <v>2053</v>
      </c>
      <c r="N174" s="33" t="s">
        <v>3278</v>
      </c>
      <c r="O174" s="33">
        <v>430</v>
      </c>
      <c r="P174" s="33" t="s">
        <v>3278</v>
      </c>
      <c r="Q174" s="33">
        <v>93</v>
      </c>
      <c r="R174" s="33" t="s">
        <v>3278</v>
      </c>
    </row>
    <row r="175" spans="1:18" x14ac:dyDescent="0.2">
      <c r="A175" s="33" t="s">
        <v>3460</v>
      </c>
      <c r="B175" s="33" t="s">
        <v>3461</v>
      </c>
      <c r="C175" s="33" t="str">
        <f>LEFT(B175,FIND(",",B175,1)-1)</f>
        <v>Calaveras County</v>
      </c>
      <c r="D175" s="33" t="str">
        <f>RIGHT(B175,LEN(B175)-(FIND(",",B175,1)+1))</f>
        <v>California</v>
      </c>
      <c r="E175" s="33">
        <v>54194</v>
      </c>
      <c r="F175" s="33" t="s">
        <v>3271</v>
      </c>
      <c r="G175" s="33">
        <v>1</v>
      </c>
      <c r="H175" s="33" t="s">
        <v>3272</v>
      </c>
      <c r="I175" s="33">
        <v>1</v>
      </c>
      <c r="J175" s="33" t="s">
        <v>3272</v>
      </c>
      <c r="K175" s="33">
        <v>2019</v>
      </c>
      <c r="L175" s="33">
        <v>4</v>
      </c>
      <c r="M175" s="33">
        <v>2077</v>
      </c>
      <c r="N175" s="33" t="s">
        <v>3273</v>
      </c>
      <c r="O175" s="33">
        <v>504</v>
      </c>
      <c r="P175" s="33" t="s">
        <v>3273</v>
      </c>
      <c r="Q175" s="33">
        <v>50</v>
      </c>
      <c r="R175" s="33" t="s">
        <v>3273</v>
      </c>
    </row>
    <row r="176" spans="1:18" x14ac:dyDescent="0.2">
      <c r="A176" s="33" t="s">
        <v>3460</v>
      </c>
      <c r="B176" s="33" t="s">
        <v>3461</v>
      </c>
      <c r="C176" s="33" t="str">
        <f>LEFT(B176,FIND(",",B176,1)-1)</f>
        <v>Calaveras County</v>
      </c>
      <c r="D176" s="33" t="str">
        <f>RIGHT(B176,LEN(B176)-(FIND(",",B176,1)+1))</f>
        <v>California</v>
      </c>
      <c r="E176" s="33">
        <v>81291</v>
      </c>
      <c r="F176" s="33" t="s">
        <v>3279</v>
      </c>
      <c r="G176" s="33">
        <v>1</v>
      </c>
      <c r="H176" s="33" t="s">
        <v>3272</v>
      </c>
      <c r="I176" s="33">
        <v>1</v>
      </c>
      <c r="J176" s="33" t="s">
        <v>3272</v>
      </c>
      <c r="K176" s="33">
        <v>2019</v>
      </c>
      <c r="L176" s="33">
        <v>4</v>
      </c>
      <c r="M176" s="33">
        <v>392</v>
      </c>
      <c r="N176" s="33" t="s">
        <v>3278</v>
      </c>
      <c r="O176" s="33">
        <v>79</v>
      </c>
      <c r="P176" s="33" t="s">
        <v>3278</v>
      </c>
      <c r="Q176" s="33">
        <v>20</v>
      </c>
      <c r="R176" s="33" t="s">
        <v>3277</v>
      </c>
    </row>
    <row r="177" spans="1:18" x14ac:dyDescent="0.2">
      <c r="A177" s="33" t="s">
        <v>3462</v>
      </c>
      <c r="B177" s="33" t="s">
        <v>3463</v>
      </c>
      <c r="C177" s="33" t="str">
        <f>LEFT(B177,FIND(",",B177,1)-1)</f>
        <v>Contra Costa County</v>
      </c>
      <c r="D177" s="33" t="str">
        <f>RIGHT(B177,LEN(B177)-(FIND(",",B177,1)+1))</f>
        <v>California</v>
      </c>
      <c r="E177" s="33">
        <v>45391</v>
      </c>
      <c r="F177" s="33" t="s">
        <v>3276</v>
      </c>
      <c r="G177" s="33">
        <v>1</v>
      </c>
      <c r="H177" s="33" t="s">
        <v>3272</v>
      </c>
      <c r="I177" s="33">
        <v>1</v>
      </c>
      <c r="J177" s="33" t="s">
        <v>3272</v>
      </c>
      <c r="K177" s="33">
        <v>2019</v>
      </c>
      <c r="L177" s="33">
        <v>38</v>
      </c>
      <c r="M177" s="33">
        <v>14820</v>
      </c>
      <c r="N177" s="33" t="s">
        <v>3277</v>
      </c>
      <c r="O177" s="33">
        <v>3744</v>
      </c>
      <c r="P177" s="33" t="s">
        <v>3277</v>
      </c>
      <c r="Q177" s="33">
        <v>545</v>
      </c>
      <c r="R177" s="33" t="s">
        <v>3277</v>
      </c>
    </row>
    <row r="178" spans="1:18" x14ac:dyDescent="0.2">
      <c r="A178" s="33" t="s">
        <v>3462</v>
      </c>
      <c r="B178" s="33" t="s">
        <v>3463</v>
      </c>
      <c r="C178" s="33" t="str">
        <f>LEFT(B178,FIND(",",B178,1)-1)</f>
        <v>Contra Costa County</v>
      </c>
      <c r="D178" s="33" t="str">
        <f>RIGHT(B178,LEN(B178)-(FIND(",",B178,1)+1))</f>
        <v>California</v>
      </c>
      <c r="E178" s="33">
        <v>54194</v>
      </c>
      <c r="F178" s="33" t="s">
        <v>3271</v>
      </c>
      <c r="G178" s="33">
        <v>1</v>
      </c>
      <c r="H178" s="33" t="s">
        <v>3272</v>
      </c>
      <c r="I178" s="33">
        <v>1</v>
      </c>
      <c r="J178" s="33" t="s">
        <v>3272</v>
      </c>
      <c r="K178" s="33">
        <v>2019</v>
      </c>
      <c r="L178" s="33">
        <v>90</v>
      </c>
      <c r="M178" s="33">
        <v>57826</v>
      </c>
      <c r="N178" s="33" t="s">
        <v>3278</v>
      </c>
      <c r="O178" s="33">
        <v>13945</v>
      </c>
      <c r="P178" s="33" t="s">
        <v>3278</v>
      </c>
      <c r="Q178" s="33">
        <v>1175</v>
      </c>
      <c r="R178" s="33" t="s">
        <v>3278</v>
      </c>
    </row>
    <row r="179" spans="1:18" x14ac:dyDescent="0.2">
      <c r="A179" s="33" t="s">
        <v>3462</v>
      </c>
      <c r="B179" s="33" t="s">
        <v>3463</v>
      </c>
      <c r="C179" s="33" t="str">
        <f>LEFT(B179,FIND(",",B179,1)-1)</f>
        <v>Contra Costa County</v>
      </c>
      <c r="D179" s="33" t="str">
        <f>RIGHT(B179,LEN(B179)-(FIND(",",B179,1)+1))</f>
        <v>California</v>
      </c>
      <c r="E179" s="33">
        <v>81291</v>
      </c>
      <c r="F179" s="33" t="s">
        <v>3279</v>
      </c>
      <c r="G179" s="33">
        <v>1</v>
      </c>
      <c r="H179" s="33" t="s">
        <v>3272</v>
      </c>
      <c r="I179" s="33">
        <v>1</v>
      </c>
      <c r="J179" s="33" t="s">
        <v>3272</v>
      </c>
      <c r="K179" s="33">
        <v>2019</v>
      </c>
      <c r="L179" s="33">
        <v>79</v>
      </c>
      <c r="M179" s="33">
        <v>11233</v>
      </c>
      <c r="N179" s="33" t="s">
        <v>3278</v>
      </c>
      <c r="O179" s="33">
        <v>2533</v>
      </c>
      <c r="P179" s="33" t="s">
        <v>3278</v>
      </c>
      <c r="Q179" s="33">
        <v>389</v>
      </c>
      <c r="R179" s="33" t="s">
        <v>3278</v>
      </c>
    </row>
    <row r="180" spans="1:18" x14ac:dyDescent="0.2">
      <c r="A180" s="33" t="s">
        <v>3464</v>
      </c>
      <c r="B180" s="33" t="s">
        <v>3465</v>
      </c>
      <c r="C180" s="33" t="str">
        <f>LEFT(B180,FIND(",",B180,1)-1)</f>
        <v>Del Norte County</v>
      </c>
      <c r="D180" s="33" t="str">
        <f>RIGHT(B180,LEN(B180)-(FIND(",",B180,1)+1))</f>
        <v>California</v>
      </c>
      <c r="E180" s="33">
        <v>54194</v>
      </c>
      <c r="F180" s="33" t="s">
        <v>3271</v>
      </c>
      <c r="G180" s="33">
        <v>1</v>
      </c>
      <c r="H180" s="33" t="s">
        <v>3272</v>
      </c>
      <c r="I180" s="33">
        <v>1</v>
      </c>
      <c r="J180" s="33" t="s">
        <v>3272</v>
      </c>
      <c r="K180" s="33">
        <v>2019</v>
      </c>
      <c r="L180" s="33">
        <v>4</v>
      </c>
      <c r="M180" s="33">
        <v>492</v>
      </c>
      <c r="N180" s="33" t="s">
        <v>3277</v>
      </c>
      <c r="O180" s="33">
        <v>115</v>
      </c>
      <c r="P180" s="33" t="s">
        <v>3277</v>
      </c>
      <c r="Q180" s="33">
        <v>17</v>
      </c>
      <c r="R180" s="33" t="s">
        <v>3277</v>
      </c>
    </row>
    <row r="181" spans="1:18" x14ac:dyDescent="0.2">
      <c r="A181" s="33" t="s">
        <v>3466</v>
      </c>
      <c r="B181" s="33" t="s">
        <v>3467</v>
      </c>
      <c r="C181" s="33" t="str">
        <f>LEFT(B181,FIND(",",B181,1)-1)</f>
        <v>El Dorado County</v>
      </c>
      <c r="D181" s="33" t="str">
        <f>RIGHT(B181,LEN(B181)-(FIND(",",B181,1)+1))</f>
        <v>California</v>
      </c>
      <c r="E181" s="33">
        <v>45391</v>
      </c>
      <c r="F181" s="33" t="s">
        <v>3276</v>
      </c>
      <c r="G181" s="33">
        <v>1</v>
      </c>
      <c r="H181" s="33" t="s">
        <v>3272</v>
      </c>
      <c r="I181" s="33">
        <v>1</v>
      </c>
      <c r="J181" s="33" t="s">
        <v>3272</v>
      </c>
      <c r="K181" s="33">
        <v>2019</v>
      </c>
      <c r="L181" s="33">
        <v>8</v>
      </c>
      <c r="M181" s="33">
        <v>2095</v>
      </c>
      <c r="N181" s="33" t="s">
        <v>3273</v>
      </c>
      <c r="O181" s="33">
        <v>492</v>
      </c>
      <c r="P181" s="33" t="s">
        <v>3273</v>
      </c>
      <c r="Q181" s="33">
        <v>74</v>
      </c>
      <c r="R181" s="33" t="s">
        <v>3277</v>
      </c>
    </row>
    <row r="182" spans="1:18" x14ac:dyDescent="0.2">
      <c r="A182" s="33" t="s">
        <v>3466</v>
      </c>
      <c r="B182" s="33" t="s">
        <v>3467</v>
      </c>
      <c r="C182" s="33" t="str">
        <f>LEFT(B182,FIND(",",B182,1)-1)</f>
        <v>El Dorado County</v>
      </c>
      <c r="D182" s="33" t="str">
        <f>RIGHT(B182,LEN(B182)-(FIND(",",B182,1)+1))</f>
        <v>California</v>
      </c>
      <c r="E182" s="33">
        <v>54194</v>
      </c>
      <c r="F182" s="33" t="s">
        <v>3271</v>
      </c>
      <c r="G182" s="33">
        <v>1</v>
      </c>
      <c r="H182" s="33" t="s">
        <v>3272</v>
      </c>
      <c r="I182" s="33">
        <v>1</v>
      </c>
      <c r="J182" s="33" t="s">
        <v>3272</v>
      </c>
      <c r="K182" s="33">
        <v>2019</v>
      </c>
      <c r="L182" s="33">
        <v>32</v>
      </c>
      <c r="M182" s="33">
        <v>10701</v>
      </c>
      <c r="N182" s="33" t="s">
        <v>3278</v>
      </c>
      <c r="O182" s="33">
        <v>2523</v>
      </c>
      <c r="P182" s="33" t="s">
        <v>3278</v>
      </c>
      <c r="Q182" s="33">
        <v>299</v>
      </c>
      <c r="R182" s="33" t="s">
        <v>3278</v>
      </c>
    </row>
    <row r="183" spans="1:18" x14ac:dyDescent="0.2">
      <c r="A183" s="33" t="s">
        <v>3466</v>
      </c>
      <c r="B183" s="33" t="s">
        <v>3467</v>
      </c>
      <c r="C183" s="33" t="str">
        <f>LEFT(B183,FIND(",",B183,1)-1)</f>
        <v>El Dorado County</v>
      </c>
      <c r="D183" s="33" t="str">
        <f>RIGHT(B183,LEN(B183)-(FIND(",",B183,1)+1))</f>
        <v>California</v>
      </c>
      <c r="E183" s="33">
        <v>81291</v>
      </c>
      <c r="F183" s="33" t="s">
        <v>3279</v>
      </c>
      <c r="G183" s="33">
        <v>1</v>
      </c>
      <c r="H183" s="33" t="s">
        <v>3272</v>
      </c>
      <c r="I183" s="33">
        <v>1</v>
      </c>
      <c r="J183" s="33" t="s">
        <v>3272</v>
      </c>
      <c r="K183" s="33">
        <v>2019</v>
      </c>
      <c r="L183" s="33">
        <v>17</v>
      </c>
      <c r="M183" s="33">
        <v>1268</v>
      </c>
      <c r="N183" s="33" t="s">
        <v>3278</v>
      </c>
      <c r="O183" s="33">
        <v>272</v>
      </c>
      <c r="P183" s="33" t="s">
        <v>3278</v>
      </c>
      <c r="Q183" s="33">
        <v>74</v>
      </c>
      <c r="R183" s="33" t="s">
        <v>3273</v>
      </c>
    </row>
    <row r="184" spans="1:18" x14ac:dyDescent="0.2">
      <c r="A184" s="33" t="s">
        <v>3468</v>
      </c>
      <c r="B184" s="33" t="s">
        <v>3469</v>
      </c>
      <c r="C184" s="33" t="str">
        <f>LEFT(B184,FIND(",",B184,1)-1)</f>
        <v>Fresno County</v>
      </c>
      <c r="D184" s="33" t="str">
        <f>RIGHT(B184,LEN(B184)-(FIND(",",B184,1)+1))</f>
        <v>California</v>
      </c>
      <c r="E184" s="33">
        <v>45391</v>
      </c>
      <c r="F184" s="33" t="s">
        <v>3276</v>
      </c>
      <c r="G184" s="33">
        <v>1</v>
      </c>
      <c r="H184" s="33" t="s">
        <v>3272</v>
      </c>
      <c r="I184" s="33">
        <v>1</v>
      </c>
      <c r="J184" s="33" t="s">
        <v>3272</v>
      </c>
      <c r="K184" s="33">
        <v>2019</v>
      </c>
      <c r="L184" s="33">
        <v>16</v>
      </c>
      <c r="M184" s="33">
        <v>7410</v>
      </c>
      <c r="N184" s="33" t="s">
        <v>3273</v>
      </c>
      <c r="O184" s="33">
        <v>1768</v>
      </c>
      <c r="P184" s="33" t="s">
        <v>3277</v>
      </c>
      <c r="Q184" s="33">
        <v>287</v>
      </c>
      <c r="R184" s="33" t="s">
        <v>3277</v>
      </c>
    </row>
    <row r="185" spans="1:18" x14ac:dyDescent="0.2">
      <c r="A185" s="33" t="s">
        <v>3468</v>
      </c>
      <c r="B185" s="33" t="s">
        <v>3469</v>
      </c>
      <c r="C185" s="33" t="str">
        <f>LEFT(B185,FIND(",",B185,1)-1)</f>
        <v>Fresno County</v>
      </c>
      <c r="D185" s="33" t="str">
        <f>RIGHT(B185,LEN(B185)-(FIND(",",B185,1)+1))</f>
        <v>California</v>
      </c>
      <c r="E185" s="33">
        <v>54194</v>
      </c>
      <c r="F185" s="33" t="s">
        <v>3271</v>
      </c>
      <c r="G185" s="33">
        <v>1</v>
      </c>
      <c r="H185" s="33" t="s">
        <v>3272</v>
      </c>
      <c r="I185" s="33">
        <v>1</v>
      </c>
      <c r="J185" s="33" t="s">
        <v>3272</v>
      </c>
      <c r="K185" s="33">
        <v>2019</v>
      </c>
      <c r="L185" s="33">
        <v>53</v>
      </c>
      <c r="M185" s="33">
        <v>29348</v>
      </c>
      <c r="N185" s="33" t="s">
        <v>3278</v>
      </c>
      <c r="O185" s="33">
        <v>7001</v>
      </c>
      <c r="P185" s="33" t="s">
        <v>3278</v>
      </c>
      <c r="Q185" s="33">
        <v>761</v>
      </c>
      <c r="R185" s="33" t="s">
        <v>3278</v>
      </c>
    </row>
    <row r="186" spans="1:18" x14ac:dyDescent="0.2">
      <c r="A186" s="33" t="s">
        <v>3468</v>
      </c>
      <c r="B186" s="33" t="s">
        <v>3469</v>
      </c>
      <c r="C186" s="33" t="str">
        <f>LEFT(B186,FIND(",",B186,1)-1)</f>
        <v>Fresno County</v>
      </c>
      <c r="D186" s="33" t="str">
        <f>RIGHT(B186,LEN(B186)-(FIND(",",B186,1)+1))</f>
        <v>California</v>
      </c>
      <c r="E186" s="33">
        <v>81291</v>
      </c>
      <c r="F186" s="33" t="s">
        <v>3279</v>
      </c>
      <c r="G186" s="33">
        <v>1</v>
      </c>
      <c r="H186" s="33" t="s">
        <v>3272</v>
      </c>
      <c r="I186" s="33">
        <v>1</v>
      </c>
      <c r="J186" s="33" t="s">
        <v>3272</v>
      </c>
      <c r="K186" s="33">
        <v>2019</v>
      </c>
      <c r="L186" s="33">
        <v>28</v>
      </c>
      <c r="M186" s="33">
        <v>5486</v>
      </c>
      <c r="N186" s="33" t="s">
        <v>3273</v>
      </c>
      <c r="O186" s="33">
        <v>1100</v>
      </c>
      <c r="P186" s="33" t="s">
        <v>3273</v>
      </c>
      <c r="Q186" s="33">
        <v>210</v>
      </c>
      <c r="R186" s="33" t="s">
        <v>3278</v>
      </c>
    </row>
    <row r="187" spans="1:18" x14ac:dyDescent="0.2">
      <c r="A187" s="33" t="s">
        <v>3470</v>
      </c>
      <c r="B187" s="33" t="s">
        <v>3471</v>
      </c>
      <c r="C187" s="33" t="str">
        <f>LEFT(B187,FIND(",",B187,1)-1)</f>
        <v>Glenn County</v>
      </c>
      <c r="D187" s="33" t="str">
        <f>RIGHT(B187,LEN(B187)-(FIND(",",B187,1)+1))</f>
        <v>California</v>
      </c>
      <c r="E187" s="33">
        <v>54194</v>
      </c>
      <c r="F187" s="33" t="s">
        <v>3271</v>
      </c>
      <c r="G187" s="33">
        <v>1</v>
      </c>
      <c r="H187" s="33" t="s">
        <v>3272</v>
      </c>
      <c r="I187" s="33">
        <v>1</v>
      </c>
      <c r="J187" s="33" t="s">
        <v>3272</v>
      </c>
      <c r="K187" s="33">
        <v>2019</v>
      </c>
      <c r="L187" s="33">
        <v>5</v>
      </c>
      <c r="M187" s="33">
        <v>1712</v>
      </c>
      <c r="N187" s="33" t="s">
        <v>3278</v>
      </c>
      <c r="O187" s="33">
        <v>385</v>
      </c>
      <c r="P187" s="33" t="s">
        <v>3278</v>
      </c>
      <c r="Q187" s="33">
        <v>50</v>
      </c>
      <c r="R187" s="33" t="s">
        <v>3278</v>
      </c>
    </row>
    <row r="188" spans="1:18" x14ac:dyDescent="0.2">
      <c r="A188" s="33" t="s">
        <v>3472</v>
      </c>
      <c r="B188" s="33" t="s">
        <v>3473</v>
      </c>
      <c r="C188" s="33" t="str">
        <f>LEFT(B188,FIND(",",B188,1)-1)</f>
        <v>Humboldt County</v>
      </c>
      <c r="D188" s="33" t="str">
        <f>RIGHT(B188,LEN(B188)-(FIND(",",B188,1)+1))</f>
        <v>California</v>
      </c>
      <c r="E188" s="33">
        <v>45391</v>
      </c>
      <c r="F188" s="33" t="s">
        <v>3276</v>
      </c>
      <c r="G188" s="33">
        <v>1</v>
      </c>
      <c r="H188" s="33" t="s">
        <v>3272</v>
      </c>
      <c r="I188" s="33">
        <v>1</v>
      </c>
      <c r="J188" s="33" t="s">
        <v>3272</v>
      </c>
      <c r="K188" s="33">
        <v>2019</v>
      </c>
      <c r="L188" s="33">
        <v>10</v>
      </c>
      <c r="M188" s="33">
        <v>2175</v>
      </c>
      <c r="N188" s="33" t="s">
        <v>3278</v>
      </c>
      <c r="O188" s="33">
        <v>548</v>
      </c>
      <c r="P188" s="33" t="s">
        <v>3278</v>
      </c>
      <c r="Q188" s="33">
        <v>81</v>
      </c>
      <c r="R188" s="33" t="s">
        <v>3278</v>
      </c>
    </row>
    <row r="189" spans="1:18" x14ac:dyDescent="0.2">
      <c r="A189" s="33" t="s">
        <v>3472</v>
      </c>
      <c r="B189" s="33" t="s">
        <v>3473</v>
      </c>
      <c r="C189" s="33" t="str">
        <f>LEFT(B189,FIND(",",B189,1)-1)</f>
        <v>Humboldt County</v>
      </c>
      <c r="D189" s="33" t="str">
        <f>RIGHT(B189,LEN(B189)-(FIND(",",B189,1)+1))</f>
        <v>California</v>
      </c>
      <c r="E189" s="33">
        <v>54194</v>
      </c>
      <c r="F189" s="33" t="s">
        <v>3271</v>
      </c>
      <c r="G189" s="33">
        <v>1</v>
      </c>
      <c r="H189" s="33" t="s">
        <v>3272</v>
      </c>
      <c r="I189" s="33">
        <v>1</v>
      </c>
      <c r="J189" s="33" t="s">
        <v>3272</v>
      </c>
      <c r="K189" s="33">
        <v>2019</v>
      </c>
      <c r="L189" s="33">
        <v>12</v>
      </c>
      <c r="M189" s="33">
        <v>8450</v>
      </c>
      <c r="N189" s="33" t="s">
        <v>3278</v>
      </c>
      <c r="O189" s="33">
        <v>2064</v>
      </c>
      <c r="P189" s="33" t="s">
        <v>3278</v>
      </c>
      <c r="Q189" s="33">
        <v>217</v>
      </c>
      <c r="R189" s="33" t="s">
        <v>3278</v>
      </c>
    </row>
    <row r="190" spans="1:18" x14ac:dyDescent="0.2">
      <c r="A190" s="33" t="s">
        <v>3472</v>
      </c>
      <c r="B190" s="33" t="s">
        <v>3473</v>
      </c>
      <c r="C190" s="33" t="str">
        <f>LEFT(B190,FIND(",",B190,1)-1)</f>
        <v>Humboldt County</v>
      </c>
      <c r="D190" s="33" t="str">
        <f>RIGHT(B190,LEN(B190)-(FIND(",",B190,1)+1))</f>
        <v>California</v>
      </c>
      <c r="E190" s="33">
        <v>81291</v>
      </c>
      <c r="F190" s="33" t="s">
        <v>3279</v>
      </c>
      <c r="G190" s="33">
        <v>1</v>
      </c>
      <c r="H190" s="33" t="s">
        <v>3272</v>
      </c>
      <c r="I190" s="33">
        <v>1</v>
      </c>
      <c r="J190" s="33" t="s">
        <v>3272</v>
      </c>
      <c r="K190" s="33">
        <v>2019</v>
      </c>
      <c r="L190" s="33">
        <v>9</v>
      </c>
      <c r="M190" s="33">
        <v>746</v>
      </c>
      <c r="N190" s="33" t="s">
        <v>3273</v>
      </c>
      <c r="O190" s="33">
        <v>182</v>
      </c>
      <c r="P190" s="33" t="s">
        <v>3277</v>
      </c>
      <c r="Q190" s="33">
        <v>46</v>
      </c>
      <c r="R190" s="33" t="s">
        <v>3278</v>
      </c>
    </row>
    <row r="191" spans="1:18" x14ac:dyDescent="0.2">
      <c r="A191" s="33" t="s">
        <v>3474</v>
      </c>
      <c r="B191" s="33" t="s">
        <v>3475</v>
      </c>
      <c r="C191" s="33" t="str">
        <f>LEFT(B191,FIND(",",B191,1)-1)</f>
        <v>Imperial County</v>
      </c>
      <c r="D191" s="33" t="str">
        <f>RIGHT(B191,LEN(B191)-(FIND(",",B191,1)+1))</f>
        <v>California</v>
      </c>
      <c r="E191" s="33">
        <v>45391</v>
      </c>
      <c r="F191" s="33" t="s">
        <v>3276</v>
      </c>
      <c r="G191" s="33">
        <v>1</v>
      </c>
      <c r="H191" s="33" t="s">
        <v>3272</v>
      </c>
      <c r="I191" s="33">
        <v>1</v>
      </c>
      <c r="J191" s="33" t="s">
        <v>3272</v>
      </c>
      <c r="K191" s="33">
        <v>2019</v>
      </c>
      <c r="L191" s="33">
        <v>5</v>
      </c>
      <c r="M191" s="33">
        <v>1200</v>
      </c>
      <c r="N191" s="33" t="s">
        <v>3273</v>
      </c>
      <c r="O191" s="33">
        <v>279</v>
      </c>
      <c r="P191" s="33" t="s">
        <v>3273</v>
      </c>
      <c r="Q191" s="33">
        <v>62</v>
      </c>
      <c r="R191" s="33" t="s">
        <v>3273</v>
      </c>
    </row>
    <row r="192" spans="1:18" x14ac:dyDescent="0.2">
      <c r="A192" s="33" t="s">
        <v>3474</v>
      </c>
      <c r="B192" s="33" t="s">
        <v>3475</v>
      </c>
      <c r="C192" s="33" t="str">
        <f>LEFT(B192,FIND(",",B192,1)-1)</f>
        <v>Imperial County</v>
      </c>
      <c r="D192" s="33" t="str">
        <f>RIGHT(B192,LEN(B192)-(FIND(",",B192,1)+1))</f>
        <v>California</v>
      </c>
      <c r="E192" s="33">
        <v>54194</v>
      </c>
      <c r="F192" s="33" t="s">
        <v>3271</v>
      </c>
      <c r="G192" s="33">
        <v>1</v>
      </c>
      <c r="H192" s="33" t="s">
        <v>3272</v>
      </c>
      <c r="I192" s="33">
        <v>1</v>
      </c>
      <c r="J192" s="33" t="s">
        <v>3272</v>
      </c>
      <c r="K192" s="33">
        <v>2019</v>
      </c>
      <c r="L192" s="33">
        <v>3</v>
      </c>
      <c r="M192" s="33">
        <v>757</v>
      </c>
      <c r="N192" s="33" t="s">
        <v>3278</v>
      </c>
      <c r="O192" s="33">
        <v>177</v>
      </c>
      <c r="P192" s="33" t="s">
        <v>3278</v>
      </c>
      <c r="Q192" s="33">
        <v>37</v>
      </c>
      <c r="R192" s="33" t="s">
        <v>3278</v>
      </c>
    </row>
    <row r="193" spans="1:18" x14ac:dyDescent="0.2">
      <c r="A193" s="33" t="s">
        <v>3474</v>
      </c>
      <c r="B193" s="33" t="s">
        <v>3475</v>
      </c>
      <c r="C193" s="33" t="str">
        <f>LEFT(B193,FIND(",",B193,1)-1)</f>
        <v>Imperial County</v>
      </c>
      <c r="D193" s="33" t="str">
        <f>RIGHT(B193,LEN(B193)-(FIND(",",B193,1)+1))</f>
        <v>California</v>
      </c>
      <c r="E193" s="33">
        <v>81291</v>
      </c>
      <c r="F193" s="33" t="s">
        <v>3279</v>
      </c>
      <c r="G193" s="33">
        <v>1</v>
      </c>
      <c r="H193" s="33" t="s">
        <v>3272</v>
      </c>
      <c r="I193" s="33">
        <v>1</v>
      </c>
      <c r="J193" s="33" t="s">
        <v>3272</v>
      </c>
      <c r="K193" s="33">
        <v>2019</v>
      </c>
      <c r="L193" s="33">
        <v>4</v>
      </c>
      <c r="M193" s="33">
        <v>141</v>
      </c>
      <c r="N193" s="33" t="s">
        <v>3278</v>
      </c>
      <c r="O193" s="33">
        <v>29</v>
      </c>
      <c r="P193" s="33" t="s">
        <v>3278</v>
      </c>
      <c r="Q193" s="33">
        <v>29</v>
      </c>
      <c r="R193" s="33" t="s">
        <v>3277</v>
      </c>
    </row>
    <row r="194" spans="1:18" x14ac:dyDescent="0.2">
      <c r="A194" s="33" t="s">
        <v>3476</v>
      </c>
      <c r="B194" s="33" t="s">
        <v>3477</v>
      </c>
      <c r="C194" s="33" t="str">
        <f>LEFT(B194,FIND(",",B194,1)-1)</f>
        <v>Inyo County</v>
      </c>
      <c r="D194" s="33" t="str">
        <f>RIGHT(B194,LEN(B194)-(FIND(",",B194,1)+1))</f>
        <v>California</v>
      </c>
      <c r="E194" s="33">
        <v>54194</v>
      </c>
      <c r="F194" s="33" t="s">
        <v>3271</v>
      </c>
      <c r="G194" s="33">
        <v>1</v>
      </c>
      <c r="H194" s="33" t="s">
        <v>3272</v>
      </c>
      <c r="I194" s="33">
        <v>1</v>
      </c>
      <c r="J194" s="33" t="s">
        <v>3272</v>
      </c>
      <c r="K194" s="33">
        <v>2019</v>
      </c>
      <c r="L194" s="33">
        <v>3</v>
      </c>
      <c r="M194" s="33">
        <v>2150</v>
      </c>
      <c r="N194" s="33" t="s">
        <v>3277</v>
      </c>
      <c r="O194" s="33">
        <v>339</v>
      </c>
      <c r="P194" s="33" t="s">
        <v>3273</v>
      </c>
      <c r="Q194" s="33">
        <v>37</v>
      </c>
      <c r="R194" s="33" t="s">
        <v>3273</v>
      </c>
    </row>
    <row r="195" spans="1:18" x14ac:dyDescent="0.2">
      <c r="A195" s="33" t="s">
        <v>3478</v>
      </c>
      <c r="B195" s="33" t="s">
        <v>3479</v>
      </c>
      <c r="C195" s="33" t="str">
        <f>LEFT(B195,FIND(",",B195,1)-1)</f>
        <v>Kern County</v>
      </c>
      <c r="D195" s="33" t="str">
        <f>RIGHT(B195,LEN(B195)-(FIND(",",B195,1)+1))</f>
        <v>California</v>
      </c>
      <c r="E195" s="33">
        <v>45391</v>
      </c>
      <c r="F195" s="33" t="s">
        <v>3276</v>
      </c>
      <c r="G195" s="33">
        <v>1</v>
      </c>
      <c r="H195" s="33" t="s">
        <v>3272</v>
      </c>
      <c r="I195" s="33">
        <v>1</v>
      </c>
      <c r="J195" s="33" t="s">
        <v>3272</v>
      </c>
      <c r="K195" s="33">
        <v>2019</v>
      </c>
      <c r="L195" s="33">
        <v>9</v>
      </c>
      <c r="M195" s="33">
        <v>3468</v>
      </c>
      <c r="N195" s="33" t="s">
        <v>3277</v>
      </c>
      <c r="O195" s="33">
        <v>863</v>
      </c>
      <c r="P195" s="33" t="s">
        <v>3277</v>
      </c>
      <c r="Q195" s="33">
        <v>144</v>
      </c>
      <c r="R195" s="33" t="s">
        <v>3277</v>
      </c>
    </row>
    <row r="196" spans="1:18" x14ac:dyDescent="0.2">
      <c r="A196" s="33" t="s">
        <v>3478</v>
      </c>
      <c r="B196" s="33" t="s">
        <v>3479</v>
      </c>
      <c r="C196" s="33" t="str">
        <f>LEFT(B196,FIND(",",B196,1)-1)</f>
        <v>Kern County</v>
      </c>
      <c r="D196" s="33" t="str">
        <f>RIGHT(B196,LEN(B196)-(FIND(",",B196,1)+1))</f>
        <v>California</v>
      </c>
      <c r="E196" s="33">
        <v>54194</v>
      </c>
      <c r="F196" s="33" t="s">
        <v>3271</v>
      </c>
      <c r="G196" s="33">
        <v>1</v>
      </c>
      <c r="H196" s="33" t="s">
        <v>3272</v>
      </c>
      <c r="I196" s="33">
        <v>1</v>
      </c>
      <c r="J196" s="33" t="s">
        <v>3272</v>
      </c>
      <c r="K196" s="33">
        <v>2019</v>
      </c>
      <c r="L196" s="33">
        <v>52</v>
      </c>
      <c r="M196" s="33">
        <v>23356</v>
      </c>
      <c r="N196" s="33" t="s">
        <v>3278</v>
      </c>
      <c r="O196" s="33">
        <v>5451</v>
      </c>
      <c r="P196" s="33" t="s">
        <v>3278</v>
      </c>
      <c r="Q196" s="33">
        <v>681</v>
      </c>
      <c r="R196" s="33" t="s">
        <v>3278</v>
      </c>
    </row>
    <row r="197" spans="1:18" x14ac:dyDescent="0.2">
      <c r="A197" s="33" t="s">
        <v>3478</v>
      </c>
      <c r="B197" s="33" t="s">
        <v>3479</v>
      </c>
      <c r="C197" s="33" t="str">
        <f>LEFT(B197,FIND(",",B197,1)-1)</f>
        <v>Kern County</v>
      </c>
      <c r="D197" s="33" t="str">
        <f>RIGHT(B197,LEN(B197)-(FIND(",",B197,1)+1))</f>
        <v>California</v>
      </c>
      <c r="E197" s="33">
        <v>81291</v>
      </c>
      <c r="F197" s="33" t="s">
        <v>3279</v>
      </c>
      <c r="G197" s="33">
        <v>1</v>
      </c>
      <c r="H197" s="33" t="s">
        <v>3272</v>
      </c>
      <c r="I197" s="33">
        <v>1</v>
      </c>
      <c r="J197" s="33" t="s">
        <v>3272</v>
      </c>
      <c r="K197" s="33">
        <v>2019</v>
      </c>
      <c r="L197" s="33">
        <v>26</v>
      </c>
      <c r="M197" s="33">
        <v>3677</v>
      </c>
      <c r="N197" s="33" t="s">
        <v>3278</v>
      </c>
      <c r="O197" s="33">
        <v>843</v>
      </c>
      <c r="P197" s="33" t="s">
        <v>3278</v>
      </c>
      <c r="Q197" s="33">
        <v>159</v>
      </c>
      <c r="R197" s="33" t="s">
        <v>3278</v>
      </c>
    </row>
    <row r="198" spans="1:18" x14ac:dyDescent="0.2">
      <c r="A198" s="33" t="s">
        <v>3480</v>
      </c>
      <c r="B198" s="33" t="s">
        <v>3481</v>
      </c>
      <c r="C198" s="33" t="str">
        <f>LEFT(B198,FIND(",",B198,1)-1)</f>
        <v>Kings County</v>
      </c>
      <c r="D198" s="33" t="str">
        <f>RIGHT(B198,LEN(B198)-(FIND(",",B198,1)+1))</f>
        <v>California</v>
      </c>
      <c r="E198" s="33">
        <v>54194</v>
      </c>
      <c r="F198" s="33" t="s">
        <v>3271</v>
      </c>
      <c r="G198" s="33">
        <v>1</v>
      </c>
      <c r="H198" s="33" t="s">
        <v>3272</v>
      </c>
      <c r="I198" s="33">
        <v>1</v>
      </c>
      <c r="J198" s="33" t="s">
        <v>3272</v>
      </c>
      <c r="K198" s="33">
        <v>2019</v>
      </c>
      <c r="L198" s="33">
        <v>6</v>
      </c>
      <c r="M198" s="33">
        <v>2631</v>
      </c>
      <c r="N198" s="33" t="s">
        <v>3278</v>
      </c>
      <c r="O198" s="33">
        <v>487</v>
      </c>
      <c r="P198" s="33" t="s">
        <v>3278</v>
      </c>
      <c r="Q198" s="33">
        <v>73</v>
      </c>
      <c r="R198" s="33" t="s">
        <v>3278</v>
      </c>
    </row>
    <row r="199" spans="1:18" x14ac:dyDescent="0.2">
      <c r="A199" s="33" t="s">
        <v>3480</v>
      </c>
      <c r="B199" s="33" t="s">
        <v>3481</v>
      </c>
      <c r="C199" s="33" t="str">
        <f>LEFT(B199,FIND(",",B199,1)-1)</f>
        <v>Kings County</v>
      </c>
      <c r="D199" s="33" t="str">
        <f>RIGHT(B199,LEN(B199)-(FIND(",",B199,1)+1))</f>
        <v>California</v>
      </c>
      <c r="E199" s="33">
        <v>81291</v>
      </c>
      <c r="F199" s="33" t="s">
        <v>3279</v>
      </c>
      <c r="G199" s="33">
        <v>1</v>
      </c>
      <c r="H199" s="33" t="s">
        <v>3272</v>
      </c>
      <c r="I199" s="33">
        <v>1</v>
      </c>
      <c r="J199" s="33" t="s">
        <v>3272</v>
      </c>
      <c r="K199" s="33">
        <v>2019</v>
      </c>
      <c r="L199" s="33">
        <v>4</v>
      </c>
      <c r="M199" s="33">
        <v>427</v>
      </c>
      <c r="N199" s="33" t="s">
        <v>3278</v>
      </c>
      <c r="O199" s="33">
        <v>102</v>
      </c>
      <c r="P199" s="33" t="s">
        <v>3278</v>
      </c>
      <c r="Q199" s="33">
        <v>19</v>
      </c>
      <c r="R199" s="33" t="s">
        <v>3277</v>
      </c>
    </row>
    <row r="200" spans="1:18" x14ac:dyDescent="0.2">
      <c r="A200" s="33" t="s">
        <v>3482</v>
      </c>
      <c r="B200" s="33" t="s">
        <v>3483</v>
      </c>
      <c r="C200" s="33" t="str">
        <f>LEFT(B200,FIND(",",B200,1)-1)</f>
        <v>Lake County</v>
      </c>
      <c r="D200" s="33" t="str">
        <f>RIGHT(B200,LEN(B200)-(FIND(",",B200,1)+1))</f>
        <v>California</v>
      </c>
      <c r="E200" s="33">
        <v>45391</v>
      </c>
      <c r="F200" s="33" t="s">
        <v>3276</v>
      </c>
      <c r="G200" s="33">
        <v>1</v>
      </c>
      <c r="H200" s="33" t="s">
        <v>3272</v>
      </c>
      <c r="I200" s="33">
        <v>1</v>
      </c>
      <c r="J200" s="33" t="s">
        <v>3272</v>
      </c>
      <c r="K200" s="33">
        <v>2019</v>
      </c>
      <c r="L200" s="33">
        <v>4</v>
      </c>
      <c r="M200" s="33">
        <v>270</v>
      </c>
      <c r="N200" s="33" t="s">
        <v>3278</v>
      </c>
      <c r="O200" s="33">
        <v>71</v>
      </c>
      <c r="P200" s="33" t="s">
        <v>3278</v>
      </c>
      <c r="Q200" s="33">
        <v>15</v>
      </c>
      <c r="R200" s="33" t="s">
        <v>3277</v>
      </c>
    </row>
    <row r="201" spans="1:18" x14ac:dyDescent="0.2">
      <c r="A201" s="33" t="s">
        <v>3482</v>
      </c>
      <c r="B201" s="33" t="s">
        <v>3483</v>
      </c>
      <c r="C201" s="33" t="str">
        <f>LEFT(B201,FIND(",",B201,1)-1)</f>
        <v>Lake County</v>
      </c>
      <c r="D201" s="33" t="str">
        <f>RIGHT(B201,LEN(B201)-(FIND(",",B201,1)+1))</f>
        <v>California</v>
      </c>
      <c r="E201" s="33">
        <v>54194</v>
      </c>
      <c r="F201" s="33" t="s">
        <v>3271</v>
      </c>
      <c r="G201" s="33">
        <v>1</v>
      </c>
      <c r="H201" s="33" t="s">
        <v>3272</v>
      </c>
      <c r="I201" s="33">
        <v>1</v>
      </c>
      <c r="J201" s="33" t="s">
        <v>3272</v>
      </c>
      <c r="K201" s="33">
        <v>2019</v>
      </c>
      <c r="L201" s="33">
        <v>5</v>
      </c>
      <c r="M201" s="33">
        <v>3606</v>
      </c>
      <c r="N201" s="33" t="s">
        <v>3278</v>
      </c>
      <c r="O201" s="33">
        <v>797</v>
      </c>
      <c r="P201" s="33" t="s">
        <v>3278</v>
      </c>
      <c r="Q201" s="33">
        <v>85</v>
      </c>
      <c r="R201" s="33" t="s">
        <v>3278</v>
      </c>
    </row>
    <row r="202" spans="1:18" x14ac:dyDescent="0.2">
      <c r="A202" s="33" t="s">
        <v>3484</v>
      </c>
      <c r="B202" s="33" t="s">
        <v>3485</v>
      </c>
      <c r="C202" s="33" t="str">
        <f>LEFT(B202,FIND(",",B202,1)-1)</f>
        <v>Los Angeles County</v>
      </c>
      <c r="D202" s="33" t="str">
        <f>RIGHT(B202,LEN(B202)-(FIND(",",B202,1)+1))</f>
        <v>California</v>
      </c>
      <c r="E202" s="33">
        <v>45391</v>
      </c>
      <c r="F202" s="33" t="s">
        <v>3276</v>
      </c>
      <c r="G202" s="33">
        <v>1</v>
      </c>
      <c r="H202" s="33" t="s">
        <v>3272</v>
      </c>
      <c r="I202" s="33">
        <v>1</v>
      </c>
      <c r="J202" s="33" t="s">
        <v>3272</v>
      </c>
      <c r="K202" s="33">
        <v>2019</v>
      </c>
      <c r="L202" s="33">
        <v>290</v>
      </c>
      <c r="M202" s="33">
        <v>100649</v>
      </c>
      <c r="N202" s="33" t="s">
        <v>3273</v>
      </c>
      <c r="O202" s="33">
        <v>24416</v>
      </c>
      <c r="P202" s="33" t="s">
        <v>3273</v>
      </c>
      <c r="Q202" s="33">
        <v>3738</v>
      </c>
      <c r="R202" s="33" t="s">
        <v>3273</v>
      </c>
    </row>
    <row r="203" spans="1:18" x14ac:dyDescent="0.2">
      <c r="A203" s="33" t="s">
        <v>3484</v>
      </c>
      <c r="B203" s="33" t="s">
        <v>3485</v>
      </c>
      <c r="C203" s="33" t="str">
        <f>LEFT(B203,FIND(",",B203,1)-1)</f>
        <v>Los Angeles County</v>
      </c>
      <c r="D203" s="33" t="str">
        <f>RIGHT(B203,LEN(B203)-(FIND(",",B203,1)+1))</f>
        <v>California</v>
      </c>
      <c r="E203" s="33">
        <v>54194</v>
      </c>
      <c r="F203" s="33" t="s">
        <v>3271</v>
      </c>
      <c r="G203" s="33">
        <v>1</v>
      </c>
      <c r="H203" s="33" t="s">
        <v>3272</v>
      </c>
      <c r="I203" s="33">
        <v>1</v>
      </c>
      <c r="J203" s="33" t="s">
        <v>3272</v>
      </c>
      <c r="K203" s="33">
        <v>2019</v>
      </c>
      <c r="L203" s="33">
        <v>634</v>
      </c>
      <c r="M203" s="33">
        <v>385341</v>
      </c>
      <c r="N203" s="33" t="s">
        <v>3278</v>
      </c>
      <c r="O203" s="33">
        <v>86454</v>
      </c>
      <c r="P203" s="33" t="s">
        <v>3278</v>
      </c>
      <c r="Q203" s="33">
        <v>7926</v>
      </c>
      <c r="R203" s="33" t="s">
        <v>3278</v>
      </c>
    </row>
    <row r="204" spans="1:18" x14ac:dyDescent="0.2">
      <c r="A204" s="33" t="s">
        <v>3484</v>
      </c>
      <c r="B204" s="33" t="s">
        <v>3485</v>
      </c>
      <c r="C204" s="33" t="str">
        <f>LEFT(B204,FIND(",",B204,1)-1)</f>
        <v>Los Angeles County</v>
      </c>
      <c r="D204" s="33" t="str">
        <f>RIGHT(B204,LEN(B204)-(FIND(",",B204,1)+1))</f>
        <v>California</v>
      </c>
      <c r="E204" s="33">
        <v>81291</v>
      </c>
      <c r="F204" s="33" t="s">
        <v>3279</v>
      </c>
      <c r="G204" s="33">
        <v>1</v>
      </c>
      <c r="H204" s="33" t="s">
        <v>3272</v>
      </c>
      <c r="I204" s="33">
        <v>1</v>
      </c>
      <c r="J204" s="33" t="s">
        <v>3272</v>
      </c>
      <c r="K204" s="33">
        <v>2019</v>
      </c>
      <c r="L204" s="33">
        <v>529</v>
      </c>
      <c r="M204" s="33">
        <v>103804</v>
      </c>
      <c r="N204" s="33" t="s">
        <v>3273</v>
      </c>
      <c r="O204" s="33">
        <v>25845</v>
      </c>
      <c r="P204" s="33" t="s">
        <v>3273</v>
      </c>
      <c r="Q204" s="33">
        <v>3355</v>
      </c>
      <c r="R204" s="33" t="s">
        <v>3278</v>
      </c>
    </row>
    <row r="205" spans="1:18" x14ac:dyDescent="0.2">
      <c r="A205" s="33" t="s">
        <v>3486</v>
      </c>
      <c r="B205" s="33" t="s">
        <v>3487</v>
      </c>
      <c r="C205" s="33" t="str">
        <f>LEFT(B205,FIND(",",B205,1)-1)</f>
        <v>Madera County</v>
      </c>
      <c r="D205" s="33" t="str">
        <f>RIGHT(B205,LEN(B205)-(FIND(",",B205,1)+1))</f>
        <v>California</v>
      </c>
      <c r="E205" s="33">
        <v>45391</v>
      </c>
      <c r="F205" s="33" t="s">
        <v>3276</v>
      </c>
      <c r="G205" s="33">
        <v>1</v>
      </c>
      <c r="H205" s="33" t="s">
        <v>3272</v>
      </c>
      <c r="I205" s="33">
        <v>1</v>
      </c>
      <c r="J205" s="33" t="s">
        <v>3272</v>
      </c>
      <c r="K205" s="33">
        <v>2019</v>
      </c>
      <c r="L205" s="33">
        <v>3</v>
      </c>
      <c r="M205" s="33">
        <v>711</v>
      </c>
      <c r="N205" s="33" t="s">
        <v>3278</v>
      </c>
      <c r="O205" s="33">
        <v>175</v>
      </c>
      <c r="P205" s="33" t="s">
        <v>3278</v>
      </c>
      <c r="Q205" s="33">
        <v>29</v>
      </c>
      <c r="R205" s="33" t="s">
        <v>3273</v>
      </c>
    </row>
    <row r="206" spans="1:18" x14ac:dyDescent="0.2">
      <c r="A206" s="33" t="s">
        <v>3486</v>
      </c>
      <c r="B206" s="33" t="s">
        <v>3487</v>
      </c>
      <c r="C206" s="33" t="str">
        <f>LEFT(B206,FIND(",",B206,1)-1)</f>
        <v>Madera County</v>
      </c>
      <c r="D206" s="33" t="str">
        <f>RIGHT(B206,LEN(B206)-(FIND(",",B206,1)+1))</f>
        <v>California</v>
      </c>
      <c r="E206" s="33">
        <v>54194</v>
      </c>
      <c r="F206" s="33" t="s">
        <v>3271</v>
      </c>
      <c r="G206" s="33">
        <v>1</v>
      </c>
      <c r="H206" s="33" t="s">
        <v>3272</v>
      </c>
      <c r="I206" s="33">
        <v>1</v>
      </c>
      <c r="J206" s="33" t="s">
        <v>3272</v>
      </c>
      <c r="K206" s="33">
        <v>2019</v>
      </c>
      <c r="L206" s="33">
        <v>9</v>
      </c>
      <c r="M206" s="33">
        <v>3137</v>
      </c>
      <c r="N206" s="33" t="s">
        <v>3278</v>
      </c>
      <c r="O206" s="33">
        <v>681</v>
      </c>
      <c r="P206" s="33" t="s">
        <v>3278</v>
      </c>
      <c r="Q206" s="33">
        <v>76</v>
      </c>
      <c r="R206" s="33" t="s">
        <v>3278</v>
      </c>
    </row>
    <row r="207" spans="1:18" x14ac:dyDescent="0.2">
      <c r="A207" s="33" t="s">
        <v>3486</v>
      </c>
      <c r="B207" s="33" t="s">
        <v>3487</v>
      </c>
      <c r="C207" s="33" t="str">
        <f>LEFT(B207,FIND(",",B207,1)-1)</f>
        <v>Madera County</v>
      </c>
      <c r="D207" s="33" t="str">
        <f>RIGHT(B207,LEN(B207)-(FIND(",",B207,1)+1))</f>
        <v>California</v>
      </c>
      <c r="E207" s="33">
        <v>81291</v>
      </c>
      <c r="F207" s="33" t="s">
        <v>3279</v>
      </c>
      <c r="G207" s="33">
        <v>1</v>
      </c>
      <c r="H207" s="33" t="s">
        <v>3272</v>
      </c>
      <c r="I207" s="33">
        <v>1</v>
      </c>
      <c r="J207" s="33" t="s">
        <v>3272</v>
      </c>
      <c r="K207" s="33">
        <v>2019</v>
      </c>
      <c r="L207" s="33">
        <v>7</v>
      </c>
      <c r="M207" s="33">
        <v>238</v>
      </c>
      <c r="N207" s="33" t="s">
        <v>3278</v>
      </c>
      <c r="O207" s="33">
        <v>66</v>
      </c>
      <c r="P207" s="33" t="s">
        <v>3273</v>
      </c>
      <c r="Q207" s="33">
        <v>17</v>
      </c>
      <c r="R207" s="33" t="s">
        <v>3277</v>
      </c>
    </row>
    <row r="208" spans="1:18" x14ac:dyDescent="0.2">
      <c r="A208" s="33" t="s">
        <v>3488</v>
      </c>
      <c r="B208" s="33" t="s">
        <v>3489</v>
      </c>
      <c r="C208" s="33" t="str">
        <f>LEFT(B208,FIND(",",B208,1)-1)</f>
        <v>Marin County</v>
      </c>
      <c r="D208" s="33" t="str">
        <f>RIGHT(B208,LEN(B208)-(FIND(",",B208,1)+1))</f>
        <v>California</v>
      </c>
      <c r="E208" s="33">
        <v>45391</v>
      </c>
      <c r="F208" s="33" t="s">
        <v>3276</v>
      </c>
      <c r="G208" s="33">
        <v>1</v>
      </c>
      <c r="H208" s="33" t="s">
        <v>3272</v>
      </c>
      <c r="I208" s="33">
        <v>1</v>
      </c>
      <c r="J208" s="33" t="s">
        <v>3272</v>
      </c>
      <c r="K208" s="33">
        <v>2019</v>
      </c>
      <c r="L208" s="33">
        <v>19</v>
      </c>
      <c r="M208" s="33">
        <v>5057</v>
      </c>
      <c r="N208" s="33" t="s">
        <v>3273</v>
      </c>
      <c r="O208" s="33">
        <v>1278</v>
      </c>
      <c r="P208" s="33" t="s">
        <v>3273</v>
      </c>
      <c r="Q208" s="33">
        <v>199</v>
      </c>
      <c r="R208" s="33" t="s">
        <v>3273</v>
      </c>
    </row>
    <row r="209" spans="1:18" x14ac:dyDescent="0.2">
      <c r="A209" s="33" t="s">
        <v>3488</v>
      </c>
      <c r="B209" s="33" t="s">
        <v>3489</v>
      </c>
      <c r="C209" s="33" t="str">
        <f>LEFT(B209,FIND(",",B209,1)-1)</f>
        <v>Marin County</v>
      </c>
      <c r="D209" s="33" t="str">
        <f>RIGHT(B209,LEN(B209)-(FIND(",",B209,1)+1))</f>
        <v>California</v>
      </c>
      <c r="E209" s="33">
        <v>54194</v>
      </c>
      <c r="F209" s="33" t="s">
        <v>3271</v>
      </c>
      <c r="G209" s="33">
        <v>1</v>
      </c>
      <c r="H209" s="33" t="s">
        <v>3272</v>
      </c>
      <c r="I209" s="33">
        <v>1</v>
      </c>
      <c r="J209" s="33" t="s">
        <v>3272</v>
      </c>
      <c r="K209" s="33">
        <v>2019</v>
      </c>
      <c r="L209" s="33">
        <v>42</v>
      </c>
      <c r="M209" s="33">
        <v>22455</v>
      </c>
      <c r="N209" s="33" t="s">
        <v>3278</v>
      </c>
      <c r="O209" s="33">
        <v>5180</v>
      </c>
      <c r="P209" s="33" t="s">
        <v>3278</v>
      </c>
      <c r="Q209" s="33">
        <v>431</v>
      </c>
      <c r="R209" s="33" t="s">
        <v>3278</v>
      </c>
    </row>
    <row r="210" spans="1:18" x14ac:dyDescent="0.2">
      <c r="A210" s="33" t="s">
        <v>3488</v>
      </c>
      <c r="B210" s="33" t="s">
        <v>3489</v>
      </c>
      <c r="C210" s="33" t="str">
        <f>LEFT(B210,FIND(",",B210,1)-1)</f>
        <v>Marin County</v>
      </c>
      <c r="D210" s="33" t="str">
        <f>RIGHT(B210,LEN(B210)-(FIND(",",B210,1)+1))</f>
        <v>California</v>
      </c>
      <c r="E210" s="33">
        <v>81291</v>
      </c>
      <c r="F210" s="33" t="s">
        <v>3279</v>
      </c>
      <c r="G210" s="33">
        <v>1</v>
      </c>
      <c r="H210" s="33" t="s">
        <v>3272</v>
      </c>
      <c r="I210" s="33">
        <v>1</v>
      </c>
      <c r="J210" s="33" t="s">
        <v>3272</v>
      </c>
      <c r="K210" s="33">
        <v>2019</v>
      </c>
      <c r="L210" s="33">
        <v>38</v>
      </c>
      <c r="M210" s="33">
        <v>20664</v>
      </c>
      <c r="N210" s="33" t="s">
        <v>3273</v>
      </c>
      <c r="O210" s="33">
        <v>5249</v>
      </c>
      <c r="P210" s="33" t="s">
        <v>3273</v>
      </c>
      <c r="Q210" s="33">
        <v>417</v>
      </c>
      <c r="R210" s="33" t="s">
        <v>3278</v>
      </c>
    </row>
    <row r="211" spans="1:18" x14ac:dyDescent="0.2">
      <c r="A211" s="33" t="s">
        <v>3490</v>
      </c>
      <c r="B211" s="33" t="s">
        <v>3491</v>
      </c>
      <c r="C211" s="33" t="str">
        <f>LEFT(B211,FIND(",",B211,1)-1)</f>
        <v>Mendocino County</v>
      </c>
      <c r="D211" s="33" t="str">
        <f>RIGHT(B211,LEN(B211)-(FIND(",",B211,1)+1))</f>
        <v>California</v>
      </c>
      <c r="E211" s="33">
        <v>45391</v>
      </c>
      <c r="F211" s="33" t="s">
        <v>3276</v>
      </c>
      <c r="G211" s="33">
        <v>1</v>
      </c>
      <c r="H211" s="33" t="s">
        <v>3272</v>
      </c>
      <c r="I211" s="33">
        <v>1</v>
      </c>
      <c r="J211" s="33" t="s">
        <v>3272</v>
      </c>
      <c r="K211" s="33">
        <v>2019</v>
      </c>
      <c r="L211" s="33">
        <v>6</v>
      </c>
      <c r="M211" s="33">
        <v>361</v>
      </c>
      <c r="N211" s="33" t="s">
        <v>3273</v>
      </c>
      <c r="O211" s="33">
        <v>114</v>
      </c>
      <c r="P211" s="33" t="s">
        <v>3273</v>
      </c>
      <c r="Q211" s="33">
        <v>29</v>
      </c>
      <c r="R211" s="33" t="s">
        <v>3277</v>
      </c>
    </row>
    <row r="212" spans="1:18" x14ac:dyDescent="0.2">
      <c r="A212" s="33" t="s">
        <v>3490</v>
      </c>
      <c r="B212" s="33" t="s">
        <v>3491</v>
      </c>
      <c r="C212" s="33" t="str">
        <f>LEFT(B212,FIND(",",B212,1)-1)</f>
        <v>Mendocino County</v>
      </c>
      <c r="D212" s="33" t="str">
        <f>RIGHT(B212,LEN(B212)-(FIND(",",B212,1)+1))</f>
        <v>California</v>
      </c>
      <c r="E212" s="33">
        <v>54194</v>
      </c>
      <c r="F212" s="33" t="s">
        <v>3271</v>
      </c>
      <c r="G212" s="33">
        <v>1</v>
      </c>
      <c r="H212" s="33" t="s">
        <v>3272</v>
      </c>
      <c r="I212" s="33">
        <v>1</v>
      </c>
      <c r="J212" s="33" t="s">
        <v>3272</v>
      </c>
      <c r="K212" s="33">
        <v>2019</v>
      </c>
      <c r="L212" s="33">
        <v>15</v>
      </c>
      <c r="M212" s="33">
        <v>4323</v>
      </c>
      <c r="N212" s="33" t="s">
        <v>3278</v>
      </c>
      <c r="O212" s="33">
        <v>1059</v>
      </c>
      <c r="P212" s="33" t="s">
        <v>3278</v>
      </c>
      <c r="Q212" s="33">
        <v>137</v>
      </c>
      <c r="R212" s="33" t="s">
        <v>3278</v>
      </c>
    </row>
    <row r="213" spans="1:18" x14ac:dyDescent="0.2">
      <c r="A213" s="33" t="s">
        <v>3490</v>
      </c>
      <c r="B213" s="33" t="s">
        <v>3491</v>
      </c>
      <c r="C213" s="33" t="str">
        <f>LEFT(B213,FIND(",",B213,1)-1)</f>
        <v>Mendocino County</v>
      </c>
      <c r="D213" s="33" t="str">
        <f>RIGHT(B213,LEN(B213)-(FIND(",",B213,1)+1))</f>
        <v>California</v>
      </c>
      <c r="E213" s="33">
        <v>81291</v>
      </c>
      <c r="F213" s="33" t="s">
        <v>3279</v>
      </c>
      <c r="G213" s="33">
        <v>1</v>
      </c>
      <c r="H213" s="33" t="s">
        <v>3272</v>
      </c>
      <c r="I213" s="33">
        <v>1</v>
      </c>
      <c r="J213" s="33" t="s">
        <v>3272</v>
      </c>
      <c r="K213" s="33">
        <v>2019</v>
      </c>
      <c r="L213" s="33">
        <v>7</v>
      </c>
      <c r="M213" s="33">
        <v>252</v>
      </c>
      <c r="N213" s="33" t="s">
        <v>3273</v>
      </c>
      <c r="O213" s="33">
        <v>68</v>
      </c>
      <c r="P213" s="33" t="s">
        <v>3273</v>
      </c>
      <c r="Q213" s="33">
        <v>16</v>
      </c>
      <c r="R213" s="33" t="s">
        <v>3277</v>
      </c>
    </row>
    <row r="214" spans="1:18" x14ac:dyDescent="0.2">
      <c r="A214" s="33" t="s">
        <v>3492</v>
      </c>
      <c r="B214" s="33" t="s">
        <v>3493</v>
      </c>
      <c r="C214" s="33" t="str">
        <f>LEFT(B214,FIND(",",B214,1)-1)</f>
        <v>Merced County</v>
      </c>
      <c r="D214" s="33" t="str">
        <f>RIGHT(B214,LEN(B214)-(FIND(",",B214,1)+1))</f>
        <v>California</v>
      </c>
      <c r="E214" s="33">
        <v>45391</v>
      </c>
      <c r="F214" s="33" t="s">
        <v>3276</v>
      </c>
      <c r="G214" s="33">
        <v>1</v>
      </c>
      <c r="H214" s="33" t="s">
        <v>3272</v>
      </c>
      <c r="I214" s="33">
        <v>1</v>
      </c>
      <c r="J214" s="33" t="s">
        <v>3272</v>
      </c>
      <c r="K214" s="33">
        <v>2019</v>
      </c>
      <c r="L214" s="33">
        <v>5</v>
      </c>
      <c r="M214" s="33">
        <v>1671</v>
      </c>
      <c r="N214" s="33" t="s">
        <v>3277</v>
      </c>
      <c r="O214" s="33">
        <v>387</v>
      </c>
      <c r="P214" s="33" t="s">
        <v>3277</v>
      </c>
      <c r="Q214" s="33">
        <v>68</v>
      </c>
      <c r="R214" s="33" t="s">
        <v>3277</v>
      </c>
    </row>
    <row r="215" spans="1:18" x14ac:dyDescent="0.2">
      <c r="A215" s="33" t="s">
        <v>3492</v>
      </c>
      <c r="B215" s="33" t="s">
        <v>3493</v>
      </c>
      <c r="C215" s="33" t="str">
        <f>LEFT(B215,FIND(",",B215,1)-1)</f>
        <v>Merced County</v>
      </c>
      <c r="D215" s="33" t="str">
        <f>RIGHT(B215,LEN(B215)-(FIND(",",B215,1)+1))</f>
        <v>California</v>
      </c>
      <c r="E215" s="33">
        <v>54194</v>
      </c>
      <c r="F215" s="33" t="s">
        <v>3271</v>
      </c>
      <c r="G215" s="33">
        <v>1</v>
      </c>
      <c r="H215" s="33" t="s">
        <v>3272</v>
      </c>
      <c r="I215" s="33">
        <v>1</v>
      </c>
      <c r="J215" s="33" t="s">
        <v>3272</v>
      </c>
      <c r="K215" s="33">
        <v>2019</v>
      </c>
      <c r="L215" s="33">
        <v>11</v>
      </c>
      <c r="M215" s="33">
        <v>7547</v>
      </c>
      <c r="N215" s="33" t="s">
        <v>3278</v>
      </c>
      <c r="O215" s="33">
        <v>1874</v>
      </c>
      <c r="P215" s="33" t="s">
        <v>3278</v>
      </c>
      <c r="Q215" s="33">
        <v>219</v>
      </c>
      <c r="R215" s="33" t="s">
        <v>3278</v>
      </c>
    </row>
    <row r="216" spans="1:18" x14ac:dyDescent="0.2">
      <c r="A216" s="33" t="s">
        <v>3492</v>
      </c>
      <c r="B216" s="33" t="s">
        <v>3493</v>
      </c>
      <c r="C216" s="33" t="str">
        <f>LEFT(B216,FIND(",",B216,1)-1)</f>
        <v>Merced County</v>
      </c>
      <c r="D216" s="33" t="str">
        <f>RIGHT(B216,LEN(B216)-(FIND(",",B216,1)+1))</f>
        <v>California</v>
      </c>
      <c r="E216" s="33">
        <v>81291</v>
      </c>
      <c r="F216" s="33" t="s">
        <v>3279</v>
      </c>
      <c r="G216" s="33">
        <v>1</v>
      </c>
      <c r="H216" s="33" t="s">
        <v>3272</v>
      </c>
      <c r="I216" s="33">
        <v>1</v>
      </c>
      <c r="J216" s="33" t="s">
        <v>3272</v>
      </c>
      <c r="K216" s="33">
        <v>2019</v>
      </c>
      <c r="L216" s="33">
        <v>3</v>
      </c>
      <c r="M216" s="33">
        <v>138</v>
      </c>
      <c r="N216" s="33" t="s">
        <v>3278</v>
      </c>
      <c r="O216" s="33">
        <v>37</v>
      </c>
      <c r="P216" s="33" t="s">
        <v>3278</v>
      </c>
      <c r="Q216" s="33">
        <v>11</v>
      </c>
      <c r="R216" s="33" t="s">
        <v>3277</v>
      </c>
    </row>
    <row r="217" spans="1:18" x14ac:dyDescent="0.2">
      <c r="A217" s="33" t="s">
        <v>3494</v>
      </c>
      <c r="B217" s="33" t="s">
        <v>3495</v>
      </c>
      <c r="C217" s="33" t="str">
        <f>LEFT(B217,FIND(",",B217,1)-1)</f>
        <v>Modoc County</v>
      </c>
      <c r="D217" s="33" t="str">
        <f>RIGHT(B217,LEN(B217)-(FIND(",",B217,1)+1))</f>
        <v>California</v>
      </c>
      <c r="E217" s="33">
        <v>54194</v>
      </c>
      <c r="F217" s="33" t="s">
        <v>3271</v>
      </c>
      <c r="G217" s="33">
        <v>1</v>
      </c>
      <c r="H217" s="33" t="s">
        <v>3272</v>
      </c>
      <c r="I217" s="33">
        <v>1</v>
      </c>
      <c r="J217" s="33" t="s">
        <v>3272</v>
      </c>
      <c r="K217" s="33">
        <v>2019</v>
      </c>
      <c r="L217" s="33">
        <v>3</v>
      </c>
      <c r="M217" s="33">
        <v>609</v>
      </c>
      <c r="N217" s="33" t="s">
        <v>3273</v>
      </c>
      <c r="O217" s="33">
        <v>123</v>
      </c>
      <c r="P217" s="33" t="s">
        <v>3273</v>
      </c>
      <c r="Q217" s="33">
        <v>21</v>
      </c>
      <c r="R217" s="33" t="s">
        <v>3278</v>
      </c>
    </row>
    <row r="218" spans="1:18" x14ac:dyDescent="0.2">
      <c r="A218" s="33" t="s">
        <v>3496</v>
      </c>
      <c r="B218" s="33" t="s">
        <v>3497</v>
      </c>
      <c r="C218" s="33" t="str">
        <f>LEFT(B218,FIND(",",B218,1)-1)</f>
        <v>Monterey County</v>
      </c>
      <c r="D218" s="33" t="str">
        <f>RIGHT(B218,LEN(B218)-(FIND(",",B218,1)+1))</f>
        <v>California</v>
      </c>
      <c r="E218" s="33">
        <v>45391</v>
      </c>
      <c r="F218" s="33" t="s">
        <v>3276</v>
      </c>
      <c r="G218" s="33">
        <v>1</v>
      </c>
      <c r="H218" s="33" t="s">
        <v>3272</v>
      </c>
      <c r="I218" s="33">
        <v>1</v>
      </c>
      <c r="J218" s="33" t="s">
        <v>3272</v>
      </c>
      <c r="K218" s="33">
        <v>2019</v>
      </c>
      <c r="L218" s="33">
        <v>14</v>
      </c>
      <c r="M218" s="33">
        <v>4330</v>
      </c>
      <c r="N218" s="33" t="s">
        <v>3278</v>
      </c>
      <c r="O218" s="33">
        <v>1087</v>
      </c>
      <c r="P218" s="33" t="s">
        <v>3278</v>
      </c>
      <c r="Q218" s="33">
        <v>182</v>
      </c>
      <c r="R218" s="33" t="s">
        <v>3278</v>
      </c>
    </row>
    <row r="219" spans="1:18" x14ac:dyDescent="0.2">
      <c r="A219" s="33" t="s">
        <v>3496</v>
      </c>
      <c r="B219" s="33" t="s">
        <v>3497</v>
      </c>
      <c r="C219" s="33" t="str">
        <f>LEFT(B219,FIND(",",B219,1)-1)</f>
        <v>Monterey County</v>
      </c>
      <c r="D219" s="33" t="str">
        <f>RIGHT(B219,LEN(B219)-(FIND(",",B219,1)+1))</f>
        <v>California</v>
      </c>
      <c r="E219" s="33">
        <v>54194</v>
      </c>
      <c r="F219" s="33" t="s">
        <v>3271</v>
      </c>
      <c r="G219" s="33">
        <v>1</v>
      </c>
      <c r="H219" s="33" t="s">
        <v>3272</v>
      </c>
      <c r="I219" s="33">
        <v>1</v>
      </c>
      <c r="J219" s="33" t="s">
        <v>3272</v>
      </c>
      <c r="K219" s="33">
        <v>2019</v>
      </c>
      <c r="L219" s="33">
        <v>43</v>
      </c>
      <c r="M219" s="33">
        <v>21545</v>
      </c>
      <c r="N219" s="33" t="s">
        <v>3278</v>
      </c>
      <c r="O219" s="33">
        <v>4781</v>
      </c>
      <c r="P219" s="33" t="s">
        <v>3278</v>
      </c>
      <c r="Q219" s="33">
        <v>463</v>
      </c>
      <c r="R219" s="33" t="s">
        <v>3278</v>
      </c>
    </row>
    <row r="220" spans="1:18" x14ac:dyDescent="0.2">
      <c r="A220" s="33" t="s">
        <v>3496</v>
      </c>
      <c r="B220" s="33" t="s">
        <v>3497</v>
      </c>
      <c r="C220" s="33" t="str">
        <f>LEFT(B220,FIND(",",B220,1)-1)</f>
        <v>Monterey County</v>
      </c>
      <c r="D220" s="33" t="str">
        <f>RIGHT(B220,LEN(B220)-(FIND(",",B220,1)+1))</f>
        <v>California</v>
      </c>
      <c r="E220" s="33">
        <v>81291</v>
      </c>
      <c r="F220" s="33" t="s">
        <v>3279</v>
      </c>
      <c r="G220" s="33">
        <v>1</v>
      </c>
      <c r="H220" s="33" t="s">
        <v>3272</v>
      </c>
      <c r="I220" s="33">
        <v>1</v>
      </c>
      <c r="J220" s="33" t="s">
        <v>3272</v>
      </c>
      <c r="K220" s="33">
        <v>2019</v>
      </c>
      <c r="L220" s="33">
        <v>17</v>
      </c>
      <c r="M220" s="33">
        <v>2249</v>
      </c>
      <c r="N220" s="33" t="s">
        <v>3278</v>
      </c>
      <c r="O220" s="33">
        <v>512</v>
      </c>
      <c r="P220" s="33" t="s">
        <v>3278</v>
      </c>
      <c r="Q220" s="33">
        <v>82</v>
      </c>
      <c r="R220" s="33" t="s">
        <v>3278</v>
      </c>
    </row>
    <row r="221" spans="1:18" x14ac:dyDescent="0.2">
      <c r="A221" s="33" t="s">
        <v>3498</v>
      </c>
      <c r="B221" s="33" t="s">
        <v>3499</v>
      </c>
      <c r="C221" s="33" t="str">
        <f>LEFT(B221,FIND(",",B221,1)-1)</f>
        <v>Napa County</v>
      </c>
      <c r="D221" s="33" t="str">
        <f>RIGHT(B221,LEN(B221)-(FIND(",",B221,1)+1))</f>
        <v>California</v>
      </c>
      <c r="E221" s="33">
        <v>45391</v>
      </c>
      <c r="F221" s="33" t="s">
        <v>3276</v>
      </c>
      <c r="G221" s="33">
        <v>1</v>
      </c>
      <c r="H221" s="33" t="s">
        <v>3272</v>
      </c>
      <c r="I221" s="33">
        <v>1</v>
      </c>
      <c r="J221" s="33" t="s">
        <v>3272</v>
      </c>
      <c r="K221" s="33">
        <v>2019</v>
      </c>
      <c r="L221" s="33">
        <v>4</v>
      </c>
      <c r="M221" s="33">
        <v>1496</v>
      </c>
      <c r="N221" s="33" t="s">
        <v>3277</v>
      </c>
      <c r="O221" s="33">
        <v>354</v>
      </c>
      <c r="P221" s="33" t="s">
        <v>3277</v>
      </c>
      <c r="Q221" s="33">
        <v>49</v>
      </c>
      <c r="R221" s="33" t="s">
        <v>3277</v>
      </c>
    </row>
    <row r="222" spans="1:18" x14ac:dyDescent="0.2">
      <c r="A222" s="33" t="s">
        <v>3498</v>
      </c>
      <c r="B222" s="33" t="s">
        <v>3499</v>
      </c>
      <c r="C222" s="33" t="str">
        <f>LEFT(B222,FIND(",",B222,1)-1)</f>
        <v>Napa County</v>
      </c>
      <c r="D222" s="33" t="str">
        <f>RIGHT(B222,LEN(B222)-(FIND(",",B222,1)+1))</f>
        <v>California</v>
      </c>
      <c r="E222" s="33">
        <v>54194</v>
      </c>
      <c r="F222" s="33" t="s">
        <v>3271</v>
      </c>
      <c r="G222" s="33">
        <v>1</v>
      </c>
      <c r="H222" s="33" t="s">
        <v>3272</v>
      </c>
      <c r="I222" s="33">
        <v>1</v>
      </c>
      <c r="J222" s="33" t="s">
        <v>3272</v>
      </c>
      <c r="K222" s="33">
        <v>2019</v>
      </c>
      <c r="L222" s="33">
        <v>12</v>
      </c>
      <c r="M222" s="33">
        <v>4671</v>
      </c>
      <c r="N222" s="33" t="s">
        <v>3277</v>
      </c>
      <c r="O222" s="33">
        <v>1084</v>
      </c>
      <c r="P222" s="33" t="s">
        <v>3277</v>
      </c>
      <c r="Q222" s="33">
        <v>100</v>
      </c>
      <c r="R222" s="33" t="s">
        <v>3277</v>
      </c>
    </row>
    <row r="223" spans="1:18" x14ac:dyDescent="0.2">
      <c r="A223" s="33" t="s">
        <v>3498</v>
      </c>
      <c r="B223" s="33" t="s">
        <v>3499</v>
      </c>
      <c r="C223" s="33" t="str">
        <f>LEFT(B223,FIND(",",B223,1)-1)</f>
        <v>Napa County</v>
      </c>
      <c r="D223" s="33" t="str">
        <f>RIGHT(B223,LEN(B223)-(FIND(",",B223,1)+1))</f>
        <v>California</v>
      </c>
      <c r="E223" s="33">
        <v>81291</v>
      </c>
      <c r="F223" s="33" t="s">
        <v>3279</v>
      </c>
      <c r="G223" s="33">
        <v>1</v>
      </c>
      <c r="H223" s="33" t="s">
        <v>3272</v>
      </c>
      <c r="I223" s="33">
        <v>1</v>
      </c>
      <c r="J223" s="33" t="s">
        <v>3272</v>
      </c>
      <c r="K223" s="33">
        <v>2019</v>
      </c>
      <c r="L223" s="33">
        <v>12</v>
      </c>
      <c r="M223" s="33">
        <v>1466</v>
      </c>
      <c r="N223" s="33" t="s">
        <v>3278</v>
      </c>
      <c r="O223" s="33">
        <v>333</v>
      </c>
      <c r="P223" s="33" t="s">
        <v>3278</v>
      </c>
      <c r="Q223" s="33">
        <v>44</v>
      </c>
      <c r="R223" s="33" t="s">
        <v>3273</v>
      </c>
    </row>
    <row r="224" spans="1:18" x14ac:dyDescent="0.2">
      <c r="A224" s="33" t="s">
        <v>3500</v>
      </c>
      <c r="B224" s="33" t="s">
        <v>3501</v>
      </c>
      <c r="C224" s="33" t="str">
        <f>LEFT(B224,FIND(",",B224,1)-1)</f>
        <v>Nevada County</v>
      </c>
      <c r="D224" s="33" t="str">
        <f>RIGHT(B224,LEN(B224)-(FIND(",",B224,1)+1))</f>
        <v>California</v>
      </c>
      <c r="E224" s="33">
        <v>45391</v>
      </c>
      <c r="F224" s="33" t="s">
        <v>3276</v>
      </c>
      <c r="G224" s="33">
        <v>1</v>
      </c>
      <c r="H224" s="33" t="s">
        <v>3272</v>
      </c>
      <c r="I224" s="33">
        <v>1</v>
      </c>
      <c r="J224" s="33" t="s">
        <v>3272</v>
      </c>
      <c r="K224" s="33">
        <v>2019</v>
      </c>
      <c r="L224" s="33">
        <v>6</v>
      </c>
      <c r="M224" s="33">
        <v>2056</v>
      </c>
      <c r="N224" s="33" t="s">
        <v>3273</v>
      </c>
      <c r="O224" s="33">
        <v>478</v>
      </c>
      <c r="P224" s="33" t="s">
        <v>3273</v>
      </c>
      <c r="Q224" s="33">
        <v>65</v>
      </c>
      <c r="R224" s="33" t="s">
        <v>3278</v>
      </c>
    </row>
    <row r="225" spans="1:18" x14ac:dyDescent="0.2">
      <c r="A225" s="33" t="s">
        <v>3500</v>
      </c>
      <c r="B225" s="33" t="s">
        <v>3501</v>
      </c>
      <c r="C225" s="33" t="str">
        <f>LEFT(B225,FIND(",",B225,1)-1)</f>
        <v>Nevada County</v>
      </c>
      <c r="D225" s="33" t="str">
        <f>RIGHT(B225,LEN(B225)-(FIND(",",B225,1)+1))</f>
        <v>California</v>
      </c>
      <c r="E225" s="33">
        <v>54194</v>
      </c>
      <c r="F225" s="33" t="s">
        <v>3271</v>
      </c>
      <c r="G225" s="33">
        <v>1</v>
      </c>
      <c r="H225" s="33" t="s">
        <v>3272</v>
      </c>
      <c r="I225" s="33">
        <v>1</v>
      </c>
      <c r="J225" s="33" t="s">
        <v>3272</v>
      </c>
      <c r="K225" s="33">
        <v>2019</v>
      </c>
      <c r="L225" s="33">
        <v>19</v>
      </c>
      <c r="M225" s="33">
        <v>6999</v>
      </c>
      <c r="N225" s="33" t="s">
        <v>3278</v>
      </c>
      <c r="O225" s="33">
        <v>1668</v>
      </c>
      <c r="P225" s="33" t="s">
        <v>3278</v>
      </c>
      <c r="Q225" s="33">
        <v>186</v>
      </c>
      <c r="R225" s="33" t="s">
        <v>3278</v>
      </c>
    </row>
    <row r="226" spans="1:18" x14ac:dyDescent="0.2">
      <c r="A226" s="33" t="s">
        <v>3500</v>
      </c>
      <c r="B226" s="33" t="s">
        <v>3501</v>
      </c>
      <c r="C226" s="33" t="str">
        <f>LEFT(B226,FIND(",",B226,1)-1)</f>
        <v>Nevada County</v>
      </c>
      <c r="D226" s="33" t="str">
        <f>RIGHT(B226,LEN(B226)-(FIND(",",B226,1)+1))</f>
        <v>California</v>
      </c>
      <c r="E226" s="33">
        <v>81291</v>
      </c>
      <c r="F226" s="33" t="s">
        <v>3279</v>
      </c>
      <c r="G226" s="33">
        <v>1</v>
      </c>
      <c r="H226" s="33" t="s">
        <v>3272</v>
      </c>
      <c r="I226" s="33">
        <v>1</v>
      </c>
      <c r="J226" s="33" t="s">
        <v>3272</v>
      </c>
      <c r="K226" s="33">
        <v>2019</v>
      </c>
      <c r="L226" s="33">
        <v>3</v>
      </c>
      <c r="M226" s="33">
        <v>890</v>
      </c>
      <c r="N226" s="33" t="s">
        <v>3273</v>
      </c>
      <c r="O226" s="33">
        <v>206</v>
      </c>
      <c r="P226" s="33" t="s">
        <v>3273</v>
      </c>
      <c r="Q226" s="33">
        <v>32</v>
      </c>
      <c r="R226" s="33" t="s">
        <v>3278</v>
      </c>
    </row>
    <row r="227" spans="1:18" x14ac:dyDescent="0.2">
      <c r="A227" s="33" t="s">
        <v>3502</v>
      </c>
      <c r="B227" s="33" t="s">
        <v>3503</v>
      </c>
      <c r="C227" s="33" t="str">
        <f>LEFT(B227,FIND(",",B227,1)-1)</f>
        <v>Orange County</v>
      </c>
      <c r="D227" s="33" t="str">
        <f>RIGHT(B227,LEN(B227)-(FIND(",",B227,1)+1))</f>
        <v>California</v>
      </c>
      <c r="E227" s="33">
        <v>45391</v>
      </c>
      <c r="F227" s="33" t="s">
        <v>3276</v>
      </c>
      <c r="G227" s="33">
        <v>1</v>
      </c>
      <c r="H227" s="33" t="s">
        <v>3272</v>
      </c>
      <c r="I227" s="33">
        <v>1</v>
      </c>
      <c r="J227" s="33" t="s">
        <v>3272</v>
      </c>
      <c r="K227" s="33">
        <v>2019</v>
      </c>
      <c r="L227" s="33">
        <v>114</v>
      </c>
      <c r="M227" s="33">
        <v>37092</v>
      </c>
      <c r="N227" s="33" t="s">
        <v>3273</v>
      </c>
      <c r="O227" s="33">
        <v>9008</v>
      </c>
      <c r="P227" s="33" t="s">
        <v>3273</v>
      </c>
      <c r="Q227" s="33">
        <v>1441</v>
      </c>
      <c r="R227" s="33" t="s">
        <v>3273</v>
      </c>
    </row>
    <row r="228" spans="1:18" x14ac:dyDescent="0.2">
      <c r="A228" s="33" t="s">
        <v>3502</v>
      </c>
      <c r="B228" s="33" t="s">
        <v>3503</v>
      </c>
      <c r="C228" s="33" t="str">
        <f>LEFT(B228,FIND(",",B228,1)-1)</f>
        <v>Orange County</v>
      </c>
      <c r="D228" s="33" t="str">
        <f>RIGHT(B228,LEN(B228)-(FIND(",",B228,1)+1))</f>
        <v>California</v>
      </c>
      <c r="E228" s="33">
        <v>54194</v>
      </c>
      <c r="F228" s="33" t="s">
        <v>3271</v>
      </c>
      <c r="G228" s="33">
        <v>1</v>
      </c>
      <c r="H228" s="33" t="s">
        <v>3272</v>
      </c>
      <c r="I228" s="33">
        <v>1</v>
      </c>
      <c r="J228" s="33" t="s">
        <v>3272</v>
      </c>
      <c r="K228" s="33">
        <v>2019</v>
      </c>
      <c r="L228" s="33">
        <v>348</v>
      </c>
      <c r="M228" s="33">
        <v>232205</v>
      </c>
      <c r="N228" s="33" t="s">
        <v>3278</v>
      </c>
      <c r="O228" s="33">
        <v>53089</v>
      </c>
      <c r="P228" s="33" t="s">
        <v>3278</v>
      </c>
      <c r="Q228" s="33">
        <v>4735</v>
      </c>
      <c r="R228" s="33" t="s">
        <v>3278</v>
      </c>
    </row>
    <row r="229" spans="1:18" x14ac:dyDescent="0.2">
      <c r="A229" s="33" t="s">
        <v>3502</v>
      </c>
      <c r="B229" s="33" t="s">
        <v>3503</v>
      </c>
      <c r="C229" s="33" t="str">
        <f>LEFT(B229,FIND(",",B229,1)-1)</f>
        <v>Orange County</v>
      </c>
      <c r="D229" s="33" t="str">
        <f>RIGHT(B229,LEN(B229)-(FIND(",",B229,1)+1))</f>
        <v>California</v>
      </c>
      <c r="E229" s="33">
        <v>81291</v>
      </c>
      <c r="F229" s="33" t="s">
        <v>3279</v>
      </c>
      <c r="G229" s="33">
        <v>1</v>
      </c>
      <c r="H229" s="33" t="s">
        <v>3272</v>
      </c>
      <c r="I229" s="33">
        <v>1</v>
      </c>
      <c r="J229" s="33" t="s">
        <v>3272</v>
      </c>
      <c r="K229" s="33">
        <v>2019</v>
      </c>
      <c r="L229" s="33">
        <v>209</v>
      </c>
      <c r="M229" s="33">
        <v>29407</v>
      </c>
      <c r="N229" s="33" t="s">
        <v>3278</v>
      </c>
      <c r="O229" s="33">
        <v>6881</v>
      </c>
      <c r="P229" s="33" t="s">
        <v>3278</v>
      </c>
      <c r="Q229" s="33">
        <v>1181</v>
      </c>
      <c r="R229" s="33" t="s">
        <v>3278</v>
      </c>
    </row>
    <row r="230" spans="1:18" x14ac:dyDescent="0.2">
      <c r="A230" s="33" t="s">
        <v>3504</v>
      </c>
      <c r="B230" s="33" t="s">
        <v>3505</v>
      </c>
      <c r="C230" s="33" t="str">
        <f>LEFT(B230,FIND(",",B230,1)-1)</f>
        <v>Placer County</v>
      </c>
      <c r="D230" s="33" t="str">
        <f>RIGHT(B230,LEN(B230)-(FIND(",",B230,1)+1))</f>
        <v>California</v>
      </c>
      <c r="E230" s="33">
        <v>45391</v>
      </c>
      <c r="F230" s="33" t="s">
        <v>3276</v>
      </c>
      <c r="G230" s="33">
        <v>1</v>
      </c>
      <c r="H230" s="33" t="s">
        <v>3272</v>
      </c>
      <c r="I230" s="33">
        <v>1</v>
      </c>
      <c r="J230" s="33" t="s">
        <v>3272</v>
      </c>
      <c r="K230" s="33">
        <v>2019</v>
      </c>
      <c r="L230" s="33">
        <v>25</v>
      </c>
      <c r="M230" s="33">
        <v>7546</v>
      </c>
      <c r="N230" s="33" t="s">
        <v>3273</v>
      </c>
      <c r="O230" s="33">
        <v>1834</v>
      </c>
      <c r="P230" s="33" t="s">
        <v>3273</v>
      </c>
      <c r="Q230" s="33">
        <v>284</v>
      </c>
      <c r="R230" s="33" t="s">
        <v>3273</v>
      </c>
    </row>
    <row r="231" spans="1:18" x14ac:dyDescent="0.2">
      <c r="A231" s="33" t="s">
        <v>3504</v>
      </c>
      <c r="B231" s="33" t="s">
        <v>3505</v>
      </c>
      <c r="C231" s="33" t="str">
        <f>LEFT(B231,FIND(",",B231,1)-1)</f>
        <v>Placer County</v>
      </c>
      <c r="D231" s="33" t="str">
        <f>RIGHT(B231,LEN(B231)-(FIND(",",B231,1)+1))</f>
        <v>California</v>
      </c>
      <c r="E231" s="33">
        <v>54194</v>
      </c>
      <c r="F231" s="33" t="s">
        <v>3271</v>
      </c>
      <c r="G231" s="33">
        <v>1</v>
      </c>
      <c r="H231" s="33" t="s">
        <v>3272</v>
      </c>
      <c r="I231" s="33">
        <v>1</v>
      </c>
      <c r="J231" s="33" t="s">
        <v>3272</v>
      </c>
      <c r="K231" s="33">
        <v>2019</v>
      </c>
      <c r="L231" s="33">
        <v>49</v>
      </c>
      <c r="M231" s="33">
        <v>45698</v>
      </c>
      <c r="N231" s="33" t="s">
        <v>3273</v>
      </c>
      <c r="O231" s="33">
        <v>10068</v>
      </c>
      <c r="P231" s="33" t="s">
        <v>3273</v>
      </c>
      <c r="Q231" s="33">
        <v>979</v>
      </c>
      <c r="R231" s="33" t="s">
        <v>3273</v>
      </c>
    </row>
    <row r="232" spans="1:18" x14ac:dyDescent="0.2">
      <c r="A232" s="33" t="s">
        <v>3504</v>
      </c>
      <c r="B232" s="33" t="s">
        <v>3505</v>
      </c>
      <c r="C232" s="33" t="str">
        <f>LEFT(B232,FIND(",",B232,1)-1)</f>
        <v>Placer County</v>
      </c>
      <c r="D232" s="33" t="str">
        <f>RIGHT(B232,LEN(B232)-(FIND(",",B232,1)+1))</f>
        <v>California</v>
      </c>
      <c r="E232" s="33">
        <v>81291</v>
      </c>
      <c r="F232" s="33" t="s">
        <v>3279</v>
      </c>
      <c r="G232" s="33">
        <v>1</v>
      </c>
      <c r="H232" s="33" t="s">
        <v>3272</v>
      </c>
      <c r="I232" s="33">
        <v>1</v>
      </c>
      <c r="J232" s="33" t="s">
        <v>3272</v>
      </c>
      <c r="K232" s="33">
        <v>2019</v>
      </c>
      <c r="L232" s="33">
        <v>23</v>
      </c>
      <c r="M232" s="33">
        <v>2466</v>
      </c>
      <c r="N232" s="33" t="s">
        <v>3278</v>
      </c>
      <c r="O232" s="33">
        <v>444</v>
      </c>
      <c r="P232" s="33" t="s">
        <v>3278</v>
      </c>
      <c r="Q232" s="33">
        <v>89</v>
      </c>
      <c r="R232" s="33" t="s">
        <v>3273</v>
      </c>
    </row>
    <row r="233" spans="1:18" x14ac:dyDescent="0.2">
      <c r="A233" s="33" t="s">
        <v>3506</v>
      </c>
      <c r="B233" s="33" t="s">
        <v>3507</v>
      </c>
      <c r="C233" s="33" t="str">
        <f>LEFT(B233,FIND(",",B233,1)-1)</f>
        <v>Plumas County</v>
      </c>
      <c r="D233" s="33" t="str">
        <f>RIGHT(B233,LEN(B233)-(FIND(",",B233,1)+1))</f>
        <v>California</v>
      </c>
      <c r="E233" s="33">
        <v>54194</v>
      </c>
      <c r="F233" s="33" t="s">
        <v>3271</v>
      </c>
      <c r="G233" s="33">
        <v>1</v>
      </c>
      <c r="H233" s="33" t="s">
        <v>3272</v>
      </c>
      <c r="I233" s="33">
        <v>1</v>
      </c>
      <c r="J233" s="33" t="s">
        <v>3272</v>
      </c>
      <c r="K233" s="33">
        <v>2019</v>
      </c>
      <c r="L233" s="33">
        <v>8</v>
      </c>
      <c r="M233" s="33">
        <v>1684</v>
      </c>
      <c r="N233" s="33" t="s">
        <v>3278</v>
      </c>
      <c r="O233" s="33">
        <v>391</v>
      </c>
      <c r="P233" s="33" t="s">
        <v>3278</v>
      </c>
      <c r="Q233" s="33">
        <v>43</v>
      </c>
      <c r="R233" s="33" t="s">
        <v>3273</v>
      </c>
    </row>
    <row r="234" spans="1:18" x14ac:dyDescent="0.2">
      <c r="A234" s="33" t="s">
        <v>3508</v>
      </c>
      <c r="B234" s="33" t="s">
        <v>3509</v>
      </c>
      <c r="C234" s="33" t="str">
        <f>LEFT(B234,FIND(",",B234,1)-1)</f>
        <v>Riverside County</v>
      </c>
      <c r="D234" s="33" t="str">
        <f>RIGHT(B234,LEN(B234)-(FIND(",",B234,1)+1))</f>
        <v>California</v>
      </c>
      <c r="E234" s="33">
        <v>45391</v>
      </c>
      <c r="F234" s="33" t="s">
        <v>3276</v>
      </c>
      <c r="G234" s="33">
        <v>1</v>
      </c>
      <c r="H234" s="33" t="s">
        <v>3272</v>
      </c>
      <c r="I234" s="33">
        <v>1</v>
      </c>
      <c r="J234" s="33" t="s">
        <v>3272</v>
      </c>
      <c r="K234" s="33">
        <v>2019</v>
      </c>
      <c r="L234" s="33">
        <v>64</v>
      </c>
      <c r="M234" s="33">
        <v>19939</v>
      </c>
      <c r="N234" s="33" t="s">
        <v>3273</v>
      </c>
      <c r="O234" s="33">
        <v>5022</v>
      </c>
      <c r="P234" s="33" t="s">
        <v>3273</v>
      </c>
      <c r="Q234" s="33">
        <v>778</v>
      </c>
      <c r="R234" s="33" t="s">
        <v>3277</v>
      </c>
    </row>
    <row r="235" spans="1:18" x14ac:dyDescent="0.2">
      <c r="A235" s="33" t="s">
        <v>3508</v>
      </c>
      <c r="B235" s="33" t="s">
        <v>3509</v>
      </c>
      <c r="C235" s="33" t="str">
        <f>LEFT(B235,FIND(",",B235,1)-1)</f>
        <v>Riverside County</v>
      </c>
      <c r="D235" s="33" t="str">
        <f>RIGHT(B235,LEN(B235)-(FIND(",",B235,1)+1))</f>
        <v>California</v>
      </c>
      <c r="E235" s="33">
        <v>54194</v>
      </c>
      <c r="F235" s="33" t="s">
        <v>3271</v>
      </c>
      <c r="G235" s="33">
        <v>1</v>
      </c>
      <c r="H235" s="33" t="s">
        <v>3272</v>
      </c>
      <c r="I235" s="33">
        <v>1</v>
      </c>
      <c r="J235" s="33" t="s">
        <v>3272</v>
      </c>
      <c r="K235" s="33">
        <v>2019</v>
      </c>
      <c r="L235" s="33">
        <v>141</v>
      </c>
      <c r="M235" s="33">
        <v>85336</v>
      </c>
      <c r="N235" s="33" t="s">
        <v>3278</v>
      </c>
      <c r="O235" s="33">
        <v>19334</v>
      </c>
      <c r="P235" s="33" t="s">
        <v>3278</v>
      </c>
      <c r="Q235" s="33">
        <v>1877</v>
      </c>
      <c r="R235" s="33" t="s">
        <v>3278</v>
      </c>
    </row>
    <row r="236" spans="1:18" x14ac:dyDescent="0.2">
      <c r="A236" s="33" t="s">
        <v>3508</v>
      </c>
      <c r="B236" s="33" t="s">
        <v>3509</v>
      </c>
      <c r="C236" s="33" t="str">
        <f>LEFT(B236,FIND(",",B236,1)-1)</f>
        <v>Riverside County</v>
      </c>
      <c r="D236" s="33" t="str">
        <f>RIGHT(B236,LEN(B236)-(FIND(",",B236,1)+1))</f>
        <v>California</v>
      </c>
      <c r="E236" s="33">
        <v>81291</v>
      </c>
      <c r="F236" s="33" t="s">
        <v>3279</v>
      </c>
      <c r="G236" s="33">
        <v>1</v>
      </c>
      <c r="H236" s="33" t="s">
        <v>3272</v>
      </c>
      <c r="I236" s="33">
        <v>1</v>
      </c>
      <c r="J236" s="33" t="s">
        <v>3272</v>
      </c>
      <c r="K236" s="33">
        <v>2019</v>
      </c>
      <c r="L236" s="33">
        <v>123</v>
      </c>
      <c r="M236" s="33">
        <v>16671</v>
      </c>
      <c r="N236" s="33" t="s">
        <v>3278</v>
      </c>
      <c r="O236" s="33">
        <v>3931</v>
      </c>
      <c r="P236" s="33" t="s">
        <v>3278</v>
      </c>
      <c r="Q236" s="33">
        <v>718</v>
      </c>
      <c r="R236" s="33" t="s">
        <v>3278</v>
      </c>
    </row>
    <row r="237" spans="1:18" x14ac:dyDescent="0.2">
      <c r="A237" s="33" t="s">
        <v>3510</v>
      </c>
      <c r="B237" s="33" t="s">
        <v>3511</v>
      </c>
      <c r="C237" s="33" t="str">
        <f>LEFT(B237,FIND(",",B237,1)-1)</f>
        <v>Sacramento County</v>
      </c>
      <c r="D237" s="33" t="str">
        <f>RIGHT(B237,LEN(B237)-(FIND(",",B237,1)+1))</f>
        <v>California</v>
      </c>
      <c r="E237" s="33">
        <v>45391</v>
      </c>
      <c r="F237" s="33" t="s">
        <v>3276</v>
      </c>
      <c r="G237" s="33">
        <v>1</v>
      </c>
      <c r="H237" s="33" t="s">
        <v>3272</v>
      </c>
      <c r="I237" s="33">
        <v>1</v>
      </c>
      <c r="J237" s="33" t="s">
        <v>3272</v>
      </c>
      <c r="K237" s="33">
        <v>2019</v>
      </c>
      <c r="L237" s="33">
        <v>44</v>
      </c>
      <c r="M237" s="33">
        <v>15929</v>
      </c>
      <c r="N237" s="33" t="s">
        <v>3273</v>
      </c>
      <c r="O237" s="33">
        <v>3895</v>
      </c>
      <c r="P237" s="33" t="s">
        <v>3273</v>
      </c>
      <c r="Q237" s="33">
        <v>650</v>
      </c>
      <c r="R237" s="33" t="s">
        <v>3273</v>
      </c>
    </row>
    <row r="238" spans="1:18" x14ac:dyDescent="0.2">
      <c r="A238" s="33" t="s">
        <v>3510</v>
      </c>
      <c r="B238" s="33" t="s">
        <v>3511</v>
      </c>
      <c r="C238" s="33" t="str">
        <f>LEFT(B238,FIND(",",B238,1)-1)</f>
        <v>Sacramento County</v>
      </c>
      <c r="D238" s="33" t="str">
        <f>RIGHT(B238,LEN(B238)-(FIND(",",B238,1)+1))</f>
        <v>California</v>
      </c>
      <c r="E238" s="33">
        <v>54194</v>
      </c>
      <c r="F238" s="33" t="s">
        <v>3271</v>
      </c>
      <c r="G238" s="33">
        <v>1</v>
      </c>
      <c r="H238" s="33" t="s">
        <v>3272</v>
      </c>
      <c r="I238" s="33">
        <v>1</v>
      </c>
      <c r="J238" s="33" t="s">
        <v>3272</v>
      </c>
      <c r="K238" s="33">
        <v>2019</v>
      </c>
      <c r="L238" s="33">
        <v>110</v>
      </c>
      <c r="M238" s="33">
        <v>85457</v>
      </c>
      <c r="N238" s="33" t="s">
        <v>3278</v>
      </c>
      <c r="O238" s="33">
        <v>19254</v>
      </c>
      <c r="P238" s="33" t="s">
        <v>3278</v>
      </c>
      <c r="Q238" s="33">
        <v>1739</v>
      </c>
      <c r="R238" s="33" t="s">
        <v>3278</v>
      </c>
    </row>
    <row r="239" spans="1:18" x14ac:dyDescent="0.2">
      <c r="A239" s="33" t="s">
        <v>3510</v>
      </c>
      <c r="B239" s="33" t="s">
        <v>3511</v>
      </c>
      <c r="C239" s="33" t="str">
        <f>LEFT(B239,FIND(",",B239,1)-1)</f>
        <v>Sacramento County</v>
      </c>
      <c r="D239" s="33" t="str">
        <f>RIGHT(B239,LEN(B239)-(FIND(",",B239,1)+1))</f>
        <v>California</v>
      </c>
      <c r="E239" s="33">
        <v>81291</v>
      </c>
      <c r="F239" s="33" t="s">
        <v>3279</v>
      </c>
      <c r="G239" s="33">
        <v>1</v>
      </c>
      <c r="H239" s="33" t="s">
        <v>3272</v>
      </c>
      <c r="I239" s="33">
        <v>1</v>
      </c>
      <c r="J239" s="33" t="s">
        <v>3272</v>
      </c>
      <c r="K239" s="33">
        <v>2019</v>
      </c>
      <c r="L239" s="33">
        <v>60</v>
      </c>
      <c r="M239" s="33">
        <v>8435</v>
      </c>
      <c r="N239" s="33" t="s">
        <v>3278</v>
      </c>
      <c r="O239" s="33">
        <v>1926</v>
      </c>
      <c r="P239" s="33" t="s">
        <v>3278</v>
      </c>
      <c r="Q239" s="33">
        <v>452</v>
      </c>
      <c r="R239" s="33" t="s">
        <v>3278</v>
      </c>
    </row>
    <row r="240" spans="1:18" x14ac:dyDescent="0.2">
      <c r="A240" s="33" t="s">
        <v>3512</v>
      </c>
      <c r="B240" s="33" t="s">
        <v>3513</v>
      </c>
      <c r="C240" s="33" t="str">
        <f>LEFT(B240,FIND(",",B240,1)-1)</f>
        <v>San Benito County</v>
      </c>
      <c r="D240" s="33" t="str">
        <f>RIGHT(B240,LEN(B240)-(FIND(",",B240,1)+1))</f>
        <v>California</v>
      </c>
      <c r="E240" s="33">
        <v>54194</v>
      </c>
      <c r="F240" s="33" t="s">
        <v>3271</v>
      </c>
      <c r="G240" s="33">
        <v>1</v>
      </c>
      <c r="H240" s="33" t="s">
        <v>3272</v>
      </c>
      <c r="I240" s="33">
        <v>1</v>
      </c>
      <c r="J240" s="33" t="s">
        <v>3272</v>
      </c>
      <c r="K240" s="33">
        <v>2019</v>
      </c>
      <c r="L240" s="33">
        <v>6</v>
      </c>
      <c r="M240" s="33">
        <v>1400</v>
      </c>
      <c r="N240" s="33" t="s">
        <v>3273</v>
      </c>
      <c r="O240" s="33">
        <v>330</v>
      </c>
      <c r="P240" s="33" t="s">
        <v>3273</v>
      </c>
      <c r="Q240" s="33">
        <v>36</v>
      </c>
      <c r="R240" s="33" t="s">
        <v>3273</v>
      </c>
    </row>
    <row r="241" spans="1:18" x14ac:dyDescent="0.2">
      <c r="A241" s="33" t="s">
        <v>3512</v>
      </c>
      <c r="B241" s="33" t="s">
        <v>3513</v>
      </c>
      <c r="C241" s="33" t="str">
        <f>LEFT(B241,FIND(",",B241,1)-1)</f>
        <v>San Benito County</v>
      </c>
      <c r="D241" s="33" t="str">
        <f>RIGHT(B241,LEN(B241)-(FIND(",",B241,1)+1))</f>
        <v>California</v>
      </c>
      <c r="E241" s="33">
        <v>81291</v>
      </c>
      <c r="F241" s="33" t="s">
        <v>3279</v>
      </c>
      <c r="G241" s="33">
        <v>1</v>
      </c>
      <c r="H241" s="33" t="s">
        <v>3272</v>
      </c>
      <c r="I241" s="33">
        <v>1</v>
      </c>
      <c r="J241" s="33" t="s">
        <v>3272</v>
      </c>
      <c r="K241" s="33">
        <v>2019</v>
      </c>
      <c r="L241" s="33">
        <v>4</v>
      </c>
      <c r="M241" s="33">
        <v>293</v>
      </c>
      <c r="N241" s="33" t="s">
        <v>3278</v>
      </c>
      <c r="O241" s="33">
        <v>69</v>
      </c>
      <c r="P241" s="33" t="s">
        <v>3278</v>
      </c>
      <c r="Q241" s="33">
        <v>15</v>
      </c>
      <c r="R241" s="33" t="s">
        <v>3277</v>
      </c>
    </row>
    <row r="242" spans="1:18" x14ac:dyDescent="0.2">
      <c r="A242" s="33" t="s">
        <v>3514</v>
      </c>
      <c r="B242" s="33" t="s">
        <v>3515</v>
      </c>
      <c r="C242" s="33" t="str">
        <f>LEFT(B242,FIND(",",B242,1)-1)</f>
        <v>San Bernardino County</v>
      </c>
      <c r="D242" s="33" t="str">
        <f>RIGHT(B242,LEN(B242)-(FIND(",",B242,1)+1))</f>
        <v>California</v>
      </c>
      <c r="E242" s="33">
        <v>45391</v>
      </c>
      <c r="F242" s="33" t="s">
        <v>3276</v>
      </c>
      <c r="G242" s="33">
        <v>1</v>
      </c>
      <c r="H242" s="33" t="s">
        <v>3272</v>
      </c>
      <c r="I242" s="33">
        <v>1</v>
      </c>
      <c r="J242" s="33" t="s">
        <v>3272</v>
      </c>
      <c r="K242" s="33">
        <v>2019</v>
      </c>
      <c r="L242" s="33">
        <v>50</v>
      </c>
      <c r="M242" s="33">
        <v>16573</v>
      </c>
      <c r="N242" s="33" t="s">
        <v>3273</v>
      </c>
      <c r="O242" s="33">
        <v>4048</v>
      </c>
      <c r="P242" s="33" t="s">
        <v>3273</v>
      </c>
      <c r="Q242" s="33">
        <v>635</v>
      </c>
      <c r="R242" s="33" t="s">
        <v>3273</v>
      </c>
    </row>
    <row r="243" spans="1:18" x14ac:dyDescent="0.2">
      <c r="A243" s="33" t="s">
        <v>3514</v>
      </c>
      <c r="B243" s="33" t="s">
        <v>3515</v>
      </c>
      <c r="C243" s="33" t="str">
        <f>LEFT(B243,FIND(",",B243,1)-1)</f>
        <v>San Bernardino County</v>
      </c>
      <c r="D243" s="33" t="str">
        <f>RIGHT(B243,LEN(B243)-(FIND(",",B243,1)+1))</f>
        <v>California</v>
      </c>
      <c r="E243" s="33">
        <v>54194</v>
      </c>
      <c r="F243" s="33" t="s">
        <v>3271</v>
      </c>
      <c r="G243" s="33">
        <v>1</v>
      </c>
      <c r="H243" s="33" t="s">
        <v>3272</v>
      </c>
      <c r="I243" s="33">
        <v>1</v>
      </c>
      <c r="J243" s="33" t="s">
        <v>3272</v>
      </c>
      <c r="K243" s="33">
        <v>2019</v>
      </c>
      <c r="L243" s="33">
        <v>134</v>
      </c>
      <c r="M243" s="33">
        <v>73938</v>
      </c>
      <c r="N243" s="33" t="s">
        <v>3278</v>
      </c>
      <c r="O243" s="33">
        <v>17112</v>
      </c>
      <c r="P243" s="33" t="s">
        <v>3278</v>
      </c>
      <c r="Q243" s="33">
        <v>1653</v>
      </c>
      <c r="R243" s="33" t="s">
        <v>3278</v>
      </c>
    </row>
    <row r="244" spans="1:18" x14ac:dyDescent="0.2">
      <c r="A244" s="33" t="s">
        <v>3514</v>
      </c>
      <c r="B244" s="33" t="s">
        <v>3515</v>
      </c>
      <c r="C244" s="33" t="str">
        <f>LEFT(B244,FIND(",",B244,1)-1)</f>
        <v>San Bernardino County</v>
      </c>
      <c r="D244" s="33" t="str">
        <f>RIGHT(B244,LEN(B244)-(FIND(",",B244,1)+1))</f>
        <v>California</v>
      </c>
      <c r="E244" s="33">
        <v>81291</v>
      </c>
      <c r="F244" s="33" t="s">
        <v>3279</v>
      </c>
      <c r="G244" s="33">
        <v>1</v>
      </c>
      <c r="H244" s="33" t="s">
        <v>3272</v>
      </c>
      <c r="I244" s="33">
        <v>1</v>
      </c>
      <c r="J244" s="33" t="s">
        <v>3272</v>
      </c>
      <c r="K244" s="33">
        <v>2019</v>
      </c>
      <c r="L244" s="33">
        <v>65</v>
      </c>
      <c r="M244" s="33">
        <v>8027</v>
      </c>
      <c r="N244" s="33" t="s">
        <v>3278</v>
      </c>
      <c r="O244" s="33">
        <v>1824</v>
      </c>
      <c r="P244" s="33" t="s">
        <v>3278</v>
      </c>
      <c r="Q244" s="33">
        <v>346</v>
      </c>
      <c r="R244" s="33" t="s">
        <v>3278</v>
      </c>
    </row>
    <row r="245" spans="1:18" x14ac:dyDescent="0.2">
      <c r="A245" s="33" t="s">
        <v>3516</v>
      </c>
      <c r="B245" s="33" t="s">
        <v>3517</v>
      </c>
      <c r="C245" s="33" t="str">
        <f>LEFT(B245,FIND(",",B245,1)-1)</f>
        <v>San Diego County</v>
      </c>
      <c r="D245" s="33" t="str">
        <f>RIGHT(B245,LEN(B245)-(FIND(",",B245,1)+1))</f>
        <v>California</v>
      </c>
      <c r="E245" s="33">
        <v>45391</v>
      </c>
      <c r="F245" s="33" t="s">
        <v>3276</v>
      </c>
      <c r="G245" s="33">
        <v>1</v>
      </c>
      <c r="H245" s="33" t="s">
        <v>3272</v>
      </c>
      <c r="I245" s="33">
        <v>1</v>
      </c>
      <c r="J245" s="33" t="s">
        <v>3272</v>
      </c>
      <c r="K245" s="33">
        <v>2019</v>
      </c>
      <c r="L245" s="33">
        <v>134</v>
      </c>
      <c r="M245" s="33">
        <v>42927</v>
      </c>
      <c r="N245" s="33" t="s">
        <v>3273</v>
      </c>
      <c r="O245" s="33">
        <v>10648</v>
      </c>
      <c r="P245" s="33" t="s">
        <v>3273</v>
      </c>
      <c r="Q245" s="33">
        <v>1665</v>
      </c>
      <c r="R245" s="33" t="s">
        <v>3273</v>
      </c>
    </row>
    <row r="246" spans="1:18" x14ac:dyDescent="0.2">
      <c r="A246" s="33" t="s">
        <v>3516</v>
      </c>
      <c r="B246" s="33" t="s">
        <v>3517</v>
      </c>
      <c r="C246" s="33" t="str">
        <f>LEFT(B246,FIND(",",B246,1)-1)</f>
        <v>San Diego County</v>
      </c>
      <c r="D246" s="33" t="str">
        <f>RIGHT(B246,LEN(B246)-(FIND(",",B246,1)+1))</f>
        <v>California</v>
      </c>
      <c r="E246" s="33">
        <v>54194</v>
      </c>
      <c r="F246" s="33" t="s">
        <v>3271</v>
      </c>
      <c r="G246" s="33">
        <v>1</v>
      </c>
      <c r="H246" s="33" t="s">
        <v>3272</v>
      </c>
      <c r="I246" s="33">
        <v>1</v>
      </c>
      <c r="J246" s="33" t="s">
        <v>3272</v>
      </c>
      <c r="K246" s="33">
        <v>2019</v>
      </c>
      <c r="L246" s="33">
        <v>334</v>
      </c>
      <c r="M246" s="33">
        <v>208978</v>
      </c>
      <c r="N246" s="33" t="s">
        <v>3278</v>
      </c>
      <c r="O246" s="33">
        <v>48486</v>
      </c>
      <c r="P246" s="33" t="s">
        <v>3278</v>
      </c>
      <c r="Q246" s="33">
        <v>4373</v>
      </c>
      <c r="R246" s="33" t="s">
        <v>3278</v>
      </c>
    </row>
    <row r="247" spans="1:18" x14ac:dyDescent="0.2">
      <c r="A247" s="33" t="s">
        <v>3516</v>
      </c>
      <c r="B247" s="33" t="s">
        <v>3517</v>
      </c>
      <c r="C247" s="33" t="str">
        <f>LEFT(B247,FIND(",",B247,1)-1)</f>
        <v>San Diego County</v>
      </c>
      <c r="D247" s="33" t="str">
        <f>RIGHT(B247,LEN(B247)-(FIND(",",B247,1)+1))</f>
        <v>California</v>
      </c>
      <c r="E247" s="33">
        <v>81291</v>
      </c>
      <c r="F247" s="33" t="s">
        <v>3279</v>
      </c>
      <c r="G247" s="33">
        <v>1</v>
      </c>
      <c r="H247" s="33" t="s">
        <v>3272</v>
      </c>
      <c r="I247" s="33">
        <v>1</v>
      </c>
      <c r="J247" s="33" t="s">
        <v>3272</v>
      </c>
      <c r="K247" s="33">
        <v>2019</v>
      </c>
      <c r="L247" s="33">
        <v>234</v>
      </c>
      <c r="M247" s="33">
        <v>43932</v>
      </c>
      <c r="N247" s="33" t="s">
        <v>3278</v>
      </c>
      <c r="O247" s="33">
        <v>10114</v>
      </c>
      <c r="P247" s="33" t="s">
        <v>3278</v>
      </c>
      <c r="Q247" s="33">
        <v>1724</v>
      </c>
      <c r="R247" s="33" t="s">
        <v>3278</v>
      </c>
    </row>
    <row r="248" spans="1:18" x14ac:dyDescent="0.2">
      <c r="A248" s="33" t="s">
        <v>3518</v>
      </c>
      <c r="B248" s="33" t="s">
        <v>3519</v>
      </c>
      <c r="C248" s="33" t="str">
        <f>LEFT(B248,FIND(",",B248,1)-1)</f>
        <v>San Francisco County</v>
      </c>
      <c r="D248" s="33" t="str">
        <f>RIGHT(B248,LEN(B248)-(FIND(",",B248,1)+1))</f>
        <v>California</v>
      </c>
      <c r="E248" s="33">
        <v>45391</v>
      </c>
      <c r="F248" s="33" t="s">
        <v>3276</v>
      </c>
      <c r="G248" s="33">
        <v>1</v>
      </c>
      <c r="H248" s="33" t="s">
        <v>3272</v>
      </c>
      <c r="I248" s="33">
        <v>1</v>
      </c>
      <c r="J248" s="33" t="s">
        <v>3272</v>
      </c>
      <c r="K248" s="33">
        <v>2019</v>
      </c>
      <c r="L248" s="33">
        <v>32</v>
      </c>
      <c r="M248" s="33">
        <v>6746</v>
      </c>
      <c r="N248" s="33" t="s">
        <v>3273</v>
      </c>
      <c r="O248" s="33">
        <v>1663</v>
      </c>
      <c r="P248" s="33" t="s">
        <v>3273</v>
      </c>
      <c r="Q248" s="33">
        <v>243</v>
      </c>
      <c r="R248" s="33" t="s">
        <v>3278</v>
      </c>
    </row>
    <row r="249" spans="1:18" x14ac:dyDescent="0.2">
      <c r="A249" s="33" t="s">
        <v>3518</v>
      </c>
      <c r="B249" s="33" t="s">
        <v>3519</v>
      </c>
      <c r="C249" s="33" t="str">
        <f>LEFT(B249,FIND(",",B249,1)-1)</f>
        <v>San Francisco County</v>
      </c>
      <c r="D249" s="33" t="str">
        <f>RIGHT(B249,LEN(B249)-(FIND(",",B249,1)+1))</f>
        <v>California</v>
      </c>
      <c r="E249" s="33">
        <v>54194</v>
      </c>
      <c r="F249" s="33" t="s">
        <v>3271</v>
      </c>
      <c r="G249" s="33">
        <v>1</v>
      </c>
      <c r="H249" s="33" t="s">
        <v>3272</v>
      </c>
      <c r="I249" s="33">
        <v>1</v>
      </c>
      <c r="J249" s="33" t="s">
        <v>3272</v>
      </c>
      <c r="K249" s="33">
        <v>2019</v>
      </c>
      <c r="L249" s="33">
        <v>34</v>
      </c>
      <c r="M249" s="33">
        <v>40293</v>
      </c>
      <c r="N249" s="33" t="s">
        <v>3278</v>
      </c>
      <c r="O249" s="33">
        <v>8654</v>
      </c>
      <c r="P249" s="33" t="s">
        <v>3278</v>
      </c>
      <c r="Q249" s="33">
        <v>597</v>
      </c>
      <c r="R249" s="33" t="s">
        <v>3278</v>
      </c>
    </row>
    <row r="250" spans="1:18" x14ac:dyDescent="0.2">
      <c r="A250" s="33" t="s">
        <v>3518</v>
      </c>
      <c r="B250" s="33" t="s">
        <v>3519</v>
      </c>
      <c r="C250" s="33" t="str">
        <f>LEFT(B250,FIND(",",B250,1)-1)</f>
        <v>San Francisco County</v>
      </c>
      <c r="D250" s="33" t="str">
        <f>RIGHT(B250,LEN(B250)-(FIND(",",B250,1)+1))</f>
        <v>California</v>
      </c>
      <c r="E250" s="33">
        <v>81291</v>
      </c>
      <c r="F250" s="33" t="s">
        <v>3279</v>
      </c>
      <c r="G250" s="33">
        <v>1</v>
      </c>
      <c r="H250" s="33" t="s">
        <v>3272</v>
      </c>
      <c r="I250" s="33">
        <v>1</v>
      </c>
      <c r="J250" s="33" t="s">
        <v>3272</v>
      </c>
      <c r="K250" s="33">
        <v>2019</v>
      </c>
      <c r="L250" s="33">
        <v>82</v>
      </c>
      <c r="M250" s="33">
        <v>16319</v>
      </c>
      <c r="N250" s="33" t="s">
        <v>3278</v>
      </c>
      <c r="O250" s="33">
        <v>3375</v>
      </c>
      <c r="P250" s="33" t="s">
        <v>3278</v>
      </c>
      <c r="Q250" s="33">
        <v>611</v>
      </c>
      <c r="R250" s="33" t="s">
        <v>3278</v>
      </c>
    </row>
    <row r="251" spans="1:18" x14ac:dyDescent="0.2">
      <c r="A251" s="33" t="s">
        <v>3520</v>
      </c>
      <c r="B251" s="33" t="s">
        <v>3521</v>
      </c>
      <c r="C251" s="33" t="str">
        <f>LEFT(B251,FIND(",",B251,1)-1)</f>
        <v>San Joaquin County</v>
      </c>
      <c r="D251" s="33" t="str">
        <f>RIGHT(B251,LEN(B251)-(FIND(",",B251,1)+1))</f>
        <v>California</v>
      </c>
      <c r="E251" s="33">
        <v>45391</v>
      </c>
      <c r="F251" s="33" t="s">
        <v>3276</v>
      </c>
      <c r="G251" s="33">
        <v>1</v>
      </c>
      <c r="H251" s="33" t="s">
        <v>3272</v>
      </c>
      <c r="I251" s="33">
        <v>1</v>
      </c>
      <c r="J251" s="33" t="s">
        <v>3272</v>
      </c>
      <c r="K251" s="33">
        <v>2019</v>
      </c>
      <c r="L251" s="33">
        <v>18</v>
      </c>
      <c r="M251" s="33">
        <v>6289</v>
      </c>
      <c r="N251" s="33" t="s">
        <v>3273</v>
      </c>
      <c r="O251" s="33">
        <v>1730</v>
      </c>
      <c r="P251" s="33" t="s">
        <v>3273</v>
      </c>
      <c r="Q251" s="33">
        <v>272</v>
      </c>
      <c r="R251" s="33" t="s">
        <v>3273</v>
      </c>
    </row>
    <row r="252" spans="1:18" x14ac:dyDescent="0.2">
      <c r="A252" s="33" t="s">
        <v>3520</v>
      </c>
      <c r="B252" s="33" t="s">
        <v>3521</v>
      </c>
      <c r="C252" s="33" t="str">
        <f>LEFT(B252,FIND(",",B252,1)-1)</f>
        <v>San Joaquin County</v>
      </c>
      <c r="D252" s="33" t="str">
        <f>RIGHT(B252,LEN(B252)-(FIND(",",B252,1)+1))</f>
        <v>California</v>
      </c>
      <c r="E252" s="33">
        <v>54194</v>
      </c>
      <c r="F252" s="33" t="s">
        <v>3271</v>
      </c>
      <c r="G252" s="33">
        <v>1</v>
      </c>
      <c r="H252" s="33" t="s">
        <v>3272</v>
      </c>
      <c r="I252" s="33">
        <v>1</v>
      </c>
      <c r="J252" s="33" t="s">
        <v>3272</v>
      </c>
      <c r="K252" s="33">
        <v>2019</v>
      </c>
      <c r="L252" s="33">
        <v>56</v>
      </c>
      <c r="M252" s="33">
        <v>27315</v>
      </c>
      <c r="N252" s="33" t="s">
        <v>3273</v>
      </c>
      <c r="O252" s="33">
        <v>6697</v>
      </c>
      <c r="P252" s="33" t="s">
        <v>3273</v>
      </c>
      <c r="Q252" s="33">
        <v>598</v>
      </c>
      <c r="R252" s="33" t="s">
        <v>3278</v>
      </c>
    </row>
    <row r="253" spans="1:18" x14ac:dyDescent="0.2">
      <c r="A253" s="33" t="s">
        <v>3520</v>
      </c>
      <c r="B253" s="33" t="s">
        <v>3521</v>
      </c>
      <c r="C253" s="33" t="str">
        <f>LEFT(B253,FIND(",",B253,1)-1)</f>
        <v>San Joaquin County</v>
      </c>
      <c r="D253" s="33" t="str">
        <f>RIGHT(B253,LEN(B253)-(FIND(",",B253,1)+1))</f>
        <v>California</v>
      </c>
      <c r="E253" s="33">
        <v>81291</v>
      </c>
      <c r="F253" s="33" t="s">
        <v>3279</v>
      </c>
      <c r="G253" s="33">
        <v>1</v>
      </c>
      <c r="H253" s="33" t="s">
        <v>3272</v>
      </c>
      <c r="I253" s="33">
        <v>1</v>
      </c>
      <c r="J253" s="33" t="s">
        <v>3272</v>
      </c>
      <c r="K253" s="33">
        <v>2019</v>
      </c>
      <c r="L253" s="33">
        <v>28</v>
      </c>
      <c r="M253" s="33">
        <v>3152</v>
      </c>
      <c r="N253" s="33" t="s">
        <v>3278</v>
      </c>
      <c r="O253" s="33">
        <v>685</v>
      </c>
      <c r="P253" s="33" t="s">
        <v>3278</v>
      </c>
      <c r="Q253" s="33">
        <v>136</v>
      </c>
      <c r="R253" s="33" t="s">
        <v>3278</v>
      </c>
    </row>
    <row r="254" spans="1:18" x14ac:dyDescent="0.2">
      <c r="A254" s="33" t="s">
        <v>3522</v>
      </c>
      <c r="B254" s="33" t="s">
        <v>3523</v>
      </c>
      <c r="C254" s="33" t="str">
        <f>LEFT(B254,FIND(",",B254,1)-1)</f>
        <v>San Luis Obispo County</v>
      </c>
      <c r="D254" s="33" t="str">
        <f>RIGHT(B254,LEN(B254)-(FIND(",",B254,1)+1))</f>
        <v>California</v>
      </c>
      <c r="E254" s="33">
        <v>45391</v>
      </c>
      <c r="F254" s="33" t="s">
        <v>3276</v>
      </c>
      <c r="G254" s="33">
        <v>1</v>
      </c>
      <c r="H254" s="33" t="s">
        <v>3272</v>
      </c>
      <c r="I254" s="33">
        <v>1</v>
      </c>
      <c r="J254" s="33" t="s">
        <v>3272</v>
      </c>
      <c r="K254" s="33">
        <v>2019</v>
      </c>
      <c r="L254" s="33">
        <v>18</v>
      </c>
      <c r="M254" s="33">
        <v>4449</v>
      </c>
      <c r="N254" s="33" t="s">
        <v>3278</v>
      </c>
      <c r="O254" s="33">
        <v>1111</v>
      </c>
      <c r="P254" s="33" t="s">
        <v>3278</v>
      </c>
      <c r="Q254" s="33">
        <v>146</v>
      </c>
      <c r="R254" s="33" t="s">
        <v>3273</v>
      </c>
    </row>
    <row r="255" spans="1:18" x14ac:dyDescent="0.2">
      <c r="A255" s="33" t="s">
        <v>3522</v>
      </c>
      <c r="B255" s="33" t="s">
        <v>3523</v>
      </c>
      <c r="C255" s="33" t="str">
        <f>LEFT(B255,FIND(",",B255,1)-1)</f>
        <v>San Luis Obispo County</v>
      </c>
      <c r="D255" s="33" t="str">
        <f>RIGHT(B255,LEN(B255)-(FIND(",",B255,1)+1))</f>
        <v>California</v>
      </c>
      <c r="E255" s="33">
        <v>54194</v>
      </c>
      <c r="F255" s="33" t="s">
        <v>3271</v>
      </c>
      <c r="G255" s="33">
        <v>1</v>
      </c>
      <c r="H255" s="33" t="s">
        <v>3272</v>
      </c>
      <c r="I255" s="33">
        <v>1</v>
      </c>
      <c r="J255" s="33" t="s">
        <v>3272</v>
      </c>
      <c r="K255" s="33">
        <v>2019</v>
      </c>
      <c r="L255" s="33">
        <v>52</v>
      </c>
      <c r="M255" s="33">
        <v>19407</v>
      </c>
      <c r="N255" s="33" t="s">
        <v>3278</v>
      </c>
      <c r="O255" s="33">
        <v>4636</v>
      </c>
      <c r="P255" s="33" t="s">
        <v>3278</v>
      </c>
      <c r="Q255" s="33">
        <v>547</v>
      </c>
      <c r="R255" s="33" t="s">
        <v>3278</v>
      </c>
    </row>
    <row r="256" spans="1:18" x14ac:dyDescent="0.2">
      <c r="A256" s="33" t="s">
        <v>3522</v>
      </c>
      <c r="B256" s="33" t="s">
        <v>3523</v>
      </c>
      <c r="C256" s="33" t="str">
        <f>LEFT(B256,FIND(",",B256,1)-1)</f>
        <v>San Luis Obispo County</v>
      </c>
      <c r="D256" s="33" t="str">
        <f>RIGHT(B256,LEN(B256)-(FIND(",",B256,1)+1))</f>
        <v>California</v>
      </c>
      <c r="E256" s="33">
        <v>81291</v>
      </c>
      <c r="F256" s="33" t="s">
        <v>3279</v>
      </c>
      <c r="G256" s="33">
        <v>1</v>
      </c>
      <c r="H256" s="33" t="s">
        <v>3272</v>
      </c>
      <c r="I256" s="33">
        <v>1</v>
      </c>
      <c r="J256" s="33" t="s">
        <v>3272</v>
      </c>
      <c r="K256" s="33">
        <v>2019</v>
      </c>
      <c r="L256" s="33">
        <v>27</v>
      </c>
      <c r="M256" s="33">
        <v>4012</v>
      </c>
      <c r="N256" s="33" t="s">
        <v>3278</v>
      </c>
      <c r="O256" s="33">
        <v>905</v>
      </c>
      <c r="P256" s="33" t="s">
        <v>3278</v>
      </c>
      <c r="Q256" s="33">
        <v>160</v>
      </c>
      <c r="R256" s="33" t="s">
        <v>3273</v>
      </c>
    </row>
    <row r="257" spans="1:18" x14ac:dyDescent="0.2">
      <c r="A257" s="33" t="s">
        <v>3524</v>
      </c>
      <c r="B257" s="33" t="s">
        <v>3525</v>
      </c>
      <c r="C257" s="33" t="str">
        <f>LEFT(B257,FIND(",",B257,1)-1)</f>
        <v>San Mateo County</v>
      </c>
      <c r="D257" s="33" t="str">
        <f>RIGHT(B257,LEN(B257)-(FIND(",",B257,1)+1))</f>
        <v>California</v>
      </c>
      <c r="E257" s="33">
        <v>45391</v>
      </c>
      <c r="F257" s="33" t="s">
        <v>3276</v>
      </c>
      <c r="G257" s="33">
        <v>1</v>
      </c>
      <c r="H257" s="33" t="s">
        <v>3272</v>
      </c>
      <c r="I257" s="33">
        <v>1</v>
      </c>
      <c r="J257" s="33" t="s">
        <v>3272</v>
      </c>
      <c r="K257" s="33">
        <v>2019</v>
      </c>
      <c r="L257" s="33">
        <v>21</v>
      </c>
      <c r="M257" s="33">
        <v>11161</v>
      </c>
      <c r="N257" s="33" t="s">
        <v>3277</v>
      </c>
      <c r="O257" s="33">
        <v>2694</v>
      </c>
      <c r="P257" s="33" t="s">
        <v>3277</v>
      </c>
      <c r="Q257" s="33">
        <v>319</v>
      </c>
      <c r="R257" s="33" t="s">
        <v>3277</v>
      </c>
    </row>
    <row r="258" spans="1:18" x14ac:dyDescent="0.2">
      <c r="A258" s="33" t="s">
        <v>3524</v>
      </c>
      <c r="B258" s="33" t="s">
        <v>3525</v>
      </c>
      <c r="C258" s="33" t="str">
        <f>LEFT(B258,FIND(",",B258,1)-1)</f>
        <v>San Mateo County</v>
      </c>
      <c r="D258" s="33" t="str">
        <f>RIGHT(B258,LEN(B258)-(FIND(",",B258,1)+1))</f>
        <v>California</v>
      </c>
      <c r="E258" s="33">
        <v>54194</v>
      </c>
      <c r="F258" s="33" t="s">
        <v>3271</v>
      </c>
      <c r="G258" s="33">
        <v>1</v>
      </c>
      <c r="H258" s="33" t="s">
        <v>3272</v>
      </c>
      <c r="I258" s="33">
        <v>1</v>
      </c>
      <c r="J258" s="33" t="s">
        <v>3272</v>
      </c>
      <c r="K258" s="33">
        <v>2019</v>
      </c>
      <c r="L258" s="33">
        <v>74</v>
      </c>
      <c r="M258" s="33">
        <v>59986</v>
      </c>
      <c r="N258" s="33" t="s">
        <v>3278</v>
      </c>
      <c r="O258" s="33">
        <v>13557</v>
      </c>
      <c r="P258" s="33" t="s">
        <v>3278</v>
      </c>
      <c r="Q258" s="33">
        <v>962</v>
      </c>
      <c r="R258" s="33" t="s">
        <v>3278</v>
      </c>
    </row>
    <row r="259" spans="1:18" x14ac:dyDescent="0.2">
      <c r="A259" s="33" t="s">
        <v>3524</v>
      </c>
      <c r="B259" s="33" t="s">
        <v>3525</v>
      </c>
      <c r="C259" s="33" t="str">
        <f>LEFT(B259,FIND(",",B259,1)-1)</f>
        <v>San Mateo County</v>
      </c>
      <c r="D259" s="33" t="str">
        <f>RIGHT(B259,LEN(B259)-(FIND(",",B259,1)+1))</f>
        <v>California</v>
      </c>
      <c r="E259" s="33">
        <v>81291</v>
      </c>
      <c r="F259" s="33" t="s">
        <v>3279</v>
      </c>
      <c r="G259" s="33">
        <v>1</v>
      </c>
      <c r="H259" s="33" t="s">
        <v>3272</v>
      </c>
      <c r="I259" s="33">
        <v>1</v>
      </c>
      <c r="J259" s="33" t="s">
        <v>3272</v>
      </c>
      <c r="K259" s="33">
        <v>2019</v>
      </c>
      <c r="L259" s="33">
        <v>66</v>
      </c>
      <c r="M259" s="33">
        <v>13602</v>
      </c>
      <c r="N259" s="33" t="s">
        <v>3278</v>
      </c>
      <c r="O259" s="33">
        <v>2933</v>
      </c>
      <c r="P259" s="33" t="s">
        <v>3278</v>
      </c>
      <c r="Q259" s="33">
        <v>523</v>
      </c>
      <c r="R259" s="33" t="s">
        <v>3278</v>
      </c>
    </row>
    <row r="260" spans="1:18" x14ac:dyDescent="0.2">
      <c r="A260" s="33" t="s">
        <v>3526</v>
      </c>
      <c r="B260" s="33" t="s">
        <v>3527</v>
      </c>
      <c r="C260" s="33" t="str">
        <f>LEFT(B260,FIND(",",B260,1)-1)</f>
        <v>Santa Barbara County</v>
      </c>
      <c r="D260" s="33" t="str">
        <f>RIGHT(B260,LEN(B260)-(FIND(",",B260,1)+1))</f>
        <v>California</v>
      </c>
      <c r="E260" s="33">
        <v>45391</v>
      </c>
      <c r="F260" s="33" t="s">
        <v>3276</v>
      </c>
      <c r="G260" s="33">
        <v>1</v>
      </c>
      <c r="H260" s="33" t="s">
        <v>3272</v>
      </c>
      <c r="I260" s="33">
        <v>1</v>
      </c>
      <c r="J260" s="33" t="s">
        <v>3272</v>
      </c>
      <c r="K260" s="33">
        <v>2019</v>
      </c>
      <c r="L260" s="33">
        <v>25</v>
      </c>
      <c r="M260" s="33">
        <v>5019</v>
      </c>
      <c r="N260" s="33" t="s">
        <v>3278</v>
      </c>
      <c r="O260" s="33">
        <v>1285</v>
      </c>
      <c r="P260" s="33" t="s">
        <v>3278</v>
      </c>
      <c r="Q260" s="33">
        <v>213</v>
      </c>
      <c r="R260" s="33" t="s">
        <v>3278</v>
      </c>
    </row>
    <row r="261" spans="1:18" x14ac:dyDescent="0.2">
      <c r="A261" s="33" t="s">
        <v>3526</v>
      </c>
      <c r="B261" s="33" t="s">
        <v>3527</v>
      </c>
      <c r="C261" s="33" t="str">
        <f>LEFT(B261,FIND(",",B261,1)-1)</f>
        <v>Santa Barbara County</v>
      </c>
      <c r="D261" s="33" t="str">
        <f>RIGHT(B261,LEN(B261)-(FIND(",",B261,1)+1))</f>
        <v>California</v>
      </c>
      <c r="E261" s="33">
        <v>54194</v>
      </c>
      <c r="F261" s="33" t="s">
        <v>3271</v>
      </c>
      <c r="G261" s="33">
        <v>1</v>
      </c>
      <c r="H261" s="33" t="s">
        <v>3272</v>
      </c>
      <c r="I261" s="33">
        <v>1</v>
      </c>
      <c r="J261" s="33" t="s">
        <v>3272</v>
      </c>
      <c r="K261" s="33">
        <v>2019</v>
      </c>
      <c r="L261" s="33">
        <v>51</v>
      </c>
      <c r="M261" s="33">
        <v>28217</v>
      </c>
      <c r="N261" s="33" t="s">
        <v>3278</v>
      </c>
      <c r="O261" s="33">
        <v>6291</v>
      </c>
      <c r="P261" s="33" t="s">
        <v>3278</v>
      </c>
      <c r="Q261" s="33">
        <v>599</v>
      </c>
      <c r="R261" s="33" t="s">
        <v>3278</v>
      </c>
    </row>
    <row r="262" spans="1:18" x14ac:dyDescent="0.2">
      <c r="A262" s="33" t="s">
        <v>3526</v>
      </c>
      <c r="B262" s="33" t="s">
        <v>3527</v>
      </c>
      <c r="C262" s="33" t="str">
        <f>LEFT(B262,FIND(",",B262,1)-1)</f>
        <v>Santa Barbara County</v>
      </c>
      <c r="D262" s="33" t="str">
        <f>RIGHT(B262,LEN(B262)-(FIND(",",B262,1)+1))</f>
        <v>California</v>
      </c>
      <c r="E262" s="33">
        <v>81291</v>
      </c>
      <c r="F262" s="33" t="s">
        <v>3279</v>
      </c>
      <c r="G262" s="33">
        <v>1</v>
      </c>
      <c r="H262" s="33" t="s">
        <v>3272</v>
      </c>
      <c r="I262" s="33">
        <v>1</v>
      </c>
      <c r="J262" s="33" t="s">
        <v>3272</v>
      </c>
      <c r="K262" s="33">
        <v>2019</v>
      </c>
      <c r="L262" s="33">
        <v>33</v>
      </c>
      <c r="M262" s="33">
        <v>4901</v>
      </c>
      <c r="N262" s="33" t="s">
        <v>3278</v>
      </c>
      <c r="O262" s="33">
        <v>1009</v>
      </c>
      <c r="P262" s="33" t="s">
        <v>3278</v>
      </c>
      <c r="Q262" s="33">
        <v>195</v>
      </c>
      <c r="R262" s="33" t="s">
        <v>3273</v>
      </c>
    </row>
    <row r="263" spans="1:18" x14ac:dyDescent="0.2">
      <c r="A263" s="33" t="s">
        <v>3528</v>
      </c>
      <c r="B263" s="33" t="s">
        <v>3529</v>
      </c>
      <c r="C263" s="33" t="str">
        <f>LEFT(B263,FIND(",",B263,1)-1)</f>
        <v>Santa Clara County</v>
      </c>
      <c r="D263" s="33" t="str">
        <f>RIGHT(B263,LEN(B263)-(FIND(",",B263,1)+1))</f>
        <v>California</v>
      </c>
      <c r="E263" s="33">
        <v>45391</v>
      </c>
      <c r="F263" s="33" t="s">
        <v>3276</v>
      </c>
      <c r="G263" s="33">
        <v>1</v>
      </c>
      <c r="H263" s="33" t="s">
        <v>3272</v>
      </c>
      <c r="I263" s="33">
        <v>1</v>
      </c>
      <c r="J263" s="33" t="s">
        <v>3272</v>
      </c>
      <c r="K263" s="33">
        <v>2019</v>
      </c>
      <c r="L263" s="33">
        <v>44</v>
      </c>
      <c r="M263" s="33">
        <v>21219</v>
      </c>
      <c r="N263" s="33" t="s">
        <v>3277</v>
      </c>
      <c r="O263" s="33">
        <v>5234</v>
      </c>
      <c r="P263" s="33" t="s">
        <v>3277</v>
      </c>
      <c r="Q263" s="33">
        <v>772</v>
      </c>
      <c r="R263" s="33" t="s">
        <v>3277</v>
      </c>
    </row>
    <row r="264" spans="1:18" x14ac:dyDescent="0.2">
      <c r="A264" s="33" t="s">
        <v>3528</v>
      </c>
      <c r="B264" s="33" t="s">
        <v>3529</v>
      </c>
      <c r="C264" s="33" t="str">
        <f>LEFT(B264,FIND(",",B264,1)-1)</f>
        <v>Santa Clara County</v>
      </c>
      <c r="D264" s="33" t="str">
        <f>RIGHT(B264,LEN(B264)-(FIND(",",B264,1)+1))</f>
        <v>California</v>
      </c>
      <c r="E264" s="33">
        <v>54194</v>
      </c>
      <c r="F264" s="33" t="s">
        <v>3271</v>
      </c>
      <c r="G264" s="33">
        <v>1</v>
      </c>
      <c r="H264" s="33" t="s">
        <v>3272</v>
      </c>
      <c r="I264" s="33">
        <v>1</v>
      </c>
      <c r="J264" s="33" t="s">
        <v>3272</v>
      </c>
      <c r="K264" s="33">
        <v>2019</v>
      </c>
      <c r="L264" s="33">
        <v>127</v>
      </c>
      <c r="M264" s="33">
        <v>111884</v>
      </c>
      <c r="N264" s="33" t="s">
        <v>3278</v>
      </c>
      <c r="O264" s="33">
        <v>26430</v>
      </c>
      <c r="P264" s="33" t="s">
        <v>3278</v>
      </c>
      <c r="Q264" s="33">
        <v>1942</v>
      </c>
      <c r="R264" s="33" t="s">
        <v>3278</v>
      </c>
    </row>
    <row r="265" spans="1:18" x14ac:dyDescent="0.2">
      <c r="A265" s="33" t="s">
        <v>3528</v>
      </c>
      <c r="B265" s="33" t="s">
        <v>3529</v>
      </c>
      <c r="C265" s="33" t="str">
        <f>LEFT(B265,FIND(",",B265,1)-1)</f>
        <v>Santa Clara County</v>
      </c>
      <c r="D265" s="33" t="str">
        <f>RIGHT(B265,LEN(B265)-(FIND(",",B265,1)+1))</f>
        <v>California</v>
      </c>
      <c r="E265" s="33">
        <v>81291</v>
      </c>
      <c r="F265" s="33" t="s">
        <v>3279</v>
      </c>
      <c r="G265" s="33">
        <v>1</v>
      </c>
      <c r="H265" s="33" t="s">
        <v>3272</v>
      </c>
      <c r="I265" s="33">
        <v>1</v>
      </c>
      <c r="J265" s="33" t="s">
        <v>3272</v>
      </c>
      <c r="K265" s="33">
        <v>2019</v>
      </c>
      <c r="L265" s="33">
        <v>82</v>
      </c>
      <c r="M265" s="33">
        <v>13736</v>
      </c>
      <c r="N265" s="33" t="s">
        <v>3278</v>
      </c>
      <c r="O265" s="33">
        <v>2944</v>
      </c>
      <c r="P265" s="33" t="s">
        <v>3278</v>
      </c>
      <c r="Q265" s="33">
        <v>450</v>
      </c>
      <c r="R265" s="33" t="s">
        <v>3278</v>
      </c>
    </row>
    <row r="266" spans="1:18" x14ac:dyDescent="0.2">
      <c r="A266" s="33" t="s">
        <v>3530</v>
      </c>
      <c r="B266" s="33" t="s">
        <v>3531</v>
      </c>
      <c r="C266" s="33" t="str">
        <f>LEFT(B266,FIND(",",B266,1)-1)</f>
        <v>Santa Cruz County</v>
      </c>
      <c r="D266" s="33" t="str">
        <f>RIGHT(B266,LEN(B266)-(FIND(",",B266,1)+1))</f>
        <v>California</v>
      </c>
      <c r="E266" s="33">
        <v>45391</v>
      </c>
      <c r="F266" s="33" t="s">
        <v>3276</v>
      </c>
      <c r="G266" s="33">
        <v>1</v>
      </c>
      <c r="H266" s="33" t="s">
        <v>3272</v>
      </c>
      <c r="I266" s="33">
        <v>1</v>
      </c>
      <c r="J266" s="33" t="s">
        <v>3272</v>
      </c>
      <c r="K266" s="33">
        <v>2019</v>
      </c>
      <c r="L266" s="33">
        <v>11</v>
      </c>
      <c r="M266" s="33">
        <v>3503</v>
      </c>
      <c r="N266" s="33" t="s">
        <v>3278</v>
      </c>
      <c r="O266" s="33">
        <v>790</v>
      </c>
      <c r="P266" s="33" t="s">
        <v>3278</v>
      </c>
      <c r="Q266" s="33">
        <v>123</v>
      </c>
      <c r="R266" s="33" t="s">
        <v>3273</v>
      </c>
    </row>
    <row r="267" spans="1:18" x14ac:dyDescent="0.2">
      <c r="A267" s="33" t="s">
        <v>3530</v>
      </c>
      <c r="B267" s="33" t="s">
        <v>3531</v>
      </c>
      <c r="C267" s="33" t="str">
        <f>LEFT(B267,FIND(",",B267,1)-1)</f>
        <v>Santa Cruz County</v>
      </c>
      <c r="D267" s="33" t="str">
        <f>RIGHT(B267,LEN(B267)-(FIND(",",B267,1)+1))</f>
        <v>California</v>
      </c>
      <c r="E267" s="33">
        <v>54194</v>
      </c>
      <c r="F267" s="33" t="s">
        <v>3271</v>
      </c>
      <c r="G267" s="33">
        <v>1</v>
      </c>
      <c r="H267" s="33" t="s">
        <v>3272</v>
      </c>
      <c r="I267" s="33">
        <v>1</v>
      </c>
      <c r="J267" s="33" t="s">
        <v>3272</v>
      </c>
      <c r="K267" s="33">
        <v>2019</v>
      </c>
      <c r="L267" s="33">
        <v>38</v>
      </c>
      <c r="M267" s="33">
        <v>29037</v>
      </c>
      <c r="N267" s="33" t="s">
        <v>3273</v>
      </c>
      <c r="O267" s="33">
        <v>5766</v>
      </c>
      <c r="P267" s="33" t="s">
        <v>3273</v>
      </c>
      <c r="Q267" s="33">
        <v>509</v>
      </c>
      <c r="R267" s="33" t="s">
        <v>3273</v>
      </c>
    </row>
    <row r="268" spans="1:18" x14ac:dyDescent="0.2">
      <c r="A268" s="33" t="s">
        <v>3530</v>
      </c>
      <c r="B268" s="33" t="s">
        <v>3531</v>
      </c>
      <c r="C268" s="33" t="str">
        <f>LEFT(B268,FIND(",",B268,1)-1)</f>
        <v>Santa Cruz County</v>
      </c>
      <c r="D268" s="33" t="str">
        <f>RIGHT(B268,LEN(B268)-(FIND(",",B268,1)+1))</f>
        <v>California</v>
      </c>
      <c r="E268" s="33">
        <v>81291</v>
      </c>
      <c r="F268" s="33" t="s">
        <v>3279</v>
      </c>
      <c r="G268" s="33">
        <v>1</v>
      </c>
      <c r="H268" s="33" t="s">
        <v>3272</v>
      </c>
      <c r="I268" s="33">
        <v>1</v>
      </c>
      <c r="J268" s="33" t="s">
        <v>3272</v>
      </c>
      <c r="K268" s="33">
        <v>2019</v>
      </c>
      <c r="L268" s="33">
        <v>15</v>
      </c>
      <c r="M268" s="33">
        <v>2285</v>
      </c>
      <c r="N268" s="33" t="s">
        <v>3278</v>
      </c>
      <c r="O268" s="33">
        <v>468</v>
      </c>
      <c r="P268" s="33" t="s">
        <v>3278</v>
      </c>
      <c r="Q268" s="33">
        <v>93</v>
      </c>
      <c r="R268" s="33" t="s">
        <v>3273</v>
      </c>
    </row>
    <row r="269" spans="1:18" x14ac:dyDescent="0.2">
      <c r="A269" s="33" t="s">
        <v>3532</v>
      </c>
      <c r="B269" s="33" t="s">
        <v>3533</v>
      </c>
      <c r="C269" s="33" t="str">
        <f>LEFT(B269,FIND(",",B269,1)-1)</f>
        <v>Shasta County</v>
      </c>
      <c r="D269" s="33" t="str">
        <f>RIGHT(B269,LEN(B269)-(FIND(",",B269,1)+1))</f>
        <v>California</v>
      </c>
      <c r="E269" s="33">
        <v>45391</v>
      </c>
      <c r="F269" s="33" t="s">
        <v>3276</v>
      </c>
      <c r="G269" s="33">
        <v>1</v>
      </c>
      <c r="H269" s="33" t="s">
        <v>3272</v>
      </c>
      <c r="I269" s="33">
        <v>1</v>
      </c>
      <c r="J269" s="33" t="s">
        <v>3272</v>
      </c>
      <c r="K269" s="33">
        <v>2019</v>
      </c>
      <c r="L269" s="33">
        <v>4</v>
      </c>
      <c r="M269" s="33">
        <v>1365</v>
      </c>
      <c r="N269" s="33" t="s">
        <v>3277</v>
      </c>
      <c r="O269" s="33">
        <v>336</v>
      </c>
      <c r="P269" s="33" t="s">
        <v>3277</v>
      </c>
      <c r="Q269" s="33">
        <v>56</v>
      </c>
      <c r="R269" s="33" t="s">
        <v>3277</v>
      </c>
    </row>
    <row r="270" spans="1:18" x14ac:dyDescent="0.2">
      <c r="A270" s="33" t="s">
        <v>3532</v>
      </c>
      <c r="B270" s="33" t="s">
        <v>3533</v>
      </c>
      <c r="C270" s="33" t="str">
        <f>LEFT(B270,FIND(",",B270,1)-1)</f>
        <v>Shasta County</v>
      </c>
      <c r="D270" s="33" t="str">
        <f>RIGHT(B270,LEN(B270)-(FIND(",",B270,1)+1))</f>
        <v>California</v>
      </c>
      <c r="E270" s="33">
        <v>54194</v>
      </c>
      <c r="F270" s="33" t="s">
        <v>3271</v>
      </c>
      <c r="G270" s="33">
        <v>1</v>
      </c>
      <c r="H270" s="33" t="s">
        <v>3272</v>
      </c>
      <c r="I270" s="33">
        <v>1</v>
      </c>
      <c r="J270" s="33" t="s">
        <v>3272</v>
      </c>
      <c r="K270" s="33">
        <v>2019</v>
      </c>
      <c r="L270" s="33">
        <v>24</v>
      </c>
      <c r="M270" s="33">
        <v>12520</v>
      </c>
      <c r="N270" s="33" t="s">
        <v>3278</v>
      </c>
      <c r="O270" s="33">
        <v>2869</v>
      </c>
      <c r="P270" s="33" t="s">
        <v>3278</v>
      </c>
      <c r="Q270" s="33">
        <v>321</v>
      </c>
      <c r="R270" s="33" t="s">
        <v>3278</v>
      </c>
    </row>
    <row r="271" spans="1:18" x14ac:dyDescent="0.2">
      <c r="A271" s="33" t="s">
        <v>3532</v>
      </c>
      <c r="B271" s="33" t="s">
        <v>3533</v>
      </c>
      <c r="C271" s="33" t="str">
        <f>LEFT(B271,FIND(",",B271,1)-1)</f>
        <v>Shasta County</v>
      </c>
      <c r="D271" s="33" t="str">
        <f>RIGHT(B271,LEN(B271)-(FIND(",",B271,1)+1))</f>
        <v>California</v>
      </c>
      <c r="E271" s="33">
        <v>81291</v>
      </c>
      <c r="F271" s="33" t="s">
        <v>3279</v>
      </c>
      <c r="G271" s="33">
        <v>1</v>
      </c>
      <c r="H271" s="33" t="s">
        <v>3272</v>
      </c>
      <c r="I271" s="33">
        <v>1</v>
      </c>
      <c r="J271" s="33" t="s">
        <v>3272</v>
      </c>
      <c r="K271" s="33">
        <v>2019</v>
      </c>
      <c r="L271" s="33">
        <v>11</v>
      </c>
      <c r="M271" s="33">
        <v>1098</v>
      </c>
      <c r="N271" s="33" t="s">
        <v>3273</v>
      </c>
      <c r="O271" s="33">
        <v>253</v>
      </c>
      <c r="P271" s="33" t="s">
        <v>3273</v>
      </c>
      <c r="Q271" s="33">
        <v>65</v>
      </c>
      <c r="R271" s="33" t="s">
        <v>3273</v>
      </c>
    </row>
    <row r="272" spans="1:18" x14ac:dyDescent="0.2">
      <c r="A272" s="33" t="s">
        <v>3534</v>
      </c>
      <c r="B272" s="33" t="s">
        <v>3535</v>
      </c>
      <c r="C272" s="33" t="str">
        <f>LEFT(B272,FIND(",",B272,1)-1)</f>
        <v>Siskiyou County</v>
      </c>
      <c r="D272" s="33" t="str">
        <f>RIGHT(B272,LEN(B272)-(FIND(",",B272,1)+1))</f>
        <v>California</v>
      </c>
      <c r="E272" s="33">
        <v>54194</v>
      </c>
      <c r="F272" s="33" t="s">
        <v>3271</v>
      </c>
      <c r="G272" s="33">
        <v>1</v>
      </c>
      <c r="H272" s="33" t="s">
        <v>3272</v>
      </c>
      <c r="I272" s="33">
        <v>1</v>
      </c>
      <c r="J272" s="33" t="s">
        <v>3272</v>
      </c>
      <c r="K272" s="33">
        <v>2019</v>
      </c>
      <c r="L272" s="33">
        <v>5</v>
      </c>
      <c r="M272" s="33">
        <v>1140</v>
      </c>
      <c r="N272" s="33" t="s">
        <v>3278</v>
      </c>
      <c r="O272" s="33">
        <v>279</v>
      </c>
      <c r="P272" s="33" t="s">
        <v>3278</v>
      </c>
      <c r="Q272" s="33">
        <v>36</v>
      </c>
      <c r="R272" s="33" t="s">
        <v>3278</v>
      </c>
    </row>
    <row r="273" spans="1:18" x14ac:dyDescent="0.2">
      <c r="A273" s="33" t="s">
        <v>3534</v>
      </c>
      <c r="B273" s="33" t="s">
        <v>3535</v>
      </c>
      <c r="C273" s="33" t="str">
        <f>LEFT(B273,FIND(",",B273,1)-1)</f>
        <v>Siskiyou County</v>
      </c>
      <c r="D273" s="33" t="str">
        <f>RIGHT(B273,LEN(B273)-(FIND(",",B273,1)+1))</f>
        <v>California</v>
      </c>
      <c r="E273" s="33">
        <v>81291</v>
      </c>
      <c r="F273" s="33" t="s">
        <v>3279</v>
      </c>
      <c r="G273" s="33">
        <v>1</v>
      </c>
      <c r="H273" s="33" t="s">
        <v>3272</v>
      </c>
      <c r="I273" s="33">
        <v>1</v>
      </c>
      <c r="J273" s="33" t="s">
        <v>3272</v>
      </c>
      <c r="K273" s="33">
        <v>2019</v>
      </c>
      <c r="L273" s="33">
        <v>7</v>
      </c>
      <c r="M273" s="33">
        <v>1522</v>
      </c>
      <c r="N273" s="33" t="s">
        <v>3273</v>
      </c>
      <c r="O273" s="33">
        <v>389</v>
      </c>
      <c r="P273" s="33" t="s">
        <v>3273</v>
      </c>
      <c r="Q273" s="33">
        <v>54</v>
      </c>
      <c r="R273" s="33" t="s">
        <v>3278</v>
      </c>
    </row>
    <row r="274" spans="1:18" x14ac:dyDescent="0.2">
      <c r="A274" s="33" t="s">
        <v>3536</v>
      </c>
      <c r="B274" s="33" t="s">
        <v>3537</v>
      </c>
      <c r="C274" s="33" t="str">
        <f>LEFT(B274,FIND(",",B274,1)-1)</f>
        <v>Solano County</v>
      </c>
      <c r="D274" s="33" t="str">
        <f>RIGHT(B274,LEN(B274)-(FIND(",",B274,1)+1))</f>
        <v>California</v>
      </c>
      <c r="E274" s="33">
        <v>45391</v>
      </c>
      <c r="F274" s="33" t="s">
        <v>3276</v>
      </c>
      <c r="G274" s="33">
        <v>1</v>
      </c>
      <c r="H274" s="33" t="s">
        <v>3272</v>
      </c>
      <c r="I274" s="33">
        <v>1</v>
      </c>
      <c r="J274" s="33" t="s">
        <v>3272</v>
      </c>
      <c r="K274" s="33">
        <v>2019</v>
      </c>
      <c r="L274" s="33">
        <v>10</v>
      </c>
      <c r="M274" s="33">
        <v>4596</v>
      </c>
      <c r="N274" s="33" t="s">
        <v>3273</v>
      </c>
      <c r="O274" s="33">
        <v>1126</v>
      </c>
      <c r="P274" s="33" t="s">
        <v>3273</v>
      </c>
      <c r="Q274" s="33">
        <v>178</v>
      </c>
      <c r="R274" s="33" t="s">
        <v>3273</v>
      </c>
    </row>
    <row r="275" spans="1:18" x14ac:dyDescent="0.2">
      <c r="A275" s="33" t="s">
        <v>3536</v>
      </c>
      <c r="B275" s="33" t="s">
        <v>3537</v>
      </c>
      <c r="C275" s="33" t="str">
        <f>LEFT(B275,FIND(",",B275,1)-1)</f>
        <v>Solano County</v>
      </c>
      <c r="D275" s="33" t="str">
        <f>RIGHT(B275,LEN(B275)-(FIND(",",B275,1)+1))</f>
        <v>California</v>
      </c>
      <c r="E275" s="33">
        <v>54194</v>
      </c>
      <c r="F275" s="33" t="s">
        <v>3271</v>
      </c>
      <c r="G275" s="33">
        <v>1</v>
      </c>
      <c r="H275" s="33" t="s">
        <v>3272</v>
      </c>
      <c r="I275" s="33">
        <v>1</v>
      </c>
      <c r="J275" s="33" t="s">
        <v>3272</v>
      </c>
      <c r="K275" s="33">
        <v>2019</v>
      </c>
      <c r="L275" s="33">
        <v>45</v>
      </c>
      <c r="M275" s="33">
        <v>19158</v>
      </c>
      <c r="N275" s="33" t="s">
        <v>3278</v>
      </c>
      <c r="O275" s="33">
        <v>4650</v>
      </c>
      <c r="P275" s="33" t="s">
        <v>3278</v>
      </c>
      <c r="Q275" s="33">
        <v>535</v>
      </c>
      <c r="R275" s="33" t="s">
        <v>3278</v>
      </c>
    </row>
    <row r="276" spans="1:18" x14ac:dyDescent="0.2">
      <c r="A276" s="33" t="s">
        <v>3536</v>
      </c>
      <c r="B276" s="33" t="s">
        <v>3537</v>
      </c>
      <c r="C276" s="33" t="str">
        <f>LEFT(B276,FIND(",",B276,1)-1)</f>
        <v>Solano County</v>
      </c>
      <c r="D276" s="33" t="str">
        <f>RIGHT(B276,LEN(B276)-(FIND(",",B276,1)+1))</f>
        <v>California</v>
      </c>
      <c r="E276" s="33">
        <v>81291</v>
      </c>
      <c r="F276" s="33" t="s">
        <v>3279</v>
      </c>
      <c r="G276" s="33">
        <v>1</v>
      </c>
      <c r="H276" s="33" t="s">
        <v>3272</v>
      </c>
      <c r="I276" s="33">
        <v>1</v>
      </c>
      <c r="J276" s="33" t="s">
        <v>3272</v>
      </c>
      <c r="K276" s="33">
        <v>2019</v>
      </c>
      <c r="L276" s="33">
        <v>18</v>
      </c>
      <c r="M276" s="33">
        <v>1397</v>
      </c>
      <c r="N276" s="33" t="s">
        <v>3278</v>
      </c>
      <c r="O276" s="33">
        <v>309</v>
      </c>
      <c r="P276" s="33" t="s">
        <v>3278</v>
      </c>
      <c r="Q276" s="33">
        <v>73</v>
      </c>
      <c r="R276" s="33" t="s">
        <v>3273</v>
      </c>
    </row>
    <row r="277" spans="1:18" x14ac:dyDescent="0.2">
      <c r="A277" s="33" t="s">
        <v>3538</v>
      </c>
      <c r="B277" s="33" t="s">
        <v>3539</v>
      </c>
      <c r="C277" s="33" t="str">
        <f>LEFT(B277,FIND(",",B277,1)-1)</f>
        <v>Sonoma County</v>
      </c>
      <c r="D277" s="33" t="str">
        <f>RIGHT(B277,LEN(B277)-(FIND(",",B277,1)+1))</f>
        <v>California</v>
      </c>
      <c r="E277" s="33">
        <v>45391</v>
      </c>
      <c r="F277" s="33" t="s">
        <v>3276</v>
      </c>
      <c r="G277" s="33">
        <v>1</v>
      </c>
      <c r="H277" s="33" t="s">
        <v>3272</v>
      </c>
      <c r="I277" s="33">
        <v>1</v>
      </c>
      <c r="J277" s="33" t="s">
        <v>3272</v>
      </c>
      <c r="K277" s="33">
        <v>2019</v>
      </c>
      <c r="L277" s="33">
        <v>18</v>
      </c>
      <c r="M277" s="33">
        <v>6579</v>
      </c>
      <c r="N277" s="33" t="s">
        <v>3278</v>
      </c>
      <c r="O277" s="33">
        <v>1546</v>
      </c>
      <c r="P277" s="33" t="s">
        <v>3278</v>
      </c>
      <c r="Q277" s="33">
        <v>229</v>
      </c>
      <c r="R277" s="33" t="s">
        <v>3273</v>
      </c>
    </row>
    <row r="278" spans="1:18" x14ac:dyDescent="0.2">
      <c r="A278" s="33" t="s">
        <v>3538</v>
      </c>
      <c r="B278" s="33" t="s">
        <v>3539</v>
      </c>
      <c r="C278" s="33" t="str">
        <f>LEFT(B278,FIND(",",B278,1)-1)</f>
        <v>Sonoma County</v>
      </c>
      <c r="D278" s="33" t="str">
        <f>RIGHT(B278,LEN(B278)-(FIND(",",B278,1)+1))</f>
        <v>California</v>
      </c>
      <c r="E278" s="33">
        <v>54194</v>
      </c>
      <c r="F278" s="33" t="s">
        <v>3271</v>
      </c>
      <c r="G278" s="33">
        <v>1</v>
      </c>
      <c r="H278" s="33" t="s">
        <v>3272</v>
      </c>
      <c r="I278" s="33">
        <v>1</v>
      </c>
      <c r="J278" s="33" t="s">
        <v>3272</v>
      </c>
      <c r="K278" s="33">
        <v>2019</v>
      </c>
      <c r="L278" s="33">
        <v>77</v>
      </c>
      <c r="M278" s="33">
        <v>37131</v>
      </c>
      <c r="N278" s="33" t="s">
        <v>3278</v>
      </c>
      <c r="O278" s="33">
        <v>8777</v>
      </c>
      <c r="P278" s="33" t="s">
        <v>3278</v>
      </c>
      <c r="Q278" s="33">
        <v>829</v>
      </c>
      <c r="R278" s="33" t="s">
        <v>3278</v>
      </c>
    </row>
    <row r="279" spans="1:18" x14ac:dyDescent="0.2">
      <c r="A279" s="33" t="s">
        <v>3538</v>
      </c>
      <c r="B279" s="33" t="s">
        <v>3539</v>
      </c>
      <c r="C279" s="33" t="str">
        <f>LEFT(B279,FIND(",",B279,1)-1)</f>
        <v>Sonoma County</v>
      </c>
      <c r="D279" s="33" t="str">
        <f>RIGHT(B279,LEN(B279)-(FIND(",",B279,1)+1))</f>
        <v>California</v>
      </c>
      <c r="E279" s="33">
        <v>81291</v>
      </c>
      <c r="F279" s="33" t="s">
        <v>3279</v>
      </c>
      <c r="G279" s="33">
        <v>1</v>
      </c>
      <c r="H279" s="33" t="s">
        <v>3272</v>
      </c>
      <c r="I279" s="33">
        <v>1</v>
      </c>
      <c r="J279" s="33" t="s">
        <v>3272</v>
      </c>
      <c r="K279" s="33">
        <v>2019</v>
      </c>
      <c r="L279" s="33">
        <v>62</v>
      </c>
      <c r="M279" s="33">
        <v>10805</v>
      </c>
      <c r="N279" s="33" t="s">
        <v>3273</v>
      </c>
      <c r="O279" s="33">
        <v>2409</v>
      </c>
      <c r="P279" s="33" t="s">
        <v>3273</v>
      </c>
      <c r="Q279" s="33">
        <v>436</v>
      </c>
      <c r="R279" s="33" t="s">
        <v>3277</v>
      </c>
    </row>
    <row r="280" spans="1:18" x14ac:dyDescent="0.2">
      <c r="A280" s="33" t="s">
        <v>3540</v>
      </c>
      <c r="B280" s="33" t="s">
        <v>3541</v>
      </c>
      <c r="C280" s="33" t="str">
        <f>LEFT(B280,FIND(",",B280,1)-1)</f>
        <v>Stanislaus County</v>
      </c>
      <c r="D280" s="33" t="str">
        <f>RIGHT(B280,LEN(B280)-(FIND(",",B280,1)+1))</f>
        <v>California</v>
      </c>
      <c r="E280" s="33">
        <v>45391</v>
      </c>
      <c r="F280" s="33" t="s">
        <v>3276</v>
      </c>
      <c r="G280" s="33">
        <v>1</v>
      </c>
      <c r="H280" s="33" t="s">
        <v>3272</v>
      </c>
      <c r="I280" s="33">
        <v>1</v>
      </c>
      <c r="J280" s="33" t="s">
        <v>3272</v>
      </c>
      <c r="K280" s="33">
        <v>2019</v>
      </c>
      <c r="L280" s="33">
        <v>10</v>
      </c>
      <c r="M280" s="33">
        <v>3715</v>
      </c>
      <c r="N280" s="33" t="s">
        <v>3277</v>
      </c>
      <c r="O280" s="33">
        <v>919</v>
      </c>
      <c r="P280" s="33" t="s">
        <v>3277</v>
      </c>
      <c r="Q280" s="33">
        <v>139</v>
      </c>
      <c r="R280" s="33" t="s">
        <v>3277</v>
      </c>
    </row>
    <row r="281" spans="1:18" x14ac:dyDescent="0.2">
      <c r="A281" s="33" t="s">
        <v>3540</v>
      </c>
      <c r="B281" s="33" t="s">
        <v>3541</v>
      </c>
      <c r="C281" s="33" t="str">
        <f>LEFT(B281,FIND(",",B281,1)-1)</f>
        <v>Stanislaus County</v>
      </c>
      <c r="D281" s="33" t="str">
        <f>RIGHT(B281,LEN(B281)-(FIND(",",B281,1)+1))</f>
        <v>California</v>
      </c>
      <c r="E281" s="33">
        <v>54194</v>
      </c>
      <c r="F281" s="33" t="s">
        <v>3271</v>
      </c>
      <c r="G281" s="33">
        <v>1</v>
      </c>
      <c r="H281" s="33" t="s">
        <v>3272</v>
      </c>
      <c r="I281" s="33">
        <v>1</v>
      </c>
      <c r="J281" s="33" t="s">
        <v>3272</v>
      </c>
      <c r="K281" s="33">
        <v>2019</v>
      </c>
      <c r="L281" s="33">
        <v>47</v>
      </c>
      <c r="M281" s="33">
        <v>30548</v>
      </c>
      <c r="N281" s="33" t="s">
        <v>3278</v>
      </c>
      <c r="O281" s="33">
        <v>6889</v>
      </c>
      <c r="P281" s="33" t="s">
        <v>3278</v>
      </c>
      <c r="Q281" s="33">
        <v>632</v>
      </c>
      <c r="R281" s="33" t="s">
        <v>3278</v>
      </c>
    </row>
    <row r="282" spans="1:18" x14ac:dyDescent="0.2">
      <c r="A282" s="33" t="s">
        <v>3540</v>
      </c>
      <c r="B282" s="33" t="s">
        <v>3541</v>
      </c>
      <c r="C282" s="33" t="str">
        <f>LEFT(B282,FIND(",",B282,1)-1)</f>
        <v>Stanislaus County</v>
      </c>
      <c r="D282" s="33" t="str">
        <f>RIGHT(B282,LEN(B282)-(FIND(",",B282,1)+1))</f>
        <v>California</v>
      </c>
      <c r="E282" s="33">
        <v>81291</v>
      </c>
      <c r="F282" s="33" t="s">
        <v>3279</v>
      </c>
      <c r="G282" s="33">
        <v>1</v>
      </c>
      <c r="H282" s="33" t="s">
        <v>3272</v>
      </c>
      <c r="I282" s="33">
        <v>1</v>
      </c>
      <c r="J282" s="33" t="s">
        <v>3272</v>
      </c>
      <c r="K282" s="33">
        <v>2019</v>
      </c>
      <c r="L282" s="33">
        <v>18</v>
      </c>
      <c r="M282" s="33">
        <v>3965</v>
      </c>
      <c r="N282" s="33" t="s">
        <v>3278</v>
      </c>
      <c r="O282" s="33">
        <v>858</v>
      </c>
      <c r="P282" s="33" t="s">
        <v>3278</v>
      </c>
      <c r="Q282" s="33">
        <v>143</v>
      </c>
      <c r="R282" s="33" t="s">
        <v>3278</v>
      </c>
    </row>
    <row r="283" spans="1:18" x14ac:dyDescent="0.2">
      <c r="A283" s="33" t="s">
        <v>3542</v>
      </c>
      <c r="B283" s="33" t="s">
        <v>3543</v>
      </c>
      <c r="C283" s="33" t="str">
        <f>LEFT(B283,FIND(",",B283,1)-1)</f>
        <v>Sutter County</v>
      </c>
      <c r="D283" s="33" t="str">
        <f>RIGHT(B283,LEN(B283)-(FIND(",",B283,1)+1))</f>
        <v>California</v>
      </c>
      <c r="E283" s="33">
        <v>45391</v>
      </c>
      <c r="F283" s="33" t="s">
        <v>3276</v>
      </c>
      <c r="G283" s="33">
        <v>1</v>
      </c>
      <c r="H283" s="33" t="s">
        <v>3272</v>
      </c>
      <c r="I283" s="33">
        <v>1</v>
      </c>
      <c r="J283" s="33" t="s">
        <v>3272</v>
      </c>
      <c r="K283" s="33">
        <v>2019</v>
      </c>
      <c r="L283" s="33">
        <v>3</v>
      </c>
      <c r="M283" s="33">
        <v>1135</v>
      </c>
      <c r="N283" s="33" t="s">
        <v>3273</v>
      </c>
      <c r="O283" s="33">
        <v>286</v>
      </c>
      <c r="P283" s="33" t="s">
        <v>3277</v>
      </c>
      <c r="Q283" s="33">
        <v>40</v>
      </c>
      <c r="R283" s="33" t="s">
        <v>3277</v>
      </c>
    </row>
    <row r="284" spans="1:18" x14ac:dyDescent="0.2">
      <c r="A284" s="33" t="s">
        <v>3542</v>
      </c>
      <c r="B284" s="33" t="s">
        <v>3543</v>
      </c>
      <c r="C284" s="33" t="str">
        <f>LEFT(B284,FIND(",",B284,1)-1)</f>
        <v>Sutter County</v>
      </c>
      <c r="D284" s="33" t="str">
        <f>RIGHT(B284,LEN(B284)-(FIND(",",B284,1)+1))</f>
        <v>California</v>
      </c>
      <c r="E284" s="33">
        <v>54194</v>
      </c>
      <c r="F284" s="33" t="s">
        <v>3271</v>
      </c>
      <c r="G284" s="33">
        <v>1</v>
      </c>
      <c r="H284" s="33" t="s">
        <v>3272</v>
      </c>
      <c r="I284" s="33">
        <v>1</v>
      </c>
      <c r="J284" s="33" t="s">
        <v>3272</v>
      </c>
      <c r="K284" s="33">
        <v>2019</v>
      </c>
      <c r="L284" s="33">
        <v>7</v>
      </c>
      <c r="M284" s="33">
        <v>6723</v>
      </c>
      <c r="N284" s="33" t="s">
        <v>3273</v>
      </c>
      <c r="O284" s="33">
        <v>1452</v>
      </c>
      <c r="P284" s="33" t="s">
        <v>3273</v>
      </c>
      <c r="Q284" s="33">
        <v>135</v>
      </c>
      <c r="R284" s="33" t="s">
        <v>3273</v>
      </c>
    </row>
    <row r="285" spans="1:18" x14ac:dyDescent="0.2">
      <c r="A285" s="33" t="s">
        <v>3544</v>
      </c>
      <c r="B285" s="33" t="s">
        <v>3545</v>
      </c>
      <c r="C285" s="33" t="str">
        <f>LEFT(B285,FIND(",",B285,1)-1)</f>
        <v>Tehama County</v>
      </c>
      <c r="D285" s="33" t="str">
        <f>RIGHT(B285,LEN(B285)-(FIND(",",B285,1)+1))</f>
        <v>California</v>
      </c>
      <c r="E285" s="33">
        <v>54194</v>
      </c>
      <c r="F285" s="33" t="s">
        <v>3271</v>
      </c>
      <c r="G285" s="33">
        <v>1</v>
      </c>
      <c r="H285" s="33" t="s">
        <v>3272</v>
      </c>
      <c r="I285" s="33">
        <v>1</v>
      </c>
      <c r="J285" s="33" t="s">
        <v>3272</v>
      </c>
      <c r="K285" s="33">
        <v>2019</v>
      </c>
      <c r="L285" s="33">
        <v>6</v>
      </c>
      <c r="M285" s="33">
        <v>1826</v>
      </c>
      <c r="N285" s="33" t="s">
        <v>3278</v>
      </c>
      <c r="O285" s="33">
        <v>415</v>
      </c>
      <c r="P285" s="33" t="s">
        <v>3278</v>
      </c>
      <c r="Q285" s="33">
        <v>54</v>
      </c>
      <c r="R285" s="33" t="s">
        <v>3278</v>
      </c>
    </row>
    <row r="286" spans="1:18" x14ac:dyDescent="0.2">
      <c r="A286" s="33" t="s">
        <v>3546</v>
      </c>
      <c r="B286" s="33" t="s">
        <v>3547</v>
      </c>
      <c r="C286" s="33" t="str">
        <f>LEFT(B286,FIND(",",B286,1)-1)</f>
        <v>Tulare County</v>
      </c>
      <c r="D286" s="33" t="str">
        <f>RIGHT(B286,LEN(B286)-(FIND(",",B286,1)+1))</f>
        <v>California</v>
      </c>
      <c r="E286" s="33">
        <v>45391</v>
      </c>
      <c r="F286" s="33" t="s">
        <v>3276</v>
      </c>
      <c r="G286" s="33">
        <v>1</v>
      </c>
      <c r="H286" s="33" t="s">
        <v>3272</v>
      </c>
      <c r="I286" s="33">
        <v>1</v>
      </c>
      <c r="J286" s="33" t="s">
        <v>3272</v>
      </c>
      <c r="K286" s="33">
        <v>2019</v>
      </c>
      <c r="L286" s="33">
        <v>6</v>
      </c>
      <c r="M286" s="33">
        <v>2093</v>
      </c>
      <c r="N286" s="33" t="s">
        <v>3277</v>
      </c>
      <c r="O286" s="33">
        <v>534</v>
      </c>
      <c r="P286" s="33" t="s">
        <v>3277</v>
      </c>
      <c r="Q286" s="33">
        <v>81</v>
      </c>
      <c r="R286" s="33" t="s">
        <v>3277</v>
      </c>
    </row>
    <row r="287" spans="1:18" x14ac:dyDescent="0.2">
      <c r="A287" s="33" t="s">
        <v>3546</v>
      </c>
      <c r="B287" s="33" t="s">
        <v>3547</v>
      </c>
      <c r="C287" s="33" t="str">
        <f>LEFT(B287,FIND(",",B287,1)-1)</f>
        <v>Tulare County</v>
      </c>
      <c r="D287" s="33" t="str">
        <f>RIGHT(B287,LEN(B287)-(FIND(",",B287,1)+1))</f>
        <v>California</v>
      </c>
      <c r="E287" s="33">
        <v>54194</v>
      </c>
      <c r="F287" s="33" t="s">
        <v>3271</v>
      </c>
      <c r="G287" s="33">
        <v>1</v>
      </c>
      <c r="H287" s="33" t="s">
        <v>3272</v>
      </c>
      <c r="I287" s="33">
        <v>1</v>
      </c>
      <c r="J287" s="33" t="s">
        <v>3272</v>
      </c>
      <c r="K287" s="33">
        <v>2019</v>
      </c>
      <c r="L287" s="33">
        <v>24</v>
      </c>
      <c r="M287" s="33">
        <v>15767</v>
      </c>
      <c r="N287" s="33" t="s">
        <v>3278</v>
      </c>
      <c r="O287" s="33">
        <v>2960</v>
      </c>
      <c r="P287" s="33" t="s">
        <v>3278</v>
      </c>
      <c r="Q287" s="33">
        <v>267</v>
      </c>
      <c r="R287" s="33" t="s">
        <v>3273</v>
      </c>
    </row>
    <row r="288" spans="1:18" x14ac:dyDescent="0.2">
      <c r="A288" s="33" t="s">
        <v>3546</v>
      </c>
      <c r="B288" s="33" t="s">
        <v>3547</v>
      </c>
      <c r="C288" s="33" t="str">
        <f>LEFT(B288,FIND(",",B288,1)-1)</f>
        <v>Tulare County</v>
      </c>
      <c r="D288" s="33" t="str">
        <f>RIGHT(B288,LEN(B288)-(FIND(",",B288,1)+1))</f>
        <v>California</v>
      </c>
      <c r="E288" s="33">
        <v>81291</v>
      </c>
      <c r="F288" s="33" t="s">
        <v>3279</v>
      </c>
      <c r="G288" s="33">
        <v>1</v>
      </c>
      <c r="H288" s="33" t="s">
        <v>3272</v>
      </c>
      <c r="I288" s="33">
        <v>1</v>
      </c>
      <c r="J288" s="33" t="s">
        <v>3272</v>
      </c>
      <c r="K288" s="33">
        <v>2019</v>
      </c>
      <c r="L288" s="33">
        <v>5</v>
      </c>
      <c r="M288" s="33">
        <v>457</v>
      </c>
      <c r="N288" s="33" t="s">
        <v>3278</v>
      </c>
      <c r="O288" s="33">
        <v>93</v>
      </c>
      <c r="P288" s="33" t="s">
        <v>3278</v>
      </c>
      <c r="Q288" s="33">
        <v>15</v>
      </c>
      <c r="R288" s="33" t="s">
        <v>3278</v>
      </c>
    </row>
    <row r="289" spans="1:18" x14ac:dyDescent="0.2">
      <c r="A289" s="33" t="s">
        <v>3548</v>
      </c>
      <c r="B289" s="33" t="s">
        <v>3549</v>
      </c>
      <c r="C289" s="33" t="str">
        <f>LEFT(B289,FIND(",",B289,1)-1)</f>
        <v>Tuolumne County</v>
      </c>
      <c r="D289" s="33" t="str">
        <f>RIGHT(B289,LEN(B289)-(FIND(",",B289,1)+1))</f>
        <v>California</v>
      </c>
      <c r="E289" s="33">
        <v>54194</v>
      </c>
      <c r="F289" s="33" t="s">
        <v>3271</v>
      </c>
      <c r="G289" s="33">
        <v>1</v>
      </c>
      <c r="H289" s="33" t="s">
        <v>3272</v>
      </c>
      <c r="I289" s="33">
        <v>1</v>
      </c>
      <c r="J289" s="33" t="s">
        <v>3272</v>
      </c>
      <c r="K289" s="33">
        <v>2019</v>
      </c>
      <c r="L289" s="33">
        <v>9</v>
      </c>
      <c r="M289" s="33">
        <v>3906</v>
      </c>
      <c r="N289" s="33" t="s">
        <v>3278</v>
      </c>
      <c r="O289" s="33">
        <v>866</v>
      </c>
      <c r="P289" s="33" t="s">
        <v>3278</v>
      </c>
      <c r="Q289" s="33">
        <v>122</v>
      </c>
      <c r="R289" s="33" t="s">
        <v>3273</v>
      </c>
    </row>
    <row r="290" spans="1:18" x14ac:dyDescent="0.2">
      <c r="A290" s="33" t="s">
        <v>3550</v>
      </c>
      <c r="B290" s="33" t="s">
        <v>3551</v>
      </c>
      <c r="C290" s="33" t="str">
        <f>LEFT(B290,FIND(",",B290,1)-1)</f>
        <v>Ventura County</v>
      </c>
      <c r="D290" s="33" t="str">
        <f>RIGHT(B290,LEN(B290)-(FIND(",",B290,1)+1))</f>
        <v>California</v>
      </c>
      <c r="E290" s="33">
        <v>45391</v>
      </c>
      <c r="F290" s="33" t="s">
        <v>3276</v>
      </c>
      <c r="G290" s="33">
        <v>1</v>
      </c>
      <c r="H290" s="33" t="s">
        <v>3272</v>
      </c>
      <c r="I290" s="33">
        <v>1</v>
      </c>
      <c r="J290" s="33" t="s">
        <v>3272</v>
      </c>
      <c r="K290" s="33">
        <v>2019</v>
      </c>
      <c r="L290" s="33">
        <v>28</v>
      </c>
      <c r="M290" s="33">
        <v>9408</v>
      </c>
      <c r="N290" s="33" t="s">
        <v>3278</v>
      </c>
      <c r="O290" s="33">
        <v>2247</v>
      </c>
      <c r="P290" s="33" t="s">
        <v>3278</v>
      </c>
      <c r="Q290" s="33">
        <v>360</v>
      </c>
      <c r="R290" s="33" t="s">
        <v>3273</v>
      </c>
    </row>
    <row r="291" spans="1:18" x14ac:dyDescent="0.2">
      <c r="A291" s="33" t="s">
        <v>3550</v>
      </c>
      <c r="B291" s="33" t="s">
        <v>3551</v>
      </c>
      <c r="C291" s="33" t="str">
        <f>LEFT(B291,FIND(",",B291,1)-1)</f>
        <v>Ventura County</v>
      </c>
      <c r="D291" s="33" t="str">
        <f>RIGHT(B291,LEN(B291)-(FIND(",",B291,1)+1))</f>
        <v>California</v>
      </c>
      <c r="E291" s="33">
        <v>54194</v>
      </c>
      <c r="F291" s="33" t="s">
        <v>3271</v>
      </c>
      <c r="G291" s="33">
        <v>1</v>
      </c>
      <c r="H291" s="33" t="s">
        <v>3272</v>
      </c>
      <c r="I291" s="33">
        <v>1</v>
      </c>
      <c r="J291" s="33" t="s">
        <v>3272</v>
      </c>
      <c r="K291" s="33">
        <v>2019</v>
      </c>
      <c r="L291" s="33">
        <v>90</v>
      </c>
      <c r="M291" s="33">
        <v>51629</v>
      </c>
      <c r="N291" s="33" t="s">
        <v>3278</v>
      </c>
      <c r="O291" s="33">
        <v>11389</v>
      </c>
      <c r="P291" s="33" t="s">
        <v>3278</v>
      </c>
      <c r="Q291" s="33">
        <v>1108</v>
      </c>
      <c r="R291" s="33" t="s">
        <v>3278</v>
      </c>
    </row>
    <row r="292" spans="1:18" x14ac:dyDescent="0.2">
      <c r="A292" s="33" t="s">
        <v>3550</v>
      </c>
      <c r="B292" s="33" t="s">
        <v>3551</v>
      </c>
      <c r="C292" s="33" t="str">
        <f>LEFT(B292,FIND(",",B292,1)-1)</f>
        <v>Ventura County</v>
      </c>
      <c r="D292" s="33" t="str">
        <f>RIGHT(B292,LEN(B292)-(FIND(",",B292,1)+1))</f>
        <v>California</v>
      </c>
      <c r="E292" s="33">
        <v>81291</v>
      </c>
      <c r="F292" s="33" t="s">
        <v>3279</v>
      </c>
      <c r="G292" s="33">
        <v>1</v>
      </c>
      <c r="H292" s="33" t="s">
        <v>3272</v>
      </c>
      <c r="I292" s="33">
        <v>1</v>
      </c>
      <c r="J292" s="33" t="s">
        <v>3272</v>
      </c>
      <c r="K292" s="33">
        <v>2019</v>
      </c>
      <c r="L292" s="33">
        <v>55</v>
      </c>
      <c r="M292" s="33">
        <v>6998</v>
      </c>
      <c r="N292" s="33" t="s">
        <v>3278</v>
      </c>
      <c r="O292" s="33">
        <v>1528</v>
      </c>
      <c r="P292" s="33" t="s">
        <v>3278</v>
      </c>
      <c r="Q292" s="33">
        <v>284</v>
      </c>
      <c r="R292" s="33" t="s">
        <v>3273</v>
      </c>
    </row>
    <row r="293" spans="1:18" x14ac:dyDescent="0.2">
      <c r="A293" s="33" t="s">
        <v>3552</v>
      </c>
      <c r="B293" s="33" t="s">
        <v>3553</v>
      </c>
      <c r="C293" s="33" t="str">
        <f>LEFT(B293,FIND(",",B293,1)-1)</f>
        <v>Yolo County</v>
      </c>
      <c r="D293" s="33" t="str">
        <f>RIGHT(B293,LEN(B293)-(FIND(",",B293,1)+1))</f>
        <v>California</v>
      </c>
      <c r="E293" s="33">
        <v>45391</v>
      </c>
      <c r="F293" s="33" t="s">
        <v>3276</v>
      </c>
      <c r="G293" s="33">
        <v>1</v>
      </c>
      <c r="H293" s="33" t="s">
        <v>3272</v>
      </c>
      <c r="I293" s="33">
        <v>1</v>
      </c>
      <c r="J293" s="33" t="s">
        <v>3272</v>
      </c>
      <c r="K293" s="33">
        <v>2019</v>
      </c>
      <c r="L293" s="33">
        <v>5</v>
      </c>
      <c r="M293" s="33">
        <v>1498</v>
      </c>
      <c r="N293" s="33" t="s">
        <v>3277</v>
      </c>
      <c r="O293" s="33">
        <v>396</v>
      </c>
      <c r="P293" s="33" t="s">
        <v>3277</v>
      </c>
      <c r="Q293" s="33">
        <v>55</v>
      </c>
      <c r="R293" s="33" t="s">
        <v>3277</v>
      </c>
    </row>
    <row r="294" spans="1:18" x14ac:dyDescent="0.2">
      <c r="A294" s="33" t="s">
        <v>3552</v>
      </c>
      <c r="B294" s="33" t="s">
        <v>3553</v>
      </c>
      <c r="C294" s="33" t="str">
        <f>LEFT(B294,FIND(",",B294,1)-1)</f>
        <v>Yolo County</v>
      </c>
      <c r="D294" s="33" t="str">
        <f>RIGHT(B294,LEN(B294)-(FIND(",",B294,1)+1))</f>
        <v>California</v>
      </c>
      <c r="E294" s="33">
        <v>54194</v>
      </c>
      <c r="F294" s="33" t="s">
        <v>3271</v>
      </c>
      <c r="G294" s="33">
        <v>1</v>
      </c>
      <c r="H294" s="33" t="s">
        <v>3272</v>
      </c>
      <c r="I294" s="33">
        <v>1</v>
      </c>
      <c r="J294" s="33" t="s">
        <v>3272</v>
      </c>
      <c r="K294" s="33">
        <v>2019</v>
      </c>
      <c r="L294" s="33">
        <v>36</v>
      </c>
      <c r="M294" s="33">
        <v>28480</v>
      </c>
      <c r="N294" s="33" t="s">
        <v>3278</v>
      </c>
      <c r="O294" s="33">
        <v>7228</v>
      </c>
      <c r="P294" s="33" t="s">
        <v>3273</v>
      </c>
      <c r="Q294" s="33">
        <v>462</v>
      </c>
      <c r="R294" s="33" t="s">
        <v>3278</v>
      </c>
    </row>
    <row r="295" spans="1:18" x14ac:dyDescent="0.2">
      <c r="A295" s="33" t="s">
        <v>3552</v>
      </c>
      <c r="B295" s="33" t="s">
        <v>3553</v>
      </c>
      <c r="C295" s="33" t="str">
        <f>LEFT(B295,FIND(",",B295,1)-1)</f>
        <v>Yolo County</v>
      </c>
      <c r="D295" s="33" t="str">
        <f>RIGHT(B295,LEN(B295)-(FIND(",",B295,1)+1))</f>
        <v>California</v>
      </c>
      <c r="E295" s="33">
        <v>81291</v>
      </c>
      <c r="F295" s="33" t="s">
        <v>3279</v>
      </c>
      <c r="G295" s="33">
        <v>1</v>
      </c>
      <c r="H295" s="33" t="s">
        <v>3272</v>
      </c>
      <c r="I295" s="33">
        <v>1</v>
      </c>
      <c r="J295" s="33" t="s">
        <v>3272</v>
      </c>
      <c r="K295" s="33">
        <v>2019</v>
      </c>
      <c r="L295" s="33">
        <v>12</v>
      </c>
      <c r="M295" s="33">
        <v>2440</v>
      </c>
      <c r="N295" s="33" t="s">
        <v>3273</v>
      </c>
      <c r="O295" s="33">
        <v>622</v>
      </c>
      <c r="P295" s="33" t="s">
        <v>3273</v>
      </c>
      <c r="Q295" s="33">
        <v>96</v>
      </c>
      <c r="R295" s="33" t="s">
        <v>3278</v>
      </c>
    </row>
    <row r="296" spans="1:18" x14ac:dyDescent="0.2">
      <c r="A296" s="33" t="s">
        <v>3554</v>
      </c>
      <c r="B296" s="33" t="s">
        <v>3555</v>
      </c>
      <c r="C296" s="33" t="str">
        <f>LEFT(B296,FIND(",",B296,1)-1)</f>
        <v>Yuba County</v>
      </c>
      <c r="D296" s="33" t="str">
        <f>RIGHT(B296,LEN(B296)-(FIND(",",B296,1)+1))</f>
        <v>California</v>
      </c>
      <c r="E296" s="33">
        <v>54194</v>
      </c>
      <c r="F296" s="33" t="s">
        <v>3271</v>
      </c>
      <c r="G296" s="33">
        <v>1</v>
      </c>
      <c r="H296" s="33" t="s">
        <v>3272</v>
      </c>
      <c r="I296" s="33">
        <v>1</v>
      </c>
      <c r="J296" s="33" t="s">
        <v>3272</v>
      </c>
      <c r="K296" s="33">
        <v>2019</v>
      </c>
      <c r="L296" s="33">
        <v>4</v>
      </c>
      <c r="M296" s="33">
        <v>1440</v>
      </c>
      <c r="N296" s="33" t="s">
        <v>3278</v>
      </c>
      <c r="O296" s="33">
        <v>338</v>
      </c>
      <c r="P296" s="33" t="s">
        <v>3278</v>
      </c>
      <c r="Q296" s="33">
        <v>42</v>
      </c>
      <c r="R296" s="33" t="s">
        <v>3278</v>
      </c>
    </row>
    <row r="297" spans="1:18" x14ac:dyDescent="0.2">
      <c r="A297" s="33" t="s">
        <v>3556</v>
      </c>
      <c r="B297" s="33" t="s">
        <v>3557</v>
      </c>
      <c r="C297" s="33" t="str">
        <f>LEFT(B297,FIND(",",B297,1)-1)</f>
        <v>Adams County</v>
      </c>
      <c r="D297" s="33" t="str">
        <f>RIGHT(B297,LEN(B297)-(FIND(",",B297,1)+1))</f>
        <v>Colorado</v>
      </c>
      <c r="E297" s="33">
        <v>45391</v>
      </c>
      <c r="F297" s="33" t="s">
        <v>3276</v>
      </c>
      <c r="G297" s="33">
        <v>1</v>
      </c>
      <c r="H297" s="33" t="s">
        <v>3272</v>
      </c>
      <c r="I297" s="33">
        <v>1</v>
      </c>
      <c r="J297" s="33" t="s">
        <v>3272</v>
      </c>
      <c r="K297" s="33">
        <v>2019</v>
      </c>
      <c r="L297" s="33">
        <v>20</v>
      </c>
      <c r="M297" s="33">
        <v>6937</v>
      </c>
      <c r="N297" s="33" t="s">
        <v>3273</v>
      </c>
      <c r="O297" s="33">
        <v>1858</v>
      </c>
      <c r="P297" s="33" t="s">
        <v>3278</v>
      </c>
      <c r="Q297" s="33">
        <v>281</v>
      </c>
      <c r="R297" s="33" t="s">
        <v>3273</v>
      </c>
    </row>
    <row r="298" spans="1:18" x14ac:dyDescent="0.2">
      <c r="A298" s="33" t="s">
        <v>3556</v>
      </c>
      <c r="B298" s="33" t="s">
        <v>3557</v>
      </c>
      <c r="C298" s="33" t="str">
        <f>LEFT(B298,FIND(",",B298,1)-1)</f>
        <v>Adams County</v>
      </c>
      <c r="D298" s="33" t="str">
        <f>RIGHT(B298,LEN(B298)-(FIND(",",B298,1)+1))</f>
        <v>Colorado</v>
      </c>
      <c r="E298" s="33">
        <v>54194</v>
      </c>
      <c r="F298" s="33" t="s">
        <v>3271</v>
      </c>
      <c r="G298" s="33">
        <v>1</v>
      </c>
      <c r="H298" s="33" t="s">
        <v>3272</v>
      </c>
      <c r="I298" s="33">
        <v>1</v>
      </c>
      <c r="J298" s="33" t="s">
        <v>3272</v>
      </c>
      <c r="K298" s="33">
        <v>2019</v>
      </c>
      <c r="L298" s="33">
        <v>36</v>
      </c>
      <c r="M298" s="33">
        <v>27909</v>
      </c>
      <c r="N298" s="33" t="s">
        <v>3278</v>
      </c>
      <c r="O298" s="33">
        <v>5973</v>
      </c>
      <c r="P298" s="33" t="s">
        <v>3278</v>
      </c>
      <c r="Q298" s="33">
        <v>574</v>
      </c>
      <c r="R298" s="33" t="s">
        <v>3278</v>
      </c>
    </row>
    <row r="299" spans="1:18" x14ac:dyDescent="0.2">
      <c r="A299" s="33" t="s">
        <v>3556</v>
      </c>
      <c r="B299" s="33" t="s">
        <v>3557</v>
      </c>
      <c r="C299" s="33" t="str">
        <f>LEFT(B299,FIND(",",B299,1)-1)</f>
        <v>Adams County</v>
      </c>
      <c r="D299" s="33" t="str">
        <f>RIGHT(B299,LEN(B299)-(FIND(",",B299,1)+1))</f>
        <v>Colorado</v>
      </c>
      <c r="E299" s="33">
        <v>81291</v>
      </c>
      <c r="F299" s="33" t="s">
        <v>3279</v>
      </c>
      <c r="G299" s="33">
        <v>1</v>
      </c>
      <c r="H299" s="33" t="s">
        <v>3272</v>
      </c>
      <c r="I299" s="33">
        <v>1</v>
      </c>
      <c r="J299" s="33" t="s">
        <v>3272</v>
      </c>
      <c r="K299" s="33">
        <v>2019</v>
      </c>
      <c r="L299" s="33">
        <v>23</v>
      </c>
      <c r="M299" s="33">
        <v>2138</v>
      </c>
      <c r="N299" s="33" t="s">
        <v>3278</v>
      </c>
      <c r="O299" s="33">
        <v>499</v>
      </c>
      <c r="P299" s="33" t="s">
        <v>3278</v>
      </c>
      <c r="Q299" s="33">
        <v>104</v>
      </c>
      <c r="R299" s="33" t="s">
        <v>3273</v>
      </c>
    </row>
    <row r="300" spans="1:18" x14ac:dyDescent="0.2">
      <c r="A300" s="33" t="s">
        <v>3558</v>
      </c>
      <c r="B300" s="33" t="s">
        <v>3559</v>
      </c>
      <c r="C300" s="33" t="str">
        <f>LEFT(B300,FIND(",",B300,1)-1)</f>
        <v>Arapahoe County</v>
      </c>
      <c r="D300" s="33" t="str">
        <f>RIGHT(B300,LEN(B300)-(FIND(",",B300,1)+1))</f>
        <v>Colorado</v>
      </c>
      <c r="E300" s="33">
        <v>45391</v>
      </c>
      <c r="F300" s="33" t="s">
        <v>3276</v>
      </c>
      <c r="G300" s="33">
        <v>1</v>
      </c>
      <c r="H300" s="33" t="s">
        <v>3272</v>
      </c>
      <c r="I300" s="33">
        <v>1</v>
      </c>
      <c r="J300" s="33" t="s">
        <v>3272</v>
      </c>
      <c r="K300" s="33">
        <v>2019</v>
      </c>
      <c r="L300" s="33">
        <v>27</v>
      </c>
      <c r="M300" s="33">
        <v>9863</v>
      </c>
      <c r="N300" s="33" t="s">
        <v>3273</v>
      </c>
      <c r="O300" s="33">
        <v>2422</v>
      </c>
      <c r="P300" s="33" t="s">
        <v>3273</v>
      </c>
      <c r="Q300" s="33">
        <v>340</v>
      </c>
      <c r="R300" s="33" t="s">
        <v>3273</v>
      </c>
    </row>
    <row r="301" spans="1:18" x14ac:dyDescent="0.2">
      <c r="A301" s="33" t="s">
        <v>3558</v>
      </c>
      <c r="B301" s="33" t="s">
        <v>3559</v>
      </c>
      <c r="C301" s="33" t="str">
        <f>LEFT(B301,FIND(",",B301,1)-1)</f>
        <v>Arapahoe County</v>
      </c>
      <c r="D301" s="33" t="str">
        <f>RIGHT(B301,LEN(B301)-(FIND(",",B301,1)+1))</f>
        <v>Colorado</v>
      </c>
      <c r="E301" s="33">
        <v>54194</v>
      </c>
      <c r="F301" s="33" t="s">
        <v>3271</v>
      </c>
      <c r="G301" s="33">
        <v>1</v>
      </c>
      <c r="H301" s="33" t="s">
        <v>3272</v>
      </c>
      <c r="I301" s="33">
        <v>1</v>
      </c>
      <c r="J301" s="33" t="s">
        <v>3272</v>
      </c>
      <c r="K301" s="33">
        <v>2019</v>
      </c>
      <c r="L301" s="33">
        <v>70</v>
      </c>
      <c r="M301" s="33">
        <v>52972</v>
      </c>
      <c r="N301" s="33" t="s">
        <v>3278</v>
      </c>
      <c r="O301" s="33">
        <v>12003</v>
      </c>
      <c r="P301" s="33" t="s">
        <v>3278</v>
      </c>
      <c r="Q301" s="33">
        <v>1077</v>
      </c>
      <c r="R301" s="33" t="s">
        <v>3278</v>
      </c>
    </row>
    <row r="302" spans="1:18" x14ac:dyDescent="0.2">
      <c r="A302" s="33" t="s">
        <v>3558</v>
      </c>
      <c r="B302" s="33" t="s">
        <v>3559</v>
      </c>
      <c r="C302" s="33" t="str">
        <f>LEFT(B302,FIND(",",B302,1)-1)</f>
        <v>Arapahoe County</v>
      </c>
      <c r="D302" s="33" t="str">
        <f>RIGHT(B302,LEN(B302)-(FIND(",",B302,1)+1))</f>
        <v>Colorado</v>
      </c>
      <c r="E302" s="33">
        <v>81291</v>
      </c>
      <c r="F302" s="33" t="s">
        <v>3279</v>
      </c>
      <c r="G302" s="33">
        <v>1</v>
      </c>
      <c r="H302" s="33" t="s">
        <v>3272</v>
      </c>
      <c r="I302" s="33">
        <v>1</v>
      </c>
      <c r="J302" s="33" t="s">
        <v>3272</v>
      </c>
      <c r="K302" s="33">
        <v>2019</v>
      </c>
      <c r="L302" s="33">
        <v>61</v>
      </c>
      <c r="M302" s="33">
        <v>12048</v>
      </c>
      <c r="N302" s="33" t="s">
        <v>3278</v>
      </c>
      <c r="O302" s="33">
        <v>2749</v>
      </c>
      <c r="P302" s="33" t="s">
        <v>3278</v>
      </c>
      <c r="Q302" s="33">
        <v>506</v>
      </c>
      <c r="R302" s="33" t="s">
        <v>3278</v>
      </c>
    </row>
    <row r="303" spans="1:18" x14ac:dyDescent="0.2">
      <c r="A303" s="33" t="s">
        <v>3560</v>
      </c>
      <c r="B303" s="33" t="s">
        <v>3561</v>
      </c>
      <c r="C303" s="33" t="str">
        <f>LEFT(B303,FIND(",",B303,1)-1)</f>
        <v>Archuleta County</v>
      </c>
      <c r="D303" s="33" t="str">
        <f>RIGHT(B303,LEN(B303)-(FIND(",",B303,1)+1))</f>
        <v>Colorado</v>
      </c>
      <c r="E303" s="33">
        <v>54194</v>
      </c>
      <c r="F303" s="33" t="s">
        <v>3271</v>
      </c>
      <c r="G303" s="33">
        <v>1</v>
      </c>
      <c r="H303" s="33" t="s">
        <v>3272</v>
      </c>
      <c r="I303" s="33">
        <v>1</v>
      </c>
      <c r="J303" s="33" t="s">
        <v>3272</v>
      </c>
      <c r="K303" s="33">
        <v>2019</v>
      </c>
      <c r="L303" s="33">
        <v>5</v>
      </c>
      <c r="M303" s="33">
        <v>1004</v>
      </c>
      <c r="N303" s="33" t="s">
        <v>3278</v>
      </c>
      <c r="O303" s="33">
        <v>189</v>
      </c>
      <c r="P303" s="33" t="s">
        <v>3273</v>
      </c>
      <c r="Q303" s="33">
        <v>23</v>
      </c>
      <c r="R303" s="33" t="s">
        <v>3278</v>
      </c>
    </row>
    <row r="304" spans="1:18" x14ac:dyDescent="0.2">
      <c r="A304" s="33" t="s">
        <v>3562</v>
      </c>
      <c r="B304" s="33" t="s">
        <v>3563</v>
      </c>
      <c r="C304" s="33" t="str">
        <f>LEFT(B304,FIND(",",B304,1)-1)</f>
        <v>Boulder County</v>
      </c>
      <c r="D304" s="33" t="str">
        <f>RIGHT(B304,LEN(B304)-(FIND(",",B304,1)+1))</f>
        <v>Colorado</v>
      </c>
      <c r="E304" s="33">
        <v>45391</v>
      </c>
      <c r="F304" s="33" t="s">
        <v>3276</v>
      </c>
      <c r="G304" s="33">
        <v>1</v>
      </c>
      <c r="H304" s="33" t="s">
        <v>3272</v>
      </c>
      <c r="I304" s="33">
        <v>1</v>
      </c>
      <c r="J304" s="33" t="s">
        <v>3272</v>
      </c>
      <c r="K304" s="33">
        <v>2019</v>
      </c>
      <c r="L304" s="33">
        <v>25</v>
      </c>
      <c r="M304" s="33">
        <v>7097</v>
      </c>
      <c r="N304" s="33" t="s">
        <v>3278</v>
      </c>
      <c r="O304" s="33">
        <v>1824</v>
      </c>
      <c r="P304" s="33" t="s">
        <v>3278</v>
      </c>
      <c r="Q304" s="33">
        <v>264</v>
      </c>
      <c r="R304" s="33" t="s">
        <v>3278</v>
      </c>
    </row>
    <row r="305" spans="1:18" x14ac:dyDescent="0.2">
      <c r="A305" s="33" t="s">
        <v>3562</v>
      </c>
      <c r="B305" s="33" t="s">
        <v>3563</v>
      </c>
      <c r="C305" s="33" t="str">
        <f>LEFT(B305,FIND(",",B305,1)-1)</f>
        <v>Boulder County</v>
      </c>
      <c r="D305" s="33" t="str">
        <f>RIGHT(B305,LEN(B305)-(FIND(",",B305,1)+1))</f>
        <v>Colorado</v>
      </c>
      <c r="E305" s="33">
        <v>54194</v>
      </c>
      <c r="F305" s="33" t="s">
        <v>3271</v>
      </c>
      <c r="G305" s="33">
        <v>1</v>
      </c>
      <c r="H305" s="33" t="s">
        <v>3272</v>
      </c>
      <c r="I305" s="33">
        <v>1</v>
      </c>
      <c r="J305" s="33" t="s">
        <v>3272</v>
      </c>
      <c r="K305" s="33">
        <v>2019</v>
      </c>
      <c r="L305" s="33">
        <v>74</v>
      </c>
      <c r="M305" s="33">
        <v>28944</v>
      </c>
      <c r="N305" s="33" t="s">
        <v>3278</v>
      </c>
      <c r="O305" s="33">
        <v>6513</v>
      </c>
      <c r="P305" s="33" t="s">
        <v>3278</v>
      </c>
      <c r="Q305" s="33">
        <v>690</v>
      </c>
      <c r="R305" s="33" t="s">
        <v>3278</v>
      </c>
    </row>
    <row r="306" spans="1:18" x14ac:dyDescent="0.2">
      <c r="A306" s="33" t="s">
        <v>3562</v>
      </c>
      <c r="B306" s="33" t="s">
        <v>3563</v>
      </c>
      <c r="C306" s="33" t="str">
        <f>LEFT(B306,FIND(",",B306,1)-1)</f>
        <v>Boulder County</v>
      </c>
      <c r="D306" s="33" t="str">
        <f>RIGHT(B306,LEN(B306)-(FIND(",",B306,1)+1))</f>
        <v>Colorado</v>
      </c>
      <c r="E306" s="33">
        <v>81291</v>
      </c>
      <c r="F306" s="33" t="s">
        <v>3279</v>
      </c>
      <c r="G306" s="33">
        <v>1</v>
      </c>
      <c r="H306" s="33" t="s">
        <v>3272</v>
      </c>
      <c r="I306" s="33">
        <v>1</v>
      </c>
      <c r="J306" s="33" t="s">
        <v>3272</v>
      </c>
      <c r="K306" s="33">
        <v>2019</v>
      </c>
      <c r="L306" s="33">
        <v>38</v>
      </c>
      <c r="M306" s="33">
        <v>8369</v>
      </c>
      <c r="N306" s="33" t="s">
        <v>3278</v>
      </c>
      <c r="O306" s="33">
        <v>1815</v>
      </c>
      <c r="P306" s="33" t="s">
        <v>3278</v>
      </c>
      <c r="Q306" s="33">
        <v>337</v>
      </c>
      <c r="R306" s="33" t="s">
        <v>3278</v>
      </c>
    </row>
    <row r="307" spans="1:18" x14ac:dyDescent="0.2">
      <c r="A307" s="33" t="s">
        <v>3564</v>
      </c>
      <c r="B307" s="33" t="s">
        <v>3565</v>
      </c>
      <c r="C307" s="33" t="str">
        <f>LEFT(B307,FIND(",",B307,1)-1)</f>
        <v>Broomfield County</v>
      </c>
      <c r="D307" s="33" t="str">
        <f>RIGHT(B307,LEN(B307)-(FIND(",",B307,1)+1))</f>
        <v>Colorado</v>
      </c>
      <c r="E307" s="33">
        <v>45391</v>
      </c>
      <c r="F307" s="33" t="s">
        <v>3276</v>
      </c>
      <c r="G307" s="33">
        <v>1</v>
      </c>
      <c r="H307" s="33" t="s">
        <v>3272</v>
      </c>
      <c r="I307" s="33">
        <v>1</v>
      </c>
      <c r="J307" s="33" t="s">
        <v>3272</v>
      </c>
      <c r="K307" s="33">
        <v>2019</v>
      </c>
      <c r="L307" s="33">
        <v>4</v>
      </c>
      <c r="M307" s="33">
        <v>1037</v>
      </c>
      <c r="N307" s="33" t="s">
        <v>3278</v>
      </c>
      <c r="O307" s="33">
        <v>227</v>
      </c>
      <c r="P307" s="33" t="s">
        <v>3278</v>
      </c>
      <c r="Q307" s="33">
        <v>40</v>
      </c>
      <c r="R307" s="33" t="s">
        <v>3278</v>
      </c>
    </row>
    <row r="308" spans="1:18" x14ac:dyDescent="0.2">
      <c r="A308" s="33" t="s">
        <v>3564</v>
      </c>
      <c r="B308" s="33" t="s">
        <v>3565</v>
      </c>
      <c r="C308" s="33" t="str">
        <f>LEFT(B308,FIND(",",B308,1)-1)</f>
        <v>Broomfield County</v>
      </c>
      <c r="D308" s="33" t="str">
        <f>RIGHT(B308,LEN(B308)-(FIND(",",B308,1)+1))</f>
        <v>Colorado</v>
      </c>
      <c r="E308" s="33">
        <v>54194</v>
      </c>
      <c r="F308" s="33" t="s">
        <v>3271</v>
      </c>
      <c r="G308" s="33">
        <v>1</v>
      </c>
      <c r="H308" s="33" t="s">
        <v>3272</v>
      </c>
      <c r="I308" s="33">
        <v>1</v>
      </c>
      <c r="J308" s="33" t="s">
        <v>3272</v>
      </c>
      <c r="K308" s="33">
        <v>2019</v>
      </c>
      <c r="L308" s="33">
        <v>10</v>
      </c>
      <c r="M308" s="33">
        <v>4664</v>
      </c>
      <c r="N308" s="33" t="s">
        <v>3278</v>
      </c>
      <c r="O308" s="33">
        <v>1061</v>
      </c>
      <c r="P308" s="33" t="s">
        <v>3278</v>
      </c>
      <c r="Q308" s="33">
        <v>113</v>
      </c>
      <c r="R308" s="33" t="s">
        <v>3278</v>
      </c>
    </row>
    <row r="309" spans="1:18" x14ac:dyDescent="0.2">
      <c r="A309" s="33" t="s">
        <v>3564</v>
      </c>
      <c r="B309" s="33" t="s">
        <v>3565</v>
      </c>
      <c r="C309" s="33" t="str">
        <f>LEFT(B309,FIND(",",B309,1)-1)</f>
        <v>Broomfield County</v>
      </c>
      <c r="D309" s="33" t="str">
        <f>RIGHT(B309,LEN(B309)-(FIND(",",B309,1)+1))</f>
        <v>Colorado</v>
      </c>
      <c r="E309" s="33">
        <v>81291</v>
      </c>
      <c r="F309" s="33" t="s">
        <v>3279</v>
      </c>
      <c r="G309" s="33">
        <v>1</v>
      </c>
      <c r="H309" s="33" t="s">
        <v>3272</v>
      </c>
      <c r="I309" s="33">
        <v>1</v>
      </c>
      <c r="J309" s="33" t="s">
        <v>3272</v>
      </c>
      <c r="K309" s="33">
        <v>2019</v>
      </c>
      <c r="L309" s="33">
        <v>9</v>
      </c>
      <c r="M309" s="33">
        <v>6217</v>
      </c>
      <c r="N309" s="33" t="s">
        <v>3273</v>
      </c>
      <c r="O309" s="33">
        <v>1323</v>
      </c>
      <c r="P309" s="33" t="s">
        <v>3273</v>
      </c>
      <c r="Q309" s="33">
        <v>155</v>
      </c>
      <c r="R309" s="33" t="s">
        <v>3278</v>
      </c>
    </row>
    <row r="310" spans="1:18" x14ac:dyDescent="0.2">
      <c r="A310" s="33" t="s">
        <v>3566</v>
      </c>
      <c r="B310" s="33" t="s">
        <v>3567</v>
      </c>
      <c r="C310" s="33" t="str">
        <f>LEFT(B310,FIND(",",B310,1)-1)</f>
        <v>Chaffee County</v>
      </c>
      <c r="D310" s="33" t="str">
        <f>RIGHT(B310,LEN(B310)-(FIND(",",B310,1)+1))</f>
        <v>Colorado</v>
      </c>
      <c r="E310" s="33">
        <v>54194</v>
      </c>
      <c r="F310" s="33" t="s">
        <v>3271</v>
      </c>
      <c r="G310" s="33">
        <v>1</v>
      </c>
      <c r="H310" s="33" t="s">
        <v>3272</v>
      </c>
      <c r="I310" s="33">
        <v>1</v>
      </c>
      <c r="J310" s="33" t="s">
        <v>3272</v>
      </c>
      <c r="K310" s="33">
        <v>2019</v>
      </c>
      <c r="L310" s="33">
        <v>7</v>
      </c>
      <c r="M310" s="33">
        <v>782</v>
      </c>
      <c r="N310" s="33" t="s">
        <v>3273</v>
      </c>
      <c r="O310" s="33">
        <v>199</v>
      </c>
      <c r="P310" s="33" t="s">
        <v>3277</v>
      </c>
      <c r="Q310" s="33">
        <v>26</v>
      </c>
      <c r="R310" s="33" t="s">
        <v>3278</v>
      </c>
    </row>
    <row r="311" spans="1:18" x14ac:dyDescent="0.2">
      <c r="A311" s="33" t="s">
        <v>3568</v>
      </c>
      <c r="B311" s="33" t="s">
        <v>3569</v>
      </c>
      <c r="C311" s="33" t="str">
        <f>LEFT(B311,FIND(",",B311,1)-1)</f>
        <v>Delta County</v>
      </c>
      <c r="D311" s="33" t="str">
        <f>RIGHT(B311,LEN(B311)-(FIND(",",B311,1)+1))</f>
        <v>Colorado</v>
      </c>
      <c r="E311" s="33">
        <v>54194</v>
      </c>
      <c r="F311" s="33" t="s">
        <v>3271</v>
      </c>
      <c r="G311" s="33">
        <v>1</v>
      </c>
      <c r="H311" s="33" t="s">
        <v>3272</v>
      </c>
      <c r="I311" s="33">
        <v>1</v>
      </c>
      <c r="J311" s="33" t="s">
        <v>3272</v>
      </c>
      <c r="K311" s="33">
        <v>2019</v>
      </c>
      <c r="L311" s="33">
        <v>9</v>
      </c>
      <c r="M311" s="33">
        <v>896</v>
      </c>
      <c r="N311" s="33" t="s">
        <v>3273</v>
      </c>
      <c r="O311" s="33">
        <v>220</v>
      </c>
      <c r="P311" s="33" t="s">
        <v>3278</v>
      </c>
      <c r="Q311" s="33">
        <v>42</v>
      </c>
      <c r="R311" s="33" t="s">
        <v>3273</v>
      </c>
    </row>
    <row r="312" spans="1:18" x14ac:dyDescent="0.2">
      <c r="A312" s="33" t="s">
        <v>3568</v>
      </c>
      <c r="B312" s="33" t="s">
        <v>3569</v>
      </c>
      <c r="C312" s="33" t="str">
        <f>LEFT(B312,FIND(",",B312,1)-1)</f>
        <v>Delta County</v>
      </c>
      <c r="D312" s="33" t="str">
        <f>RIGHT(B312,LEN(B312)-(FIND(",",B312,1)+1))</f>
        <v>Colorado</v>
      </c>
      <c r="E312" s="33">
        <v>81291</v>
      </c>
      <c r="F312" s="33" t="s">
        <v>3279</v>
      </c>
      <c r="G312" s="33">
        <v>1</v>
      </c>
      <c r="H312" s="33" t="s">
        <v>3272</v>
      </c>
      <c r="I312" s="33">
        <v>1</v>
      </c>
      <c r="J312" s="33" t="s">
        <v>3272</v>
      </c>
      <c r="K312" s="33">
        <v>2019</v>
      </c>
      <c r="L312" s="33">
        <v>4</v>
      </c>
      <c r="M312" s="33">
        <v>62</v>
      </c>
      <c r="N312" s="33" t="s">
        <v>3277</v>
      </c>
      <c r="O312" s="33">
        <v>17</v>
      </c>
      <c r="P312" s="33" t="s">
        <v>3277</v>
      </c>
      <c r="Q312" s="33">
        <v>7</v>
      </c>
      <c r="R312" s="33" t="s">
        <v>3278</v>
      </c>
    </row>
    <row r="313" spans="1:18" x14ac:dyDescent="0.2">
      <c r="A313" s="33" t="s">
        <v>3570</v>
      </c>
      <c r="B313" s="33" t="s">
        <v>3571</v>
      </c>
      <c r="C313" s="33" t="str">
        <f>LEFT(B313,FIND(",",B313,1)-1)</f>
        <v>Denver County</v>
      </c>
      <c r="D313" s="33" t="str">
        <f>RIGHT(B313,LEN(B313)-(FIND(",",B313,1)+1))</f>
        <v>Colorado</v>
      </c>
      <c r="E313" s="33">
        <v>45391</v>
      </c>
      <c r="F313" s="33" t="s">
        <v>3276</v>
      </c>
      <c r="G313" s="33">
        <v>1</v>
      </c>
      <c r="H313" s="33" t="s">
        <v>3272</v>
      </c>
      <c r="I313" s="33">
        <v>1</v>
      </c>
      <c r="J313" s="33" t="s">
        <v>3272</v>
      </c>
      <c r="K313" s="33">
        <v>2019</v>
      </c>
      <c r="L313" s="33">
        <v>27</v>
      </c>
      <c r="M313" s="33">
        <v>9752</v>
      </c>
      <c r="N313" s="33" t="s">
        <v>3273</v>
      </c>
      <c r="O313" s="33">
        <v>2306</v>
      </c>
      <c r="P313" s="33" t="s">
        <v>3273</v>
      </c>
      <c r="Q313" s="33">
        <v>341</v>
      </c>
      <c r="R313" s="33" t="s">
        <v>3273</v>
      </c>
    </row>
    <row r="314" spans="1:18" x14ac:dyDescent="0.2">
      <c r="A314" s="33" t="s">
        <v>3570</v>
      </c>
      <c r="B314" s="33" t="s">
        <v>3571</v>
      </c>
      <c r="C314" s="33" t="str">
        <f>LEFT(B314,FIND(",",B314,1)-1)</f>
        <v>Denver County</v>
      </c>
      <c r="D314" s="33" t="str">
        <f>RIGHT(B314,LEN(B314)-(FIND(",",B314,1)+1))</f>
        <v>Colorado</v>
      </c>
      <c r="E314" s="33">
        <v>54194</v>
      </c>
      <c r="F314" s="33" t="s">
        <v>3271</v>
      </c>
      <c r="G314" s="33">
        <v>1</v>
      </c>
      <c r="H314" s="33" t="s">
        <v>3272</v>
      </c>
      <c r="I314" s="33">
        <v>1</v>
      </c>
      <c r="J314" s="33" t="s">
        <v>3272</v>
      </c>
      <c r="K314" s="33">
        <v>2019</v>
      </c>
      <c r="L314" s="33">
        <v>59</v>
      </c>
      <c r="M314" s="33">
        <v>32719</v>
      </c>
      <c r="N314" s="33" t="s">
        <v>3278</v>
      </c>
      <c r="O314" s="33">
        <v>6861</v>
      </c>
      <c r="P314" s="33" t="s">
        <v>3278</v>
      </c>
      <c r="Q314" s="33">
        <v>696</v>
      </c>
      <c r="R314" s="33" t="s">
        <v>3278</v>
      </c>
    </row>
    <row r="315" spans="1:18" x14ac:dyDescent="0.2">
      <c r="A315" s="33" t="s">
        <v>3570</v>
      </c>
      <c r="B315" s="33" t="s">
        <v>3571</v>
      </c>
      <c r="C315" s="33" t="str">
        <f>LEFT(B315,FIND(",",B315,1)-1)</f>
        <v>Denver County</v>
      </c>
      <c r="D315" s="33" t="str">
        <f>RIGHT(B315,LEN(B315)-(FIND(",",B315,1)+1))</f>
        <v>Colorado</v>
      </c>
      <c r="E315" s="33">
        <v>81291</v>
      </c>
      <c r="F315" s="33" t="s">
        <v>3279</v>
      </c>
      <c r="G315" s="33">
        <v>1</v>
      </c>
      <c r="H315" s="33" t="s">
        <v>3272</v>
      </c>
      <c r="I315" s="33">
        <v>1</v>
      </c>
      <c r="J315" s="33" t="s">
        <v>3272</v>
      </c>
      <c r="K315" s="33">
        <v>2019</v>
      </c>
      <c r="L315" s="33">
        <v>71</v>
      </c>
      <c r="M315" s="33">
        <v>16030</v>
      </c>
      <c r="N315" s="33" t="s">
        <v>3278</v>
      </c>
      <c r="O315" s="33">
        <v>3626</v>
      </c>
      <c r="P315" s="33" t="s">
        <v>3278</v>
      </c>
      <c r="Q315" s="33">
        <v>771</v>
      </c>
      <c r="R315" s="33" t="s">
        <v>3278</v>
      </c>
    </row>
    <row r="316" spans="1:18" x14ac:dyDescent="0.2">
      <c r="A316" s="33" t="s">
        <v>3572</v>
      </c>
      <c r="B316" s="33" t="s">
        <v>3573</v>
      </c>
      <c r="C316" s="33" t="str">
        <f>LEFT(B316,FIND(",",B316,1)-1)</f>
        <v>Douglas County</v>
      </c>
      <c r="D316" s="33" t="str">
        <f>RIGHT(B316,LEN(B316)-(FIND(",",B316,1)+1))</f>
        <v>Colorado</v>
      </c>
      <c r="E316" s="33">
        <v>45391</v>
      </c>
      <c r="F316" s="33" t="s">
        <v>3276</v>
      </c>
      <c r="G316" s="33">
        <v>1</v>
      </c>
      <c r="H316" s="33" t="s">
        <v>3272</v>
      </c>
      <c r="I316" s="33">
        <v>1</v>
      </c>
      <c r="J316" s="33" t="s">
        <v>3272</v>
      </c>
      <c r="K316" s="33">
        <v>2019</v>
      </c>
      <c r="L316" s="33">
        <v>20</v>
      </c>
      <c r="M316" s="33">
        <v>7351</v>
      </c>
      <c r="N316" s="33" t="s">
        <v>3273</v>
      </c>
      <c r="O316" s="33">
        <v>1716</v>
      </c>
      <c r="P316" s="33" t="s">
        <v>3273</v>
      </c>
      <c r="Q316" s="33">
        <v>275</v>
      </c>
      <c r="R316" s="33" t="s">
        <v>3273</v>
      </c>
    </row>
    <row r="317" spans="1:18" x14ac:dyDescent="0.2">
      <c r="A317" s="33" t="s">
        <v>3572</v>
      </c>
      <c r="B317" s="33" t="s">
        <v>3573</v>
      </c>
      <c r="C317" s="33" t="str">
        <f>LEFT(B317,FIND(",",B317,1)-1)</f>
        <v>Douglas County</v>
      </c>
      <c r="D317" s="33" t="str">
        <f>RIGHT(B317,LEN(B317)-(FIND(",",B317,1)+1))</f>
        <v>Colorado</v>
      </c>
      <c r="E317" s="33">
        <v>54194</v>
      </c>
      <c r="F317" s="33" t="s">
        <v>3271</v>
      </c>
      <c r="G317" s="33">
        <v>1</v>
      </c>
      <c r="H317" s="33" t="s">
        <v>3272</v>
      </c>
      <c r="I317" s="33">
        <v>1</v>
      </c>
      <c r="J317" s="33" t="s">
        <v>3272</v>
      </c>
      <c r="K317" s="33">
        <v>2019</v>
      </c>
      <c r="L317" s="33">
        <v>46</v>
      </c>
      <c r="M317" s="33">
        <v>29945</v>
      </c>
      <c r="N317" s="33" t="s">
        <v>3278</v>
      </c>
      <c r="O317" s="33">
        <v>6790</v>
      </c>
      <c r="P317" s="33" t="s">
        <v>3278</v>
      </c>
      <c r="Q317" s="33">
        <v>621</v>
      </c>
      <c r="R317" s="33" t="s">
        <v>3278</v>
      </c>
    </row>
    <row r="318" spans="1:18" x14ac:dyDescent="0.2">
      <c r="A318" s="33" t="s">
        <v>3572</v>
      </c>
      <c r="B318" s="33" t="s">
        <v>3573</v>
      </c>
      <c r="C318" s="33" t="str">
        <f>LEFT(B318,FIND(",",B318,1)-1)</f>
        <v>Douglas County</v>
      </c>
      <c r="D318" s="33" t="str">
        <f>RIGHT(B318,LEN(B318)-(FIND(",",B318,1)+1))</f>
        <v>Colorado</v>
      </c>
      <c r="E318" s="33">
        <v>81291</v>
      </c>
      <c r="F318" s="33" t="s">
        <v>3279</v>
      </c>
      <c r="G318" s="33">
        <v>1</v>
      </c>
      <c r="H318" s="33" t="s">
        <v>3272</v>
      </c>
      <c r="I318" s="33">
        <v>1</v>
      </c>
      <c r="J318" s="33" t="s">
        <v>3272</v>
      </c>
      <c r="K318" s="33">
        <v>2019</v>
      </c>
      <c r="L318" s="33">
        <v>49</v>
      </c>
      <c r="M318" s="33">
        <v>8451</v>
      </c>
      <c r="N318" s="33" t="s">
        <v>3278</v>
      </c>
      <c r="O318" s="33">
        <v>1968</v>
      </c>
      <c r="P318" s="33" t="s">
        <v>3278</v>
      </c>
      <c r="Q318" s="33">
        <v>385</v>
      </c>
      <c r="R318" s="33" t="s">
        <v>3278</v>
      </c>
    </row>
    <row r="319" spans="1:18" x14ac:dyDescent="0.2">
      <c r="A319" s="33" t="s">
        <v>3574</v>
      </c>
      <c r="B319" s="33" t="s">
        <v>3575</v>
      </c>
      <c r="C319" s="33" t="str">
        <f>LEFT(B319,FIND(",",B319,1)-1)</f>
        <v>Eagle County</v>
      </c>
      <c r="D319" s="33" t="str">
        <f>RIGHT(B319,LEN(B319)-(FIND(",",B319,1)+1))</f>
        <v>Colorado</v>
      </c>
      <c r="E319" s="33">
        <v>45391</v>
      </c>
      <c r="F319" s="33" t="s">
        <v>3276</v>
      </c>
      <c r="G319" s="33">
        <v>1</v>
      </c>
      <c r="H319" s="33" t="s">
        <v>3272</v>
      </c>
      <c r="I319" s="33">
        <v>1</v>
      </c>
      <c r="J319" s="33" t="s">
        <v>3272</v>
      </c>
      <c r="K319" s="33">
        <v>2019</v>
      </c>
      <c r="L319" s="33">
        <v>4</v>
      </c>
      <c r="M319" s="33">
        <v>788</v>
      </c>
      <c r="N319" s="33" t="s">
        <v>3278</v>
      </c>
      <c r="O319" s="33">
        <v>227</v>
      </c>
      <c r="P319" s="33" t="s">
        <v>3278</v>
      </c>
      <c r="Q319" s="33">
        <v>25</v>
      </c>
      <c r="R319" s="33" t="s">
        <v>3273</v>
      </c>
    </row>
    <row r="320" spans="1:18" x14ac:dyDescent="0.2">
      <c r="A320" s="33" t="s">
        <v>3574</v>
      </c>
      <c r="B320" s="33" t="s">
        <v>3575</v>
      </c>
      <c r="C320" s="33" t="str">
        <f>LEFT(B320,FIND(",",B320,1)-1)</f>
        <v>Eagle County</v>
      </c>
      <c r="D320" s="33" t="str">
        <f>RIGHT(B320,LEN(B320)-(FIND(",",B320,1)+1))</f>
        <v>Colorado</v>
      </c>
      <c r="E320" s="33">
        <v>54194</v>
      </c>
      <c r="F320" s="33" t="s">
        <v>3271</v>
      </c>
      <c r="G320" s="33">
        <v>1</v>
      </c>
      <c r="H320" s="33" t="s">
        <v>3272</v>
      </c>
      <c r="I320" s="33">
        <v>1</v>
      </c>
      <c r="J320" s="33" t="s">
        <v>3272</v>
      </c>
      <c r="K320" s="33">
        <v>2019</v>
      </c>
      <c r="L320" s="33">
        <v>15</v>
      </c>
      <c r="M320" s="33">
        <v>4076</v>
      </c>
      <c r="N320" s="33" t="s">
        <v>3278</v>
      </c>
      <c r="O320" s="33">
        <v>920</v>
      </c>
      <c r="P320" s="33" t="s">
        <v>3278</v>
      </c>
      <c r="Q320" s="33">
        <v>89</v>
      </c>
      <c r="R320" s="33" t="s">
        <v>3273</v>
      </c>
    </row>
    <row r="321" spans="1:18" x14ac:dyDescent="0.2">
      <c r="A321" s="33" t="s">
        <v>3574</v>
      </c>
      <c r="B321" s="33" t="s">
        <v>3575</v>
      </c>
      <c r="C321" s="33" t="str">
        <f>LEFT(B321,FIND(",",B321,1)-1)</f>
        <v>Eagle County</v>
      </c>
      <c r="D321" s="33" t="str">
        <f>RIGHT(B321,LEN(B321)-(FIND(",",B321,1)+1))</f>
        <v>Colorado</v>
      </c>
      <c r="E321" s="33">
        <v>81291</v>
      </c>
      <c r="F321" s="33" t="s">
        <v>3279</v>
      </c>
      <c r="G321" s="33">
        <v>1</v>
      </c>
      <c r="H321" s="33" t="s">
        <v>3272</v>
      </c>
      <c r="I321" s="33">
        <v>1</v>
      </c>
      <c r="J321" s="33" t="s">
        <v>3272</v>
      </c>
      <c r="K321" s="33">
        <v>2019</v>
      </c>
      <c r="L321" s="33">
        <v>7</v>
      </c>
      <c r="M321" s="33">
        <v>841</v>
      </c>
      <c r="N321" s="33" t="s">
        <v>3278</v>
      </c>
      <c r="O321" s="33">
        <v>190</v>
      </c>
      <c r="P321" s="33" t="s">
        <v>3278</v>
      </c>
      <c r="Q321" s="33">
        <v>31</v>
      </c>
      <c r="R321" s="33" t="s">
        <v>3278</v>
      </c>
    </row>
    <row r="322" spans="1:18" x14ac:dyDescent="0.2">
      <c r="A322" s="33" t="s">
        <v>3576</v>
      </c>
      <c r="B322" s="33" t="s">
        <v>3577</v>
      </c>
      <c r="C322" s="33" t="str">
        <f>LEFT(B322,FIND(",",B322,1)-1)</f>
        <v>Elbert County</v>
      </c>
      <c r="D322" s="33" t="str">
        <f>RIGHT(B322,LEN(B322)-(FIND(",",B322,1)+1))</f>
        <v>Colorado</v>
      </c>
      <c r="E322" s="33">
        <v>54194</v>
      </c>
      <c r="F322" s="33" t="s">
        <v>3271</v>
      </c>
      <c r="G322" s="33">
        <v>1</v>
      </c>
      <c r="H322" s="33" t="s">
        <v>3272</v>
      </c>
      <c r="I322" s="33">
        <v>1</v>
      </c>
      <c r="J322" s="33" t="s">
        <v>3272</v>
      </c>
      <c r="K322" s="33">
        <v>2019</v>
      </c>
      <c r="L322" s="33">
        <v>7</v>
      </c>
      <c r="M322" s="33">
        <v>2085</v>
      </c>
      <c r="N322" s="33" t="s">
        <v>3278</v>
      </c>
      <c r="O322" s="33">
        <v>478</v>
      </c>
      <c r="P322" s="33" t="s">
        <v>3278</v>
      </c>
      <c r="Q322" s="33">
        <v>56</v>
      </c>
      <c r="R322" s="33" t="s">
        <v>3278</v>
      </c>
    </row>
    <row r="323" spans="1:18" x14ac:dyDescent="0.2">
      <c r="A323" s="33" t="s">
        <v>3576</v>
      </c>
      <c r="B323" s="33" t="s">
        <v>3577</v>
      </c>
      <c r="C323" s="33" t="str">
        <f>LEFT(B323,FIND(",",B323,1)-1)</f>
        <v>Elbert County</v>
      </c>
      <c r="D323" s="33" t="str">
        <f>RIGHT(B323,LEN(B323)-(FIND(",",B323,1)+1))</f>
        <v>Colorado</v>
      </c>
      <c r="E323" s="33">
        <v>81291</v>
      </c>
      <c r="F323" s="33" t="s">
        <v>3279</v>
      </c>
      <c r="G323" s="33">
        <v>1</v>
      </c>
      <c r="H323" s="33" t="s">
        <v>3272</v>
      </c>
      <c r="I323" s="33">
        <v>1</v>
      </c>
      <c r="J323" s="33" t="s">
        <v>3272</v>
      </c>
      <c r="K323" s="33">
        <v>2019</v>
      </c>
      <c r="L323" s="33">
        <v>6</v>
      </c>
      <c r="M323" s="33">
        <v>318</v>
      </c>
      <c r="N323" s="33" t="s">
        <v>3273</v>
      </c>
      <c r="O323" s="33">
        <v>63</v>
      </c>
      <c r="P323" s="33" t="s">
        <v>3273</v>
      </c>
      <c r="Q323" s="33">
        <v>15</v>
      </c>
      <c r="R323" s="33" t="s">
        <v>3278</v>
      </c>
    </row>
    <row r="324" spans="1:18" x14ac:dyDescent="0.2">
      <c r="A324" s="33" t="s">
        <v>3578</v>
      </c>
      <c r="B324" s="33" t="s">
        <v>3579</v>
      </c>
      <c r="C324" s="33" t="str">
        <f>LEFT(B324,FIND(",",B324,1)-1)</f>
        <v>El Paso County</v>
      </c>
      <c r="D324" s="33" t="str">
        <f>RIGHT(B324,LEN(B324)-(FIND(",",B324,1)+1))</f>
        <v>Colorado</v>
      </c>
      <c r="E324" s="33">
        <v>45391</v>
      </c>
      <c r="F324" s="33" t="s">
        <v>3276</v>
      </c>
      <c r="G324" s="33">
        <v>1</v>
      </c>
      <c r="H324" s="33" t="s">
        <v>3272</v>
      </c>
      <c r="I324" s="33">
        <v>1</v>
      </c>
      <c r="J324" s="33" t="s">
        <v>3272</v>
      </c>
      <c r="K324" s="33">
        <v>2019</v>
      </c>
      <c r="L324" s="33">
        <v>22</v>
      </c>
      <c r="M324" s="33">
        <v>9488</v>
      </c>
      <c r="N324" s="33" t="s">
        <v>3273</v>
      </c>
      <c r="O324" s="33">
        <v>2247</v>
      </c>
      <c r="P324" s="33" t="s">
        <v>3273</v>
      </c>
      <c r="Q324" s="33">
        <v>398</v>
      </c>
      <c r="R324" s="33" t="s">
        <v>3273</v>
      </c>
    </row>
    <row r="325" spans="1:18" x14ac:dyDescent="0.2">
      <c r="A325" s="33" t="s">
        <v>3578</v>
      </c>
      <c r="B325" s="33" t="s">
        <v>3579</v>
      </c>
      <c r="C325" s="33" t="str">
        <f>LEFT(B325,FIND(",",B325,1)-1)</f>
        <v>El Paso County</v>
      </c>
      <c r="D325" s="33" t="str">
        <f>RIGHT(B325,LEN(B325)-(FIND(",",B325,1)+1))</f>
        <v>Colorado</v>
      </c>
      <c r="E325" s="33">
        <v>54194</v>
      </c>
      <c r="F325" s="33" t="s">
        <v>3271</v>
      </c>
      <c r="G325" s="33">
        <v>1</v>
      </c>
      <c r="H325" s="33" t="s">
        <v>3272</v>
      </c>
      <c r="I325" s="33">
        <v>1</v>
      </c>
      <c r="J325" s="33" t="s">
        <v>3272</v>
      </c>
      <c r="K325" s="33">
        <v>2019</v>
      </c>
      <c r="L325" s="33">
        <v>100</v>
      </c>
      <c r="M325" s="33">
        <v>53419</v>
      </c>
      <c r="N325" s="33" t="s">
        <v>3278</v>
      </c>
      <c r="O325" s="33">
        <v>12338</v>
      </c>
      <c r="P325" s="33" t="s">
        <v>3278</v>
      </c>
      <c r="Q325" s="33">
        <v>1278</v>
      </c>
      <c r="R325" s="33" t="s">
        <v>3278</v>
      </c>
    </row>
    <row r="326" spans="1:18" x14ac:dyDescent="0.2">
      <c r="A326" s="33" t="s">
        <v>3578</v>
      </c>
      <c r="B326" s="33" t="s">
        <v>3579</v>
      </c>
      <c r="C326" s="33" t="str">
        <f>LEFT(B326,FIND(",",B326,1)-1)</f>
        <v>El Paso County</v>
      </c>
      <c r="D326" s="33" t="str">
        <f>RIGHT(B326,LEN(B326)-(FIND(",",B326,1)+1))</f>
        <v>Colorado</v>
      </c>
      <c r="E326" s="33">
        <v>81291</v>
      </c>
      <c r="F326" s="33" t="s">
        <v>3279</v>
      </c>
      <c r="G326" s="33">
        <v>1</v>
      </c>
      <c r="H326" s="33" t="s">
        <v>3272</v>
      </c>
      <c r="I326" s="33">
        <v>1</v>
      </c>
      <c r="J326" s="33" t="s">
        <v>3272</v>
      </c>
      <c r="K326" s="33">
        <v>2019</v>
      </c>
      <c r="L326" s="33">
        <v>65</v>
      </c>
      <c r="M326" s="33">
        <v>7709</v>
      </c>
      <c r="N326" s="33" t="s">
        <v>3278</v>
      </c>
      <c r="O326" s="33">
        <v>1618</v>
      </c>
      <c r="P326" s="33" t="s">
        <v>3278</v>
      </c>
      <c r="Q326" s="33">
        <v>332</v>
      </c>
      <c r="R326" s="33" t="s">
        <v>3278</v>
      </c>
    </row>
    <row r="327" spans="1:18" x14ac:dyDescent="0.2">
      <c r="A327" s="33" t="s">
        <v>3580</v>
      </c>
      <c r="B327" s="33" t="s">
        <v>3581</v>
      </c>
      <c r="C327" s="33" t="str">
        <f>LEFT(B327,FIND(",",B327,1)-1)</f>
        <v>Fremont County</v>
      </c>
      <c r="D327" s="33" t="str">
        <f>RIGHT(B327,LEN(B327)-(FIND(",",B327,1)+1))</f>
        <v>Colorado</v>
      </c>
      <c r="E327" s="33">
        <v>54194</v>
      </c>
      <c r="F327" s="33" t="s">
        <v>3271</v>
      </c>
      <c r="G327" s="33">
        <v>1</v>
      </c>
      <c r="H327" s="33" t="s">
        <v>3272</v>
      </c>
      <c r="I327" s="33">
        <v>1</v>
      </c>
      <c r="J327" s="33" t="s">
        <v>3272</v>
      </c>
      <c r="K327" s="33">
        <v>2019</v>
      </c>
      <c r="L327" s="33">
        <v>10</v>
      </c>
      <c r="M327" s="33">
        <v>2442</v>
      </c>
      <c r="N327" s="33" t="s">
        <v>3278</v>
      </c>
      <c r="O327" s="33">
        <v>524</v>
      </c>
      <c r="P327" s="33" t="s">
        <v>3278</v>
      </c>
      <c r="Q327" s="33">
        <v>63</v>
      </c>
      <c r="R327" s="33" t="s">
        <v>3273</v>
      </c>
    </row>
    <row r="328" spans="1:18" x14ac:dyDescent="0.2">
      <c r="A328" s="33" t="s">
        <v>3580</v>
      </c>
      <c r="B328" s="33" t="s">
        <v>3581</v>
      </c>
      <c r="C328" s="33" t="str">
        <f>LEFT(B328,FIND(",",B328,1)-1)</f>
        <v>Fremont County</v>
      </c>
      <c r="D328" s="33" t="str">
        <f>RIGHT(B328,LEN(B328)-(FIND(",",B328,1)+1))</f>
        <v>Colorado</v>
      </c>
      <c r="E328" s="33">
        <v>81291</v>
      </c>
      <c r="F328" s="33" t="s">
        <v>3279</v>
      </c>
      <c r="G328" s="33">
        <v>1</v>
      </c>
      <c r="H328" s="33" t="s">
        <v>3272</v>
      </c>
      <c r="I328" s="33">
        <v>1</v>
      </c>
      <c r="J328" s="33" t="s">
        <v>3272</v>
      </c>
      <c r="K328" s="33">
        <v>2019</v>
      </c>
      <c r="L328" s="33">
        <v>3</v>
      </c>
      <c r="M328" s="33">
        <v>93</v>
      </c>
      <c r="N328" s="33" t="s">
        <v>3273</v>
      </c>
      <c r="O328" s="33">
        <v>11</v>
      </c>
      <c r="P328" s="33" t="s">
        <v>3277</v>
      </c>
      <c r="Q328" s="33">
        <v>4</v>
      </c>
      <c r="R328" s="33" t="s">
        <v>3278</v>
      </c>
    </row>
    <row r="329" spans="1:18" x14ac:dyDescent="0.2">
      <c r="A329" s="33" t="s">
        <v>3582</v>
      </c>
      <c r="B329" s="33" t="s">
        <v>3583</v>
      </c>
      <c r="C329" s="33" t="str">
        <f>LEFT(B329,FIND(",",B329,1)-1)</f>
        <v>Garfield County</v>
      </c>
      <c r="D329" s="33" t="str">
        <f>RIGHT(B329,LEN(B329)-(FIND(",",B329,1)+1))</f>
        <v>Colorado</v>
      </c>
      <c r="E329" s="33">
        <v>54194</v>
      </c>
      <c r="F329" s="33" t="s">
        <v>3271</v>
      </c>
      <c r="G329" s="33">
        <v>1</v>
      </c>
      <c r="H329" s="33" t="s">
        <v>3272</v>
      </c>
      <c r="I329" s="33">
        <v>1</v>
      </c>
      <c r="J329" s="33" t="s">
        <v>3272</v>
      </c>
      <c r="K329" s="33">
        <v>2019</v>
      </c>
      <c r="L329" s="33">
        <v>20</v>
      </c>
      <c r="M329" s="33">
        <v>4448</v>
      </c>
      <c r="N329" s="33" t="s">
        <v>3278</v>
      </c>
      <c r="O329" s="33">
        <v>980</v>
      </c>
      <c r="P329" s="33" t="s">
        <v>3278</v>
      </c>
      <c r="Q329" s="33">
        <v>117</v>
      </c>
      <c r="R329" s="33" t="s">
        <v>3278</v>
      </c>
    </row>
    <row r="330" spans="1:18" x14ac:dyDescent="0.2">
      <c r="A330" s="33" t="s">
        <v>3582</v>
      </c>
      <c r="B330" s="33" t="s">
        <v>3583</v>
      </c>
      <c r="C330" s="33" t="str">
        <f>LEFT(B330,FIND(",",B330,1)-1)</f>
        <v>Garfield County</v>
      </c>
      <c r="D330" s="33" t="str">
        <f>RIGHT(B330,LEN(B330)-(FIND(",",B330,1)+1))</f>
        <v>Colorado</v>
      </c>
      <c r="E330" s="33">
        <v>81291</v>
      </c>
      <c r="F330" s="33" t="s">
        <v>3279</v>
      </c>
      <c r="G330" s="33">
        <v>1</v>
      </c>
      <c r="H330" s="33" t="s">
        <v>3272</v>
      </c>
      <c r="I330" s="33">
        <v>1</v>
      </c>
      <c r="J330" s="33" t="s">
        <v>3272</v>
      </c>
      <c r="K330" s="33">
        <v>2019</v>
      </c>
      <c r="L330" s="33">
        <v>7</v>
      </c>
      <c r="M330" s="33">
        <v>925</v>
      </c>
      <c r="N330" s="33" t="s">
        <v>3278</v>
      </c>
      <c r="O330" s="33">
        <v>205</v>
      </c>
      <c r="P330" s="33" t="s">
        <v>3278</v>
      </c>
      <c r="Q330" s="33">
        <v>29</v>
      </c>
      <c r="R330" s="33" t="s">
        <v>3278</v>
      </c>
    </row>
    <row r="331" spans="1:18" x14ac:dyDescent="0.2">
      <c r="A331" s="33" t="s">
        <v>3584</v>
      </c>
      <c r="B331" s="33" t="s">
        <v>3585</v>
      </c>
      <c r="C331" s="33" t="str">
        <f>LEFT(B331,FIND(",",B331,1)-1)</f>
        <v>Grand County</v>
      </c>
      <c r="D331" s="33" t="str">
        <f>RIGHT(B331,LEN(B331)-(FIND(",",B331,1)+1))</f>
        <v>Colorado</v>
      </c>
      <c r="E331" s="33">
        <v>54194</v>
      </c>
      <c r="F331" s="33" t="s">
        <v>3271</v>
      </c>
      <c r="G331" s="33">
        <v>1</v>
      </c>
      <c r="H331" s="33" t="s">
        <v>3272</v>
      </c>
      <c r="I331" s="33">
        <v>1</v>
      </c>
      <c r="J331" s="33" t="s">
        <v>3272</v>
      </c>
      <c r="K331" s="33">
        <v>2019</v>
      </c>
      <c r="L331" s="33">
        <v>5</v>
      </c>
      <c r="M331" s="33">
        <v>197</v>
      </c>
      <c r="N331" s="33" t="s">
        <v>3278</v>
      </c>
      <c r="O331" s="33">
        <v>40</v>
      </c>
      <c r="P331" s="33" t="s">
        <v>3278</v>
      </c>
      <c r="Q331" s="33">
        <v>12</v>
      </c>
      <c r="R331" s="33" t="s">
        <v>3278</v>
      </c>
    </row>
    <row r="332" spans="1:18" x14ac:dyDescent="0.2">
      <c r="A332" s="33" t="s">
        <v>3584</v>
      </c>
      <c r="B332" s="33" t="s">
        <v>3585</v>
      </c>
      <c r="C332" s="33" t="str">
        <f>LEFT(B332,FIND(",",B332,1)-1)</f>
        <v>Grand County</v>
      </c>
      <c r="D332" s="33" t="str">
        <f>RIGHT(B332,LEN(B332)-(FIND(",",B332,1)+1))</f>
        <v>Colorado</v>
      </c>
      <c r="E332" s="33">
        <v>81291</v>
      </c>
      <c r="F332" s="33" t="s">
        <v>3279</v>
      </c>
      <c r="G332" s="33">
        <v>1</v>
      </c>
      <c r="H332" s="33" t="s">
        <v>3272</v>
      </c>
      <c r="I332" s="33">
        <v>1</v>
      </c>
      <c r="J332" s="33" t="s">
        <v>3272</v>
      </c>
      <c r="K332" s="33">
        <v>2019</v>
      </c>
      <c r="L332" s="33">
        <v>3</v>
      </c>
      <c r="M332" s="33">
        <v>133</v>
      </c>
      <c r="N332" s="33" t="s">
        <v>3278</v>
      </c>
      <c r="O332" s="33">
        <v>31</v>
      </c>
      <c r="P332" s="33" t="s">
        <v>3273</v>
      </c>
      <c r="Q332" s="33">
        <v>4</v>
      </c>
      <c r="R332" s="33" t="s">
        <v>3277</v>
      </c>
    </row>
    <row r="333" spans="1:18" x14ac:dyDescent="0.2">
      <c r="A333" s="33" t="s">
        <v>3586</v>
      </c>
      <c r="B333" s="33" t="s">
        <v>3587</v>
      </c>
      <c r="C333" s="33" t="str">
        <f>LEFT(B333,FIND(",",B333,1)-1)</f>
        <v>Gunnison County</v>
      </c>
      <c r="D333" s="33" t="str">
        <f>RIGHT(B333,LEN(B333)-(FIND(",",B333,1)+1))</f>
        <v>Colorado</v>
      </c>
      <c r="E333" s="33">
        <v>54194</v>
      </c>
      <c r="F333" s="33" t="s">
        <v>3271</v>
      </c>
      <c r="G333" s="33">
        <v>1</v>
      </c>
      <c r="H333" s="33" t="s">
        <v>3272</v>
      </c>
      <c r="I333" s="33">
        <v>1</v>
      </c>
      <c r="J333" s="33" t="s">
        <v>3272</v>
      </c>
      <c r="K333" s="33">
        <v>2019</v>
      </c>
      <c r="L333" s="33">
        <v>7</v>
      </c>
      <c r="M333" s="33">
        <v>832</v>
      </c>
      <c r="N333" s="33" t="s">
        <v>3278</v>
      </c>
      <c r="O333" s="33">
        <v>212</v>
      </c>
      <c r="P333" s="33" t="s">
        <v>3278</v>
      </c>
      <c r="Q333" s="33">
        <v>31</v>
      </c>
      <c r="R333" s="33" t="s">
        <v>3278</v>
      </c>
    </row>
    <row r="334" spans="1:18" x14ac:dyDescent="0.2">
      <c r="A334" s="33" t="s">
        <v>3588</v>
      </c>
      <c r="B334" s="33" t="s">
        <v>3589</v>
      </c>
      <c r="C334" s="33" t="str">
        <f>LEFT(B334,FIND(",",B334,1)-1)</f>
        <v>Jefferson County</v>
      </c>
      <c r="D334" s="33" t="str">
        <f>RIGHT(B334,LEN(B334)-(FIND(",",B334,1)+1))</f>
        <v>Colorado</v>
      </c>
      <c r="E334" s="33">
        <v>45391</v>
      </c>
      <c r="F334" s="33" t="s">
        <v>3276</v>
      </c>
      <c r="G334" s="33">
        <v>1</v>
      </c>
      <c r="H334" s="33" t="s">
        <v>3272</v>
      </c>
      <c r="I334" s="33">
        <v>1</v>
      </c>
      <c r="J334" s="33" t="s">
        <v>3272</v>
      </c>
      <c r="K334" s="33">
        <v>2019</v>
      </c>
      <c r="L334" s="33">
        <v>33</v>
      </c>
      <c r="M334" s="33">
        <v>10961</v>
      </c>
      <c r="N334" s="33" t="s">
        <v>3278</v>
      </c>
      <c r="O334" s="33">
        <v>2647</v>
      </c>
      <c r="P334" s="33" t="s">
        <v>3278</v>
      </c>
      <c r="Q334" s="33">
        <v>419</v>
      </c>
      <c r="R334" s="33" t="s">
        <v>3278</v>
      </c>
    </row>
    <row r="335" spans="1:18" x14ac:dyDescent="0.2">
      <c r="A335" s="33" t="s">
        <v>3588</v>
      </c>
      <c r="B335" s="33" t="s">
        <v>3589</v>
      </c>
      <c r="C335" s="33" t="str">
        <f>LEFT(B335,FIND(",",B335,1)-1)</f>
        <v>Jefferson County</v>
      </c>
      <c r="D335" s="33" t="str">
        <f>RIGHT(B335,LEN(B335)-(FIND(",",B335,1)+1))</f>
        <v>Colorado</v>
      </c>
      <c r="E335" s="33">
        <v>54194</v>
      </c>
      <c r="F335" s="33" t="s">
        <v>3271</v>
      </c>
      <c r="G335" s="33">
        <v>1</v>
      </c>
      <c r="H335" s="33" t="s">
        <v>3272</v>
      </c>
      <c r="I335" s="33">
        <v>1</v>
      </c>
      <c r="J335" s="33" t="s">
        <v>3272</v>
      </c>
      <c r="K335" s="33">
        <v>2019</v>
      </c>
      <c r="L335" s="33">
        <v>102</v>
      </c>
      <c r="M335" s="33">
        <v>68023</v>
      </c>
      <c r="N335" s="33" t="s">
        <v>3278</v>
      </c>
      <c r="O335" s="33">
        <v>15869</v>
      </c>
      <c r="P335" s="33" t="s">
        <v>3273</v>
      </c>
      <c r="Q335" s="33">
        <v>1472</v>
      </c>
      <c r="R335" s="33" t="s">
        <v>3278</v>
      </c>
    </row>
    <row r="336" spans="1:18" x14ac:dyDescent="0.2">
      <c r="A336" s="33" t="s">
        <v>3588</v>
      </c>
      <c r="B336" s="33" t="s">
        <v>3589</v>
      </c>
      <c r="C336" s="33" t="str">
        <f>LEFT(B336,FIND(",",B336,1)-1)</f>
        <v>Jefferson County</v>
      </c>
      <c r="D336" s="33" t="str">
        <f>RIGHT(B336,LEN(B336)-(FIND(",",B336,1)+1))</f>
        <v>Colorado</v>
      </c>
      <c r="E336" s="33">
        <v>81291</v>
      </c>
      <c r="F336" s="33" t="s">
        <v>3279</v>
      </c>
      <c r="G336" s="33">
        <v>1</v>
      </c>
      <c r="H336" s="33" t="s">
        <v>3272</v>
      </c>
      <c r="I336" s="33">
        <v>1</v>
      </c>
      <c r="J336" s="33" t="s">
        <v>3272</v>
      </c>
      <c r="K336" s="33">
        <v>2019</v>
      </c>
      <c r="L336" s="33">
        <v>74</v>
      </c>
      <c r="M336" s="33">
        <v>9910</v>
      </c>
      <c r="N336" s="33" t="s">
        <v>3278</v>
      </c>
      <c r="O336" s="33">
        <v>2240</v>
      </c>
      <c r="P336" s="33" t="s">
        <v>3278</v>
      </c>
      <c r="Q336" s="33">
        <v>397</v>
      </c>
      <c r="R336" s="33" t="s">
        <v>3273</v>
      </c>
    </row>
    <row r="337" spans="1:18" x14ac:dyDescent="0.2">
      <c r="A337" s="33" t="s">
        <v>3590</v>
      </c>
      <c r="B337" s="33" t="s">
        <v>3591</v>
      </c>
      <c r="C337" s="33" t="str">
        <f>LEFT(B337,FIND(",",B337,1)-1)</f>
        <v>La Plata County</v>
      </c>
      <c r="D337" s="33" t="str">
        <f>RIGHT(B337,LEN(B337)-(FIND(",",B337,1)+1))</f>
        <v>Colorado</v>
      </c>
      <c r="E337" s="33">
        <v>45391</v>
      </c>
      <c r="F337" s="33" t="s">
        <v>3276</v>
      </c>
      <c r="G337" s="33">
        <v>1</v>
      </c>
      <c r="H337" s="33" t="s">
        <v>3272</v>
      </c>
      <c r="I337" s="33">
        <v>1</v>
      </c>
      <c r="J337" s="33" t="s">
        <v>3272</v>
      </c>
      <c r="K337" s="33">
        <v>2019</v>
      </c>
      <c r="L337" s="33">
        <v>4</v>
      </c>
      <c r="M337" s="33">
        <v>1097</v>
      </c>
      <c r="N337" s="33" t="s">
        <v>3278</v>
      </c>
      <c r="O337" s="33">
        <v>237</v>
      </c>
      <c r="P337" s="33" t="s">
        <v>3278</v>
      </c>
      <c r="Q337" s="33">
        <v>46</v>
      </c>
      <c r="R337" s="33" t="s">
        <v>3273</v>
      </c>
    </row>
    <row r="338" spans="1:18" x14ac:dyDescent="0.2">
      <c r="A338" s="33" t="s">
        <v>3590</v>
      </c>
      <c r="B338" s="33" t="s">
        <v>3591</v>
      </c>
      <c r="C338" s="33" t="str">
        <f>LEFT(B338,FIND(",",B338,1)-1)</f>
        <v>La Plata County</v>
      </c>
      <c r="D338" s="33" t="str">
        <f>RIGHT(B338,LEN(B338)-(FIND(",",B338,1)+1))</f>
        <v>Colorado</v>
      </c>
      <c r="E338" s="33">
        <v>54194</v>
      </c>
      <c r="F338" s="33" t="s">
        <v>3271</v>
      </c>
      <c r="G338" s="33">
        <v>1</v>
      </c>
      <c r="H338" s="33" t="s">
        <v>3272</v>
      </c>
      <c r="I338" s="33">
        <v>1</v>
      </c>
      <c r="J338" s="33" t="s">
        <v>3272</v>
      </c>
      <c r="K338" s="33">
        <v>2019</v>
      </c>
      <c r="L338" s="33">
        <v>13</v>
      </c>
      <c r="M338" s="33">
        <v>3565</v>
      </c>
      <c r="N338" s="33" t="s">
        <v>3278</v>
      </c>
      <c r="O338" s="33">
        <v>848</v>
      </c>
      <c r="P338" s="33" t="s">
        <v>3278</v>
      </c>
      <c r="Q338" s="33">
        <v>122</v>
      </c>
      <c r="R338" s="33" t="s">
        <v>3278</v>
      </c>
    </row>
    <row r="339" spans="1:18" x14ac:dyDescent="0.2">
      <c r="A339" s="33" t="s">
        <v>3590</v>
      </c>
      <c r="B339" s="33" t="s">
        <v>3591</v>
      </c>
      <c r="C339" s="33" t="str">
        <f>LEFT(B339,FIND(",",B339,1)-1)</f>
        <v>La Plata County</v>
      </c>
      <c r="D339" s="33" t="str">
        <f>RIGHT(B339,LEN(B339)-(FIND(",",B339,1)+1))</f>
        <v>Colorado</v>
      </c>
      <c r="E339" s="33">
        <v>81291</v>
      </c>
      <c r="F339" s="33" t="s">
        <v>3279</v>
      </c>
      <c r="G339" s="33">
        <v>1</v>
      </c>
      <c r="H339" s="33" t="s">
        <v>3272</v>
      </c>
      <c r="I339" s="33">
        <v>1</v>
      </c>
      <c r="J339" s="33" t="s">
        <v>3272</v>
      </c>
      <c r="K339" s="33">
        <v>2019</v>
      </c>
      <c r="L339" s="33">
        <v>11</v>
      </c>
      <c r="M339" s="33">
        <v>777</v>
      </c>
      <c r="N339" s="33" t="s">
        <v>3278</v>
      </c>
      <c r="O339" s="33">
        <v>172</v>
      </c>
      <c r="P339" s="33" t="s">
        <v>3278</v>
      </c>
      <c r="Q339" s="33">
        <v>46</v>
      </c>
      <c r="R339" s="33" t="s">
        <v>3277</v>
      </c>
    </row>
    <row r="340" spans="1:18" x14ac:dyDescent="0.2">
      <c r="A340" s="33" t="s">
        <v>3592</v>
      </c>
      <c r="B340" s="33" t="s">
        <v>3593</v>
      </c>
      <c r="C340" s="33" t="str">
        <f>LEFT(B340,FIND(",",B340,1)-1)</f>
        <v>Larimer County</v>
      </c>
      <c r="D340" s="33" t="str">
        <f>RIGHT(B340,LEN(B340)-(FIND(",",B340,1)+1))</f>
        <v>Colorado</v>
      </c>
      <c r="E340" s="33">
        <v>45391</v>
      </c>
      <c r="F340" s="33" t="s">
        <v>3276</v>
      </c>
      <c r="G340" s="33">
        <v>1</v>
      </c>
      <c r="H340" s="33" t="s">
        <v>3272</v>
      </c>
      <c r="I340" s="33">
        <v>1</v>
      </c>
      <c r="J340" s="33" t="s">
        <v>3272</v>
      </c>
      <c r="K340" s="33">
        <v>2019</v>
      </c>
      <c r="L340" s="33">
        <v>23</v>
      </c>
      <c r="M340" s="33">
        <v>7692</v>
      </c>
      <c r="N340" s="33" t="s">
        <v>3278</v>
      </c>
      <c r="O340" s="33">
        <v>1740</v>
      </c>
      <c r="P340" s="33" t="s">
        <v>3278</v>
      </c>
      <c r="Q340" s="33">
        <v>294</v>
      </c>
      <c r="R340" s="33" t="s">
        <v>3278</v>
      </c>
    </row>
    <row r="341" spans="1:18" x14ac:dyDescent="0.2">
      <c r="A341" s="33" t="s">
        <v>3592</v>
      </c>
      <c r="B341" s="33" t="s">
        <v>3593</v>
      </c>
      <c r="C341" s="33" t="str">
        <f>LEFT(B341,FIND(",",B341,1)-1)</f>
        <v>Larimer County</v>
      </c>
      <c r="D341" s="33" t="str">
        <f>RIGHT(B341,LEN(B341)-(FIND(",",B341,1)+1))</f>
        <v>Colorado</v>
      </c>
      <c r="E341" s="33">
        <v>54194</v>
      </c>
      <c r="F341" s="33" t="s">
        <v>3271</v>
      </c>
      <c r="G341" s="33">
        <v>1</v>
      </c>
      <c r="H341" s="33" t="s">
        <v>3272</v>
      </c>
      <c r="I341" s="33">
        <v>1</v>
      </c>
      <c r="J341" s="33" t="s">
        <v>3272</v>
      </c>
      <c r="K341" s="33">
        <v>2019</v>
      </c>
      <c r="L341" s="33">
        <v>100</v>
      </c>
      <c r="M341" s="33">
        <v>37822</v>
      </c>
      <c r="N341" s="33" t="s">
        <v>3278</v>
      </c>
      <c r="O341" s="33">
        <v>9135</v>
      </c>
      <c r="P341" s="33" t="s">
        <v>3278</v>
      </c>
      <c r="Q341" s="33">
        <v>1089</v>
      </c>
      <c r="R341" s="33" t="s">
        <v>3278</v>
      </c>
    </row>
    <row r="342" spans="1:18" x14ac:dyDescent="0.2">
      <c r="A342" s="33" t="s">
        <v>3592</v>
      </c>
      <c r="B342" s="33" t="s">
        <v>3593</v>
      </c>
      <c r="C342" s="33" t="str">
        <f>LEFT(B342,FIND(",",B342,1)-1)</f>
        <v>Larimer County</v>
      </c>
      <c r="D342" s="33" t="str">
        <f>RIGHT(B342,LEN(B342)-(FIND(",",B342,1)+1))</f>
        <v>Colorado</v>
      </c>
      <c r="E342" s="33">
        <v>81291</v>
      </c>
      <c r="F342" s="33" t="s">
        <v>3279</v>
      </c>
      <c r="G342" s="33">
        <v>1</v>
      </c>
      <c r="H342" s="33" t="s">
        <v>3272</v>
      </c>
      <c r="I342" s="33">
        <v>1</v>
      </c>
      <c r="J342" s="33" t="s">
        <v>3272</v>
      </c>
      <c r="K342" s="33">
        <v>2019</v>
      </c>
      <c r="L342" s="33">
        <v>39</v>
      </c>
      <c r="M342" s="33">
        <v>4767</v>
      </c>
      <c r="N342" s="33" t="s">
        <v>3278</v>
      </c>
      <c r="O342" s="33">
        <v>966</v>
      </c>
      <c r="P342" s="33" t="s">
        <v>3278</v>
      </c>
      <c r="Q342" s="33">
        <v>223</v>
      </c>
      <c r="R342" s="33" t="s">
        <v>3278</v>
      </c>
    </row>
    <row r="343" spans="1:18" x14ac:dyDescent="0.2">
      <c r="A343" s="33" t="s">
        <v>3594</v>
      </c>
      <c r="B343" s="33" t="s">
        <v>3595</v>
      </c>
      <c r="C343" s="33" t="str">
        <f>LEFT(B343,FIND(",",B343,1)-1)</f>
        <v>Las Animas County</v>
      </c>
      <c r="D343" s="33" t="str">
        <f>RIGHT(B343,LEN(B343)-(FIND(",",B343,1)+1))</f>
        <v>Colorado</v>
      </c>
      <c r="E343" s="33">
        <v>81291</v>
      </c>
      <c r="F343" s="33" t="s">
        <v>3279</v>
      </c>
      <c r="G343" s="33">
        <v>1</v>
      </c>
      <c r="H343" s="33" t="s">
        <v>3272</v>
      </c>
      <c r="I343" s="33">
        <v>1</v>
      </c>
      <c r="J343" s="33" t="s">
        <v>3272</v>
      </c>
      <c r="K343" s="33">
        <v>2019</v>
      </c>
      <c r="L343" s="33">
        <v>3</v>
      </c>
      <c r="M343" s="33">
        <v>353</v>
      </c>
      <c r="N343" s="33" t="s">
        <v>3278</v>
      </c>
      <c r="O343" s="33">
        <v>90</v>
      </c>
      <c r="P343" s="33" t="s">
        <v>3278</v>
      </c>
      <c r="Q343" s="33">
        <v>17</v>
      </c>
      <c r="R343" s="33" t="s">
        <v>3278</v>
      </c>
    </row>
    <row r="344" spans="1:18" x14ac:dyDescent="0.2">
      <c r="A344" s="33" t="s">
        <v>3596</v>
      </c>
      <c r="B344" s="33" t="s">
        <v>3597</v>
      </c>
      <c r="C344" s="33" t="str">
        <f>LEFT(B344,FIND(",",B344,1)-1)</f>
        <v>Lincoln County</v>
      </c>
      <c r="D344" s="33" t="str">
        <f>RIGHT(B344,LEN(B344)-(FIND(",",B344,1)+1))</f>
        <v>Colorado</v>
      </c>
      <c r="E344" s="33">
        <v>54194</v>
      </c>
      <c r="F344" s="33" t="s">
        <v>3271</v>
      </c>
      <c r="G344" s="33">
        <v>1</v>
      </c>
      <c r="H344" s="33" t="s">
        <v>3272</v>
      </c>
      <c r="I344" s="33">
        <v>1</v>
      </c>
      <c r="J344" s="33" t="s">
        <v>3272</v>
      </c>
      <c r="K344" s="33">
        <v>2019</v>
      </c>
      <c r="L344" s="33">
        <v>3</v>
      </c>
      <c r="M344" s="33">
        <v>457</v>
      </c>
      <c r="N344" s="33" t="s">
        <v>3273</v>
      </c>
      <c r="O344" s="33">
        <v>105</v>
      </c>
      <c r="P344" s="33" t="s">
        <v>3273</v>
      </c>
      <c r="Q344" s="33">
        <v>17</v>
      </c>
      <c r="R344" s="33" t="s">
        <v>3277</v>
      </c>
    </row>
    <row r="345" spans="1:18" x14ac:dyDescent="0.2">
      <c r="A345" s="33" t="s">
        <v>3598</v>
      </c>
      <c r="B345" s="33" t="s">
        <v>3599</v>
      </c>
      <c r="C345" s="33" t="str">
        <f>LEFT(B345,FIND(",",B345,1)-1)</f>
        <v>Logan County</v>
      </c>
      <c r="D345" s="33" t="str">
        <f>RIGHT(B345,LEN(B345)-(FIND(",",B345,1)+1))</f>
        <v>Colorado</v>
      </c>
      <c r="E345" s="33">
        <v>54194</v>
      </c>
      <c r="F345" s="33" t="s">
        <v>3271</v>
      </c>
      <c r="G345" s="33">
        <v>1</v>
      </c>
      <c r="H345" s="33" t="s">
        <v>3272</v>
      </c>
      <c r="I345" s="33">
        <v>1</v>
      </c>
      <c r="J345" s="33" t="s">
        <v>3272</v>
      </c>
      <c r="K345" s="33">
        <v>2019</v>
      </c>
      <c r="L345" s="33">
        <v>3</v>
      </c>
      <c r="M345" s="33">
        <v>590</v>
      </c>
      <c r="N345" s="33" t="s">
        <v>3278</v>
      </c>
      <c r="O345" s="33">
        <v>152</v>
      </c>
      <c r="P345" s="33" t="s">
        <v>3278</v>
      </c>
      <c r="Q345" s="33">
        <v>16</v>
      </c>
      <c r="R345" s="33" t="s">
        <v>3278</v>
      </c>
    </row>
    <row r="346" spans="1:18" x14ac:dyDescent="0.2">
      <c r="A346" s="33" t="s">
        <v>3600</v>
      </c>
      <c r="B346" s="33" t="s">
        <v>3601</v>
      </c>
      <c r="C346" s="33" t="str">
        <f>LEFT(B346,FIND(",",B346,1)-1)</f>
        <v>Mesa County</v>
      </c>
      <c r="D346" s="33" t="str">
        <f>RIGHT(B346,LEN(B346)-(FIND(",",B346,1)+1))</f>
        <v>Colorado</v>
      </c>
      <c r="E346" s="33">
        <v>45391</v>
      </c>
      <c r="F346" s="33" t="s">
        <v>3276</v>
      </c>
      <c r="G346" s="33">
        <v>1</v>
      </c>
      <c r="H346" s="33" t="s">
        <v>3272</v>
      </c>
      <c r="I346" s="33">
        <v>1</v>
      </c>
      <c r="J346" s="33" t="s">
        <v>3272</v>
      </c>
      <c r="K346" s="33">
        <v>2019</v>
      </c>
      <c r="L346" s="33">
        <v>6</v>
      </c>
      <c r="M346" s="33">
        <v>1844</v>
      </c>
      <c r="N346" s="33" t="s">
        <v>3278</v>
      </c>
      <c r="O346" s="33">
        <v>453</v>
      </c>
      <c r="P346" s="33" t="s">
        <v>3278</v>
      </c>
      <c r="Q346" s="33">
        <v>78</v>
      </c>
      <c r="R346" s="33" t="s">
        <v>3273</v>
      </c>
    </row>
    <row r="347" spans="1:18" x14ac:dyDescent="0.2">
      <c r="A347" s="33" t="s">
        <v>3600</v>
      </c>
      <c r="B347" s="33" t="s">
        <v>3601</v>
      </c>
      <c r="C347" s="33" t="str">
        <f>LEFT(B347,FIND(",",B347,1)-1)</f>
        <v>Mesa County</v>
      </c>
      <c r="D347" s="33" t="str">
        <f>RIGHT(B347,LEN(B347)-(FIND(",",B347,1)+1))</f>
        <v>Colorado</v>
      </c>
      <c r="E347" s="33">
        <v>54194</v>
      </c>
      <c r="F347" s="33" t="s">
        <v>3271</v>
      </c>
      <c r="G347" s="33">
        <v>1</v>
      </c>
      <c r="H347" s="33" t="s">
        <v>3272</v>
      </c>
      <c r="I347" s="33">
        <v>1</v>
      </c>
      <c r="J347" s="33" t="s">
        <v>3272</v>
      </c>
      <c r="K347" s="33">
        <v>2019</v>
      </c>
      <c r="L347" s="33">
        <v>29</v>
      </c>
      <c r="M347" s="33">
        <v>9906</v>
      </c>
      <c r="N347" s="33" t="s">
        <v>3278</v>
      </c>
      <c r="O347" s="33">
        <v>2292</v>
      </c>
      <c r="P347" s="33" t="s">
        <v>3278</v>
      </c>
      <c r="Q347" s="33">
        <v>270</v>
      </c>
      <c r="R347" s="33" t="s">
        <v>3278</v>
      </c>
    </row>
    <row r="348" spans="1:18" x14ac:dyDescent="0.2">
      <c r="A348" s="33" t="s">
        <v>3600</v>
      </c>
      <c r="B348" s="33" t="s">
        <v>3601</v>
      </c>
      <c r="C348" s="33" t="str">
        <f>LEFT(B348,FIND(",",B348,1)-1)</f>
        <v>Mesa County</v>
      </c>
      <c r="D348" s="33" t="str">
        <f>RIGHT(B348,LEN(B348)-(FIND(",",B348,1)+1))</f>
        <v>Colorado</v>
      </c>
      <c r="E348" s="33">
        <v>81291</v>
      </c>
      <c r="F348" s="33" t="s">
        <v>3279</v>
      </c>
      <c r="G348" s="33">
        <v>1</v>
      </c>
      <c r="H348" s="33" t="s">
        <v>3272</v>
      </c>
      <c r="I348" s="33">
        <v>1</v>
      </c>
      <c r="J348" s="33" t="s">
        <v>3272</v>
      </c>
      <c r="K348" s="33">
        <v>2019</v>
      </c>
      <c r="L348" s="33">
        <v>17</v>
      </c>
      <c r="M348" s="33">
        <v>1756</v>
      </c>
      <c r="N348" s="33" t="s">
        <v>3278</v>
      </c>
      <c r="O348" s="33">
        <v>405</v>
      </c>
      <c r="P348" s="33" t="s">
        <v>3278</v>
      </c>
      <c r="Q348" s="33">
        <v>95</v>
      </c>
      <c r="R348" s="33" t="s">
        <v>3278</v>
      </c>
    </row>
    <row r="349" spans="1:18" x14ac:dyDescent="0.2">
      <c r="A349" s="33" t="s">
        <v>3602</v>
      </c>
      <c r="B349" s="33" t="s">
        <v>3603</v>
      </c>
      <c r="C349" s="33" t="str">
        <f>LEFT(B349,FIND(",",B349,1)-1)</f>
        <v>Moffat County</v>
      </c>
      <c r="D349" s="33" t="str">
        <f>RIGHT(B349,LEN(B349)-(FIND(",",B349,1)+1))</f>
        <v>Colorado</v>
      </c>
      <c r="E349" s="33">
        <v>54194</v>
      </c>
      <c r="F349" s="33" t="s">
        <v>3271</v>
      </c>
      <c r="G349" s="33">
        <v>1</v>
      </c>
      <c r="H349" s="33" t="s">
        <v>3272</v>
      </c>
      <c r="I349" s="33">
        <v>1</v>
      </c>
      <c r="J349" s="33" t="s">
        <v>3272</v>
      </c>
      <c r="K349" s="33">
        <v>2019</v>
      </c>
      <c r="L349" s="33">
        <v>3</v>
      </c>
      <c r="M349" s="33">
        <v>782</v>
      </c>
      <c r="N349" s="33" t="s">
        <v>3278</v>
      </c>
      <c r="O349" s="33">
        <v>175</v>
      </c>
      <c r="P349" s="33" t="s">
        <v>3278</v>
      </c>
      <c r="Q349" s="33">
        <v>28</v>
      </c>
      <c r="R349" s="33" t="s">
        <v>3273</v>
      </c>
    </row>
    <row r="350" spans="1:18" x14ac:dyDescent="0.2">
      <c r="A350" s="33" t="s">
        <v>3604</v>
      </c>
      <c r="B350" s="33" t="s">
        <v>3605</v>
      </c>
      <c r="C350" s="33" t="str">
        <f>LEFT(B350,FIND(",",B350,1)-1)</f>
        <v>Montezuma County</v>
      </c>
      <c r="D350" s="33" t="str">
        <f>RIGHT(B350,LEN(B350)-(FIND(",",B350,1)+1))</f>
        <v>Colorado</v>
      </c>
      <c r="E350" s="33">
        <v>54194</v>
      </c>
      <c r="F350" s="33" t="s">
        <v>3271</v>
      </c>
      <c r="G350" s="33">
        <v>1</v>
      </c>
      <c r="H350" s="33" t="s">
        <v>3272</v>
      </c>
      <c r="I350" s="33">
        <v>1</v>
      </c>
      <c r="J350" s="33" t="s">
        <v>3272</v>
      </c>
      <c r="K350" s="33">
        <v>2019</v>
      </c>
      <c r="L350" s="33">
        <v>5</v>
      </c>
      <c r="M350" s="33">
        <v>1104</v>
      </c>
      <c r="N350" s="33" t="s">
        <v>3278</v>
      </c>
      <c r="O350" s="33">
        <v>236</v>
      </c>
      <c r="P350" s="33" t="s">
        <v>3278</v>
      </c>
      <c r="Q350" s="33">
        <v>30</v>
      </c>
      <c r="R350" s="33" t="s">
        <v>3277</v>
      </c>
    </row>
    <row r="351" spans="1:18" x14ac:dyDescent="0.2">
      <c r="A351" s="33" t="s">
        <v>3606</v>
      </c>
      <c r="B351" s="33" t="s">
        <v>3607</v>
      </c>
      <c r="C351" s="33" t="str">
        <f>LEFT(B351,FIND(",",B351,1)-1)</f>
        <v>Montrose County</v>
      </c>
      <c r="D351" s="33" t="str">
        <f>RIGHT(B351,LEN(B351)-(FIND(",",B351,1)+1))</f>
        <v>Colorado</v>
      </c>
      <c r="E351" s="33">
        <v>54194</v>
      </c>
      <c r="F351" s="33" t="s">
        <v>3271</v>
      </c>
      <c r="G351" s="33">
        <v>1</v>
      </c>
      <c r="H351" s="33" t="s">
        <v>3272</v>
      </c>
      <c r="I351" s="33">
        <v>1</v>
      </c>
      <c r="J351" s="33" t="s">
        <v>3272</v>
      </c>
      <c r="K351" s="33">
        <v>2019</v>
      </c>
      <c r="L351" s="33">
        <v>6</v>
      </c>
      <c r="M351" s="33">
        <v>2992</v>
      </c>
      <c r="N351" s="33" t="s">
        <v>3278</v>
      </c>
      <c r="O351" s="33">
        <v>641</v>
      </c>
      <c r="P351" s="33" t="s">
        <v>3278</v>
      </c>
      <c r="Q351" s="33">
        <v>70</v>
      </c>
      <c r="R351" s="33" t="s">
        <v>3278</v>
      </c>
    </row>
    <row r="352" spans="1:18" x14ac:dyDescent="0.2">
      <c r="A352" s="33" t="s">
        <v>3606</v>
      </c>
      <c r="B352" s="33" t="s">
        <v>3607</v>
      </c>
      <c r="C352" s="33" t="str">
        <f>LEFT(B352,FIND(",",B352,1)-1)</f>
        <v>Montrose County</v>
      </c>
      <c r="D352" s="33" t="str">
        <f>RIGHT(B352,LEN(B352)-(FIND(",",B352,1)+1))</f>
        <v>Colorado</v>
      </c>
      <c r="E352" s="33">
        <v>81291</v>
      </c>
      <c r="F352" s="33" t="s">
        <v>3279</v>
      </c>
      <c r="G352" s="33">
        <v>1</v>
      </c>
      <c r="H352" s="33" t="s">
        <v>3272</v>
      </c>
      <c r="I352" s="33">
        <v>1</v>
      </c>
      <c r="J352" s="33" t="s">
        <v>3272</v>
      </c>
      <c r="K352" s="33">
        <v>2019</v>
      </c>
      <c r="L352" s="33">
        <v>6</v>
      </c>
      <c r="M352" s="33">
        <v>257</v>
      </c>
      <c r="N352" s="33" t="s">
        <v>3278</v>
      </c>
      <c r="O352" s="33">
        <v>30</v>
      </c>
      <c r="P352" s="33" t="s">
        <v>3273</v>
      </c>
      <c r="Q352" s="33">
        <v>10</v>
      </c>
      <c r="R352" s="33" t="s">
        <v>3278</v>
      </c>
    </row>
    <row r="353" spans="1:18" x14ac:dyDescent="0.2">
      <c r="A353" s="33" t="s">
        <v>3608</v>
      </c>
      <c r="B353" s="33" t="s">
        <v>3609</v>
      </c>
      <c r="C353" s="33" t="str">
        <f>LEFT(B353,FIND(",",B353,1)-1)</f>
        <v>Morgan County</v>
      </c>
      <c r="D353" s="33" t="str">
        <f>RIGHT(B353,LEN(B353)-(FIND(",",B353,1)+1))</f>
        <v>Colorado</v>
      </c>
      <c r="E353" s="33">
        <v>54194</v>
      </c>
      <c r="F353" s="33" t="s">
        <v>3271</v>
      </c>
      <c r="G353" s="33">
        <v>1</v>
      </c>
      <c r="H353" s="33" t="s">
        <v>3272</v>
      </c>
      <c r="I353" s="33">
        <v>1</v>
      </c>
      <c r="J353" s="33" t="s">
        <v>3272</v>
      </c>
      <c r="K353" s="33">
        <v>2019</v>
      </c>
      <c r="L353" s="33">
        <v>3</v>
      </c>
      <c r="M353" s="33">
        <v>775</v>
      </c>
      <c r="N353" s="33" t="s">
        <v>3277</v>
      </c>
      <c r="O353" s="33">
        <v>178</v>
      </c>
      <c r="P353" s="33" t="s">
        <v>3277</v>
      </c>
      <c r="Q353" s="33">
        <v>19</v>
      </c>
      <c r="R353" s="33" t="s">
        <v>3277</v>
      </c>
    </row>
    <row r="354" spans="1:18" x14ac:dyDescent="0.2">
      <c r="A354" s="33" t="s">
        <v>3610</v>
      </c>
      <c r="B354" s="33" t="s">
        <v>3611</v>
      </c>
      <c r="C354" s="33" t="str">
        <f>LEFT(B354,FIND(",",B354,1)-1)</f>
        <v>Otero County</v>
      </c>
      <c r="D354" s="33" t="str">
        <f>RIGHT(B354,LEN(B354)-(FIND(",",B354,1)+1))</f>
        <v>Colorado</v>
      </c>
      <c r="E354" s="33">
        <v>54194</v>
      </c>
      <c r="F354" s="33" t="s">
        <v>3271</v>
      </c>
      <c r="G354" s="33">
        <v>1</v>
      </c>
      <c r="H354" s="33" t="s">
        <v>3272</v>
      </c>
      <c r="I354" s="33">
        <v>1</v>
      </c>
      <c r="J354" s="33" t="s">
        <v>3272</v>
      </c>
      <c r="K354" s="33">
        <v>2019</v>
      </c>
      <c r="L354" s="33">
        <v>5</v>
      </c>
      <c r="M354" s="33">
        <v>1472</v>
      </c>
      <c r="N354" s="33" t="s">
        <v>3278</v>
      </c>
      <c r="O354" s="33">
        <v>301</v>
      </c>
      <c r="P354" s="33" t="s">
        <v>3278</v>
      </c>
      <c r="Q354" s="33">
        <v>39</v>
      </c>
      <c r="R354" s="33" t="s">
        <v>3273</v>
      </c>
    </row>
    <row r="355" spans="1:18" x14ac:dyDescent="0.2">
      <c r="A355" s="33" t="s">
        <v>3612</v>
      </c>
      <c r="B355" s="33" t="s">
        <v>3613</v>
      </c>
      <c r="C355" s="33" t="str">
        <f>LEFT(B355,FIND(",",B355,1)-1)</f>
        <v>Park County</v>
      </c>
      <c r="D355" s="33" t="str">
        <f>RIGHT(B355,LEN(B355)-(FIND(",",B355,1)+1))</f>
        <v>Colorado</v>
      </c>
      <c r="E355" s="33">
        <v>54194</v>
      </c>
      <c r="F355" s="33" t="s">
        <v>3271</v>
      </c>
      <c r="G355" s="33">
        <v>1</v>
      </c>
      <c r="H355" s="33" t="s">
        <v>3272</v>
      </c>
      <c r="I355" s="33">
        <v>1</v>
      </c>
      <c r="J355" s="33" t="s">
        <v>3272</v>
      </c>
      <c r="K355" s="33">
        <v>2019</v>
      </c>
      <c r="L355" s="33">
        <v>3</v>
      </c>
      <c r="M355" s="33">
        <v>1003</v>
      </c>
      <c r="N355" s="33" t="s">
        <v>3278</v>
      </c>
      <c r="O355" s="33">
        <v>224</v>
      </c>
      <c r="P355" s="33" t="s">
        <v>3278</v>
      </c>
      <c r="Q355" s="33">
        <v>29</v>
      </c>
      <c r="R355" s="33" t="s">
        <v>3278</v>
      </c>
    </row>
    <row r="356" spans="1:18" x14ac:dyDescent="0.2">
      <c r="A356" s="33" t="s">
        <v>3614</v>
      </c>
      <c r="B356" s="33" t="s">
        <v>3615</v>
      </c>
      <c r="C356" s="33" t="str">
        <f>LEFT(B356,FIND(",",B356,1)-1)</f>
        <v>Phillips County</v>
      </c>
      <c r="D356" s="33" t="str">
        <f>RIGHT(B356,LEN(B356)-(FIND(",",B356,1)+1))</f>
        <v>Colorado</v>
      </c>
      <c r="E356" s="33">
        <v>54194</v>
      </c>
      <c r="F356" s="33" t="s">
        <v>3271</v>
      </c>
      <c r="G356" s="33">
        <v>1</v>
      </c>
      <c r="H356" s="33" t="s">
        <v>3272</v>
      </c>
      <c r="I356" s="33">
        <v>1</v>
      </c>
      <c r="J356" s="33" t="s">
        <v>3272</v>
      </c>
      <c r="K356" s="33">
        <v>2019</v>
      </c>
      <c r="L356" s="33">
        <v>3</v>
      </c>
      <c r="M356" s="33">
        <v>348</v>
      </c>
      <c r="N356" s="33" t="s">
        <v>3273</v>
      </c>
      <c r="O356" s="33">
        <v>80</v>
      </c>
      <c r="P356" s="33" t="s">
        <v>3273</v>
      </c>
      <c r="Q356" s="33">
        <v>12</v>
      </c>
      <c r="R356" s="33" t="s">
        <v>3278</v>
      </c>
    </row>
    <row r="357" spans="1:18" x14ac:dyDescent="0.2">
      <c r="A357" s="33" t="s">
        <v>3616</v>
      </c>
      <c r="B357" s="33" t="s">
        <v>3617</v>
      </c>
      <c r="C357" s="33" t="str">
        <f>LEFT(B357,FIND(",",B357,1)-1)</f>
        <v>Pitkin County</v>
      </c>
      <c r="D357" s="33" t="str">
        <f>RIGHT(B357,LEN(B357)-(FIND(",",B357,1)+1))</f>
        <v>Colorado</v>
      </c>
      <c r="E357" s="33">
        <v>54194</v>
      </c>
      <c r="F357" s="33" t="s">
        <v>3271</v>
      </c>
      <c r="G357" s="33">
        <v>1</v>
      </c>
      <c r="H357" s="33" t="s">
        <v>3272</v>
      </c>
      <c r="I357" s="33">
        <v>1</v>
      </c>
      <c r="J357" s="33" t="s">
        <v>3272</v>
      </c>
      <c r="K357" s="33">
        <v>2019</v>
      </c>
      <c r="L357" s="33">
        <v>4</v>
      </c>
      <c r="M357" s="33">
        <v>1312</v>
      </c>
      <c r="N357" s="33" t="s">
        <v>3277</v>
      </c>
      <c r="O357" s="33">
        <v>290</v>
      </c>
      <c r="P357" s="33" t="s">
        <v>3277</v>
      </c>
      <c r="Q357" s="33">
        <v>24</v>
      </c>
      <c r="R357" s="33" t="s">
        <v>3277</v>
      </c>
    </row>
    <row r="358" spans="1:18" x14ac:dyDescent="0.2">
      <c r="A358" s="33" t="s">
        <v>3616</v>
      </c>
      <c r="B358" s="33" t="s">
        <v>3617</v>
      </c>
      <c r="C358" s="33" t="str">
        <f>LEFT(B358,FIND(",",B358,1)-1)</f>
        <v>Pitkin County</v>
      </c>
      <c r="D358" s="33" t="str">
        <f>RIGHT(B358,LEN(B358)-(FIND(",",B358,1)+1))</f>
        <v>Colorado</v>
      </c>
      <c r="E358" s="33">
        <v>81291</v>
      </c>
      <c r="F358" s="33" t="s">
        <v>3279</v>
      </c>
      <c r="G358" s="33">
        <v>1</v>
      </c>
      <c r="H358" s="33" t="s">
        <v>3272</v>
      </c>
      <c r="I358" s="33">
        <v>1</v>
      </c>
      <c r="J358" s="33" t="s">
        <v>3272</v>
      </c>
      <c r="K358" s="33">
        <v>2019</v>
      </c>
      <c r="L358" s="33">
        <v>4</v>
      </c>
      <c r="M358" s="33">
        <v>808</v>
      </c>
      <c r="N358" s="33" t="s">
        <v>3273</v>
      </c>
      <c r="O358" s="33">
        <v>176</v>
      </c>
      <c r="P358" s="33" t="s">
        <v>3273</v>
      </c>
      <c r="Q358" s="33">
        <v>18</v>
      </c>
      <c r="R358" s="33" t="s">
        <v>3278</v>
      </c>
    </row>
    <row r="359" spans="1:18" x14ac:dyDescent="0.2">
      <c r="A359" s="33" t="s">
        <v>3618</v>
      </c>
      <c r="B359" s="33" t="s">
        <v>3619</v>
      </c>
      <c r="C359" s="33" t="str">
        <f>LEFT(B359,FIND(",",B359,1)-1)</f>
        <v>Prowers County</v>
      </c>
      <c r="D359" s="33" t="str">
        <f>RIGHT(B359,LEN(B359)-(FIND(",",B359,1)+1))</f>
        <v>Colorado</v>
      </c>
      <c r="E359" s="33">
        <v>54194</v>
      </c>
      <c r="F359" s="33" t="s">
        <v>3271</v>
      </c>
      <c r="G359" s="33">
        <v>1</v>
      </c>
      <c r="H359" s="33" t="s">
        <v>3272</v>
      </c>
      <c r="I359" s="33">
        <v>1</v>
      </c>
      <c r="J359" s="33" t="s">
        <v>3272</v>
      </c>
      <c r="K359" s="33">
        <v>2019</v>
      </c>
      <c r="L359" s="33">
        <v>4</v>
      </c>
      <c r="M359" s="33">
        <v>318</v>
      </c>
      <c r="N359" s="33" t="s">
        <v>3273</v>
      </c>
      <c r="O359" s="33">
        <v>68</v>
      </c>
      <c r="P359" s="33" t="s">
        <v>3278</v>
      </c>
      <c r="Q359" s="33">
        <v>13</v>
      </c>
      <c r="R359" s="33" t="s">
        <v>3278</v>
      </c>
    </row>
    <row r="360" spans="1:18" x14ac:dyDescent="0.2">
      <c r="A360" s="33" t="s">
        <v>3620</v>
      </c>
      <c r="B360" s="33" t="s">
        <v>3621</v>
      </c>
      <c r="C360" s="33" t="str">
        <f>LEFT(B360,FIND(",",B360,1)-1)</f>
        <v>Pueblo County</v>
      </c>
      <c r="D360" s="33" t="str">
        <f>RIGHT(B360,LEN(B360)-(FIND(",",B360,1)+1))</f>
        <v>Colorado</v>
      </c>
      <c r="E360" s="33">
        <v>45391</v>
      </c>
      <c r="F360" s="33" t="s">
        <v>3276</v>
      </c>
      <c r="G360" s="33">
        <v>1</v>
      </c>
      <c r="H360" s="33" t="s">
        <v>3272</v>
      </c>
      <c r="I360" s="33">
        <v>1</v>
      </c>
      <c r="J360" s="33" t="s">
        <v>3272</v>
      </c>
      <c r="K360" s="33">
        <v>2019</v>
      </c>
      <c r="L360" s="33">
        <v>4</v>
      </c>
      <c r="M360" s="33">
        <v>1990</v>
      </c>
      <c r="N360" s="33" t="s">
        <v>3278</v>
      </c>
      <c r="O360" s="33">
        <v>484</v>
      </c>
      <c r="P360" s="33" t="s">
        <v>3278</v>
      </c>
      <c r="Q360" s="33">
        <v>77</v>
      </c>
      <c r="R360" s="33" t="s">
        <v>3278</v>
      </c>
    </row>
    <row r="361" spans="1:18" x14ac:dyDescent="0.2">
      <c r="A361" s="33" t="s">
        <v>3620</v>
      </c>
      <c r="B361" s="33" t="s">
        <v>3621</v>
      </c>
      <c r="C361" s="33" t="str">
        <f>LEFT(B361,FIND(",",B361,1)-1)</f>
        <v>Pueblo County</v>
      </c>
      <c r="D361" s="33" t="str">
        <f>RIGHT(B361,LEN(B361)-(FIND(",",B361,1)+1))</f>
        <v>Colorado</v>
      </c>
      <c r="E361" s="33">
        <v>54194</v>
      </c>
      <c r="F361" s="33" t="s">
        <v>3271</v>
      </c>
      <c r="G361" s="33">
        <v>1</v>
      </c>
      <c r="H361" s="33" t="s">
        <v>3272</v>
      </c>
      <c r="I361" s="33">
        <v>1</v>
      </c>
      <c r="J361" s="33" t="s">
        <v>3272</v>
      </c>
      <c r="K361" s="33">
        <v>2019</v>
      </c>
      <c r="L361" s="33">
        <v>11</v>
      </c>
      <c r="M361" s="33">
        <v>5028</v>
      </c>
      <c r="N361" s="33" t="s">
        <v>3278</v>
      </c>
      <c r="O361" s="33">
        <v>1193</v>
      </c>
      <c r="P361" s="33" t="s">
        <v>3278</v>
      </c>
      <c r="Q361" s="33">
        <v>155</v>
      </c>
      <c r="R361" s="33" t="s">
        <v>3273</v>
      </c>
    </row>
    <row r="362" spans="1:18" x14ac:dyDescent="0.2">
      <c r="A362" s="33" t="s">
        <v>3620</v>
      </c>
      <c r="B362" s="33" t="s">
        <v>3621</v>
      </c>
      <c r="C362" s="33" t="str">
        <f>LEFT(B362,FIND(",",B362,1)-1)</f>
        <v>Pueblo County</v>
      </c>
      <c r="D362" s="33" t="str">
        <f>RIGHT(B362,LEN(B362)-(FIND(",",B362,1)+1))</f>
        <v>Colorado</v>
      </c>
      <c r="E362" s="33">
        <v>81291</v>
      </c>
      <c r="F362" s="33" t="s">
        <v>3279</v>
      </c>
      <c r="G362" s="33">
        <v>1</v>
      </c>
      <c r="H362" s="33" t="s">
        <v>3272</v>
      </c>
      <c r="I362" s="33">
        <v>1</v>
      </c>
      <c r="J362" s="33" t="s">
        <v>3272</v>
      </c>
      <c r="K362" s="33">
        <v>2019</v>
      </c>
      <c r="L362" s="33">
        <v>5</v>
      </c>
      <c r="M362" s="33">
        <v>2545</v>
      </c>
      <c r="N362" s="33" t="s">
        <v>3278</v>
      </c>
      <c r="O362" s="33">
        <v>558</v>
      </c>
      <c r="P362" s="33" t="s">
        <v>3278</v>
      </c>
      <c r="Q362" s="33">
        <v>74</v>
      </c>
      <c r="R362" s="33" t="s">
        <v>3273</v>
      </c>
    </row>
    <row r="363" spans="1:18" x14ac:dyDescent="0.2">
      <c r="A363" s="33" t="s">
        <v>3622</v>
      </c>
      <c r="B363" s="33" t="s">
        <v>3623</v>
      </c>
      <c r="C363" s="33" t="str">
        <f>LEFT(B363,FIND(",",B363,1)-1)</f>
        <v>Routt County</v>
      </c>
      <c r="D363" s="33" t="str">
        <f>RIGHT(B363,LEN(B363)-(FIND(",",B363,1)+1))</f>
        <v>Colorado</v>
      </c>
      <c r="E363" s="33">
        <v>45391</v>
      </c>
      <c r="F363" s="33" t="s">
        <v>3276</v>
      </c>
      <c r="G363" s="33">
        <v>1</v>
      </c>
      <c r="H363" s="33" t="s">
        <v>3272</v>
      </c>
      <c r="I363" s="33">
        <v>1</v>
      </c>
      <c r="J363" s="33" t="s">
        <v>3272</v>
      </c>
      <c r="K363" s="33">
        <v>2019</v>
      </c>
      <c r="L363" s="33">
        <v>3</v>
      </c>
      <c r="M363" s="33">
        <v>458</v>
      </c>
      <c r="N363" s="33" t="s">
        <v>3278</v>
      </c>
      <c r="O363" s="33">
        <v>105</v>
      </c>
      <c r="P363" s="33" t="s">
        <v>3278</v>
      </c>
      <c r="Q363" s="33">
        <v>25</v>
      </c>
      <c r="R363" s="33" t="s">
        <v>3278</v>
      </c>
    </row>
    <row r="364" spans="1:18" x14ac:dyDescent="0.2">
      <c r="A364" s="33" t="s">
        <v>3622</v>
      </c>
      <c r="B364" s="33" t="s">
        <v>3623</v>
      </c>
      <c r="C364" s="33" t="str">
        <f>LEFT(B364,FIND(",",B364,1)-1)</f>
        <v>Routt County</v>
      </c>
      <c r="D364" s="33" t="str">
        <f>RIGHT(B364,LEN(B364)-(FIND(",",B364,1)+1))</f>
        <v>Colorado</v>
      </c>
      <c r="E364" s="33">
        <v>54194</v>
      </c>
      <c r="F364" s="33" t="s">
        <v>3271</v>
      </c>
      <c r="G364" s="33">
        <v>1</v>
      </c>
      <c r="H364" s="33" t="s">
        <v>3272</v>
      </c>
      <c r="I364" s="33">
        <v>1</v>
      </c>
      <c r="J364" s="33" t="s">
        <v>3272</v>
      </c>
      <c r="K364" s="33">
        <v>2019</v>
      </c>
      <c r="L364" s="33">
        <v>7</v>
      </c>
      <c r="M364" s="33">
        <v>1653</v>
      </c>
      <c r="N364" s="33" t="s">
        <v>3278</v>
      </c>
      <c r="O364" s="33">
        <v>357</v>
      </c>
      <c r="P364" s="33" t="s">
        <v>3278</v>
      </c>
      <c r="Q364" s="33">
        <v>47</v>
      </c>
      <c r="R364" s="33" t="s">
        <v>3273</v>
      </c>
    </row>
    <row r="365" spans="1:18" x14ac:dyDescent="0.2">
      <c r="A365" s="33" t="s">
        <v>3622</v>
      </c>
      <c r="B365" s="33" t="s">
        <v>3623</v>
      </c>
      <c r="C365" s="33" t="str">
        <f>LEFT(B365,FIND(",",B365,1)-1)</f>
        <v>Routt County</v>
      </c>
      <c r="D365" s="33" t="str">
        <f>RIGHT(B365,LEN(B365)-(FIND(",",B365,1)+1))</f>
        <v>Colorado</v>
      </c>
      <c r="E365" s="33">
        <v>81291</v>
      </c>
      <c r="F365" s="33" t="s">
        <v>3279</v>
      </c>
      <c r="G365" s="33">
        <v>1</v>
      </c>
      <c r="H365" s="33" t="s">
        <v>3272</v>
      </c>
      <c r="I365" s="33">
        <v>1</v>
      </c>
      <c r="J365" s="33" t="s">
        <v>3272</v>
      </c>
      <c r="K365" s="33">
        <v>2019</v>
      </c>
      <c r="L365" s="33">
        <v>9</v>
      </c>
      <c r="M365" s="33">
        <v>979</v>
      </c>
      <c r="N365" s="33" t="s">
        <v>3278</v>
      </c>
      <c r="O365" s="33">
        <v>204</v>
      </c>
      <c r="P365" s="33" t="s">
        <v>3278</v>
      </c>
      <c r="Q365" s="33">
        <v>39</v>
      </c>
      <c r="R365" s="33" t="s">
        <v>3278</v>
      </c>
    </row>
    <row r="366" spans="1:18" x14ac:dyDescent="0.2">
      <c r="A366" s="33" t="s">
        <v>3624</v>
      </c>
      <c r="B366" s="33" t="s">
        <v>3625</v>
      </c>
      <c r="C366" s="33" t="str">
        <f>LEFT(B366,FIND(",",B366,1)-1)</f>
        <v>San Miguel County</v>
      </c>
      <c r="D366" s="33" t="str">
        <f>RIGHT(B366,LEN(B366)-(FIND(",",B366,1)+1))</f>
        <v>Colorado</v>
      </c>
      <c r="E366" s="33">
        <v>54194</v>
      </c>
      <c r="F366" s="33" t="s">
        <v>3271</v>
      </c>
      <c r="G366" s="33">
        <v>1</v>
      </c>
      <c r="H366" s="33" t="s">
        <v>3272</v>
      </c>
      <c r="I366" s="33">
        <v>1</v>
      </c>
      <c r="J366" s="33" t="s">
        <v>3272</v>
      </c>
      <c r="K366" s="33">
        <v>2019</v>
      </c>
      <c r="L366" s="33">
        <v>3</v>
      </c>
      <c r="M366" s="33">
        <v>414</v>
      </c>
      <c r="N366" s="33" t="s">
        <v>3278</v>
      </c>
      <c r="O366" s="33">
        <v>88</v>
      </c>
      <c r="P366" s="33" t="s">
        <v>3273</v>
      </c>
      <c r="Q366" s="33">
        <v>12</v>
      </c>
      <c r="R366" s="33" t="s">
        <v>3277</v>
      </c>
    </row>
    <row r="367" spans="1:18" x14ac:dyDescent="0.2">
      <c r="A367" s="33" t="s">
        <v>3626</v>
      </c>
      <c r="B367" s="33" t="s">
        <v>3627</v>
      </c>
      <c r="C367" s="33" t="str">
        <f>LEFT(B367,FIND(",",B367,1)-1)</f>
        <v>Summit County</v>
      </c>
      <c r="D367" s="33" t="str">
        <f>RIGHT(B367,LEN(B367)-(FIND(",",B367,1)+1))</f>
        <v>Colorado</v>
      </c>
      <c r="E367" s="33">
        <v>45391</v>
      </c>
      <c r="F367" s="33" t="s">
        <v>3276</v>
      </c>
      <c r="G367" s="33">
        <v>1</v>
      </c>
      <c r="H367" s="33" t="s">
        <v>3272</v>
      </c>
      <c r="I367" s="33">
        <v>1</v>
      </c>
      <c r="J367" s="33" t="s">
        <v>3272</v>
      </c>
      <c r="K367" s="33">
        <v>2019</v>
      </c>
      <c r="L367" s="33">
        <v>4</v>
      </c>
      <c r="M367" s="33">
        <v>954</v>
      </c>
      <c r="N367" s="33" t="s">
        <v>3273</v>
      </c>
      <c r="O367" s="33">
        <v>233</v>
      </c>
      <c r="P367" s="33" t="s">
        <v>3273</v>
      </c>
      <c r="Q367" s="33">
        <v>28</v>
      </c>
      <c r="R367" s="33" t="s">
        <v>3277</v>
      </c>
    </row>
    <row r="368" spans="1:18" x14ac:dyDescent="0.2">
      <c r="A368" s="33" t="s">
        <v>3626</v>
      </c>
      <c r="B368" s="33" t="s">
        <v>3627</v>
      </c>
      <c r="C368" s="33" t="str">
        <f>LEFT(B368,FIND(",",B368,1)-1)</f>
        <v>Summit County</v>
      </c>
      <c r="D368" s="33" t="str">
        <f>RIGHT(B368,LEN(B368)-(FIND(",",B368,1)+1))</f>
        <v>Colorado</v>
      </c>
      <c r="E368" s="33">
        <v>54194</v>
      </c>
      <c r="F368" s="33" t="s">
        <v>3271</v>
      </c>
      <c r="G368" s="33">
        <v>1</v>
      </c>
      <c r="H368" s="33" t="s">
        <v>3272</v>
      </c>
      <c r="I368" s="33">
        <v>1</v>
      </c>
      <c r="J368" s="33" t="s">
        <v>3272</v>
      </c>
      <c r="K368" s="33">
        <v>2019</v>
      </c>
      <c r="L368" s="33">
        <v>8</v>
      </c>
      <c r="M368" s="33">
        <v>2641</v>
      </c>
      <c r="N368" s="33" t="s">
        <v>3278</v>
      </c>
      <c r="O368" s="33">
        <v>655</v>
      </c>
      <c r="P368" s="33" t="s">
        <v>3273</v>
      </c>
      <c r="Q368" s="33">
        <v>65</v>
      </c>
      <c r="R368" s="33" t="s">
        <v>3278</v>
      </c>
    </row>
    <row r="369" spans="1:18" x14ac:dyDescent="0.2">
      <c r="A369" s="33" t="s">
        <v>3626</v>
      </c>
      <c r="B369" s="33" t="s">
        <v>3627</v>
      </c>
      <c r="C369" s="33" t="str">
        <f>LEFT(B369,FIND(",",B369,1)-1)</f>
        <v>Summit County</v>
      </c>
      <c r="D369" s="33" t="str">
        <f>RIGHT(B369,LEN(B369)-(FIND(",",B369,1)+1))</f>
        <v>Colorado</v>
      </c>
      <c r="E369" s="33">
        <v>81291</v>
      </c>
      <c r="F369" s="33" t="s">
        <v>3279</v>
      </c>
      <c r="G369" s="33">
        <v>1</v>
      </c>
      <c r="H369" s="33" t="s">
        <v>3272</v>
      </c>
      <c r="I369" s="33">
        <v>1</v>
      </c>
      <c r="J369" s="33" t="s">
        <v>3272</v>
      </c>
      <c r="K369" s="33">
        <v>2019</v>
      </c>
      <c r="L369" s="33">
        <v>6</v>
      </c>
      <c r="M369" s="33">
        <v>616</v>
      </c>
      <c r="N369" s="33" t="s">
        <v>3273</v>
      </c>
      <c r="O369" s="33">
        <v>135</v>
      </c>
      <c r="P369" s="33" t="s">
        <v>3273</v>
      </c>
      <c r="Q369" s="33">
        <v>25</v>
      </c>
      <c r="R369" s="33" t="s">
        <v>3273</v>
      </c>
    </row>
    <row r="370" spans="1:18" x14ac:dyDescent="0.2">
      <c r="A370" s="33" t="s">
        <v>3628</v>
      </c>
      <c r="B370" s="33" t="s">
        <v>3629</v>
      </c>
      <c r="C370" s="33" t="str">
        <f>LEFT(B370,FIND(",",B370,1)-1)</f>
        <v>Teller County</v>
      </c>
      <c r="D370" s="33" t="str">
        <f>RIGHT(B370,LEN(B370)-(FIND(",",B370,1)+1))</f>
        <v>Colorado</v>
      </c>
      <c r="E370" s="33">
        <v>54194</v>
      </c>
      <c r="F370" s="33" t="s">
        <v>3271</v>
      </c>
      <c r="G370" s="33">
        <v>1</v>
      </c>
      <c r="H370" s="33" t="s">
        <v>3272</v>
      </c>
      <c r="I370" s="33">
        <v>1</v>
      </c>
      <c r="J370" s="33" t="s">
        <v>3272</v>
      </c>
      <c r="K370" s="33">
        <v>2019</v>
      </c>
      <c r="L370" s="33">
        <v>5</v>
      </c>
      <c r="M370" s="33">
        <v>1321</v>
      </c>
      <c r="N370" s="33" t="s">
        <v>3273</v>
      </c>
      <c r="O370" s="33">
        <v>319</v>
      </c>
      <c r="P370" s="33" t="s">
        <v>3273</v>
      </c>
      <c r="Q370" s="33">
        <v>41</v>
      </c>
      <c r="R370" s="33" t="s">
        <v>3273</v>
      </c>
    </row>
    <row r="371" spans="1:18" x14ac:dyDescent="0.2">
      <c r="A371" s="33" t="s">
        <v>3630</v>
      </c>
      <c r="B371" s="33" t="s">
        <v>3631</v>
      </c>
      <c r="C371" s="33" t="str">
        <f>LEFT(B371,FIND(",",B371,1)-1)</f>
        <v>Weld County</v>
      </c>
      <c r="D371" s="33" t="str">
        <f>RIGHT(B371,LEN(B371)-(FIND(",",B371,1)+1))</f>
        <v>Colorado</v>
      </c>
      <c r="E371" s="33">
        <v>45391</v>
      </c>
      <c r="F371" s="33" t="s">
        <v>3276</v>
      </c>
      <c r="G371" s="33">
        <v>1</v>
      </c>
      <c r="H371" s="33" t="s">
        <v>3272</v>
      </c>
      <c r="I371" s="33">
        <v>1</v>
      </c>
      <c r="J371" s="33" t="s">
        <v>3272</v>
      </c>
      <c r="K371" s="33">
        <v>2019</v>
      </c>
      <c r="L371" s="33">
        <v>6</v>
      </c>
      <c r="M371" s="33">
        <v>3060</v>
      </c>
      <c r="N371" s="33" t="s">
        <v>3278</v>
      </c>
      <c r="O371" s="33">
        <v>621</v>
      </c>
      <c r="P371" s="33" t="s">
        <v>3278</v>
      </c>
      <c r="Q371" s="33">
        <v>100</v>
      </c>
      <c r="R371" s="33" t="s">
        <v>3278</v>
      </c>
    </row>
    <row r="372" spans="1:18" x14ac:dyDescent="0.2">
      <c r="A372" s="33" t="s">
        <v>3630</v>
      </c>
      <c r="B372" s="33" t="s">
        <v>3631</v>
      </c>
      <c r="C372" s="33" t="str">
        <f>LEFT(B372,FIND(",",B372,1)-1)</f>
        <v>Weld County</v>
      </c>
      <c r="D372" s="33" t="str">
        <f>RIGHT(B372,LEN(B372)-(FIND(",",B372,1)+1))</f>
        <v>Colorado</v>
      </c>
      <c r="E372" s="33">
        <v>54194</v>
      </c>
      <c r="F372" s="33" t="s">
        <v>3271</v>
      </c>
      <c r="G372" s="33">
        <v>1</v>
      </c>
      <c r="H372" s="33" t="s">
        <v>3272</v>
      </c>
      <c r="I372" s="33">
        <v>1</v>
      </c>
      <c r="J372" s="33" t="s">
        <v>3272</v>
      </c>
      <c r="K372" s="33">
        <v>2019</v>
      </c>
      <c r="L372" s="33">
        <v>49</v>
      </c>
      <c r="M372" s="33">
        <v>17934</v>
      </c>
      <c r="N372" s="33" t="s">
        <v>3278</v>
      </c>
      <c r="O372" s="33">
        <v>4090</v>
      </c>
      <c r="P372" s="33" t="s">
        <v>3278</v>
      </c>
      <c r="Q372" s="33">
        <v>451</v>
      </c>
      <c r="R372" s="33" t="s">
        <v>3278</v>
      </c>
    </row>
    <row r="373" spans="1:18" x14ac:dyDescent="0.2">
      <c r="A373" s="33" t="s">
        <v>3630</v>
      </c>
      <c r="B373" s="33" t="s">
        <v>3631</v>
      </c>
      <c r="C373" s="33" t="str">
        <f>LEFT(B373,FIND(",",B373,1)-1)</f>
        <v>Weld County</v>
      </c>
      <c r="D373" s="33" t="str">
        <f>RIGHT(B373,LEN(B373)-(FIND(",",B373,1)+1))</f>
        <v>Colorado</v>
      </c>
      <c r="E373" s="33">
        <v>81291</v>
      </c>
      <c r="F373" s="33" t="s">
        <v>3279</v>
      </c>
      <c r="G373" s="33">
        <v>1</v>
      </c>
      <c r="H373" s="33" t="s">
        <v>3272</v>
      </c>
      <c r="I373" s="33">
        <v>1</v>
      </c>
      <c r="J373" s="33" t="s">
        <v>3272</v>
      </c>
      <c r="K373" s="33">
        <v>2019</v>
      </c>
      <c r="L373" s="33">
        <v>32</v>
      </c>
      <c r="M373" s="33">
        <v>4606</v>
      </c>
      <c r="N373" s="33" t="s">
        <v>3278</v>
      </c>
      <c r="O373" s="33">
        <v>1024</v>
      </c>
      <c r="P373" s="33" t="s">
        <v>3278</v>
      </c>
      <c r="Q373" s="33">
        <v>204</v>
      </c>
      <c r="R373" s="33" t="s">
        <v>3273</v>
      </c>
    </row>
    <row r="374" spans="1:18" x14ac:dyDescent="0.2">
      <c r="A374" s="33" t="s">
        <v>3632</v>
      </c>
      <c r="B374" s="33" t="s">
        <v>3633</v>
      </c>
      <c r="C374" s="33" t="str">
        <f>LEFT(B374,FIND(",",B374,1)-1)</f>
        <v>Yuma County</v>
      </c>
      <c r="D374" s="33" t="str">
        <f>RIGHT(B374,LEN(B374)-(FIND(",",B374,1)+1))</f>
        <v>Colorado</v>
      </c>
      <c r="E374" s="33">
        <v>54194</v>
      </c>
      <c r="F374" s="33" t="s">
        <v>3271</v>
      </c>
      <c r="G374" s="33">
        <v>1</v>
      </c>
      <c r="H374" s="33" t="s">
        <v>3272</v>
      </c>
      <c r="I374" s="33">
        <v>1</v>
      </c>
      <c r="J374" s="33" t="s">
        <v>3272</v>
      </c>
      <c r="K374" s="33">
        <v>2019</v>
      </c>
      <c r="L374" s="33">
        <v>5</v>
      </c>
      <c r="M374" s="33">
        <v>1072</v>
      </c>
      <c r="N374" s="33" t="s">
        <v>3273</v>
      </c>
      <c r="O374" s="33">
        <v>256</v>
      </c>
      <c r="P374" s="33" t="s">
        <v>3273</v>
      </c>
      <c r="Q374" s="33">
        <v>35</v>
      </c>
      <c r="R374" s="33" t="s">
        <v>3273</v>
      </c>
    </row>
    <row r="375" spans="1:18" x14ac:dyDescent="0.2">
      <c r="A375" s="33" t="s">
        <v>3634</v>
      </c>
      <c r="B375" s="33" t="s">
        <v>3635</v>
      </c>
      <c r="C375" s="33" t="str">
        <f>LEFT(B375,FIND(",",B375,1)-1)</f>
        <v>Fairfield County</v>
      </c>
      <c r="D375" s="33" t="str">
        <f>RIGHT(B375,LEN(B375)-(FIND(",",B375,1)+1))</f>
        <v>Connecticut</v>
      </c>
      <c r="E375" s="33">
        <v>45391</v>
      </c>
      <c r="F375" s="33" t="s">
        <v>3276</v>
      </c>
      <c r="G375" s="33">
        <v>1</v>
      </c>
      <c r="H375" s="33" t="s">
        <v>3272</v>
      </c>
      <c r="I375" s="33">
        <v>1</v>
      </c>
      <c r="J375" s="33" t="s">
        <v>3272</v>
      </c>
      <c r="K375" s="33">
        <v>2019</v>
      </c>
      <c r="L375" s="33">
        <v>51</v>
      </c>
      <c r="M375" s="33">
        <v>15068</v>
      </c>
      <c r="N375" s="33" t="s">
        <v>3278</v>
      </c>
      <c r="O375" s="33">
        <v>3720</v>
      </c>
      <c r="P375" s="33" t="s">
        <v>3278</v>
      </c>
      <c r="Q375" s="33">
        <v>490</v>
      </c>
      <c r="R375" s="33" t="s">
        <v>3273</v>
      </c>
    </row>
    <row r="376" spans="1:18" x14ac:dyDescent="0.2">
      <c r="A376" s="33" t="s">
        <v>3634</v>
      </c>
      <c r="B376" s="33" t="s">
        <v>3635</v>
      </c>
      <c r="C376" s="33" t="str">
        <f>LEFT(B376,FIND(",",B376,1)-1)</f>
        <v>Fairfield County</v>
      </c>
      <c r="D376" s="33" t="str">
        <f>RIGHT(B376,LEN(B376)-(FIND(",",B376,1)+1))</f>
        <v>Connecticut</v>
      </c>
      <c r="E376" s="33">
        <v>54194</v>
      </c>
      <c r="F376" s="33" t="s">
        <v>3271</v>
      </c>
      <c r="G376" s="33">
        <v>1</v>
      </c>
      <c r="H376" s="33" t="s">
        <v>3272</v>
      </c>
      <c r="I376" s="33">
        <v>1</v>
      </c>
      <c r="J376" s="33" t="s">
        <v>3272</v>
      </c>
      <c r="K376" s="33">
        <v>2019</v>
      </c>
      <c r="L376" s="33">
        <v>100</v>
      </c>
      <c r="M376" s="33">
        <v>81444</v>
      </c>
      <c r="N376" s="33" t="s">
        <v>3278</v>
      </c>
      <c r="O376" s="33">
        <v>18744</v>
      </c>
      <c r="P376" s="33" t="s">
        <v>3278</v>
      </c>
      <c r="Q376" s="33">
        <v>1591</v>
      </c>
      <c r="R376" s="33" t="s">
        <v>3278</v>
      </c>
    </row>
    <row r="377" spans="1:18" x14ac:dyDescent="0.2">
      <c r="A377" s="33" t="s">
        <v>3634</v>
      </c>
      <c r="B377" s="33" t="s">
        <v>3635</v>
      </c>
      <c r="C377" s="33" t="str">
        <f>LEFT(B377,FIND(",",B377,1)-1)</f>
        <v>Fairfield County</v>
      </c>
      <c r="D377" s="33" t="str">
        <f>RIGHT(B377,LEN(B377)-(FIND(",",B377,1)+1))</f>
        <v>Connecticut</v>
      </c>
      <c r="E377" s="33">
        <v>81291</v>
      </c>
      <c r="F377" s="33" t="s">
        <v>3279</v>
      </c>
      <c r="G377" s="33">
        <v>1</v>
      </c>
      <c r="H377" s="33" t="s">
        <v>3272</v>
      </c>
      <c r="I377" s="33">
        <v>1</v>
      </c>
      <c r="J377" s="33" t="s">
        <v>3272</v>
      </c>
      <c r="K377" s="33">
        <v>2019</v>
      </c>
      <c r="L377" s="33">
        <v>82</v>
      </c>
      <c r="M377" s="33">
        <v>11245</v>
      </c>
      <c r="N377" s="33" t="s">
        <v>3278</v>
      </c>
      <c r="O377" s="33">
        <v>2660</v>
      </c>
      <c r="P377" s="33" t="s">
        <v>3278</v>
      </c>
      <c r="Q377" s="33">
        <v>460</v>
      </c>
      <c r="R377" s="33" t="s">
        <v>3278</v>
      </c>
    </row>
    <row r="378" spans="1:18" x14ac:dyDescent="0.2">
      <c r="A378" s="33" t="s">
        <v>3636</v>
      </c>
      <c r="B378" s="33" t="s">
        <v>3637</v>
      </c>
      <c r="C378" s="33" t="str">
        <f>LEFT(B378,FIND(",",B378,1)-1)</f>
        <v>Hartford County</v>
      </c>
      <c r="D378" s="33" t="str">
        <f>RIGHT(B378,LEN(B378)-(FIND(",",B378,1)+1))</f>
        <v>Connecticut</v>
      </c>
      <c r="E378" s="33">
        <v>45391</v>
      </c>
      <c r="F378" s="33" t="s">
        <v>3276</v>
      </c>
      <c r="G378" s="33">
        <v>1</v>
      </c>
      <c r="H378" s="33" t="s">
        <v>3272</v>
      </c>
      <c r="I378" s="33">
        <v>1</v>
      </c>
      <c r="J378" s="33" t="s">
        <v>3272</v>
      </c>
      <c r="K378" s="33">
        <v>2019</v>
      </c>
      <c r="L378" s="33">
        <v>38</v>
      </c>
      <c r="M378" s="33">
        <v>10135</v>
      </c>
      <c r="N378" s="33" t="s">
        <v>3273</v>
      </c>
      <c r="O378" s="33">
        <v>2470</v>
      </c>
      <c r="P378" s="33" t="s">
        <v>3273</v>
      </c>
      <c r="Q378" s="33">
        <v>487</v>
      </c>
      <c r="R378" s="33" t="s">
        <v>3273</v>
      </c>
    </row>
    <row r="379" spans="1:18" x14ac:dyDescent="0.2">
      <c r="A379" s="33" t="s">
        <v>3636</v>
      </c>
      <c r="B379" s="33" t="s">
        <v>3637</v>
      </c>
      <c r="C379" s="33" t="str">
        <f>LEFT(B379,FIND(",",B379,1)-1)</f>
        <v>Hartford County</v>
      </c>
      <c r="D379" s="33" t="str">
        <f>RIGHT(B379,LEN(B379)-(FIND(",",B379,1)+1))</f>
        <v>Connecticut</v>
      </c>
      <c r="E379" s="33">
        <v>54194</v>
      </c>
      <c r="F379" s="33" t="s">
        <v>3271</v>
      </c>
      <c r="G379" s="33">
        <v>1</v>
      </c>
      <c r="H379" s="33" t="s">
        <v>3272</v>
      </c>
      <c r="I379" s="33">
        <v>1</v>
      </c>
      <c r="J379" s="33" t="s">
        <v>3272</v>
      </c>
      <c r="K379" s="33">
        <v>2019</v>
      </c>
      <c r="L379" s="33">
        <v>78</v>
      </c>
      <c r="M379" s="33">
        <v>51737</v>
      </c>
      <c r="N379" s="33" t="s">
        <v>3278</v>
      </c>
      <c r="O379" s="33">
        <v>11934</v>
      </c>
      <c r="P379" s="33" t="s">
        <v>3278</v>
      </c>
      <c r="Q379" s="33">
        <v>1081</v>
      </c>
      <c r="R379" s="33" t="s">
        <v>3278</v>
      </c>
    </row>
    <row r="380" spans="1:18" x14ac:dyDescent="0.2">
      <c r="A380" s="33" t="s">
        <v>3636</v>
      </c>
      <c r="B380" s="33" t="s">
        <v>3637</v>
      </c>
      <c r="C380" s="33" t="str">
        <f>LEFT(B380,FIND(",",B380,1)-1)</f>
        <v>Hartford County</v>
      </c>
      <c r="D380" s="33" t="str">
        <f>RIGHT(B380,LEN(B380)-(FIND(",",B380,1)+1))</f>
        <v>Connecticut</v>
      </c>
      <c r="E380" s="33">
        <v>81291</v>
      </c>
      <c r="F380" s="33" t="s">
        <v>3279</v>
      </c>
      <c r="G380" s="33">
        <v>1</v>
      </c>
      <c r="H380" s="33" t="s">
        <v>3272</v>
      </c>
      <c r="I380" s="33">
        <v>1</v>
      </c>
      <c r="J380" s="33" t="s">
        <v>3272</v>
      </c>
      <c r="K380" s="33">
        <v>2019</v>
      </c>
      <c r="L380" s="33">
        <v>76</v>
      </c>
      <c r="M380" s="33">
        <v>13068</v>
      </c>
      <c r="N380" s="33" t="s">
        <v>3273</v>
      </c>
      <c r="O380" s="33">
        <v>2982</v>
      </c>
      <c r="P380" s="33" t="s">
        <v>3273</v>
      </c>
      <c r="Q380" s="33">
        <v>580</v>
      </c>
      <c r="R380" s="33" t="s">
        <v>3273</v>
      </c>
    </row>
    <row r="381" spans="1:18" x14ac:dyDescent="0.2">
      <c r="A381" s="33" t="s">
        <v>3638</v>
      </c>
      <c r="B381" s="33" t="s">
        <v>3639</v>
      </c>
      <c r="C381" s="33" t="str">
        <f>LEFT(B381,FIND(",",B381,1)-1)</f>
        <v>Litchfield County</v>
      </c>
      <c r="D381" s="33" t="str">
        <f>RIGHT(B381,LEN(B381)-(FIND(",",B381,1)+1))</f>
        <v>Connecticut</v>
      </c>
      <c r="E381" s="33">
        <v>45391</v>
      </c>
      <c r="F381" s="33" t="s">
        <v>3276</v>
      </c>
      <c r="G381" s="33">
        <v>1</v>
      </c>
      <c r="H381" s="33" t="s">
        <v>3272</v>
      </c>
      <c r="I381" s="33">
        <v>1</v>
      </c>
      <c r="J381" s="33" t="s">
        <v>3272</v>
      </c>
      <c r="K381" s="33">
        <v>2019</v>
      </c>
      <c r="L381" s="33">
        <v>11</v>
      </c>
      <c r="M381" s="33">
        <v>1428</v>
      </c>
      <c r="N381" s="33" t="s">
        <v>3278</v>
      </c>
      <c r="O381" s="33">
        <v>390</v>
      </c>
      <c r="P381" s="33" t="s">
        <v>3278</v>
      </c>
      <c r="Q381" s="33">
        <v>65</v>
      </c>
      <c r="R381" s="33" t="s">
        <v>3278</v>
      </c>
    </row>
    <row r="382" spans="1:18" x14ac:dyDescent="0.2">
      <c r="A382" s="33" t="s">
        <v>3638</v>
      </c>
      <c r="B382" s="33" t="s">
        <v>3639</v>
      </c>
      <c r="C382" s="33" t="str">
        <f>LEFT(B382,FIND(",",B382,1)-1)</f>
        <v>Litchfield County</v>
      </c>
      <c r="D382" s="33" t="str">
        <f>RIGHT(B382,LEN(B382)-(FIND(",",B382,1)+1))</f>
        <v>Connecticut</v>
      </c>
      <c r="E382" s="33">
        <v>54194</v>
      </c>
      <c r="F382" s="33" t="s">
        <v>3271</v>
      </c>
      <c r="G382" s="33">
        <v>1</v>
      </c>
      <c r="H382" s="33" t="s">
        <v>3272</v>
      </c>
      <c r="I382" s="33">
        <v>1</v>
      </c>
      <c r="J382" s="33" t="s">
        <v>3272</v>
      </c>
      <c r="K382" s="33">
        <v>2019</v>
      </c>
      <c r="L382" s="33">
        <v>26</v>
      </c>
      <c r="M382" s="33">
        <v>12310</v>
      </c>
      <c r="N382" s="33" t="s">
        <v>3278</v>
      </c>
      <c r="O382" s="33">
        <v>2879</v>
      </c>
      <c r="P382" s="33" t="s">
        <v>3278</v>
      </c>
      <c r="Q382" s="33">
        <v>268</v>
      </c>
      <c r="R382" s="33" t="s">
        <v>3278</v>
      </c>
    </row>
    <row r="383" spans="1:18" x14ac:dyDescent="0.2">
      <c r="A383" s="33" t="s">
        <v>3638</v>
      </c>
      <c r="B383" s="33" t="s">
        <v>3639</v>
      </c>
      <c r="C383" s="33" t="str">
        <f>LEFT(B383,FIND(",",B383,1)-1)</f>
        <v>Litchfield County</v>
      </c>
      <c r="D383" s="33" t="str">
        <f>RIGHT(B383,LEN(B383)-(FIND(",",B383,1)+1))</f>
        <v>Connecticut</v>
      </c>
      <c r="E383" s="33">
        <v>81291</v>
      </c>
      <c r="F383" s="33" t="s">
        <v>3279</v>
      </c>
      <c r="G383" s="33">
        <v>1</v>
      </c>
      <c r="H383" s="33" t="s">
        <v>3272</v>
      </c>
      <c r="I383" s="33">
        <v>1</v>
      </c>
      <c r="J383" s="33" t="s">
        <v>3272</v>
      </c>
      <c r="K383" s="33">
        <v>2019</v>
      </c>
      <c r="L383" s="33">
        <v>25</v>
      </c>
      <c r="M383" s="33">
        <v>2672</v>
      </c>
      <c r="N383" s="33" t="s">
        <v>3278</v>
      </c>
      <c r="O383" s="33">
        <v>650</v>
      </c>
      <c r="P383" s="33" t="s">
        <v>3278</v>
      </c>
      <c r="Q383" s="33">
        <v>117</v>
      </c>
      <c r="R383" s="33" t="s">
        <v>3273</v>
      </c>
    </row>
    <row r="384" spans="1:18" x14ac:dyDescent="0.2">
      <c r="A384" s="33" t="s">
        <v>3640</v>
      </c>
      <c r="B384" s="33" t="s">
        <v>3641</v>
      </c>
      <c r="C384" s="33" t="str">
        <f>LEFT(B384,FIND(",",B384,1)-1)</f>
        <v>Middlesex County</v>
      </c>
      <c r="D384" s="33" t="str">
        <f>RIGHT(B384,LEN(B384)-(FIND(",",B384,1)+1))</f>
        <v>Connecticut</v>
      </c>
      <c r="E384" s="33">
        <v>45391</v>
      </c>
      <c r="F384" s="33" t="s">
        <v>3276</v>
      </c>
      <c r="G384" s="33">
        <v>1</v>
      </c>
      <c r="H384" s="33" t="s">
        <v>3272</v>
      </c>
      <c r="I384" s="33">
        <v>1</v>
      </c>
      <c r="J384" s="33" t="s">
        <v>3272</v>
      </c>
      <c r="K384" s="33">
        <v>2019</v>
      </c>
      <c r="L384" s="33">
        <v>6</v>
      </c>
      <c r="M384" s="33">
        <v>1048</v>
      </c>
      <c r="N384" s="33" t="s">
        <v>3273</v>
      </c>
      <c r="O384" s="33">
        <v>255</v>
      </c>
      <c r="P384" s="33" t="s">
        <v>3273</v>
      </c>
      <c r="Q384" s="33">
        <v>57</v>
      </c>
      <c r="R384" s="33" t="s">
        <v>3278</v>
      </c>
    </row>
    <row r="385" spans="1:18" x14ac:dyDescent="0.2">
      <c r="A385" s="33" t="s">
        <v>3640</v>
      </c>
      <c r="B385" s="33" t="s">
        <v>3641</v>
      </c>
      <c r="C385" s="33" t="str">
        <f>LEFT(B385,FIND(",",B385,1)-1)</f>
        <v>Middlesex County</v>
      </c>
      <c r="D385" s="33" t="str">
        <f>RIGHT(B385,LEN(B385)-(FIND(",",B385,1)+1))</f>
        <v>Connecticut</v>
      </c>
      <c r="E385" s="33">
        <v>54194</v>
      </c>
      <c r="F385" s="33" t="s">
        <v>3271</v>
      </c>
      <c r="G385" s="33">
        <v>1</v>
      </c>
      <c r="H385" s="33" t="s">
        <v>3272</v>
      </c>
      <c r="I385" s="33">
        <v>1</v>
      </c>
      <c r="J385" s="33" t="s">
        <v>3272</v>
      </c>
      <c r="K385" s="33">
        <v>2019</v>
      </c>
      <c r="L385" s="33">
        <v>21</v>
      </c>
      <c r="M385" s="33">
        <v>21091</v>
      </c>
      <c r="N385" s="33" t="s">
        <v>3273</v>
      </c>
      <c r="O385" s="33">
        <v>4377</v>
      </c>
      <c r="P385" s="33" t="s">
        <v>3273</v>
      </c>
      <c r="Q385" s="33">
        <v>422</v>
      </c>
      <c r="R385" s="33" t="s">
        <v>3278</v>
      </c>
    </row>
    <row r="386" spans="1:18" x14ac:dyDescent="0.2">
      <c r="A386" s="33" t="s">
        <v>3640</v>
      </c>
      <c r="B386" s="33" t="s">
        <v>3641</v>
      </c>
      <c r="C386" s="33" t="str">
        <f>LEFT(B386,FIND(",",B386,1)-1)</f>
        <v>Middlesex County</v>
      </c>
      <c r="D386" s="33" t="str">
        <f>RIGHT(B386,LEN(B386)-(FIND(",",B386,1)+1))</f>
        <v>Connecticut</v>
      </c>
      <c r="E386" s="33">
        <v>81291</v>
      </c>
      <c r="F386" s="33" t="s">
        <v>3279</v>
      </c>
      <c r="G386" s="33">
        <v>1</v>
      </c>
      <c r="H386" s="33" t="s">
        <v>3272</v>
      </c>
      <c r="I386" s="33">
        <v>1</v>
      </c>
      <c r="J386" s="33" t="s">
        <v>3272</v>
      </c>
      <c r="K386" s="33">
        <v>2019</v>
      </c>
      <c r="L386" s="33">
        <v>14</v>
      </c>
      <c r="M386" s="33">
        <v>1750</v>
      </c>
      <c r="N386" s="33" t="s">
        <v>3278</v>
      </c>
      <c r="O386" s="33">
        <v>370</v>
      </c>
      <c r="P386" s="33" t="s">
        <v>3278</v>
      </c>
      <c r="Q386" s="33">
        <v>77</v>
      </c>
      <c r="R386" s="33" t="s">
        <v>3273</v>
      </c>
    </row>
    <row r="387" spans="1:18" x14ac:dyDescent="0.2">
      <c r="A387" s="33" t="s">
        <v>3642</v>
      </c>
      <c r="B387" s="33" t="s">
        <v>3643</v>
      </c>
      <c r="C387" s="33" t="str">
        <f>LEFT(B387,FIND(",",B387,1)-1)</f>
        <v>New Haven County</v>
      </c>
      <c r="D387" s="33" t="str">
        <f>RIGHT(B387,LEN(B387)-(FIND(",",B387,1)+1))</f>
        <v>Connecticut</v>
      </c>
      <c r="E387" s="33">
        <v>45391</v>
      </c>
      <c r="F387" s="33" t="s">
        <v>3276</v>
      </c>
      <c r="G387" s="33">
        <v>1</v>
      </c>
      <c r="H387" s="33" t="s">
        <v>3272</v>
      </c>
      <c r="I387" s="33">
        <v>1</v>
      </c>
      <c r="J387" s="33" t="s">
        <v>3272</v>
      </c>
      <c r="K387" s="33">
        <v>2019</v>
      </c>
      <c r="L387" s="33">
        <v>28</v>
      </c>
      <c r="M387" s="33">
        <v>8918</v>
      </c>
      <c r="N387" s="33" t="s">
        <v>3273</v>
      </c>
      <c r="O387" s="33">
        <v>2113</v>
      </c>
      <c r="P387" s="33" t="s">
        <v>3273</v>
      </c>
      <c r="Q387" s="33">
        <v>422</v>
      </c>
      <c r="R387" s="33" t="s">
        <v>3273</v>
      </c>
    </row>
    <row r="388" spans="1:18" x14ac:dyDescent="0.2">
      <c r="A388" s="33" t="s">
        <v>3642</v>
      </c>
      <c r="B388" s="33" t="s">
        <v>3643</v>
      </c>
      <c r="C388" s="33" t="str">
        <f>LEFT(B388,FIND(",",B388,1)-1)</f>
        <v>New Haven County</v>
      </c>
      <c r="D388" s="33" t="str">
        <f>RIGHT(B388,LEN(B388)-(FIND(",",B388,1)+1))</f>
        <v>Connecticut</v>
      </c>
      <c r="E388" s="33">
        <v>54194</v>
      </c>
      <c r="F388" s="33" t="s">
        <v>3271</v>
      </c>
      <c r="G388" s="33">
        <v>1</v>
      </c>
      <c r="H388" s="33" t="s">
        <v>3272</v>
      </c>
      <c r="I388" s="33">
        <v>1</v>
      </c>
      <c r="J388" s="33" t="s">
        <v>3272</v>
      </c>
      <c r="K388" s="33">
        <v>2019</v>
      </c>
      <c r="L388" s="33">
        <v>76</v>
      </c>
      <c r="M388" s="33">
        <v>48645</v>
      </c>
      <c r="N388" s="33" t="s">
        <v>3278</v>
      </c>
      <c r="O388" s="33">
        <v>10964</v>
      </c>
      <c r="P388" s="33" t="s">
        <v>3278</v>
      </c>
      <c r="Q388" s="33">
        <v>1047</v>
      </c>
      <c r="R388" s="33" t="s">
        <v>3278</v>
      </c>
    </row>
    <row r="389" spans="1:18" x14ac:dyDescent="0.2">
      <c r="A389" s="33" t="s">
        <v>3642</v>
      </c>
      <c r="B389" s="33" t="s">
        <v>3643</v>
      </c>
      <c r="C389" s="33" t="str">
        <f>LEFT(B389,FIND(",",B389,1)-1)</f>
        <v>New Haven County</v>
      </c>
      <c r="D389" s="33" t="str">
        <f>RIGHT(B389,LEN(B389)-(FIND(",",B389,1)+1))</f>
        <v>Connecticut</v>
      </c>
      <c r="E389" s="33">
        <v>81291</v>
      </c>
      <c r="F389" s="33" t="s">
        <v>3279</v>
      </c>
      <c r="G389" s="33">
        <v>1</v>
      </c>
      <c r="H389" s="33" t="s">
        <v>3272</v>
      </c>
      <c r="I389" s="33">
        <v>1</v>
      </c>
      <c r="J389" s="33" t="s">
        <v>3272</v>
      </c>
      <c r="K389" s="33">
        <v>2019</v>
      </c>
      <c r="L389" s="33">
        <v>58</v>
      </c>
      <c r="M389" s="33">
        <v>6427</v>
      </c>
      <c r="N389" s="33" t="s">
        <v>3278</v>
      </c>
      <c r="O389" s="33">
        <v>1381</v>
      </c>
      <c r="P389" s="33" t="s">
        <v>3278</v>
      </c>
      <c r="Q389" s="33">
        <v>338</v>
      </c>
      <c r="R389" s="33" t="s">
        <v>3278</v>
      </c>
    </row>
    <row r="390" spans="1:18" x14ac:dyDescent="0.2">
      <c r="A390" s="33" t="s">
        <v>3644</v>
      </c>
      <c r="B390" s="33" t="s">
        <v>3645</v>
      </c>
      <c r="C390" s="33" t="str">
        <f>LEFT(B390,FIND(",",B390,1)-1)</f>
        <v>New London County</v>
      </c>
      <c r="D390" s="33" t="str">
        <f>RIGHT(B390,LEN(B390)-(FIND(",",B390,1)+1))</f>
        <v>Connecticut</v>
      </c>
      <c r="E390" s="33">
        <v>45391</v>
      </c>
      <c r="F390" s="33" t="s">
        <v>3276</v>
      </c>
      <c r="G390" s="33">
        <v>1</v>
      </c>
      <c r="H390" s="33" t="s">
        <v>3272</v>
      </c>
      <c r="I390" s="33">
        <v>1</v>
      </c>
      <c r="J390" s="33" t="s">
        <v>3272</v>
      </c>
      <c r="K390" s="33">
        <v>2019</v>
      </c>
      <c r="L390" s="33">
        <v>12</v>
      </c>
      <c r="M390" s="33">
        <v>2781</v>
      </c>
      <c r="N390" s="33" t="s">
        <v>3273</v>
      </c>
      <c r="O390" s="33">
        <v>662</v>
      </c>
      <c r="P390" s="33" t="s">
        <v>3273</v>
      </c>
      <c r="Q390" s="33">
        <v>144</v>
      </c>
      <c r="R390" s="33" t="s">
        <v>3273</v>
      </c>
    </row>
    <row r="391" spans="1:18" x14ac:dyDescent="0.2">
      <c r="A391" s="33" t="s">
        <v>3644</v>
      </c>
      <c r="B391" s="33" t="s">
        <v>3645</v>
      </c>
      <c r="C391" s="33" t="str">
        <f>LEFT(B391,FIND(",",B391,1)-1)</f>
        <v>New London County</v>
      </c>
      <c r="D391" s="33" t="str">
        <f>RIGHT(B391,LEN(B391)-(FIND(",",B391,1)+1))</f>
        <v>Connecticut</v>
      </c>
      <c r="E391" s="33">
        <v>54194</v>
      </c>
      <c r="F391" s="33" t="s">
        <v>3271</v>
      </c>
      <c r="G391" s="33">
        <v>1</v>
      </c>
      <c r="H391" s="33" t="s">
        <v>3272</v>
      </c>
      <c r="I391" s="33">
        <v>1</v>
      </c>
      <c r="J391" s="33" t="s">
        <v>3272</v>
      </c>
      <c r="K391" s="33">
        <v>2019</v>
      </c>
      <c r="L391" s="33">
        <v>30</v>
      </c>
      <c r="M391" s="33">
        <v>13476</v>
      </c>
      <c r="N391" s="33" t="s">
        <v>3278</v>
      </c>
      <c r="O391" s="33">
        <v>3006</v>
      </c>
      <c r="P391" s="33" t="s">
        <v>3278</v>
      </c>
      <c r="Q391" s="33">
        <v>341</v>
      </c>
      <c r="R391" s="33" t="s">
        <v>3278</v>
      </c>
    </row>
    <row r="392" spans="1:18" x14ac:dyDescent="0.2">
      <c r="A392" s="33" t="s">
        <v>3644</v>
      </c>
      <c r="B392" s="33" t="s">
        <v>3645</v>
      </c>
      <c r="C392" s="33" t="str">
        <f>LEFT(B392,FIND(",",B392,1)-1)</f>
        <v>New London County</v>
      </c>
      <c r="D392" s="33" t="str">
        <f>RIGHT(B392,LEN(B392)-(FIND(",",B392,1)+1))</f>
        <v>Connecticut</v>
      </c>
      <c r="E392" s="33">
        <v>81291</v>
      </c>
      <c r="F392" s="33" t="s">
        <v>3279</v>
      </c>
      <c r="G392" s="33">
        <v>1</v>
      </c>
      <c r="H392" s="33" t="s">
        <v>3272</v>
      </c>
      <c r="I392" s="33">
        <v>1</v>
      </c>
      <c r="J392" s="33" t="s">
        <v>3272</v>
      </c>
      <c r="K392" s="33">
        <v>2019</v>
      </c>
      <c r="L392" s="33">
        <v>25</v>
      </c>
      <c r="M392" s="33">
        <v>3131</v>
      </c>
      <c r="N392" s="33" t="s">
        <v>3278</v>
      </c>
      <c r="O392" s="33">
        <v>686</v>
      </c>
      <c r="P392" s="33" t="s">
        <v>3278</v>
      </c>
      <c r="Q392" s="33">
        <v>134</v>
      </c>
      <c r="R392" s="33" t="s">
        <v>3278</v>
      </c>
    </row>
    <row r="393" spans="1:18" x14ac:dyDescent="0.2">
      <c r="A393" s="33" t="s">
        <v>3646</v>
      </c>
      <c r="B393" s="33" t="s">
        <v>3647</v>
      </c>
      <c r="C393" s="33" t="str">
        <f>LEFT(B393,FIND(",",B393,1)-1)</f>
        <v>Tolland County</v>
      </c>
      <c r="D393" s="33" t="str">
        <f>RIGHT(B393,LEN(B393)-(FIND(",",B393,1)+1))</f>
        <v>Connecticut</v>
      </c>
      <c r="E393" s="33">
        <v>45391</v>
      </c>
      <c r="F393" s="33" t="s">
        <v>3276</v>
      </c>
      <c r="G393" s="33">
        <v>1</v>
      </c>
      <c r="H393" s="33" t="s">
        <v>3272</v>
      </c>
      <c r="I393" s="33">
        <v>1</v>
      </c>
      <c r="J393" s="33" t="s">
        <v>3272</v>
      </c>
      <c r="K393" s="33">
        <v>2019</v>
      </c>
      <c r="L393" s="33">
        <v>6</v>
      </c>
      <c r="M393" s="33">
        <v>956</v>
      </c>
      <c r="N393" s="33" t="s">
        <v>3278</v>
      </c>
      <c r="O393" s="33">
        <v>265</v>
      </c>
      <c r="P393" s="33" t="s">
        <v>3273</v>
      </c>
      <c r="Q393" s="33">
        <v>52</v>
      </c>
      <c r="R393" s="33" t="s">
        <v>3278</v>
      </c>
    </row>
    <row r="394" spans="1:18" x14ac:dyDescent="0.2">
      <c r="A394" s="33" t="s">
        <v>3646</v>
      </c>
      <c r="B394" s="33" t="s">
        <v>3647</v>
      </c>
      <c r="C394" s="33" t="str">
        <f>LEFT(B394,FIND(",",B394,1)-1)</f>
        <v>Tolland County</v>
      </c>
      <c r="D394" s="33" t="str">
        <f>RIGHT(B394,LEN(B394)-(FIND(",",B394,1)+1))</f>
        <v>Connecticut</v>
      </c>
      <c r="E394" s="33">
        <v>54194</v>
      </c>
      <c r="F394" s="33" t="s">
        <v>3271</v>
      </c>
      <c r="G394" s="33">
        <v>1</v>
      </c>
      <c r="H394" s="33" t="s">
        <v>3272</v>
      </c>
      <c r="I394" s="33">
        <v>1</v>
      </c>
      <c r="J394" s="33" t="s">
        <v>3272</v>
      </c>
      <c r="K394" s="33">
        <v>2019</v>
      </c>
      <c r="L394" s="33">
        <v>17</v>
      </c>
      <c r="M394" s="33">
        <v>12335</v>
      </c>
      <c r="N394" s="33" t="s">
        <v>3278</v>
      </c>
      <c r="O394" s="33">
        <v>2914</v>
      </c>
      <c r="P394" s="33" t="s">
        <v>3278</v>
      </c>
      <c r="Q394" s="33">
        <v>293</v>
      </c>
      <c r="R394" s="33" t="s">
        <v>3273</v>
      </c>
    </row>
    <row r="395" spans="1:18" x14ac:dyDescent="0.2">
      <c r="A395" s="33" t="s">
        <v>3646</v>
      </c>
      <c r="B395" s="33" t="s">
        <v>3647</v>
      </c>
      <c r="C395" s="33" t="str">
        <f>LEFT(B395,FIND(",",B395,1)-1)</f>
        <v>Tolland County</v>
      </c>
      <c r="D395" s="33" t="str">
        <f>RIGHT(B395,LEN(B395)-(FIND(",",B395,1)+1))</f>
        <v>Connecticut</v>
      </c>
      <c r="E395" s="33">
        <v>81291</v>
      </c>
      <c r="F395" s="33" t="s">
        <v>3279</v>
      </c>
      <c r="G395" s="33">
        <v>1</v>
      </c>
      <c r="H395" s="33" t="s">
        <v>3272</v>
      </c>
      <c r="I395" s="33">
        <v>1</v>
      </c>
      <c r="J395" s="33" t="s">
        <v>3272</v>
      </c>
      <c r="K395" s="33">
        <v>2019</v>
      </c>
      <c r="L395" s="33">
        <v>10</v>
      </c>
      <c r="M395" s="33">
        <v>805</v>
      </c>
      <c r="N395" s="33" t="s">
        <v>3273</v>
      </c>
      <c r="O395" s="33">
        <v>178</v>
      </c>
      <c r="P395" s="33" t="s">
        <v>3277</v>
      </c>
      <c r="Q395" s="33">
        <v>51</v>
      </c>
      <c r="R395" s="33" t="s">
        <v>3273</v>
      </c>
    </row>
    <row r="396" spans="1:18" x14ac:dyDescent="0.2">
      <c r="A396" s="33" t="s">
        <v>3648</v>
      </c>
      <c r="B396" s="33" t="s">
        <v>3649</v>
      </c>
      <c r="C396" s="33" t="str">
        <f>LEFT(B396,FIND(",",B396,1)-1)</f>
        <v>Windham County</v>
      </c>
      <c r="D396" s="33" t="str">
        <f>RIGHT(B396,LEN(B396)-(FIND(",",B396,1)+1))</f>
        <v>Connecticut</v>
      </c>
      <c r="E396" s="33">
        <v>45391</v>
      </c>
      <c r="F396" s="33" t="s">
        <v>3276</v>
      </c>
      <c r="G396" s="33">
        <v>1</v>
      </c>
      <c r="H396" s="33" t="s">
        <v>3272</v>
      </c>
      <c r="I396" s="33">
        <v>1</v>
      </c>
      <c r="J396" s="33" t="s">
        <v>3272</v>
      </c>
      <c r="K396" s="33">
        <v>2019</v>
      </c>
      <c r="L396" s="33">
        <v>8</v>
      </c>
      <c r="M396" s="33">
        <v>2120</v>
      </c>
      <c r="N396" s="33" t="s">
        <v>3278</v>
      </c>
      <c r="O396" s="33">
        <v>503</v>
      </c>
      <c r="P396" s="33" t="s">
        <v>3278</v>
      </c>
      <c r="Q396" s="33">
        <v>87</v>
      </c>
      <c r="R396" s="33" t="s">
        <v>3278</v>
      </c>
    </row>
    <row r="397" spans="1:18" x14ac:dyDescent="0.2">
      <c r="A397" s="33" t="s">
        <v>3648</v>
      </c>
      <c r="B397" s="33" t="s">
        <v>3649</v>
      </c>
      <c r="C397" s="33" t="str">
        <f>LEFT(B397,FIND(",",B397,1)-1)</f>
        <v>Windham County</v>
      </c>
      <c r="D397" s="33" t="str">
        <f>RIGHT(B397,LEN(B397)-(FIND(",",B397,1)+1))</f>
        <v>Connecticut</v>
      </c>
      <c r="E397" s="33">
        <v>54194</v>
      </c>
      <c r="F397" s="33" t="s">
        <v>3271</v>
      </c>
      <c r="G397" s="33">
        <v>1</v>
      </c>
      <c r="H397" s="33" t="s">
        <v>3272</v>
      </c>
      <c r="I397" s="33">
        <v>1</v>
      </c>
      <c r="J397" s="33" t="s">
        <v>3272</v>
      </c>
      <c r="K397" s="33">
        <v>2019</v>
      </c>
      <c r="L397" s="33">
        <v>19</v>
      </c>
      <c r="M397" s="33">
        <v>6224</v>
      </c>
      <c r="N397" s="33" t="s">
        <v>3278</v>
      </c>
      <c r="O397" s="33">
        <v>1431</v>
      </c>
      <c r="P397" s="33" t="s">
        <v>3278</v>
      </c>
      <c r="Q397" s="33">
        <v>175</v>
      </c>
      <c r="R397" s="33" t="s">
        <v>3273</v>
      </c>
    </row>
    <row r="398" spans="1:18" x14ac:dyDescent="0.2">
      <c r="A398" s="33" t="s">
        <v>3648</v>
      </c>
      <c r="B398" s="33" t="s">
        <v>3649</v>
      </c>
      <c r="C398" s="33" t="str">
        <f>LEFT(B398,FIND(",",B398,1)-1)</f>
        <v>Windham County</v>
      </c>
      <c r="D398" s="33" t="str">
        <f>RIGHT(B398,LEN(B398)-(FIND(",",B398,1)+1))</f>
        <v>Connecticut</v>
      </c>
      <c r="E398" s="33">
        <v>81291</v>
      </c>
      <c r="F398" s="33" t="s">
        <v>3279</v>
      </c>
      <c r="G398" s="33">
        <v>1</v>
      </c>
      <c r="H398" s="33" t="s">
        <v>3272</v>
      </c>
      <c r="I398" s="33">
        <v>1</v>
      </c>
      <c r="J398" s="33" t="s">
        <v>3272</v>
      </c>
      <c r="K398" s="33">
        <v>2019</v>
      </c>
      <c r="L398" s="33">
        <v>5</v>
      </c>
      <c r="M398" s="33">
        <v>817</v>
      </c>
      <c r="N398" s="33" t="s">
        <v>3277</v>
      </c>
      <c r="O398" s="33">
        <v>205</v>
      </c>
      <c r="P398" s="33" t="s">
        <v>3277</v>
      </c>
      <c r="Q398" s="33">
        <v>30</v>
      </c>
      <c r="R398" s="33" t="s">
        <v>3277</v>
      </c>
    </row>
    <row r="399" spans="1:18" x14ac:dyDescent="0.2">
      <c r="A399" s="33" t="s">
        <v>3650</v>
      </c>
      <c r="B399" s="33" t="s">
        <v>3651</v>
      </c>
      <c r="C399" s="33" t="str">
        <f>LEFT(B399,FIND(",",B399,1)-1)</f>
        <v>Kent County</v>
      </c>
      <c r="D399" s="33" t="str">
        <f>RIGHT(B399,LEN(B399)-(FIND(",",B399,1)+1))</f>
        <v>Delaware</v>
      </c>
      <c r="E399" s="33">
        <v>45391</v>
      </c>
      <c r="F399" s="33" t="s">
        <v>3276</v>
      </c>
      <c r="G399" s="33">
        <v>1</v>
      </c>
      <c r="H399" s="33" t="s">
        <v>3272</v>
      </c>
      <c r="I399" s="33">
        <v>1</v>
      </c>
      <c r="J399" s="33" t="s">
        <v>3272</v>
      </c>
      <c r="K399" s="33">
        <v>2019</v>
      </c>
      <c r="L399" s="33">
        <v>11</v>
      </c>
      <c r="M399" s="33">
        <v>1610</v>
      </c>
      <c r="N399" s="33" t="s">
        <v>3278</v>
      </c>
      <c r="O399" s="33">
        <v>390</v>
      </c>
      <c r="P399" s="33" t="s">
        <v>3278</v>
      </c>
      <c r="Q399" s="33">
        <v>85</v>
      </c>
      <c r="R399" s="33" t="s">
        <v>3273</v>
      </c>
    </row>
    <row r="400" spans="1:18" x14ac:dyDescent="0.2">
      <c r="A400" s="33" t="s">
        <v>3650</v>
      </c>
      <c r="B400" s="33" t="s">
        <v>3651</v>
      </c>
      <c r="C400" s="33" t="str">
        <f>LEFT(B400,FIND(",",B400,1)-1)</f>
        <v>Kent County</v>
      </c>
      <c r="D400" s="33" t="str">
        <f>RIGHT(B400,LEN(B400)-(FIND(",",B400,1)+1))</f>
        <v>Delaware</v>
      </c>
      <c r="E400" s="33">
        <v>54194</v>
      </c>
      <c r="F400" s="33" t="s">
        <v>3271</v>
      </c>
      <c r="G400" s="33">
        <v>1</v>
      </c>
      <c r="H400" s="33" t="s">
        <v>3272</v>
      </c>
      <c r="I400" s="33">
        <v>1</v>
      </c>
      <c r="J400" s="33" t="s">
        <v>3272</v>
      </c>
      <c r="K400" s="33">
        <v>2019</v>
      </c>
      <c r="L400" s="33">
        <v>15</v>
      </c>
      <c r="M400" s="33">
        <v>10675</v>
      </c>
      <c r="N400" s="33" t="s">
        <v>3278</v>
      </c>
      <c r="O400" s="33">
        <v>2473</v>
      </c>
      <c r="P400" s="33" t="s">
        <v>3278</v>
      </c>
      <c r="Q400" s="33">
        <v>252</v>
      </c>
      <c r="R400" s="33" t="s">
        <v>3273</v>
      </c>
    </row>
    <row r="401" spans="1:18" x14ac:dyDescent="0.2">
      <c r="A401" s="33" t="s">
        <v>3650</v>
      </c>
      <c r="B401" s="33" t="s">
        <v>3651</v>
      </c>
      <c r="C401" s="33" t="str">
        <f>LEFT(B401,FIND(",",B401,1)-1)</f>
        <v>Kent County</v>
      </c>
      <c r="D401" s="33" t="str">
        <f>RIGHT(B401,LEN(B401)-(FIND(",",B401,1)+1))</f>
        <v>Delaware</v>
      </c>
      <c r="E401" s="33">
        <v>81291</v>
      </c>
      <c r="F401" s="33" t="s">
        <v>3279</v>
      </c>
      <c r="G401" s="33">
        <v>1</v>
      </c>
      <c r="H401" s="33" t="s">
        <v>3272</v>
      </c>
      <c r="I401" s="33">
        <v>1</v>
      </c>
      <c r="J401" s="33" t="s">
        <v>3272</v>
      </c>
      <c r="K401" s="33">
        <v>2019</v>
      </c>
      <c r="L401" s="33">
        <v>9</v>
      </c>
      <c r="M401" s="33">
        <v>645</v>
      </c>
      <c r="N401" s="33" t="s">
        <v>3278</v>
      </c>
      <c r="O401" s="33">
        <v>138</v>
      </c>
      <c r="P401" s="33" t="s">
        <v>3278</v>
      </c>
      <c r="Q401" s="33">
        <v>41</v>
      </c>
      <c r="R401" s="33" t="s">
        <v>3273</v>
      </c>
    </row>
    <row r="402" spans="1:18" x14ac:dyDescent="0.2">
      <c r="A402" s="33" t="s">
        <v>3652</v>
      </c>
      <c r="B402" s="33" t="s">
        <v>3653</v>
      </c>
      <c r="C402" s="33" t="str">
        <f>LEFT(B402,FIND(",",B402,1)-1)</f>
        <v>New Castle County</v>
      </c>
      <c r="D402" s="33" t="str">
        <f>RIGHT(B402,LEN(B402)-(FIND(",",B402,1)+1))</f>
        <v>Delaware</v>
      </c>
      <c r="E402" s="33">
        <v>45391</v>
      </c>
      <c r="F402" s="33" t="s">
        <v>3276</v>
      </c>
      <c r="G402" s="33">
        <v>1</v>
      </c>
      <c r="H402" s="33" t="s">
        <v>3272</v>
      </c>
      <c r="I402" s="33">
        <v>1</v>
      </c>
      <c r="J402" s="33" t="s">
        <v>3272</v>
      </c>
      <c r="K402" s="33">
        <v>2019</v>
      </c>
      <c r="L402" s="33">
        <v>28</v>
      </c>
      <c r="M402" s="33">
        <v>6115</v>
      </c>
      <c r="N402" s="33" t="s">
        <v>3273</v>
      </c>
      <c r="O402" s="33">
        <v>1449</v>
      </c>
      <c r="P402" s="33" t="s">
        <v>3273</v>
      </c>
      <c r="Q402" s="33">
        <v>283</v>
      </c>
      <c r="R402" s="33" t="s">
        <v>3273</v>
      </c>
    </row>
    <row r="403" spans="1:18" x14ac:dyDescent="0.2">
      <c r="A403" s="33" t="s">
        <v>3652</v>
      </c>
      <c r="B403" s="33" t="s">
        <v>3653</v>
      </c>
      <c r="C403" s="33" t="str">
        <f>LEFT(B403,FIND(",",B403,1)-1)</f>
        <v>New Castle County</v>
      </c>
      <c r="D403" s="33" t="str">
        <f>RIGHT(B403,LEN(B403)-(FIND(",",B403,1)+1))</f>
        <v>Delaware</v>
      </c>
      <c r="E403" s="33">
        <v>54194</v>
      </c>
      <c r="F403" s="33" t="s">
        <v>3271</v>
      </c>
      <c r="G403" s="33">
        <v>1</v>
      </c>
      <c r="H403" s="33" t="s">
        <v>3272</v>
      </c>
      <c r="I403" s="33">
        <v>1</v>
      </c>
      <c r="J403" s="33" t="s">
        <v>3272</v>
      </c>
      <c r="K403" s="33">
        <v>2019</v>
      </c>
      <c r="L403" s="33">
        <v>42</v>
      </c>
      <c r="M403" s="33">
        <v>39064</v>
      </c>
      <c r="N403" s="33" t="s">
        <v>3273</v>
      </c>
      <c r="O403" s="33">
        <v>9408</v>
      </c>
      <c r="P403" s="33" t="s">
        <v>3273</v>
      </c>
      <c r="Q403" s="33">
        <v>822</v>
      </c>
      <c r="R403" s="33" t="s">
        <v>3273</v>
      </c>
    </row>
    <row r="404" spans="1:18" x14ac:dyDescent="0.2">
      <c r="A404" s="33" t="s">
        <v>3652</v>
      </c>
      <c r="B404" s="33" t="s">
        <v>3653</v>
      </c>
      <c r="C404" s="33" t="str">
        <f>LEFT(B404,FIND(",",B404,1)-1)</f>
        <v>New Castle County</v>
      </c>
      <c r="D404" s="33" t="str">
        <f>RIGHT(B404,LEN(B404)-(FIND(",",B404,1)+1))</f>
        <v>Delaware</v>
      </c>
      <c r="E404" s="33">
        <v>81291</v>
      </c>
      <c r="F404" s="33" t="s">
        <v>3279</v>
      </c>
      <c r="G404" s="33">
        <v>1</v>
      </c>
      <c r="H404" s="33" t="s">
        <v>3272</v>
      </c>
      <c r="I404" s="33">
        <v>1</v>
      </c>
      <c r="J404" s="33" t="s">
        <v>3272</v>
      </c>
      <c r="K404" s="33">
        <v>2019</v>
      </c>
      <c r="L404" s="33">
        <v>29</v>
      </c>
      <c r="M404" s="33">
        <v>3820</v>
      </c>
      <c r="N404" s="33" t="s">
        <v>3278</v>
      </c>
      <c r="O404" s="33">
        <v>680</v>
      </c>
      <c r="P404" s="33" t="s">
        <v>3273</v>
      </c>
      <c r="Q404" s="33">
        <v>193</v>
      </c>
      <c r="R404" s="33" t="s">
        <v>3273</v>
      </c>
    </row>
    <row r="405" spans="1:18" x14ac:dyDescent="0.2">
      <c r="A405" s="33" t="s">
        <v>3654</v>
      </c>
      <c r="B405" s="33" t="s">
        <v>3655</v>
      </c>
      <c r="C405" s="33" t="str">
        <f>LEFT(B405,FIND(",",B405,1)-1)</f>
        <v>Sussex County</v>
      </c>
      <c r="D405" s="33" t="str">
        <f>RIGHT(B405,LEN(B405)-(FIND(",",B405,1)+1))</f>
        <v>Delaware</v>
      </c>
      <c r="E405" s="33">
        <v>45391</v>
      </c>
      <c r="F405" s="33" t="s">
        <v>3276</v>
      </c>
      <c r="G405" s="33">
        <v>1</v>
      </c>
      <c r="H405" s="33" t="s">
        <v>3272</v>
      </c>
      <c r="I405" s="33">
        <v>1</v>
      </c>
      <c r="J405" s="33" t="s">
        <v>3272</v>
      </c>
      <c r="K405" s="33">
        <v>2019</v>
      </c>
      <c r="L405" s="33">
        <v>19</v>
      </c>
      <c r="M405" s="33">
        <v>2894</v>
      </c>
      <c r="N405" s="33" t="s">
        <v>3273</v>
      </c>
      <c r="O405" s="33">
        <v>665</v>
      </c>
      <c r="P405" s="33" t="s">
        <v>3273</v>
      </c>
      <c r="Q405" s="33">
        <v>145</v>
      </c>
      <c r="R405" s="33" t="s">
        <v>3273</v>
      </c>
    </row>
    <row r="406" spans="1:18" x14ac:dyDescent="0.2">
      <c r="A406" s="33" t="s">
        <v>3654</v>
      </c>
      <c r="B406" s="33" t="s">
        <v>3655</v>
      </c>
      <c r="C406" s="33" t="str">
        <f>LEFT(B406,FIND(",",B406,1)-1)</f>
        <v>Sussex County</v>
      </c>
      <c r="D406" s="33" t="str">
        <f>RIGHT(B406,LEN(B406)-(FIND(",",B406,1)+1))</f>
        <v>Delaware</v>
      </c>
      <c r="E406" s="33">
        <v>54194</v>
      </c>
      <c r="F406" s="33" t="s">
        <v>3271</v>
      </c>
      <c r="G406" s="33">
        <v>1</v>
      </c>
      <c r="H406" s="33" t="s">
        <v>3272</v>
      </c>
      <c r="I406" s="33">
        <v>1</v>
      </c>
      <c r="J406" s="33" t="s">
        <v>3272</v>
      </c>
      <c r="K406" s="33">
        <v>2019</v>
      </c>
      <c r="L406" s="33">
        <v>21</v>
      </c>
      <c r="M406" s="33">
        <v>10755</v>
      </c>
      <c r="N406" s="33" t="s">
        <v>3278</v>
      </c>
      <c r="O406" s="33">
        <v>2558</v>
      </c>
      <c r="P406" s="33" t="s">
        <v>3278</v>
      </c>
      <c r="Q406" s="33">
        <v>277</v>
      </c>
      <c r="R406" s="33" t="s">
        <v>3278</v>
      </c>
    </row>
    <row r="407" spans="1:18" x14ac:dyDescent="0.2">
      <c r="A407" s="33" t="s">
        <v>3654</v>
      </c>
      <c r="B407" s="33" t="s">
        <v>3655</v>
      </c>
      <c r="C407" s="33" t="str">
        <f>LEFT(B407,FIND(",",B407,1)-1)</f>
        <v>Sussex County</v>
      </c>
      <c r="D407" s="33" t="str">
        <f>RIGHT(B407,LEN(B407)-(FIND(",",B407,1)+1))</f>
        <v>Delaware</v>
      </c>
      <c r="E407" s="33">
        <v>81291</v>
      </c>
      <c r="F407" s="33" t="s">
        <v>3279</v>
      </c>
      <c r="G407" s="33">
        <v>1</v>
      </c>
      <c r="H407" s="33" t="s">
        <v>3272</v>
      </c>
      <c r="I407" s="33">
        <v>1</v>
      </c>
      <c r="J407" s="33" t="s">
        <v>3272</v>
      </c>
      <c r="K407" s="33">
        <v>2019</v>
      </c>
      <c r="L407" s="33">
        <v>15</v>
      </c>
      <c r="M407" s="33">
        <v>1461</v>
      </c>
      <c r="N407" s="33" t="s">
        <v>3278</v>
      </c>
      <c r="O407" s="33">
        <v>343</v>
      </c>
      <c r="P407" s="33" t="s">
        <v>3278</v>
      </c>
      <c r="Q407" s="33">
        <v>96</v>
      </c>
      <c r="R407" s="33" t="s">
        <v>3273</v>
      </c>
    </row>
    <row r="408" spans="1:18" x14ac:dyDescent="0.2">
      <c r="A408" s="33" t="s">
        <v>3656</v>
      </c>
      <c r="B408" s="33" t="s">
        <v>3657</v>
      </c>
      <c r="C408" s="33" t="str">
        <f>LEFT(B408,FIND(",",B408,1)-1)</f>
        <v>District of Columbia</v>
      </c>
      <c r="D408" s="33" t="str">
        <f>RIGHT(B408,LEN(B408)-(FIND(",",B408,1)+1))</f>
        <v>District of Columbia</v>
      </c>
      <c r="E408" s="33">
        <v>45391</v>
      </c>
      <c r="F408" s="33" t="s">
        <v>3276</v>
      </c>
      <c r="G408" s="33">
        <v>1</v>
      </c>
      <c r="H408" s="33" t="s">
        <v>3272</v>
      </c>
      <c r="I408" s="33">
        <v>1</v>
      </c>
      <c r="J408" s="33" t="s">
        <v>3272</v>
      </c>
      <c r="K408" s="33">
        <v>2019</v>
      </c>
      <c r="L408" s="33">
        <v>13</v>
      </c>
      <c r="M408" s="33">
        <v>3174</v>
      </c>
      <c r="N408" s="33" t="s">
        <v>3273</v>
      </c>
      <c r="O408" s="33">
        <v>817</v>
      </c>
      <c r="P408" s="33" t="s">
        <v>3273</v>
      </c>
      <c r="Q408" s="33">
        <v>121</v>
      </c>
      <c r="R408" s="33" t="s">
        <v>3273</v>
      </c>
    </row>
    <row r="409" spans="1:18" x14ac:dyDescent="0.2">
      <c r="A409" s="33" t="s">
        <v>3656</v>
      </c>
      <c r="B409" s="33" t="s">
        <v>3657</v>
      </c>
      <c r="C409" s="33" t="str">
        <f>LEFT(B409,FIND(",",B409,1)-1)</f>
        <v>District of Columbia</v>
      </c>
      <c r="D409" s="33" t="str">
        <f>RIGHT(B409,LEN(B409)-(FIND(",",B409,1)+1))</f>
        <v>District of Columbia</v>
      </c>
      <c r="E409" s="33">
        <v>54194</v>
      </c>
      <c r="F409" s="33" t="s">
        <v>3271</v>
      </c>
      <c r="G409" s="33">
        <v>1</v>
      </c>
      <c r="H409" s="33" t="s">
        <v>3272</v>
      </c>
      <c r="I409" s="33">
        <v>1</v>
      </c>
      <c r="J409" s="33" t="s">
        <v>3272</v>
      </c>
      <c r="K409" s="33">
        <v>2019</v>
      </c>
      <c r="L409" s="33">
        <v>18</v>
      </c>
      <c r="M409" s="33">
        <v>29373</v>
      </c>
      <c r="N409" s="33" t="s">
        <v>3278</v>
      </c>
      <c r="O409" s="33">
        <v>6572</v>
      </c>
      <c r="P409" s="33" t="s">
        <v>3278</v>
      </c>
      <c r="Q409" s="33">
        <v>436</v>
      </c>
      <c r="R409" s="33" t="s">
        <v>3278</v>
      </c>
    </row>
    <row r="410" spans="1:18" x14ac:dyDescent="0.2">
      <c r="A410" s="33" t="s">
        <v>3656</v>
      </c>
      <c r="B410" s="33" t="s">
        <v>3657</v>
      </c>
      <c r="C410" s="33" t="str">
        <f>LEFT(B410,FIND(",",B410,1)-1)</f>
        <v>District of Columbia</v>
      </c>
      <c r="D410" s="33" t="str">
        <f>RIGHT(B410,LEN(B410)-(FIND(",",B410,1)+1))</f>
        <v>District of Columbia</v>
      </c>
      <c r="E410" s="33">
        <v>81291</v>
      </c>
      <c r="F410" s="33" t="s">
        <v>3279</v>
      </c>
      <c r="G410" s="33">
        <v>1</v>
      </c>
      <c r="H410" s="33" t="s">
        <v>3272</v>
      </c>
      <c r="I410" s="33">
        <v>1</v>
      </c>
      <c r="J410" s="33" t="s">
        <v>3272</v>
      </c>
      <c r="K410" s="33">
        <v>2019</v>
      </c>
      <c r="L410" s="33">
        <v>39</v>
      </c>
      <c r="M410" s="33">
        <v>8950</v>
      </c>
      <c r="N410" s="33" t="s">
        <v>3278</v>
      </c>
      <c r="O410" s="33">
        <v>2087</v>
      </c>
      <c r="P410" s="33" t="s">
        <v>3278</v>
      </c>
      <c r="Q410" s="33">
        <v>393</v>
      </c>
      <c r="R410" s="33" t="s">
        <v>3273</v>
      </c>
    </row>
    <row r="411" spans="1:18" x14ac:dyDescent="0.2">
      <c r="A411" s="33" t="s">
        <v>3658</v>
      </c>
      <c r="B411" s="33" t="s">
        <v>3659</v>
      </c>
      <c r="C411" s="33" t="str">
        <f>LEFT(B411,FIND(",",B411,1)-1)</f>
        <v>Alachua County</v>
      </c>
      <c r="D411" s="33" t="str">
        <f>RIGHT(B411,LEN(B411)-(FIND(",",B411,1)+1))</f>
        <v>Florida</v>
      </c>
      <c r="E411" s="33">
        <v>45391</v>
      </c>
      <c r="F411" s="33" t="s">
        <v>3276</v>
      </c>
      <c r="G411" s="33">
        <v>1</v>
      </c>
      <c r="H411" s="33" t="s">
        <v>3272</v>
      </c>
      <c r="I411" s="33">
        <v>1</v>
      </c>
      <c r="J411" s="33" t="s">
        <v>3272</v>
      </c>
      <c r="K411" s="33">
        <v>2019</v>
      </c>
      <c r="L411" s="33">
        <v>13</v>
      </c>
      <c r="M411" s="33">
        <v>2508</v>
      </c>
      <c r="N411" s="33" t="s">
        <v>3273</v>
      </c>
      <c r="O411" s="33">
        <v>568</v>
      </c>
      <c r="P411" s="33" t="s">
        <v>3273</v>
      </c>
      <c r="Q411" s="33">
        <v>120</v>
      </c>
      <c r="R411" s="33" t="s">
        <v>3273</v>
      </c>
    </row>
    <row r="412" spans="1:18" x14ac:dyDescent="0.2">
      <c r="A412" s="33" t="s">
        <v>3658</v>
      </c>
      <c r="B412" s="33" t="s">
        <v>3659</v>
      </c>
      <c r="C412" s="33" t="str">
        <f>LEFT(B412,FIND(",",B412,1)-1)</f>
        <v>Alachua County</v>
      </c>
      <c r="D412" s="33" t="str">
        <f>RIGHT(B412,LEN(B412)-(FIND(",",B412,1)+1))</f>
        <v>Florida</v>
      </c>
      <c r="E412" s="33">
        <v>54194</v>
      </c>
      <c r="F412" s="33" t="s">
        <v>3271</v>
      </c>
      <c r="G412" s="33">
        <v>1</v>
      </c>
      <c r="H412" s="33" t="s">
        <v>3272</v>
      </c>
      <c r="I412" s="33">
        <v>1</v>
      </c>
      <c r="J412" s="33" t="s">
        <v>3272</v>
      </c>
      <c r="K412" s="33">
        <v>2019</v>
      </c>
      <c r="L412" s="33">
        <v>51</v>
      </c>
      <c r="M412" s="33">
        <v>20316</v>
      </c>
      <c r="N412" s="33" t="s">
        <v>3273</v>
      </c>
      <c r="O412" s="33">
        <v>4819</v>
      </c>
      <c r="P412" s="33" t="s">
        <v>3273</v>
      </c>
      <c r="Q412" s="33">
        <v>650</v>
      </c>
      <c r="R412" s="33" t="s">
        <v>3273</v>
      </c>
    </row>
    <row r="413" spans="1:18" x14ac:dyDescent="0.2">
      <c r="A413" s="33" t="s">
        <v>3658</v>
      </c>
      <c r="B413" s="33" t="s">
        <v>3659</v>
      </c>
      <c r="C413" s="33" t="str">
        <f>LEFT(B413,FIND(",",B413,1)-1)</f>
        <v>Alachua County</v>
      </c>
      <c r="D413" s="33" t="str">
        <f>RIGHT(B413,LEN(B413)-(FIND(",",B413,1)+1))</f>
        <v>Florida</v>
      </c>
      <c r="E413" s="33">
        <v>81291</v>
      </c>
      <c r="F413" s="33" t="s">
        <v>3279</v>
      </c>
      <c r="G413" s="33">
        <v>1</v>
      </c>
      <c r="H413" s="33" t="s">
        <v>3272</v>
      </c>
      <c r="I413" s="33">
        <v>1</v>
      </c>
      <c r="J413" s="33" t="s">
        <v>3272</v>
      </c>
      <c r="K413" s="33">
        <v>2019</v>
      </c>
      <c r="L413" s="33">
        <v>21</v>
      </c>
      <c r="M413" s="33">
        <v>1803</v>
      </c>
      <c r="N413" s="33" t="s">
        <v>3278</v>
      </c>
      <c r="O413" s="33">
        <v>415</v>
      </c>
      <c r="P413" s="33" t="s">
        <v>3278</v>
      </c>
      <c r="Q413" s="33">
        <v>107</v>
      </c>
      <c r="R413" s="33" t="s">
        <v>3273</v>
      </c>
    </row>
    <row r="414" spans="1:18" x14ac:dyDescent="0.2">
      <c r="A414" s="33" t="s">
        <v>3660</v>
      </c>
      <c r="B414" s="33" t="s">
        <v>3661</v>
      </c>
      <c r="C414" s="33" t="str">
        <f>LEFT(B414,FIND(",",B414,1)-1)</f>
        <v>Bay County</v>
      </c>
      <c r="D414" s="33" t="str">
        <f>RIGHT(B414,LEN(B414)-(FIND(",",B414,1)+1))</f>
        <v>Florida</v>
      </c>
      <c r="E414" s="33">
        <v>45391</v>
      </c>
      <c r="F414" s="33" t="s">
        <v>3276</v>
      </c>
      <c r="G414" s="33">
        <v>1</v>
      </c>
      <c r="H414" s="33" t="s">
        <v>3272</v>
      </c>
      <c r="I414" s="33">
        <v>1</v>
      </c>
      <c r="J414" s="33" t="s">
        <v>3272</v>
      </c>
      <c r="K414" s="33">
        <v>2019</v>
      </c>
      <c r="L414" s="33">
        <v>7</v>
      </c>
      <c r="M414" s="33">
        <v>1941</v>
      </c>
      <c r="N414" s="33" t="s">
        <v>3273</v>
      </c>
      <c r="O414" s="33">
        <v>422</v>
      </c>
      <c r="P414" s="33" t="s">
        <v>3273</v>
      </c>
      <c r="Q414" s="33">
        <v>91</v>
      </c>
      <c r="R414" s="33" t="s">
        <v>3277</v>
      </c>
    </row>
    <row r="415" spans="1:18" x14ac:dyDescent="0.2">
      <c r="A415" s="33" t="s">
        <v>3660</v>
      </c>
      <c r="B415" s="33" t="s">
        <v>3661</v>
      </c>
      <c r="C415" s="33" t="str">
        <f>LEFT(B415,FIND(",",B415,1)-1)</f>
        <v>Bay County</v>
      </c>
      <c r="D415" s="33" t="str">
        <f>RIGHT(B415,LEN(B415)-(FIND(",",B415,1)+1))</f>
        <v>Florida</v>
      </c>
      <c r="E415" s="33">
        <v>54194</v>
      </c>
      <c r="F415" s="33" t="s">
        <v>3271</v>
      </c>
      <c r="G415" s="33">
        <v>1</v>
      </c>
      <c r="H415" s="33" t="s">
        <v>3272</v>
      </c>
      <c r="I415" s="33">
        <v>1</v>
      </c>
      <c r="J415" s="33" t="s">
        <v>3272</v>
      </c>
      <c r="K415" s="33">
        <v>2019</v>
      </c>
      <c r="L415" s="33">
        <v>18</v>
      </c>
      <c r="M415" s="33">
        <v>7113</v>
      </c>
      <c r="N415" s="33" t="s">
        <v>3273</v>
      </c>
      <c r="O415" s="33">
        <v>1651</v>
      </c>
      <c r="P415" s="33" t="s">
        <v>3273</v>
      </c>
      <c r="Q415" s="33">
        <v>200</v>
      </c>
      <c r="R415" s="33" t="s">
        <v>3273</v>
      </c>
    </row>
    <row r="416" spans="1:18" x14ac:dyDescent="0.2">
      <c r="A416" s="33" t="s">
        <v>3660</v>
      </c>
      <c r="B416" s="33" t="s">
        <v>3661</v>
      </c>
      <c r="C416" s="33" t="str">
        <f>LEFT(B416,FIND(",",B416,1)-1)</f>
        <v>Bay County</v>
      </c>
      <c r="D416" s="33" t="str">
        <f>RIGHT(B416,LEN(B416)-(FIND(",",B416,1)+1))</f>
        <v>Florida</v>
      </c>
      <c r="E416" s="33">
        <v>81291</v>
      </c>
      <c r="F416" s="33" t="s">
        <v>3279</v>
      </c>
      <c r="G416" s="33">
        <v>1</v>
      </c>
      <c r="H416" s="33" t="s">
        <v>3272</v>
      </c>
      <c r="I416" s="33">
        <v>1</v>
      </c>
      <c r="J416" s="33" t="s">
        <v>3272</v>
      </c>
      <c r="K416" s="33">
        <v>2019</v>
      </c>
      <c r="L416" s="33">
        <v>9</v>
      </c>
      <c r="M416" s="33">
        <v>1397</v>
      </c>
      <c r="N416" s="33" t="s">
        <v>3278</v>
      </c>
      <c r="O416" s="33">
        <v>295</v>
      </c>
      <c r="P416" s="33" t="s">
        <v>3278</v>
      </c>
      <c r="Q416" s="33">
        <v>40</v>
      </c>
      <c r="R416" s="33" t="s">
        <v>3278</v>
      </c>
    </row>
    <row r="417" spans="1:18" x14ac:dyDescent="0.2">
      <c r="A417" s="33" t="s">
        <v>3662</v>
      </c>
      <c r="B417" s="33" t="s">
        <v>3663</v>
      </c>
      <c r="C417" s="33" t="str">
        <f>LEFT(B417,FIND(",",B417,1)-1)</f>
        <v>Bradford County</v>
      </c>
      <c r="D417" s="33" t="str">
        <f>RIGHT(B417,LEN(B417)-(FIND(",",B417,1)+1))</f>
        <v>Florida</v>
      </c>
      <c r="E417" s="33">
        <v>54194</v>
      </c>
      <c r="F417" s="33" t="s">
        <v>3271</v>
      </c>
      <c r="G417" s="33">
        <v>1</v>
      </c>
      <c r="H417" s="33" t="s">
        <v>3272</v>
      </c>
      <c r="I417" s="33">
        <v>1</v>
      </c>
      <c r="J417" s="33" t="s">
        <v>3272</v>
      </c>
      <c r="K417" s="33">
        <v>2019</v>
      </c>
      <c r="L417" s="33">
        <v>3</v>
      </c>
      <c r="M417" s="33">
        <v>545</v>
      </c>
      <c r="N417" s="33" t="s">
        <v>3278</v>
      </c>
      <c r="O417" s="33">
        <v>128</v>
      </c>
      <c r="P417" s="33" t="s">
        <v>3278</v>
      </c>
      <c r="Q417" s="33">
        <v>18</v>
      </c>
      <c r="R417" s="33" t="s">
        <v>3278</v>
      </c>
    </row>
    <row r="418" spans="1:18" x14ac:dyDescent="0.2">
      <c r="A418" s="33" t="s">
        <v>3664</v>
      </c>
      <c r="B418" s="33" t="s">
        <v>3665</v>
      </c>
      <c r="C418" s="33" t="str">
        <f>LEFT(B418,FIND(",",B418,1)-1)</f>
        <v>Brevard County</v>
      </c>
      <c r="D418" s="33" t="str">
        <f>RIGHT(B418,LEN(B418)-(FIND(",",B418,1)+1))</f>
        <v>Florida</v>
      </c>
      <c r="E418" s="33">
        <v>45391</v>
      </c>
      <c r="F418" s="33" t="s">
        <v>3276</v>
      </c>
      <c r="G418" s="33">
        <v>1</v>
      </c>
      <c r="H418" s="33" t="s">
        <v>3272</v>
      </c>
      <c r="I418" s="33">
        <v>1</v>
      </c>
      <c r="J418" s="33" t="s">
        <v>3272</v>
      </c>
      <c r="K418" s="33">
        <v>2019</v>
      </c>
      <c r="L418" s="33">
        <v>23</v>
      </c>
      <c r="M418" s="33">
        <v>4589</v>
      </c>
      <c r="N418" s="33" t="s">
        <v>3273</v>
      </c>
      <c r="O418" s="33">
        <v>1119</v>
      </c>
      <c r="P418" s="33" t="s">
        <v>3273</v>
      </c>
      <c r="Q418" s="33">
        <v>240</v>
      </c>
      <c r="R418" s="33" t="s">
        <v>3273</v>
      </c>
    </row>
    <row r="419" spans="1:18" x14ac:dyDescent="0.2">
      <c r="A419" s="33" t="s">
        <v>3664</v>
      </c>
      <c r="B419" s="33" t="s">
        <v>3665</v>
      </c>
      <c r="C419" s="33" t="str">
        <f>LEFT(B419,FIND(",",B419,1)-1)</f>
        <v>Brevard County</v>
      </c>
      <c r="D419" s="33" t="str">
        <f>RIGHT(B419,LEN(B419)-(FIND(",",B419,1)+1))</f>
        <v>Florida</v>
      </c>
      <c r="E419" s="33">
        <v>54194</v>
      </c>
      <c r="F419" s="33" t="s">
        <v>3271</v>
      </c>
      <c r="G419" s="33">
        <v>1</v>
      </c>
      <c r="H419" s="33" t="s">
        <v>3272</v>
      </c>
      <c r="I419" s="33">
        <v>1</v>
      </c>
      <c r="J419" s="33" t="s">
        <v>3272</v>
      </c>
      <c r="K419" s="33">
        <v>2019</v>
      </c>
      <c r="L419" s="33">
        <v>74</v>
      </c>
      <c r="M419" s="33">
        <v>36470</v>
      </c>
      <c r="N419" s="33" t="s">
        <v>3278</v>
      </c>
      <c r="O419" s="33">
        <v>8618</v>
      </c>
      <c r="P419" s="33" t="s">
        <v>3278</v>
      </c>
      <c r="Q419" s="33">
        <v>940</v>
      </c>
      <c r="R419" s="33" t="s">
        <v>3278</v>
      </c>
    </row>
    <row r="420" spans="1:18" x14ac:dyDescent="0.2">
      <c r="A420" s="33" t="s">
        <v>3664</v>
      </c>
      <c r="B420" s="33" t="s">
        <v>3665</v>
      </c>
      <c r="C420" s="33" t="str">
        <f>LEFT(B420,FIND(",",B420,1)-1)</f>
        <v>Brevard County</v>
      </c>
      <c r="D420" s="33" t="str">
        <f>RIGHT(B420,LEN(B420)-(FIND(",",B420,1)+1))</f>
        <v>Florida</v>
      </c>
      <c r="E420" s="33">
        <v>81291</v>
      </c>
      <c r="F420" s="33" t="s">
        <v>3279</v>
      </c>
      <c r="G420" s="33">
        <v>1</v>
      </c>
      <c r="H420" s="33" t="s">
        <v>3272</v>
      </c>
      <c r="I420" s="33">
        <v>1</v>
      </c>
      <c r="J420" s="33" t="s">
        <v>3272</v>
      </c>
      <c r="K420" s="33">
        <v>2019</v>
      </c>
      <c r="L420" s="33">
        <v>42</v>
      </c>
      <c r="M420" s="33">
        <v>5099</v>
      </c>
      <c r="N420" s="33" t="s">
        <v>3278</v>
      </c>
      <c r="O420" s="33">
        <v>1163</v>
      </c>
      <c r="P420" s="33" t="s">
        <v>3278</v>
      </c>
      <c r="Q420" s="33">
        <v>208</v>
      </c>
      <c r="R420" s="33" t="s">
        <v>3278</v>
      </c>
    </row>
    <row r="421" spans="1:18" x14ac:dyDescent="0.2">
      <c r="A421" s="33" t="s">
        <v>3666</v>
      </c>
      <c r="B421" s="33" t="s">
        <v>3667</v>
      </c>
      <c r="C421" s="33" t="str">
        <f>LEFT(B421,FIND(",",B421,1)-1)</f>
        <v>Broward County</v>
      </c>
      <c r="D421" s="33" t="str">
        <f>RIGHT(B421,LEN(B421)-(FIND(",",B421,1)+1))</f>
        <v>Florida</v>
      </c>
      <c r="E421" s="33">
        <v>45391</v>
      </c>
      <c r="F421" s="33" t="s">
        <v>3276</v>
      </c>
      <c r="G421" s="33">
        <v>1</v>
      </c>
      <c r="H421" s="33" t="s">
        <v>3272</v>
      </c>
      <c r="I421" s="33">
        <v>1</v>
      </c>
      <c r="J421" s="33" t="s">
        <v>3272</v>
      </c>
      <c r="K421" s="33">
        <v>2019</v>
      </c>
      <c r="L421" s="33">
        <v>75</v>
      </c>
      <c r="M421" s="33">
        <v>19951</v>
      </c>
      <c r="N421" s="33" t="s">
        <v>3278</v>
      </c>
      <c r="O421" s="33">
        <v>4938</v>
      </c>
      <c r="P421" s="33" t="s">
        <v>3278</v>
      </c>
      <c r="Q421" s="33">
        <v>945</v>
      </c>
      <c r="R421" s="33" t="s">
        <v>3273</v>
      </c>
    </row>
    <row r="422" spans="1:18" x14ac:dyDescent="0.2">
      <c r="A422" s="33" t="s">
        <v>3666</v>
      </c>
      <c r="B422" s="33" t="s">
        <v>3667</v>
      </c>
      <c r="C422" s="33" t="str">
        <f>LEFT(B422,FIND(",",B422,1)-1)</f>
        <v>Broward County</v>
      </c>
      <c r="D422" s="33" t="str">
        <f>RIGHT(B422,LEN(B422)-(FIND(",",B422,1)+1))</f>
        <v>Florida</v>
      </c>
      <c r="E422" s="33">
        <v>54194</v>
      </c>
      <c r="F422" s="33" t="s">
        <v>3271</v>
      </c>
      <c r="G422" s="33">
        <v>1</v>
      </c>
      <c r="H422" s="33" t="s">
        <v>3272</v>
      </c>
      <c r="I422" s="33">
        <v>1</v>
      </c>
      <c r="J422" s="33" t="s">
        <v>3272</v>
      </c>
      <c r="K422" s="33">
        <v>2019</v>
      </c>
      <c r="L422" s="33">
        <v>215</v>
      </c>
      <c r="M422" s="33">
        <v>105420</v>
      </c>
      <c r="N422" s="33" t="s">
        <v>3278</v>
      </c>
      <c r="O422" s="33">
        <v>25663</v>
      </c>
      <c r="P422" s="33" t="s">
        <v>3278</v>
      </c>
      <c r="Q422" s="33">
        <v>2393</v>
      </c>
      <c r="R422" s="33" t="s">
        <v>3278</v>
      </c>
    </row>
    <row r="423" spans="1:18" x14ac:dyDescent="0.2">
      <c r="A423" s="33" t="s">
        <v>3666</v>
      </c>
      <c r="B423" s="33" t="s">
        <v>3667</v>
      </c>
      <c r="C423" s="33" t="str">
        <f>LEFT(B423,FIND(",",B423,1)-1)</f>
        <v>Broward County</v>
      </c>
      <c r="D423" s="33" t="str">
        <f>RIGHT(B423,LEN(B423)-(FIND(",",B423,1)+1))</f>
        <v>Florida</v>
      </c>
      <c r="E423" s="33">
        <v>81291</v>
      </c>
      <c r="F423" s="33" t="s">
        <v>3279</v>
      </c>
      <c r="G423" s="33">
        <v>1</v>
      </c>
      <c r="H423" s="33" t="s">
        <v>3272</v>
      </c>
      <c r="I423" s="33">
        <v>1</v>
      </c>
      <c r="J423" s="33" t="s">
        <v>3272</v>
      </c>
      <c r="K423" s="33">
        <v>2019</v>
      </c>
      <c r="L423" s="33">
        <v>134</v>
      </c>
      <c r="M423" s="33">
        <v>11189</v>
      </c>
      <c r="N423" s="33" t="s">
        <v>3278</v>
      </c>
      <c r="O423" s="33">
        <v>2604</v>
      </c>
      <c r="P423" s="33" t="s">
        <v>3278</v>
      </c>
      <c r="Q423" s="33">
        <v>488</v>
      </c>
      <c r="R423" s="33" t="s">
        <v>3273</v>
      </c>
    </row>
    <row r="424" spans="1:18" x14ac:dyDescent="0.2">
      <c r="A424" s="33" t="s">
        <v>3668</v>
      </c>
      <c r="B424" s="33" t="s">
        <v>3669</v>
      </c>
      <c r="C424" s="33" t="str">
        <f>LEFT(B424,FIND(",",B424,1)-1)</f>
        <v>Charlotte County</v>
      </c>
      <c r="D424" s="33" t="str">
        <f>RIGHT(B424,LEN(B424)-(FIND(",",B424,1)+1))</f>
        <v>Florida</v>
      </c>
      <c r="E424" s="33">
        <v>45391</v>
      </c>
      <c r="F424" s="33" t="s">
        <v>3276</v>
      </c>
      <c r="G424" s="33">
        <v>1</v>
      </c>
      <c r="H424" s="33" t="s">
        <v>3272</v>
      </c>
      <c r="I424" s="33">
        <v>1</v>
      </c>
      <c r="J424" s="33" t="s">
        <v>3272</v>
      </c>
      <c r="K424" s="33">
        <v>2019</v>
      </c>
      <c r="L424" s="33">
        <v>10</v>
      </c>
      <c r="M424" s="33">
        <v>1913</v>
      </c>
      <c r="N424" s="33" t="s">
        <v>3277</v>
      </c>
      <c r="O424" s="33">
        <v>493</v>
      </c>
      <c r="P424" s="33" t="s">
        <v>3277</v>
      </c>
      <c r="Q424" s="33">
        <v>105</v>
      </c>
      <c r="R424" s="33" t="s">
        <v>3277</v>
      </c>
    </row>
    <row r="425" spans="1:18" x14ac:dyDescent="0.2">
      <c r="A425" s="33" t="s">
        <v>3668</v>
      </c>
      <c r="B425" s="33" t="s">
        <v>3669</v>
      </c>
      <c r="C425" s="33" t="str">
        <f>LEFT(B425,FIND(",",B425,1)-1)</f>
        <v>Charlotte County</v>
      </c>
      <c r="D425" s="33" t="str">
        <f>RIGHT(B425,LEN(B425)-(FIND(",",B425,1)+1))</f>
        <v>Florida</v>
      </c>
      <c r="E425" s="33">
        <v>54194</v>
      </c>
      <c r="F425" s="33" t="s">
        <v>3271</v>
      </c>
      <c r="G425" s="33">
        <v>1</v>
      </c>
      <c r="H425" s="33" t="s">
        <v>3272</v>
      </c>
      <c r="I425" s="33">
        <v>1</v>
      </c>
      <c r="J425" s="33" t="s">
        <v>3272</v>
      </c>
      <c r="K425" s="33">
        <v>2019</v>
      </c>
      <c r="L425" s="33">
        <v>24</v>
      </c>
      <c r="M425" s="33">
        <v>9847</v>
      </c>
      <c r="N425" s="33" t="s">
        <v>3278</v>
      </c>
      <c r="O425" s="33">
        <v>2346</v>
      </c>
      <c r="P425" s="33" t="s">
        <v>3278</v>
      </c>
      <c r="Q425" s="33">
        <v>248</v>
      </c>
      <c r="R425" s="33" t="s">
        <v>3278</v>
      </c>
    </row>
    <row r="426" spans="1:18" x14ac:dyDescent="0.2">
      <c r="A426" s="33" t="s">
        <v>3668</v>
      </c>
      <c r="B426" s="33" t="s">
        <v>3669</v>
      </c>
      <c r="C426" s="33" t="str">
        <f>LEFT(B426,FIND(",",B426,1)-1)</f>
        <v>Charlotte County</v>
      </c>
      <c r="D426" s="33" t="str">
        <f>RIGHT(B426,LEN(B426)-(FIND(",",B426,1)+1))</f>
        <v>Florida</v>
      </c>
      <c r="E426" s="33">
        <v>81291</v>
      </c>
      <c r="F426" s="33" t="s">
        <v>3279</v>
      </c>
      <c r="G426" s="33">
        <v>1</v>
      </c>
      <c r="H426" s="33" t="s">
        <v>3272</v>
      </c>
      <c r="I426" s="33">
        <v>1</v>
      </c>
      <c r="J426" s="33" t="s">
        <v>3272</v>
      </c>
      <c r="K426" s="33">
        <v>2019</v>
      </c>
      <c r="L426" s="33">
        <v>15</v>
      </c>
      <c r="M426" s="33">
        <v>1263</v>
      </c>
      <c r="N426" s="33" t="s">
        <v>3278</v>
      </c>
      <c r="O426" s="33">
        <v>334</v>
      </c>
      <c r="P426" s="33" t="s">
        <v>3278</v>
      </c>
      <c r="Q426" s="33">
        <v>59</v>
      </c>
      <c r="R426" s="33" t="s">
        <v>3278</v>
      </c>
    </row>
    <row r="427" spans="1:18" x14ac:dyDescent="0.2">
      <c r="A427" s="33" t="s">
        <v>3670</v>
      </c>
      <c r="B427" s="33" t="s">
        <v>3671</v>
      </c>
      <c r="C427" s="33" t="str">
        <f>LEFT(B427,FIND(",",B427,1)-1)</f>
        <v>Citrus County</v>
      </c>
      <c r="D427" s="33" t="str">
        <f>RIGHT(B427,LEN(B427)-(FIND(",",B427,1)+1))</f>
        <v>Florida</v>
      </c>
      <c r="E427" s="33">
        <v>45391</v>
      </c>
      <c r="F427" s="33" t="s">
        <v>3276</v>
      </c>
      <c r="G427" s="33">
        <v>1</v>
      </c>
      <c r="H427" s="33" t="s">
        <v>3272</v>
      </c>
      <c r="I427" s="33">
        <v>1</v>
      </c>
      <c r="J427" s="33" t="s">
        <v>3272</v>
      </c>
      <c r="K427" s="33">
        <v>2019</v>
      </c>
      <c r="L427" s="33">
        <v>4</v>
      </c>
      <c r="M427" s="33">
        <v>639</v>
      </c>
      <c r="N427" s="33" t="s">
        <v>3278</v>
      </c>
      <c r="O427" s="33">
        <v>147</v>
      </c>
      <c r="P427" s="33" t="s">
        <v>3278</v>
      </c>
      <c r="Q427" s="33">
        <v>34</v>
      </c>
      <c r="R427" s="33" t="s">
        <v>3277</v>
      </c>
    </row>
    <row r="428" spans="1:18" x14ac:dyDescent="0.2">
      <c r="A428" s="33" t="s">
        <v>3670</v>
      </c>
      <c r="B428" s="33" t="s">
        <v>3671</v>
      </c>
      <c r="C428" s="33" t="str">
        <f>LEFT(B428,FIND(",",B428,1)-1)</f>
        <v>Citrus County</v>
      </c>
      <c r="D428" s="33" t="str">
        <f>RIGHT(B428,LEN(B428)-(FIND(",",B428,1)+1))</f>
        <v>Florida</v>
      </c>
      <c r="E428" s="33">
        <v>54194</v>
      </c>
      <c r="F428" s="33" t="s">
        <v>3271</v>
      </c>
      <c r="G428" s="33">
        <v>1</v>
      </c>
      <c r="H428" s="33" t="s">
        <v>3272</v>
      </c>
      <c r="I428" s="33">
        <v>1</v>
      </c>
      <c r="J428" s="33" t="s">
        <v>3272</v>
      </c>
      <c r="K428" s="33">
        <v>2019</v>
      </c>
      <c r="L428" s="33">
        <v>17</v>
      </c>
      <c r="M428" s="33">
        <v>7254</v>
      </c>
      <c r="N428" s="33" t="s">
        <v>3278</v>
      </c>
      <c r="O428" s="33">
        <v>1822</v>
      </c>
      <c r="P428" s="33" t="s">
        <v>3278</v>
      </c>
      <c r="Q428" s="33">
        <v>206</v>
      </c>
      <c r="R428" s="33" t="s">
        <v>3278</v>
      </c>
    </row>
    <row r="429" spans="1:18" x14ac:dyDescent="0.2">
      <c r="A429" s="33" t="s">
        <v>3670</v>
      </c>
      <c r="B429" s="33" t="s">
        <v>3671</v>
      </c>
      <c r="C429" s="33" t="str">
        <f>LEFT(B429,FIND(",",B429,1)-1)</f>
        <v>Citrus County</v>
      </c>
      <c r="D429" s="33" t="str">
        <f>RIGHT(B429,LEN(B429)-(FIND(",",B429,1)+1))</f>
        <v>Florida</v>
      </c>
      <c r="E429" s="33">
        <v>81291</v>
      </c>
      <c r="F429" s="33" t="s">
        <v>3279</v>
      </c>
      <c r="G429" s="33">
        <v>1</v>
      </c>
      <c r="H429" s="33" t="s">
        <v>3272</v>
      </c>
      <c r="I429" s="33">
        <v>1</v>
      </c>
      <c r="J429" s="33" t="s">
        <v>3272</v>
      </c>
      <c r="K429" s="33">
        <v>2019</v>
      </c>
      <c r="L429" s="33">
        <v>13</v>
      </c>
      <c r="M429" s="33">
        <v>830</v>
      </c>
      <c r="N429" s="33" t="s">
        <v>3278</v>
      </c>
      <c r="O429" s="33">
        <v>194</v>
      </c>
      <c r="P429" s="33" t="s">
        <v>3278</v>
      </c>
      <c r="Q429" s="33">
        <v>44</v>
      </c>
      <c r="R429" s="33" t="s">
        <v>3273</v>
      </c>
    </row>
    <row r="430" spans="1:18" x14ac:dyDescent="0.2">
      <c r="A430" s="33" t="s">
        <v>3672</v>
      </c>
      <c r="B430" s="33" t="s">
        <v>3673</v>
      </c>
      <c r="C430" s="33" t="str">
        <f>LEFT(B430,FIND(",",B430,1)-1)</f>
        <v>Clay County</v>
      </c>
      <c r="D430" s="33" t="str">
        <f>RIGHT(B430,LEN(B430)-(FIND(",",B430,1)+1))</f>
        <v>Florida</v>
      </c>
      <c r="E430" s="33">
        <v>45391</v>
      </c>
      <c r="F430" s="33" t="s">
        <v>3276</v>
      </c>
      <c r="G430" s="33">
        <v>1</v>
      </c>
      <c r="H430" s="33" t="s">
        <v>3272</v>
      </c>
      <c r="I430" s="33">
        <v>1</v>
      </c>
      <c r="J430" s="33" t="s">
        <v>3272</v>
      </c>
      <c r="K430" s="33">
        <v>2019</v>
      </c>
      <c r="L430" s="33">
        <v>11</v>
      </c>
      <c r="M430" s="33">
        <v>2483</v>
      </c>
      <c r="N430" s="33" t="s">
        <v>3278</v>
      </c>
      <c r="O430" s="33">
        <v>586</v>
      </c>
      <c r="P430" s="33" t="s">
        <v>3278</v>
      </c>
      <c r="Q430" s="33">
        <v>125</v>
      </c>
      <c r="R430" s="33" t="s">
        <v>3278</v>
      </c>
    </row>
    <row r="431" spans="1:18" x14ac:dyDescent="0.2">
      <c r="A431" s="33" t="s">
        <v>3672</v>
      </c>
      <c r="B431" s="33" t="s">
        <v>3673</v>
      </c>
      <c r="C431" s="33" t="str">
        <f>LEFT(B431,FIND(",",B431,1)-1)</f>
        <v>Clay County</v>
      </c>
      <c r="D431" s="33" t="str">
        <f>RIGHT(B431,LEN(B431)-(FIND(",",B431,1)+1))</f>
        <v>Florida</v>
      </c>
      <c r="E431" s="33">
        <v>54194</v>
      </c>
      <c r="F431" s="33" t="s">
        <v>3271</v>
      </c>
      <c r="G431" s="33">
        <v>1</v>
      </c>
      <c r="H431" s="33" t="s">
        <v>3272</v>
      </c>
      <c r="I431" s="33">
        <v>1</v>
      </c>
      <c r="J431" s="33" t="s">
        <v>3272</v>
      </c>
      <c r="K431" s="33">
        <v>2019</v>
      </c>
      <c r="L431" s="33">
        <v>25</v>
      </c>
      <c r="M431" s="33">
        <v>13012</v>
      </c>
      <c r="N431" s="33" t="s">
        <v>3273</v>
      </c>
      <c r="O431" s="33">
        <v>3143</v>
      </c>
      <c r="P431" s="33" t="s">
        <v>3273</v>
      </c>
      <c r="Q431" s="33">
        <v>323</v>
      </c>
      <c r="R431" s="33" t="s">
        <v>3278</v>
      </c>
    </row>
    <row r="432" spans="1:18" x14ac:dyDescent="0.2">
      <c r="A432" s="33" t="s">
        <v>3672</v>
      </c>
      <c r="B432" s="33" t="s">
        <v>3673</v>
      </c>
      <c r="C432" s="33" t="str">
        <f>LEFT(B432,FIND(",",B432,1)-1)</f>
        <v>Clay County</v>
      </c>
      <c r="D432" s="33" t="str">
        <f>RIGHT(B432,LEN(B432)-(FIND(",",B432,1)+1))</f>
        <v>Florida</v>
      </c>
      <c r="E432" s="33">
        <v>81291</v>
      </c>
      <c r="F432" s="33" t="s">
        <v>3279</v>
      </c>
      <c r="G432" s="33">
        <v>1</v>
      </c>
      <c r="H432" s="33" t="s">
        <v>3272</v>
      </c>
      <c r="I432" s="33">
        <v>1</v>
      </c>
      <c r="J432" s="33" t="s">
        <v>3272</v>
      </c>
      <c r="K432" s="33">
        <v>2019</v>
      </c>
      <c r="L432" s="33">
        <v>17</v>
      </c>
      <c r="M432" s="33">
        <v>1767</v>
      </c>
      <c r="N432" s="33" t="s">
        <v>3278</v>
      </c>
      <c r="O432" s="33">
        <v>402</v>
      </c>
      <c r="P432" s="33" t="s">
        <v>3278</v>
      </c>
      <c r="Q432" s="33">
        <v>84</v>
      </c>
      <c r="R432" s="33" t="s">
        <v>3277</v>
      </c>
    </row>
    <row r="433" spans="1:18" x14ac:dyDescent="0.2">
      <c r="A433" s="33" t="s">
        <v>3674</v>
      </c>
      <c r="B433" s="33" t="s">
        <v>3675</v>
      </c>
      <c r="C433" s="33" t="str">
        <f>LEFT(B433,FIND(",",B433,1)-1)</f>
        <v>Collier County</v>
      </c>
      <c r="D433" s="33" t="str">
        <f>RIGHT(B433,LEN(B433)-(FIND(",",B433,1)+1))</f>
        <v>Florida</v>
      </c>
      <c r="E433" s="33">
        <v>45391</v>
      </c>
      <c r="F433" s="33" t="s">
        <v>3276</v>
      </c>
      <c r="G433" s="33">
        <v>1</v>
      </c>
      <c r="H433" s="33" t="s">
        <v>3272</v>
      </c>
      <c r="I433" s="33">
        <v>1</v>
      </c>
      <c r="J433" s="33" t="s">
        <v>3272</v>
      </c>
      <c r="K433" s="33">
        <v>2019</v>
      </c>
      <c r="L433" s="33">
        <v>23</v>
      </c>
      <c r="M433" s="33">
        <v>4442</v>
      </c>
      <c r="N433" s="33" t="s">
        <v>3273</v>
      </c>
      <c r="O433" s="33">
        <v>1133</v>
      </c>
      <c r="P433" s="33" t="s">
        <v>3273</v>
      </c>
      <c r="Q433" s="33">
        <v>199</v>
      </c>
      <c r="R433" s="33" t="s">
        <v>3273</v>
      </c>
    </row>
    <row r="434" spans="1:18" x14ac:dyDescent="0.2">
      <c r="A434" s="33" t="s">
        <v>3674</v>
      </c>
      <c r="B434" s="33" t="s">
        <v>3675</v>
      </c>
      <c r="C434" s="33" t="str">
        <f>LEFT(B434,FIND(",",B434,1)-1)</f>
        <v>Collier County</v>
      </c>
      <c r="D434" s="33" t="str">
        <f>RIGHT(B434,LEN(B434)-(FIND(",",B434,1)+1))</f>
        <v>Florida</v>
      </c>
      <c r="E434" s="33">
        <v>54194</v>
      </c>
      <c r="F434" s="33" t="s">
        <v>3271</v>
      </c>
      <c r="G434" s="33">
        <v>1</v>
      </c>
      <c r="H434" s="33" t="s">
        <v>3272</v>
      </c>
      <c r="I434" s="33">
        <v>1</v>
      </c>
      <c r="J434" s="33" t="s">
        <v>3272</v>
      </c>
      <c r="K434" s="33">
        <v>2019</v>
      </c>
      <c r="L434" s="33">
        <v>44</v>
      </c>
      <c r="M434" s="33">
        <v>21429</v>
      </c>
      <c r="N434" s="33" t="s">
        <v>3278</v>
      </c>
      <c r="O434" s="33">
        <v>4964</v>
      </c>
      <c r="P434" s="33" t="s">
        <v>3278</v>
      </c>
      <c r="Q434" s="33">
        <v>486</v>
      </c>
      <c r="R434" s="33" t="s">
        <v>3278</v>
      </c>
    </row>
    <row r="435" spans="1:18" x14ac:dyDescent="0.2">
      <c r="A435" s="33" t="s">
        <v>3674</v>
      </c>
      <c r="B435" s="33" t="s">
        <v>3675</v>
      </c>
      <c r="C435" s="33" t="str">
        <f>LEFT(B435,FIND(",",B435,1)-1)</f>
        <v>Collier County</v>
      </c>
      <c r="D435" s="33" t="str">
        <f>RIGHT(B435,LEN(B435)-(FIND(",",B435,1)+1))</f>
        <v>Florida</v>
      </c>
      <c r="E435" s="33">
        <v>81291</v>
      </c>
      <c r="F435" s="33" t="s">
        <v>3279</v>
      </c>
      <c r="G435" s="33">
        <v>1</v>
      </c>
      <c r="H435" s="33" t="s">
        <v>3272</v>
      </c>
      <c r="I435" s="33">
        <v>1</v>
      </c>
      <c r="J435" s="33" t="s">
        <v>3272</v>
      </c>
      <c r="K435" s="33">
        <v>2019</v>
      </c>
      <c r="L435" s="33">
        <v>28</v>
      </c>
      <c r="M435" s="33">
        <v>3059</v>
      </c>
      <c r="N435" s="33" t="s">
        <v>3278</v>
      </c>
      <c r="O435" s="33">
        <v>748</v>
      </c>
      <c r="P435" s="33" t="s">
        <v>3273</v>
      </c>
      <c r="Q435" s="33">
        <v>156</v>
      </c>
      <c r="R435" s="33" t="s">
        <v>3278</v>
      </c>
    </row>
    <row r="436" spans="1:18" x14ac:dyDescent="0.2">
      <c r="A436" s="33" t="s">
        <v>3676</v>
      </c>
      <c r="B436" s="33" t="s">
        <v>3677</v>
      </c>
      <c r="C436" s="33" t="str">
        <f>LEFT(B436,FIND(",",B436,1)-1)</f>
        <v>Columbia County</v>
      </c>
      <c r="D436" s="33" t="str">
        <f>RIGHT(B436,LEN(B436)-(FIND(",",B436,1)+1))</f>
        <v>Florida</v>
      </c>
      <c r="E436" s="33">
        <v>54194</v>
      </c>
      <c r="F436" s="33" t="s">
        <v>3271</v>
      </c>
      <c r="G436" s="33">
        <v>1</v>
      </c>
      <c r="H436" s="33" t="s">
        <v>3272</v>
      </c>
      <c r="I436" s="33">
        <v>1</v>
      </c>
      <c r="J436" s="33" t="s">
        <v>3272</v>
      </c>
      <c r="K436" s="33">
        <v>2019</v>
      </c>
      <c r="L436" s="33">
        <v>6</v>
      </c>
      <c r="M436" s="33">
        <v>1988</v>
      </c>
      <c r="N436" s="33" t="s">
        <v>3273</v>
      </c>
      <c r="O436" s="33">
        <v>497</v>
      </c>
      <c r="P436" s="33" t="s">
        <v>3273</v>
      </c>
      <c r="Q436" s="33">
        <v>57</v>
      </c>
      <c r="R436" s="33" t="s">
        <v>3273</v>
      </c>
    </row>
    <row r="437" spans="1:18" x14ac:dyDescent="0.2">
      <c r="A437" s="33" t="s">
        <v>3676</v>
      </c>
      <c r="B437" s="33" t="s">
        <v>3677</v>
      </c>
      <c r="C437" s="33" t="str">
        <f>LEFT(B437,FIND(",",B437,1)-1)</f>
        <v>Columbia County</v>
      </c>
      <c r="D437" s="33" t="str">
        <f>RIGHT(B437,LEN(B437)-(FIND(",",B437,1)+1))</f>
        <v>Florida</v>
      </c>
      <c r="E437" s="33">
        <v>81291</v>
      </c>
      <c r="F437" s="33" t="s">
        <v>3279</v>
      </c>
      <c r="G437" s="33">
        <v>1</v>
      </c>
      <c r="H437" s="33" t="s">
        <v>3272</v>
      </c>
      <c r="I437" s="33">
        <v>1</v>
      </c>
      <c r="J437" s="33" t="s">
        <v>3272</v>
      </c>
      <c r="K437" s="33">
        <v>2019</v>
      </c>
      <c r="L437" s="33">
        <v>6</v>
      </c>
      <c r="M437" s="33">
        <v>344</v>
      </c>
      <c r="N437" s="33" t="s">
        <v>3278</v>
      </c>
      <c r="O437" s="33">
        <v>67</v>
      </c>
      <c r="P437" s="33" t="s">
        <v>3278</v>
      </c>
      <c r="Q437" s="33">
        <v>21</v>
      </c>
      <c r="R437" s="33" t="s">
        <v>3273</v>
      </c>
    </row>
    <row r="438" spans="1:18" x14ac:dyDescent="0.2">
      <c r="A438" s="33" t="s">
        <v>3678</v>
      </c>
      <c r="B438" s="33" t="s">
        <v>3679</v>
      </c>
      <c r="C438" s="33" t="str">
        <f>LEFT(B438,FIND(",",B438,1)-1)</f>
        <v>DeSoto County</v>
      </c>
      <c r="D438" s="33" t="str">
        <f>RIGHT(B438,LEN(B438)-(FIND(",",B438,1)+1))</f>
        <v>Florida</v>
      </c>
      <c r="E438" s="33">
        <v>54194</v>
      </c>
      <c r="F438" s="33" t="s">
        <v>3271</v>
      </c>
      <c r="G438" s="33">
        <v>1</v>
      </c>
      <c r="H438" s="33" t="s">
        <v>3272</v>
      </c>
      <c r="I438" s="33">
        <v>1</v>
      </c>
      <c r="J438" s="33" t="s">
        <v>3272</v>
      </c>
      <c r="K438" s="33">
        <v>2019</v>
      </c>
      <c r="L438" s="33">
        <v>6</v>
      </c>
      <c r="M438" s="33">
        <v>1189</v>
      </c>
      <c r="N438" s="33" t="s">
        <v>3278</v>
      </c>
      <c r="O438" s="33">
        <v>274</v>
      </c>
      <c r="P438" s="33" t="s">
        <v>3278</v>
      </c>
      <c r="Q438" s="33">
        <v>35</v>
      </c>
      <c r="R438" s="33" t="s">
        <v>3278</v>
      </c>
    </row>
    <row r="439" spans="1:18" x14ac:dyDescent="0.2">
      <c r="A439" s="33" t="s">
        <v>3680</v>
      </c>
      <c r="B439" s="33" t="s">
        <v>3681</v>
      </c>
      <c r="C439" s="33" t="str">
        <f>LEFT(B439,FIND(",",B439,1)-1)</f>
        <v>Duval County</v>
      </c>
      <c r="D439" s="33" t="str">
        <f>RIGHT(B439,LEN(B439)-(FIND(",",B439,1)+1))</f>
        <v>Florida</v>
      </c>
      <c r="E439" s="33">
        <v>45391</v>
      </c>
      <c r="F439" s="33" t="s">
        <v>3276</v>
      </c>
      <c r="G439" s="33">
        <v>1</v>
      </c>
      <c r="H439" s="33" t="s">
        <v>3272</v>
      </c>
      <c r="I439" s="33">
        <v>1</v>
      </c>
      <c r="J439" s="33" t="s">
        <v>3272</v>
      </c>
      <c r="K439" s="33">
        <v>2019</v>
      </c>
      <c r="L439" s="33">
        <v>39</v>
      </c>
      <c r="M439" s="33">
        <v>10682</v>
      </c>
      <c r="N439" s="33" t="s">
        <v>3273</v>
      </c>
      <c r="O439" s="33">
        <v>2620</v>
      </c>
      <c r="P439" s="33" t="s">
        <v>3273</v>
      </c>
      <c r="Q439" s="33">
        <v>506</v>
      </c>
      <c r="R439" s="33" t="s">
        <v>3273</v>
      </c>
    </row>
    <row r="440" spans="1:18" x14ac:dyDescent="0.2">
      <c r="A440" s="33" t="s">
        <v>3680</v>
      </c>
      <c r="B440" s="33" t="s">
        <v>3681</v>
      </c>
      <c r="C440" s="33" t="str">
        <f>LEFT(B440,FIND(",",B440,1)-1)</f>
        <v>Duval County</v>
      </c>
      <c r="D440" s="33" t="str">
        <f>RIGHT(B440,LEN(B440)-(FIND(",",B440,1)+1))</f>
        <v>Florida</v>
      </c>
      <c r="E440" s="33">
        <v>54194</v>
      </c>
      <c r="F440" s="33" t="s">
        <v>3271</v>
      </c>
      <c r="G440" s="33">
        <v>1</v>
      </c>
      <c r="H440" s="33" t="s">
        <v>3272</v>
      </c>
      <c r="I440" s="33">
        <v>1</v>
      </c>
      <c r="J440" s="33" t="s">
        <v>3272</v>
      </c>
      <c r="K440" s="33">
        <v>2019</v>
      </c>
      <c r="L440" s="33">
        <v>110</v>
      </c>
      <c r="M440" s="33">
        <v>61035</v>
      </c>
      <c r="N440" s="33" t="s">
        <v>3278</v>
      </c>
      <c r="O440" s="33">
        <v>14325</v>
      </c>
      <c r="P440" s="33" t="s">
        <v>3278</v>
      </c>
      <c r="Q440" s="33">
        <v>1494</v>
      </c>
      <c r="R440" s="33" t="s">
        <v>3278</v>
      </c>
    </row>
    <row r="441" spans="1:18" x14ac:dyDescent="0.2">
      <c r="A441" s="33" t="s">
        <v>3680</v>
      </c>
      <c r="B441" s="33" t="s">
        <v>3681</v>
      </c>
      <c r="C441" s="33" t="str">
        <f>LEFT(B441,FIND(",",B441,1)-1)</f>
        <v>Duval County</v>
      </c>
      <c r="D441" s="33" t="str">
        <f>RIGHT(B441,LEN(B441)-(FIND(",",B441,1)+1))</f>
        <v>Florida</v>
      </c>
      <c r="E441" s="33">
        <v>81291</v>
      </c>
      <c r="F441" s="33" t="s">
        <v>3279</v>
      </c>
      <c r="G441" s="33">
        <v>1</v>
      </c>
      <c r="H441" s="33" t="s">
        <v>3272</v>
      </c>
      <c r="I441" s="33">
        <v>1</v>
      </c>
      <c r="J441" s="33" t="s">
        <v>3272</v>
      </c>
      <c r="K441" s="33">
        <v>2019</v>
      </c>
      <c r="L441" s="33">
        <v>61</v>
      </c>
      <c r="M441" s="33">
        <v>8480</v>
      </c>
      <c r="N441" s="33" t="s">
        <v>3278</v>
      </c>
      <c r="O441" s="33">
        <v>2027</v>
      </c>
      <c r="P441" s="33" t="s">
        <v>3278</v>
      </c>
      <c r="Q441" s="33">
        <v>426</v>
      </c>
      <c r="R441" s="33" t="s">
        <v>3278</v>
      </c>
    </row>
    <row r="442" spans="1:18" x14ac:dyDescent="0.2">
      <c r="A442" s="33" t="s">
        <v>3682</v>
      </c>
      <c r="B442" s="33" t="s">
        <v>3683</v>
      </c>
      <c r="C442" s="33" t="str">
        <f>LEFT(B442,FIND(",",B442,1)-1)</f>
        <v>Escambia County</v>
      </c>
      <c r="D442" s="33" t="str">
        <f>RIGHT(B442,LEN(B442)-(FIND(",",B442,1)+1))</f>
        <v>Florida</v>
      </c>
      <c r="E442" s="33">
        <v>45391</v>
      </c>
      <c r="F442" s="33" t="s">
        <v>3276</v>
      </c>
      <c r="G442" s="33">
        <v>1</v>
      </c>
      <c r="H442" s="33" t="s">
        <v>3272</v>
      </c>
      <c r="I442" s="33">
        <v>1</v>
      </c>
      <c r="J442" s="33" t="s">
        <v>3272</v>
      </c>
      <c r="K442" s="33">
        <v>2019</v>
      </c>
      <c r="L442" s="33">
        <v>8</v>
      </c>
      <c r="M442" s="33">
        <v>3173</v>
      </c>
      <c r="N442" s="33" t="s">
        <v>3273</v>
      </c>
      <c r="O442" s="33">
        <v>830</v>
      </c>
      <c r="P442" s="33" t="s">
        <v>3273</v>
      </c>
      <c r="Q442" s="33">
        <v>144</v>
      </c>
      <c r="R442" s="33" t="s">
        <v>3277</v>
      </c>
    </row>
    <row r="443" spans="1:18" x14ac:dyDescent="0.2">
      <c r="A443" s="33" t="s">
        <v>3682</v>
      </c>
      <c r="B443" s="33" t="s">
        <v>3683</v>
      </c>
      <c r="C443" s="33" t="str">
        <f>LEFT(B443,FIND(",",B443,1)-1)</f>
        <v>Escambia County</v>
      </c>
      <c r="D443" s="33" t="str">
        <f>RIGHT(B443,LEN(B443)-(FIND(",",B443,1)+1))</f>
        <v>Florida</v>
      </c>
      <c r="E443" s="33">
        <v>54194</v>
      </c>
      <c r="F443" s="33" t="s">
        <v>3271</v>
      </c>
      <c r="G443" s="33">
        <v>1</v>
      </c>
      <c r="H443" s="33" t="s">
        <v>3272</v>
      </c>
      <c r="I443" s="33">
        <v>1</v>
      </c>
      <c r="J443" s="33" t="s">
        <v>3272</v>
      </c>
      <c r="K443" s="33">
        <v>2019</v>
      </c>
      <c r="L443" s="33">
        <v>30</v>
      </c>
      <c r="M443" s="33">
        <v>17780</v>
      </c>
      <c r="N443" s="33" t="s">
        <v>3278</v>
      </c>
      <c r="O443" s="33">
        <v>3999</v>
      </c>
      <c r="P443" s="33" t="s">
        <v>3278</v>
      </c>
      <c r="Q443" s="33">
        <v>402</v>
      </c>
      <c r="R443" s="33" t="s">
        <v>3278</v>
      </c>
    </row>
    <row r="444" spans="1:18" x14ac:dyDescent="0.2">
      <c r="A444" s="33" t="s">
        <v>3682</v>
      </c>
      <c r="B444" s="33" t="s">
        <v>3683</v>
      </c>
      <c r="C444" s="33" t="str">
        <f>LEFT(B444,FIND(",",B444,1)-1)</f>
        <v>Escambia County</v>
      </c>
      <c r="D444" s="33" t="str">
        <f>RIGHT(B444,LEN(B444)-(FIND(",",B444,1)+1))</f>
        <v>Florida</v>
      </c>
      <c r="E444" s="33">
        <v>81291</v>
      </c>
      <c r="F444" s="33" t="s">
        <v>3279</v>
      </c>
      <c r="G444" s="33">
        <v>1</v>
      </c>
      <c r="H444" s="33" t="s">
        <v>3272</v>
      </c>
      <c r="I444" s="33">
        <v>1</v>
      </c>
      <c r="J444" s="33" t="s">
        <v>3272</v>
      </c>
      <c r="K444" s="33">
        <v>2019</v>
      </c>
      <c r="L444" s="33">
        <v>11</v>
      </c>
      <c r="M444" s="33">
        <v>822</v>
      </c>
      <c r="N444" s="33" t="s">
        <v>3278</v>
      </c>
      <c r="O444" s="33">
        <v>194</v>
      </c>
      <c r="P444" s="33" t="s">
        <v>3278</v>
      </c>
      <c r="Q444" s="33">
        <v>42</v>
      </c>
      <c r="R444" s="33" t="s">
        <v>3273</v>
      </c>
    </row>
    <row r="445" spans="1:18" x14ac:dyDescent="0.2">
      <c r="A445" s="33" t="s">
        <v>3684</v>
      </c>
      <c r="B445" s="33" t="s">
        <v>3685</v>
      </c>
      <c r="C445" s="33" t="str">
        <f>LEFT(B445,FIND(",",B445,1)-1)</f>
        <v>Flagler County</v>
      </c>
      <c r="D445" s="33" t="str">
        <f>RIGHT(B445,LEN(B445)-(FIND(",",B445,1)+1))</f>
        <v>Florida</v>
      </c>
      <c r="E445" s="33">
        <v>45391</v>
      </c>
      <c r="F445" s="33" t="s">
        <v>3276</v>
      </c>
      <c r="G445" s="33">
        <v>1</v>
      </c>
      <c r="H445" s="33" t="s">
        <v>3272</v>
      </c>
      <c r="I445" s="33">
        <v>1</v>
      </c>
      <c r="J445" s="33" t="s">
        <v>3272</v>
      </c>
      <c r="K445" s="33">
        <v>2019</v>
      </c>
      <c r="L445" s="33">
        <v>4</v>
      </c>
      <c r="M445" s="33">
        <v>1313</v>
      </c>
      <c r="N445" s="33" t="s">
        <v>3277</v>
      </c>
      <c r="O445" s="33">
        <v>337</v>
      </c>
      <c r="P445" s="33" t="s">
        <v>3277</v>
      </c>
      <c r="Q445" s="33">
        <v>61</v>
      </c>
      <c r="R445" s="33" t="s">
        <v>3277</v>
      </c>
    </row>
    <row r="446" spans="1:18" x14ac:dyDescent="0.2">
      <c r="A446" s="33" t="s">
        <v>3684</v>
      </c>
      <c r="B446" s="33" t="s">
        <v>3685</v>
      </c>
      <c r="C446" s="33" t="str">
        <f>LEFT(B446,FIND(",",B446,1)-1)</f>
        <v>Flagler County</v>
      </c>
      <c r="D446" s="33" t="str">
        <f>RIGHT(B446,LEN(B446)-(FIND(",",B446,1)+1))</f>
        <v>Florida</v>
      </c>
      <c r="E446" s="33">
        <v>54194</v>
      </c>
      <c r="F446" s="33" t="s">
        <v>3271</v>
      </c>
      <c r="G446" s="33">
        <v>1</v>
      </c>
      <c r="H446" s="33" t="s">
        <v>3272</v>
      </c>
      <c r="I446" s="33">
        <v>1</v>
      </c>
      <c r="J446" s="33" t="s">
        <v>3272</v>
      </c>
      <c r="K446" s="33">
        <v>2019</v>
      </c>
      <c r="L446" s="33">
        <v>14</v>
      </c>
      <c r="M446" s="33">
        <v>6070</v>
      </c>
      <c r="N446" s="33" t="s">
        <v>3273</v>
      </c>
      <c r="O446" s="33">
        <v>1515</v>
      </c>
      <c r="P446" s="33" t="s">
        <v>3273</v>
      </c>
      <c r="Q446" s="33">
        <v>196</v>
      </c>
      <c r="R446" s="33" t="s">
        <v>3277</v>
      </c>
    </row>
    <row r="447" spans="1:18" x14ac:dyDescent="0.2">
      <c r="A447" s="33" t="s">
        <v>3684</v>
      </c>
      <c r="B447" s="33" t="s">
        <v>3685</v>
      </c>
      <c r="C447" s="33" t="str">
        <f>LEFT(B447,FIND(",",B447,1)-1)</f>
        <v>Flagler County</v>
      </c>
      <c r="D447" s="33" t="str">
        <f>RIGHT(B447,LEN(B447)-(FIND(",",B447,1)+1))</f>
        <v>Florida</v>
      </c>
      <c r="E447" s="33">
        <v>81291</v>
      </c>
      <c r="F447" s="33" t="s">
        <v>3279</v>
      </c>
      <c r="G447" s="33">
        <v>1</v>
      </c>
      <c r="H447" s="33" t="s">
        <v>3272</v>
      </c>
      <c r="I447" s="33">
        <v>1</v>
      </c>
      <c r="J447" s="33" t="s">
        <v>3272</v>
      </c>
      <c r="K447" s="33">
        <v>2019</v>
      </c>
      <c r="L447" s="33">
        <v>8</v>
      </c>
      <c r="M447" s="33">
        <v>1116</v>
      </c>
      <c r="N447" s="33" t="s">
        <v>3278</v>
      </c>
      <c r="O447" s="33">
        <v>259</v>
      </c>
      <c r="P447" s="33" t="s">
        <v>3278</v>
      </c>
      <c r="Q447" s="33">
        <v>51</v>
      </c>
      <c r="R447" s="33" t="s">
        <v>3278</v>
      </c>
    </row>
    <row r="448" spans="1:18" x14ac:dyDescent="0.2">
      <c r="A448" s="33" t="s">
        <v>3686</v>
      </c>
      <c r="B448" s="33" t="s">
        <v>3687</v>
      </c>
      <c r="C448" s="33" t="str">
        <f>LEFT(B448,FIND(",",B448,1)-1)</f>
        <v>Gadsden County</v>
      </c>
      <c r="D448" s="33" t="str">
        <f>RIGHT(B448,LEN(B448)-(FIND(",",B448,1)+1))</f>
        <v>Florida</v>
      </c>
      <c r="E448" s="33">
        <v>54194</v>
      </c>
      <c r="F448" s="33" t="s">
        <v>3271</v>
      </c>
      <c r="G448" s="33">
        <v>1</v>
      </c>
      <c r="H448" s="33" t="s">
        <v>3272</v>
      </c>
      <c r="I448" s="33">
        <v>1</v>
      </c>
      <c r="J448" s="33" t="s">
        <v>3272</v>
      </c>
      <c r="K448" s="33">
        <v>2019</v>
      </c>
      <c r="L448" s="33">
        <v>5</v>
      </c>
      <c r="M448" s="33">
        <v>1307</v>
      </c>
      <c r="N448" s="33" t="s">
        <v>3278</v>
      </c>
      <c r="O448" s="33">
        <v>313</v>
      </c>
      <c r="P448" s="33" t="s">
        <v>3278</v>
      </c>
      <c r="Q448" s="33">
        <v>35</v>
      </c>
      <c r="R448" s="33" t="s">
        <v>3273</v>
      </c>
    </row>
    <row r="449" spans="1:18" x14ac:dyDescent="0.2">
      <c r="A449" s="33" t="s">
        <v>3688</v>
      </c>
      <c r="B449" s="33" t="s">
        <v>3689</v>
      </c>
      <c r="C449" s="33" t="str">
        <f>LEFT(B449,FIND(",",B449,1)-1)</f>
        <v>Gilchrist County</v>
      </c>
      <c r="D449" s="33" t="str">
        <f>RIGHT(B449,LEN(B449)-(FIND(",",B449,1)+1))</f>
        <v>Florida</v>
      </c>
      <c r="E449" s="33">
        <v>54194</v>
      </c>
      <c r="F449" s="33" t="s">
        <v>3271</v>
      </c>
      <c r="G449" s="33">
        <v>1</v>
      </c>
      <c r="H449" s="33" t="s">
        <v>3272</v>
      </c>
      <c r="I449" s="33">
        <v>1</v>
      </c>
      <c r="J449" s="33" t="s">
        <v>3272</v>
      </c>
      <c r="K449" s="33">
        <v>2019</v>
      </c>
      <c r="L449" s="33">
        <v>4</v>
      </c>
      <c r="M449" s="33">
        <v>659</v>
      </c>
      <c r="N449" s="33" t="s">
        <v>3277</v>
      </c>
      <c r="O449" s="33">
        <v>167</v>
      </c>
      <c r="P449" s="33" t="s">
        <v>3277</v>
      </c>
      <c r="Q449" s="33">
        <v>13</v>
      </c>
      <c r="R449" s="33" t="s">
        <v>3277</v>
      </c>
    </row>
    <row r="450" spans="1:18" x14ac:dyDescent="0.2">
      <c r="A450" s="33" t="s">
        <v>3690</v>
      </c>
      <c r="B450" s="33" t="s">
        <v>3691</v>
      </c>
      <c r="C450" s="33" t="str">
        <f>LEFT(B450,FIND(",",B450,1)-1)</f>
        <v>Hardee County</v>
      </c>
      <c r="D450" s="33" t="str">
        <f>RIGHT(B450,LEN(B450)-(FIND(",",B450,1)+1))</f>
        <v>Florida</v>
      </c>
      <c r="E450" s="33">
        <v>54194</v>
      </c>
      <c r="F450" s="33" t="s">
        <v>3271</v>
      </c>
      <c r="G450" s="33">
        <v>1</v>
      </c>
      <c r="H450" s="33" t="s">
        <v>3272</v>
      </c>
      <c r="I450" s="33">
        <v>1</v>
      </c>
      <c r="J450" s="33" t="s">
        <v>3272</v>
      </c>
      <c r="K450" s="33">
        <v>2019</v>
      </c>
      <c r="L450" s="33">
        <v>4</v>
      </c>
      <c r="M450" s="33">
        <v>303</v>
      </c>
      <c r="N450" s="33" t="s">
        <v>3277</v>
      </c>
      <c r="O450" s="33">
        <v>79</v>
      </c>
      <c r="P450" s="33" t="s">
        <v>3277</v>
      </c>
      <c r="Q450" s="33">
        <v>11</v>
      </c>
      <c r="R450" s="33" t="s">
        <v>3277</v>
      </c>
    </row>
    <row r="451" spans="1:18" x14ac:dyDescent="0.2">
      <c r="A451" s="33" t="s">
        <v>3692</v>
      </c>
      <c r="B451" s="33" t="s">
        <v>3693</v>
      </c>
      <c r="C451" s="33" t="str">
        <f>LEFT(B451,FIND(",",B451,1)-1)</f>
        <v>Hernando County</v>
      </c>
      <c r="D451" s="33" t="str">
        <f>RIGHT(B451,LEN(B451)-(FIND(",",B451,1)+1))</f>
        <v>Florida</v>
      </c>
      <c r="E451" s="33">
        <v>45391</v>
      </c>
      <c r="F451" s="33" t="s">
        <v>3276</v>
      </c>
      <c r="G451" s="33">
        <v>1</v>
      </c>
      <c r="H451" s="33" t="s">
        <v>3272</v>
      </c>
      <c r="I451" s="33">
        <v>1</v>
      </c>
      <c r="J451" s="33" t="s">
        <v>3272</v>
      </c>
      <c r="K451" s="33">
        <v>2019</v>
      </c>
      <c r="L451" s="33">
        <v>5</v>
      </c>
      <c r="M451" s="33">
        <v>1473</v>
      </c>
      <c r="N451" s="33" t="s">
        <v>3277</v>
      </c>
      <c r="O451" s="33">
        <v>376</v>
      </c>
      <c r="P451" s="33" t="s">
        <v>3277</v>
      </c>
      <c r="Q451" s="33">
        <v>64</v>
      </c>
      <c r="R451" s="33" t="s">
        <v>3277</v>
      </c>
    </row>
    <row r="452" spans="1:18" x14ac:dyDescent="0.2">
      <c r="A452" s="33" t="s">
        <v>3692</v>
      </c>
      <c r="B452" s="33" t="s">
        <v>3693</v>
      </c>
      <c r="C452" s="33" t="str">
        <f>LEFT(B452,FIND(",",B452,1)-1)</f>
        <v>Hernando County</v>
      </c>
      <c r="D452" s="33" t="str">
        <f>RIGHT(B452,LEN(B452)-(FIND(",",B452,1)+1))</f>
        <v>Florida</v>
      </c>
      <c r="E452" s="33">
        <v>54194</v>
      </c>
      <c r="F452" s="33" t="s">
        <v>3271</v>
      </c>
      <c r="G452" s="33">
        <v>1</v>
      </c>
      <c r="H452" s="33" t="s">
        <v>3272</v>
      </c>
      <c r="I452" s="33">
        <v>1</v>
      </c>
      <c r="J452" s="33" t="s">
        <v>3272</v>
      </c>
      <c r="K452" s="33">
        <v>2019</v>
      </c>
      <c r="L452" s="33">
        <v>23</v>
      </c>
      <c r="M452" s="33">
        <v>7904</v>
      </c>
      <c r="N452" s="33" t="s">
        <v>3278</v>
      </c>
      <c r="O452" s="33">
        <v>1829</v>
      </c>
      <c r="P452" s="33" t="s">
        <v>3278</v>
      </c>
      <c r="Q452" s="33">
        <v>236</v>
      </c>
      <c r="R452" s="33" t="s">
        <v>3273</v>
      </c>
    </row>
    <row r="453" spans="1:18" x14ac:dyDescent="0.2">
      <c r="A453" s="33" t="s">
        <v>3692</v>
      </c>
      <c r="B453" s="33" t="s">
        <v>3693</v>
      </c>
      <c r="C453" s="33" t="str">
        <f>LEFT(B453,FIND(",",B453,1)-1)</f>
        <v>Hernando County</v>
      </c>
      <c r="D453" s="33" t="str">
        <f>RIGHT(B453,LEN(B453)-(FIND(",",B453,1)+1))</f>
        <v>Florida</v>
      </c>
      <c r="E453" s="33">
        <v>81291</v>
      </c>
      <c r="F453" s="33" t="s">
        <v>3279</v>
      </c>
      <c r="G453" s="33">
        <v>1</v>
      </c>
      <c r="H453" s="33" t="s">
        <v>3272</v>
      </c>
      <c r="I453" s="33">
        <v>1</v>
      </c>
      <c r="J453" s="33" t="s">
        <v>3272</v>
      </c>
      <c r="K453" s="33">
        <v>2019</v>
      </c>
      <c r="L453" s="33">
        <v>16</v>
      </c>
      <c r="M453" s="33">
        <v>920</v>
      </c>
      <c r="N453" s="33" t="s">
        <v>3278</v>
      </c>
      <c r="O453" s="33">
        <v>201</v>
      </c>
      <c r="P453" s="33" t="s">
        <v>3273</v>
      </c>
      <c r="Q453" s="33">
        <v>56</v>
      </c>
      <c r="R453" s="33" t="s">
        <v>3273</v>
      </c>
    </row>
    <row r="454" spans="1:18" x14ac:dyDescent="0.2">
      <c r="A454" s="33" t="s">
        <v>3694</v>
      </c>
      <c r="B454" s="33" t="s">
        <v>3695</v>
      </c>
      <c r="C454" s="33" t="str">
        <f>LEFT(B454,FIND(",",B454,1)-1)</f>
        <v>Highlands County</v>
      </c>
      <c r="D454" s="33" t="str">
        <f>RIGHT(B454,LEN(B454)-(FIND(",",B454,1)+1))</f>
        <v>Florida</v>
      </c>
      <c r="E454" s="33">
        <v>54194</v>
      </c>
      <c r="F454" s="33" t="s">
        <v>3271</v>
      </c>
      <c r="G454" s="33">
        <v>1</v>
      </c>
      <c r="H454" s="33" t="s">
        <v>3272</v>
      </c>
      <c r="I454" s="33">
        <v>1</v>
      </c>
      <c r="J454" s="33" t="s">
        <v>3272</v>
      </c>
      <c r="K454" s="33">
        <v>2019</v>
      </c>
      <c r="L454" s="33">
        <v>10</v>
      </c>
      <c r="M454" s="33">
        <v>2787</v>
      </c>
      <c r="N454" s="33" t="s">
        <v>3278</v>
      </c>
      <c r="O454" s="33">
        <v>698</v>
      </c>
      <c r="P454" s="33" t="s">
        <v>3278</v>
      </c>
      <c r="Q454" s="33">
        <v>101</v>
      </c>
      <c r="R454" s="33" t="s">
        <v>3273</v>
      </c>
    </row>
    <row r="455" spans="1:18" x14ac:dyDescent="0.2">
      <c r="A455" s="33" t="s">
        <v>3694</v>
      </c>
      <c r="B455" s="33" t="s">
        <v>3695</v>
      </c>
      <c r="C455" s="33" t="str">
        <f>LEFT(B455,FIND(",",B455,1)-1)</f>
        <v>Highlands County</v>
      </c>
      <c r="D455" s="33" t="str">
        <f>RIGHT(B455,LEN(B455)-(FIND(",",B455,1)+1))</f>
        <v>Florida</v>
      </c>
      <c r="E455" s="33">
        <v>81291</v>
      </c>
      <c r="F455" s="33" t="s">
        <v>3279</v>
      </c>
      <c r="G455" s="33">
        <v>1</v>
      </c>
      <c r="H455" s="33" t="s">
        <v>3272</v>
      </c>
      <c r="I455" s="33">
        <v>1</v>
      </c>
      <c r="J455" s="33" t="s">
        <v>3272</v>
      </c>
      <c r="K455" s="33">
        <v>2019</v>
      </c>
      <c r="L455" s="33">
        <v>5</v>
      </c>
      <c r="M455" s="33">
        <v>563</v>
      </c>
      <c r="N455" s="33" t="s">
        <v>3277</v>
      </c>
      <c r="O455" s="33">
        <v>139</v>
      </c>
      <c r="P455" s="33" t="s">
        <v>3273</v>
      </c>
      <c r="Q455" s="33">
        <v>29</v>
      </c>
      <c r="R455" s="33" t="s">
        <v>3277</v>
      </c>
    </row>
    <row r="456" spans="1:18" x14ac:dyDescent="0.2">
      <c r="A456" s="33" t="s">
        <v>3696</v>
      </c>
      <c r="B456" s="33" t="s">
        <v>3697</v>
      </c>
      <c r="C456" s="33" t="str">
        <f>LEFT(B456,FIND(",",B456,1)-1)</f>
        <v>Hillsborough County</v>
      </c>
      <c r="D456" s="33" t="str">
        <f>RIGHT(B456,LEN(B456)-(FIND(",",B456,1)+1))</f>
        <v>Florida</v>
      </c>
      <c r="E456" s="33">
        <v>45391</v>
      </c>
      <c r="F456" s="33" t="s">
        <v>3276</v>
      </c>
      <c r="G456" s="33">
        <v>1</v>
      </c>
      <c r="H456" s="33" t="s">
        <v>3272</v>
      </c>
      <c r="I456" s="33">
        <v>1</v>
      </c>
      <c r="J456" s="33" t="s">
        <v>3272</v>
      </c>
      <c r="K456" s="33">
        <v>2019</v>
      </c>
      <c r="L456" s="33">
        <v>57</v>
      </c>
      <c r="M456" s="33">
        <v>13540</v>
      </c>
      <c r="N456" s="33" t="s">
        <v>3278</v>
      </c>
      <c r="O456" s="33">
        <v>3327</v>
      </c>
      <c r="P456" s="33" t="s">
        <v>3278</v>
      </c>
      <c r="Q456" s="33">
        <v>624</v>
      </c>
      <c r="R456" s="33" t="s">
        <v>3273</v>
      </c>
    </row>
    <row r="457" spans="1:18" x14ac:dyDescent="0.2">
      <c r="A457" s="33" t="s">
        <v>3696</v>
      </c>
      <c r="B457" s="33" t="s">
        <v>3697</v>
      </c>
      <c r="C457" s="33" t="str">
        <f>LEFT(B457,FIND(",",B457,1)-1)</f>
        <v>Hillsborough County</v>
      </c>
      <c r="D457" s="33" t="str">
        <f>RIGHT(B457,LEN(B457)-(FIND(",",B457,1)+1))</f>
        <v>Florida</v>
      </c>
      <c r="E457" s="33">
        <v>54194</v>
      </c>
      <c r="F457" s="33" t="s">
        <v>3271</v>
      </c>
      <c r="G457" s="33">
        <v>1</v>
      </c>
      <c r="H457" s="33" t="s">
        <v>3272</v>
      </c>
      <c r="I457" s="33">
        <v>1</v>
      </c>
      <c r="J457" s="33" t="s">
        <v>3272</v>
      </c>
      <c r="K457" s="33">
        <v>2019</v>
      </c>
      <c r="L457" s="33">
        <v>141</v>
      </c>
      <c r="M457" s="33">
        <v>85903</v>
      </c>
      <c r="N457" s="33" t="s">
        <v>3273</v>
      </c>
      <c r="O457" s="33">
        <v>20916</v>
      </c>
      <c r="P457" s="33" t="s">
        <v>3273</v>
      </c>
      <c r="Q457" s="33">
        <v>2024</v>
      </c>
      <c r="R457" s="33" t="s">
        <v>3273</v>
      </c>
    </row>
    <row r="458" spans="1:18" x14ac:dyDescent="0.2">
      <c r="A458" s="33" t="s">
        <v>3696</v>
      </c>
      <c r="B458" s="33" t="s">
        <v>3697</v>
      </c>
      <c r="C458" s="33" t="str">
        <f>LEFT(B458,FIND(",",B458,1)-1)</f>
        <v>Hillsborough County</v>
      </c>
      <c r="D458" s="33" t="str">
        <f>RIGHT(B458,LEN(B458)-(FIND(",",B458,1)+1))</f>
        <v>Florida</v>
      </c>
      <c r="E458" s="33">
        <v>81291</v>
      </c>
      <c r="F458" s="33" t="s">
        <v>3279</v>
      </c>
      <c r="G458" s="33">
        <v>1</v>
      </c>
      <c r="H458" s="33" t="s">
        <v>3272</v>
      </c>
      <c r="I458" s="33">
        <v>1</v>
      </c>
      <c r="J458" s="33" t="s">
        <v>3272</v>
      </c>
      <c r="K458" s="33">
        <v>2019</v>
      </c>
      <c r="L458" s="33">
        <v>108</v>
      </c>
      <c r="M458" s="33">
        <v>14418</v>
      </c>
      <c r="N458" s="33" t="s">
        <v>3278</v>
      </c>
      <c r="O458" s="33">
        <v>3282</v>
      </c>
      <c r="P458" s="33" t="s">
        <v>3278</v>
      </c>
      <c r="Q458" s="33">
        <v>633</v>
      </c>
      <c r="R458" s="33" t="s">
        <v>3278</v>
      </c>
    </row>
    <row r="459" spans="1:18" x14ac:dyDescent="0.2">
      <c r="A459" s="33" t="s">
        <v>3698</v>
      </c>
      <c r="B459" s="33" t="s">
        <v>3699</v>
      </c>
      <c r="C459" s="33" t="str">
        <f>LEFT(B459,FIND(",",B459,1)-1)</f>
        <v>Indian River County</v>
      </c>
      <c r="D459" s="33" t="str">
        <f>RIGHT(B459,LEN(B459)-(FIND(",",B459,1)+1))</f>
        <v>Florida</v>
      </c>
      <c r="E459" s="33">
        <v>45391</v>
      </c>
      <c r="F459" s="33" t="s">
        <v>3276</v>
      </c>
      <c r="G459" s="33">
        <v>1</v>
      </c>
      <c r="H459" s="33" t="s">
        <v>3272</v>
      </c>
      <c r="I459" s="33">
        <v>1</v>
      </c>
      <c r="J459" s="33" t="s">
        <v>3272</v>
      </c>
      <c r="K459" s="33">
        <v>2019</v>
      </c>
      <c r="L459" s="33">
        <v>7</v>
      </c>
      <c r="M459" s="33">
        <v>1514</v>
      </c>
      <c r="N459" s="33" t="s">
        <v>3278</v>
      </c>
      <c r="O459" s="33">
        <v>385</v>
      </c>
      <c r="P459" s="33" t="s">
        <v>3278</v>
      </c>
      <c r="Q459" s="33">
        <v>76</v>
      </c>
      <c r="R459" s="33" t="s">
        <v>3273</v>
      </c>
    </row>
    <row r="460" spans="1:18" x14ac:dyDescent="0.2">
      <c r="A460" s="33" t="s">
        <v>3698</v>
      </c>
      <c r="B460" s="33" t="s">
        <v>3699</v>
      </c>
      <c r="C460" s="33" t="str">
        <f>LEFT(B460,FIND(",",B460,1)-1)</f>
        <v>Indian River County</v>
      </c>
      <c r="D460" s="33" t="str">
        <f>RIGHT(B460,LEN(B460)-(FIND(",",B460,1)+1))</f>
        <v>Florida</v>
      </c>
      <c r="E460" s="33">
        <v>54194</v>
      </c>
      <c r="F460" s="33" t="s">
        <v>3271</v>
      </c>
      <c r="G460" s="33">
        <v>1</v>
      </c>
      <c r="H460" s="33" t="s">
        <v>3272</v>
      </c>
      <c r="I460" s="33">
        <v>1</v>
      </c>
      <c r="J460" s="33" t="s">
        <v>3272</v>
      </c>
      <c r="K460" s="33">
        <v>2019</v>
      </c>
      <c r="L460" s="33">
        <v>22</v>
      </c>
      <c r="M460" s="33">
        <v>7490</v>
      </c>
      <c r="N460" s="33" t="s">
        <v>3278</v>
      </c>
      <c r="O460" s="33">
        <v>1827</v>
      </c>
      <c r="P460" s="33" t="s">
        <v>3278</v>
      </c>
      <c r="Q460" s="33">
        <v>184</v>
      </c>
      <c r="R460" s="33" t="s">
        <v>3278</v>
      </c>
    </row>
    <row r="461" spans="1:18" x14ac:dyDescent="0.2">
      <c r="A461" s="33" t="s">
        <v>3698</v>
      </c>
      <c r="B461" s="33" t="s">
        <v>3699</v>
      </c>
      <c r="C461" s="33" t="str">
        <f>LEFT(B461,FIND(",",B461,1)-1)</f>
        <v>Indian River County</v>
      </c>
      <c r="D461" s="33" t="str">
        <f>RIGHT(B461,LEN(B461)-(FIND(",",B461,1)+1))</f>
        <v>Florida</v>
      </c>
      <c r="E461" s="33">
        <v>81291</v>
      </c>
      <c r="F461" s="33" t="s">
        <v>3279</v>
      </c>
      <c r="G461" s="33">
        <v>1</v>
      </c>
      <c r="H461" s="33" t="s">
        <v>3272</v>
      </c>
      <c r="I461" s="33">
        <v>1</v>
      </c>
      <c r="J461" s="33" t="s">
        <v>3272</v>
      </c>
      <c r="K461" s="33">
        <v>2019</v>
      </c>
      <c r="L461" s="33">
        <v>21</v>
      </c>
      <c r="M461" s="33">
        <v>3113</v>
      </c>
      <c r="N461" s="33" t="s">
        <v>3278</v>
      </c>
      <c r="O461" s="33">
        <v>752</v>
      </c>
      <c r="P461" s="33" t="s">
        <v>3278</v>
      </c>
      <c r="Q461" s="33">
        <v>126</v>
      </c>
      <c r="R461" s="33" t="s">
        <v>3273</v>
      </c>
    </row>
    <row r="462" spans="1:18" x14ac:dyDescent="0.2">
      <c r="A462" s="33" t="s">
        <v>3700</v>
      </c>
      <c r="B462" s="33" t="s">
        <v>3701</v>
      </c>
      <c r="C462" s="33" t="str">
        <f>LEFT(B462,FIND(",",B462,1)-1)</f>
        <v>Jefferson County</v>
      </c>
      <c r="D462" s="33" t="str">
        <f>RIGHT(B462,LEN(B462)-(FIND(",",B462,1)+1))</f>
        <v>Florida</v>
      </c>
      <c r="E462" s="33">
        <v>81291</v>
      </c>
      <c r="F462" s="33" t="s">
        <v>3279</v>
      </c>
      <c r="G462" s="33">
        <v>1</v>
      </c>
      <c r="H462" s="33" t="s">
        <v>3272</v>
      </c>
      <c r="I462" s="33">
        <v>1</v>
      </c>
      <c r="J462" s="33" t="s">
        <v>3272</v>
      </c>
      <c r="K462" s="33">
        <v>2019</v>
      </c>
      <c r="L462" s="33">
        <v>3</v>
      </c>
      <c r="M462" s="33">
        <v>36</v>
      </c>
      <c r="N462" s="33" t="s">
        <v>3277</v>
      </c>
      <c r="O462" s="33">
        <v>8</v>
      </c>
      <c r="P462" s="33" t="s">
        <v>3277</v>
      </c>
      <c r="Q462" s="33">
        <v>4</v>
      </c>
      <c r="R462" s="33" t="s">
        <v>3277</v>
      </c>
    </row>
    <row r="463" spans="1:18" x14ac:dyDescent="0.2">
      <c r="A463" s="33" t="s">
        <v>3702</v>
      </c>
      <c r="B463" s="33" t="s">
        <v>3703</v>
      </c>
      <c r="C463" s="33" t="str">
        <f>LEFT(B463,FIND(",",B463,1)-1)</f>
        <v>Lake County</v>
      </c>
      <c r="D463" s="33" t="str">
        <f>RIGHT(B463,LEN(B463)-(FIND(",",B463,1)+1))</f>
        <v>Florida</v>
      </c>
      <c r="E463" s="33">
        <v>45391</v>
      </c>
      <c r="F463" s="33" t="s">
        <v>3276</v>
      </c>
      <c r="G463" s="33">
        <v>1</v>
      </c>
      <c r="H463" s="33" t="s">
        <v>3272</v>
      </c>
      <c r="I463" s="33">
        <v>1</v>
      </c>
      <c r="J463" s="33" t="s">
        <v>3272</v>
      </c>
      <c r="K463" s="33">
        <v>2019</v>
      </c>
      <c r="L463" s="33">
        <v>16</v>
      </c>
      <c r="M463" s="33">
        <v>3443</v>
      </c>
      <c r="N463" s="33" t="s">
        <v>3273</v>
      </c>
      <c r="O463" s="33">
        <v>842</v>
      </c>
      <c r="P463" s="33" t="s">
        <v>3273</v>
      </c>
      <c r="Q463" s="33">
        <v>165</v>
      </c>
      <c r="R463" s="33" t="s">
        <v>3273</v>
      </c>
    </row>
    <row r="464" spans="1:18" x14ac:dyDescent="0.2">
      <c r="A464" s="33" t="s">
        <v>3702</v>
      </c>
      <c r="B464" s="33" t="s">
        <v>3703</v>
      </c>
      <c r="C464" s="33" t="str">
        <f>LEFT(B464,FIND(",",B464,1)-1)</f>
        <v>Lake County</v>
      </c>
      <c r="D464" s="33" t="str">
        <f>RIGHT(B464,LEN(B464)-(FIND(",",B464,1)+1))</f>
        <v>Florida</v>
      </c>
      <c r="E464" s="33">
        <v>54194</v>
      </c>
      <c r="F464" s="33" t="s">
        <v>3271</v>
      </c>
      <c r="G464" s="33">
        <v>1</v>
      </c>
      <c r="H464" s="33" t="s">
        <v>3272</v>
      </c>
      <c r="I464" s="33">
        <v>1</v>
      </c>
      <c r="J464" s="33" t="s">
        <v>3272</v>
      </c>
      <c r="K464" s="33">
        <v>2019</v>
      </c>
      <c r="L464" s="33">
        <v>40</v>
      </c>
      <c r="M464" s="33">
        <v>12176</v>
      </c>
      <c r="N464" s="33" t="s">
        <v>3278</v>
      </c>
      <c r="O464" s="33">
        <v>2959</v>
      </c>
      <c r="P464" s="33" t="s">
        <v>3278</v>
      </c>
      <c r="Q464" s="33">
        <v>361</v>
      </c>
      <c r="R464" s="33" t="s">
        <v>3278</v>
      </c>
    </row>
    <row r="465" spans="1:18" x14ac:dyDescent="0.2">
      <c r="A465" s="33" t="s">
        <v>3702</v>
      </c>
      <c r="B465" s="33" t="s">
        <v>3703</v>
      </c>
      <c r="C465" s="33" t="str">
        <f>LEFT(B465,FIND(",",B465,1)-1)</f>
        <v>Lake County</v>
      </c>
      <c r="D465" s="33" t="str">
        <f>RIGHT(B465,LEN(B465)-(FIND(",",B465,1)+1))</f>
        <v>Florida</v>
      </c>
      <c r="E465" s="33">
        <v>81291</v>
      </c>
      <c r="F465" s="33" t="s">
        <v>3279</v>
      </c>
      <c r="G465" s="33">
        <v>1</v>
      </c>
      <c r="H465" s="33" t="s">
        <v>3272</v>
      </c>
      <c r="I465" s="33">
        <v>1</v>
      </c>
      <c r="J465" s="33" t="s">
        <v>3272</v>
      </c>
      <c r="K465" s="33">
        <v>2019</v>
      </c>
      <c r="L465" s="33">
        <v>23</v>
      </c>
      <c r="M465" s="33">
        <v>2840</v>
      </c>
      <c r="N465" s="33" t="s">
        <v>3278</v>
      </c>
      <c r="O465" s="33">
        <v>666</v>
      </c>
      <c r="P465" s="33" t="s">
        <v>3278</v>
      </c>
      <c r="Q465" s="33">
        <v>121</v>
      </c>
      <c r="R465" s="33" t="s">
        <v>3273</v>
      </c>
    </row>
    <row r="466" spans="1:18" x14ac:dyDescent="0.2">
      <c r="A466" s="33" t="s">
        <v>3704</v>
      </c>
      <c r="B466" s="33" t="s">
        <v>3705</v>
      </c>
      <c r="C466" s="33" t="str">
        <f>LEFT(B466,FIND(",",B466,1)-1)</f>
        <v>Lee County</v>
      </c>
      <c r="D466" s="33" t="str">
        <f>RIGHT(B466,LEN(B466)-(FIND(",",B466,1)+1))</f>
        <v>Florida</v>
      </c>
      <c r="E466" s="33">
        <v>45391</v>
      </c>
      <c r="F466" s="33" t="s">
        <v>3276</v>
      </c>
      <c r="G466" s="33">
        <v>1</v>
      </c>
      <c r="H466" s="33" t="s">
        <v>3272</v>
      </c>
      <c r="I466" s="33">
        <v>1</v>
      </c>
      <c r="J466" s="33" t="s">
        <v>3272</v>
      </c>
      <c r="K466" s="33">
        <v>2019</v>
      </c>
      <c r="L466" s="33">
        <v>36</v>
      </c>
      <c r="M466" s="33">
        <v>6867</v>
      </c>
      <c r="N466" s="33" t="s">
        <v>3278</v>
      </c>
      <c r="O466" s="33">
        <v>1740</v>
      </c>
      <c r="P466" s="33" t="s">
        <v>3278</v>
      </c>
      <c r="Q466" s="33">
        <v>351</v>
      </c>
      <c r="R466" s="33" t="s">
        <v>3278</v>
      </c>
    </row>
    <row r="467" spans="1:18" x14ac:dyDescent="0.2">
      <c r="A467" s="33" t="s">
        <v>3704</v>
      </c>
      <c r="B467" s="33" t="s">
        <v>3705</v>
      </c>
      <c r="C467" s="33" t="str">
        <f>LEFT(B467,FIND(",",B467,1)-1)</f>
        <v>Lee County</v>
      </c>
      <c r="D467" s="33" t="str">
        <f>RIGHT(B467,LEN(B467)-(FIND(",",B467,1)+1))</f>
        <v>Florida</v>
      </c>
      <c r="E467" s="33">
        <v>54194</v>
      </c>
      <c r="F467" s="33" t="s">
        <v>3271</v>
      </c>
      <c r="G467" s="33">
        <v>1</v>
      </c>
      <c r="H467" s="33" t="s">
        <v>3272</v>
      </c>
      <c r="I467" s="33">
        <v>1</v>
      </c>
      <c r="J467" s="33" t="s">
        <v>3272</v>
      </c>
      <c r="K467" s="33">
        <v>2019</v>
      </c>
      <c r="L467" s="33">
        <v>70</v>
      </c>
      <c r="M467" s="33">
        <v>37517</v>
      </c>
      <c r="N467" s="33" t="s">
        <v>3278</v>
      </c>
      <c r="O467" s="33">
        <v>9670</v>
      </c>
      <c r="P467" s="33" t="s">
        <v>3278</v>
      </c>
      <c r="Q467" s="33">
        <v>904</v>
      </c>
      <c r="R467" s="33" t="s">
        <v>3278</v>
      </c>
    </row>
    <row r="468" spans="1:18" x14ac:dyDescent="0.2">
      <c r="A468" s="33" t="s">
        <v>3704</v>
      </c>
      <c r="B468" s="33" t="s">
        <v>3705</v>
      </c>
      <c r="C468" s="33" t="str">
        <f>LEFT(B468,FIND(",",B468,1)-1)</f>
        <v>Lee County</v>
      </c>
      <c r="D468" s="33" t="str">
        <f>RIGHT(B468,LEN(B468)-(FIND(",",B468,1)+1))</f>
        <v>Florida</v>
      </c>
      <c r="E468" s="33">
        <v>81291</v>
      </c>
      <c r="F468" s="33" t="s">
        <v>3279</v>
      </c>
      <c r="G468" s="33">
        <v>1</v>
      </c>
      <c r="H468" s="33" t="s">
        <v>3272</v>
      </c>
      <c r="I468" s="33">
        <v>1</v>
      </c>
      <c r="J468" s="33" t="s">
        <v>3272</v>
      </c>
      <c r="K468" s="33">
        <v>2019</v>
      </c>
      <c r="L468" s="33">
        <v>55</v>
      </c>
      <c r="M468" s="33">
        <v>4939</v>
      </c>
      <c r="N468" s="33" t="s">
        <v>3278</v>
      </c>
      <c r="O468" s="33">
        <v>1190</v>
      </c>
      <c r="P468" s="33" t="s">
        <v>3278</v>
      </c>
      <c r="Q468" s="33">
        <v>205</v>
      </c>
      <c r="R468" s="33" t="s">
        <v>3278</v>
      </c>
    </row>
    <row r="469" spans="1:18" x14ac:dyDescent="0.2">
      <c r="A469" s="33" t="s">
        <v>3706</v>
      </c>
      <c r="B469" s="33" t="s">
        <v>3707</v>
      </c>
      <c r="C469" s="33" t="str">
        <f>LEFT(B469,FIND(",",B469,1)-1)</f>
        <v>Leon County</v>
      </c>
      <c r="D469" s="33" t="str">
        <f>RIGHT(B469,LEN(B469)-(FIND(",",B469,1)+1))</f>
        <v>Florida</v>
      </c>
      <c r="E469" s="33">
        <v>45391</v>
      </c>
      <c r="F469" s="33" t="s">
        <v>3276</v>
      </c>
      <c r="G469" s="33">
        <v>1</v>
      </c>
      <c r="H469" s="33" t="s">
        <v>3272</v>
      </c>
      <c r="I469" s="33">
        <v>1</v>
      </c>
      <c r="J469" s="33" t="s">
        <v>3272</v>
      </c>
      <c r="K469" s="33">
        <v>2019</v>
      </c>
      <c r="L469" s="33">
        <v>12</v>
      </c>
      <c r="M469" s="33">
        <v>2748</v>
      </c>
      <c r="N469" s="33" t="s">
        <v>3273</v>
      </c>
      <c r="O469" s="33">
        <v>685</v>
      </c>
      <c r="P469" s="33" t="s">
        <v>3273</v>
      </c>
      <c r="Q469" s="33">
        <v>138</v>
      </c>
      <c r="R469" s="33" t="s">
        <v>3273</v>
      </c>
    </row>
    <row r="470" spans="1:18" x14ac:dyDescent="0.2">
      <c r="A470" s="33" t="s">
        <v>3706</v>
      </c>
      <c r="B470" s="33" t="s">
        <v>3707</v>
      </c>
      <c r="C470" s="33" t="str">
        <f>LEFT(B470,FIND(",",B470,1)-1)</f>
        <v>Leon County</v>
      </c>
      <c r="D470" s="33" t="str">
        <f>RIGHT(B470,LEN(B470)-(FIND(",",B470,1)+1))</f>
        <v>Florida</v>
      </c>
      <c r="E470" s="33">
        <v>54194</v>
      </c>
      <c r="F470" s="33" t="s">
        <v>3271</v>
      </c>
      <c r="G470" s="33">
        <v>1</v>
      </c>
      <c r="H470" s="33" t="s">
        <v>3272</v>
      </c>
      <c r="I470" s="33">
        <v>1</v>
      </c>
      <c r="J470" s="33" t="s">
        <v>3272</v>
      </c>
      <c r="K470" s="33">
        <v>2019</v>
      </c>
      <c r="L470" s="33">
        <v>39</v>
      </c>
      <c r="M470" s="33">
        <v>23641</v>
      </c>
      <c r="N470" s="33" t="s">
        <v>3278</v>
      </c>
      <c r="O470" s="33">
        <v>5523</v>
      </c>
      <c r="P470" s="33" t="s">
        <v>3278</v>
      </c>
      <c r="Q470" s="33">
        <v>767</v>
      </c>
      <c r="R470" s="33" t="s">
        <v>3278</v>
      </c>
    </row>
    <row r="471" spans="1:18" x14ac:dyDescent="0.2">
      <c r="A471" s="33" t="s">
        <v>3706</v>
      </c>
      <c r="B471" s="33" t="s">
        <v>3707</v>
      </c>
      <c r="C471" s="33" t="str">
        <f>LEFT(B471,FIND(",",B471,1)-1)</f>
        <v>Leon County</v>
      </c>
      <c r="D471" s="33" t="str">
        <f>RIGHT(B471,LEN(B471)-(FIND(",",B471,1)+1))</f>
        <v>Florida</v>
      </c>
      <c r="E471" s="33">
        <v>81291</v>
      </c>
      <c r="F471" s="33" t="s">
        <v>3279</v>
      </c>
      <c r="G471" s="33">
        <v>1</v>
      </c>
      <c r="H471" s="33" t="s">
        <v>3272</v>
      </c>
      <c r="I471" s="33">
        <v>1</v>
      </c>
      <c r="J471" s="33" t="s">
        <v>3272</v>
      </c>
      <c r="K471" s="33">
        <v>2019</v>
      </c>
      <c r="L471" s="33">
        <v>17</v>
      </c>
      <c r="M471" s="33">
        <v>1404</v>
      </c>
      <c r="N471" s="33" t="s">
        <v>3278</v>
      </c>
      <c r="O471" s="33">
        <v>345</v>
      </c>
      <c r="P471" s="33" t="s">
        <v>3278</v>
      </c>
      <c r="Q471" s="33">
        <v>93</v>
      </c>
      <c r="R471" s="33" t="s">
        <v>3273</v>
      </c>
    </row>
    <row r="472" spans="1:18" x14ac:dyDescent="0.2">
      <c r="A472" s="33" t="s">
        <v>3708</v>
      </c>
      <c r="B472" s="33" t="s">
        <v>3709</v>
      </c>
      <c r="C472" s="33" t="str">
        <f>LEFT(B472,FIND(",",B472,1)-1)</f>
        <v>Levy County</v>
      </c>
      <c r="D472" s="33" t="str">
        <f>RIGHT(B472,LEN(B472)-(FIND(",",B472,1)+1))</f>
        <v>Florida</v>
      </c>
      <c r="E472" s="33">
        <v>54194</v>
      </c>
      <c r="F472" s="33" t="s">
        <v>3271</v>
      </c>
      <c r="G472" s="33">
        <v>1</v>
      </c>
      <c r="H472" s="33" t="s">
        <v>3272</v>
      </c>
      <c r="I472" s="33">
        <v>1</v>
      </c>
      <c r="J472" s="33" t="s">
        <v>3272</v>
      </c>
      <c r="K472" s="33">
        <v>2019</v>
      </c>
      <c r="L472" s="33">
        <v>10</v>
      </c>
      <c r="M472" s="33">
        <v>2175</v>
      </c>
      <c r="N472" s="33" t="s">
        <v>3278</v>
      </c>
      <c r="O472" s="33">
        <v>458</v>
      </c>
      <c r="P472" s="33" t="s">
        <v>3278</v>
      </c>
      <c r="Q472" s="33">
        <v>55</v>
      </c>
      <c r="R472" s="33" t="s">
        <v>3278</v>
      </c>
    </row>
    <row r="473" spans="1:18" x14ac:dyDescent="0.2">
      <c r="A473" s="33" t="s">
        <v>3708</v>
      </c>
      <c r="B473" s="33" t="s">
        <v>3709</v>
      </c>
      <c r="C473" s="33" t="str">
        <f>LEFT(B473,FIND(",",B473,1)-1)</f>
        <v>Levy County</v>
      </c>
      <c r="D473" s="33" t="str">
        <f>RIGHT(B473,LEN(B473)-(FIND(",",B473,1)+1))</f>
        <v>Florida</v>
      </c>
      <c r="E473" s="33">
        <v>81291</v>
      </c>
      <c r="F473" s="33" t="s">
        <v>3279</v>
      </c>
      <c r="G473" s="33">
        <v>1</v>
      </c>
      <c r="H473" s="33" t="s">
        <v>3272</v>
      </c>
      <c r="I473" s="33">
        <v>1</v>
      </c>
      <c r="J473" s="33" t="s">
        <v>3272</v>
      </c>
      <c r="K473" s="33">
        <v>2019</v>
      </c>
      <c r="L473" s="33">
        <v>3</v>
      </c>
      <c r="M473" s="33">
        <v>165</v>
      </c>
      <c r="N473" s="33" t="s">
        <v>3278</v>
      </c>
      <c r="O473" s="33">
        <v>37</v>
      </c>
      <c r="P473" s="33" t="s">
        <v>3273</v>
      </c>
      <c r="Q473" s="33">
        <v>7</v>
      </c>
      <c r="R473" s="33" t="s">
        <v>3278</v>
      </c>
    </row>
    <row r="474" spans="1:18" x14ac:dyDescent="0.2">
      <c r="A474" s="33" t="s">
        <v>3710</v>
      </c>
      <c r="B474" s="33" t="s">
        <v>3711</v>
      </c>
      <c r="C474" s="33" t="str">
        <f>LEFT(B474,FIND(",",B474,1)-1)</f>
        <v>Manatee County</v>
      </c>
      <c r="D474" s="33" t="str">
        <f>RIGHT(B474,LEN(B474)-(FIND(",",B474,1)+1))</f>
        <v>Florida</v>
      </c>
      <c r="E474" s="33">
        <v>45391</v>
      </c>
      <c r="F474" s="33" t="s">
        <v>3276</v>
      </c>
      <c r="G474" s="33">
        <v>1</v>
      </c>
      <c r="H474" s="33" t="s">
        <v>3272</v>
      </c>
      <c r="I474" s="33">
        <v>1</v>
      </c>
      <c r="J474" s="33" t="s">
        <v>3272</v>
      </c>
      <c r="K474" s="33">
        <v>2019</v>
      </c>
      <c r="L474" s="33">
        <v>18</v>
      </c>
      <c r="M474" s="33">
        <v>5644</v>
      </c>
      <c r="N474" s="33" t="s">
        <v>3278</v>
      </c>
      <c r="O474" s="33">
        <v>1281</v>
      </c>
      <c r="P474" s="33" t="s">
        <v>3278</v>
      </c>
      <c r="Q474" s="33">
        <v>240</v>
      </c>
      <c r="R474" s="33" t="s">
        <v>3278</v>
      </c>
    </row>
    <row r="475" spans="1:18" x14ac:dyDescent="0.2">
      <c r="A475" s="33" t="s">
        <v>3710</v>
      </c>
      <c r="B475" s="33" t="s">
        <v>3711</v>
      </c>
      <c r="C475" s="33" t="str">
        <f>LEFT(B475,FIND(",",B475,1)-1)</f>
        <v>Manatee County</v>
      </c>
      <c r="D475" s="33" t="str">
        <f>RIGHT(B475,LEN(B475)-(FIND(",",B475,1)+1))</f>
        <v>Florida</v>
      </c>
      <c r="E475" s="33">
        <v>54194</v>
      </c>
      <c r="F475" s="33" t="s">
        <v>3271</v>
      </c>
      <c r="G475" s="33">
        <v>1</v>
      </c>
      <c r="H475" s="33" t="s">
        <v>3272</v>
      </c>
      <c r="I475" s="33">
        <v>1</v>
      </c>
      <c r="J475" s="33" t="s">
        <v>3272</v>
      </c>
      <c r="K475" s="33">
        <v>2019</v>
      </c>
      <c r="L475" s="33">
        <v>46</v>
      </c>
      <c r="M475" s="33">
        <v>19451</v>
      </c>
      <c r="N475" s="33" t="s">
        <v>3278</v>
      </c>
      <c r="O475" s="33">
        <v>4490</v>
      </c>
      <c r="P475" s="33" t="s">
        <v>3278</v>
      </c>
      <c r="Q475" s="33">
        <v>579</v>
      </c>
      <c r="R475" s="33" t="s">
        <v>3278</v>
      </c>
    </row>
    <row r="476" spans="1:18" x14ac:dyDescent="0.2">
      <c r="A476" s="33" t="s">
        <v>3710</v>
      </c>
      <c r="B476" s="33" t="s">
        <v>3711</v>
      </c>
      <c r="C476" s="33" t="str">
        <f>LEFT(B476,FIND(",",B476,1)-1)</f>
        <v>Manatee County</v>
      </c>
      <c r="D476" s="33" t="str">
        <f>RIGHT(B476,LEN(B476)-(FIND(",",B476,1)+1))</f>
        <v>Florida</v>
      </c>
      <c r="E476" s="33">
        <v>81291</v>
      </c>
      <c r="F476" s="33" t="s">
        <v>3279</v>
      </c>
      <c r="G476" s="33">
        <v>1</v>
      </c>
      <c r="H476" s="33" t="s">
        <v>3272</v>
      </c>
      <c r="I476" s="33">
        <v>1</v>
      </c>
      <c r="J476" s="33" t="s">
        <v>3272</v>
      </c>
      <c r="K476" s="33">
        <v>2019</v>
      </c>
      <c r="L476" s="33">
        <v>23</v>
      </c>
      <c r="M476" s="33">
        <v>8979</v>
      </c>
      <c r="N476" s="33" t="s">
        <v>3273</v>
      </c>
      <c r="O476" s="33">
        <v>2122</v>
      </c>
      <c r="P476" s="33" t="s">
        <v>3273</v>
      </c>
      <c r="Q476" s="33">
        <v>292</v>
      </c>
      <c r="R476" s="33" t="s">
        <v>3278</v>
      </c>
    </row>
    <row r="477" spans="1:18" x14ac:dyDescent="0.2">
      <c r="A477" s="33" t="s">
        <v>3712</v>
      </c>
      <c r="B477" s="33" t="s">
        <v>3713</v>
      </c>
      <c r="C477" s="33" t="str">
        <f>LEFT(B477,FIND(",",B477,1)-1)</f>
        <v>Marion County</v>
      </c>
      <c r="D477" s="33" t="str">
        <f>RIGHT(B477,LEN(B477)-(FIND(",",B477,1)+1))</f>
        <v>Florida</v>
      </c>
      <c r="E477" s="33">
        <v>45391</v>
      </c>
      <c r="F477" s="33" t="s">
        <v>3276</v>
      </c>
      <c r="G477" s="33">
        <v>1</v>
      </c>
      <c r="H477" s="33" t="s">
        <v>3272</v>
      </c>
      <c r="I477" s="33">
        <v>1</v>
      </c>
      <c r="J477" s="33" t="s">
        <v>3272</v>
      </c>
      <c r="K477" s="33">
        <v>2019</v>
      </c>
      <c r="L477" s="33">
        <v>14</v>
      </c>
      <c r="M477" s="33">
        <v>1728</v>
      </c>
      <c r="N477" s="33" t="s">
        <v>3273</v>
      </c>
      <c r="O477" s="33">
        <v>445</v>
      </c>
      <c r="P477" s="33" t="s">
        <v>3273</v>
      </c>
      <c r="Q477" s="33">
        <v>81</v>
      </c>
      <c r="R477" s="33" t="s">
        <v>3273</v>
      </c>
    </row>
    <row r="478" spans="1:18" x14ac:dyDescent="0.2">
      <c r="A478" s="33" t="s">
        <v>3712</v>
      </c>
      <c r="B478" s="33" t="s">
        <v>3713</v>
      </c>
      <c r="C478" s="33" t="str">
        <f>LEFT(B478,FIND(",",B478,1)-1)</f>
        <v>Marion County</v>
      </c>
      <c r="D478" s="33" t="str">
        <f>RIGHT(B478,LEN(B478)-(FIND(",",B478,1)+1))</f>
        <v>Florida</v>
      </c>
      <c r="E478" s="33">
        <v>54194</v>
      </c>
      <c r="F478" s="33" t="s">
        <v>3271</v>
      </c>
      <c r="G478" s="33">
        <v>1</v>
      </c>
      <c r="H478" s="33" t="s">
        <v>3272</v>
      </c>
      <c r="I478" s="33">
        <v>1</v>
      </c>
      <c r="J478" s="33" t="s">
        <v>3272</v>
      </c>
      <c r="K478" s="33">
        <v>2019</v>
      </c>
      <c r="L478" s="33">
        <v>75</v>
      </c>
      <c r="M478" s="33">
        <v>26774</v>
      </c>
      <c r="N478" s="33" t="s">
        <v>3278</v>
      </c>
      <c r="O478" s="33">
        <v>6309</v>
      </c>
      <c r="P478" s="33" t="s">
        <v>3278</v>
      </c>
      <c r="Q478" s="33">
        <v>687</v>
      </c>
      <c r="R478" s="33" t="s">
        <v>3278</v>
      </c>
    </row>
    <row r="479" spans="1:18" x14ac:dyDescent="0.2">
      <c r="A479" s="33" t="s">
        <v>3712</v>
      </c>
      <c r="B479" s="33" t="s">
        <v>3713</v>
      </c>
      <c r="C479" s="33" t="str">
        <f>LEFT(B479,FIND(",",B479,1)-1)</f>
        <v>Marion County</v>
      </c>
      <c r="D479" s="33" t="str">
        <f>RIGHT(B479,LEN(B479)-(FIND(",",B479,1)+1))</f>
        <v>Florida</v>
      </c>
      <c r="E479" s="33">
        <v>81291</v>
      </c>
      <c r="F479" s="33" t="s">
        <v>3279</v>
      </c>
      <c r="G479" s="33">
        <v>1</v>
      </c>
      <c r="H479" s="33" t="s">
        <v>3272</v>
      </c>
      <c r="I479" s="33">
        <v>1</v>
      </c>
      <c r="J479" s="33" t="s">
        <v>3272</v>
      </c>
      <c r="K479" s="33">
        <v>2019</v>
      </c>
      <c r="L479" s="33">
        <v>29</v>
      </c>
      <c r="M479" s="33">
        <v>1817</v>
      </c>
      <c r="N479" s="33" t="s">
        <v>3278</v>
      </c>
      <c r="O479" s="33">
        <v>423</v>
      </c>
      <c r="P479" s="33" t="s">
        <v>3278</v>
      </c>
      <c r="Q479" s="33">
        <v>82</v>
      </c>
      <c r="R479" s="33" t="s">
        <v>3278</v>
      </c>
    </row>
    <row r="480" spans="1:18" x14ac:dyDescent="0.2">
      <c r="A480" s="33" t="s">
        <v>3714</v>
      </c>
      <c r="B480" s="33" t="s">
        <v>3715</v>
      </c>
      <c r="C480" s="33" t="str">
        <f>LEFT(B480,FIND(",",B480,1)-1)</f>
        <v>Martin County</v>
      </c>
      <c r="D480" s="33" t="str">
        <f>RIGHT(B480,LEN(B480)-(FIND(",",B480,1)+1))</f>
        <v>Florida</v>
      </c>
      <c r="E480" s="33">
        <v>45391</v>
      </c>
      <c r="F480" s="33" t="s">
        <v>3276</v>
      </c>
      <c r="G480" s="33">
        <v>1</v>
      </c>
      <c r="H480" s="33" t="s">
        <v>3272</v>
      </c>
      <c r="I480" s="33">
        <v>1</v>
      </c>
      <c r="J480" s="33" t="s">
        <v>3272</v>
      </c>
      <c r="K480" s="33">
        <v>2019</v>
      </c>
      <c r="L480" s="33">
        <v>8</v>
      </c>
      <c r="M480" s="33">
        <v>1503</v>
      </c>
      <c r="N480" s="33" t="s">
        <v>3273</v>
      </c>
      <c r="O480" s="33">
        <v>382</v>
      </c>
      <c r="P480" s="33" t="s">
        <v>3273</v>
      </c>
      <c r="Q480" s="33">
        <v>78</v>
      </c>
      <c r="R480" s="33" t="s">
        <v>3273</v>
      </c>
    </row>
    <row r="481" spans="1:18" x14ac:dyDescent="0.2">
      <c r="A481" s="33" t="s">
        <v>3714</v>
      </c>
      <c r="B481" s="33" t="s">
        <v>3715</v>
      </c>
      <c r="C481" s="33" t="str">
        <f>LEFT(B481,FIND(",",B481,1)-1)</f>
        <v>Martin County</v>
      </c>
      <c r="D481" s="33" t="str">
        <f>RIGHT(B481,LEN(B481)-(FIND(",",B481,1)+1))</f>
        <v>Florida</v>
      </c>
      <c r="E481" s="33">
        <v>54194</v>
      </c>
      <c r="F481" s="33" t="s">
        <v>3271</v>
      </c>
      <c r="G481" s="33">
        <v>1</v>
      </c>
      <c r="H481" s="33" t="s">
        <v>3272</v>
      </c>
      <c r="I481" s="33">
        <v>1</v>
      </c>
      <c r="J481" s="33" t="s">
        <v>3272</v>
      </c>
      <c r="K481" s="33">
        <v>2019</v>
      </c>
      <c r="L481" s="33">
        <v>33</v>
      </c>
      <c r="M481" s="33">
        <v>13642</v>
      </c>
      <c r="N481" s="33" t="s">
        <v>3278</v>
      </c>
      <c r="O481" s="33">
        <v>3276</v>
      </c>
      <c r="P481" s="33" t="s">
        <v>3278</v>
      </c>
      <c r="Q481" s="33">
        <v>339</v>
      </c>
      <c r="R481" s="33" t="s">
        <v>3278</v>
      </c>
    </row>
    <row r="482" spans="1:18" x14ac:dyDescent="0.2">
      <c r="A482" s="33" t="s">
        <v>3714</v>
      </c>
      <c r="B482" s="33" t="s">
        <v>3715</v>
      </c>
      <c r="C482" s="33" t="str">
        <f>LEFT(B482,FIND(",",B482,1)-1)</f>
        <v>Martin County</v>
      </c>
      <c r="D482" s="33" t="str">
        <f>RIGHT(B482,LEN(B482)-(FIND(",",B482,1)+1))</f>
        <v>Florida</v>
      </c>
      <c r="E482" s="33">
        <v>81291</v>
      </c>
      <c r="F482" s="33" t="s">
        <v>3279</v>
      </c>
      <c r="G482" s="33">
        <v>1</v>
      </c>
      <c r="H482" s="33" t="s">
        <v>3272</v>
      </c>
      <c r="I482" s="33">
        <v>1</v>
      </c>
      <c r="J482" s="33" t="s">
        <v>3272</v>
      </c>
      <c r="K482" s="33">
        <v>2019</v>
      </c>
      <c r="L482" s="33">
        <v>16</v>
      </c>
      <c r="M482" s="33">
        <v>1226</v>
      </c>
      <c r="N482" s="33" t="s">
        <v>3273</v>
      </c>
      <c r="O482" s="33">
        <v>286</v>
      </c>
      <c r="P482" s="33" t="s">
        <v>3273</v>
      </c>
      <c r="Q482" s="33">
        <v>62</v>
      </c>
      <c r="R482" s="33" t="s">
        <v>3273</v>
      </c>
    </row>
    <row r="483" spans="1:18" x14ac:dyDescent="0.2">
      <c r="A483" s="33" t="s">
        <v>3716</v>
      </c>
      <c r="B483" s="33" t="s">
        <v>3717</v>
      </c>
      <c r="C483" s="33" t="str">
        <f>LEFT(B483,FIND(",",B483,1)-1)</f>
        <v>Miami-Dade County</v>
      </c>
      <c r="D483" s="33" t="str">
        <f>RIGHT(B483,LEN(B483)-(FIND(",",B483,1)+1))</f>
        <v>Florida</v>
      </c>
      <c r="E483" s="33">
        <v>45391</v>
      </c>
      <c r="F483" s="33" t="s">
        <v>3276</v>
      </c>
      <c r="G483" s="33">
        <v>1</v>
      </c>
      <c r="H483" s="33" t="s">
        <v>3272</v>
      </c>
      <c r="I483" s="33">
        <v>1</v>
      </c>
      <c r="J483" s="33" t="s">
        <v>3272</v>
      </c>
      <c r="K483" s="33">
        <v>2019</v>
      </c>
      <c r="L483" s="33">
        <v>100</v>
      </c>
      <c r="M483" s="33">
        <v>17799</v>
      </c>
      <c r="N483" s="33" t="s">
        <v>3278</v>
      </c>
      <c r="O483" s="33">
        <v>4307</v>
      </c>
      <c r="P483" s="33" t="s">
        <v>3278</v>
      </c>
      <c r="Q483" s="33">
        <v>836</v>
      </c>
      <c r="R483" s="33" t="s">
        <v>3278</v>
      </c>
    </row>
    <row r="484" spans="1:18" x14ac:dyDescent="0.2">
      <c r="A484" s="33" t="s">
        <v>3716</v>
      </c>
      <c r="B484" s="33" t="s">
        <v>3717</v>
      </c>
      <c r="C484" s="33" t="str">
        <f>LEFT(B484,FIND(",",B484,1)-1)</f>
        <v>Miami-Dade County</v>
      </c>
      <c r="D484" s="33" t="str">
        <f>RIGHT(B484,LEN(B484)-(FIND(",",B484,1)+1))</f>
        <v>Florida</v>
      </c>
      <c r="E484" s="33">
        <v>54194</v>
      </c>
      <c r="F484" s="33" t="s">
        <v>3271</v>
      </c>
      <c r="G484" s="33">
        <v>1</v>
      </c>
      <c r="H484" s="33" t="s">
        <v>3272</v>
      </c>
      <c r="I484" s="33">
        <v>1</v>
      </c>
      <c r="J484" s="33" t="s">
        <v>3272</v>
      </c>
      <c r="K484" s="33">
        <v>2019</v>
      </c>
      <c r="L484" s="33">
        <v>217</v>
      </c>
      <c r="M484" s="33">
        <v>70291</v>
      </c>
      <c r="N484" s="33" t="s">
        <v>3278</v>
      </c>
      <c r="O484" s="33">
        <v>16365</v>
      </c>
      <c r="P484" s="33" t="s">
        <v>3278</v>
      </c>
      <c r="Q484" s="33">
        <v>1756</v>
      </c>
      <c r="R484" s="33" t="s">
        <v>3278</v>
      </c>
    </row>
    <row r="485" spans="1:18" x14ac:dyDescent="0.2">
      <c r="A485" s="33" t="s">
        <v>3716</v>
      </c>
      <c r="B485" s="33" t="s">
        <v>3717</v>
      </c>
      <c r="C485" s="33" t="str">
        <f>LEFT(B485,FIND(",",B485,1)-1)</f>
        <v>Miami-Dade County</v>
      </c>
      <c r="D485" s="33" t="str">
        <f>RIGHT(B485,LEN(B485)-(FIND(",",B485,1)+1))</f>
        <v>Florida</v>
      </c>
      <c r="E485" s="33">
        <v>81291</v>
      </c>
      <c r="F485" s="33" t="s">
        <v>3279</v>
      </c>
      <c r="G485" s="33">
        <v>1</v>
      </c>
      <c r="H485" s="33" t="s">
        <v>3272</v>
      </c>
      <c r="I485" s="33">
        <v>1</v>
      </c>
      <c r="J485" s="33" t="s">
        <v>3272</v>
      </c>
      <c r="K485" s="33">
        <v>2019</v>
      </c>
      <c r="L485" s="33">
        <v>133</v>
      </c>
      <c r="M485" s="33">
        <v>10336</v>
      </c>
      <c r="N485" s="33" t="s">
        <v>3278</v>
      </c>
      <c r="O485" s="33">
        <v>2501</v>
      </c>
      <c r="P485" s="33" t="s">
        <v>3278</v>
      </c>
      <c r="Q485" s="33">
        <v>458</v>
      </c>
      <c r="R485" s="33" t="s">
        <v>3273</v>
      </c>
    </row>
    <row r="486" spans="1:18" x14ac:dyDescent="0.2">
      <c r="A486" s="33" t="s">
        <v>3718</v>
      </c>
      <c r="B486" s="33" t="s">
        <v>3719</v>
      </c>
      <c r="C486" s="33" t="str">
        <f>LEFT(B486,FIND(",",B486,1)-1)</f>
        <v>Monroe County</v>
      </c>
      <c r="D486" s="33" t="str">
        <f>RIGHT(B486,LEN(B486)-(FIND(",",B486,1)+1))</f>
        <v>Florida</v>
      </c>
      <c r="E486" s="33">
        <v>45391</v>
      </c>
      <c r="F486" s="33" t="s">
        <v>3276</v>
      </c>
      <c r="G486" s="33">
        <v>1</v>
      </c>
      <c r="H486" s="33" t="s">
        <v>3272</v>
      </c>
      <c r="I486" s="33">
        <v>1</v>
      </c>
      <c r="J486" s="33" t="s">
        <v>3272</v>
      </c>
      <c r="K486" s="33">
        <v>2019</v>
      </c>
      <c r="L486" s="33">
        <v>4</v>
      </c>
      <c r="M486" s="33">
        <v>648</v>
      </c>
      <c r="N486" s="33" t="s">
        <v>3273</v>
      </c>
      <c r="O486" s="33">
        <v>153</v>
      </c>
      <c r="P486" s="33" t="s">
        <v>3278</v>
      </c>
      <c r="Q486" s="33">
        <v>33</v>
      </c>
      <c r="R486" s="33" t="s">
        <v>3277</v>
      </c>
    </row>
    <row r="487" spans="1:18" x14ac:dyDescent="0.2">
      <c r="A487" s="33" t="s">
        <v>3718</v>
      </c>
      <c r="B487" s="33" t="s">
        <v>3719</v>
      </c>
      <c r="C487" s="33" t="str">
        <f>LEFT(B487,FIND(",",B487,1)-1)</f>
        <v>Monroe County</v>
      </c>
      <c r="D487" s="33" t="str">
        <f>RIGHT(B487,LEN(B487)-(FIND(",",B487,1)+1))</f>
        <v>Florida</v>
      </c>
      <c r="E487" s="33">
        <v>54194</v>
      </c>
      <c r="F487" s="33" t="s">
        <v>3271</v>
      </c>
      <c r="G487" s="33">
        <v>1</v>
      </c>
      <c r="H487" s="33" t="s">
        <v>3272</v>
      </c>
      <c r="I487" s="33">
        <v>1</v>
      </c>
      <c r="J487" s="33" t="s">
        <v>3272</v>
      </c>
      <c r="K487" s="33">
        <v>2019</v>
      </c>
      <c r="L487" s="33">
        <v>14</v>
      </c>
      <c r="M487" s="33">
        <v>4578</v>
      </c>
      <c r="N487" s="33" t="s">
        <v>3278</v>
      </c>
      <c r="O487" s="33">
        <v>1072</v>
      </c>
      <c r="P487" s="33" t="s">
        <v>3278</v>
      </c>
      <c r="Q487" s="33">
        <v>96</v>
      </c>
      <c r="R487" s="33" t="s">
        <v>3278</v>
      </c>
    </row>
    <row r="488" spans="1:18" x14ac:dyDescent="0.2">
      <c r="A488" s="33" t="s">
        <v>3718</v>
      </c>
      <c r="B488" s="33" t="s">
        <v>3719</v>
      </c>
      <c r="C488" s="33" t="str">
        <f>LEFT(B488,FIND(",",B488,1)-1)</f>
        <v>Monroe County</v>
      </c>
      <c r="D488" s="33" t="str">
        <f>RIGHT(B488,LEN(B488)-(FIND(",",B488,1)+1))</f>
        <v>Florida</v>
      </c>
      <c r="E488" s="33">
        <v>81291</v>
      </c>
      <c r="F488" s="33" t="s">
        <v>3279</v>
      </c>
      <c r="G488" s="33">
        <v>1</v>
      </c>
      <c r="H488" s="33" t="s">
        <v>3272</v>
      </c>
      <c r="I488" s="33">
        <v>1</v>
      </c>
      <c r="J488" s="33" t="s">
        <v>3272</v>
      </c>
      <c r="K488" s="33">
        <v>2019</v>
      </c>
      <c r="L488" s="33">
        <v>7</v>
      </c>
      <c r="M488" s="33">
        <v>442</v>
      </c>
      <c r="N488" s="33" t="s">
        <v>3278</v>
      </c>
      <c r="O488" s="33">
        <v>98</v>
      </c>
      <c r="P488" s="33" t="s">
        <v>3273</v>
      </c>
      <c r="Q488" s="33">
        <v>18</v>
      </c>
      <c r="R488" s="33" t="s">
        <v>3278</v>
      </c>
    </row>
    <row r="489" spans="1:18" x14ac:dyDescent="0.2">
      <c r="A489" s="33" t="s">
        <v>3720</v>
      </c>
      <c r="B489" s="33" t="s">
        <v>3721</v>
      </c>
      <c r="C489" s="33" t="str">
        <f>LEFT(B489,FIND(",",B489,1)-1)</f>
        <v>Nassau County</v>
      </c>
      <c r="D489" s="33" t="str">
        <f>RIGHT(B489,LEN(B489)-(FIND(",",B489,1)+1))</f>
        <v>Florida</v>
      </c>
      <c r="E489" s="33">
        <v>45391</v>
      </c>
      <c r="F489" s="33" t="s">
        <v>3276</v>
      </c>
      <c r="G489" s="33">
        <v>1</v>
      </c>
      <c r="H489" s="33" t="s">
        <v>3272</v>
      </c>
      <c r="I489" s="33">
        <v>1</v>
      </c>
      <c r="J489" s="33" t="s">
        <v>3272</v>
      </c>
      <c r="K489" s="33">
        <v>2019</v>
      </c>
      <c r="L489" s="33">
        <v>5</v>
      </c>
      <c r="M489" s="33">
        <v>1175</v>
      </c>
      <c r="N489" s="33" t="s">
        <v>3273</v>
      </c>
      <c r="O489" s="33">
        <v>283</v>
      </c>
      <c r="P489" s="33" t="s">
        <v>3277</v>
      </c>
      <c r="Q489" s="33">
        <v>37</v>
      </c>
      <c r="R489" s="33" t="s">
        <v>3277</v>
      </c>
    </row>
    <row r="490" spans="1:18" x14ac:dyDescent="0.2">
      <c r="A490" s="33" t="s">
        <v>3720</v>
      </c>
      <c r="B490" s="33" t="s">
        <v>3721</v>
      </c>
      <c r="C490" s="33" t="str">
        <f>LEFT(B490,FIND(",",B490,1)-1)</f>
        <v>Nassau County</v>
      </c>
      <c r="D490" s="33" t="str">
        <f>RIGHT(B490,LEN(B490)-(FIND(",",B490,1)+1))</f>
        <v>Florida</v>
      </c>
      <c r="E490" s="33">
        <v>54194</v>
      </c>
      <c r="F490" s="33" t="s">
        <v>3271</v>
      </c>
      <c r="G490" s="33">
        <v>1</v>
      </c>
      <c r="H490" s="33" t="s">
        <v>3272</v>
      </c>
      <c r="I490" s="33">
        <v>1</v>
      </c>
      <c r="J490" s="33" t="s">
        <v>3272</v>
      </c>
      <c r="K490" s="33">
        <v>2019</v>
      </c>
      <c r="L490" s="33">
        <v>12</v>
      </c>
      <c r="M490" s="33">
        <v>4779</v>
      </c>
      <c r="N490" s="33" t="s">
        <v>3273</v>
      </c>
      <c r="O490" s="33">
        <v>1098</v>
      </c>
      <c r="P490" s="33" t="s">
        <v>3273</v>
      </c>
      <c r="Q490" s="33">
        <v>136</v>
      </c>
      <c r="R490" s="33" t="s">
        <v>3273</v>
      </c>
    </row>
    <row r="491" spans="1:18" x14ac:dyDescent="0.2">
      <c r="A491" s="33" t="s">
        <v>3720</v>
      </c>
      <c r="B491" s="33" t="s">
        <v>3721</v>
      </c>
      <c r="C491" s="33" t="str">
        <f>LEFT(B491,FIND(",",B491,1)-1)</f>
        <v>Nassau County</v>
      </c>
      <c r="D491" s="33" t="str">
        <f>RIGHT(B491,LEN(B491)-(FIND(",",B491,1)+1))</f>
        <v>Florida</v>
      </c>
      <c r="E491" s="33">
        <v>81291</v>
      </c>
      <c r="F491" s="33" t="s">
        <v>3279</v>
      </c>
      <c r="G491" s="33">
        <v>1</v>
      </c>
      <c r="H491" s="33" t="s">
        <v>3272</v>
      </c>
      <c r="I491" s="33">
        <v>1</v>
      </c>
      <c r="J491" s="33" t="s">
        <v>3272</v>
      </c>
      <c r="K491" s="33">
        <v>2019</v>
      </c>
      <c r="L491" s="33">
        <v>8</v>
      </c>
      <c r="M491" s="33">
        <v>1009</v>
      </c>
      <c r="N491" s="33" t="s">
        <v>3273</v>
      </c>
      <c r="O491" s="33">
        <v>211</v>
      </c>
      <c r="P491" s="33" t="s">
        <v>3273</v>
      </c>
      <c r="Q491" s="33">
        <v>40</v>
      </c>
      <c r="R491" s="33" t="s">
        <v>3277</v>
      </c>
    </row>
    <row r="492" spans="1:18" x14ac:dyDescent="0.2">
      <c r="A492" s="33" t="s">
        <v>3722</v>
      </c>
      <c r="B492" s="33" t="s">
        <v>3723</v>
      </c>
      <c r="C492" s="33" t="str">
        <f>LEFT(B492,FIND(",",B492,1)-1)</f>
        <v>Okaloosa County</v>
      </c>
      <c r="D492" s="33" t="str">
        <f>RIGHT(B492,LEN(B492)-(FIND(",",B492,1)+1))</f>
        <v>Florida</v>
      </c>
      <c r="E492" s="33">
        <v>45391</v>
      </c>
      <c r="F492" s="33" t="s">
        <v>3276</v>
      </c>
      <c r="G492" s="33">
        <v>1</v>
      </c>
      <c r="H492" s="33" t="s">
        <v>3272</v>
      </c>
      <c r="I492" s="33">
        <v>1</v>
      </c>
      <c r="J492" s="33" t="s">
        <v>3272</v>
      </c>
      <c r="K492" s="33">
        <v>2019</v>
      </c>
      <c r="L492" s="33">
        <v>10</v>
      </c>
      <c r="M492" s="33">
        <v>1682</v>
      </c>
      <c r="N492" s="33" t="s">
        <v>3278</v>
      </c>
      <c r="O492" s="33">
        <v>405</v>
      </c>
      <c r="P492" s="33" t="s">
        <v>3278</v>
      </c>
      <c r="Q492" s="33">
        <v>90</v>
      </c>
      <c r="R492" s="33" t="s">
        <v>3278</v>
      </c>
    </row>
    <row r="493" spans="1:18" x14ac:dyDescent="0.2">
      <c r="A493" s="33" t="s">
        <v>3722</v>
      </c>
      <c r="B493" s="33" t="s">
        <v>3723</v>
      </c>
      <c r="C493" s="33" t="str">
        <f>LEFT(B493,FIND(",",B493,1)-1)</f>
        <v>Okaloosa County</v>
      </c>
      <c r="D493" s="33" t="str">
        <f>RIGHT(B493,LEN(B493)-(FIND(",",B493,1)+1))</f>
        <v>Florida</v>
      </c>
      <c r="E493" s="33">
        <v>54194</v>
      </c>
      <c r="F493" s="33" t="s">
        <v>3271</v>
      </c>
      <c r="G493" s="33">
        <v>1</v>
      </c>
      <c r="H493" s="33" t="s">
        <v>3272</v>
      </c>
      <c r="I493" s="33">
        <v>1</v>
      </c>
      <c r="J493" s="33" t="s">
        <v>3272</v>
      </c>
      <c r="K493" s="33">
        <v>2019</v>
      </c>
      <c r="L493" s="33">
        <v>27</v>
      </c>
      <c r="M493" s="33">
        <v>12250</v>
      </c>
      <c r="N493" s="33" t="s">
        <v>3278</v>
      </c>
      <c r="O493" s="33">
        <v>2779</v>
      </c>
      <c r="P493" s="33" t="s">
        <v>3278</v>
      </c>
      <c r="Q493" s="33">
        <v>354</v>
      </c>
      <c r="R493" s="33" t="s">
        <v>3278</v>
      </c>
    </row>
    <row r="494" spans="1:18" x14ac:dyDescent="0.2">
      <c r="A494" s="33" t="s">
        <v>3722</v>
      </c>
      <c r="B494" s="33" t="s">
        <v>3723</v>
      </c>
      <c r="C494" s="33" t="str">
        <f>LEFT(B494,FIND(",",B494,1)-1)</f>
        <v>Okaloosa County</v>
      </c>
      <c r="D494" s="33" t="str">
        <f>RIGHT(B494,LEN(B494)-(FIND(",",B494,1)+1))</f>
        <v>Florida</v>
      </c>
      <c r="E494" s="33">
        <v>81291</v>
      </c>
      <c r="F494" s="33" t="s">
        <v>3279</v>
      </c>
      <c r="G494" s="33">
        <v>1</v>
      </c>
      <c r="H494" s="33" t="s">
        <v>3272</v>
      </c>
      <c r="I494" s="33">
        <v>1</v>
      </c>
      <c r="J494" s="33" t="s">
        <v>3272</v>
      </c>
      <c r="K494" s="33">
        <v>2019</v>
      </c>
      <c r="L494" s="33">
        <v>12</v>
      </c>
      <c r="M494" s="33">
        <v>1841</v>
      </c>
      <c r="N494" s="33" t="s">
        <v>3278</v>
      </c>
      <c r="O494" s="33">
        <v>372</v>
      </c>
      <c r="P494" s="33" t="s">
        <v>3278</v>
      </c>
      <c r="Q494" s="33">
        <v>71</v>
      </c>
      <c r="R494" s="33" t="s">
        <v>3277</v>
      </c>
    </row>
    <row r="495" spans="1:18" x14ac:dyDescent="0.2">
      <c r="A495" s="33" t="s">
        <v>3724</v>
      </c>
      <c r="B495" s="33" t="s">
        <v>3725</v>
      </c>
      <c r="C495" s="33" t="str">
        <f>LEFT(B495,FIND(",",B495,1)-1)</f>
        <v>Okeechobee County</v>
      </c>
      <c r="D495" s="33" t="str">
        <f>RIGHT(B495,LEN(B495)-(FIND(",",B495,1)+1))</f>
        <v>Florida</v>
      </c>
      <c r="E495" s="33">
        <v>54194</v>
      </c>
      <c r="F495" s="33" t="s">
        <v>3271</v>
      </c>
      <c r="G495" s="33">
        <v>1</v>
      </c>
      <c r="H495" s="33" t="s">
        <v>3272</v>
      </c>
      <c r="I495" s="33">
        <v>1</v>
      </c>
      <c r="J495" s="33" t="s">
        <v>3272</v>
      </c>
      <c r="K495" s="33">
        <v>2019</v>
      </c>
      <c r="L495" s="33">
        <v>7</v>
      </c>
      <c r="M495" s="33">
        <v>2903</v>
      </c>
      <c r="N495" s="33" t="s">
        <v>3278</v>
      </c>
      <c r="O495" s="33">
        <v>616</v>
      </c>
      <c r="P495" s="33" t="s">
        <v>3278</v>
      </c>
      <c r="Q495" s="33">
        <v>51</v>
      </c>
      <c r="R495" s="33" t="s">
        <v>3277</v>
      </c>
    </row>
    <row r="496" spans="1:18" x14ac:dyDescent="0.2">
      <c r="A496" s="33" t="s">
        <v>3726</v>
      </c>
      <c r="B496" s="33" t="s">
        <v>3727</v>
      </c>
      <c r="C496" s="33" t="str">
        <f>LEFT(B496,FIND(",",B496,1)-1)</f>
        <v>Orange County</v>
      </c>
      <c r="D496" s="33" t="str">
        <f>RIGHT(B496,LEN(B496)-(FIND(",",B496,1)+1))</f>
        <v>Florida</v>
      </c>
      <c r="E496" s="33">
        <v>45391</v>
      </c>
      <c r="F496" s="33" t="s">
        <v>3276</v>
      </c>
      <c r="G496" s="33">
        <v>1</v>
      </c>
      <c r="H496" s="33" t="s">
        <v>3272</v>
      </c>
      <c r="I496" s="33">
        <v>1</v>
      </c>
      <c r="J496" s="33" t="s">
        <v>3272</v>
      </c>
      <c r="K496" s="33">
        <v>2019</v>
      </c>
      <c r="L496" s="33">
        <v>55</v>
      </c>
      <c r="M496" s="33">
        <v>14245</v>
      </c>
      <c r="N496" s="33" t="s">
        <v>3278</v>
      </c>
      <c r="O496" s="33">
        <v>3580</v>
      </c>
      <c r="P496" s="33" t="s">
        <v>3278</v>
      </c>
      <c r="Q496" s="33">
        <v>627</v>
      </c>
      <c r="R496" s="33" t="s">
        <v>3273</v>
      </c>
    </row>
    <row r="497" spans="1:18" x14ac:dyDescent="0.2">
      <c r="A497" s="33" t="s">
        <v>3726</v>
      </c>
      <c r="B497" s="33" t="s">
        <v>3727</v>
      </c>
      <c r="C497" s="33" t="str">
        <f>LEFT(B497,FIND(",",B497,1)-1)</f>
        <v>Orange County</v>
      </c>
      <c r="D497" s="33" t="str">
        <f>RIGHT(B497,LEN(B497)-(FIND(",",B497,1)+1))</f>
        <v>Florida</v>
      </c>
      <c r="E497" s="33">
        <v>54194</v>
      </c>
      <c r="F497" s="33" t="s">
        <v>3271</v>
      </c>
      <c r="G497" s="33">
        <v>1</v>
      </c>
      <c r="H497" s="33" t="s">
        <v>3272</v>
      </c>
      <c r="I497" s="33">
        <v>1</v>
      </c>
      <c r="J497" s="33" t="s">
        <v>3272</v>
      </c>
      <c r="K497" s="33">
        <v>2019</v>
      </c>
      <c r="L497" s="33">
        <v>113</v>
      </c>
      <c r="M497" s="33">
        <v>54039</v>
      </c>
      <c r="N497" s="33" t="s">
        <v>3278</v>
      </c>
      <c r="O497" s="33">
        <v>12674</v>
      </c>
      <c r="P497" s="33" t="s">
        <v>3278</v>
      </c>
      <c r="Q497" s="33">
        <v>1444</v>
      </c>
      <c r="R497" s="33" t="s">
        <v>3278</v>
      </c>
    </row>
    <row r="498" spans="1:18" x14ac:dyDescent="0.2">
      <c r="A498" s="33" t="s">
        <v>3726</v>
      </c>
      <c r="B498" s="33" t="s">
        <v>3727</v>
      </c>
      <c r="C498" s="33" t="str">
        <f>LEFT(B498,FIND(",",B498,1)-1)</f>
        <v>Orange County</v>
      </c>
      <c r="D498" s="33" t="str">
        <f>RIGHT(B498,LEN(B498)-(FIND(",",B498,1)+1))</f>
        <v>Florida</v>
      </c>
      <c r="E498" s="33">
        <v>81291</v>
      </c>
      <c r="F498" s="33" t="s">
        <v>3279</v>
      </c>
      <c r="G498" s="33">
        <v>1</v>
      </c>
      <c r="H498" s="33" t="s">
        <v>3272</v>
      </c>
      <c r="I498" s="33">
        <v>1</v>
      </c>
      <c r="J498" s="33" t="s">
        <v>3272</v>
      </c>
      <c r="K498" s="33">
        <v>2019</v>
      </c>
      <c r="L498" s="33">
        <v>73</v>
      </c>
      <c r="M498" s="33">
        <v>10569</v>
      </c>
      <c r="N498" s="33" t="s">
        <v>3273</v>
      </c>
      <c r="O498" s="33">
        <v>2552</v>
      </c>
      <c r="P498" s="33" t="s">
        <v>3273</v>
      </c>
      <c r="Q498" s="33">
        <v>479</v>
      </c>
      <c r="R498" s="33" t="s">
        <v>3278</v>
      </c>
    </row>
    <row r="499" spans="1:18" x14ac:dyDescent="0.2">
      <c r="A499" s="33" t="s">
        <v>3728</v>
      </c>
      <c r="B499" s="33" t="s">
        <v>3729</v>
      </c>
      <c r="C499" s="33" t="str">
        <f>LEFT(B499,FIND(",",B499,1)-1)</f>
        <v>Osceola County</v>
      </c>
      <c r="D499" s="33" t="str">
        <f>RIGHT(B499,LEN(B499)-(FIND(",",B499,1)+1))</f>
        <v>Florida</v>
      </c>
      <c r="E499" s="33">
        <v>45391</v>
      </c>
      <c r="F499" s="33" t="s">
        <v>3276</v>
      </c>
      <c r="G499" s="33">
        <v>1</v>
      </c>
      <c r="H499" s="33" t="s">
        <v>3272</v>
      </c>
      <c r="I499" s="33">
        <v>1</v>
      </c>
      <c r="J499" s="33" t="s">
        <v>3272</v>
      </c>
      <c r="K499" s="33">
        <v>2019</v>
      </c>
      <c r="L499" s="33">
        <v>9</v>
      </c>
      <c r="M499" s="33">
        <v>2185</v>
      </c>
      <c r="N499" s="33" t="s">
        <v>3277</v>
      </c>
      <c r="O499" s="33">
        <v>535</v>
      </c>
      <c r="P499" s="33" t="s">
        <v>3277</v>
      </c>
      <c r="Q499" s="33">
        <v>105</v>
      </c>
      <c r="R499" s="33" t="s">
        <v>3277</v>
      </c>
    </row>
    <row r="500" spans="1:18" x14ac:dyDescent="0.2">
      <c r="A500" s="33" t="s">
        <v>3728</v>
      </c>
      <c r="B500" s="33" t="s">
        <v>3729</v>
      </c>
      <c r="C500" s="33" t="str">
        <f>LEFT(B500,FIND(",",B500,1)-1)</f>
        <v>Osceola County</v>
      </c>
      <c r="D500" s="33" t="str">
        <f>RIGHT(B500,LEN(B500)-(FIND(",",B500,1)+1))</f>
        <v>Florida</v>
      </c>
      <c r="E500" s="33">
        <v>54194</v>
      </c>
      <c r="F500" s="33" t="s">
        <v>3271</v>
      </c>
      <c r="G500" s="33">
        <v>1</v>
      </c>
      <c r="H500" s="33" t="s">
        <v>3272</v>
      </c>
      <c r="I500" s="33">
        <v>1</v>
      </c>
      <c r="J500" s="33" t="s">
        <v>3272</v>
      </c>
      <c r="K500" s="33">
        <v>2019</v>
      </c>
      <c r="L500" s="33">
        <v>22</v>
      </c>
      <c r="M500" s="33">
        <v>8167</v>
      </c>
      <c r="N500" s="33" t="s">
        <v>3278</v>
      </c>
      <c r="O500" s="33">
        <v>1960</v>
      </c>
      <c r="P500" s="33" t="s">
        <v>3278</v>
      </c>
      <c r="Q500" s="33">
        <v>202</v>
      </c>
      <c r="R500" s="33" t="s">
        <v>3273</v>
      </c>
    </row>
    <row r="501" spans="1:18" x14ac:dyDescent="0.2">
      <c r="A501" s="33" t="s">
        <v>3728</v>
      </c>
      <c r="B501" s="33" t="s">
        <v>3729</v>
      </c>
      <c r="C501" s="33" t="str">
        <f>LEFT(B501,FIND(",",B501,1)-1)</f>
        <v>Osceola County</v>
      </c>
      <c r="D501" s="33" t="str">
        <f>RIGHT(B501,LEN(B501)-(FIND(",",B501,1)+1))</f>
        <v>Florida</v>
      </c>
      <c r="E501" s="33">
        <v>81291</v>
      </c>
      <c r="F501" s="33" t="s">
        <v>3279</v>
      </c>
      <c r="G501" s="33">
        <v>1</v>
      </c>
      <c r="H501" s="33" t="s">
        <v>3272</v>
      </c>
      <c r="I501" s="33">
        <v>1</v>
      </c>
      <c r="J501" s="33" t="s">
        <v>3272</v>
      </c>
      <c r="K501" s="33">
        <v>2019</v>
      </c>
      <c r="L501" s="33">
        <v>23</v>
      </c>
      <c r="M501" s="33">
        <v>1172</v>
      </c>
      <c r="N501" s="33" t="s">
        <v>3278</v>
      </c>
      <c r="O501" s="33">
        <v>265</v>
      </c>
      <c r="P501" s="33" t="s">
        <v>3278</v>
      </c>
      <c r="Q501" s="33">
        <v>57</v>
      </c>
      <c r="R501" s="33" t="s">
        <v>3278</v>
      </c>
    </row>
    <row r="502" spans="1:18" x14ac:dyDescent="0.2">
      <c r="A502" s="33" t="s">
        <v>3730</v>
      </c>
      <c r="B502" s="33" t="s">
        <v>3731</v>
      </c>
      <c r="C502" s="33" t="str">
        <f>LEFT(B502,FIND(",",B502,1)-1)</f>
        <v>Palm Beach County</v>
      </c>
      <c r="D502" s="33" t="str">
        <f>RIGHT(B502,LEN(B502)-(FIND(",",B502,1)+1))</f>
        <v>Florida</v>
      </c>
      <c r="E502" s="33">
        <v>45391</v>
      </c>
      <c r="F502" s="33" t="s">
        <v>3276</v>
      </c>
      <c r="G502" s="33">
        <v>1</v>
      </c>
      <c r="H502" s="33" t="s">
        <v>3272</v>
      </c>
      <c r="I502" s="33">
        <v>1</v>
      </c>
      <c r="J502" s="33" t="s">
        <v>3272</v>
      </c>
      <c r="K502" s="33">
        <v>2019</v>
      </c>
      <c r="L502" s="33">
        <v>73</v>
      </c>
      <c r="M502" s="33">
        <v>15464</v>
      </c>
      <c r="N502" s="33" t="s">
        <v>3273</v>
      </c>
      <c r="O502" s="33">
        <v>3853</v>
      </c>
      <c r="P502" s="33" t="s">
        <v>3273</v>
      </c>
      <c r="Q502" s="33">
        <v>738</v>
      </c>
      <c r="R502" s="33" t="s">
        <v>3273</v>
      </c>
    </row>
    <row r="503" spans="1:18" x14ac:dyDescent="0.2">
      <c r="A503" s="33" t="s">
        <v>3730</v>
      </c>
      <c r="B503" s="33" t="s">
        <v>3731</v>
      </c>
      <c r="C503" s="33" t="str">
        <f>LEFT(B503,FIND(",",B503,1)-1)</f>
        <v>Palm Beach County</v>
      </c>
      <c r="D503" s="33" t="str">
        <f>RIGHT(B503,LEN(B503)-(FIND(",",B503,1)+1))</f>
        <v>Florida</v>
      </c>
      <c r="E503" s="33">
        <v>54194</v>
      </c>
      <c r="F503" s="33" t="s">
        <v>3271</v>
      </c>
      <c r="G503" s="33">
        <v>1</v>
      </c>
      <c r="H503" s="33" t="s">
        <v>3272</v>
      </c>
      <c r="I503" s="33">
        <v>1</v>
      </c>
      <c r="J503" s="33" t="s">
        <v>3272</v>
      </c>
      <c r="K503" s="33">
        <v>2019</v>
      </c>
      <c r="L503" s="33">
        <v>236</v>
      </c>
      <c r="M503" s="33">
        <v>100895</v>
      </c>
      <c r="N503" s="33" t="s">
        <v>3278</v>
      </c>
      <c r="O503" s="33">
        <v>23488</v>
      </c>
      <c r="P503" s="33" t="s">
        <v>3278</v>
      </c>
      <c r="Q503" s="33">
        <v>2300</v>
      </c>
      <c r="R503" s="33" t="s">
        <v>3278</v>
      </c>
    </row>
    <row r="504" spans="1:18" x14ac:dyDescent="0.2">
      <c r="A504" s="33" t="s">
        <v>3730</v>
      </c>
      <c r="B504" s="33" t="s">
        <v>3731</v>
      </c>
      <c r="C504" s="33" t="str">
        <f>LEFT(B504,FIND(",",B504,1)-1)</f>
        <v>Palm Beach County</v>
      </c>
      <c r="D504" s="33" t="str">
        <f>RIGHT(B504,LEN(B504)-(FIND(",",B504,1)+1))</f>
        <v>Florida</v>
      </c>
      <c r="E504" s="33">
        <v>81291</v>
      </c>
      <c r="F504" s="33" t="s">
        <v>3279</v>
      </c>
      <c r="G504" s="33">
        <v>1</v>
      </c>
      <c r="H504" s="33" t="s">
        <v>3272</v>
      </c>
      <c r="I504" s="33">
        <v>1</v>
      </c>
      <c r="J504" s="33" t="s">
        <v>3272</v>
      </c>
      <c r="K504" s="33">
        <v>2019</v>
      </c>
      <c r="L504" s="33">
        <v>117</v>
      </c>
      <c r="M504" s="33">
        <v>12269</v>
      </c>
      <c r="N504" s="33" t="s">
        <v>3278</v>
      </c>
      <c r="O504" s="33">
        <v>2916</v>
      </c>
      <c r="P504" s="33" t="s">
        <v>3278</v>
      </c>
      <c r="Q504" s="33">
        <v>522</v>
      </c>
      <c r="R504" s="33" t="s">
        <v>3278</v>
      </c>
    </row>
    <row r="505" spans="1:18" x14ac:dyDescent="0.2">
      <c r="A505" s="33" t="s">
        <v>3732</v>
      </c>
      <c r="B505" s="33" t="s">
        <v>3733</v>
      </c>
      <c r="C505" s="33" t="str">
        <f>LEFT(B505,FIND(",",B505,1)-1)</f>
        <v>Pasco County</v>
      </c>
      <c r="D505" s="33" t="str">
        <f>RIGHT(B505,LEN(B505)-(FIND(",",B505,1)+1))</f>
        <v>Florida</v>
      </c>
      <c r="E505" s="33">
        <v>45391</v>
      </c>
      <c r="F505" s="33" t="s">
        <v>3276</v>
      </c>
      <c r="G505" s="33">
        <v>1</v>
      </c>
      <c r="H505" s="33" t="s">
        <v>3272</v>
      </c>
      <c r="I505" s="33">
        <v>1</v>
      </c>
      <c r="J505" s="33" t="s">
        <v>3272</v>
      </c>
      <c r="K505" s="33">
        <v>2019</v>
      </c>
      <c r="L505" s="33">
        <v>18</v>
      </c>
      <c r="M505" s="33">
        <v>4200</v>
      </c>
      <c r="N505" s="33" t="s">
        <v>3273</v>
      </c>
      <c r="O505" s="33">
        <v>1078</v>
      </c>
      <c r="P505" s="33" t="s">
        <v>3273</v>
      </c>
      <c r="Q505" s="33">
        <v>196</v>
      </c>
      <c r="R505" s="33" t="s">
        <v>3273</v>
      </c>
    </row>
    <row r="506" spans="1:18" x14ac:dyDescent="0.2">
      <c r="A506" s="33" t="s">
        <v>3732</v>
      </c>
      <c r="B506" s="33" t="s">
        <v>3733</v>
      </c>
      <c r="C506" s="33" t="str">
        <f>LEFT(B506,FIND(",",B506,1)-1)</f>
        <v>Pasco County</v>
      </c>
      <c r="D506" s="33" t="str">
        <f>RIGHT(B506,LEN(B506)-(FIND(",",B506,1)+1))</f>
        <v>Florida</v>
      </c>
      <c r="E506" s="33">
        <v>54194</v>
      </c>
      <c r="F506" s="33" t="s">
        <v>3271</v>
      </c>
      <c r="G506" s="33">
        <v>1</v>
      </c>
      <c r="H506" s="33" t="s">
        <v>3272</v>
      </c>
      <c r="I506" s="33">
        <v>1</v>
      </c>
      <c r="J506" s="33" t="s">
        <v>3272</v>
      </c>
      <c r="K506" s="33">
        <v>2019</v>
      </c>
      <c r="L506" s="33">
        <v>67</v>
      </c>
      <c r="M506" s="33">
        <v>23091</v>
      </c>
      <c r="N506" s="33" t="s">
        <v>3278</v>
      </c>
      <c r="O506" s="33">
        <v>5214</v>
      </c>
      <c r="P506" s="33" t="s">
        <v>3278</v>
      </c>
      <c r="Q506" s="33">
        <v>614</v>
      </c>
      <c r="R506" s="33" t="s">
        <v>3278</v>
      </c>
    </row>
    <row r="507" spans="1:18" x14ac:dyDescent="0.2">
      <c r="A507" s="33" t="s">
        <v>3732</v>
      </c>
      <c r="B507" s="33" t="s">
        <v>3733</v>
      </c>
      <c r="C507" s="33" t="str">
        <f>LEFT(B507,FIND(",",B507,1)-1)</f>
        <v>Pasco County</v>
      </c>
      <c r="D507" s="33" t="str">
        <f>RIGHT(B507,LEN(B507)-(FIND(",",B507,1)+1))</f>
        <v>Florida</v>
      </c>
      <c r="E507" s="33">
        <v>81291</v>
      </c>
      <c r="F507" s="33" t="s">
        <v>3279</v>
      </c>
      <c r="G507" s="33">
        <v>1</v>
      </c>
      <c r="H507" s="33" t="s">
        <v>3272</v>
      </c>
      <c r="I507" s="33">
        <v>1</v>
      </c>
      <c r="J507" s="33" t="s">
        <v>3272</v>
      </c>
      <c r="K507" s="33">
        <v>2019</v>
      </c>
      <c r="L507" s="33">
        <v>36</v>
      </c>
      <c r="M507" s="33">
        <v>2801</v>
      </c>
      <c r="N507" s="33" t="s">
        <v>3278</v>
      </c>
      <c r="O507" s="33">
        <v>643</v>
      </c>
      <c r="P507" s="33" t="s">
        <v>3278</v>
      </c>
      <c r="Q507" s="33">
        <v>116</v>
      </c>
      <c r="R507" s="33" t="s">
        <v>3273</v>
      </c>
    </row>
    <row r="508" spans="1:18" x14ac:dyDescent="0.2">
      <c r="A508" s="33" t="s">
        <v>3734</v>
      </c>
      <c r="B508" s="33" t="s">
        <v>3735</v>
      </c>
      <c r="C508" s="33" t="str">
        <f>LEFT(B508,FIND(",",B508,1)-1)</f>
        <v>Pinellas County</v>
      </c>
      <c r="D508" s="33" t="str">
        <f>RIGHT(B508,LEN(B508)-(FIND(",",B508,1)+1))</f>
        <v>Florida</v>
      </c>
      <c r="E508" s="33">
        <v>45391</v>
      </c>
      <c r="F508" s="33" t="s">
        <v>3276</v>
      </c>
      <c r="G508" s="33">
        <v>1</v>
      </c>
      <c r="H508" s="33" t="s">
        <v>3272</v>
      </c>
      <c r="I508" s="33">
        <v>1</v>
      </c>
      <c r="J508" s="33" t="s">
        <v>3272</v>
      </c>
      <c r="K508" s="33">
        <v>2019</v>
      </c>
      <c r="L508" s="33">
        <v>59</v>
      </c>
      <c r="M508" s="33">
        <v>15981</v>
      </c>
      <c r="N508" s="33" t="s">
        <v>3278</v>
      </c>
      <c r="O508" s="33">
        <v>4056</v>
      </c>
      <c r="P508" s="33" t="s">
        <v>3278</v>
      </c>
      <c r="Q508" s="33">
        <v>726</v>
      </c>
      <c r="R508" s="33" t="s">
        <v>3278</v>
      </c>
    </row>
    <row r="509" spans="1:18" x14ac:dyDescent="0.2">
      <c r="A509" s="33" t="s">
        <v>3734</v>
      </c>
      <c r="B509" s="33" t="s">
        <v>3735</v>
      </c>
      <c r="C509" s="33" t="str">
        <f>LEFT(B509,FIND(",",B509,1)-1)</f>
        <v>Pinellas County</v>
      </c>
      <c r="D509" s="33" t="str">
        <f>RIGHT(B509,LEN(B509)-(FIND(",",B509,1)+1))</f>
        <v>Florida</v>
      </c>
      <c r="E509" s="33">
        <v>54194</v>
      </c>
      <c r="F509" s="33" t="s">
        <v>3271</v>
      </c>
      <c r="G509" s="33">
        <v>1</v>
      </c>
      <c r="H509" s="33" t="s">
        <v>3272</v>
      </c>
      <c r="I509" s="33">
        <v>1</v>
      </c>
      <c r="J509" s="33" t="s">
        <v>3272</v>
      </c>
      <c r="K509" s="33">
        <v>2019</v>
      </c>
      <c r="L509" s="33">
        <v>158</v>
      </c>
      <c r="M509" s="33">
        <v>66910</v>
      </c>
      <c r="N509" s="33" t="s">
        <v>3278</v>
      </c>
      <c r="O509" s="33">
        <v>15620</v>
      </c>
      <c r="P509" s="33" t="s">
        <v>3278</v>
      </c>
      <c r="Q509" s="33">
        <v>1595</v>
      </c>
      <c r="R509" s="33" t="s">
        <v>3278</v>
      </c>
    </row>
    <row r="510" spans="1:18" x14ac:dyDescent="0.2">
      <c r="A510" s="33" t="s">
        <v>3734</v>
      </c>
      <c r="B510" s="33" t="s">
        <v>3735</v>
      </c>
      <c r="C510" s="33" t="str">
        <f>LEFT(B510,FIND(",",B510,1)-1)</f>
        <v>Pinellas County</v>
      </c>
      <c r="D510" s="33" t="str">
        <f>RIGHT(B510,LEN(B510)-(FIND(",",B510,1)+1))</f>
        <v>Florida</v>
      </c>
      <c r="E510" s="33">
        <v>81291</v>
      </c>
      <c r="F510" s="33" t="s">
        <v>3279</v>
      </c>
      <c r="G510" s="33">
        <v>1</v>
      </c>
      <c r="H510" s="33" t="s">
        <v>3272</v>
      </c>
      <c r="I510" s="33">
        <v>1</v>
      </c>
      <c r="J510" s="33" t="s">
        <v>3272</v>
      </c>
      <c r="K510" s="33">
        <v>2019</v>
      </c>
      <c r="L510" s="33">
        <v>94</v>
      </c>
      <c r="M510" s="33">
        <v>8296</v>
      </c>
      <c r="N510" s="33" t="s">
        <v>3278</v>
      </c>
      <c r="O510" s="33">
        <v>1947</v>
      </c>
      <c r="P510" s="33" t="s">
        <v>3278</v>
      </c>
      <c r="Q510" s="33">
        <v>400</v>
      </c>
      <c r="R510" s="33" t="s">
        <v>3278</v>
      </c>
    </row>
    <row r="511" spans="1:18" x14ac:dyDescent="0.2">
      <c r="A511" s="33" t="s">
        <v>3736</v>
      </c>
      <c r="B511" s="33" t="s">
        <v>3737</v>
      </c>
      <c r="C511" s="33" t="str">
        <f>LEFT(B511,FIND(",",B511,1)-1)</f>
        <v>Polk County</v>
      </c>
      <c r="D511" s="33" t="str">
        <f>RIGHT(B511,LEN(B511)-(FIND(",",B511,1)+1))</f>
        <v>Florida</v>
      </c>
      <c r="E511" s="33">
        <v>45391</v>
      </c>
      <c r="F511" s="33" t="s">
        <v>3276</v>
      </c>
      <c r="G511" s="33">
        <v>1</v>
      </c>
      <c r="H511" s="33" t="s">
        <v>3272</v>
      </c>
      <c r="I511" s="33">
        <v>1</v>
      </c>
      <c r="J511" s="33" t="s">
        <v>3272</v>
      </c>
      <c r="K511" s="33">
        <v>2019</v>
      </c>
      <c r="L511" s="33">
        <v>17</v>
      </c>
      <c r="M511" s="33">
        <v>3464</v>
      </c>
      <c r="N511" s="33" t="s">
        <v>3277</v>
      </c>
      <c r="O511" s="33">
        <v>852</v>
      </c>
      <c r="P511" s="33" t="s">
        <v>3277</v>
      </c>
      <c r="Q511" s="33">
        <v>175</v>
      </c>
      <c r="R511" s="33" t="s">
        <v>3277</v>
      </c>
    </row>
    <row r="512" spans="1:18" x14ac:dyDescent="0.2">
      <c r="A512" s="33" t="s">
        <v>3736</v>
      </c>
      <c r="B512" s="33" t="s">
        <v>3737</v>
      </c>
      <c r="C512" s="33" t="str">
        <f>LEFT(B512,FIND(",",B512,1)-1)</f>
        <v>Polk County</v>
      </c>
      <c r="D512" s="33" t="str">
        <f>RIGHT(B512,LEN(B512)-(FIND(",",B512,1)+1))</f>
        <v>Florida</v>
      </c>
      <c r="E512" s="33">
        <v>54194</v>
      </c>
      <c r="F512" s="33" t="s">
        <v>3271</v>
      </c>
      <c r="G512" s="33">
        <v>1</v>
      </c>
      <c r="H512" s="33" t="s">
        <v>3272</v>
      </c>
      <c r="I512" s="33">
        <v>1</v>
      </c>
      <c r="J512" s="33" t="s">
        <v>3272</v>
      </c>
      <c r="K512" s="33">
        <v>2019</v>
      </c>
      <c r="L512" s="33">
        <v>59</v>
      </c>
      <c r="M512" s="33">
        <v>25423</v>
      </c>
      <c r="N512" s="33" t="s">
        <v>3278</v>
      </c>
      <c r="O512" s="33">
        <v>6545</v>
      </c>
      <c r="P512" s="33" t="s">
        <v>3278</v>
      </c>
      <c r="Q512" s="33">
        <v>748</v>
      </c>
      <c r="R512" s="33" t="s">
        <v>3278</v>
      </c>
    </row>
    <row r="513" spans="1:18" x14ac:dyDescent="0.2">
      <c r="A513" s="33" t="s">
        <v>3736</v>
      </c>
      <c r="B513" s="33" t="s">
        <v>3737</v>
      </c>
      <c r="C513" s="33" t="str">
        <f>LEFT(B513,FIND(",",B513,1)-1)</f>
        <v>Polk County</v>
      </c>
      <c r="D513" s="33" t="str">
        <f>RIGHT(B513,LEN(B513)-(FIND(",",B513,1)+1))</f>
        <v>Florida</v>
      </c>
      <c r="E513" s="33">
        <v>81291</v>
      </c>
      <c r="F513" s="33" t="s">
        <v>3279</v>
      </c>
      <c r="G513" s="33">
        <v>1</v>
      </c>
      <c r="H513" s="33" t="s">
        <v>3272</v>
      </c>
      <c r="I513" s="33">
        <v>1</v>
      </c>
      <c r="J513" s="33" t="s">
        <v>3272</v>
      </c>
      <c r="K513" s="33">
        <v>2019</v>
      </c>
      <c r="L513" s="33">
        <v>27</v>
      </c>
      <c r="M513" s="33">
        <v>2396</v>
      </c>
      <c r="N513" s="33" t="s">
        <v>3278</v>
      </c>
      <c r="O513" s="33">
        <v>578</v>
      </c>
      <c r="P513" s="33" t="s">
        <v>3278</v>
      </c>
      <c r="Q513" s="33">
        <v>110</v>
      </c>
      <c r="R513" s="33" t="s">
        <v>3278</v>
      </c>
    </row>
    <row r="514" spans="1:18" x14ac:dyDescent="0.2">
      <c r="A514" s="33" t="s">
        <v>3738</v>
      </c>
      <c r="B514" s="33" t="s">
        <v>3739</v>
      </c>
      <c r="C514" s="33" t="str">
        <f>LEFT(B514,FIND(",",B514,1)-1)</f>
        <v>Putnam County</v>
      </c>
      <c r="D514" s="33" t="str">
        <f>RIGHT(B514,LEN(B514)-(FIND(",",B514,1)+1))</f>
        <v>Florida</v>
      </c>
      <c r="E514" s="33">
        <v>54194</v>
      </c>
      <c r="F514" s="33" t="s">
        <v>3271</v>
      </c>
      <c r="G514" s="33">
        <v>1</v>
      </c>
      <c r="H514" s="33" t="s">
        <v>3272</v>
      </c>
      <c r="I514" s="33">
        <v>1</v>
      </c>
      <c r="J514" s="33" t="s">
        <v>3272</v>
      </c>
      <c r="K514" s="33">
        <v>2019</v>
      </c>
      <c r="L514" s="33">
        <v>7</v>
      </c>
      <c r="M514" s="33">
        <v>2090</v>
      </c>
      <c r="N514" s="33" t="s">
        <v>3273</v>
      </c>
      <c r="O514" s="33">
        <v>493</v>
      </c>
      <c r="P514" s="33" t="s">
        <v>3273</v>
      </c>
      <c r="Q514" s="33">
        <v>65</v>
      </c>
      <c r="R514" s="33" t="s">
        <v>3277</v>
      </c>
    </row>
    <row r="515" spans="1:18" x14ac:dyDescent="0.2">
      <c r="A515" s="33" t="s">
        <v>3740</v>
      </c>
      <c r="B515" s="33" t="s">
        <v>3741</v>
      </c>
      <c r="C515" s="33" t="str">
        <f>LEFT(B515,FIND(",",B515,1)-1)</f>
        <v>St. Johns County</v>
      </c>
      <c r="D515" s="33" t="str">
        <f>RIGHT(B515,LEN(B515)-(FIND(",",B515,1)+1))</f>
        <v>Florida</v>
      </c>
      <c r="E515" s="33">
        <v>45391</v>
      </c>
      <c r="F515" s="33" t="s">
        <v>3276</v>
      </c>
      <c r="G515" s="33">
        <v>1</v>
      </c>
      <c r="H515" s="33" t="s">
        <v>3272</v>
      </c>
      <c r="I515" s="33">
        <v>1</v>
      </c>
      <c r="J515" s="33" t="s">
        <v>3272</v>
      </c>
      <c r="K515" s="33">
        <v>2019</v>
      </c>
      <c r="L515" s="33">
        <v>8</v>
      </c>
      <c r="M515" s="33">
        <v>2017</v>
      </c>
      <c r="N515" s="33" t="s">
        <v>3277</v>
      </c>
      <c r="O515" s="33">
        <v>499</v>
      </c>
      <c r="P515" s="33" t="s">
        <v>3277</v>
      </c>
      <c r="Q515" s="33">
        <v>108</v>
      </c>
      <c r="R515" s="33" t="s">
        <v>3277</v>
      </c>
    </row>
    <row r="516" spans="1:18" x14ac:dyDescent="0.2">
      <c r="A516" s="33" t="s">
        <v>3740</v>
      </c>
      <c r="B516" s="33" t="s">
        <v>3741</v>
      </c>
      <c r="C516" s="33" t="str">
        <f>LEFT(B516,FIND(",",B516,1)-1)</f>
        <v>St. Johns County</v>
      </c>
      <c r="D516" s="33" t="str">
        <f>RIGHT(B516,LEN(B516)-(FIND(",",B516,1)+1))</f>
        <v>Florida</v>
      </c>
      <c r="E516" s="33">
        <v>54194</v>
      </c>
      <c r="F516" s="33" t="s">
        <v>3271</v>
      </c>
      <c r="G516" s="33">
        <v>1</v>
      </c>
      <c r="H516" s="33" t="s">
        <v>3272</v>
      </c>
      <c r="I516" s="33">
        <v>1</v>
      </c>
      <c r="J516" s="33" t="s">
        <v>3272</v>
      </c>
      <c r="K516" s="33">
        <v>2019</v>
      </c>
      <c r="L516" s="33">
        <v>39</v>
      </c>
      <c r="M516" s="33">
        <v>13321</v>
      </c>
      <c r="N516" s="33" t="s">
        <v>3278</v>
      </c>
      <c r="O516" s="33">
        <v>3298</v>
      </c>
      <c r="P516" s="33" t="s">
        <v>3273</v>
      </c>
      <c r="Q516" s="33">
        <v>426</v>
      </c>
      <c r="R516" s="33" t="s">
        <v>3273</v>
      </c>
    </row>
    <row r="517" spans="1:18" x14ac:dyDescent="0.2">
      <c r="A517" s="33" t="s">
        <v>3740</v>
      </c>
      <c r="B517" s="33" t="s">
        <v>3741</v>
      </c>
      <c r="C517" s="33" t="str">
        <f>LEFT(B517,FIND(",",B517,1)-1)</f>
        <v>St. Johns County</v>
      </c>
      <c r="D517" s="33" t="str">
        <f>RIGHT(B517,LEN(B517)-(FIND(",",B517,1)+1))</f>
        <v>Florida</v>
      </c>
      <c r="E517" s="33">
        <v>81291</v>
      </c>
      <c r="F517" s="33" t="s">
        <v>3279</v>
      </c>
      <c r="G517" s="33">
        <v>1</v>
      </c>
      <c r="H517" s="33" t="s">
        <v>3272</v>
      </c>
      <c r="I517" s="33">
        <v>1</v>
      </c>
      <c r="J517" s="33" t="s">
        <v>3272</v>
      </c>
      <c r="K517" s="33">
        <v>2019</v>
      </c>
      <c r="L517" s="33">
        <v>22</v>
      </c>
      <c r="M517" s="33">
        <v>6416</v>
      </c>
      <c r="N517" s="33" t="s">
        <v>3273</v>
      </c>
      <c r="O517" s="33">
        <v>1447</v>
      </c>
      <c r="P517" s="33" t="s">
        <v>3273</v>
      </c>
      <c r="Q517" s="33">
        <v>204</v>
      </c>
      <c r="R517" s="33" t="s">
        <v>3273</v>
      </c>
    </row>
    <row r="518" spans="1:18" x14ac:dyDescent="0.2">
      <c r="A518" s="33" t="s">
        <v>3742</v>
      </c>
      <c r="B518" s="33" t="s">
        <v>3743</v>
      </c>
      <c r="C518" s="33" t="str">
        <f>LEFT(B518,FIND(",",B518,1)-1)</f>
        <v>St. Lucie County</v>
      </c>
      <c r="D518" s="33" t="str">
        <f>RIGHT(B518,LEN(B518)-(FIND(",",B518,1)+1))</f>
        <v>Florida</v>
      </c>
      <c r="E518" s="33">
        <v>45391</v>
      </c>
      <c r="F518" s="33" t="s">
        <v>3276</v>
      </c>
      <c r="G518" s="33">
        <v>1</v>
      </c>
      <c r="H518" s="33" t="s">
        <v>3272</v>
      </c>
      <c r="I518" s="33">
        <v>1</v>
      </c>
      <c r="J518" s="33" t="s">
        <v>3272</v>
      </c>
      <c r="K518" s="33">
        <v>2019</v>
      </c>
      <c r="L518" s="33">
        <v>8</v>
      </c>
      <c r="M518" s="33">
        <v>1637</v>
      </c>
      <c r="N518" s="33" t="s">
        <v>3277</v>
      </c>
      <c r="O518" s="33">
        <v>389</v>
      </c>
      <c r="P518" s="33" t="s">
        <v>3277</v>
      </c>
      <c r="Q518" s="33">
        <v>72</v>
      </c>
      <c r="R518" s="33" t="s">
        <v>3277</v>
      </c>
    </row>
    <row r="519" spans="1:18" x14ac:dyDescent="0.2">
      <c r="A519" s="33" t="s">
        <v>3742</v>
      </c>
      <c r="B519" s="33" t="s">
        <v>3743</v>
      </c>
      <c r="C519" s="33" t="str">
        <f>LEFT(B519,FIND(",",B519,1)-1)</f>
        <v>St. Lucie County</v>
      </c>
      <c r="D519" s="33" t="str">
        <f>RIGHT(B519,LEN(B519)-(FIND(",",B519,1)+1))</f>
        <v>Florida</v>
      </c>
      <c r="E519" s="33">
        <v>54194</v>
      </c>
      <c r="F519" s="33" t="s">
        <v>3271</v>
      </c>
      <c r="G519" s="33">
        <v>1</v>
      </c>
      <c r="H519" s="33" t="s">
        <v>3272</v>
      </c>
      <c r="I519" s="33">
        <v>1</v>
      </c>
      <c r="J519" s="33" t="s">
        <v>3272</v>
      </c>
      <c r="K519" s="33">
        <v>2019</v>
      </c>
      <c r="L519" s="33">
        <v>20</v>
      </c>
      <c r="M519" s="33">
        <v>10266</v>
      </c>
      <c r="N519" s="33" t="s">
        <v>3273</v>
      </c>
      <c r="O519" s="33">
        <v>2359</v>
      </c>
      <c r="P519" s="33" t="s">
        <v>3273</v>
      </c>
      <c r="Q519" s="33">
        <v>233</v>
      </c>
      <c r="R519" s="33" t="s">
        <v>3277</v>
      </c>
    </row>
    <row r="520" spans="1:18" x14ac:dyDescent="0.2">
      <c r="A520" s="33" t="s">
        <v>3742</v>
      </c>
      <c r="B520" s="33" t="s">
        <v>3743</v>
      </c>
      <c r="C520" s="33" t="str">
        <f>LEFT(B520,FIND(",",B520,1)-1)</f>
        <v>St. Lucie County</v>
      </c>
      <c r="D520" s="33" t="str">
        <f>RIGHT(B520,LEN(B520)-(FIND(",",B520,1)+1))</f>
        <v>Florida</v>
      </c>
      <c r="E520" s="33">
        <v>81291</v>
      </c>
      <c r="F520" s="33" t="s">
        <v>3279</v>
      </c>
      <c r="G520" s="33">
        <v>1</v>
      </c>
      <c r="H520" s="33" t="s">
        <v>3272</v>
      </c>
      <c r="I520" s="33">
        <v>1</v>
      </c>
      <c r="J520" s="33" t="s">
        <v>3272</v>
      </c>
      <c r="K520" s="33">
        <v>2019</v>
      </c>
      <c r="L520" s="33">
        <v>9</v>
      </c>
      <c r="M520" s="33">
        <v>451</v>
      </c>
      <c r="N520" s="33" t="s">
        <v>3278</v>
      </c>
      <c r="O520" s="33">
        <v>108</v>
      </c>
      <c r="P520" s="33" t="s">
        <v>3278</v>
      </c>
      <c r="Q520" s="33">
        <v>21</v>
      </c>
      <c r="R520" s="33" t="s">
        <v>3278</v>
      </c>
    </row>
    <row r="521" spans="1:18" x14ac:dyDescent="0.2">
      <c r="A521" s="33" t="s">
        <v>3744</v>
      </c>
      <c r="B521" s="33" t="s">
        <v>3745</v>
      </c>
      <c r="C521" s="33" t="str">
        <f>LEFT(B521,FIND(",",B521,1)-1)</f>
        <v>Santa Rosa County</v>
      </c>
      <c r="D521" s="33" t="str">
        <f>RIGHT(B521,LEN(B521)-(FIND(",",B521,1)+1))</f>
        <v>Florida</v>
      </c>
      <c r="E521" s="33">
        <v>45391</v>
      </c>
      <c r="F521" s="33" t="s">
        <v>3276</v>
      </c>
      <c r="G521" s="33">
        <v>1</v>
      </c>
      <c r="H521" s="33" t="s">
        <v>3272</v>
      </c>
      <c r="I521" s="33">
        <v>1</v>
      </c>
      <c r="J521" s="33" t="s">
        <v>3272</v>
      </c>
      <c r="K521" s="33">
        <v>2019</v>
      </c>
      <c r="L521" s="33">
        <v>3</v>
      </c>
      <c r="M521" s="33">
        <v>692</v>
      </c>
      <c r="N521" s="33" t="s">
        <v>3277</v>
      </c>
      <c r="O521" s="33">
        <v>162</v>
      </c>
      <c r="P521" s="33" t="s">
        <v>3277</v>
      </c>
      <c r="Q521" s="33">
        <v>34</v>
      </c>
      <c r="R521" s="33" t="s">
        <v>3277</v>
      </c>
    </row>
    <row r="522" spans="1:18" x14ac:dyDescent="0.2">
      <c r="A522" s="33" t="s">
        <v>3744</v>
      </c>
      <c r="B522" s="33" t="s">
        <v>3745</v>
      </c>
      <c r="C522" s="33" t="str">
        <f>LEFT(B522,FIND(",",B522,1)-1)</f>
        <v>Santa Rosa County</v>
      </c>
      <c r="D522" s="33" t="str">
        <f>RIGHT(B522,LEN(B522)-(FIND(",",B522,1)+1))</f>
        <v>Florida</v>
      </c>
      <c r="E522" s="33">
        <v>54194</v>
      </c>
      <c r="F522" s="33" t="s">
        <v>3271</v>
      </c>
      <c r="G522" s="33">
        <v>1</v>
      </c>
      <c r="H522" s="33" t="s">
        <v>3272</v>
      </c>
      <c r="I522" s="33">
        <v>1</v>
      </c>
      <c r="J522" s="33" t="s">
        <v>3272</v>
      </c>
      <c r="K522" s="33">
        <v>2019</v>
      </c>
      <c r="L522" s="33">
        <v>11</v>
      </c>
      <c r="M522" s="33">
        <v>6231</v>
      </c>
      <c r="N522" s="33" t="s">
        <v>3278</v>
      </c>
      <c r="O522" s="33">
        <v>1408</v>
      </c>
      <c r="P522" s="33" t="s">
        <v>3278</v>
      </c>
      <c r="Q522" s="33">
        <v>163</v>
      </c>
      <c r="R522" s="33" t="s">
        <v>3278</v>
      </c>
    </row>
    <row r="523" spans="1:18" x14ac:dyDescent="0.2">
      <c r="A523" s="33" t="s">
        <v>3744</v>
      </c>
      <c r="B523" s="33" t="s">
        <v>3745</v>
      </c>
      <c r="C523" s="33" t="str">
        <f>LEFT(B523,FIND(",",B523,1)-1)</f>
        <v>Santa Rosa County</v>
      </c>
      <c r="D523" s="33" t="str">
        <f>RIGHT(B523,LEN(B523)-(FIND(",",B523,1)+1))</f>
        <v>Florida</v>
      </c>
      <c r="E523" s="33">
        <v>81291</v>
      </c>
      <c r="F523" s="33" t="s">
        <v>3279</v>
      </c>
      <c r="G523" s="33">
        <v>1</v>
      </c>
      <c r="H523" s="33" t="s">
        <v>3272</v>
      </c>
      <c r="I523" s="33">
        <v>1</v>
      </c>
      <c r="J523" s="33" t="s">
        <v>3272</v>
      </c>
      <c r="K523" s="33">
        <v>2019</v>
      </c>
      <c r="L523" s="33">
        <v>8</v>
      </c>
      <c r="M523" s="33">
        <v>648</v>
      </c>
      <c r="N523" s="33" t="s">
        <v>3273</v>
      </c>
      <c r="O523" s="33">
        <v>143</v>
      </c>
      <c r="P523" s="33" t="s">
        <v>3273</v>
      </c>
      <c r="Q523" s="33">
        <v>27</v>
      </c>
      <c r="R523" s="33" t="s">
        <v>3277</v>
      </c>
    </row>
    <row r="524" spans="1:18" x14ac:dyDescent="0.2">
      <c r="A524" s="33" t="s">
        <v>3746</v>
      </c>
      <c r="B524" s="33" t="s">
        <v>3747</v>
      </c>
      <c r="C524" s="33" t="str">
        <f>LEFT(B524,FIND(",",B524,1)-1)</f>
        <v>Sarasota County</v>
      </c>
      <c r="D524" s="33" t="str">
        <f>RIGHT(B524,LEN(B524)-(FIND(",",B524,1)+1))</f>
        <v>Florida</v>
      </c>
      <c r="E524" s="33">
        <v>45391</v>
      </c>
      <c r="F524" s="33" t="s">
        <v>3276</v>
      </c>
      <c r="G524" s="33">
        <v>1</v>
      </c>
      <c r="H524" s="33" t="s">
        <v>3272</v>
      </c>
      <c r="I524" s="33">
        <v>1</v>
      </c>
      <c r="J524" s="33" t="s">
        <v>3272</v>
      </c>
      <c r="K524" s="33">
        <v>2019</v>
      </c>
      <c r="L524" s="33">
        <v>29</v>
      </c>
      <c r="M524" s="33">
        <v>4917</v>
      </c>
      <c r="N524" s="33" t="s">
        <v>3273</v>
      </c>
      <c r="O524" s="33">
        <v>1273</v>
      </c>
      <c r="P524" s="33" t="s">
        <v>3273</v>
      </c>
      <c r="Q524" s="33">
        <v>243</v>
      </c>
      <c r="R524" s="33" t="s">
        <v>3278</v>
      </c>
    </row>
    <row r="525" spans="1:18" x14ac:dyDescent="0.2">
      <c r="A525" s="33" t="s">
        <v>3746</v>
      </c>
      <c r="B525" s="33" t="s">
        <v>3747</v>
      </c>
      <c r="C525" s="33" t="str">
        <f>LEFT(B525,FIND(",",B525,1)-1)</f>
        <v>Sarasota County</v>
      </c>
      <c r="D525" s="33" t="str">
        <f>RIGHT(B525,LEN(B525)-(FIND(",",B525,1)+1))</f>
        <v>Florida</v>
      </c>
      <c r="E525" s="33">
        <v>54194</v>
      </c>
      <c r="F525" s="33" t="s">
        <v>3271</v>
      </c>
      <c r="G525" s="33">
        <v>1</v>
      </c>
      <c r="H525" s="33" t="s">
        <v>3272</v>
      </c>
      <c r="I525" s="33">
        <v>1</v>
      </c>
      <c r="J525" s="33" t="s">
        <v>3272</v>
      </c>
      <c r="K525" s="33">
        <v>2019</v>
      </c>
      <c r="L525" s="33">
        <v>67</v>
      </c>
      <c r="M525" s="33">
        <v>25571</v>
      </c>
      <c r="N525" s="33" t="s">
        <v>3273</v>
      </c>
      <c r="O525" s="33">
        <v>6113</v>
      </c>
      <c r="P525" s="33" t="s">
        <v>3273</v>
      </c>
      <c r="Q525" s="33">
        <v>653</v>
      </c>
      <c r="R525" s="33" t="s">
        <v>3273</v>
      </c>
    </row>
    <row r="526" spans="1:18" x14ac:dyDescent="0.2">
      <c r="A526" s="33" t="s">
        <v>3746</v>
      </c>
      <c r="B526" s="33" t="s">
        <v>3747</v>
      </c>
      <c r="C526" s="33" t="str">
        <f>LEFT(B526,FIND(",",B526,1)-1)</f>
        <v>Sarasota County</v>
      </c>
      <c r="D526" s="33" t="str">
        <f>RIGHT(B526,LEN(B526)-(FIND(",",B526,1)+1))</f>
        <v>Florida</v>
      </c>
      <c r="E526" s="33">
        <v>81291</v>
      </c>
      <c r="F526" s="33" t="s">
        <v>3279</v>
      </c>
      <c r="G526" s="33">
        <v>1</v>
      </c>
      <c r="H526" s="33" t="s">
        <v>3272</v>
      </c>
      <c r="I526" s="33">
        <v>1</v>
      </c>
      <c r="J526" s="33" t="s">
        <v>3272</v>
      </c>
      <c r="K526" s="33">
        <v>2019</v>
      </c>
      <c r="L526" s="33">
        <v>34</v>
      </c>
      <c r="M526" s="33">
        <v>3610</v>
      </c>
      <c r="N526" s="33" t="s">
        <v>3278</v>
      </c>
      <c r="O526" s="33">
        <v>835</v>
      </c>
      <c r="P526" s="33" t="s">
        <v>3278</v>
      </c>
      <c r="Q526" s="33">
        <v>166</v>
      </c>
      <c r="R526" s="33" t="s">
        <v>3278</v>
      </c>
    </row>
    <row r="527" spans="1:18" x14ac:dyDescent="0.2">
      <c r="A527" s="33" t="s">
        <v>3748</v>
      </c>
      <c r="B527" s="33" t="s">
        <v>3749</v>
      </c>
      <c r="C527" s="33" t="str">
        <f>LEFT(B527,FIND(",",B527,1)-1)</f>
        <v>Seminole County</v>
      </c>
      <c r="D527" s="33" t="str">
        <f>RIGHT(B527,LEN(B527)-(FIND(",",B527,1)+1))</f>
        <v>Florida</v>
      </c>
      <c r="E527" s="33">
        <v>45391</v>
      </c>
      <c r="F527" s="33" t="s">
        <v>3276</v>
      </c>
      <c r="G527" s="33">
        <v>1</v>
      </c>
      <c r="H527" s="33" t="s">
        <v>3272</v>
      </c>
      <c r="I527" s="33">
        <v>1</v>
      </c>
      <c r="J527" s="33" t="s">
        <v>3272</v>
      </c>
      <c r="K527" s="33">
        <v>2019</v>
      </c>
      <c r="L527" s="33">
        <v>26</v>
      </c>
      <c r="M527" s="33">
        <v>5911</v>
      </c>
      <c r="N527" s="33" t="s">
        <v>3273</v>
      </c>
      <c r="O527" s="33">
        <v>1461</v>
      </c>
      <c r="P527" s="33" t="s">
        <v>3273</v>
      </c>
      <c r="Q527" s="33">
        <v>289</v>
      </c>
      <c r="R527" s="33" t="s">
        <v>3273</v>
      </c>
    </row>
    <row r="528" spans="1:18" x14ac:dyDescent="0.2">
      <c r="A528" s="33" t="s">
        <v>3748</v>
      </c>
      <c r="B528" s="33" t="s">
        <v>3749</v>
      </c>
      <c r="C528" s="33" t="str">
        <f>LEFT(B528,FIND(",",B528,1)-1)</f>
        <v>Seminole County</v>
      </c>
      <c r="D528" s="33" t="str">
        <f>RIGHT(B528,LEN(B528)-(FIND(",",B528,1)+1))</f>
        <v>Florida</v>
      </c>
      <c r="E528" s="33">
        <v>54194</v>
      </c>
      <c r="F528" s="33" t="s">
        <v>3271</v>
      </c>
      <c r="G528" s="33">
        <v>1</v>
      </c>
      <c r="H528" s="33" t="s">
        <v>3272</v>
      </c>
      <c r="I528" s="33">
        <v>1</v>
      </c>
      <c r="J528" s="33" t="s">
        <v>3272</v>
      </c>
      <c r="K528" s="33">
        <v>2019</v>
      </c>
      <c r="L528" s="33">
        <v>72</v>
      </c>
      <c r="M528" s="33">
        <v>43671</v>
      </c>
      <c r="N528" s="33" t="s">
        <v>3273</v>
      </c>
      <c r="O528" s="33">
        <v>9714</v>
      </c>
      <c r="P528" s="33" t="s">
        <v>3273</v>
      </c>
      <c r="Q528" s="33">
        <v>1005</v>
      </c>
      <c r="R528" s="33" t="s">
        <v>3278</v>
      </c>
    </row>
    <row r="529" spans="1:18" x14ac:dyDescent="0.2">
      <c r="A529" s="33" t="s">
        <v>3748</v>
      </c>
      <c r="B529" s="33" t="s">
        <v>3749</v>
      </c>
      <c r="C529" s="33" t="str">
        <f>LEFT(B529,FIND(",",B529,1)-1)</f>
        <v>Seminole County</v>
      </c>
      <c r="D529" s="33" t="str">
        <f>RIGHT(B529,LEN(B529)-(FIND(",",B529,1)+1))</f>
        <v>Florida</v>
      </c>
      <c r="E529" s="33">
        <v>81291</v>
      </c>
      <c r="F529" s="33" t="s">
        <v>3279</v>
      </c>
      <c r="G529" s="33">
        <v>1</v>
      </c>
      <c r="H529" s="33" t="s">
        <v>3272</v>
      </c>
      <c r="I529" s="33">
        <v>1</v>
      </c>
      <c r="J529" s="33" t="s">
        <v>3272</v>
      </c>
      <c r="K529" s="33">
        <v>2019</v>
      </c>
      <c r="L529" s="33">
        <v>45</v>
      </c>
      <c r="M529" s="33">
        <v>4330</v>
      </c>
      <c r="N529" s="33" t="s">
        <v>3278</v>
      </c>
      <c r="O529" s="33">
        <v>952</v>
      </c>
      <c r="P529" s="33" t="s">
        <v>3278</v>
      </c>
      <c r="Q529" s="33">
        <v>223</v>
      </c>
      <c r="R529" s="33" t="s">
        <v>3273</v>
      </c>
    </row>
    <row r="530" spans="1:18" x14ac:dyDescent="0.2">
      <c r="A530" s="33" t="s">
        <v>3750</v>
      </c>
      <c r="B530" s="33" t="s">
        <v>3751</v>
      </c>
      <c r="C530" s="33" t="str">
        <f>LEFT(B530,FIND(",",B530,1)-1)</f>
        <v>Sumter County</v>
      </c>
      <c r="D530" s="33" t="str">
        <f>RIGHT(B530,LEN(B530)-(FIND(",",B530,1)+1))</f>
        <v>Florida</v>
      </c>
      <c r="E530" s="33">
        <v>54194</v>
      </c>
      <c r="F530" s="33" t="s">
        <v>3271</v>
      </c>
      <c r="G530" s="33">
        <v>1</v>
      </c>
      <c r="H530" s="33" t="s">
        <v>3272</v>
      </c>
      <c r="I530" s="33">
        <v>1</v>
      </c>
      <c r="J530" s="33" t="s">
        <v>3272</v>
      </c>
      <c r="K530" s="33">
        <v>2019</v>
      </c>
      <c r="L530" s="33">
        <v>12</v>
      </c>
      <c r="M530" s="33">
        <v>4868</v>
      </c>
      <c r="N530" s="33" t="s">
        <v>3278</v>
      </c>
      <c r="O530" s="33">
        <v>1121</v>
      </c>
      <c r="P530" s="33" t="s">
        <v>3278</v>
      </c>
      <c r="Q530" s="33">
        <v>107</v>
      </c>
      <c r="R530" s="33" t="s">
        <v>3278</v>
      </c>
    </row>
    <row r="531" spans="1:18" x14ac:dyDescent="0.2">
      <c r="A531" s="33" t="s">
        <v>3750</v>
      </c>
      <c r="B531" s="33" t="s">
        <v>3751</v>
      </c>
      <c r="C531" s="33" t="str">
        <f>LEFT(B531,FIND(",",B531,1)-1)</f>
        <v>Sumter County</v>
      </c>
      <c r="D531" s="33" t="str">
        <f>RIGHT(B531,LEN(B531)-(FIND(",",B531,1)+1))</f>
        <v>Florida</v>
      </c>
      <c r="E531" s="33">
        <v>81291</v>
      </c>
      <c r="F531" s="33" t="s">
        <v>3279</v>
      </c>
      <c r="G531" s="33">
        <v>1</v>
      </c>
      <c r="H531" s="33" t="s">
        <v>3272</v>
      </c>
      <c r="I531" s="33">
        <v>1</v>
      </c>
      <c r="J531" s="33" t="s">
        <v>3272</v>
      </c>
      <c r="K531" s="33">
        <v>2019</v>
      </c>
      <c r="L531" s="33">
        <v>7</v>
      </c>
      <c r="M531" s="33">
        <v>926</v>
      </c>
      <c r="N531" s="33" t="s">
        <v>3273</v>
      </c>
      <c r="O531" s="33">
        <v>219</v>
      </c>
      <c r="P531" s="33" t="s">
        <v>3273</v>
      </c>
      <c r="Q531" s="33">
        <v>29</v>
      </c>
      <c r="R531" s="33" t="s">
        <v>3278</v>
      </c>
    </row>
    <row r="532" spans="1:18" x14ac:dyDescent="0.2">
      <c r="A532" s="33" t="s">
        <v>3752</v>
      </c>
      <c r="B532" s="33" t="s">
        <v>3753</v>
      </c>
      <c r="C532" s="33" t="str">
        <f>LEFT(B532,FIND(",",B532,1)-1)</f>
        <v>Suwannee County</v>
      </c>
      <c r="D532" s="33" t="str">
        <f>RIGHT(B532,LEN(B532)-(FIND(",",B532,1)+1))</f>
        <v>Florida</v>
      </c>
      <c r="E532" s="33">
        <v>54194</v>
      </c>
      <c r="F532" s="33" t="s">
        <v>3271</v>
      </c>
      <c r="G532" s="33">
        <v>1</v>
      </c>
      <c r="H532" s="33" t="s">
        <v>3272</v>
      </c>
      <c r="I532" s="33">
        <v>1</v>
      </c>
      <c r="J532" s="33" t="s">
        <v>3272</v>
      </c>
      <c r="K532" s="33">
        <v>2019</v>
      </c>
      <c r="L532" s="33">
        <v>7</v>
      </c>
      <c r="M532" s="33">
        <v>1970</v>
      </c>
      <c r="N532" s="33" t="s">
        <v>3278</v>
      </c>
      <c r="O532" s="33">
        <v>473</v>
      </c>
      <c r="P532" s="33" t="s">
        <v>3278</v>
      </c>
      <c r="Q532" s="33">
        <v>63</v>
      </c>
      <c r="R532" s="33" t="s">
        <v>3278</v>
      </c>
    </row>
    <row r="533" spans="1:18" x14ac:dyDescent="0.2">
      <c r="A533" s="33" t="s">
        <v>3754</v>
      </c>
      <c r="B533" s="33" t="s">
        <v>3755</v>
      </c>
      <c r="C533" s="33" t="str">
        <f>LEFT(B533,FIND(",",B533,1)-1)</f>
        <v>Volusia County</v>
      </c>
      <c r="D533" s="33" t="str">
        <f>RIGHT(B533,LEN(B533)-(FIND(",",B533,1)+1))</f>
        <v>Florida</v>
      </c>
      <c r="E533" s="33">
        <v>45391</v>
      </c>
      <c r="F533" s="33" t="s">
        <v>3276</v>
      </c>
      <c r="G533" s="33">
        <v>1</v>
      </c>
      <c r="H533" s="33" t="s">
        <v>3272</v>
      </c>
      <c r="I533" s="33">
        <v>1</v>
      </c>
      <c r="J533" s="33" t="s">
        <v>3272</v>
      </c>
      <c r="K533" s="33">
        <v>2019</v>
      </c>
      <c r="L533" s="33">
        <v>28</v>
      </c>
      <c r="M533" s="33">
        <v>5978</v>
      </c>
      <c r="N533" s="33" t="s">
        <v>3278</v>
      </c>
      <c r="O533" s="33">
        <v>1486</v>
      </c>
      <c r="P533" s="33" t="s">
        <v>3278</v>
      </c>
      <c r="Q533" s="33">
        <v>279</v>
      </c>
      <c r="R533" s="33" t="s">
        <v>3273</v>
      </c>
    </row>
    <row r="534" spans="1:18" x14ac:dyDescent="0.2">
      <c r="A534" s="33" t="s">
        <v>3754</v>
      </c>
      <c r="B534" s="33" t="s">
        <v>3755</v>
      </c>
      <c r="C534" s="33" t="str">
        <f>LEFT(B534,FIND(",",B534,1)-1)</f>
        <v>Volusia County</v>
      </c>
      <c r="D534" s="33" t="str">
        <f>RIGHT(B534,LEN(B534)-(FIND(",",B534,1)+1))</f>
        <v>Florida</v>
      </c>
      <c r="E534" s="33">
        <v>54194</v>
      </c>
      <c r="F534" s="33" t="s">
        <v>3271</v>
      </c>
      <c r="G534" s="33">
        <v>1</v>
      </c>
      <c r="H534" s="33" t="s">
        <v>3272</v>
      </c>
      <c r="I534" s="33">
        <v>1</v>
      </c>
      <c r="J534" s="33" t="s">
        <v>3272</v>
      </c>
      <c r="K534" s="33">
        <v>2019</v>
      </c>
      <c r="L534" s="33">
        <v>54</v>
      </c>
      <c r="M534" s="33">
        <v>18963</v>
      </c>
      <c r="N534" s="33" t="s">
        <v>3278</v>
      </c>
      <c r="O534" s="33">
        <v>4528</v>
      </c>
      <c r="P534" s="33" t="s">
        <v>3278</v>
      </c>
      <c r="Q534" s="33">
        <v>489</v>
      </c>
      <c r="R534" s="33" t="s">
        <v>3278</v>
      </c>
    </row>
    <row r="535" spans="1:18" x14ac:dyDescent="0.2">
      <c r="A535" s="33" t="s">
        <v>3754</v>
      </c>
      <c r="B535" s="33" t="s">
        <v>3755</v>
      </c>
      <c r="C535" s="33" t="str">
        <f>LEFT(B535,FIND(",",B535,1)-1)</f>
        <v>Volusia County</v>
      </c>
      <c r="D535" s="33" t="str">
        <f>RIGHT(B535,LEN(B535)-(FIND(",",B535,1)+1))</f>
        <v>Florida</v>
      </c>
      <c r="E535" s="33">
        <v>81291</v>
      </c>
      <c r="F535" s="33" t="s">
        <v>3279</v>
      </c>
      <c r="G535" s="33">
        <v>1</v>
      </c>
      <c r="H535" s="33" t="s">
        <v>3272</v>
      </c>
      <c r="I535" s="33">
        <v>1</v>
      </c>
      <c r="J535" s="33" t="s">
        <v>3272</v>
      </c>
      <c r="K535" s="33">
        <v>2019</v>
      </c>
      <c r="L535" s="33">
        <v>49</v>
      </c>
      <c r="M535" s="33">
        <v>4221</v>
      </c>
      <c r="N535" s="33" t="s">
        <v>3278</v>
      </c>
      <c r="O535" s="33">
        <v>1023</v>
      </c>
      <c r="P535" s="33" t="s">
        <v>3278</v>
      </c>
      <c r="Q535" s="33">
        <v>169</v>
      </c>
      <c r="R535" s="33" t="s">
        <v>3278</v>
      </c>
    </row>
    <row r="536" spans="1:18" x14ac:dyDescent="0.2">
      <c r="A536" s="33" t="s">
        <v>3756</v>
      </c>
      <c r="B536" s="33" t="s">
        <v>3757</v>
      </c>
      <c r="C536" s="33" t="str">
        <f>LEFT(B536,FIND(",",B536,1)-1)</f>
        <v>Wakulla County</v>
      </c>
      <c r="D536" s="33" t="str">
        <f>RIGHT(B536,LEN(B536)-(FIND(",",B536,1)+1))</f>
        <v>Florida</v>
      </c>
      <c r="E536" s="33">
        <v>54194</v>
      </c>
      <c r="F536" s="33" t="s">
        <v>3271</v>
      </c>
      <c r="G536" s="33">
        <v>1</v>
      </c>
      <c r="H536" s="33" t="s">
        <v>3272</v>
      </c>
      <c r="I536" s="33">
        <v>1</v>
      </c>
      <c r="J536" s="33" t="s">
        <v>3272</v>
      </c>
      <c r="K536" s="33">
        <v>2019</v>
      </c>
      <c r="L536" s="33">
        <v>3</v>
      </c>
      <c r="M536" s="33">
        <v>2334</v>
      </c>
      <c r="N536" s="33" t="s">
        <v>3273</v>
      </c>
      <c r="O536" s="33">
        <v>524</v>
      </c>
      <c r="P536" s="33" t="s">
        <v>3273</v>
      </c>
      <c r="Q536" s="33">
        <v>50</v>
      </c>
      <c r="R536" s="33" t="s">
        <v>3273</v>
      </c>
    </row>
    <row r="537" spans="1:18" x14ac:dyDescent="0.2">
      <c r="A537" s="33" t="s">
        <v>3756</v>
      </c>
      <c r="B537" s="33" t="s">
        <v>3757</v>
      </c>
      <c r="C537" s="33" t="str">
        <f>LEFT(B537,FIND(",",B537,1)-1)</f>
        <v>Wakulla County</v>
      </c>
      <c r="D537" s="33" t="str">
        <f>RIGHT(B537,LEN(B537)-(FIND(",",B537,1)+1))</f>
        <v>Florida</v>
      </c>
      <c r="E537" s="33">
        <v>81291</v>
      </c>
      <c r="F537" s="33" t="s">
        <v>3279</v>
      </c>
      <c r="G537" s="33">
        <v>1</v>
      </c>
      <c r="H537" s="33" t="s">
        <v>3272</v>
      </c>
      <c r="I537" s="33">
        <v>1</v>
      </c>
      <c r="J537" s="33" t="s">
        <v>3272</v>
      </c>
      <c r="K537" s="33">
        <v>2019</v>
      </c>
      <c r="L537" s="33">
        <v>3</v>
      </c>
      <c r="M537" s="33">
        <v>152</v>
      </c>
      <c r="N537" s="33" t="s">
        <v>3278</v>
      </c>
      <c r="O537" s="33">
        <v>41</v>
      </c>
      <c r="P537" s="33" t="s">
        <v>3273</v>
      </c>
      <c r="Q537" s="33">
        <v>7</v>
      </c>
      <c r="R537" s="33" t="s">
        <v>3277</v>
      </c>
    </row>
    <row r="538" spans="1:18" x14ac:dyDescent="0.2">
      <c r="A538" s="33" t="s">
        <v>3758</v>
      </c>
      <c r="B538" s="33" t="s">
        <v>3759</v>
      </c>
      <c r="C538" s="33" t="str">
        <f>LEFT(B538,FIND(",",B538,1)-1)</f>
        <v>Walton County</v>
      </c>
      <c r="D538" s="33" t="str">
        <f>RIGHT(B538,LEN(B538)-(FIND(",",B538,1)+1))</f>
        <v>Florida</v>
      </c>
      <c r="E538" s="33">
        <v>54194</v>
      </c>
      <c r="F538" s="33" t="s">
        <v>3271</v>
      </c>
      <c r="G538" s="33">
        <v>1</v>
      </c>
      <c r="H538" s="33" t="s">
        <v>3272</v>
      </c>
      <c r="I538" s="33">
        <v>1</v>
      </c>
      <c r="J538" s="33" t="s">
        <v>3272</v>
      </c>
      <c r="K538" s="33">
        <v>2019</v>
      </c>
      <c r="L538" s="33">
        <v>11</v>
      </c>
      <c r="M538" s="33">
        <v>3686</v>
      </c>
      <c r="N538" s="33" t="s">
        <v>3273</v>
      </c>
      <c r="O538" s="33">
        <v>905</v>
      </c>
      <c r="P538" s="33" t="s">
        <v>3278</v>
      </c>
      <c r="Q538" s="33">
        <v>103</v>
      </c>
      <c r="R538" s="33" t="s">
        <v>3278</v>
      </c>
    </row>
    <row r="539" spans="1:18" x14ac:dyDescent="0.2">
      <c r="A539" s="33" t="s">
        <v>3758</v>
      </c>
      <c r="B539" s="33" t="s">
        <v>3759</v>
      </c>
      <c r="C539" s="33" t="str">
        <f>LEFT(B539,FIND(",",B539,1)-1)</f>
        <v>Walton County</v>
      </c>
      <c r="D539" s="33" t="str">
        <f>RIGHT(B539,LEN(B539)-(FIND(",",B539,1)+1))</f>
        <v>Florida</v>
      </c>
      <c r="E539" s="33">
        <v>81291</v>
      </c>
      <c r="F539" s="33" t="s">
        <v>3279</v>
      </c>
      <c r="G539" s="33">
        <v>1</v>
      </c>
      <c r="H539" s="33" t="s">
        <v>3272</v>
      </c>
      <c r="I539" s="33">
        <v>1</v>
      </c>
      <c r="J539" s="33" t="s">
        <v>3272</v>
      </c>
      <c r="K539" s="33">
        <v>2019</v>
      </c>
      <c r="L539" s="33">
        <v>8</v>
      </c>
      <c r="M539" s="33">
        <v>718</v>
      </c>
      <c r="N539" s="33" t="s">
        <v>3278</v>
      </c>
      <c r="O539" s="33">
        <v>166</v>
      </c>
      <c r="P539" s="33" t="s">
        <v>3278</v>
      </c>
      <c r="Q539" s="33">
        <v>34</v>
      </c>
      <c r="R539" s="33" t="s">
        <v>3273</v>
      </c>
    </row>
    <row r="540" spans="1:18" x14ac:dyDescent="0.2">
      <c r="A540" s="33" t="s">
        <v>3760</v>
      </c>
      <c r="B540" s="33" t="s">
        <v>3761</v>
      </c>
      <c r="C540" s="33" t="str">
        <f>LEFT(B540,FIND(",",B540,1)-1)</f>
        <v>Washington County</v>
      </c>
      <c r="D540" s="33" t="str">
        <f>RIGHT(B540,LEN(B540)-(FIND(",",B540,1)+1))</f>
        <v>Florida</v>
      </c>
      <c r="E540" s="33">
        <v>54194</v>
      </c>
      <c r="F540" s="33" t="s">
        <v>3271</v>
      </c>
      <c r="G540" s="33">
        <v>1</v>
      </c>
      <c r="H540" s="33" t="s">
        <v>3272</v>
      </c>
      <c r="I540" s="33">
        <v>1</v>
      </c>
      <c r="J540" s="33" t="s">
        <v>3272</v>
      </c>
      <c r="K540" s="33">
        <v>2019</v>
      </c>
      <c r="L540" s="33">
        <v>3</v>
      </c>
      <c r="M540" s="33">
        <v>1065</v>
      </c>
      <c r="N540" s="33" t="s">
        <v>3277</v>
      </c>
      <c r="O540" s="33">
        <v>259</v>
      </c>
      <c r="P540" s="33" t="s">
        <v>3277</v>
      </c>
      <c r="Q540" s="33">
        <v>30</v>
      </c>
      <c r="R540" s="33" t="s">
        <v>3277</v>
      </c>
    </row>
    <row r="541" spans="1:18" x14ac:dyDescent="0.2">
      <c r="A541" s="33" t="s">
        <v>3762</v>
      </c>
      <c r="B541" s="33" t="s">
        <v>3763</v>
      </c>
      <c r="C541" s="33" t="str">
        <f>LEFT(B541,FIND(",",B541,1)-1)</f>
        <v>Baldwin County</v>
      </c>
      <c r="D541" s="33" t="str">
        <f>RIGHT(B541,LEN(B541)-(FIND(",",B541,1)+1))</f>
        <v>Georgia</v>
      </c>
      <c r="E541" s="33">
        <v>54194</v>
      </c>
      <c r="F541" s="33" t="s">
        <v>3271</v>
      </c>
      <c r="G541" s="33">
        <v>1</v>
      </c>
      <c r="H541" s="33" t="s">
        <v>3272</v>
      </c>
      <c r="I541" s="33">
        <v>1</v>
      </c>
      <c r="J541" s="33" t="s">
        <v>3272</v>
      </c>
      <c r="K541" s="33">
        <v>2019</v>
      </c>
      <c r="L541" s="33">
        <v>3</v>
      </c>
      <c r="M541" s="33">
        <v>1399</v>
      </c>
      <c r="N541" s="33" t="s">
        <v>3278</v>
      </c>
      <c r="O541" s="33">
        <v>316</v>
      </c>
      <c r="P541" s="33" t="s">
        <v>3278</v>
      </c>
      <c r="Q541" s="33">
        <v>36</v>
      </c>
      <c r="R541" s="33" t="s">
        <v>3277</v>
      </c>
    </row>
    <row r="542" spans="1:18" x14ac:dyDescent="0.2">
      <c r="A542" s="33" t="s">
        <v>3762</v>
      </c>
      <c r="B542" s="33" t="s">
        <v>3763</v>
      </c>
      <c r="C542" s="33" t="str">
        <f>LEFT(B542,FIND(",",B542,1)-1)</f>
        <v>Baldwin County</v>
      </c>
      <c r="D542" s="33" t="str">
        <f>RIGHT(B542,LEN(B542)-(FIND(",",B542,1)+1))</f>
        <v>Georgia</v>
      </c>
      <c r="E542" s="33">
        <v>81291</v>
      </c>
      <c r="F542" s="33" t="s">
        <v>3279</v>
      </c>
      <c r="G542" s="33">
        <v>1</v>
      </c>
      <c r="H542" s="33" t="s">
        <v>3272</v>
      </c>
      <c r="I542" s="33">
        <v>1</v>
      </c>
      <c r="J542" s="33" t="s">
        <v>3272</v>
      </c>
      <c r="K542" s="33">
        <v>2019</v>
      </c>
      <c r="L542" s="33">
        <v>4</v>
      </c>
      <c r="M542" s="33">
        <v>55</v>
      </c>
      <c r="N542" s="33" t="s">
        <v>3273</v>
      </c>
      <c r="O542" s="33">
        <v>13</v>
      </c>
      <c r="P542" s="33" t="s">
        <v>3277</v>
      </c>
      <c r="Q542" s="33">
        <v>7</v>
      </c>
      <c r="R542" s="33" t="s">
        <v>3277</v>
      </c>
    </row>
    <row r="543" spans="1:18" x14ac:dyDescent="0.2">
      <c r="A543" s="33" t="s">
        <v>3764</v>
      </c>
      <c r="B543" s="33" t="s">
        <v>3765</v>
      </c>
      <c r="C543" s="33" t="str">
        <f>LEFT(B543,FIND(",",B543,1)-1)</f>
        <v>Barrow County</v>
      </c>
      <c r="D543" s="33" t="str">
        <f>RIGHT(B543,LEN(B543)-(FIND(",",B543,1)+1))</f>
        <v>Georgia</v>
      </c>
      <c r="E543" s="33">
        <v>54194</v>
      </c>
      <c r="F543" s="33" t="s">
        <v>3271</v>
      </c>
      <c r="G543" s="33">
        <v>1</v>
      </c>
      <c r="H543" s="33" t="s">
        <v>3272</v>
      </c>
      <c r="I543" s="33">
        <v>1</v>
      </c>
      <c r="J543" s="33" t="s">
        <v>3272</v>
      </c>
      <c r="K543" s="33">
        <v>2019</v>
      </c>
      <c r="L543" s="33">
        <v>12</v>
      </c>
      <c r="M543" s="33">
        <v>5141</v>
      </c>
      <c r="N543" s="33" t="s">
        <v>3278</v>
      </c>
      <c r="O543" s="33">
        <v>1157</v>
      </c>
      <c r="P543" s="33" t="s">
        <v>3278</v>
      </c>
      <c r="Q543" s="33">
        <v>141</v>
      </c>
      <c r="R543" s="33" t="s">
        <v>3273</v>
      </c>
    </row>
    <row r="544" spans="1:18" x14ac:dyDescent="0.2">
      <c r="A544" s="33" t="s">
        <v>3764</v>
      </c>
      <c r="B544" s="33" t="s">
        <v>3765</v>
      </c>
      <c r="C544" s="33" t="str">
        <f>LEFT(B544,FIND(",",B544,1)-1)</f>
        <v>Barrow County</v>
      </c>
      <c r="D544" s="33" t="str">
        <f>RIGHT(B544,LEN(B544)-(FIND(",",B544,1)+1))</f>
        <v>Georgia</v>
      </c>
      <c r="E544" s="33">
        <v>81291</v>
      </c>
      <c r="F544" s="33" t="s">
        <v>3279</v>
      </c>
      <c r="G544" s="33">
        <v>1</v>
      </c>
      <c r="H544" s="33" t="s">
        <v>3272</v>
      </c>
      <c r="I544" s="33">
        <v>1</v>
      </c>
      <c r="J544" s="33" t="s">
        <v>3272</v>
      </c>
      <c r="K544" s="33">
        <v>2019</v>
      </c>
      <c r="L544" s="33">
        <v>5</v>
      </c>
      <c r="M544" s="33">
        <v>706</v>
      </c>
      <c r="N544" s="33" t="s">
        <v>3277</v>
      </c>
      <c r="O544" s="33">
        <v>158</v>
      </c>
      <c r="P544" s="33" t="s">
        <v>3277</v>
      </c>
      <c r="Q544" s="33">
        <v>31</v>
      </c>
      <c r="R544" s="33" t="s">
        <v>3277</v>
      </c>
    </row>
    <row r="545" spans="1:18" x14ac:dyDescent="0.2">
      <c r="A545" s="33" t="s">
        <v>3766</v>
      </c>
      <c r="B545" s="33" t="s">
        <v>3767</v>
      </c>
      <c r="C545" s="33" t="str">
        <f>LEFT(B545,FIND(",",B545,1)-1)</f>
        <v>Bartow County</v>
      </c>
      <c r="D545" s="33" t="str">
        <f>RIGHT(B545,LEN(B545)-(FIND(",",B545,1)+1))</f>
        <v>Georgia</v>
      </c>
      <c r="E545" s="33">
        <v>54194</v>
      </c>
      <c r="F545" s="33" t="s">
        <v>3271</v>
      </c>
      <c r="G545" s="33">
        <v>1</v>
      </c>
      <c r="H545" s="33" t="s">
        <v>3272</v>
      </c>
      <c r="I545" s="33">
        <v>1</v>
      </c>
      <c r="J545" s="33" t="s">
        <v>3272</v>
      </c>
      <c r="K545" s="33">
        <v>2019</v>
      </c>
      <c r="L545" s="33">
        <v>6</v>
      </c>
      <c r="M545" s="33">
        <v>2508</v>
      </c>
      <c r="N545" s="33" t="s">
        <v>3273</v>
      </c>
      <c r="O545" s="33">
        <v>599</v>
      </c>
      <c r="P545" s="33" t="s">
        <v>3278</v>
      </c>
      <c r="Q545" s="33">
        <v>78</v>
      </c>
      <c r="R545" s="33" t="s">
        <v>3273</v>
      </c>
    </row>
    <row r="546" spans="1:18" x14ac:dyDescent="0.2">
      <c r="A546" s="33" t="s">
        <v>3766</v>
      </c>
      <c r="B546" s="33" t="s">
        <v>3767</v>
      </c>
      <c r="C546" s="33" t="str">
        <f>LEFT(B546,FIND(",",B546,1)-1)</f>
        <v>Bartow County</v>
      </c>
      <c r="D546" s="33" t="str">
        <f>RIGHT(B546,LEN(B546)-(FIND(",",B546,1)+1))</f>
        <v>Georgia</v>
      </c>
      <c r="E546" s="33">
        <v>81291</v>
      </c>
      <c r="F546" s="33" t="s">
        <v>3279</v>
      </c>
      <c r="G546" s="33">
        <v>1</v>
      </c>
      <c r="H546" s="33" t="s">
        <v>3272</v>
      </c>
      <c r="I546" s="33">
        <v>1</v>
      </c>
      <c r="J546" s="33" t="s">
        <v>3272</v>
      </c>
      <c r="K546" s="33">
        <v>2019</v>
      </c>
      <c r="L546" s="33">
        <v>5</v>
      </c>
      <c r="M546" s="33">
        <v>518</v>
      </c>
      <c r="N546" s="33" t="s">
        <v>3278</v>
      </c>
      <c r="O546" s="33">
        <v>99</v>
      </c>
      <c r="P546" s="33" t="s">
        <v>3278</v>
      </c>
      <c r="Q546" s="33">
        <v>21</v>
      </c>
      <c r="R546" s="33" t="s">
        <v>3273</v>
      </c>
    </row>
    <row r="547" spans="1:18" x14ac:dyDescent="0.2">
      <c r="A547" s="33" t="s">
        <v>3768</v>
      </c>
      <c r="B547" s="33" t="s">
        <v>3769</v>
      </c>
      <c r="C547" s="33" t="str">
        <f>LEFT(B547,FIND(",",B547,1)-1)</f>
        <v>Bibb County</v>
      </c>
      <c r="D547" s="33" t="str">
        <f>RIGHT(B547,LEN(B547)-(FIND(",",B547,1)+1))</f>
        <v>Georgia</v>
      </c>
      <c r="E547" s="33">
        <v>45391</v>
      </c>
      <c r="F547" s="33" t="s">
        <v>3276</v>
      </c>
      <c r="G547" s="33">
        <v>1</v>
      </c>
      <c r="H547" s="33" t="s">
        <v>3272</v>
      </c>
      <c r="I547" s="33">
        <v>1</v>
      </c>
      <c r="J547" s="33" t="s">
        <v>3272</v>
      </c>
      <c r="K547" s="33">
        <v>2019</v>
      </c>
      <c r="L547" s="33">
        <v>6</v>
      </c>
      <c r="M547" s="33">
        <v>1163</v>
      </c>
      <c r="N547" s="33" t="s">
        <v>3273</v>
      </c>
      <c r="O547" s="33">
        <v>308</v>
      </c>
      <c r="P547" s="33" t="s">
        <v>3273</v>
      </c>
      <c r="Q547" s="33">
        <v>80</v>
      </c>
      <c r="R547" s="33" t="s">
        <v>3273</v>
      </c>
    </row>
    <row r="548" spans="1:18" x14ac:dyDescent="0.2">
      <c r="A548" s="33" t="s">
        <v>3768</v>
      </c>
      <c r="B548" s="33" t="s">
        <v>3769</v>
      </c>
      <c r="C548" s="33" t="str">
        <f>LEFT(B548,FIND(",",B548,1)-1)</f>
        <v>Bibb County</v>
      </c>
      <c r="D548" s="33" t="str">
        <f>RIGHT(B548,LEN(B548)-(FIND(",",B548,1)+1))</f>
        <v>Georgia</v>
      </c>
      <c r="E548" s="33">
        <v>54194</v>
      </c>
      <c r="F548" s="33" t="s">
        <v>3271</v>
      </c>
      <c r="G548" s="33">
        <v>1</v>
      </c>
      <c r="H548" s="33" t="s">
        <v>3272</v>
      </c>
      <c r="I548" s="33">
        <v>1</v>
      </c>
      <c r="J548" s="33" t="s">
        <v>3272</v>
      </c>
      <c r="K548" s="33">
        <v>2019</v>
      </c>
      <c r="L548" s="33">
        <v>10</v>
      </c>
      <c r="M548" s="33">
        <v>4081</v>
      </c>
      <c r="N548" s="33" t="s">
        <v>3278</v>
      </c>
      <c r="O548" s="33">
        <v>1017</v>
      </c>
      <c r="P548" s="33" t="s">
        <v>3278</v>
      </c>
      <c r="Q548" s="33">
        <v>116</v>
      </c>
      <c r="R548" s="33" t="s">
        <v>3278</v>
      </c>
    </row>
    <row r="549" spans="1:18" x14ac:dyDescent="0.2">
      <c r="A549" s="33" t="s">
        <v>3768</v>
      </c>
      <c r="B549" s="33" t="s">
        <v>3769</v>
      </c>
      <c r="C549" s="33" t="str">
        <f>LEFT(B549,FIND(",",B549,1)-1)</f>
        <v>Bibb County</v>
      </c>
      <c r="D549" s="33" t="str">
        <f>RIGHT(B549,LEN(B549)-(FIND(",",B549,1)+1))</f>
        <v>Georgia</v>
      </c>
      <c r="E549" s="33">
        <v>81291</v>
      </c>
      <c r="F549" s="33" t="s">
        <v>3279</v>
      </c>
      <c r="G549" s="33">
        <v>1</v>
      </c>
      <c r="H549" s="33" t="s">
        <v>3272</v>
      </c>
      <c r="I549" s="33">
        <v>1</v>
      </c>
      <c r="J549" s="33" t="s">
        <v>3272</v>
      </c>
      <c r="K549" s="33">
        <v>2019</v>
      </c>
      <c r="L549" s="33">
        <v>9</v>
      </c>
      <c r="M549" s="33">
        <v>657</v>
      </c>
      <c r="N549" s="33" t="s">
        <v>3278</v>
      </c>
      <c r="O549" s="33">
        <v>151</v>
      </c>
      <c r="P549" s="33" t="s">
        <v>3278</v>
      </c>
      <c r="Q549" s="33">
        <v>26</v>
      </c>
      <c r="R549" s="33" t="s">
        <v>3273</v>
      </c>
    </row>
    <row r="550" spans="1:18" x14ac:dyDescent="0.2">
      <c r="A550" s="33" t="s">
        <v>3770</v>
      </c>
      <c r="B550" s="33" t="s">
        <v>3771</v>
      </c>
      <c r="C550" s="33" t="str">
        <f>LEFT(B550,FIND(",",B550,1)-1)</f>
        <v>Bryan County</v>
      </c>
      <c r="D550" s="33" t="str">
        <f>RIGHT(B550,LEN(B550)-(FIND(",",B550,1)+1))</f>
        <v>Georgia</v>
      </c>
      <c r="E550" s="33">
        <v>54194</v>
      </c>
      <c r="F550" s="33" t="s">
        <v>3271</v>
      </c>
      <c r="G550" s="33">
        <v>1</v>
      </c>
      <c r="H550" s="33" t="s">
        <v>3272</v>
      </c>
      <c r="I550" s="33">
        <v>1</v>
      </c>
      <c r="J550" s="33" t="s">
        <v>3272</v>
      </c>
      <c r="K550" s="33">
        <v>2019</v>
      </c>
      <c r="L550" s="33">
        <v>4</v>
      </c>
      <c r="M550" s="33">
        <v>1993</v>
      </c>
      <c r="N550" s="33" t="s">
        <v>3273</v>
      </c>
      <c r="O550" s="33">
        <v>434</v>
      </c>
      <c r="P550" s="33" t="s">
        <v>3273</v>
      </c>
      <c r="Q550" s="33">
        <v>55</v>
      </c>
      <c r="R550" s="33" t="s">
        <v>3273</v>
      </c>
    </row>
    <row r="551" spans="1:18" x14ac:dyDescent="0.2">
      <c r="A551" s="33" t="s">
        <v>3770</v>
      </c>
      <c r="B551" s="33" t="s">
        <v>3771</v>
      </c>
      <c r="C551" s="33" t="str">
        <f>LEFT(B551,FIND(",",B551,1)-1)</f>
        <v>Bryan County</v>
      </c>
      <c r="D551" s="33" t="str">
        <f>RIGHT(B551,LEN(B551)-(FIND(",",B551,1)+1))</f>
        <v>Georgia</v>
      </c>
      <c r="E551" s="33">
        <v>81291</v>
      </c>
      <c r="F551" s="33" t="s">
        <v>3279</v>
      </c>
      <c r="G551" s="33">
        <v>1</v>
      </c>
      <c r="H551" s="33" t="s">
        <v>3272</v>
      </c>
      <c r="I551" s="33">
        <v>1</v>
      </c>
      <c r="J551" s="33" t="s">
        <v>3272</v>
      </c>
      <c r="K551" s="33">
        <v>2019</v>
      </c>
      <c r="L551" s="33">
        <v>4</v>
      </c>
      <c r="M551" s="33">
        <v>202</v>
      </c>
      <c r="N551" s="33" t="s">
        <v>3278</v>
      </c>
      <c r="O551" s="33">
        <v>42</v>
      </c>
      <c r="P551" s="33" t="s">
        <v>3273</v>
      </c>
      <c r="Q551" s="33">
        <v>12</v>
      </c>
      <c r="R551" s="33" t="s">
        <v>3277</v>
      </c>
    </row>
    <row r="552" spans="1:18" x14ac:dyDescent="0.2">
      <c r="A552" s="33" t="s">
        <v>3772</v>
      </c>
      <c r="B552" s="33" t="s">
        <v>3773</v>
      </c>
      <c r="C552" s="33" t="str">
        <f>LEFT(B552,FIND(",",B552,1)-1)</f>
        <v>Bulloch County</v>
      </c>
      <c r="D552" s="33" t="str">
        <f>RIGHT(B552,LEN(B552)-(FIND(",",B552,1)+1))</f>
        <v>Georgia</v>
      </c>
      <c r="E552" s="33">
        <v>54194</v>
      </c>
      <c r="F552" s="33" t="s">
        <v>3271</v>
      </c>
      <c r="G552" s="33">
        <v>1</v>
      </c>
      <c r="H552" s="33" t="s">
        <v>3272</v>
      </c>
      <c r="I552" s="33">
        <v>1</v>
      </c>
      <c r="J552" s="33" t="s">
        <v>3272</v>
      </c>
      <c r="K552" s="33">
        <v>2019</v>
      </c>
      <c r="L552" s="33">
        <v>6</v>
      </c>
      <c r="M552" s="33">
        <v>2819</v>
      </c>
      <c r="N552" s="33" t="s">
        <v>3277</v>
      </c>
      <c r="O552" s="33">
        <v>610</v>
      </c>
      <c r="P552" s="33" t="s">
        <v>3277</v>
      </c>
      <c r="Q552" s="33">
        <v>105</v>
      </c>
      <c r="R552" s="33" t="s">
        <v>3277</v>
      </c>
    </row>
    <row r="553" spans="1:18" x14ac:dyDescent="0.2">
      <c r="A553" s="33" t="s">
        <v>3772</v>
      </c>
      <c r="B553" s="33" t="s">
        <v>3773</v>
      </c>
      <c r="C553" s="33" t="str">
        <f>LEFT(B553,FIND(",",B553,1)-1)</f>
        <v>Bulloch County</v>
      </c>
      <c r="D553" s="33" t="str">
        <f>RIGHT(B553,LEN(B553)-(FIND(",",B553,1)+1))</f>
        <v>Georgia</v>
      </c>
      <c r="E553" s="33">
        <v>81291</v>
      </c>
      <c r="F553" s="33" t="s">
        <v>3279</v>
      </c>
      <c r="G553" s="33">
        <v>1</v>
      </c>
      <c r="H553" s="33" t="s">
        <v>3272</v>
      </c>
      <c r="I553" s="33">
        <v>1</v>
      </c>
      <c r="J553" s="33" t="s">
        <v>3272</v>
      </c>
      <c r="K553" s="33">
        <v>2019</v>
      </c>
      <c r="L553" s="33">
        <v>4</v>
      </c>
      <c r="M553" s="33">
        <v>240</v>
      </c>
      <c r="N553" s="33" t="s">
        <v>3273</v>
      </c>
      <c r="O553" s="33">
        <v>54</v>
      </c>
      <c r="P553" s="33" t="s">
        <v>3278</v>
      </c>
      <c r="Q553" s="33">
        <v>13</v>
      </c>
      <c r="R553" s="33" t="s">
        <v>3278</v>
      </c>
    </row>
    <row r="554" spans="1:18" x14ac:dyDescent="0.2">
      <c r="A554" s="33" t="s">
        <v>3774</v>
      </c>
      <c r="B554" s="33" t="s">
        <v>3775</v>
      </c>
      <c r="C554" s="33" t="str">
        <f>LEFT(B554,FIND(",",B554,1)-1)</f>
        <v>Camden County</v>
      </c>
      <c r="D554" s="33" t="str">
        <f>RIGHT(B554,LEN(B554)-(FIND(",",B554,1)+1))</f>
        <v>Georgia</v>
      </c>
      <c r="E554" s="33">
        <v>54194</v>
      </c>
      <c r="F554" s="33" t="s">
        <v>3271</v>
      </c>
      <c r="G554" s="33">
        <v>1</v>
      </c>
      <c r="H554" s="33" t="s">
        <v>3272</v>
      </c>
      <c r="I554" s="33">
        <v>1</v>
      </c>
      <c r="J554" s="33" t="s">
        <v>3272</v>
      </c>
      <c r="K554" s="33">
        <v>2019</v>
      </c>
      <c r="L554" s="33">
        <v>6</v>
      </c>
      <c r="M554" s="33">
        <v>1709</v>
      </c>
      <c r="N554" s="33" t="s">
        <v>3278</v>
      </c>
      <c r="O554" s="33">
        <v>435</v>
      </c>
      <c r="P554" s="33" t="s">
        <v>3278</v>
      </c>
      <c r="Q554" s="33">
        <v>71</v>
      </c>
      <c r="R554" s="33" t="s">
        <v>3278</v>
      </c>
    </row>
    <row r="555" spans="1:18" x14ac:dyDescent="0.2">
      <c r="A555" s="33" t="s">
        <v>3776</v>
      </c>
      <c r="B555" s="33" t="s">
        <v>3777</v>
      </c>
      <c r="C555" s="33" t="str">
        <f>LEFT(B555,FIND(",",B555,1)-1)</f>
        <v>Carroll County</v>
      </c>
      <c r="D555" s="33" t="str">
        <f>RIGHT(B555,LEN(B555)-(FIND(",",B555,1)+1))</f>
        <v>Georgia</v>
      </c>
      <c r="E555" s="33">
        <v>54194</v>
      </c>
      <c r="F555" s="33" t="s">
        <v>3271</v>
      </c>
      <c r="G555" s="33">
        <v>1</v>
      </c>
      <c r="H555" s="33" t="s">
        <v>3272</v>
      </c>
      <c r="I555" s="33">
        <v>1</v>
      </c>
      <c r="J555" s="33" t="s">
        <v>3272</v>
      </c>
      <c r="K555" s="33">
        <v>2019</v>
      </c>
      <c r="L555" s="33">
        <v>11</v>
      </c>
      <c r="M555" s="33">
        <v>3676</v>
      </c>
      <c r="N555" s="33" t="s">
        <v>3273</v>
      </c>
      <c r="O555" s="33">
        <v>881</v>
      </c>
      <c r="P555" s="33" t="s">
        <v>3273</v>
      </c>
      <c r="Q555" s="33">
        <v>116</v>
      </c>
      <c r="R555" s="33" t="s">
        <v>3273</v>
      </c>
    </row>
    <row r="556" spans="1:18" x14ac:dyDescent="0.2">
      <c r="A556" s="33" t="s">
        <v>3776</v>
      </c>
      <c r="B556" s="33" t="s">
        <v>3777</v>
      </c>
      <c r="C556" s="33" t="str">
        <f>LEFT(B556,FIND(",",B556,1)-1)</f>
        <v>Carroll County</v>
      </c>
      <c r="D556" s="33" t="str">
        <f>RIGHT(B556,LEN(B556)-(FIND(",",B556,1)+1))</f>
        <v>Georgia</v>
      </c>
      <c r="E556" s="33">
        <v>81291</v>
      </c>
      <c r="F556" s="33" t="s">
        <v>3279</v>
      </c>
      <c r="G556" s="33">
        <v>1</v>
      </c>
      <c r="H556" s="33" t="s">
        <v>3272</v>
      </c>
      <c r="I556" s="33">
        <v>1</v>
      </c>
      <c r="J556" s="33" t="s">
        <v>3272</v>
      </c>
      <c r="K556" s="33">
        <v>2019</v>
      </c>
      <c r="L556" s="33">
        <v>4</v>
      </c>
      <c r="M556" s="33">
        <v>388</v>
      </c>
      <c r="N556" s="33" t="s">
        <v>3273</v>
      </c>
      <c r="O556" s="33">
        <v>86</v>
      </c>
      <c r="P556" s="33" t="s">
        <v>3273</v>
      </c>
      <c r="Q556" s="33">
        <v>9</v>
      </c>
      <c r="R556" s="33" t="s">
        <v>3278</v>
      </c>
    </row>
    <row r="557" spans="1:18" x14ac:dyDescent="0.2">
      <c r="A557" s="33" t="s">
        <v>3778</v>
      </c>
      <c r="B557" s="33" t="s">
        <v>3779</v>
      </c>
      <c r="C557" s="33" t="str">
        <f>LEFT(B557,FIND(",",B557,1)-1)</f>
        <v>Catoosa County</v>
      </c>
      <c r="D557" s="33" t="str">
        <f>RIGHT(B557,LEN(B557)-(FIND(",",B557,1)+1))</f>
        <v>Georgia</v>
      </c>
      <c r="E557" s="33">
        <v>45391</v>
      </c>
      <c r="F557" s="33" t="s">
        <v>3276</v>
      </c>
      <c r="G557" s="33">
        <v>1</v>
      </c>
      <c r="H557" s="33" t="s">
        <v>3272</v>
      </c>
      <c r="I557" s="33">
        <v>1</v>
      </c>
      <c r="J557" s="33" t="s">
        <v>3272</v>
      </c>
      <c r="K557" s="33">
        <v>2019</v>
      </c>
      <c r="L557" s="33">
        <v>3</v>
      </c>
      <c r="M557" s="33">
        <v>654</v>
      </c>
      <c r="N557" s="33" t="s">
        <v>3273</v>
      </c>
      <c r="O557" s="33">
        <v>162</v>
      </c>
      <c r="P557" s="33" t="s">
        <v>3273</v>
      </c>
      <c r="Q557" s="33">
        <v>25</v>
      </c>
      <c r="R557" s="33" t="s">
        <v>3277</v>
      </c>
    </row>
    <row r="558" spans="1:18" x14ac:dyDescent="0.2">
      <c r="A558" s="33" t="s">
        <v>3778</v>
      </c>
      <c r="B558" s="33" t="s">
        <v>3779</v>
      </c>
      <c r="C558" s="33" t="str">
        <f>LEFT(B558,FIND(",",B558,1)-1)</f>
        <v>Catoosa County</v>
      </c>
      <c r="D558" s="33" t="str">
        <f>RIGHT(B558,LEN(B558)-(FIND(",",B558,1)+1))</f>
        <v>Georgia</v>
      </c>
      <c r="E558" s="33">
        <v>54194</v>
      </c>
      <c r="F558" s="33" t="s">
        <v>3271</v>
      </c>
      <c r="G558" s="33">
        <v>1</v>
      </c>
      <c r="H558" s="33" t="s">
        <v>3272</v>
      </c>
      <c r="I558" s="33">
        <v>1</v>
      </c>
      <c r="J558" s="33" t="s">
        <v>3272</v>
      </c>
      <c r="K558" s="33">
        <v>2019</v>
      </c>
      <c r="L558" s="33">
        <v>5</v>
      </c>
      <c r="M558" s="33">
        <v>3436</v>
      </c>
      <c r="N558" s="33" t="s">
        <v>3277</v>
      </c>
      <c r="O558" s="33">
        <v>733</v>
      </c>
      <c r="P558" s="33" t="s">
        <v>3277</v>
      </c>
      <c r="Q558" s="33">
        <v>63</v>
      </c>
      <c r="R558" s="33" t="s">
        <v>3277</v>
      </c>
    </row>
    <row r="559" spans="1:18" x14ac:dyDescent="0.2">
      <c r="A559" s="33" t="s">
        <v>3780</v>
      </c>
      <c r="B559" s="33" t="s">
        <v>3781</v>
      </c>
      <c r="C559" s="33" t="str">
        <f>LEFT(B559,FIND(",",B559,1)-1)</f>
        <v>Chatham County</v>
      </c>
      <c r="D559" s="33" t="str">
        <f>RIGHT(B559,LEN(B559)-(FIND(",",B559,1)+1))</f>
        <v>Georgia</v>
      </c>
      <c r="E559" s="33">
        <v>45391</v>
      </c>
      <c r="F559" s="33" t="s">
        <v>3276</v>
      </c>
      <c r="G559" s="33">
        <v>1</v>
      </c>
      <c r="H559" s="33" t="s">
        <v>3272</v>
      </c>
      <c r="I559" s="33">
        <v>1</v>
      </c>
      <c r="J559" s="33" t="s">
        <v>3272</v>
      </c>
      <c r="K559" s="33">
        <v>2019</v>
      </c>
      <c r="L559" s="33">
        <v>6</v>
      </c>
      <c r="M559" s="33">
        <v>2224</v>
      </c>
      <c r="N559" s="33" t="s">
        <v>3277</v>
      </c>
      <c r="O559" s="33">
        <v>564</v>
      </c>
      <c r="P559" s="33" t="s">
        <v>3277</v>
      </c>
      <c r="Q559" s="33">
        <v>102</v>
      </c>
      <c r="R559" s="33" t="s">
        <v>3277</v>
      </c>
    </row>
    <row r="560" spans="1:18" x14ac:dyDescent="0.2">
      <c r="A560" s="33" t="s">
        <v>3780</v>
      </c>
      <c r="B560" s="33" t="s">
        <v>3781</v>
      </c>
      <c r="C560" s="33" t="str">
        <f>LEFT(B560,FIND(",",B560,1)-1)</f>
        <v>Chatham County</v>
      </c>
      <c r="D560" s="33" t="str">
        <f>RIGHT(B560,LEN(B560)-(FIND(",",B560,1)+1))</f>
        <v>Georgia</v>
      </c>
      <c r="E560" s="33">
        <v>54194</v>
      </c>
      <c r="F560" s="33" t="s">
        <v>3271</v>
      </c>
      <c r="G560" s="33">
        <v>1</v>
      </c>
      <c r="H560" s="33" t="s">
        <v>3272</v>
      </c>
      <c r="I560" s="33">
        <v>1</v>
      </c>
      <c r="J560" s="33" t="s">
        <v>3272</v>
      </c>
      <c r="K560" s="33">
        <v>2019</v>
      </c>
      <c r="L560" s="33">
        <v>39</v>
      </c>
      <c r="M560" s="33">
        <v>15879</v>
      </c>
      <c r="N560" s="33" t="s">
        <v>3278</v>
      </c>
      <c r="O560" s="33">
        <v>3772</v>
      </c>
      <c r="P560" s="33" t="s">
        <v>3278</v>
      </c>
      <c r="Q560" s="33">
        <v>360</v>
      </c>
      <c r="R560" s="33" t="s">
        <v>3278</v>
      </c>
    </row>
    <row r="561" spans="1:18" x14ac:dyDescent="0.2">
      <c r="A561" s="33" t="s">
        <v>3780</v>
      </c>
      <c r="B561" s="33" t="s">
        <v>3781</v>
      </c>
      <c r="C561" s="33" t="str">
        <f>LEFT(B561,FIND(",",B561,1)-1)</f>
        <v>Chatham County</v>
      </c>
      <c r="D561" s="33" t="str">
        <f>RIGHT(B561,LEN(B561)-(FIND(",",B561,1)+1))</f>
        <v>Georgia</v>
      </c>
      <c r="E561" s="33">
        <v>81291</v>
      </c>
      <c r="F561" s="33" t="s">
        <v>3279</v>
      </c>
      <c r="G561" s="33">
        <v>1</v>
      </c>
      <c r="H561" s="33" t="s">
        <v>3272</v>
      </c>
      <c r="I561" s="33">
        <v>1</v>
      </c>
      <c r="J561" s="33" t="s">
        <v>3272</v>
      </c>
      <c r="K561" s="33">
        <v>2019</v>
      </c>
      <c r="L561" s="33">
        <v>20</v>
      </c>
      <c r="M561" s="33">
        <v>2222</v>
      </c>
      <c r="N561" s="33" t="s">
        <v>3278</v>
      </c>
      <c r="O561" s="33">
        <v>522</v>
      </c>
      <c r="P561" s="33" t="s">
        <v>3278</v>
      </c>
      <c r="Q561" s="33">
        <v>136</v>
      </c>
      <c r="R561" s="33" t="s">
        <v>3273</v>
      </c>
    </row>
    <row r="562" spans="1:18" x14ac:dyDescent="0.2">
      <c r="A562" s="33" t="s">
        <v>3782</v>
      </c>
      <c r="B562" s="33" t="s">
        <v>3783</v>
      </c>
      <c r="C562" s="33" t="str">
        <f>LEFT(B562,FIND(",",B562,1)-1)</f>
        <v>Cherokee County</v>
      </c>
      <c r="D562" s="33" t="str">
        <f>RIGHT(B562,LEN(B562)-(FIND(",",B562,1)+1))</f>
        <v>Georgia</v>
      </c>
      <c r="E562" s="33">
        <v>45391</v>
      </c>
      <c r="F562" s="33" t="s">
        <v>3276</v>
      </c>
      <c r="G562" s="33">
        <v>1</v>
      </c>
      <c r="H562" s="33" t="s">
        <v>3272</v>
      </c>
      <c r="I562" s="33">
        <v>1</v>
      </c>
      <c r="J562" s="33" t="s">
        <v>3272</v>
      </c>
      <c r="K562" s="33">
        <v>2019</v>
      </c>
      <c r="L562" s="33">
        <v>12</v>
      </c>
      <c r="M562" s="33">
        <v>2323</v>
      </c>
      <c r="N562" s="33" t="s">
        <v>3273</v>
      </c>
      <c r="O562" s="33">
        <v>528</v>
      </c>
      <c r="P562" s="33" t="s">
        <v>3277</v>
      </c>
      <c r="Q562" s="33">
        <v>106</v>
      </c>
      <c r="R562" s="33" t="s">
        <v>3277</v>
      </c>
    </row>
    <row r="563" spans="1:18" x14ac:dyDescent="0.2">
      <c r="A563" s="33" t="s">
        <v>3782</v>
      </c>
      <c r="B563" s="33" t="s">
        <v>3783</v>
      </c>
      <c r="C563" s="33" t="str">
        <f>LEFT(B563,FIND(",",B563,1)-1)</f>
        <v>Cherokee County</v>
      </c>
      <c r="D563" s="33" t="str">
        <f>RIGHT(B563,LEN(B563)-(FIND(",",B563,1)+1))</f>
        <v>Georgia</v>
      </c>
      <c r="E563" s="33">
        <v>54194</v>
      </c>
      <c r="F563" s="33" t="s">
        <v>3271</v>
      </c>
      <c r="G563" s="33">
        <v>1</v>
      </c>
      <c r="H563" s="33" t="s">
        <v>3272</v>
      </c>
      <c r="I563" s="33">
        <v>1</v>
      </c>
      <c r="J563" s="33" t="s">
        <v>3272</v>
      </c>
      <c r="K563" s="33">
        <v>2019</v>
      </c>
      <c r="L563" s="33">
        <v>42</v>
      </c>
      <c r="M563" s="33">
        <v>18999</v>
      </c>
      <c r="N563" s="33" t="s">
        <v>3273</v>
      </c>
      <c r="O563" s="33">
        <v>4468</v>
      </c>
      <c r="P563" s="33" t="s">
        <v>3273</v>
      </c>
      <c r="Q563" s="33">
        <v>554</v>
      </c>
      <c r="R563" s="33" t="s">
        <v>3278</v>
      </c>
    </row>
    <row r="564" spans="1:18" x14ac:dyDescent="0.2">
      <c r="A564" s="33" t="s">
        <v>3782</v>
      </c>
      <c r="B564" s="33" t="s">
        <v>3783</v>
      </c>
      <c r="C564" s="33" t="str">
        <f>LEFT(B564,FIND(",",B564,1)-1)</f>
        <v>Cherokee County</v>
      </c>
      <c r="D564" s="33" t="str">
        <f>RIGHT(B564,LEN(B564)-(FIND(",",B564,1)+1))</f>
        <v>Georgia</v>
      </c>
      <c r="E564" s="33">
        <v>81291</v>
      </c>
      <c r="F564" s="33" t="s">
        <v>3279</v>
      </c>
      <c r="G564" s="33">
        <v>1</v>
      </c>
      <c r="H564" s="33" t="s">
        <v>3272</v>
      </c>
      <c r="I564" s="33">
        <v>1</v>
      </c>
      <c r="J564" s="33" t="s">
        <v>3272</v>
      </c>
      <c r="K564" s="33">
        <v>2019</v>
      </c>
      <c r="L564" s="33">
        <v>24</v>
      </c>
      <c r="M564" s="33">
        <v>2528</v>
      </c>
      <c r="N564" s="33" t="s">
        <v>3278</v>
      </c>
      <c r="O564" s="33">
        <v>549</v>
      </c>
      <c r="P564" s="33" t="s">
        <v>3278</v>
      </c>
      <c r="Q564" s="33">
        <v>107</v>
      </c>
      <c r="R564" s="33" t="s">
        <v>3278</v>
      </c>
    </row>
    <row r="565" spans="1:18" x14ac:dyDescent="0.2">
      <c r="A565" s="33" t="s">
        <v>3784</v>
      </c>
      <c r="B565" s="33" t="s">
        <v>3785</v>
      </c>
      <c r="C565" s="33" t="str">
        <f>LEFT(B565,FIND(",",B565,1)-1)</f>
        <v>Clarke County</v>
      </c>
      <c r="D565" s="33" t="str">
        <f>RIGHT(B565,LEN(B565)-(FIND(",",B565,1)+1))</f>
        <v>Georgia</v>
      </c>
      <c r="E565" s="33">
        <v>45391</v>
      </c>
      <c r="F565" s="33" t="s">
        <v>3276</v>
      </c>
      <c r="G565" s="33">
        <v>1</v>
      </c>
      <c r="H565" s="33" t="s">
        <v>3272</v>
      </c>
      <c r="I565" s="33">
        <v>1</v>
      </c>
      <c r="J565" s="33" t="s">
        <v>3272</v>
      </c>
      <c r="K565" s="33">
        <v>2019</v>
      </c>
      <c r="L565" s="33">
        <v>4</v>
      </c>
      <c r="M565" s="33">
        <v>635</v>
      </c>
      <c r="N565" s="33" t="s">
        <v>3278</v>
      </c>
      <c r="O565" s="33">
        <v>165</v>
      </c>
      <c r="P565" s="33" t="s">
        <v>3278</v>
      </c>
      <c r="Q565" s="33">
        <v>65</v>
      </c>
      <c r="R565" s="33" t="s">
        <v>3273</v>
      </c>
    </row>
    <row r="566" spans="1:18" x14ac:dyDescent="0.2">
      <c r="A566" s="33" t="s">
        <v>3784</v>
      </c>
      <c r="B566" s="33" t="s">
        <v>3785</v>
      </c>
      <c r="C566" s="33" t="str">
        <f>LEFT(B566,FIND(",",B566,1)-1)</f>
        <v>Clarke County</v>
      </c>
      <c r="D566" s="33" t="str">
        <f>RIGHT(B566,LEN(B566)-(FIND(",",B566,1)+1))</f>
        <v>Georgia</v>
      </c>
      <c r="E566" s="33">
        <v>54194</v>
      </c>
      <c r="F566" s="33" t="s">
        <v>3271</v>
      </c>
      <c r="G566" s="33">
        <v>1</v>
      </c>
      <c r="H566" s="33" t="s">
        <v>3272</v>
      </c>
      <c r="I566" s="33">
        <v>1</v>
      </c>
      <c r="J566" s="33" t="s">
        <v>3272</v>
      </c>
      <c r="K566" s="33">
        <v>2019</v>
      </c>
      <c r="L566" s="33">
        <v>19</v>
      </c>
      <c r="M566" s="33">
        <v>6090</v>
      </c>
      <c r="N566" s="33" t="s">
        <v>3278</v>
      </c>
      <c r="O566" s="33">
        <v>1417</v>
      </c>
      <c r="P566" s="33" t="s">
        <v>3278</v>
      </c>
      <c r="Q566" s="33">
        <v>203</v>
      </c>
      <c r="R566" s="33" t="s">
        <v>3273</v>
      </c>
    </row>
    <row r="567" spans="1:18" x14ac:dyDescent="0.2">
      <c r="A567" s="33" t="s">
        <v>3784</v>
      </c>
      <c r="B567" s="33" t="s">
        <v>3785</v>
      </c>
      <c r="C567" s="33" t="str">
        <f>LEFT(B567,FIND(",",B567,1)-1)</f>
        <v>Clarke County</v>
      </c>
      <c r="D567" s="33" t="str">
        <f>RIGHT(B567,LEN(B567)-(FIND(",",B567,1)+1))</f>
        <v>Georgia</v>
      </c>
      <c r="E567" s="33">
        <v>81291</v>
      </c>
      <c r="F567" s="33" t="s">
        <v>3279</v>
      </c>
      <c r="G567" s="33">
        <v>1</v>
      </c>
      <c r="H567" s="33" t="s">
        <v>3272</v>
      </c>
      <c r="I567" s="33">
        <v>1</v>
      </c>
      <c r="J567" s="33" t="s">
        <v>3272</v>
      </c>
      <c r="K567" s="33">
        <v>2019</v>
      </c>
      <c r="L567" s="33">
        <v>4</v>
      </c>
      <c r="M567" s="33">
        <v>1715</v>
      </c>
      <c r="N567" s="33" t="s">
        <v>3278</v>
      </c>
      <c r="O567" s="33">
        <v>353</v>
      </c>
      <c r="P567" s="33" t="s">
        <v>3278</v>
      </c>
      <c r="Q567" s="33">
        <v>96</v>
      </c>
      <c r="R567" s="33" t="s">
        <v>3278</v>
      </c>
    </row>
    <row r="568" spans="1:18" x14ac:dyDescent="0.2">
      <c r="A568" s="33" t="s">
        <v>3786</v>
      </c>
      <c r="B568" s="33" t="s">
        <v>3787</v>
      </c>
      <c r="C568" s="33" t="str">
        <f>LEFT(B568,FIND(",",B568,1)-1)</f>
        <v>Clayton County</v>
      </c>
      <c r="D568" s="33" t="str">
        <f>RIGHT(B568,LEN(B568)-(FIND(",",B568,1)+1))</f>
        <v>Georgia</v>
      </c>
      <c r="E568" s="33">
        <v>54194</v>
      </c>
      <c r="F568" s="33" t="s">
        <v>3271</v>
      </c>
      <c r="G568" s="33">
        <v>1</v>
      </c>
      <c r="H568" s="33" t="s">
        <v>3272</v>
      </c>
      <c r="I568" s="33">
        <v>1</v>
      </c>
      <c r="J568" s="33" t="s">
        <v>3272</v>
      </c>
      <c r="K568" s="33">
        <v>2019</v>
      </c>
      <c r="L568" s="33">
        <v>9</v>
      </c>
      <c r="M568" s="33">
        <v>2070</v>
      </c>
      <c r="N568" s="33" t="s">
        <v>3278</v>
      </c>
      <c r="O568" s="33">
        <v>470</v>
      </c>
      <c r="P568" s="33" t="s">
        <v>3278</v>
      </c>
      <c r="Q568" s="33">
        <v>54</v>
      </c>
      <c r="R568" s="33" t="s">
        <v>3278</v>
      </c>
    </row>
    <row r="569" spans="1:18" x14ac:dyDescent="0.2">
      <c r="A569" s="33" t="s">
        <v>3786</v>
      </c>
      <c r="B569" s="33" t="s">
        <v>3787</v>
      </c>
      <c r="C569" s="33" t="str">
        <f>LEFT(B569,FIND(",",B569,1)-1)</f>
        <v>Clayton County</v>
      </c>
      <c r="D569" s="33" t="str">
        <f>RIGHT(B569,LEN(B569)-(FIND(",",B569,1)+1))</f>
        <v>Georgia</v>
      </c>
      <c r="E569" s="33">
        <v>81291</v>
      </c>
      <c r="F569" s="33" t="s">
        <v>3279</v>
      </c>
      <c r="G569" s="33">
        <v>1</v>
      </c>
      <c r="H569" s="33" t="s">
        <v>3272</v>
      </c>
      <c r="I569" s="33">
        <v>1</v>
      </c>
      <c r="J569" s="33" t="s">
        <v>3272</v>
      </c>
      <c r="K569" s="33">
        <v>2019</v>
      </c>
      <c r="L569" s="33">
        <v>3</v>
      </c>
      <c r="M569" s="33">
        <v>230</v>
      </c>
      <c r="N569" s="33" t="s">
        <v>3277</v>
      </c>
      <c r="O569" s="33">
        <v>63</v>
      </c>
      <c r="P569" s="33" t="s">
        <v>3277</v>
      </c>
      <c r="Q569" s="33">
        <v>21</v>
      </c>
      <c r="R569" s="33" t="s">
        <v>3277</v>
      </c>
    </row>
    <row r="570" spans="1:18" x14ac:dyDescent="0.2">
      <c r="A570" s="33" t="s">
        <v>3788</v>
      </c>
      <c r="B570" s="33" t="s">
        <v>3789</v>
      </c>
      <c r="C570" s="33" t="str">
        <f>LEFT(B570,FIND(",",B570,1)-1)</f>
        <v>Cobb County</v>
      </c>
      <c r="D570" s="33" t="str">
        <f>RIGHT(B570,LEN(B570)-(FIND(",",B570,1)+1))</f>
        <v>Georgia</v>
      </c>
      <c r="E570" s="33">
        <v>45391</v>
      </c>
      <c r="F570" s="33" t="s">
        <v>3276</v>
      </c>
      <c r="G570" s="33">
        <v>1</v>
      </c>
      <c r="H570" s="33" t="s">
        <v>3272</v>
      </c>
      <c r="I570" s="33">
        <v>1</v>
      </c>
      <c r="J570" s="33" t="s">
        <v>3272</v>
      </c>
      <c r="K570" s="33">
        <v>2019</v>
      </c>
      <c r="L570" s="33">
        <v>38</v>
      </c>
      <c r="M570" s="33">
        <v>9612</v>
      </c>
      <c r="N570" s="33" t="s">
        <v>3273</v>
      </c>
      <c r="O570" s="33">
        <v>2468</v>
      </c>
      <c r="P570" s="33" t="s">
        <v>3273</v>
      </c>
      <c r="Q570" s="33">
        <v>483</v>
      </c>
      <c r="R570" s="33" t="s">
        <v>3273</v>
      </c>
    </row>
    <row r="571" spans="1:18" x14ac:dyDescent="0.2">
      <c r="A571" s="33" t="s">
        <v>3788</v>
      </c>
      <c r="B571" s="33" t="s">
        <v>3789</v>
      </c>
      <c r="C571" s="33" t="str">
        <f>LEFT(B571,FIND(",",B571,1)-1)</f>
        <v>Cobb County</v>
      </c>
      <c r="D571" s="33" t="str">
        <f>RIGHT(B571,LEN(B571)-(FIND(",",B571,1)+1))</f>
        <v>Georgia</v>
      </c>
      <c r="E571" s="33">
        <v>54194</v>
      </c>
      <c r="F571" s="33" t="s">
        <v>3271</v>
      </c>
      <c r="G571" s="33">
        <v>1</v>
      </c>
      <c r="H571" s="33" t="s">
        <v>3272</v>
      </c>
      <c r="I571" s="33">
        <v>1</v>
      </c>
      <c r="J571" s="33" t="s">
        <v>3272</v>
      </c>
      <c r="K571" s="33">
        <v>2019</v>
      </c>
      <c r="L571" s="33">
        <v>85</v>
      </c>
      <c r="M571" s="33">
        <v>52421</v>
      </c>
      <c r="N571" s="33" t="s">
        <v>3278</v>
      </c>
      <c r="O571" s="33">
        <v>12270</v>
      </c>
      <c r="P571" s="33" t="s">
        <v>3278</v>
      </c>
      <c r="Q571" s="33">
        <v>1283</v>
      </c>
      <c r="R571" s="33" t="s">
        <v>3278</v>
      </c>
    </row>
    <row r="572" spans="1:18" x14ac:dyDescent="0.2">
      <c r="A572" s="33" t="s">
        <v>3788</v>
      </c>
      <c r="B572" s="33" t="s">
        <v>3789</v>
      </c>
      <c r="C572" s="33" t="str">
        <f>LEFT(B572,FIND(",",B572,1)-1)</f>
        <v>Cobb County</v>
      </c>
      <c r="D572" s="33" t="str">
        <f>RIGHT(B572,LEN(B572)-(FIND(",",B572,1)+1))</f>
        <v>Georgia</v>
      </c>
      <c r="E572" s="33">
        <v>81291</v>
      </c>
      <c r="F572" s="33" t="s">
        <v>3279</v>
      </c>
      <c r="G572" s="33">
        <v>1</v>
      </c>
      <c r="H572" s="33" t="s">
        <v>3272</v>
      </c>
      <c r="I572" s="33">
        <v>1</v>
      </c>
      <c r="J572" s="33" t="s">
        <v>3272</v>
      </c>
      <c r="K572" s="33">
        <v>2019</v>
      </c>
      <c r="L572" s="33">
        <v>58</v>
      </c>
      <c r="M572" s="33">
        <v>8261</v>
      </c>
      <c r="N572" s="33" t="s">
        <v>3278</v>
      </c>
      <c r="O572" s="33">
        <v>1956</v>
      </c>
      <c r="P572" s="33" t="s">
        <v>3278</v>
      </c>
      <c r="Q572" s="33">
        <v>395</v>
      </c>
      <c r="R572" s="33" t="s">
        <v>3278</v>
      </c>
    </row>
    <row r="573" spans="1:18" x14ac:dyDescent="0.2">
      <c r="A573" s="33" t="s">
        <v>3790</v>
      </c>
      <c r="B573" s="33" t="s">
        <v>3791</v>
      </c>
      <c r="C573" s="33" t="str">
        <f>LEFT(B573,FIND(",",B573,1)-1)</f>
        <v>Colquitt County</v>
      </c>
      <c r="D573" s="33" t="str">
        <f>RIGHT(B573,LEN(B573)-(FIND(",",B573,1)+1))</f>
        <v>Georgia</v>
      </c>
      <c r="E573" s="33">
        <v>54194</v>
      </c>
      <c r="F573" s="33" t="s">
        <v>3271</v>
      </c>
      <c r="G573" s="33">
        <v>1</v>
      </c>
      <c r="H573" s="33" t="s">
        <v>3272</v>
      </c>
      <c r="I573" s="33">
        <v>1</v>
      </c>
      <c r="J573" s="33" t="s">
        <v>3272</v>
      </c>
      <c r="K573" s="33">
        <v>2019</v>
      </c>
      <c r="L573" s="33">
        <v>3</v>
      </c>
      <c r="M573" s="33">
        <v>670</v>
      </c>
      <c r="N573" s="33" t="s">
        <v>3273</v>
      </c>
      <c r="O573" s="33">
        <v>158</v>
      </c>
      <c r="P573" s="33" t="s">
        <v>3273</v>
      </c>
      <c r="Q573" s="33">
        <v>18</v>
      </c>
      <c r="R573" s="33" t="s">
        <v>3278</v>
      </c>
    </row>
    <row r="574" spans="1:18" x14ac:dyDescent="0.2">
      <c r="A574" s="33" t="s">
        <v>3792</v>
      </c>
      <c r="B574" s="33" t="s">
        <v>3793</v>
      </c>
      <c r="C574" s="33" t="str">
        <f>LEFT(B574,FIND(",",B574,1)-1)</f>
        <v>Columbia County</v>
      </c>
      <c r="D574" s="33" t="str">
        <f>RIGHT(B574,LEN(B574)-(FIND(",",B574,1)+1))</f>
        <v>Georgia</v>
      </c>
      <c r="E574" s="33">
        <v>45391</v>
      </c>
      <c r="F574" s="33" t="s">
        <v>3276</v>
      </c>
      <c r="G574" s="33">
        <v>1</v>
      </c>
      <c r="H574" s="33" t="s">
        <v>3272</v>
      </c>
      <c r="I574" s="33">
        <v>1</v>
      </c>
      <c r="J574" s="33" t="s">
        <v>3272</v>
      </c>
      <c r="K574" s="33">
        <v>2019</v>
      </c>
      <c r="L574" s="33">
        <v>6</v>
      </c>
      <c r="M574" s="33">
        <v>1235</v>
      </c>
      <c r="N574" s="33" t="s">
        <v>3278</v>
      </c>
      <c r="O574" s="33">
        <v>329</v>
      </c>
      <c r="P574" s="33" t="s">
        <v>3278</v>
      </c>
      <c r="Q574" s="33">
        <v>46</v>
      </c>
      <c r="R574" s="33" t="s">
        <v>3273</v>
      </c>
    </row>
    <row r="575" spans="1:18" x14ac:dyDescent="0.2">
      <c r="A575" s="33" t="s">
        <v>3792</v>
      </c>
      <c r="B575" s="33" t="s">
        <v>3793</v>
      </c>
      <c r="C575" s="33" t="str">
        <f>LEFT(B575,FIND(",",B575,1)-1)</f>
        <v>Columbia County</v>
      </c>
      <c r="D575" s="33" t="str">
        <f>RIGHT(B575,LEN(B575)-(FIND(",",B575,1)+1))</f>
        <v>Georgia</v>
      </c>
      <c r="E575" s="33">
        <v>54194</v>
      </c>
      <c r="F575" s="33" t="s">
        <v>3271</v>
      </c>
      <c r="G575" s="33">
        <v>1</v>
      </c>
      <c r="H575" s="33" t="s">
        <v>3272</v>
      </c>
      <c r="I575" s="33">
        <v>1</v>
      </c>
      <c r="J575" s="33" t="s">
        <v>3272</v>
      </c>
      <c r="K575" s="33">
        <v>2019</v>
      </c>
      <c r="L575" s="33">
        <v>12</v>
      </c>
      <c r="M575" s="33">
        <v>6007</v>
      </c>
      <c r="N575" s="33" t="s">
        <v>3278</v>
      </c>
      <c r="O575" s="33">
        <v>1449</v>
      </c>
      <c r="P575" s="33" t="s">
        <v>3278</v>
      </c>
      <c r="Q575" s="33">
        <v>147</v>
      </c>
      <c r="R575" s="33" t="s">
        <v>3278</v>
      </c>
    </row>
    <row r="576" spans="1:18" x14ac:dyDescent="0.2">
      <c r="A576" s="33" t="s">
        <v>3792</v>
      </c>
      <c r="B576" s="33" t="s">
        <v>3793</v>
      </c>
      <c r="C576" s="33" t="str">
        <f>LEFT(B576,FIND(",",B576,1)-1)</f>
        <v>Columbia County</v>
      </c>
      <c r="D576" s="33" t="str">
        <f>RIGHT(B576,LEN(B576)-(FIND(",",B576,1)+1))</f>
        <v>Georgia</v>
      </c>
      <c r="E576" s="33">
        <v>81291</v>
      </c>
      <c r="F576" s="33" t="s">
        <v>3279</v>
      </c>
      <c r="G576" s="33">
        <v>1</v>
      </c>
      <c r="H576" s="33" t="s">
        <v>3272</v>
      </c>
      <c r="I576" s="33">
        <v>1</v>
      </c>
      <c r="J576" s="33" t="s">
        <v>3272</v>
      </c>
      <c r="K576" s="33">
        <v>2019</v>
      </c>
      <c r="L576" s="33">
        <v>16</v>
      </c>
      <c r="M576" s="33">
        <v>1421</v>
      </c>
      <c r="N576" s="33" t="s">
        <v>3278</v>
      </c>
      <c r="O576" s="33">
        <v>253</v>
      </c>
      <c r="P576" s="33" t="s">
        <v>3278</v>
      </c>
      <c r="Q576" s="33">
        <v>57</v>
      </c>
      <c r="R576" s="33" t="s">
        <v>3278</v>
      </c>
    </row>
    <row r="577" spans="1:18" x14ac:dyDescent="0.2">
      <c r="A577" s="33" t="s">
        <v>3794</v>
      </c>
      <c r="B577" s="33" t="s">
        <v>3795</v>
      </c>
      <c r="C577" s="33" t="str">
        <f>LEFT(B577,FIND(",",B577,1)-1)</f>
        <v>Coweta County</v>
      </c>
      <c r="D577" s="33" t="str">
        <f>RIGHT(B577,LEN(B577)-(FIND(",",B577,1)+1))</f>
        <v>Georgia</v>
      </c>
      <c r="E577" s="33">
        <v>54194</v>
      </c>
      <c r="F577" s="33" t="s">
        <v>3271</v>
      </c>
      <c r="G577" s="33">
        <v>1</v>
      </c>
      <c r="H577" s="33" t="s">
        <v>3272</v>
      </c>
      <c r="I577" s="33">
        <v>1</v>
      </c>
      <c r="J577" s="33" t="s">
        <v>3272</v>
      </c>
      <c r="K577" s="33">
        <v>2019</v>
      </c>
      <c r="L577" s="33">
        <v>13</v>
      </c>
      <c r="M577" s="33">
        <v>7311</v>
      </c>
      <c r="N577" s="33" t="s">
        <v>3273</v>
      </c>
      <c r="O577" s="33">
        <v>1814</v>
      </c>
      <c r="P577" s="33" t="s">
        <v>3273</v>
      </c>
      <c r="Q577" s="33">
        <v>197</v>
      </c>
      <c r="R577" s="33" t="s">
        <v>3273</v>
      </c>
    </row>
    <row r="578" spans="1:18" x14ac:dyDescent="0.2">
      <c r="A578" s="33" t="s">
        <v>3794</v>
      </c>
      <c r="B578" s="33" t="s">
        <v>3795</v>
      </c>
      <c r="C578" s="33" t="str">
        <f>LEFT(B578,FIND(",",B578,1)-1)</f>
        <v>Coweta County</v>
      </c>
      <c r="D578" s="33" t="str">
        <f>RIGHT(B578,LEN(B578)-(FIND(",",B578,1)+1))</f>
        <v>Georgia</v>
      </c>
      <c r="E578" s="33">
        <v>81291</v>
      </c>
      <c r="F578" s="33" t="s">
        <v>3279</v>
      </c>
      <c r="G578" s="33">
        <v>1</v>
      </c>
      <c r="H578" s="33" t="s">
        <v>3272</v>
      </c>
      <c r="I578" s="33">
        <v>1</v>
      </c>
      <c r="J578" s="33" t="s">
        <v>3272</v>
      </c>
      <c r="K578" s="33">
        <v>2019</v>
      </c>
      <c r="L578" s="33">
        <v>5</v>
      </c>
      <c r="M578" s="33">
        <v>567</v>
      </c>
      <c r="N578" s="33" t="s">
        <v>3278</v>
      </c>
      <c r="O578" s="33">
        <v>144</v>
      </c>
      <c r="P578" s="33" t="s">
        <v>3278</v>
      </c>
      <c r="Q578" s="33">
        <v>26</v>
      </c>
      <c r="R578" s="33" t="s">
        <v>3273</v>
      </c>
    </row>
    <row r="579" spans="1:18" x14ac:dyDescent="0.2">
      <c r="A579" s="33" t="s">
        <v>3796</v>
      </c>
      <c r="B579" s="33" t="s">
        <v>3797</v>
      </c>
      <c r="C579" s="33" t="str">
        <f>LEFT(B579,FIND(",",B579,1)-1)</f>
        <v>Dawson County</v>
      </c>
      <c r="D579" s="33" t="str">
        <f>RIGHT(B579,LEN(B579)-(FIND(",",B579,1)+1))</f>
        <v>Georgia</v>
      </c>
      <c r="E579" s="33">
        <v>45391</v>
      </c>
      <c r="F579" s="33" t="s">
        <v>3276</v>
      </c>
      <c r="G579" s="33">
        <v>1</v>
      </c>
      <c r="H579" s="33" t="s">
        <v>3272</v>
      </c>
      <c r="I579" s="33">
        <v>1</v>
      </c>
      <c r="J579" s="33" t="s">
        <v>3272</v>
      </c>
      <c r="K579" s="33">
        <v>2019</v>
      </c>
      <c r="L579" s="33">
        <v>3</v>
      </c>
      <c r="M579" s="33">
        <v>1011</v>
      </c>
      <c r="N579" s="33" t="s">
        <v>3277</v>
      </c>
      <c r="O579" s="33">
        <v>244</v>
      </c>
      <c r="P579" s="33" t="s">
        <v>3277</v>
      </c>
      <c r="Q579" s="33">
        <v>44</v>
      </c>
      <c r="R579" s="33" t="s">
        <v>3277</v>
      </c>
    </row>
    <row r="580" spans="1:18" x14ac:dyDescent="0.2">
      <c r="A580" s="33" t="s">
        <v>3796</v>
      </c>
      <c r="B580" s="33" t="s">
        <v>3797</v>
      </c>
      <c r="C580" s="33" t="str">
        <f>LEFT(B580,FIND(",",B580,1)-1)</f>
        <v>Dawson County</v>
      </c>
      <c r="D580" s="33" t="str">
        <f>RIGHT(B580,LEN(B580)-(FIND(",",B580,1)+1))</f>
        <v>Georgia</v>
      </c>
      <c r="E580" s="33">
        <v>54194</v>
      </c>
      <c r="F580" s="33" t="s">
        <v>3271</v>
      </c>
      <c r="G580" s="33">
        <v>1</v>
      </c>
      <c r="H580" s="33" t="s">
        <v>3272</v>
      </c>
      <c r="I580" s="33">
        <v>1</v>
      </c>
      <c r="J580" s="33" t="s">
        <v>3272</v>
      </c>
      <c r="K580" s="33">
        <v>2019</v>
      </c>
      <c r="L580" s="33">
        <v>6</v>
      </c>
      <c r="M580" s="33">
        <v>1450</v>
      </c>
      <c r="N580" s="33" t="s">
        <v>3278</v>
      </c>
      <c r="O580" s="33">
        <v>322</v>
      </c>
      <c r="P580" s="33" t="s">
        <v>3278</v>
      </c>
      <c r="Q580" s="33">
        <v>47</v>
      </c>
      <c r="R580" s="33" t="s">
        <v>3273</v>
      </c>
    </row>
    <row r="581" spans="1:18" x14ac:dyDescent="0.2">
      <c r="A581" s="33" t="s">
        <v>3796</v>
      </c>
      <c r="B581" s="33" t="s">
        <v>3797</v>
      </c>
      <c r="C581" s="33" t="str">
        <f>LEFT(B581,FIND(",",B581,1)-1)</f>
        <v>Dawson County</v>
      </c>
      <c r="D581" s="33" t="str">
        <f>RIGHT(B581,LEN(B581)-(FIND(",",B581,1)+1))</f>
        <v>Georgia</v>
      </c>
      <c r="E581" s="33">
        <v>81291</v>
      </c>
      <c r="F581" s="33" t="s">
        <v>3279</v>
      </c>
      <c r="G581" s="33">
        <v>1</v>
      </c>
      <c r="H581" s="33" t="s">
        <v>3272</v>
      </c>
      <c r="I581" s="33">
        <v>1</v>
      </c>
      <c r="J581" s="33" t="s">
        <v>3272</v>
      </c>
      <c r="K581" s="33">
        <v>2019</v>
      </c>
      <c r="L581" s="33">
        <v>3</v>
      </c>
      <c r="M581" s="33">
        <v>191</v>
      </c>
      <c r="N581" s="33" t="s">
        <v>3278</v>
      </c>
      <c r="O581" s="33">
        <v>20</v>
      </c>
      <c r="P581" s="33" t="s">
        <v>3278</v>
      </c>
      <c r="Q581" s="33">
        <v>6</v>
      </c>
      <c r="R581" s="33" t="s">
        <v>3278</v>
      </c>
    </row>
    <row r="582" spans="1:18" x14ac:dyDescent="0.2">
      <c r="A582" s="33" t="s">
        <v>3798</v>
      </c>
      <c r="B582" s="33" t="s">
        <v>3799</v>
      </c>
      <c r="C582" s="33" t="str">
        <f>LEFT(B582,FIND(",",B582,1)-1)</f>
        <v>DeKalb County</v>
      </c>
      <c r="D582" s="33" t="str">
        <f>RIGHT(B582,LEN(B582)-(FIND(",",B582,1)+1))</f>
        <v>Georgia</v>
      </c>
      <c r="E582" s="33">
        <v>45391</v>
      </c>
      <c r="F582" s="33" t="s">
        <v>3276</v>
      </c>
      <c r="G582" s="33">
        <v>1</v>
      </c>
      <c r="H582" s="33" t="s">
        <v>3272</v>
      </c>
      <c r="I582" s="33">
        <v>1</v>
      </c>
      <c r="J582" s="33" t="s">
        <v>3272</v>
      </c>
      <c r="K582" s="33">
        <v>2019</v>
      </c>
      <c r="L582" s="33">
        <v>19</v>
      </c>
      <c r="M582" s="33">
        <v>5226</v>
      </c>
      <c r="N582" s="33" t="s">
        <v>3273</v>
      </c>
      <c r="O582" s="33">
        <v>1379</v>
      </c>
      <c r="P582" s="33" t="s">
        <v>3273</v>
      </c>
      <c r="Q582" s="33">
        <v>236</v>
      </c>
      <c r="R582" s="33" t="s">
        <v>3273</v>
      </c>
    </row>
    <row r="583" spans="1:18" x14ac:dyDescent="0.2">
      <c r="A583" s="33" t="s">
        <v>3798</v>
      </c>
      <c r="B583" s="33" t="s">
        <v>3799</v>
      </c>
      <c r="C583" s="33" t="str">
        <f>LEFT(B583,FIND(",",B583,1)-1)</f>
        <v>DeKalb County</v>
      </c>
      <c r="D583" s="33" t="str">
        <f>RIGHT(B583,LEN(B583)-(FIND(",",B583,1)+1))</f>
        <v>Georgia</v>
      </c>
      <c r="E583" s="33">
        <v>54194</v>
      </c>
      <c r="F583" s="33" t="s">
        <v>3271</v>
      </c>
      <c r="G583" s="33">
        <v>1</v>
      </c>
      <c r="H583" s="33" t="s">
        <v>3272</v>
      </c>
      <c r="I583" s="33">
        <v>1</v>
      </c>
      <c r="J583" s="33" t="s">
        <v>3272</v>
      </c>
      <c r="K583" s="33">
        <v>2019</v>
      </c>
      <c r="L583" s="33">
        <v>56</v>
      </c>
      <c r="M583" s="33">
        <v>29598</v>
      </c>
      <c r="N583" s="33" t="s">
        <v>3278</v>
      </c>
      <c r="O583" s="33">
        <v>6871</v>
      </c>
      <c r="P583" s="33" t="s">
        <v>3278</v>
      </c>
      <c r="Q583" s="33">
        <v>702</v>
      </c>
      <c r="R583" s="33" t="s">
        <v>3278</v>
      </c>
    </row>
    <row r="584" spans="1:18" x14ac:dyDescent="0.2">
      <c r="A584" s="33" t="s">
        <v>3798</v>
      </c>
      <c r="B584" s="33" t="s">
        <v>3799</v>
      </c>
      <c r="C584" s="33" t="str">
        <f>LEFT(B584,FIND(",",B584,1)-1)</f>
        <v>DeKalb County</v>
      </c>
      <c r="D584" s="33" t="str">
        <f>RIGHT(B584,LEN(B584)-(FIND(",",B584,1)+1))</f>
        <v>Georgia</v>
      </c>
      <c r="E584" s="33">
        <v>81291</v>
      </c>
      <c r="F584" s="33" t="s">
        <v>3279</v>
      </c>
      <c r="G584" s="33">
        <v>1</v>
      </c>
      <c r="H584" s="33" t="s">
        <v>3272</v>
      </c>
      <c r="I584" s="33">
        <v>1</v>
      </c>
      <c r="J584" s="33" t="s">
        <v>3272</v>
      </c>
      <c r="K584" s="33">
        <v>2019</v>
      </c>
      <c r="L584" s="33">
        <v>48</v>
      </c>
      <c r="M584" s="33">
        <v>7679</v>
      </c>
      <c r="N584" s="33" t="s">
        <v>3278</v>
      </c>
      <c r="O584" s="33">
        <v>1761</v>
      </c>
      <c r="P584" s="33" t="s">
        <v>3278</v>
      </c>
      <c r="Q584" s="33">
        <v>376</v>
      </c>
      <c r="R584" s="33" t="s">
        <v>3278</v>
      </c>
    </row>
    <row r="585" spans="1:18" x14ac:dyDescent="0.2">
      <c r="A585" s="33" t="s">
        <v>3800</v>
      </c>
      <c r="B585" s="33" t="s">
        <v>3801</v>
      </c>
      <c r="C585" s="33" t="str">
        <f>LEFT(B585,FIND(",",B585,1)-1)</f>
        <v>Dougherty County</v>
      </c>
      <c r="D585" s="33" t="str">
        <f>RIGHT(B585,LEN(B585)-(FIND(",",B585,1)+1))</f>
        <v>Georgia</v>
      </c>
      <c r="E585" s="33">
        <v>45391</v>
      </c>
      <c r="F585" s="33" t="s">
        <v>3276</v>
      </c>
      <c r="G585" s="33">
        <v>1</v>
      </c>
      <c r="H585" s="33" t="s">
        <v>3272</v>
      </c>
      <c r="I585" s="33">
        <v>1</v>
      </c>
      <c r="J585" s="33" t="s">
        <v>3272</v>
      </c>
      <c r="K585" s="33">
        <v>2019</v>
      </c>
      <c r="L585" s="33">
        <v>4</v>
      </c>
      <c r="M585" s="33">
        <v>657</v>
      </c>
      <c r="N585" s="33" t="s">
        <v>3277</v>
      </c>
      <c r="O585" s="33">
        <v>164</v>
      </c>
      <c r="P585" s="33" t="s">
        <v>3277</v>
      </c>
      <c r="Q585" s="33">
        <v>44</v>
      </c>
      <c r="R585" s="33" t="s">
        <v>3273</v>
      </c>
    </row>
    <row r="586" spans="1:18" x14ac:dyDescent="0.2">
      <c r="A586" s="33" t="s">
        <v>3800</v>
      </c>
      <c r="B586" s="33" t="s">
        <v>3801</v>
      </c>
      <c r="C586" s="33" t="str">
        <f>LEFT(B586,FIND(",",B586,1)-1)</f>
        <v>Dougherty County</v>
      </c>
      <c r="D586" s="33" t="str">
        <f>RIGHT(B586,LEN(B586)-(FIND(",",B586,1)+1))</f>
        <v>Georgia</v>
      </c>
      <c r="E586" s="33">
        <v>54194</v>
      </c>
      <c r="F586" s="33" t="s">
        <v>3271</v>
      </c>
      <c r="G586" s="33">
        <v>1</v>
      </c>
      <c r="H586" s="33" t="s">
        <v>3272</v>
      </c>
      <c r="I586" s="33">
        <v>1</v>
      </c>
      <c r="J586" s="33" t="s">
        <v>3272</v>
      </c>
      <c r="K586" s="33">
        <v>2019</v>
      </c>
      <c r="L586" s="33">
        <v>9</v>
      </c>
      <c r="M586" s="33">
        <v>6038</v>
      </c>
      <c r="N586" s="33" t="s">
        <v>3278</v>
      </c>
      <c r="O586" s="33">
        <v>1504</v>
      </c>
      <c r="P586" s="33" t="s">
        <v>3278</v>
      </c>
      <c r="Q586" s="33">
        <v>163</v>
      </c>
      <c r="R586" s="33" t="s">
        <v>3273</v>
      </c>
    </row>
    <row r="587" spans="1:18" x14ac:dyDescent="0.2">
      <c r="A587" s="33" t="s">
        <v>3800</v>
      </c>
      <c r="B587" s="33" t="s">
        <v>3801</v>
      </c>
      <c r="C587" s="33" t="str">
        <f>LEFT(B587,FIND(",",B587,1)-1)</f>
        <v>Dougherty County</v>
      </c>
      <c r="D587" s="33" t="str">
        <f>RIGHT(B587,LEN(B587)-(FIND(",",B587,1)+1))</f>
        <v>Georgia</v>
      </c>
      <c r="E587" s="33">
        <v>81291</v>
      </c>
      <c r="F587" s="33" t="s">
        <v>3279</v>
      </c>
      <c r="G587" s="33">
        <v>1</v>
      </c>
      <c r="H587" s="33" t="s">
        <v>3272</v>
      </c>
      <c r="I587" s="33">
        <v>1</v>
      </c>
      <c r="J587" s="33" t="s">
        <v>3272</v>
      </c>
      <c r="K587" s="33">
        <v>2019</v>
      </c>
      <c r="L587" s="33">
        <v>3</v>
      </c>
      <c r="M587" s="33">
        <v>83</v>
      </c>
      <c r="N587" s="33" t="s">
        <v>3277</v>
      </c>
      <c r="O587" s="33">
        <v>16</v>
      </c>
      <c r="P587" s="33" t="s">
        <v>3277</v>
      </c>
      <c r="Q587" s="33">
        <v>3</v>
      </c>
      <c r="R587" s="33" t="s">
        <v>3277</v>
      </c>
    </row>
    <row r="588" spans="1:18" x14ac:dyDescent="0.2">
      <c r="A588" s="33" t="s">
        <v>3802</v>
      </c>
      <c r="B588" s="33" t="s">
        <v>3803</v>
      </c>
      <c r="C588" s="33" t="str">
        <f>LEFT(B588,FIND(",",B588,1)-1)</f>
        <v>Douglas County</v>
      </c>
      <c r="D588" s="33" t="str">
        <f>RIGHT(B588,LEN(B588)-(FIND(",",B588,1)+1))</f>
        <v>Georgia</v>
      </c>
      <c r="E588" s="33">
        <v>54194</v>
      </c>
      <c r="F588" s="33" t="s">
        <v>3271</v>
      </c>
      <c r="G588" s="33">
        <v>1</v>
      </c>
      <c r="H588" s="33" t="s">
        <v>3272</v>
      </c>
      <c r="I588" s="33">
        <v>1</v>
      </c>
      <c r="J588" s="33" t="s">
        <v>3272</v>
      </c>
      <c r="K588" s="33">
        <v>2019</v>
      </c>
      <c r="L588" s="33">
        <v>11</v>
      </c>
      <c r="M588" s="33">
        <v>3806</v>
      </c>
      <c r="N588" s="33" t="s">
        <v>3278</v>
      </c>
      <c r="O588" s="33">
        <v>902</v>
      </c>
      <c r="P588" s="33" t="s">
        <v>3278</v>
      </c>
      <c r="Q588" s="33">
        <v>113</v>
      </c>
      <c r="R588" s="33" t="s">
        <v>3278</v>
      </c>
    </row>
    <row r="589" spans="1:18" x14ac:dyDescent="0.2">
      <c r="A589" s="33" t="s">
        <v>3802</v>
      </c>
      <c r="B589" s="33" t="s">
        <v>3803</v>
      </c>
      <c r="C589" s="33" t="str">
        <f>LEFT(B589,FIND(",",B589,1)-1)</f>
        <v>Douglas County</v>
      </c>
      <c r="D589" s="33" t="str">
        <f>RIGHT(B589,LEN(B589)-(FIND(",",B589,1)+1))</f>
        <v>Georgia</v>
      </c>
      <c r="E589" s="33">
        <v>81291</v>
      </c>
      <c r="F589" s="33" t="s">
        <v>3279</v>
      </c>
      <c r="G589" s="33">
        <v>1</v>
      </c>
      <c r="H589" s="33" t="s">
        <v>3272</v>
      </c>
      <c r="I589" s="33">
        <v>1</v>
      </c>
      <c r="J589" s="33" t="s">
        <v>3272</v>
      </c>
      <c r="K589" s="33">
        <v>2019</v>
      </c>
      <c r="L589" s="33">
        <v>5</v>
      </c>
      <c r="M589" s="33">
        <v>812</v>
      </c>
      <c r="N589" s="33" t="s">
        <v>3277</v>
      </c>
      <c r="O589" s="33">
        <v>200</v>
      </c>
      <c r="P589" s="33" t="s">
        <v>3277</v>
      </c>
      <c r="Q589" s="33">
        <v>40</v>
      </c>
      <c r="R589" s="33" t="s">
        <v>3277</v>
      </c>
    </row>
    <row r="590" spans="1:18" x14ac:dyDescent="0.2">
      <c r="A590" s="33" t="s">
        <v>3804</v>
      </c>
      <c r="B590" s="33" t="s">
        <v>3805</v>
      </c>
      <c r="C590" s="33" t="str">
        <f>LEFT(B590,FIND(",",B590,1)-1)</f>
        <v>Effingham County</v>
      </c>
      <c r="D590" s="33" t="str">
        <f>RIGHT(B590,LEN(B590)-(FIND(",",B590,1)+1))</f>
        <v>Georgia</v>
      </c>
      <c r="E590" s="33">
        <v>54194</v>
      </c>
      <c r="F590" s="33" t="s">
        <v>3271</v>
      </c>
      <c r="G590" s="33">
        <v>1</v>
      </c>
      <c r="H590" s="33" t="s">
        <v>3272</v>
      </c>
      <c r="I590" s="33">
        <v>1</v>
      </c>
      <c r="J590" s="33" t="s">
        <v>3272</v>
      </c>
      <c r="K590" s="33">
        <v>2019</v>
      </c>
      <c r="L590" s="33">
        <v>5</v>
      </c>
      <c r="M590" s="33">
        <v>3131</v>
      </c>
      <c r="N590" s="33" t="s">
        <v>3278</v>
      </c>
      <c r="O590" s="33">
        <v>667</v>
      </c>
      <c r="P590" s="33" t="s">
        <v>3278</v>
      </c>
      <c r="Q590" s="33">
        <v>76</v>
      </c>
      <c r="R590" s="33" t="s">
        <v>3278</v>
      </c>
    </row>
    <row r="591" spans="1:18" x14ac:dyDescent="0.2">
      <c r="A591" s="33" t="s">
        <v>3806</v>
      </c>
      <c r="B591" s="33" t="s">
        <v>3807</v>
      </c>
      <c r="C591" s="33" t="str">
        <f>LEFT(B591,FIND(",",B591,1)-1)</f>
        <v>Fannin County</v>
      </c>
      <c r="D591" s="33" t="str">
        <f>RIGHT(B591,LEN(B591)-(FIND(",",B591,1)+1))</f>
        <v>Georgia</v>
      </c>
      <c r="E591" s="33">
        <v>54194</v>
      </c>
      <c r="F591" s="33" t="s">
        <v>3271</v>
      </c>
      <c r="G591" s="33">
        <v>1</v>
      </c>
      <c r="H591" s="33" t="s">
        <v>3272</v>
      </c>
      <c r="I591" s="33">
        <v>1</v>
      </c>
      <c r="J591" s="33" t="s">
        <v>3272</v>
      </c>
      <c r="K591" s="33">
        <v>2019</v>
      </c>
      <c r="L591" s="33">
        <v>6</v>
      </c>
      <c r="M591" s="33">
        <v>3231</v>
      </c>
      <c r="N591" s="33" t="s">
        <v>3273</v>
      </c>
      <c r="O591" s="33">
        <v>789</v>
      </c>
      <c r="P591" s="33" t="s">
        <v>3278</v>
      </c>
      <c r="Q591" s="33">
        <v>84</v>
      </c>
      <c r="R591" s="33" t="s">
        <v>3273</v>
      </c>
    </row>
    <row r="592" spans="1:18" x14ac:dyDescent="0.2">
      <c r="A592" s="33" t="s">
        <v>3808</v>
      </c>
      <c r="B592" s="33" t="s">
        <v>3809</v>
      </c>
      <c r="C592" s="33" t="str">
        <f>LEFT(B592,FIND(",",B592,1)-1)</f>
        <v>Fayette County</v>
      </c>
      <c r="D592" s="33" t="str">
        <f>RIGHT(B592,LEN(B592)-(FIND(",",B592,1)+1))</f>
        <v>Georgia</v>
      </c>
      <c r="E592" s="33">
        <v>45391</v>
      </c>
      <c r="F592" s="33" t="s">
        <v>3276</v>
      </c>
      <c r="G592" s="33">
        <v>1</v>
      </c>
      <c r="H592" s="33" t="s">
        <v>3272</v>
      </c>
      <c r="I592" s="33">
        <v>1</v>
      </c>
      <c r="J592" s="33" t="s">
        <v>3272</v>
      </c>
      <c r="K592" s="33">
        <v>2019</v>
      </c>
      <c r="L592" s="33">
        <v>6</v>
      </c>
      <c r="M592" s="33">
        <v>1863</v>
      </c>
      <c r="N592" s="33" t="s">
        <v>3277</v>
      </c>
      <c r="O592" s="33">
        <v>474</v>
      </c>
      <c r="P592" s="33" t="s">
        <v>3277</v>
      </c>
      <c r="Q592" s="33">
        <v>84</v>
      </c>
      <c r="R592" s="33" t="s">
        <v>3277</v>
      </c>
    </row>
    <row r="593" spans="1:18" x14ac:dyDescent="0.2">
      <c r="A593" s="33" t="s">
        <v>3808</v>
      </c>
      <c r="B593" s="33" t="s">
        <v>3809</v>
      </c>
      <c r="C593" s="33" t="str">
        <f>LEFT(B593,FIND(",",B593,1)-1)</f>
        <v>Fayette County</v>
      </c>
      <c r="D593" s="33" t="str">
        <f>RIGHT(B593,LEN(B593)-(FIND(",",B593,1)+1))</f>
        <v>Georgia</v>
      </c>
      <c r="E593" s="33">
        <v>54194</v>
      </c>
      <c r="F593" s="33" t="s">
        <v>3271</v>
      </c>
      <c r="G593" s="33">
        <v>1</v>
      </c>
      <c r="H593" s="33" t="s">
        <v>3272</v>
      </c>
      <c r="I593" s="33">
        <v>1</v>
      </c>
      <c r="J593" s="33" t="s">
        <v>3272</v>
      </c>
      <c r="K593" s="33">
        <v>2019</v>
      </c>
      <c r="L593" s="33">
        <v>13</v>
      </c>
      <c r="M593" s="33">
        <v>11006</v>
      </c>
      <c r="N593" s="33" t="s">
        <v>3278</v>
      </c>
      <c r="O593" s="33">
        <v>2412</v>
      </c>
      <c r="P593" s="33" t="s">
        <v>3278</v>
      </c>
      <c r="Q593" s="33">
        <v>284</v>
      </c>
      <c r="R593" s="33" t="s">
        <v>3278</v>
      </c>
    </row>
    <row r="594" spans="1:18" x14ac:dyDescent="0.2">
      <c r="A594" s="33" t="s">
        <v>3808</v>
      </c>
      <c r="B594" s="33" t="s">
        <v>3809</v>
      </c>
      <c r="C594" s="33" t="str">
        <f>LEFT(B594,FIND(",",B594,1)-1)</f>
        <v>Fayette County</v>
      </c>
      <c r="D594" s="33" t="str">
        <f>RIGHT(B594,LEN(B594)-(FIND(",",B594,1)+1))</f>
        <v>Georgia</v>
      </c>
      <c r="E594" s="33">
        <v>81291</v>
      </c>
      <c r="F594" s="33" t="s">
        <v>3279</v>
      </c>
      <c r="G594" s="33">
        <v>1</v>
      </c>
      <c r="H594" s="33" t="s">
        <v>3272</v>
      </c>
      <c r="I594" s="33">
        <v>1</v>
      </c>
      <c r="J594" s="33" t="s">
        <v>3272</v>
      </c>
      <c r="K594" s="33">
        <v>2019</v>
      </c>
      <c r="L594" s="33">
        <v>14</v>
      </c>
      <c r="M594" s="33">
        <v>1368</v>
      </c>
      <c r="N594" s="33" t="s">
        <v>3278</v>
      </c>
      <c r="O594" s="33">
        <v>358</v>
      </c>
      <c r="P594" s="33" t="s">
        <v>3278</v>
      </c>
      <c r="Q594" s="33">
        <v>108</v>
      </c>
      <c r="R594" s="33" t="s">
        <v>3278</v>
      </c>
    </row>
    <row r="595" spans="1:18" x14ac:dyDescent="0.2">
      <c r="A595" s="33" t="s">
        <v>3810</v>
      </c>
      <c r="B595" s="33" t="s">
        <v>3811</v>
      </c>
      <c r="C595" s="33" t="str">
        <f>LEFT(B595,FIND(",",B595,1)-1)</f>
        <v>Floyd County</v>
      </c>
      <c r="D595" s="33" t="str">
        <f>RIGHT(B595,LEN(B595)-(FIND(",",B595,1)+1))</f>
        <v>Georgia</v>
      </c>
      <c r="E595" s="33">
        <v>45391</v>
      </c>
      <c r="F595" s="33" t="s">
        <v>3276</v>
      </c>
      <c r="G595" s="33">
        <v>1</v>
      </c>
      <c r="H595" s="33" t="s">
        <v>3272</v>
      </c>
      <c r="I595" s="33">
        <v>1</v>
      </c>
      <c r="J595" s="33" t="s">
        <v>3272</v>
      </c>
      <c r="K595" s="33">
        <v>2019</v>
      </c>
      <c r="L595" s="33">
        <v>3</v>
      </c>
      <c r="M595" s="33">
        <v>650</v>
      </c>
      <c r="N595" s="33" t="s">
        <v>3273</v>
      </c>
      <c r="O595" s="33">
        <v>167</v>
      </c>
      <c r="P595" s="33" t="s">
        <v>3273</v>
      </c>
      <c r="Q595" s="33">
        <v>38</v>
      </c>
      <c r="R595" s="33" t="s">
        <v>3273</v>
      </c>
    </row>
    <row r="596" spans="1:18" x14ac:dyDescent="0.2">
      <c r="A596" s="33" t="s">
        <v>3810</v>
      </c>
      <c r="B596" s="33" t="s">
        <v>3811</v>
      </c>
      <c r="C596" s="33" t="str">
        <f>LEFT(B596,FIND(",",B596,1)-1)</f>
        <v>Floyd County</v>
      </c>
      <c r="D596" s="33" t="str">
        <f>RIGHT(B596,LEN(B596)-(FIND(",",B596,1)+1))</f>
        <v>Georgia</v>
      </c>
      <c r="E596" s="33">
        <v>54194</v>
      </c>
      <c r="F596" s="33" t="s">
        <v>3271</v>
      </c>
      <c r="G596" s="33">
        <v>1</v>
      </c>
      <c r="H596" s="33" t="s">
        <v>3272</v>
      </c>
      <c r="I596" s="33">
        <v>1</v>
      </c>
      <c r="J596" s="33" t="s">
        <v>3272</v>
      </c>
      <c r="K596" s="33">
        <v>2019</v>
      </c>
      <c r="L596" s="33">
        <v>12</v>
      </c>
      <c r="M596" s="33">
        <v>4113</v>
      </c>
      <c r="N596" s="33" t="s">
        <v>3278</v>
      </c>
      <c r="O596" s="33">
        <v>972</v>
      </c>
      <c r="P596" s="33" t="s">
        <v>3278</v>
      </c>
      <c r="Q596" s="33">
        <v>125</v>
      </c>
      <c r="R596" s="33" t="s">
        <v>3278</v>
      </c>
    </row>
    <row r="597" spans="1:18" x14ac:dyDescent="0.2">
      <c r="A597" s="33" t="s">
        <v>3810</v>
      </c>
      <c r="B597" s="33" t="s">
        <v>3811</v>
      </c>
      <c r="C597" s="33" t="str">
        <f>LEFT(B597,FIND(",",B597,1)-1)</f>
        <v>Floyd County</v>
      </c>
      <c r="D597" s="33" t="str">
        <f>RIGHT(B597,LEN(B597)-(FIND(",",B597,1)+1))</f>
        <v>Georgia</v>
      </c>
      <c r="E597" s="33">
        <v>81291</v>
      </c>
      <c r="F597" s="33" t="s">
        <v>3279</v>
      </c>
      <c r="G597" s="33">
        <v>1</v>
      </c>
      <c r="H597" s="33" t="s">
        <v>3272</v>
      </c>
      <c r="I597" s="33">
        <v>1</v>
      </c>
      <c r="J597" s="33" t="s">
        <v>3272</v>
      </c>
      <c r="K597" s="33">
        <v>2019</v>
      </c>
      <c r="L597" s="33">
        <v>6</v>
      </c>
      <c r="M597" s="33">
        <v>296</v>
      </c>
      <c r="N597" s="33" t="s">
        <v>3273</v>
      </c>
      <c r="O597" s="33">
        <v>72</v>
      </c>
      <c r="P597" s="33" t="s">
        <v>3277</v>
      </c>
      <c r="Q597" s="33">
        <v>16</v>
      </c>
      <c r="R597" s="33" t="s">
        <v>3277</v>
      </c>
    </row>
    <row r="598" spans="1:18" x14ac:dyDescent="0.2">
      <c r="A598" s="33" t="s">
        <v>3812</v>
      </c>
      <c r="B598" s="33" t="s">
        <v>3813</v>
      </c>
      <c r="C598" s="33" t="str">
        <f>LEFT(B598,FIND(",",B598,1)-1)</f>
        <v>Forsyth County</v>
      </c>
      <c r="D598" s="33" t="str">
        <f>RIGHT(B598,LEN(B598)-(FIND(",",B598,1)+1))</f>
        <v>Georgia</v>
      </c>
      <c r="E598" s="33">
        <v>45391</v>
      </c>
      <c r="F598" s="33" t="s">
        <v>3276</v>
      </c>
      <c r="G598" s="33">
        <v>1</v>
      </c>
      <c r="H598" s="33" t="s">
        <v>3272</v>
      </c>
      <c r="I598" s="33">
        <v>1</v>
      </c>
      <c r="J598" s="33" t="s">
        <v>3272</v>
      </c>
      <c r="K598" s="33">
        <v>2019</v>
      </c>
      <c r="L598" s="33">
        <v>12</v>
      </c>
      <c r="M598" s="33">
        <v>3400</v>
      </c>
      <c r="N598" s="33" t="s">
        <v>3273</v>
      </c>
      <c r="O598" s="33">
        <v>985</v>
      </c>
      <c r="P598" s="33" t="s">
        <v>3278</v>
      </c>
      <c r="Q598" s="33">
        <v>141</v>
      </c>
      <c r="R598" s="33" t="s">
        <v>3273</v>
      </c>
    </row>
    <row r="599" spans="1:18" x14ac:dyDescent="0.2">
      <c r="A599" s="33" t="s">
        <v>3812</v>
      </c>
      <c r="B599" s="33" t="s">
        <v>3813</v>
      </c>
      <c r="C599" s="33" t="str">
        <f>LEFT(B599,FIND(",",B599,1)-1)</f>
        <v>Forsyth County</v>
      </c>
      <c r="D599" s="33" t="str">
        <f>RIGHT(B599,LEN(B599)-(FIND(",",B599,1)+1))</f>
        <v>Georgia</v>
      </c>
      <c r="E599" s="33">
        <v>54194</v>
      </c>
      <c r="F599" s="33" t="s">
        <v>3271</v>
      </c>
      <c r="G599" s="33">
        <v>1</v>
      </c>
      <c r="H599" s="33" t="s">
        <v>3272</v>
      </c>
      <c r="I599" s="33">
        <v>1</v>
      </c>
      <c r="J599" s="33" t="s">
        <v>3272</v>
      </c>
      <c r="K599" s="33">
        <v>2019</v>
      </c>
      <c r="L599" s="33">
        <v>39</v>
      </c>
      <c r="M599" s="33">
        <v>15143</v>
      </c>
      <c r="N599" s="33" t="s">
        <v>3278</v>
      </c>
      <c r="O599" s="33">
        <v>3469</v>
      </c>
      <c r="P599" s="33" t="s">
        <v>3278</v>
      </c>
      <c r="Q599" s="33">
        <v>432</v>
      </c>
      <c r="R599" s="33" t="s">
        <v>3278</v>
      </c>
    </row>
    <row r="600" spans="1:18" x14ac:dyDescent="0.2">
      <c r="A600" s="33" t="s">
        <v>3812</v>
      </c>
      <c r="B600" s="33" t="s">
        <v>3813</v>
      </c>
      <c r="C600" s="33" t="str">
        <f>LEFT(B600,FIND(",",B600,1)-1)</f>
        <v>Forsyth County</v>
      </c>
      <c r="D600" s="33" t="str">
        <f>RIGHT(B600,LEN(B600)-(FIND(",",B600,1)+1))</f>
        <v>Georgia</v>
      </c>
      <c r="E600" s="33">
        <v>81291</v>
      </c>
      <c r="F600" s="33" t="s">
        <v>3279</v>
      </c>
      <c r="G600" s="33">
        <v>1</v>
      </c>
      <c r="H600" s="33" t="s">
        <v>3272</v>
      </c>
      <c r="I600" s="33">
        <v>1</v>
      </c>
      <c r="J600" s="33" t="s">
        <v>3272</v>
      </c>
      <c r="K600" s="33">
        <v>2019</v>
      </c>
      <c r="L600" s="33">
        <v>28</v>
      </c>
      <c r="M600" s="33">
        <v>3859</v>
      </c>
      <c r="N600" s="33" t="s">
        <v>3278</v>
      </c>
      <c r="O600" s="33">
        <v>887</v>
      </c>
      <c r="P600" s="33" t="s">
        <v>3278</v>
      </c>
      <c r="Q600" s="33">
        <v>154</v>
      </c>
      <c r="R600" s="33" t="s">
        <v>3273</v>
      </c>
    </row>
    <row r="601" spans="1:18" x14ac:dyDescent="0.2">
      <c r="A601" s="33" t="s">
        <v>3814</v>
      </c>
      <c r="B601" s="33" t="s">
        <v>3815</v>
      </c>
      <c r="C601" s="33" t="str">
        <f>LEFT(B601,FIND(",",B601,1)-1)</f>
        <v>Fulton County</v>
      </c>
      <c r="D601" s="33" t="str">
        <f>RIGHT(B601,LEN(B601)-(FIND(",",B601,1)+1))</f>
        <v>Georgia</v>
      </c>
      <c r="E601" s="33">
        <v>45391</v>
      </c>
      <c r="F601" s="33" t="s">
        <v>3276</v>
      </c>
      <c r="G601" s="33">
        <v>1</v>
      </c>
      <c r="H601" s="33" t="s">
        <v>3272</v>
      </c>
      <c r="I601" s="33">
        <v>1</v>
      </c>
      <c r="J601" s="33" t="s">
        <v>3272</v>
      </c>
      <c r="K601" s="33">
        <v>2019</v>
      </c>
      <c r="L601" s="33">
        <v>43</v>
      </c>
      <c r="M601" s="33">
        <v>10360</v>
      </c>
      <c r="N601" s="33" t="s">
        <v>3273</v>
      </c>
      <c r="O601" s="33">
        <v>2516</v>
      </c>
      <c r="P601" s="33" t="s">
        <v>3273</v>
      </c>
      <c r="Q601" s="33">
        <v>431</v>
      </c>
      <c r="R601" s="33" t="s">
        <v>3273</v>
      </c>
    </row>
    <row r="602" spans="1:18" x14ac:dyDescent="0.2">
      <c r="A602" s="33" t="s">
        <v>3814</v>
      </c>
      <c r="B602" s="33" t="s">
        <v>3815</v>
      </c>
      <c r="C602" s="33" t="str">
        <f>LEFT(B602,FIND(",",B602,1)-1)</f>
        <v>Fulton County</v>
      </c>
      <c r="D602" s="33" t="str">
        <f>RIGHT(B602,LEN(B602)-(FIND(",",B602,1)+1))</f>
        <v>Georgia</v>
      </c>
      <c r="E602" s="33">
        <v>54194</v>
      </c>
      <c r="F602" s="33" t="s">
        <v>3271</v>
      </c>
      <c r="G602" s="33">
        <v>1</v>
      </c>
      <c r="H602" s="33" t="s">
        <v>3272</v>
      </c>
      <c r="I602" s="33">
        <v>1</v>
      </c>
      <c r="J602" s="33" t="s">
        <v>3272</v>
      </c>
      <c r="K602" s="33">
        <v>2019</v>
      </c>
      <c r="L602" s="33">
        <v>103</v>
      </c>
      <c r="M602" s="33">
        <v>151476</v>
      </c>
      <c r="N602" s="33" t="s">
        <v>3273</v>
      </c>
      <c r="O602" s="33">
        <v>38453</v>
      </c>
      <c r="P602" s="33" t="s">
        <v>3273</v>
      </c>
      <c r="Q602" s="33">
        <v>3166</v>
      </c>
      <c r="R602" s="33" t="s">
        <v>3273</v>
      </c>
    </row>
    <row r="603" spans="1:18" x14ac:dyDescent="0.2">
      <c r="A603" s="33" t="s">
        <v>3814</v>
      </c>
      <c r="B603" s="33" t="s">
        <v>3815</v>
      </c>
      <c r="C603" s="33" t="str">
        <f>LEFT(B603,FIND(",",B603,1)-1)</f>
        <v>Fulton County</v>
      </c>
      <c r="D603" s="33" t="str">
        <f>RIGHT(B603,LEN(B603)-(FIND(",",B603,1)+1))</f>
        <v>Georgia</v>
      </c>
      <c r="E603" s="33">
        <v>81291</v>
      </c>
      <c r="F603" s="33" t="s">
        <v>3279</v>
      </c>
      <c r="G603" s="33">
        <v>1</v>
      </c>
      <c r="H603" s="33" t="s">
        <v>3272</v>
      </c>
      <c r="I603" s="33">
        <v>1</v>
      </c>
      <c r="J603" s="33" t="s">
        <v>3272</v>
      </c>
      <c r="K603" s="33">
        <v>2019</v>
      </c>
      <c r="L603" s="33">
        <v>73</v>
      </c>
      <c r="M603" s="33">
        <v>16561</v>
      </c>
      <c r="N603" s="33" t="s">
        <v>3278</v>
      </c>
      <c r="O603" s="33">
        <v>3671</v>
      </c>
      <c r="P603" s="33" t="s">
        <v>3278</v>
      </c>
      <c r="Q603" s="33">
        <v>784</v>
      </c>
      <c r="R603" s="33" t="s">
        <v>3278</v>
      </c>
    </row>
    <row r="604" spans="1:18" x14ac:dyDescent="0.2">
      <c r="A604" s="33" t="s">
        <v>3816</v>
      </c>
      <c r="B604" s="33" t="s">
        <v>3817</v>
      </c>
      <c r="C604" s="33" t="str">
        <f>LEFT(B604,FIND(",",B604,1)-1)</f>
        <v>Gilmer County</v>
      </c>
      <c r="D604" s="33" t="str">
        <f>RIGHT(B604,LEN(B604)-(FIND(",",B604,1)+1))</f>
        <v>Georgia</v>
      </c>
      <c r="E604" s="33">
        <v>54194</v>
      </c>
      <c r="F604" s="33" t="s">
        <v>3271</v>
      </c>
      <c r="G604" s="33">
        <v>1</v>
      </c>
      <c r="H604" s="33" t="s">
        <v>3272</v>
      </c>
      <c r="I604" s="33">
        <v>1</v>
      </c>
      <c r="J604" s="33" t="s">
        <v>3272</v>
      </c>
      <c r="K604" s="33">
        <v>2019</v>
      </c>
      <c r="L604" s="33">
        <v>3</v>
      </c>
      <c r="M604" s="33">
        <v>1359</v>
      </c>
      <c r="N604" s="33" t="s">
        <v>3273</v>
      </c>
      <c r="O604" s="33">
        <v>301</v>
      </c>
      <c r="P604" s="33" t="s">
        <v>3273</v>
      </c>
      <c r="Q604" s="33">
        <v>36</v>
      </c>
      <c r="R604" s="33" t="s">
        <v>3278</v>
      </c>
    </row>
    <row r="605" spans="1:18" x14ac:dyDescent="0.2">
      <c r="A605" s="33" t="s">
        <v>3818</v>
      </c>
      <c r="B605" s="33" t="s">
        <v>3819</v>
      </c>
      <c r="C605" s="33" t="str">
        <f>LEFT(B605,FIND(",",B605,1)-1)</f>
        <v>Glynn County</v>
      </c>
      <c r="D605" s="33" t="str">
        <f>RIGHT(B605,LEN(B605)-(FIND(",",B605,1)+1))</f>
        <v>Georgia</v>
      </c>
      <c r="E605" s="33">
        <v>45391</v>
      </c>
      <c r="F605" s="33" t="s">
        <v>3276</v>
      </c>
      <c r="G605" s="33">
        <v>1</v>
      </c>
      <c r="H605" s="33" t="s">
        <v>3272</v>
      </c>
      <c r="I605" s="33">
        <v>1</v>
      </c>
      <c r="J605" s="33" t="s">
        <v>3272</v>
      </c>
      <c r="K605" s="33">
        <v>2019</v>
      </c>
      <c r="L605" s="33">
        <v>4</v>
      </c>
      <c r="M605" s="33">
        <v>804</v>
      </c>
      <c r="N605" s="33" t="s">
        <v>3278</v>
      </c>
      <c r="O605" s="33">
        <v>260</v>
      </c>
      <c r="P605" s="33" t="s">
        <v>3278</v>
      </c>
      <c r="Q605" s="33">
        <v>65</v>
      </c>
      <c r="R605" s="33" t="s">
        <v>3278</v>
      </c>
    </row>
    <row r="606" spans="1:18" x14ac:dyDescent="0.2">
      <c r="A606" s="33" t="s">
        <v>3818</v>
      </c>
      <c r="B606" s="33" t="s">
        <v>3819</v>
      </c>
      <c r="C606" s="33" t="str">
        <f>LEFT(B606,FIND(",",B606,1)-1)</f>
        <v>Glynn County</v>
      </c>
      <c r="D606" s="33" t="str">
        <f>RIGHT(B606,LEN(B606)-(FIND(",",B606,1)+1))</f>
        <v>Georgia</v>
      </c>
      <c r="E606" s="33">
        <v>54194</v>
      </c>
      <c r="F606" s="33" t="s">
        <v>3271</v>
      </c>
      <c r="G606" s="33">
        <v>1</v>
      </c>
      <c r="H606" s="33" t="s">
        <v>3272</v>
      </c>
      <c r="I606" s="33">
        <v>1</v>
      </c>
      <c r="J606" s="33" t="s">
        <v>3272</v>
      </c>
      <c r="K606" s="33">
        <v>2019</v>
      </c>
      <c r="L606" s="33">
        <v>15</v>
      </c>
      <c r="M606" s="33">
        <v>4097</v>
      </c>
      <c r="N606" s="33" t="s">
        <v>3278</v>
      </c>
      <c r="O606" s="33">
        <v>971</v>
      </c>
      <c r="P606" s="33" t="s">
        <v>3278</v>
      </c>
      <c r="Q606" s="33">
        <v>134</v>
      </c>
      <c r="R606" s="33" t="s">
        <v>3273</v>
      </c>
    </row>
    <row r="607" spans="1:18" x14ac:dyDescent="0.2">
      <c r="A607" s="33" t="s">
        <v>3818</v>
      </c>
      <c r="B607" s="33" t="s">
        <v>3819</v>
      </c>
      <c r="C607" s="33" t="str">
        <f>LEFT(B607,FIND(",",B607,1)-1)</f>
        <v>Glynn County</v>
      </c>
      <c r="D607" s="33" t="str">
        <f>RIGHT(B607,LEN(B607)-(FIND(",",B607,1)+1))</f>
        <v>Georgia</v>
      </c>
      <c r="E607" s="33">
        <v>81291</v>
      </c>
      <c r="F607" s="33" t="s">
        <v>3279</v>
      </c>
      <c r="G607" s="33">
        <v>1</v>
      </c>
      <c r="H607" s="33" t="s">
        <v>3272</v>
      </c>
      <c r="I607" s="33">
        <v>1</v>
      </c>
      <c r="J607" s="33" t="s">
        <v>3272</v>
      </c>
      <c r="K607" s="33">
        <v>2019</v>
      </c>
      <c r="L607" s="33">
        <v>7</v>
      </c>
      <c r="M607" s="33">
        <v>553</v>
      </c>
      <c r="N607" s="33" t="s">
        <v>3278</v>
      </c>
      <c r="O607" s="33">
        <v>111</v>
      </c>
      <c r="P607" s="33" t="s">
        <v>3278</v>
      </c>
      <c r="Q607" s="33">
        <v>35</v>
      </c>
      <c r="R607" s="33" t="s">
        <v>3277</v>
      </c>
    </row>
    <row r="608" spans="1:18" x14ac:dyDescent="0.2">
      <c r="A608" s="33" t="s">
        <v>3820</v>
      </c>
      <c r="B608" s="33" t="s">
        <v>3821</v>
      </c>
      <c r="C608" s="33" t="str">
        <f>LEFT(B608,FIND(",",B608,1)-1)</f>
        <v>Gordon County</v>
      </c>
      <c r="D608" s="33" t="str">
        <f>RIGHT(B608,LEN(B608)-(FIND(",",B608,1)+1))</f>
        <v>Georgia</v>
      </c>
      <c r="E608" s="33">
        <v>54194</v>
      </c>
      <c r="F608" s="33" t="s">
        <v>3271</v>
      </c>
      <c r="G608" s="33">
        <v>1</v>
      </c>
      <c r="H608" s="33" t="s">
        <v>3272</v>
      </c>
      <c r="I608" s="33">
        <v>1</v>
      </c>
      <c r="J608" s="33" t="s">
        <v>3272</v>
      </c>
      <c r="K608" s="33">
        <v>2019</v>
      </c>
      <c r="L608" s="33">
        <v>3</v>
      </c>
      <c r="M608" s="33">
        <v>1003</v>
      </c>
      <c r="N608" s="33" t="s">
        <v>3278</v>
      </c>
      <c r="O608" s="33">
        <v>249</v>
      </c>
      <c r="P608" s="33" t="s">
        <v>3278</v>
      </c>
      <c r="Q608" s="33">
        <v>37</v>
      </c>
      <c r="R608" s="33" t="s">
        <v>3273</v>
      </c>
    </row>
    <row r="609" spans="1:18" x14ac:dyDescent="0.2">
      <c r="A609" s="33" t="s">
        <v>3820</v>
      </c>
      <c r="B609" s="33" t="s">
        <v>3821</v>
      </c>
      <c r="C609" s="33" t="str">
        <f>LEFT(B609,FIND(",",B609,1)-1)</f>
        <v>Gordon County</v>
      </c>
      <c r="D609" s="33" t="str">
        <f>RIGHT(B609,LEN(B609)-(FIND(",",B609,1)+1))</f>
        <v>Georgia</v>
      </c>
      <c r="E609" s="33">
        <v>81291</v>
      </c>
      <c r="F609" s="33" t="s">
        <v>3279</v>
      </c>
      <c r="G609" s="33">
        <v>1</v>
      </c>
      <c r="H609" s="33" t="s">
        <v>3272</v>
      </c>
      <c r="I609" s="33">
        <v>1</v>
      </c>
      <c r="J609" s="33" t="s">
        <v>3272</v>
      </c>
      <c r="K609" s="33">
        <v>2019</v>
      </c>
      <c r="L609" s="33">
        <v>3</v>
      </c>
      <c r="M609" s="33">
        <v>223</v>
      </c>
      <c r="N609" s="33" t="s">
        <v>3278</v>
      </c>
      <c r="O609" s="33">
        <v>54</v>
      </c>
      <c r="P609" s="33" t="s">
        <v>3278</v>
      </c>
      <c r="Q609" s="33">
        <v>15</v>
      </c>
      <c r="R609" s="33" t="s">
        <v>3277</v>
      </c>
    </row>
    <row r="610" spans="1:18" x14ac:dyDescent="0.2">
      <c r="A610" s="33" t="s">
        <v>3822</v>
      </c>
      <c r="B610" s="33" t="s">
        <v>3823</v>
      </c>
      <c r="C610" s="33" t="str">
        <f>LEFT(B610,FIND(",",B610,1)-1)</f>
        <v>Gwinnett County</v>
      </c>
      <c r="D610" s="33" t="str">
        <f>RIGHT(B610,LEN(B610)-(FIND(",",B610,1)+1))</f>
        <v>Georgia</v>
      </c>
      <c r="E610" s="33">
        <v>45391</v>
      </c>
      <c r="F610" s="33" t="s">
        <v>3276</v>
      </c>
      <c r="G610" s="33">
        <v>1</v>
      </c>
      <c r="H610" s="33" t="s">
        <v>3272</v>
      </c>
      <c r="I610" s="33">
        <v>1</v>
      </c>
      <c r="J610" s="33" t="s">
        <v>3272</v>
      </c>
      <c r="K610" s="33">
        <v>2019</v>
      </c>
      <c r="L610" s="33">
        <v>27</v>
      </c>
      <c r="M610" s="33">
        <v>7899</v>
      </c>
      <c r="N610" s="33" t="s">
        <v>3277</v>
      </c>
      <c r="O610" s="33">
        <v>1985</v>
      </c>
      <c r="P610" s="33" t="s">
        <v>3277</v>
      </c>
      <c r="Q610" s="33">
        <v>399</v>
      </c>
      <c r="R610" s="33" t="s">
        <v>3273</v>
      </c>
    </row>
    <row r="611" spans="1:18" x14ac:dyDescent="0.2">
      <c r="A611" s="33" t="s">
        <v>3822</v>
      </c>
      <c r="B611" s="33" t="s">
        <v>3823</v>
      </c>
      <c r="C611" s="33" t="str">
        <f>LEFT(B611,FIND(",",B611,1)-1)</f>
        <v>Gwinnett County</v>
      </c>
      <c r="D611" s="33" t="str">
        <f>RIGHT(B611,LEN(B611)-(FIND(",",B611,1)+1))</f>
        <v>Georgia</v>
      </c>
      <c r="E611" s="33">
        <v>54194</v>
      </c>
      <c r="F611" s="33" t="s">
        <v>3271</v>
      </c>
      <c r="G611" s="33">
        <v>1</v>
      </c>
      <c r="H611" s="33" t="s">
        <v>3272</v>
      </c>
      <c r="I611" s="33">
        <v>1</v>
      </c>
      <c r="J611" s="33" t="s">
        <v>3272</v>
      </c>
      <c r="K611" s="33">
        <v>2019</v>
      </c>
      <c r="L611" s="33">
        <v>77</v>
      </c>
      <c r="M611" s="33">
        <v>46525</v>
      </c>
      <c r="N611" s="33" t="s">
        <v>3278</v>
      </c>
      <c r="O611" s="33">
        <v>10850</v>
      </c>
      <c r="P611" s="33" t="s">
        <v>3278</v>
      </c>
      <c r="Q611" s="33">
        <v>1240</v>
      </c>
      <c r="R611" s="33" t="s">
        <v>3278</v>
      </c>
    </row>
    <row r="612" spans="1:18" x14ac:dyDescent="0.2">
      <c r="A612" s="33" t="s">
        <v>3822</v>
      </c>
      <c r="B612" s="33" t="s">
        <v>3823</v>
      </c>
      <c r="C612" s="33" t="str">
        <f>LEFT(B612,FIND(",",B612,1)-1)</f>
        <v>Gwinnett County</v>
      </c>
      <c r="D612" s="33" t="str">
        <f>RIGHT(B612,LEN(B612)-(FIND(",",B612,1)+1))</f>
        <v>Georgia</v>
      </c>
      <c r="E612" s="33">
        <v>81291</v>
      </c>
      <c r="F612" s="33" t="s">
        <v>3279</v>
      </c>
      <c r="G612" s="33">
        <v>1</v>
      </c>
      <c r="H612" s="33" t="s">
        <v>3272</v>
      </c>
      <c r="I612" s="33">
        <v>1</v>
      </c>
      <c r="J612" s="33" t="s">
        <v>3272</v>
      </c>
      <c r="K612" s="33">
        <v>2019</v>
      </c>
      <c r="L612" s="33">
        <v>52</v>
      </c>
      <c r="M612" s="33">
        <v>5821</v>
      </c>
      <c r="N612" s="33" t="s">
        <v>3278</v>
      </c>
      <c r="O612" s="33">
        <v>1203</v>
      </c>
      <c r="P612" s="33" t="s">
        <v>3278</v>
      </c>
      <c r="Q612" s="33">
        <v>260</v>
      </c>
      <c r="R612" s="33" t="s">
        <v>3278</v>
      </c>
    </row>
    <row r="613" spans="1:18" x14ac:dyDescent="0.2">
      <c r="A613" s="33" t="s">
        <v>3824</v>
      </c>
      <c r="B613" s="33" t="s">
        <v>3825</v>
      </c>
      <c r="C613" s="33" t="str">
        <f>LEFT(B613,FIND(",",B613,1)-1)</f>
        <v>Habersham County</v>
      </c>
      <c r="D613" s="33" t="str">
        <f>RIGHT(B613,LEN(B613)-(FIND(",",B613,1)+1))</f>
        <v>Georgia</v>
      </c>
      <c r="E613" s="33">
        <v>54194</v>
      </c>
      <c r="F613" s="33" t="s">
        <v>3271</v>
      </c>
      <c r="G613" s="33">
        <v>1</v>
      </c>
      <c r="H613" s="33" t="s">
        <v>3272</v>
      </c>
      <c r="I613" s="33">
        <v>1</v>
      </c>
      <c r="J613" s="33" t="s">
        <v>3272</v>
      </c>
      <c r="K613" s="33">
        <v>2019</v>
      </c>
      <c r="L613" s="33">
        <v>8</v>
      </c>
      <c r="M613" s="33">
        <v>2895</v>
      </c>
      <c r="N613" s="33" t="s">
        <v>3273</v>
      </c>
      <c r="O613" s="33">
        <v>682</v>
      </c>
      <c r="P613" s="33" t="s">
        <v>3278</v>
      </c>
      <c r="Q613" s="33">
        <v>91</v>
      </c>
      <c r="R613" s="33" t="s">
        <v>3273</v>
      </c>
    </row>
    <row r="614" spans="1:18" x14ac:dyDescent="0.2">
      <c r="A614" s="33" t="s">
        <v>3826</v>
      </c>
      <c r="B614" s="33" t="s">
        <v>3827</v>
      </c>
      <c r="C614" s="33" t="str">
        <f>LEFT(B614,FIND(",",B614,1)-1)</f>
        <v>Hall County</v>
      </c>
      <c r="D614" s="33" t="str">
        <f>RIGHT(B614,LEN(B614)-(FIND(",",B614,1)+1))</f>
        <v>Georgia</v>
      </c>
      <c r="E614" s="33">
        <v>45391</v>
      </c>
      <c r="F614" s="33" t="s">
        <v>3276</v>
      </c>
      <c r="G614" s="33">
        <v>1</v>
      </c>
      <c r="H614" s="33" t="s">
        <v>3272</v>
      </c>
      <c r="I614" s="33">
        <v>1</v>
      </c>
      <c r="J614" s="33" t="s">
        <v>3272</v>
      </c>
      <c r="K614" s="33">
        <v>2019</v>
      </c>
      <c r="L614" s="33">
        <v>5</v>
      </c>
      <c r="M614" s="33">
        <v>1970</v>
      </c>
      <c r="N614" s="33" t="s">
        <v>3277</v>
      </c>
      <c r="O614" s="33">
        <v>444</v>
      </c>
      <c r="P614" s="33" t="s">
        <v>3277</v>
      </c>
      <c r="Q614" s="33">
        <v>91</v>
      </c>
      <c r="R614" s="33" t="s">
        <v>3277</v>
      </c>
    </row>
    <row r="615" spans="1:18" x14ac:dyDescent="0.2">
      <c r="A615" s="33" t="s">
        <v>3826</v>
      </c>
      <c r="B615" s="33" t="s">
        <v>3827</v>
      </c>
      <c r="C615" s="33" t="str">
        <f>LEFT(B615,FIND(",",B615,1)-1)</f>
        <v>Hall County</v>
      </c>
      <c r="D615" s="33" t="str">
        <f>RIGHT(B615,LEN(B615)-(FIND(",",B615,1)+1))</f>
        <v>Georgia</v>
      </c>
      <c r="E615" s="33">
        <v>54194</v>
      </c>
      <c r="F615" s="33" t="s">
        <v>3271</v>
      </c>
      <c r="G615" s="33">
        <v>1</v>
      </c>
      <c r="H615" s="33" t="s">
        <v>3272</v>
      </c>
      <c r="I615" s="33">
        <v>1</v>
      </c>
      <c r="J615" s="33" t="s">
        <v>3272</v>
      </c>
      <c r="K615" s="33">
        <v>2019</v>
      </c>
      <c r="L615" s="33">
        <v>16</v>
      </c>
      <c r="M615" s="33">
        <v>6586</v>
      </c>
      <c r="N615" s="33" t="s">
        <v>3273</v>
      </c>
      <c r="O615" s="33">
        <v>1450</v>
      </c>
      <c r="P615" s="33" t="s">
        <v>3273</v>
      </c>
      <c r="Q615" s="33">
        <v>193</v>
      </c>
      <c r="R615" s="33" t="s">
        <v>3273</v>
      </c>
    </row>
    <row r="616" spans="1:18" x14ac:dyDescent="0.2">
      <c r="A616" s="33" t="s">
        <v>3826</v>
      </c>
      <c r="B616" s="33" t="s">
        <v>3827</v>
      </c>
      <c r="C616" s="33" t="str">
        <f>LEFT(B616,FIND(",",B616,1)-1)</f>
        <v>Hall County</v>
      </c>
      <c r="D616" s="33" t="str">
        <f>RIGHT(B616,LEN(B616)-(FIND(",",B616,1)+1))</f>
        <v>Georgia</v>
      </c>
      <c r="E616" s="33">
        <v>81291</v>
      </c>
      <c r="F616" s="33" t="s">
        <v>3279</v>
      </c>
      <c r="G616" s="33">
        <v>1</v>
      </c>
      <c r="H616" s="33" t="s">
        <v>3272</v>
      </c>
      <c r="I616" s="33">
        <v>1</v>
      </c>
      <c r="J616" s="33" t="s">
        <v>3272</v>
      </c>
      <c r="K616" s="33">
        <v>2019</v>
      </c>
      <c r="L616" s="33">
        <v>11</v>
      </c>
      <c r="M616" s="33">
        <v>853</v>
      </c>
      <c r="N616" s="33" t="s">
        <v>3273</v>
      </c>
      <c r="O616" s="33">
        <v>206</v>
      </c>
      <c r="P616" s="33" t="s">
        <v>3273</v>
      </c>
      <c r="Q616" s="33">
        <v>52</v>
      </c>
      <c r="R616" s="33" t="s">
        <v>3278</v>
      </c>
    </row>
    <row r="617" spans="1:18" x14ac:dyDescent="0.2">
      <c r="A617" s="33" t="s">
        <v>3828</v>
      </c>
      <c r="B617" s="33" t="s">
        <v>3829</v>
      </c>
      <c r="C617" s="33" t="str">
        <f>LEFT(B617,FIND(",",B617,1)-1)</f>
        <v>Hart County</v>
      </c>
      <c r="D617" s="33" t="str">
        <f>RIGHT(B617,LEN(B617)-(FIND(",",B617,1)+1))</f>
        <v>Georgia</v>
      </c>
      <c r="E617" s="33">
        <v>54194</v>
      </c>
      <c r="F617" s="33" t="s">
        <v>3271</v>
      </c>
      <c r="G617" s="33">
        <v>1</v>
      </c>
      <c r="H617" s="33" t="s">
        <v>3272</v>
      </c>
      <c r="I617" s="33">
        <v>1</v>
      </c>
      <c r="J617" s="33" t="s">
        <v>3272</v>
      </c>
      <c r="K617" s="33">
        <v>2019</v>
      </c>
      <c r="L617" s="33">
        <v>3</v>
      </c>
      <c r="M617" s="33">
        <v>804</v>
      </c>
      <c r="N617" s="33" t="s">
        <v>3273</v>
      </c>
      <c r="O617" s="33">
        <v>206</v>
      </c>
      <c r="P617" s="33" t="s">
        <v>3273</v>
      </c>
      <c r="Q617" s="33">
        <v>30</v>
      </c>
      <c r="R617" s="33" t="s">
        <v>3273</v>
      </c>
    </row>
    <row r="618" spans="1:18" x14ac:dyDescent="0.2">
      <c r="A618" s="33" t="s">
        <v>3830</v>
      </c>
      <c r="B618" s="33" t="s">
        <v>3831</v>
      </c>
      <c r="C618" s="33" t="str">
        <f>LEFT(B618,FIND(",",B618,1)-1)</f>
        <v>Henry County</v>
      </c>
      <c r="D618" s="33" t="str">
        <f>RIGHT(B618,LEN(B618)-(FIND(",",B618,1)+1))</f>
        <v>Georgia</v>
      </c>
      <c r="E618" s="33">
        <v>45391</v>
      </c>
      <c r="F618" s="33" t="s">
        <v>3276</v>
      </c>
      <c r="G618" s="33">
        <v>1</v>
      </c>
      <c r="H618" s="33" t="s">
        <v>3272</v>
      </c>
      <c r="I618" s="33">
        <v>1</v>
      </c>
      <c r="J618" s="33" t="s">
        <v>3272</v>
      </c>
      <c r="K618" s="33">
        <v>2019</v>
      </c>
      <c r="L618" s="33">
        <v>4</v>
      </c>
      <c r="M618" s="33">
        <v>1005</v>
      </c>
      <c r="N618" s="33" t="s">
        <v>3277</v>
      </c>
      <c r="O618" s="33">
        <v>239</v>
      </c>
      <c r="P618" s="33" t="s">
        <v>3277</v>
      </c>
      <c r="Q618" s="33">
        <v>53</v>
      </c>
      <c r="R618" s="33" t="s">
        <v>3277</v>
      </c>
    </row>
    <row r="619" spans="1:18" x14ac:dyDescent="0.2">
      <c r="A619" s="33" t="s">
        <v>3830</v>
      </c>
      <c r="B619" s="33" t="s">
        <v>3831</v>
      </c>
      <c r="C619" s="33" t="str">
        <f>LEFT(B619,FIND(",",B619,1)-1)</f>
        <v>Henry County</v>
      </c>
      <c r="D619" s="33" t="str">
        <f>RIGHT(B619,LEN(B619)-(FIND(",",B619,1)+1))</f>
        <v>Georgia</v>
      </c>
      <c r="E619" s="33">
        <v>54194</v>
      </c>
      <c r="F619" s="33" t="s">
        <v>3271</v>
      </c>
      <c r="G619" s="33">
        <v>1</v>
      </c>
      <c r="H619" s="33" t="s">
        <v>3272</v>
      </c>
      <c r="I619" s="33">
        <v>1</v>
      </c>
      <c r="J619" s="33" t="s">
        <v>3272</v>
      </c>
      <c r="K619" s="33">
        <v>2019</v>
      </c>
      <c r="L619" s="33">
        <v>17</v>
      </c>
      <c r="M619" s="33">
        <v>8047</v>
      </c>
      <c r="N619" s="33" t="s">
        <v>3278</v>
      </c>
      <c r="O619" s="33">
        <v>1891</v>
      </c>
      <c r="P619" s="33" t="s">
        <v>3278</v>
      </c>
      <c r="Q619" s="33">
        <v>218</v>
      </c>
      <c r="R619" s="33" t="s">
        <v>3278</v>
      </c>
    </row>
    <row r="620" spans="1:18" x14ac:dyDescent="0.2">
      <c r="A620" s="33" t="s">
        <v>3830</v>
      </c>
      <c r="B620" s="33" t="s">
        <v>3831</v>
      </c>
      <c r="C620" s="33" t="str">
        <f>LEFT(B620,FIND(",",B620,1)-1)</f>
        <v>Henry County</v>
      </c>
      <c r="D620" s="33" t="str">
        <f>RIGHT(B620,LEN(B620)-(FIND(",",B620,1)+1))</f>
        <v>Georgia</v>
      </c>
      <c r="E620" s="33">
        <v>81291</v>
      </c>
      <c r="F620" s="33" t="s">
        <v>3279</v>
      </c>
      <c r="G620" s="33">
        <v>1</v>
      </c>
      <c r="H620" s="33" t="s">
        <v>3272</v>
      </c>
      <c r="I620" s="33">
        <v>1</v>
      </c>
      <c r="J620" s="33" t="s">
        <v>3272</v>
      </c>
      <c r="K620" s="33">
        <v>2019</v>
      </c>
      <c r="L620" s="33">
        <v>5</v>
      </c>
      <c r="M620" s="33">
        <v>368</v>
      </c>
      <c r="N620" s="33" t="s">
        <v>3273</v>
      </c>
      <c r="O620" s="33">
        <v>74</v>
      </c>
      <c r="P620" s="33" t="s">
        <v>3273</v>
      </c>
      <c r="Q620" s="33">
        <v>21</v>
      </c>
      <c r="R620" s="33" t="s">
        <v>3273</v>
      </c>
    </row>
    <row r="621" spans="1:18" x14ac:dyDescent="0.2">
      <c r="A621" s="33" t="s">
        <v>3832</v>
      </c>
      <c r="B621" s="33" t="s">
        <v>3833</v>
      </c>
      <c r="C621" s="33" t="str">
        <f>LEFT(B621,FIND(",",B621,1)-1)</f>
        <v>Houston County</v>
      </c>
      <c r="D621" s="33" t="str">
        <f>RIGHT(B621,LEN(B621)-(FIND(",",B621,1)+1))</f>
        <v>Georgia</v>
      </c>
      <c r="E621" s="33">
        <v>54194</v>
      </c>
      <c r="F621" s="33" t="s">
        <v>3271</v>
      </c>
      <c r="G621" s="33">
        <v>1</v>
      </c>
      <c r="H621" s="33" t="s">
        <v>3272</v>
      </c>
      <c r="I621" s="33">
        <v>1</v>
      </c>
      <c r="J621" s="33" t="s">
        <v>3272</v>
      </c>
      <c r="K621" s="33">
        <v>2019</v>
      </c>
      <c r="L621" s="33">
        <v>12</v>
      </c>
      <c r="M621" s="33">
        <v>6155</v>
      </c>
      <c r="N621" s="33" t="s">
        <v>3273</v>
      </c>
      <c r="O621" s="33">
        <v>1497</v>
      </c>
      <c r="P621" s="33" t="s">
        <v>3273</v>
      </c>
      <c r="Q621" s="33">
        <v>178</v>
      </c>
      <c r="R621" s="33" t="s">
        <v>3273</v>
      </c>
    </row>
    <row r="622" spans="1:18" x14ac:dyDescent="0.2">
      <c r="A622" s="33" t="s">
        <v>3832</v>
      </c>
      <c r="B622" s="33" t="s">
        <v>3833</v>
      </c>
      <c r="C622" s="33" t="str">
        <f>LEFT(B622,FIND(",",B622,1)-1)</f>
        <v>Houston County</v>
      </c>
      <c r="D622" s="33" t="str">
        <f>RIGHT(B622,LEN(B622)-(FIND(",",B622,1)+1))</f>
        <v>Georgia</v>
      </c>
      <c r="E622" s="33">
        <v>81291</v>
      </c>
      <c r="F622" s="33" t="s">
        <v>3279</v>
      </c>
      <c r="G622" s="33">
        <v>1</v>
      </c>
      <c r="H622" s="33" t="s">
        <v>3272</v>
      </c>
      <c r="I622" s="33">
        <v>1</v>
      </c>
      <c r="J622" s="33" t="s">
        <v>3272</v>
      </c>
      <c r="K622" s="33">
        <v>2019</v>
      </c>
      <c r="L622" s="33">
        <v>9</v>
      </c>
      <c r="M622" s="33">
        <v>746</v>
      </c>
      <c r="N622" s="33" t="s">
        <v>3278</v>
      </c>
      <c r="O622" s="33">
        <v>186</v>
      </c>
      <c r="P622" s="33" t="s">
        <v>3273</v>
      </c>
      <c r="Q622" s="33">
        <v>45</v>
      </c>
      <c r="R622" s="33" t="s">
        <v>3273</v>
      </c>
    </row>
    <row r="623" spans="1:18" x14ac:dyDescent="0.2">
      <c r="A623" s="33" t="s">
        <v>3834</v>
      </c>
      <c r="B623" s="33" t="s">
        <v>3835</v>
      </c>
      <c r="C623" s="33" t="str">
        <f>LEFT(B623,FIND(",",B623,1)-1)</f>
        <v>Jackson County</v>
      </c>
      <c r="D623" s="33" t="str">
        <f>RIGHT(B623,LEN(B623)-(FIND(",",B623,1)+1))</f>
        <v>Georgia</v>
      </c>
      <c r="E623" s="33">
        <v>54194</v>
      </c>
      <c r="F623" s="33" t="s">
        <v>3271</v>
      </c>
      <c r="G623" s="33">
        <v>1</v>
      </c>
      <c r="H623" s="33" t="s">
        <v>3272</v>
      </c>
      <c r="I623" s="33">
        <v>1</v>
      </c>
      <c r="J623" s="33" t="s">
        <v>3272</v>
      </c>
      <c r="K623" s="33">
        <v>2019</v>
      </c>
      <c r="L623" s="33">
        <v>10</v>
      </c>
      <c r="M623" s="33">
        <v>3921</v>
      </c>
      <c r="N623" s="33" t="s">
        <v>3278</v>
      </c>
      <c r="O623" s="33">
        <v>779</v>
      </c>
      <c r="P623" s="33" t="s">
        <v>3278</v>
      </c>
      <c r="Q623" s="33">
        <v>100</v>
      </c>
      <c r="R623" s="33" t="s">
        <v>3273</v>
      </c>
    </row>
    <row r="624" spans="1:18" x14ac:dyDescent="0.2">
      <c r="A624" s="33" t="s">
        <v>3834</v>
      </c>
      <c r="B624" s="33" t="s">
        <v>3835</v>
      </c>
      <c r="C624" s="33" t="str">
        <f>LEFT(B624,FIND(",",B624,1)-1)</f>
        <v>Jackson County</v>
      </c>
      <c r="D624" s="33" t="str">
        <f>RIGHT(B624,LEN(B624)-(FIND(",",B624,1)+1))</f>
        <v>Georgia</v>
      </c>
      <c r="E624" s="33">
        <v>81291</v>
      </c>
      <c r="F624" s="33" t="s">
        <v>3279</v>
      </c>
      <c r="G624" s="33">
        <v>1</v>
      </c>
      <c r="H624" s="33" t="s">
        <v>3272</v>
      </c>
      <c r="I624" s="33">
        <v>1</v>
      </c>
      <c r="J624" s="33" t="s">
        <v>3272</v>
      </c>
      <c r="K624" s="33">
        <v>2019</v>
      </c>
      <c r="L624" s="33">
        <v>6</v>
      </c>
      <c r="M624" s="33">
        <v>1147</v>
      </c>
      <c r="N624" s="33" t="s">
        <v>3278</v>
      </c>
      <c r="O624" s="33">
        <v>223</v>
      </c>
      <c r="P624" s="33" t="s">
        <v>3278</v>
      </c>
      <c r="Q624" s="33">
        <v>41</v>
      </c>
      <c r="R624" s="33" t="s">
        <v>3273</v>
      </c>
    </row>
    <row r="625" spans="1:18" x14ac:dyDescent="0.2">
      <c r="A625" s="33" t="s">
        <v>3836</v>
      </c>
      <c r="B625" s="33" t="s">
        <v>3837</v>
      </c>
      <c r="C625" s="33" t="str">
        <f>LEFT(B625,FIND(",",B625,1)-1)</f>
        <v>Jones County</v>
      </c>
      <c r="D625" s="33" t="str">
        <f>RIGHT(B625,LEN(B625)-(FIND(",",B625,1)+1))</f>
        <v>Georgia</v>
      </c>
      <c r="E625" s="33">
        <v>54194</v>
      </c>
      <c r="F625" s="33" t="s">
        <v>3271</v>
      </c>
      <c r="G625" s="33">
        <v>1</v>
      </c>
      <c r="H625" s="33" t="s">
        <v>3272</v>
      </c>
      <c r="I625" s="33">
        <v>1</v>
      </c>
      <c r="J625" s="33" t="s">
        <v>3272</v>
      </c>
      <c r="K625" s="33">
        <v>2019</v>
      </c>
      <c r="L625" s="33">
        <v>3</v>
      </c>
      <c r="M625" s="33">
        <v>1009</v>
      </c>
      <c r="N625" s="33" t="s">
        <v>3278</v>
      </c>
      <c r="O625" s="33">
        <v>238</v>
      </c>
      <c r="P625" s="33" t="s">
        <v>3278</v>
      </c>
      <c r="Q625" s="33">
        <v>34</v>
      </c>
      <c r="R625" s="33" t="s">
        <v>3278</v>
      </c>
    </row>
    <row r="626" spans="1:18" x14ac:dyDescent="0.2">
      <c r="A626" s="33" t="s">
        <v>3838</v>
      </c>
      <c r="B626" s="33" t="s">
        <v>3839</v>
      </c>
      <c r="C626" s="33" t="str">
        <f>LEFT(B626,FIND(",",B626,1)-1)</f>
        <v>Laurens County</v>
      </c>
      <c r="D626" s="33" t="str">
        <f>RIGHT(B626,LEN(B626)-(FIND(",",B626,1)+1))</f>
        <v>Georgia</v>
      </c>
      <c r="E626" s="33">
        <v>54194</v>
      </c>
      <c r="F626" s="33" t="s">
        <v>3271</v>
      </c>
      <c r="G626" s="33">
        <v>1</v>
      </c>
      <c r="H626" s="33" t="s">
        <v>3272</v>
      </c>
      <c r="I626" s="33">
        <v>1</v>
      </c>
      <c r="J626" s="33" t="s">
        <v>3272</v>
      </c>
      <c r="K626" s="33">
        <v>2019</v>
      </c>
      <c r="L626" s="33">
        <v>5</v>
      </c>
      <c r="M626" s="33">
        <v>881</v>
      </c>
      <c r="N626" s="33" t="s">
        <v>3278</v>
      </c>
      <c r="O626" s="33">
        <v>181</v>
      </c>
      <c r="P626" s="33" t="s">
        <v>3273</v>
      </c>
      <c r="Q626" s="33">
        <v>31</v>
      </c>
      <c r="R626" s="33" t="s">
        <v>3273</v>
      </c>
    </row>
    <row r="627" spans="1:18" x14ac:dyDescent="0.2">
      <c r="A627" s="33" t="s">
        <v>3838</v>
      </c>
      <c r="B627" s="33" t="s">
        <v>3839</v>
      </c>
      <c r="C627" s="33" t="str">
        <f>LEFT(B627,FIND(",",B627,1)-1)</f>
        <v>Laurens County</v>
      </c>
      <c r="D627" s="33" t="str">
        <f>RIGHT(B627,LEN(B627)-(FIND(",",B627,1)+1))</f>
        <v>Georgia</v>
      </c>
      <c r="E627" s="33">
        <v>81291</v>
      </c>
      <c r="F627" s="33" t="s">
        <v>3279</v>
      </c>
      <c r="G627" s="33">
        <v>1</v>
      </c>
      <c r="H627" s="33" t="s">
        <v>3272</v>
      </c>
      <c r="I627" s="33">
        <v>1</v>
      </c>
      <c r="J627" s="33" t="s">
        <v>3272</v>
      </c>
      <c r="K627" s="33">
        <v>2019</v>
      </c>
      <c r="L627" s="33">
        <v>4</v>
      </c>
      <c r="M627" s="33">
        <v>249</v>
      </c>
      <c r="N627" s="33" t="s">
        <v>3273</v>
      </c>
      <c r="O627" s="33">
        <v>50</v>
      </c>
      <c r="P627" s="33" t="s">
        <v>3278</v>
      </c>
      <c r="Q627" s="33">
        <v>17</v>
      </c>
      <c r="R627" s="33" t="s">
        <v>3277</v>
      </c>
    </row>
    <row r="628" spans="1:18" x14ac:dyDescent="0.2">
      <c r="A628" s="33" t="s">
        <v>3840</v>
      </c>
      <c r="B628" s="33" t="s">
        <v>3841</v>
      </c>
      <c r="C628" s="33" t="str">
        <f>LEFT(B628,FIND(",",B628,1)-1)</f>
        <v>Liberty County</v>
      </c>
      <c r="D628" s="33" t="str">
        <f>RIGHT(B628,LEN(B628)-(FIND(",",B628,1)+1))</f>
        <v>Georgia</v>
      </c>
      <c r="E628" s="33">
        <v>54194</v>
      </c>
      <c r="F628" s="33" t="s">
        <v>3271</v>
      </c>
      <c r="G628" s="33">
        <v>1</v>
      </c>
      <c r="H628" s="33" t="s">
        <v>3272</v>
      </c>
      <c r="I628" s="33">
        <v>1</v>
      </c>
      <c r="J628" s="33" t="s">
        <v>3272</v>
      </c>
      <c r="K628" s="33">
        <v>2019</v>
      </c>
      <c r="L628" s="33">
        <v>4</v>
      </c>
      <c r="M628" s="33">
        <v>1252</v>
      </c>
      <c r="N628" s="33" t="s">
        <v>3278</v>
      </c>
      <c r="O628" s="33">
        <v>287</v>
      </c>
      <c r="P628" s="33" t="s">
        <v>3278</v>
      </c>
      <c r="Q628" s="33">
        <v>35</v>
      </c>
      <c r="R628" s="33" t="s">
        <v>3273</v>
      </c>
    </row>
    <row r="629" spans="1:18" x14ac:dyDescent="0.2">
      <c r="A629" s="33" t="s">
        <v>3842</v>
      </c>
      <c r="B629" s="33" t="s">
        <v>3843</v>
      </c>
      <c r="C629" s="33" t="str">
        <f>LEFT(B629,FIND(",",B629,1)-1)</f>
        <v>Lincoln County</v>
      </c>
      <c r="D629" s="33" t="str">
        <f>RIGHT(B629,LEN(B629)-(FIND(",",B629,1)+1))</f>
        <v>Georgia</v>
      </c>
      <c r="E629" s="33">
        <v>54194</v>
      </c>
      <c r="F629" s="33" t="s">
        <v>3271</v>
      </c>
      <c r="G629" s="33">
        <v>1</v>
      </c>
      <c r="H629" s="33" t="s">
        <v>3272</v>
      </c>
      <c r="I629" s="33">
        <v>1</v>
      </c>
      <c r="J629" s="33" t="s">
        <v>3272</v>
      </c>
      <c r="K629" s="33">
        <v>2019</v>
      </c>
      <c r="L629" s="33">
        <v>3</v>
      </c>
      <c r="M629" s="33">
        <v>578</v>
      </c>
      <c r="N629" s="33" t="s">
        <v>3273</v>
      </c>
      <c r="O629" s="33">
        <v>129</v>
      </c>
      <c r="P629" s="33" t="s">
        <v>3273</v>
      </c>
      <c r="Q629" s="33">
        <v>26</v>
      </c>
      <c r="R629" s="33" t="s">
        <v>3273</v>
      </c>
    </row>
    <row r="630" spans="1:18" x14ac:dyDescent="0.2">
      <c r="A630" s="33" t="s">
        <v>3844</v>
      </c>
      <c r="B630" s="33" t="s">
        <v>3845</v>
      </c>
      <c r="C630" s="33" t="str">
        <f>LEFT(B630,FIND(",",B630,1)-1)</f>
        <v>Lowndes County</v>
      </c>
      <c r="D630" s="33" t="str">
        <f>RIGHT(B630,LEN(B630)-(FIND(",",B630,1)+1))</f>
        <v>Georgia</v>
      </c>
      <c r="E630" s="33">
        <v>54194</v>
      </c>
      <c r="F630" s="33" t="s">
        <v>3271</v>
      </c>
      <c r="G630" s="33">
        <v>1</v>
      </c>
      <c r="H630" s="33" t="s">
        <v>3272</v>
      </c>
      <c r="I630" s="33">
        <v>1</v>
      </c>
      <c r="J630" s="33" t="s">
        <v>3272</v>
      </c>
      <c r="K630" s="33">
        <v>2019</v>
      </c>
      <c r="L630" s="33">
        <v>9</v>
      </c>
      <c r="M630" s="33">
        <v>5701</v>
      </c>
      <c r="N630" s="33" t="s">
        <v>3278</v>
      </c>
      <c r="O630" s="33">
        <v>1149</v>
      </c>
      <c r="P630" s="33" t="s">
        <v>3273</v>
      </c>
      <c r="Q630" s="33">
        <v>166</v>
      </c>
      <c r="R630" s="33" t="s">
        <v>3278</v>
      </c>
    </row>
    <row r="631" spans="1:18" x14ac:dyDescent="0.2">
      <c r="A631" s="33" t="s">
        <v>3846</v>
      </c>
      <c r="B631" s="33" t="s">
        <v>3847</v>
      </c>
      <c r="C631" s="33" t="str">
        <f>LEFT(B631,FIND(",",B631,1)-1)</f>
        <v>Lumpkin County</v>
      </c>
      <c r="D631" s="33" t="str">
        <f>RIGHT(B631,LEN(B631)-(FIND(",",B631,1)+1))</f>
        <v>Georgia</v>
      </c>
      <c r="E631" s="33">
        <v>54194</v>
      </c>
      <c r="F631" s="33" t="s">
        <v>3271</v>
      </c>
      <c r="G631" s="33">
        <v>1</v>
      </c>
      <c r="H631" s="33" t="s">
        <v>3272</v>
      </c>
      <c r="I631" s="33">
        <v>1</v>
      </c>
      <c r="J631" s="33" t="s">
        <v>3272</v>
      </c>
      <c r="K631" s="33">
        <v>2019</v>
      </c>
      <c r="L631" s="33">
        <v>3</v>
      </c>
      <c r="M631" s="33">
        <v>2593</v>
      </c>
      <c r="N631" s="33" t="s">
        <v>3277</v>
      </c>
      <c r="O631" s="33">
        <v>561</v>
      </c>
      <c r="P631" s="33" t="s">
        <v>3277</v>
      </c>
      <c r="Q631" s="33">
        <v>57</v>
      </c>
      <c r="R631" s="33" t="s">
        <v>3277</v>
      </c>
    </row>
    <row r="632" spans="1:18" x14ac:dyDescent="0.2">
      <c r="A632" s="33" t="s">
        <v>3848</v>
      </c>
      <c r="B632" s="33" t="s">
        <v>3849</v>
      </c>
      <c r="C632" s="33" t="str">
        <f>LEFT(B632,FIND(",",B632,1)-1)</f>
        <v>Madison County</v>
      </c>
      <c r="D632" s="33" t="str">
        <f>RIGHT(B632,LEN(B632)-(FIND(",",B632,1)+1))</f>
        <v>Georgia</v>
      </c>
      <c r="E632" s="33">
        <v>54194</v>
      </c>
      <c r="F632" s="33" t="s">
        <v>3271</v>
      </c>
      <c r="G632" s="33">
        <v>1</v>
      </c>
      <c r="H632" s="33" t="s">
        <v>3272</v>
      </c>
      <c r="I632" s="33">
        <v>1</v>
      </c>
      <c r="J632" s="33" t="s">
        <v>3272</v>
      </c>
      <c r="K632" s="33">
        <v>2019</v>
      </c>
      <c r="L632" s="33">
        <v>6</v>
      </c>
      <c r="M632" s="33">
        <v>1080</v>
      </c>
      <c r="N632" s="33" t="s">
        <v>3273</v>
      </c>
      <c r="O632" s="33">
        <v>253</v>
      </c>
      <c r="P632" s="33" t="s">
        <v>3273</v>
      </c>
      <c r="Q632" s="33">
        <v>52</v>
      </c>
      <c r="R632" s="33" t="s">
        <v>3277</v>
      </c>
    </row>
    <row r="633" spans="1:18" x14ac:dyDescent="0.2">
      <c r="A633" s="33" t="s">
        <v>3850</v>
      </c>
      <c r="B633" s="33" t="s">
        <v>3851</v>
      </c>
      <c r="C633" s="33" t="str">
        <f>LEFT(B633,FIND(",",B633,1)-1)</f>
        <v>Monroe County</v>
      </c>
      <c r="D633" s="33" t="str">
        <f>RIGHT(B633,LEN(B633)-(FIND(",",B633,1)+1))</f>
        <v>Georgia</v>
      </c>
      <c r="E633" s="33">
        <v>54194</v>
      </c>
      <c r="F633" s="33" t="s">
        <v>3271</v>
      </c>
      <c r="G633" s="33">
        <v>1</v>
      </c>
      <c r="H633" s="33" t="s">
        <v>3272</v>
      </c>
      <c r="I633" s="33">
        <v>1</v>
      </c>
      <c r="J633" s="33" t="s">
        <v>3272</v>
      </c>
      <c r="K633" s="33">
        <v>2019</v>
      </c>
      <c r="L633" s="33">
        <v>3</v>
      </c>
      <c r="M633" s="33">
        <v>451</v>
      </c>
      <c r="N633" s="33" t="s">
        <v>3278</v>
      </c>
      <c r="O633" s="33">
        <v>80</v>
      </c>
      <c r="P633" s="33" t="s">
        <v>3273</v>
      </c>
      <c r="Q633" s="33">
        <v>28</v>
      </c>
      <c r="R633" s="33" t="s">
        <v>3278</v>
      </c>
    </row>
    <row r="634" spans="1:18" x14ac:dyDescent="0.2">
      <c r="A634" s="33" t="s">
        <v>3852</v>
      </c>
      <c r="B634" s="33" t="s">
        <v>3853</v>
      </c>
      <c r="C634" s="33" t="str">
        <f>LEFT(B634,FIND(",",B634,1)-1)</f>
        <v>Morgan County</v>
      </c>
      <c r="D634" s="33" t="str">
        <f>RIGHT(B634,LEN(B634)-(FIND(",",B634,1)+1))</f>
        <v>Georgia</v>
      </c>
      <c r="E634" s="33">
        <v>54194</v>
      </c>
      <c r="F634" s="33" t="s">
        <v>3271</v>
      </c>
      <c r="G634" s="33">
        <v>1</v>
      </c>
      <c r="H634" s="33" t="s">
        <v>3272</v>
      </c>
      <c r="I634" s="33">
        <v>1</v>
      </c>
      <c r="J634" s="33" t="s">
        <v>3272</v>
      </c>
      <c r="K634" s="33">
        <v>2019</v>
      </c>
      <c r="L634" s="33">
        <v>4</v>
      </c>
      <c r="M634" s="33">
        <v>1353</v>
      </c>
      <c r="N634" s="33" t="s">
        <v>3278</v>
      </c>
      <c r="O634" s="33">
        <v>319</v>
      </c>
      <c r="P634" s="33" t="s">
        <v>3278</v>
      </c>
      <c r="Q634" s="33">
        <v>46</v>
      </c>
      <c r="R634" s="33" t="s">
        <v>3273</v>
      </c>
    </row>
    <row r="635" spans="1:18" x14ac:dyDescent="0.2">
      <c r="A635" s="33" t="s">
        <v>3854</v>
      </c>
      <c r="B635" s="33" t="s">
        <v>3855</v>
      </c>
      <c r="C635" s="33" t="str">
        <f>LEFT(B635,FIND(",",B635,1)-1)</f>
        <v>Muscogee County</v>
      </c>
      <c r="D635" s="33" t="str">
        <f>RIGHT(B635,LEN(B635)-(FIND(",",B635,1)+1))</f>
        <v>Georgia</v>
      </c>
      <c r="E635" s="33">
        <v>45391</v>
      </c>
      <c r="F635" s="33" t="s">
        <v>3276</v>
      </c>
      <c r="G635" s="33">
        <v>1</v>
      </c>
      <c r="H635" s="33" t="s">
        <v>3272</v>
      </c>
      <c r="I635" s="33">
        <v>1</v>
      </c>
      <c r="J635" s="33" t="s">
        <v>3272</v>
      </c>
      <c r="K635" s="33">
        <v>2019</v>
      </c>
      <c r="L635" s="33">
        <v>4</v>
      </c>
      <c r="M635" s="33">
        <v>1743</v>
      </c>
      <c r="N635" s="33" t="s">
        <v>3273</v>
      </c>
      <c r="O635" s="33">
        <v>441</v>
      </c>
      <c r="P635" s="33" t="s">
        <v>3273</v>
      </c>
      <c r="Q635" s="33">
        <v>82</v>
      </c>
      <c r="R635" s="33" t="s">
        <v>3273</v>
      </c>
    </row>
    <row r="636" spans="1:18" x14ac:dyDescent="0.2">
      <c r="A636" s="33" t="s">
        <v>3854</v>
      </c>
      <c r="B636" s="33" t="s">
        <v>3855</v>
      </c>
      <c r="C636" s="33" t="str">
        <f>LEFT(B636,FIND(",",B636,1)-1)</f>
        <v>Muscogee County</v>
      </c>
      <c r="D636" s="33" t="str">
        <f>RIGHT(B636,LEN(B636)-(FIND(",",B636,1)+1))</f>
        <v>Georgia</v>
      </c>
      <c r="E636" s="33">
        <v>54194</v>
      </c>
      <c r="F636" s="33" t="s">
        <v>3271</v>
      </c>
      <c r="G636" s="33">
        <v>1</v>
      </c>
      <c r="H636" s="33" t="s">
        <v>3272</v>
      </c>
      <c r="I636" s="33">
        <v>1</v>
      </c>
      <c r="J636" s="33" t="s">
        <v>3272</v>
      </c>
      <c r="K636" s="33">
        <v>2019</v>
      </c>
      <c r="L636" s="33">
        <v>16</v>
      </c>
      <c r="M636" s="33">
        <v>7775</v>
      </c>
      <c r="N636" s="33" t="s">
        <v>3278</v>
      </c>
      <c r="O636" s="33">
        <v>1983</v>
      </c>
      <c r="P636" s="33" t="s">
        <v>3278</v>
      </c>
      <c r="Q636" s="33">
        <v>270</v>
      </c>
      <c r="R636" s="33" t="s">
        <v>3273</v>
      </c>
    </row>
    <row r="637" spans="1:18" x14ac:dyDescent="0.2">
      <c r="A637" s="33" t="s">
        <v>3854</v>
      </c>
      <c r="B637" s="33" t="s">
        <v>3855</v>
      </c>
      <c r="C637" s="33" t="str">
        <f>LEFT(B637,FIND(",",B637,1)-1)</f>
        <v>Muscogee County</v>
      </c>
      <c r="D637" s="33" t="str">
        <f>RIGHT(B637,LEN(B637)-(FIND(",",B637,1)+1))</f>
        <v>Georgia</v>
      </c>
      <c r="E637" s="33">
        <v>81291</v>
      </c>
      <c r="F637" s="33" t="s">
        <v>3279</v>
      </c>
      <c r="G637" s="33">
        <v>1</v>
      </c>
      <c r="H637" s="33" t="s">
        <v>3272</v>
      </c>
      <c r="I637" s="33">
        <v>1</v>
      </c>
      <c r="J637" s="33" t="s">
        <v>3272</v>
      </c>
      <c r="K637" s="33">
        <v>2019</v>
      </c>
      <c r="L637" s="33">
        <v>13</v>
      </c>
      <c r="M637" s="33">
        <v>972</v>
      </c>
      <c r="N637" s="33" t="s">
        <v>3278</v>
      </c>
      <c r="O637" s="33">
        <v>233</v>
      </c>
      <c r="P637" s="33" t="s">
        <v>3278</v>
      </c>
      <c r="Q637" s="33">
        <v>66</v>
      </c>
      <c r="R637" s="33" t="s">
        <v>3273</v>
      </c>
    </row>
    <row r="638" spans="1:18" x14ac:dyDescent="0.2">
      <c r="A638" s="33" t="s">
        <v>3856</v>
      </c>
      <c r="B638" s="33" t="s">
        <v>3857</v>
      </c>
      <c r="C638" s="33" t="str">
        <f>LEFT(B638,FIND(",",B638,1)-1)</f>
        <v>Newton County</v>
      </c>
      <c r="D638" s="33" t="str">
        <f>RIGHT(B638,LEN(B638)-(FIND(",",B638,1)+1))</f>
        <v>Georgia</v>
      </c>
      <c r="E638" s="33">
        <v>45391</v>
      </c>
      <c r="F638" s="33" t="s">
        <v>3276</v>
      </c>
      <c r="G638" s="33">
        <v>1</v>
      </c>
      <c r="H638" s="33" t="s">
        <v>3272</v>
      </c>
      <c r="I638" s="33">
        <v>1</v>
      </c>
      <c r="J638" s="33" t="s">
        <v>3272</v>
      </c>
      <c r="K638" s="33">
        <v>2019</v>
      </c>
      <c r="L638" s="33">
        <v>4</v>
      </c>
      <c r="M638" s="33">
        <v>349</v>
      </c>
      <c r="N638" s="33" t="s">
        <v>3273</v>
      </c>
      <c r="O638" s="33">
        <v>82</v>
      </c>
      <c r="P638" s="33" t="s">
        <v>3273</v>
      </c>
      <c r="Q638" s="33">
        <v>20</v>
      </c>
      <c r="R638" s="33" t="s">
        <v>3277</v>
      </c>
    </row>
    <row r="639" spans="1:18" x14ac:dyDescent="0.2">
      <c r="A639" s="33" t="s">
        <v>3856</v>
      </c>
      <c r="B639" s="33" t="s">
        <v>3857</v>
      </c>
      <c r="C639" s="33" t="str">
        <f>LEFT(B639,FIND(",",B639,1)-1)</f>
        <v>Newton County</v>
      </c>
      <c r="D639" s="33" t="str">
        <f>RIGHT(B639,LEN(B639)-(FIND(",",B639,1)+1))</f>
        <v>Georgia</v>
      </c>
      <c r="E639" s="33">
        <v>54194</v>
      </c>
      <c r="F639" s="33" t="s">
        <v>3271</v>
      </c>
      <c r="G639" s="33">
        <v>1</v>
      </c>
      <c r="H639" s="33" t="s">
        <v>3272</v>
      </c>
      <c r="I639" s="33">
        <v>1</v>
      </c>
      <c r="J639" s="33" t="s">
        <v>3272</v>
      </c>
      <c r="K639" s="33">
        <v>2019</v>
      </c>
      <c r="L639" s="33">
        <v>9</v>
      </c>
      <c r="M639" s="33">
        <v>2691</v>
      </c>
      <c r="N639" s="33" t="s">
        <v>3278</v>
      </c>
      <c r="O639" s="33">
        <v>635</v>
      </c>
      <c r="P639" s="33" t="s">
        <v>3273</v>
      </c>
      <c r="Q639" s="33">
        <v>82</v>
      </c>
      <c r="R639" s="33" t="s">
        <v>3273</v>
      </c>
    </row>
    <row r="640" spans="1:18" x14ac:dyDescent="0.2">
      <c r="A640" s="33" t="s">
        <v>3856</v>
      </c>
      <c r="B640" s="33" t="s">
        <v>3857</v>
      </c>
      <c r="C640" s="33" t="str">
        <f>LEFT(B640,FIND(",",B640,1)-1)</f>
        <v>Newton County</v>
      </c>
      <c r="D640" s="33" t="str">
        <f>RIGHT(B640,LEN(B640)-(FIND(",",B640,1)+1))</f>
        <v>Georgia</v>
      </c>
      <c r="E640" s="33">
        <v>81291</v>
      </c>
      <c r="F640" s="33" t="s">
        <v>3279</v>
      </c>
      <c r="G640" s="33">
        <v>1</v>
      </c>
      <c r="H640" s="33" t="s">
        <v>3272</v>
      </c>
      <c r="I640" s="33">
        <v>1</v>
      </c>
      <c r="J640" s="33" t="s">
        <v>3272</v>
      </c>
      <c r="K640" s="33">
        <v>2019</v>
      </c>
      <c r="L640" s="33">
        <v>3</v>
      </c>
      <c r="M640" s="33">
        <v>70</v>
      </c>
      <c r="N640" s="33" t="s">
        <v>3277</v>
      </c>
      <c r="O640" s="33">
        <v>38</v>
      </c>
      <c r="P640" s="33" t="s">
        <v>3277</v>
      </c>
      <c r="Q640" s="33">
        <v>11</v>
      </c>
      <c r="R640" s="33" t="s">
        <v>3278</v>
      </c>
    </row>
    <row r="641" spans="1:18" x14ac:dyDescent="0.2">
      <c r="A641" s="33" t="s">
        <v>3858</v>
      </c>
      <c r="B641" s="33" t="s">
        <v>3859</v>
      </c>
      <c r="C641" s="33" t="str">
        <f>LEFT(B641,FIND(",",B641,1)-1)</f>
        <v>Oconee County</v>
      </c>
      <c r="D641" s="33" t="str">
        <f>RIGHT(B641,LEN(B641)-(FIND(",",B641,1)+1))</f>
        <v>Georgia</v>
      </c>
      <c r="E641" s="33">
        <v>54194</v>
      </c>
      <c r="F641" s="33" t="s">
        <v>3271</v>
      </c>
      <c r="G641" s="33">
        <v>1</v>
      </c>
      <c r="H641" s="33" t="s">
        <v>3272</v>
      </c>
      <c r="I641" s="33">
        <v>1</v>
      </c>
      <c r="J641" s="33" t="s">
        <v>3272</v>
      </c>
      <c r="K641" s="33">
        <v>2019</v>
      </c>
      <c r="L641" s="33">
        <v>14</v>
      </c>
      <c r="M641" s="33">
        <v>2558</v>
      </c>
      <c r="N641" s="33" t="s">
        <v>3273</v>
      </c>
      <c r="O641" s="33">
        <v>673</v>
      </c>
      <c r="P641" s="33" t="s">
        <v>3273</v>
      </c>
      <c r="Q641" s="33">
        <v>83</v>
      </c>
      <c r="R641" s="33" t="s">
        <v>3273</v>
      </c>
    </row>
    <row r="642" spans="1:18" x14ac:dyDescent="0.2">
      <c r="A642" s="33" t="s">
        <v>3858</v>
      </c>
      <c r="B642" s="33" t="s">
        <v>3859</v>
      </c>
      <c r="C642" s="33" t="str">
        <f>LEFT(B642,FIND(",",B642,1)-1)</f>
        <v>Oconee County</v>
      </c>
      <c r="D642" s="33" t="str">
        <f>RIGHT(B642,LEN(B642)-(FIND(",",B642,1)+1))</f>
        <v>Georgia</v>
      </c>
      <c r="E642" s="33">
        <v>81291</v>
      </c>
      <c r="F642" s="33" t="s">
        <v>3279</v>
      </c>
      <c r="G642" s="33">
        <v>1</v>
      </c>
      <c r="H642" s="33" t="s">
        <v>3272</v>
      </c>
      <c r="I642" s="33">
        <v>1</v>
      </c>
      <c r="J642" s="33" t="s">
        <v>3272</v>
      </c>
      <c r="K642" s="33">
        <v>2019</v>
      </c>
      <c r="L642" s="33">
        <v>3</v>
      </c>
      <c r="M642" s="33">
        <v>735</v>
      </c>
      <c r="N642" s="33" t="s">
        <v>3278</v>
      </c>
      <c r="O642" s="33">
        <v>151</v>
      </c>
      <c r="P642" s="33" t="s">
        <v>3273</v>
      </c>
      <c r="Q642" s="33">
        <v>38</v>
      </c>
      <c r="R642" s="33" t="s">
        <v>3273</v>
      </c>
    </row>
    <row r="643" spans="1:18" x14ac:dyDescent="0.2">
      <c r="A643" s="33" t="s">
        <v>3860</v>
      </c>
      <c r="B643" s="33" t="s">
        <v>3861</v>
      </c>
      <c r="C643" s="33" t="str">
        <f>LEFT(B643,FIND(",",B643,1)-1)</f>
        <v>Paulding County</v>
      </c>
      <c r="D643" s="33" t="str">
        <f>RIGHT(B643,LEN(B643)-(FIND(",",B643,1)+1))</f>
        <v>Georgia</v>
      </c>
      <c r="E643" s="33">
        <v>54194</v>
      </c>
      <c r="F643" s="33" t="s">
        <v>3271</v>
      </c>
      <c r="G643" s="33">
        <v>1</v>
      </c>
      <c r="H643" s="33" t="s">
        <v>3272</v>
      </c>
      <c r="I643" s="33">
        <v>1</v>
      </c>
      <c r="J643" s="33" t="s">
        <v>3272</v>
      </c>
      <c r="K643" s="33">
        <v>2019</v>
      </c>
      <c r="L643" s="33">
        <v>11</v>
      </c>
      <c r="M643" s="33">
        <v>5547</v>
      </c>
      <c r="N643" s="33" t="s">
        <v>3278</v>
      </c>
      <c r="O643" s="33">
        <v>1214</v>
      </c>
      <c r="P643" s="33" t="s">
        <v>3278</v>
      </c>
      <c r="Q643" s="33">
        <v>167</v>
      </c>
      <c r="R643" s="33" t="s">
        <v>3278</v>
      </c>
    </row>
    <row r="644" spans="1:18" x14ac:dyDescent="0.2">
      <c r="A644" s="33" t="s">
        <v>3860</v>
      </c>
      <c r="B644" s="33" t="s">
        <v>3861</v>
      </c>
      <c r="C644" s="33" t="str">
        <f>LEFT(B644,FIND(",",B644,1)-1)</f>
        <v>Paulding County</v>
      </c>
      <c r="D644" s="33" t="str">
        <f>RIGHT(B644,LEN(B644)-(FIND(",",B644,1)+1))</f>
        <v>Georgia</v>
      </c>
      <c r="E644" s="33">
        <v>81291</v>
      </c>
      <c r="F644" s="33" t="s">
        <v>3279</v>
      </c>
      <c r="G644" s="33">
        <v>1</v>
      </c>
      <c r="H644" s="33" t="s">
        <v>3272</v>
      </c>
      <c r="I644" s="33">
        <v>1</v>
      </c>
      <c r="J644" s="33" t="s">
        <v>3272</v>
      </c>
      <c r="K644" s="33">
        <v>2019</v>
      </c>
      <c r="L644" s="33">
        <v>7</v>
      </c>
      <c r="M644" s="33">
        <v>1061</v>
      </c>
      <c r="N644" s="33" t="s">
        <v>3278</v>
      </c>
      <c r="O644" s="33">
        <v>229</v>
      </c>
      <c r="P644" s="33" t="s">
        <v>3278</v>
      </c>
      <c r="Q644" s="33">
        <v>45</v>
      </c>
      <c r="R644" s="33" t="s">
        <v>3273</v>
      </c>
    </row>
    <row r="645" spans="1:18" x14ac:dyDescent="0.2">
      <c r="A645" s="33" t="s">
        <v>3862</v>
      </c>
      <c r="B645" s="33" t="s">
        <v>3863</v>
      </c>
      <c r="C645" s="33" t="str">
        <f>LEFT(B645,FIND(",",B645,1)-1)</f>
        <v>Peach County</v>
      </c>
      <c r="D645" s="33" t="str">
        <f>RIGHT(B645,LEN(B645)-(FIND(",",B645,1)+1))</f>
        <v>Georgia</v>
      </c>
      <c r="E645" s="33">
        <v>54194</v>
      </c>
      <c r="F645" s="33" t="s">
        <v>3271</v>
      </c>
      <c r="G645" s="33">
        <v>1</v>
      </c>
      <c r="H645" s="33" t="s">
        <v>3272</v>
      </c>
      <c r="I645" s="33">
        <v>1</v>
      </c>
      <c r="J645" s="33" t="s">
        <v>3272</v>
      </c>
      <c r="K645" s="33">
        <v>2019</v>
      </c>
      <c r="L645" s="33">
        <v>7</v>
      </c>
      <c r="M645" s="33">
        <v>1892</v>
      </c>
      <c r="N645" s="33" t="s">
        <v>3278</v>
      </c>
      <c r="O645" s="33">
        <v>423</v>
      </c>
      <c r="P645" s="33" t="s">
        <v>3278</v>
      </c>
      <c r="Q645" s="33">
        <v>68</v>
      </c>
      <c r="R645" s="33" t="s">
        <v>3278</v>
      </c>
    </row>
    <row r="646" spans="1:18" x14ac:dyDescent="0.2">
      <c r="A646" s="33" t="s">
        <v>3862</v>
      </c>
      <c r="B646" s="33" t="s">
        <v>3863</v>
      </c>
      <c r="C646" s="33" t="str">
        <f>LEFT(B646,FIND(",",B646,1)-1)</f>
        <v>Peach County</v>
      </c>
      <c r="D646" s="33" t="str">
        <f>RIGHT(B646,LEN(B646)-(FIND(",",B646,1)+1))</f>
        <v>Georgia</v>
      </c>
      <c r="E646" s="33">
        <v>81291</v>
      </c>
      <c r="F646" s="33" t="s">
        <v>3279</v>
      </c>
      <c r="G646" s="33">
        <v>1</v>
      </c>
      <c r="H646" s="33" t="s">
        <v>3272</v>
      </c>
      <c r="I646" s="33">
        <v>1</v>
      </c>
      <c r="J646" s="33" t="s">
        <v>3272</v>
      </c>
      <c r="K646" s="33">
        <v>2019</v>
      </c>
      <c r="L646" s="33">
        <v>4</v>
      </c>
      <c r="M646" s="33">
        <v>320</v>
      </c>
      <c r="N646" s="33" t="s">
        <v>3273</v>
      </c>
      <c r="O646" s="33">
        <v>70</v>
      </c>
      <c r="P646" s="33" t="s">
        <v>3273</v>
      </c>
      <c r="Q646" s="33">
        <v>20</v>
      </c>
      <c r="R646" s="33" t="s">
        <v>3277</v>
      </c>
    </row>
    <row r="647" spans="1:18" x14ac:dyDescent="0.2">
      <c r="A647" s="33" t="s">
        <v>3864</v>
      </c>
      <c r="B647" s="33" t="s">
        <v>3865</v>
      </c>
      <c r="C647" s="33" t="str">
        <f>LEFT(B647,FIND(",",B647,1)-1)</f>
        <v>Pickens County</v>
      </c>
      <c r="D647" s="33" t="str">
        <f>RIGHT(B647,LEN(B647)-(FIND(",",B647,1)+1))</f>
        <v>Georgia</v>
      </c>
      <c r="E647" s="33">
        <v>54194</v>
      </c>
      <c r="F647" s="33" t="s">
        <v>3271</v>
      </c>
      <c r="G647" s="33">
        <v>1</v>
      </c>
      <c r="H647" s="33" t="s">
        <v>3272</v>
      </c>
      <c r="I647" s="33">
        <v>1</v>
      </c>
      <c r="J647" s="33" t="s">
        <v>3272</v>
      </c>
      <c r="K647" s="33">
        <v>2019</v>
      </c>
      <c r="L647" s="33">
        <v>4</v>
      </c>
      <c r="M647" s="33">
        <v>1570</v>
      </c>
      <c r="N647" s="33" t="s">
        <v>3278</v>
      </c>
      <c r="O647" s="33">
        <v>371</v>
      </c>
      <c r="P647" s="33" t="s">
        <v>3278</v>
      </c>
      <c r="Q647" s="33">
        <v>45</v>
      </c>
      <c r="R647" s="33" t="s">
        <v>3273</v>
      </c>
    </row>
    <row r="648" spans="1:18" x14ac:dyDescent="0.2">
      <c r="A648" s="33" t="s">
        <v>3864</v>
      </c>
      <c r="B648" s="33" t="s">
        <v>3865</v>
      </c>
      <c r="C648" s="33" t="str">
        <f>LEFT(B648,FIND(",",B648,1)-1)</f>
        <v>Pickens County</v>
      </c>
      <c r="D648" s="33" t="str">
        <f>RIGHT(B648,LEN(B648)-(FIND(",",B648,1)+1))</f>
        <v>Georgia</v>
      </c>
      <c r="E648" s="33">
        <v>81291</v>
      </c>
      <c r="F648" s="33" t="s">
        <v>3279</v>
      </c>
      <c r="G648" s="33">
        <v>1</v>
      </c>
      <c r="H648" s="33" t="s">
        <v>3272</v>
      </c>
      <c r="I648" s="33">
        <v>1</v>
      </c>
      <c r="J648" s="33" t="s">
        <v>3272</v>
      </c>
      <c r="K648" s="33">
        <v>2019</v>
      </c>
      <c r="L648" s="33">
        <v>4</v>
      </c>
      <c r="M648" s="33">
        <v>458</v>
      </c>
      <c r="N648" s="33" t="s">
        <v>3277</v>
      </c>
      <c r="O648" s="33">
        <v>103</v>
      </c>
      <c r="P648" s="33" t="s">
        <v>3277</v>
      </c>
      <c r="Q648" s="33">
        <v>26</v>
      </c>
      <c r="R648" s="33" t="s">
        <v>3277</v>
      </c>
    </row>
    <row r="649" spans="1:18" x14ac:dyDescent="0.2">
      <c r="A649" s="33" t="s">
        <v>3866</v>
      </c>
      <c r="B649" s="33" t="s">
        <v>3867</v>
      </c>
      <c r="C649" s="33" t="str">
        <f>LEFT(B649,FIND(",",B649,1)-1)</f>
        <v>Polk County</v>
      </c>
      <c r="D649" s="33" t="str">
        <f>RIGHT(B649,LEN(B649)-(FIND(",",B649,1)+1))</f>
        <v>Georgia</v>
      </c>
      <c r="E649" s="33">
        <v>54194</v>
      </c>
      <c r="F649" s="33" t="s">
        <v>3271</v>
      </c>
      <c r="G649" s="33">
        <v>1</v>
      </c>
      <c r="H649" s="33" t="s">
        <v>3272</v>
      </c>
      <c r="I649" s="33">
        <v>1</v>
      </c>
      <c r="J649" s="33" t="s">
        <v>3272</v>
      </c>
      <c r="K649" s="33">
        <v>2019</v>
      </c>
      <c r="L649" s="33">
        <v>3</v>
      </c>
      <c r="M649" s="33">
        <v>652</v>
      </c>
      <c r="N649" s="33" t="s">
        <v>3278</v>
      </c>
      <c r="O649" s="33">
        <v>170</v>
      </c>
      <c r="P649" s="33" t="s">
        <v>3278</v>
      </c>
      <c r="Q649" s="33">
        <v>24</v>
      </c>
      <c r="R649" s="33" t="s">
        <v>3273</v>
      </c>
    </row>
    <row r="650" spans="1:18" x14ac:dyDescent="0.2">
      <c r="A650" s="33" t="s">
        <v>3868</v>
      </c>
      <c r="B650" s="33" t="s">
        <v>3869</v>
      </c>
      <c r="C650" s="33" t="str">
        <f>LEFT(B650,FIND(",",B650,1)-1)</f>
        <v>Putnam County</v>
      </c>
      <c r="D650" s="33" t="str">
        <f>RIGHT(B650,LEN(B650)-(FIND(",",B650,1)+1))</f>
        <v>Georgia</v>
      </c>
      <c r="E650" s="33">
        <v>54194</v>
      </c>
      <c r="F650" s="33" t="s">
        <v>3271</v>
      </c>
      <c r="G650" s="33">
        <v>1</v>
      </c>
      <c r="H650" s="33" t="s">
        <v>3272</v>
      </c>
      <c r="I650" s="33">
        <v>1</v>
      </c>
      <c r="J650" s="33" t="s">
        <v>3272</v>
      </c>
      <c r="K650" s="33">
        <v>2019</v>
      </c>
      <c r="L650" s="33">
        <v>4</v>
      </c>
      <c r="M650" s="33">
        <v>690</v>
      </c>
      <c r="N650" s="33" t="s">
        <v>3273</v>
      </c>
      <c r="O650" s="33">
        <v>153</v>
      </c>
      <c r="P650" s="33" t="s">
        <v>3273</v>
      </c>
      <c r="Q650" s="33">
        <v>21</v>
      </c>
      <c r="R650" s="33" t="s">
        <v>3278</v>
      </c>
    </row>
    <row r="651" spans="1:18" x14ac:dyDescent="0.2">
      <c r="A651" s="33" t="s">
        <v>3870</v>
      </c>
      <c r="B651" s="33" t="s">
        <v>3871</v>
      </c>
      <c r="C651" s="33" t="str">
        <f>LEFT(B651,FIND(",",B651,1)-1)</f>
        <v>Rabun County</v>
      </c>
      <c r="D651" s="33" t="str">
        <f>RIGHT(B651,LEN(B651)-(FIND(",",B651,1)+1))</f>
        <v>Georgia</v>
      </c>
      <c r="E651" s="33">
        <v>54194</v>
      </c>
      <c r="F651" s="33" t="s">
        <v>3271</v>
      </c>
      <c r="G651" s="33">
        <v>1</v>
      </c>
      <c r="H651" s="33" t="s">
        <v>3272</v>
      </c>
      <c r="I651" s="33">
        <v>1</v>
      </c>
      <c r="J651" s="33" t="s">
        <v>3272</v>
      </c>
      <c r="K651" s="33">
        <v>2019</v>
      </c>
      <c r="L651" s="33">
        <v>3</v>
      </c>
      <c r="M651" s="33">
        <v>1818</v>
      </c>
      <c r="N651" s="33" t="s">
        <v>3273</v>
      </c>
      <c r="O651" s="33">
        <v>430</v>
      </c>
      <c r="P651" s="33" t="s">
        <v>3273</v>
      </c>
      <c r="Q651" s="33">
        <v>45</v>
      </c>
      <c r="R651" s="33" t="s">
        <v>3273</v>
      </c>
    </row>
    <row r="652" spans="1:18" x14ac:dyDescent="0.2">
      <c r="A652" s="33" t="s">
        <v>3872</v>
      </c>
      <c r="B652" s="33" t="s">
        <v>3873</v>
      </c>
      <c r="C652" s="33" t="str">
        <f>LEFT(B652,FIND(",",B652,1)-1)</f>
        <v>Richmond County</v>
      </c>
      <c r="D652" s="33" t="str">
        <f>RIGHT(B652,LEN(B652)-(FIND(",",B652,1)+1))</f>
        <v>Georgia</v>
      </c>
      <c r="E652" s="33">
        <v>54194</v>
      </c>
      <c r="F652" s="33" t="s">
        <v>3271</v>
      </c>
      <c r="G652" s="33">
        <v>1</v>
      </c>
      <c r="H652" s="33" t="s">
        <v>3272</v>
      </c>
      <c r="I652" s="33">
        <v>1</v>
      </c>
      <c r="J652" s="33" t="s">
        <v>3272</v>
      </c>
      <c r="K652" s="33">
        <v>2019</v>
      </c>
      <c r="L652" s="33">
        <v>11</v>
      </c>
      <c r="M652" s="33">
        <v>5962</v>
      </c>
      <c r="N652" s="33" t="s">
        <v>3278</v>
      </c>
      <c r="O652" s="33">
        <v>1446</v>
      </c>
      <c r="P652" s="33" t="s">
        <v>3273</v>
      </c>
      <c r="Q652" s="33">
        <v>141</v>
      </c>
      <c r="R652" s="33" t="s">
        <v>3273</v>
      </c>
    </row>
    <row r="653" spans="1:18" x14ac:dyDescent="0.2">
      <c r="A653" s="33" t="s">
        <v>3872</v>
      </c>
      <c r="B653" s="33" t="s">
        <v>3873</v>
      </c>
      <c r="C653" s="33" t="str">
        <f>LEFT(B653,FIND(",",B653,1)-1)</f>
        <v>Richmond County</v>
      </c>
      <c r="D653" s="33" t="str">
        <f>RIGHT(B653,LEN(B653)-(FIND(",",B653,1)+1))</f>
        <v>Georgia</v>
      </c>
      <c r="E653" s="33">
        <v>81291</v>
      </c>
      <c r="F653" s="33" t="s">
        <v>3279</v>
      </c>
      <c r="G653" s="33">
        <v>1</v>
      </c>
      <c r="H653" s="33" t="s">
        <v>3272</v>
      </c>
      <c r="I653" s="33">
        <v>1</v>
      </c>
      <c r="J653" s="33" t="s">
        <v>3272</v>
      </c>
      <c r="K653" s="33">
        <v>2019</v>
      </c>
      <c r="L653" s="33">
        <v>5</v>
      </c>
      <c r="M653" s="33">
        <v>1150</v>
      </c>
      <c r="N653" s="33" t="s">
        <v>3273</v>
      </c>
      <c r="O653" s="33">
        <v>241</v>
      </c>
      <c r="P653" s="33" t="s">
        <v>3273</v>
      </c>
      <c r="Q653" s="33">
        <v>47</v>
      </c>
      <c r="R653" s="33" t="s">
        <v>3277</v>
      </c>
    </row>
    <row r="654" spans="1:18" x14ac:dyDescent="0.2">
      <c r="A654" s="33" t="s">
        <v>3874</v>
      </c>
      <c r="B654" s="33" t="s">
        <v>3875</v>
      </c>
      <c r="C654" s="33" t="str">
        <f>LEFT(B654,FIND(",",B654,1)-1)</f>
        <v>Rockdale County</v>
      </c>
      <c r="D654" s="33" t="str">
        <f>RIGHT(B654,LEN(B654)-(FIND(",",B654,1)+1))</f>
        <v>Georgia</v>
      </c>
      <c r="E654" s="33">
        <v>54194</v>
      </c>
      <c r="F654" s="33" t="s">
        <v>3271</v>
      </c>
      <c r="G654" s="33">
        <v>1</v>
      </c>
      <c r="H654" s="33" t="s">
        <v>3272</v>
      </c>
      <c r="I654" s="33">
        <v>1</v>
      </c>
      <c r="J654" s="33" t="s">
        <v>3272</v>
      </c>
      <c r="K654" s="33">
        <v>2019</v>
      </c>
      <c r="L654" s="33">
        <v>8</v>
      </c>
      <c r="M654" s="33">
        <v>4055</v>
      </c>
      <c r="N654" s="33" t="s">
        <v>3278</v>
      </c>
      <c r="O654" s="33">
        <v>918</v>
      </c>
      <c r="P654" s="33" t="s">
        <v>3278</v>
      </c>
      <c r="Q654" s="33">
        <v>104</v>
      </c>
      <c r="R654" s="33" t="s">
        <v>3273</v>
      </c>
    </row>
    <row r="655" spans="1:18" x14ac:dyDescent="0.2">
      <c r="A655" s="33" t="s">
        <v>3874</v>
      </c>
      <c r="B655" s="33" t="s">
        <v>3875</v>
      </c>
      <c r="C655" s="33" t="str">
        <f>LEFT(B655,FIND(",",B655,1)-1)</f>
        <v>Rockdale County</v>
      </c>
      <c r="D655" s="33" t="str">
        <f>RIGHT(B655,LEN(B655)-(FIND(",",B655,1)+1))</f>
        <v>Georgia</v>
      </c>
      <c r="E655" s="33">
        <v>81291</v>
      </c>
      <c r="F655" s="33" t="s">
        <v>3279</v>
      </c>
      <c r="G655" s="33">
        <v>1</v>
      </c>
      <c r="H655" s="33" t="s">
        <v>3272</v>
      </c>
      <c r="I655" s="33">
        <v>1</v>
      </c>
      <c r="J655" s="33" t="s">
        <v>3272</v>
      </c>
      <c r="K655" s="33">
        <v>2019</v>
      </c>
      <c r="L655" s="33">
        <v>3</v>
      </c>
      <c r="M655" s="33">
        <v>374</v>
      </c>
      <c r="N655" s="33" t="s">
        <v>3273</v>
      </c>
      <c r="O655" s="33">
        <v>74</v>
      </c>
      <c r="P655" s="33" t="s">
        <v>3273</v>
      </c>
      <c r="Q655" s="33">
        <v>20</v>
      </c>
      <c r="R655" s="33" t="s">
        <v>3278</v>
      </c>
    </row>
    <row r="656" spans="1:18" x14ac:dyDescent="0.2">
      <c r="A656" s="33" t="s">
        <v>3876</v>
      </c>
      <c r="B656" s="33" t="s">
        <v>3877</v>
      </c>
      <c r="C656" s="33" t="str">
        <f>LEFT(B656,FIND(",",B656,1)-1)</f>
        <v>Spalding County</v>
      </c>
      <c r="D656" s="33" t="str">
        <f>RIGHT(B656,LEN(B656)-(FIND(",",B656,1)+1))</f>
        <v>Georgia</v>
      </c>
      <c r="E656" s="33">
        <v>54194</v>
      </c>
      <c r="F656" s="33" t="s">
        <v>3271</v>
      </c>
      <c r="G656" s="33">
        <v>1</v>
      </c>
      <c r="H656" s="33" t="s">
        <v>3272</v>
      </c>
      <c r="I656" s="33">
        <v>1</v>
      </c>
      <c r="J656" s="33" t="s">
        <v>3272</v>
      </c>
      <c r="K656" s="33">
        <v>2019</v>
      </c>
      <c r="L656" s="33">
        <v>5</v>
      </c>
      <c r="M656" s="33">
        <v>2800</v>
      </c>
      <c r="N656" s="33" t="s">
        <v>3278</v>
      </c>
      <c r="O656" s="33">
        <v>663</v>
      </c>
      <c r="P656" s="33" t="s">
        <v>3278</v>
      </c>
      <c r="Q656" s="33">
        <v>67</v>
      </c>
      <c r="R656" s="33" t="s">
        <v>3278</v>
      </c>
    </row>
    <row r="657" spans="1:18" x14ac:dyDescent="0.2">
      <c r="A657" s="33" t="s">
        <v>3878</v>
      </c>
      <c r="B657" s="33" t="s">
        <v>3879</v>
      </c>
      <c r="C657" s="33" t="str">
        <f>LEFT(B657,FIND(",",B657,1)-1)</f>
        <v>Stephens County</v>
      </c>
      <c r="D657" s="33" t="str">
        <f>RIGHT(B657,LEN(B657)-(FIND(",",B657,1)+1))</f>
        <v>Georgia</v>
      </c>
      <c r="E657" s="33">
        <v>54194</v>
      </c>
      <c r="F657" s="33" t="s">
        <v>3271</v>
      </c>
      <c r="G657" s="33">
        <v>1</v>
      </c>
      <c r="H657" s="33" t="s">
        <v>3272</v>
      </c>
      <c r="I657" s="33">
        <v>1</v>
      </c>
      <c r="J657" s="33" t="s">
        <v>3272</v>
      </c>
      <c r="K657" s="33">
        <v>2019</v>
      </c>
      <c r="L657" s="33">
        <v>3</v>
      </c>
      <c r="M657" s="33">
        <v>599</v>
      </c>
      <c r="N657" s="33" t="s">
        <v>3278</v>
      </c>
      <c r="O657" s="33">
        <v>137</v>
      </c>
      <c r="P657" s="33" t="s">
        <v>3278</v>
      </c>
      <c r="Q657" s="33">
        <v>21</v>
      </c>
      <c r="R657" s="33" t="s">
        <v>3278</v>
      </c>
    </row>
    <row r="658" spans="1:18" x14ac:dyDescent="0.2">
      <c r="A658" s="33" t="s">
        <v>3880</v>
      </c>
      <c r="B658" s="33" t="s">
        <v>3881</v>
      </c>
      <c r="C658" s="33" t="str">
        <f>LEFT(B658,FIND(",",B658,1)-1)</f>
        <v>Sumter County</v>
      </c>
      <c r="D658" s="33" t="str">
        <f>RIGHT(B658,LEN(B658)-(FIND(",",B658,1)+1))</f>
        <v>Georgia</v>
      </c>
      <c r="E658" s="33">
        <v>54194</v>
      </c>
      <c r="F658" s="33" t="s">
        <v>3271</v>
      </c>
      <c r="G658" s="33">
        <v>1</v>
      </c>
      <c r="H658" s="33" t="s">
        <v>3272</v>
      </c>
      <c r="I658" s="33">
        <v>1</v>
      </c>
      <c r="J658" s="33" t="s">
        <v>3272</v>
      </c>
      <c r="K658" s="33">
        <v>2019</v>
      </c>
      <c r="L658" s="33">
        <v>4</v>
      </c>
      <c r="M658" s="33">
        <v>928</v>
      </c>
      <c r="N658" s="33" t="s">
        <v>3278</v>
      </c>
      <c r="O658" s="33">
        <v>222</v>
      </c>
      <c r="P658" s="33" t="s">
        <v>3278</v>
      </c>
      <c r="Q658" s="33">
        <v>48</v>
      </c>
      <c r="R658" s="33" t="s">
        <v>3273</v>
      </c>
    </row>
    <row r="659" spans="1:18" x14ac:dyDescent="0.2">
      <c r="A659" s="33" t="s">
        <v>3882</v>
      </c>
      <c r="B659" s="33" t="s">
        <v>3883</v>
      </c>
      <c r="C659" s="33" t="str">
        <f>LEFT(B659,FIND(",",B659,1)-1)</f>
        <v>Thomas County</v>
      </c>
      <c r="D659" s="33" t="str">
        <f>RIGHT(B659,LEN(B659)-(FIND(",",B659,1)+1))</f>
        <v>Georgia</v>
      </c>
      <c r="E659" s="33">
        <v>54194</v>
      </c>
      <c r="F659" s="33" t="s">
        <v>3271</v>
      </c>
      <c r="G659" s="33">
        <v>1</v>
      </c>
      <c r="H659" s="33" t="s">
        <v>3272</v>
      </c>
      <c r="I659" s="33">
        <v>1</v>
      </c>
      <c r="J659" s="33" t="s">
        <v>3272</v>
      </c>
      <c r="K659" s="33">
        <v>2019</v>
      </c>
      <c r="L659" s="33">
        <v>4</v>
      </c>
      <c r="M659" s="33">
        <v>2587</v>
      </c>
      <c r="N659" s="33" t="s">
        <v>3278</v>
      </c>
      <c r="O659" s="33">
        <v>591</v>
      </c>
      <c r="P659" s="33" t="s">
        <v>3278</v>
      </c>
      <c r="Q659" s="33">
        <v>72</v>
      </c>
      <c r="R659" s="33" t="s">
        <v>3278</v>
      </c>
    </row>
    <row r="660" spans="1:18" x14ac:dyDescent="0.2">
      <c r="A660" s="33" t="s">
        <v>3884</v>
      </c>
      <c r="B660" s="33" t="s">
        <v>3885</v>
      </c>
      <c r="C660" s="33" t="str">
        <f>LEFT(B660,FIND(",",B660,1)-1)</f>
        <v>Towns County</v>
      </c>
      <c r="D660" s="33" t="str">
        <f>RIGHT(B660,LEN(B660)-(FIND(",",B660,1)+1))</f>
        <v>Georgia</v>
      </c>
      <c r="E660" s="33">
        <v>54194</v>
      </c>
      <c r="F660" s="33" t="s">
        <v>3271</v>
      </c>
      <c r="G660" s="33">
        <v>1</v>
      </c>
      <c r="H660" s="33" t="s">
        <v>3272</v>
      </c>
      <c r="I660" s="33">
        <v>1</v>
      </c>
      <c r="J660" s="33" t="s">
        <v>3272</v>
      </c>
      <c r="K660" s="33">
        <v>2019</v>
      </c>
      <c r="L660" s="33">
        <v>3</v>
      </c>
      <c r="M660" s="33">
        <v>672</v>
      </c>
      <c r="N660" s="33" t="s">
        <v>3277</v>
      </c>
      <c r="O660" s="33">
        <v>195</v>
      </c>
      <c r="P660" s="33" t="s">
        <v>3277</v>
      </c>
      <c r="Q660" s="33">
        <v>37</v>
      </c>
      <c r="R660" s="33" t="s">
        <v>3277</v>
      </c>
    </row>
    <row r="661" spans="1:18" x14ac:dyDescent="0.2">
      <c r="A661" s="33" t="s">
        <v>3886</v>
      </c>
      <c r="B661" s="33" t="s">
        <v>3887</v>
      </c>
      <c r="C661" s="33" t="str">
        <f>LEFT(B661,FIND(",",B661,1)-1)</f>
        <v>Troup County</v>
      </c>
      <c r="D661" s="33" t="str">
        <f>RIGHT(B661,LEN(B661)-(FIND(",",B661,1)+1))</f>
        <v>Georgia</v>
      </c>
      <c r="E661" s="33">
        <v>54194</v>
      </c>
      <c r="F661" s="33" t="s">
        <v>3271</v>
      </c>
      <c r="G661" s="33">
        <v>1</v>
      </c>
      <c r="H661" s="33" t="s">
        <v>3272</v>
      </c>
      <c r="I661" s="33">
        <v>1</v>
      </c>
      <c r="J661" s="33" t="s">
        <v>3272</v>
      </c>
      <c r="K661" s="33">
        <v>2019</v>
      </c>
      <c r="L661" s="33">
        <v>5</v>
      </c>
      <c r="M661" s="33">
        <v>1202</v>
      </c>
      <c r="N661" s="33" t="s">
        <v>3273</v>
      </c>
      <c r="O661" s="33">
        <v>290</v>
      </c>
      <c r="P661" s="33" t="s">
        <v>3273</v>
      </c>
      <c r="Q661" s="33">
        <v>42</v>
      </c>
      <c r="R661" s="33" t="s">
        <v>3273</v>
      </c>
    </row>
    <row r="662" spans="1:18" x14ac:dyDescent="0.2">
      <c r="A662" s="33" t="s">
        <v>3886</v>
      </c>
      <c r="B662" s="33" t="s">
        <v>3887</v>
      </c>
      <c r="C662" s="33" t="str">
        <f>LEFT(B662,FIND(",",B662,1)-1)</f>
        <v>Troup County</v>
      </c>
      <c r="D662" s="33" t="str">
        <f>RIGHT(B662,LEN(B662)-(FIND(",",B662,1)+1))</f>
        <v>Georgia</v>
      </c>
      <c r="E662" s="33">
        <v>81291</v>
      </c>
      <c r="F662" s="33" t="s">
        <v>3279</v>
      </c>
      <c r="G662" s="33">
        <v>1</v>
      </c>
      <c r="H662" s="33" t="s">
        <v>3272</v>
      </c>
      <c r="I662" s="33">
        <v>1</v>
      </c>
      <c r="J662" s="33" t="s">
        <v>3272</v>
      </c>
      <c r="K662" s="33">
        <v>2019</v>
      </c>
      <c r="L662" s="33">
        <v>3</v>
      </c>
      <c r="M662" s="33">
        <v>272</v>
      </c>
      <c r="N662" s="33" t="s">
        <v>3277</v>
      </c>
      <c r="O662" s="33">
        <v>61</v>
      </c>
      <c r="P662" s="33" t="s">
        <v>3277</v>
      </c>
      <c r="Q662" s="33">
        <v>15</v>
      </c>
      <c r="R662" s="33" t="s">
        <v>3277</v>
      </c>
    </row>
    <row r="663" spans="1:18" x14ac:dyDescent="0.2">
      <c r="A663" s="33" t="s">
        <v>3888</v>
      </c>
      <c r="B663" s="33" t="s">
        <v>3889</v>
      </c>
      <c r="C663" s="33" t="str">
        <f>LEFT(B663,FIND(",",B663,1)-1)</f>
        <v>Union County</v>
      </c>
      <c r="D663" s="33" t="str">
        <f>RIGHT(B663,LEN(B663)-(FIND(",",B663,1)+1))</f>
        <v>Georgia</v>
      </c>
      <c r="E663" s="33">
        <v>54194</v>
      </c>
      <c r="F663" s="33" t="s">
        <v>3271</v>
      </c>
      <c r="G663" s="33">
        <v>1</v>
      </c>
      <c r="H663" s="33" t="s">
        <v>3272</v>
      </c>
      <c r="I663" s="33">
        <v>1</v>
      </c>
      <c r="J663" s="33" t="s">
        <v>3272</v>
      </c>
      <c r="K663" s="33">
        <v>2019</v>
      </c>
      <c r="L663" s="33">
        <v>3</v>
      </c>
      <c r="M663" s="33">
        <v>1590</v>
      </c>
      <c r="N663" s="33" t="s">
        <v>3277</v>
      </c>
      <c r="O663" s="33">
        <v>337</v>
      </c>
      <c r="P663" s="33" t="s">
        <v>3277</v>
      </c>
      <c r="Q663" s="33">
        <v>43</v>
      </c>
      <c r="R663" s="33" t="s">
        <v>3277</v>
      </c>
    </row>
    <row r="664" spans="1:18" x14ac:dyDescent="0.2">
      <c r="A664" s="33" t="s">
        <v>3890</v>
      </c>
      <c r="B664" s="33" t="s">
        <v>3891</v>
      </c>
      <c r="C664" s="33" t="str">
        <f>LEFT(B664,FIND(",",B664,1)-1)</f>
        <v>Walker County</v>
      </c>
      <c r="D664" s="33" t="str">
        <f>RIGHT(B664,LEN(B664)-(FIND(",",B664,1)+1))</f>
        <v>Georgia</v>
      </c>
      <c r="E664" s="33">
        <v>54194</v>
      </c>
      <c r="F664" s="33" t="s">
        <v>3271</v>
      </c>
      <c r="G664" s="33">
        <v>1</v>
      </c>
      <c r="H664" s="33" t="s">
        <v>3272</v>
      </c>
      <c r="I664" s="33">
        <v>1</v>
      </c>
      <c r="J664" s="33" t="s">
        <v>3272</v>
      </c>
      <c r="K664" s="33">
        <v>2019</v>
      </c>
      <c r="L664" s="33">
        <v>6</v>
      </c>
      <c r="M664" s="33">
        <v>1172</v>
      </c>
      <c r="N664" s="33" t="s">
        <v>3273</v>
      </c>
      <c r="O664" s="33">
        <v>223</v>
      </c>
      <c r="P664" s="33" t="s">
        <v>3273</v>
      </c>
      <c r="Q664" s="33">
        <v>24</v>
      </c>
      <c r="R664" s="33" t="s">
        <v>3278</v>
      </c>
    </row>
    <row r="665" spans="1:18" x14ac:dyDescent="0.2">
      <c r="A665" s="33" t="s">
        <v>3890</v>
      </c>
      <c r="B665" s="33" t="s">
        <v>3891</v>
      </c>
      <c r="C665" s="33" t="str">
        <f>LEFT(B665,FIND(",",B665,1)-1)</f>
        <v>Walker County</v>
      </c>
      <c r="D665" s="33" t="str">
        <f>RIGHT(B665,LEN(B665)-(FIND(",",B665,1)+1))</f>
        <v>Georgia</v>
      </c>
      <c r="E665" s="33">
        <v>81291</v>
      </c>
      <c r="F665" s="33" t="s">
        <v>3279</v>
      </c>
      <c r="G665" s="33">
        <v>1</v>
      </c>
      <c r="H665" s="33" t="s">
        <v>3272</v>
      </c>
      <c r="I665" s="33">
        <v>1</v>
      </c>
      <c r="J665" s="33" t="s">
        <v>3272</v>
      </c>
      <c r="K665" s="33">
        <v>2019</v>
      </c>
      <c r="L665" s="33">
        <v>4</v>
      </c>
      <c r="M665" s="33">
        <v>385</v>
      </c>
      <c r="N665" s="33" t="s">
        <v>3273</v>
      </c>
      <c r="O665" s="33">
        <v>93</v>
      </c>
      <c r="P665" s="33" t="s">
        <v>3273</v>
      </c>
      <c r="Q665" s="33">
        <v>17</v>
      </c>
      <c r="R665" s="33" t="s">
        <v>3277</v>
      </c>
    </row>
    <row r="666" spans="1:18" x14ac:dyDescent="0.2">
      <c r="A666" s="33" t="s">
        <v>3892</v>
      </c>
      <c r="B666" s="33" t="s">
        <v>3893</v>
      </c>
      <c r="C666" s="33" t="str">
        <f>LEFT(B666,FIND(",",B666,1)-1)</f>
        <v>Walton County</v>
      </c>
      <c r="D666" s="33" t="str">
        <f>RIGHT(B666,LEN(B666)-(FIND(",",B666,1)+1))</f>
        <v>Georgia</v>
      </c>
      <c r="E666" s="33">
        <v>54194</v>
      </c>
      <c r="F666" s="33" t="s">
        <v>3271</v>
      </c>
      <c r="G666" s="33">
        <v>1</v>
      </c>
      <c r="H666" s="33" t="s">
        <v>3272</v>
      </c>
      <c r="I666" s="33">
        <v>1</v>
      </c>
      <c r="J666" s="33" t="s">
        <v>3272</v>
      </c>
      <c r="K666" s="33">
        <v>2019</v>
      </c>
      <c r="L666" s="33">
        <v>8</v>
      </c>
      <c r="M666" s="33">
        <v>3335</v>
      </c>
      <c r="N666" s="33" t="s">
        <v>3278</v>
      </c>
      <c r="O666" s="33">
        <v>778</v>
      </c>
      <c r="P666" s="33" t="s">
        <v>3278</v>
      </c>
      <c r="Q666" s="33">
        <v>105</v>
      </c>
      <c r="R666" s="33" t="s">
        <v>3278</v>
      </c>
    </row>
    <row r="667" spans="1:18" x14ac:dyDescent="0.2">
      <c r="A667" s="33" t="s">
        <v>3892</v>
      </c>
      <c r="B667" s="33" t="s">
        <v>3893</v>
      </c>
      <c r="C667" s="33" t="str">
        <f>LEFT(B667,FIND(",",B667,1)-1)</f>
        <v>Walton County</v>
      </c>
      <c r="D667" s="33" t="str">
        <f>RIGHT(B667,LEN(B667)-(FIND(",",B667,1)+1))</f>
        <v>Georgia</v>
      </c>
      <c r="E667" s="33">
        <v>81291</v>
      </c>
      <c r="F667" s="33" t="s">
        <v>3279</v>
      </c>
      <c r="G667" s="33">
        <v>1</v>
      </c>
      <c r="H667" s="33" t="s">
        <v>3272</v>
      </c>
      <c r="I667" s="33">
        <v>1</v>
      </c>
      <c r="J667" s="33" t="s">
        <v>3272</v>
      </c>
      <c r="K667" s="33">
        <v>2019</v>
      </c>
      <c r="L667" s="33">
        <v>9</v>
      </c>
      <c r="M667" s="33">
        <v>1086</v>
      </c>
      <c r="N667" s="33" t="s">
        <v>3278</v>
      </c>
      <c r="O667" s="33">
        <v>231</v>
      </c>
      <c r="P667" s="33" t="s">
        <v>3278</v>
      </c>
      <c r="Q667" s="33">
        <v>49</v>
      </c>
      <c r="R667" s="33" t="s">
        <v>3273</v>
      </c>
    </row>
    <row r="668" spans="1:18" x14ac:dyDescent="0.2">
      <c r="A668" s="33" t="s">
        <v>3894</v>
      </c>
      <c r="B668" s="33" t="s">
        <v>3895</v>
      </c>
      <c r="C668" s="33" t="str">
        <f>LEFT(B668,FIND(",",B668,1)-1)</f>
        <v>Ware County</v>
      </c>
      <c r="D668" s="33" t="str">
        <f>RIGHT(B668,LEN(B668)-(FIND(",",B668,1)+1))</f>
        <v>Georgia</v>
      </c>
      <c r="E668" s="33">
        <v>54194</v>
      </c>
      <c r="F668" s="33" t="s">
        <v>3271</v>
      </c>
      <c r="G668" s="33">
        <v>1</v>
      </c>
      <c r="H668" s="33" t="s">
        <v>3272</v>
      </c>
      <c r="I668" s="33">
        <v>1</v>
      </c>
      <c r="J668" s="33" t="s">
        <v>3272</v>
      </c>
      <c r="K668" s="33">
        <v>2019</v>
      </c>
      <c r="L668" s="33">
        <v>3</v>
      </c>
      <c r="M668" s="33">
        <v>1723</v>
      </c>
      <c r="N668" s="33" t="s">
        <v>3278</v>
      </c>
      <c r="O668" s="33">
        <v>459</v>
      </c>
      <c r="P668" s="33" t="s">
        <v>3278</v>
      </c>
      <c r="Q668" s="33">
        <v>55</v>
      </c>
      <c r="R668" s="33" t="s">
        <v>3278</v>
      </c>
    </row>
    <row r="669" spans="1:18" x14ac:dyDescent="0.2">
      <c r="A669" s="33" t="s">
        <v>3896</v>
      </c>
      <c r="B669" s="33" t="s">
        <v>3897</v>
      </c>
      <c r="C669" s="33" t="str">
        <f>LEFT(B669,FIND(",",B669,1)-1)</f>
        <v>White County</v>
      </c>
      <c r="D669" s="33" t="str">
        <f>RIGHT(B669,LEN(B669)-(FIND(",",B669,1)+1))</f>
        <v>Georgia</v>
      </c>
      <c r="E669" s="33">
        <v>54194</v>
      </c>
      <c r="F669" s="33" t="s">
        <v>3271</v>
      </c>
      <c r="G669" s="33">
        <v>1</v>
      </c>
      <c r="H669" s="33" t="s">
        <v>3272</v>
      </c>
      <c r="I669" s="33">
        <v>1</v>
      </c>
      <c r="J669" s="33" t="s">
        <v>3272</v>
      </c>
      <c r="K669" s="33">
        <v>2019</v>
      </c>
      <c r="L669" s="33">
        <v>4</v>
      </c>
      <c r="M669" s="33">
        <v>1004</v>
      </c>
      <c r="N669" s="33" t="s">
        <v>3278</v>
      </c>
      <c r="O669" s="33">
        <v>216</v>
      </c>
      <c r="P669" s="33" t="s">
        <v>3273</v>
      </c>
      <c r="Q669" s="33">
        <v>29</v>
      </c>
      <c r="R669" s="33" t="s">
        <v>3273</v>
      </c>
    </row>
    <row r="670" spans="1:18" x14ac:dyDescent="0.2">
      <c r="A670" s="33" t="s">
        <v>3898</v>
      </c>
      <c r="B670" s="33" t="s">
        <v>3899</v>
      </c>
      <c r="C670" s="33" t="str">
        <f>LEFT(B670,FIND(",",B670,1)-1)</f>
        <v>Whitfield County</v>
      </c>
      <c r="D670" s="33" t="str">
        <f>RIGHT(B670,LEN(B670)-(FIND(",",B670,1)+1))</f>
        <v>Georgia</v>
      </c>
      <c r="E670" s="33">
        <v>45391</v>
      </c>
      <c r="F670" s="33" t="s">
        <v>3276</v>
      </c>
      <c r="G670" s="33">
        <v>1</v>
      </c>
      <c r="H670" s="33" t="s">
        <v>3272</v>
      </c>
      <c r="I670" s="33">
        <v>1</v>
      </c>
      <c r="J670" s="33" t="s">
        <v>3272</v>
      </c>
      <c r="K670" s="33">
        <v>2019</v>
      </c>
      <c r="L670" s="33">
        <v>3</v>
      </c>
      <c r="M670" s="33">
        <v>1236</v>
      </c>
      <c r="N670" s="33" t="s">
        <v>3277</v>
      </c>
      <c r="O670" s="33">
        <v>333</v>
      </c>
      <c r="P670" s="33" t="s">
        <v>3277</v>
      </c>
      <c r="Q670" s="33">
        <v>59</v>
      </c>
      <c r="R670" s="33" t="s">
        <v>3277</v>
      </c>
    </row>
    <row r="671" spans="1:18" x14ac:dyDescent="0.2">
      <c r="A671" s="33" t="s">
        <v>3898</v>
      </c>
      <c r="B671" s="33" t="s">
        <v>3899</v>
      </c>
      <c r="C671" s="33" t="str">
        <f>LEFT(B671,FIND(",",B671,1)-1)</f>
        <v>Whitfield County</v>
      </c>
      <c r="D671" s="33" t="str">
        <f>RIGHT(B671,LEN(B671)-(FIND(",",B671,1)+1))</f>
        <v>Georgia</v>
      </c>
      <c r="E671" s="33">
        <v>54194</v>
      </c>
      <c r="F671" s="33" t="s">
        <v>3271</v>
      </c>
      <c r="G671" s="33">
        <v>1</v>
      </c>
      <c r="H671" s="33" t="s">
        <v>3272</v>
      </c>
      <c r="I671" s="33">
        <v>1</v>
      </c>
      <c r="J671" s="33" t="s">
        <v>3272</v>
      </c>
      <c r="K671" s="33">
        <v>2019</v>
      </c>
      <c r="L671" s="33">
        <v>6</v>
      </c>
      <c r="M671" s="33">
        <v>2672</v>
      </c>
      <c r="N671" s="33" t="s">
        <v>3278</v>
      </c>
      <c r="O671" s="33">
        <v>583</v>
      </c>
      <c r="P671" s="33" t="s">
        <v>3278</v>
      </c>
      <c r="Q671" s="33">
        <v>64</v>
      </c>
      <c r="R671" s="33" t="s">
        <v>3273</v>
      </c>
    </row>
    <row r="672" spans="1:18" x14ac:dyDescent="0.2">
      <c r="A672" s="33" t="s">
        <v>3898</v>
      </c>
      <c r="B672" s="33" t="s">
        <v>3899</v>
      </c>
      <c r="C672" s="33" t="str">
        <f>LEFT(B672,FIND(",",B672,1)-1)</f>
        <v>Whitfield County</v>
      </c>
      <c r="D672" s="33" t="str">
        <f>RIGHT(B672,LEN(B672)-(FIND(",",B672,1)+1))</f>
        <v>Georgia</v>
      </c>
      <c r="E672" s="33">
        <v>81291</v>
      </c>
      <c r="F672" s="33" t="s">
        <v>3279</v>
      </c>
      <c r="G672" s="33">
        <v>1</v>
      </c>
      <c r="H672" s="33" t="s">
        <v>3272</v>
      </c>
      <c r="I672" s="33">
        <v>1</v>
      </c>
      <c r="J672" s="33" t="s">
        <v>3272</v>
      </c>
      <c r="K672" s="33">
        <v>2019</v>
      </c>
      <c r="L672" s="33">
        <v>6</v>
      </c>
      <c r="M672" s="33">
        <v>385</v>
      </c>
      <c r="N672" s="33" t="s">
        <v>3278</v>
      </c>
      <c r="O672" s="33">
        <v>79</v>
      </c>
      <c r="P672" s="33" t="s">
        <v>3273</v>
      </c>
      <c r="Q672" s="33">
        <v>24</v>
      </c>
      <c r="R672" s="33" t="s">
        <v>3273</v>
      </c>
    </row>
    <row r="673" spans="1:18" x14ac:dyDescent="0.2">
      <c r="A673" s="33" t="s">
        <v>3900</v>
      </c>
      <c r="B673" s="33" t="s">
        <v>3901</v>
      </c>
      <c r="C673" s="33" t="str">
        <f>LEFT(B673,FIND(",",B673,1)-1)</f>
        <v>Wilkes County</v>
      </c>
      <c r="D673" s="33" t="str">
        <f>RIGHT(B673,LEN(B673)-(FIND(",",B673,1)+1))</f>
        <v>Georgia</v>
      </c>
      <c r="E673" s="33">
        <v>54194</v>
      </c>
      <c r="F673" s="33" t="s">
        <v>3271</v>
      </c>
      <c r="G673" s="33">
        <v>1</v>
      </c>
      <c r="H673" s="33" t="s">
        <v>3272</v>
      </c>
      <c r="I673" s="33">
        <v>1</v>
      </c>
      <c r="J673" s="33" t="s">
        <v>3272</v>
      </c>
      <c r="K673" s="33">
        <v>2019</v>
      </c>
      <c r="L673" s="33">
        <v>3</v>
      </c>
      <c r="M673" s="33">
        <v>573</v>
      </c>
      <c r="N673" s="33" t="s">
        <v>3277</v>
      </c>
      <c r="O673" s="33">
        <v>136</v>
      </c>
      <c r="P673" s="33" t="s">
        <v>3277</v>
      </c>
      <c r="Q673" s="33">
        <v>18</v>
      </c>
      <c r="R673" s="33" t="s">
        <v>3277</v>
      </c>
    </row>
    <row r="674" spans="1:18" x14ac:dyDescent="0.2">
      <c r="A674" s="33" t="s">
        <v>3902</v>
      </c>
      <c r="B674" s="33" t="s">
        <v>3903</v>
      </c>
      <c r="C674" s="33" t="str">
        <f>LEFT(B674,FIND(",",B674,1)-1)</f>
        <v>Wilkinson County</v>
      </c>
      <c r="D674" s="33" t="str">
        <f>RIGHT(B674,LEN(B674)-(FIND(",",B674,1)+1))</f>
        <v>Georgia</v>
      </c>
      <c r="E674" s="33">
        <v>54194</v>
      </c>
      <c r="F674" s="33" t="s">
        <v>3271</v>
      </c>
      <c r="G674" s="33">
        <v>1</v>
      </c>
      <c r="H674" s="33" t="s">
        <v>3272</v>
      </c>
      <c r="I674" s="33">
        <v>1</v>
      </c>
      <c r="J674" s="33" t="s">
        <v>3272</v>
      </c>
      <c r="K674" s="33">
        <v>2019</v>
      </c>
      <c r="L674" s="33">
        <v>4</v>
      </c>
      <c r="M674" s="33">
        <v>619</v>
      </c>
      <c r="N674" s="33" t="s">
        <v>3273</v>
      </c>
      <c r="O674" s="33">
        <v>189</v>
      </c>
      <c r="P674" s="33" t="s">
        <v>3273</v>
      </c>
      <c r="Q674" s="33">
        <v>22</v>
      </c>
      <c r="R674" s="33" t="s">
        <v>3273</v>
      </c>
    </row>
    <row r="675" spans="1:18" x14ac:dyDescent="0.2">
      <c r="A675" s="33" t="s">
        <v>3904</v>
      </c>
      <c r="B675" s="33" t="s">
        <v>3905</v>
      </c>
      <c r="C675" s="33" t="str">
        <f>LEFT(B675,FIND(",",B675,1)-1)</f>
        <v>Worth County</v>
      </c>
      <c r="D675" s="33" t="str">
        <f>RIGHT(B675,LEN(B675)-(FIND(",",B675,1)+1))</f>
        <v>Georgia</v>
      </c>
      <c r="E675" s="33">
        <v>54194</v>
      </c>
      <c r="F675" s="33" t="s">
        <v>3271</v>
      </c>
      <c r="G675" s="33">
        <v>1</v>
      </c>
      <c r="H675" s="33" t="s">
        <v>3272</v>
      </c>
      <c r="I675" s="33">
        <v>1</v>
      </c>
      <c r="J675" s="33" t="s">
        <v>3272</v>
      </c>
      <c r="K675" s="33">
        <v>2019</v>
      </c>
      <c r="L675" s="33">
        <v>3</v>
      </c>
      <c r="M675" s="33">
        <v>794</v>
      </c>
      <c r="N675" s="33" t="s">
        <v>3273</v>
      </c>
      <c r="O675" s="33">
        <v>186</v>
      </c>
      <c r="P675" s="33" t="s">
        <v>3273</v>
      </c>
      <c r="Q675" s="33">
        <v>21</v>
      </c>
      <c r="R675" s="33" t="s">
        <v>3273</v>
      </c>
    </row>
    <row r="676" spans="1:18" x14ac:dyDescent="0.2">
      <c r="A676" s="33" t="s">
        <v>3906</v>
      </c>
      <c r="B676" s="33" t="s">
        <v>3907</v>
      </c>
      <c r="C676" s="33" t="str">
        <f>LEFT(B676,FIND(",",B676,1)-1)</f>
        <v>Hawaii County</v>
      </c>
      <c r="D676" s="33" t="str">
        <f>RIGHT(B676,LEN(B676)-(FIND(",",B676,1)+1))</f>
        <v>Hawaii</v>
      </c>
      <c r="E676" s="33">
        <v>45391</v>
      </c>
      <c r="F676" s="33" t="s">
        <v>3276</v>
      </c>
      <c r="G676" s="33">
        <v>1</v>
      </c>
      <c r="H676" s="33" t="s">
        <v>3272</v>
      </c>
      <c r="I676" s="33">
        <v>1</v>
      </c>
      <c r="J676" s="33" t="s">
        <v>3272</v>
      </c>
      <c r="K676" s="33">
        <v>2019</v>
      </c>
      <c r="L676" s="33">
        <v>6</v>
      </c>
      <c r="M676" s="33">
        <v>965</v>
      </c>
      <c r="N676" s="33" t="s">
        <v>3277</v>
      </c>
      <c r="O676" s="33">
        <v>263</v>
      </c>
      <c r="P676" s="33" t="s">
        <v>3277</v>
      </c>
      <c r="Q676" s="33">
        <v>36</v>
      </c>
      <c r="R676" s="33" t="s">
        <v>3277</v>
      </c>
    </row>
    <row r="677" spans="1:18" x14ac:dyDescent="0.2">
      <c r="A677" s="33" t="s">
        <v>3906</v>
      </c>
      <c r="B677" s="33" t="s">
        <v>3907</v>
      </c>
      <c r="C677" s="33" t="str">
        <f>LEFT(B677,FIND(",",B677,1)-1)</f>
        <v>Hawaii County</v>
      </c>
      <c r="D677" s="33" t="str">
        <f>RIGHT(B677,LEN(B677)-(FIND(",",B677,1)+1))</f>
        <v>Hawaii</v>
      </c>
      <c r="E677" s="33">
        <v>54194</v>
      </c>
      <c r="F677" s="33" t="s">
        <v>3271</v>
      </c>
      <c r="G677" s="33">
        <v>1</v>
      </c>
      <c r="H677" s="33" t="s">
        <v>3272</v>
      </c>
      <c r="I677" s="33">
        <v>1</v>
      </c>
      <c r="J677" s="33" t="s">
        <v>3272</v>
      </c>
      <c r="K677" s="33">
        <v>2019</v>
      </c>
      <c r="L677" s="33">
        <v>15</v>
      </c>
      <c r="M677" s="33">
        <v>6332</v>
      </c>
      <c r="N677" s="33" t="s">
        <v>3278</v>
      </c>
      <c r="O677" s="33">
        <v>1410</v>
      </c>
      <c r="P677" s="33" t="s">
        <v>3278</v>
      </c>
      <c r="Q677" s="33">
        <v>134</v>
      </c>
      <c r="R677" s="33" t="s">
        <v>3278</v>
      </c>
    </row>
    <row r="678" spans="1:18" x14ac:dyDescent="0.2">
      <c r="A678" s="33" t="s">
        <v>3906</v>
      </c>
      <c r="B678" s="33" t="s">
        <v>3907</v>
      </c>
      <c r="C678" s="33" t="str">
        <f>LEFT(B678,FIND(",",B678,1)-1)</f>
        <v>Hawaii County</v>
      </c>
      <c r="D678" s="33" t="str">
        <f>RIGHT(B678,LEN(B678)-(FIND(",",B678,1)+1))</f>
        <v>Hawaii</v>
      </c>
      <c r="E678" s="33">
        <v>81291</v>
      </c>
      <c r="F678" s="33" t="s">
        <v>3279</v>
      </c>
      <c r="G678" s="33">
        <v>1</v>
      </c>
      <c r="H678" s="33" t="s">
        <v>3272</v>
      </c>
      <c r="I678" s="33">
        <v>1</v>
      </c>
      <c r="J678" s="33" t="s">
        <v>3272</v>
      </c>
      <c r="K678" s="33">
        <v>2019</v>
      </c>
      <c r="L678" s="33">
        <v>5</v>
      </c>
      <c r="M678" s="33">
        <v>868</v>
      </c>
      <c r="N678" s="33" t="s">
        <v>3273</v>
      </c>
      <c r="O678" s="33">
        <v>191</v>
      </c>
      <c r="P678" s="33" t="s">
        <v>3273</v>
      </c>
      <c r="Q678" s="33">
        <v>40</v>
      </c>
      <c r="R678" s="33" t="s">
        <v>3277</v>
      </c>
    </row>
    <row r="679" spans="1:18" x14ac:dyDescent="0.2">
      <c r="A679" s="33" t="s">
        <v>3908</v>
      </c>
      <c r="B679" s="33" t="s">
        <v>3909</v>
      </c>
      <c r="C679" s="33" t="str">
        <f>LEFT(B679,FIND(",",B679,1)-1)</f>
        <v>Honolulu County</v>
      </c>
      <c r="D679" s="33" t="str">
        <f>RIGHT(B679,LEN(B679)-(FIND(",",B679,1)+1))</f>
        <v>Hawaii</v>
      </c>
      <c r="E679" s="33">
        <v>45391</v>
      </c>
      <c r="F679" s="33" t="s">
        <v>3276</v>
      </c>
      <c r="G679" s="33">
        <v>1</v>
      </c>
      <c r="H679" s="33" t="s">
        <v>3272</v>
      </c>
      <c r="I679" s="33">
        <v>1</v>
      </c>
      <c r="J679" s="33" t="s">
        <v>3272</v>
      </c>
      <c r="K679" s="33">
        <v>2019</v>
      </c>
      <c r="L679" s="33">
        <v>26</v>
      </c>
      <c r="M679" s="33">
        <v>8978</v>
      </c>
      <c r="N679" s="33" t="s">
        <v>3273</v>
      </c>
      <c r="O679" s="33">
        <v>2210</v>
      </c>
      <c r="P679" s="33" t="s">
        <v>3273</v>
      </c>
      <c r="Q679" s="33">
        <v>324</v>
      </c>
      <c r="R679" s="33" t="s">
        <v>3273</v>
      </c>
    </row>
    <row r="680" spans="1:18" x14ac:dyDescent="0.2">
      <c r="A680" s="33" t="s">
        <v>3908</v>
      </c>
      <c r="B680" s="33" t="s">
        <v>3909</v>
      </c>
      <c r="C680" s="33" t="str">
        <f>LEFT(B680,FIND(",",B680,1)-1)</f>
        <v>Honolulu County</v>
      </c>
      <c r="D680" s="33" t="str">
        <f>RIGHT(B680,LEN(B680)-(FIND(",",B680,1)+1))</f>
        <v>Hawaii</v>
      </c>
      <c r="E680" s="33">
        <v>54194</v>
      </c>
      <c r="F680" s="33" t="s">
        <v>3271</v>
      </c>
      <c r="G680" s="33">
        <v>1</v>
      </c>
      <c r="H680" s="33" t="s">
        <v>3272</v>
      </c>
      <c r="I680" s="33">
        <v>1</v>
      </c>
      <c r="J680" s="33" t="s">
        <v>3272</v>
      </c>
      <c r="K680" s="33">
        <v>2019</v>
      </c>
      <c r="L680" s="33">
        <v>48</v>
      </c>
      <c r="M680" s="33">
        <v>44233</v>
      </c>
      <c r="N680" s="33" t="s">
        <v>3278</v>
      </c>
      <c r="O680" s="33">
        <v>10126</v>
      </c>
      <c r="P680" s="33" t="s">
        <v>3278</v>
      </c>
      <c r="Q680" s="33">
        <v>890</v>
      </c>
      <c r="R680" s="33" t="s">
        <v>3278</v>
      </c>
    </row>
    <row r="681" spans="1:18" x14ac:dyDescent="0.2">
      <c r="A681" s="33" t="s">
        <v>3908</v>
      </c>
      <c r="B681" s="33" t="s">
        <v>3909</v>
      </c>
      <c r="C681" s="33" t="str">
        <f>LEFT(B681,FIND(",",B681,1)-1)</f>
        <v>Honolulu County</v>
      </c>
      <c r="D681" s="33" t="str">
        <f>RIGHT(B681,LEN(B681)-(FIND(",",B681,1)+1))</f>
        <v>Hawaii</v>
      </c>
      <c r="E681" s="33">
        <v>81291</v>
      </c>
      <c r="F681" s="33" t="s">
        <v>3279</v>
      </c>
      <c r="G681" s="33">
        <v>1</v>
      </c>
      <c r="H681" s="33" t="s">
        <v>3272</v>
      </c>
      <c r="I681" s="33">
        <v>1</v>
      </c>
      <c r="J681" s="33" t="s">
        <v>3272</v>
      </c>
      <c r="K681" s="33">
        <v>2019</v>
      </c>
      <c r="L681" s="33">
        <v>31</v>
      </c>
      <c r="M681" s="33">
        <v>3966</v>
      </c>
      <c r="N681" s="33" t="s">
        <v>3278</v>
      </c>
      <c r="O681" s="33">
        <v>916</v>
      </c>
      <c r="P681" s="33" t="s">
        <v>3278</v>
      </c>
      <c r="Q681" s="33">
        <v>191</v>
      </c>
      <c r="R681" s="33" t="s">
        <v>3273</v>
      </c>
    </row>
    <row r="682" spans="1:18" x14ac:dyDescent="0.2">
      <c r="A682" s="33" t="s">
        <v>3910</v>
      </c>
      <c r="B682" s="33" t="s">
        <v>3911</v>
      </c>
      <c r="C682" s="33" t="str">
        <f>LEFT(B682,FIND(",",B682,1)-1)</f>
        <v>Kauai County</v>
      </c>
      <c r="D682" s="33" t="str">
        <f>RIGHT(B682,LEN(B682)-(FIND(",",B682,1)+1))</f>
        <v>Hawaii</v>
      </c>
      <c r="E682" s="33">
        <v>54194</v>
      </c>
      <c r="F682" s="33" t="s">
        <v>3271</v>
      </c>
      <c r="G682" s="33">
        <v>1</v>
      </c>
      <c r="H682" s="33" t="s">
        <v>3272</v>
      </c>
      <c r="I682" s="33">
        <v>1</v>
      </c>
      <c r="J682" s="33" t="s">
        <v>3272</v>
      </c>
      <c r="K682" s="33">
        <v>2019</v>
      </c>
      <c r="L682" s="33">
        <v>5</v>
      </c>
      <c r="M682" s="33">
        <v>1382</v>
      </c>
      <c r="N682" s="33" t="s">
        <v>3273</v>
      </c>
      <c r="O682" s="33">
        <v>367</v>
      </c>
      <c r="P682" s="33" t="s">
        <v>3273</v>
      </c>
      <c r="Q682" s="33">
        <v>35</v>
      </c>
      <c r="R682" s="33" t="s">
        <v>3273</v>
      </c>
    </row>
    <row r="683" spans="1:18" x14ac:dyDescent="0.2">
      <c r="A683" s="33" t="s">
        <v>3912</v>
      </c>
      <c r="B683" s="33" t="s">
        <v>3913</v>
      </c>
      <c r="C683" s="33" t="str">
        <f>LEFT(B683,FIND(",",B683,1)-1)</f>
        <v>Maui County</v>
      </c>
      <c r="D683" s="33" t="str">
        <f>RIGHT(B683,LEN(B683)-(FIND(",",B683,1)+1))</f>
        <v>Hawaii</v>
      </c>
      <c r="E683" s="33">
        <v>45391</v>
      </c>
      <c r="F683" s="33" t="s">
        <v>3276</v>
      </c>
      <c r="G683" s="33">
        <v>1</v>
      </c>
      <c r="H683" s="33" t="s">
        <v>3272</v>
      </c>
      <c r="I683" s="33">
        <v>1</v>
      </c>
      <c r="J683" s="33" t="s">
        <v>3272</v>
      </c>
      <c r="K683" s="33">
        <v>2019</v>
      </c>
      <c r="L683" s="33">
        <v>3</v>
      </c>
      <c r="M683" s="33">
        <v>885</v>
      </c>
      <c r="N683" s="33" t="s">
        <v>3277</v>
      </c>
      <c r="O683" s="33">
        <v>200</v>
      </c>
      <c r="P683" s="33" t="s">
        <v>3277</v>
      </c>
      <c r="Q683" s="33">
        <v>33</v>
      </c>
      <c r="R683" s="33" t="s">
        <v>3277</v>
      </c>
    </row>
    <row r="684" spans="1:18" x14ac:dyDescent="0.2">
      <c r="A684" s="33" t="s">
        <v>3912</v>
      </c>
      <c r="B684" s="33" t="s">
        <v>3913</v>
      </c>
      <c r="C684" s="33" t="str">
        <f>LEFT(B684,FIND(",",B684,1)-1)</f>
        <v>Maui County</v>
      </c>
      <c r="D684" s="33" t="str">
        <f>RIGHT(B684,LEN(B684)-(FIND(",",B684,1)+1))</f>
        <v>Hawaii</v>
      </c>
      <c r="E684" s="33">
        <v>54194</v>
      </c>
      <c r="F684" s="33" t="s">
        <v>3271</v>
      </c>
      <c r="G684" s="33">
        <v>1</v>
      </c>
      <c r="H684" s="33" t="s">
        <v>3272</v>
      </c>
      <c r="I684" s="33">
        <v>1</v>
      </c>
      <c r="J684" s="33" t="s">
        <v>3272</v>
      </c>
      <c r="K684" s="33">
        <v>2019</v>
      </c>
      <c r="L684" s="33">
        <v>12</v>
      </c>
      <c r="M684" s="33">
        <v>5590</v>
      </c>
      <c r="N684" s="33" t="s">
        <v>3278</v>
      </c>
      <c r="O684" s="33">
        <v>1250</v>
      </c>
      <c r="P684" s="33" t="s">
        <v>3273</v>
      </c>
      <c r="Q684" s="33">
        <v>83</v>
      </c>
      <c r="R684" s="33" t="s">
        <v>3278</v>
      </c>
    </row>
    <row r="685" spans="1:18" x14ac:dyDescent="0.2">
      <c r="A685" s="33" t="s">
        <v>3912</v>
      </c>
      <c r="B685" s="33" t="s">
        <v>3913</v>
      </c>
      <c r="C685" s="33" t="str">
        <f>LEFT(B685,FIND(",",B685,1)-1)</f>
        <v>Maui County</v>
      </c>
      <c r="D685" s="33" t="str">
        <f>RIGHT(B685,LEN(B685)-(FIND(",",B685,1)+1))</f>
        <v>Hawaii</v>
      </c>
      <c r="E685" s="33">
        <v>81291</v>
      </c>
      <c r="F685" s="33" t="s">
        <v>3279</v>
      </c>
      <c r="G685" s="33">
        <v>1</v>
      </c>
      <c r="H685" s="33" t="s">
        <v>3272</v>
      </c>
      <c r="I685" s="33">
        <v>1</v>
      </c>
      <c r="J685" s="33" t="s">
        <v>3272</v>
      </c>
      <c r="K685" s="33">
        <v>2019</v>
      </c>
      <c r="L685" s="33">
        <v>5</v>
      </c>
      <c r="M685" s="33">
        <v>801</v>
      </c>
      <c r="N685" s="33" t="s">
        <v>3278</v>
      </c>
      <c r="O685" s="33">
        <v>192</v>
      </c>
      <c r="P685" s="33" t="s">
        <v>3278</v>
      </c>
      <c r="Q685" s="33">
        <v>26</v>
      </c>
      <c r="R685" s="33" t="s">
        <v>3273</v>
      </c>
    </row>
    <row r="686" spans="1:18" x14ac:dyDescent="0.2">
      <c r="A686" s="33" t="s">
        <v>3914</v>
      </c>
      <c r="B686" s="33" t="s">
        <v>3915</v>
      </c>
      <c r="C686" s="33" t="str">
        <f>LEFT(B686,FIND(",",B686,1)-1)</f>
        <v>Ada County</v>
      </c>
      <c r="D686" s="33" t="str">
        <f>RIGHT(B686,LEN(B686)-(FIND(",",B686,1)+1))</f>
        <v>Idaho</v>
      </c>
      <c r="E686" s="33">
        <v>45391</v>
      </c>
      <c r="F686" s="33" t="s">
        <v>3276</v>
      </c>
      <c r="G686" s="33">
        <v>1</v>
      </c>
      <c r="H686" s="33" t="s">
        <v>3272</v>
      </c>
      <c r="I686" s="33">
        <v>1</v>
      </c>
      <c r="J686" s="33" t="s">
        <v>3272</v>
      </c>
      <c r="K686" s="33">
        <v>2019</v>
      </c>
      <c r="L686" s="33">
        <v>15</v>
      </c>
      <c r="M686" s="33">
        <v>5888</v>
      </c>
      <c r="N686" s="33" t="s">
        <v>3278</v>
      </c>
      <c r="O686" s="33">
        <v>1416</v>
      </c>
      <c r="P686" s="33" t="s">
        <v>3278</v>
      </c>
      <c r="Q686" s="33">
        <v>223</v>
      </c>
      <c r="R686" s="33" t="s">
        <v>3278</v>
      </c>
    </row>
    <row r="687" spans="1:18" x14ac:dyDescent="0.2">
      <c r="A687" s="33" t="s">
        <v>3914</v>
      </c>
      <c r="B687" s="33" t="s">
        <v>3915</v>
      </c>
      <c r="C687" s="33" t="str">
        <f>LEFT(B687,FIND(",",B687,1)-1)</f>
        <v>Ada County</v>
      </c>
      <c r="D687" s="33" t="str">
        <f>RIGHT(B687,LEN(B687)-(FIND(",",B687,1)+1))</f>
        <v>Idaho</v>
      </c>
      <c r="E687" s="33">
        <v>54194</v>
      </c>
      <c r="F687" s="33" t="s">
        <v>3271</v>
      </c>
      <c r="G687" s="33">
        <v>1</v>
      </c>
      <c r="H687" s="33" t="s">
        <v>3272</v>
      </c>
      <c r="I687" s="33">
        <v>1</v>
      </c>
      <c r="J687" s="33" t="s">
        <v>3272</v>
      </c>
      <c r="K687" s="33">
        <v>2019</v>
      </c>
      <c r="L687" s="33">
        <v>56</v>
      </c>
      <c r="M687" s="33">
        <v>33322</v>
      </c>
      <c r="N687" s="33" t="s">
        <v>3278</v>
      </c>
      <c r="O687" s="33">
        <v>8071</v>
      </c>
      <c r="P687" s="33" t="s">
        <v>3278</v>
      </c>
      <c r="Q687" s="33">
        <v>920</v>
      </c>
      <c r="R687" s="33" t="s">
        <v>3278</v>
      </c>
    </row>
    <row r="688" spans="1:18" x14ac:dyDescent="0.2">
      <c r="A688" s="33" t="s">
        <v>3914</v>
      </c>
      <c r="B688" s="33" t="s">
        <v>3915</v>
      </c>
      <c r="C688" s="33" t="str">
        <f>LEFT(B688,FIND(",",B688,1)-1)</f>
        <v>Ada County</v>
      </c>
      <c r="D688" s="33" t="str">
        <f>RIGHT(B688,LEN(B688)-(FIND(",",B688,1)+1))</f>
        <v>Idaho</v>
      </c>
      <c r="E688" s="33">
        <v>81291</v>
      </c>
      <c r="F688" s="33" t="s">
        <v>3279</v>
      </c>
      <c r="G688" s="33">
        <v>1</v>
      </c>
      <c r="H688" s="33" t="s">
        <v>3272</v>
      </c>
      <c r="I688" s="33">
        <v>1</v>
      </c>
      <c r="J688" s="33" t="s">
        <v>3272</v>
      </c>
      <c r="K688" s="33">
        <v>2019</v>
      </c>
      <c r="L688" s="33">
        <v>50</v>
      </c>
      <c r="M688" s="33">
        <v>6332</v>
      </c>
      <c r="N688" s="33" t="s">
        <v>3278</v>
      </c>
      <c r="O688" s="33">
        <v>1329</v>
      </c>
      <c r="P688" s="33" t="s">
        <v>3278</v>
      </c>
      <c r="Q688" s="33">
        <v>330</v>
      </c>
      <c r="R688" s="33" t="s">
        <v>3278</v>
      </c>
    </row>
    <row r="689" spans="1:18" x14ac:dyDescent="0.2">
      <c r="A689" s="33" t="s">
        <v>3916</v>
      </c>
      <c r="B689" s="33" t="s">
        <v>3917</v>
      </c>
      <c r="C689" s="33" t="str">
        <f>LEFT(B689,FIND(",",B689,1)-1)</f>
        <v>Bannock County</v>
      </c>
      <c r="D689" s="33" t="str">
        <f>RIGHT(B689,LEN(B689)-(FIND(",",B689,1)+1))</f>
        <v>Idaho</v>
      </c>
      <c r="E689" s="33">
        <v>45391</v>
      </c>
      <c r="F689" s="33" t="s">
        <v>3276</v>
      </c>
      <c r="G689" s="33">
        <v>1</v>
      </c>
      <c r="H689" s="33" t="s">
        <v>3272</v>
      </c>
      <c r="I689" s="33">
        <v>1</v>
      </c>
      <c r="J689" s="33" t="s">
        <v>3272</v>
      </c>
      <c r="K689" s="33">
        <v>2019</v>
      </c>
      <c r="L689" s="33">
        <v>4</v>
      </c>
      <c r="M689" s="33">
        <v>1099</v>
      </c>
      <c r="N689" s="33" t="s">
        <v>3273</v>
      </c>
      <c r="O689" s="33">
        <v>270</v>
      </c>
      <c r="P689" s="33" t="s">
        <v>3273</v>
      </c>
      <c r="Q689" s="33">
        <v>47</v>
      </c>
      <c r="R689" s="33" t="s">
        <v>3277</v>
      </c>
    </row>
    <row r="690" spans="1:18" x14ac:dyDescent="0.2">
      <c r="A690" s="33" t="s">
        <v>3916</v>
      </c>
      <c r="B690" s="33" t="s">
        <v>3917</v>
      </c>
      <c r="C690" s="33" t="str">
        <f>LEFT(B690,FIND(",",B690,1)-1)</f>
        <v>Bannock County</v>
      </c>
      <c r="D690" s="33" t="str">
        <f>RIGHT(B690,LEN(B690)-(FIND(",",B690,1)+1))</f>
        <v>Idaho</v>
      </c>
      <c r="E690" s="33">
        <v>54194</v>
      </c>
      <c r="F690" s="33" t="s">
        <v>3271</v>
      </c>
      <c r="G690" s="33">
        <v>1</v>
      </c>
      <c r="H690" s="33" t="s">
        <v>3272</v>
      </c>
      <c r="I690" s="33">
        <v>1</v>
      </c>
      <c r="J690" s="33" t="s">
        <v>3272</v>
      </c>
      <c r="K690" s="33">
        <v>2019</v>
      </c>
      <c r="L690" s="33">
        <v>10</v>
      </c>
      <c r="M690" s="33">
        <v>2784</v>
      </c>
      <c r="N690" s="33" t="s">
        <v>3278</v>
      </c>
      <c r="O690" s="33">
        <v>682</v>
      </c>
      <c r="P690" s="33" t="s">
        <v>3278</v>
      </c>
      <c r="Q690" s="33">
        <v>107</v>
      </c>
      <c r="R690" s="33" t="s">
        <v>3278</v>
      </c>
    </row>
    <row r="691" spans="1:18" x14ac:dyDescent="0.2">
      <c r="A691" s="33" t="s">
        <v>3916</v>
      </c>
      <c r="B691" s="33" t="s">
        <v>3917</v>
      </c>
      <c r="C691" s="33" t="str">
        <f>LEFT(B691,FIND(",",B691,1)-1)</f>
        <v>Bannock County</v>
      </c>
      <c r="D691" s="33" t="str">
        <f>RIGHT(B691,LEN(B691)-(FIND(",",B691,1)+1))</f>
        <v>Idaho</v>
      </c>
      <c r="E691" s="33">
        <v>81291</v>
      </c>
      <c r="F691" s="33" t="s">
        <v>3279</v>
      </c>
      <c r="G691" s="33">
        <v>1</v>
      </c>
      <c r="H691" s="33" t="s">
        <v>3272</v>
      </c>
      <c r="I691" s="33">
        <v>1</v>
      </c>
      <c r="J691" s="33" t="s">
        <v>3272</v>
      </c>
      <c r="K691" s="33">
        <v>2019</v>
      </c>
      <c r="L691" s="33">
        <v>5</v>
      </c>
      <c r="M691" s="33">
        <v>817</v>
      </c>
      <c r="N691" s="33" t="s">
        <v>3278</v>
      </c>
      <c r="O691" s="33">
        <v>186</v>
      </c>
      <c r="P691" s="33" t="s">
        <v>3278</v>
      </c>
      <c r="Q691" s="33">
        <v>56</v>
      </c>
      <c r="R691" s="33" t="s">
        <v>3278</v>
      </c>
    </row>
    <row r="692" spans="1:18" x14ac:dyDescent="0.2">
      <c r="A692" s="33" t="s">
        <v>3918</v>
      </c>
      <c r="B692" s="33" t="s">
        <v>3919</v>
      </c>
      <c r="C692" s="33" t="str">
        <f>LEFT(B692,FIND(",",B692,1)-1)</f>
        <v>Benewah County</v>
      </c>
      <c r="D692" s="33" t="str">
        <f>RIGHT(B692,LEN(B692)-(FIND(",",B692,1)+1))</f>
        <v>Idaho</v>
      </c>
      <c r="E692" s="33">
        <v>54194</v>
      </c>
      <c r="F692" s="33" t="s">
        <v>3271</v>
      </c>
      <c r="G692" s="33">
        <v>1</v>
      </c>
      <c r="H692" s="33" t="s">
        <v>3272</v>
      </c>
      <c r="I692" s="33">
        <v>1</v>
      </c>
      <c r="J692" s="33" t="s">
        <v>3272</v>
      </c>
      <c r="K692" s="33">
        <v>2019</v>
      </c>
      <c r="L692" s="33">
        <v>3</v>
      </c>
      <c r="M692" s="33">
        <v>992</v>
      </c>
      <c r="N692" s="33" t="s">
        <v>3273</v>
      </c>
      <c r="O692" s="33">
        <v>121</v>
      </c>
      <c r="P692" s="33" t="s">
        <v>3278</v>
      </c>
      <c r="Q692" s="33">
        <v>35</v>
      </c>
      <c r="R692" s="33" t="s">
        <v>3278</v>
      </c>
    </row>
    <row r="693" spans="1:18" x14ac:dyDescent="0.2">
      <c r="A693" s="33" t="s">
        <v>3920</v>
      </c>
      <c r="B693" s="33" t="s">
        <v>3921</v>
      </c>
      <c r="C693" s="33" t="str">
        <f>LEFT(B693,FIND(",",B693,1)-1)</f>
        <v>Bingham County</v>
      </c>
      <c r="D693" s="33" t="str">
        <f>RIGHT(B693,LEN(B693)-(FIND(",",B693,1)+1))</f>
        <v>Idaho</v>
      </c>
      <c r="E693" s="33">
        <v>54194</v>
      </c>
      <c r="F693" s="33" t="s">
        <v>3271</v>
      </c>
      <c r="G693" s="33">
        <v>1</v>
      </c>
      <c r="H693" s="33" t="s">
        <v>3272</v>
      </c>
      <c r="I693" s="33">
        <v>1</v>
      </c>
      <c r="J693" s="33" t="s">
        <v>3272</v>
      </c>
      <c r="K693" s="33">
        <v>2019</v>
      </c>
      <c r="L693" s="33">
        <v>5</v>
      </c>
      <c r="M693" s="33">
        <v>1329</v>
      </c>
      <c r="N693" s="33" t="s">
        <v>3278</v>
      </c>
      <c r="O693" s="33">
        <v>233</v>
      </c>
      <c r="P693" s="33" t="s">
        <v>3278</v>
      </c>
      <c r="Q693" s="33">
        <v>33</v>
      </c>
      <c r="R693" s="33" t="s">
        <v>3273</v>
      </c>
    </row>
    <row r="694" spans="1:18" x14ac:dyDescent="0.2">
      <c r="A694" s="33" t="s">
        <v>3922</v>
      </c>
      <c r="B694" s="33" t="s">
        <v>3923</v>
      </c>
      <c r="C694" s="33" t="str">
        <f>LEFT(B694,FIND(",",B694,1)-1)</f>
        <v>Blaine County</v>
      </c>
      <c r="D694" s="33" t="str">
        <f>RIGHT(B694,LEN(B694)-(FIND(",",B694,1)+1))</f>
        <v>Idaho</v>
      </c>
      <c r="E694" s="33">
        <v>54194</v>
      </c>
      <c r="F694" s="33" t="s">
        <v>3271</v>
      </c>
      <c r="G694" s="33">
        <v>1</v>
      </c>
      <c r="H694" s="33" t="s">
        <v>3272</v>
      </c>
      <c r="I694" s="33">
        <v>1</v>
      </c>
      <c r="J694" s="33" t="s">
        <v>3272</v>
      </c>
      <c r="K694" s="33">
        <v>2019</v>
      </c>
      <c r="L694" s="33">
        <v>5</v>
      </c>
      <c r="M694" s="33">
        <v>3758</v>
      </c>
      <c r="N694" s="33" t="s">
        <v>3273</v>
      </c>
      <c r="O694" s="33">
        <v>849</v>
      </c>
      <c r="P694" s="33" t="s">
        <v>3278</v>
      </c>
      <c r="Q694" s="33">
        <v>80</v>
      </c>
      <c r="R694" s="33" t="s">
        <v>3278</v>
      </c>
    </row>
    <row r="695" spans="1:18" x14ac:dyDescent="0.2">
      <c r="A695" s="33" t="s">
        <v>3922</v>
      </c>
      <c r="B695" s="33" t="s">
        <v>3923</v>
      </c>
      <c r="C695" s="33" t="str">
        <f>LEFT(B695,FIND(",",B695,1)-1)</f>
        <v>Blaine County</v>
      </c>
      <c r="D695" s="33" t="str">
        <f>RIGHT(B695,LEN(B695)-(FIND(",",B695,1)+1))</f>
        <v>Idaho</v>
      </c>
      <c r="E695" s="33">
        <v>81291</v>
      </c>
      <c r="F695" s="33" t="s">
        <v>3279</v>
      </c>
      <c r="G695" s="33">
        <v>1</v>
      </c>
      <c r="H695" s="33" t="s">
        <v>3272</v>
      </c>
      <c r="I695" s="33">
        <v>1</v>
      </c>
      <c r="J695" s="33" t="s">
        <v>3272</v>
      </c>
      <c r="K695" s="33">
        <v>2019</v>
      </c>
      <c r="L695" s="33">
        <v>5</v>
      </c>
      <c r="M695" s="33">
        <v>101</v>
      </c>
      <c r="N695" s="33" t="s">
        <v>3273</v>
      </c>
      <c r="O695" s="33">
        <v>20</v>
      </c>
      <c r="P695" s="33" t="s">
        <v>3277</v>
      </c>
      <c r="Q695" s="33">
        <v>4</v>
      </c>
      <c r="R695" s="33" t="s">
        <v>3277</v>
      </c>
    </row>
    <row r="696" spans="1:18" x14ac:dyDescent="0.2">
      <c r="A696" s="33" t="s">
        <v>3924</v>
      </c>
      <c r="B696" s="33" t="s">
        <v>3925</v>
      </c>
      <c r="C696" s="33" t="str">
        <f>LEFT(B696,FIND(",",B696,1)-1)</f>
        <v>Bonner County</v>
      </c>
      <c r="D696" s="33" t="str">
        <f>RIGHT(B696,LEN(B696)-(FIND(",",B696,1)+1))</f>
        <v>Idaho</v>
      </c>
      <c r="E696" s="33">
        <v>45391</v>
      </c>
      <c r="F696" s="33" t="s">
        <v>3276</v>
      </c>
      <c r="G696" s="33">
        <v>1</v>
      </c>
      <c r="H696" s="33" t="s">
        <v>3272</v>
      </c>
      <c r="I696" s="33">
        <v>1</v>
      </c>
      <c r="J696" s="33" t="s">
        <v>3272</v>
      </c>
      <c r="K696" s="33">
        <v>2019</v>
      </c>
      <c r="L696" s="33">
        <v>4</v>
      </c>
      <c r="M696" s="33">
        <v>384</v>
      </c>
      <c r="N696" s="33" t="s">
        <v>3277</v>
      </c>
      <c r="O696" s="33">
        <v>93</v>
      </c>
      <c r="P696" s="33" t="s">
        <v>3277</v>
      </c>
      <c r="Q696" s="33">
        <v>16</v>
      </c>
      <c r="R696" s="33" t="s">
        <v>3277</v>
      </c>
    </row>
    <row r="697" spans="1:18" x14ac:dyDescent="0.2">
      <c r="A697" s="33" t="s">
        <v>3924</v>
      </c>
      <c r="B697" s="33" t="s">
        <v>3925</v>
      </c>
      <c r="C697" s="33" t="str">
        <f>LEFT(B697,FIND(",",B697,1)-1)</f>
        <v>Bonner County</v>
      </c>
      <c r="D697" s="33" t="str">
        <f>RIGHT(B697,LEN(B697)-(FIND(",",B697,1)+1))</f>
        <v>Idaho</v>
      </c>
      <c r="E697" s="33">
        <v>54194</v>
      </c>
      <c r="F697" s="33" t="s">
        <v>3271</v>
      </c>
      <c r="G697" s="33">
        <v>1</v>
      </c>
      <c r="H697" s="33" t="s">
        <v>3272</v>
      </c>
      <c r="I697" s="33">
        <v>1</v>
      </c>
      <c r="J697" s="33" t="s">
        <v>3272</v>
      </c>
      <c r="K697" s="33">
        <v>2019</v>
      </c>
      <c r="L697" s="33">
        <v>11</v>
      </c>
      <c r="M697" s="33">
        <v>3374</v>
      </c>
      <c r="N697" s="33" t="s">
        <v>3273</v>
      </c>
      <c r="O697" s="33">
        <v>763</v>
      </c>
      <c r="P697" s="33" t="s">
        <v>3273</v>
      </c>
      <c r="Q697" s="33">
        <v>98</v>
      </c>
      <c r="R697" s="33" t="s">
        <v>3273</v>
      </c>
    </row>
    <row r="698" spans="1:18" x14ac:dyDescent="0.2">
      <c r="A698" s="33" t="s">
        <v>3924</v>
      </c>
      <c r="B698" s="33" t="s">
        <v>3925</v>
      </c>
      <c r="C698" s="33" t="str">
        <f>LEFT(B698,FIND(",",B698,1)-1)</f>
        <v>Bonner County</v>
      </c>
      <c r="D698" s="33" t="str">
        <f>RIGHT(B698,LEN(B698)-(FIND(",",B698,1)+1))</f>
        <v>Idaho</v>
      </c>
      <c r="E698" s="33">
        <v>81291</v>
      </c>
      <c r="F698" s="33" t="s">
        <v>3279</v>
      </c>
      <c r="G698" s="33">
        <v>1</v>
      </c>
      <c r="H698" s="33" t="s">
        <v>3272</v>
      </c>
      <c r="I698" s="33">
        <v>1</v>
      </c>
      <c r="J698" s="33" t="s">
        <v>3272</v>
      </c>
      <c r="K698" s="33">
        <v>2019</v>
      </c>
      <c r="L698" s="33">
        <v>4</v>
      </c>
      <c r="M698" s="33">
        <v>89</v>
      </c>
      <c r="N698" s="33" t="s">
        <v>3277</v>
      </c>
      <c r="O698" s="33">
        <v>17</v>
      </c>
      <c r="P698" s="33" t="s">
        <v>3277</v>
      </c>
      <c r="Q698" s="33">
        <v>7</v>
      </c>
      <c r="R698" s="33" t="s">
        <v>3277</v>
      </c>
    </row>
    <row r="699" spans="1:18" x14ac:dyDescent="0.2">
      <c r="A699" s="33" t="s">
        <v>3926</v>
      </c>
      <c r="B699" s="33" t="s">
        <v>3927</v>
      </c>
      <c r="C699" s="33" t="str">
        <f>LEFT(B699,FIND(",",B699,1)-1)</f>
        <v>Bonneville County</v>
      </c>
      <c r="D699" s="33" t="str">
        <f>RIGHT(B699,LEN(B699)-(FIND(",",B699,1)+1))</f>
        <v>Idaho</v>
      </c>
      <c r="E699" s="33">
        <v>45391</v>
      </c>
      <c r="F699" s="33" t="s">
        <v>3276</v>
      </c>
      <c r="G699" s="33">
        <v>1</v>
      </c>
      <c r="H699" s="33" t="s">
        <v>3272</v>
      </c>
      <c r="I699" s="33">
        <v>1</v>
      </c>
      <c r="J699" s="33" t="s">
        <v>3272</v>
      </c>
      <c r="K699" s="33">
        <v>2019</v>
      </c>
      <c r="L699" s="33">
        <v>3</v>
      </c>
      <c r="M699" s="33">
        <v>1187</v>
      </c>
      <c r="N699" s="33" t="s">
        <v>3277</v>
      </c>
      <c r="O699" s="33">
        <v>287</v>
      </c>
      <c r="P699" s="33" t="s">
        <v>3277</v>
      </c>
      <c r="Q699" s="33">
        <v>52</v>
      </c>
      <c r="R699" s="33" t="s">
        <v>3277</v>
      </c>
    </row>
    <row r="700" spans="1:18" x14ac:dyDescent="0.2">
      <c r="A700" s="33" t="s">
        <v>3926</v>
      </c>
      <c r="B700" s="33" t="s">
        <v>3927</v>
      </c>
      <c r="C700" s="33" t="str">
        <f>LEFT(B700,FIND(",",B700,1)-1)</f>
        <v>Bonneville County</v>
      </c>
      <c r="D700" s="33" t="str">
        <f>RIGHT(B700,LEN(B700)-(FIND(",",B700,1)+1))</f>
        <v>Idaho</v>
      </c>
      <c r="E700" s="33">
        <v>54194</v>
      </c>
      <c r="F700" s="33" t="s">
        <v>3271</v>
      </c>
      <c r="G700" s="33">
        <v>1</v>
      </c>
      <c r="H700" s="33" t="s">
        <v>3272</v>
      </c>
      <c r="I700" s="33">
        <v>1</v>
      </c>
      <c r="J700" s="33" t="s">
        <v>3272</v>
      </c>
      <c r="K700" s="33">
        <v>2019</v>
      </c>
      <c r="L700" s="33">
        <v>11</v>
      </c>
      <c r="M700" s="33">
        <v>4002</v>
      </c>
      <c r="N700" s="33" t="s">
        <v>3278</v>
      </c>
      <c r="O700" s="33">
        <v>830</v>
      </c>
      <c r="P700" s="33" t="s">
        <v>3278</v>
      </c>
      <c r="Q700" s="33">
        <v>138</v>
      </c>
      <c r="R700" s="33" t="s">
        <v>3273</v>
      </c>
    </row>
    <row r="701" spans="1:18" x14ac:dyDescent="0.2">
      <c r="A701" s="33" t="s">
        <v>3926</v>
      </c>
      <c r="B701" s="33" t="s">
        <v>3927</v>
      </c>
      <c r="C701" s="33" t="str">
        <f>LEFT(B701,FIND(",",B701,1)-1)</f>
        <v>Bonneville County</v>
      </c>
      <c r="D701" s="33" t="str">
        <f>RIGHT(B701,LEN(B701)-(FIND(",",B701,1)+1))</f>
        <v>Idaho</v>
      </c>
      <c r="E701" s="33">
        <v>81291</v>
      </c>
      <c r="F701" s="33" t="s">
        <v>3279</v>
      </c>
      <c r="G701" s="33">
        <v>1</v>
      </c>
      <c r="H701" s="33" t="s">
        <v>3272</v>
      </c>
      <c r="I701" s="33">
        <v>1</v>
      </c>
      <c r="J701" s="33" t="s">
        <v>3272</v>
      </c>
      <c r="K701" s="33">
        <v>2019</v>
      </c>
      <c r="L701" s="33">
        <v>7</v>
      </c>
      <c r="M701" s="33">
        <v>671</v>
      </c>
      <c r="N701" s="33" t="s">
        <v>3273</v>
      </c>
      <c r="O701" s="33">
        <v>149</v>
      </c>
      <c r="P701" s="33" t="s">
        <v>3273</v>
      </c>
      <c r="Q701" s="33">
        <v>32</v>
      </c>
      <c r="R701" s="33" t="s">
        <v>3277</v>
      </c>
    </row>
    <row r="702" spans="1:18" x14ac:dyDescent="0.2">
      <c r="A702" s="33" t="s">
        <v>3928</v>
      </c>
      <c r="B702" s="33" t="s">
        <v>3929</v>
      </c>
      <c r="C702" s="33" t="str">
        <f>LEFT(B702,FIND(",",B702,1)-1)</f>
        <v>Canyon County</v>
      </c>
      <c r="D702" s="33" t="str">
        <f>RIGHT(B702,LEN(B702)-(FIND(",",B702,1)+1))</f>
        <v>Idaho</v>
      </c>
      <c r="E702" s="33">
        <v>45391</v>
      </c>
      <c r="F702" s="33" t="s">
        <v>3276</v>
      </c>
      <c r="G702" s="33">
        <v>1</v>
      </c>
      <c r="H702" s="33" t="s">
        <v>3272</v>
      </c>
      <c r="I702" s="33">
        <v>1</v>
      </c>
      <c r="J702" s="33" t="s">
        <v>3272</v>
      </c>
      <c r="K702" s="33">
        <v>2019</v>
      </c>
      <c r="L702" s="33">
        <v>3</v>
      </c>
      <c r="M702" s="33">
        <v>1035</v>
      </c>
      <c r="N702" s="33" t="s">
        <v>3277</v>
      </c>
      <c r="O702" s="33">
        <v>252</v>
      </c>
      <c r="P702" s="33" t="s">
        <v>3277</v>
      </c>
      <c r="Q702" s="33">
        <v>45</v>
      </c>
      <c r="R702" s="33" t="s">
        <v>3277</v>
      </c>
    </row>
    <row r="703" spans="1:18" x14ac:dyDescent="0.2">
      <c r="A703" s="33" t="s">
        <v>3928</v>
      </c>
      <c r="B703" s="33" t="s">
        <v>3929</v>
      </c>
      <c r="C703" s="33" t="str">
        <f>LEFT(B703,FIND(",",B703,1)-1)</f>
        <v>Canyon County</v>
      </c>
      <c r="D703" s="33" t="str">
        <f>RIGHT(B703,LEN(B703)-(FIND(",",B703,1)+1))</f>
        <v>Idaho</v>
      </c>
      <c r="E703" s="33">
        <v>54194</v>
      </c>
      <c r="F703" s="33" t="s">
        <v>3271</v>
      </c>
      <c r="G703" s="33">
        <v>1</v>
      </c>
      <c r="H703" s="33" t="s">
        <v>3272</v>
      </c>
      <c r="I703" s="33">
        <v>1</v>
      </c>
      <c r="J703" s="33" t="s">
        <v>3272</v>
      </c>
      <c r="K703" s="33">
        <v>2019</v>
      </c>
      <c r="L703" s="33">
        <v>18</v>
      </c>
      <c r="M703" s="33">
        <v>7299</v>
      </c>
      <c r="N703" s="33" t="s">
        <v>3278</v>
      </c>
      <c r="O703" s="33">
        <v>1650</v>
      </c>
      <c r="P703" s="33" t="s">
        <v>3278</v>
      </c>
      <c r="Q703" s="33">
        <v>182</v>
      </c>
      <c r="R703" s="33" t="s">
        <v>3278</v>
      </c>
    </row>
    <row r="704" spans="1:18" x14ac:dyDescent="0.2">
      <c r="A704" s="33" t="s">
        <v>3928</v>
      </c>
      <c r="B704" s="33" t="s">
        <v>3929</v>
      </c>
      <c r="C704" s="33" t="str">
        <f>LEFT(B704,FIND(",",B704,1)-1)</f>
        <v>Canyon County</v>
      </c>
      <c r="D704" s="33" t="str">
        <f>RIGHT(B704,LEN(B704)-(FIND(",",B704,1)+1))</f>
        <v>Idaho</v>
      </c>
      <c r="E704" s="33">
        <v>81291</v>
      </c>
      <c r="F704" s="33" t="s">
        <v>3279</v>
      </c>
      <c r="G704" s="33">
        <v>1</v>
      </c>
      <c r="H704" s="33" t="s">
        <v>3272</v>
      </c>
      <c r="I704" s="33">
        <v>1</v>
      </c>
      <c r="J704" s="33" t="s">
        <v>3272</v>
      </c>
      <c r="K704" s="33">
        <v>2019</v>
      </c>
      <c r="L704" s="33">
        <v>14</v>
      </c>
      <c r="M704" s="33">
        <v>1484</v>
      </c>
      <c r="N704" s="33" t="s">
        <v>3278</v>
      </c>
      <c r="O704" s="33">
        <v>365</v>
      </c>
      <c r="P704" s="33" t="s">
        <v>3278</v>
      </c>
      <c r="Q704" s="33">
        <v>74</v>
      </c>
      <c r="R704" s="33" t="s">
        <v>3278</v>
      </c>
    </row>
    <row r="705" spans="1:18" x14ac:dyDescent="0.2">
      <c r="A705" s="33" t="s">
        <v>3930</v>
      </c>
      <c r="B705" s="33" t="s">
        <v>3931</v>
      </c>
      <c r="C705" s="33" t="str">
        <f>LEFT(B705,FIND(",",B705,1)-1)</f>
        <v>Cassia County</v>
      </c>
      <c r="D705" s="33" t="str">
        <f>RIGHT(B705,LEN(B705)-(FIND(",",B705,1)+1))</f>
        <v>Idaho</v>
      </c>
      <c r="E705" s="33">
        <v>54194</v>
      </c>
      <c r="F705" s="33" t="s">
        <v>3271</v>
      </c>
      <c r="G705" s="33">
        <v>1</v>
      </c>
      <c r="H705" s="33" t="s">
        <v>3272</v>
      </c>
      <c r="I705" s="33">
        <v>1</v>
      </c>
      <c r="J705" s="33" t="s">
        <v>3272</v>
      </c>
      <c r="K705" s="33">
        <v>2019</v>
      </c>
      <c r="L705" s="33">
        <v>5</v>
      </c>
      <c r="M705" s="33">
        <v>636</v>
      </c>
      <c r="N705" s="33" t="s">
        <v>3278</v>
      </c>
      <c r="O705" s="33">
        <v>131</v>
      </c>
      <c r="P705" s="33" t="s">
        <v>3273</v>
      </c>
      <c r="Q705" s="33">
        <v>19</v>
      </c>
      <c r="R705" s="33" t="s">
        <v>3278</v>
      </c>
    </row>
    <row r="706" spans="1:18" x14ac:dyDescent="0.2">
      <c r="A706" s="33" t="s">
        <v>3932</v>
      </c>
      <c r="B706" s="33" t="s">
        <v>3933</v>
      </c>
      <c r="C706" s="33" t="str">
        <f>LEFT(B706,FIND(",",B706,1)-1)</f>
        <v>Elmore County</v>
      </c>
      <c r="D706" s="33" t="str">
        <f>RIGHT(B706,LEN(B706)-(FIND(",",B706,1)+1))</f>
        <v>Idaho</v>
      </c>
      <c r="E706" s="33">
        <v>54194</v>
      </c>
      <c r="F706" s="33" t="s">
        <v>3271</v>
      </c>
      <c r="G706" s="33">
        <v>1</v>
      </c>
      <c r="H706" s="33" t="s">
        <v>3272</v>
      </c>
      <c r="I706" s="33">
        <v>1</v>
      </c>
      <c r="J706" s="33" t="s">
        <v>3272</v>
      </c>
      <c r="K706" s="33">
        <v>2019</v>
      </c>
      <c r="L706" s="33">
        <v>4</v>
      </c>
      <c r="M706" s="33">
        <v>677</v>
      </c>
      <c r="N706" s="33" t="s">
        <v>3273</v>
      </c>
      <c r="O706" s="33">
        <v>174</v>
      </c>
      <c r="P706" s="33" t="s">
        <v>3273</v>
      </c>
      <c r="Q706" s="33">
        <v>38</v>
      </c>
      <c r="R706" s="33" t="s">
        <v>3273</v>
      </c>
    </row>
    <row r="707" spans="1:18" x14ac:dyDescent="0.2">
      <c r="A707" s="33" t="s">
        <v>3932</v>
      </c>
      <c r="B707" s="33" t="s">
        <v>3933</v>
      </c>
      <c r="C707" s="33" t="str">
        <f>LEFT(B707,FIND(",",B707,1)-1)</f>
        <v>Elmore County</v>
      </c>
      <c r="D707" s="33" t="str">
        <f>RIGHT(B707,LEN(B707)-(FIND(",",B707,1)+1))</f>
        <v>Idaho</v>
      </c>
      <c r="E707" s="33">
        <v>81291</v>
      </c>
      <c r="F707" s="33" t="s">
        <v>3279</v>
      </c>
      <c r="G707" s="33">
        <v>1</v>
      </c>
      <c r="H707" s="33" t="s">
        <v>3272</v>
      </c>
      <c r="I707" s="33">
        <v>1</v>
      </c>
      <c r="J707" s="33" t="s">
        <v>3272</v>
      </c>
      <c r="K707" s="33">
        <v>2019</v>
      </c>
      <c r="L707" s="33">
        <v>3</v>
      </c>
      <c r="M707" s="33">
        <v>133</v>
      </c>
      <c r="N707" s="33" t="s">
        <v>3273</v>
      </c>
      <c r="O707" s="33">
        <v>33</v>
      </c>
      <c r="P707" s="33" t="s">
        <v>3277</v>
      </c>
      <c r="Q707" s="33">
        <v>12</v>
      </c>
      <c r="R707" s="33" t="s">
        <v>3278</v>
      </c>
    </row>
    <row r="708" spans="1:18" x14ac:dyDescent="0.2">
      <c r="A708" s="33" t="s">
        <v>3934</v>
      </c>
      <c r="B708" s="33" t="s">
        <v>3935</v>
      </c>
      <c r="C708" s="33" t="str">
        <f>LEFT(B708,FIND(",",B708,1)-1)</f>
        <v>Gem County</v>
      </c>
      <c r="D708" s="33" t="str">
        <f>RIGHT(B708,LEN(B708)-(FIND(",",B708,1)+1))</f>
        <v>Idaho</v>
      </c>
      <c r="E708" s="33">
        <v>54194</v>
      </c>
      <c r="F708" s="33" t="s">
        <v>3271</v>
      </c>
      <c r="G708" s="33">
        <v>1</v>
      </c>
      <c r="H708" s="33" t="s">
        <v>3272</v>
      </c>
      <c r="I708" s="33">
        <v>1</v>
      </c>
      <c r="J708" s="33" t="s">
        <v>3272</v>
      </c>
      <c r="K708" s="33">
        <v>2019</v>
      </c>
      <c r="L708" s="33">
        <v>3</v>
      </c>
      <c r="M708" s="33">
        <v>624</v>
      </c>
      <c r="N708" s="33" t="s">
        <v>3277</v>
      </c>
      <c r="O708" s="33">
        <v>129</v>
      </c>
      <c r="P708" s="33" t="s">
        <v>3277</v>
      </c>
      <c r="Q708" s="33">
        <v>20</v>
      </c>
      <c r="R708" s="33" t="s">
        <v>3277</v>
      </c>
    </row>
    <row r="709" spans="1:18" x14ac:dyDescent="0.2">
      <c r="A709" s="33" t="s">
        <v>3936</v>
      </c>
      <c r="B709" s="33" t="s">
        <v>3937</v>
      </c>
      <c r="C709" s="33" t="str">
        <f>LEFT(B709,FIND(",",B709,1)-1)</f>
        <v>Gooding County</v>
      </c>
      <c r="D709" s="33" t="str">
        <f>RIGHT(B709,LEN(B709)-(FIND(",",B709,1)+1))</f>
        <v>Idaho</v>
      </c>
      <c r="E709" s="33">
        <v>54194</v>
      </c>
      <c r="F709" s="33" t="s">
        <v>3271</v>
      </c>
      <c r="G709" s="33">
        <v>1</v>
      </c>
      <c r="H709" s="33" t="s">
        <v>3272</v>
      </c>
      <c r="I709" s="33">
        <v>1</v>
      </c>
      <c r="J709" s="33" t="s">
        <v>3272</v>
      </c>
      <c r="K709" s="33">
        <v>2019</v>
      </c>
      <c r="L709" s="33">
        <v>9</v>
      </c>
      <c r="M709" s="33">
        <v>1352</v>
      </c>
      <c r="N709" s="33" t="s">
        <v>3278</v>
      </c>
      <c r="O709" s="33">
        <v>303</v>
      </c>
      <c r="P709" s="33" t="s">
        <v>3278</v>
      </c>
      <c r="Q709" s="33">
        <v>27</v>
      </c>
      <c r="R709" s="33" t="s">
        <v>3277</v>
      </c>
    </row>
    <row r="710" spans="1:18" x14ac:dyDescent="0.2">
      <c r="A710" s="33" t="s">
        <v>3938</v>
      </c>
      <c r="B710" s="33" t="s">
        <v>3939</v>
      </c>
      <c r="C710" s="33" t="str">
        <f>LEFT(B710,FIND(",",B710,1)-1)</f>
        <v>Idaho County</v>
      </c>
      <c r="D710" s="33" t="str">
        <f>RIGHT(B710,LEN(B710)-(FIND(",",B710,1)+1))</f>
        <v>Idaho</v>
      </c>
      <c r="E710" s="33">
        <v>54194</v>
      </c>
      <c r="F710" s="33" t="s">
        <v>3271</v>
      </c>
      <c r="G710" s="33">
        <v>1</v>
      </c>
      <c r="H710" s="33" t="s">
        <v>3272</v>
      </c>
      <c r="I710" s="33">
        <v>1</v>
      </c>
      <c r="J710" s="33" t="s">
        <v>3272</v>
      </c>
      <c r="K710" s="33">
        <v>2019</v>
      </c>
      <c r="L710" s="33">
        <v>3</v>
      </c>
      <c r="M710" s="33">
        <v>466</v>
      </c>
      <c r="N710" s="33" t="s">
        <v>3277</v>
      </c>
      <c r="O710" s="33">
        <v>108</v>
      </c>
      <c r="P710" s="33" t="s">
        <v>3277</v>
      </c>
      <c r="Q710" s="33">
        <v>13</v>
      </c>
      <c r="R710" s="33" t="s">
        <v>3277</v>
      </c>
    </row>
    <row r="711" spans="1:18" x14ac:dyDescent="0.2">
      <c r="A711" s="33" t="s">
        <v>3940</v>
      </c>
      <c r="B711" s="33" t="s">
        <v>3941</v>
      </c>
      <c r="C711" s="33" t="str">
        <f>LEFT(B711,FIND(",",B711,1)-1)</f>
        <v>Jefferson County</v>
      </c>
      <c r="D711" s="33" t="str">
        <f>RIGHT(B711,LEN(B711)-(FIND(",",B711,1)+1))</f>
        <v>Idaho</v>
      </c>
      <c r="E711" s="33">
        <v>54194</v>
      </c>
      <c r="F711" s="33" t="s">
        <v>3271</v>
      </c>
      <c r="G711" s="33">
        <v>1</v>
      </c>
      <c r="H711" s="33" t="s">
        <v>3272</v>
      </c>
      <c r="I711" s="33">
        <v>1</v>
      </c>
      <c r="J711" s="33" t="s">
        <v>3272</v>
      </c>
      <c r="K711" s="33">
        <v>2019</v>
      </c>
      <c r="L711" s="33">
        <v>5</v>
      </c>
      <c r="M711" s="33">
        <v>1499</v>
      </c>
      <c r="N711" s="33" t="s">
        <v>3273</v>
      </c>
      <c r="O711" s="33">
        <v>357</v>
      </c>
      <c r="P711" s="33" t="s">
        <v>3273</v>
      </c>
      <c r="Q711" s="33">
        <v>48</v>
      </c>
      <c r="R711" s="33" t="s">
        <v>3273</v>
      </c>
    </row>
    <row r="712" spans="1:18" x14ac:dyDescent="0.2">
      <c r="A712" s="33" t="s">
        <v>3942</v>
      </c>
      <c r="B712" s="33" t="s">
        <v>3943</v>
      </c>
      <c r="C712" s="33" t="str">
        <f>LEFT(B712,FIND(",",B712,1)-1)</f>
        <v>Jerome County</v>
      </c>
      <c r="D712" s="33" t="str">
        <f>RIGHT(B712,LEN(B712)-(FIND(",",B712,1)+1))</f>
        <v>Idaho</v>
      </c>
      <c r="E712" s="33">
        <v>54194</v>
      </c>
      <c r="F712" s="33" t="s">
        <v>3271</v>
      </c>
      <c r="G712" s="33">
        <v>1</v>
      </c>
      <c r="H712" s="33" t="s">
        <v>3272</v>
      </c>
      <c r="I712" s="33">
        <v>1</v>
      </c>
      <c r="J712" s="33" t="s">
        <v>3272</v>
      </c>
      <c r="K712" s="33">
        <v>2019</v>
      </c>
      <c r="L712" s="33">
        <v>9</v>
      </c>
      <c r="M712" s="33">
        <v>1547</v>
      </c>
      <c r="N712" s="33" t="s">
        <v>3273</v>
      </c>
      <c r="O712" s="33">
        <v>346</v>
      </c>
      <c r="P712" s="33" t="s">
        <v>3273</v>
      </c>
      <c r="Q712" s="33">
        <v>41</v>
      </c>
      <c r="R712" s="33" t="s">
        <v>3273</v>
      </c>
    </row>
    <row r="713" spans="1:18" x14ac:dyDescent="0.2">
      <c r="A713" s="33" t="s">
        <v>3944</v>
      </c>
      <c r="B713" s="33" t="s">
        <v>3945</v>
      </c>
      <c r="C713" s="33" t="str">
        <f>LEFT(B713,FIND(",",B713,1)-1)</f>
        <v>Kootenai County</v>
      </c>
      <c r="D713" s="33" t="str">
        <f>RIGHT(B713,LEN(B713)-(FIND(",",B713,1)+1))</f>
        <v>Idaho</v>
      </c>
      <c r="E713" s="33">
        <v>45391</v>
      </c>
      <c r="F713" s="33" t="s">
        <v>3276</v>
      </c>
      <c r="G713" s="33">
        <v>1</v>
      </c>
      <c r="H713" s="33" t="s">
        <v>3272</v>
      </c>
      <c r="I713" s="33">
        <v>1</v>
      </c>
      <c r="J713" s="33" t="s">
        <v>3272</v>
      </c>
      <c r="K713" s="33">
        <v>2019</v>
      </c>
      <c r="L713" s="33">
        <v>4</v>
      </c>
      <c r="M713" s="33">
        <v>1024</v>
      </c>
      <c r="N713" s="33" t="s">
        <v>3273</v>
      </c>
      <c r="O713" s="33">
        <v>257</v>
      </c>
      <c r="P713" s="33" t="s">
        <v>3273</v>
      </c>
      <c r="Q713" s="33">
        <v>45</v>
      </c>
      <c r="R713" s="33" t="s">
        <v>3273</v>
      </c>
    </row>
    <row r="714" spans="1:18" x14ac:dyDescent="0.2">
      <c r="A714" s="33" t="s">
        <v>3944</v>
      </c>
      <c r="B714" s="33" t="s">
        <v>3945</v>
      </c>
      <c r="C714" s="33" t="str">
        <f>LEFT(B714,FIND(",",B714,1)-1)</f>
        <v>Kootenai County</v>
      </c>
      <c r="D714" s="33" t="str">
        <f>RIGHT(B714,LEN(B714)-(FIND(",",B714,1)+1))</f>
        <v>Idaho</v>
      </c>
      <c r="E714" s="33">
        <v>54194</v>
      </c>
      <c r="F714" s="33" t="s">
        <v>3271</v>
      </c>
      <c r="G714" s="33">
        <v>1</v>
      </c>
      <c r="H714" s="33" t="s">
        <v>3272</v>
      </c>
      <c r="I714" s="33">
        <v>1</v>
      </c>
      <c r="J714" s="33" t="s">
        <v>3272</v>
      </c>
      <c r="K714" s="33">
        <v>2019</v>
      </c>
      <c r="L714" s="33">
        <v>21</v>
      </c>
      <c r="M714" s="33">
        <v>8105</v>
      </c>
      <c r="N714" s="33" t="s">
        <v>3278</v>
      </c>
      <c r="O714" s="33">
        <v>1802</v>
      </c>
      <c r="P714" s="33" t="s">
        <v>3278</v>
      </c>
      <c r="Q714" s="33">
        <v>219</v>
      </c>
      <c r="R714" s="33" t="s">
        <v>3278</v>
      </c>
    </row>
    <row r="715" spans="1:18" x14ac:dyDescent="0.2">
      <c r="A715" s="33" t="s">
        <v>3944</v>
      </c>
      <c r="B715" s="33" t="s">
        <v>3945</v>
      </c>
      <c r="C715" s="33" t="str">
        <f>LEFT(B715,FIND(",",B715,1)-1)</f>
        <v>Kootenai County</v>
      </c>
      <c r="D715" s="33" t="str">
        <f>RIGHT(B715,LEN(B715)-(FIND(",",B715,1)+1))</f>
        <v>Idaho</v>
      </c>
      <c r="E715" s="33">
        <v>81291</v>
      </c>
      <c r="F715" s="33" t="s">
        <v>3279</v>
      </c>
      <c r="G715" s="33">
        <v>1</v>
      </c>
      <c r="H715" s="33" t="s">
        <v>3272</v>
      </c>
      <c r="I715" s="33">
        <v>1</v>
      </c>
      <c r="J715" s="33" t="s">
        <v>3272</v>
      </c>
      <c r="K715" s="33">
        <v>2019</v>
      </c>
      <c r="L715" s="33">
        <v>9</v>
      </c>
      <c r="M715" s="33">
        <v>937</v>
      </c>
      <c r="N715" s="33" t="s">
        <v>3278</v>
      </c>
      <c r="O715" s="33">
        <v>226</v>
      </c>
      <c r="P715" s="33" t="s">
        <v>3278</v>
      </c>
      <c r="Q715" s="33">
        <v>44</v>
      </c>
      <c r="R715" s="33" t="s">
        <v>3278</v>
      </c>
    </row>
    <row r="716" spans="1:18" x14ac:dyDescent="0.2">
      <c r="A716" s="33" t="s">
        <v>3946</v>
      </c>
      <c r="B716" s="33" t="s">
        <v>3947</v>
      </c>
      <c r="C716" s="33" t="str">
        <f>LEFT(B716,FIND(",",B716,1)-1)</f>
        <v>Latah County</v>
      </c>
      <c r="D716" s="33" t="str">
        <f>RIGHT(B716,LEN(B716)-(FIND(",",B716,1)+1))</f>
        <v>Idaho</v>
      </c>
      <c r="E716" s="33">
        <v>54194</v>
      </c>
      <c r="F716" s="33" t="s">
        <v>3271</v>
      </c>
      <c r="G716" s="33">
        <v>1</v>
      </c>
      <c r="H716" s="33" t="s">
        <v>3272</v>
      </c>
      <c r="I716" s="33">
        <v>1</v>
      </c>
      <c r="J716" s="33" t="s">
        <v>3272</v>
      </c>
      <c r="K716" s="33">
        <v>2019</v>
      </c>
      <c r="L716" s="33">
        <v>4</v>
      </c>
      <c r="M716" s="33">
        <v>2047</v>
      </c>
      <c r="N716" s="33" t="s">
        <v>3278</v>
      </c>
      <c r="O716" s="33">
        <v>442</v>
      </c>
      <c r="P716" s="33" t="s">
        <v>3278</v>
      </c>
      <c r="Q716" s="33">
        <v>72</v>
      </c>
      <c r="R716" s="33" t="s">
        <v>3273</v>
      </c>
    </row>
    <row r="717" spans="1:18" x14ac:dyDescent="0.2">
      <c r="A717" s="33" t="s">
        <v>3948</v>
      </c>
      <c r="B717" s="33" t="s">
        <v>3949</v>
      </c>
      <c r="C717" s="33" t="str">
        <f>LEFT(B717,FIND(",",B717,1)-1)</f>
        <v>Lemhi County</v>
      </c>
      <c r="D717" s="33" t="str">
        <f>RIGHT(B717,LEN(B717)-(FIND(",",B717,1)+1))</f>
        <v>Idaho</v>
      </c>
      <c r="E717" s="33">
        <v>54194</v>
      </c>
      <c r="F717" s="33" t="s">
        <v>3271</v>
      </c>
      <c r="G717" s="33">
        <v>1</v>
      </c>
      <c r="H717" s="33" t="s">
        <v>3272</v>
      </c>
      <c r="I717" s="33">
        <v>1</v>
      </c>
      <c r="J717" s="33" t="s">
        <v>3272</v>
      </c>
      <c r="K717" s="33">
        <v>2019</v>
      </c>
      <c r="L717" s="33">
        <v>4</v>
      </c>
      <c r="M717" s="33">
        <v>352</v>
      </c>
      <c r="N717" s="33" t="s">
        <v>3278</v>
      </c>
      <c r="O717" s="33">
        <v>86</v>
      </c>
      <c r="P717" s="33" t="s">
        <v>3278</v>
      </c>
      <c r="Q717" s="33">
        <v>24</v>
      </c>
      <c r="R717" s="33" t="s">
        <v>3278</v>
      </c>
    </row>
    <row r="718" spans="1:18" x14ac:dyDescent="0.2">
      <c r="A718" s="33" t="s">
        <v>3950</v>
      </c>
      <c r="B718" s="33" t="s">
        <v>3951</v>
      </c>
      <c r="C718" s="33" t="str">
        <f>LEFT(B718,FIND(",",B718,1)-1)</f>
        <v>Madison County</v>
      </c>
      <c r="D718" s="33" t="str">
        <f>RIGHT(B718,LEN(B718)-(FIND(",",B718,1)+1))</f>
        <v>Idaho</v>
      </c>
      <c r="E718" s="33">
        <v>54194</v>
      </c>
      <c r="F718" s="33" t="s">
        <v>3271</v>
      </c>
      <c r="G718" s="33">
        <v>1</v>
      </c>
      <c r="H718" s="33" t="s">
        <v>3272</v>
      </c>
      <c r="I718" s="33">
        <v>1</v>
      </c>
      <c r="J718" s="33" t="s">
        <v>3272</v>
      </c>
      <c r="K718" s="33">
        <v>2019</v>
      </c>
      <c r="L718" s="33">
        <v>4</v>
      </c>
      <c r="M718" s="33">
        <v>798</v>
      </c>
      <c r="N718" s="33" t="s">
        <v>3273</v>
      </c>
      <c r="O718" s="33">
        <v>195</v>
      </c>
      <c r="P718" s="33" t="s">
        <v>3273</v>
      </c>
      <c r="Q718" s="33">
        <v>25</v>
      </c>
      <c r="R718" s="33" t="s">
        <v>3277</v>
      </c>
    </row>
    <row r="719" spans="1:18" x14ac:dyDescent="0.2">
      <c r="A719" s="33" t="s">
        <v>3952</v>
      </c>
      <c r="B719" s="33" t="s">
        <v>3953</v>
      </c>
      <c r="C719" s="33" t="str">
        <f>LEFT(B719,FIND(",",B719,1)-1)</f>
        <v>Nez Perce County</v>
      </c>
      <c r="D719" s="33" t="str">
        <f>RIGHT(B719,LEN(B719)-(FIND(",",B719,1)+1))</f>
        <v>Idaho</v>
      </c>
      <c r="E719" s="33">
        <v>54194</v>
      </c>
      <c r="F719" s="33" t="s">
        <v>3271</v>
      </c>
      <c r="G719" s="33">
        <v>1</v>
      </c>
      <c r="H719" s="33" t="s">
        <v>3272</v>
      </c>
      <c r="I719" s="33">
        <v>1</v>
      </c>
      <c r="J719" s="33" t="s">
        <v>3272</v>
      </c>
      <c r="K719" s="33">
        <v>2019</v>
      </c>
      <c r="L719" s="33">
        <v>4</v>
      </c>
      <c r="M719" s="33">
        <v>2051</v>
      </c>
      <c r="N719" s="33" t="s">
        <v>3278</v>
      </c>
      <c r="O719" s="33">
        <v>471</v>
      </c>
      <c r="P719" s="33" t="s">
        <v>3278</v>
      </c>
      <c r="Q719" s="33">
        <v>59</v>
      </c>
      <c r="R719" s="33" t="s">
        <v>3278</v>
      </c>
    </row>
    <row r="720" spans="1:18" x14ac:dyDescent="0.2">
      <c r="A720" s="33" t="s">
        <v>3954</v>
      </c>
      <c r="B720" s="33" t="s">
        <v>3955</v>
      </c>
      <c r="C720" s="33" t="str">
        <f>LEFT(B720,FIND(",",B720,1)-1)</f>
        <v>Payette County</v>
      </c>
      <c r="D720" s="33" t="str">
        <f>RIGHT(B720,LEN(B720)-(FIND(",",B720,1)+1))</f>
        <v>Idaho</v>
      </c>
      <c r="E720" s="33">
        <v>54194</v>
      </c>
      <c r="F720" s="33" t="s">
        <v>3271</v>
      </c>
      <c r="G720" s="33">
        <v>1</v>
      </c>
      <c r="H720" s="33" t="s">
        <v>3272</v>
      </c>
      <c r="I720" s="33">
        <v>1</v>
      </c>
      <c r="J720" s="33" t="s">
        <v>3272</v>
      </c>
      <c r="K720" s="33">
        <v>2019</v>
      </c>
      <c r="L720" s="33">
        <v>3</v>
      </c>
      <c r="M720" s="33">
        <v>1078</v>
      </c>
      <c r="N720" s="33" t="s">
        <v>3278</v>
      </c>
      <c r="O720" s="33">
        <v>282</v>
      </c>
      <c r="P720" s="33" t="s">
        <v>3273</v>
      </c>
      <c r="Q720" s="33">
        <v>43</v>
      </c>
      <c r="R720" s="33" t="s">
        <v>3278</v>
      </c>
    </row>
    <row r="721" spans="1:18" x14ac:dyDescent="0.2">
      <c r="A721" s="33" t="s">
        <v>3956</v>
      </c>
      <c r="B721" s="33" t="s">
        <v>3957</v>
      </c>
      <c r="C721" s="33" t="str">
        <f>LEFT(B721,FIND(",",B721,1)-1)</f>
        <v>Teton County</v>
      </c>
      <c r="D721" s="33" t="str">
        <f>RIGHT(B721,LEN(B721)-(FIND(",",B721,1)+1))</f>
        <v>Idaho</v>
      </c>
      <c r="E721" s="33">
        <v>54194</v>
      </c>
      <c r="F721" s="33" t="s">
        <v>3271</v>
      </c>
      <c r="G721" s="33">
        <v>1</v>
      </c>
      <c r="H721" s="33" t="s">
        <v>3272</v>
      </c>
      <c r="I721" s="33">
        <v>1</v>
      </c>
      <c r="J721" s="33" t="s">
        <v>3272</v>
      </c>
      <c r="K721" s="33">
        <v>2019</v>
      </c>
      <c r="L721" s="33">
        <v>3</v>
      </c>
      <c r="M721" s="33">
        <v>528</v>
      </c>
      <c r="N721" s="33" t="s">
        <v>3278</v>
      </c>
      <c r="O721" s="33">
        <v>105</v>
      </c>
      <c r="P721" s="33" t="s">
        <v>3278</v>
      </c>
      <c r="Q721" s="33">
        <v>18</v>
      </c>
      <c r="R721" s="33" t="s">
        <v>3278</v>
      </c>
    </row>
    <row r="722" spans="1:18" x14ac:dyDescent="0.2">
      <c r="A722" s="33" t="s">
        <v>3958</v>
      </c>
      <c r="B722" s="33" t="s">
        <v>3959</v>
      </c>
      <c r="C722" s="33" t="str">
        <f>LEFT(B722,FIND(",",B722,1)-1)</f>
        <v>Twin Falls County</v>
      </c>
      <c r="D722" s="33" t="str">
        <f>RIGHT(B722,LEN(B722)-(FIND(",",B722,1)+1))</f>
        <v>Idaho</v>
      </c>
      <c r="E722" s="33">
        <v>45391</v>
      </c>
      <c r="F722" s="33" t="s">
        <v>3276</v>
      </c>
      <c r="G722" s="33">
        <v>1</v>
      </c>
      <c r="H722" s="33" t="s">
        <v>3272</v>
      </c>
      <c r="I722" s="33">
        <v>1</v>
      </c>
      <c r="J722" s="33" t="s">
        <v>3272</v>
      </c>
      <c r="K722" s="33">
        <v>2019</v>
      </c>
      <c r="L722" s="33">
        <v>3</v>
      </c>
      <c r="M722" s="33">
        <v>814</v>
      </c>
      <c r="N722" s="33" t="s">
        <v>3277</v>
      </c>
      <c r="O722" s="33">
        <v>192</v>
      </c>
      <c r="P722" s="33" t="s">
        <v>3277</v>
      </c>
      <c r="Q722" s="33">
        <v>38</v>
      </c>
      <c r="R722" s="33" t="s">
        <v>3277</v>
      </c>
    </row>
    <row r="723" spans="1:18" x14ac:dyDescent="0.2">
      <c r="A723" s="33" t="s">
        <v>3958</v>
      </c>
      <c r="B723" s="33" t="s">
        <v>3959</v>
      </c>
      <c r="C723" s="33" t="str">
        <f>LEFT(B723,FIND(",",B723,1)-1)</f>
        <v>Twin Falls County</v>
      </c>
      <c r="D723" s="33" t="str">
        <f>RIGHT(B723,LEN(B723)-(FIND(",",B723,1)+1))</f>
        <v>Idaho</v>
      </c>
      <c r="E723" s="33">
        <v>54194</v>
      </c>
      <c r="F723" s="33" t="s">
        <v>3271</v>
      </c>
      <c r="G723" s="33">
        <v>1</v>
      </c>
      <c r="H723" s="33" t="s">
        <v>3272</v>
      </c>
      <c r="I723" s="33">
        <v>1</v>
      </c>
      <c r="J723" s="33" t="s">
        <v>3272</v>
      </c>
      <c r="K723" s="33">
        <v>2019</v>
      </c>
      <c r="L723" s="33">
        <v>17</v>
      </c>
      <c r="M723" s="33">
        <v>4011</v>
      </c>
      <c r="N723" s="33" t="s">
        <v>3278</v>
      </c>
      <c r="O723" s="33">
        <v>904</v>
      </c>
      <c r="P723" s="33" t="s">
        <v>3278</v>
      </c>
      <c r="Q723" s="33">
        <v>111</v>
      </c>
      <c r="R723" s="33" t="s">
        <v>3278</v>
      </c>
    </row>
    <row r="724" spans="1:18" x14ac:dyDescent="0.2">
      <c r="A724" s="33" t="s">
        <v>3958</v>
      </c>
      <c r="B724" s="33" t="s">
        <v>3959</v>
      </c>
      <c r="C724" s="33" t="str">
        <f>LEFT(B724,FIND(",",B724,1)-1)</f>
        <v>Twin Falls County</v>
      </c>
      <c r="D724" s="33" t="str">
        <f>RIGHT(B724,LEN(B724)-(FIND(",",B724,1)+1))</f>
        <v>Idaho</v>
      </c>
      <c r="E724" s="33">
        <v>81291</v>
      </c>
      <c r="F724" s="33" t="s">
        <v>3279</v>
      </c>
      <c r="G724" s="33">
        <v>1</v>
      </c>
      <c r="H724" s="33" t="s">
        <v>3272</v>
      </c>
      <c r="I724" s="33">
        <v>1</v>
      </c>
      <c r="J724" s="33" t="s">
        <v>3272</v>
      </c>
      <c r="K724" s="33">
        <v>2019</v>
      </c>
      <c r="L724" s="33">
        <v>8</v>
      </c>
      <c r="M724" s="33">
        <v>918</v>
      </c>
      <c r="N724" s="33" t="s">
        <v>3278</v>
      </c>
      <c r="O724" s="33">
        <v>203</v>
      </c>
      <c r="P724" s="33" t="s">
        <v>3278</v>
      </c>
      <c r="Q724" s="33">
        <v>42</v>
      </c>
      <c r="R724" s="33" t="s">
        <v>3278</v>
      </c>
    </row>
    <row r="725" spans="1:18" x14ac:dyDescent="0.2">
      <c r="A725" s="33" t="s">
        <v>3960</v>
      </c>
      <c r="B725" s="33" t="s">
        <v>3961</v>
      </c>
      <c r="C725" s="33" t="str">
        <f>LEFT(B725,FIND(",",B725,1)-1)</f>
        <v>Valley County</v>
      </c>
      <c r="D725" s="33" t="str">
        <f>RIGHT(B725,LEN(B725)-(FIND(",",B725,1)+1))</f>
        <v>Idaho</v>
      </c>
      <c r="E725" s="33">
        <v>54194</v>
      </c>
      <c r="F725" s="33" t="s">
        <v>3271</v>
      </c>
      <c r="G725" s="33">
        <v>1</v>
      </c>
      <c r="H725" s="33" t="s">
        <v>3272</v>
      </c>
      <c r="I725" s="33">
        <v>1</v>
      </c>
      <c r="J725" s="33" t="s">
        <v>3272</v>
      </c>
      <c r="K725" s="33">
        <v>2019</v>
      </c>
      <c r="L725" s="33">
        <v>4</v>
      </c>
      <c r="M725" s="33">
        <v>607</v>
      </c>
      <c r="N725" s="33" t="s">
        <v>3278</v>
      </c>
      <c r="O725" s="33">
        <v>136</v>
      </c>
      <c r="P725" s="33" t="s">
        <v>3278</v>
      </c>
      <c r="Q725" s="33">
        <v>24</v>
      </c>
      <c r="R725" s="33" t="s">
        <v>3277</v>
      </c>
    </row>
    <row r="726" spans="1:18" x14ac:dyDescent="0.2">
      <c r="A726" s="33" t="s">
        <v>3962</v>
      </c>
      <c r="B726" s="33" t="s">
        <v>3963</v>
      </c>
      <c r="C726" s="33" t="str">
        <f>LEFT(B726,FIND(",",B726,1)-1)</f>
        <v>Washington County</v>
      </c>
      <c r="D726" s="33" t="str">
        <f>RIGHT(B726,LEN(B726)-(FIND(",",B726,1)+1))</f>
        <v>Idaho</v>
      </c>
      <c r="E726" s="33">
        <v>54194</v>
      </c>
      <c r="F726" s="33" t="s">
        <v>3271</v>
      </c>
      <c r="G726" s="33">
        <v>1</v>
      </c>
      <c r="H726" s="33" t="s">
        <v>3272</v>
      </c>
      <c r="I726" s="33">
        <v>1</v>
      </c>
      <c r="J726" s="33" t="s">
        <v>3272</v>
      </c>
      <c r="K726" s="33">
        <v>2019</v>
      </c>
      <c r="L726" s="33">
        <v>3</v>
      </c>
      <c r="M726" s="33">
        <v>800</v>
      </c>
      <c r="N726" s="33" t="s">
        <v>3277</v>
      </c>
      <c r="O726" s="33">
        <v>202</v>
      </c>
      <c r="P726" s="33" t="s">
        <v>3277</v>
      </c>
      <c r="Q726" s="33">
        <v>25</v>
      </c>
      <c r="R726" s="33" t="s">
        <v>3273</v>
      </c>
    </row>
    <row r="727" spans="1:18" x14ac:dyDescent="0.2">
      <c r="A727" s="33" t="s">
        <v>3964</v>
      </c>
      <c r="B727" s="33" t="s">
        <v>3965</v>
      </c>
      <c r="C727" s="33" t="str">
        <f>LEFT(B727,FIND(",",B727,1)-1)</f>
        <v>Adams County</v>
      </c>
      <c r="D727" s="33" t="str">
        <f>RIGHT(B727,LEN(B727)-(FIND(",",B727,1)+1))</f>
        <v>Illinois</v>
      </c>
      <c r="E727" s="33">
        <v>54194</v>
      </c>
      <c r="F727" s="33" t="s">
        <v>3271</v>
      </c>
      <c r="G727" s="33">
        <v>1</v>
      </c>
      <c r="H727" s="33" t="s">
        <v>3272</v>
      </c>
      <c r="I727" s="33">
        <v>1</v>
      </c>
      <c r="J727" s="33" t="s">
        <v>3272</v>
      </c>
      <c r="K727" s="33">
        <v>2019</v>
      </c>
      <c r="L727" s="33">
        <v>7</v>
      </c>
      <c r="M727" s="33">
        <v>2756</v>
      </c>
      <c r="N727" s="33" t="s">
        <v>3273</v>
      </c>
      <c r="O727" s="33">
        <v>683</v>
      </c>
      <c r="P727" s="33" t="s">
        <v>3273</v>
      </c>
      <c r="Q727" s="33">
        <v>84</v>
      </c>
      <c r="R727" s="33" t="s">
        <v>3277</v>
      </c>
    </row>
    <row r="728" spans="1:18" x14ac:dyDescent="0.2">
      <c r="A728" s="33" t="s">
        <v>3966</v>
      </c>
      <c r="B728" s="33" t="s">
        <v>3967</v>
      </c>
      <c r="C728" s="33" t="str">
        <f>LEFT(B728,FIND(",",B728,1)-1)</f>
        <v>Boone County</v>
      </c>
      <c r="D728" s="33" t="str">
        <f>RIGHT(B728,LEN(B728)-(FIND(",",B728,1)+1))</f>
        <v>Illinois</v>
      </c>
      <c r="E728" s="33">
        <v>54194</v>
      </c>
      <c r="F728" s="33" t="s">
        <v>3271</v>
      </c>
      <c r="G728" s="33">
        <v>1</v>
      </c>
      <c r="H728" s="33" t="s">
        <v>3272</v>
      </c>
      <c r="I728" s="33">
        <v>1</v>
      </c>
      <c r="J728" s="33" t="s">
        <v>3272</v>
      </c>
      <c r="K728" s="33">
        <v>2019</v>
      </c>
      <c r="L728" s="33">
        <v>3</v>
      </c>
      <c r="M728" s="33">
        <v>1326</v>
      </c>
      <c r="N728" s="33" t="s">
        <v>3278</v>
      </c>
      <c r="O728" s="33">
        <v>304</v>
      </c>
      <c r="P728" s="33" t="s">
        <v>3278</v>
      </c>
      <c r="Q728" s="33">
        <v>33</v>
      </c>
      <c r="R728" s="33" t="s">
        <v>3273</v>
      </c>
    </row>
    <row r="729" spans="1:18" x14ac:dyDescent="0.2">
      <c r="A729" s="33" t="s">
        <v>3968</v>
      </c>
      <c r="B729" s="33" t="s">
        <v>3969</v>
      </c>
      <c r="C729" s="33" t="str">
        <f>LEFT(B729,FIND(",",B729,1)-1)</f>
        <v>Bureau County</v>
      </c>
      <c r="D729" s="33" t="str">
        <f>RIGHT(B729,LEN(B729)-(FIND(",",B729,1)+1))</f>
        <v>Illinois</v>
      </c>
      <c r="E729" s="33">
        <v>54194</v>
      </c>
      <c r="F729" s="33" t="s">
        <v>3271</v>
      </c>
      <c r="G729" s="33">
        <v>1</v>
      </c>
      <c r="H729" s="33" t="s">
        <v>3272</v>
      </c>
      <c r="I729" s="33">
        <v>1</v>
      </c>
      <c r="J729" s="33" t="s">
        <v>3272</v>
      </c>
      <c r="K729" s="33">
        <v>2019</v>
      </c>
      <c r="L729" s="33">
        <v>4</v>
      </c>
      <c r="M729" s="33">
        <v>1311</v>
      </c>
      <c r="N729" s="33" t="s">
        <v>3278</v>
      </c>
      <c r="O729" s="33">
        <v>306</v>
      </c>
      <c r="P729" s="33" t="s">
        <v>3278</v>
      </c>
      <c r="Q729" s="33">
        <v>41</v>
      </c>
      <c r="R729" s="33" t="s">
        <v>3278</v>
      </c>
    </row>
    <row r="730" spans="1:18" x14ac:dyDescent="0.2">
      <c r="A730" s="33" t="s">
        <v>3970</v>
      </c>
      <c r="B730" s="33" t="s">
        <v>3971</v>
      </c>
      <c r="C730" s="33" t="str">
        <f>LEFT(B730,FIND(",",B730,1)-1)</f>
        <v>Champaign County</v>
      </c>
      <c r="D730" s="33" t="str">
        <f>RIGHT(B730,LEN(B730)-(FIND(",",B730,1)+1))</f>
        <v>Illinois</v>
      </c>
      <c r="E730" s="33">
        <v>45391</v>
      </c>
      <c r="F730" s="33" t="s">
        <v>3276</v>
      </c>
      <c r="G730" s="33">
        <v>1</v>
      </c>
      <c r="H730" s="33" t="s">
        <v>3272</v>
      </c>
      <c r="I730" s="33">
        <v>1</v>
      </c>
      <c r="J730" s="33" t="s">
        <v>3272</v>
      </c>
      <c r="K730" s="33">
        <v>2019</v>
      </c>
      <c r="L730" s="33">
        <v>5</v>
      </c>
      <c r="M730" s="33">
        <v>1565</v>
      </c>
      <c r="N730" s="33" t="s">
        <v>3278</v>
      </c>
      <c r="O730" s="33">
        <v>381</v>
      </c>
      <c r="P730" s="33" t="s">
        <v>3278</v>
      </c>
      <c r="Q730" s="33">
        <v>95</v>
      </c>
      <c r="R730" s="33" t="s">
        <v>3273</v>
      </c>
    </row>
    <row r="731" spans="1:18" x14ac:dyDescent="0.2">
      <c r="A731" s="33" t="s">
        <v>3970</v>
      </c>
      <c r="B731" s="33" t="s">
        <v>3971</v>
      </c>
      <c r="C731" s="33" t="str">
        <f>LEFT(B731,FIND(",",B731,1)-1)</f>
        <v>Champaign County</v>
      </c>
      <c r="D731" s="33" t="str">
        <f>RIGHT(B731,LEN(B731)-(FIND(",",B731,1)+1))</f>
        <v>Illinois</v>
      </c>
      <c r="E731" s="33">
        <v>54194</v>
      </c>
      <c r="F731" s="33" t="s">
        <v>3271</v>
      </c>
      <c r="G731" s="33">
        <v>1</v>
      </c>
      <c r="H731" s="33" t="s">
        <v>3272</v>
      </c>
      <c r="I731" s="33">
        <v>1</v>
      </c>
      <c r="J731" s="33" t="s">
        <v>3272</v>
      </c>
      <c r="K731" s="33">
        <v>2019</v>
      </c>
      <c r="L731" s="33">
        <v>26</v>
      </c>
      <c r="M731" s="33">
        <v>10103</v>
      </c>
      <c r="N731" s="33" t="s">
        <v>3278</v>
      </c>
      <c r="O731" s="33">
        <v>2299</v>
      </c>
      <c r="P731" s="33" t="s">
        <v>3278</v>
      </c>
      <c r="Q731" s="33">
        <v>247</v>
      </c>
      <c r="R731" s="33" t="s">
        <v>3278</v>
      </c>
    </row>
    <row r="732" spans="1:18" x14ac:dyDescent="0.2">
      <c r="A732" s="33" t="s">
        <v>3970</v>
      </c>
      <c r="B732" s="33" t="s">
        <v>3971</v>
      </c>
      <c r="C732" s="33" t="str">
        <f>LEFT(B732,FIND(",",B732,1)-1)</f>
        <v>Champaign County</v>
      </c>
      <c r="D732" s="33" t="str">
        <f>RIGHT(B732,LEN(B732)-(FIND(",",B732,1)+1))</f>
        <v>Illinois</v>
      </c>
      <c r="E732" s="33">
        <v>81291</v>
      </c>
      <c r="F732" s="33" t="s">
        <v>3279</v>
      </c>
      <c r="G732" s="33">
        <v>1</v>
      </c>
      <c r="H732" s="33" t="s">
        <v>3272</v>
      </c>
      <c r="I732" s="33">
        <v>1</v>
      </c>
      <c r="J732" s="33" t="s">
        <v>3272</v>
      </c>
      <c r="K732" s="33">
        <v>2019</v>
      </c>
      <c r="L732" s="33">
        <v>10</v>
      </c>
      <c r="M732" s="33">
        <v>553</v>
      </c>
      <c r="N732" s="33" t="s">
        <v>3278</v>
      </c>
      <c r="O732" s="33">
        <v>116</v>
      </c>
      <c r="P732" s="33" t="s">
        <v>3278</v>
      </c>
      <c r="Q732" s="33">
        <v>30</v>
      </c>
      <c r="R732" s="33" t="s">
        <v>3273</v>
      </c>
    </row>
    <row r="733" spans="1:18" x14ac:dyDescent="0.2">
      <c r="A733" s="33" t="s">
        <v>3972</v>
      </c>
      <c r="B733" s="33" t="s">
        <v>3973</v>
      </c>
      <c r="C733" s="33" t="str">
        <f>LEFT(B733,FIND(",",B733,1)-1)</f>
        <v>Christian County</v>
      </c>
      <c r="D733" s="33" t="str">
        <f>RIGHT(B733,LEN(B733)-(FIND(",",B733,1)+1))</f>
        <v>Illinois</v>
      </c>
      <c r="E733" s="33">
        <v>54194</v>
      </c>
      <c r="F733" s="33" t="s">
        <v>3271</v>
      </c>
      <c r="G733" s="33">
        <v>1</v>
      </c>
      <c r="H733" s="33" t="s">
        <v>3272</v>
      </c>
      <c r="I733" s="33">
        <v>1</v>
      </c>
      <c r="J733" s="33" t="s">
        <v>3272</v>
      </c>
      <c r="K733" s="33">
        <v>2019</v>
      </c>
      <c r="L733" s="33">
        <v>6</v>
      </c>
      <c r="M733" s="33">
        <v>1401</v>
      </c>
      <c r="N733" s="33" t="s">
        <v>3278</v>
      </c>
      <c r="O733" s="33">
        <v>317</v>
      </c>
      <c r="P733" s="33" t="s">
        <v>3278</v>
      </c>
      <c r="Q733" s="33">
        <v>54</v>
      </c>
      <c r="R733" s="33" t="s">
        <v>3278</v>
      </c>
    </row>
    <row r="734" spans="1:18" x14ac:dyDescent="0.2">
      <c r="A734" s="33" t="s">
        <v>3974</v>
      </c>
      <c r="B734" s="33" t="s">
        <v>3975</v>
      </c>
      <c r="C734" s="33" t="str">
        <f>LEFT(B734,FIND(",",B734,1)-1)</f>
        <v>Clark County</v>
      </c>
      <c r="D734" s="33" t="str">
        <f>RIGHT(B734,LEN(B734)-(FIND(",",B734,1)+1))</f>
        <v>Illinois</v>
      </c>
      <c r="E734" s="33">
        <v>54194</v>
      </c>
      <c r="F734" s="33" t="s">
        <v>3271</v>
      </c>
      <c r="G734" s="33">
        <v>1</v>
      </c>
      <c r="H734" s="33" t="s">
        <v>3272</v>
      </c>
      <c r="I734" s="33">
        <v>1</v>
      </c>
      <c r="J734" s="33" t="s">
        <v>3272</v>
      </c>
      <c r="K734" s="33">
        <v>2019</v>
      </c>
      <c r="L734" s="33">
        <v>5</v>
      </c>
      <c r="M734" s="33">
        <v>505</v>
      </c>
      <c r="N734" s="33" t="s">
        <v>3278</v>
      </c>
      <c r="O734" s="33">
        <v>131</v>
      </c>
      <c r="P734" s="33" t="s">
        <v>3273</v>
      </c>
      <c r="Q734" s="33">
        <v>24</v>
      </c>
      <c r="R734" s="33" t="s">
        <v>3273</v>
      </c>
    </row>
    <row r="735" spans="1:18" x14ac:dyDescent="0.2">
      <c r="A735" s="33" t="s">
        <v>3976</v>
      </c>
      <c r="B735" s="33" t="s">
        <v>3977</v>
      </c>
      <c r="C735" s="33" t="str">
        <f>LEFT(B735,FIND(",",B735,1)-1)</f>
        <v>Clinton County</v>
      </c>
      <c r="D735" s="33" t="str">
        <f>RIGHT(B735,LEN(B735)-(FIND(",",B735,1)+1))</f>
        <v>Illinois</v>
      </c>
      <c r="E735" s="33">
        <v>54194</v>
      </c>
      <c r="F735" s="33" t="s">
        <v>3271</v>
      </c>
      <c r="G735" s="33">
        <v>1</v>
      </c>
      <c r="H735" s="33" t="s">
        <v>3272</v>
      </c>
      <c r="I735" s="33">
        <v>1</v>
      </c>
      <c r="J735" s="33" t="s">
        <v>3272</v>
      </c>
      <c r="K735" s="33">
        <v>2019</v>
      </c>
      <c r="L735" s="33">
        <v>5</v>
      </c>
      <c r="M735" s="33">
        <v>1821</v>
      </c>
      <c r="N735" s="33" t="s">
        <v>3273</v>
      </c>
      <c r="O735" s="33">
        <v>408</v>
      </c>
      <c r="P735" s="33" t="s">
        <v>3273</v>
      </c>
      <c r="Q735" s="33">
        <v>43</v>
      </c>
      <c r="R735" s="33" t="s">
        <v>3273</v>
      </c>
    </row>
    <row r="736" spans="1:18" x14ac:dyDescent="0.2">
      <c r="A736" s="33" t="s">
        <v>3976</v>
      </c>
      <c r="B736" s="33" t="s">
        <v>3977</v>
      </c>
      <c r="C736" s="33" t="str">
        <f>LEFT(B736,FIND(",",B736,1)-1)</f>
        <v>Clinton County</v>
      </c>
      <c r="D736" s="33" t="str">
        <f>RIGHT(B736,LEN(B736)-(FIND(",",B736,1)+1))</f>
        <v>Illinois</v>
      </c>
      <c r="E736" s="33">
        <v>81291</v>
      </c>
      <c r="F736" s="33" t="s">
        <v>3279</v>
      </c>
      <c r="G736" s="33">
        <v>1</v>
      </c>
      <c r="H736" s="33" t="s">
        <v>3272</v>
      </c>
      <c r="I736" s="33">
        <v>1</v>
      </c>
      <c r="J736" s="33" t="s">
        <v>3272</v>
      </c>
      <c r="K736" s="33">
        <v>2019</v>
      </c>
      <c r="L736" s="33">
        <v>5</v>
      </c>
      <c r="M736" s="33">
        <v>227</v>
      </c>
      <c r="N736" s="33" t="s">
        <v>3273</v>
      </c>
      <c r="O736" s="33">
        <v>57</v>
      </c>
      <c r="P736" s="33" t="s">
        <v>3273</v>
      </c>
      <c r="Q736" s="33">
        <v>13</v>
      </c>
      <c r="R736" s="33" t="s">
        <v>3277</v>
      </c>
    </row>
    <row r="737" spans="1:18" x14ac:dyDescent="0.2">
      <c r="A737" s="33" t="s">
        <v>3978</v>
      </c>
      <c r="B737" s="33" t="s">
        <v>3979</v>
      </c>
      <c r="C737" s="33" t="str">
        <f>LEFT(B737,FIND(",",B737,1)-1)</f>
        <v>Coles County</v>
      </c>
      <c r="D737" s="33" t="str">
        <f>RIGHT(B737,LEN(B737)-(FIND(",",B737,1)+1))</f>
        <v>Illinois</v>
      </c>
      <c r="E737" s="33">
        <v>45391</v>
      </c>
      <c r="F737" s="33" t="s">
        <v>3276</v>
      </c>
      <c r="G737" s="33">
        <v>1</v>
      </c>
      <c r="H737" s="33" t="s">
        <v>3272</v>
      </c>
      <c r="I737" s="33">
        <v>1</v>
      </c>
      <c r="J737" s="33" t="s">
        <v>3272</v>
      </c>
      <c r="K737" s="33">
        <v>2019</v>
      </c>
      <c r="L737" s="33">
        <v>3</v>
      </c>
      <c r="M737" s="33">
        <v>499</v>
      </c>
      <c r="N737" s="33" t="s">
        <v>3273</v>
      </c>
      <c r="O737" s="33">
        <v>120</v>
      </c>
      <c r="P737" s="33" t="s">
        <v>3273</v>
      </c>
      <c r="Q737" s="33">
        <v>29</v>
      </c>
      <c r="R737" s="33" t="s">
        <v>3273</v>
      </c>
    </row>
    <row r="738" spans="1:18" x14ac:dyDescent="0.2">
      <c r="A738" s="33" t="s">
        <v>3978</v>
      </c>
      <c r="B738" s="33" t="s">
        <v>3979</v>
      </c>
      <c r="C738" s="33" t="str">
        <f>LEFT(B738,FIND(",",B738,1)-1)</f>
        <v>Coles County</v>
      </c>
      <c r="D738" s="33" t="str">
        <f>RIGHT(B738,LEN(B738)-(FIND(",",B738,1)+1))</f>
        <v>Illinois</v>
      </c>
      <c r="E738" s="33">
        <v>54194</v>
      </c>
      <c r="F738" s="33" t="s">
        <v>3271</v>
      </c>
      <c r="G738" s="33">
        <v>1</v>
      </c>
      <c r="H738" s="33" t="s">
        <v>3272</v>
      </c>
      <c r="I738" s="33">
        <v>1</v>
      </c>
      <c r="J738" s="33" t="s">
        <v>3272</v>
      </c>
      <c r="K738" s="33">
        <v>2019</v>
      </c>
      <c r="L738" s="33">
        <v>4</v>
      </c>
      <c r="M738" s="33">
        <v>2198</v>
      </c>
      <c r="N738" s="33" t="s">
        <v>3278</v>
      </c>
      <c r="O738" s="33">
        <v>482</v>
      </c>
      <c r="P738" s="33" t="s">
        <v>3278</v>
      </c>
      <c r="Q738" s="33">
        <v>66</v>
      </c>
      <c r="R738" s="33" t="s">
        <v>3278</v>
      </c>
    </row>
    <row r="739" spans="1:18" x14ac:dyDescent="0.2">
      <c r="A739" s="33" t="s">
        <v>3978</v>
      </c>
      <c r="B739" s="33" t="s">
        <v>3979</v>
      </c>
      <c r="C739" s="33" t="str">
        <f>LEFT(B739,FIND(",",B739,1)-1)</f>
        <v>Coles County</v>
      </c>
      <c r="D739" s="33" t="str">
        <f>RIGHT(B739,LEN(B739)-(FIND(",",B739,1)+1))</f>
        <v>Illinois</v>
      </c>
      <c r="E739" s="33">
        <v>81291</v>
      </c>
      <c r="F739" s="33" t="s">
        <v>3279</v>
      </c>
      <c r="G739" s="33">
        <v>1</v>
      </c>
      <c r="H739" s="33" t="s">
        <v>3272</v>
      </c>
      <c r="I739" s="33">
        <v>1</v>
      </c>
      <c r="J739" s="33" t="s">
        <v>3272</v>
      </c>
      <c r="K739" s="33">
        <v>2019</v>
      </c>
      <c r="L739" s="33">
        <v>3</v>
      </c>
      <c r="M739" s="33">
        <v>150</v>
      </c>
      <c r="N739" s="33" t="s">
        <v>3278</v>
      </c>
      <c r="O739" s="33">
        <v>23</v>
      </c>
      <c r="P739" s="33" t="s">
        <v>3273</v>
      </c>
      <c r="Q739" s="33">
        <v>4</v>
      </c>
      <c r="R739" s="33" t="s">
        <v>3278</v>
      </c>
    </row>
    <row r="740" spans="1:18" x14ac:dyDescent="0.2">
      <c r="A740" s="33" t="s">
        <v>3980</v>
      </c>
      <c r="B740" s="33" t="s">
        <v>3981</v>
      </c>
      <c r="C740" s="33" t="str">
        <f>LEFT(B740,FIND(",",B740,1)-1)</f>
        <v>Cook County</v>
      </c>
      <c r="D740" s="33" t="str">
        <f>RIGHT(B740,LEN(B740)-(FIND(",",B740,1)+1))</f>
        <v>Illinois</v>
      </c>
      <c r="E740" s="33">
        <v>45391</v>
      </c>
      <c r="F740" s="33" t="s">
        <v>3276</v>
      </c>
      <c r="G740" s="33">
        <v>1</v>
      </c>
      <c r="H740" s="33" t="s">
        <v>3272</v>
      </c>
      <c r="I740" s="33">
        <v>1</v>
      </c>
      <c r="J740" s="33" t="s">
        <v>3272</v>
      </c>
      <c r="K740" s="33">
        <v>2019</v>
      </c>
      <c r="L740" s="33">
        <v>145</v>
      </c>
      <c r="M740" s="33">
        <v>46948</v>
      </c>
      <c r="N740" s="33" t="s">
        <v>3273</v>
      </c>
      <c r="O740" s="33">
        <v>11187</v>
      </c>
      <c r="P740" s="33" t="s">
        <v>3273</v>
      </c>
      <c r="Q740" s="33">
        <v>1931</v>
      </c>
      <c r="R740" s="33" t="s">
        <v>3273</v>
      </c>
    </row>
    <row r="741" spans="1:18" x14ac:dyDescent="0.2">
      <c r="A741" s="33" t="s">
        <v>3980</v>
      </c>
      <c r="B741" s="33" t="s">
        <v>3981</v>
      </c>
      <c r="C741" s="33" t="str">
        <f>LEFT(B741,FIND(",",B741,1)-1)</f>
        <v>Cook County</v>
      </c>
      <c r="D741" s="33" t="str">
        <f>RIGHT(B741,LEN(B741)-(FIND(",",B741,1)+1))</f>
        <v>Illinois</v>
      </c>
      <c r="E741" s="33">
        <v>54194</v>
      </c>
      <c r="F741" s="33" t="s">
        <v>3271</v>
      </c>
      <c r="G741" s="33">
        <v>1</v>
      </c>
      <c r="H741" s="33" t="s">
        <v>3272</v>
      </c>
      <c r="I741" s="33">
        <v>1</v>
      </c>
      <c r="J741" s="33" t="s">
        <v>3272</v>
      </c>
      <c r="K741" s="33">
        <v>2019</v>
      </c>
      <c r="L741" s="33">
        <v>303</v>
      </c>
      <c r="M741" s="33">
        <v>177168</v>
      </c>
      <c r="N741" s="33" t="s">
        <v>3278</v>
      </c>
      <c r="O741" s="33">
        <v>40205</v>
      </c>
      <c r="P741" s="33" t="s">
        <v>3278</v>
      </c>
      <c r="Q741" s="33">
        <v>3863</v>
      </c>
      <c r="R741" s="33" t="s">
        <v>3278</v>
      </c>
    </row>
    <row r="742" spans="1:18" x14ac:dyDescent="0.2">
      <c r="A742" s="33" t="s">
        <v>3980</v>
      </c>
      <c r="B742" s="33" t="s">
        <v>3981</v>
      </c>
      <c r="C742" s="33" t="str">
        <f>LEFT(B742,FIND(",",B742,1)-1)</f>
        <v>Cook County</v>
      </c>
      <c r="D742" s="33" t="str">
        <f>RIGHT(B742,LEN(B742)-(FIND(",",B742,1)+1))</f>
        <v>Illinois</v>
      </c>
      <c r="E742" s="33">
        <v>81291</v>
      </c>
      <c r="F742" s="33" t="s">
        <v>3279</v>
      </c>
      <c r="G742" s="33">
        <v>1</v>
      </c>
      <c r="H742" s="33" t="s">
        <v>3272</v>
      </c>
      <c r="I742" s="33">
        <v>1</v>
      </c>
      <c r="J742" s="33" t="s">
        <v>3272</v>
      </c>
      <c r="K742" s="33">
        <v>2019</v>
      </c>
      <c r="L742" s="33">
        <v>315</v>
      </c>
      <c r="M742" s="33">
        <v>55929</v>
      </c>
      <c r="N742" s="33" t="s">
        <v>3278</v>
      </c>
      <c r="O742" s="33">
        <v>12469</v>
      </c>
      <c r="P742" s="33" t="s">
        <v>3278</v>
      </c>
      <c r="Q742" s="33">
        <v>2485</v>
      </c>
      <c r="R742" s="33" t="s">
        <v>3278</v>
      </c>
    </row>
    <row r="743" spans="1:18" x14ac:dyDescent="0.2">
      <c r="A743" s="33" t="s">
        <v>3982</v>
      </c>
      <c r="B743" s="33" t="s">
        <v>3983</v>
      </c>
      <c r="C743" s="33" t="str">
        <f>LEFT(B743,FIND(",",B743,1)-1)</f>
        <v>DeKalb County</v>
      </c>
      <c r="D743" s="33" t="str">
        <f>RIGHT(B743,LEN(B743)-(FIND(",",B743,1)+1))</f>
        <v>Illinois</v>
      </c>
      <c r="E743" s="33">
        <v>45391</v>
      </c>
      <c r="F743" s="33" t="s">
        <v>3276</v>
      </c>
      <c r="G743" s="33">
        <v>1</v>
      </c>
      <c r="H743" s="33" t="s">
        <v>3272</v>
      </c>
      <c r="I743" s="33">
        <v>1</v>
      </c>
      <c r="J743" s="33" t="s">
        <v>3272</v>
      </c>
      <c r="K743" s="33">
        <v>2019</v>
      </c>
      <c r="L743" s="33">
        <v>4</v>
      </c>
      <c r="M743" s="33">
        <v>879</v>
      </c>
      <c r="N743" s="33" t="s">
        <v>3277</v>
      </c>
      <c r="O743" s="33">
        <v>215</v>
      </c>
      <c r="P743" s="33" t="s">
        <v>3277</v>
      </c>
      <c r="Q743" s="33">
        <v>37</v>
      </c>
      <c r="R743" s="33" t="s">
        <v>3277</v>
      </c>
    </row>
    <row r="744" spans="1:18" x14ac:dyDescent="0.2">
      <c r="A744" s="33" t="s">
        <v>3982</v>
      </c>
      <c r="B744" s="33" t="s">
        <v>3983</v>
      </c>
      <c r="C744" s="33" t="str">
        <f>LEFT(B744,FIND(",",B744,1)-1)</f>
        <v>DeKalb County</v>
      </c>
      <c r="D744" s="33" t="str">
        <f>RIGHT(B744,LEN(B744)-(FIND(",",B744,1)+1))</f>
        <v>Illinois</v>
      </c>
      <c r="E744" s="33">
        <v>54194</v>
      </c>
      <c r="F744" s="33" t="s">
        <v>3271</v>
      </c>
      <c r="G744" s="33">
        <v>1</v>
      </c>
      <c r="H744" s="33" t="s">
        <v>3272</v>
      </c>
      <c r="I744" s="33">
        <v>1</v>
      </c>
      <c r="J744" s="33" t="s">
        <v>3272</v>
      </c>
      <c r="K744" s="33">
        <v>2019</v>
      </c>
      <c r="L744" s="33">
        <v>6</v>
      </c>
      <c r="M744" s="33">
        <v>3139</v>
      </c>
      <c r="N744" s="33" t="s">
        <v>3273</v>
      </c>
      <c r="O744" s="33">
        <v>725</v>
      </c>
      <c r="P744" s="33" t="s">
        <v>3273</v>
      </c>
      <c r="Q744" s="33">
        <v>109</v>
      </c>
      <c r="R744" s="33" t="s">
        <v>3277</v>
      </c>
    </row>
    <row r="745" spans="1:18" x14ac:dyDescent="0.2">
      <c r="A745" s="33" t="s">
        <v>3982</v>
      </c>
      <c r="B745" s="33" t="s">
        <v>3983</v>
      </c>
      <c r="C745" s="33" t="str">
        <f>LEFT(B745,FIND(",",B745,1)-1)</f>
        <v>DeKalb County</v>
      </c>
      <c r="D745" s="33" t="str">
        <f>RIGHT(B745,LEN(B745)-(FIND(",",B745,1)+1))</f>
        <v>Illinois</v>
      </c>
      <c r="E745" s="33">
        <v>81291</v>
      </c>
      <c r="F745" s="33" t="s">
        <v>3279</v>
      </c>
      <c r="G745" s="33">
        <v>1</v>
      </c>
      <c r="H745" s="33" t="s">
        <v>3272</v>
      </c>
      <c r="I745" s="33">
        <v>1</v>
      </c>
      <c r="J745" s="33" t="s">
        <v>3272</v>
      </c>
      <c r="K745" s="33">
        <v>2019</v>
      </c>
      <c r="L745" s="33">
        <v>11</v>
      </c>
      <c r="M745" s="33">
        <v>1070</v>
      </c>
      <c r="N745" s="33" t="s">
        <v>3278</v>
      </c>
      <c r="O745" s="33">
        <v>235</v>
      </c>
      <c r="P745" s="33" t="s">
        <v>3278</v>
      </c>
      <c r="Q745" s="33">
        <v>56</v>
      </c>
      <c r="R745" s="33" t="s">
        <v>3273</v>
      </c>
    </row>
    <row r="746" spans="1:18" x14ac:dyDescent="0.2">
      <c r="A746" s="33" t="s">
        <v>3984</v>
      </c>
      <c r="B746" s="33" t="s">
        <v>3985</v>
      </c>
      <c r="C746" s="33" t="str">
        <f>LEFT(B746,FIND(",",B746,1)-1)</f>
        <v>Douglas County</v>
      </c>
      <c r="D746" s="33" t="str">
        <f>RIGHT(B746,LEN(B746)-(FIND(",",B746,1)+1))</f>
        <v>Illinois</v>
      </c>
      <c r="E746" s="33">
        <v>54194</v>
      </c>
      <c r="F746" s="33" t="s">
        <v>3271</v>
      </c>
      <c r="G746" s="33">
        <v>1</v>
      </c>
      <c r="H746" s="33" t="s">
        <v>3272</v>
      </c>
      <c r="I746" s="33">
        <v>1</v>
      </c>
      <c r="J746" s="33" t="s">
        <v>3272</v>
      </c>
      <c r="K746" s="33">
        <v>2019</v>
      </c>
      <c r="L746" s="33">
        <v>6</v>
      </c>
      <c r="M746" s="33">
        <v>1280</v>
      </c>
      <c r="N746" s="33" t="s">
        <v>3278</v>
      </c>
      <c r="O746" s="33">
        <v>283</v>
      </c>
      <c r="P746" s="33" t="s">
        <v>3278</v>
      </c>
      <c r="Q746" s="33">
        <v>38</v>
      </c>
      <c r="R746" s="33" t="s">
        <v>3273</v>
      </c>
    </row>
    <row r="747" spans="1:18" x14ac:dyDescent="0.2">
      <c r="A747" s="33" t="s">
        <v>3986</v>
      </c>
      <c r="B747" s="33" t="s">
        <v>3987</v>
      </c>
      <c r="C747" s="33" t="str">
        <f>LEFT(B747,FIND(",",B747,1)-1)</f>
        <v>DuPage County</v>
      </c>
      <c r="D747" s="33" t="str">
        <f>RIGHT(B747,LEN(B747)-(FIND(",",B747,1)+1))</f>
        <v>Illinois</v>
      </c>
      <c r="E747" s="33">
        <v>45391</v>
      </c>
      <c r="F747" s="33" t="s">
        <v>3276</v>
      </c>
      <c r="G747" s="33">
        <v>1</v>
      </c>
      <c r="H747" s="33" t="s">
        <v>3272</v>
      </c>
      <c r="I747" s="33">
        <v>1</v>
      </c>
      <c r="J747" s="33" t="s">
        <v>3272</v>
      </c>
      <c r="K747" s="33">
        <v>2019</v>
      </c>
      <c r="L747" s="33">
        <v>38</v>
      </c>
      <c r="M747" s="33">
        <v>12362</v>
      </c>
      <c r="N747" s="33" t="s">
        <v>3278</v>
      </c>
      <c r="O747" s="33">
        <v>3073</v>
      </c>
      <c r="P747" s="33" t="s">
        <v>3278</v>
      </c>
      <c r="Q747" s="33">
        <v>513</v>
      </c>
      <c r="R747" s="33" t="s">
        <v>3278</v>
      </c>
    </row>
    <row r="748" spans="1:18" x14ac:dyDescent="0.2">
      <c r="A748" s="33" t="s">
        <v>3986</v>
      </c>
      <c r="B748" s="33" t="s">
        <v>3987</v>
      </c>
      <c r="C748" s="33" t="str">
        <f>LEFT(B748,FIND(",",B748,1)-1)</f>
        <v>DuPage County</v>
      </c>
      <c r="D748" s="33" t="str">
        <f>RIGHT(B748,LEN(B748)-(FIND(",",B748,1)+1))</f>
        <v>Illinois</v>
      </c>
      <c r="E748" s="33">
        <v>54194</v>
      </c>
      <c r="F748" s="33" t="s">
        <v>3271</v>
      </c>
      <c r="G748" s="33">
        <v>1</v>
      </c>
      <c r="H748" s="33" t="s">
        <v>3272</v>
      </c>
      <c r="I748" s="33">
        <v>1</v>
      </c>
      <c r="J748" s="33" t="s">
        <v>3272</v>
      </c>
      <c r="K748" s="33">
        <v>2019</v>
      </c>
      <c r="L748" s="33">
        <v>89</v>
      </c>
      <c r="M748" s="33">
        <v>60835</v>
      </c>
      <c r="N748" s="33" t="s">
        <v>3278</v>
      </c>
      <c r="O748" s="33">
        <v>13758</v>
      </c>
      <c r="P748" s="33" t="s">
        <v>3278</v>
      </c>
      <c r="Q748" s="33">
        <v>1419</v>
      </c>
      <c r="R748" s="33" t="s">
        <v>3278</v>
      </c>
    </row>
    <row r="749" spans="1:18" x14ac:dyDescent="0.2">
      <c r="A749" s="33" t="s">
        <v>3986</v>
      </c>
      <c r="B749" s="33" t="s">
        <v>3987</v>
      </c>
      <c r="C749" s="33" t="str">
        <f>LEFT(B749,FIND(",",B749,1)-1)</f>
        <v>DuPage County</v>
      </c>
      <c r="D749" s="33" t="str">
        <f>RIGHT(B749,LEN(B749)-(FIND(",",B749,1)+1))</f>
        <v>Illinois</v>
      </c>
      <c r="E749" s="33">
        <v>81291</v>
      </c>
      <c r="F749" s="33" t="s">
        <v>3279</v>
      </c>
      <c r="G749" s="33">
        <v>1</v>
      </c>
      <c r="H749" s="33" t="s">
        <v>3272</v>
      </c>
      <c r="I749" s="33">
        <v>1</v>
      </c>
      <c r="J749" s="33" t="s">
        <v>3272</v>
      </c>
      <c r="K749" s="33">
        <v>2019</v>
      </c>
      <c r="L749" s="33">
        <v>98</v>
      </c>
      <c r="M749" s="33">
        <v>13965</v>
      </c>
      <c r="N749" s="33" t="s">
        <v>3278</v>
      </c>
      <c r="O749" s="33">
        <v>3231</v>
      </c>
      <c r="P749" s="33" t="s">
        <v>3278</v>
      </c>
      <c r="Q749" s="33">
        <v>759</v>
      </c>
      <c r="R749" s="33" t="s">
        <v>3278</v>
      </c>
    </row>
    <row r="750" spans="1:18" x14ac:dyDescent="0.2">
      <c r="A750" s="33" t="s">
        <v>3988</v>
      </c>
      <c r="B750" s="33" t="s">
        <v>3989</v>
      </c>
      <c r="C750" s="33" t="str">
        <f>LEFT(B750,FIND(",",B750,1)-1)</f>
        <v>Edgar County</v>
      </c>
      <c r="D750" s="33" t="str">
        <f>RIGHT(B750,LEN(B750)-(FIND(",",B750,1)+1))</f>
        <v>Illinois</v>
      </c>
      <c r="E750" s="33">
        <v>54194</v>
      </c>
      <c r="F750" s="33" t="s">
        <v>3271</v>
      </c>
      <c r="G750" s="33">
        <v>1</v>
      </c>
      <c r="H750" s="33" t="s">
        <v>3272</v>
      </c>
      <c r="I750" s="33">
        <v>1</v>
      </c>
      <c r="J750" s="33" t="s">
        <v>3272</v>
      </c>
      <c r="K750" s="33">
        <v>2019</v>
      </c>
      <c r="L750" s="33">
        <v>4</v>
      </c>
      <c r="M750" s="33">
        <v>357</v>
      </c>
      <c r="N750" s="33" t="s">
        <v>3278</v>
      </c>
      <c r="O750" s="33">
        <v>83</v>
      </c>
      <c r="P750" s="33" t="s">
        <v>3278</v>
      </c>
      <c r="Q750" s="33">
        <v>13</v>
      </c>
      <c r="R750" s="33" t="s">
        <v>3278</v>
      </c>
    </row>
    <row r="751" spans="1:18" x14ac:dyDescent="0.2">
      <c r="A751" s="33" t="s">
        <v>3990</v>
      </c>
      <c r="B751" s="33" t="s">
        <v>3991</v>
      </c>
      <c r="C751" s="33" t="str">
        <f>LEFT(B751,FIND(",",B751,1)-1)</f>
        <v>Edwards County</v>
      </c>
      <c r="D751" s="33" t="str">
        <f>RIGHT(B751,LEN(B751)-(FIND(",",B751,1)+1))</f>
        <v>Illinois</v>
      </c>
      <c r="E751" s="33">
        <v>54194</v>
      </c>
      <c r="F751" s="33" t="s">
        <v>3271</v>
      </c>
      <c r="G751" s="33">
        <v>1</v>
      </c>
      <c r="H751" s="33" t="s">
        <v>3272</v>
      </c>
      <c r="I751" s="33">
        <v>1</v>
      </c>
      <c r="J751" s="33" t="s">
        <v>3272</v>
      </c>
      <c r="K751" s="33">
        <v>2019</v>
      </c>
      <c r="L751" s="33">
        <v>3</v>
      </c>
      <c r="M751" s="33">
        <v>550</v>
      </c>
      <c r="N751" s="33" t="s">
        <v>3273</v>
      </c>
      <c r="O751" s="33">
        <v>120</v>
      </c>
      <c r="P751" s="33" t="s">
        <v>3273</v>
      </c>
      <c r="Q751" s="33">
        <v>17</v>
      </c>
      <c r="R751" s="33" t="s">
        <v>3277</v>
      </c>
    </row>
    <row r="752" spans="1:18" x14ac:dyDescent="0.2">
      <c r="A752" s="33" t="s">
        <v>3992</v>
      </c>
      <c r="B752" s="33" t="s">
        <v>3993</v>
      </c>
      <c r="C752" s="33" t="str">
        <f>LEFT(B752,FIND(",",B752,1)-1)</f>
        <v>Effingham County</v>
      </c>
      <c r="D752" s="33" t="str">
        <f>RIGHT(B752,LEN(B752)-(FIND(",",B752,1)+1))</f>
        <v>Illinois</v>
      </c>
      <c r="E752" s="33">
        <v>54194</v>
      </c>
      <c r="F752" s="33" t="s">
        <v>3271</v>
      </c>
      <c r="G752" s="33">
        <v>1</v>
      </c>
      <c r="H752" s="33" t="s">
        <v>3272</v>
      </c>
      <c r="I752" s="33">
        <v>1</v>
      </c>
      <c r="J752" s="33" t="s">
        <v>3272</v>
      </c>
      <c r="K752" s="33">
        <v>2019</v>
      </c>
      <c r="L752" s="33">
        <v>5</v>
      </c>
      <c r="M752" s="33">
        <v>2342</v>
      </c>
      <c r="N752" s="33" t="s">
        <v>3273</v>
      </c>
      <c r="O752" s="33">
        <v>556</v>
      </c>
      <c r="P752" s="33" t="s">
        <v>3273</v>
      </c>
      <c r="Q752" s="33">
        <v>68</v>
      </c>
      <c r="R752" s="33" t="s">
        <v>3277</v>
      </c>
    </row>
    <row r="753" spans="1:18" x14ac:dyDescent="0.2">
      <c r="A753" s="33" t="s">
        <v>3992</v>
      </c>
      <c r="B753" s="33" t="s">
        <v>3993</v>
      </c>
      <c r="C753" s="33" t="str">
        <f>LEFT(B753,FIND(",",B753,1)-1)</f>
        <v>Effingham County</v>
      </c>
      <c r="D753" s="33" t="str">
        <f>RIGHT(B753,LEN(B753)-(FIND(",",B753,1)+1))</f>
        <v>Illinois</v>
      </c>
      <c r="E753" s="33">
        <v>81291</v>
      </c>
      <c r="F753" s="33" t="s">
        <v>3279</v>
      </c>
      <c r="G753" s="33">
        <v>1</v>
      </c>
      <c r="H753" s="33" t="s">
        <v>3272</v>
      </c>
      <c r="I753" s="33">
        <v>1</v>
      </c>
      <c r="J753" s="33" t="s">
        <v>3272</v>
      </c>
      <c r="K753" s="33">
        <v>2019</v>
      </c>
      <c r="L753" s="33">
        <v>5</v>
      </c>
      <c r="M753" s="33">
        <v>174</v>
      </c>
      <c r="N753" s="33" t="s">
        <v>3273</v>
      </c>
      <c r="O753" s="33">
        <v>39</v>
      </c>
      <c r="P753" s="33" t="s">
        <v>3278</v>
      </c>
      <c r="Q753" s="33">
        <v>16</v>
      </c>
      <c r="R753" s="33" t="s">
        <v>3277</v>
      </c>
    </row>
    <row r="754" spans="1:18" x14ac:dyDescent="0.2">
      <c r="A754" s="33" t="s">
        <v>3994</v>
      </c>
      <c r="B754" s="33" t="s">
        <v>3995</v>
      </c>
      <c r="C754" s="33" t="str">
        <f>LEFT(B754,FIND(",",B754,1)-1)</f>
        <v>Fayette County</v>
      </c>
      <c r="D754" s="33" t="str">
        <f>RIGHT(B754,LEN(B754)-(FIND(",",B754,1)+1))</f>
        <v>Illinois</v>
      </c>
      <c r="E754" s="33">
        <v>54194</v>
      </c>
      <c r="F754" s="33" t="s">
        <v>3271</v>
      </c>
      <c r="G754" s="33">
        <v>1</v>
      </c>
      <c r="H754" s="33" t="s">
        <v>3272</v>
      </c>
      <c r="I754" s="33">
        <v>1</v>
      </c>
      <c r="J754" s="33" t="s">
        <v>3272</v>
      </c>
      <c r="K754" s="33">
        <v>2019</v>
      </c>
      <c r="L754" s="33">
        <v>3</v>
      </c>
      <c r="M754" s="33">
        <v>715</v>
      </c>
      <c r="N754" s="33" t="s">
        <v>3273</v>
      </c>
      <c r="O754" s="33">
        <v>155</v>
      </c>
      <c r="P754" s="33" t="s">
        <v>3273</v>
      </c>
      <c r="Q754" s="33">
        <v>27</v>
      </c>
      <c r="R754" s="33" t="s">
        <v>3273</v>
      </c>
    </row>
    <row r="755" spans="1:18" x14ac:dyDescent="0.2">
      <c r="A755" s="33" t="s">
        <v>3996</v>
      </c>
      <c r="B755" s="33" t="s">
        <v>3997</v>
      </c>
      <c r="C755" s="33" t="str">
        <f>LEFT(B755,FIND(",",B755,1)-1)</f>
        <v>Ford County</v>
      </c>
      <c r="D755" s="33" t="str">
        <f>RIGHT(B755,LEN(B755)-(FIND(",",B755,1)+1))</f>
        <v>Illinois</v>
      </c>
      <c r="E755" s="33">
        <v>54194</v>
      </c>
      <c r="F755" s="33" t="s">
        <v>3271</v>
      </c>
      <c r="G755" s="33">
        <v>1</v>
      </c>
      <c r="H755" s="33" t="s">
        <v>3272</v>
      </c>
      <c r="I755" s="33">
        <v>1</v>
      </c>
      <c r="J755" s="33" t="s">
        <v>3272</v>
      </c>
      <c r="K755" s="33">
        <v>2019</v>
      </c>
      <c r="L755" s="33">
        <v>4</v>
      </c>
      <c r="M755" s="33">
        <v>1299</v>
      </c>
      <c r="N755" s="33" t="s">
        <v>3278</v>
      </c>
      <c r="O755" s="33">
        <v>308</v>
      </c>
      <c r="P755" s="33" t="s">
        <v>3278</v>
      </c>
      <c r="Q755" s="33">
        <v>41</v>
      </c>
      <c r="R755" s="33" t="s">
        <v>3273</v>
      </c>
    </row>
    <row r="756" spans="1:18" x14ac:dyDescent="0.2">
      <c r="A756" s="33" t="s">
        <v>3996</v>
      </c>
      <c r="B756" s="33" t="s">
        <v>3997</v>
      </c>
      <c r="C756" s="33" t="str">
        <f>LEFT(B756,FIND(",",B756,1)-1)</f>
        <v>Ford County</v>
      </c>
      <c r="D756" s="33" t="str">
        <f>RIGHT(B756,LEN(B756)-(FIND(",",B756,1)+1))</f>
        <v>Illinois</v>
      </c>
      <c r="E756" s="33">
        <v>81291</v>
      </c>
      <c r="F756" s="33" t="s">
        <v>3279</v>
      </c>
      <c r="G756" s="33">
        <v>1</v>
      </c>
      <c r="H756" s="33" t="s">
        <v>3272</v>
      </c>
      <c r="I756" s="33">
        <v>1</v>
      </c>
      <c r="J756" s="33" t="s">
        <v>3272</v>
      </c>
      <c r="K756" s="33">
        <v>2019</v>
      </c>
      <c r="L756" s="33">
        <v>3</v>
      </c>
      <c r="M756" s="33">
        <v>159</v>
      </c>
      <c r="N756" s="33" t="s">
        <v>3277</v>
      </c>
      <c r="O756" s="33">
        <v>36</v>
      </c>
      <c r="P756" s="33" t="s">
        <v>3277</v>
      </c>
      <c r="Q756" s="33">
        <v>12</v>
      </c>
      <c r="R756" s="33" t="s">
        <v>3278</v>
      </c>
    </row>
    <row r="757" spans="1:18" x14ac:dyDescent="0.2">
      <c r="A757" s="33" t="s">
        <v>3998</v>
      </c>
      <c r="B757" s="33" t="s">
        <v>3999</v>
      </c>
      <c r="C757" s="33" t="str">
        <f>LEFT(B757,FIND(",",B757,1)-1)</f>
        <v>Franklin County</v>
      </c>
      <c r="D757" s="33" t="str">
        <f>RIGHT(B757,LEN(B757)-(FIND(",",B757,1)+1))</f>
        <v>Illinois</v>
      </c>
      <c r="E757" s="33">
        <v>54194</v>
      </c>
      <c r="F757" s="33" t="s">
        <v>3271</v>
      </c>
      <c r="G757" s="33">
        <v>1</v>
      </c>
      <c r="H757" s="33" t="s">
        <v>3272</v>
      </c>
      <c r="I757" s="33">
        <v>1</v>
      </c>
      <c r="J757" s="33" t="s">
        <v>3272</v>
      </c>
      <c r="K757" s="33">
        <v>2019</v>
      </c>
      <c r="L757" s="33">
        <v>5</v>
      </c>
      <c r="M757" s="33">
        <v>820</v>
      </c>
      <c r="N757" s="33" t="s">
        <v>3273</v>
      </c>
      <c r="O757" s="33">
        <v>178</v>
      </c>
      <c r="P757" s="33" t="s">
        <v>3273</v>
      </c>
      <c r="Q757" s="33">
        <v>29</v>
      </c>
      <c r="R757" s="33" t="s">
        <v>3278</v>
      </c>
    </row>
    <row r="758" spans="1:18" x14ac:dyDescent="0.2">
      <c r="A758" s="33" t="s">
        <v>4000</v>
      </c>
      <c r="B758" s="33" t="s">
        <v>4001</v>
      </c>
      <c r="C758" s="33" t="str">
        <f>LEFT(B758,FIND(",",B758,1)-1)</f>
        <v>Fulton County</v>
      </c>
      <c r="D758" s="33" t="str">
        <f>RIGHT(B758,LEN(B758)-(FIND(",",B758,1)+1))</f>
        <v>Illinois</v>
      </c>
      <c r="E758" s="33">
        <v>54194</v>
      </c>
      <c r="F758" s="33" t="s">
        <v>3271</v>
      </c>
      <c r="G758" s="33">
        <v>1</v>
      </c>
      <c r="H758" s="33" t="s">
        <v>3272</v>
      </c>
      <c r="I758" s="33">
        <v>1</v>
      </c>
      <c r="J758" s="33" t="s">
        <v>3272</v>
      </c>
      <c r="K758" s="33">
        <v>2019</v>
      </c>
      <c r="L758" s="33">
        <v>3</v>
      </c>
      <c r="M758" s="33">
        <v>1125</v>
      </c>
      <c r="N758" s="33" t="s">
        <v>3277</v>
      </c>
      <c r="O758" s="33">
        <v>226</v>
      </c>
      <c r="P758" s="33" t="s">
        <v>3277</v>
      </c>
      <c r="Q758" s="33">
        <v>29</v>
      </c>
      <c r="R758" s="33" t="s">
        <v>3277</v>
      </c>
    </row>
    <row r="759" spans="1:18" x14ac:dyDescent="0.2">
      <c r="A759" s="33" t="s">
        <v>4002</v>
      </c>
      <c r="B759" s="33" t="s">
        <v>4003</v>
      </c>
      <c r="C759" s="33" t="str">
        <f>LEFT(B759,FIND(",",B759,1)-1)</f>
        <v>Grundy County</v>
      </c>
      <c r="D759" s="33" t="str">
        <f>RIGHT(B759,LEN(B759)-(FIND(",",B759,1)+1))</f>
        <v>Illinois</v>
      </c>
      <c r="E759" s="33">
        <v>54194</v>
      </c>
      <c r="F759" s="33" t="s">
        <v>3271</v>
      </c>
      <c r="G759" s="33">
        <v>1</v>
      </c>
      <c r="H759" s="33" t="s">
        <v>3272</v>
      </c>
      <c r="I759" s="33">
        <v>1</v>
      </c>
      <c r="J759" s="33" t="s">
        <v>3272</v>
      </c>
      <c r="K759" s="33">
        <v>2019</v>
      </c>
      <c r="L759" s="33">
        <v>7</v>
      </c>
      <c r="M759" s="33">
        <v>3306</v>
      </c>
      <c r="N759" s="33" t="s">
        <v>3278</v>
      </c>
      <c r="O759" s="33">
        <v>712</v>
      </c>
      <c r="P759" s="33" t="s">
        <v>3278</v>
      </c>
      <c r="Q759" s="33">
        <v>115</v>
      </c>
      <c r="R759" s="33" t="s">
        <v>3278</v>
      </c>
    </row>
    <row r="760" spans="1:18" x14ac:dyDescent="0.2">
      <c r="A760" s="33" t="s">
        <v>4002</v>
      </c>
      <c r="B760" s="33" t="s">
        <v>4003</v>
      </c>
      <c r="C760" s="33" t="str">
        <f>LEFT(B760,FIND(",",B760,1)-1)</f>
        <v>Grundy County</v>
      </c>
      <c r="D760" s="33" t="str">
        <f>RIGHT(B760,LEN(B760)-(FIND(",",B760,1)+1))</f>
        <v>Illinois</v>
      </c>
      <c r="E760" s="33">
        <v>81291</v>
      </c>
      <c r="F760" s="33" t="s">
        <v>3279</v>
      </c>
      <c r="G760" s="33">
        <v>1</v>
      </c>
      <c r="H760" s="33" t="s">
        <v>3272</v>
      </c>
      <c r="I760" s="33">
        <v>1</v>
      </c>
      <c r="J760" s="33" t="s">
        <v>3272</v>
      </c>
      <c r="K760" s="33">
        <v>2019</v>
      </c>
      <c r="L760" s="33">
        <v>7</v>
      </c>
      <c r="M760" s="33">
        <v>209</v>
      </c>
      <c r="N760" s="33" t="s">
        <v>3278</v>
      </c>
      <c r="O760" s="33">
        <v>47</v>
      </c>
      <c r="P760" s="33" t="s">
        <v>3278</v>
      </c>
      <c r="Q760" s="33">
        <v>11</v>
      </c>
      <c r="R760" s="33" t="s">
        <v>3278</v>
      </c>
    </row>
    <row r="761" spans="1:18" x14ac:dyDescent="0.2">
      <c r="A761" s="33" t="s">
        <v>4004</v>
      </c>
      <c r="B761" s="33" t="s">
        <v>4005</v>
      </c>
      <c r="C761" s="33" t="str">
        <f>LEFT(B761,FIND(",",B761,1)-1)</f>
        <v>Henry County</v>
      </c>
      <c r="D761" s="33" t="str">
        <f>RIGHT(B761,LEN(B761)-(FIND(",",B761,1)+1))</f>
        <v>Illinois</v>
      </c>
      <c r="E761" s="33">
        <v>54194</v>
      </c>
      <c r="F761" s="33" t="s">
        <v>3271</v>
      </c>
      <c r="G761" s="33">
        <v>1</v>
      </c>
      <c r="H761" s="33" t="s">
        <v>3272</v>
      </c>
      <c r="I761" s="33">
        <v>1</v>
      </c>
      <c r="J761" s="33" t="s">
        <v>3272</v>
      </c>
      <c r="K761" s="33">
        <v>2019</v>
      </c>
      <c r="L761" s="33">
        <v>12</v>
      </c>
      <c r="M761" s="33">
        <v>2754</v>
      </c>
      <c r="N761" s="33" t="s">
        <v>3278</v>
      </c>
      <c r="O761" s="33">
        <v>621</v>
      </c>
      <c r="P761" s="33" t="s">
        <v>3278</v>
      </c>
      <c r="Q761" s="33">
        <v>97</v>
      </c>
      <c r="R761" s="33" t="s">
        <v>3278</v>
      </c>
    </row>
    <row r="762" spans="1:18" x14ac:dyDescent="0.2">
      <c r="A762" s="33" t="s">
        <v>4004</v>
      </c>
      <c r="B762" s="33" t="s">
        <v>4005</v>
      </c>
      <c r="C762" s="33" t="str">
        <f>LEFT(B762,FIND(",",B762,1)-1)</f>
        <v>Henry County</v>
      </c>
      <c r="D762" s="33" t="str">
        <f>RIGHT(B762,LEN(B762)-(FIND(",",B762,1)+1))</f>
        <v>Illinois</v>
      </c>
      <c r="E762" s="33">
        <v>81291</v>
      </c>
      <c r="F762" s="33" t="s">
        <v>3279</v>
      </c>
      <c r="G762" s="33">
        <v>1</v>
      </c>
      <c r="H762" s="33" t="s">
        <v>3272</v>
      </c>
      <c r="I762" s="33">
        <v>1</v>
      </c>
      <c r="J762" s="33" t="s">
        <v>3272</v>
      </c>
      <c r="K762" s="33">
        <v>2019</v>
      </c>
      <c r="L762" s="33">
        <v>6</v>
      </c>
      <c r="M762" s="33">
        <v>580</v>
      </c>
      <c r="N762" s="33" t="s">
        <v>3278</v>
      </c>
      <c r="O762" s="33">
        <v>129</v>
      </c>
      <c r="P762" s="33" t="s">
        <v>3278</v>
      </c>
      <c r="Q762" s="33">
        <v>30</v>
      </c>
      <c r="R762" s="33" t="s">
        <v>3277</v>
      </c>
    </row>
    <row r="763" spans="1:18" x14ac:dyDescent="0.2">
      <c r="A763" s="33" t="s">
        <v>4006</v>
      </c>
      <c r="B763" s="33" t="s">
        <v>4007</v>
      </c>
      <c r="C763" s="33" t="str">
        <f>LEFT(B763,FIND(",",B763,1)-1)</f>
        <v>Jackson County</v>
      </c>
      <c r="D763" s="33" t="str">
        <f>RIGHT(B763,LEN(B763)-(FIND(",",B763,1)+1))</f>
        <v>Illinois</v>
      </c>
      <c r="E763" s="33">
        <v>45391</v>
      </c>
      <c r="F763" s="33" t="s">
        <v>3276</v>
      </c>
      <c r="G763" s="33">
        <v>1</v>
      </c>
      <c r="H763" s="33" t="s">
        <v>3272</v>
      </c>
      <c r="I763" s="33">
        <v>1</v>
      </c>
      <c r="J763" s="33" t="s">
        <v>3272</v>
      </c>
      <c r="K763" s="33">
        <v>2019</v>
      </c>
      <c r="L763" s="33">
        <v>3</v>
      </c>
      <c r="M763" s="33">
        <v>482</v>
      </c>
      <c r="N763" s="33" t="s">
        <v>3273</v>
      </c>
      <c r="O763" s="33">
        <v>137</v>
      </c>
      <c r="P763" s="33" t="s">
        <v>3273</v>
      </c>
      <c r="Q763" s="33">
        <v>27</v>
      </c>
      <c r="R763" s="33" t="s">
        <v>3277</v>
      </c>
    </row>
    <row r="764" spans="1:18" x14ac:dyDescent="0.2">
      <c r="A764" s="33" t="s">
        <v>4006</v>
      </c>
      <c r="B764" s="33" t="s">
        <v>4007</v>
      </c>
      <c r="C764" s="33" t="str">
        <f>LEFT(B764,FIND(",",B764,1)-1)</f>
        <v>Jackson County</v>
      </c>
      <c r="D764" s="33" t="str">
        <f>RIGHT(B764,LEN(B764)-(FIND(",",B764,1)+1))</f>
        <v>Illinois</v>
      </c>
      <c r="E764" s="33">
        <v>54194</v>
      </c>
      <c r="F764" s="33" t="s">
        <v>3271</v>
      </c>
      <c r="G764" s="33">
        <v>1</v>
      </c>
      <c r="H764" s="33" t="s">
        <v>3272</v>
      </c>
      <c r="I764" s="33">
        <v>1</v>
      </c>
      <c r="J764" s="33" t="s">
        <v>3272</v>
      </c>
      <c r="K764" s="33">
        <v>2019</v>
      </c>
      <c r="L764" s="33">
        <v>6</v>
      </c>
      <c r="M764" s="33">
        <v>1163</v>
      </c>
      <c r="N764" s="33" t="s">
        <v>3278</v>
      </c>
      <c r="O764" s="33">
        <v>285</v>
      </c>
      <c r="P764" s="33" t="s">
        <v>3278</v>
      </c>
      <c r="Q764" s="33">
        <v>39</v>
      </c>
      <c r="R764" s="33" t="s">
        <v>3273</v>
      </c>
    </row>
    <row r="765" spans="1:18" x14ac:dyDescent="0.2">
      <c r="A765" s="33" t="s">
        <v>4006</v>
      </c>
      <c r="B765" s="33" t="s">
        <v>4007</v>
      </c>
      <c r="C765" s="33" t="str">
        <f>LEFT(B765,FIND(",",B765,1)-1)</f>
        <v>Jackson County</v>
      </c>
      <c r="D765" s="33" t="str">
        <f>RIGHT(B765,LEN(B765)-(FIND(",",B765,1)+1))</f>
        <v>Illinois</v>
      </c>
      <c r="E765" s="33">
        <v>81291</v>
      </c>
      <c r="F765" s="33" t="s">
        <v>3279</v>
      </c>
      <c r="G765" s="33">
        <v>1</v>
      </c>
      <c r="H765" s="33" t="s">
        <v>3272</v>
      </c>
      <c r="I765" s="33">
        <v>1</v>
      </c>
      <c r="J765" s="33" t="s">
        <v>3272</v>
      </c>
      <c r="K765" s="33">
        <v>2019</v>
      </c>
      <c r="L765" s="33">
        <v>6</v>
      </c>
      <c r="M765" s="33">
        <v>2009</v>
      </c>
      <c r="N765" s="33" t="s">
        <v>3273</v>
      </c>
      <c r="O765" s="33">
        <v>452</v>
      </c>
      <c r="P765" s="33" t="s">
        <v>3273</v>
      </c>
      <c r="Q765" s="33">
        <v>97</v>
      </c>
      <c r="R765" s="33" t="s">
        <v>3273</v>
      </c>
    </row>
    <row r="766" spans="1:18" x14ac:dyDescent="0.2">
      <c r="A766" s="33" t="s">
        <v>4008</v>
      </c>
      <c r="B766" s="33" t="s">
        <v>4009</v>
      </c>
      <c r="C766" s="33" t="str">
        <f>LEFT(B766,FIND(",",B766,1)-1)</f>
        <v>Jefferson County</v>
      </c>
      <c r="D766" s="33" t="str">
        <f>RIGHT(B766,LEN(B766)-(FIND(",",B766,1)+1))</f>
        <v>Illinois</v>
      </c>
      <c r="E766" s="33">
        <v>54194</v>
      </c>
      <c r="F766" s="33" t="s">
        <v>3271</v>
      </c>
      <c r="G766" s="33">
        <v>1</v>
      </c>
      <c r="H766" s="33" t="s">
        <v>3272</v>
      </c>
      <c r="I766" s="33">
        <v>1</v>
      </c>
      <c r="J766" s="33" t="s">
        <v>3272</v>
      </c>
      <c r="K766" s="33">
        <v>2019</v>
      </c>
      <c r="L766" s="33">
        <v>4</v>
      </c>
      <c r="M766" s="33">
        <v>946</v>
      </c>
      <c r="N766" s="33" t="s">
        <v>3278</v>
      </c>
      <c r="O766" s="33">
        <v>206</v>
      </c>
      <c r="P766" s="33" t="s">
        <v>3278</v>
      </c>
      <c r="Q766" s="33">
        <v>20</v>
      </c>
      <c r="R766" s="33" t="s">
        <v>3277</v>
      </c>
    </row>
    <row r="767" spans="1:18" x14ac:dyDescent="0.2">
      <c r="A767" s="33" t="s">
        <v>4010</v>
      </c>
      <c r="B767" s="33" t="s">
        <v>4011</v>
      </c>
      <c r="C767" s="33" t="str">
        <f>LEFT(B767,FIND(",",B767,1)-1)</f>
        <v>Jo Daviess County</v>
      </c>
      <c r="D767" s="33" t="str">
        <f>RIGHT(B767,LEN(B767)-(FIND(",",B767,1)+1))</f>
        <v>Illinois</v>
      </c>
      <c r="E767" s="33">
        <v>54194</v>
      </c>
      <c r="F767" s="33" t="s">
        <v>3271</v>
      </c>
      <c r="G767" s="33">
        <v>1</v>
      </c>
      <c r="H767" s="33" t="s">
        <v>3272</v>
      </c>
      <c r="I767" s="33">
        <v>1</v>
      </c>
      <c r="J767" s="33" t="s">
        <v>3272</v>
      </c>
      <c r="K767" s="33">
        <v>2019</v>
      </c>
      <c r="L767" s="33">
        <v>4</v>
      </c>
      <c r="M767" s="33">
        <v>976</v>
      </c>
      <c r="N767" s="33" t="s">
        <v>3273</v>
      </c>
      <c r="O767" s="33">
        <v>213</v>
      </c>
      <c r="P767" s="33" t="s">
        <v>3273</v>
      </c>
      <c r="Q767" s="33">
        <v>23</v>
      </c>
      <c r="R767" s="33" t="s">
        <v>3278</v>
      </c>
    </row>
    <row r="768" spans="1:18" x14ac:dyDescent="0.2">
      <c r="A768" s="33" t="s">
        <v>4012</v>
      </c>
      <c r="B768" s="33" t="s">
        <v>4013</v>
      </c>
      <c r="C768" s="33" t="str">
        <f>LEFT(B768,FIND(",",B768,1)-1)</f>
        <v>Kane County</v>
      </c>
      <c r="D768" s="33" t="str">
        <f>RIGHT(B768,LEN(B768)-(FIND(",",B768,1)+1))</f>
        <v>Illinois</v>
      </c>
      <c r="E768" s="33">
        <v>45391</v>
      </c>
      <c r="F768" s="33" t="s">
        <v>3276</v>
      </c>
      <c r="G768" s="33">
        <v>1</v>
      </c>
      <c r="H768" s="33" t="s">
        <v>3272</v>
      </c>
      <c r="I768" s="33">
        <v>1</v>
      </c>
      <c r="J768" s="33" t="s">
        <v>3272</v>
      </c>
      <c r="K768" s="33">
        <v>2019</v>
      </c>
      <c r="L768" s="33">
        <v>17</v>
      </c>
      <c r="M768" s="33">
        <v>4927</v>
      </c>
      <c r="N768" s="33" t="s">
        <v>3273</v>
      </c>
      <c r="O768" s="33">
        <v>1253</v>
      </c>
      <c r="P768" s="33" t="s">
        <v>3273</v>
      </c>
      <c r="Q768" s="33">
        <v>213</v>
      </c>
      <c r="R768" s="33" t="s">
        <v>3273</v>
      </c>
    </row>
    <row r="769" spans="1:18" x14ac:dyDescent="0.2">
      <c r="A769" s="33" t="s">
        <v>4012</v>
      </c>
      <c r="B769" s="33" t="s">
        <v>4013</v>
      </c>
      <c r="C769" s="33" t="str">
        <f>LEFT(B769,FIND(",",B769,1)-1)</f>
        <v>Kane County</v>
      </c>
      <c r="D769" s="33" t="str">
        <f>RIGHT(B769,LEN(B769)-(FIND(",",B769,1)+1))</f>
        <v>Illinois</v>
      </c>
      <c r="E769" s="33">
        <v>54194</v>
      </c>
      <c r="F769" s="33" t="s">
        <v>3271</v>
      </c>
      <c r="G769" s="33">
        <v>1</v>
      </c>
      <c r="H769" s="33" t="s">
        <v>3272</v>
      </c>
      <c r="I769" s="33">
        <v>1</v>
      </c>
      <c r="J769" s="33" t="s">
        <v>3272</v>
      </c>
      <c r="K769" s="33">
        <v>2019</v>
      </c>
      <c r="L769" s="33">
        <v>39</v>
      </c>
      <c r="M769" s="33">
        <v>29042</v>
      </c>
      <c r="N769" s="33" t="s">
        <v>3278</v>
      </c>
      <c r="O769" s="33">
        <v>6529</v>
      </c>
      <c r="P769" s="33" t="s">
        <v>3278</v>
      </c>
      <c r="Q769" s="33">
        <v>663</v>
      </c>
      <c r="R769" s="33" t="s">
        <v>3278</v>
      </c>
    </row>
    <row r="770" spans="1:18" x14ac:dyDescent="0.2">
      <c r="A770" s="33" t="s">
        <v>4012</v>
      </c>
      <c r="B770" s="33" t="s">
        <v>4013</v>
      </c>
      <c r="C770" s="33" t="str">
        <f>LEFT(B770,FIND(",",B770,1)-1)</f>
        <v>Kane County</v>
      </c>
      <c r="D770" s="33" t="str">
        <f>RIGHT(B770,LEN(B770)-(FIND(",",B770,1)+1))</f>
        <v>Illinois</v>
      </c>
      <c r="E770" s="33">
        <v>81291</v>
      </c>
      <c r="F770" s="33" t="s">
        <v>3279</v>
      </c>
      <c r="G770" s="33">
        <v>1</v>
      </c>
      <c r="H770" s="33" t="s">
        <v>3272</v>
      </c>
      <c r="I770" s="33">
        <v>1</v>
      </c>
      <c r="J770" s="33" t="s">
        <v>3272</v>
      </c>
      <c r="K770" s="33">
        <v>2019</v>
      </c>
      <c r="L770" s="33">
        <v>40</v>
      </c>
      <c r="M770" s="33">
        <v>9760</v>
      </c>
      <c r="N770" s="33" t="s">
        <v>3278</v>
      </c>
      <c r="O770" s="33">
        <v>2122</v>
      </c>
      <c r="P770" s="33" t="s">
        <v>3278</v>
      </c>
      <c r="Q770" s="33">
        <v>395</v>
      </c>
      <c r="R770" s="33" t="s">
        <v>3278</v>
      </c>
    </row>
    <row r="771" spans="1:18" x14ac:dyDescent="0.2">
      <c r="A771" s="33" t="s">
        <v>4014</v>
      </c>
      <c r="B771" s="33" t="s">
        <v>4015</v>
      </c>
      <c r="C771" s="33" t="str">
        <f>LEFT(B771,FIND(",",B771,1)-1)</f>
        <v>Kankakee County</v>
      </c>
      <c r="D771" s="33" t="str">
        <f>RIGHT(B771,LEN(B771)-(FIND(",",B771,1)+1))</f>
        <v>Illinois</v>
      </c>
      <c r="E771" s="33">
        <v>45391</v>
      </c>
      <c r="F771" s="33" t="s">
        <v>3276</v>
      </c>
      <c r="G771" s="33">
        <v>1</v>
      </c>
      <c r="H771" s="33" t="s">
        <v>3272</v>
      </c>
      <c r="I771" s="33">
        <v>1</v>
      </c>
      <c r="J771" s="33" t="s">
        <v>3272</v>
      </c>
      <c r="K771" s="33">
        <v>2019</v>
      </c>
      <c r="L771" s="33">
        <v>3</v>
      </c>
      <c r="M771" s="33">
        <v>865</v>
      </c>
      <c r="N771" s="33" t="s">
        <v>3277</v>
      </c>
      <c r="O771" s="33">
        <v>216</v>
      </c>
      <c r="P771" s="33" t="s">
        <v>3277</v>
      </c>
      <c r="Q771" s="33">
        <v>41</v>
      </c>
      <c r="R771" s="33" t="s">
        <v>3277</v>
      </c>
    </row>
    <row r="772" spans="1:18" x14ac:dyDescent="0.2">
      <c r="A772" s="33" t="s">
        <v>4014</v>
      </c>
      <c r="B772" s="33" t="s">
        <v>4015</v>
      </c>
      <c r="C772" s="33" t="str">
        <f>LEFT(B772,FIND(",",B772,1)-1)</f>
        <v>Kankakee County</v>
      </c>
      <c r="D772" s="33" t="str">
        <f>RIGHT(B772,LEN(B772)-(FIND(",",B772,1)+1))</f>
        <v>Illinois</v>
      </c>
      <c r="E772" s="33">
        <v>54194</v>
      </c>
      <c r="F772" s="33" t="s">
        <v>3271</v>
      </c>
      <c r="G772" s="33">
        <v>1</v>
      </c>
      <c r="H772" s="33" t="s">
        <v>3272</v>
      </c>
      <c r="I772" s="33">
        <v>1</v>
      </c>
      <c r="J772" s="33" t="s">
        <v>3272</v>
      </c>
      <c r="K772" s="33">
        <v>2019</v>
      </c>
      <c r="L772" s="33">
        <v>8</v>
      </c>
      <c r="M772" s="33">
        <v>2969</v>
      </c>
      <c r="N772" s="33" t="s">
        <v>3278</v>
      </c>
      <c r="O772" s="33">
        <v>693</v>
      </c>
      <c r="P772" s="33" t="s">
        <v>3278</v>
      </c>
      <c r="Q772" s="33">
        <v>90</v>
      </c>
      <c r="R772" s="33" t="s">
        <v>3278</v>
      </c>
    </row>
    <row r="773" spans="1:18" x14ac:dyDescent="0.2">
      <c r="A773" s="33" t="s">
        <v>4014</v>
      </c>
      <c r="B773" s="33" t="s">
        <v>4015</v>
      </c>
      <c r="C773" s="33" t="str">
        <f>LEFT(B773,FIND(",",B773,1)-1)</f>
        <v>Kankakee County</v>
      </c>
      <c r="D773" s="33" t="str">
        <f>RIGHT(B773,LEN(B773)-(FIND(",",B773,1)+1))</f>
        <v>Illinois</v>
      </c>
      <c r="E773" s="33">
        <v>81291</v>
      </c>
      <c r="F773" s="33" t="s">
        <v>3279</v>
      </c>
      <c r="G773" s="33">
        <v>1</v>
      </c>
      <c r="H773" s="33" t="s">
        <v>3272</v>
      </c>
      <c r="I773" s="33">
        <v>1</v>
      </c>
      <c r="J773" s="33" t="s">
        <v>3272</v>
      </c>
      <c r="K773" s="33">
        <v>2019</v>
      </c>
      <c r="L773" s="33">
        <v>5</v>
      </c>
      <c r="M773" s="33">
        <v>1111</v>
      </c>
      <c r="N773" s="33" t="s">
        <v>3277</v>
      </c>
      <c r="O773" s="33">
        <v>245</v>
      </c>
      <c r="P773" s="33" t="s">
        <v>3277</v>
      </c>
      <c r="Q773" s="33">
        <v>36</v>
      </c>
      <c r="R773" s="33" t="s">
        <v>3277</v>
      </c>
    </row>
    <row r="774" spans="1:18" x14ac:dyDescent="0.2">
      <c r="A774" s="33" t="s">
        <v>4016</v>
      </c>
      <c r="B774" s="33" t="s">
        <v>4017</v>
      </c>
      <c r="C774" s="33" t="str">
        <f>LEFT(B774,FIND(",",B774,1)-1)</f>
        <v>Kendall County</v>
      </c>
      <c r="D774" s="33" t="str">
        <f>RIGHT(B774,LEN(B774)-(FIND(",",B774,1)+1))</f>
        <v>Illinois</v>
      </c>
      <c r="E774" s="33">
        <v>45391</v>
      </c>
      <c r="F774" s="33" t="s">
        <v>3276</v>
      </c>
      <c r="G774" s="33">
        <v>1</v>
      </c>
      <c r="H774" s="33" t="s">
        <v>3272</v>
      </c>
      <c r="I774" s="33">
        <v>1</v>
      </c>
      <c r="J774" s="33" t="s">
        <v>3272</v>
      </c>
      <c r="K774" s="33">
        <v>2019</v>
      </c>
      <c r="L774" s="33">
        <v>3</v>
      </c>
      <c r="M774" s="33">
        <v>1452</v>
      </c>
      <c r="N774" s="33" t="s">
        <v>3277</v>
      </c>
      <c r="O774" s="33">
        <v>347</v>
      </c>
      <c r="P774" s="33" t="s">
        <v>3277</v>
      </c>
      <c r="Q774" s="33">
        <v>77</v>
      </c>
      <c r="R774" s="33" t="s">
        <v>3277</v>
      </c>
    </row>
    <row r="775" spans="1:18" x14ac:dyDescent="0.2">
      <c r="A775" s="33" t="s">
        <v>4016</v>
      </c>
      <c r="B775" s="33" t="s">
        <v>4017</v>
      </c>
      <c r="C775" s="33" t="str">
        <f>LEFT(B775,FIND(",",B775,1)-1)</f>
        <v>Kendall County</v>
      </c>
      <c r="D775" s="33" t="str">
        <f>RIGHT(B775,LEN(B775)-(FIND(",",B775,1)+1))</f>
        <v>Illinois</v>
      </c>
      <c r="E775" s="33">
        <v>54194</v>
      </c>
      <c r="F775" s="33" t="s">
        <v>3271</v>
      </c>
      <c r="G775" s="33">
        <v>1</v>
      </c>
      <c r="H775" s="33" t="s">
        <v>3272</v>
      </c>
      <c r="I775" s="33">
        <v>1</v>
      </c>
      <c r="J775" s="33" t="s">
        <v>3272</v>
      </c>
      <c r="K775" s="33">
        <v>2019</v>
      </c>
      <c r="L775" s="33">
        <v>12</v>
      </c>
      <c r="M775" s="33">
        <v>8966</v>
      </c>
      <c r="N775" s="33" t="s">
        <v>3273</v>
      </c>
      <c r="O775" s="33">
        <v>2006</v>
      </c>
      <c r="P775" s="33" t="s">
        <v>3273</v>
      </c>
      <c r="Q775" s="33">
        <v>246</v>
      </c>
      <c r="R775" s="33" t="s">
        <v>3273</v>
      </c>
    </row>
    <row r="776" spans="1:18" x14ac:dyDescent="0.2">
      <c r="A776" s="33" t="s">
        <v>4016</v>
      </c>
      <c r="B776" s="33" t="s">
        <v>4017</v>
      </c>
      <c r="C776" s="33" t="str">
        <f>LEFT(B776,FIND(",",B776,1)-1)</f>
        <v>Kendall County</v>
      </c>
      <c r="D776" s="33" t="str">
        <f>RIGHT(B776,LEN(B776)-(FIND(",",B776,1)+1))</f>
        <v>Illinois</v>
      </c>
      <c r="E776" s="33">
        <v>81291</v>
      </c>
      <c r="F776" s="33" t="s">
        <v>3279</v>
      </c>
      <c r="G776" s="33">
        <v>1</v>
      </c>
      <c r="H776" s="33" t="s">
        <v>3272</v>
      </c>
      <c r="I776" s="33">
        <v>1</v>
      </c>
      <c r="J776" s="33" t="s">
        <v>3272</v>
      </c>
      <c r="K776" s="33">
        <v>2019</v>
      </c>
      <c r="L776" s="33">
        <v>12</v>
      </c>
      <c r="M776" s="33">
        <v>934</v>
      </c>
      <c r="N776" s="33" t="s">
        <v>3278</v>
      </c>
      <c r="O776" s="33">
        <v>223</v>
      </c>
      <c r="P776" s="33" t="s">
        <v>3273</v>
      </c>
      <c r="Q776" s="33">
        <v>79</v>
      </c>
      <c r="R776" s="33" t="s">
        <v>3273</v>
      </c>
    </row>
    <row r="777" spans="1:18" x14ac:dyDescent="0.2">
      <c r="A777" s="33" t="s">
        <v>4018</v>
      </c>
      <c r="B777" s="33" t="s">
        <v>4019</v>
      </c>
      <c r="C777" s="33" t="str">
        <f>LEFT(B777,FIND(",",B777,1)-1)</f>
        <v>Knox County</v>
      </c>
      <c r="D777" s="33" t="str">
        <f>RIGHT(B777,LEN(B777)-(FIND(",",B777,1)+1))</f>
        <v>Illinois</v>
      </c>
      <c r="E777" s="33">
        <v>54194</v>
      </c>
      <c r="F777" s="33" t="s">
        <v>3271</v>
      </c>
      <c r="G777" s="33">
        <v>1</v>
      </c>
      <c r="H777" s="33" t="s">
        <v>3272</v>
      </c>
      <c r="I777" s="33">
        <v>1</v>
      </c>
      <c r="J777" s="33" t="s">
        <v>3272</v>
      </c>
      <c r="K777" s="33">
        <v>2019</v>
      </c>
      <c r="L777" s="33">
        <v>5</v>
      </c>
      <c r="M777" s="33">
        <v>1596</v>
      </c>
      <c r="N777" s="33" t="s">
        <v>3278</v>
      </c>
      <c r="O777" s="33">
        <v>429</v>
      </c>
      <c r="P777" s="33" t="s">
        <v>3278</v>
      </c>
      <c r="Q777" s="33">
        <v>64</v>
      </c>
      <c r="R777" s="33" t="s">
        <v>3278</v>
      </c>
    </row>
    <row r="778" spans="1:18" x14ac:dyDescent="0.2">
      <c r="A778" s="33" t="s">
        <v>4020</v>
      </c>
      <c r="B778" s="33" t="s">
        <v>4021</v>
      </c>
      <c r="C778" s="33" t="str">
        <f>LEFT(B778,FIND(",",B778,1)-1)</f>
        <v>Lake County</v>
      </c>
      <c r="D778" s="33" t="str">
        <f>RIGHT(B778,LEN(B778)-(FIND(",",B778,1)+1))</f>
        <v>Illinois</v>
      </c>
      <c r="E778" s="33">
        <v>45391</v>
      </c>
      <c r="F778" s="33" t="s">
        <v>3276</v>
      </c>
      <c r="G778" s="33">
        <v>1</v>
      </c>
      <c r="H778" s="33" t="s">
        <v>3272</v>
      </c>
      <c r="I778" s="33">
        <v>1</v>
      </c>
      <c r="J778" s="33" t="s">
        <v>3272</v>
      </c>
      <c r="K778" s="33">
        <v>2019</v>
      </c>
      <c r="L778" s="33">
        <v>35</v>
      </c>
      <c r="M778" s="33">
        <v>15137</v>
      </c>
      <c r="N778" s="33" t="s">
        <v>3273</v>
      </c>
      <c r="O778" s="33">
        <v>3769</v>
      </c>
      <c r="P778" s="33" t="s">
        <v>3273</v>
      </c>
      <c r="Q778" s="33">
        <v>593</v>
      </c>
      <c r="R778" s="33" t="s">
        <v>3273</v>
      </c>
    </row>
    <row r="779" spans="1:18" x14ac:dyDescent="0.2">
      <c r="A779" s="33" t="s">
        <v>4020</v>
      </c>
      <c r="B779" s="33" t="s">
        <v>4021</v>
      </c>
      <c r="C779" s="33" t="str">
        <f>LEFT(B779,FIND(",",B779,1)-1)</f>
        <v>Lake County</v>
      </c>
      <c r="D779" s="33" t="str">
        <f>RIGHT(B779,LEN(B779)-(FIND(",",B779,1)+1))</f>
        <v>Illinois</v>
      </c>
      <c r="E779" s="33">
        <v>54194</v>
      </c>
      <c r="F779" s="33" t="s">
        <v>3271</v>
      </c>
      <c r="G779" s="33">
        <v>1</v>
      </c>
      <c r="H779" s="33" t="s">
        <v>3272</v>
      </c>
      <c r="I779" s="33">
        <v>1</v>
      </c>
      <c r="J779" s="33" t="s">
        <v>3272</v>
      </c>
      <c r="K779" s="33">
        <v>2019</v>
      </c>
      <c r="L779" s="33">
        <v>72</v>
      </c>
      <c r="M779" s="33">
        <v>53186</v>
      </c>
      <c r="N779" s="33" t="s">
        <v>3278</v>
      </c>
      <c r="O779" s="33">
        <v>12050</v>
      </c>
      <c r="P779" s="33" t="s">
        <v>3278</v>
      </c>
      <c r="Q779" s="33">
        <v>1074</v>
      </c>
      <c r="R779" s="33" t="s">
        <v>3278</v>
      </c>
    </row>
    <row r="780" spans="1:18" x14ac:dyDescent="0.2">
      <c r="A780" s="33" t="s">
        <v>4020</v>
      </c>
      <c r="B780" s="33" t="s">
        <v>4021</v>
      </c>
      <c r="C780" s="33" t="str">
        <f>LEFT(B780,FIND(",",B780,1)-1)</f>
        <v>Lake County</v>
      </c>
      <c r="D780" s="33" t="str">
        <f>RIGHT(B780,LEN(B780)-(FIND(",",B780,1)+1))</f>
        <v>Illinois</v>
      </c>
      <c r="E780" s="33">
        <v>81291</v>
      </c>
      <c r="F780" s="33" t="s">
        <v>3279</v>
      </c>
      <c r="G780" s="33">
        <v>1</v>
      </c>
      <c r="H780" s="33" t="s">
        <v>3272</v>
      </c>
      <c r="I780" s="33">
        <v>1</v>
      </c>
      <c r="J780" s="33" t="s">
        <v>3272</v>
      </c>
      <c r="K780" s="33">
        <v>2019</v>
      </c>
      <c r="L780" s="33">
        <v>78</v>
      </c>
      <c r="M780" s="33">
        <v>12361</v>
      </c>
      <c r="N780" s="33" t="s">
        <v>3278</v>
      </c>
      <c r="O780" s="33">
        <v>2732</v>
      </c>
      <c r="P780" s="33" t="s">
        <v>3278</v>
      </c>
      <c r="Q780" s="33">
        <v>491</v>
      </c>
      <c r="R780" s="33" t="s">
        <v>3278</v>
      </c>
    </row>
    <row r="781" spans="1:18" x14ac:dyDescent="0.2">
      <c r="A781" s="33" t="s">
        <v>4022</v>
      </c>
      <c r="B781" s="33" t="s">
        <v>4023</v>
      </c>
      <c r="C781" s="33" t="str">
        <f>LEFT(B781,FIND(",",B781,1)-1)</f>
        <v>LaSalle County</v>
      </c>
      <c r="D781" s="33" t="str">
        <f>RIGHT(B781,LEN(B781)-(FIND(",",B781,1)+1))</f>
        <v>Illinois</v>
      </c>
      <c r="E781" s="33">
        <v>45391</v>
      </c>
      <c r="F781" s="33" t="s">
        <v>3276</v>
      </c>
      <c r="G781" s="33">
        <v>1</v>
      </c>
      <c r="H781" s="33" t="s">
        <v>3272</v>
      </c>
      <c r="I781" s="33">
        <v>1</v>
      </c>
      <c r="J781" s="33" t="s">
        <v>3272</v>
      </c>
      <c r="K781" s="33">
        <v>2019</v>
      </c>
      <c r="L781" s="33">
        <v>5</v>
      </c>
      <c r="M781" s="33">
        <v>1136</v>
      </c>
      <c r="N781" s="33" t="s">
        <v>3278</v>
      </c>
      <c r="O781" s="33">
        <v>265</v>
      </c>
      <c r="P781" s="33" t="s">
        <v>3278</v>
      </c>
      <c r="Q781" s="33">
        <v>55</v>
      </c>
      <c r="R781" s="33" t="s">
        <v>3273</v>
      </c>
    </row>
    <row r="782" spans="1:18" x14ac:dyDescent="0.2">
      <c r="A782" s="33" t="s">
        <v>4022</v>
      </c>
      <c r="B782" s="33" t="s">
        <v>4023</v>
      </c>
      <c r="C782" s="33" t="str">
        <f>LEFT(B782,FIND(",",B782,1)-1)</f>
        <v>LaSalle County</v>
      </c>
      <c r="D782" s="33" t="str">
        <f>RIGHT(B782,LEN(B782)-(FIND(",",B782,1)+1))</f>
        <v>Illinois</v>
      </c>
      <c r="E782" s="33">
        <v>54194</v>
      </c>
      <c r="F782" s="33" t="s">
        <v>3271</v>
      </c>
      <c r="G782" s="33">
        <v>1</v>
      </c>
      <c r="H782" s="33" t="s">
        <v>3272</v>
      </c>
      <c r="I782" s="33">
        <v>1</v>
      </c>
      <c r="J782" s="33" t="s">
        <v>3272</v>
      </c>
      <c r="K782" s="33">
        <v>2019</v>
      </c>
      <c r="L782" s="33">
        <v>12</v>
      </c>
      <c r="M782" s="33">
        <v>4095</v>
      </c>
      <c r="N782" s="33" t="s">
        <v>3273</v>
      </c>
      <c r="O782" s="33">
        <v>934</v>
      </c>
      <c r="P782" s="33" t="s">
        <v>3273</v>
      </c>
      <c r="Q782" s="33">
        <v>140</v>
      </c>
      <c r="R782" s="33" t="s">
        <v>3277</v>
      </c>
    </row>
    <row r="783" spans="1:18" x14ac:dyDescent="0.2">
      <c r="A783" s="33" t="s">
        <v>4022</v>
      </c>
      <c r="B783" s="33" t="s">
        <v>4023</v>
      </c>
      <c r="C783" s="33" t="str">
        <f>LEFT(B783,FIND(",",B783,1)-1)</f>
        <v>LaSalle County</v>
      </c>
      <c r="D783" s="33" t="str">
        <f>RIGHT(B783,LEN(B783)-(FIND(",",B783,1)+1))</f>
        <v>Illinois</v>
      </c>
      <c r="E783" s="33">
        <v>81291</v>
      </c>
      <c r="F783" s="33" t="s">
        <v>3279</v>
      </c>
      <c r="G783" s="33">
        <v>1</v>
      </c>
      <c r="H783" s="33" t="s">
        <v>3272</v>
      </c>
      <c r="I783" s="33">
        <v>1</v>
      </c>
      <c r="J783" s="33" t="s">
        <v>3272</v>
      </c>
      <c r="K783" s="33">
        <v>2019</v>
      </c>
      <c r="L783" s="33">
        <v>14</v>
      </c>
      <c r="M783" s="33">
        <v>878</v>
      </c>
      <c r="N783" s="33" t="s">
        <v>3278</v>
      </c>
      <c r="O783" s="33">
        <v>193</v>
      </c>
      <c r="P783" s="33" t="s">
        <v>3278</v>
      </c>
      <c r="Q783" s="33">
        <v>49</v>
      </c>
      <c r="R783" s="33" t="s">
        <v>3277</v>
      </c>
    </row>
    <row r="784" spans="1:18" x14ac:dyDescent="0.2">
      <c r="A784" s="33" t="s">
        <v>4024</v>
      </c>
      <c r="B784" s="33" t="s">
        <v>4025</v>
      </c>
      <c r="C784" s="33" t="str">
        <f>LEFT(B784,FIND(",",B784,1)-1)</f>
        <v>Lee County</v>
      </c>
      <c r="D784" s="33" t="str">
        <f>RIGHT(B784,LEN(B784)-(FIND(",",B784,1)+1))</f>
        <v>Illinois</v>
      </c>
      <c r="E784" s="33">
        <v>54194</v>
      </c>
      <c r="F784" s="33" t="s">
        <v>3271</v>
      </c>
      <c r="G784" s="33">
        <v>1</v>
      </c>
      <c r="H784" s="33" t="s">
        <v>3272</v>
      </c>
      <c r="I784" s="33">
        <v>1</v>
      </c>
      <c r="J784" s="33" t="s">
        <v>3272</v>
      </c>
      <c r="K784" s="33">
        <v>2019</v>
      </c>
      <c r="L784" s="33">
        <v>3</v>
      </c>
      <c r="M784" s="33">
        <v>2417</v>
      </c>
      <c r="N784" s="33" t="s">
        <v>3278</v>
      </c>
      <c r="O784" s="33">
        <v>531</v>
      </c>
      <c r="P784" s="33" t="s">
        <v>3278</v>
      </c>
      <c r="Q784" s="33">
        <v>59</v>
      </c>
      <c r="R784" s="33" t="s">
        <v>3278</v>
      </c>
    </row>
    <row r="785" spans="1:18" x14ac:dyDescent="0.2">
      <c r="A785" s="33" t="s">
        <v>4026</v>
      </c>
      <c r="B785" s="33" t="s">
        <v>4027</v>
      </c>
      <c r="C785" s="33" t="str">
        <f>LEFT(B785,FIND(",",B785,1)-1)</f>
        <v>Livingston County</v>
      </c>
      <c r="D785" s="33" t="str">
        <f>RIGHT(B785,LEN(B785)-(FIND(",",B785,1)+1))</f>
        <v>Illinois</v>
      </c>
      <c r="E785" s="33">
        <v>54194</v>
      </c>
      <c r="F785" s="33" t="s">
        <v>3271</v>
      </c>
      <c r="G785" s="33">
        <v>1</v>
      </c>
      <c r="H785" s="33" t="s">
        <v>3272</v>
      </c>
      <c r="I785" s="33">
        <v>1</v>
      </c>
      <c r="J785" s="33" t="s">
        <v>3272</v>
      </c>
      <c r="K785" s="33">
        <v>2019</v>
      </c>
      <c r="L785" s="33">
        <v>3</v>
      </c>
      <c r="M785" s="33">
        <v>728</v>
      </c>
      <c r="N785" s="33" t="s">
        <v>3277</v>
      </c>
      <c r="O785" s="33">
        <v>163</v>
      </c>
      <c r="P785" s="33" t="s">
        <v>3277</v>
      </c>
      <c r="Q785" s="33">
        <v>19</v>
      </c>
      <c r="R785" s="33" t="s">
        <v>3277</v>
      </c>
    </row>
    <row r="786" spans="1:18" x14ac:dyDescent="0.2">
      <c r="A786" s="33" t="s">
        <v>4026</v>
      </c>
      <c r="B786" s="33" t="s">
        <v>4027</v>
      </c>
      <c r="C786" s="33" t="str">
        <f>LEFT(B786,FIND(",",B786,1)-1)</f>
        <v>Livingston County</v>
      </c>
      <c r="D786" s="33" t="str">
        <f>RIGHT(B786,LEN(B786)-(FIND(",",B786,1)+1))</f>
        <v>Illinois</v>
      </c>
      <c r="E786" s="33">
        <v>81291</v>
      </c>
      <c r="F786" s="33" t="s">
        <v>3279</v>
      </c>
      <c r="G786" s="33">
        <v>1</v>
      </c>
      <c r="H786" s="33" t="s">
        <v>3272</v>
      </c>
      <c r="I786" s="33">
        <v>1</v>
      </c>
      <c r="J786" s="33" t="s">
        <v>3272</v>
      </c>
      <c r="K786" s="33">
        <v>2019</v>
      </c>
      <c r="L786" s="33">
        <v>3</v>
      </c>
      <c r="M786" s="33">
        <v>125</v>
      </c>
      <c r="N786" s="33" t="s">
        <v>3273</v>
      </c>
      <c r="O786" s="33">
        <v>29</v>
      </c>
      <c r="P786" s="33" t="s">
        <v>3278</v>
      </c>
      <c r="Q786" s="33">
        <v>13</v>
      </c>
      <c r="R786" s="33" t="s">
        <v>3277</v>
      </c>
    </row>
    <row r="787" spans="1:18" x14ac:dyDescent="0.2">
      <c r="A787" s="33" t="s">
        <v>4028</v>
      </c>
      <c r="B787" s="33" t="s">
        <v>4029</v>
      </c>
      <c r="C787" s="33" t="str">
        <f>LEFT(B787,FIND(",",B787,1)-1)</f>
        <v>Logan County</v>
      </c>
      <c r="D787" s="33" t="str">
        <f>RIGHT(B787,LEN(B787)-(FIND(",",B787,1)+1))</f>
        <v>Illinois</v>
      </c>
      <c r="E787" s="33">
        <v>54194</v>
      </c>
      <c r="F787" s="33" t="s">
        <v>3271</v>
      </c>
      <c r="G787" s="33">
        <v>1</v>
      </c>
      <c r="H787" s="33" t="s">
        <v>3272</v>
      </c>
      <c r="I787" s="33">
        <v>1</v>
      </c>
      <c r="J787" s="33" t="s">
        <v>3272</v>
      </c>
      <c r="K787" s="33">
        <v>2019</v>
      </c>
      <c r="L787" s="33">
        <v>4</v>
      </c>
      <c r="M787" s="33">
        <v>2249</v>
      </c>
      <c r="N787" s="33" t="s">
        <v>3273</v>
      </c>
      <c r="O787" s="33">
        <v>505</v>
      </c>
      <c r="P787" s="33" t="s">
        <v>3273</v>
      </c>
      <c r="Q787" s="33">
        <v>68</v>
      </c>
      <c r="R787" s="33" t="s">
        <v>3273</v>
      </c>
    </row>
    <row r="788" spans="1:18" x14ac:dyDescent="0.2">
      <c r="A788" s="33" t="s">
        <v>4030</v>
      </c>
      <c r="B788" s="33" t="s">
        <v>4031</v>
      </c>
      <c r="C788" s="33" t="str">
        <f>LEFT(B788,FIND(",",B788,1)-1)</f>
        <v>McDonough County</v>
      </c>
      <c r="D788" s="33" t="str">
        <f>RIGHT(B788,LEN(B788)-(FIND(",",B788,1)+1))</f>
        <v>Illinois</v>
      </c>
      <c r="E788" s="33">
        <v>54194</v>
      </c>
      <c r="F788" s="33" t="s">
        <v>3271</v>
      </c>
      <c r="G788" s="33">
        <v>1</v>
      </c>
      <c r="H788" s="33" t="s">
        <v>3272</v>
      </c>
      <c r="I788" s="33">
        <v>1</v>
      </c>
      <c r="J788" s="33" t="s">
        <v>3272</v>
      </c>
      <c r="K788" s="33">
        <v>2019</v>
      </c>
      <c r="L788" s="33">
        <v>4</v>
      </c>
      <c r="M788" s="33">
        <v>1073</v>
      </c>
      <c r="N788" s="33" t="s">
        <v>3278</v>
      </c>
      <c r="O788" s="33">
        <v>272</v>
      </c>
      <c r="P788" s="33" t="s">
        <v>3278</v>
      </c>
      <c r="Q788" s="33">
        <v>37</v>
      </c>
      <c r="R788" s="33" t="s">
        <v>3277</v>
      </c>
    </row>
    <row r="789" spans="1:18" x14ac:dyDescent="0.2">
      <c r="A789" s="33" t="s">
        <v>4032</v>
      </c>
      <c r="B789" s="33" t="s">
        <v>4033</v>
      </c>
      <c r="C789" s="33" t="str">
        <f>LEFT(B789,FIND(",",B789,1)-1)</f>
        <v>McHenry County</v>
      </c>
      <c r="D789" s="33" t="str">
        <f>RIGHT(B789,LEN(B789)-(FIND(",",B789,1)+1))</f>
        <v>Illinois</v>
      </c>
      <c r="E789" s="33">
        <v>45391</v>
      </c>
      <c r="F789" s="33" t="s">
        <v>3276</v>
      </c>
      <c r="G789" s="33">
        <v>1</v>
      </c>
      <c r="H789" s="33" t="s">
        <v>3272</v>
      </c>
      <c r="I789" s="33">
        <v>1</v>
      </c>
      <c r="J789" s="33" t="s">
        <v>3272</v>
      </c>
      <c r="K789" s="33">
        <v>2019</v>
      </c>
      <c r="L789" s="33">
        <v>17</v>
      </c>
      <c r="M789" s="33">
        <v>4008</v>
      </c>
      <c r="N789" s="33" t="s">
        <v>3273</v>
      </c>
      <c r="O789" s="33">
        <v>1008</v>
      </c>
      <c r="P789" s="33" t="s">
        <v>3273</v>
      </c>
      <c r="Q789" s="33">
        <v>192</v>
      </c>
      <c r="R789" s="33" t="s">
        <v>3273</v>
      </c>
    </row>
    <row r="790" spans="1:18" x14ac:dyDescent="0.2">
      <c r="A790" s="33" t="s">
        <v>4032</v>
      </c>
      <c r="B790" s="33" t="s">
        <v>4033</v>
      </c>
      <c r="C790" s="33" t="str">
        <f>LEFT(B790,FIND(",",B790,1)-1)</f>
        <v>McHenry County</v>
      </c>
      <c r="D790" s="33" t="str">
        <f>RIGHT(B790,LEN(B790)-(FIND(",",B790,1)+1))</f>
        <v>Illinois</v>
      </c>
      <c r="E790" s="33">
        <v>54194</v>
      </c>
      <c r="F790" s="33" t="s">
        <v>3271</v>
      </c>
      <c r="G790" s="33">
        <v>1</v>
      </c>
      <c r="H790" s="33" t="s">
        <v>3272</v>
      </c>
      <c r="I790" s="33">
        <v>1</v>
      </c>
      <c r="J790" s="33" t="s">
        <v>3272</v>
      </c>
      <c r="K790" s="33">
        <v>2019</v>
      </c>
      <c r="L790" s="33">
        <v>44</v>
      </c>
      <c r="M790" s="33">
        <v>26214</v>
      </c>
      <c r="N790" s="33" t="s">
        <v>3278</v>
      </c>
      <c r="O790" s="33">
        <v>6055</v>
      </c>
      <c r="P790" s="33" t="s">
        <v>3278</v>
      </c>
      <c r="Q790" s="33">
        <v>650</v>
      </c>
      <c r="R790" s="33" t="s">
        <v>3278</v>
      </c>
    </row>
    <row r="791" spans="1:18" x14ac:dyDescent="0.2">
      <c r="A791" s="33" t="s">
        <v>4032</v>
      </c>
      <c r="B791" s="33" t="s">
        <v>4033</v>
      </c>
      <c r="C791" s="33" t="str">
        <f>LEFT(B791,FIND(",",B791,1)-1)</f>
        <v>McHenry County</v>
      </c>
      <c r="D791" s="33" t="str">
        <f>RIGHT(B791,LEN(B791)-(FIND(",",B791,1)+1))</f>
        <v>Illinois</v>
      </c>
      <c r="E791" s="33">
        <v>81291</v>
      </c>
      <c r="F791" s="33" t="s">
        <v>3279</v>
      </c>
      <c r="G791" s="33">
        <v>1</v>
      </c>
      <c r="H791" s="33" t="s">
        <v>3272</v>
      </c>
      <c r="I791" s="33">
        <v>1</v>
      </c>
      <c r="J791" s="33" t="s">
        <v>3272</v>
      </c>
      <c r="K791" s="33">
        <v>2019</v>
      </c>
      <c r="L791" s="33">
        <v>47</v>
      </c>
      <c r="M791" s="33">
        <v>4336</v>
      </c>
      <c r="N791" s="33" t="s">
        <v>3278</v>
      </c>
      <c r="O791" s="33">
        <v>932</v>
      </c>
      <c r="P791" s="33" t="s">
        <v>3278</v>
      </c>
      <c r="Q791" s="33">
        <v>222</v>
      </c>
      <c r="R791" s="33" t="s">
        <v>3278</v>
      </c>
    </row>
    <row r="792" spans="1:18" x14ac:dyDescent="0.2">
      <c r="A792" s="33" t="s">
        <v>4034</v>
      </c>
      <c r="B792" s="33" t="s">
        <v>4035</v>
      </c>
      <c r="C792" s="33" t="str">
        <f>LEFT(B792,FIND(",",B792,1)-1)</f>
        <v>McLean County</v>
      </c>
      <c r="D792" s="33" t="str">
        <f>RIGHT(B792,LEN(B792)-(FIND(",",B792,1)+1))</f>
        <v>Illinois</v>
      </c>
      <c r="E792" s="33">
        <v>45391</v>
      </c>
      <c r="F792" s="33" t="s">
        <v>3276</v>
      </c>
      <c r="G792" s="33">
        <v>1</v>
      </c>
      <c r="H792" s="33" t="s">
        <v>3272</v>
      </c>
      <c r="I792" s="33">
        <v>1</v>
      </c>
      <c r="J792" s="33" t="s">
        <v>3272</v>
      </c>
      <c r="K792" s="33">
        <v>2019</v>
      </c>
      <c r="L792" s="33">
        <v>4</v>
      </c>
      <c r="M792" s="33">
        <v>1310</v>
      </c>
      <c r="N792" s="33" t="s">
        <v>3273</v>
      </c>
      <c r="O792" s="33">
        <v>337</v>
      </c>
      <c r="P792" s="33" t="s">
        <v>3273</v>
      </c>
      <c r="Q792" s="33">
        <v>53</v>
      </c>
      <c r="R792" s="33" t="s">
        <v>3277</v>
      </c>
    </row>
    <row r="793" spans="1:18" x14ac:dyDescent="0.2">
      <c r="A793" s="33" t="s">
        <v>4034</v>
      </c>
      <c r="B793" s="33" t="s">
        <v>4035</v>
      </c>
      <c r="C793" s="33" t="str">
        <f>LEFT(B793,FIND(",",B793,1)-1)</f>
        <v>McLean County</v>
      </c>
      <c r="D793" s="33" t="str">
        <f>RIGHT(B793,LEN(B793)-(FIND(",",B793,1)+1))</f>
        <v>Illinois</v>
      </c>
      <c r="E793" s="33">
        <v>54194</v>
      </c>
      <c r="F793" s="33" t="s">
        <v>3271</v>
      </c>
      <c r="G793" s="33">
        <v>1</v>
      </c>
      <c r="H793" s="33" t="s">
        <v>3272</v>
      </c>
      <c r="I793" s="33">
        <v>1</v>
      </c>
      <c r="J793" s="33" t="s">
        <v>3272</v>
      </c>
      <c r="K793" s="33">
        <v>2019</v>
      </c>
      <c r="L793" s="33">
        <v>16</v>
      </c>
      <c r="M793" s="33">
        <v>9116</v>
      </c>
      <c r="N793" s="33" t="s">
        <v>3278</v>
      </c>
      <c r="O793" s="33">
        <v>1991</v>
      </c>
      <c r="P793" s="33" t="s">
        <v>3278</v>
      </c>
      <c r="Q793" s="33">
        <v>249</v>
      </c>
      <c r="R793" s="33" t="s">
        <v>3278</v>
      </c>
    </row>
    <row r="794" spans="1:18" x14ac:dyDescent="0.2">
      <c r="A794" s="33" t="s">
        <v>4034</v>
      </c>
      <c r="B794" s="33" t="s">
        <v>4035</v>
      </c>
      <c r="C794" s="33" t="str">
        <f>LEFT(B794,FIND(",",B794,1)-1)</f>
        <v>McLean County</v>
      </c>
      <c r="D794" s="33" t="str">
        <f>RIGHT(B794,LEN(B794)-(FIND(",",B794,1)+1))</f>
        <v>Illinois</v>
      </c>
      <c r="E794" s="33">
        <v>81291</v>
      </c>
      <c r="F794" s="33" t="s">
        <v>3279</v>
      </c>
      <c r="G794" s="33">
        <v>1</v>
      </c>
      <c r="H794" s="33" t="s">
        <v>3272</v>
      </c>
      <c r="I794" s="33">
        <v>1</v>
      </c>
      <c r="J794" s="33" t="s">
        <v>3272</v>
      </c>
      <c r="K794" s="33">
        <v>2019</v>
      </c>
      <c r="L794" s="33">
        <v>15</v>
      </c>
      <c r="M794" s="33">
        <v>2138</v>
      </c>
      <c r="N794" s="33" t="s">
        <v>3278</v>
      </c>
      <c r="O794" s="33">
        <v>487</v>
      </c>
      <c r="P794" s="33" t="s">
        <v>3273</v>
      </c>
      <c r="Q794" s="33">
        <v>108</v>
      </c>
      <c r="R794" s="33" t="s">
        <v>3273</v>
      </c>
    </row>
    <row r="795" spans="1:18" x14ac:dyDescent="0.2">
      <c r="A795" s="33" t="s">
        <v>4036</v>
      </c>
      <c r="B795" s="33" t="s">
        <v>4037</v>
      </c>
      <c r="C795" s="33" t="str">
        <f>LEFT(B795,FIND(",",B795,1)-1)</f>
        <v>Macon County</v>
      </c>
      <c r="D795" s="33" t="str">
        <f>RIGHT(B795,LEN(B795)-(FIND(",",B795,1)+1))</f>
        <v>Illinois</v>
      </c>
      <c r="E795" s="33">
        <v>45391</v>
      </c>
      <c r="F795" s="33" t="s">
        <v>3276</v>
      </c>
      <c r="G795" s="33">
        <v>1</v>
      </c>
      <c r="H795" s="33" t="s">
        <v>3272</v>
      </c>
      <c r="I795" s="33">
        <v>1</v>
      </c>
      <c r="J795" s="33" t="s">
        <v>3272</v>
      </c>
      <c r="K795" s="33">
        <v>2019</v>
      </c>
      <c r="L795" s="33">
        <v>3</v>
      </c>
      <c r="M795" s="33">
        <v>662</v>
      </c>
      <c r="N795" s="33" t="s">
        <v>3277</v>
      </c>
      <c r="O795" s="33">
        <v>155</v>
      </c>
      <c r="P795" s="33" t="s">
        <v>3277</v>
      </c>
      <c r="Q795" s="33">
        <v>30</v>
      </c>
      <c r="R795" s="33" t="s">
        <v>3277</v>
      </c>
    </row>
    <row r="796" spans="1:18" x14ac:dyDescent="0.2">
      <c r="A796" s="33" t="s">
        <v>4036</v>
      </c>
      <c r="B796" s="33" t="s">
        <v>4037</v>
      </c>
      <c r="C796" s="33" t="str">
        <f>LEFT(B796,FIND(",",B796,1)-1)</f>
        <v>Macon County</v>
      </c>
      <c r="D796" s="33" t="str">
        <f>RIGHT(B796,LEN(B796)-(FIND(",",B796,1)+1))</f>
        <v>Illinois</v>
      </c>
      <c r="E796" s="33">
        <v>54194</v>
      </c>
      <c r="F796" s="33" t="s">
        <v>3271</v>
      </c>
      <c r="G796" s="33">
        <v>1</v>
      </c>
      <c r="H796" s="33" t="s">
        <v>3272</v>
      </c>
      <c r="I796" s="33">
        <v>1</v>
      </c>
      <c r="J796" s="33" t="s">
        <v>3272</v>
      </c>
      <c r="K796" s="33">
        <v>2019</v>
      </c>
      <c r="L796" s="33">
        <v>11</v>
      </c>
      <c r="M796" s="33">
        <v>3807</v>
      </c>
      <c r="N796" s="33" t="s">
        <v>3273</v>
      </c>
      <c r="O796" s="33">
        <v>900</v>
      </c>
      <c r="P796" s="33" t="s">
        <v>3273</v>
      </c>
      <c r="Q796" s="33">
        <v>113</v>
      </c>
      <c r="R796" s="33" t="s">
        <v>3273</v>
      </c>
    </row>
    <row r="797" spans="1:18" x14ac:dyDescent="0.2">
      <c r="A797" s="33" t="s">
        <v>4036</v>
      </c>
      <c r="B797" s="33" t="s">
        <v>4037</v>
      </c>
      <c r="C797" s="33" t="str">
        <f>LEFT(B797,FIND(",",B797,1)-1)</f>
        <v>Macon County</v>
      </c>
      <c r="D797" s="33" t="str">
        <f>RIGHT(B797,LEN(B797)-(FIND(",",B797,1)+1))</f>
        <v>Illinois</v>
      </c>
      <c r="E797" s="33">
        <v>81291</v>
      </c>
      <c r="F797" s="33" t="s">
        <v>3279</v>
      </c>
      <c r="G797" s="33">
        <v>1</v>
      </c>
      <c r="H797" s="33" t="s">
        <v>3272</v>
      </c>
      <c r="I797" s="33">
        <v>1</v>
      </c>
      <c r="J797" s="33" t="s">
        <v>3272</v>
      </c>
      <c r="K797" s="33">
        <v>2019</v>
      </c>
      <c r="L797" s="33">
        <v>6</v>
      </c>
      <c r="M797" s="33">
        <v>682</v>
      </c>
      <c r="N797" s="33" t="s">
        <v>3273</v>
      </c>
      <c r="O797" s="33">
        <v>146</v>
      </c>
      <c r="P797" s="33" t="s">
        <v>3273</v>
      </c>
      <c r="Q797" s="33">
        <v>39</v>
      </c>
      <c r="R797" s="33" t="s">
        <v>3277</v>
      </c>
    </row>
    <row r="798" spans="1:18" x14ac:dyDescent="0.2">
      <c r="A798" s="33" t="s">
        <v>4038</v>
      </c>
      <c r="B798" s="33" t="s">
        <v>4039</v>
      </c>
      <c r="C798" s="33" t="str">
        <f>LEFT(B798,FIND(",",B798,1)-1)</f>
        <v>Macoupin County</v>
      </c>
      <c r="D798" s="33" t="str">
        <f>RIGHT(B798,LEN(B798)-(FIND(",",B798,1)+1))</f>
        <v>Illinois</v>
      </c>
      <c r="E798" s="33">
        <v>81291</v>
      </c>
      <c r="F798" s="33" t="s">
        <v>3279</v>
      </c>
      <c r="G798" s="33">
        <v>1</v>
      </c>
      <c r="H798" s="33" t="s">
        <v>3272</v>
      </c>
      <c r="I798" s="33">
        <v>1</v>
      </c>
      <c r="J798" s="33" t="s">
        <v>3272</v>
      </c>
      <c r="K798" s="33">
        <v>2019</v>
      </c>
      <c r="L798" s="33">
        <v>4</v>
      </c>
      <c r="M798" s="33">
        <v>214</v>
      </c>
      <c r="N798" s="33" t="s">
        <v>3273</v>
      </c>
      <c r="O798" s="33">
        <v>50</v>
      </c>
      <c r="P798" s="33" t="s">
        <v>3277</v>
      </c>
      <c r="Q798" s="33">
        <v>21</v>
      </c>
      <c r="R798" s="33" t="s">
        <v>3277</v>
      </c>
    </row>
    <row r="799" spans="1:18" x14ac:dyDescent="0.2">
      <c r="A799" s="33" t="s">
        <v>4040</v>
      </c>
      <c r="B799" s="33" t="s">
        <v>4041</v>
      </c>
      <c r="C799" s="33" t="str">
        <f>LEFT(B799,FIND(",",B799,1)-1)</f>
        <v>Madison County</v>
      </c>
      <c r="D799" s="33" t="str">
        <f>RIGHT(B799,LEN(B799)-(FIND(",",B799,1)+1))</f>
        <v>Illinois</v>
      </c>
      <c r="E799" s="33">
        <v>45391</v>
      </c>
      <c r="F799" s="33" t="s">
        <v>3276</v>
      </c>
      <c r="G799" s="33">
        <v>1</v>
      </c>
      <c r="H799" s="33" t="s">
        <v>3272</v>
      </c>
      <c r="I799" s="33">
        <v>1</v>
      </c>
      <c r="J799" s="33" t="s">
        <v>3272</v>
      </c>
      <c r="K799" s="33">
        <v>2019</v>
      </c>
      <c r="L799" s="33">
        <v>5</v>
      </c>
      <c r="M799" s="33">
        <v>1672</v>
      </c>
      <c r="N799" s="33" t="s">
        <v>3277</v>
      </c>
      <c r="O799" s="33">
        <v>419</v>
      </c>
      <c r="P799" s="33" t="s">
        <v>3277</v>
      </c>
      <c r="Q799" s="33">
        <v>70</v>
      </c>
      <c r="R799" s="33" t="s">
        <v>3277</v>
      </c>
    </row>
    <row r="800" spans="1:18" x14ac:dyDescent="0.2">
      <c r="A800" s="33" t="s">
        <v>4040</v>
      </c>
      <c r="B800" s="33" t="s">
        <v>4041</v>
      </c>
      <c r="C800" s="33" t="str">
        <f>LEFT(B800,FIND(",",B800,1)-1)</f>
        <v>Madison County</v>
      </c>
      <c r="D800" s="33" t="str">
        <f>RIGHT(B800,LEN(B800)-(FIND(",",B800,1)+1))</f>
        <v>Illinois</v>
      </c>
      <c r="E800" s="33">
        <v>54194</v>
      </c>
      <c r="F800" s="33" t="s">
        <v>3271</v>
      </c>
      <c r="G800" s="33">
        <v>1</v>
      </c>
      <c r="H800" s="33" t="s">
        <v>3272</v>
      </c>
      <c r="I800" s="33">
        <v>1</v>
      </c>
      <c r="J800" s="33" t="s">
        <v>3272</v>
      </c>
      <c r="K800" s="33">
        <v>2019</v>
      </c>
      <c r="L800" s="33">
        <v>28</v>
      </c>
      <c r="M800" s="33">
        <v>13113</v>
      </c>
      <c r="N800" s="33" t="s">
        <v>3278</v>
      </c>
      <c r="O800" s="33">
        <v>2938</v>
      </c>
      <c r="P800" s="33" t="s">
        <v>3278</v>
      </c>
      <c r="Q800" s="33">
        <v>378</v>
      </c>
      <c r="R800" s="33" t="s">
        <v>3278</v>
      </c>
    </row>
    <row r="801" spans="1:18" x14ac:dyDescent="0.2">
      <c r="A801" s="33" t="s">
        <v>4040</v>
      </c>
      <c r="B801" s="33" t="s">
        <v>4041</v>
      </c>
      <c r="C801" s="33" t="str">
        <f>LEFT(B801,FIND(",",B801,1)-1)</f>
        <v>Madison County</v>
      </c>
      <c r="D801" s="33" t="str">
        <f>RIGHT(B801,LEN(B801)-(FIND(",",B801,1)+1))</f>
        <v>Illinois</v>
      </c>
      <c r="E801" s="33">
        <v>81291</v>
      </c>
      <c r="F801" s="33" t="s">
        <v>3279</v>
      </c>
      <c r="G801" s="33">
        <v>1</v>
      </c>
      <c r="H801" s="33" t="s">
        <v>3272</v>
      </c>
      <c r="I801" s="33">
        <v>1</v>
      </c>
      <c r="J801" s="33" t="s">
        <v>3272</v>
      </c>
      <c r="K801" s="33">
        <v>2019</v>
      </c>
      <c r="L801" s="33">
        <v>23</v>
      </c>
      <c r="M801" s="33">
        <v>2716</v>
      </c>
      <c r="N801" s="33" t="s">
        <v>3278</v>
      </c>
      <c r="O801" s="33">
        <v>655</v>
      </c>
      <c r="P801" s="33" t="s">
        <v>3278</v>
      </c>
      <c r="Q801" s="33">
        <v>162</v>
      </c>
      <c r="R801" s="33" t="s">
        <v>3278</v>
      </c>
    </row>
    <row r="802" spans="1:18" x14ac:dyDescent="0.2">
      <c r="A802" s="33" t="s">
        <v>4042</v>
      </c>
      <c r="B802" s="33" t="s">
        <v>4043</v>
      </c>
      <c r="C802" s="33" t="str">
        <f>LEFT(B802,FIND(",",B802,1)-1)</f>
        <v>Marion County</v>
      </c>
      <c r="D802" s="33" t="str">
        <f>RIGHT(B802,LEN(B802)-(FIND(",",B802,1)+1))</f>
        <v>Illinois</v>
      </c>
      <c r="E802" s="33">
        <v>54194</v>
      </c>
      <c r="F802" s="33" t="s">
        <v>3271</v>
      </c>
      <c r="G802" s="33">
        <v>1</v>
      </c>
      <c r="H802" s="33" t="s">
        <v>3272</v>
      </c>
      <c r="I802" s="33">
        <v>1</v>
      </c>
      <c r="J802" s="33" t="s">
        <v>3272</v>
      </c>
      <c r="K802" s="33">
        <v>2019</v>
      </c>
      <c r="L802" s="33">
        <v>5</v>
      </c>
      <c r="M802" s="33">
        <v>607</v>
      </c>
      <c r="N802" s="33" t="s">
        <v>3278</v>
      </c>
      <c r="O802" s="33">
        <v>118</v>
      </c>
      <c r="P802" s="33" t="s">
        <v>3278</v>
      </c>
      <c r="Q802" s="33">
        <v>20</v>
      </c>
      <c r="R802" s="33" t="s">
        <v>3273</v>
      </c>
    </row>
    <row r="803" spans="1:18" x14ac:dyDescent="0.2">
      <c r="A803" s="33" t="s">
        <v>4044</v>
      </c>
      <c r="B803" s="33" t="s">
        <v>4045</v>
      </c>
      <c r="C803" s="33" t="str">
        <f>LEFT(B803,FIND(",",B803,1)-1)</f>
        <v>Mercer County</v>
      </c>
      <c r="D803" s="33" t="str">
        <f>RIGHT(B803,LEN(B803)-(FIND(",",B803,1)+1))</f>
        <v>Illinois</v>
      </c>
      <c r="E803" s="33">
        <v>54194</v>
      </c>
      <c r="F803" s="33" t="s">
        <v>3271</v>
      </c>
      <c r="G803" s="33">
        <v>1</v>
      </c>
      <c r="H803" s="33" t="s">
        <v>3272</v>
      </c>
      <c r="I803" s="33">
        <v>1</v>
      </c>
      <c r="J803" s="33" t="s">
        <v>3272</v>
      </c>
      <c r="K803" s="33">
        <v>2019</v>
      </c>
      <c r="L803" s="33">
        <v>3</v>
      </c>
      <c r="M803" s="33">
        <v>425</v>
      </c>
      <c r="N803" s="33" t="s">
        <v>3278</v>
      </c>
      <c r="O803" s="33">
        <v>96</v>
      </c>
      <c r="P803" s="33" t="s">
        <v>3273</v>
      </c>
      <c r="Q803" s="33">
        <v>20</v>
      </c>
      <c r="R803" s="33" t="s">
        <v>3273</v>
      </c>
    </row>
    <row r="804" spans="1:18" x14ac:dyDescent="0.2">
      <c r="A804" s="33" t="s">
        <v>4046</v>
      </c>
      <c r="B804" s="33" t="s">
        <v>4047</v>
      </c>
      <c r="C804" s="33" t="str">
        <f>LEFT(B804,FIND(",",B804,1)-1)</f>
        <v>Monroe County</v>
      </c>
      <c r="D804" s="33" t="str">
        <f>RIGHT(B804,LEN(B804)-(FIND(",",B804,1)+1))</f>
        <v>Illinois</v>
      </c>
      <c r="E804" s="33">
        <v>54194</v>
      </c>
      <c r="F804" s="33" t="s">
        <v>3271</v>
      </c>
      <c r="G804" s="33">
        <v>1</v>
      </c>
      <c r="H804" s="33" t="s">
        <v>3272</v>
      </c>
      <c r="I804" s="33">
        <v>1</v>
      </c>
      <c r="J804" s="33" t="s">
        <v>3272</v>
      </c>
      <c r="K804" s="33">
        <v>2019</v>
      </c>
      <c r="L804" s="33">
        <v>5</v>
      </c>
      <c r="M804" s="33">
        <v>2323</v>
      </c>
      <c r="N804" s="33" t="s">
        <v>3278</v>
      </c>
      <c r="O804" s="33">
        <v>512</v>
      </c>
      <c r="P804" s="33" t="s">
        <v>3278</v>
      </c>
      <c r="Q804" s="33">
        <v>69</v>
      </c>
      <c r="R804" s="33" t="s">
        <v>3278</v>
      </c>
    </row>
    <row r="805" spans="1:18" x14ac:dyDescent="0.2">
      <c r="A805" s="33" t="s">
        <v>4048</v>
      </c>
      <c r="B805" s="33" t="s">
        <v>4049</v>
      </c>
      <c r="C805" s="33" t="str">
        <f>LEFT(B805,FIND(",",B805,1)-1)</f>
        <v>Montgomery County</v>
      </c>
      <c r="D805" s="33" t="str">
        <f>RIGHT(B805,LEN(B805)-(FIND(",",B805,1)+1))</f>
        <v>Illinois</v>
      </c>
      <c r="E805" s="33">
        <v>54194</v>
      </c>
      <c r="F805" s="33" t="s">
        <v>3271</v>
      </c>
      <c r="G805" s="33">
        <v>1</v>
      </c>
      <c r="H805" s="33" t="s">
        <v>3272</v>
      </c>
      <c r="I805" s="33">
        <v>1</v>
      </c>
      <c r="J805" s="33" t="s">
        <v>3272</v>
      </c>
      <c r="K805" s="33">
        <v>2019</v>
      </c>
      <c r="L805" s="33">
        <v>4</v>
      </c>
      <c r="M805" s="33">
        <v>895</v>
      </c>
      <c r="N805" s="33" t="s">
        <v>3278</v>
      </c>
      <c r="O805" s="33">
        <v>198</v>
      </c>
      <c r="P805" s="33" t="s">
        <v>3273</v>
      </c>
      <c r="Q805" s="33">
        <v>31</v>
      </c>
      <c r="R805" s="33" t="s">
        <v>3277</v>
      </c>
    </row>
    <row r="806" spans="1:18" x14ac:dyDescent="0.2">
      <c r="A806" s="33" t="s">
        <v>4050</v>
      </c>
      <c r="B806" s="33" t="s">
        <v>4051</v>
      </c>
      <c r="C806" s="33" t="str">
        <f>LEFT(B806,FIND(",",B806,1)-1)</f>
        <v>Morgan County</v>
      </c>
      <c r="D806" s="33" t="str">
        <f>RIGHT(B806,LEN(B806)-(FIND(",",B806,1)+1))</f>
        <v>Illinois</v>
      </c>
      <c r="E806" s="33">
        <v>54194</v>
      </c>
      <c r="F806" s="33" t="s">
        <v>3271</v>
      </c>
      <c r="G806" s="33">
        <v>1</v>
      </c>
      <c r="H806" s="33" t="s">
        <v>3272</v>
      </c>
      <c r="I806" s="33">
        <v>1</v>
      </c>
      <c r="J806" s="33" t="s">
        <v>3272</v>
      </c>
      <c r="K806" s="33">
        <v>2019</v>
      </c>
      <c r="L806" s="33">
        <v>4</v>
      </c>
      <c r="M806" s="33">
        <v>741</v>
      </c>
      <c r="N806" s="33" t="s">
        <v>3278</v>
      </c>
      <c r="O806" s="33">
        <v>169</v>
      </c>
      <c r="P806" s="33" t="s">
        <v>3278</v>
      </c>
      <c r="Q806" s="33">
        <v>21</v>
      </c>
      <c r="R806" s="33" t="s">
        <v>3277</v>
      </c>
    </row>
    <row r="807" spans="1:18" x14ac:dyDescent="0.2">
      <c r="A807" s="33" t="s">
        <v>4052</v>
      </c>
      <c r="B807" s="33" t="s">
        <v>4053</v>
      </c>
      <c r="C807" s="33" t="str">
        <f>LEFT(B807,FIND(",",B807,1)-1)</f>
        <v>Ogle County</v>
      </c>
      <c r="D807" s="33" t="str">
        <f>RIGHT(B807,LEN(B807)-(FIND(",",B807,1)+1))</f>
        <v>Illinois</v>
      </c>
      <c r="E807" s="33">
        <v>54194</v>
      </c>
      <c r="F807" s="33" t="s">
        <v>3271</v>
      </c>
      <c r="G807" s="33">
        <v>1</v>
      </c>
      <c r="H807" s="33" t="s">
        <v>3272</v>
      </c>
      <c r="I807" s="33">
        <v>1</v>
      </c>
      <c r="J807" s="33" t="s">
        <v>3272</v>
      </c>
      <c r="K807" s="33">
        <v>2019</v>
      </c>
      <c r="L807" s="33">
        <v>6</v>
      </c>
      <c r="M807" s="33">
        <v>2289</v>
      </c>
      <c r="N807" s="33" t="s">
        <v>3278</v>
      </c>
      <c r="O807" s="33">
        <v>501</v>
      </c>
      <c r="P807" s="33" t="s">
        <v>3278</v>
      </c>
      <c r="Q807" s="33">
        <v>62</v>
      </c>
      <c r="R807" s="33" t="s">
        <v>3278</v>
      </c>
    </row>
    <row r="808" spans="1:18" x14ac:dyDescent="0.2">
      <c r="A808" s="33" t="s">
        <v>4054</v>
      </c>
      <c r="B808" s="33" t="s">
        <v>4055</v>
      </c>
      <c r="C808" s="33" t="str">
        <f>LEFT(B808,FIND(",",B808,1)-1)</f>
        <v>Peoria County</v>
      </c>
      <c r="D808" s="33" t="str">
        <f>RIGHT(B808,LEN(B808)-(FIND(",",B808,1)+1))</f>
        <v>Illinois</v>
      </c>
      <c r="E808" s="33">
        <v>45391</v>
      </c>
      <c r="F808" s="33" t="s">
        <v>3276</v>
      </c>
      <c r="G808" s="33">
        <v>1</v>
      </c>
      <c r="H808" s="33" t="s">
        <v>3272</v>
      </c>
      <c r="I808" s="33">
        <v>1</v>
      </c>
      <c r="J808" s="33" t="s">
        <v>3272</v>
      </c>
      <c r="K808" s="33">
        <v>2019</v>
      </c>
      <c r="L808" s="33">
        <v>4</v>
      </c>
      <c r="M808" s="33">
        <v>1357</v>
      </c>
      <c r="N808" s="33" t="s">
        <v>3273</v>
      </c>
      <c r="O808" s="33">
        <v>312</v>
      </c>
      <c r="P808" s="33" t="s">
        <v>3273</v>
      </c>
      <c r="Q808" s="33">
        <v>53</v>
      </c>
      <c r="R808" s="33" t="s">
        <v>3273</v>
      </c>
    </row>
    <row r="809" spans="1:18" x14ac:dyDescent="0.2">
      <c r="A809" s="33" t="s">
        <v>4054</v>
      </c>
      <c r="B809" s="33" t="s">
        <v>4055</v>
      </c>
      <c r="C809" s="33" t="str">
        <f>LEFT(B809,FIND(",",B809,1)-1)</f>
        <v>Peoria County</v>
      </c>
      <c r="D809" s="33" t="str">
        <f>RIGHT(B809,LEN(B809)-(FIND(",",B809,1)+1))</f>
        <v>Illinois</v>
      </c>
      <c r="E809" s="33">
        <v>54194</v>
      </c>
      <c r="F809" s="33" t="s">
        <v>3271</v>
      </c>
      <c r="G809" s="33">
        <v>1</v>
      </c>
      <c r="H809" s="33" t="s">
        <v>3272</v>
      </c>
      <c r="I809" s="33">
        <v>1</v>
      </c>
      <c r="J809" s="33" t="s">
        <v>3272</v>
      </c>
      <c r="K809" s="33">
        <v>2019</v>
      </c>
      <c r="L809" s="33">
        <v>21</v>
      </c>
      <c r="M809" s="33">
        <v>11397</v>
      </c>
      <c r="N809" s="33" t="s">
        <v>3278</v>
      </c>
      <c r="O809" s="33">
        <v>2340</v>
      </c>
      <c r="P809" s="33" t="s">
        <v>3278</v>
      </c>
      <c r="Q809" s="33">
        <v>290</v>
      </c>
      <c r="R809" s="33" t="s">
        <v>3278</v>
      </c>
    </row>
    <row r="810" spans="1:18" x14ac:dyDescent="0.2">
      <c r="A810" s="33" t="s">
        <v>4054</v>
      </c>
      <c r="B810" s="33" t="s">
        <v>4055</v>
      </c>
      <c r="C810" s="33" t="str">
        <f>LEFT(B810,FIND(",",B810,1)-1)</f>
        <v>Peoria County</v>
      </c>
      <c r="D810" s="33" t="str">
        <f>RIGHT(B810,LEN(B810)-(FIND(",",B810,1)+1))</f>
        <v>Illinois</v>
      </c>
      <c r="E810" s="33">
        <v>81291</v>
      </c>
      <c r="F810" s="33" t="s">
        <v>3279</v>
      </c>
      <c r="G810" s="33">
        <v>1</v>
      </c>
      <c r="H810" s="33" t="s">
        <v>3272</v>
      </c>
      <c r="I810" s="33">
        <v>1</v>
      </c>
      <c r="J810" s="33" t="s">
        <v>3272</v>
      </c>
      <c r="K810" s="33">
        <v>2019</v>
      </c>
      <c r="L810" s="33">
        <v>6</v>
      </c>
      <c r="M810" s="33">
        <v>471</v>
      </c>
      <c r="N810" s="33" t="s">
        <v>3273</v>
      </c>
      <c r="O810" s="33">
        <v>108</v>
      </c>
      <c r="P810" s="33" t="s">
        <v>3277</v>
      </c>
      <c r="Q810" s="33">
        <v>32</v>
      </c>
      <c r="R810" s="33" t="s">
        <v>3277</v>
      </c>
    </row>
    <row r="811" spans="1:18" x14ac:dyDescent="0.2">
      <c r="A811" s="33" t="s">
        <v>4056</v>
      </c>
      <c r="B811" s="33" t="s">
        <v>4057</v>
      </c>
      <c r="C811" s="33" t="str">
        <f>LEFT(B811,FIND(",",B811,1)-1)</f>
        <v>Piatt County</v>
      </c>
      <c r="D811" s="33" t="str">
        <f>RIGHT(B811,LEN(B811)-(FIND(",",B811,1)+1))</f>
        <v>Illinois</v>
      </c>
      <c r="E811" s="33">
        <v>54194</v>
      </c>
      <c r="F811" s="33" t="s">
        <v>3271</v>
      </c>
      <c r="G811" s="33">
        <v>1</v>
      </c>
      <c r="H811" s="33" t="s">
        <v>3272</v>
      </c>
      <c r="I811" s="33">
        <v>1</v>
      </c>
      <c r="J811" s="33" t="s">
        <v>3272</v>
      </c>
      <c r="K811" s="33">
        <v>2019</v>
      </c>
      <c r="L811" s="33">
        <v>3</v>
      </c>
      <c r="M811" s="33">
        <v>1213</v>
      </c>
      <c r="N811" s="33" t="s">
        <v>3278</v>
      </c>
      <c r="O811" s="33">
        <v>254</v>
      </c>
      <c r="P811" s="33" t="s">
        <v>3273</v>
      </c>
      <c r="Q811" s="33">
        <v>21</v>
      </c>
      <c r="R811" s="33" t="s">
        <v>3278</v>
      </c>
    </row>
    <row r="812" spans="1:18" x14ac:dyDescent="0.2">
      <c r="A812" s="33" t="s">
        <v>4058</v>
      </c>
      <c r="B812" s="33" t="s">
        <v>4059</v>
      </c>
      <c r="C812" s="33" t="str">
        <f>LEFT(B812,FIND(",",B812,1)-1)</f>
        <v>Pike County</v>
      </c>
      <c r="D812" s="33" t="str">
        <f>RIGHT(B812,LEN(B812)-(FIND(",",B812,1)+1))</f>
        <v>Illinois</v>
      </c>
      <c r="E812" s="33">
        <v>54194</v>
      </c>
      <c r="F812" s="33" t="s">
        <v>3271</v>
      </c>
      <c r="G812" s="33">
        <v>1</v>
      </c>
      <c r="H812" s="33" t="s">
        <v>3272</v>
      </c>
      <c r="I812" s="33">
        <v>1</v>
      </c>
      <c r="J812" s="33" t="s">
        <v>3272</v>
      </c>
      <c r="K812" s="33">
        <v>2019</v>
      </c>
      <c r="L812" s="33">
        <v>3</v>
      </c>
      <c r="M812" s="33">
        <v>831</v>
      </c>
      <c r="N812" s="33" t="s">
        <v>3278</v>
      </c>
      <c r="O812" s="33">
        <v>111</v>
      </c>
      <c r="P812" s="33" t="s">
        <v>3277</v>
      </c>
      <c r="Q812" s="33">
        <v>14</v>
      </c>
      <c r="R812" s="33" t="s">
        <v>3277</v>
      </c>
    </row>
    <row r="813" spans="1:18" x14ac:dyDescent="0.2">
      <c r="A813" s="33" t="s">
        <v>4060</v>
      </c>
      <c r="B813" s="33" t="s">
        <v>4061</v>
      </c>
      <c r="C813" s="33" t="str">
        <f>LEFT(B813,FIND(",",B813,1)-1)</f>
        <v>Randolph County</v>
      </c>
      <c r="D813" s="33" t="str">
        <f>RIGHT(B813,LEN(B813)-(FIND(",",B813,1)+1))</f>
        <v>Illinois</v>
      </c>
      <c r="E813" s="33">
        <v>54194</v>
      </c>
      <c r="F813" s="33" t="s">
        <v>3271</v>
      </c>
      <c r="G813" s="33">
        <v>1</v>
      </c>
      <c r="H813" s="33" t="s">
        <v>3272</v>
      </c>
      <c r="I813" s="33">
        <v>1</v>
      </c>
      <c r="J813" s="33" t="s">
        <v>3272</v>
      </c>
      <c r="K813" s="33">
        <v>2019</v>
      </c>
      <c r="L813" s="33">
        <v>3</v>
      </c>
      <c r="M813" s="33">
        <v>1065</v>
      </c>
      <c r="N813" s="33" t="s">
        <v>3273</v>
      </c>
      <c r="O813" s="33">
        <v>229</v>
      </c>
      <c r="P813" s="33" t="s">
        <v>3273</v>
      </c>
      <c r="Q813" s="33">
        <v>25</v>
      </c>
      <c r="R813" s="33" t="s">
        <v>3278</v>
      </c>
    </row>
    <row r="814" spans="1:18" x14ac:dyDescent="0.2">
      <c r="A814" s="33" t="s">
        <v>4062</v>
      </c>
      <c r="B814" s="33" t="s">
        <v>4063</v>
      </c>
      <c r="C814" s="33" t="str">
        <f>LEFT(B814,FIND(",",B814,1)-1)</f>
        <v>Richland County</v>
      </c>
      <c r="D814" s="33" t="str">
        <f>RIGHT(B814,LEN(B814)-(FIND(",",B814,1)+1))</f>
        <v>Illinois</v>
      </c>
      <c r="E814" s="33">
        <v>54194</v>
      </c>
      <c r="F814" s="33" t="s">
        <v>3271</v>
      </c>
      <c r="G814" s="33">
        <v>1</v>
      </c>
      <c r="H814" s="33" t="s">
        <v>3272</v>
      </c>
      <c r="I814" s="33">
        <v>1</v>
      </c>
      <c r="J814" s="33" t="s">
        <v>3272</v>
      </c>
      <c r="K814" s="33">
        <v>2019</v>
      </c>
      <c r="L814" s="33">
        <v>3</v>
      </c>
      <c r="M814" s="33">
        <v>423</v>
      </c>
      <c r="N814" s="33" t="s">
        <v>3273</v>
      </c>
      <c r="O814" s="33">
        <v>106</v>
      </c>
      <c r="P814" s="33" t="s">
        <v>3273</v>
      </c>
      <c r="Q814" s="33">
        <v>11</v>
      </c>
      <c r="R814" s="33" t="s">
        <v>3277</v>
      </c>
    </row>
    <row r="815" spans="1:18" x14ac:dyDescent="0.2">
      <c r="A815" s="33" t="s">
        <v>4064</v>
      </c>
      <c r="B815" s="33" t="s">
        <v>4065</v>
      </c>
      <c r="C815" s="33" t="str">
        <f>LEFT(B815,FIND(",",B815,1)-1)</f>
        <v>Rock Island County</v>
      </c>
      <c r="D815" s="33" t="str">
        <f>RIGHT(B815,LEN(B815)-(FIND(",",B815,1)+1))</f>
        <v>Illinois</v>
      </c>
      <c r="E815" s="33">
        <v>45391</v>
      </c>
      <c r="F815" s="33" t="s">
        <v>3276</v>
      </c>
      <c r="G815" s="33">
        <v>1</v>
      </c>
      <c r="H815" s="33" t="s">
        <v>3272</v>
      </c>
      <c r="I815" s="33">
        <v>1</v>
      </c>
      <c r="J815" s="33" t="s">
        <v>3272</v>
      </c>
      <c r="K815" s="33">
        <v>2019</v>
      </c>
      <c r="L815" s="33">
        <v>4</v>
      </c>
      <c r="M815" s="33">
        <v>1366</v>
      </c>
      <c r="N815" s="33" t="s">
        <v>3277</v>
      </c>
      <c r="O815" s="33">
        <v>323</v>
      </c>
      <c r="P815" s="33" t="s">
        <v>3277</v>
      </c>
      <c r="Q815" s="33">
        <v>66</v>
      </c>
      <c r="R815" s="33" t="s">
        <v>3277</v>
      </c>
    </row>
    <row r="816" spans="1:18" x14ac:dyDescent="0.2">
      <c r="A816" s="33" t="s">
        <v>4064</v>
      </c>
      <c r="B816" s="33" t="s">
        <v>4065</v>
      </c>
      <c r="C816" s="33" t="str">
        <f>LEFT(B816,FIND(",",B816,1)-1)</f>
        <v>Rock Island County</v>
      </c>
      <c r="D816" s="33" t="str">
        <f>RIGHT(B816,LEN(B816)-(FIND(",",B816,1)+1))</f>
        <v>Illinois</v>
      </c>
      <c r="E816" s="33">
        <v>54194</v>
      </c>
      <c r="F816" s="33" t="s">
        <v>3271</v>
      </c>
      <c r="G816" s="33">
        <v>1</v>
      </c>
      <c r="H816" s="33" t="s">
        <v>3272</v>
      </c>
      <c r="I816" s="33">
        <v>1</v>
      </c>
      <c r="J816" s="33" t="s">
        <v>3272</v>
      </c>
      <c r="K816" s="33">
        <v>2019</v>
      </c>
      <c r="L816" s="33">
        <v>11</v>
      </c>
      <c r="M816" s="33">
        <v>4517</v>
      </c>
      <c r="N816" s="33" t="s">
        <v>3278</v>
      </c>
      <c r="O816" s="33">
        <v>1007</v>
      </c>
      <c r="P816" s="33" t="s">
        <v>3278</v>
      </c>
      <c r="Q816" s="33">
        <v>151</v>
      </c>
      <c r="R816" s="33" t="s">
        <v>3273</v>
      </c>
    </row>
    <row r="817" spans="1:18" x14ac:dyDescent="0.2">
      <c r="A817" s="33" t="s">
        <v>4064</v>
      </c>
      <c r="B817" s="33" t="s">
        <v>4065</v>
      </c>
      <c r="C817" s="33" t="str">
        <f>LEFT(B817,FIND(",",B817,1)-1)</f>
        <v>Rock Island County</v>
      </c>
      <c r="D817" s="33" t="str">
        <f>RIGHT(B817,LEN(B817)-(FIND(",",B817,1)+1))</f>
        <v>Illinois</v>
      </c>
      <c r="E817" s="33">
        <v>81291</v>
      </c>
      <c r="F817" s="33" t="s">
        <v>3279</v>
      </c>
      <c r="G817" s="33">
        <v>1</v>
      </c>
      <c r="H817" s="33" t="s">
        <v>3272</v>
      </c>
      <c r="I817" s="33">
        <v>1</v>
      </c>
      <c r="J817" s="33" t="s">
        <v>3272</v>
      </c>
      <c r="K817" s="33">
        <v>2019</v>
      </c>
      <c r="L817" s="33">
        <v>10</v>
      </c>
      <c r="M817" s="33">
        <v>925</v>
      </c>
      <c r="N817" s="33" t="s">
        <v>3273</v>
      </c>
      <c r="O817" s="33">
        <v>239</v>
      </c>
      <c r="P817" s="33" t="s">
        <v>3273</v>
      </c>
      <c r="Q817" s="33">
        <v>57</v>
      </c>
      <c r="R817" s="33" t="s">
        <v>3278</v>
      </c>
    </row>
    <row r="818" spans="1:18" x14ac:dyDescent="0.2">
      <c r="A818" s="33" t="s">
        <v>4066</v>
      </c>
      <c r="B818" s="33" t="s">
        <v>4067</v>
      </c>
      <c r="C818" s="33" t="str">
        <f>LEFT(B818,FIND(",",B818,1)-1)</f>
        <v>St. Clair County</v>
      </c>
      <c r="D818" s="33" t="str">
        <f>RIGHT(B818,LEN(B818)-(FIND(",",B818,1)+1))</f>
        <v>Illinois</v>
      </c>
      <c r="E818" s="33">
        <v>45391</v>
      </c>
      <c r="F818" s="33" t="s">
        <v>3276</v>
      </c>
      <c r="G818" s="33">
        <v>1</v>
      </c>
      <c r="H818" s="33" t="s">
        <v>3272</v>
      </c>
      <c r="I818" s="33">
        <v>1</v>
      </c>
      <c r="J818" s="33" t="s">
        <v>3272</v>
      </c>
      <c r="K818" s="33">
        <v>2019</v>
      </c>
      <c r="L818" s="33">
        <v>6</v>
      </c>
      <c r="M818" s="33">
        <v>2409</v>
      </c>
      <c r="N818" s="33" t="s">
        <v>3273</v>
      </c>
      <c r="O818" s="33">
        <v>595</v>
      </c>
      <c r="P818" s="33" t="s">
        <v>3273</v>
      </c>
      <c r="Q818" s="33">
        <v>100</v>
      </c>
      <c r="R818" s="33" t="s">
        <v>3278</v>
      </c>
    </row>
    <row r="819" spans="1:18" x14ac:dyDescent="0.2">
      <c r="A819" s="33" t="s">
        <v>4066</v>
      </c>
      <c r="B819" s="33" t="s">
        <v>4067</v>
      </c>
      <c r="C819" s="33" t="str">
        <f>LEFT(B819,FIND(",",B819,1)-1)</f>
        <v>St. Clair County</v>
      </c>
      <c r="D819" s="33" t="str">
        <f>RIGHT(B819,LEN(B819)-(FIND(",",B819,1)+1))</f>
        <v>Illinois</v>
      </c>
      <c r="E819" s="33">
        <v>54194</v>
      </c>
      <c r="F819" s="33" t="s">
        <v>3271</v>
      </c>
      <c r="G819" s="33">
        <v>1</v>
      </c>
      <c r="H819" s="33" t="s">
        <v>3272</v>
      </c>
      <c r="I819" s="33">
        <v>1</v>
      </c>
      <c r="J819" s="33" t="s">
        <v>3272</v>
      </c>
      <c r="K819" s="33">
        <v>2019</v>
      </c>
      <c r="L819" s="33">
        <v>18</v>
      </c>
      <c r="M819" s="33">
        <v>8283</v>
      </c>
      <c r="N819" s="33" t="s">
        <v>3278</v>
      </c>
      <c r="O819" s="33">
        <v>1794</v>
      </c>
      <c r="P819" s="33" t="s">
        <v>3278</v>
      </c>
      <c r="Q819" s="33">
        <v>231</v>
      </c>
      <c r="R819" s="33" t="s">
        <v>3278</v>
      </c>
    </row>
    <row r="820" spans="1:18" x14ac:dyDescent="0.2">
      <c r="A820" s="33" t="s">
        <v>4066</v>
      </c>
      <c r="B820" s="33" t="s">
        <v>4067</v>
      </c>
      <c r="C820" s="33" t="str">
        <f>LEFT(B820,FIND(",",B820,1)-1)</f>
        <v>St. Clair County</v>
      </c>
      <c r="D820" s="33" t="str">
        <f>RIGHT(B820,LEN(B820)-(FIND(",",B820,1)+1))</f>
        <v>Illinois</v>
      </c>
      <c r="E820" s="33">
        <v>81291</v>
      </c>
      <c r="F820" s="33" t="s">
        <v>3279</v>
      </c>
      <c r="G820" s="33">
        <v>1</v>
      </c>
      <c r="H820" s="33" t="s">
        <v>3272</v>
      </c>
      <c r="I820" s="33">
        <v>1</v>
      </c>
      <c r="J820" s="33" t="s">
        <v>3272</v>
      </c>
      <c r="K820" s="33">
        <v>2019</v>
      </c>
      <c r="L820" s="33">
        <v>13</v>
      </c>
      <c r="M820" s="33">
        <v>2230</v>
      </c>
      <c r="N820" s="33" t="s">
        <v>3278</v>
      </c>
      <c r="O820" s="33">
        <v>428</v>
      </c>
      <c r="P820" s="33" t="s">
        <v>3278</v>
      </c>
      <c r="Q820" s="33">
        <v>96</v>
      </c>
      <c r="R820" s="33" t="s">
        <v>3278</v>
      </c>
    </row>
    <row r="821" spans="1:18" x14ac:dyDescent="0.2">
      <c r="A821" s="33" t="s">
        <v>4068</v>
      </c>
      <c r="B821" s="33" t="s">
        <v>4069</v>
      </c>
      <c r="C821" s="33" t="str">
        <f>LEFT(B821,FIND(",",B821,1)-1)</f>
        <v>Saline County</v>
      </c>
      <c r="D821" s="33" t="str">
        <f>RIGHT(B821,LEN(B821)-(FIND(",",B821,1)+1))</f>
        <v>Illinois</v>
      </c>
      <c r="E821" s="33">
        <v>54194</v>
      </c>
      <c r="F821" s="33" t="s">
        <v>3271</v>
      </c>
      <c r="G821" s="33">
        <v>1</v>
      </c>
      <c r="H821" s="33" t="s">
        <v>3272</v>
      </c>
      <c r="I821" s="33">
        <v>1</v>
      </c>
      <c r="J821" s="33" t="s">
        <v>3272</v>
      </c>
      <c r="K821" s="33">
        <v>2019</v>
      </c>
      <c r="L821" s="33">
        <v>4</v>
      </c>
      <c r="M821" s="33">
        <v>664</v>
      </c>
      <c r="N821" s="33" t="s">
        <v>3278</v>
      </c>
      <c r="O821" s="33">
        <v>152</v>
      </c>
      <c r="P821" s="33" t="s">
        <v>3278</v>
      </c>
      <c r="Q821" s="33">
        <v>26</v>
      </c>
      <c r="R821" s="33" t="s">
        <v>3278</v>
      </c>
    </row>
    <row r="822" spans="1:18" x14ac:dyDescent="0.2">
      <c r="A822" s="33" t="s">
        <v>4070</v>
      </c>
      <c r="B822" s="33" t="s">
        <v>4071</v>
      </c>
      <c r="C822" s="33" t="str">
        <f>LEFT(B822,FIND(",",B822,1)-1)</f>
        <v>Sangamon County</v>
      </c>
      <c r="D822" s="33" t="str">
        <f>RIGHT(B822,LEN(B822)-(FIND(",",B822,1)+1))</f>
        <v>Illinois</v>
      </c>
      <c r="E822" s="33">
        <v>45391</v>
      </c>
      <c r="F822" s="33" t="s">
        <v>3276</v>
      </c>
      <c r="G822" s="33">
        <v>1</v>
      </c>
      <c r="H822" s="33" t="s">
        <v>3272</v>
      </c>
      <c r="I822" s="33">
        <v>1</v>
      </c>
      <c r="J822" s="33" t="s">
        <v>3272</v>
      </c>
      <c r="K822" s="33">
        <v>2019</v>
      </c>
      <c r="L822" s="33">
        <v>6</v>
      </c>
      <c r="M822" s="33">
        <v>1382</v>
      </c>
      <c r="N822" s="33" t="s">
        <v>3273</v>
      </c>
      <c r="O822" s="33">
        <v>351</v>
      </c>
      <c r="P822" s="33" t="s">
        <v>3273</v>
      </c>
      <c r="Q822" s="33">
        <v>75</v>
      </c>
      <c r="R822" s="33" t="s">
        <v>3277</v>
      </c>
    </row>
    <row r="823" spans="1:18" x14ac:dyDescent="0.2">
      <c r="A823" s="33" t="s">
        <v>4070</v>
      </c>
      <c r="B823" s="33" t="s">
        <v>4071</v>
      </c>
      <c r="C823" s="33" t="str">
        <f>LEFT(B823,FIND(",",B823,1)-1)</f>
        <v>Sangamon County</v>
      </c>
      <c r="D823" s="33" t="str">
        <f>RIGHT(B823,LEN(B823)-(FIND(",",B823,1)+1))</f>
        <v>Illinois</v>
      </c>
      <c r="E823" s="33">
        <v>54194</v>
      </c>
      <c r="F823" s="33" t="s">
        <v>3271</v>
      </c>
      <c r="G823" s="33">
        <v>1</v>
      </c>
      <c r="H823" s="33" t="s">
        <v>3272</v>
      </c>
      <c r="I823" s="33">
        <v>1</v>
      </c>
      <c r="J823" s="33" t="s">
        <v>3272</v>
      </c>
      <c r="K823" s="33">
        <v>2019</v>
      </c>
      <c r="L823" s="33">
        <v>29</v>
      </c>
      <c r="M823" s="33">
        <v>10128</v>
      </c>
      <c r="N823" s="33" t="s">
        <v>3278</v>
      </c>
      <c r="O823" s="33">
        <v>2459</v>
      </c>
      <c r="P823" s="33" t="s">
        <v>3278</v>
      </c>
      <c r="Q823" s="33">
        <v>261</v>
      </c>
      <c r="R823" s="33" t="s">
        <v>3278</v>
      </c>
    </row>
    <row r="824" spans="1:18" x14ac:dyDescent="0.2">
      <c r="A824" s="33" t="s">
        <v>4070</v>
      </c>
      <c r="B824" s="33" t="s">
        <v>4071</v>
      </c>
      <c r="C824" s="33" t="str">
        <f>LEFT(B824,FIND(",",B824,1)-1)</f>
        <v>Sangamon County</v>
      </c>
      <c r="D824" s="33" t="str">
        <f>RIGHT(B824,LEN(B824)-(FIND(",",B824,1)+1))</f>
        <v>Illinois</v>
      </c>
      <c r="E824" s="33">
        <v>81291</v>
      </c>
      <c r="F824" s="33" t="s">
        <v>3279</v>
      </c>
      <c r="G824" s="33">
        <v>1</v>
      </c>
      <c r="H824" s="33" t="s">
        <v>3272</v>
      </c>
      <c r="I824" s="33">
        <v>1</v>
      </c>
      <c r="J824" s="33" t="s">
        <v>3272</v>
      </c>
      <c r="K824" s="33">
        <v>2019</v>
      </c>
      <c r="L824" s="33">
        <v>13</v>
      </c>
      <c r="M824" s="33">
        <v>734</v>
      </c>
      <c r="N824" s="33" t="s">
        <v>3278</v>
      </c>
      <c r="O824" s="33">
        <v>158</v>
      </c>
      <c r="P824" s="33" t="s">
        <v>3273</v>
      </c>
      <c r="Q824" s="33">
        <v>29</v>
      </c>
      <c r="R824" s="33" t="s">
        <v>3273</v>
      </c>
    </row>
    <row r="825" spans="1:18" x14ac:dyDescent="0.2">
      <c r="A825" s="33" t="s">
        <v>4072</v>
      </c>
      <c r="B825" s="33" t="s">
        <v>4073</v>
      </c>
      <c r="C825" s="33" t="str">
        <f>LEFT(B825,FIND(",",B825,1)-1)</f>
        <v>Stephenson County</v>
      </c>
      <c r="D825" s="33" t="str">
        <f>RIGHT(B825,LEN(B825)-(FIND(",",B825,1)+1))</f>
        <v>Illinois</v>
      </c>
      <c r="E825" s="33">
        <v>54194</v>
      </c>
      <c r="F825" s="33" t="s">
        <v>3271</v>
      </c>
      <c r="G825" s="33">
        <v>1</v>
      </c>
      <c r="H825" s="33" t="s">
        <v>3272</v>
      </c>
      <c r="I825" s="33">
        <v>1</v>
      </c>
      <c r="J825" s="33" t="s">
        <v>3272</v>
      </c>
      <c r="K825" s="33">
        <v>2019</v>
      </c>
      <c r="L825" s="33">
        <v>6</v>
      </c>
      <c r="M825" s="33">
        <v>2869</v>
      </c>
      <c r="N825" s="33" t="s">
        <v>3278</v>
      </c>
      <c r="O825" s="33">
        <v>540</v>
      </c>
      <c r="P825" s="33" t="s">
        <v>3273</v>
      </c>
      <c r="Q825" s="33">
        <v>68</v>
      </c>
      <c r="R825" s="33" t="s">
        <v>3273</v>
      </c>
    </row>
    <row r="826" spans="1:18" x14ac:dyDescent="0.2">
      <c r="A826" s="33" t="s">
        <v>4072</v>
      </c>
      <c r="B826" s="33" t="s">
        <v>4073</v>
      </c>
      <c r="C826" s="33" t="str">
        <f>LEFT(B826,FIND(",",B826,1)-1)</f>
        <v>Stephenson County</v>
      </c>
      <c r="D826" s="33" t="str">
        <f>RIGHT(B826,LEN(B826)-(FIND(",",B826,1)+1))</f>
        <v>Illinois</v>
      </c>
      <c r="E826" s="33">
        <v>81291</v>
      </c>
      <c r="F826" s="33" t="s">
        <v>3279</v>
      </c>
      <c r="G826" s="33">
        <v>1</v>
      </c>
      <c r="H826" s="33" t="s">
        <v>3272</v>
      </c>
      <c r="I826" s="33">
        <v>1</v>
      </c>
      <c r="J826" s="33" t="s">
        <v>3272</v>
      </c>
      <c r="K826" s="33">
        <v>2019</v>
      </c>
      <c r="L826" s="33">
        <v>6</v>
      </c>
      <c r="M826" s="33">
        <v>390</v>
      </c>
      <c r="N826" s="33" t="s">
        <v>3278</v>
      </c>
      <c r="O826" s="33">
        <v>77</v>
      </c>
      <c r="P826" s="33" t="s">
        <v>3278</v>
      </c>
      <c r="Q826" s="33">
        <v>29</v>
      </c>
      <c r="R826" s="33" t="s">
        <v>3273</v>
      </c>
    </row>
    <row r="827" spans="1:18" x14ac:dyDescent="0.2">
      <c r="A827" s="33" t="s">
        <v>4074</v>
      </c>
      <c r="B827" s="33" t="s">
        <v>4075</v>
      </c>
      <c r="C827" s="33" t="str">
        <f>LEFT(B827,FIND(",",B827,1)-1)</f>
        <v>Tazewell County</v>
      </c>
      <c r="D827" s="33" t="str">
        <f>RIGHT(B827,LEN(B827)-(FIND(",",B827,1)+1))</f>
        <v>Illinois</v>
      </c>
      <c r="E827" s="33">
        <v>45391</v>
      </c>
      <c r="F827" s="33" t="s">
        <v>3276</v>
      </c>
      <c r="G827" s="33">
        <v>1</v>
      </c>
      <c r="H827" s="33" t="s">
        <v>3272</v>
      </c>
      <c r="I827" s="33">
        <v>1</v>
      </c>
      <c r="J827" s="33" t="s">
        <v>3272</v>
      </c>
      <c r="K827" s="33">
        <v>2019</v>
      </c>
      <c r="L827" s="33">
        <v>3</v>
      </c>
      <c r="M827" s="33">
        <v>1400</v>
      </c>
      <c r="N827" s="33" t="s">
        <v>3273</v>
      </c>
      <c r="O827" s="33">
        <v>359</v>
      </c>
      <c r="P827" s="33" t="s">
        <v>3273</v>
      </c>
      <c r="Q827" s="33">
        <v>63</v>
      </c>
      <c r="R827" s="33" t="s">
        <v>3273</v>
      </c>
    </row>
    <row r="828" spans="1:18" x14ac:dyDescent="0.2">
      <c r="A828" s="33" t="s">
        <v>4074</v>
      </c>
      <c r="B828" s="33" t="s">
        <v>4075</v>
      </c>
      <c r="C828" s="33" t="str">
        <f>LEFT(B828,FIND(",",B828,1)-1)</f>
        <v>Tazewell County</v>
      </c>
      <c r="D828" s="33" t="str">
        <f>RIGHT(B828,LEN(B828)-(FIND(",",B828,1)+1))</f>
        <v>Illinois</v>
      </c>
      <c r="E828" s="33">
        <v>54194</v>
      </c>
      <c r="F828" s="33" t="s">
        <v>3271</v>
      </c>
      <c r="G828" s="33">
        <v>1</v>
      </c>
      <c r="H828" s="33" t="s">
        <v>3272</v>
      </c>
      <c r="I828" s="33">
        <v>1</v>
      </c>
      <c r="J828" s="33" t="s">
        <v>3272</v>
      </c>
      <c r="K828" s="33">
        <v>2019</v>
      </c>
      <c r="L828" s="33">
        <v>21</v>
      </c>
      <c r="M828" s="33">
        <v>7742</v>
      </c>
      <c r="N828" s="33" t="s">
        <v>3278</v>
      </c>
      <c r="O828" s="33">
        <v>1754</v>
      </c>
      <c r="P828" s="33" t="s">
        <v>3278</v>
      </c>
      <c r="Q828" s="33">
        <v>211</v>
      </c>
      <c r="R828" s="33" t="s">
        <v>3278</v>
      </c>
    </row>
    <row r="829" spans="1:18" x14ac:dyDescent="0.2">
      <c r="A829" s="33" t="s">
        <v>4074</v>
      </c>
      <c r="B829" s="33" t="s">
        <v>4075</v>
      </c>
      <c r="C829" s="33" t="str">
        <f>LEFT(B829,FIND(",",B829,1)-1)</f>
        <v>Tazewell County</v>
      </c>
      <c r="D829" s="33" t="str">
        <f>RIGHT(B829,LEN(B829)-(FIND(",",B829,1)+1))</f>
        <v>Illinois</v>
      </c>
      <c r="E829" s="33">
        <v>81291</v>
      </c>
      <c r="F829" s="33" t="s">
        <v>3279</v>
      </c>
      <c r="G829" s="33">
        <v>1</v>
      </c>
      <c r="H829" s="33" t="s">
        <v>3272</v>
      </c>
      <c r="I829" s="33">
        <v>1</v>
      </c>
      <c r="J829" s="33" t="s">
        <v>3272</v>
      </c>
      <c r="K829" s="33">
        <v>2019</v>
      </c>
      <c r="L829" s="33">
        <v>7</v>
      </c>
      <c r="M829" s="33">
        <v>545</v>
      </c>
      <c r="N829" s="33" t="s">
        <v>3273</v>
      </c>
      <c r="O829" s="33">
        <v>119</v>
      </c>
      <c r="P829" s="33" t="s">
        <v>3273</v>
      </c>
      <c r="Q829" s="33">
        <v>40</v>
      </c>
      <c r="R829" s="33" t="s">
        <v>3277</v>
      </c>
    </row>
    <row r="830" spans="1:18" x14ac:dyDescent="0.2">
      <c r="A830" s="33" t="s">
        <v>4076</v>
      </c>
      <c r="B830" s="33" t="s">
        <v>4077</v>
      </c>
      <c r="C830" s="33" t="str">
        <f>LEFT(B830,FIND(",",B830,1)-1)</f>
        <v>Union County</v>
      </c>
      <c r="D830" s="33" t="str">
        <f>RIGHT(B830,LEN(B830)-(FIND(",",B830,1)+1))</f>
        <v>Illinois</v>
      </c>
      <c r="E830" s="33">
        <v>54194</v>
      </c>
      <c r="F830" s="33" t="s">
        <v>3271</v>
      </c>
      <c r="G830" s="33">
        <v>1</v>
      </c>
      <c r="H830" s="33" t="s">
        <v>3272</v>
      </c>
      <c r="I830" s="33">
        <v>1</v>
      </c>
      <c r="J830" s="33" t="s">
        <v>3272</v>
      </c>
      <c r="K830" s="33">
        <v>2019</v>
      </c>
      <c r="L830" s="33">
        <v>3</v>
      </c>
      <c r="M830" s="33">
        <v>1253</v>
      </c>
      <c r="N830" s="33" t="s">
        <v>3278</v>
      </c>
      <c r="O830" s="33">
        <v>217</v>
      </c>
      <c r="P830" s="33" t="s">
        <v>3278</v>
      </c>
      <c r="Q830" s="33">
        <v>31</v>
      </c>
      <c r="R830" s="33" t="s">
        <v>3273</v>
      </c>
    </row>
    <row r="831" spans="1:18" x14ac:dyDescent="0.2">
      <c r="A831" s="33" t="s">
        <v>4078</v>
      </c>
      <c r="B831" s="33" t="s">
        <v>4079</v>
      </c>
      <c r="C831" s="33" t="str">
        <f>LEFT(B831,FIND(",",B831,1)-1)</f>
        <v>Vermilion County</v>
      </c>
      <c r="D831" s="33" t="str">
        <f>RIGHT(B831,LEN(B831)-(FIND(",",B831,1)+1))</f>
        <v>Illinois</v>
      </c>
      <c r="E831" s="33">
        <v>54194</v>
      </c>
      <c r="F831" s="33" t="s">
        <v>3271</v>
      </c>
      <c r="G831" s="33">
        <v>1</v>
      </c>
      <c r="H831" s="33" t="s">
        <v>3272</v>
      </c>
      <c r="I831" s="33">
        <v>1</v>
      </c>
      <c r="J831" s="33" t="s">
        <v>3272</v>
      </c>
      <c r="K831" s="33">
        <v>2019</v>
      </c>
      <c r="L831" s="33">
        <v>6</v>
      </c>
      <c r="M831" s="33">
        <v>2650</v>
      </c>
      <c r="N831" s="33" t="s">
        <v>3278</v>
      </c>
      <c r="O831" s="33">
        <v>650</v>
      </c>
      <c r="P831" s="33" t="s">
        <v>3273</v>
      </c>
      <c r="Q831" s="33">
        <v>118</v>
      </c>
      <c r="R831" s="33" t="s">
        <v>3273</v>
      </c>
    </row>
    <row r="832" spans="1:18" x14ac:dyDescent="0.2">
      <c r="A832" s="33" t="s">
        <v>4080</v>
      </c>
      <c r="B832" s="33" t="s">
        <v>4081</v>
      </c>
      <c r="C832" s="33" t="str">
        <f>LEFT(B832,FIND(",",B832,1)-1)</f>
        <v>Warren County</v>
      </c>
      <c r="D832" s="33" t="str">
        <f>RIGHT(B832,LEN(B832)-(FIND(",",B832,1)+1))</f>
        <v>Illinois</v>
      </c>
      <c r="E832" s="33">
        <v>54194</v>
      </c>
      <c r="F832" s="33" t="s">
        <v>3271</v>
      </c>
      <c r="G832" s="33">
        <v>1</v>
      </c>
      <c r="H832" s="33" t="s">
        <v>3272</v>
      </c>
      <c r="I832" s="33">
        <v>1</v>
      </c>
      <c r="J832" s="33" t="s">
        <v>3272</v>
      </c>
      <c r="K832" s="33">
        <v>2019</v>
      </c>
      <c r="L832" s="33">
        <v>4</v>
      </c>
      <c r="M832" s="33">
        <v>906</v>
      </c>
      <c r="N832" s="33" t="s">
        <v>3278</v>
      </c>
      <c r="O832" s="33">
        <v>209</v>
      </c>
      <c r="P832" s="33" t="s">
        <v>3278</v>
      </c>
      <c r="Q832" s="33">
        <v>31</v>
      </c>
      <c r="R832" s="33" t="s">
        <v>3273</v>
      </c>
    </row>
    <row r="833" spans="1:18" x14ac:dyDescent="0.2">
      <c r="A833" s="33" t="s">
        <v>4082</v>
      </c>
      <c r="B833" s="33" t="s">
        <v>4083</v>
      </c>
      <c r="C833" s="33" t="str">
        <f>LEFT(B833,FIND(",",B833,1)-1)</f>
        <v>Whiteside County</v>
      </c>
      <c r="D833" s="33" t="str">
        <f>RIGHT(B833,LEN(B833)-(FIND(",",B833,1)+1))</f>
        <v>Illinois</v>
      </c>
      <c r="E833" s="33">
        <v>54194</v>
      </c>
      <c r="F833" s="33" t="s">
        <v>3271</v>
      </c>
      <c r="G833" s="33">
        <v>1</v>
      </c>
      <c r="H833" s="33" t="s">
        <v>3272</v>
      </c>
      <c r="I833" s="33">
        <v>1</v>
      </c>
      <c r="J833" s="33" t="s">
        <v>3272</v>
      </c>
      <c r="K833" s="33">
        <v>2019</v>
      </c>
      <c r="L833" s="33">
        <v>3</v>
      </c>
      <c r="M833" s="33">
        <v>1127</v>
      </c>
      <c r="N833" s="33" t="s">
        <v>3277</v>
      </c>
      <c r="O833" s="33">
        <v>301</v>
      </c>
      <c r="P833" s="33" t="s">
        <v>3277</v>
      </c>
      <c r="Q833" s="33">
        <v>39</v>
      </c>
      <c r="R833" s="33" t="s">
        <v>3277</v>
      </c>
    </row>
    <row r="834" spans="1:18" x14ac:dyDescent="0.2">
      <c r="A834" s="33" t="s">
        <v>4084</v>
      </c>
      <c r="B834" s="33" t="s">
        <v>4085</v>
      </c>
      <c r="C834" s="33" t="str">
        <f>LEFT(B834,FIND(",",B834,1)-1)</f>
        <v>Will County</v>
      </c>
      <c r="D834" s="33" t="str">
        <f>RIGHT(B834,LEN(B834)-(FIND(",",B834,1)+1))</f>
        <v>Illinois</v>
      </c>
      <c r="E834" s="33">
        <v>45391</v>
      </c>
      <c r="F834" s="33" t="s">
        <v>3276</v>
      </c>
      <c r="G834" s="33">
        <v>1</v>
      </c>
      <c r="H834" s="33" t="s">
        <v>3272</v>
      </c>
      <c r="I834" s="33">
        <v>1</v>
      </c>
      <c r="J834" s="33" t="s">
        <v>3272</v>
      </c>
      <c r="K834" s="33">
        <v>2019</v>
      </c>
      <c r="L834" s="33">
        <v>23</v>
      </c>
      <c r="M834" s="33">
        <v>7363</v>
      </c>
      <c r="N834" s="33" t="s">
        <v>3273</v>
      </c>
      <c r="O834" s="33">
        <v>1747</v>
      </c>
      <c r="P834" s="33" t="s">
        <v>3273</v>
      </c>
      <c r="Q834" s="33">
        <v>324</v>
      </c>
      <c r="R834" s="33" t="s">
        <v>3273</v>
      </c>
    </row>
    <row r="835" spans="1:18" x14ac:dyDescent="0.2">
      <c r="A835" s="33" t="s">
        <v>4084</v>
      </c>
      <c r="B835" s="33" t="s">
        <v>4085</v>
      </c>
      <c r="C835" s="33" t="str">
        <f>LEFT(B835,FIND(",",B835,1)-1)</f>
        <v>Will County</v>
      </c>
      <c r="D835" s="33" t="str">
        <f>RIGHT(B835,LEN(B835)-(FIND(",",B835,1)+1))</f>
        <v>Illinois</v>
      </c>
      <c r="E835" s="33">
        <v>54194</v>
      </c>
      <c r="F835" s="33" t="s">
        <v>3271</v>
      </c>
      <c r="G835" s="33">
        <v>1</v>
      </c>
      <c r="H835" s="33" t="s">
        <v>3272</v>
      </c>
      <c r="I835" s="33">
        <v>1</v>
      </c>
      <c r="J835" s="33" t="s">
        <v>3272</v>
      </c>
      <c r="K835" s="33">
        <v>2019</v>
      </c>
      <c r="L835" s="33">
        <v>62</v>
      </c>
      <c r="M835" s="33">
        <v>35083</v>
      </c>
      <c r="N835" s="33" t="s">
        <v>3278</v>
      </c>
      <c r="O835" s="33">
        <v>8019</v>
      </c>
      <c r="P835" s="33" t="s">
        <v>3278</v>
      </c>
      <c r="Q835" s="33">
        <v>1032</v>
      </c>
      <c r="R835" s="33" t="s">
        <v>3278</v>
      </c>
    </row>
    <row r="836" spans="1:18" x14ac:dyDescent="0.2">
      <c r="A836" s="33" t="s">
        <v>4084</v>
      </c>
      <c r="B836" s="33" t="s">
        <v>4085</v>
      </c>
      <c r="C836" s="33" t="str">
        <f>LEFT(B836,FIND(",",B836,1)-1)</f>
        <v>Will County</v>
      </c>
      <c r="D836" s="33" t="str">
        <f>RIGHT(B836,LEN(B836)-(FIND(",",B836,1)+1))</f>
        <v>Illinois</v>
      </c>
      <c r="E836" s="33">
        <v>81291</v>
      </c>
      <c r="F836" s="33" t="s">
        <v>3279</v>
      </c>
      <c r="G836" s="33">
        <v>1</v>
      </c>
      <c r="H836" s="33" t="s">
        <v>3272</v>
      </c>
      <c r="I836" s="33">
        <v>1</v>
      </c>
      <c r="J836" s="33" t="s">
        <v>3272</v>
      </c>
      <c r="K836" s="33">
        <v>2019</v>
      </c>
      <c r="L836" s="33">
        <v>52</v>
      </c>
      <c r="M836" s="33">
        <v>4135</v>
      </c>
      <c r="N836" s="33" t="s">
        <v>3278</v>
      </c>
      <c r="O836" s="33">
        <v>897</v>
      </c>
      <c r="P836" s="33" t="s">
        <v>3278</v>
      </c>
      <c r="Q836" s="33">
        <v>228</v>
      </c>
      <c r="R836" s="33" t="s">
        <v>3278</v>
      </c>
    </row>
    <row r="837" spans="1:18" x14ac:dyDescent="0.2">
      <c r="A837" s="33" t="s">
        <v>4086</v>
      </c>
      <c r="B837" s="33" t="s">
        <v>4087</v>
      </c>
      <c r="C837" s="33" t="str">
        <f>LEFT(B837,FIND(",",B837,1)-1)</f>
        <v>Williamson County</v>
      </c>
      <c r="D837" s="33" t="str">
        <f>RIGHT(B837,LEN(B837)-(FIND(",",B837,1)+1))</f>
        <v>Illinois</v>
      </c>
      <c r="E837" s="33">
        <v>54194</v>
      </c>
      <c r="F837" s="33" t="s">
        <v>3271</v>
      </c>
      <c r="G837" s="33">
        <v>1</v>
      </c>
      <c r="H837" s="33" t="s">
        <v>3272</v>
      </c>
      <c r="I837" s="33">
        <v>1</v>
      </c>
      <c r="J837" s="33" t="s">
        <v>3272</v>
      </c>
      <c r="K837" s="33">
        <v>2019</v>
      </c>
      <c r="L837" s="33">
        <v>9</v>
      </c>
      <c r="M837" s="33">
        <v>2566</v>
      </c>
      <c r="N837" s="33" t="s">
        <v>3278</v>
      </c>
      <c r="O837" s="33">
        <v>560</v>
      </c>
      <c r="P837" s="33" t="s">
        <v>3278</v>
      </c>
      <c r="Q837" s="33">
        <v>73</v>
      </c>
      <c r="R837" s="33" t="s">
        <v>3273</v>
      </c>
    </row>
    <row r="838" spans="1:18" x14ac:dyDescent="0.2">
      <c r="A838" s="33" t="s">
        <v>4086</v>
      </c>
      <c r="B838" s="33" t="s">
        <v>4087</v>
      </c>
      <c r="C838" s="33" t="str">
        <f>LEFT(B838,FIND(",",B838,1)-1)</f>
        <v>Williamson County</v>
      </c>
      <c r="D838" s="33" t="str">
        <f>RIGHT(B838,LEN(B838)-(FIND(",",B838,1)+1))</f>
        <v>Illinois</v>
      </c>
      <c r="E838" s="33">
        <v>81291</v>
      </c>
      <c r="F838" s="33" t="s">
        <v>3279</v>
      </c>
      <c r="G838" s="33">
        <v>1</v>
      </c>
      <c r="H838" s="33" t="s">
        <v>3272</v>
      </c>
      <c r="I838" s="33">
        <v>1</v>
      </c>
      <c r="J838" s="33" t="s">
        <v>3272</v>
      </c>
      <c r="K838" s="33">
        <v>2019</v>
      </c>
      <c r="L838" s="33">
        <v>5</v>
      </c>
      <c r="M838" s="33">
        <v>805</v>
      </c>
      <c r="N838" s="33" t="s">
        <v>3278</v>
      </c>
      <c r="O838" s="33">
        <v>169</v>
      </c>
      <c r="P838" s="33" t="s">
        <v>3278</v>
      </c>
      <c r="Q838" s="33">
        <v>66</v>
      </c>
      <c r="R838" s="33" t="s">
        <v>3278</v>
      </c>
    </row>
    <row r="839" spans="1:18" x14ac:dyDescent="0.2">
      <c r="A839" s="33" t="s">
        <v>4088</v>
      </c>
      <c r="B839" s="33" t="s">
        <v>4089</v>
      </c>
      <c r="C839" s="33" t="str">
        <f>LEFT(B839,FIND(",",B839,1)-1)</f>
        <v>Winnebago County</v>
      </c>
      <c r="D839" s="33" t="str">
        <f>RIGHT(B839,LEN(B839)-(FIND(",",B839,1)+1))</f>
        <v>Illinois</v>
      </c>
      <c r="E839" s="33">
        <v>45391</v>
      </c>
      <c r="F839" s="33" t="s">
        <v>3276</v>
      </c>
      <c r="G839" s="33">
        <v>1</v>
      </c>
      <c r="H839" s="33" t="s">
        <v>3272</v>
      </c>
      <c r="I839" s="33">
        <v>1</v>
      </c>
      <c r="J839" s="33" t="s">
        <v>3272</v>
      </c>
      <c r="K839" s="33">
        <v>2019</v>
      </c>
      <c r="L839" s="33">
        <v>6</v>
      </c>
      <c r="M839" s="33">
        <v>2193</v>
      </c>
      <c r="N839" s="33" t="s">
        <v>3273</v>
      </c>
      <c r="O839" s="33">
        <v>536</v>
      </c>
      <c r="P839" s="33" t="s">
        <v>3273</v>
      </c>
      <c r="Q839" s="33">
        <v>87</v>
      </c>
      <c r="R839" s="33" t="s">
        <v>3273</v>
      </c>
    </row>
    <row r="840" spans="1:18" x14ac:dyDescent="0.2">
      <c r="A840" s="33" t="s">
        <v>4088</v>
      </c>
      <c r="B840" s="33" t="s">
        <v>4089</v>
      </c>
      <c r="C840" s="33" t="str">
        <f>LEFT(B840,FIND(",",B840,1)-1)</f>
        <v>Winnebago County</v>
      </c>
      <c r="D840" s="33" t="str">
        <f>RIGHT(B840,LEN(B840)-(FIND(",",B840,1)+1))</f>
        <v>Illinois</v>
      </c>
      <c r="E840" s="33">
        <v>54194</v>
      </c>
      <c r="F840" s="33" t="s">
        <v>3271</v>
      </c>
      <c r="G840" s="33">
        <v>1</v>
      </c>
      <c r="H840" s="33" t="s">
        <v>3272</v>
      </c>
      <c r="I840" s="33">
        <v>1</v>
      </c>
      <c r="J840" s="33" t="s">
        <v>3272</v>
      </c>
      <c r="K840" s="33">
        <v>2019</v>
      </c>
      <c r="L840" s="33">
        <v>23</v>
      </c>
      <c r="M840" s="33">
        <v>8779</v>
      </c>
      <c r="N840" s="33" t="s">
        <v>3278</v>
      </c>
      <c r="O840" s="33">
        <v>2126</v>
      </c>
      <c r="P840" s="33" t="s">
        <v>3278</v>
      </c>
      <c r="Q840" s="33">
        <v>242</v>
      </c>
      <c r="R840" s="33" t="s">
        <v>3278</v>
      </c>
    </row>
    <row r="841" spans="1:18" x14ac:dyDescent="0.2">
      <c r="A841" s="33" t="s">
        <v>4088</v>
      </c>
      <c r="B841" s="33" t="s">
        <v>4089</v>
      </c>
      <c r="C841" s="33" t="str">
        <f>LEFT(B841,FIND(",",B841,1)-1)</f>
        <v>Winnebago County</v>
      </c>
      <c r="D841" s="33" t="str">
        <f>RIGHT(B841,LEN(B841)-(FIND(",",B841,1)+1))</f>
        <v>Illinois</v>
      </c>
      <c r="E841" s="33">
        <v>81291</v>
      </c>
      <c r="F841" s="33" t="s">
        <v>3279</v>
      </c>
      <c r="G841" s="33">
        <v>1</v>
      </c>
      <c r="H841" s="33" t="s">
        <v>3272</v>
      </c>
      <c r="I841" s="33">
        <v>1</v>
      </c>
      <c r="J841" s="33" t="s">
        <v>3272</v>
      </c>
      <c r="K841" s="33">
        <v>2019</v>
      </c>
      <c r="L841" s="33">
        <v>24</v>
      </c>
      <c r="M841" s="33">
        <v>2685</v>
      </c>
      <c r="N841" s="33" t="s">
        <v>3278</v>
      </c>
      <c r="O841" s="33">
        <v>630</v>
      </c>
      <c r="P841" s="33" t="s">
        <v>3278</v>
      </c>
      <c r="Q841" s="33">
        <v>152</v>
      </c>
      <c r="R841" s="33" t="s">
        <v>3278</v>
      </c>
    </row>
    <row r="842" spans="1:18" x14ac:dyDescent="0.2">
      <c r="A842" s="33" t="s">
        <v>4090</v>
      </c>
      <c r="B842" s="33" t="s">
        <v>4091</v>
      </c>
      <c r="C842" s="33" t="str">
        <f>LEFT(B842,FIND(",",B842,1)-1)</f>
        <v>Woodford County</v>
      </c>
      <c r="D842" s="33" t="str">
        <f>RIGHT(B842,LEN(B842)-(FIND(",",B842,1)+1))</f>
        <v>Illinois</v>
      </c>
      <c r="E842" s="33">
        <v>54194</v>
      </c>
      <c r="F842" s="33" t="s">
        <v>3271</v>
      </c>
      <c r="G842" s="33">
        <v>1</v>
      </c>
      <c r="H842" s="33" t="s">
        <v>3272</v>
      </c>
      <c r="I842" s="33">
        <v>1</v>
      </c>
      <c r="J842" s="33" t="s">
        <v>3272</v>
      </c>
      <c r="K842" s="33">
        <v>2019</v>
      </c>
      <c r="L842" s="33">
        <v>5</v>
      </c>
      <c r="M842" s="33">
        <v>678</v>
      </c>
      <c r="N842" s="33" t="s">
        <v>3278</v>
      </c>
      <c r="O842" s="33">
        <v>124</v>
      </c>
      <c r="P842" s="33" t="s">
        <v>3278</v>
      </c>
      <c r="Q842" s="33">
        <v>17</v>
      </c>
      <c r="R842" s="33" t="s">
        <v>3278</v>
      </c>
    </row>
    <row r="843" spans="1:18" x14ac:dyDescent="0.2">
      <c r="A843" s="33" t="s">
        <v>4090</v>
      </c>
      <c r="B843" s="33" t="s">
        <v>4091</v>
      </c>
      <c r="C843" s="33" t="str">
        <f>LEFT(B843,FIND(",",B843,1)-1)</f>
        <v>Woodford County</v>
      </c>
      <c r="D843" s="33" t="str">
        <f>RIGHT(B843,LEN(B843)-(FIND(",",B843,1)+1))</f>
        <v>Illinois</v>
      </c>
      <c r="E843" s="33">
        <v>81291</v>
      </c>
      <c r="F843" s="33" t="s">
        <v>3279</v>
      </c>
      <c r="G843" s="33">
        <v>1</v>
      </c>
      <c r="H843" s="33" t="s">
        <v>3272</v>
      </c>
      <c r="I843" s="33">
        <v>1</v>
      </c>
      <c r="J843" s="33" t="s">
        <v>3272</v>
      </c>
      <c r="K843" s="33">
        <v>2019</v>
      </c>
      <c r="L843" s="33">
        <v>5</v>
      </c>
      <c r="M843" s="33">
        <v>344</v>
      </c>
      <c r="N843" s="33" t="s">
        <v>3278</v>
      </c>
      <c r="O843" s="33">
        <v>48</v>
      </c>
      <c r="P843" s="33" t="s">
        <v>3277</v>
      </c>
      <c r="Q843" s="33">
        <v>18</v>
      </c>
      <c r="R843" s="33" t="s">
        <v>3277</v>
      </c>
    </row>
    <row r="844" spans="1:18" x14ac:dyDescent="0.2">
      <c r="A844" s="33" t="s">
        <v>4092</v>
      </c>
      <c r="B844" s="33" t="s">
        <v>4093</v>
      </c>
      <c r="C844" s="33" t="str">
        <f>LEFT(B844,FIND(",",B844,1)-1)</f>
        <v>Adams County</v>
      </c>
      <c r="D844" s="33" t="str">
        <f>RIGHT(B844,LEN(B844)-(FIND(",",B844,1)+1))</f>
        <v>Indiana</v>
      </c>
      <c r="E844" s="33">
        <v>54194</v>
      </c>
      <c r="F844" s="33" t="s">
        <v>3271</v>
      </c>
      <c r="G844" s="33">
        <v>1</v>
      </c>
      <c r="H844" s="33" t="s">
        <v>3272</v>
      </c>
      <c r="I844" s="33">
        <v>1</v>
      </c>
      <c r="J844" s="33" t="s">
        <v>3272</v>
      </c>
      <c r="K844" s="33">
        <v>2019</v>
      </c>
      <c r="L844" s="33">
        <v>3</v>
      </c>
      <c r="M844" s="33">
        <v>770</v>
      </c>
      <c r="N844" s="33" t="s">
        <v>3277</v>
      </c>
      <c r="O844" s="33">
        <v>169</v>
      </c>
      <c r="P844" s="33" t="s">
        <v>3277</v>
      </c>
      <c r="Q844" s="33">
        <v>22</v>
      </c>
      <c r="R844" s="33" t="s">
        <v>3277</v>
      </c>
    </row>
    <row r="845" spans="1:18" x14ac:dyDescent="0.2">
      <c r="A845" s="33" t="s">
        <v>4094</v>
      </c>
      <c r="B845" s="33" t="s">
        <v>4095</v>
      </c>
      <c r="C845" s="33" t="str">
        <f>LEFT(B845,FIND(",",B845,1)-1)</f>
        <v>Allen County</v>
      </c>
      <c r="D845" s="33" t="str">
        <f>RIGHT(B845,LEN(B845)-(FIND(",",B845,1)+1))</f>
        <v>Indiana</v>
      </c>
      <c r="E845" s="33">
        <v>45391</v>
      </c>
      <c r="F845" s="33" t="s">
        <v>3276</v>
      </c>
      <c r="G845" s="33">
        <v>1</v>
      </c>
      <c r="H845" s="33" t="s">
        <v>3272</v>
      </c>
      <c r="I845" s="33">
        <v>1</v>
      </c>
      <c r="J845" s="33" t="s">
        <v>3272</v>
      </c>
      <c r="K845" s="33">
        <v>2019</v>
      </c>
      <c r="L845" s="33">
        <v>12</v>
      </c>
      <c r="M845" s="33">
        <v>10614</v>
      </c>
      <c r="N845" s="33" t="s">
        <v>3277</v>
      </c>
      <c r="O845" s="33">
        <v>2923</v>
      </c>
      <c r="P845" s="33" t="s">
        <v>3277</v>
      </c>
      <c r="Q845" s="33">
        <v>304</v>
      </c>
      <c r="R845" s="33" t="s">
        <v>3273</v>
      </c>
    </row>
    <row r="846" spans="1:18" x14ac:dyDescent="0.2">
      <c r="A846" s="33" t="s">
        <v>4094</v>
      </c>
      <c r="B846" s="33" t="s">
        <v>4095</v>
      </c>
      <c r="C846" s="33" t="str">
        <f>LEFT(B846,FIND(",",B846,1)-1)</f>
        <v>Allen County</v>
      </c>
      <c r="D846" s="33" t="str">
        <f>RIGHT(B846,LEN(B846)-(FIND(",",B846,1)+1))</f>
        <v>Indiana</v>
      </c>
      <c r="E846" s="33">
        <v>54194</v>
      </c>
      <c r="F846" s="33" t="s">
        <v>3271</v>
      </c>
      <c r="G846" s="33">
        <v>1</v>
      </c>
      <c r="H846" s="33" t="s">
        <v>3272</v>
      </c>
      <c r="I846" s="33">
        <v>1</v>
      </c>
      <c r="J846" s="33" t="s">
        <v>3272</v>
      </c>
      <c r="K846" s="33">
        <v>2019</v>
      </c>
      <c r="L846" s="33">
        <v>22</v>
      </c>
      <c r="M846" s="33">
        <v>16068</v>
      </c>
      <c r="N846" s="33" t="s">
        <v>3278</v>
      </c>
      <c r="O846" s="33">
        <v>3840</v>
      </c>
      <c r="P846" s="33" t="s">
        <v>3278</v>
      </c>
      <c r="Q846" s="33">
        <v>494</v>
      </c>
      <c r="R846" s="33" t="s">
        <v>3278</v>
      </c>
    </row>
    <row r="847" spans="1:18" x14ac:dyDescent="0.2">
      <c r="A847" s="33" t="s">
        <v>4094</v>
      </c>
      <c r="B847" s="33" t="s">
        <v>4095</v>
      </c>
      <c r="C847" s="33" t="str">
        <f>LEFT(B847,FIND(",",B847,1)-1)</f>
        <v>Allen County</v>
      </c>
      <c r="D847" s="33" t="str">
        <f>RIGHT(B847,LEN(B847)-(FIND(",",B847,1)+1))</f>
        <v>Indiana</v>
      </c>
      <c r="E847" s="33">
        <v>81291</v>
      </c>
      <c r="F847" s="33" t="s">
        <v>3279</v>
      </c>
      <c r="G847" s="33">
        <v>1</v>
      </c>
      <c r="H847" s="33" t="s">
        <v>3272</v>
      </c>
      <c r="I847" s="33">
        <v>1</v>
      </c>
      <c r="J847" s="33" t="s">
        <v>3272</v>
      </c>
      <c r="K847" s="33">
        <v>2019</v>
      </c>
      <c r="L847" s="33">
        <v>30</v>
      </c>
      <c r="M847" s="33">
        <v>3279</v>
      </c>
      <c r="N847" s="33" t="s">
        <v>3278</v>
      </c>
      <c r="O847" s="33">
        <v>713</v>
      </c>
      <c r="P847" s="33" t="s">
        <v>3278</v>
      </c>
      <c r="Q847" s="33">
        <v>184</v>
      </c>
      <c r="R847" s="33" t="s">
        <v>3278</v>
      </c>
    </row>
    <row r="848" spans="1:18" x14ac:dyDescent="0.2">
      <c r="A848" s="33" t="s">
        <v>4096</v>
      </c>
      <c r="B848" s="33" t="s">
        <v>4097</v>
      </c>
      <c r="C848" s="33" t="str">
        <f>LEFT(B848,FIND(",",B848,1)-1)</f>
        <v>Bartholomew County</v>
      </c>
      <c r="D848" s="33" t="str">
        <f>RIGHT(B848,LEN(B848)-(FIND(",",B848,1)+1))</f>
        <v>Indiana</v>
      </c>
      <c r="E848" s="33">
        <v>54194</v>
      </c>
      <c r="F848" s="33" t="s">
        <v>3271</v>
      </c>
      <c r="G848" s="33">
        <v>1</v>
      </c>
      <c r="H848" s="33" t="s">
        <v>3272</v>
      </c>
      <c r="I848" s="33">
        <v>1</v>
      </c>
      <c r="J848" s="33" t="s">
        <v>3272</v>
      </c>
      <c r="K848" s="33">
        <v>2019</v>
      </c>
      <c r="L848" s="33">
        <v>10</v>
      </c>
      <c r="M848" s="33">
        <v>2878</v>
      </c>
      <c r="N848" s="33" t="s">
        <v>3278</v>
      </c>
      <c r="O848" s="33">
        <v>701</v>
      </c>
      <c r="P848" s="33" t="s">
        <v>3278</v>
      </c>
      <c r="Q848" s="33">
        <v>76</v>
      </c>
      <c r="R848" s="33" t="s">
        <v>3273</v>
      </c>
    </row>
    <row r="849" spans="1:18" x14ac:dyDescent="0.2">
      <c r="A849" s="33" t="s">
        <v>4096</v>
      </c>
      <c r="B849" s="33" t="s">
        <v>4097</v>
      </c>
      <c r="C849" s="33" t="str">
        <f>LEFT(B849,FIND(",",B849,1)-1)</f>
        <v>Bartholomew County</v>
      </c>
      <c r="D849" s="33" t="str">
        <f>RIGHT(B849,LEN(B849)-(FIND(",",B849,1)+1))</f>
        <v>Indiana</v>
      </c>
      <c r="E849" s="33">
        <v>81291</v>
      </c>
      <c r="F849" s="33" t="s">
        <v>3279</v>
      </c>
      <c r="G849" s="33">
        <v>1</v>
      </c>
      <c r="H849" s="33" t="s">
        <v>3272</v>
      </c>
      <c r="I849" s="33">
        <v>1</v>
      </c>
      <c r="J849" s="33" t="s">
        <v>3272</v>
      </c>
      <c r="K849" s="33">
        <v>2019</v>
      </c>
      <c r="L849" s="33">
        <v>7</v>
      </c>
      <c r="M849" s="33">
        <v>730</v>
      </c>
      <c r="N849" s="33" t="s">
        <v>3278</v>
      </c>
      <c r="O849" s="33">
        <v>159</v>
      </c>
      <c r="P849" s="33" t="s">
        <v>3278</v>
      </c>
      <c r="Q849" s="33">
        <v>41</v>
      </c>
      <c r="R849" s="33" t="s">
        <v>3273</v>
      </c>
    </row>
    <row r="850" spans="1:18" x14ac:dyDescent="0.2">
      <c r="A850" s="33" t="s">
        <v>4098</v>
      </c>
      <c r="B850" s="33" t="s">
        <v>4099</v>
      </c>
      <c r="C850" s="33" t="str">
        <f>LEFT(B850,FIND(",",B850,1)-1)</f>
        <v>Boone County</v>
      </c>
      <c r="D850" s="33" t="str">
        <f>RIGHT(B850,LEN(B850)-(FIND(",",B850,1)+1))</f>
        <v>Indiana</v>
      </c>
      <c r="E850" s="33">
        <v>45391</v>
      </c>
      <c r="F850" s="33" t="s">
        <v>3276</v>
      </c>
      <c r="G850" s="33">
        <v>1</v>
      </c>
      <c r="H850" s="33" t="s">
        <v>3272</v>
      </c>
      <c r="I850" s="33">
        <v>1</v>
      </c>
      <c r="J850" s="33" t="s">
        <v>3272</v>
      </c>
      <c r="K850" s="33">
        <v>2019</v>
      </c>
      <c r="L850" s="33">
        <v>3</v>
      </c>
      <c r="M850" s="33">
        <v>156</v>
      </c>
      <c r="N850" s="33" t="s">
        <v>3278</v>
      </c>
      <c r="O850" s="33">
        <v>36</v>
      </c>
      <c r="P850" s="33" t="s">
        <v>3273</v>
      </c>
      <c r="Q850" s="33">
        <v>17</v>
      </c>
      <c r="R850" s="33" t="s">
        <v>3278</v>
      </c>
    </row>
    <row r="851" spans="1:18" x14ac:dyDescent="0.2">
      <c r="A851" s="33" t="s">
        <v>4098</v>
      </c>
      <c r="B851" s="33" t="s">
        <v>4099</v>
      </c>
      <c r="C851" s="33" t="str">
        <f>LEFT(B851,FIND(",",B851,1)-1)</f>
        <v>Boone County</v>
      </c>
      <c r="D851" s="33" t="str">
        <f>RIGHT(B851,LEN(B851)-(FIND(",",B851,1)+1))</f>
        <v>Indiana</v>
      </c>
      <c r="E851" s="33">
        <v>54194</v>
      </c>
      <c r="F851" s="33" t="s">
        <v>3271</v>
      </c>
      <c r="G851" s="33">
        <v>1</v>
      </c>
      <c r="H851" s="33" t="s">
        <v>3272</v>
      </c>
      <c r="I851" s="33">
        <v>1</v>
      </c>
      <c r="J851" s="33" t="s">
        <v>3272</v>
      </c>
      <c r="K851" s="33">
        <v>2019</v>
      </c>
      <c r="L851" s="33">
        <v>12</v>
      </c>
      <c r="M851" s="33">
        <v>4762</v>
      </c>
      <c r="N851" s="33" t="s">
        <v>3278</v>
      </c>
      <c r="O851" s="33">
        <v>1018</v>
      </c>
      <c r="P851" s="33" t="s">
        <v>3278</v>
      </c>
      <c r="Q851" s="33">
        <v>146</v>
      </c>
      <c r="R851" s="33" t="s">
        <v>3278</v>
      </c>
    </row>
    <row r="852" spans="1:18" x14ac:dyDescent="0.2">
      <c r="A852" s="33" t="s">
        <v>4098</v>
      </c>
      <c r="B852" s="33" t="s">
        <v>4099</v>
      </c>
      <c r="C852" s="33" t="str">
        <f>LEFT(B852,FIND(",",B852,1)-1)</f>
        <v>Boone County</v>
      </c>
      <c r="D852" s="33" t="str">
        <f>RIGHT(B852,LEN(B852)-(FIND(",",B852,1)+1))</f>
        <v>Indiana</v>
      </c>
      <c r="E852" s="33">
        <v>81291</v>
      </c>
      <c r="F852" s="33" t="s">
        <v>3279</v>
      </c>
      <c r="G852" s="33">
        <v>1</v>
      </c>
      <c r="H852" s="33" t="s">
        <v>3272</v>
      </c>
      <c r="I852" s="33">
        <v>1</v>
      </c>
      <c r="J852" s="33" t="s">
        <v>3272</v>
      </c>
      <c r="K852" s="33">
        <v>2019</v>
      </c>
      <c r="L852" s="33">
        <v>7</v>
      </c>
      <c r="M852" s="33">
        <v>1965</v>
      </c>
      <c r="N852" s="33" t="s">
        <v>3278</v>
      </c>
      <c r="O852" s="33">
        <v>397</v>
      </c>
      <c r="P852" s="33" t="s">
        <v>3278</v>
      </c>
      <c r="Q852" s="33">
        <v>114</v>
      </c>
      <c r="R852" s="33" t="s">
        <v>3278</v>
      </c>
    </row>
    <row r="853" spans="1:18" x14ac:dyDescent="0.2">
      <c r="A853" s="33" t="s">
        <v>4100</v>
      </c>
      <c r="B853" s="33" t="s">
        <v>4101</v>
      </c>
      <c r="C853" s="33" t="str">
        <f>LEFT(B853,FIND(",",B853,1)-1)</f>
        <v>Carroll County</v>
      </c>
      <c r="D853" s="33" t="str">
        <f>RIGHT(B853,LEN(B853)-(FIND(",",B853,1)+1))</f>
        <v>Indiana</v>
      </c>
      <c r="E853" s="33">
        <v>54194</v>
      </c>
      <c r="F853" s="33" t="s">
        <v>3271</v>
      </c>
      <c r="G853" s="33">
        <v>1</v>
      </c>
      <c r="H853" s="33" t="s">
        <v>3272</v>
      </c>
      <c r="I853" s="33">
        <v>1</v>
      </c>
      <c r="J853" s="33" t="s">
        <v>3272</v>
      </c>
      <c r="K853" s="33">
        <v>2019</v>
      </c>
      <c r="L853" s="33">
        <v>4</v>
      </c>
      <c r="M853" s="33">
        <v>893</v>
      </c>
      <c r="N853" s="33" t="s">
        <v>3278</v>
      </c>
      <c r="O853" s="33">
        <v>197</v>
      </c>
      <c r="P853" s="33" t="s">
        <v>3278</v>
      </c>
      <c r="Q853" s="33">
        <v>35</v>
      </c>
      <c r="R853" s="33" t="s">
        <v>3273</v>
      </c>
    </row>
    <row r="854" spans="1:18" x14ac:dyDescent="0.2">
      <c r="A854" s="33" t="s">
        <v>4102</v>
      </c>
      <c r="B854" s="33" t="s">
        <v>4103</v>
      </c>
      <c r="C854" s="33" t="str">
        <f>LEFT(B854,FIND(",",B854,1)-1)</f>
        <v>Cass County</v>
      </c>
      <c r="D854" s="33" t="str">
        <f>RIGHT(B854,LEN(B854)-(FIND(",",B854,1)+1))</f>
        <v>Indiana</v>
      </c>
      <c r="E854" s="33">
        <v>54194</v>
      </c>
      <c r="F854" s="33" t="s">
        <v>3271</v>
      </c>
      <c r="G854" s="33">
        <v>1</v>
      </c>
      <c r="H854" s="33" t="s">
        <v>3272</v>
      </c>
      <c r="I854" s="33">
        <v>1</v>
      </c>
      <c r="J854" s="33" t="s">
        <v>3272</v>
      </c>
      <c r="K854" s="33">
        <v>2019</v>
      </c>
      <c r="L854" s="33">
        <v>5</v>
      </c>
      <c r="M854" s="33">
        <v>1299</v>
      </c>
      <c r="N854" s="33" t="s">
        <v>3278</v>
      </c>
      <c r="O854" s="33">
        <v>309</v>
      </c>
      <c r="P854" s="33" t="s">
        <v>3278</v>
      </c>
      <c r="Q854" s="33">
        <v>50</v>
      </c>
      <c r="R854" s="33" t="s">
        <v>3273</v>
      </c>
    </row>
    <row r="855" spans="1:18" x14ac:dyDescent="0.2">
      <c r="A855" s="33" t="s">
        <v>4104</v>
      </c>
      <c r="B855" s="33" t="s">
        <v>4105</v>
      </c>
      <c r="C855" s="33" t="str">
        <f>LEFT(B855,FIND(",",B855,1)-1)</f>
        <v>Clark County</v>
      </c>
      <c r="D855" s="33" t="str">
        <f>RIGHT(B855,LEN(B855)-(FIND(",",B855,1)+1))</f>
        <v>Indiana</v>
      </c>
      <c r="E855" s="33">
        <v>45391</v>
      </c>
      <c r="F855" s="33" t="s">
        <v>3276</v>
      </c>
      <c r="G855" s="33">
        <v>1</v>
      </c>
      <c r="H855" s="33" t="s">
        <v>3272</v>
      </c>
      <c r="I855" s="33">
        <v>1</v>
      </c>
      <c r="J855" s="33" t="s">
        <v>3272</v>
      </c>
      <c r="K855" s="33">
        <v>2019</v>
      </c>
      <c r="L855" s="33">
        <v>3</v>
      </c>
      <c r="M855" s="33">
        <v>1074</v>
      </c>
      <c r="N855" s="33" t="s">
        <v>3277</v>
      </c>
      <c r="O855" s="33">
        <v>258</v>
      </c>
      <c r="P855" s="33" t="s">
        <v>3277</v>
      </c>
      <c r="Q855" s="33">
        <v>58</v>
      </c>
      <c r="R855" s="33" t="s">
        <v>3277</v>
      </c>
    </row>
    <row r="856" spans="1:18" x14ac:dyDescent="0.2">
      <c r="A856" s="33" t="s">
        <v>4104</v>
      </c>
      <c r="B856" s="33" t="s">
        <v>4105</v>
      </c>
      <c r="C856" s="33" t="str">
        <f>LEFT(B856,FIND(",",B856,1)-1)</f>
        <v>Clark County</v>
      </c>
      <c r="D856" s="33" t="str">
        <f>RIGHT(B856,LEN(B856)-(FIND(",",B856,1)+1))</f>
        <v>Indiana</v>
      </c>
      <c r="E856" s="33">
        <v>54194</v>
      </c>
      <c r="F856" s="33" t="s">
        <v>3271</v>
      </c>
      <c r="G856" s="33">
        <v>1</v>
      </c>
      <c r="H856" s="33" t="s">
        <v>3272</v>
      </c>
      <c r="I856" s="33">
        <v>1</v>
      </c>
      <c r="J856" s="33" t="s">
        <v>3272</v>
      </c>
      <c r="K856" s="33">
        <v>2019</v>
      </c>
      <c r="L856" s="33">
        <v>8</v>
      </c>
      <c r="M856" s="33">
        <v>3363</v>
      </c>
      <c r="N856" s="33" t="s">
        <v>3278</v>
      </c>
      <c r="O856" s="33">
        <v>873</v>
      </c>
      <c r="P856" s="33" t="s">
        <v>3278</v>
      </c>
      <c r="Q856" s="33">
        <v>108</v>
      </c>
      <c r="R856" s="33" t="s">
        <v>3278</v>
      </c>
    </row>
    <row r="857" spans="1:18" x14ac:dyDescent="0.2">
      <c r="A857" s="33" t="s">
        <v>4104</v>
      </c>
      <c r="B857" s="33" t="s">
        <v>4105</v>
      </c>
      <c r="C857" s="33" t="str">
        <f>LEFT(B857,FIND(",",B857,1)-1)</f>
        <v>Clark County</v>
      </c>
      <c r="D857" s="33" t="str">
        <f>RIGHT(B857,LEN(B857)-(FIND(",",B857,1)+1))</f>
        <v>Indiana</v>
      </c>
      <c r="E857" s="33">
        <v>81291</v>
      </c>
      <c r="F857" s="33" t="s">
        <v>3279</v>
      </c>
      <c r="G857" s="33">
        <v>1</v>
      </c>
      <c r="H857" s="33" t="s">
        <v>3272</v>
      </c>
      <c r="I857" s="33">
        <v>1</v>
      </c>
      <c r="J857" s="33" t="s">
        <v>3272</v>
      </c>
      <c r="K857" s="33">
        <v>2019</v>
      </c>
      <c r="L857" s="33">
        <v>6</v>
      </c>
      <c r="M857" s="33">
        <v>455</v>
      </c>
      <c r="N857" s="33" t="s">
        <v>3278</v>
      </c>
      <c r="O857" s="33">
        <v>107</v>
      </c>
      <c r="P857" s="33" t="s">
        <v>3278</v>
      </c>
      <c r="Q857" s="33">
        <v>25</v>
      </c>
      <c r="R857" s="33" t="s">
        <v>3273</v>
      </c>
    </row>
    <row r="858" spans="1:18" x14ac:dyDescent="0.2">
      <c r="A858" s="33" t="s">
        <v>4106</v>
      </c>
      <c r="B858" s="33" t="s">
        <v>4107</v>
      </c>
      <c r="C858" s="33" t="str">
        <f>LEFT(B858,FIND(",",B858,1)-1)</f>
        <v>Clinton County</v>
      </c>
      <c r="D858" s="33" t="str">
        <f>RIGHT(B858,LEN(B858)-(FIND(",",B858,1)+1))</f>
        <v>Indiana</v>
      </c>
      <c r="E858" s="33">
        <v>54194</v>
      </c>
      <c r="F858" s="33" t="s">
        <v>3271</v>
      </c>
      <c r="G858" s="33">
        <v>1</v>
      </c>
      <c r="H858" s="33" t="s">
        <v>3272</v>
      </c>
      <c r="I858" s="33">
        <v>1</v>
      </c>
      <c r="J858" s="33" t="s">
        <v>3272</v>
      </c>
      <c r="K858" s="33">
        <v>2019</v>
      </c>
      <c r="L858" s="33">
        <v>4</v>
      </c>
      <c r="M858" s="33">
        <v>1346</v>
      </c>
      <c r="N858" s="33" t="s">
        <v>3278</v>
      </c>
      <c r="O858" s="33">
        <v>283</v>
      </c>
      <c r="P858" s="33" t="s">
        <v>3278</v>
      </c>
      <c r="Q858" s="33">
        <v>44</v>
      </c>
      <c r="R858" s="33" t="s">
        <v>3278</v>
      </c>
    </row>
    <row r="859" spans="1:18" x14ac:dyDescent="0.2">
      <c r="A859" s="33" t="s">
        <v>4108</v>
      </c>
      <c r="B859" s="33" t="s">
        <v>4109</v>
      </c>
      <c r="C859" s="33" t="str">
        <f>LEFT(B859,FIND(",",B859,1)-1)</f>
        <v>Daviess County</v>
      </c>
      <c r="D859" s="33" t="str">
        <f>RIGHT(B859,LEN(B859)-(FIND(",",B859,1)+1))</f>
        <v>Indiana</v>
      </c>
      <c r="E859" s="33">
        <v>54194</v>
      </c>
      <c r="F859" s="33" t="s">
        <v>3271</v>
      </c>
      <c r="G859" s="33">
        <v>1</v>
      </c>
      <c r="H859" s="33" t="s">
        <v>3272</v>
      </c>
      <c r="I859" s="33">
        <v>1</v>
      </c>
      <c r="J859" s="33" t="s">
        <v>3272</v>
      </c>
      <c r="K859" s="33">
        <v>2019</v>
      </c>
      <c r="L859" s="33">
        <v>6</v>
      </c>
      <c r="M859" s="33">
        <v>749</v>
      </c>
      <c r="N859" s="33" t="s">
        <v>3278</v>
      </c>
      <c r="O859" s="33">
        <v>170</v>
      </c>
      <c r="P859" s="33" t="s">
        <v>3278</v>
      </c>
      <c r="Q859" s="33">
        <v>32</v>
      </c>
      <c r="R859" s="33" t="s">
        <v>3273</v>
      </c>
    </row>
    <row r="860" spans="1:18" x14ac:dyDescent="0.2">
      <c r="A860" s="33" t="s">
        <v>4110</v>
      </c>
      <c r="B860" s="33" t="s">
        <v>4111</v>
      </c>
      <c r="C860" s="33" t="str">
        <f>LEFT(B860,FIND(",",B860,1)-1)</f>
        <v>Dearborn County</v>
      </c>
      <c r="D860" s="33" t="str">
        <f>RIGHT(B860,LEN(B860)-(FIND(",",B860,1)+1))</f>
        <v>Indiana</v>
      </c>
      <c r="E860" s="33">
        <v>54194</v>
      </c>
      <c r="F860" s="33" t="s">
        <v>3271</v>
      </c>
      <c r="G860" s="33">
        <v>1</v>
      </c>
      <c r="H860" s="33" t="s">
        <v>3272</v>
      </c>
      <c r="I860" s="33">
        <v>1</v>
      </c>
      <c r="J860" s="33" t="s">
        <v>3272</v>
      </c>
      <c r="K860" s="33">
        <v>2019</v>
      </c>
      <c r="L860" s="33">
        <v>3</v>
      </c>
      <c r="M860" s="33">
        <v>1227</v>
      </c>
      <c r="N860" s="33" t="s">
        <v>3273</v>
      </c>
      <c r="O860" s="33">
        <v>318</v>
      </c>
      <c r="P860" s="33" t="s">
        <v>3277</v>
      </c>
      <c r="Q860" s="33">
        <v>33</v>
      </c>
      <c r="R860" s="33" t="s">
        <v>3277</v>
      </c>
    </row>
    <row r="861" spans="1:18" x14ac:dyDescent="0.2">
      <c r="A861" s="33" t="s">
        <v>4110</v>
      </c>
      <c r="B861" s="33" t="s">
        <v>4111</v>
      </c>
      <c r="C861" s="33" t="str">
        <f>LEFT(B861,FIND(",",B861,1)-1)</f>
        <v>Dearborn County</v>
      </c>
      <c r="D861" s="33" t="str">
        <f>RIGHT(B861,LEN(B861)-(FIND(",",B861,1)+1))</f>
        <v>Indiana</v>
      </c>
      <c r="E861" s="33">
        <v>81291</v>
      </c>
      <c r="F861" s="33" t="s">
        <v>3279</v>
      </c>
      <c r="G861" s="33">
        <v>1</v>
      </c>
      <c r="H861" s="33" t="s">
        <v>3272</v>
      </c>
      <c r="I861" s="33">
        <v>1</v>
      </c>
      <c r="J861" s="33" t="s">
        <v>3272</v>
      </c>
      <c r="K861" s="33">
        <v>2019</v>
      </c>
      <c r="L861" s="33">
        <v>3</v>
      </c>
      <c r="M861" s="33">
        <v>317</v>
      </c>
      <c r="N861" s="33" t="s">
        <v>3273</v>
      </c>
      <c r="O861" s="33">
        <v>68</v>
      </c>
      <c r="P861" s="33" t="s">
        <v>3277</v>
      </c>
      <c r="Q861" s="33">
        <v>16</v>
      </c>
      <c r="R861" s="33" t="s">
        <v>3277</v>
      </c>
    </row>
    <row r="862" spans="1:18" x14ac:dyDescent="0.2">
      <c r="A862" s="33" t="s">
        <v>4112</v>
      </c>
      <c r="B862" s="33" t="s">
        <v>4113</v>
      </c>
      <c r="C862" s="33" t="str">
        <f>LEFT(B862,FIND(",",B862,1)-1)</f>
        <v>Decatur County</v>
      </c>
      <c r="D862" s="33" t="str">
        <f>RIGHT(B862,LEN(B862)-(FIND(",",B862,1)+1))</f>
        <v>Indiana</v>
      </c>
      <c r="E862" s="33">
        <v>54194</v>
      </c>
      <c r="F862" s="33" t="s">
        <v>3271</v>
      </c>
      <c r="G862" s="33">
        <v>1</v>
      </c>
      <c r="H862" s="33" t="s">
        <v>3272</v>
      </c>
      <c r="I862" s="33">
        <v>1</v>
      </c>
      <c r="J862" s="33" t="s">
        <v>3272</v>
      </c>
      <c r="K862" s="33">
        <v>2019</v>
      </c>
      <c r="L862" s="33">
        <v>4</v>
      </c>
      <c r="M862" s="33">
        <v>804</v>
      </c>
      <c r="N862" s="33" t="s">
        <v>3277</v>
      </c>
      <c r="O862" s="33">
        <v>171</v>
      </c>
      <c r="P862" s="33" t="s">
        <v>3277</v>
      </c>
      <c r="Q862" s="33">
        <v>21</v>
      </c>
      <c r="R862" s="33" t="s">
        <v>3277</v>
      </c>
    </row>
    <row r="863" spans="1:18" x14ac:dyDescent="0.2">
      <c r="A863" s="33" t="s">
        <v>4112</v>
      </c>
      <c r="B863" s="33" t="s">
        <v>4113</v>
      </c>
      <c r="C863" s="33" t="str">
        <f>LEFT(B863,FIND(",",B863,1)-1)</f>
        <v>Decatur County</v>
      </c>
      <c r="D863" s="33" t="str">
        <f>RIGHT(B863,LEN(B863)-(FIND(",",B863,1)+1))</f>
        <v>Indiana</v>
      </c>
      <c r="E863" s="33">
        <v>81291</v>
      </c>
      <c r="F863" s="33" t="s">
        <v>3279</v>
      </c>
      <c r="G863" s="33">
        <v>1</v>
      </c>
      <c r="H863" s="33" t="s">
        <v>3272</v>
      </c>
      <c r="I863" s="33">
        <v>1</v>
      </c>
      <c r="J863" s="33" t="s">
        <v>3272</v>
      </c>
      <c r="K863" s="33">
        <v>2019</v>
      </c>
      <c r="L863" s="33">
        <v>3</v>
      </c>
      <c r="M863" s="33">
        <v>124</v>
      </c>
      <c r="N863" s="33" t="s">
        <v>3278</v>
      </c>
      <c r="O863" s="33">
        <v>21</v>
      </c>
      <c r="P863" s="33" t="s">
        <v>3277</v>
      </c>
      <c r="Q863" s="33">
        <v>4</v>
      </c>
      <c r="R863" s="33" t="s">
        <v>3278</v>
      </c>
    </row>
    <row r="864" spans="1:18" x14ac:dyDescent="0.2">
      <c r="A864" s="33" t="s">
        <v>4114</v>
      </c>
      <c r="B864" s="33" t="s">
        <v>4115</v>
      </c>
      <c r="C864" s="33" t="str">
        <f>LEFT(B864,FIND(",",B864,1)-1)</f>
        <v>DeKalb County</v>
      </c>
      <c r="D864" s="33" t="str">
        <f>RIGHT(B864,LEN(B864)-(FIND(",",B864,1)+1))</f>
        <v>Indiana</v>
      </c>
      <c r="E864" s="33">
        <v>54194</v>
      </c>
      <c r="F864" s="33" t="s">
        <v>3271</v>
      </c>
      <c r="G864" s="33">
        <v>1</v>
      </c>
      <c r="H864" s="33" t="s">
        <v>3272</v>
      </c>
      <c r="I864" s="33">
        <v>1</v>
      </c>
      <c r="J864" s="33" t="s">
        <v>3272</v>
      </c>
      <c r="K864" s="33">
        <v>2019</v>
      </c>
      <c r="L864" s="33">
        <v>6</v>
      </c>
      <c r="M864" s="33">
        <v>2080</v>
      </c>
      <c r="N864" s="33" t="s">
        <v>3273</v>
      </c>
      <c r="O864" s="33">
        <v>389</v>
      </c>
      <c r="P864" s="33" t="s">
        <v>3278</v>
      </c>
      <c r="Q864" s="33">
        <v>43</v>
      </c>
      <c r="R864" s="33" t="s">
        <v>3273</v>
      </c>
    </row>
    <row r="865" spans="1:18" x14ac:dyDescent="0.2">
      <c r="A865" s="33" t="s">
        <v>4116</v>
      </c>
      <c r="B865" s="33" t="s">
        <v>4117</v>
      </c>
      <c r="C865" s="33" t="str">
        <f>LEFT(B865,FIND(",",B865,1)-1)</f>
        <v>Delaware County</v>
      </c>
      <c r="D865" s="33" t="str">
        <f>RIGHT(B865,LEN(B865)-(FIND(",",B865,1)+1))</f>
        <v>Indiana</v>
      </c>
      <c r="E865" s="33">
        <v>54194</v>
      </c>
      <c r="F865" s="33" t="s">
        <v>3271</v>
      </c>
      <c r="G865" s="33">
        <v>1</v>
      </c>
      <c r="H865" s="33" t="s">
        <v>3272</v>
      </c>
      <c r="I865" s="33">
        <v>1</v>
      </c>
      <c r="J865" s="33" t="s">
        <v>3272</v>
      </c>
      <c r="K865" s="33">
        <v>2019</v>
      </c>
      <c r="L865" s="33">
        <v>10</v>
      </c>
      <c r="M865" s="33">
        <v>3432</v>
      </c>
      <c r="N865" s="33" t="s">
        <v>3278</v>
      </c>
      <c r="O865" s="33">
        <v>750</v>
      </c>
      <c r="P865" s="33" t="s">
        <v>3278</v>
      </c>
      <c r="Q865" s="33">
        <v>112</v>
      </c>
      <c r="R865" s="33" t="s">
        <v>3278</v>
      </c>
    </row>
    <row r="866" spans="1:18" x14ac:dyDescent="0.2">
      <c r="A866" s="33" t="s">
        <v>4116</v>
      </c>
      <c r="B866" s="33" t="s">
        <v>4117</v>
      </c>
      <c r="C866" s="33" t="str">
        <f>LEFT(B866,FIND(",",B866,1)-1)</f>
        <v>Delaware County</v>
      </c>
      <c r="D866" s="33" t="str">
        <f>RIGHT(B866,LEN(B866)-(FIND(",",B866,1)+1))</f>
        <v>Indiana</v>
      </c>
      <c r="E866" s="33">
        <v>81291</v>
      </c>
      <c r="F866" s="33" t="s">
        <v>3279</v>
      </c>
      <c r="G866" s="33">
        <v>1</v>
      </c>
      <c r="H866" s="33" t="s">
        <v>3272</v>
      </c>
      <c r="I866" s="33">
        <v>1</v>
      </c>
      <c r="J866" s="33" t="s">
        <v>3272</v>
      </c>
      <c r="K866" s="33">
        <v>2019</v>
      </c>
      <c r="L866" s="33">
        <v>5</v>
      </c>
      <c r="M866" s="33">
        <v>897</v>
      </c>
      <c r="N866" s="33" t="s">
        <v>3273</v>
      </c>
      <c r="O866" s="33">
        <v>175</v>
      </c>
      <c r="P866" s="33" t="s">
        <v>3273</v>
      </c>
      <c r="Q866" s="33">
        <v>45</v>
      </c>
      <c r="R866" s="33" t="s">
        <v>3273</v>
      </c>
    </row>
    <row r="867" spans="1:18" x14ac:dyDescent="0.2">
      <c r="A867" s="33" t="s">
        <v>4118</v>
      </c>
      <c r="B867" s="33" t="s">
        <v>4119</v>
      </c>
      <c r="C867" s="33" t="str">
        <f>LEFT(B867,FIND(",",B867,1)-1)</f>
        <v>Dubois County</v>
      </c>
      <c r="D867" s="33" t="str">
        <f>RIGHT(B867,LEN(B867)-(FIND(",",B867,1)+1))</f>
        <v>Indiana</v>
      </c>
      <c r="E867" s="33">
        <v>54194</v>
      </c>
      <c r="F867" s="33" t="s">
        <v>3271</v>
      </c>
      <c r="G867" s="33">
        <v>1</v>
      </c>
      <c r="H867" s="33" t="s">
        <v>3272</v>
      </c>
      <c r="I867" s="33">
        <v>1</v>
      </c>
      <c r="J867" s="33" t="s">
        <v>3272</v>
      </c>
      <c r="K867" s="33">
        <v>2019</v>
      </c>
      <c r="L867" s="33">
        <v>4</v>
      </c>
      <c r="M867" s="33">
        <v>1547</v>
      </c>
      <c r="N867" s="33" t="s">
        <v>3273</v>
      </c>
      <c r="O867" s="33">
        <v>358</v>
      </c>
      <c r="P867" s="33" t="s">
        <v>3273</v>
      </c>
      <c r="Q867" s="33">
        <v>49</v>
      </c>
      <c r="R867" s="33" t="s">
        <v>3273</v>
      </c>
    </row>
    <row r="868" spans="1:18" x14ac:dyDescent="0.2">
      <c r="A868" s="33" t="s">
        <v>4118</v>
      </c>
      <c r="B868" s="33" t="s">
        <v>4119</v>
      </c>
      <c r="C868" s="33" t="str">
        <f>LEFT(B868,FIND(",",B868,1)-1)</f>
        <v>Dubois County</v>
      </c>
      <c r="D868" s="33" t="str">
        <f>RIGHT(B868,LEN(B868)-(FIND(",",B868,1)+1))</f>
        <v>Indiana</v>
      </c>
      <c r="E868" s="33">
        <v>81291</v>
      </c>
      <c r="F868" s="33" t="s">
        <v>3279</v>
      </c>
      <c r="G868" s="33">
        <v>1</v>
      </c>
      <c r="H868" s="33" t="s">
        <v>3272</v>
      </c>
      <c r="I868" s="33">
        <v>1</v>
      </c>
      <c r="J868" s="33" t="s">
        <v>3272</v>
      </c>
      <c r="K868" s="33">
        <v>2019</v>
      </c>
      <c r="L868" s="33">
        <v>7</v>
      </c>
      <c r="M868" s="33">
        <v>338</v>
      </c>
      <c r="N868" s="33" t="s">
        <v>3278</v>
      </c>
      <c r="O868" s="33">
        <v>85</v>
      </c>
      <c r="P868" s="33" t="s">
        <v>3273</v>
      </c>
      <c r="Q868" s="33">
        <v>35</v>
      </c>
      <c r="R868" s="33" t="s">
        <v>3277</v>
      </c>
    </row>
    <row r="869" spans="1:18" x14ac:dyDescent="0.2">
      <c r="A869" s="33" t="s">
        <v>4120</v>
      </c>
      <c r="B869" s="33" t="s">
        <v>4121</v>
      </c>
      <c r="C869" s="33" t="str">
        <f>LEFT(B869,FIND(",",B869,1)-1)</f>
        <v>Elkhart County</v>
      </c>
      <c r="D869" s="33" t="str">
        <f>RIGHT(B869,LEN(B869)-(FIND(",",B869,1)+1))</f>
        <v>Indiana</v>
      </c>
      <c r="E869" s="33">
        <v>45391</v>
      </c>
      <c r="F869" s="33" t="s">
        <v>3276</v>
      </c>
      <c r="G869" s="33">
        <v>1</v>
      </c>
      <c r="H869" s="33" t="s">
        <v>3272</v>
      </c>
      <c r="I869" s="33">
        <v>1</v>
      </c>
      <c r="J869" s="33" t="s">
        <v>3272</v>
      </c>
      <c r="K869" s="33">
        <v>2019</v>
      </c>
      <c r="L869" s="33">
        <v>5</v>
      </c>
      <c r="M869" s="33">
        <v>1341</v>
      </c>
      <c r="N869" s="33" t="s">
        <v>3273</v>
      </c>
      <c r="O869" s="33">
        <v>324</v>
      </c>
      <c r="P869" s="33" t="s">
        <v>3273</v>
      </c>
      <c r="Q869" s="33">
        <v>66</v>
      </c>
      <c r="R869" s="33" t="s">
        <v>3277</v>
      </c>
    </row>
    <row r="870" spans="1:18" x14ac:dyDescent="0.2">
      <c r="A870" s="33" t="s">
        <v>4120</v>
      </c>
      <c r="B870" s="33" t="s">
        <v>4121</v>
      </c>
      <c r="C870" s="33" t="str">
        <f>LEFT(B870,FIND(",",B870,1)-1)</f>
        <v>Elkhart County</v>
      </c>
      <c r="D870" s="33" t="str">
        <f>RIGHT(B870,LEN(B870)-(FIND(",",B870,1)+1))</f>
        <v>Indiana</v>
      </c>
      <c r="E870" s="33">
        <v>54194</v>
      </c>
      <c r="F870" s="33" t="s">
        <v>3271</v>
      </c>
      <c r="G870" s="33">
        <v>1</v>
      </c>
      <c r="H870" s="33" t="s">
        <v>3272</v>
      </c>
      <c r="I870" s="33">
        <v>1</v>
      </c>
      <c r="J870" s="33" t="s">
        <v>3272</v>
      </c>
      <c r="K870" s="33">
        <v>2019</v>
      </c>
      <c r="L870" s="33">
        <v>18</v>
      </c>
      <c r="M870" s="33">
        <v>8090</v>
      </c>
      <c r="N870" s="33" t="s">
        <v>3278</v>
      </c>
      <c r="O870" s="33">
        <v>1856</v>
      </c>
      <c r="P870" s="33" t="s">
        <v>3278</v>
      </c>
      <c r="Q870" s="33">
        <v>212</v>
      </c>
      <c r="R870" s="33" t="s">
        <v>3278</v>
      </c>
    </row>
    <row r="871" spans="1:18" x14ac:dyDescent="0.2">
      <c r="A871" s="33" t="s">
        <v>4120</v>
      </c>
      <c r="B871" s="33" t="s">
        <v>4121</v>
      </c>
      <c r="C871" s="33" t="str">
        <f>LEFT(B871,FIND(",",B871,1)-1)</f>
        <v>Elkhart County</v>
      </c>
      <c r="D871" s="33" t="str">
        <f>RIGHT(B871,LEN(B871)-(FIND(",",B871,1)+1))</f>
        <v>Indiana</v>
      </c>
      <c r="E871" s="33">
        <v>81291</v>
      </c>
      <c r="F871" s="33" t="s">
        <v>3279</v>
      </c>
      <c r="G871" s="33">
        <v>1</v>
      </c>
      <c r="H871" s="33" t="s">
        <v>3272</v>
      </c>
      <c r="I871" s="33">
        <v>1</v>
      </c>
      <c r="J871" s="33" t="s">
        <v>3272</v>
      </c>
      <c r="K871" s="33">
        <v>2019</v>
      </c>
      <c r="L871" s="33">
        <v>13</v>
      </c>
      <c r="M871" s="33">
        <v>1005</v>
      </c>
      <c r="N871" s="33" t="s">
        <v>3278</v>
      </c>
      <c r="O871" s="33">
        <v>236</v>
      </c>
      <c r="P871" s="33" t="s">
        <v>3278</v>
      </c>
      <c r="Q871" s="33">
        <v>48</v>
      </c>
      <c r="R871" s="33" t="s">
        <v>3278</v>
      </c>
    </row>
    <row r="872" spans="1:18" x14ac:dyDescent="0.2">
      <c r="A872" s="33" t="s">
        <v>4122</v>
      </c>
      <c r="B872" s="33" t="s">
        <v>4123</v>
      </c>
      <c r="C872" s="33" t="str">
        <f>LEFT(B872,FIND(",",B872,1)-1)</f>
        <v>Floyd County</v>
      </c>
      <c r="D872" s="33" t="str">
        <f>RIGHT(B872,LEN(B872)-(FIND(",",B872,1)+1))</f>
        <v>Indiana</v>
      </c>
      <c r="E872" s="33">
        <v>54194</v>
      </c>
      <c r="F872" s="33" t="s">
        <v>3271</v>
      </c>
      <c r="G872" s="33">
        <v>1</v>
      </c>
      <c r="H872" s="33" t="s">
        <v>3272</v>
      </c>
      <c r="I872" s="33">
        <v>1</v>
      </c>
      <c r="J872" s="33" t="s">
        <v>3272</v>
      </c>
      <c r="K872" s="33">
        <v>2019</v>
      </c>
      <c r="L872" s="33">
        <v>9</v>
      </c>
      <c r="M872" s="33">
        <v>3706</v>
      </c>
      <c r="N872" s="33" t="s">
        <v>3278</v>
      </c>
      <c r="O872" s="33">
        <v>835</v>
      </c>
      <c r="P872" s="33" t="s">
        <v>3278</v>
      </c>
      <c r="Q872" s="33">
        <v>124</v>
      </c>
      <c r="R872" s="33" t="s">
        <v>3273</v>
      </c>
    </row>
    <row r="873" spans="1:18" x14ac:dyDescent="0.2">
      <c r="A873" s="33" t="s">
        <v>4122</v>
      </c>
      <c r="B873" s="33" t="s">
        <v>4123</v>
      </c>
      <c r="C873" s="33" t="str">
        <f>LEFT(B873,FIND(",",B873,1)-1)</f>
        <v>Floyd County</v>
      </c>
      <c r="D873" s="33" t="str">
        <f>RIGHT(B873,LEN(B873)-(FIND(",",B873,1)+1))</f>
        <v>Indiana</v>
      </c>
      <c r="E873" s="33">
        <v>81291</v>
      </c>
      <c r="F873" s="33" t="s">
        <v>3279</v>
      </c>
      <c r="G873" s="33">
        <v>1</v>
      </c>
      <c r="H873" s="33" t="s">
        <v>3272</v>
      </c>
      <c r="I873" s="33">
        <v>1</v>
      </c>
      <c r="J873" s="33" t="s">
        <v>3272</v>
      </c>
      <c r="K873" s="33">
        <v>2019</v>
      </c>
      <c r="L873" s="33">
        <v>3</v>
      </c>
      <c r="M873" s="33">
        <v>703</v>
      </c>
      <c r="N873" s="33" t="s">
        <v>3278</v>
      </c>
      <c r="O873" s="33">
        <v>167</v>
      </c>
      <c r="P873" s="33" t="s">
        <v>3278</v>
      </c>
      <c r="Q873" s="33">
        <v>28</v>
      </c>
      <c r="R873" s="33" t="s">
        <v>3273</v>
      </c>
    </row>
    <row r="874" spans="1:18" x14ac:dyDescent="0.2">
      <c r="A874" s="33" t="s">
        <v>4124</v>
      </c>
      <c r="B874" s="33" t="s">
        <v>4125</v>
      </c>
      <c r="C874" s="33" t="str">
        <f>LEFT(B874,FIND(",",B874,1)-1)</f>
        <v>Franklin County</v>
      </c>
      <c r="D874" s="33" t="str">
        <f>RIGHT(B874,LEN(B874)-(FIND(",",B874,1)+1))</f>
        <v>Indiana</v>
      </c>
      <c r="E874" s="33">
        <v>54194</v>
      </c>
      <c r="F874" s="33" t="s">
        <v>3271</v>
      </c>
      <c r="G874" s="33">
        <v>1</v>
      </c>
      <c r="H874" s="33" t="s">
        <v>3272</v>
      </c>
      <c r="I874" s="33">
        <v>1</v>
      </c>
      <c r="J874" s="33" t="s">
        <v>3272</v>
      </c>
      <c r="K874" s="33">
        <v>2019</v>
      </c>
      <c r="L874" s="33">
        <v>3</v>
      </c>
      <c r="M874" s="33">
        <v>301</v>
      </c>
      <c r="N874" s="33" t="s">
        <v>3273</v>
      </c>
      <c r="O874" s="33">
        <v>38</v>
      </c>
      <c r="P874" s="33" t="s">
        <v>3278</v>
      </c>
      <c r="Q874" s="33">
        <v>6</v>
      </c>
      <c r="R874" s="33" t="s">
        <v>3278</v>
      </c>
    </row>
    <row r="875" spans="1:18" x14ac:dyDescent="0.2">
      <c r="A875" s="33" t="s">
        <v>4126</v>
      </c>
      <c r="B875" s="33" t="s">
        <v>4127</v>
      </c>
      <c r="C875" s="33" t="str">
        <f>LEFT(B875,FIND(",",B875,1)-1)</f>
        <v>Grant County</v>
      </c>
      <c r="D875" s="33" t="str">
        <f>RIGHT(B875,LEN(B875)-(FIND(",",B875,1)+1))</f>
        <v>Indiana</v>
      </c>
      <c r="E875" s="33">
        <v>45391</v>
      </c>
      <c r="F875" s="33" t="s">
        <v>3276</v>
      </c>
      <c r="G875" s="33">
        <v>1</v>
      </c>
      <c r="H875" s="33" t="s">
        <v>3272</v>
      </c>
      <c r="I875" s="33">
        <v>1</v>
      </c>
      <c r="J875" s="33" t="s">
        <v>3272</v>
      </c>
      <c r="K875" s="33">
        <v>2019</v>
      </c>
      <c r="L875" s="33">
        <v>3</v>
      </c>
      <c r="M875" s="33">
        <v>634</v>
      </c>
      <c r="N875" s="33" t="s">
        <v>3273</v>
      </c>
      <c r="O875" s="33">
        <v>154</v>
      </c>
      <c r="P875" s="33" t="s">
        <v>3278</v>
      </c>
      <c r="Q875" s="33">
        <v>41</v>
      </c>
      <c r="R875" s="33" t="s">
        <v>3278</v>
      </c>
    </row>
    <row r="876" spans="1:18" x14ac:dyDescent="0.2">
      <c r="A876" s="33" t="s">
        <v>4126</v>
      </c>
      <c r="B876" s="33" t="s">
        <v>4127</v>
      </c>
      <c r="C876" s="33" t="str">
        <f>LEFT(B876,FIND(",",B876,1)-1)</f>
        <v>Grant County</v>
      </c>
      <c r="D876" s="33" t="str">
        <f>RIGHT(B876,LEN(B876)-(FIND(",",B876,1)+1))</f>
        <v>Indiana</v>
      </c>
      <c r="E876" s="33">
        <v>54194</v>
      </c>
      <c r="F876" s="33" t="s">
        <v>3271</v>
      </c>
      <c r="G876" s="33">
        <v>1</v>
      </c>
      <c r="H876" s="33" t="s">
        <v>3272</v>
      </c>
      <c r="I876" s="33">
        <v>1</v>
      </c>
      <c r="J876" s="33" t="s">
        <v>3272</v>
      </c>
      <c r="K876" s="33">
        <v>2019</v>
      </c>
      <c r="L876" s="33">
        <v>7</v>
      </c>
      <c r="M876" s="33">
        <v>1801</v>
      </c>
      <c r="N876" s="33" t="s">
        <v>3278</v>
      </c>
      <c r="O876" s="33">
        <v>462</v>
      </c>
      <c r="P876" s="33" t="s">
        <v>3278</v>
      </c>
      <c r="Q876" s="33">
        <v>66</v>
      </c>
      <c r="R876" s="33" t="s">
        <v>3278</v>
      </c>
    </row>
    <row r="877" spans="1:18" x14ac:dyDescent="0.2">
      <c r="A877" s="33" t="s">
        <v>4126</v>
      </c>
      <c r="B877" s="33" t="s">
        <v>4127</v>
      </c>
      <c r="C877" s="33" t="str">
        <f>LEFT(B877,FIND(",",B877,1)-1)</f>
        <v>Grant County</v>
      </c>
      <c r="D877" s="33" t="str">
        <f>RIGHT(B877,LEN(B877)-(FIND(",",B877,1)+1))</f>
        <v>Indiana</v>
      </c>
      <c r="E877" s="33">
        <v>81291</v>
      </c>
      <c r="F877" s="33" t="s">
        <v>3279</v>
      </c>
      <c r="G877" s="33">
        <v>1</v>
      </c>
      <c r="H877" s="33" t="s">
        <v>3272</v>
      </c>
      <c r="I877" s="33">
        <v>1</v>
      </c>
      <c r="J877" s="33" t="s">
        <v>3272</v>
      </c>
      <c r="K877" s="33">
        <v>2019</v>
      </c>
      <c r="L877" s="33">
        <v>4</v>
      </c>
      <c r="M877" s="33">
        <v>74</v>
      </c>
      <c r="N877" s="33" t="s">
        <v>3278</v>
      </c>
      <c r="O877" s="33">
        <v>18</v>
      </c>
      <c r="P877" s="33" t="s">
        <v>3277</v>
      </c>
      <c r="Q877" s="33">
        <v>4</v>
      </c>
      <c r="R877" s="33" t="s">
        <v>3278</v>
      </c>
    </row>
    <row r="878" spans="1:18" x14ac:dyDescent="0.2">
      <c r="A878" s="33" t="s">
        <v>4128</v>
      </c>
      <c r="B878" s="33" t="s">
        <v>4129</v>
      </c>
      <c r="C878" s="33" t="str">
        <f>LEFT(B878,FIND(",",B878,1)-1)</f>
        <v>Greene County</v>
      </c>
      <c r="D878" s="33" t="str">
        <f>RIGHT(B878,LEN(B878)-(FIND(",",B878,1)+1))</f>
        <v>Indiana</v>
      </c>
      <c r="E878" s="33">
        <v>54194</v>
      </c>
      <c r="F878" s="33" t="s">
        <v>3271</v>
      </c>
      <c r="G878" s="33">
        <v>1</v>
      </c>
      <c r="H878" s="33" t="s">
        <v>3272</v>
      </c>
      <c r="I878" s="33">
        <v>1</v>
      </c>
      <c r="J878" s="33" t="s">
        <v>3272</v>
      </c>
      <c r="K878" s="33">
        <v>2019</v>
      </c>
      <c r="L878" s="33">
        <v>4</v>
      </c>
      <c r="M878" s="33">
        <v>1131</v>
      </c>
      <c r="N878" s="33" t="s">
        <v>3278</v>
      </c>
      <c r="O878" s="33">
        <v>220</v>
      </c>
      <c r="P878" s="33" t="s">
        <v>3278</v>
      </c>
      <c r="Q878" s="33">
        <v>47</v>
      </c>
      <c r="R878" s="33" t="s">
        <v>3273</v>
      </c>
    </row>
    <row r="879" spans="1:18" x14ac:dyDescent="0.2">
      <c r="A879" s="33" t="s">
        <v>4130</v>
      </c>
      <c r="B879" s="33" t="s">
        <v>4131</v>
      </c>
      <c r="C879" s="33" t="str">
        <f>LEFT(B879,FIND(",",B879,1)-1)</f>
        <v>Hamilton County</v>
      </c>
      <c r="D879" s="33" t="str">
        <f>RIGHT(B879,LEN(B879)-(FIND(",",B879,1)+1))</f>
        <v>Indiana</v>
      </c>
      <c r="E879" s="33">
        <v>45391</v>
      </c>
      <c r="F879" s="33" t="s">
        <v>3276</v>
      </c>
      <c r="G879" s="33">
        <v>1</v>
      </c>
      <c r="H879" s="33" t="s">
        <v>3272</v>
      </c>
      <c r="I879" s="33">
        <v>1</v>
      </c>
      <c r="J879" s="33" t="s">
        <v>3272</v>
      </c>
      <c r="K879" s="33">
        <v>2019</v>
      </c>
      <c r="L879" s="33">
        <v>17</v>
      </c>
      <c r="M879" s="33">
        <v>4273</v>
      </c>
      <c r="N879" s="33" t="s">
        <v>3273</v>
      </c>
      <c r="O879" s="33">
        <v>1178</v>
      </c>
      <c r="P879" s="33" t="s">
        <v>3278</v>
      </c>
      <c r="Q879" s="33">
        <v>224</v>
      </c>
      <c r="R879" s="33" t="s">
        <v>3278</v>
      </c>
    </row>
    <row r="880" spans="1:18" x14ac:dyDescent="0.2">
      <c r="A880" s="33" t="s">
        <v>4130</v>
      </c>
      <c r="B880" s="33" t="s">
        <v>4131</v>
      </c>
      <c r="C880" s="33" t="str">
        <f>LEFT(B880,FIND(",",B880,1)-1)</f>
        <v>Hamilton County</v>
      </c>
      <c r="D880" s="33" t="str">
        <f>RIGHT(B880,LEN(B880)-(FIND(",",B880,1)+1))</f>
        <v>Indiana</v>
      </c>
      <c r="E880" s="33">
        <v>54194</v>
      </c>
      <c r="F880" s="33" t="s">
        <v>3271</v>
      </c>
      <c r="G880" s="33">
        <v>1</v>
      </c>
      <c r="H880" s="33" t="s">
        <v>3272</v>
      </c>
      <c r="I880" s="33">
        <v>1</v>
      </c>
      <c r="J880" s="33" t="s">
        <v>3272</v>
      </c>
      <c r="K880" s="33">
        <v>2019</v>
      </c>
      <c r="L880" s="33">
        <v>41</v>
      </c>
      <c r="M880" s="33">
        <v>27520</v>
      </c>
      <c r="N880" s="33" t="s">
        <v>3278</v>
      </c>
      <c r="O880" s="33">
        <v>6162</v>
      </c>
      <c r="P880" s="33" t="s">
        <v>3278</v>
      </c>
      <c r="Q880" s="33">
        <v>691</v>
      </c>
      <c r="R880" s="33" t="s">
        <v>3278</v>
      </c>
    </row>
    <row r="881" spans="1:18" x14ac:dyDescent="0.2">
      <c r="A881" s="33" t="s">
        <v>4130</v>
      </c>
      <c r="B881" s="33" t="s">
        <v>4131</v>
      </c>
      <c r="C881" s="33" t="str">
        <f>LEFT(B881,FIND(",",B881,1)-1)</f>
        <v>Hamilton County</v>
      </c>
      <c r="D881" s="33" t="str">
        <f>RIGHT(B881,LEN(B881)-(FIND(",",B881,1)+1))</f>
        <v>Indiana</v>
      </c>
      <c r="E881" s="33">
        <v>81291</v>
      </c>
      <c r="F881" s="33" t="s">
        <v>3279</v>
      </c>
      <c r="G881" s="33">
        <v>1</v>
      </c>
      <c r="H881" s="33" t="s">
        <v>3272</v>
      </c>
      <c r="I881" s="33">
        <v>1</v>
      </c>
      <c r="J881" s="33" t="s">
        <v>3272</v>
      </c>
      <c r="K881" s="33">
        <v>2019</v>
      </c>
      <c r="L881" s="33">
        <v>29</v>
      </c>
      <c r="M881" s="33">
        <v>4994</v>
      </c>
      <c r="N881" s="33" t="s">
        <v>3278</v>
      </c>
      <c r="O881" s="33">
        <v>1081</v>
      </c>
      <c r="P881" s="33" t="s">
        <v>3278</v>
      </c>
      <c r="Q881" s="33">
        <v>279</v>
      </c>
      <c r="R881" s="33" t="s">
        <v>3273</v>
      </c>
    </row>
    <row r="882" spans="1:18" x14ac:dyDescent="0.2">
      <c r="A882" s="33" t="s">
        <v>4132</v>
      </c>
      <c r="B882" s="33" t="s">
        <v>4133</v>
      </c>
      <c r="C882" s="33" t="str">
        <f>LEFT(B882,FIND(",",B882,1)-1)</f>
        <v>Hancock County</v>
      </c>
      <c r="D882" s="33" t="str">
        <f>RIGHT(B882,LEN(B882)-(FIND(",",B882,1)+1))</f>
        <v>Indiana</v>
      </c>
      <c r="E882" s="33">
        <v>45391</v>
      </c>
      <c r="F882" s="33" t="s">
        <v>3276</v>
      </c>
      <c r="G882" s="33">
        <v>1</v>
      </c>
      <c r="H882" s="33" t="s">
        <v>3272</v>
      </c>
      <c r="I882" s="33">
        <v>1</v>
      </c>
      <c r="J882" s="33" t="s">
        <v>3272</v>
      </c>
      <c r="K882" s="33">
        <v>2019</v>
      </c>
      <c r="L882" s="33">
        <v>4</v>
      </c>
      <c r="M882" s="33">
        <v>574</v>
      </c>
      <c r="N882" s="33" t="s">
        <v>3273</v>
      </c>
      <c r="O882" s="33">
        <v>143</v>
      </c>
      <c r="P882" s="33" t="s">
        <v>3273</v>
      </c>
      <c r="Q882" s="33">
        <v>32</v>
      </c>
      <c r="R882" s="33" t="s">
        <v>3273</v>
      </c>
    </row>
    <row r="883" spans="1:18" x14ac:dyDescent="0.2">
      <c r="A883" s="33" t="s">
        <v>4132</v>
      </c>
      <c r="B883" s="33" t="s">
        <v>4133</v>
      </c>
      <c r="C883" s="33" t="str">
        <f>LEFT(B883,FIND(",",B883,1)-1)</f>
        <v>Hancock County</v>
      </c>
      <c r="D883" s="33" t="str">
        <f>RIGHT(B883,LEN(B883)-(FIND(",",B883,1)+1))</f>
        <v>Indiana</v>
      </c>
      <c r="E883" s="33">
        <v>54194</v>
      </c>
      <c r="F883" s="33" t="s">
        <v>3271</v>
      </c>
      <c r="G883" s="33">
        <v>1</v>
      </c>
      <c r="H883" s="33" t="s">
        <v>3272</v>
      </c>
      <c r="I883" s="33">
        <v>1</v>
      </c>
      <c r="J883" s="33" t="s">
        <v>3272</v>
      </c>
      <c r="K883" s="33">
        <v>2019</v>
      </c>
      <c r="L883" s="33">
        <v>8</v>
      </c>
      <c r="M883" s="33">
        <v>1605</v>
      </c>
      <c r="N883" s="33" t="s">
        <v>3273</v>
      </c>
      <c r="O883" s="33">
        <v>302</v>
      </c>
      <c r="P883" s="33" t="s">
        <v>3273</v>
      </c>
      <c r="Q883" s="33">
        <v>42</v>
      </c>
      <c r="R883" s="33" t="s">
        <v>3278</v>
      </c>
    </row>
    <row r="884" spans="1:18" x14ac:dyDescent="0.2">
      <c r="A884" s="33" t="s">
        <v>4132</v>
      </c>
      <c r="B884" s="33" t="s">
        <v>4133</v>
      </c>
      <c r="C884" s="33" t="str">
        <f>LEFT(B884,FIND(",",B884,1)-1)</f>
        <v>Hancock County</v>
      </c>
      <c r="D884" s="33" t="str">
        <f>RIGHT(B884,LEN(B884)-(FIND(",",B884,1)+1))</f>
        <v>Indiana</v>
      </c>
      <c r="E884" s="33">
        <v>81291</v>
      </c>
      <c r="F884" s="33" t="s">
        <v>3279</v>
      </c>
      <c r="G884" s="33">
        <v>1</v>
      </c>
      <c r="H884" s="33" t="s">
        <v>3272</v>
      </c>
      <c r="I884" s="33">
        <v>1</v>
      </c>
      <c r="J884" s="33" t="s">
        <v>3272</v>
      </c>
      <c r="K884" s="33">
        <v>2019</v>
      </c>
      <c r="L884" s="33">
        <v>4</v>
      </c>
      <c r="M884" s="33">
        <v>220</v>
      </c>
      <c r="N884" s="33" t="s">
        <v>3278</v>
      </c>
      <c r="O884" s="33">
        <v>32</v>
      </c>
      <c r="P884" s="33" t="s">
        <v>3273</v>
      </c>
      <c r="Q884" s="33">
        <v>6</v>
      </c>
      <c r="R884" s="33" t="s">
        <v>3278</v>
      </c>
    </row>
    <row r="885" spans="1:18" x14ac:dyDescent="0.2">
      <c r="A885" s="33" t="s">
        <v>4134</v>
      </c>
      <c r="B885" s="33" t="s">
        <v>4135</v>
      </c>
      <c r="C885" s="33" t="str">
        <f>LEFT(B885,FIND(",",B885,1)-1)</f>
        <v>Harrison County</v>
      </c>
      <c r="D885" s="33" t="str">
        <f>RIGHT(B885,LEN(B885)-(FIND(",",B885,1)+1))</f>
        <v>Indiana</v>
      </c>
      <c r="E885" s="33">
        <v>54194</v>
      </c>
      <c r="F885" s="33" t="s">
        <v>3271</v>
      </c>
      <c r="G885" s="33">
        <v>1</v>
      </c>
      <c r="H885" s="33" t="s">
        <v>3272</v>
      </c>
      <c r="I885" s="33">
        <v>1</v>
      </c>
      <c r="J885" s="33" t="s">
        <v>3272</v>
      </c>
      <c r="K885" s="33">
        <v>2019</v>
      </c>
      <c r="L885" s="33">
        <v>5</v>
      </c>
      <c r="M885" s="33">
        <v>977</v>
      </c>
      <c r="N885" s="33" t="s">
        <v>3278</v>
      </c>
      <c r="O885" s="33">
        <v>231</v>
      </c>
      <c r="P885" s="33" t="s">
        <v>3278</v>
      </c>
      <c r="Q885" s="33">
        <v>35</v>
      </c>
      <c r="R885" s="33" t="s">
        <v>3278</v>
      </c>
    </row>
    <row r="886" spans="1:18" x14ac:dyDescent="0.2">
      <c r="A886" s="33" t="s">
        <v>4136</v>
      </c>
      <c r="B886" s="33" t="s">
        <v>4137</v>
      </c>
      <c r="C886" s="33" t="str">
        <f>LEFT(B886,FIND(",",B886,1)-1)</f>
        <v>Hendricks County</v>
      </c>
      <c r="D886" s="33" t="str">
        <f>RIGHT(B886,LEN(B886)-(FIND(",",B886,1)+1))</f>
        <v>Indiana</v>
      </c>
      <c r="E886" s="33">
        <v>45391</v>
      </c>
      <c r="F886" s="33" t="s">
        <v>3276</v>
      </c>
      <c r="G886" s="33">
        <v>1</v>
      </c>
      <c r="H886" s="33" t="s">
        <v>3272</v>
      </c>
      <c r="I886" s="33">
        <v>1</v>
      </c>
      <c r="J886" s="33" t="s">
        <v>3272</v>
      </c>
      <c r="K886" s="33">
        <v>2019</v>
      </c>
      <c r="L886" s="33">
        <v>7</v>
      </c>
      <c r="M886" s="33">
        <v>1833</v>
      </c>
      <c r="N886" s="33" t="s">
        <v>3273</v>
      </c>
      <c r="O886" s="33">
        <v>454</v>
      </c>
      <c r="P886" s="33" t="s">
        <v>3273</v>
      </c>
      <c r="Q886" s="33">
        <v>82</v>
      </c>
      <c r="R886" s="33" t="s">
        <v>3278</v>
      </c>
    </row>
    <row r="887" spans="1:18" x14ac:dyDescent="0.2">
      <c r="A887" s="33" t="s">
        <v>4136</v>
      </c>
      <c r="B887" s="33" t="s">
        <v>4137</v>
      </c>
      <c r="C887" s="33" t="str">
        <f>LEFT(B887,FIND(",",B887,1)-1)</f>
        <v>Hendricks County</v>
      </c>
      <c r="D887" s="33" t="str">
        <f>RIGHT(B887,LEN(B887)-(FIND(",",B887,1)+1))</f>
        <v>Indiana</v>
      </c>
      <c r="E887" s="33">
        <v>54194</v>
      </c>
      <c r="F887" s="33" t="s">
        <v>3271</v>
      </c>
      <c r="G887" s="33">
        <v>1</v>
      </c>
      <c r="H887" s="33" t="s">
        <v>3272</v>
      </c>
      <c r="I887" s="33">
        <v>1</v>
      </c>
      <c r="J887" s="33" t="s">
        <v>3272</v>
      </c>
      <c r="K887" s="33">
        <v>2019</v>
      </c>
      <c r="L887" s="33">
        <v>13</v>
      </c>
      <c r="M887" s="33">
        <v>7058</v>
      </c>
      <c r="N887" s="33" t="s">
        <v>3278</v>
      </c>
      <c r="O887" s="33">
        <v>1638</v>
      </c>
      <c r="P887" s="33" t="s">
        <v>3278</v>
      </c>
      <c r="Q887" s="33">
        <v>175</v>
      </c>
      <c r="R887" s="33" t="s">
        <v>3278</v>
      </c>
    </row>
    <row r="888" spans="1:18" x14ac:dyDescent="0.2">
      <c r="A888" s="33" t="s">
        <v>4136</v>
      </c>
      <c r="B888" s="33" t="s">
        <v>4137</v>
      </c>
      <c r="C888" s="33" t="str">
        <f>LEFT(B888,FIND(",",B888,1)-1)</f>
        <v>Hendricks County</v>
      </c>
      <c r="D888" s="33" t="str">
        <f>RIGHT(B888,LEN(B888)-(FIND(",",B888,1)+1))</f>
        <v>Indiana</v>
      </c>
      <c r="E888" s="33">
        <v>81291</v>
      </c>
      <c r="F888" s="33" t="s">
        <v>3279</v>
      </c>
      <c r="G888" s="33">
        <v>1</v>
      </c>
      <c r="H888" s="33" t="s">
        <v>3272</v>
      </c>
      <c r="I888" s="33">
        <v>1</v>
      </c>
      <c r="J888" s="33" t="s">
        <v>3272</v>
      </c>
      <c r="K888" s="33">
        <v>2019</v>
      </c>
      <c r="L888" s="33">
        <v>10</v>
      </c>
      <c r="M888" s="33">
        <v>1816</v>
      </c>
      <c r="N888" s="33" t="s">
        <v>3277</v>
      </c>
      <c r="O888" s="33">
        <v>406</v>
      </c>
      <c r="P888" s="33" t="s">
        <v>3277</v>
      </c>
      <c r="Q888" s="33">
        <v>71</v>
      </c>
      <c r="R888" s="33" t="s">
        <v>3277</v>
      </c>
    </row>
    <row r="889" spans="1:18" x14ac:dyDescent="0.2">
      <c r="A889" s="33" t="s">
        <v>4138</v>
      </c>
      <c r="B889" s="33" t="s">
        <v>4139</v>
      </c>
      <c r="C889" s="33" t="str">
        <f>LEFT(B889,FIND(",",B889,1)-1)</f>
        <v>Henry County</v>
      </c>
      <c r="D889" s="33" t="str">
        <f>RIGHT(B889,LEN(B889)-(FIND(",",B889,1)+1))</f>
        <v>Indiana</v>
      </c>
      <c r="E889" s="33">
        <v>54194</v>
      </c>
      <c r="F889" s="33" t="s">
        <v>3271</v>
      </c>
      <c r="G889" s="33">
        <v>1</v>
      </c>
      <c r="H889" s="33" t="s">
        <v>3272</v>
      </c>
      <c r="I889" s="33">
        <v>1</v>
      </c>
      <c r="J889" s="33" t="s">
        <v>3272</v>
      </c>
      <c r="K889" s="33">
        <v>2019</v>
      </c>
      <c r="L889" s="33">
        <v>5</v>
      </c>
      <c r="M889" s="33">
        <v>1033</v>
      </c>
      <c r="N889" s="33" t="s">
        <v>3278</v>
      </c>
      <c r="O889" s="33">
        <v>229</v>
      </c>
      <c r="P889" s="33" t="s">
        <v>3278</v>
      </c>
      <c r="Q889" s="33">
        <v>36</v>
      </c>
      <c r="R889" s="33" t="s">
        <v>3273</v>
      </c>
    </row>
    <row r="890" spans="1:18" x14ac:dyDescent="0.2">
      <c r="A890" s="33" t="s">
        <v>4140</v>
      </c>
      <c r="B890" s="33" t="s">
        <v>4141</v>
      </c>
      <c r="C890" s="33" t="str">
        <f>LEFT(B890,FIND(",",B890,1)-1)</f>
        <v>Howard County</v>
      </c>
      <c r="D890" s="33" t="str">
        <f>RIGHT(B890,LEN(B890)-(FIND(",",B890,1)+1))</f>
        <v>Indiana</v>
      </c>
      <c r="E890" s="33">
        <v>45391</v>
      </c>
      <c r="F890" s="33" t="s">
        <v>3276</v>
      </c>
      <c r="G890" s="33">
        <v>1</v>
      </c>
      <c r="H890" s="33" t="s">
        <v>3272</v>
      </c>
      <c r="I890" s="33">
        <v>1</v>
      </c>
      <c r="J890" s="33" t="s">
        <v>3272</v>
      </c>
      <c r="K890" s="33">
        <v>2019</v>
      </c>
      <c r="L890" s="33">
        <v>6</v>
      </c>
      <c r="M890" s="33">
        <v>1072</v>
      </c>
      <c r="N890" s="33" t="s">
        <v>3278</v>
      </c>
      <c r="O890" s="33">
        <v>276</v>
      </c>
      <c r="P890" s="33" t="s">
        <v>3278</v>
      </c>
      <c r="Q890" s="33">
        <v>62</v>
      </c>
      <c r="R890" s="33" t="s">
        <v>3278</v>
      </c>
    </row>
    <row r="891" spans="1:18" x14ac:dyDescent="0.2">
      <c r="A891" s="33" t="s">
        <v>4140</v>
      </c>
      <c r="B891" s="33" t="s">
        <v>4141</v>
      </c>
      <c r="C891" s="33" t="str">
        <f>LEFT(B891,FIND(",",B891,1)-1)</f>
        <v>Howard County</v>
      </c>
      <c r="D891" s="33" t="str">
        <f>RIGHT(B891,LEN(B891)-(FIND(",",B891,1)+1))</f>
        <v>Indiana</v>
      </c>
      <c r="E891" s="33">
        <v>54194</v>
      </c>
      <c r="F891" s="33" t="s">
        <v>3271</v>
      </c>
      <c r="G891" s="33">
        <v>1</v>
      </c>
      <c r="H891" s="33" t="s">
        <v>3272</v>
      </c>
      <c r="I891" s="33">
        <v>1</v>
      </c>
      <c r="J891" s="33" t="s">
        <v>3272</v>
      </c>
      <c r="K891" s="33">
        <v>2019</v>
      </c>
      <c r="L891" s="33">
        <v>9</v>
      </c>
      <c r="M891" s="33">
        <v>2903</v>
      </c>
      <c r="N891" s="33" t="s">
        <v>3278</v>
      </c>
      <c r="O891" s="33">
        <v>758</v>
      </c>
      <c r="P891" s="33" t="s">
        <v>3273</v>
      </c>
      <c r="Q891" s="33">
        <v>123</v>
      </c>
      <c r="R891" s="33" t="s">
        <v>3273</v>
      </c>
    </row>
    <row r="892" spans="1:18" x14ac:dyDescent="0.2">
      <c r="A892" s="33" t="s">
        <v>4140</v>
      </c>
      <c r="B892" s="33" t="s">
        <v>4141</v>
      </c>
      <c r="C892" s="33" t="str">
        <f>LEFT(B892,FIND(",",B892,1)-1)</f>
        <v>Howard County</v>
      </c>
      <c r="D892" s="33" t="str">
        <f>RIGHT(B892,LEN(B892)-(FIND(",",B892,1)+1))</f>
        <v>Indiana</v>
      </c>
      <c r="E892" s="33">
        <v>81291</v>
      </c>
      <c r="F892" s="33" t="s">
        <v>3279</v>
      </c>
      <c r="G892" s="33">
        <v>1</v>
      </c>
      <c r="H892" s="33" t="s">
        <v>3272</v>
      </c>
      <c r="I892" s="33">
        <v>1</v>
      </c>
      <c r="J892" s="33" t="s">
        <v>3272</v>
      </c>
      <c r="K892" s="33">
        <v>2019</v>
      </c>
      <c r="L892" s="33">
        <v>7</v>
      </c>
      <c r="M892" s="33">
        <v>585</v>
      </c>
      <c r="N892" s="33" t="s">
        <v>3278</v>
      </c>
      <c r="O892" s="33">
        <v>136</v>
      </c>
      <c r="P892" s="33" t="s">
        <v>3278</v>
      </c>
      <c r="Q892" s="33">
        <v>25</v>
      </c>
      <c r="R892" s="33" t="s">
        <v>3273</v>
      </c>
    </row>
    <row r="893" spans="1:18" x14ac:dyDescent="0.2">
      <c r="A893" s="33" t="s">
        <v>4142</v>
      </c>
      <c r="B893" s="33" t="s">
        <v>4143</v>
      </c>
      <c r="C893" s="33" t="str">
        <f>LEFT(B893,FIND(",",B893,1)-1)</f>
        <v>Huntington County</v>
      </c>
      <c r="D893" s="33" t="str">
        <f>RIGHT(B893,LEN(B893)-(FIND(",",B893,1)+1))</f>
        <v>Indiana</v>
      </c>
      <c r="E893" s="33">
        <v>54194</v>
      </c>
      <c r="F893" s="33" t="s">
        <v>3271</v>
      </c>
      <c r="G893" s="33">
        <v>1</v>
      </c>
      <c r="H893" s="33" t="s">
        <v>3272</v>
      </c>
      <c r="I893" s="33">
        <v>1</v>
      </c>
      <c r="J893" s="33" t="s">
        <v>3272</v>
      </c>
      <c r="K893" s="33">
        <v>2019</v>
      </c>
      <c r="L893" s="33">
        <v>3</v>
      </c>
      <c r="M893" s="33">
        <v>782</v>
      </c>
      <c r="N893" s="33" t="s">
        <v>3278</v>
      </c>
      <c r="O893" s="33">
        <v>203</v>
      </c>
      <c r="P893" s="33" t="s">
        <v>3278</v>
      </c>
      <c r="Q893" s="33">
        <v>23</v>
      </c>
      <c r="R893" s="33" t="s">
        <v>3273</v>
      </c>
    </row>
    <row r="894" spans="1:18" x14ac:dyDescent="0.2">
      <c r="A894" s="33" t="s">
        <v>4144</v>
      </c>
      <c r="B894" s="33" t="s">
        <v>4145</v>
      </c>
      <c r="C894" s="33" t="str">
        <f>LEFT(B894,FIND(",",B894,1)-1)</f>
        <v>Jackson County</v>
      </c>
      <c r="D894" s="33" t="str">
        <f>RIGHT(B894,LEN(B894)-(FIND(",",B894,1)+1))</f>
        <v>Indiana</v>
      </c>
      <c r="E894" s="33">
        <v>54194</v>
      </c>
      <c r="F894" s="33" t="s">
        <v>3271</v>
      </c>
      <c r="G894" s="33">
        <v>1</v>
      </c>
      <c r="H894" s="33" t="s">
        <v>3272</v>
      </c>
      <c r="I894" s="33">
        <v>1</v>
      </c>
      <c r="J894" s="33" t="s">
        <v>3272</v>
      </c>
      <c r="K894" s="33">
        <v>2019</v>
      </c>
      <c r="L894" s="33">
        <v>4</v>
      </c>
      <c r="M894" s="33">
        <v>1993</v>
      </c>
      <c r="N894" s="33" t="s">
        <v>3278</v>
      </c>
      <c r="O894" s="33">
        <v>443</v>
      </c>
      <c r="P894" s="33" t="s">
        <v>3278</v>
      </c>
      <c r="Q894" s="33">
        <v>53</v>
      </c>
      <c r="R894" s="33" t="s">
        <v>3278</v>
      </c>
    </row>
    <row r="895" spans="1:18" x14ac:dyDescent="0.2">
      <c r="A895" s="33" t="s">
        <v>4144</v>
      </c>
      <c r="B895" s="33" t="s">
        <v>4145</v>
      </c>
      <c r="C895" s="33" t="str">
        <f>LEFT(B895,FIND(",",B895,1)-1)</f>
        <v>Jackson County</v>
      </c>
      <c r="D895" s="33" t="str">
        <f>RIGHT(B895,LEN(B895)-(FIND(",",B895,1)+1))</f>
        <v>Indiana</v>
      </c>
      <c r="E895" s="33">
        <v>81291</v>
      </c>
      <c r="F895" s="33" t="s">
        <v>3279</v>
      </c>
      <c r="G895" s="33">
        <v>1</v>
      </c>
      <c r="H895" s="33" t="s">
        <v>3272</v>
      </c>
      <c r="I895" s="33">
        <v>1</v>
      </c>
      <c r="J895" s="33" t="s">
        <v>3272</v>
      </c>
      <c r="K895" s="33">
        <v>2019</v>
      </c>
      <c r="L895" s="33">
        <v>3</v>
      </c>
      <c r="M895" s="33">
        <v>274</v>
      </c>
      <c r="N895" s="33" t="s">
        <v>3278</v>
      </c>
      <c r="O895" s="33">
        <v>40</v>
      </c>
      <c r="P895" s="33" t="s">
        <v>3273</v>
      </c>
      <c r="Q895" s="33">
        <v>18</v>
      </c>
      <c r="R895" s="33" t="s">
        <v>3278</v>
      </c>
    </row>
    <row r="896" spans="1:18" x14ac:dyDescent="0.2">
      <c r="A896" s="33" t="s">
        <v>4146</v>
      </c>
      <c r="B896" s="33" t="s">
        <v>4147</v>
      </c>
      <c r="C896" s="33" t="str">
        <f>LEFT(B896,FIND(",",B896,1)-1)</f>
        <v>Jasper County</v>
      </c>
      <c r="D896" s="33" t="str">
        <f>RIGHT(B896,LEN(B896)-(FIND(",",B896,1)+1))</f>
        <v>Indiana</v>
      </c>
      <c r="E896" s="33">
        <v>54194</v>
      </c>
      <c r="F896" s="33" t="s">
        <v>3271</v>
      </c>
      <c r="G896" s="33">
        <v>1</v>
      </c>
      <c r="H896" s="33" t="s">
        <v>3272</v>
      </c>
      <c r="I896" s="33">
        <v>1</v>
      </c>
      <c r="J896" s="33" t="s">
        <v>3272</v>
      </c>
      <c r="K896" s="33">
        <v>2019</v>
      </c>
      <c r="L896" s="33">
        <v>9</v>
      </c>
      <c r="M896" s="33">
        <v>1956</v>
      </c>
      <c r="N896" s="33" t="s">
        <v>3278</v>
      </c>
      <c r="O896" s="33">
        <v>469</v>
      </c>
      <c r="P896" s="33" t="s">
        <v>3278</v>
      </c>
      <c r="Q896" s="33">
        <v>76</v>
      </c>
      <c r="R896" s="33" t="s">
        <v>3277</v>
      </c>
    </row>
    <row r="897" spans="1:18" x14ac:dyDescent="0.2">
      <c r="A897" s="33" t="s">
        <v>4148</v>
      </c>
      <c r="B897" s="33" t="s">
        <v>4149</v>
      </c>
      <c r="C897" s="33" t="str">
        <f>LEFT(B897,FIND(",",B897,1)-1)</f>
        <v>Jefferson County</v>
      </c>
      <c r="D897" s="33" t="str">
        <f>RIGHT(B897,LEN(B897)-(FIND(",",B897,1)+1))</f>
        <v>Indiana</v>
      </c>
      <c r="E897" s="33">
        <v>54194</v>
      </c>
      <c r="F897" s="33" t="s">
        <v>3271</v>
      </c>
      <c r="G897" s="33">
        <v>1</v>
      </c>
      <c r="H897" s="33" t="s">
        <v>3272</v>
      </c>
      <c r="I897" s="33">
        <v>1</v>
      </c>
      <c r="J897" s="33" t="s">
        <v>3272</v>
      </c>
      <c r="K897" s="33">
        <v>2019</v>
      </c>
      <c r="L897" s="33">
        <v>5</v>
      </c>
      <c r="M897" s="33">
        <v>1313</v>
      </c>
      <c r="N897" s="33" t="s">
        <v>3278</v>
      </c>
      <c r="O897" s="33">
        <v>338</v>
      </c>
      <c r="P897" s="33" t="s">
        <v>3278</v>
      </c>
      <c r="Q897" s="33">
        <v>42</v>
      </c>
      <c r="R897" s="33" t="s">
        <v>3278</v>
      </c>
    </row>
    <row r="898" spans="1:18" x14ac:dyDescent="0.2">
      <c r="A898" s="33" t="s">
        <v>4150</v>
      </c>
      <c r="B898" s="33" t="s">
        <v>4151</v>
      </c>
      <c r="C898" s="33" t="str">
        <f>LEFT(B898,FIND(",",B898,1)-1)</f>
        <v>Johnson County</v>
      </c>
      <c r="D898" s="33" t="str">
        <f>RIGHT(B898,LEN(B898)-(FIND(",",B898,1)+1))</f>
        <v>Indiana</v>
      </c>
      <c r="E898" s="33">
        <v>45391</v>
      </c>
      <c r="F898" s="33" t="s">
        <v>3276</v>
      </c>
      <c r="G898" s="33">
        <v>1</v>
      </c>
      <c r="H898" s="33" t="s">
        <v>3272</v>
      </c>
      <c r="I898" s="33">
        <v>1</v>
      </c>
      <c r="J898" s="33" t="s">
        <v>3272</v>
      </c>
      <c r="K898" s="33">
        <v>2019</v>
      </c>
      <c r="L898" s="33">
        <v>5</v>
      </c>
      <c r="M898" s="33">
        <v>1278</v>
      </c>
      <c r="N898" s="33" t="s">
        <v>3278</v>
      </c>
      <c r="O898" s="33">
        <v>387</v>
      </c>
      <c r="P898" s="33" t="s">
        <v>3273</v>
      </c>
      <c r="Q898" s="33">
        <v>63</v>
      </c>
      <c r="R898" s="33" t="s">
        <v>3277</v>
      </c>
    </row>
    <row r="899" spans="1:18" x14ac:dyDescent="0.2">
      <c r="A899" s="33" t="s">
        <v>4150</v>
      </c>
      <c r="B899" s="33" t="s">
        <v>4151</v>
      </c>
      <c r="C899" s="33" t="str">
        <f>LEFT(B899,FIND(",",B899,1)-1)</f>
        <v>Johnson County</v>
      </c>
      <c r="D899" s="33" t="str">
        <f>RIGHT(B899,LEN(B899)-(FIND(",",B899,1)+1))</f>
        <v>Indiana</v>
      </c>
      <c r="E899" s="33">
        <v>54194</v>
      </c>
      <c r="F899" s="33" t="s">
        <v>3271</v>
      </c>
      <c r="G899" s="33">
        <v>1</v>
      </c>
      <c r="H899" s="33" t="s">
        <v>3272</v>
      </c>
      <c r="I899" s="33">
        <v>1</v>
      </c>
      <c r="J899" s="33" t="s">
        <v>3272</v>
      </c>
      <c r="K899" s="33">
        <v>2019</v>
      </c>
      <c r="L899" s="33">
        <v>17</v>
      </c>
      <c r="M899" s="33">
        <v>8883</v>
      </c>
      <c r="N899" s="33" t="s">
        <v>3278</v>
      </c>
      <c r="O899" s="33">
        <v>1966</v>
      </c>
      <c r="P899" s="33" t="s">
        <v>3278</v>
      </c>
      <c r="Q899" s="33">
        <v>241</v>
      </c>
      <c r="R899" s="33" t="s">
        <v>3278</v>
      </c>
    </row>
    <row r="900" spans="1:18" x14ac:dyDescent="0.2">
      <c r="A900" s="33" t="s">
        <v>4150</v>
      </c>
      <c r="B900" s="33" t="s">
        <v>4151</v>
      </c>
      <c r="C900" s="33" t="str">
        <f>LEFT(B900,FIND(",",B900,1)-1)</f>
        <v>Johnson County</v>
      </c>
      <c r="D900" s="33" t="str">
        <f>RIGHT(B900,LEN(B900)-(FIND(",",B900,1)+1))</f>
        <v>Indiana</v>
      </c>
      <c r="E900" s="33">
        <v>81291</v>
      </c>
      <c r="F900" s="33" t="s">
        <v>3279</v>
      </c>
      <c r="G900" s="33">
        <v>1</v>
      </c>
      <c r="H900" s="33" t="s">
        <v>3272</v>
      </c>
      <c r="I900" s="33">
        <v>1</v>
      </c>
      <c r="J900" s="33" t="s">
        <v>3272</v>
      </c>
      <c r="K900" s="33">
        <v>2019</v>
      </c>
      <c r="L900" s="33">
        <v>13</v>
      </c>
      <c r="M900" s="33">
        <v>1410</v>
      </c>
      <c r="N900" s="33" t="s">
        <v>3278</v>
      </c>
      <c r="O900" s="33">
        <v>323</v>
      </c>
      <c r="P900" s="33" t="s">
        <v>3278</v>
      </c>
      <c r="Q900" s="33">
        <v>61</v>
      </c>
      <c r="R900" s="33" t="s">
        <v>3273</v>
      </c>
    </row>
    <row r="901" spans="1:18" x14ac:dyDescent="0.2">
      <c r="A901" s="33" t="s">
        <v>4152</v>
      </c>
      <c r="B901" s="33" t="s">
        <v>4153</v>
      </c>
      <c r="C901" s="33" t="str">
        <f>LEFT(B901,FIND(",",B901,1)-1)</f>
        <v>Knox County</v>
      </c>
      <c r="D901" s="33" t="str">
        <f>RIGHT(B901,LEN(B901)-(FIND(",",B901,1)+1))</f>
        <v>Indiana</v>
      </c>
      <c r="E901" s="33">
        <v>54194</v>
      </c>
      <c r="F901" s="33" t="s">
        <v>3271</v>
      </c>
      <c r="G901" s="33">
        <v>1</v>
      </c>
      <c r="H901" s="33" t="s">
        <v>3272</v>
      </c>
      <c r="I901" s="33">
        <v>1</v>
      </c>
      <c r="J901" s="33" t="s">
        <v>3272</v>
      </c>
      <c r="K901" s="33">
        <v>2019</v>
      </c>
      <c r="L901" s="33">
        <v>4</v>
      </c>
      <c r="M901" s="33">
        <v>834</v>
      </c>
      <c r="N901" s="33" t="s">
        <v>3278</v>
      </c>
      <c r="O901" s="33">
        <v>197</v>
      </c>
      <c r="P901" s="33" t="s">
        <v>3273</v>
      </c>
      <c r="Q901" s="33">
        <v>26</v>
      </c>
      <c r="R901" s="33" t="s">
        <v>3278</v>
      </c>
    </row>
    <row r="902" spans="1:18" x14ac:dyDescent="0.2">
      <c r="A902" s="33" t="s">
        <v>4154</v>
      </c>
      <c r="B902" s="33" t="s">
        <v>4155</v>
      </c>
      <c r="C902" s="33" t="str">
        <f>LEFT(B902,FIND(",",B902,1)-1)</f>
        <v>Kosciusko County</v>
      </c>
      <c r="D902" s="33" t="str">
        <f>RIGHT(B902,LEN(B902)-(FIND(",",B902,1)+1))</f>
        <v>Indiana</v>
      </c>
      <c r="E902" s="33">
        <v>54194</v>
      </c>
      <c r="F902" s="33" t="s">
        <v>3271</v>
      </c>
      <c r="G902" s="33">
        <v>1</v>
      </c>
      <c r="H902" s="33" t="s">
        <v>3272</v>
      </c>
      <c r="I902" s="33">
        <v>1</v>
      </c>
      <c r="J902" s="33" t="s">
        <v>3272</v>
      </c>
      <c r="K902" s="33">
        <v>2019</v>
      </c>
      <c r="L902" s="33">
        <v>14</v>
      </c>
      <c r="M902" s="33">
        <v>4476</v>
      </c>
      <c r="N902" s="33" t="s">
        <v>3273</v>
      </c>
      <c r="O902" s="33">
        <v>1056</v>
      </c>
      <c r="P902" s="33" t="s">
        <v>3273</v>
      </c>
      <c r="Q902" s="33">
        <v>146</v>
      </c>
      <c r="R902" s="33" t="s">
        <v>3273</v>
      </c>
    </row>
    <row r="903" spans="1:18" x14ac:dyDescent="0.2">
      <c r="A903" s="33" t="s">
        <v>4154</v>
      </c>
      <c r="B903" s="33" t="s">
        <v>4155</v>
      </c>
      <c r="C903" s="33" t="str">
        <f>LEFT(B903,FIND(",",B903,1)-1)</f>
        <v>Kosciusko County</v>
      </c>
      <c r="D903" s="33" t="str">
        <f>RIGHT(B903,LEN(B903)-(FIND(",",B903,1)+1))</f>
        <v>Indiana</v>
      </c>
      <c r="E903" s="33">
        <v>81291</v>
      </c>
      <c r="F903" s="33" t="s">
        <v>3279</v>
      </c>
      <c r="G903" s="33">
        <v>1</v>
      </c>
      <c r="H903" s="33" t="s">
        <v>3272</v>
      </c>
      <c r="I903" s="33">
        <v>1</v>
      </c>
      <c r="J903" s="33" t="s">
        <v>3272</v>
      </c>
      <c r="K903" s="33">
        <v>2019</v>
      </c>
      <c r="L903" s="33">
        <v>7</v>
      </c>
      <c r="M903" s="33">
        <v>424</v>
      </c>
      <c r="N903" s="33" t="s">
        <v>3278</v>
      </c>
      <c r="O903" s="33">
        <v>85</v>
      </c>
      <c r="P903" s="33" t="s">
        <v>3273</v>
      </c>
      <c r="Q903" s="33">
        <v>33</v>
      </c>
      <c r="R903" s="33" t="s">
        <v>3277</v>
      </c>
    </row>
    <row r="904" spans="1:18" x14ac:dyDescent="0.2">
      <c r="A904" s="33" t="s">
        <v>4156</v>
      </c>
      <c r="B904" s="33" t="s">
        <v>4157</v>
      </c>
      <c r="C904" s="33" t="str">
        <f>LEFT(B904,FIND(",",B904,1)-1)</f>
        <v>LaGrange County</v>
      </c>
      <c r="D904" s="33" t="str">
        <f>RIGHT(B904,LEN(B904)-(FIND(",",B904,1)+1))</f>
        <v>Indiana</v>
      </c>
      <c r="E904" s="33">
        <v>54194</v>
      </c>
      <c r="F904" s="33" t="s">
        <v>3271</v>
      </c>
      <c r="G904" s="33">
        <v>1</v>
      </c>
      <c r="H904" s="33" t="s">
        <v>3272</v>
      </c>
      <c r="I904" s="33">
        <v>1</v>
      </c>
      <c r="J904" s="33" t="s">
        <v>3272</v>
      </c>
      <c r="K904" s="33">
        <v>2019</v>
      </c>
      <c r="L904" s="33">
        <v>4</v>
      </c>
      <c r="M904" s="33">
        <v>1697</v>
      </c>
      <c r="N904" s="33" t="s">
        <v>3273</v>
      </c>
      <c r="O904" s="33">
        <v>383</v>
      </c>
      <c r="P904" s="33" t="s">
        <v>3278</v>
      </c>
      <c r="Q904" s="33">
        <v>49</v>
      </c>
      <c r="R904" s="33" t="s">
        <v>3273</v>
      </c>
    </row>
    <row r="905" spans="1:18" x14ac:dyDescent="0.2">
      <c r="A905" s="33" t="s">
        <v>4158</v>
      </c>
      <c r="B905" s="33" t="s">
        <v>4159</v>
      </c>
      <c r="C905" s="33" t="str">
        <f>LEFT(B905,FIND(",",B905,1)-1)</f>
        <v>Lake County</v>
      </c>
      <c r="D905" s="33" t="str">
        <f>RIGHT(B905,LEN(B905)-(FIND(",",B905,1)+1))</f>
        <v>Indiana</v>
      </c>
      <c r="E905" s="33">
        <v>45391</v>
      </c>
      <c r="F905" s="33" t="s">
        <v>3276</v>
      </c>
      <c r="G905" s="33">
        <v>1</v>
      </c>
      <c r="H905" s="33" t="s">
        <v>3272</v>
      </c>
      <c r="I905" s="33">
        <v>1</v>
      </c>
      <c r="J905" s="33" t="s">
        <v>3272</v>
      </c>
      <c r="K905" s="33">
        <v>2019</v>
      </c>
      <c r="L905" s="33">
        <v>14</v>
      </c>
      <c r="M905" s="33">
        <v>4509</v>
      </c>
      <c r="N905" s="33" t="s">
        <v>3278</v>
      </c>
      <c r="O905" s="33">
        <v>1120</v>
      </c>
      <c r="P905" s="33" t="s">
        <v>3278</v>
      </c>
      <c r="Q905" s="33">
        <v>221</v>
      </c>
      <c r="R905" s="33" t="s">
        <v>3278</v>
      </c>
    </row>
    <row r="906" spans="1:18" x14ac:dyDescent="0.2">
      <c r="A906" s="33" t="s">
        <v>4158</v>
      </c>
      <c r="B906" s="33" t="s">
        <v>4159</v>
      </c>
      <c r="C906" s="33" t="str">
        <f>LEFT(B906,FIND(",",B906,1)-1)</f>
        <v>Lake County</v>
      </c>
      <c r="D906" s="33" t="str">
        <f>RIGHT(B906,LEN(B906)-(FIND(",",B906,1)+1))</f>
        <v>Indiana</v>
      </c>
      <c r="E906" s="33">
        <v>54194</v>
      </c>
      <c r="F906" s="33" t="s">
        <v>3271</v>
      </c>
      <c r="G906" s="33">
        <v>1</v>
      </c>
      <c r="H906" s="33" t="s">
        <v>3272</v>
      </c>
      <c r="I906" s="33">
        <v>1</v>
      </c>
      <c r="J906" s="33" t="s">
        <v>3272</v>
      </c>
      <c r="K906" s="33">
        <v>2019</v>
      </c>
      <c r="L906" s="33">
        <v>33</v>
      </c>
      <c r="M906" s="33">
        <v>20613</v>
      </c>
      <c r="N906" s="33" t="s">
        <v>3278</v>
      </c>
      <c r="O906" s="33">
        <v>4663</v>
      </c>
      <c r="P906" s="33" t="s">
        <v>3278</v>
      </c>
      <c r="Q906" s="33">
        <v>566</v>
      </c>
      <c r="R906" s="33" t="s">
        <v>3278</v>
      </c>
    </row>
    <row r="907" spans="1:18" x14ac:dyDescent="0.2">
      <c r="A907" s="33" t="s">
        <v>4158</v>
      </c>
      <c r="B907" s="33" t="s">
        <v>4159</v>
      </c>
      <c r="C907" s="33" t="str">
        <f>LEFT(B907,FIND(",",B907,1)-1)</f>
        <v>Lake County</v>
      </c>
      <c r="D907" s="33" t="str">
        <f>RIGHT(B907,LEN(B907)-(FIND(",",B907,1)+1))</f>
        <v>Indiana</v>
      </c>
      <c r="E907" s="33">
        <v>81291</v>
      </c>
      <c r="F907" s="33" t="s">
        <v>3279</v>
      </c>
      <c r="G907" s="33">
        <v>1</v>
      </c>
      <c r="H907" s="33" t="s">
        <v>3272</v>
      </c>
      <c r="I907" s="33">
        <v>1</v>
      </c>
      <c r="J907" s="33" t="s">
        <v>3272</v>
      </c>
      <c r="K907" s="33">
        <v>2019</v>
      </c>
      <c r="L907" s="33">
        <v>12</v>
      </c>
      <c r="M907" s="33">
        <v>2216</v>
      </c>
      <c r="N907" s="33" t="s">
        <v>3278</v>
      </c>
      <c r="O907" s="33">
        <v>550</v>
      </c>
      <c r="P907" s="33" t="s">
        <v>3278</v>
      </c>
      <c r="Q907" s="33">
        <v>104</v>
      </c>
      <c r="R907" s="33" t="s">
        <v>3278</v>
      </c>
    </row>
    <row r="908" spans="1:18" x14ac:dyDescent="0.2">
      <c r="A908" s="33" t="s">
        <v>4160</v>
      </c>
      <c r="B908" s="33" t="s">
        <v>4161</v>
      </c>
      <c r="C908" s="33" t="str">
        <f>LEFT(B908,FIND(",",B908,1)-1)</f>
        <v>LaPorte County</v>
      </c>
      <c r="D908" s="33" t="str">
        <f>RIGHT(B908,LEN(B908)-(FIND(",",B908,1)+1))</f>
        <v>Indiana</v>
      </c>
      <c r="E908" s="33">
        <v>54194</v>
      </c>
      <c r="F908" s="33" t="s">
        <v>3271</v>
      </c>
      <c r="G908" s="33">
        <v>1</v>
      </c>
      <c r="H908" s="33" t="s">
        <v>3272</v>
      </c>
      <c r="I908" s="33">
        <v>1</v>
      </c>
      <c r="J908" s="33" t="s">
        <v>3272</v>
      </c>
      <c r="K908" s="33">
        <v>2019</v>
      </c>
      <c r="L908" s="33">
        <v>11</v>
      </c>
      <c r="M908" s="33">
        <v>5772</v>
      </c>
      <c r="N908" s="33" t="s">
        <v>3273</v>
      </c>
      <c r="O908" s="33">
        <v>1364</v>
      </c>
      <c r="P908" s="33" t="s">
        <v>3278</v>
      </c>
      <c r="Q908" s="33">
        <v>155</v>
      </c>
      <c r="R908" s="33" t="s">
        <v>3278</v>
      </c>
    </row>
    <row r="909" spans="1:18" x14ac:dyDescent="0.2">
      <c r="A909" s="33" t="s">
        <v>4160</v>
      </c>
      <c r="B909" s="33" t="s">
        <v>4161</v>
      </c>
      <c r="C909" s="33" t="str">
        <f>LEFT(B909,FIND(",",B909,1)-1)</f>
        <v>LaPorte County</v>
      </c>
      <c r="D909" s="33" t="str">
        <f>RIGHT(B909,LEN(B909)-(FIND(",",B909,1)+1))</f>
        <v>Indiana</v>
      </c>
      <c r="E909" s="33">
        <v>81291</v>
      </c>
      <c r="F909" s="33" t="s">
        <v>3279</v>
      </c>
      <c r="G909" s="33">
        <v>1</v>
      </c>
      <c r="H909" s="33" t="s">
        <v>3272</v>
      </c>
      <c r="I909" s="33">
        <v>1</v>
      </c>
      <c r="J909" s="33" t="s">
        <v>3272</v>
      </c>
      <c r="K909" s="33">
        <v>2019</v>
      </c>
      <c r="L909" s="33">
        <v>7</v>
      </c>
      <c r="M909" s="33">
        <v>1211</v>
      </c>
      <c r="N909" s="33" t="s">
        <v>3278</v>
      </c>
      <c r="O909" s="33">
        <v>255</v>
      </c>
      <c r="P909" s="33" t="s">
        <v>3278</v>
      </c>
      <c r="Q909" s="33">
        <v>54</v>
      </c>
      <c r="R909" s="33" t="s">
        <v>3273</v>
      </c>
    </row>
    <row r="910" spans="1:18" x14ac:dyDescent="0.2">
      <c r="A910" s="33" t="s">
        <v>4162</v>
      </c>
      <c r="B910" s="33" t="s">
        <v>4163</v>
      </c>
      <c r="C910" s="33" t="str">
        <f>LEFT(B910,FIND(",",B910,1)-1)</f>
        <v>Lawrence County</v>
      </c>
      <c r="D910" s="33" t="str">
        <f>RIGHT(B910,LEN(B910)-(FIND(",",B910,1)+1))</f>
        <v>Indiana</v>
      </c>
      <c r="E910" s="33">
        <v>54194</v>
      </c>
      <c r="F910" s="33" t="s">
        <v>3271</v>
      </c>
      <c r="G910" s="33">
        <v>1</v>
      </c>
      <c r="H910" s="33" t="s">
        <v>3272</v>
      </c>
      <c r="I910" s="33">
        <v>1</v>
      </c>
      <c r="J910" s="33" t="s">
        <v>3272</v>
      </c>
      <c r="K910" s="33">
        <v>2019</v>
      </c>
      <c r="L910" s="33">
        <v>5</v>
      </c>
      <c r="M910" s="33">
        <v>1172</v>
      </c>
      <c r="N910" s="33" t="s">
        <v>3273</v>
      </c>
      <c r="O910" s="33">
        <v>285</v>
      </c>
      <c r="P910" s="33" t="s">
        <v>3273</v>
      </c>
      <c r="Q910" s="33">
        <v>41</v>
      </c>
      <c r="R910" s="33" t="s">
        <v>3273</v>
      </c>
    </row>
    <row r="911" spans="1:18" x14ac:dyDescent="0.2">
      <c r="A911" s="33" t="s">
        <v>4162</v>
      </c>
      <c r="B911" s="33" t="s">
        <v>4163</v>
      </c>
      <c r="C911" s="33" t="str">
        <f>LEFT(B911,FIND(",",B911,1)-1)</f>
        <v>Lawrence County</v>
      </c>
      <c r="D911" s="33" t="str">
        <f>RIGHT(B911,LEN(B911)-(FIND(",",B911,1)+1))</f>
        <v>Indiana</v>
      </c>
      <c r="E911" s="33">
        <v>81291</v>
      </c>
      <c r="F911" s="33" t="s">
        <v>3279</v>
      </c>
      <c r="G911" s="33">
        <v>1</v>
      </c>
      <c r="H911" s="33" t="s">
        <v>3272</v>
      </c>
      <c r="I911" s="33">
        <v>1</v>
      </c>
      <c r="J911" s="33" t="s">
        <v>3272</v>
      </c>
      <c r="K911" s="33">
        <v>2019</v>
      </c>
      <c r="L911" s="33">
        <v>3</v>
      </c>
      <c r="M911" s="33">
        <v>198</v>
      </c>
      <c r="N911" s="33" t="s">
        <v>3278</v>
      </c>
      <c r="O911" s="33">
        <v>51</v>
      </c>
      <c r="P911" s="33" t="s">
        <v>3273</v>
      </c>
      <c r="Q911" s="33">
        <v>12</v>
      </c>
      <c r="R911" s="33" t="s">
        <v>3278</v>
      </c>
    </row>
    <row r="912" spans="1:18" x14ac:dyDescent="0.2">
      <c r="A912" s="33" t="s">
        <v>4164</v>
      </c>
      <c r="B912" s="33" t="s">
        <v>4165</v>
      </c>
      <c r="C912" s="33" t="str">
        <f>LEFT(B912,FIND(",",B912,1)-1)</f>
        <v>Madison County</v>
      </c>
      <c r="D912" s="33" t="str">
        <f>RIGHT(B912,LEN(B912)-(FIND(",",B912,1)+1))</f>
        <v>Indiana</v>
      </c>
      <c r="E912" s="33">
        <v>45391</v>
      </c>
      <c r="F912" s="33" t="s">
        <v>3276</v>
      </c>
      <c r="G912" s="33">
        <v>1</v>
      </c>
      <c r="H912" s="33" t="s">
        <v>3272</v>
      </c>
      <c r="I912" s="33">
        <v>1</v>
      </c>
      <c r="J912" s="33" t="s">
        <v>3272</v>
      </c>
      <c r="K912" s="33">
        <v>2019</v>
      </c>
      <c r="L912" s="33">
        <v>3</v>
      </c>
      <c r="M912" s="33">
        <v>644</v>
      </c>
      <c r="N912" s="33" t="s">
        <v>3273</v>
      </c>
      <c r="O912" s="33">
        <v>149</v>
      </c>
      <c r="P912" s="33" t="s">
        <v>3273</v>
      </c>
      <c r="Q912" s="33">
        <v>32</v>
      </c>
      <c r="R912" s="33" t="s">
        <v>3278</v>
      </c>
    </row>
    <row r="913" spans="1:18" x14ac:dyDescent="0.2">
      <c r="A913" s="33" t="s">
        <v>4164</v>
      </c>
      <c r="B913" s="33" t="s">
        <v>4165</v>
      </c>
      <c r="C913" s="33" t="str">
        <f>LEFT(B913,FIND(",",B913,1)-1)</f>
        <v>Madison County</v>
      </c>
      <c r="D913" s="33" t="str">
        <f>RIGHT(B913,LEN(B913)-(FIND(",",B913,1)+1))</f>
        <v>Indiana</v>
      </c>
      <c r="E913" s="33">
        <v>54194</v>
      </c>
      <c r="F913" s="33" t="s">
        <v>3271</v>
      </c>
      <c r="G913" s="33">
        <v>1</v>
      </c>
      <c r="H913" s="33" t="s">
        <v>3272</v>
      </c>
      <c r="I913" s="33">
        <v>1</v>
      </c>
      <c r="J913" s="33" t="s">
        <v>3272</v>
      </c>
      <c r="K913" s="33">
        <v>2019</v>
      </c>
      <c r="L913" s="33">
        <v>13</v>
      </c>
      <c r="M913" s="33">
        <v>5150</v>
      </c>
      <c r="N913" s="33" t="s">
        <v>3278</v>
      </c>
      <c r="O913" s="33">
        <v>1107</v>
      </c>
      <c r="P913" s="33" t="s">
        <v>3278</v>
      </c>
      <c r="Q913" s="33">
        <v>127</v>
      </c>
      <c r="R913" s="33" t="s">
        <v>3278</v>
      </c>
    </row>
    <row r="914" spans="1:18" x14ac:dyDescent="0.2">
      <c r="A914" s="33" t="s">
        <v>4164</v>
      </c>
      <c r="B914" s="33" t="s">
        <v>4165</v>
      </c>
      <c r="C914" s="33" t="str">
        <f>LEFT(B914,FIND(",",B914,1)-1)</f>
        <v>Madison County</v>
      </c>
      <c r="D914" s="33" t="str">
        <f>RIGHT(B914,LEN(B914)-(FIND(",",B914,1)+1))</f>
        <v>Indiana</v>
      </c>
      <c r="E914" s="33">
        <v>81291</v>
      </c>
      <c r="F914" s="33" t="s">
        <v>3279</v>
      </c>
      <c r="G914" s="33">
        <v>1</v>
      </c>
      <c r="H914" s="33" t="s">
        <v>3272</v>
      </c>
      <c r="I914" s="33">
        <v>1</v>
      </c>
      <c r="J914" s="33" t="s">
        <v>3272</v>
      </c>
      <c r="K914" s="33">
        <v>2019</v>
      </c>
      <c r="L914" s="33">
        <v>9</v>
      </c>
      <c r="M914" s="33">
        <v>324</v>
      </c>
      <c r="N914" s="33" t="s">
        <v>3278</v>
      </c>
      <c r="O914" s="33">
        <v>71</v>
      </c>
      <c r="P914" s="33" t="s">
        <v>3273</v>
      </c>
      <c r="Q914" s="33">
        <v>22</v>
      </c>
      <c r="R914" s="33" t="s">
        <v>3273</v>
      </c>
    </row>
    <row r="915" spans="1:18" x14ac:dyDescent="0.2">
      <c r="A915" s="33" t="s">
        <v>4166</v>
      </c>
      <c r="B915" s="33" t="s">
        <v>4167</v>
      </c>
      <c r="C915" s="33" t="str">
        <f>LEFT(B915,FIND(",",B915,1)-1)</f>
        <v>Marion County</v>
      </c>
      <c r="D915" s="33" t="str">
        <f>RIGHT(B915,LEN(B915)-(FIND(",",B915,1)+1))</f>
        <v>Indiana</v>
      </c>
      <c r="E915" s="33">
        <v>45391</v>
      </c>
      <c r="F915" s="33" t="s">
        <v>3276</v>
      </c>
      <c r="G915" s="33">
        <v>1</v>
      </c>
      <c r="H915" s="33" t="s">
        <v>3272</v>
      </c>
      <c r="I915" s="33">
        <v>1</v>
      </c>
      <c r="J915" s="33" t="s">
        <v>3272</v>
      </c>
      <c r="K915" s="33">
        <v>2019</v>
      </c>
      <c r="L915" s="33">
        <v>29</v>
      </c>
      <c r="M915" s="33">
        <v>9234</v>
      </c>
      <c r="N915" s="33" t="s">
        <v>3278</v>
      </c>
      <c r="O915" s="33">
        <v>2473</v>
      </c>
      <c r="P915" s="33" t="s">
        <v>3278</v>
      </c>
      <c r="Q915" s="33">
        <v>438</v>
      </c>
      <c r="R915" s="33" t="s">
        <v>3278</v>
      </c>
    </row>
    <row r="916" spans="1:18" x14ac:dyDescent="0.2">
      <c r="A916" s="33" t="s">
        <v>4166</v>
      </c>
      <c r="B916" s="33" t="s">
        <v>4167</v>
      </c>
      <c r="C916" s="33" t="str">
        <f>LEFT(B916,FIND(",",B916,1)-1)</f>
        <v>Marion County</v>
      </c>
      <c r="D916" s="33" t="str">
        <f>RIGHT(B916,LEN(B916)-(FIND(",",B916,1)+1))</f>
        <v>Indiana</v>
      </c>
      <c r="E916" s="33">
        <v>54194</v>
      </c>
      <c r="F916" s="33" t="s">
        <v>3271</v>
      </c>
      <c r="G916" s="33">
        <v>1</v>
      </c>
      <c r="H916" s="33" t="s">
        <v>3272</v>
      </c>
      <c r="I916" s="33">
        <v>1</v>
      </c>
      <c r="J916" s="33" t="s">
        <v>3272</v>
      </c>
      <c r="K916" s="33">
        <v>2019</v>
      </c>
      <c r="L916" s="33">
        <v>71</v>
      </c>
      <c r="M916" s="33">
        <v>38116</v>
      </c>
      <c r="N916" s="33" t="s">
        <v>3278</v>
      </c>
      <c r="O916" s="33">
        <v>8934</v>
      </c>
      <c r="P916" s="33" t="s">
        <v>3278</v>
      </c>
      <c r="Q916" s="33">
        <v>995</v>
      </c>
      <c r="R916" s="33" t="s">
        <v>3278</v>
      </c>
    </row>
    <row r="917" spans="1:18" x14ac:dyDescent="0.2">
      <c r="A917" s="33" t="s">
        <v>4166</v>
      </c>
      <c r="B917" s="33" t="s">
        <v>4167</v>
      </c>
      <c r="C917" s="33" t="str">
        <f>LEFT(B917,FIND(",",B917,1)-1)</f>
        <v>Marion County</v>
      </c>
      <c r="D917" s="33" t="str">
        <f>RIGHT(B917,LEN(B917)-(FIND(",",B917,1)+1))</f>
        <v>Indiana</v>
      </c>
      <c r="E917" s="33">
        <v>81291</v>
      </c>
      <c r="F917" s="33" t="s">
        <v>3279</v>
      </c>
      <c r="G917" s="33">
        <v>1</v>
      </c>
      <c r="H917" s="33" t="s">
        <v>3272</v>
      </c>
      <c r="I917" s="33">
        <v>1</v>
      </c>
      <c r="J917" s="33" t="s">
        <v>3272</v>
      </c>
      <c r="K917" s="33">
        <v>2019</v>
      </c>
      <c r="L917" s="33">
        <v>46</v>
      </c>
      <c r="M917" s="33">
        <v>10695</v>
      </c>
      <c r="N917" s="33" t="s">
        <v>3278</v>
      </c>
      <c r="O917" s="33">
        <v>2391</v>
      </c>
      <c r="P917" s="33" t="s">
        <v>3278</v>
      </c>
      <c r="Q917" s="33">
        <v>613</v>
      </c>
      <c r="R917" s="33" t="s">
        <v>3278</v>
      </c>
    </row>
    <row r="918" spans="1:18" x14ac:dyDescent="0.2">
      <c r="A918" s="33" t="s">
        <v>4168</v>
      </c>
      <c r="B918" s="33" t="s">
        <v>4169</v>
      </c>
      <c r="C918" s="33" t="str">
        <f>LEFT(B918,FIND(",",B918,1)-1)</f>
        <v>Marshall County</v>
      </c>
      <c r="D918" s="33" t="str">
        <f>RIGHT(B918,LEN(B918)-(FIND(",",B918,1)+1))</f>
        <v>Indiana</v>
      </c>
      <c r="E918" s="33">
        <v>54194</v>
      </c>
      <c r="F918" s="33" t="s">
        <v>3271</v>
      </c>
      <c r="G918" s="33">
        <v>1</v>
      </c>
      <c r="H918" s="33" t="s">
        <v>3272</v>
      </c>
      <c r="I918" s="33">
        <v>1</v>
      </c>
      <c r="J918" s="33" t="s">
        <v>3272</v>
      </c>
      <c r="K918" s="33">
        <v>2019</v>
      </c>
      <c r="L918" s="33">
        <v>6</v>
      </c>
      <c r="M918" s="33">
        <v>3308</v>
      </c>
      <c r="N918" s="33" t="s">
        <v>3278</v>
      </c>
      <c r="O918" s="33">
        <v>790</v>
      </c>
      <c r="P918" s="33" t="s">
        <v>3278</v>
      </c>
      <c r="Q918" s="33">
        <v>128</v>
      </c>
      <c r="R918" s="33" t="s">
        <v>3278</v>
      </c>
    </row>
    <row r="919" spans="1:18" x14ac:dyDescent="0.2">
      <c r="A919" s="33" t="s">
        <v>4168</v>
      </c>
      <c r="B919" s="33" t="s">
        <v>4169</v>
      </c>
      <c r="C919" s="33" t="str">
        <f>LEFT(B919,FIND(",",B919,1)-1)</f>
        <v>Marshall County</v>
      </c>
      <c r="D919" s="33" t="str">
        <f>RIGHT(B919,LEN(B919)-(FIND(",",B919,1)+1))</f>
        <v>Indiana</v>
      </c>
      <c r="E919" s="33">
        <v>81291</v>
      </c>
      <c r="F919" s="33" t="s">
        <v>3279</v>
      </c>
      <c r="G919" s="33">
        <v>1</v>
      </c>
      <c r="H919" s="33" t="s">
        <v>3272</v>
      </c>
      <c r="I919" s="33">
        <v>1</v>
      </c>
      <c r="J919" s="33" t="s">
        <v>3272</v>
      </c>
      <c r="K919" s="33">
        <v>2019</v>
      </c>
      <c r="L919" s="33">
        <v>6</v>
      </c>
      <c r="M919" s="33">
        <v>638</v>
      </c>
      <c r="N919" s="33" t="s">
        <v>3278</v>
      </c>
      <c r="O919" s="33">
        <v>135</v>
      </c>
      <c r="P919" s="33" t="s">
        <v>3278</v>
      </c>
      <c r="Q919" s="33">
        <v>33</v>
      </c>
      <c r="R919" s="33" t="s">
        <v>3273</v>
      </c>
    </row>
    <row r="920" spans="1:18" x14ac:dyDescent="0.2">
      <c r="A920" s="33" t="s">
        <v>4170</v>
      </c>
      <c r="B920" s="33" t="s">
        <v>4171</v>
      </c>
      <c r="C920" s="33" t="str">
        <f>LEFT(B920,FIND(",",B920,1)-1)</f>
        <v>Miami County</v>
      </c>
      <c r="D920" s="33" t="str">
        <f>RIGHT(B920,LEN(B920)-(FIND(",",B920,1)+1))</f>
        <v>Indiana</v>
      </c>
      <c r="E920" s="33">
        <v>54194</v>
      </c>
      <c r="F920" s="33" t="s">
        <v>3271</v>
      </c>
      <c r="G920" s="33">
        <v>1</v>
      </c>
      <c r="H920" s="33" t="s">
        <v>3272</v>
      </c>
      <c r="I920" s="33">
        <v>1</v>
      </c>
      <c r="J920" s="33" t="s">
        <v>3272</v>
      </c>
      <c r="K920" s="33">
        <v>2019</v>
      </c>
      <c r="L920" s="33">
        <v>4</v>
      </c>
      <c r="M920" s="33">
        <v>943</v>
      </c>
      <c r="N920" s="33" t="s">
        <v>3273</v>
      </c>
      <c r="O920" s="33">
        <v>214</v>
      </c>
      <c r="P920" s="33" t="s">
        <v>3273</v>
      </c>
      <c r="Q920" s="33">
        <v>28</v>
      </c>
      <c r="R920" s="33" t="s">
        <v>3273</v>
      </c>
    </row>
    <row r="921" spans="1:18" x14ac:dyDescent="0.2">
      <c r="A921" s="33" t="s">
        <v>4172</v>
      </c>
      <c r="B921" s="33" t="s">
        <v>4173</v>
      </c>
      <c r="C921" s="33" t="str">
        <f>LEFT(B921,FIND(",",B921,1)-1)</f>
        <v>Monroe County</v>
      </c>
      <c r="D921" s="33" t="str">
        <f>RIGHT(B921,LEN(B921)-(FIND(",",B921,1)+1))</f>
        <v>Indiana</v>
      </c>
      <c r="E921" s="33">
        <v>45391</v>
      </c>
      <c r="F921" s="33" t="s">
        <v>3276</v>
      </c>
      <c r="G921" s="33">
        <v>1</v>
      </c>
      <c r="H921" s="33" t="s">
        <v>3272</v>
      </c>
      <c r="I921" s="33">
        <v>1</v>
      </c>
      <c r="J921" s="33" t="s">
        <v>3272</v>
      </c>
      <c r="K921" s="33">
        <v>2019</v>
      </c>
      <c r="L921" s="33">
        <v>5</v>
      </c>
      <c r="M921" s="33">
        <v>1636</v>
      </c>
      <c r="N921" s="33" t="s">
        <v>3273</v>
      </c>
      <c r="O921" s="33">
        <v>403</v>
      </c>
      <c r="P921" s="33" t="s">
        <v>3273</v>
      </c>
      <c r="Q921" s="33">
        <v>68</v>
      </c>
      <c r="R921" s="33" t="s">
        <v>3273</v>
      </c>
    </row>
    <row r="922" spans="1:18" x14ac:dyDescent="0.2">
      <c r="A922" s="33" t="s">
        <v>4172</v>
      </c>
      <c r="B922" s="33" t="s">
        <v>4173</v>
      </c>
      <c r="C922" s="33" t="str">
        <f>LEFT(B922,FIND(",",B922,1)-1)</f>
        <v>Monroe County</v>
      </c>
      <c r="D922" s="33" t="str">
        <f>RIGHT(B922,LEN(B922)-(FIND(",",B922,1)+1))</f>
        <v>Indiana</v>
      </c>
      <c r="E922" s="33">
        <v>54194</v>
      </c>
      <c r="F922" s="33" t="s">
        <v>3271</v>
      </c>
      <c r="G922" s="33">
        <v>1</v>
      </c>
      <c r="H922" s="33" t="s">
        <v>3272</v>
      </c>
      <c r="I922" s="33">
        <v>1</v>
      </c>
      <c r="J922" s="33" t="s">
        <v>3272</v>
      </c>
      <c r="K922" s="33">
        <v>2019</v>
      </c>
      <c r="L922" s="33">
        <v>16</v>
      </c>
      <c r="M922" s="33">
        <v>6811</v>
      </c>
      <c r="N922" s="33" t="s">
        <v>3278</v>
      </c>
      <c r="O922" s="33">
        <v>1514</v>
      </c>
      <c r="P922" s="33" t="s">
        <v>3278</v>
      </c>
      <c r="Q922" s="33">
        <v>217</v>
      </c>
      <c r="R922" s="33" t="s">
        <v>3278</v>
      </c>
    </row>
    <row r="923" spans="1:18" x14ac:dyDescent="0.2">
      <c r="A923" s="33" t="s">
        <v>4172</v>
      </c>
      <c r="B923" s="33" t="s">
        <v>4173</v>
      </c>
      <c r="C923" s="33" t="str">
        <f>LEFT(B923,FIND(",",B923,1)-1)</f>
        <v>Monroe County</v>
      </c>
      <c r="D923" s="33" t="str">
        <f>RIGHT(B923,LEN(B923)-(FIND(",",B923,1)+1))</f>
        <v>Indiana</v>
      </c>
      <c r="E923" s="33">
        <v>81291</v>
      </c>
      <c r="F923" s="33" t="s">
        <v>3279</v>
      </c>
      <c r="G923" s="33">
        <v>1</v>
      </c>
      <c r="H923" s="33" t="s">
        <v>3272</v>
      </c>
      <c r="I923" s="33">
        <v>1</v>
      </c>
      <c r="J923" s="33" t="s">
        <v>3272</v>
      </c>
      <c r="K923" s="33">
        <v>2019</v>
      </c>
      <c r="L923" s="33">
        <v>10</v>
      </c>
      <c r="M923" s="33">
        <v>1265</v>
      </c>
      <c r="N923" s="33" t="s">
        <v>3273</v>
      </c>
      <c r="O923" s="33">
        <v>286</v>
      </c>
      <c r="P923" s="33" t="s">
        <v>3273</v>
      </c>
      <c r="Q923" s="33">
        <v>64</v>
      </c>
      <c r="R923" s="33" t="s">
        <v>3273</v>
      </c>
    </row>
    <row r="924" spans="1:18" x14ac:dyDescent="0.2">
      <c r="A924" s="33" t="s">
        <v>4174</v>
      </c>
      <c r="B924" s="33" t="s">
        <v>4175</v>
      </c>
      <c r="C924" s="33" t="str">
        <f>LEFT(B924,FIND(",",B924,1)-1)</f>
        <v>Montgomery County</v>
      </c>
      <c r="D924" s="33" t="str">
        <f>RIGHT(B924,LEN(B924)-(FIND(",",B924,1)+1))</f>
        <v>Indiana</v>
      </c>
      <c r="E924" s="33">
        <v>54194</v>
      </c>
      <c r="F924" s="33" t="s">
        <v>3271</v>
      </c>
      <c r="G924" s="33">
        <v>1</v>
      </c>
      <c r="H924" s="33" t="s">
        <v>3272</v>
      </c>
      <c r="I924" s="33">
        <v>1</v>
      </c>
      <c r="J924" s="33" t="s">
        <v>3272</v>
      </c>
      <c r="K924" s="33">
        <v>2019</v>
      </c>
      <c r="L924" s="33">
        <v>4</v>
      </c>
      <c r="M924" s="33">
        <v>1098</v>
      </c>
      <c r="N924" s="33" t="s">
        <v>3278</v>
      </c>
      <c r="O924" s="33">
        <v>252</v>
      </c>
      <c r="P924" s="33" t="s">
        <v>3278</v>
      </c>
      <c r="Q924" s="33">
        <v>46</v>
      </c>
      <c r="R924" s="33" t="s">
        <v>3278</v>
      </c>
    </row>
    <row r="925" spans="1:18" x14ac:dyDescent="0.2">
      <c r="A925" s="33" t="s">
        <v>4174</v>
      </c>
      <c r="B925" s="33" t="s">
        <v>4175</v>
      </c>
      <c r="C925" s="33" t="str">
        <f>LEFT(B925,FIND(",",B925,1)-1)</f>
        <v>Montgomery County</v>
      </c>
      <c r="D925" s="33" t="str">
        <f>RIGHT(B925,LEN(B925)-(FIND(",",B925,1)+1))</f>
        <v>Indiana</v>
      </c>
      <c r="E925" s="33">
        <v>81291</v>
      </c>
      <c r="F925" s="33" t="s">
        <v>3279</v>
      </c>
      <c r="G925" s="33">
        <v>1</v>
      </c>
      <c r="H925" s="33" t="s">
        <v>3272</v>
      </c>
      <c r="I925" s="33">
        <v>1</v>
      </c>
      <c r="J925" s="33" t="s">
        <v>3272</v>
      </c>
      <c r="K925" s="33">
        <v>2019</v>
      </c>
      <c r="L925" s="33">
        <v>3</v>
      </c>
      <c r="M925" s="33">
        <v>165</v>
      </c>
      <c r="N925" s="33" t="s">
        <v>3277</v>
      </c>
      <c r="O925" s="33">
        <v>33</v>
      </c>
      <c r="P925" s="33" t="s">
        <v>3277</v>
      </c>
      <c r="Q925" s="33">
        <v>17</v>
      </c>
      <c r="R925" s="33" t="s">
        <v>3277</v>
      </c>
    </row>
    <row r="926" spans="1:18" x14ac:dyDescent="0.2">
      <c r="A926" s="33" t="s">
        <v>4176</v>
      </c>
      <c r="B926" s="33" t="s">
        <v>4177</v>
      </c>
      <c r="C926" s="33" t="str">
        <f>LEFT(B926,FIND(",",B926,1)-1)</f>
        <v>Morgan County</v>
      </c>
      <c r="D926" s="33" t="str">
        <f>RIGHT(B926,LEN(B926)-(FIND(",",B926,1)+1))</f>
        <v>Indiana</v>
      </c>
      <c r="E926" s="33">
        <v>45391</v>
      </c>
      <c r="F926" s="33" t="s">
        <v>3276</v>
      </c>
      <c r="G926" s="33">
        <v>1</v>
      </c>
      <c r="H926" s="33" t="s">
        <v>3272</v>
      </c>
      <c r="I926" s="33">
        <v>1</v>
      </c>
      <c r="J926" s="33" t="s">
        <v>3272</v>
      </c>
      <c r="K926" s="33">
        <v>2019</v>
      </c>
      <c r="L926" s="33">
        <v>4</v>
      </c>
      <c r="M926" s="33">
        <v>510</v>
      </c>
      <c r="N926" s="33" t="s">
        <v>3278</v>
      </c>
      <c r="O926" s="33">
        <v>123</v>
      </c>
      <c r="P926" s="33" t="s">
        <v>3278</v>
      </c>
      <c r="Q926" s="33">
        <v>37</v>
      </c>
      <c r="R926" s="33" t="s">
        <v>3273</v>
      </c>
    </row>
    <row r="927" spans="1:18" x14ac:dyDescent="0.2">
      <c r="A927" s="33" t="s">
        <v>4176</v>
      </c>
      <c r="B927" s="33" t="s">
        <v>4177</v>
      </c>
      <c r="C927" s="33" t="str">
        <f>LEFT(B927,FIND(",",B927,1)-1)</f>
        <v>Morgan County</v>
      </c>
      <c r="D927" s="33" t="str">
        <f>RIGHT(B927,LEN(B927)-(FIND(",",B927,1)+1))</f>
        <v>Indiana</v>
      </c>
      <c r="E927" s="33">
        <v>54194</v>
      </c>
      <c r="F927" s="33" t="s">
        <v>3271</v>
      </c>
      <c r="G927" s="33">
        <v>1</v>
      </c>
      <c r="H927" s="33" t="s">
        <v>3272</v>
      </c>
      <c r="I927" s="33">
        <v>1</v>
      </c>
      <c r="J927" s="33" t="s">
        <v>3272</v>
      </c>
      <c r="K927" s="33">
        <v>2019</v>
      </c>
      <c r="L927" s="33">
        <v>9</v>
      </c>
      <c r="M927" s="33">
        <v>2374</v>
      </c>
      <c r="N927" s="33" t="s">
        <v>3273</v>
      </c>
      <c r="O927" s="33">
        <v>584</v>
      </c>
      <c r="P927" s="33" t="s">
        <v>3273</v>
      </c>
      <c r="Q927" s="33">
        <v>81</v>
      </c>
      <c r="R927" s="33" t="s">
        <v>3273</v>
      </c>
    </row>
    <row r="928" spans="1:18" x14ac:dyDescent="0.2">
      <c r="A928" s="33" t="s">
        <v>4176</v>
      </c>
      <c r="B928" s="33" t="s">
        <v>4177</v>
      </c>
      <c r="C928" s="33" t="str">
        <f>LEFT(B928,FIND(",",B928,1)-1)</f>
        <v>Morgan County</v>
      </c>
      <c r="D928" s="33" t="str">
        <f>RIGHT(B928,LEN(B928)-(FIND(",",B928,1)+1))</f>
        <v>Indiana</v>
      </c>
      <c r="E928" s="33">
        <v>81291</v>
      </c>
      <c r="F928" s="33" t="s">
        <v>3279</v>
      </c>
      <c r="G928" s="33">
        <v>1</v>
      </c>
      <c r="H928" s="33" t="s">
        <v>3272</v>
      </c>
      <c r="I928" s="33">
        <v>1</v>
      </c>
      <c r="J928" s="33" t="s">
        <v>3272</v>
      </c>
      <c r="K928" s="33">
        <v>2019</v>
      </c>
      <c r="L928" s="33">
        <v>4</v>
      </c>
      <c r="M928" s="33">
        <v>258</v>
      </c>
      <c r="N928" s="33" t="s">
        <v>3278</v>
      </c>
      <c r="O928" s="33">
        <v>49</v>
      </c>
      <c r="P928" s="33" t="s">
        <v>3273</v>
      </c>
      <c r="Q928" s="33">
        <v>5</v>
      </c>
      <c r="R928" s="33" t="s">
        <v>3278</v>
      </c>
    </row>
    <row r="929" spans="1:18" x14ac:dyDescent="0.2">
      <c r="A929" s="33" t="s">
        <v>4178</v>
      </c>
      <c r="B929" s="33" t="s">
        <v>4179</v>
      </c>
      <c r="C929" s="33" t="str">
        <f>LEFT(B929,FIND(",",B929,1)-1)</f>
        <v>Noble County</v>
      </c>
      <c r="D929" s="33" t="str">
        <f>RIGHT(B929,LEN(B929)-(FIND(",",B929,1)+1))</f>
        <v>Indiana</v>
      </c>
      <c r="E929" s="33">
        <v>54194</v>
      </c>
      <c r="F929" s="33" t="s">
        <v>3271</v>
      </c>
      <c r="G929" s="33">
        <v>1</v>
      </c>
      <c r="H929" s="33" t="s">
        <v>3272</v>
      </c>
      <c r="I929" s="33">
        <v>1</v>
      </c>
      <c r="J929" s="33" t="s">
        <v>3272</v>
      </c>
      <c r="K929" s="33">
        <v>2019</v>
      </c>
      <c r="L929" s="33">
        <v>6</v>
      </c>
      <c r="M929" s="33">
        <v>1150</v>
      </c>
      <c r="N929" s="33" t="s">
        <v>3278</v>
      </c>
      <c r="O929" s="33">
        <v>267</v>
      </c>
      <c r="P929" s="33" t="s">
        <v>3273</v>
      </c>
      <c r="Q929" s="33">
        <v>56</v>
      </c>
      <c r="R929" s="33" t="s">
        <v>3277</v>
      </c>
    </row>
    <row r="930" spans="1:18" x14ac:dyDescent="0.2">
      <c r="A930" s="33" t="s">
        <v>4178</v>
      </c>
      <c r="B930" s="33" t="s">
        <v>4179</v>
      </c>
      <c r="C930" s="33" t="str">
        <f>LEFT(B930,FIND(",",B930,1)-1)</f>
        <v>Noble County</v>
      </c>
      <c r="D930" s="33" t="str">
        <f>RIGHT(B930,LEN(B930)-(FIND(",",B930,1)+1))</f>
        <v>Indiana</v>
      </c>
      <c r="E930" s="33">
        <v>81291</v>
      </c>
      <c r="F930" s="33" t="s">
        <v>3279</v>
      </c>
      <c r="G930" s="33">
        <v>1</v>
      </c>
      <c r="H930" s="33" t="s">
        <v>3272</v>
      </c>
      <c r="I930" s="33">
        <v>1</v>
      </c>
      <c r="J930" s="33" t="s">
        <v>3272</v>
      </c>
      <c r="K930" s="33">
        <v>2019</v>
      </c>
      <c r="L930" s="33">
        <v>3</v>
      </c>
      <c r="M930" s="33">
        <v>131</v>
      </c>
      <c r="N930" s="33" t="s">
        <v>3273</v>
      </c>
      <c r="O930" s="33">
        <v>29</v>
      </c>
      <c r="P930" s="33" t="s">
        <v>3273</v>
      </c>
      <c r="Q930" s="33">
        <v>6</v>
      </c>
      <c r="R930" s="33" t="s">
        <v>3278</v>
      </c>
    </row>
    <row r="931" spans="1:18" x14ac:dyDescent="0.2">
      <c r="A931" s="33" t="s">
        <v>4180</v>
      </c>
      <c r="B931" s="33" t="s">
        <v>4181</v>
      </c>
      <c r="C931" s="33" t="str">
        <f>LEFT(B931,FIND(",",B931,1)-1)</f>
        <v>Perry County</v>
      </c>
      <c r="D931" s="33" t="str">
        <f>RIGHT(B931,LEN(B931)-(FIND(",",B931,1)+1))</f>
        <v>Indiana</v>
      </c>
      <c r="E931" s="33">
        <v>54194</v>
      </c>
      <c r="F931" s="33" t="s">
        <v>3271</v>
      </c>
      <c r="G931" s="33">
        <v>1</v>
      </c>
      <c r="H931" s="33" t="s">
        <v>3272</v>
      </c>
      <c r="I931" s="33">
        <v>1</v>
      </c>
      <c r="J931" s="33" t="s">
        <v>3272</v>
      </c>
      <c r="K931" s="33">
        <v>2019</v>
      </c>
      <c r="L931" s="33">
        <v>3</v>
      </c>
      <c r="M931" s="33">
        <v>408</v>
      </c>
      <c r="N931" s="33" t="s">
        <v>3278</v>
      </c>
      <c r="O931" s="33">
        <v>95</v>
      </c>
      <c r="P931" s="33" t="s">
        <v>3278</v>
      </c>
      <c r="Q931" s="33">
        <v>19</v>
      </c>
      <c r="R931" s="33" t="s">
        <v>3278</v>
      </c>
    </row>
    <row r="932" spans="1:18" x14ac:dyDescent="0.2">
      <c r="A932" s="33" t="s">
        <v>4182</v>
      </c>
      <c r="B932" s="33" t="s">
        <v>4183</v>
      </c>
      <c r="C932" s="33" t="str">
        <f>LEFT(B932,FIND(",",B932,1)-1)</f>
        <v>Porter County</v>
      </c>
      <c r="D932" s="33" t="str">
        <f>RIGHT(B932,LEN(B932)-(FIND(",",B932,1)+1))</f>
        <v>Indiana</v>
      </c>
      <c r="E932" s="33">
        <v>45391</v>
      </c>
      <c r="F932" s="33" t="s">
        <v>3276</v>
      </c>
      <c r="G932" s="33">
        <v>1</v>
      </c>
      <c r="H932" s="33" t="s">
        <v>3272</v>
      </c>
      <c r="I932" s="33">
        <v>1</v>
      </c>
      <c r="J932" s="33" t="s">
        <v>3272</v>
      </c>
      <c r="K932" s="33">
        <v>2019</v>
      </c>
      <c r="L932" s="33">
        <v>6</v>
      </c>
      <c r="M932" s="33">
        <v>1899</v>
      </c>
      <c r="N932" s="33" t="s">
        <v>3273</v>
      </c>
      <c r="O932" s="33">
        <v>464</v>
      </c>
      <c r="P932" s="33" t="s">
        <v>3273</v>
      </c>
      <c r="Q932" s="33">
        <v>101</v>
      </c>
      <c r="R932" s="33" t="s">
        <v>3278</v>
      </c>
    </row>
    <row r="933" spans="1:18" x14ac:dyDescent="0.2">
      <c r="A933" s="33" t="s">
        <v>4182</v>
      </c>
      <c r="B933" s="33" t="s">
        <v>4183</v>
      </c>
      <c r="C933" s="33" t="str">
        <f>LEFT(B933,FIND(",",B933,1)-1)</f>
        <v>Porter County</v>
      </c>
      <c r="D933" s="33" t="str">
        <f>RIGHT(B933,LEN(B933)-(FIND(",",B933,1)+1))</f>
        <v>Indiana</v>
      </c>
      <c r="E933" s="33">
        <v>54194</v>
      </c>
      <c r="F933" s="33" t="s">
        <v>3271</v>
      </c>
      <c r="G933" s="33">
        <v>1</v>
      </c>
      <c r="H933" s="33" t="s">
        <v>3272</v>
      </c>
      <c r="I933" s="33">
        <v>1</v>
      </c>
      <c r="J933" s="33" t="s">
        <v>3272</v>
      </c>
      <c r="K933" s="33">
        <v>2019</v>
      </c>
      <c r="L933" s="33">
        <v>18</v>
      </c>
      <c r="M933" s="33">
        <v>7902</v>
      </c>
      <c r="N933" s="33" t="s">
        <v>3278</v>
      </c>
      <c r="O933" s="33">
        <v>1771</v>
      </c>
      <c r="P933" s="33" t="s">
        <v>3278</v>
      </c>
      <c r="Q933" s="33">
        <v>273</v>
      </c>
      <c r="R933" s="33" t="s">
        <v>3273</v>
      </c>
    </row>
    <row r="934" spans="1:18" x14ac:dyDescent="0.2">
      <c r="A934" s="33" t="s">
        <v>4182</v>
      </c>
      <c r="B934" s="33" t="s">
        <v>4183</v>
      </c>
      <c r="C934" s="33" t="str">
        <f>LEFT(B934,FIND(",",B934,1)-1)</f>
        <v>Porter County</v>
      </c>
      <c r="D934" s="33" t="str">
        <f>RIGHT(B934,LEN(B934)-(FIND(",",B934,1)+1))</f>
        <v>Indiana</v>
      </c>
      <c r="E934" s="33">
        <v>81291</v>
      </c>
      <c r="F934" s="33" t="s">
        <v>3279</v>
      </c>
      <c r="G934" s="33">
        <v>1</v>
      </c>
      <c r="H934" s="33" t="s">
        <v>3272</v>
      </c>
      <c r="I934" s="33">
        <v>1</v>
      </c>
      <c r="J934" s="33" t="s">
        <v>3272</v>
      </c>
      <c r="K934" s="33">
        <v>2019</v>
      </c>
      <c r="L934" s="33">
        <v>11</v>
      </c>
      <c r="M934" s="33">
        <v>2342</v>
      </c>
      <c r="N934" s="33" t="s">
        <v>3278</v>
      </c>
      <c r="O934" s="33">
        <v>505</v>
      </c>
      <c r="P934" s="33" t="s">
        <v>3278</v>
      </c>
      <c r="Q934" s="33">
        <v>112</v>
      </c>
      <c r="R934" s="33" t="s">
        <v>3278</v>
      </c>
    </row>
    <row r="935" spans="1:18" x14ac:dyDescent="0.2">
      <c r="A935" s="33" t="s">
        <v>4184</v>
      </c>
      <c r="B935" s="33" t="s">
        <v>4185</v>
      </c>
      <c r="C935" s="33" t="str">
        <f>LEFT(B935,FIND(",",B935,1)-1)</f>
        <v>Putnam County</v>
      </c>
      <c r="D935" s="33" t="str">
        <f>RIGHT(B935,LEN(B935)-(FIND(",",B935,1)+1))</f>
        <v>Indiana</v>
      </c>
      <c r="E935" s="33">
        <v>54194</v>
      </c>
      <c r="F935" s="33" t="s">
        <v>3271</v>
      </c>
      <c r="G935" s="33">
        <v>1</v>
      </c>
      <c r="H935" s="33" t="s">
        <v>3272</v>
      </c>
      <c r="I935" s="33">
        <v>1</v>
      </c>
      <c r="J935" s="33" t="s">
        <v>3272</v>
      </c>
      <c r="K935" s="33">
        <v>2019</v>
      </c>
      <c r="L935" s="33">
        <v>3</v>
      </c>
      <c r="M935" s="33">
        <v>839</v>
      </c>
      <c r="N935" s="33" t="s">
        <v>3278</v>
      </c>
      <c r="O935" s="33">
        <v>178</v>
      </c>
      <c r="P935" s="33" t="s">
        <v>3278</v>
      </c>
      <c r="Q935" s="33">
        <v>25</v>
      </c>
      <c r="R935" s="33" t="s">
        <v>3273</v>
      </c>
    </row>
    <row r="936" spans="1:18" x14ac:dyDescent="0.2">
      <c r="A936" s="33" t="s">
        <v>4186</v>
      </c>
      <c r="B936" s="33" t="s">
        <v>4187</v>
      </c>
      <c r="C936" s="33" t="str">
        <f>LEFT(B936,FIND(",",B936,1)-1)</f>
        <v>Randolph County</v>
      </c>
      <c r="D936" s="33" t="str">
        <f>RIGHT(B936,LEN(B936)-(FIND(",",B936,1)+1))</f>
        <v>Indiana</v>
      </c>
      <c r="E936" s="33">
        <v>54194</v>
      </c>
      <c r="F936" s="33" t="s">
        <v>3271</v>
      </c>
      <c r="G936" s="33">
        <v>1</v>
      </c>
      <c r="H936" s="33" t="s">
        <v>3272</v>
      </c>
      <c r="I936" s="33">
        <v>1</v>
      </c>
      <c r="J936" s="33" t="s">
        <v>3272</v>
      </c>
      <c r="K936" s="33">
        <v>2019</v>
      </c>
      <c r="L936" s="33">
        <v>8</v>
      </c>
      <c r="M936" s="33">
        <v>2269</v>
      </c>
      <c r="N936" s="33" t="s">
        <v>3273</v>
      </c>
      <c r="O936" s="33">
        <v>502</v>
      </c>
      <c r="P936" s="33" t="s">
        <v>3273</v>
      </c>
      <c r="Q936" s="33">
        <v>45</v>
      </c>
      <c r="R936" s="33" t="s">
        <v>3278</v>
      </c>
    </row>
    <row r="937" spans="1:18" x14ac:dyDescent="0.2">
      <c r="A937" s="33" t="s">
        <v>4188</v>
      </c>
      <c r="B937" s="33" t="s">
        <v>4189</v>
      </c>
      <c r="C937" s="33" t="str">
        <f>LEFT(B937,FIND(",",B937,1)-1)</f>
        <v>Rush County</v>
      </c>
      <c r="D937" s="33" t="str">
        <f>RIGHT(B937,LEN(B937)-(FIND(",",B937,1)+1))</f>
        <v>Indiana</v>
      </c>
      <c r="E937" s="33">
        <v>54194</v>
      </c>
      <c r="F937" s="33" t="s">
        <v>3271</v>
      </c>
      <c r="G937" s="33">
        <v>1</v>
      </c>
      <c r="H937" s="33" t="s">
        <v>3272</v>
      </c>
      <c r="I937" s="33">
        <v>1</v>
      </c>
      <c r="J937" s="33" t="s">
        <v>3272</v>
      </c>
      <c r="K937" s="33">
        <v>2019</v>
      </c>
      <c r="L937" s="33">
        <v>6</v>
      </c>
      <c r="M937" s="33">
        <v>1869</v>
      </c>
      <c r="N937" s="33" t="s">
        <v>3278</v>
      </c>
      <c r="O937" s="33">
        <v>448</v>
      </c>
      <c r="P937" s="33" t="s">
        <v>3278</v>
      </c>
      <c r="Q937" s="33">
        <v>52</v>
      </c>
      <c r="R937" s="33" t="s">
        <v>3278</v>
      </c>
    </row>
    <row r="938" spans="1:18" x14ac:dyDescent="0.2">
      <c r="A938" s="33" t="s">
        <v>4190</v>
      </c>
      <c r="B938" s="33" t="s">
        <v>4191</v>
      </c>
      <c r="C938" s="33" t="str">
        <f>LEFT(B938,FIND(",",B938,1)-1)</f>
        <v>St. Joseph County</v>
      </c>
      <c r="D938" s="33" t="str">
        <f>RIGHT(B938,LEN(B938)-(FIND(",",B938,1)+1))</f>
        <v>Indiana</v>
      </c>
      <c r="E938" s="33">
        <v>45391</v>
      </c>
      <c r="F938" s="33" t="s">
        <v>3276</v>
      </c>
      <c r="G938" s="33">
        <v>1</v>
      </c>
      <c r="H938" s="33" t="s">
        <v>3272</v>
      </c>
      <c r="I938" s="33">
        <v>1</v>
      </c>
      <c r="J938" s="33" t="s">
        <v>3272</v>
      </c>
      <c r="K938" s="33">
        <v>2019</v>
      </c>
      <c r="L938" s="33">
        <v>6</v>
      </c>
      <c r="M938" s="33">
        <v>2114</v>
      </c>
      <c r="N938" s="33" t="s">
        <v>3277</v>
      </c>
      <c r="O938" s="33">
        <v>516</v>
      </c>
      <c r="P938" s="33" t="s">
        <v>3277</v>
      </c>
      <c r="Q938" s="33">
        <v>102</v>
      </c>
      <c r="R938" s="33" t="s">
        <v>3277</v>
      </c>
    </row>
    <row r="939" spans="1:18" x14ac:dyDescent="0.2">
      <c r="A939" s="33" t="s">
        <v>4190</v>
      </c>
      <c r="B939" s="33" t="s">
        <v>4191</v>
      </c>
      <c r="C939" s="33" t="str">
        <f>LEFT(B939,FIND(",",B939,1)-1)</f>
        <v>St. Joseph County</v>
      </c>
      <c r="D939" s="33" t="str">
        <f>RIGHT(B939,LEN(B939)-(FIND(",",B939,1)+1))</f>
        <v>Indiana</v>
      </c>
      <c r="E939" s="33">
        <v>54194</v>
      </c>
      <c r="F939" s="33" t="s">
        <v>3271</v>
      </c>
      <c r="G939" s="33">
        <v>1</v>
      </c>
      <c r="H939" s="33" t="s">
        <v>3272</v>
      </c>
      <c r="I939" s="33">
        <v>1</v>
      </c>
      <c r="J939" s="33" t="s">
        <v>3272</v>
      </c>
      <c r="K939" s="33">
        <v>2019</v>
      </c>
      <c r="L939" s="33">
        <v>23</v>
      </c>
      <c r="M939" s="33">
        <v>13485</v>
      </c>
      <c r="N939" s="33" t="s">
        <v>3278</v>
      </c>
      <c r="O939" s="33">
        <v>3179</v>
      </c>
      <c r="P939" s="33" t="s">
        <v>3278</v>
      </c>
      <c r="Q939" s="33">
        <v>357</v>
      </c>
      <c r="R939" s="33" t="s">
        <v>3278</v>
      </c>
    </row>
    <row r="940" spans="1:18" x14ac:dyDescent="0.2">
      <c r="A940" s="33" t="s">
        <v>4190</v>
      </c>
      <c r="B940" s="33" t="s">
        <v>4191</v>
      </c>
      <c r="C940" s="33" t="str">
        <f>LEFT(B940,FIND(",",B940,1)-1)</f>
        <v>St. Joseph County</v>
      </c>
      <c r="D940" s="33" t="str">
        <f>RIGHT(B940,LEN(B940)-(FIND(",",B940,1)+1))</f>
        <v>Indiana</v>
      </c>
      <c r="E940" s="33">
        <v>81291</v>
      </c>
      <c r="F940" s="33" t="s">
        <v>3279</v>
      </c>
      <c r="G940" s="33">
        <v>1</v>
      </c>
      <c r="H940" s="33" t="s">
        <v>3272</v>
      </c>
      <c r="I940" s="33">
        <v>1</v>
      </c>
      <c r="J940" s="33" t="s">
        <v>3272</v>
      </c>
      <c r="K940" s="33">
        <v>2019</v>
      </c>
      <c r="L940" s="33">
        <v>5</v>
      </c>
      <c r="M940" s="33">
        <v>1295</v>
      </c>
      <c r="N940" s="33" t="s">
        <v>3278</v>
      </c>
      <c r="O940" s="33">
        <v>293</v>
      </c>
      <c r="P940" s="33" t="s">
        <v>3278</v>
      </c>
      <c r="Q940" s="33">
        <v>52</v>
      </c>
      <c r="R940" s="33" t="s">
        <v>3278</v>
      </c>
    </row>
    <row r="941" spans="1:18" x14ac:dyDescent="0.2">
      <c r="A941" s="33" t="s">
        <v>4192</v>
      </c>
      <c r="B941" s="33" t="s">
        <v>4193</v>
      </c>
      <c r="C941" s="33" t="str">
        <f>LEFT(B941,FIND(",",B941,1)-1)</f>
        <v>Shelby County</v>
      </c>
      <c r="D941" s="33" t="str">
        <f>RIGHT(B941,LEN(B941)-(FIND(",",B941,1)+1))</f>
        <v>Indiana</v>
      </c>
      <c r="E941" s="33">
        <v>54194</v>
      </c>
      <c r="F941" s="33" t="s">
        <v>3271</v>
      </c>
      <c r="G941" s="33">
        <v>1</v>
      </c>
      <c r="H941" s="33" t="s">
        <v>3272</v>
      </c>
      <c r="I941" s="33">
        <v>1</v>
      </c>
      <c r="J941" s="33" t="s">
        <v>3272</v>
      </c>
      <c r="K941" s="33">
        <v>2019</v>
      </c>
      <c r="L941" s="33">
        <v>5</v>
      </c>
      <c r="M941" s="33">
        <v>579</v>
      </c>
      <c r="N941" s="33" t="s">
        <v>3278</v>
      </c>
      <c r="O941" s="33">
        <v>129</v>
      </c>
      <c r="P941" s="33" t="s">
        <v>3278</v>
      </c>
      <c r="Q941" s="33">
        <v>18</v>
      </c>
      <c r="R941" s="33" t="s">
        <v>3277</v>
      </c>
    </row>
    <row r="942" spans="1:18" x14ac:dyDescent="0.2">
      <c r="A942" s="33" t="s">
        <v>4192</v>
      </c>
      <c r="B942" s="33" t="s">
        <v>4193</v>
      </c>
      <c r="C942" s="33" t="str">
        <f>LEFT(B942,FIND(",",B942,1)-1)</f>
        <v>Shelby County</v>
      </c>
      <c r="D942" s="33" t="str">
        <f>RIGHT(B942,LEN(B942)-(FIND(",",B942,1)+1))</f>
        <v>Indiana</v>
      </c>
      <c r="E942" s="33">
        <v>81291</v>
      </c>
      <c r="F942" s="33" t="s">
        <v>3279</v>
      </c>
      <c r="G942" s="33">
        <v>1</v>
      </c>
      <c r="H942" s="33" t="s">
        <v>3272</v>
      </c>
      <c r="I942" s="33">
        <v>1</v>
      </c>
      <c r="J942" s="33" t="s">
        <v>3272</v>
      </c>
      <c r="K942" s="33">
        <v>2019</v>
      </c>
      <c r="L942" s="33">
        <v>5</v>
      </c>
      <c r="M942" s="33">
        <v>613</v>
      </c>
      <c r="N942" s="33" t="s">
        <v>3273</v>
      </c>
      <c r="O942" s="33">
        <v>118</v>
      </c>
      <c r="P942" s="33" t="s">
        <v>3273</v>
      </c>
      <c r="Q942" s="33">
        <v>39</v>
      </c>
      <c r="R942" s="33" t="s">
        <v>3273</v>
      </c>
    </row>
    <row r="943" spans="1:18" x14ac:dyDescent="0.2">
      <c r="A943" s="33" t="s">
        <v>4194</v>
      </c>
      <c r="B943" s="33" t="s">
        <v>4195</v>
      </c>
      <c r="C943" s="33" t="str">
        <f>LEFT(B943,FIND(",",B943,1)-1)</f>
        <v>Spencer County</v>
      </c>
      <c r="D943" s="33" t="str">
        <f>RIGHT(B943,LEN(B943)-(FIND(",",B943,1)+1))</f>
        <v>Indiana</v>
      </c>
      <c r="E943" s="33">
        <v>54194</v>
      </c>
      <c r="F943" s="33" t="s">
        <v>3271</v>
      </c>
      <c r="G943" s="33">
        <v>1</v>
      </c>
      <c r="H943" s="33" t="s">
        <v>3272</v>
      </c>
      <c r="I943" s="33">
        <v>1</v>
      </c>
      <c r="J943" s="33" t="s">
        <v>3272</v>
      </c>
      <c r="K943" s="33">
        <v>2019</v>
      </c>
      <c r="L943" s="33">
        <v>3</v>
      </c>
      <c r="M943" s="33">
        <v>501</v>
      </c>
      <c r="N943" s="33" t="s">
        <v>3278</v>
      </c>
      <c r="O943" s="33">
        <v>118</v>
      </c>
      <c r="P943" s="33" t="s">
        <v>3278</v>
      </c>
      <c r="Q943" s="33">
        <v>18</v>
      </c>
      <c r="R943" s="33" t="s">
        <v>3277</v>
      </c>
    </row>
    <row r="944" spans="1:18" x14ac:dyDescent="0.2">
      <c r="A944" s="33" t="s">
        <v>4196</v>
      </c>
      <c r="B944" s="33" t="s">
        <v>4197</v>
      </c>
      <c r="C944" s="33" t="str">
        <f>LEFT(B944,FIND(",",B944,1)-1)</f>
        <v>Steuben County</v>
      </c>
      <c r="D944" s="33" t="str">
        <f>RIGHT(B944,LEN(B944)-(FIND(",",B944,1)+1))</f>
        <v>Indiana</v>
      </c>
      <c r="E944" s="33">
        <v>54194</v>
      </c>
      <c r="F944" s="33" t="s">
        <v>3271</v>
      </c>
      <c r="G944" s="33">
        <v>1</v>
      </c>
      <c r="H944" s="33" t="s">
        <v>3272</v>
      </c>
      <c r="I944" s="33">
        <v>1</v>
      </c>
      <c r="J944" s="33" t="s">
        <v>3272</v>
      </c>
      <c r="K944" s="33">
        <v>2019</v>
      </c>
      <c r="L944" s="33">
        <v>3</v>
      </c>
      <c r="M944" s="33">
        <v>1096</v>
      </c>
      <c r="N944" s="33" t="s">
        <v>3277</v>
      </c>
      <c r="O944" s="33">
        <v>232</v>
      </c>
      <c r="P944" s="33" t="s">
        <v>3277</v>
      </c>
      <c r="Q944" s="33">
        <v>39</v>
      </c>
      <c r="R944" s="33" t="s">
        <v>3277</v>
      </c>
    </row>
    <row r="945" spans="1:18" x14ac:dyDescent="0.2">
      <c r="A945" s="33" t="s">
        <v>4196</v>
      </c>
      <c r="B945" s="33" t="s">
        <v>4197</v>
      </c>
      <c r="C945" s="33" t="str">
        <f>LEFT(B945,FIND(",",B945,1)-1)</f>
        <v>Steuben County</v>
      </c>
      <c r="D945" s="33" t="str">
        <f>RIGHT(B945,LEN(B945)-(FIND(",",B945,1)+1))</f>
        <v>Indiana</v>
      </c>
      <c r="E945" s="33">
        <v>81291</v>
      </c>
      <c r="F945" s="33" t="s">
        <v>3279</v>
      </c>
      <c r="G945" s="33">
        <v>1</v>
      </c>
      <c r="H945" s="33" t="s">
        <v>3272</v>
      </c>
      <c r="I945" s="33">
        <v>1</v>
      </c>
      <c r="J945" s="33" t="s">
        <v>3272</v>
      </c>
      <c r="K945" s="33">
        <v>2019</v>
      </c>
      <c r="L945" s="33">
        <v>3</v>
      </c>
      <c r="M945" s="33">
        <v>230</v>
      </c>
      <c r="N945" s="33" t="s">
        <v>3277</v>
      </c>
      <c r="O945" s="33">
        <v>46</v>
      </c>
      <c r="P945" s="33" t="s">
        <v>3277</v>
      </c>
      <c r="Q945" s="33">
        <v>12</v>
      </c>
      <c r="R945" s="33" t="s">
        <v>3277</v>
      </c>
    </row>
    <row r="946" spans="1:18" x14ac:dyDescent="0.2">
      <c r="A946" s="33" t="s">
        <v>4198</v>
      </c>
      <c r="B946" s="33" t="s">
        <v>4199</v>
      </c>
      <c r="C946" s="33" t="str">
        <f>LEFT(B946,FIND(",",B946,1)-1)</f>
        <v>Tippecanoe County</v>
      </c>
      <c r="D946" s="33" t="str">
        <f>RIGHT(B946,LEN(B946)-(FIND(",",B946,1)+1))</f>
        <v>Indiana</v>
      </c>
      <c r="E946" s="33">
        <v>45391</v>
      </c>
      <c r="F946" s="33" t="s">
        <v>3276</v>
      </c>
      <c r="G946" s="33">
        <v>1</v>
      </c>
      <c r="H946" s="33" t="s">
        <v>3272</v>
      </c>
      <c r="I946" s="33">
        <v>1</v>
      </c>
      <c r="J946" s="33" t="s">
        <v>3272</v>
      </c>
      <c r="K946" s="33">
        <v>2019</v>
      </c>
      <c r="L946" s="33">
        <v>8</v>
      </c>
      <c r="M946" s="33">
        <v>2008</v>
      </c>
      <c r="N946" s="33" t="s">
        <v>3273</v>
      </c>
      <c r="O946" s="33">
        <v>510</v>
      </c>
      <c r="P946" s="33" t="s">
        <v>3273</v>
      </c>
      <c r="Q946" s="33">
        <v>134</v>
      </c>
      <c r="R946" s="33" t="s">
        <v>3273</v>
      </c>
    </row>
    <row r="947" spans="1:18" x14ac:dyDescent="0.2">
      <c r="A947" s="33" t="s">
        <v>4198</v>
      </c>
      <c r="B947" s="33" t="s">
        <v>4199</v>
      </c>
      <c r="C947" s="33" t="str">
        <f>LEFT(B947,FIND(",",B947,1)-1)</f>
        <v>Tippecanoe County</v>
      </c>
      <c r="D947" s="33" t="str">
        <f>RIGHT(B947,LEN(B947)-(FIND(",",B947,1)+1))</f>
        <v>Indiana</v>
      </c>
      <c r="E947" s="33">
        <v>54194</v>
      </c>
      <c r="F947" s="33" t="s">
        <v>3271</v>
      </c>
      <c r="G947" s="33">
        <v>1</v>
      </c>
      <c r="H947" s="33" t="s">
        <v>3272</v>
      </c>
      <c r="I947" s="33">
        <v>1</v>
      </c>
      <c r="J947" s="33" t="s">
        <v>3272</v>
      </c>
      <c r="K947" s="33">
        <v>2019</v>
      </c>
      <c r="L947" s="33">
        <v>17</v>
      </c>
      <c r="M947" s="33">
        <v>7707</v>
      </c>
      <c r="N947" s="33" t="s">
        <v>3278</v>
      </c>
      <c r="O947" s="33">
        <v>1794</v>
      </c>
      <c r="P947" s="33" t="s">
        <v>3278</v>
      </c>
      <c r="Q947" s="33">
        <v>227</v>
      </c>
      <c r="R947" s="33" t="s">
        <v>3278</v>
      </c>
    </row>
    <row r="948" spans="1:18" x14ac:dyDescent="0.2">
      <c r="A948" s="33" t="s">
        <v>4198</v>
      </c>
      <c r="B948" s="33" t="s">
        <v>4199</v>
      </c>
      <c r="C948" s="33" t="str">
        <f>LEFT(B948,FIND(",",B948,1)-1)</f>
        <v>Tippecanoe County</v>
      </c>
      <c r="D948" s="33" t="str">
        <f>RIGHT(B948,LEN(B948)-(FIND(",",B948,1)+1))</f>
        <v>Indiana</v>
      </c>
      <c r="E948" s="33">
        <v>81291</v>
      </c>
      <c r="F948" s="33" t="s">
        <v>3279</v>
      </c>
      <c r="G948" s="33">
        <v>1</v>
      </c>
      <c r="H948" s="33" t="s">
        <v>3272</v>
      </c>
      <c r="I948" s="33">
        <v>1</v>
      </c>
      <c r="J948" s="33" t="s">
        <v>3272</v>
      </c>
      <c r="K948" s="33">
        <v>2019</v>
      </c>
      <c r="L948" s="33">
        <v>13</v>
      </c>
      <c r="M948" s="33">
        <v>1528</v>
      </c>
      <c r="N948" s="33" t="s">
        <v>3278</v>
      </c>
      <c r="O948" s="33">
        <v>334</v>
      </c>
      <c r="P948" s="33" t="s">
        <v>3278</v>
      </c>
      <c r="Q948" s="33">
        <v>101</v>
      </c>
      <c r="R948" s="33" t="s">
        <v>3278</v>
      </c>
    </row>
    <row r="949" spans="1:18" x14ac:dyDescent="0.2">
      <c r="A949" s="33" t="s">
        <v>4200</v>
      </c>
      <c r="B949" s="33" t="s">
        <v>4201</v>
      </c>
      <c r="C949" s="33" t="str">
        <f>LEFT(B949,FIND(",",B949,1)-1)</f>
        <v>Vanderburgh County</v>
      </c>
      <c r="D949" s="33" t="str">
        <f>RIGHT(B949,LEN(B949)-(FIND(",",B949,1)+1))</f>
        <v>Indiana</v>
      </c>
      <c r="E949" s="33">
        <v>45391</v>
      </c>
      <c r="F949" s="33" t="s">
        <v>3276</v>
      </c>
      <c r="G949" s="33">
        <v>1</v>
      </c>
      <c r="H949" s="33" t="s">
        <v>3272</v>
      </c>
      <c r="I949" s="33">
        <v>1</v>
      </c>
      <c r="J949" s="33" t="s">
        <v>3272</v>
      </c>
      <c r="K949" s="33">
        <v>2019</v>
      </c>
      <c r="L949" s="33">
        <v>8</v>
      </c>
      <c r="M949" s="33">
        <v>2734</v>
      </c>
      <c r="N949" s="33" t="s">
        <v>3273</v>
      </c>
      <c r="O949" s="33">
        <v>628</v>
      </c>
      <c r="P949" s="33" t="s">
        <v>3273</v>
      </c>
      <c r="Q949" s="33">
        <v>152</v>
      </c>
      <c r="R949" s="33" t="s">
        <v>3277</v>
      </c>
    </row>
    <row r="950" spans="1:18" x14ac:dyDescent="0.2">
      <c r="A950" s="33" t="s">
        <v>4200</v>
      </c>
      <c r="B950" s="33" t="s">
        <v>4201</v>
      </c>
      <c r="C950" s="33" t="str">
        <f>LEFT(B950,FIND(",",B950,1)-1)</f>
        <v>Vanderburgh County</v>
      </c>
      <c r="D950" s="33" t="str">
        <f>RIGHT(B950,LEN(B950)-(FIND(",",B950,1)+1))</f>
        <v>Indiana</v>
      </c>
      <c r="E950" s="33">
        <v>54194</v>
      </c>
      <c r="F950" s="33" t="s">
        <v>3271</v>
      </c>
      <c r="G950" s="33">
        <v>1</v>
      </c>
      <c r="H950" s="33" t="s">
        <v>3272</v>
      </c>
      <c r="I950" s="33">
        <v>1</v>
      </c>
      <c r="J950" s="33" t="s">
        <v>3272</v>
      </c>
      <c r="K950" s="33">
        <v>2019</v>
      </c>
      <c r="L950" s="33">
        <v>19</v>
      </c>
      <c r="M950" s="33">
        <v>6882</v>
      </c>
      <c r="N950" s="33" t="s">
        <v>3278</v>
      </c>
      <c r="O950" s="33">
        <v>1770</v>
      </c>
      <c r="P950" s="33" t="s">
        <v>3273</v>
      </c>
      <c r="Q950" s="33">
        <v>232</v>
      </c>
      <c r="R950" s="33" t="s">
        <v>3278</v>
      </c>
    </row>
    <row r="951" spans="1:18" x14ac:dyDescent="0.2">
      <c r="A951" s="33" t="s">
        <v>4200</v>
      </c>
      <c r="B951" s="33" t="s">
        <v>4201</v>
      </c>
      <c r="C951" s="33" t="str">
        <f>LEFT(B951,FIND(",",B951,1)-1)</f>
        <v>Vanderburgh County</v>
      </c>
      <c r="D951" s="33" t="str">
        <f>RIGHT(B951,LEN(B951)-(FIND(",",B951,1)+1))</f>
        <v>Indiana</v>
      </c>
      <c r="E951" s="33">
        <v>81291</v>
      </c>
      <c r="F951" s="33" t="s">
        <v>3279</v>
      </c>
      <c r="G951" s="33">
        <v>1</v>
      </c>
      <c r="H951" s="33" t="s">
        <v>3272</v>
      </c>
      <c r="I951" s="33">
        <v>1</v>
      </c>
      <c r="J951" s="33" t="s">
        <v>3272</v>
      </c>
      <c r="K951" s="33">
        <v>2019</v>
      </c>
      <c r="L951" s="33">
        <v>11</v>
      </c>
      <c r="M951" s="33">
        <v>1104</v>
      </c>
      <c r="N951" s="33" t="s">
        <v>3278</v>
      </c>
      <c r="O951" s="33">
        <v>242</v>
      </c>
      <c r="P951" s="33" t="s">
        <v>3278</v>
      </c>
      <c r="Q951" s="33">
        <v>62</v>
      </c>
      <c r="R951" s="33" t="s">
        <v>3273</v>
      </c>
    </row>
    <row r="952" spans="1:18" x14ac:dyDescent="0.2">
      <c r="A952" s="33" t="s">
        <v>4202</v>
      </c>
      <c r="B952" s="33" t="s">
        <v>4203</v>
      </c>
      <c r="C952" s="33" t="str">
        <f>LEFT(B952,FIND(",",B952,1)-1)</f>
        <v>Vigo County</v>
      </c>
      <c r="D952" s="33" t="str">
        <f>RIGHT(B952,LEN(B952)-(FIND(",",B952,1)+1))</f>
        <v>Indiana</v>
      </c>
      <c r="E952" s="33">
        <v>45391</v>
      </c>
      <c r="F952" s="33" t="s">
        <v>3276</v>
      </c>
      <c r="G952" s="33">
        <v>1</v>
      </c>
      <c r="H952" s="33" t="s">
        <v>3272</v>
      </c>
      <c r="I952" s="33">
        <v>1</v>
      </c>
      <c r="J952" s="33" t="s">
        <v>3272</v>
      </c>
      <c r="K952" s="33">
        <v>2019</v>
      </c>
      <c r="L952" s="33">
        <v>6</v>
      </c>
      <c r="M952" s="33">
        <v>1502</v>
      </c>
      <c r="N952" s="33" t="s">
        <v>3278</v>
      </c>
      <c r="O952" s="33">
        <v>351</v>
      </c>
      <c r="P952" s="33" t="s">
        <v>3278</v>
      </c>
      <c r="Q952" s="33">
        <v>101</v>
      </c>
      <c r="R952" s="33" t="s">
        <v>3278</v>
      </c>
    </row>
    <row r="953" spans="1:18" x14ac:dyDescent="0.2">
      <c r="A953" s="33" t="s">
        <v>4202</v>
      </c>
      <c r="B953" s="33" t="s">
        <v>4203</v>
      </c>
      <c r="C953" s="33" t="str">
        <f>LEFT(B953,FIND(",",B953,1)-1)</f>
        <v>Vigo County</v>
      </c>
      <c r="D953" s="33" t="str">
        <f>RIGHT(B953,LEN(B953)-(FIND(",",B953,1)+1))</f>
        <v>Indiana</v>
      </c>
      <c r="E953" s="33">
        <v>54194</v>
      </c>
      <c r="F953" s="33" t="s">
        <v>3271</v>
      </c>
      <c r="G953" s="33">
        <v>1</v>
      </c>
      <c r="H953" s="33" t="s">
        <v>3272</v>
      </c>
      <c r="I953" s="33">
        <v>1</v>
      </c>
      <c r="J953" s="33" t="s">
        <v>3272</v>
      </c>
      <c r="K953" s="33">
        <v>2019</v>
      </c>
      <c r="L953" s="33">
        <v>9</v>
      </c>
      <c r="M953" s="33">
        <v>3731</v>
      </c>
      <c r="N953" s="33" t="s">
        <v>3278</v>
      </c>
      <c r="O953" s="33">
        <v>897</v>
      </c>
      <c r="P953" s="33" t="s">
        <v>3278</v>
      </c>
      <c r="Q953" s="33">
        <v>125</v>
      </c>
      <c r="R953" s="33" t="s">
        <v>3278</v>
      </c>
    </row>
    <row r="954" spans="1:18" x14ac:dyDescent="0.2">
      <c r="A954" s="33" t="s">
        <v>4202</v>
      </c>
      <c r="B954" s="33" t="s">
        <v>4203</v>
      </c>
      <c r="C954" s="33" t="str">
        <f>LEFT(B954,FIND(",",B954,1)-1)</f>
        <v>Vigo County</v>
      </c>
      <c r="D954" s="33" t="str">
        <f>RIGHT(B954,LEN(B954)-(FIND(",",B954,1)+1))</f>
        <v>Indiana</v>
      </c>
      <c r="E954" s="33">
        <v>81291</v>
      </c>
      <c r="F954" s="33" t="s">
        <v>3279</v>
      </c>
      <c r="G954" s="33">
        <v>1</v>
      </c>
      <c r="H954" s="33" t="s">
        <v>3272</v>
      </c>
      <c r="I954" s="33">
        <v>1</v>
      </c>
      <c r="J954" s="33" t="s">
        <v>3272</v>
      </c>
      <c r="K954" s="33">
        <v>2019</v>
      </c>
      <c r="L954" s="33">
        <v>5</v>
      </c>
      <c r="M954" s="33">
        <v>718</v>
      </c>
      <c r="N954" s="33" t="s">
        <v>3278</v>
      </c>
      <c r="O954" s="33">
        <v>156</v>
      </c>
      <c r="P954" s="33" t="s">
        <v>3278</v>
      </c>
      <c r="Q954" s="33">
        <v>45</v>
      </c>
      <c r="R954" s="33" t="s">
        <v>3273</v>
      </c>
    </row>
    <row r="955" spans="1:18" x14ac:dyDescent="0.2">
      <c r="A955" s="33" t="s">
        <v>4204</v>
      </c>
      <c r="B955" s="33" t="s">
        <v>4205</v>
      </c>
      <c r="C955" s="33" t="str">
        <f>LEFT(B955,FIND(",",B955,1)-1)</f>
        <v>Wabash County</v>
      </c>
      <c r="D955" s="33" t="str">
        <f>RIGHT(B955,LEN(B955)-(FIND(",",B955,1)+1))</f>
        <v>Indiana</v>
      </c>
      <c r="E955" s="33">
        <v>54194</v>
      </c>
      <c r="F955" s="33" t="s">
        <v>3271</v>
      </c>
      <c r="G955" s="33">
        <v>1</v>
      </c>
      <c r="H955" s="33" t="s">
        <v>3272</v>
      </c>
      <c r="I955" s="33">
        <v>1</v>
      </c>
      <c r="J955" s="33" t="s">
        <v>3272</v>
      </c>
      <c r="K955" s="33">
        <v>2019</v>
      </c>
      <c r="L955" s="33">
        <v>4</v>
      </c>
      <c r="M955" s="33">
        <v>1745</v>
      </c>
      <c r="N955" s="33" t="s">
        <v>3277</v>
      </c>
      <c r="O955" s="33">
        <v>365</v>
      </c>
      <c r="P955" s="33" t="s">
        <v>3277</v>
      </c>
      <c r="Q955" s="33">
        <v>38</v>
      </c>
      <c r="R955" s="33" t="s">
        <v>3277</v>
      </c>
    </row>
    <row r="956" spans="1:18" x14ac:dyDescent="0.2">
      <c r="A956" s="33" t="s">
        <v>4206</v>
      </c>
      <c r="B956" s="33" t="s">
        <v>4207</v>
      </c>
      <c r="C956" s="33" t="str">
        <f>LEFT(B956,FIND(",",B956,1)-1)</f>
        <v>Warrick County</v>
      </c>
      <c r="D956" s="33" t="str">
        <f>RIGHT(B956,LEN(B956)-(FIND(",",B956,1)+1))</f>
        <v>Indiana</v>
      </c>
      <c r="E956" s="33">
        <v>45391</v>
      </c>
      <c r="F956" s="33" t="s">
        <v>3276</v>
      </c>
      <c r="G956" s="33">
        <v>1</v>
      </c>
      <c r="H956" s="33" t="s">
        <v>3272</v>
      </c>
      <c r="I956" s="33">
        <v>1</v>
      </c>
      <c r="J956" s="33" t="s">
        <v>3272</v>
      </c>
      <c r="K956" s="33">
        <v>2019</v>
      </c>
      <c r="L956" s="33">
        <v>3</v>
      </c>
      <c r="M956" s="33">
        <v>272</v>
      </c>
      <c r="N956" s="33" t="s">
        <v>3278</v>
      </c>
      <c r="O956" s="33">
        <v>68</v>
      </c>
      <c r="P956" s="33" t="s">
        <v>3273</v>
      </c>
      <c r="Q956" s="33">
        <v>18</v>
      </c>
      <c r="R956" s="33" t="s">
        <v>3277</v>
      </c>
    </row>
    <row r="957" spans="1:18" x14ac:dyDescent="0.2">
      <c r="A957" s="33" t="s">
        <v>4206</v>
      </c>
      <c r="B957" s="33" t="s">
        <v>4207</v>
      </c>
      <c r="C957" s="33" t="str">
        <f>LEFT(B957,FIND(",",B957,1)-1)</f>
        <v>Warrick County</v>
      </c>
      <c r="D957" s="33" t="str">
        <f>RIGHT(B957,LEN(B957)-(FIND(",",B957,1)+1))</f>
        <v>Indiana</v>
      </c>
      <c r="E957" s="33">
        <v>54194</v>
      </c>
      <c r="F957" s="33" t="s">
        <v>3271</v>
      </c>
      <c r="G957" s="33">
        <v>1</v>
      </c>
      <c r="H957" s="33" t="s">
        <v>3272</v>
      </c>
      <c r="I957" s="33">
        <v>1</v>
      </c>
      <c r="J957" s="33" t="s">
        <v>3272</v>
      </c>
      <c r="K957" s="33">
        <v>2019</v>
      </c>
      <c r="L957" s="33">
        <v>7</v>
      </c>
      <c r="M957" s="33">
        <v>3394</v>
      </c>
      <c r="N957" s="33" t="s">
        <v>3278</v>
      </c>
      <c r="O957" s="33">
        <v>795</v>
      </c>
      <c r="P957" s="33" t="s">
        <v>3278</v>
      </c>
      <c r="Q957" s="33">
        <v>99</v>
      </c>
      <c r="R957" s="33" t="s">
        <v>3278</v>
      </c>
    </row>
    <row r="958" spans="1:18" x14ac:dyDescent="0.2">
      <c r="A958" s="33" t="s">
        <v>4206</v>
      </c>
      <c r="B958" s="33" t="s">
        <v>4207</v>
      </c>
      <c r="C958" s="33" t="str">
        <f>LEFT(B958,FIND(",",B958,1)-1)</f>
        <v>Warrick County</v>
      </c>
      <c r="D958" s="33" t="str">
        <f>RIGHT(B958,LEN(B958)-(FIND(",",B958,1)+1))</f>
        <v>Indiana</v>
      </c>
      <c r="E958" s="33">
        <v>81291</v>
      </c>
      <c r="F958" s="33" t="s">
        <v>3279</v>
      </c>
      <c r="G958" s="33">
        <v>1</v>
      </c>
      <c r="H958" s="33" t="s">
        <v>3272</v>
      </c>
      <c r="I958" s="33">
        <v>1</v>
      </c>
      <c r="J958" s="33" t="s">
        <v>3272</v>
      </c>
      <c r="K958" s="33">
        <v>2019</v>
      </c>
      <c r="L958" s="33">
        <v>8</v>
      </c>
      <c r="M958" s="33">
        <v>836</v>
      </c>
      <c r="N958" s="33" t="s">
        <v>3278</v>
      </c>
      <c r="O958" s="33">
        <v>153</v>
      </c>
      <c r="P958" s="33" t="s">
        <v>3278</v>
      </c>
      <c r="Q958" s="33">
        <v>36</v>
      </c>
      <c r="R958" s="33" t="s">
        <v>3278</v>
      </c>
    </row>
    <row r="959" spans="1:18" x14ac:dyDescent="0.2">
      <c r="A959" s="33" t="s">
        <v>4208</v>
      </c>
      <c r="B959" s="33" t="s">
        <v>4209</v>
      </c>
      <c r="C959" s="33" t="str">
        <f>LEFT(B959,FIND(",",B959,1)-1)</f>
        <v>Washington County</v>
      </c>
      <c r="D959" s="33" t="str">
        <f>RIGHT(B959,LEN(B959)-(FIND(",",B959,1)+1))</f>
        <v>Indiana</v>
      </c>
      <c r="E959" s="33">
        <v>54194</v>
      </c>
      <c r="F959" s="33" t="s">
        <v>3271</v>
      </c>
      <c r="G959" s="33">
        <v>1</v>
      </c>
      <c r="H959" s="33" t="s">
        <v>3272</v>
      </c>
      <c r="I959" s="33">
        <v>1</v>
      </c>
      <c r="J959" s="33" t="s">
        <v>3272</v>
      </c>
      <c r="K959" s="33">
        <v>2019</v>
      </c>
      <c r="L959" s="33">
        <v>5</v>
      </c>
      <c r="M959" s="33">
        <v>1008</v>
      </c>
      <c r="N959" s="33" t="s">
        <v>3278</v>
      </c>
      <c r="O959" s="33">
        <v>235</v>
      </c>
      <c r="P959" s="33" t="s">
        <v>3278</v>
      </c>
      <c r="Q959" s="33">
        <v>28</v>
      </c>
      <c r="R959" s="33" t="s">
        <v>3273</v>
      </c>
    </row>
    <row r="960" spans="1:18" x14ac:dyDescent="0.2">
      <c r="A960" s="33" t="s">
        <v>4210</v>
      </c>
      <c r="B960" s="33" t="s">
        <v>4211</v>
      </c>
      <c r="C960" s="33" t="str">
        <f>LEFT(B960,FIND(",",B960,1)-1)</f>
        <v>Wayne County</v>
      </c>
      <c r="D960" s="33" t="str">
        <f>RIGHT(B960,LEN(B960)-(FIND(",",B960,1)+1))</f>
        <v>Indiana</v>
      </c>
      <c r="E960" s="33">
        <v>54194</v>
      </c>
      <c r="F960" s="33" t="s">
        <v>3271</v>
      </c>
      <c r="G960" s="33">
        <v>1</v>
      </c>
      <c r="H960" s="33" t="s">
        <v>3272</v>
      </c>
      <c r="I960" s="33">
        <v>1</v>
      </c>
      <c r="J960" s="33" t="s">
        <v>3272</v>
      </c>
      <c r="K960" s="33">
        <v>2019</v>
      </c>
      <c r="L960" s="33">
        <v>8</v>
      </c>
      <c r="M960" s="33">
        <v>1815</v>
      </c>
      <c r="N960" s="33" t="s">
        <v>3278</v>
      </c>
      <c r="O960" s="33">
        <v>419</v>
      </c>
      <c r="P960" s="33" t="s">
        <v>3278</v>
      </c>
      <c r="Q960" s="33">
        <v>68</v>
      </c>
      <c r="R960" s="33" t="s">
        <v>3273</v>
      </c>
    </row>
    <row r="961" spans="1:18" x14ac:dyDescent="0.2">
      <c r="A961" s="33" t="s">
        <v>4212</v>
      </c>
      <c r="B961" s="33" t="s">
        <v>4213</v>
      </c>
      <c r="C961" s="33" t="str">
        <f>LEFT(B961,FIND(",",B961,1)-1)</f>
        <v>Whitley County</v>
      </c>
      <c r="D961" s="33" t="str">
        <f>RIGHT(B961,LEN(B961)-(FIND(",",B961,1)+1))</f>
        <v>Indiana</v>
      </c>
      <c r="E961" s="33">
        <v>54194</v>
      </c>
      <c r="F961" s="33" t="s">
        <v>3271</v>
      </c>
      <c r="G961" s="33">
        <v>1</v>
      </c>
      <c r="H961" s="33" t="s">
        <v>3272</v>
      </c>
      <c r="I961" s="33">
        <v>1</v>
      </c>
      <c r="J961" s="33" t="s">
        <v>3272</v>
      </c>
      <c r="K961" s="33">
        <v>2019</v>
      </c>
      <c r="L961" s="33">
        <v>4</v>
      </c>
      <c r="M961" s="33">
        <v>1759</v>
      </c>
      <c r="N961" s="33" t="s">
        <v>3278</v>
      </c>
      <c r="O961" s="33">
        <v>379</v>
      </c>
      <c r="P961" s="33" t="s">
        <v>3278</v>
      </c>
      <c r="Q961" s="33">
        <v>50</v>
      </c>
      <c r="R961" s="33" t="s">
        <v>3278</v>
      </c>
    </row>
    <row r="962" spans="1:18" x14ac:dyDescent="0.2">
      <c r="A962" s="33" t="s">
        <v>4212</v>
      </c>
      <c r="B962" s="33" t="s">
        <v>4213</v>
      </c>
      <c r="C962" s="33" t="str">
        <f>LEFT(B962,FIND(",",B962,1)-1)</f>
        <v>Whitley County</v>
      </c>
      <c r="D962" s="33" t="str">
        <f>RIGHT(B962,LEN(B962)-(FIND(",",B962,1)+1))</f>
        <v>Indiana</v>
      </c>
      <c r="E962" s="33">
        <v>81291</v>
      </c>
      <c r="F962" s="33" t="s">
        <v>3279</v>
      </c>
      <c r="G962" s="33">
        <v>1</v>
      </c>
      <c r="H962" s="33" t="s">
        <v>3272</v>
      </c>
      <c r="I962" s="33">
        <v>1</v>
      </c>
      <c r="J962" s="33" t="s">
        <v>3272</v>
      </c>
      <c r="K962" s="33">
        <v>2019</v>
      </c>
      <c r="L962" s="33">
        <v>4</v>
      </c>
      <c r="M962" s="33">
        <v>232</v>
      </c>
      <c r="N962" s="33" t="s">
        <v>3273</v>
      </c>
      <c r="O962" s="33">
        <v>46</v>
      </c>
      <c r="P962" s="33" t="s">
        <v>3273</v>
      </c>
      <c r="Q962" s="33">
        <v>12</v>
      </c>
      <c r="R962" s="33" t="s">
        <v>3277</v>
      </c>
    </row>
    <row r="963" spans="1:18" x14ac:dyDescent="0.2">
      <c r="A963" s="33" t="s">
        <v>4214</v>
      </c>
      <c r="B963" s="33" t="s">
        <v>4215</v>
      </c>
      <c r="C963" s="33" t="str">
        <f>LEFT(B963,FIND(",",B963,1)-1)</f>
        <v>Adair County</v>
      </c>
      <c r="D963" s="33" t="str">
        <f>RIGHT(B963,LEN(B963)-(FIND(",",B963,1)+1))</f>
        <v>Iowa</v>
      </c>
      <c r="E963" s="33">
        <v>54194</v>
      </c>
      <c r="F963" s="33" t="s">
        <v>3271</v>
      </c>
      <c r="G963" s="33">
        <v>1</v>
      </c>
      <c r="H963" s="33" t="s">
        <v>3272</v>
      </c>
      <c r="I963" s="33">
        <v>1</v>
      </c>
      <c r="J963" s="33" t="s">
        <v>3272</v>
      </c>
      <c r="K963" s="33">
        <v>2019</v>
      </c>
      <c r="L963" s="33">
        <v>3</v>
      </c>
      <c r="M963" s="33">
        <v>417</v>
      </c>
      <c r="N963" s="33" t="s">
        <v>3273</v>
      </c>
      <c r="O963" s="33">
        <v>58</v>
      </c>
      <c r="P963" s="33" t="s">
        <v>3277</v>
      </c>
      <c r="Q963" s="33">
        <v>11</v>
      </c>
      <c r="R963" s="33" t="s">
        <v>3277</v>
      </c>
    </row>
    <row r="964" spans="1:18" x14ac:dyDescent="0.2">
      <c r="A964" s="33" t="s">
        <v>4216</v>
      </c>
      <c r="B964" s="33" t="s">
        <v>4217</v>
      </c>
      <c r="C964" s="33" t="str">
        <f>LEFT(B964,FIND(",",B964,1)-1)</f>
        <v>Allamakee County</v>
      </c>
      <c r="D964" s="33" t="str">
        <f>RIGHT(B964,LEN(B964)-(FIND(",",B964,1)+1))</f>
        <v>Iowa</v>
      </c>
      <c r="E964" s="33">
        <v>54194</v>
      </c>
      <c r="F964" s="33" t="s">
        <v>3271</v>
      </c>
      <c r="G964" s="33">
        <v>1</v>
      </c>
      <c r="H964" s="33" t="s">
        <v>3272</v>
      </c>
      <c r="I964" s="33">
        <v>1</v>
      </c>
      <c r="J964" s="33" t="s">
        <v>3272</v>
      </c>
      <c r="K964" s="33">
        <v>2019</v>
      </c>
      <c r="L964" s="33">
        <v>4</v>
      </c>
      <c r="M964" s="33">
        <v>1597</v>
      </c>
      <c r="N964" s="33" t="s">
        <v>3278</v>
      </c>
      <c r="O964" s="33">
        <v>345</v>
      </c>
      <c r="P964" s="33" t="s">
        <v>3278</v>
      </c>
      <c r="Q964" s="33">
        <v>36</v>
      </c>
      <c r="R964" s="33" t="s">
        <v>3273</v>
      </c>
    </row>
    <row r="965" spans="1:18" x14ac:dyDescent="0.2">
      <c r="A965" s="33" t="s">
        <v>4218</v>
      </c>
      <c r="B965" s="33" t="s">
        <v>4219</v>
      </c>
      <c r="C965" s="33" t="str">
        <f>LEFT(B965,FIND(",",B965,1)-1)</f>
        <v>Appanoose County</v>
      </c>
      <c r="D965" s="33" t="str">
        <f>RIGHT(B965,LEN(B965)-(FIND(",",B965,1)+1))</f>
        <v>Iowa</v>
      </c>
      <c r="E965" s="33">
        <v>54194</v>
      </c>
      <c r="F965" s="33" t="s">
        <v>3271</v>
      </c>
      <c r="G965" s="33">
        <v>1</v>
      </c>
      <c r="H965" s="33" t="s">
        <v>3272</v>
      </c>
      <c r="I965" s="33">
        <v>1</v>
      </c>
      <c r="J965" s="33" t="s">
        <v>3272</v>
      </c>
      <c r="K965" s="33">
        <v>2019</v>
      </c>
      <c r="L965" s="33">
        <v>3</v>
      </c>
      <c r="M965" s="33">
        <v>468</v>
      </c>
      <c r="N965" s="33" t="s">
        <v>3273</v>
      </c>
      <c r="O965" s="33">
        <v>89</v>
      </c>
      <c r="P965" s="33" t="s">
        <v>3278</v>
      </c>
      <c r="Q965" s="33">
        <v>15</v>
      </c>
      <c r="R965" s="33" t="s">
        <v>3277</v>
      </c>
    </row>
    <row r="966" spans="1:18" x14ac:dyDescent="0.2">
      <c r="A966" s="33" t="s">
        <v>4220</v>
      </c>
      <c r="B966" s="33" t="s">
        <v>4221</v>
      </c>
      <c r="C966" s="33" t="str">
        <f>LEFT(B966,FIND(",",B966,1)-1)</f>
        <v>Benton County</v>
      </c>
      <c r="D966" s="33" t="str">
        <f>RIGHT(B966,LEN(B966)-(FIND(",",B966,1)+1))</f>
        <v>Iowa</v>
      </c>
      <c r="E966" s="33">
        <v>54194</v>
      </c>
      <c r="F966" s="33" t="s">
        <v>3271</v>
      </c>
      <c r="G966" s="33">
        <v>1</v>
      </c>
      <c r="H966" s="33" t="s">
        <v>3272</v>
      </c>
      <c r="I966" s="33">
        <v>1</v>
      </c>
      <c r="J966" s="33" t="s">
        <v>3272</v>
      </c>
      <c r="K966" s="33">
        <v>2019</v>
      </c>
      <c r="L966" s="33">
        <v>5</v>
      </c>
      <c r="M966" s="33">
        <v>484</v>
      </c>
      <c r="N966" s="33" t="s">
        <v>3273</v>
      </c>
      <c r="O966" s="33">
        <v>120</v>
      </c>
      <c r="P966" s="33" t="s">
        <v>3273</v>
      </c>
      <c r="Q966" s="33">
        <v>21</v>
      </c>
      <c r="R966" s="33" t="s">
        <v>3278</v>
      </c>
    </row>
    <row r="967" spans="1:18" x14ac:dyDescent="0.2">
      <c r="A967" s="33" t="s">
        <v>4222</v>
      </c>
      <c r="B967" s="33" t="s">
        <v>4223</v>
      </c>
      <c r="C967" s="33" t="str">
        <f>LEFT(B967,FIND(",",B967,1)-1)</f>
        <v>Black Hawk County</v>
      </c>
      <c r="D967" s="33" t="str">
        <f>RIGHT(B967,LEN(B967)-(FIND(",",B967,1)+1))</f>
        <v>Iowa</v>
      </c>
      <c r="E967" s="33">
        <v>45391</v>
      </c>
      <c r="F967" s="33" t="s">
        <v>3276</v>
      </c>
      <c r="G967" s="33">
        <v>1</v>
      </c>
      <c r="H967" s="33" t="s">
        <v>3272</v>
      </c>
      <c r="I967" s="33">
        <v>1</v>
      </c>
      <c r="J967" s="33" t="s">
        <v>3272</v>
      </c>
      <c r="K967" s="33">
        <v>2019</v>
      </c>
      <c r="L967" s="33">
        <v>3</v>
      </c>
      <c r="M967" s="33">
        <v>1113</v>
      </c>
      <c r="N967" s="33" t="s">
        <v>3277</v>
      </c>
      <c r="O967" s="33">
        <v>272</v>
      </c>
      <c r="P967" s="33" t="s">
        <v>3277</v>
      </c>
      <c r="Q967" s="33">
        <v>61</v>
      </c>
      <c r="R967" s="33" t="s">
        <v>3277</v>
      </c>
    </row>
    <row r="968" spans="1:18" x14ac:dyDescent="0.2">
      <c r="A968" s="33" t="s">
        <v>4222</v>
      </c>
      <c r="B968" s="33" t="s">
        <v>4223</v>
      </c>
      <c r="C968" s="33" t="str">
        <f>LEFT(B968,FIND(",",B968,1)-1)</f>
        <v>Black Hawk County</v>
      </c>
      <c r="D968" s="33" t="str">
        <f>RIGHT(B968,LEN(B968)-(FIND(",",B968,1)+1))</f>
        <v>Iowa</v>
      </c>
      <c r="E968" s="33">
        <v>54194</v>
      </c>
      <c r="F968" s="33" t="s">
        <v>3271</v>
      </c>
      <c r="G968" s="33">
        <v>1</v>
      </c>
      <c r="H968" s="33" t="s">
        <v>3272</v>
      </c>
      <c r="I968" s="33">
        <v>1</v>
      </c>
      <c r="J968" s="33" t="s">
        <v>3272</v>
      </c>
      <c r="K968" s="33">
        <v>2019</v>
      </c>
      <c r="L968" s="33">
        <v>14</v>
      </c>
      <c r="M968" s="33">
        <v>5667</v>
      </c>
      <c r="N968" s="33" t="s">
        <v>3278</v>
      </c>
      <c r="O968" s="33">
        <v>1236</v>
      </c>
      <c r="P968" s="33" t="s">
        <v>3278</v>
      </c>
      <c r="Q968" s="33">
        <v>173</v>
      </c>
      <c r="R968" s="33" t="s">
        <v>3278</v>
      </c>
    </row>
    <row r="969" spans="1:18" x14ac:dyDescent="0.2">
      <c r="A969" s="33" t="s">
        <v>4222</v>
      </c>
      <c r="B969" s="33" t="s">
        <v>4223</v>
      </c>
      <c r="C969" s="33" t="str">
        <f>LEFT(B969,FIND(",",B969,1)-1)</f>
        <v>Black Hawk County</v>
      </c>
      <c r="D969" s="33" t="str">
        <f>RIGHT(B969,LEN(B969)-(FIND(",",B969,1)+1))</f>
        <v>Iowa</v>
      </c>
      <c r="E969" s="33">
        <v>81291</v>
      </c>
      <c r="F969" s="33" t="s">
        <v>3279</v>
      </c>
      <c r="G969" s="33">
        <v>1</v>
      </c>
      <c r="H969" s="33" t="s">
        <v>3272</v>
      </c>
      <c r="I969" s="33">
        <v>1</v>
      </c>
      <c r="J969" s="33" t="s">
        <v>3272</v>
      </c>
      <c r="K969" s="33">
        <v>2019</v>
      </c>
      <c r="L969" s="33">
        <v>8</v>
      </c>
      <c r="M969" s="33">
        <v>377</v>
      </c>
      <c r="N969" s="33" t="s">
        <v>3273</v>
      </c>
      <c r="O969" s="33">
        <v>70</v>
      </c>
      <c r="P969" s="33" t="s">
        <v>3273</v>
      </c>
      <c r="Q969" s="33">
        <v>26</v>
      </c>
      <c r="R969" s="33" t="s">
        <v>3273</v>
      </c>
    </row>
    <row r="970" spans="1:18" x14ac:dyDescent="0.2">
      <c r="A970" s="33" t="s">
        <v>4224</v>
      </c>
      <c r="B970" s="33" t="s">
        <v>4225</v>
      </c>
      <c r="C970" s="33" t="str">
        <f>LEFT(B970,FIND(",",B970,1)-1)</f>
        <v>Boone County</v>
      </c>
      <c r="D970" s="33" t="str">
        <f>RIGHT(B970,LEN(B970)-(FIND(",",B970,1)+1))</f>
        <v>Iowa</v>
      </c>
      <c r="E970" s="33">
        <v>54194</v>
      </c>
      <c r="F970" s="33" t="s">
        <v>3271</v>
      </c>
      <c r="G970" s="33">
        <v>1</v>
      </c>
      <c r="H970" s="33" t="s">
        <v>3272</v>
      </c>
      <c r="I970" s="33">
        <v>1</v>
      </c>
      <c r="J970" s="33" t="s">
        <v>3272</v>
      </c>
      <c r="K970" s="33">
        <v>2019</v>
      </c>
      <c r="L970" s="33">
        <v>8</v>
      </c>
      <c r="M970" s="33">
        <v>1085</v>
      </c>
      <c r="N970" s="33" t="s">
        <v>3278</v>
      </c>
      <c r="O970" s="33">
        <v>212</v>
      </c>
      <c r="P970" s="33" t="s">
        <v>3278</v>
      </c>
      <c r="Q970" s="33">
        <v>30</v>
      </c>
      <c r="R970" s="33" t="s">
        <v>3273</v>
      </c>
    </row>
    <row r="971" spans="1:18" x14ac:dyDescent="0.2">
      <c r="A971" s="33" t="s">
        <v>4226</v>
      </c>
      <c r="B971" s="33" t="s">
        <v>4227</v>
      </c>
      <c r="C971" s="33" t="str">
        <f>LEFT(B971,FIND(",",B971,1)-1)</f>
        <v>Bremer County</v>
      </c>
      <c r="D971" s="33" t="str">
        <f>RIGHT(B971,LEN(B971)-(FIND(",",B971,1)+1))</f>
        <v>Iowa</v>
      </c>
      <c r="E971" s="33">
        <v>54194</v>
      </c>
      <c r="F971" s="33" t="s">
        <v>3271</v>
      </c>
      <c r="G971" s="33">
        <v>1</v>
      </c>
      <c r="H971" s="33" t="s">
        <v>3272</v>
      </c>
      <c r="I971" s="33">
        <v>1</v>
      </c>
      <c r="J971" s="33" t="s">
        <v>3272</v>
      </c>
      <c r="K971" s="33">
        <v>2019</v>
      </c>
      <c r="L971" s="33">
        <v>6</v>
      </c>
      <c r="M971" s="33">
        <v>2092</v>
      </c>
      <c r="N971" s="33" t="s">
        <v>3278</v>
      </c>
      <c r="O971" s="33">
        <v>425</v>
      </c>
      <c r="P971" s="33" t="s">
        <v>3278</v>
      </c>
      <c r="Q971" s="33">
        <v>70</v>
      </c>
      <c r="R971" s="33" t="s">
        <v>3278</v>
      </c>
    </row>
    <row r="972" spans="1:18" x14ac:dyDescent="0.2">
      <c r="A972" s="33" t="s">
        <v>4228</v>
      </c>
      <c r="B972" s="33" t="s">
        <v>4229</v>
      </c>
      <c r="C972" s="33" t="str">
        <f>LEFT(B972,FIND(",",B972,1)-1)</f>
        <v>Buchanan County</v>
      </c>
      <c r="D972" s="33" t="str">
        <f>RIGHT(B972,LEN(B972)-(FIND(",",B972,1)+1))</f>
        <v>Iowa</v>
      </c>
      <c r="E972" s="33">
        <v>54194</v>
      </c>
      <c r="F972" s="33" t="s">
        <v>3271</v>
      </c>
      <c r="G972" s="33">
        <v>1</v>
      </c>
      <c r="H972" s="33" t="s">
        <v>3272</v>
      </c>
      <c r="I972" s="33">
        <v>1</v>
      </c>
      <c r="J972" s="33" t="s">
        <v>3272</v>
      </c>
      <c r="K972" s="33">
        <v>2019</v>
      </c>
      <c r="L972" s="33">
        <v>4</v>
      </c>
      <c r="M972" s="33">
        <v>658</v>
      </c>
      <c r="N972" s="33" t="s">
        <v>3277</v>
      </c>
      <c r="O972" s="33">
        <v>156</v>
      </c>
      <c r="P972" s="33" t="s">
        <v>3277</v>
      </c>
      <c r="Q972" s="33">
        <v>19</v>
      </c>
      <c r="R972" s="33" t="s">
        <v>3277</v>
      </c>
    </row>
    <row r="973" spans="1:18" x14ac:dyDescent="0.2">
      <c r="A973" s="33" t="s">
        <v>4230</v>
      </c>
      <c r="B973" s="33" t="s">
        <v>4231</v>
      </c>
      <c r="C973" s="33" t="str">
        <f>LEFT(B973,FIND(",",B973,1)-1)</f>
        <v>Butler County</v>
      </c>
      <c r="D973" s="33" t="str">
        <f>RIGHT(B973,LEN(B973)-(FIND(",",B973,1)+1))</f>
        <v>Iowa</v>
      </c>
      <c r="E973" s="33">
        <v>54194</v>
      </c>
      <c r="F973" s="33" t="s">
        <v>3271</v>
      </c>
      <c r="G973" s="33">
        <v>1</v>
      </c>
      <c r="H973" s="33" t="s">
        <v>3272</v>
      </c>
      <c r="I973" s="33">
        <v>1</v>
      </c>
      <c r="J973" s="33" t="s">
        <v>3272</v>
      </c>
      <c r="K973" s="33">
        <v>2019</v>
      </c>
      <c r="L973" s="33">
        <v>4</v>
      </c>
      <c r="M973" s="33">
        <v>422</v>
      </c>
      <c r="N973" s="33" t="s">
        <v>3273</v>
      </c>
      <c r="O973" s="33">
        <v>99</v>
      </c>
      <c r="P973" s="33" t="s">
        <v>3278</v>
      </c>
      <c r="Q973" s="33">
        <v>12</v>
      </c>
      <c r="R973" s="33" t="s">
        <v>3277</v>
      </c>
    </row>
    <row r="974" spans="1:18" x14ac:dyDescent="0.2">
      <c r="A974" s="33" t="s">
        <v>4232</v>
      </c>
      <c r="B974" s="33" t="s">
        <v>4233</v>
      </c>
      <c r="C974" s="33" t="str">
        <f>LEFT(B974,FIND(",",B974,1)-1)</f>
        <v>Carroll County</v>
      </c>
      <c r="D974" s="33" t="str">
        <f>RIGHT(B974,LEN(B974)-(FIND(",",B974,1)+1))</f>
        <v>Iowa</v>
      </c>
      <c r="E974" s="33">
        <v>54194</v>
      </c>
      <c r="F974" s="33" t="s">
        <v>3271</v>
      </c>
      <c r="G974" s="33">
        <v>1</v>
      </c>
      <c r="H974" s="33" t="s">
        <v>3272</v>
      </c>
      <c r="I974" s="33">
        <v>1</v>
      </c>
      <c r="J974" s="33" t="s">
        <v>3272</v>
      </c>
      <c r="K974" s="33">
        <v>2019</v>
      </c>
      <c r="L974" s="33">
        <v>6</v>
      </c>
      <c r="M974" s="33">
        <v>1523</v>
      </c>
      <c r="N974" s="33" t="s">
        <v>3278</v>
      </c>
      <c r="O974" s="33">
        <v>340</v>
      </c>
      <c r="P974" s="33" t="s">
        <v>3273</v>
      </c>
      <c r="Q974" s="33">
        <v>47</v>
      </c>
      <c r="R974" s="33" t="s">
        <v>3273</v>
      </c>
    </row>
    <row r="975" spans="1:18" x14ac:dyDescent="0.2">
      <c r="A975" s="33" t="s">
        <v>4234</v>
      </c>
      <c r="B975" s="33" t="s">
        <v>4235</v>
      </c>
      <c r="C975" s="33" t="str">
        <f>LEFT(B975,FIND(",",B975,1)-1)</f>
        <v>Cass County</v>
      </c>
      <c r="D975" s="33" t="str">
        <f>RIGHT(B975,LEN(B975)-(FIND(",",B975,1)+1))</f>
        <v>Iowa</v>
      </c>
      <c r="E975" s="33">
        <v>54194</v>
      </c>
      <c r="F975" s="33" t="s">
        <v>3271</v>
      </c>
      <c r="G975" s="33">
        <v>1</v>
      </c>
      <c r="H975" s="33" t="s">
        <v>3272</v>
      </c>
      <c r="I975" s="33">
        <v>1</v>
      </c>
      <c r="J975" s="33" t="s">
        <v>3272</v>
      </c>
      <c r="K975" s="33">
        <v>2019</v>
      </c>
      <c r="L975" s="33">
        <v>4</v>
      </c>
      <c r="M975" s="33">
        <v>882</v>
      </c>
      <c r="N975" s="33" t="s">
        <v>3278</v>
      </c>
      <c r="O975" s="33">
        <v>219</v>
      </c>
      <c r="P975" s="33" t="s">
        <v>3278</v>
      </c>
      <c r="Q975" s="33">
        <v>29</v>
      </c>
      <c r="R975" s="33" t="s">
        <v>3273</v>
      </c>
    </row>
    <row r="976" spans="1:18" x14ac:dyDescent="0.2">
      <c r="A976" s="33" t="s">
        <v>4236</v>
      </c>
      <c r="B976" s="33" t="s">
        <v>4237</v>
      </c>
      <c r="C976" s="33" t="str">
        <f>LEFT(B976,FIND(",",B976,1)-1)</f>
        <v>Cedar County</v>
      </c>
      <c r="D976" s="33" t="str">
        <f>RIGHT(B976,LEN(B976)-(FIND(",",B976,1)+1))</f>
        <v>Iowa</v>
      </c>
      <c r="E976" s="33">
        <v>54194</v>
      </c>
      <c r="F976" s="33" t="s">
        <v>3271</v>
      </c>
      <c r="G976" s="33">
        <v>1</v>
      </c>
      <c r="H976" s="33" t="s">
        <v>3272</v>
      </c>
      <c r="I976" s="33">
        <v>1</v>
      </c>
      <c r="J976" s="33" t="s">
        <v>3272</v>
      </c>
      <c r="K976" s="33">
        <v>2019</v>
      </c>
      <c r="L976" s="33">
        <v>3</v>
      </c>
      <c r="M976" s="33">
        <v>1077</v>
      </c>
      <c r="N976" s="33" t="s">
        <v>3278</v>
      </c>
      <c r="O976" s="33">
        <v>276</v>
      </c>
      <c r="P976" s="33" t="s">
        <v>3278</v>
      </c>
      <c r="Q976" s="33">
        <v>31</v>
      </c>
      <c r="R976" s="33" t="s">
        <v>3278</v>
      </c>
    </row>
    <row r="977" spans="1:18" x14ac:dyDescent="0.2">
      <c r="A977" s="33" t="s">
        <v>4236</v>
      </c>
      <c r="B977" s="33" t="s">
        <v>4237</v>
      </c>
      <c r="C977" s="33" t="str">
        <f>LEFT(B977,FIND(",",B977,1)-1)</f>
        <v>Cedar County</v>
      </c>
      <c r="D977" s="33" t="str">
        <f>RIGHT(B977,LEN(B977)-(FIND(",",B977,1)+1))</f>
        <v>Iowa</v>
      </c>
      <c r="E977" s="33">
        <v>81291</v>
      </c>
      <c r="F977" s="33" t="s">
        <v>3279</v>
      </c>
      <c r="G977" s="33">
        <v>1</v>
      </c>
      <c r="H977" s="33" t="s">
        <v>3272</v>
      </c>
      <c r="I977" s="33">
        <v>1</v>
      </c>
      <c r="J977" s="33" t="s">
        <v>3272</v>
      </c>
      <c r="K977" s="33">
        <v>2019</v>
      </c>
      <c r="L977" s="33">
        <v>3</v>
      </c>
      <c r="M977" s="33">
        <v>455</v>
      </c>
      <c r="N977" s="33" t="s">
        <v>3277</v>
      </c>
      <c r="O977" s="33">
        <v>97</v>
      </c>
      <c r="P977" s="33" t="s">
        <v>3277</v>
      </c>
      <c r="Q977" s="33">
        <v>18</v>
      </c>
      <c r="R977" s="33" t="s">
        <v>3277</v>
      </c>
    </row>
    <row r="978" spans="1:18" x14ac:dyDescent="0.2">
      <c r="A978" s="33" t="s">
        <v>4238</v>
      </c>
      <c r="B978" s="33" t="s">
        <v>4239</v>
      </c>
      <c r="C978" s="33" t="str">
        <f>LEFT(B978,FIND(",",B978,1)-1)</f>
        <v>Cerro Gordo County</v>
      </c>
      <c r="D978" s="33" t="str">
        <f>RIGHT(B978,LEN(B978)-(FIND(",",B978,1)+1))</f>
        <v>Iowa</v>
      </c>
      <c r="E978" s="33">
        <v>54194</v>
      </c>
      <c r="F978" s="33" t="s">
        <v>3271</v>
      </c>
      <c r="G978" s="33">
        <v>1</v>
      </c>
      <c r="H978" s="33" t="s">
        <v>3272</v>
      </c>
      <c r="I978" s="33">
        <v>1</v>
      </c>
      <c r="J978" s="33" t="s">
        <v>3272</v>
      </c>
      <c r="K978" s="33">
        <v>2019</v>
      </c>
      <c r="L978" s="33">
        <v>6</v>
      </c>
      <c r="M978" s="33">
        <v>1038</v>
      </c>
      <c r="N978" s="33" t="s">
        <v>3273</v>
      </c>
      <c r="O978" s="33">
        <v>238</v>
      </c>
      <c r="P978" s="33" t="s">
        <v>3273</v>
      </c>
      <c r="Q978" s="33">
        <v>35</v>
      </c>
      <c r="R978" s="33" t="s">
        <v>3278</v>
      </c>
    </row>
    <row r="979" spans="1:18" x14ac:dyDescent="0.2">
      <c r="A979" s="33" t="s">
        <v>4240</v>
      </c>
      <c r="B979" s="33" t="s">
        <v>4241</v>
      </c>
      <c r="C979" s="33" t="str">
        <f>LEFT(B979,FIND(",",B979,1)-1)</f>
        <v>Cherokee County</v>
      </c>
      <c r="D979" s="33" t="str">
        <f>RIGHT(B979,LEN(B979)-(FIND(",",B979,1)+1))</f>
        <v>Iowa</v>
      </c>
      <c r="E979" s="33">
        <v>54194</v>
      </c>
      <c r="F979" s="33" t="s">
        <v>3271</v>
      </c>
      <c r="G979" s="33">
        <v>1</v>
      </c>
      <c r="H979" s="33" t="s">
        <v>3272</v>
      </c>
      <c r="I979" s="33">
        <v>1</v>
      </c>
      <c r="J979" s="33" t="s">
        <v>3272</v>
      </c>
      <c r="K979" s="33">
        <v>2019</v>
      </c>
      <c r="L979" s="33">
        <v>3</v>
      </c>
      <c r="M979" s="33">
        <v>1221</v>
      </c>
      <c r="N979" s="33" t="s">
        <v>3277</v>
      </c>
      <c r="O979" s="33">
        <v>295</v>
      </c>
      <c r="P979" s="33" t="s">
        <v>3277</v>
      </c>
      <c r="Q979" s="33">
        <v>30</v>
      </c>
      <c r="R979" s="33" t="s">
        <v>3277</v>
      </c>
    </row>
    <row r="980" spans="1:18" x14ac:dyDescent="0.2">
      <c r="A980" s="33" t="s">
        <v>4242</v>
      </c>
      <c r="B980" s="33" t="s">
        <v>4243</v>
      </c>
      <c r="C980" s="33" t="str">
        <f>LEFT(B980,FIND(",",B980,1)-1)</f>
        <v>Chickasaw County</v>
      </c>
      <c r="D980" s="33" t="str">
        <f>RIGHT(B980,LEN(B980)-(FIND(",",B980,1)+1))</f>
        <v>Iowa</v>
      </c>
      <c r="E980" s="33">
        <v>54194</v>
      </c>
      <c r="F980" s="33" t="s">
        <v>3271</v>
      </c>
      <c r="G980" s="33">
        <v>1</v>
      </c>
      <c r="H980" s="33" t="s">
        <v>3272</v>
      </c>
      <c r="I980" s="33">
        <v>1</v>
      </c>
      <c r="J980" s="33" t="s">
        <v>3272</v>
      </c>
      <c r="K980" s="33">
        <v>2019</v>
      </c>
      <c r="L980" s="33">
        <v>3</v>
      </c>
      <c r="M980" s="33">
        <v>442</v>
      </c>
      <c r="N980" s="33" t="s">
        <v>3277</v>
      </c>
      <c r="O980" s="33">
        <v>82</v>
      </c>
      <c r="P980" s="33" t="s">
        <v>3277</v>
      </c>
      <c r="Q980" s="33">
        <v>14</v>
      </c>
      <c r="R980" s="33" t="s">
        <v>3277</v>
      </c>
    </row>
    <row r="981" spans="1:18" x14ac:dyDescent="0.2">
      <c r="A981" s="33" t="s">
        <v>4244</v>
      </c>
      <c r="B981" s="33" t="s">
        <v>4245</v>
      </c>
      <c r="C981" s="33" t="str">
        <f>LEFT(B981,FIND(",",B981,1)-1)</f>
        <v>Clayton County</v>
      </c>
      <c r="D981" s="33" t="str">
        <f>RIGHT(B981,LEN(B981)-(FIND(",",B981,1)+1))</f>
        <v>Iowa</v>
      </c>
      <c r="E981" s="33">
        <v>54194</v>
      </c>
      <c r="F981" s="33" t="s">
        <v>3271</v>
      </c>
      <c r="G981" s="33">
        <v>1</v>
      </c>
      <c r="H981" s="33" t="s">
        <v>3272</v>
      </c>
      <c r="I981" s="33">
        <v>1</v>
      </c>
      <c r="J981" s="33" t="s">
        <v>3272</v>
      </c>
      <c r="K981" s="33">
        <v>2019</v>
      </c>
      <c r="L981" s="33">
        <v>5</v>
      </c>
      <c r="M981" s="33">
        <v>836</v>
      </c>
      <c r="N981" s="33" t="s">
        <v>3278</v>
      </c>
      <c r="O981" s="33">
        <v>189</v>
      </c>
      <c r="P981" s="33" t="s">
        <v>3278</v>
      </c>
      <c r="Q981" s="33">
        <v>24</v>
      </c>
      <c r="R981" s="33" t="s">
        <v>3273</v>
      </c>
    </row>
    <row r="982" spans="1:18" x14ac:dyDescent="0.2">
      <c r="A982" s="33" t="s">
        <v>4246</v>
      </c>
      <c r="B982" s="33" t="s">
        <v>4247</v>
      </c>
      <c r="C982" s="33" t="str">
        <f>LEFT(B982,FIND(",",B982,1)-1)</f>
        <v>Clinton County</v>
      </c>
      <c r="D982" s="33" t="str">
        <f>RIGHT(B982,LEN(B982)-(FIND(",",B982,1)+1))</f>
        <v>Iowa</v>
      </c>
      <c r="E982" s="33">
        <v>54194</v>
      </c>
      <c r="F982" s="33" t="s">
        <v>3271</v>
      </c>
      <c r="G982" s="33">
        <v>1</v>
      </c>
      <c r="H982" s="33" t="s">
        <v>3272</v>
      </c>
      <c r="I982" s="33">
        <v>1</v>
      </c>
      <c r="J982" s="33" t="s">
        <v>3272</v>
      </c>
      <c r="K982" s="33">
        <v>2019</v>
      </c>
      <c r="L982" s="33">
        <v>9</v>
      </c>
      <c r="M982" s="33">
        <v>2282</v>
      </c>
      <c r="N982" s="33" t="s">
        <v>3278</v>
      </c>
      <c r="O982" s="33">
        <v>543</v>
      </c>
      <c r="P982" s="33" t="s">
        <v>3278</v>
      </c>
      <c r="Q982" s="33">
        <v>61</v>
      </c>
      <c r="R982" s="33" t="s">
        <v>3278</v>
      </c>
    </row>
    <row r="983" spans="1:18" x14ac:dyDescent="0.2">
      <c r="A983" s="33" t="s">
        <v>4248</v>
      </c>
      <c r="B983" s="33" t="s">
        <v>4249</v>
      </c>
      <c r="C983" s="33" t="str">
        <f>LEFT(B983,FIND(",",B983,1)-1)</f>
        <v>Crawford County</v>
      </c>
      <c r="D983" s="33" t="str">
        <f>RIGHT(B983,LEN(B983)-(FIND(",",B983,1)+1))</f>
        <v>Iowa</v>
      </c>
      <c r="E983" s="33">
        <v>54194</v>
      </c>
      <c r="F983" s="33" t="s">
        <v>3271</v>
      </c>
      <c r="G983" s="33">
        <v>1</v>
      </c>
      <c r="H983" s="33" t="s">
        <v>3272</v>
      </c>
      <c r="I983" s="33">
        <v>1</v>
      </c>
      <c r="J983" s="33" t="s">
        <v>3272</v>
      </c>
      <c r="K983" s="33">
        <v>2019</v>
      </c>
      <c r="L983" s="33">
        <v>3</v>
      </c>
      <c r="M983" s="33">
        <v>499</v>
      </c>
      <c r="N983" s="33" t="s">
        <v>3278</v>
      </c>
      <c r="O983" s="33">
        <v>120</v>
      </c>
      <c r="P983" s="33" t="s">
        <v>3278</v>
      </c>
      <c r="Q983" s="33">
        <v>12</v>
      </c>
      <c r="R983" s="33" t="s">
        <v>3277</v>
      </c>
    </row>
    <row r="984" spans="1:18" x14ac:dyDescent="0.2">
      <c r="A984" s="33" t="s">
        <v>4250</v>
      </c>
      <c r="B984" s="33" t="s">
        <v>4251</v>
      </c>
      <c r="C984" s="33" t="str">
        <f>LEFT(B984,FIND(",",B984,1)-1)</f>
        <v>Dallas County</v>
      </c>
      <c r="D984" s="33" t="str">
        <f>RIGHT(B984,LEN(B984)-(FIND(",",B984,1)+1))</f>
        <v>Iowa</v>
      </c>
      <c r="E984" s="33">
        <v>54194</v>
      </c>
      <c r="F984" s="33" t="s">
        <v>3271</v>
      </c>
      <c r="G984" s="33">
        <v>1</v>
      </c>
      <c r="H984" s="33" t="s">
        <v>3272</v>
      </c>
      <c r="I984" s="33">
        <v>1</v>
      </c>
      <c r="J984" s="33" t="s">
        <v>3272</v>
      </c>
      <c r="K984" s="33">
        <v>2019</v>
      </c>
      <c r="L984" s="33">
        <v>12</v>
      </c>
      <c r="M984" s="33">
        <v>3179</v>
      </c>
      <c r="N984" s="33" t="s">
        <v>3278</v>
      </c>
      <c r="O984" s="33">
        <v>712</v>
      </c>
      <c r="P984" s="33" t="s">
        <v>3278</v>
      </c>
      <c r="Q984" s="33">
        <v>85</v>
      </c>
      <c r="R984" s="33" t="s">
        <v>3278</v>
      </c>
    </row>
    <row r="985" spans="1:18" x14ac:dyDescent="0.2">
      <c r="A985" s="33" t="s">
        <v>4250</v>
      </c>
      <c r="B985" s="33" t="s">
        <v>4251</v>
      </c>
      <c r="C985" s="33" t="str">
        <f>LEFT(B985,FIND(",",B985,1)-1)</f>
        <v>Dallas County</v>
      </c>
      <c r="D985" s="33" t="str">
        <f>RIGHT(B985,LEN(B985)-(FIND(",",B985,1)+1))</f>
        <v>Iowa</v>
      </c>
      <c r="E985" s="33">
        <v>81291</v>
      </c>
      <c r="F985" s="33" t="s">
        <v>3279</v>
      </c>
      <c r="G985" s="33">
        <v>1</v>
      </c>
      <c r="H985" s="33" t="s">
        <v>3272</v>
      </c>
      <c r="I985" s="33">
        <v>1</v>
      </c>
      <c r="J985" s="33" t="s">
        <v>3272</v>
      </c>
      <c r="K985" s="33">
        <v>2019</v>
      </c>
      <c r="L985" s="33">
        <v>11</v>
      </c>
      <c r="M985" s="33">
        <v>1663</v>
      </c>
      <c r="N985" s="33" t="s">
        <v>3278</v>
      </c>
      <c r="O985" s="33">
        <v>377</v>
      </c>
      <c r="P985" s="33" t="s">
        <v>3278</v>
      </c>
      <c r="Q985" s="33">
        <v>58</v>
      </c>
      <c r="R985" s="33" t="s">
        <v>3273</v>
      </c>
    </row>
    <row r="986" spans="1:18" x14ac:dyDescent="0.2">
      <c r="A986" s="33" t="s">
        <v>4252</v>
      </c>
      <c r="B986" s="33" t="s">
        <v>4253</v>
      </c>
      <c r="C986" s="33" t="str">
        <f>LEFT(B986,FIND(",",B986,1)-1)</f>
        <v>Delaware County</v>
      </c>
      <c r="D986" s="33" t="str">
        <f>RIGHT(B986,LEN(B986)-(FIND(",",B986,1)+1))</f>
        <v>Iowa</v>
      </c>
      <c r="E986" s="33">
        <v>54194</v>
      </c>
      <c r="F986" s="33" t="s">
        <v>3271</v>
      </c>
      <c r="G986" s="33">
        <v>1</v>
      </c>
      <c r="H986" s="33" t="s">
        <v>3272</v>
      </c>
      <c r="I986" s="33">
        <v>1</v>
      </c>
      <c r="J986" s="33" t="s">
        <v>3272</v>
      </c>
      <c r="K986" s="33">
        <v>2019</v>
      </c>
      <c r="L986" s="33">
        <v>4</v>
      </c>
      <c r="M986" s="33">
        <v>223</v>
      </c>
      <c r="N986" s="33" t="s">
        <v>3278</v>
      </c>
      <c r="O986" s="33">
        <v>39</v>
      </c>
      <c r="P986" s="33" t="s">
        <v>3273</v>
      </c>
      <c r="Q986" s="33">
        <v>10</v>
      </c>
      <c r="R986" s="33" t="s">
        <v>3277</v>
      </c>
    </row>
    <row r="987" spans="1:18" x14ac:dyDescent="0.2">
      <c r="A987" s="33" t="s">
        <v>4254</v>
      </c>
      <c r="B987" s="33" t="s">
        <v>4255</v>
      </c>
      <c r="C987" s="33" t="str">
        <f>LEFT(B987,FIND(",",B987,1)-1)</f>
        <v>Des Moines County</v>
      </c>
      <c r="D987" s="33" t="str">
        <f>RIGHT(B987,LEN(B987)-(FIND(",",B987,1)+1))</f>
        <v>Iowa</v>
      </c>
      <c r="E987" s="33">
        <v>45391</v>
      </c>
      <c r="F987" s="33" t="s">
        <v>3276</v>
      </c>
      <c r="G987" s="33">
        <v>1</v>
      </c>
      <c r="H987" s="33" t="s">
        <v>3272</v>
      </c>
      <c r="I987" s="33">
        <v>1</v>
      </c>
      <c r="J987" s="33" t="s">
        <v>3272</v>
      </c>
      <c r="K987" s="33">
        <v>2019</v>
      </c>
      <c r="L987" s="33">
        <v>4</v>
      </c>
      <c r="M987" s="33">
        <v>494</v>
      </c>
      <c r="N987" s="33" t="s">
        <v>3278</v>
      </c>
      <c r="O987" s="33">
        <v>123</v>
      </c>
      <c r="P987" s="33" t="s">
        <v>3273</v>
      </c>
      <c r="Q987" s="33">
        <v>39</v>
      </c>
      <c r="R987" s="33" t="s">
        <v>3277</v>
      </c>
    </row>
    <row r="988" spans="1:18" x14ac:dyDescent="0.2">
      <c r="A988" s="33" t="s">
        <v>4254</v>
      </c>
      <c r="B988" s="33" t="s">
        <v>4255</v>
      </c>
      <c r="C988" s="33" t="str">
        <f>LEFT(B988,FIND(",",B988,1)-1)</f>
        <v>Des Moines County</v>
      </c>
      <c r="D988" s="33" t="str">
        <f>RIGHT(B988,LEN(B988)-(FIND(",",B988,1)+1))</f>
        <v>Iowa</v>
      </c>
      <c r="E988" s="33">
        <v>54194</v>
      </c>
      <c r="F988" s="33" t="s">
        <v>3271</v>
      </c>
      <c r="G988" s="33">
        <v>1</v>
      </c>
      <c r="H988" s="33" t="s">
        <v>3272</v>
      </c>
      <c r="I988" s="33">
        <v>1</v>
      </c>
      <c r="J988" s="33" t="s">
        <v>3272</v>
      </c>
      <c r="K988" s="33">
        <v>2019</v>
      </c>
      <c r="L988" s="33">
        <v>3</v>
      </c>
      <c r="M988" s="33">
        <v>2248</v>
      </c>
      <c r="N988" s="33" t="s">
        <v>3277</v>
      </c>
      <c r="O988" s="33">
        <v>437</v>
      </c>
      <c r="P988" s="33" t="s">
        <v>3277</v>
      </c>
      <c r="Q988" s="33">
        <v>59</v>
      </c>
      <c r="R988" s="33" t="s">
        <v>3277</v>
      </c>
    </row>
    <row r="989" spans="1:18" x14ac:dyDescent="0.2">
      <c r="A989" s="33" t="s">
        <v>4256</v>
      </c>
      <c r="B989" s="33" t="s">
        <v>4257</v>
      </c>
      <c r="C989" s="33" t="str">
        <f>LEFT(B989,FIND(",",B989,1)-1)</f>
        <v>Dickinson County</v>
      </c>
      <c r="D989" s="33" t="str">
        <f>RIGHT(B989,LEN(B989)-(FIND(",",B989,1)+1))</f>
        <v>Iowa</v>
      </c>
      <c r="E989" s="33">
        <v>54194</v>
      </c>
      <c r="F989" s="33" t="s">
        <v>3271</v>
      </c>
      <c r="G989" s="33">
        <v>1</v>
      </c>
      <c r="H989" s="33" t="s">
        <v>3272</v>
      </c>
      <c r="I989" s="33">
        <v>1</v>
      </c>
      <c r="J989" s="33" t="s">
        <v>3272</v>
      </c>
      <c r="K989" s="33">
        <v>2019</v>
      </c>
      <c r="L989" s="33">
        <v>3</v>
      </c>
      <c r="M989" s="33">
        <v>909</v>
      </c>
      <c r="N989" s="33" t="s">
        <v>3278</v>
      </c>
      <c r="O989" s="33">
        <v>206</v>
      </c>
      <c r="P989" s="33" t="s">
        <v>3278</v>
      </c>
      <c r="Q989" s="33">
        <v>30</v>
      </c>
      <c r="R989" s="33" t="s">
        <v>3278</v>
      </c>
    </row>
    <row r="990" spans="1:18" x14ac:dyDescent="0.2">
      <c r="A990" s="33" t="s">
        <v>4258</v>
      </c>
      <c r="B990" s="33" t="s">
        <v>4259</v>
      </c>
      <c r="C990" s="33" t="str">
        <f>LEFT(B990,FIND(",",B990,1)-1)</f>
        <v>Dubuque County</v>
      </c>
      <c r="D990" s="33" t="str">
        <f>RIGHT(B990,LEN(B990)-(FIND(",",B990,1)+1))</f>
        <v>Iowa</v>
      </c>
      <c r="E990" s="33">
        <v>54194</v>
      </c>
      <c r="F990" s="33" t="s">
        <v>3271</v>
      </c>
      <c r="G990" s="33">
        <v>1</v>
      </c>
      <c r="H990" s="33" t="s">
        <v>3272</v>
      </c>
      <c r="I990" s="33">
        <v>1</v>
      </c>
      <c r="J990" s="33" t="s">
        <v>3272</v>
      </c>
      <c r="K990" s="33">
        <v>2019</v>
      </c>
      <c r="L990" s="33">
        <v>13</v>
      </c>
      <c r="M990" s="33">
        <v>4846</v>
      </c>
      <c r="N990" s="33" t="s">
        <v>3273</v>
      </c>
      <c r="O990" s="33">
        <v>1075</v>
      </c>
      <c r="P990" s="33" t="s">
        <v>3273</v>
      </c>
      <c r="Q990" s="33">
        <v>130</v>
      </c>
      <c r="R990" s="33" t="s">
        <v>3273</v>
      </c>
    </row>
    <row r="991" spans="1:18" x14ac:dyDescent="0.2">
      <c r="A991" s="33" t="s">
        <v>4258</v>
      </c>
      <c r="B991" s="33" t="s">
        <v>4259</v>
      </c>
      <c r="C991" s="33" t="str">
        <f>LEFT(B991,FIND(",",B991,1)-1)</f>
        <v>Dubuque County</v>
      </c>
      <c r="D991" s="33" t="str">
        <f>RIGHT(B991,LEN(B991)-(FIND(",",B991,1)+1))</f>
        <v>Iowa</v>
      </c>
      <c r="E991" s="33">
        <v>81291</v>
      </c>
      <c r="F991" s="33" t="s">
        <v>3279</v>
      </c>
      <c r="G991" s="33">
        <v>1</v>
      </c>
      <c r="H991" s="33" t="s">
        <v>3272</v>
      </c>
      <c r="I991" s="33">
        <v>1</v>
      </c>
      <c r="J991" s="33" t="s">
        <v>3272</v>
      </c>
      <c r="K991" s="33">
        <v>2019</v>
      </c>
      <c r="L991" s="33">
        <v>5</v>
      </c>
      <c r="M991" s="33">
        <v>443</v>
      </c>
      <c r="N991" s="33" t="s">
        <v>3273</v>
      </c>
      <c r="O991" s="33">
        <v>95</v>
      </c>
      <c r="P991" s="33" t="s">
        <v>3273</v>
      </c>
      <c r="Q991" s="33">
        <v>17</v>
      </c>
      <c r="R991" s="33" t="s">
        <v>3278</v>
      </c>
    </row>
    <row r="992" spans="1:18" x14ac:dyDescent="0.2">
      <c r="A992" s="33" t="s">
        <v>4260</v>
      </c>
      <c r="B992" s="33" t="s">
        <v>4261</v>
      </c>
      <c r="C992" s="33" t="str">
        <f>LEFT(B992,FIND(",",B992,1)-1)</f>
        <v>Fayette County</v>
      </c>
      <c r="D992" s="33" t="str">
        <f>RIGHT(B992,LEN(B992)-(FIND(",",B992,1)+1))</f>
        <v>Iowa</v>
      </c>
      <c r="E992" s="33">
        <v>54194</v>
      </c>
      <c r="F992" s="33" t="s">
        <v>3271</v>
      </c>
      <c r="G992" s="33">
        <v>1</v>
      </c>
      <c r="H992" s="33" t="s">
        <v>3272</v>
      </c>
      <c r="I992" s="33">
        <v>1</v>
      </c>
      <c r="J992" s="33" t="s">
        <v>3272</v>
      </c>
      <c r="K992" s="33">
        <v>2019</v>
      </c>
      <c r="L992" s="33">
        <v>4</v>
      </c>
      <c r="M992" s="33">
        <v>693</v>
      </c>
      <c r="N992" s="33" t="s">
        <v>3278</v>
      </c>
      <c r="O992" s="33">
        <v>154</v>
      </c>
      <c r="P992" s="33" t="s">
        <v>3278</v>
      </c>
      <c r="Q992" s="33">
        <v>21</v>
      </c>
      <c r="R992" s="33" t="s">
        <v>3277</v>
      </c>
    </row>
    <row r="993" spans="1:18" x14ac:dyDescent="0.2">
      <c r="A993" s="33" t="s">
        <v>4262</v>
      </c>
      <c r="B993" s="33" t="s">
        <v>4263</v>
      </c>
      <c r="C993" s="33" t="str">
        <f>LEFT(B993,FIND(",",B993,1)-1)</f>
        <v>Hancock County</v>
      </c>
      <c r="D993" s="33" t="str">
        <f>RIGHT(B993,LEN(B993)-(FIND(",",B993,1)+1))</f>
        <v>Iowa</v>
      </c>
      <c r="E993" s="33">
        <v>54194</v>
      </c>
      <c r="F993" s="33" t="s">
        <v>3271</v>
      </c>
      <c r="G993" s="33">
        <v>1</v>
      </c>
      <c r="H993" s="33" t="s">
        <v>3272</v>
      </c>
      <c r="I993" s="33">
        <v>1</v>
      </c>
      <c r="J993" s="33" t="s">
        <v>3272</v>
      </c>
      <c r="K993" s="33">
        <v>2019</v>
      </c>
      <c r="L993" s="33">
        <v>3</v>
      </c>
      <c r="M993" s="33">
        <v>581</v>
      </c>
      <c r="N993" s="33" t="s">
        <v>3277</v>
      </c>
      <c r="O993" s="33">
        <v>131</v>
      </c>
      <c r="P993" s="33" t="s">
        <v>3277</v>
      </c>
      <c r="Q993" s="33">
        <v>19</v>
      </c>
      <c r="R993" s="33" t="s">
        <v>3278</v>
      </c>
    </row>
    <row r="994" spans="1:18" x14ac:dyDescent="0.2">
      <c r="A994" s="33" t="s">
        <v>4264</v>
      </c>
      <c r="B994" s="33" t="s">
        <v>4265</v>
      </c>
      <c r="C994" s="33" t="str">
        <f>LEFT(B994,FIND(",",B994,1)-1)</f>
        <v>Hardin County</v>
      </c>
      <c r="D994" s="33" t="str">
        <f>RIGHT(B994,LEN(B994)-(FIND(",",B994,1)+1))</f>
        <v>Iowa</v>
      </c>
      <c r="E994" s="33">
        <v>54194</v>
      </c>
      <c r="F994" s="33" t="s">
        <v>3271</v>
      </c>
      <c r="G994" s="33">
        <v>1</v>
      </c>
      <c r="H994" s="33" t="s">
        <v>3272</v>
      </c>
      <c r="I994" s="33">
        <v>1</v>
      </c>
      <c r="J994" s="33" t="s">
        <v>3272</v>
      </c>
      <c r="K994" s="33">
        <v>2019</v>
      </c>
      <c r="L994" s="33">
        <v>5</v>
      </c>
      <c r="M994" s="33">
        <v>806</v>
      </c>
      <c r="N994" s="33" t="s">
        <v>3278</v>
      </c>
      <c r="O994" s="33">
        <v>183</v>
      </c>
      <c r="P994" s="33" t="s">
        <v>3278</v>
      </c>
      <c r="Q994" s="33">
        <v>32</v>
      </c>
      <c r="R994" s="33" t="s">
        <v>3277</v>
      </c>
    </row>
    <row r="995" spans="1:18" x14ac:dyDescent="0.2">
      <c r="A995" s="33" t="s">
        <v>4266</v>
      </c>
      <c r="B995" s="33" t="s">
        <v>4267</v>
      </c>
      <c r="C995" s="33" t="str">
        <f>LEFT(B995,FIND(",",B995,1)-1)</f>
        <v>Harrison County</v>
      </c>
      <c r="D995" s="33" t="str">
        <f>RIGHT(B995,LEN(B995)-(FIND(",",B995,1)+1))</f>
        <v>Iowa</v>
      </c>
      <c r="E995" s="33">
        <v>54194</v>
      </c>
      <c r="F995" s="33" t="s">
        <v>3271</v>
      </c>
      <c r="G995" s="33">
        <v>1</v>
      </c>
      <c r="H995" s="33" t="s">
        <v>3272</v>
      </c>
      <c r="I995" s="33">
        <v>1</v>
      </c>
      <c r="J995" s="33" t="s">
        <v>3272</v>
      </c>
      <c r="K995" s="33">
        <v>2019</v>
      </c>
      <c r="L995" s="33">
        <v>3</v>
      </c>
      <c r="M995" s="33">
        <v>744</v>
      </c>
      <c r="N995" s="33" t="s">
        <v>3273</v>
      </c>
      <c r="O995" s="33">
        <v>176</v>
      </c>
      <c r="P995" s="33" t="s">
        <v>3273</v>
      </c>
      <c r="Q995" s="33">
        <v>16</v>
      </c>
      <c r="R995" s="33" t="s">
        <v>3278</v>
      </c>
    </row>
    <row r="996" spans="1:18" x14ac:dyDescent="0.2">
      <c r="A996" s="33" t="s">
        <v>4268</v>
      </c>
      <c r="B996" s="33" t="s">
        <v>4269</v>
      </c>
      <c r="C996" s="33" t="str">
        <f>LEFT(B996,FIND(",",B996,1)-1)</f>
        <v>Henry County</v>
      </c>
      <c r="D996" s="33" t="str">
        <f>RIGHT(B996,LEN(B996)-(FIND(",",B996,1)+1))</f>
        <v>Iowa</v>
      </c>
      <c r="E996" s="33">
        <v>54194</v>
      </c>
      <c r="F996" s="33" t="s">
        <v>3271</v>
      </c>
      <c r="G996" s="33">
        <v>1</v>
      </c>
      <c r="H996" s="33" t="s">
        <v>3272</v>
      </c>
      <c r="I996" s="33">
        <v>1</v>
      </c>
      <c r="J996" s="33" t="s">
        <v>3272</v>
      </c>
      <c r="K996" s="33">
        <v>2019</v>
      </c>
      <c r="L996" s="33">
        <v>7</v>
      </c>
      <c r="M996" s="33">
        <v>1205</v>
      </c>
      <c r="N996" s="33" t="s">
        <v>3273</v>
      </c>
      <c r="O996" s="33">
        <v>280</v>
      </c>
      <c r="P996" s="33" t="s">
        <v>3273</v>
      </c>
      <c r="Q996" s="33">
        <v>40</v>
      </c>
      <c r="R996" s="33" t="s">
        <v>3273</v>
      </c>
    </row>
    <row r="997" spans="1:18" x14ac:dyDescent="0.2">
      <c r="A997" s="33" t="s">
        <v>4270</v>
      </c>
      <c r="B997" s="33" t="s">
        <v>4271</v>
      </c>
      <c r="C997" s="33" t="str">
        <f>LEFT(B997,FIND(",",B997,1)-1)</f>
        <v>Iowa County</v>
      </c>
      <c r="D997" s="33" t="str">
        <f>RIGHT(B997,LEN(B997)-(FIND(",",B997,1)+1))</f>
        <v>Iowa</v>
      </c>
      <c r="E997" s="33">
        <v>54194</v>
      </c>
      <c r="F997" s="33" t="s">
        <v>3271</v>
      </c>
      <c r="G997" s="33">
        <v>1</v>
      </c>
      <c r="H997" s="33" t="s">
        <v>3272</v>
      </c>
      <c r="I997" s="33">
        <v>1</v>
      </c>
      <c r="J997" s="33" t="s">
        <v>3272</v>
      </c>
      <c r="K997" s="33">
        <v>2019</v>
      </c>
      <c r="L997" s="33">
        <v>3</v>
      </c>
      <c r="M997" s="33">
        <v>2196</v>
      </c>
      <c r="N997" s="33" t="s">
        <v>3277</v>
      </c>
      <c r="O997" s="33">
        <v>523</v>
      </c>
      <c r="P997" s="33" t="s">
        <v>3277</v>
      </c>
      <c r="Q997" s="33">
        <v>51</v>
      </c>
      <c r="R997" s="33" t="s">
        <v>3277</v>
      </c>
    </row>
    <row r="998" spans="1:18" x14ac:dyDescent="0.2">
      <c r="A998" s="33" t="s">
        <v>4272</v>
      </c>
      <c r="B998" s="33" t="s">
        <v>4273</v>
      </c>
      <c r="C998" s="33" t="str">
        <f>LEFT(B998,FIND(",",B998,1)-1)</f>
        <v>Jackson County</v>
      </c>
      <c r="D998" s="33" t="str">
        <f>RIGHT(B998,LEN(B998)-(FIND(",",B998,1)+1))</f>
        <v>Iowa</v>
      </c>
      <c r="E998" s="33">
        <v>54194</v>
      </c>
      <c r="F998" s="33" t="s">
        <v>3271</v>
      </c>
      <c r="G998" s="33">
        <v>1</v>
      </c>
      <c r="H998" s="33" t="s">
        <v>3272</v>
      </c>
      <c r="I998" s="33">
        <v>1</v>
      </c>
      <c r="J998" s="33" t="s">
        <v>3272</v>
      </c>
      <c r="K998" s="33">
        <v>2019</v>
      </c>
      <c r="L998" s="33">
        <v>4</v>
      </c>
      <c r="M998" s="33">
        <v>617</v>
      </c>
      <c r="N998" s="33" t="s">
        <v>3278</v>
      </c>
      <c r="O998" s="33">
        <v>132</v>
      </c>
      <c r="P998" s="33" t="s">
        <v>3278</v>
      </c>
      <c r="Q998" s="33">
        <v>21</v>
      </c>
      <c r="R998" s="33" t="s">
        <v>3273</v>
      </c>
    </row>
    <row r="999" spans="1:18" x14ac:dyDescent="0.2">
      <c r="A999" s="33" t="s">
        <v>4272</v>
      </c>
      <c r="B999" s="33" t="s">
        <v>4273</v>
      </c>
      <c r="C999" s="33" t="str">
        <f>LEFT(B999,FIND(",",B999,1)-1)</f>
        <v>Jackson County</v>
      </c>
      <c r="D999" s="33" t="str">
        <f>RIGHT(B999,LEN(B999)-(FIND(",",B999,1)+1))</f>
        <v>Iowa</v>
      </c>
      <c r="E999" s="33">
        <v>81291</v>
      </c>
      <c r="F999" s="33" t="s">
        <v>3279</v>
      </c>
      <c r="G999" s="33">
        <v>1</v>
      </c>
      <c r="H999" s="33" t="s">
        <v>3272</v>
      </c>
      <c r="I999" s="33">
        <v>1</v>
      </c>
      <c r="J999" s="33" t="s">
        <v>3272</v>
      </c>
      <c r="K999" s="33">
        <v>2019</v>
      </c>
      <c r="L999" s="33">
        <v>4</v>
      </c>
      <c r="M999" s="33">
        <v>138</v>
      </c>
      <c r="N999" s="33" t="s">
        <v>3278</v>
      </c>
      <c r="O999" s="33">
        <v>29</v>
      </c>
      <c r="P999" s="33" t="s">
        <v>3273</v>
      </c>
      <c r="Q999" s="33">
        <v>10</v>
      </c>
      <c r="R999" s="33" t="s">
        <v>3277</v>
      </c>
    </row>
    <row r="1000" spans="1:18" x14ac:dyDescent="0.2">
      <c r="A1000" s="33" t="s">
        <v>4274</v>
      </c>
      <c r="B1000" s="33" t="s">
        <v>4275</v>
      </c>
      <c r="C1000" s="33" t="str">
        <f>LEFT(B1000,FIND(",",B1000,1)-1)</f>
        <v>Jasper County</v>
      </c>
      <c r="D1000" s="33" t="str">
        <f>RIGHT(B1000,LEN(B1000)-(FIND(",",B1000,1)+1))</f>
        <v>Iowa</v>
      </c>
      <c r="E1000" s="33">
        <v>54194</v>
      </c>
      <c r="F1000" s="33" t="s">
        <v>3271</v>
      </c>
      <c r="G1000" s="33">
        <v>1</v>
      </c>
      <c r="H1000" s="33" t="s">
        <v>3272</v>
      </c>
      <c r="I1000" s="33">
        <v>1</v>
      </c>
      <c r="J1000" s="33" t="s">
        <v>3272</v>
      </c>
      <c r="K1000" s="33">
        <v>2019</v>
      </c>
      <c r="L1000" s="33">
        <v>8</v>
      </c>
      <c r="M1000" s="33">
        <v>1545</v>
      </c>
      <c r="N1000" s="33" t="s">
        <v>3278</v>
      </c>
      <c r="O1000" s="33">
        <v>345</v>
      </c>
      <c r="P1000" s="33" t="s">
        <v>3278</v>
      </c>
      <c r="Q1000" s="33">
        <v>51</v>
      </c>
      <c r="R1000" s="33" t="s">
        <v>3273</v>
      </c>
    </row>
    <row r="1001" spans="1:18" x14ac:dyDescent="0.2">
      <c r="A1001" s="33" t="s">
        <v>4276</v>
      </c>
      <c r="B1001" s="33" t="s">
        <v>4277</v>
      </c>
      <c r="C1001" s="33" t="str">
        <f>LEFT(B1001,FIND(",",B1001,1)-1)</f>
        <v>Jefferson County</v>
      </c>
      <c r="D1001" s="33" t="str">
        <f>RIGHT(B1001,LEN(B1001)-(FIND(",",B1001,1)+1))</f>
        <v>Iowa</v>
      </c>
      <c r="E1001" s="33">
        <v>81291</v>
      </c>
      <c r="F1001" s="33" t="s">
        <v>3279</v>
      </c>
      <c r="G1001" s="33">
        <v>1</v>
      </c>
      <c r="H1001" s="33" t="s">
        <v>3272</v>
      </c>
      <c r="I1001" s="33">
        <v>1</v>
      </c>
      <c r="J1001" s="33" t="s">
        <v>3272</v>
      </c>
      <c r="K1001" s="33">
        <v>2019</v>
      </c>
      <c r="L1001" s="33">
        <v>3</v>
      </c>
      <c r="M1001" s="33">
        <v>118</v>
      </c>
      <c r="N1001" s="33" t="s">
        <v>3273</v>
      </c>
      <c r="O1001" s="33">
        <v>25</v>
      </c>
      <c r="P1001" s="33" t="s">
        <v>3273</v>
      </c>
      <c r="Q1001" s="33">
        <v>12</v>
      </c>
      <c r="R1001" s="33" t="s">
        <v>3277</v>
      </c>
    </row>
    <row r="1002" spans="1:18" x14ac:dyDescent="0.2">
      <c r="A1002" s="33" t="s">
        <v>4278</v>
      </c>
      <c r="B1002" s="33" t="s">
        <v>4279</v>
      </c>
      <c r="C1002" s="33" t="str">
        <f>LEFT(B1002,FIND(",",B1002,1)-1)</f>
        <v>Johnson County</v>
      </c>
      <c r="D1002" s="33" t="str">
        <f>RIGHT(B1002,LEN(B1002)-(FIND(",",B1002,1)+1))</f>
        <v>Iowa</v>
      </c>
      <c r="E1002" s="33">
        <v>45391</v>
      </c>
      <c r="F1002" s="33" t="s">
        <v>3276</v>
      </c>
      <c r="G1002" s="33">
        <v>1</v>
      </c>
      <c r="H1002" s="33" t="s">
        <v>3272</v>
      </c>
      <c r="I1002" s="33">
        <v>1</v>
      </c>
      <c r="J1002" s="33" t="s">
        <v>3272</v>
      </c>
      <c r="K1002" s="33">
        <v>2019</v>
      </c>
      <c r="L1002" s="33">
        <v>6</v>
      </c>
      <c r="M1002" s="33">
        <v>2186</v>
      </c>
      <c r="N1002" s="33" t="s">
        <v>3278</v>
      </c>
      <c r="O1002" s="33">
        <v>520</v>
      </c>
      <c r="P1002" s="33" t="s">
        <v>3278</v>
      </c>
      <c r="Q1002" s="33">
        <v>110</v>
      </c>
      <c r="R1002" s="33" t="s">
        <v>3278</v>
      </c>
    </row>
    <row r="1003" spans="1:18" x14ac:dyDescent="0.2">
      <c r="A1003" s="33" t="s">
        <v>4278</v>
      </c>
      <c r="B1003" s="33" t="s">
        <v>4279</v>
      </c>
      <c r="C1003" s="33" t="str">
        <f>LEFT(B1003,FIND(",",B1003,1)-1)</f>
        <v>Johnson County</v>
      </c>
      <c r="D1003" s="33" t="str">
        <f>RIGHT(B1003,LEN(B1003)-(FIND(",",B1003,1)+1))</f>
        <v>Iowa</v>
      </c>
      <c r="E1003" s="33">
        <v>54194</v>
      </c>
      <c r="F1003" s="33" t="s">
        <v>3271</v>
      </c>
      <c r="G1003" s="33">
        <v>1</v>
      </c>
      <c r="H1003" s="33" t="s">
        <v>3272</v>
      </c>
      <c r="I1003" s="33">
        <v>1</v>
      </c>
      <c r="J1003" s="33" t="s">
        <v>3272</v>
      </c>
      <c r="K1003" s="33">
        <v>2019</v>
      </c>
      <c r="L1003" s="33">
        <v>12</v>
      </c>
      <c r="M1003" s="33">
        <v>2896</v>
      </c>
      <c r="N1003" s="33" t="s">
        <v>3278</v>
      </c>
      <c r="O1003" s="33">
        <v>760</v>
      </c>
      <c r="P1003" s="33" t="s">
        <v>3273</v>
      </c>
      <c r="Q1003" s="33">
        <v>81</v>
      </c>
      <c r="R1003" s="33" t="s">
        <v>3277</v>
      </c>
    </row>
    <row r="1004" spans="1:18" x14ac:dyDescent="0.2">
      <c r="A1004" s="33" t="s">
        <v>4278</v>
      </c>
      <c r="B1004" s="33" t="s">
        <v>4279</v>
      </c>
      <c r="C1004" s="33" t="str">
        <f>LEFT(B1004,FIND(",",B1004,1)-1)</f>
        <v>Johnson County</v>
      </c>
      <c r="D1004" s="33" t="str">
        <f>RIGHT(B1004,LEN(B1004)-(FIND(",",B1004,1)+1))</f>
        <v>Iowa</v>
      </c>
      <c r="E1004" s="33">
        <v>81291</v>
      </c>
      <c r="F1004" s="33" t="s">
        <v>3279</v>
      </c>
      <c r="G1004" s="33">
        <v>1</v>
      </c>
      <c r="H1004" s="33" t="s">
        <v>3272</v>
      </c>
      <c r="I1004" s="33">
        <v>1</v>
      </c>
      <c r="J1004" s="33" t="s">
        <v>3272</v>
      </c>
      <c r="K1004" s="33">
        <v>2019</v>
      </c>
      <c r="L1004" s="33">
        <v>11</v>
      </c>
      <c r="M1004" s="33">
        <v>1945</v>
      </c>
      <c r="N1004" s="33" t="s">
        <v>3278</v>
      </c>
      <c r="O1004" s="33">
        <v>441</v>
      </c>
      <c r="P1004" s="33" t="s">
        <v>3278</v>
      </c>
      <c r="Q1004" s="33">
        <v>142</v>
      </c>
      <c r="R1004" s="33" t="s">
        <v>3278</v>
      </c>
    </row>
    <row r="1005" spans="1:18" x14ac:dyDescent="0.2">
      <c r="A1005" s="33" t="s">
        <v>4280</v>
      </c>
      <c r="B1005" s="33" t="s">
        <v>4281</v>
      </c>
      <c r="C1005" s="33" t="str">
        <f>LEFT(B1005,FIND(",",B1005,1)-1)</f>
        <v>Jones County</v>
      </c>
      <c r="D1005" s="33" t="str">
        <f>RIGHT(B1005,LEN(B1005)-(FIND(",",B1005,1)+1))</f>
        <v>Iowa</v>
      </c>
      <c r="E1005" s="33">
        <v>81291</v>
      </c>
      <c r="F1005" s="33" t="s">
        <v>3279</v>
      </c>
      <c r="G1005" s="33">
        <v>1</v>
      </c>
      <c r="H1005" s="33" t="s">
        <v>3272</v>
      </c>
      <c r="I1005" s="33">
        <v>1</v>
      </c>
      <c r="J1005" s="33" t="s">
        <v>3272</v>
      </c>
      <c r="K1005" s="33">
        <v>2019</v>
      </c>
      <c r="L1005" s="33">
        <v>6</v>
      </c>
      <c r="M1005" s="33">
        <v>172</v>
      </c>
      <c r="N1005" s="33" t="s">
        <v>3278</v>
      </c>
      <c r="O1005" s="33">
        <v>32</v>
      </c>
      <c r="P1005" s="33" t="s">
        <v>3273</v>
      </c>
      <c r="Q1005" s="33">
        <v>7</v>
      </c>
      <c r="R1005" s="33" t="s">
        <v>3277</v>
      </c>
    </row>
    <row r="1006" spans="1:18" x14ac:dyDescent="0.2">
      <c r="A1006" s="33" t="s">
        <v>4282</v>
      </c>
      <c r="B1006" s="33" t="s">
        <v>4283</v>
      </c>
      <c r="C1006" s="33" t="str">
        <f>LEFT(B1006,FIND(",",B1006,1)-1)</f>
        <v>Kossuth County</v>
      </c>
      <c r="D1006" s="33" t="str">
        <f>RIGHT(B1006,LEN(B1006)-(FIND(",",B1006,1)+1))</f>
        <v>Iowa</v>
      </c>
      <c r="E1006" s="33">
        <v>54194</v>
      </c>
      <c r="F1006" s="33" t="s">
        <v>3271</v>
      </c>
      <c r="G1006" s="33">
        <v>1</v>
      </c>
      <c r="H1006" s="33" t="s">
        <v>3272</v>
      </c>
      <c r="I1006" s="33">
        <v>1</v>
      </c>
      <c r="J1006" s="33" t="s">
        <v>3272</v>
      </c>
      <c r="K1006" s="33">
        <v>2019</v>
      </c>
      <c r="L1006" s="33">
        <v>5</v>
      </c>
      <c r="M1006" s="33">
        <v>3053</v>
      </c>
      <c r="N1006" s="33" t="s">
        <v>3278</v>
      </c>
      <c r="O1006" s="33">
        <v>746</v>
      </c>
      <c r="P1006" s="33" t="s">
        <v>3278</v>
      </c>
      <c r="Q1006" s="33">
        <v>59</v>
      </c>
      <c r="R1006" s="33" t="s">
        <v>3273</v>
      </c>
    </row>
    <row r="1007" spans="1:18" x14ac:dyDescent="0.2">
      <c r="A1007" s="33" t="s">
        <v>4284</v>
      </c>
      <c r="B1007" s="33" t="s">
        <v>4285</v>
      </c>
      <c r="C1007" s="33" t="str">
        <f>LEFT(B1007,FIND(",",B1007,1)-1)</f>
        <v>Lee County</v>
      </c>
      <c r="D1007" s="33" t="str">
        <f>RIGHT(B1007,LEN(B1007)-(FIND(",",B1007,1)+1))</f>
        <v>Iowa</v>
      </c>
      <c r="E1007" s="33">
        <v>54194</v>
      </c>
      <c r="F1007" s="33" t="s">
        <v>3271</v>
      </c>
      <c r="G1007" s="33">
        <v>1</v>
      </c>
      <c r="H1007" s="33" t="s">
        <v>3272</v>
      </c>
      <c r="I1007" s="33">
        <v>1</v>
      </c>
      <c r="J1007" s="33" t="s">
        <v>3272</v>
      </c>
      <c r="K1007" s="33">
        <v>2019</v>
      </c>
      <c r="L1007" s="33">
        <v>5</v>
      </c>
      <c r="M1007" s="33">
        <v>1124</v>
      </c>
      <c r="N1007" s="33" t="s">
        <v>3278</v>
      </c>
      <c r="O1007" s="33">
        <v>262</v>
      </c>
      <c r="P1007" s="33" t="s">
        <v>3278</v>
      </c>
      <c r="Q1007" s="33">
        <v>37</v>
      </c>
      <c r="R1007" s="33" t="s">
        <v>3277</v>
      </c>
    </row>
    <row r="1008" spans="1:18" x14ac:dyDescent="0.2">
      <c r="A1008" s="33" t="s">
        <v>4284</v>
      </c>
      <c r="B1008" s="33" t="s">
        <v>4285</v>
      </c>
      <c r="C1008" s="33" t="str">
        <f>LEFT(B1008,FIND(",",B1008,1)-1)</f>
        <v>Lee County</v>
      </c>
      <c r="D1008" s="33" t="str">
        <f>RIGHT(B1008,LEN(B1008)-(FIND(",",B1008,1)+1))</f>
        <v>Iowa</v>
      </c>
      <c r="E1008" s="33">
        <v>81291</v>
      </c>
      <c r="F1008" s="33" t="s">
        <v>3279</v>
      </c>
      <c r="G1008" s="33">
        <v>1</v>
      </c>
      <c r="H1008" s="33" t="s">
        <v>3272</v>
      </c>
      <c r="I1008" s="33">
        <v>1</v>
      </c>
      <c r="J1008" s="33" t="s">
        <v>3272</v>
      </c>
      <c r="K1008" s="33">
        <v>2019</v>
      </c>
      <c r="L1008" s="33">
        <v>3</v>
      </c>
      <c r="M1008" s="33">
        <v>253</v>
      </c>
      <c r="N1008" s="33" t="s">
        <v>3278</v>
      </c>
      <c r="O1008" s="33">
        <v>53</v>
      </c>
      <c r="P1008" s="33" t="s">
        <v>3273</v>
      </c>
      <c r="Q1008" s="33">
        <v>15</v>
      </c>
      <c r="R1008" s="33" t="s">
        <v>3277</v>
      </c>
    </row>
    <row r="1009" spans="1:18" x14ac:dyDescent="0.2">
      <c r="A1009" s="33" t="s">
        <v>4286</v>
      </c>
      <c r="B1009" s="33" t="s">
        <v>4287</v>
      </c>
      <c r="C1009" s="33" t="str">
        <f>LEFT(B1009,FIND(",",B1009,1)-1)</f>
        <v>Linn County</v>
      </c>
      <c r="D1009" s="33" t="str">
        <f>RIGHT(B1009,LEN(B1009)-(FIND(",",B1009,1)+1))</f>
        <v>Iowa</v>
      </c>
      <c r="E1009" s="33">
        <v>45391</v>
      </c>
      <c r="F1009" s="33" t="s">
        <v>3276</v>
      </c>
      <c r="G1009" s="33">
        <v>1</v>
      </c>
      <c r="H1009" s="33" t="s">
        <v>3272</v>
      </c>
      <c r="I1009" s="33">
        <v>1</v>
      </c>
      <c r="J1009" s="33" t="s">
        <v>3272</v>
      </c>
      <c r="K1009" s="33">
        <v>2019</v>
      </c>
      <c r="L1009" s="33">
        <v>4</v>
      </c>
      <c r="M1009" s="33">
        <v>1761</v>
      </c>
      <c r="N1009" s="33" t="s">
        <v>3273</v>
      </c>
      <c r="O1009" s="33">
        <v>449</v>
      </c>
      <c r="P1009" s="33" t="s">
        <v>3273</v>
      </c>
      <c r="Q1009" s="33">
        <v>88</v>
      </c>
      <c r="R1009" s="33" t="s">
        <v>3273</v>
      </c>
    </row>
    <row r="1010" spans="1:18" x14ac:dyDescent="0.2">
      <c r="A1010" s="33" t="s">
        <v>4286</v>
      </c>
      <c r="B1010" s="33" t="s">
        <v>4287</v>
      </c>
      <c r="C1010" s="33" t="str">
        <f>LEFT(B1010,FIND(",",B1010,1)-1)</f>
        <v>Linn County</v>
      </c>
      <c r="D1010" s="33" t="str">
        <f>RIGHT(B1010,LEN(B1010)-(FIND(",",B1010,1)+1))</f>
        <v>Iowa</v>
      </c>
      <c r="E1010" s="33">
        <v>54194</v>
      </c>
      <c r="F1010" s="33" t="s">
        <v>3271</v>
      </c>
      <c r="G1010" s="33">
        <v>1</v>
      </c>
      <c r="H1010" s="33" t="s">
        <v>3272</v>
      </c>
      <c r="I1010" s="33">
        <v>1</v>
      </c>
      <c r="J1010" s="33" t="s">
        <v>3272</v>
      </c>
      <c r="K1010" s="33">
        <v>2019</v>
      </c>
      <c r="L1010" s="33">
        <v>24</v>
      </c>
      <c r="M1010" s="33">
        <v>12192</v>
      </c>
      <c r="N1010" s="33" t="s">
        <v>3278</v>
      </c>
      <c r="O1010" s="33">
        <v>2889</v>
      </c>
      <c r="P1010" s="33" t="s">
        <v>3278</v>
      </c>
      <c r="Q1010" s="33">
        <v>309</v>
      </c>
      <c r="R1010" s="33" t="s">
        <v>3273</v>
      </c>
    </row>
    <row r="1011" spans="1:18" x14ac:dyDescent="0.2">
      <c r="A1011" s="33" t="s">
        <v>4286</v>
      </c>
      <c r="B1011" s="33" t="s">
        <v>4287</v>
      </c>
      <c r="C1011" s="33" t="str">
        <f>LEFT(B1011,FIND(",",B1011,1)-1)</f>
        <v>Linn County</v>
      </c>
      <c r="D1011" s="33" t="str">
        <f>RIGHT(B1011,LEN(B1011)-(FIND(",",B1011,1)+1))</f>
        <v>Iowa</v>
      </c>
      <c r="E1011" s="33">
        <v>81291</v>
      </c>
      <c r="F1011" s="33" t="s">
        <v>3279</v>
      </c>
      <c r="G1011" s="33">
        <v>1</v>
      </c>
      <c r="H1011" s="33" t="s">
        <v>3272</v>
      </c>
      <c r="I1011" s="33">
        <v>1</v>
      </c>
      <c r="J1011" s="33" t="s">
        <v>3272</v>
      </c>
      <c r="K1011" s="33">
        <v>2019</v>
      </c>
      <c r="L1011" s="33">
        <v>21</v>
      </c>
      <c r="M1011" s="33">
        <v>3286</v>
      </c>
      <c r="N1011" s="33" t="s">
        <v>3278</v>
      </c>
      <c r="O1011" s="33">
        <v>708</v>
      </c>
      <c r="P1011" s="33" t="s">
        <v>3278</v>
      </c>
      <c r="Q1011" s="33">
        <v>160</v>
      </c>
      <c r="R1011" s="33" t="s">
        <v>3278</v>
      </c>
    </row>
    <row r="1012" spans="1:18" x14ac:dyDescent="0.2">
      <c r="A1012" s="33" t="s">
        <v>4288</v>
      </c>
      <c r="B1012" s="33" t="s">
        <v>4289</v>
      </c>
      <c r="C1012" s="33" t="str">
        <f>LEFT(B1012,FIND(",",B1012,1)-1)</f>
        <v>Lyon County</v>
      </c>
      <c r="D1012" s="33" t="str">
        <f>RIGHT(B1012,LEN(B1012)-(FIND(",",B1012,1)+1))</f>
        <v>Iowa</v>
      </c>
      <c r="E1012" s="33">
        <v>54194</v>
      </c>
      <c r="F1012" s="33" t="s">
        <v>3271</v>
      </c>
      <c r="G1012" s="33">
        <v>1</v>
      </c>
      <c r="H1012" s="33" t="s">
        <v>3272</v>
      </c>
      <c r="I1012" s="33">
        <v>1</v>
      </c>
      <c r="J1012" s="33" t="s">
        <v>3272</v>
      </c>
      <c r="K1012" s="33">
        <v>2019</v>
      </c>
      <c r="L1012" s="33">
        <v>4</v>
      </c>
      <c r="M1012" s="33">
        <v>495</v>
      </c>
      <c r="N1012" s="33" t="s">
        <v>3278</v>
      </c>
      <c r="O1012" s="33">
        <v>126</v>
      </c>
      <c r="P1012" s="33" t="s">
        <v>3278</v>
      </c>
      <c r="Q1012" s="33">
        <v>11</v>
      </c>
      <c r="R1012" s="33" t="s">
        <v>3277</v>
      </c>
    </row>
    <row r="1013" spans="1:18" x14ac:dyDescent="0.2">
      <c r="A1013" s="33" t="s">
        <v>4290</v>
      </c>
      <c r="B1013" s="33" t="s">
        <v>4291</v>
      </c>
      <c r="C1013" s="33" t="str">
        <f>LEFT(B1013,FIND(",",B1013,1)-1)</f>
        <v>Madison County</v>
      </c>
      <c r="D1013" s="33" t="str">
        <f>RIGHT(B1013,LEN(B1013)-(FIND(",",B1013,1)+1))</f>
        <v>Iowa</v>
      </c>
      <c r="E1013" s="33">
        <v>54194</v>
      </c>
      <c r="F1013" s="33" t="s">
        <v>3271</v>
      </c>
      <c r="G1013" s="33">
        <v>1</v>
      </c>
      <c r="H1013" s="33" t="s">
        <v>3272</v>
      </c>
      <c r="I1013" s="33">
        <v>1</v>
      </c>
      <c r="J1013" s="33" t="s">
        <v>3272</v>
      </c>
      <c r="K1013" s="33">
        <v>2019</v>
      </c>
      <c r="L1013" s="33">
        <v>5</v>
      </c>
      <c r="M1013" s="33">
        <v>1158</v>
      </c>
      <c r="N1013" s="33" t="s">
        <v>3273</v>
      </c>
      <c r="O1013" s="33">
        <v>282</v>
      </c>
      <c r="P1013" s="33" t="s">
        <v>3273</v>
      </c>
      <c r="Q1013" s="33">
        <v>36</v>
      </c>
      <c r="R1013" s="33" t="s">
        <v>3273</v>
      </c>
    </row>
    <row r="1014" spans="1:18" x14ac:dyDescent="0.2">
      <c r="A1014" s="33" t="s">
        <v>4292</v>
      </c>
      <c r="B1014" s="33" t="s">
        <v>4293</v>
      </c>
      <c r="C1014" s="33" t="str">
        <f>LEFT(B1014,FIND(",",B1014,1)-1)</f>
        <v>Mahaska County</v>
      </c>
      <c r="D1014" s="33" t="str">
        <f>RIGHT(B1014,LEN(B1014)-(FIND(",",B1014,1)+1))</f>
        <v>Iowa</v>
      </c>
      <c r="E1014" s="33">
        <v>54194</v>
      </c>
      <c r="F1014" s="33" t="s">
        <v>3271</v>
      </c>
      <c r="G1014" s="33">
        <v>1</v>
      </c>
      <c r="H1014" s="33" t="s">
        <v>3272</v>
      </c>
      <c r="I1014" s="33">
        <v>1</v>
      </c>
      <c r="J1014" s="33" t="s">
        <v>3272</v>
      </c>
      <c r="K1014" s="33">
        <v>2019</v>
      </c>
      <c r="L1014" s="33">
        <v>5</v>
      </c>
      <c r="M1014" s="33">
        <v>560</v>
      </c>
      <c r="N1014" s="33" t="s">
        <v>3273</v>
      </c>
      <c r="O1014" s="33">
        <v>117</v>
      </c>
      <c r="P1014" s="33" t="s">
        <v>3273</v>
      </c>
      <c r="Q1014" s="33">
        <v>16</v>
      </c>
      <c r="R1014" s="33" t="s">
        <v>3278</v>
      </c>
    </row>
    <row r="1015" spans="1:18" x14ac:dyDescent="0.2">
      <c r="A1015" s="33" t="s">
        <v>4294</v>
      </c>
      <c r="B1015" s="33" t="s">
        <v>4295</v>
      </c>
      <c r="C1015" s="33" t="str">
        <f>LEFT(B1015,FIND(",",B1015,1)-1)</f>
        <v>Marion County</v>
      </c>
      <c r="D1015" s="33" t="str">
        <f>RIGHT(B1015,LEN(B1015)-(FIND(",",B1015,1)+1))</f>
        <v>Iowa</v>
      </c>
      <c r="E1015" s="33">
        <v>54194</v>
      </c>
      <c r="F1015" s="33" t="s">
        <v>3271</v>
      </c>
      <c r="G1015" s="33">
        <v>1</v>
      </c>
      <c r="H1015" s="33" t="s">
        <v>3272</v>
      </c>
      <c r="I1015" s="33">
        <v>1</v>
      </c>
      <c r="J1015" s="33" t="s">
        <v>3272</v>
      </c>
      <c r="K1015" s="33">
        <v>2019</v>
      </c>
      <c r="L1015" s="33">
        <v>4</v>
      </c>
      <c r="M1015" s="33">
        <v>1688</v>
      </c>
      <c r="N1015" s="33" t="s">
        <v>3278</v>
      </c>
      <c r="O1015" s="33">
        <v>340</v>
      </c>
      <c r="P1015" s="33" t="s">
        <v>3278</v>
      </c>
      <c r="Q1015" s="33">
        <v>63</v>
      </c>
      <c r="R1015" s="33" t="s">
        <v>3273</v>
      </c>
    </row>
    <row r="1016" spans="1:18" x14ac:dyDescent="0.2">
      <c r="A1016" s="33" t="s">
        <v>4294</v>
      </c>
      <c r="B1016" s="33" t="s">
        <v>4295</v>
      </c>
      <c r="C1016" s="33" t="str">
        <f>LEFT(B1016,FIND(",",B1016,1)-1)</f>
        <v>Marion County</v>
      </c>
      <c r="D1016" s="33" t="str">
        <f>RIGHT(B1016,LEN(B1016)-(FIND(",",B1016,1)+1))</f>
        <v>Iowa</v>
      </c>
      <c r="E1016" s="33">
        <v>81291</v>
      </c>
      <c r="F1016" s="33" t="s">
        <v>3279</v>
      </c>
      <c r="G1016" s="33">
        <v>1</v>
      </c>
      <c r="H1016" s="33" t="s">
        <v>3272</v>
      </c>
      <c r="I1016" s="33">
        <v>1</v>
      </c>
      <c r="J1016" s="33" t="s">
        <v>3272</v>
      </c>
      <c r="K1016" s="33">
        <v>2019</v>
      </c>
      <c r="L1016" s="33">
        <v>7</v>
      </c>
      <c r="M1016" s="33">
        <v>149</v>
      </c>
      <c r="N1016" s="33" t="s">
        <v>3277</v>
      </c>
      <c r="O1016" s="33">
        <v>30</v>
      </c>
      <c r="P1016" s="33" t="s">
        <v>3277</v>
      </c>
      <c r="Q1016" s="33">
        <v>25</v>
      </c>
      <c r="R1016" s="33" t="s">
        <v>3273</v>
      </c>
    </row>
    <row r="1017" spans="1:18" x14ac:dyDescent="0.2">
      <c r="A1017" s="33" t="s">
        <v>4296</v>
      </c>
      <c r="B1017" s="33" t="s">
        <v>4297</v>
      </c>
      <c r="C1017" s="33" t="str">
        <f>LEFT(B1017,FIND(",",B1017,1)-1)</f>
        <v>Marshall County</v>
      </c>
      <c r="D1017" s="33" t="str">
        <f>RIGHT(B1017,LEN(B1017)-(FIND(",",B1017,1)+1))</f>
        <v>Iowa</v>
      </c>
      <c r="E1017" s="33">
        <v>54194</v>
      </c>
      <c r="F1017" s="33" t="s">
        <v>3271</v>
      </c>
      <c r="G1017" s="33">
        <v>1</v>
      </c>
      <c r="H1017" s="33" t="s">
        <v>3272</v>
      </c>
      <c r="I1017" s="33">
        <v>1</v>
      </c>
      <c r="J1017" s="33" t="s">
        <v>3272</v>
      </c>
      <c r="K1017" s="33">
        <v>2019</v>
      </c>
      <c r="L1017" s="33">
        <v>4</v>
      </c>
      <c r="M1017" s="33">
        <v>472</v>
      </c>
      <c r="N1017" s="33" t="s">
        <v>3273</v>
      </c>
      <c r="O1017" s="33">
        <v>96</v>
      </c>
      <c r="P1017" s="33" t="s">
        <v>3273</v>
      </c>
      <c r="Q1017" s="33">
        <v>17</v>
      </c>
      <c r="R1017" s="33" t="s">
        <v>3278</v>
      </c>
    </row>
    <row r="1018" spans="1:18" x14ac:dyDescent="0.2">
      <c r="A1018" s="33" t="s">
        <v>4298</v>
      </c>
      <c r="B1018" s="33" t="s">
        <v>4299</v>
      </c>
      <c r="C1018" s="33" t="str">
        <f>LEFT(B1018,FIND(",",B1018,1)-1)</f>
        <v>Mitchell County</v>
      </c>
      <c r="D1018" s="33" t="str">
        <f>RIGHT(B1018,LEN(B1018)-(FIND(",",B1018,1)+1))</f>
        <v>Iowa</v>
      </c>
      <c r="E1018" s="33">
        <v>54194</v>
      </c>
      <c r="F1018" s="33" t="s">
        <v>3271</v>
      </c>
      <c r="G1018" s="33">
        <v>1</v>
      </c>
      <c r="H1018" s="33" t="s">
        <v>3272</v>
      </c>
      <c r="I1018" s="33">
        <v>1</v>
      </c>
      <c r="J1018" s="33" t="s">
        <v>3272</v>
      </c>
      <c r="K1018" s="33">
        <v>2019</v>
      </c>
      <c r="L1018" s="33">
        <v>4</v>
      </c>
      <c r="M1018" s="33">
        <v>853</v>
      </c>
      <c r="N1018" s="33" t="s">
        <v>3273</v>
      </c>
      <c r="O1018" s="33">
        <v>109</v>
      </c>
      <c r="P1018" s="33" t="s">
        <v>3273</v>
      </c>
      <c r="Q1018" s="33">
        <v>14</v>
      </c>
      <c r="R1018" s="33" t="s">
        <v>3277</v>
      </c>
    </row>
    <row r="1019" spans="1:18" x14ac:dyDescent="0.2">
      <c r="A1019" s="33" t="s">
        <v>4300</v>
      </c>
      <c r="B1019" s="33" t="s">
        <v>4301</v>
      </c>
      <c r="C1019" s="33" t="str">
        <f>LEFT(B1019,FIND(",",B1019,1)-1)</f>
        <v>Muscatine County</v>
      </c>
      <c r="D1019" s="33" t="str">
        <f>RIGHT(B1019,LEN(B1019)-(FIND(",",B1019,1)+1))</f>
        <v>Iowa</v>
      </c>
      <c r="E1019" s="33">
        <v>54194</v>
      </c>
      <c r="F1019" s="33" t="s">
        <v>3271</v>
      </c>
      <c r="G1019" s="33">
        <v>1</v>
      </c>
      <c r="H1019" s="33" t="s">
        <v>3272</v>
      </c>
      <c r="I1019" s="33">
        <v>1</v>
      </c>
      <c r="J1019" s="33" t="s">
        <v>3272</v>
      </c>
      <c r="K1019" s="33">
        <v>2019</v>
      </c>
      <c r="L1019" s="33">
        <v>5</v>
      </c>
      <c r="M1019" s="33">
        <v>1263</v>
      </c>
      <c r="N1019" s="33" t="s">
        <v>3273</v>
      </c>
      <c r="O1019" s="33">
        <v>283</v>
      </c>
      <c r="P1019" s="33" t="s">
        <v>3278</v>
      </c>
      <c r="Q1019" s="33">
        <v>32</v>
      </c>
      <c r="R1019" s="33" t="s">
        <v>3273</v>
      </c>
    </row>
    <row r="1020" spans="1:18" x14ac:dyDescent="0.2">
      <c r="A1020" s="33" t="s">
        <v>4300</v>
      </c>
      <c r="B1020" s="33" t="s">
        <v>4301</v>
      </c>
      <c r="C1020" s="33" t="str">
        <f>LEFT(B1020,FIND(",",B1020,1)-1)</f>
        <v>Muscatine County</v>
      </c>
      <c r="D1020" s="33" t="str">
        <f>RIGHT(B1020,LEN(B1020)-(FIND(",",B1020,1)+1))</f>
        <v>Iowa</v>
      </c>
      <c r="E1020" s="33">
        <v>81291</v>
      </c>
      <c r="F1020" s="33" t="s">
        <v>3279</v>
      </c>
      <c r="G1020" s="33">
        <v>1</v>
      </c>
      <c r="H1020" s="33" t="s">
        <v>3272</v>
      </c>
      <c r="I1020" s="33">
        <v>1</v>
      </c>
      <c r="J1020" s="33" t="s">
        <v>3272</v>
      </c>
      <c r="K1020" s="33">
        <v>2019</v>
      </c>
      <c r="L1020" s="33">
        <v>3</v>
      </c>
      <c r="M1020" s="33">
        <v>110</v>
      </c>
      <c r="N1020" s="33" t="s">
        <v>3277</v>
      </c>
      <c r="O1020" s="33">
        <v>18</v>
      </c>
      <c r="P1020" s="33" t="s">
        <v>3277</v>
      </c>
      <c r="Q1020" s="33">
        <v>12</v>
      </c>
      <c r="R1020" s="33" t="s">
        <v>3277</v>
      </c>
    </row>
    <row r="1021" spans="1:18" x14ac:dyDescent="0.2">
      <c r="A1021" s="33" t="s">
        <v>4302</v>
      </c>
      <c r="B1021" s="33" t="s">
        <v>4303</v>
      </c>
      <c r="C1021" s="33" t="str">
        <f>LEFT(B1021,FIND(",",B1021,1)-1)</f>
        <v>Plymouth County</v>
      </c>
      <c r="D1021" s="33" t="str">
        <f>RIGHT(B1021,LEN(B1021)-(FIND(",",B1021,1)+1))</f>
        <v>Iowa</v>
      </c>
      <c r="E1021" s="33">
        <v>54194</v>
      </c>
      <c r="F1021" s="33" t="s">
        <v>3271</v>
      </c>
      <c r="G1021" s="33">
        <v>1</v>
      </c>
      <c r="H1021" s="33" t="s">
        <v>3272</v>
      </c>
      <c r="I1021" s="33">
        <v>1</v>
      </c>
      <c r="J1021" s="33" t="s">
        <v>3272</v>
      </c>
      <c r="K1021" s="33">
        <v>2019</v>
      </c>
      <c r="L1021" s="33">
        <v>4</v>
      </c>
      <c r="M1021" s="33">
        <v>791</v>
      </c>
      <c r="N1021" s="33" t="s">
        <v>3278</v>
      </c>
      <c r="O1021" s="33">
        <v>180</v>
      </c>
      <c r="P1021" s="33" t="s">
        <v>3278</v>
      </c>
      <c r="Q1021" s="33">
        <v>25</v>
      </c>
      <c r="R1021" s="33" t="s">
        <v>3273</v>
      </c>
    </row>
    <row r="1022" spans="1:18" x14ac:dyDescent="0.2">
      <c r="A1022" s="33" t="s">
        <v>4304</v>
      </c>
      <c r="B1022" s="33" t="s">
        <v>4305</v>
      </c>
      <c r="C1022" s="33" t="str">
        <f>LEFT(B1022,FIND(",",B1022,1)-1)</f>
        <v>Polk County</v>
      </c>
      <c r="D1022" s="33" t="str">
        <f>RIGHT(B1022,LEN(B1022)-(FIND(",",B1022,1)+1))</f>
        <v>Iowa</v>
      </c>
      <c r="E1022" s="33">
        <v>45391</v>
      </c>
      <c r="F1022" s="33" t="s">
        <v>3276</v>
      </c>
      <c r="G1022" s="33">
        <v>1</v>
      </c>
      <c r="H1022" s="33" t="s">
        <v>3272</v>
      </c>
      <c r="I1022" s="33">
        <v>1</v>
      </c>
      <c r="J1022" s="33" t="s">
        <v>3272</v>
      </c>
      <c r="K1022" s="33">
        <v>2019</v>
      </c>
      <c r="L1022" s="33">
        <v>21</v>
      </c>
      <c r="M1022" s="33">
        <v>5351</v>
      </c>
      <c r="N1022" s="33" t="s">
        <v>3273</v>
      </c>
      <c r="O1022" s="33">
        <v>1249</v>
      </c>
      <c r="P1022" s="33" t="s">
        <v>3273</v>
      </c>
      <c r="Q1022" s="33">
        <v>267</v>
      </c>
      <c r="R1022" s="33" t="s">
        <v>3273</v>
      </c>
    </row>
    <row r="1023" spans="1:18" x14ac:dyDescent="0.2">
      <c r="A1023" s="33" t="s">
        <v>4304</v>
      </c>
      <c r="B1023" s="33" t="s">
        <v>4305</v>
      </c>
      <c r="C1023" s="33" t="str">
        <f>LEFT(B1023,FIND(",",B1023,1)-1)</f>
        <v>Polk County</v>
      </c>
      <c r="D1023" s="33" t="str">
        <f>RIGHT(B1023,LEN(B1023)-(FIND(",",B1023,1)+1))</f>
        <v>Iowa</v>
      </c>
      <c r="E1023" s="33">
        <v>54194</v>
      </c>
      <c r="F1023" s="33" t="s">
        <v>3271</v>
      </c>
      <c r="G1023" s="33">
        <v>1</v>
      </c>
      <c r="H1023" s="33" t="s">
        <v>3272</v>
      </c>
      <c r="I1023" s="33">
        <v>1</v>
      </c>
      <c r="J1023" s="33" t="s">
        <v>3272</v>
      </c>
      <c r="K1023" s="33">
        <v>2019</v>
      </c>
      <c r="L1023" s="33">
        <v>58</v>
      </c>
      <c r="M1023" s="33">
        <v>30422</v>
      </c>
      <c r="N1023" s="33" t="s">
        <v>3278</v>
      </c>
      <c r="O1023" s="33">
        <v>7209</v>
      </c>
      <c r="P1023" s="33" t="s">
        <v>3278</v>
      </c>
      <c r="Q1023" s="33">
        <v>833</v>
      </c>
      <c r="R1023" s="33" t="s">
        <v>3273</v>
      </c>
    </row>
    <row r="1024" spans="1:18" x14ac:dyDescent="0.2">
      <c r="A1024" s="33" t="s">
        <v>4304</v>
      </c>
      <c r="B1024" s="33" t="s">
        <v>4305</v>
      </c>
      <c r="C1024" s="33" t="str">
        <f>LEFT(B1024,FIND(",",B1024,1)-1)</f>
        <v>Polk County</v>
      </c>
      <c r="D1024" s="33" t="str">
        <f>RIGHT(B1024,LEN(B1024)-(FIND(",",B1024,1)+1))</f>
        <v>Iowa</v>
      </c>
      <c r="E1024" s="33">
        <v>81291</v>
      </c>
      <c r="F1024" s="33" t="s">
        <v>3279</v>
      </c>
      <c r="G1024" s="33">
        <v>1</v>
      </c>
      <c r="H1024" s="33" t="s">
        <v>3272</v>
      </c>
      <c r="I1024" s="33">
        <v>1</v>
      </c>
      <c r="J1024" s="33" t="s">
        <v>3272</v>
      </c>
      <c r="K1024" s="33">
        <v>2019</v>
      </c>
      <c r="L1024" s="33">
        <v>32</v>
      </c>
      <c r="M1024" s="33">
        <v>6954</v>
      </c>
      <c r="N1024" s="33" t="s">
        <v>3278</v>
      </c>
      <c r="O1024" s="33">
        <v>1584</v>
      </c>
      <c r="P1024" s="33" t="s">
        <v>3278</v>
      </c>
      <c r="Q1024" s="33">
        <v>376</v>
      </c>
      <c r="R1024" s="33" t="s">
        <v>3278</v>
      </c>
    </row>
    <row r="1025" spans="1:18" x14ac:dyDescent="0.2">
      <c r="A1025" s="33" t="s">
        <v>4306</v>
      </c>
      <c r="B1025" s="33" t="s">
        <v>4307</v>
      </c>
      <c r="C1025" s="33" t="str">
        <f>LEFT(B1025,FIND(",",B1025,1)-1)</f>
        <v>Pottawattamie County</v>
      </c>
      <c r="D1025" s="33" t="str">
        <f>RIGHT(B1025,LEN(B1025)-(FIND(",",B1025,1)+1))</f>
        <v>Iowa</v>
      </c>
      <c r="E1025" s="33">
        <v>45391</v>
      </c>
      <c r="F1025" s="33" t="s">
        <v>3276</v>
      </c>
      <c r="G1025" s="33">
        <v>1</v>
      </c>
      <c r="H1025" s="33" t="s">
        <v>3272</v>
      </c>
      <c r="I1025" s="33">
        <v>1</v>
      </c>
      <c r="J1025" s="33" t="s">
        <v>3272</v>
      </c>
      <c r="K1025" s="33">
        <v>2019</v>
      </c>
      <c r="L1025" s="33">
        <v>4</v>
      </c>
      <c r="M1025" s="33">
        <v>1275</v>
      </c>
      <c r="N1025" s="33" t="s">
        <v>3273</v>
      </c>
      <c r="O1025" s="33">
        <v>300</v>
      </c>
      <c r="P1025" s="33" t="s">
        <v>3273</v>
      </c>
      <c r="Q1025" s="33">
        <v>52</v>
      </c>
      <c r="R1025" s="33" t="s">
        <v>3278</v>
      </c>
    </row>
    <row r="1026" spans="1:18" x14ac:dyDescent="0.2">
      <c r="A1026" s="33" t="s">
        <v>4306</v>
      </c>
      <c r="B1026" s="33" t="s">
        <v>4307</v>
      </c>
      <c r="C1026" s="33" t="str">
        <f>LEFT(B1026,FIND(",",B1026,1)-1)</f>
        <v>Pottawattamie County</v>
      </c>
      <c r="D1026" s="33" t="str">
        <f>RIGHT(B1026,LEN(B1026)-(FIND(",",B1026,1)+1))</f>
        <v>Iowa</v>
      </c>
      <c r="E1026" s="33">
        <v>54194</v>
      </c>
      <c r="F1026" s="33" t="s">
        <v>3271</v>
      </c>
      <c r="G1026" s="33">
        <v>1</v>
      </c>
      <c r="H1026" s="33" t="s">
        <v>3272</v>
      </c>
      <c r="I1026" s="33">
        <v>1</v>
      </c>
      <c r="J1026" s="33" t="s">
        <v>3272</v>
      </c>
      <c r="K1026" s="33">
        <v>2019</v>
      </c>
      <c r="L1026" s="33">
        <v>7</v>
      </c>
      <c r="M1026" s="33">
        <v>2019</v>
      </c>
      <c r="N1026" s="33" t="s">
        <v>3278</v>
      </c>
      <c r="O1026" s="33">
        <v>462</v>
      </c>
      <c r="P1026" s="33" t="s">
        <v>3278</v>
      </c>
      <c r="Q1026" s="33">
        <v>56</v>
      </c>
      <c r="R1026" s="33" t="s">
        <v>3278</v>
      </c>
    </row>
    <row r="1027" spans="1:18" x14ac:dyDescent="0.2">
      <c r="A1027" s="33" t="s">
        <v>4306</v>
      </c>
      <c r="B1027" s="33" t="s">
        <v>4307</v>
      </c>
      <c r="C1027" s="33" t="str">
        <f>LEFT(B1027,FIND(",",B1027,1)-1)</f>
        <v>Pottawattamie County</v>
      </c>
      <c r="D1027" s="33" t="str">
        <f>RIGHT(B1027,LEN(B1027)-(FIND(",",B1027,1)+1))</f>
        <v>Iowa</v>
      </c>
      <c r="E1027" s="33">
        <v>81291</v>
      </c>
      <c r="F1027" s="33" t="s">
        <v>3279</v>
      </c>
      <c r="G1027" s="33">
        <v>1</v>
      </c>
      <c r="H1027" s="33" t="s">
        <v>3272</v>
      </c>
      <c r="I1027" s="33">
        <v>1</v>
      </c>
      <c r="J1027" s="33" t="s">
        <v>3272</v>
      </c>
      <c r="K1027" s="33">
        <v>2019</v>
      </c>
      <c r="L1027" s="33">
        <v>6</v>
      </c>
      <c r="M1027" s="33">
        <v>317</v>
      </c>
      <c r="N1027" s="33" t="s">
        <v>3278</v>
      </c>
      <c r="O1027" s="33">
        <v>54</v>
      </c>
      <c r="P1027" s="33" t="s">
        <v>3278</v>
      </c>
      <c r="Q1027" s="33">
        <v>17</v>
      </c>
      <c r="R1027" s="33" t="s">
        <v>3277</v>
      </c>
    </row>
    <row r="1028" spans="1:18" x14ac:dyDescent="0.2">
      <c r="A1028" s="33" t="s">
        <v>4308</v>
      </c>
      <c r="B1028" s="33" t="s">
        <v>4309</v>
      </c>
      <c r="C1028" s="33" t="str">
        <f>LEFT(B1028,FIND(",",B1028,1)-1)</f>
        <v>Poweshiek County</v>
      </c>
      <c r="D1028" s="33" t="str">
        <f>RIGHT(B1028,LEN(B1028)-(FIND(",",B1028,1)+1))</f>
        <v>Iowa</v>
      </c>
      <c r="E1028" s="33">
        <v>54194</v>
      </c>
      <c r="F1028" s="33" t="s">
        <v>3271</v>
      </c>
      <c r="G1028" s="33">
        <v>1</v>
      </c>
      <c r="H1028" s="33" t="s">
        <v>3272</v>
      </c>
      <c r="I1028" s="33">
        <v>1</v>
      </c>
      <c r="J1028" s="33" t="s">
        <v>3272</v>
      </c>
      <c r="K1028" s="33">
        <v>2019</v>
      </c>
      <c r="L1028" s="33">
        <v>6</v>
      </c>
      <c r="M1028" s="33">
        <v>552</v>
      </c>
      <c r="N1028" s="33" t="s">
        <v>3273</v>
      </c>
      <c r="O1028" s="33">
        <v>125</v>
      </c>
      <c r="P1028" s="33" t="s">
        <v>3273</v>
      </c>
      <c r="Q1028" s="33">
        <v>20</v>
      </c>
      <c r="R1028" s="33" t="s">
        <v>3277</v>
      </c>
    </row>
    <row r="1029" spans="1:18" x14ac:dyDescent="0.2">
      <c r="A1029" s="33" t="s">
        <v>4310</v>
      </c>
      <c r="B1029" s="33" t="s">
        <v>4311</v>
      </c>
      <c r="C1029" s="33" t="str">
        <f>LEFT(B1029,FIND(",",B1029,1)-1)</f>
        <v>Ringgold County</v>
      </c>
      <c r="D1029" s="33" t="str">
        <f>RIGHT(B1029,LEN(B1029)-(FIND(",",B1029,1)+1))</f>
        <v>Iowa</v>
      </c>
      <c r="E1029" s="33">
        <v>54194</v>
      </c>
      <c r="F1029" s="33" t="s">
        <v>3271</v>
      </c>
      <c r="G1029" s="33">
        <v>1</v>
      </c>
      <c r="H1029" s="33" t="s">
        <v>3272</v>
      </c>
      <c r="I1029" s="33">
        <v>1</v>
      </c>
      <c r="J1029" s="33" t="s">
        <v>3272</v>
      </c>
      <c r="K1029" s="33">
        <v>2019</v>
      </c>
      <c r="L1029" s="33">
        <v>3</v>
      </c>
      <c r="M1029" s="33">
        <v>536</v>
      </c>
      <c r="N1029" s="33" t="s">
        <v>3273</v>
      </c>
      <c r="O1029" s="33">
        <v>144</v>
      </c>
      <c r="P1029" s="33" t="s">
        <v>3273</v>
      </c>
      <c r="Q1029" s="33">
        <v>25</v>
      </c>
      <c r="R1029" s="33" t="s">
        <v>3273</v>
      </c>
    </row>
    <row r="1030" spans="1:18" x14ac:dyDescent="0.2">
      <c r="A1030" s="33" t="s">
        <v>4312</v>
      </c>
      <c r="B1030" s="33" t="s">
        <v>4313</v>
      </c>
      <c r="C1030" s="33" t="str">
        <f>LEFT(B1030,FIND(",",B1030,1)-1)</f>
        <v>Scott County</v>
      </c>
      <c r="D1030" s="33" t="str">
        <f>RIGHT(B1030,LEN(B1030)-(FIND(",",B1030,1)+1))</f>
        <v>Iowa</v>
      </c>
      <c r="E1030" s="33">
        <v>45391</v>
      </c>
      <c r="F1030" s="33" t="s">
        <v>3276</v>
      </c>
      <c r="G1030" s="33">
        <v>1</v>
      </c>
      <c r="H1030" s="33" t="s">
        <v>3272</v>
      </c>
      <c r="I1030" s="33">
        <v>1</v>
      </c>
      <c r="J1030" s="33" t="s">
        <v>3272</v>
      </c>
      <c r="K1030" s="33">
        <v>2019</v>
      </c>
      <c r="L1030" s="33">
        <v>5</v>
      </c>
      <c r="M1030" s="33">
        <v>1504</v>
      </c>
      <c r="N1030" s="33" t="s">
        <v>3273</v>
      </c>
      <c r="O1030" s="33">
        <v>352</v>
      </c>
      <c r="P1030" s="33" t="s">
        <v>3273</v>
      </c>
      <c r="Q1030" s="33">
        <v>64</v>
      </c>
      <c r="R1030" s="33" t="s">
        <v>3277</v>
      </c>
    </row>
    <row r="1031" spans="1:18" x14ac:dyDescent="0.2">
      <c r="A1031" s="33" t="s">
        <v>4312</v>
      </c>
      <c r="B1031" s="33" t="s">
        <v>4313</v>
      </c>
      <c r="C1031" s="33" t="str">
        <f>LEFT(B1031,FIND(",",B1031,1)-1)</f>
        <v>Scott County</v>
      </c>
      <c r="D1031" s="33" t="str">
        <f>RIGHT(B1031,LEN(B1031)-(FIND(",",B1031,1)+1))</f>
        <v>Iowa</v>
      </c>
      <c r="E1031" s="33">
        <v>54194</v>
      </c>
      <c r="F1031" s="33" t="s">
        <v>3271</v>
      </c>
      <c r="G1031" s="33">
        <v>1</v>
      </c>
      <c r="H1031" s="33" t="s">
        <v>3272</v>
      </c>
      <c r="I1031" s="33">
        <v>1</v>
      </c>
      <c r="J1031" s="33" t="s">
        <v>3272</v>
      </c>
      <c r="K1031" s="33">
        <v>2019</v>
      </c>
      <c r="L1031" s="33">
        <v>23</v>
      </c>
      <c r="M1031" s="33">
        <v>12431</v>
      </c>
      <c r="N1031" s="33" t="s">
        <v>3278</v>
      </c>
      <c r="O1031" s="33">
        <v>2891</v>
      </c>
      <c r="P1031" s="33" t="s">
        <v>3278</v>
      </c>
      <c r="Q1031" s="33">
        <v>330</v>
      </c>
      <c r="R1031" s="33" t="s">
        <v>3278</v>
      </c>
    </row>
    <row r="1032" spans="1:18" x14ac:dyDescent="0.2">
      <c r="A1032" s="33" t="s">
        <v>4312</v>
      </c>
      <c r="B1032" s="33" t="s">
        <v>4313</v>
      </c>
      <c r="C1032" s="33" t="str">
        <f>LEFT(B1032,FIND(",",B1032,1)-1)</f>
        <v>Scott County</v>
      </c>
      <c r="D1032" s="33" t="str">
        <f>RIGHT(B1032,LEN(B1032)-(FIND(",",B1032,1)+1))</f>
        <v>Iowa</v>
      </c>
      <c r="E1032" s="33">
        <v>81291</v>
      </c>
      <c r="F1032" s="33" t="s">
        <v>3279</v>
      </c>
      <c r="G1032" s="33">
        <v>1</v>
      </c>
      <c r="H1032" s="33" t="s">
        <v>3272</v>
      </c>
      <c r="I1032" s="33">
        <v>1</v>
      </c>
      <c r="J1032" s="33" t="s">
        <v>3272</v>
      </c>
      <c r="K1032" s="33">
        <v>2019</v>
      </c>
      <c r="L1032" s="33">
        <v>7</v>
      </c>
      <c r="M1032" s="33">
        <v>789</v>
      </c>
      <c r="N1032" s="33" t="s">
        <v>3278</v>
      </c>
      <c r="O1032" s="33">
        <v>157</v>
      </c>
      <c r="P1032" s="33" t="s">
        <v>3278</v>
      </c>
      <c r="Q1032" s="33">
        <v>37</v>
      </c>
      <c r="R1032" s="33" t="s">
        <v>3273</v>
      </c>
    </row>
    <row r="1033" spans="1:18" x14ac:dyDescent="0.2">
      <c r="A1033" s="33" t="s">
        <v>4314</v>
      </c>
      <c r="B1033" s="33" t="s">
        <v>4315</v>
      </c>
      <c r="C1033" s="33" t="str">
        <f>LEFT(B1033,FIND(",",B1033,1)-1)</f>
        <v>Sioux County</v>
      </c>
      <c r="D1033" s="33" t="str">
        <f>RIGHT(B1033,LEN(B1033)-(FIND(",",B1033,1)+1))</f>
        <v>Iowa</v>
      </c>
      <c r="E1033" s="33">
        <v>54194</v>
      </c>
      <c r="F1033" s="33" t="s">
        <v>3271</v>
      </c>
      <c r="G1033" s="33">
        <v>1</v>
      </c>
      <c r="H1033" s="33" t="s">
        <v>3272</v>
      </c>
      <c r="I1033" s="33">
        <v>1</v>
      </c>
      <c r="J1033" s="33" t="s">
        <v>3272</v>
      </c>
      <c r="K1033" s="33">
        <v>2019</v>
      </c>
      <c r="L1033" s="33">
        <v>8</v>
      </c>
      <c r="M1033" s="33">
        <v>2707</v>
      </c>
      <c r="N1033" s="33" t="s">
        <v>3273</v>
      </c>
      <c r="O1033" s="33">
        <v>635</v>
      </c>
      <c r="P1033" s="33" t="s">
        <v>3273</v>
      </c>
      <c r="Q1033" s="33">
        <v>70</v>
      </c>
      <c r="R1033" s="33" t="s">
        <v>3273</v>
      </c>
    </row>
    <row r="1034" spans="1:18" x14ac:dyDescent="0.2">
      <c r="A1034" s="33" t="s">
        <v>4314</v>
      </c>
      <c r="B1034" s="33" t="s">
        <v>4315</v>
      </c>
      <c r="C1034" s="33" t="str">
        <f>LEFT(B1034,FIND(",",B1034,1)-1)</f>
        <v>Sioux County</v>
      </c>
      <c r="D1034" s="33" t="str">
        <f>RIGHT(B1034,LEN(B1034)-(FIND(",",B1034,1)+1))</f>
        <v>Iowa</v>
      </c>
      <c r="E1034" s="33">
        <v>81291</v>
      </c>
      <c r="F1034" s="33" t="s">
        <v>3279</v>
      </c>
      <c r="G1034" s="33">
        <v>1</v>
      </c>
      <c r="H1034" s="33" t="s">
        <v>3272</v>
      </c>
      <c r="I1034" s="33">
        <v>1</v>
      </c>
      <c r="J1034" s="33" t="s">
        <v>3272</v>
      </c>
      <c r="K1034" s="33">
        <v>2019</v>
      </c>
      <c r="L1034" s="33">
        <v>5</v>
      </c>
      <c r="M1034" s="33">
        <v>67</v>
      </c>
      <c r="N1034" s="33" t="s">
        <v>3278</v>
      </c>
      <c r="O1034" s="33">
        <v>5</v>
      </c>
      <c r="P1034" s="33" t="s">
        <v>3277</v>
      </c>
      <c r="Q1034" s="33">
        <v>2</v>
      </c>
      <c r="R1034" s="33" t="s">
        <v>3277</v>
      </c>
    </row>
    <row r="1035" spans="1:18" x14ac:dyDescent="0.2">
      <c r="A1035" s="33" t="s">
        <v>4316</v>
      </c>
      <c r="B1035" s="33" t="s">
        <v>4317</v>
      </c>
      <c r="C1035" s="33" t="str">
        <f>LEFT(B1035,FIND(",",B1035,1)-1)</f>
        <v>Story County</v>
      </c>
      <c r="D1035" s="33" t="str">
        <f>RIGHT(B1035,LEN(B1035)-(FIND(",",B1035,1)+1))</f>
        <v>Iowa</v>
      </c>
      <c r="E1035" s="33">
        <v>45391</v>
      </c>
      <c r="F1035" s="33" t="s">
        <v>3276</v>
      </c>
      <c r="G1035" s="33">
        <v>1</v>
      </c>
      <c r="H1035" s="33" t="s">
        <v>3272</v>
      </c>
      <c r="I1035" s="33">
        <v>1</v>
      </c>
      <c r="J1035" s="33" t="s">
        <v>3272</v>
      </c>
      <c r="K1035" s="33">
        <v>2019</v>
      </c>
      <c r="L1035" s="33">
        <v>4</v>
      </c>
      <c r="M1035" s="33">
        <v>792</v>
      </c>
      <c r="N1035" s="33" t="s">
        <v>3278</v>
      </c>
      <c r="O1035" s="33">
        <v>203</v>
      </c>
      <c r="P1035" s="33" t="s">
        <v>3278</v>
      </c>
      <c r="Q1035" s="33">
        <v>31</v>
      </c>
      <c r="R1035" s="33" t="s">
        <v>3277</v>
      </c>
    </row>
    <row r="1036" spans="1:18" x14ac:dyDescent="0.2">
      <c r="A1036" s="33" t="s">
        <v>4316</v>
      </c>
      <c r="B1036" s="33" t="s">
        <v>4317</v>
      </c>
      <c r="C1036" s="33" t="str">
        <f>LEFT(B1036,FIND(",",B1036,1)-1)</f>
        <v>Story County</v>
      </c>
      <c r="D1036" s="33" t="str">
        <f>RIGHT(B1036,LEN(B1036)-(FIND(",",B1036,1)+1))</f>
        <v>Iowa</v>
      </c>
      <c r="E1036" s="33">
        <v>54194</v>
      </c>
      <c r="F1036" s="33" t="s">
        <v>3271</v>
      </c>
      <c r="G1036" s="33">
        <v>1</v>
      </c>
      <c r="H1036" s="33" t="s">
        <v>3272</v>
      </c>
      <c r="I1036" s="33">
        <v>1</v>
      </c>
      <c r="J1036" s="33" t="s">
        <v>3272</v>
      </c>
      <c r="K1036" s="33">
        <v>2019</v>
      </c>
      <c r="L1036" s="33">
        <v>14</v>
      </c>
      <c r="M1036" s="33">
        <v>3547</v>
      </c>
      <c r="N1036" s="33" t="s">
        <v>3278</v>
      </c>
      <c r="O1036" s="33">
        <v>825</v>
      </c>
      <c r="P1036" s="33" t="s">
        <v>3278</v>
      </c>
      <c r="Q1036" s="33">
        <v>135</v>
      </c>
      <c r="R1036" s="33" t="s">
        <v>3278</v>
      </c>
    </row>
    <row r="1037" spans="1:18" x14ac:dyDescent="0.2">
      <c r="A1037" s="33" t="s">
        <v>4316</v>
      </c>
      <c r="B1037" s="33" t="s">
        <v>4317</v>
      </c>
      <c r="C1037" s="33" t="str">
        <f>LEFT(B1037,FIND(",",B1037,1)-1)</f>
        <v>Story County</v>
      </c>
      <c r="D1037" s="33" t="str">
        <f>RIGHT(B1037,LEN(B1037)-(FIND(",",B1037,1)+1))</f>
        <v>Iowa</v>
      </c>
      <c r="E1037" s="33">
        <v>81291</v>
      </c>
      <c r="F1037" s="33" t="s">
        <v>3279</v>
      </c>
      <c r="G1037" s="33">
        <v>1</v>
      </c>
      <c r="H1037" s="33" t="s">
        <v>3272</v>
      </c>
      <c r="I1037" s="33">
        <v>1</v>
      </c>
      <c r="J1037" s="33" t="s">
        <v>3272</v>
      </c>
      <c r="K1037" s="33">
        <v>2019</v>
      </c>
      <c r="L1037" s="33">
        <v>7</v>
      </c>
      <c r="M1037" s="33">
        <v>698</v>
      </c>
      <c r="N1037" s="33" t="s">
        <v>3278</v>
      </c>
      <c r="O1037" s="33">
        <v>168</v>
      </c>
      <c r="P1037" s="33" t="s">
        <v>3278</v>
      </c>
      <c r="Q1037" s="33">
        <v>48</v>
      </c>
      <c r="R1037" s="33" t="s">
        <v>3273</v>
      </c>
    </row>
    <row r="1038" spans="1:18" x14ac:dyDescent="0.2">
      <c r="A1038" s="33" t="s">
        <v>4318</v>
      </c>
      <c r="B1038" s="33" t="s">
        <v>4319</v>
      </c>
      <c r="C1038" s="33" t="str">
        <f>LEFT(B1038,FIND(",",B1038,1)-1)</f>
        <v>Taylor County</v>
      </c>
      <c r="D1038" s="33" t="str">
        <f>RIGHT(B1038,LEN(B1038)-(FIND(",",B1038,1)+1))</f>
        <v>Iowa</v>
      </c>
      <c r="E1038" s="33">
        <v>54194</v>
      </c>
      <c r="F1038" s="33" t="s">
        <v>3271</v>
      </c>
      <c r="G1038" s="33">
        <v>1</v>
      </c>
      <c r="H1038" s="33" t="s">
        <v>3272</v>
      </c>
      <c r="I1038" s="33">
        <v>1</v>
      </c>
      <c r="J1038" s="33" t="s">
        <v>3272</v>
      </c>
      <c r="K1038" s="33">
        <v>2019</v>
      </c>
      <c r="L1038" s="33">
        <v>3</v>
      </c>
      <c r="M1038" s="33">
        <v>290</v>
      </c>
      <c r="N1038" s="33" t="s">
        <v>3278</v>
      </c>
      <c r="O1038" s="33">
        <v>48</v>
      </c>
      <c r="P1038" s="33" t="s">
        <v>3273</v>
      </c>
      <c r="Q1038" s="33">
        <v>8</v>
      </c>
      <c r="R1038" s="33" t="s">
        <v>3278</v>
      </c>
    </row>
    <row r="1039" spans="1:18" x14ac:dyDescent="0.2">
      <c r="A1039" s="33" t="s">
        <v>4320</v>
      </c>
      <c r="B1039" s="33" t="s">
        <v>4321</v>
      </c>
      <c r="C1039" s="33" t="str">
        <f>LEFT(B1039,FIND(",",B1039,1)-1)</f>
        <v>Union County</v>
      </c>
      <c r="D1039" s="33" t="str">
        <f>RIGHT(B1039,LEN(B1039)-(FIND(",",B1039,1)+1))</f>
        <v>Iowa</v>
      </c>
      <c r="E1039" s="33">
        <v>54194</v>
      </c>
      <c r="F1039" s="33" t="s">
        <v>3271</v>
      </c>
      <c r="G1039" s="33">
        <v>1</v>
      </c>
      <c r="H1039" s="33" t="s">
        <v>3272</v>
      </c>
      <c r="I1039" s="33">
        <v>1</v>
      </c>
      <c r="J1039" s="33" t="s">
        <v>3272</v>
      </c>
      <c r="K1039" s="33">
        <v>2019</v>
      </c>
      <c r="L1039" s="33">
        <v>3</v>
      </c>
      <c r="M1039" s="33">
        <v>1139</v>
      </c>
      <c r="N1039" s="33" t="s">
        <v>3273</v>
      </c>
      <c r="O1039" s="33">
        <v>201</v>
      </c>
      <c r="P1039" s="33" t="s">
        <v>3278</v>
      </c>
      <c r="Q1039" s="33">
        <v>23</v>
      </c>
      <c r="R1039" s="33" t="s">
        <v>3278</v>
      </c>
    </row>
    <row r="1040" spans="1:18" x14ac:dyDescent="0.2">
      <c r="A1040" s="33" t="s">
        <v>4322</v>
      </c>
      <c r="B1040" s="33" t="s">
        <v>4323</v>
      </c>
      <c r="C1040" s="33" t="str">
        <f>LEFT(B1040,FIND(",",B1040,1)-1)</f>
        <v>Van Buren County</v>
      </c>
      <c r="D1040" s="33" t="str">
        <f>RIGHT(B1040,LEN(B1040)-(FIND(",",B1040,1)+1))</f>
        <v>Iowa</v>
      </c>
      <c r="E1040" s="33">
        <v>54194</v>
      </c>
      <c r="F1040" s="33" t="s">
        <v>3271</v>
      </c>
      <c r="G1040" s="33">
        <v>1</v>
      </c>
      <c r="H1040" s="33" t="s">
        <v>3272</v>
      </c>
      <c r="I1040" s="33">
        <v>1</v>
      </c>
      <c r="J1040" s="33" t="s">
        <v>3272</v>
      </c>
      <c r="K1040" s="33">
        <v>2019</v>
      </c>
      <c r="L1040" s="33">
        <v>3</v>
      </c>
      <c r="M1040" s="33">
        <v>547</v>
      </c>
      <c r="N1040" s="33" t="s">
        <v>3278</v>
      </c>
      <c r="O1040" s="33">
        <v>124</v>
      </c>
      <c r="P1040" s="33" t="s">
        <v>3278</v>
      </c>
      <c r="Q1040" s="33">
        <v>15</v>
      </c>
      <c r="R1040" s="33" t="s">
        <v>3278</v>
      </c>
    </row>
    <row r="1041" spans="1:18" x14ac:dyDescent="0.2">
      <c r="A1041" s="33" t="s">
        <v>4324</v>
      </c>
      <c r="B1041" s="33" t="s">
        <v>4325</v>
      </c>
      <c r="C1041" s="33" t="str">
        <f>LEFT(B1041,FIND(",",B1041,1)-1)</f>
        <v>Wapello County</v>
      </c>
      <c r="D1041" s="33" t="str">
        <f>RIGHT(B1041,LEN(B1041)-(FIND(",",B1041,1)+1))</f>
        <v>Iowa</v>
      </c>
      <c r="E1041" s="33">
        <v>54194</v>
      </c>
      <c r="F1041" s="33" t="s">
        <v>3271</v>
      </c>
      <c r="G1041" s="33">
        <v>1</v>
      </c>
      <c r="H1041" s="33" t="s">
        <v>3272</v>
      </c>
      <c r="I1041" s="33">
        <v>1</v>
      </c>
      <c r="J1041" s="33" t="s">
        <v>3272</v>
      </c>
      <c r="K1041" s="33">
        <v>2019</v>
      </c>
      <c r="L1041" s="33">
        <v>3</v>
      </c>
      <c r="M1041" s="33">
        <v>776</v>
      </c>
      <c r="N1041" s="33" t="s">
        <v>3278</v>
      </c>
      <c r="O1041" s="33">
        <v>184</v>
      </c>
      <c r="P1041" s="33" t="s">
        <v>3278</v>
      </c>
      <c r="Q1041" s="33">
        <v>35</v>
      </c>
      <c r="R1041" s="33" t="s">
        <v>3273</v>
      </c>
    </row>
    <row r="1042" spans="1:18" x14ac:dyDescent="0.2">
      <c r="A1042" s="33" t="s">
        <v>4326</v>
      </c>
      <c r="B1042" s="33" t="s">
        <v>4327</v>
      </c>
      <c r="C1042" s="33" t="str">
        <f>LEFT(B1042,FIND(",",B1042,1)-1)</f>
        <v>Warren County</v>
      </c>
      <c r="D1042" s="33" t="str">
        <f>RIGHT(B1042,LEN(B1042)-(FIND(",",B1042,1)+1))</f>
        <v>Iowa</v>
      </c>
      <c r="E1042" s="33">
        <v>54194</v>
      </c>
      <c r="F1042" s="33" t="s">
        <v>3271</v>
      </c>
      <c r="G1042" s="33">
        <v>1</v>
      </c>
      <c r="H1042" s="33" t="s">
        <v>3272</v>
      </c>
      <c r="I1042" s="33">
        <v>1</v>
      </c>
      <c r="J1042" s="33" t="s">
        <v>3272</v>
      </c>
      <c r="K1042" s="33">
        <v>2019</v>
      </c>
      <c r="L1042" s="33">
        <v>8</v>
      </c>
      <c r="M1042" s="33">
        <v>1783</v>
      </c>
      <c r="N1042" s="33" t="s">
        <v>3278</v>
      </c>
      <c r="O1042" s="33">
        <v>416</v>
      </c>
      <c r="P1042" s="33" t="s">
        <v>3278</v>
      </c>
      <c r="Q1042" s="33">
        <v>73</v>
      </c>
      <c r="R1042" s="33" t="s">
        <v>3278</v>
      </c>
    </row>
    <row r="1043" spans="1:18" x14ac:dyDescent="0.2">
      <c r="A1043" s="33" t="s">
        <v>4326</v>
      </c>
      <c r="B1043" s="33" t="s">
        <v>4327</v>
      </c>
      <c r="C1043" s="33" t="str">
        <f>LEFT(B1043,FIND(",",B1043,1)-1)</f>
        <v>Warren County</v>
      </c>
      <c r="D1043" s="33" t="str">
        <f>RIGHT(B1043,LEN(B1043)-(FIND(",",B1043,1)+1))</f>
        <v>Iowa</v>
      </c>
      <c r="E1043" s="33">
        <v>81291</v>
      </c>
      <c r="F1043" s="33" t="s">
        <v>3279</v>
      </c>
      <c r="G1043" s="33">
        <v>1</v>
      </c>
      <c r="H1043" s="33" t="s">
        <v>3272</v>
      </c>
      <c r="I1043" s="33">
        <v>1</v>
      </c>
      <c r="J1043" s="33" t="s">
        <v>3272</v>
      </c>
      <c r="K1043" s="33">
        <v>2019</v>
      </c>
      <c r="L1043" s="33">
        <v>4</v>
      </c>
      <c r="M1043" s="33">
        <v>76</v>
      </c>
      <c r="N1043" s="33" t="s">
        <v>3277</v>
      </c>
      <c r="O1043" s="33">
        <v>19</v>
      </c>
      <c r="P1043" s="33" t="s">
        <v>3277</v>
      </c>
      <c r="Q1043" s="33">
        <v>4</v>
      </c>
      <c r="R1043" s="33" t="s">
        <v>3277</v>
      </c>
    </row>
    <row r="1044" spans="1:18" x14ac:dyDescent="0.2">
      <c r="A1044" s="33" t="s">
        <v>4328</v>
      </c>
      <c r="B1044" s="33" t="s">
        <v>4329</v>
      </c>
      <c r="C1044" s="33" t="str">
        <f>LEFT(B1044,FIND(",",B1044,1)-1)</f>
        <v>Washington County</v>
      </c>
      <c r="D1044" s="33" t="str">
        <f>RIGHT(B1044,LEN(B1044)-(FIND(",",B1044,1)+1))</f>
        <v>Iowa</v>
      </c>
      <c r="E1044" s="33">
        <v>54194</v>
      </c>
      <c r="F1044" s="33" t="s">
        <v>3271</v>
      </c>
      <c r="G1044" s="33">
        <v>1</v>
      </c>
      <c r="H1044" s="33" t="s">
        <v>3272</v>
      </c>
      <c r="I1044" s="33">
        <v>1</v>
      </c>
      <c r="J1044" s="33" t="s">
        <v>3272</v>
      </c>
      <c r="K1044" s="33">
        <v>2019</v>
      </c>
      <c r="L1044" s="33">
        <v>6</v>
      </c>
      <c r="M1044" s="33">
        <v>1107</v>
      </c>
      <c r="N1044" s="33" t="s">
        <v>3273</v>
      </c>
      <c r="O1044" s="33">
        <v>248</v>
      </c>
      <c r="P1044" s="33" t="s">
        <v>3273</v>
      </c>
      <c r="Q1044" s="33">
        <v>36</v>
      </c>
      <c r="R1044" s="33" t="s">
        <v>3273</v>
      </c>
    </row>
    <row r="1045" spans="1:18" x14ac:dyDescent="0.2">
      <c r="A1045" s="33" t="s">
        <v>4330</v>
      </c>
      <c r="B1045" s="33" t="s">
        <v>4331</v>
      </c>
      <c r="C1045" s="33" t="str">
        <f>LEFT(B1045,FIND(",",B1045,1)-1)</f>
        <v>Webster County</v>
      </c>
      <c r="D1045" s="33" t="str">
        <f>RIGHT(B1045,LEN(B1045)-(FIND(",",B1045,1)+1))</f>
        <v>Iowa</v>
      </c>
      <c r="E1045" s="33">
        <v>54194</v>
      </c>
      <c r="F1045" s="33" t="s">
        <v>3271</v>
      </c>
      <c r="G1045" s="33">
        <v>1</v>
      </c>
      <c r="H1045" s="33" t="s">
        <v>3272</v>
      </c>
      <c r="I1045" s="33">
        <v>1</v>
      </c>
      <c r="J1045" s="33" t="s">
        <v>3272</v>
      </c>
      <c r="K1045" s="33">
        <v>2019</v>
      </c>
      <c r="L1045" s="33">
        <v>6</v>
      </c>
      <c r="M1045" s="33">
        <v>950</v>
      </c>
      <c r="N1045" s="33" t="s">
        <v>3278</v>
      </c>
      <c r="O1045" s="33">
        <v>213</v>
      </c>
      <c r="P1045" s="33" t="s">
        <v>3278</v>
      </c>
      <c r="Q1045" s="33">
        <v>40</v>
      </c>
      <c r="R1045" s="33" t="s">
        <v>3278</v>
      </c>
    </row>
    <row r="1046" spans="1:18" x14ac:dyDescent="0.2">
      <c r="A1046" s="33" t="s">
        <v>4332</v>
      </c>
      <c r="B1046" s="33" t="s">
        <v>4333</v>
      </c>
      <c r="C1046" s="33" t="str">
        <f>LEFT(B1046,FIND(",",B1046,1)-1)</f>
        <v>Winneshiek County</v>
      </c>
      <c r="D1046" s="33" t="str">
        <f>RIGHT(B1046,LEN(B1046)-(FIND(",",B1046,1)+1))</f>
        <v>Iowa</v>
      </c>
      <c r="E1046" s="33">
        <v>54194</v>
      </c>
      <c r="F1046" s="33" t="s">
        <v>3271</v>
      </c>
      <c r="G1046" s="33">
        <v>1</v>
      </c>
      <c r="H1046" s="33" t="s">
        <v>3272</v>
      </c>
      <c r="I1046" s="33">
        <v>1</v>
      </c>
      <c r="J1046" s="33" t="s">
        <v>3272</v>
      </c>
      <c r="K1046" s="33">
        <v>2019</v>
      </c>
      <c r="L1046" s="33">
        <v>3</v>
      </c>
      <c r="M1046" s="33">
        <v>888</v>
      </c>
      <c r="N1046" s="33" t="s">
        <v>3273</v>
      </c>
      <c r="O1046" s="33">
        <v>222</v>
      </c>
      <c r="P1046" s="33" t="s">
        <v>3273</v>
      </c>
      <c r="Q1046" s="33">
        <v>24</v>
      </c>
      <c r="R1046" s="33" t="s">
        <v>3273</v>
      </c>
    </row>
    <row r="1047" spans="1:18" x14ac:dyDescent="0.2">
      <c r="A1047" s="33" t="s">
        <v>4334</v>
      </c>
      <c r="B1047" s="33" t="s">
        <v>4335</v>
      </c>
      <c r="C1047" s="33" t="str">
        <f>LEFT(B1047,FIND(",",B1047,1)-1)</f>
        <v>Woodbury County</v>
      </c>
      <c r="D1047" s="33" t="str">
        <f>RIGHT(B1047,LEN(B1047)-(FIND(",",B1047,1)+1))</f>
        <v>Iowa</v>
      </c>
      <c r="E1047" s="33">
        <v>45391</v>
      </c>
      <c r="F1047" s="33" t="s">
        <v>3276</v>
      </c>
      <c r="G1047" s="33">
        <v>1</v>
      </c>
      <c r="H1047" s="33" t="s">
        <v>3272</v>
      </c>
      <c r="I1047" s="33">
        <v>1</v>
      </c>
      <c r="J1047" s="33" t="s">
        <v>3272</v>
      </c>
      <c r="K1047" s="33">
        <v>2019</v>
      </c>
      <c r="L1047" s="33">
        <v>3</v>
      </c>
      <c r="M1047" s="33">
        <v>1135</v>
      </c>
      <c r="N1047" s="33" t="s">
        <v>3277</v>
      </c>
      <c r="O1047" s="33">
        <v>295</v>
      </c>
      <c r="P1047" s="33" t="s">
        <v>3277</v>
      </c>
      <c r="Q1047" s="33">
        <v>47</v>
      </c>
      <c r="R1047" s="33" t="s">
        <v>3277</v>
      </c>
    </row>
    <row r="1048" spans="1:18" x14ac:dyDescent="0.2">
      <c r="A1048" s="33" t="s">
        <v>4334</v>
      </c>
      <c r="B1048" s="33" t="s">
        <v>4335</v>
      </c>
      <c r="C1048" s="33" t="str">
        <f>LEFT(B1048,FIND(",",B1048,1)-1)</f>
        <v>Woodbury County</v>
      </c>
      <c r="D1048" s="33" t="str">
        <f>RIGHT(B1048,LEN(B1048)-(FIND(",",B1048,1)+1))</f>
        <v>Iowa</v>
      </c>
      <c r="E1048" s="33">
        <v>54194</v>
      </c>
      <c r="F1048" s="33" t="s">
        <v>3271</v>
      </c>
      <c r="G1048" s="33">
        <v>1</v>
      </c>
      <c r="H1048" s="33" t="s">
        <v>3272</v>
      </c>
      <c r="I1048" s="33">
        <v>1</v>
      </c>
      <c r="J1048" s="33" t="s">
        <v>3272</v>
      </c>
      <c r="K1048" s="33">
        <v>2019</v>
      </c>
      <c r="L1048" s="33">
        <v>8</v>
      </c>
      <c r="M1048" s="33">
        <v>2732</v>
      </c>
      <c r="N1048" s="33" t="s">
        <v>3278</v>
      </c>
      <c r="O1048" s="33">
        <v>673</v>
      </c>
      <c r="P1048" s="33" t="s">
        <v>3278</v>
      </c>
      <c r="Q1048" s="33">
        <v>105</v>
      </c>
      <c r="R1048" s="33" t="s">
        <v>3273</v>
      </c>
    </row>
    <row r="1049" spans="1:18" x14ac:dyDescent="0.2">
      <c r="A1049" s="33" t="s">
        <v>4334</v>
      </c>
      <c r="B1049" s="33" t="s">
        <v>4335</v>
      </c>
      <c r="C1049" s="33" t="str">
        <f>LEFT(B1049,FIND(",",B1049,1)-1)</f>
        <v>Woodbury County</v>
      </c>
      <c r="D1049" s="33" t="str">
        <f>RIGHT(B1049,LEN(B1049)-(FIND(",",B1049,1)+1))</f>
        <v>Iowa</v>
      </c>
      <c r="E1049" s="33">
        <v>81291</v>
      </c>
      <c r="F1049" s="33" t="s">
        <v>3279</v>
      </c>
      <c r="G1049" s="33">
        <v>1</v>
      </c>
      <c r="H1049" s="33" t="s">
        <v>3272</v>
      </c>
      <c r="I1049" s="33">
        <v>1</v>
      </c>
      <c r="J1049" s="33" t="s">
        <v>3272</v>
      </c>
      <c r="K1049" s="33">
        <v>2019</v>
      </c>
      <c r="L1049" s="33">
        <v>10</v>
      </c>
      <c r="M1049" s="33">
        <v>737</v>
      </c>
      <c r="N1049" s="33" t="s">
        <v>3278</v>
      </c>
      <c r="O1049" s="33">
        <v>133</v>
      </c>
      <c r="P1049" s="33" t="s">
        <v>3278</v>
      </c>
      <c r="Q1049" s="33">
        <v>38</v>
      </c>
      <c r="R1049" s="33" t="s">
        <v>3273</v>
      </c>
    </row>
    <row r="1050" spans="1:18" x14ac:dyDescent="0.2">
      <c r="A1050" s="33" t="s">
        <v>4336</v>
      </c>
      <c r="B1050" s="33" t="s">
        <v>4337</v>
      </c>
      <c r="C1050" s="33" t="str">
        <f>LEFT(B1050,FIND(",",B1050,1)-1)</f>
        <v>Atchison County</v>
      </c>
      <c r="D1050" s="33" t="str">
        <f>RIGHT(B1050,LEN(B1050)-(FIND(",",B1050,1)+1))</f>
        <v>Kansas</v>
      </c>
      <c r="E1050" s="33">
        <v>54194</v>
      </c>
      <c r="F1050" s="33" t="s">
        <v>3271</v>
      </c>
      <c r="G1050" s="33">
        <v>1</v>
      </c>
      <c r="H1050" s="33" t="s">
        <v>3272</v>
      </c>
      <c r="I1050" s="33">
        <v>1</v>
      </c>
      <c r="J1050" s="33" t="s">
        <v>3272</v>
      </c>
      <c r="K1050" s="33">
        <v>2019</v>
      </c>
      <c r="L1050" s="33">
        <v>3</v>
      </c>
      <c r="M1050" s="33">
        <v>1186</v>
      </c>
      <c r="N1050" s="33" t="s">
        <v>3278</v>
      </c>
      <c r="O1050" s="33">
        <v>253</v>
      </c>
      <c r="P1050" s="33" t="s">
        <v>3278</v>
      </c>
      <c r="Q1050" s="33">
        <v>35</v>
      </c>
      <c r="R1050" s="33" t="s">
        <v>3273</v>
      </c>
    </row>
    <row r="1051" spans="1:18" x14ac:dyDescent="0.2">
      <c r="A1051" s="33" t="s">
        <v>4338</v>
      </c>
      <c r="B1051" s="33" t="s">
        <v>4339</v>
      </c>
      <c r="C1051" s="33" t="str">
        <f>LEFT(B1051,FIND(",",B1051,1)-1)</f>
        <v>Barton County</v>
      </c>
      <c r="D1051" s="33" t="str">
        <f>RIGHT(B1051,LEN(B1051)-(FIND(",",B1051,1)+1))</f>
        <v>Kansas</v>
      </c>
      <c r="E1051" s="33">
        <v>54194</v>
      </c>
      <c r="F1051" s="33" t="s">
        <v>3271</v>
      </c>
      <c r="G1051" s="33">
        <v>1</v>
      </c>
      <c r="H1051" s="33" t="s">
        <v>3272</v>
      </c>
      <c r="I1051" s="33">
        <v>1</v>
      </c>
      <c r="J1051" s="33" t="s">
        <v>3272</v>
      </c>
      <c r="K1051" s="33">
        <v>2019</v>
      </c>
      <c r="L1051" s="33">
        <v>5</v>
      </c>
      <c r="M1051" s="33">
        <v>1759</v>
      </c>
      <c r="N1051" s="33" t="s">
        <v>3278</v>
      </c>
      <c r="O1051" s="33">
        <v>411</v>
      </c>
      <c r="P1051" s="33" t="s">
        <v>3278</v>
      </c>
      <c r="Q1051" s="33">
        <v>71</v>
      </c>
      <c r="R1051" s="33" t="s">
        <v>3273</v>
      </c>
    </row>
    <row r="1052" spans="1:18" x14ac:dyDescent="0.2">
      <c r="A1052" s="33" t="s">
        <v>4340</v>
      </c>
      <c r="B1052" s="33" t="s">
        <v>4341</v>
      </c>
      <c r="C1052" s="33" t="str">
        <f>LEFT(B1052,FIND(",",B1052,1)-1)</f>
        <v>Bourbon County</v>
      </c>
      <c r="D1052" s="33" t="str">
        <f>RIGHT(B1052,LEN(B1052)-(FIND(",",B1052,1)+1))</f>
        <v>Kansas</v>
      </c>
      <c r="E1052" s="33">
        <v>54194</v>
      </c>
      <c r="F1052" s="33" t="s">
        <v>3271</v>
      </c>
      <c r="G1052" s="33">
        <v>1</v>
      </c>
      <c r="H1052" s="33" t="s">
        <v>3272</v>
      </c>
      <c r="I1052" s="33">
        <v>1</v>
      </c>
      <c r="J1052" s="33" t="s">
        <v>3272</v>
      </c>
      <c r="K1052" s="33">
        <v>2019</v>
      </c>
      <c r="L1052" s="33">
        <v>6</v>
      </c>
      <c r="M1052" s="33">
        <v>462</v>
      </c>
      <c r="N1052" s="33" t="s">
        <v>3278</v>
      </c>
      <c r="O1052" s="33">
        <v>125</v>
      </c>
      <c r="P1052" s="33" t="s">
        <v>3278</v>
      </c>
      <c r="Q1052" s="33">
        <v>23</v>
      </c>
      <c r="R1052" s="33" t="s">
        <v>3277</v>
      </c>
    </row>
    <row r="1053" spans="1:18" x14ac:dyDescent="0.2">
      <c r="A1053" s="33" t="s">
        <v>4342</v>
      </c>
      <c r="B1053" s="33" t="s">
        <v>4343</v>
      </c>
      <c r="C1053" s="33" t="str">
        <f>LEFT(B1053,FIND(",",B1053,1)-1)</f>
        <v>Butler County</v>
      </c>
      <c r="D1053" s="33" t="str">
        <f>RIGHT(B1053,LEN(B1053)-(FIND(",",B1053,1)+1))</f>
        <v>Kansas</v>
      </c>
      <c r="E1053" s="33">
        <v>54194</v>
      </c>
      <c r="F1053" s="33" t="s">
        <v>3271</v>
      </c>
      <c r="G1053" s="33">
        <v>1</v>
      </c>
      <c r="H1053" s="33" t="s">
        <v>3272</v>
      </c>
      <c r="I1053" s="33">
        <v>1</v>
      </c>
      <c r="J1053" s="33" t="s">
        <v>3272</v>
      </c>
      <c r="K1053" s="33">
        <v>2019</v>
      </c>
      <c r="L1053" s="33">
        <v>17</v>
      </c>
      <c r="M1053" s="33">
        <v>8862</v>
      </c>
      <c r="N1053" s="33" t="s">
        <v>3273</v>
      </c>
      <c r="O1053" s="33">
        <v>2269</v>
      </c>
      <c r="P1053" s="33" t="s">
        <v>3273</v>
      </c>
      <c r="Q1053" s="33">
        <v>221</v>
      </c>
      <c r="R1053" s="33" t="s">
        <v>3278</v>
      </c>
    </row>
    <row r="1054" spans="1:18" x14ac:dyDescent="0.2">
      <c r="A1054" s="33" t="s">
        <v>4344</v>
      </c>
      <c r="B1054" s="33" t="s">
        <v>4345</v>
      </c>
      <c r="C1054" s="33" t="str">
        <f>LEFT(B1054,FIND(",",B1054,1)-1)</f>
        <v>Cherokee County</v>
      </c>
      <c r="D1054" s="33" t="str">
        <f>RIGHT(B1054,LEN(B1054)-(FIND(",",B1054,1)+1))</f>
        <v>Kansas</v>
      </c>
      <c r="E1054" s="33">
        <v>54194</v>
      </c>
      <c r="F1054" s="33" t="s">
        <v>3271</v>
      </c>
      <c r="G1054" s="33">
        <v>1</v>
      </c>
      <c r="H1054" s="33" t="s">
        <v>3272</v>
      </c>
      <c r="I1054" s="33">
        <v>1</v>
      </c>
      <c r="J1054" s="33" t="s">
        <v>3272</v>
      </c>
      <c r="K1054" s="33">
        <v>2019</v>
      </c>
      <c r="L1054" s="33">
        <v>3</v>
      </c>
      <c r="M1054" s="33">
        <v>390</v>
      </c>
      <c r="N1054" s="33" t="s">
        <v>3277</v>
      </c>
      <c r="O1054" s="33">
        <v>105</v>
      </c>
      <c r="P1054" s="33" t="s">
        <v>3277</v>
      </c>
      <c r="Q1054" s="33">
        <v>16</v>
      </c>
      <c r="R1054" s="33" t="s">
        <v>3278</v>
      </c>
    </row>
    <row r="1055" spans="1:18" x14ac:dyDescent="0.2">
      <c r="A1055" s="33" t="s">
        <v>4346</v>
      </c>
      <c r="B1055" s="33" t="s">
        <v>4347</v>
      </c>
      <c r="C1055" s="33" t="str">
        <f>LEFT(B1055,FIND(",",B1055,1)-1)</f>
        <v>Clark County</v>
      </c>
      <c r="D1055" s="33" t="str">
        <f>RIGHT(B1055,LEN(B1055)-(FIND(",",B1055,1)+1))</f>
        <v>Kansas</v>
      </c>
      <c r="E1055" s="33">
        <v>54194</v>
      </c>
      <c r="F1055" s="33" t="s">
        <v>3271</v>
      </c>
      <c r="G1055" s="33">
        <v>1</v>
      </c>
      <c r="H1055" s="33" t="s">
        <v>3272</v>
      </c>
      <c r="I1055" s="33">
        <v>1</v>
      </c>
      <c r="J1055" s="33" t="s">
        <v>3272</v>
      </c>
      <c r="K1055" s="33">
        <v>2019</v>
      </c>
      <c r="L1055" s="33">
        <v>3</v>
      </c>
      <c r="M1055" s="33">
        <v>673</v>
      </c>
      <c r="N1055" s="33" t="s">
        <v>3273</v>
      </c>
      <c r="O1055" s="33">
        <v>139</v>
      </c>
      <c r="P1055" s="33" t="s">
        <v>3278</v>
      </c>
      <c r="Q1055" s="33">
        <v>13</v>
      </c>
      <c r="R1055" s="33" t="s">
        <v>3278</v>
      </c>
    </row>
    <row r="1056" spans="1:18" x14ac:dyDescent="0.2">
      <c r="A1056" s="33" t="s">
        <v>4348</v>
      </c>
      <c r="B1056" s="33" t="s">
        <v>4349</v>
      </c>
      <c r="C1056" s="33" t="str">
        <f>LEFT(B1056,FIND(",",B1056,1)-1)</f>
        <v>Clay County</v>
      </c>
      <c r="D1056" s="33" t="str">
        <f>RIGHT(B1056,LEN(B1056)-(FIND(",",B1056,1)+1))</f>
        <v>Kansas</v>
      </c>
      <c r="E1056" s="33">
        <v>54194</v>
      </c>
      <c r="F1056" s="33" t="s">
        <v>3271</v>
      </c>
      <c r="G1056" s="33">
        <v>1</v>
      </c>
      <c r="H1056" s="33" t="s">
        <v>3272</v>
      </c>
      <c r="I1056" s="33">
        <v>1</v>
      </c>
      <c r="J1056" s="33" t="s">
        <v>3272</v>
      </c>
      <c r="K1056" s="33">
        <v>2019</v>
      </c>
      <c r="L1056" s="33">
        <v>3</v>
      </c>
      <c r="M1056" s="33">
        <v>510</v>
      </c>
      <c r="N1056" s="33" t="s">
        <v>3273</v>
      </c>
      <c r="O1056" s="33">
        <v>98</v>
      </c>
      <c r="P1056" s="33" t="s">
        <v>3278</v>
      </c>
      <c r="Q1056" s="33">
        <v>13</v>
      </c>
      <c r="R1056" s="33" t="s">
        <v>3277</v>
      </c>
    </row>
    <row r="1057" spans="1:18" x14ac:dyDescent="0.2">
      <c r="A1057" s="33" t="s">
        <v>4350</v>
      </c>
      <c r="B1057" s="33" t="s">
        <v>4351</v>
      </c>
      <c r="C1057" s="33" t="str">
        <f>LEFT(B1057,FIND(",",B1057,1)-1)</f>
        <v>Cloud County</v>
      </c>
      <c r="D1057" s="33" t="str">
        <f>RIGHT(B1057,LEN(B1057)-(FIND(",",B1057,1)+1))</f>
        <v>Kansas</v>
      </c>
      <c r="E1057" s="33">
        <v>54194</v>
      </c>
      <c r="F1057" s="33" t="s">
        <v>3271</v>
      </c>
      <c r="G1057" s="33">
        <v>1</v>
      </c>
      <c r="H1057" s="33" t="s">
        <v>3272</v>
      </c>
      <c r="I1057" s="33">
        <v>1</v>
      </c>
      <c r="J1057" s="33" t="s">
        <v>3272</v>
      </c>
      <c r="K1057" s="33">
        <v>2019</v>
      </c>
      <c r="L1057" s="33">
        <v>3</v>
      </c>
      <c r="M1057" s="33">
        <v>596</v>
      </c>
      <c r="N1057" s="33" t="s">
        <v>3273</v>
      </c>
      <c r="O1057" s="33">
        <v>150</v>
      </c>
      <c r="P1057" s="33" t="s">
        <v>3273</v>
      </c>
      <c r="Q1057" s="33">
        <v>20</v>
      </c>
      <c r="R1057" s="33" t="s">
        <v>3273</v>
      </c>
    </row>
    <row r="1058" spans="1:18" x14ac:dyDescent="0.2">
      <c r="A1058" s="33" t="s">
        <v>4352</v>
      </c>
      <c r="B1058" s="33" t="s">
        <v>4353</v>
      </c>
      <c r="C1058" s="33" t="str">
        <f>LEFT(B1058,FIND(",",B1058,1)-1)</f>
        <v>Cowley County</v>
      </c>
      <c r="D1058" s="33" t="str">
        <f>RIGHT(B1058,LEN(B1058)-(FIND(",",B1058,1)+1))</f>
        <v>Kansas</v>
      </c>
      <c r="E1058" s="33">
        <v>54194</v>
      </c>
      <c r="F1058" s="33" t="s">
        <v>3271</v>
      </c>
      <c r="G1058" s="33">
        <v>1</v>
      </c>
      <c r="H1058" s="33" t="s">
        <v>3272</v>
      </c>
      <c r="I1058" s="33">
        <v>1</v>
      </c>
      <c r="J1058" s="33" t="s">
        <v>3272</v>
      </c>
      <c r="K1058" s="33">
        <v>2019</v>
      </c>
      <c r="L1058" s="33">
        <v>6</v>
      </c>
      <c r="M1058" s="33">
        <v>1019</v>
      </c>
      <c r="N1058" s="33" t="s">
        <v>3278</v>
      </c>
      <c r="O1058" s="33">
        <v>234</v>
      </c>
      <c r="P1058" s="33" t="s">
        <v>3278</v>
      </c>
      <c r="Q1058" s="33">
        <v>46</v>
      </c>
      <c r="R1058" s="33" t="s">
        <v>3278</v>
      </c>
    </row>
    <row r="1059" spans="1:18" x14ac:dyDescent="0.2">
      <c r="A1059" s="33" t="s">
        <v>4354</v>
      </c>
      <c r="B1059" s="33" t="s">
        <v>4355</v>
      </c>
      <c r="C1059" s="33" t="str">
        <f>LEFT(B1059,FIND(",",B1059,1)-1)</f>
        <v>Crawford County</v>
      </c>
      <c r="D1059" s="33" t="str">
        <f>RIGHT(B1059,LEN(B1059)-(FIND(",",B1059,1)+1))</f>
        <v>Kansas</v>
      </c>
      <c r="E1059" s="33">
        <v>54194</v>
      </c>
      <c r="F1059" s="33" t="s">
        <v>3271</v>
      </c>
      <c r="G1059" s="33">
        <v>1</v>
      </c>
      <c r="H1059" s="33" t="s">
        <v>3272</v>
      </c>
      <c r="I1059" s="33">
        <v>1</v>
      </c>
      <c r="J1059" s="33" t="s">
        <v>3272</v>
      </c>
      <c r="K1059" s="33">
        <v>2019</v>
      </c>
      <c r="L1059" s="33">
        <v>7</v>
      </c>
      <c r="M1059" s="33">
        <v>1289</v>
      </c>
      <c r="N1059" s="33" t="s">
        <v>3278</v>
      </c>
      <c r="O1059" s="33">
        <v>278</v>
      </c>
      <c r="P1059" s="33" t="s">
        <v>3278</v>
      </c>
      <c r="Q1059" s="33">
        <v>53</v>
      </c>
      <c r="R1059" s="33" t="s">
        <v>3278</v>
      </c>
    </row>
    <row r="1060" spans="1:18" x14ac:dyDescent="0.2">
      <c r="A1060" s="33" t="s">
        <v>4356</v>
      </c>
      <c r="B1060" s="33" t="s">
        <v>4357</v>
      </c>
      <c r="C1060" s="33" t="str">
        <f>LEFT(B1060,FIND(",",B1060,1)-1)</f>
        <v>Dickinson County</v>
      </c>
      <c r="D1060" s="33" t="str">
        <f>RIGHT(B1060,LEN(B1060)-(FIND(",",B1060,1)+1))</f>
        <v>Kansas</v>
      </c>
      <c r="E1060" s="33">
        <v>54194</v>
      </c>
      <c r="F1060" s="33" t="s">
        <v>3271</v>
      </c>
      <c r="G1060" s="33">
        <v>1</v>
      </c>
      <c r="H1060" s="33" t="s">
        <v>3272</v>
      </c>
      <c r="I1060" s="33">
        <v>1</v>
      </c>
      <c r="J1060" s="33" t="s">
        <v>3272</v>
      </c>
      <c r="K1060" s="33">
        <v>2019</v>
      </c>
      <c r="L1060" s="33">
        <v>7</v>
      </c>
      <c r="M1060" s="33">
        <v>2194</v>
      </c>
      <c r="N1060" s="33" t="s">
        <v>3278</v>
      </c>
      <c r="O1060" s="33">
        <v>480</v>
      </c>
      <c r="P1060" s="33" t="s">
        <v>3278</v>
      </c>
      <c r="Q1060" s="33">
        <v>67</v>
      </c>
      <c r="R1060" s="33" t="s">
        <v>3273</v>
      </c>
    </row>
    <row r="1061" spans="1:18" x14ac:dyDescent="0.2">
      <c r="A1061" s="33" t="s">
        <v>4358</v>
      </c>
      <c r="B1061" s="33" t="s">
        <v>4359</v>
      </c>
      <c r="C1061" s="33" t="str">
        <f>LEFT(B1061,FIND(",",B1061,1)-1)</f>
        <v>Douglas County</v>
      </c>
      <c r="D1061" s="33" t="str">
        <f>RIGHT(B1061,LEN(B1061)-(FIND(",",B1061,1)+1))</f>
        <v>Kansas</v>
      </c>
      <c r="E1061" s="33">
        <v>45391</v>
      </c>
      <c r="F1061" s="33" t="s">
        <v>3276</v>
      </c>
      <c r="G1061" s="33">
        <v>1</v>
      </c>
      <c r="H1061" s="33" t="s">
        <v>3272</v>
      </c>
      <c r="I1061" s="33">
        <v>1</v>
      </c>
      <c r="J1061" s="33" t="s">
        <v>3272</v>
      </c>
      <c r="K1061" s="33">
        <v>2019</v>
      </c>
      <c r="L1061" s="33">
        <v>8</v>
      </c>
      <c r="M1061" s="33">
        <v>2419</v>
      </c>
      <c r="N1061" s="33" t="s">
        <v>3278</v>
      </c>
      <c r="O1061" s="33">
        <v>612</v>
      </c>
      <c r="P1061" s="33" t="s">
        <v>3278</v>
      </c>
      <c r="Q1061" s="33">
        <v>120</v>
      </c>
      <c r="R1061" s="33" t="s">
        <v>3278</v>
      </c>
    </row>
    <row r="1062" spans="1:18" x14ac:dyDescent="0.2">
      <c r="A1062" s="33" t="s">
        <v>4358</v>
      </c>
      <c r="B1062" s="33" t="s">
        <v>4359</v>
      </c>
      <c r="C1062" s="33" t="str">
        <f>LEFT(B1062,FIND(",",B1062,1)-1)</f>
        <v>Douglas County</v>
      </c>
      <c r="D1062" s="33" t="str">
        <f>RIGHT(B1062,LEN(B1062)-(FIND(",",B1062,1)+1))</f>
        <v>Kansas</v>
      </c>
      <c r="E1062" s="33">
        <v>54194</v>
      </c>
      <c r="F1062" s="33" t="s">
        <v>3271</v>
      </c>
      <c r="G1062" s="33">
        <v>1</v>
      </c>
      <c r="H1062" s="33" t="s">
        <v>3272</v>
      </c>
      <c r="I1062" s="33">
        <v>1</v>
      </c>
      <c r="J1062" s="33" t="s">
        <v>3272</v>
      </c>
      <c r="K1062" s="33">
        <v>2019</v>
      </c>
      <c r="L1062" s="33">
        <v>15</v>
      </c>
      <c r="M1062" s="33">
        <v>5850</v>
      </c>
      <c r="N1062" s="33" t="s">
        <v>3278</v>
      </c>
      <c r="O1062" s="33">
        <v>1274</v>
      </c>
      <c r="P1062" s="33" t="s">
        <v>3278</v>
      </c>
      <c r="Q1062" s="33">
        <v>177</v>
      </c>
      <c r="R1062" s="33" t="s">
        <v>3278</v>
      </c>
    </row>
    <row r="1063" spans="1:18" x14ac:dyDescent="0.2">
      <c r="A1063" s="33" t="s">
        <v>4358</v>
      </c>
      <c r="B1063" s="33" t="s">
        <v>4359</v>
      </c>
      <c r="C1063" s="33" t="str">
        <f>LEFT(B1063,FIND(",",B1063,1)-1)</f>
        <v>Douglas County</v>
      </c>
      <c r="D1063" s="33" t="str">
        <f>RIGHT(B1063,LEN(B1063)-(FIND(",",B1063,1)+1))</f>
        <v>Kansas</v>
      </c>
      <c r="E1063" s="33">
        <v>81291</v>
      </c>
      <c r="F1063" s="33" t="s">
        <v>3279</v>
      </c>
      <c r="G1063" s="33">
        <v>1</v>
      </c>
      <c r="H1063" s="33" t="s">
        <v>3272</v>
      </c>
      <c r="I1063" s="33">
        <v>1</v>
      </c>
      <c r="J1063" s="33" t="s">
        <v>3272</v>
      </c>
      <c r="K1063" s="33">
        <v>2019</v>
      </c>
      <c r="L1063" s="33">
        <v>8</v>
      </c>
      <c r="M1063" s="33">
        <v>1076</v>
      </c>
      <c r="N1063" s="33" t="s">
        <v>3273</v>
      </c>
      <c r="O1063" s="33">
        <v>192</v>
      </c>
      <c r="P1063" s="33" t="s">
        <v>3278</v>
      </c>
      <c r="Q1063" s="33">
        <v>64</v>
      </c>
      <c r="R1063" s="33" t="s">
        <v>3273</v>
      </c>
    </row>
    <row r="1064" spans="1:18" x14ac:dyDescent="0.2">
      <c r="A1064" s="33" t="s">
        <v>4360</v>
      </c>
      <c r="B1064" s="33" t="s">
        <v>4361</v>
      </c>
      <c r="C1064" s="33" t="str">
        <f>LEFT(B1064,FIND(",",B1064,1)-1)</f>
        <v>Elk County</v>
      </c>
      <c r="D1064" s="33" t="str">
        <f>RIGHT(B1064,LEN(B1064)-(FIND(",",B1064,1)+1))</f>
        <v>Kansas</v>
      </c>
      <c r="E1064" s="33">
        <v>54194</v>
      </c>
      <c r="F1064" s="33" t="s">
        <v>3271</v>
      </c>
      <c r="G1064" s="33">
        <v>1</v>
      </c>
      <c r="H1064" s="33" t="s">
        <v>3272</v>
      </c>
      <c r="I1064" s="33">
        <v>1</v>
      </c>
      <c r="J1064" s="33" t="s">
        <v>3272</v>
      </c>
      <c r="K1064" s="33">
        <v>2019</v>
      </c>
      <c r="L1064" s="33">
        <v>3</v>
      </c>
      <c r="M1064" s="33">
        <v>160</v>
      </c>
      <c r="N1064" s="33" t="s">
        <v>3278</v>
      </c>
      <c r="O1064" s="33">
        <v>37</v>
      </c>
      <c r="P1064" s="33" t="s">
        <v>3273</v>
      </c>
      <c r="Q1064" s="33">
        <v>6</v>
      </c>
      <c r="R1064" s="33" t="s">
        <v>3277</v>
      </c>
    </row>
    <row r="1065" spans="1:18" x14ac:dyDescent="0.2">
      <c r="A1065" s="33" t="s">
        <v>4362</v>
      </c>
      <c r="B1065" s="33" t="s">
        <v>4363</v>
      </c>
      <c r="C1065" s="33" t="str">
        <f>LEFT(B1065,FIND(",",B1065,1)-1)</f>
        <v>Ellis County</v>
      </c>
      <c r="D1065" s="33" t="str">
        <f>RIGHT(B1065,LEN(B1065)-(FIND(",",B1065,1)+1))</f>
        <v>Kansas</v>
      </c>
      <c r="E1065" s="33">
        <v>54194</v>
      </c>
      <c r="F1065" s="33" t="s">
        <v>3271</v>
      </c>
      <c r="G1065" s="33">
        <v>1</v>
      </c>
      <c r="H1065" s="33" t="s">
        <v>3272</v>
      </c>
      <c r="I1065" s="33">
        <v>1</v>
      </c>
      <c r="J1065" s="33" t="s">
        <v>3272</v>
      </c>
      <c r="K1065" s="33">
        <v>2019</v>
      </c>
      <c r="L1065" s="33">
        <v>5</v>
      </c>
      <c r="M1065" s="33">
        <v>1367</v>
      </c>
      <c r="N1065" s="33" t="s">
        <v>3278</v>
      </c>
      <c r="O1065" s="33">
        <v>280</v>
      </c>
      <c r="P1065" s="33" t="s">
        <v>3278</v>
      </c>
      <c r="Q1065" s="33">
        <v>50</v>
      </c>
      <c r="R1065" s="33" t="s">
        <v>3278</v>
      </c>
    </row>
    <row r="1066" spans="1:18" x14ac:dyDescent="0.2">
      <c r="A1066" s="33" t="s">
        <v>4364</v>
      </c>
      <c r="B1066" s="33" t="s">
        <v>4365</v>
      </c>
      <c r="C1066" s="33" t="str">
        <f>LEFT(B1066,FIND(",",B1066,1)-1)</f>
        <v>Finney County</v>
      </c>
      <c r="D1066" s="33" t="str">
        <f>RIGHT(B1066,LEN(B1066)-(FIND(",",B1066,1)+1))</f>
        <v>Kansas</v>
      </c>
      <c r="E1066" s="33">
        <v>54194</v>
      </c>
      <c r="F1066" s="33" t="s">
        <v>3271</v>
      </c>
      <c r="G1066" s="33">
        <v>1</v>
      </c>
      <c r="H1066" s="33" t="s">
        <v>3272</v>
      </c>
      <c r="I1066" s="33">
        <v>1</v>
      </c>
      <c r="J1066" s="33" t="s">
        <v>3272</v>
      </c>
      <c r="K1066" s="33">
        <v>2019</v>
      </c>
      <c r="L1066" s="33">
        <v>3</v>
      </c>
      <c r="M1066" s="33">
        <v>820</v>
      </c>
      <c r="N1066" s="33" t="s">
        <v>3278</v>
      </c>
      <c r="O1066" s="33">
        <v>185</v>
      </c>
      <c r="P1066" s="33" t="s">
        <v>3278</v>
      </c>
      <c r="Q1066" s="33">
        <v>25</v>
      </c>
      <c r="R1066" s="33" t="s">
        <v>3278</v>
      </c>
    </row>
    <row r="1067" spans="1:18" x14ac:dyDescent="0.2">
      <c r="A1067" s="33" t="s">
        <v>4366</v>
      </c>
      <c r="B1067" s="33" t="s">
        <v>4367</v>
      </c>
      <c r="C1067" s="33" t="str">
        <f>LEFT(B1067,FIND(",",B1067,1)-1)</f>
        <v>Franklin County</v>
      </c>
      <c r="D1067" s="33" t="str">
        <f>RIGHT(B1067,LEN(B1067)-(FIND(",",B1067,1)+1))</f>
        <v>Kansas</v>
      </c>
      <c r="E1067" s="33">
        <v>54194</v>
      </c>
      <c r="F1067" s="33" t="s">
        <v>3271</v>
      </c>
      <c r="G1067" s="33">
        <v>1</v>
      </c>
      <c r="H1067" s="33" t="s">
        <v>3272</v>
      </c>
      <c r="I1067" s="33">
        <v>1</v>
      </c>
      <c r="J1067" s="33" t="s">
        <v>3272</v>
      </c>
      <c r="K1067" s="33">
        <v>2019</v>
      </c>
      <c r="L1067" s="33">
        <v>3</v>
      </c>
      <c r="M1067" s="33">
        <v>1331</v>
      </c>
      <c r="N1067" s="33" t="s">
        <v>3277</v>
      </c>
      <c r="O1067" s="33">
        <v>289</v>
      </c>
      <c r="P1067" s="33" t="s">
        <v>3277</v>
      </c>
      <c r="Q1067" s="33">
        <v>42</v>
      </c>
      <c r="R1067" s="33" t="s">
        <v>3277</v>
      </c>
    </row>
    <row r="1068" spans="1:18" x14ac:dyDescent="0.2">
      <c r="A1068" s="33" t="s">
        <v>4368</v>
      </c>
      <c r="B1068" s="33" t="s">
        <v>4369</v>
      </c>
      <c r="C1068" s="33" t="str">
        <f>LEFT(B1068,FIND(",",B1068,1)-1)</f>
        <v>Geary County</v>
      </c>
      <c r="D1068" s="33" t="str">
        <f>RIGHT(B1068,LEN(B1068)-(FIND(",",B1068,1)+1))</f>
        <v>Kansas</v>
      </c>
      <c r="E1068" s="33">
        <v>54194</v>
      </c>
      <c r="F1068" s="33" t="s">
        <v>3271</v>
      </c>
      <c r="G1068" s="33">
        <v>1</v>
      </c>
      <c r="H1068" s="33" t="s">
        <v>3272</v>
      </c>
      <c r="I1068" s="33">
        <v>1</v>
      </c>
      <c r="J1068" s="33" t="s">
        <v>3272</v>
      </c>
      <c r="K1068" s="33">
        <v>2019</v>
      </c>
      <c r="L1068" s="33">
        <v>5</v>
      </c>
      <c r="M1068" s="33">
        <v>1240</v>
      </c>
      <c r="N1068" s="33" t="s">
        <v>3278</v>
      </c>
      <c r="O1068" s="33">
        <v>296</v>
      </c>
      <c r="P1068" s="33" t="s">
        <v>3278</v>
      </c>
      <c r="Q1068" s="33">
        <v>47</v>
      </c>
      <c r="R1068" s="33" t="s">
        <v>3278</v>
      </c>
    </row>
    <row r="1069" spans="1:18" x14ac:dyDescent="0.2">
      <c r="A1069" s="33" t="s">
        <v>4370</v>
      </c>
      <c r="B1069" s="33" t="s">
        <v>4371</v>
      </c>
      <c r="C1069" s="33" t="str">
        <f>LEFT(B1069,FIND(",",B1069,1)-1)</f>
        <v>Harvey County</v>
      </c>
      <c r="D1069" s="33" t="str">
        <f>RIGHT(B1069,LEN(B1069)-(FIND(",",B1069,1)+1))</f>
        <v>Kansas</v>
      </c>
      <c r="E1069" s="33">
        <v>54194</v>
      </c>
      <c r="F1069" s="33" t="s">
        <v>3271</v>
      </c>
      <c r="G1069" s="33">
        <v>1</v>
      </c>
      <c r="H1069" s="33" t="s">
        <v>3272</v>
      </c>
      <c r="I1069" s="33">
        <v>1</v>
      </c>
      <c r="J1069" s="33" t="s">
        <v>3272</v>
      </c>
      <c r="K1069" s="33">
        <v>2019</v>
      </c>
      <c r="L1069" s="33">
        <v>6</v>
      </c>
      <c r="M1069" s="33">
        <v>1224</v>
      </c>
      <c r="N1069" s="33" t="s">
        <v>3278</v>
      </c>
      <c r="O1069" s="33">
        <v>274</v>
      </c>
      <c r="P1069" s="33" t="s">
        <v>3278</v>
      </c>
      <c r="Q1069" s="33">
        <v>53</v>
      </c>
      <c r="R1069" s="33" t="s">
        <v>3278</v>
      </c>
    </row>
    <row r="1070" spans="1:18" x14ac:dyDescent="0.2">
      <c r="A1070" s="33" t="s">
        <v>4372</v>
      </c>
      <c r="B1070" s="33" t="s">
        <v>4373</v>
      </c>
      <c r="C1070" s="33" t="str">
        <f>LEFT(B1070,FIND(",",B1070,1)-1)</f>
        <v>Jefferson County</v>
      </c>
      <c r="D1070" s="33" t="str">
        <f>RIGHT(B1070,LEN(B1070)-(FIND(",",B1070,1)+1))</f>
        <v>Kansas</v>
      </c>
      <c r="E1070" s="33">
        <v>54194</v>
      </c>
      <c r="F1070" s="33" t="s">
        <v>3271</v>
      </c>
      <c r="G1070" s="33">
        <v>1</v>
      </c>
      <c r="H1070" s="33" t="s">
        <v>3272</v>
      </c>
      <c r="I1070" s="33">
        <v>1</v>
      </c>
      <c r="J1070" s="33" t="s">
        <v>3272</v>
      </c>
      <c r="K1070" s="33">
        <v>2019</v>
      </c>
      <c r="L1070" s="33">
        <v>3</v>
      </c>
      <c r="M1070" s="33">
        <v>550</v>
      </c>
      <c r="N1070" s="33" t="s">
        <v>3278</v>
      </c>
      <c r="O1070" s="33">
        <v>128</v>
      </c>
      <c r="P1070" s="33" t="s">
        <v>3278</v>
      </c>
      <c r="Q1070" s="33">
        <v>22</v>
      </c>
      <c r="R1070" s="33" t="s">
        <v>3278</v>
      </c>
    </row>
    <row r="1071" spans="1:18" x14ac:dyDescent="0.2">
      <c r="A1071" s="33" t="s">
        <v>4374</v>
      </c>
      <c r="B1071" s="33" t="s">
        <v>4375</v>
      </c>
      <c r="C1071" s="33" t="str">
        <f>LEFT(B1071,FIND(",",B1071,1)-1)</f>
        <v>Johnson County</v>
      </c>
      <c r="D1071" s="33" t="str">
        <f>RIGHT(B1071,LEN(B1071)-(FIND(",",B1071,1)+1))</f>
        <v>Kansas</v>
      </c>
      <c r="E1071" s="33">
        <v>45391</v>
      </c>
      <c r="F1071" s="33" t="s">
        <v>3276</v>
      </c>
      <c r="G1071" s="33">
        <v>1</v>
      </c>
      <c r="H1071" s="33" t="s">
        <v>3272</v>
      </c>
      <c r="I1071" s="33">
        <v>1</v>
      </c>
      <c r="J1071" s="33" t="s">
        <v>3272</v>
      </c>
      <c r="K1071" s="33">
        <v>2019</v>
      </c>
      <c r="L1071" s="33">
        <v>32</v>
      </c>
      <c r="M1071" s="33">
        <v>9272</v>
      </c>
      <c r="N1071" s="33" t="s">
        <v>3278</v>
      </c>
      <c r="O1071" s="33">
        <v>2234</v>
      </c>
      <c r="P1071" s="33" t="s">
        <v>3278</v>
      </c>
      <c r="Q1071" s="33">
        <v>446</v>
      </c>
      <c r="R1071" s="33" t="s">
        <v>3278</v>
      </c>
    </row>
    <row r="1072" spans="1:18" x14ac:dyDescent="0.2">
      <c r="A1072" s="33" t="s">
        <v>4374</v>
      </c>
      <c r="B1072" s="33" t="s">
        <v>4375</v>
      </c>
      <c r="C1072" s="33" t="str">
        <f>LEFT(B1072,FIND(",",B1072,1)-1)</f>
        <v>Johnson County</v>
      </c>
      <c r="D1072" s="33" t="str">
        <f>RIGHT(B1072,LEN(B1072)-(FIND(",",B1072,1)+1))</f>
        <v>Kansas</v>
      </c>
      <c r="E1072" s="33">
        <v>54194</v>
      </c>
      <c r="F1072" s="33" t="s">
        <v>3271</v>
      </c>
      <c r="G1072" s="33">
        <v>1</v>
      </c>
      <c r="H1072" s="33" t="s">
        <v>3272</v>
      </c>
      <c r="I1072" s="33">
        <v>1</v>
      </c>
      <c r="J1072" s="33" t="s">
        <v>3272</v>
      </c>
      <c r="K1072" s="33">
        <v>2019</v>
      </c>
      <c r="L1072" s="33">
        <v>93</v>
      </c>
      <c r="M1072" s="33">
        <v>51626</v>
      </c>
      <c r="N1072" s="33" t="s">
        <v>3273</v>
      </c>
      <c r="O1072" s="33">
        <v>13263</v>
      </c>
      <c r="P1072" s="33" t="s">
        <v>3273</v>
      </c>
      <c r="Q1072" s="33">
        <v>1505</v>
      </c>
      <c r="R1072" s="33" t="s">
        <v>3273</v>
      </c>
    </row>
    <row r="1073" spans="1:18" x14ac:dyDescent="0.2">
      <c r="A1073" s="33" t="s">
        <v>4374</v>
      </c>
      <c r="B1073" s="33" t="s">
        <v>4375</v>
      </c>
      <c r="C1073" s="33" t="str">
        <f>LEFT(B1073,FIND(",",B1073,1)-1)</f>
        <v>Johnson County</v>
      </c>
      <c r="D1073" s="33" t="str">
        <f>RIGHT(B1073,LEN(B1073)-(FIND(",",B1073,1)+1))</f>
        <v>Kansas</v>
      </c>
      <c r="E1073" s="33">
        <v>81291</v>
      </c>
      <c r="F1073" s="33" t="s">
        <v>3279</v>
      </c>
      <c r="G1073" s="33">
        <v>1</v>
      </c>
      <c r="H1073" s="33" t="s">
        <v>3272</v>
      </c>
      <c r="I1073" s="33">
        <v>1</v>
      </c>
      <c r="J1073" s="33" t="s">
        <v>3272</v>
      </c>
      <c r="K1073" s="33">
        <v>2019</v>
      </c>
      <c r="L1073" s="33">
        <v>53</v>
      </c>
      <c r="M1073" s="33">
        <v>10667</v>
      </c>
      <c r="N1073" s="33" t="s">
        <v>3278</v>
      </c>
      <c r="O1073" s="33">
        <v>2305</v>
      </c>
      <c r="P1073" s="33" t="s">
        <v>3278</v>
      </c>
      <c r="Q1073" s="33">
        <v>571</v>
      </c>
      <c r="R1073" s="33" t="s">
        <v>3278</v>
      </c>
    </row>
    <row r="1074" spans="1:18" x14ac:dyDescent="0.2">
      <c r="A1074" s="33" t="s">
        <v>4376</v>
      </c>
      <c r="B1074" s="33" t="s">
        <v>4377</v>
      </c>
      <c r="C1074" s="33" t="str">
        <f>LEFT(B1074,FIND(",",B1074,1)-1)</f>
        <v>Labette County</v>
      </c>
      <c r="D1074" s="33" t="str">
        <f>RIGHT(B1074,LEN(B1074)-(FIND(",",B1074,1)+1))</f>
        <v>Kansas</v>
      </c>
      <c r="E1074" s="33">
        <v>54194</v>
      </c>
      <c r="F1074" s="33" t="s">
        <v>3271</v>
      </c>
      <c r="G1074" s="33">
        <v>1</v>
      </c>
      <c r="H1074" s="33" t="s">
        <v>3272</v>
      </c>
      <c r="I1074" s="33">
        <v>1</v>
      </c>
      <c r="J1074" s="33" t="s">
        <v>3272</v>
      </c>
      <c r="K1074" s="33">
        <v>2019</v>
      </c>
      <c r="L1074" s="33">
        <v>4</v>
      </c>
      <c r="M1074" s="33">
        <v>770</v>
      </c>
      <c r="N1074" s="33" t="s">
        <v>3278</v>
      </c>
      <c r="O1074" s="33">
        <v>193</v>
      </c>
      <c r="P1074" s="33" t="s">
        <v>3278</v>
      </c>
      <c r="Q1074" s="33">
        <v>26</v>
      </c>
      <c r="R1074" s="33" t="s">
        <v>3273</v>
      </c>
    </row>
    <row r="1075" spans="1:18" x14ac:dyDescent="0.2">
      <c r="A1075" s="33" t="s">
        <v>4378</v>
      </c>
      <c r="B1075" s="33" t="s">
        <v>4379</v>
      </c>
      <c r="C1075" s="33" t="str">
        <f>LEFT(B1075,FIND(",",B1075,1)-1)</f>
        <v>Leavenworth County</v>
      </c>
      <c r="D1075" s="33" t="str">
        <f>RIGHT(B1075,LEN(B1075)-(FIND(",",B1075,1)+1))</f>
        <v>Kansas</v>
      </c>
      <c r="E1075" s="33">
        <v>54194</v>
      </c>
      <c r="F1075" s="33" t="s">
        <v>3271</v>
      </c>
      <c r="G1075" s="33">
        <v>1</v>
      </c>
      <c r="H1075" s="33" t="s">
        <v>3272</v>
      </c>
      <c r="I1075" s="33">
        <v>1</v>
      </c>
      <c r="J1075" s="33" t="s">
        <v>3272</v>
      </c>
      <c r="K1075" s="33">
        <v>2019</v>
      </c>
      <c r="L1075" s="33">
        <v>13</v>
      </c>
      <c r="M1075" s="33">
        <v>3095</v>
      </c>
      <c r="N1075" s="33" t="s">
        <v>3278</v>
      </c>
      <c r="O1075" s="33">
        <v>686</v>
      </c>
      <c r="P1075" s="33" t="s">
        <v>3278</v>
      </c>
      <c r="Q1075" s="33">
        <v>80</v>
      </c>
      <c r="R1075" s="33" t="s">
        <v>3278</v>
      </c>
    </row>
    <row r="1076" spans="1:18" x14ac:dyDescent="0.2">
      <c r="A1076" s="33" t="s">
        <v>4378</v>
      </c>
      <c r="B1076" s="33" t="s">
        <v>4379</v>
      </c>
      <c r="C1076" s="33" t="str">
        <f>LEFT(B1076,FIND(",",B1076,1)-1)</f>
        <v>Leavenworth County</v>
      </c>
      <c r="D1076" s="33" t="str">
        <f>RIGHT(B1076,LEN(B1076)-(FIND(",",B1076,1)+1))</f>
        <v>Kansas</v>
      </c>
      <c r="E1076" s="33">
        <v>81291</v>
      </c>
      <c r="F1076" s="33" t="s">
        <v>3279</v>
      </c>
      <c r="G1076" s="33">
        <v>1</v>
      </c>
      <c r="H1076" s="33" t="s">
        <v>3272</v>
      </c>
      <c r="I1076" s="33">
        <v>1</v>
      </c>
      <c r="J1076" s="33" t="s">
        <v>3272</v>
      </c>
      <c r="K1076" s="33">
        <v>2019</v>
      </c>
      <c r="L1076" s="33">
        <v>9</v>
      </c>
      <c r="M1076" s="33">
        <v>615</v>
      </c>
      <c r="N1076" s="33" t="s">
        <v>3278</v>
      </c>
      <c r="O1076" s="33">
        <v>152</v>
      </c>
      <c r="P1076" s="33" t="s">
        <v>3278</v>
      </c>
      <c r="Q1076" s="33">
        <v>43</v>
      </c>
      <c r="R1076" s="33" t="s">
        <v>3273</v>
      </c>
    </row>
    <row r="1077" spans="1:18" x14ac:dyDescent="0.2">
      <c r="A1077" s="33" t="s">
        <v>4380</v>
      </c>
      <c r="B1077" s="33" t="s">
        <v>4381</v>
      </c>
      <c r="C1077" s="33" t="str">
        <f>LEFT(B1077,FIND(",",B1077,1)-1)</f>
        <v>Logan County</v>
      </c>
      <c r="D1077" s="33" t="str">
        <f>RIGHT(B1077,LEN(B1077)-(FIND(",",B1077,1)+1))</f>
        <v>Kansas</v>
      </c>
      <c r="E1077" s="33">
        <v>54194</v>
      </c>
      <c r="F1077" s="33" t="s">
        <v>3271</v>
      </c>
      <c r="G1077" s="33">
        <v>1</v>
      </c>
      <c r="H1077" s="33" t="s">
        <v>3272</v>
      </c>
      <c r="I1077" s="33">
        <v>1</v>
      </c>
      <c r="J1077" s="33" t="s">
        <v>3272</v>
      </c>
      <c r="K1077" s="33">
        <v>2019</v>
      </c>
      <c r="L1077" s="33">
        <v>4</v>
      </c>
      <c r="M1077" s="33">
        <v>418</v>
      </c>
      <c r="N1077" s="33" t="s">
        <v>3273</v>
      </c>
      <c r="O1077" s="33">
        <v>83</v>
      </c>
      <c r="P1077" s="33" t="s">
        <v>3273</v>
      </c>
      <c r="Q1077" s="33">
        <v>17</v>
      </c>
      <c r="R1077" s="33" t="s">
        <v>3278</v>
      </c>
    </row>
    <row r="1078" spans="1:18" x14ac:dyDescent="0.2">
      <c r="A1078" s="33" t="s">
        <v>4382</v>
      </c>
      <c r="B1078" s="33" t="s">
        <v>4383</v>
      </c>
      <c r="C1078" s="33" t="str">
        <f>LEFT(B1078,FIND(",",B1078,1)-1)</f>
        <v>Lyon County</v>
      </c>
      <c r="D1078" s="33" t="str">
        <f>RIGHT(B1078,LEN(B1078)-(FIND(",",B1078,1)+1))</f>
        <v>Kansas</v>
      </c>
      <c r="E1078" s="33">
        <v>54194</v>
      </c>
      <c r="F1078" s="33" t="s">
        <v>3271</v>
      </c>
      <c r="G1078" s="33">
        <v>1</v>
      </c>
      <c r="H1078" s="33" t="s">
        <v>3272</v>
      </c>
      <c r="I1078" s="33">
        <v>1</v>
      </c>
      <c r="J1078" s="33" t="s">
        <v>3272</v>
      </c>
      <c r="K1078" s="33">
        <v>2019</v>
      </c>
      <c r="L1078" s="33">
        <v>5</v>
      </c>
      <c r="M1078" s="33">
        <v>1956</v>
      </c>
      <c r="N1078" s="33" t="s">
        <v>3278</v>
      </c>
      <c r="O1078" s="33">
        <v>368</v>
      </c>
      <c r="P1078" s="33" t="s">
        <v>3278</v>
      </c>
      <c r="Q1078" s="33">
        <v>39</v>
      </c>
      <c r="R1078" s="33" t="s">
        <v>3273</v>
      </c>
    </row>
    <row r="1079" spans="1:18" x14ac:dyDescent="0.2">
      <c r="A1079" s="33" t="s">
        <v>4384</v>
      </c>
      <c r="B1079" s="33" t="s">
        <v>4385</v>
      </c>
      <c r="C1079" s="33" t="str">
        <f>LEFT(B1079,FIND(",",B1079,1)-1)</f>
        <v>McPherson County</v>
      </c>
      <c r="D1079" s="33" t="str">
        <f>RIGHT(B1079,LEN(B1079)-(FIND(",",B1079,1)+1))</f>
        <v>Kansas</v>
      </c>
      <c r="E1079" s="33">
        <v>54194</v>
      </c>
      <c r="F1079" s="33" t="s">
        <v>3271</v>
      </c>
      <c r="G1079" s="33">
        <v>1</v>
      </c>
      <c r="H1079" s="33" t="s">
        <v>3272</v>
      </c>
      <c r="I1079" s="33">
        <v>1</v>
      </c>
      <c r="J1079" s="33" t="s">
        <v>3272</v>
      </c>
      <c r="K1079" s="33">
        <v>2019</v>
      </c>
      <c r="L1079" s="33">
        <v>4</v>
      </c>
      <c r="M1079" s="33">
        <v>1086</v>
      </c>
      <c r="N1079" s="33" t="s">
        <v>3273</v>
      </c>
      <c r="O1079" s="33">
        <v>241</v>
      </c>
      <c r="P1079" s="33" t="s">
        <v>3278</v>
      </c>
      <c r="Q1079" s="33">
        <v>41</v>
      </c>
      <c r="R1079" s="33" t="s">
        <v>3278</v>
      </c>
    </row>
    <row r="1080" spans="1:18" x14ac:dyDescent="0.2">
      <c r="A1080" s="33" t="s">
        <v>4386</v>
      </c>
      <c r="B1080" s="33" t="s">
        <v>4387</v>
      </c>
      <c r="C1080" s="33" t="str">
        <f>LEFT(B1080,FIND(",",B1080,1)-1)</f>
        <v>Marion County</v>
      </c>
      <c r="D1080" s="33" t="str">
        <f>RIGHT(B1080,LEN(B1080)-(FIND(",",B1080,1)+1))</f>
        <v>Kansas</v>
      </c>
      <c r="E1080" s="33">
        <v>54194</v>
      </c>
      <c r="F1080" s="33" t="s">
        <v>3271</v>
      </c>
      <c r="G1080" s="33">
        <v>1</v>
      </c>
      <c r="H1080" s="33" t="s">
        <v>3272</v>
      </c>
      <c r="I1080" s="33">
        <v>1</v>
      </c>
      <c r="J1080" s="33" t="s">
        <v>3272</v>
      </c>
      <c r="K1080" s="33">
        <v>2019</v>
      </c>
      <c r="L1080" s="33">
        <v>3</v>
      </c>
      <c r="M1080" s="33">
        <v>947</v>
      </c>
      <c r="N1080" s="33" t="s">
        <v>3273</v>
      </c>
      <c r="O1080" s="33">
        <v>214</v>
      </c>
      <c r="P1080" s="33" t="s">
        <v>3273</v>
      </c>
      <c r="Q1080" s="33">
        <v>33</v>
      </c>
      <c r="R1080" s="33" t="s">
        <v>3277</v>
      </c>
    </row>
    <row r="1081" spans="1:18" x14ac:dyDescent="0.2">
      <c r="A1081" s="33" t="s">
        <v>4388</v>
      </c>
      <c r="B1081" s="33" t="s">
        <v>4389</v>
      </c>
      <c r="C1081" s="33" t="str">
        <f>LEFT(B1081,FIND(",",B1081,1)-1)</f>
        <v>Marshall County</v>
      </c>
      <c r="D1081" s="33" t="str">
        <f>RIGHT(B1081,LEN(B1081)-(FIND(",",B1081,1)+1))</f>
        <v>Kansas</v>
      </c>
      <c r="E1081" s="33">
        <v>54194</v>
      </c>
      <c r="F1081" s="33" t="s">
        <v>3271</v>
      </c>
      <c r="G1081" s="33">
        <v>1</v>
      </c>
      <c r="H1081" s="33" t="s">
        <v>3272</v>
      </c>
      <c r="I1081" s="33">
        <v>1</v>
      </c>
      <c r="J1081" s="33" t="s">
        <v>3272</v>
      </c>
      <c r="K1081" s="33">
        <v>2019</v>
      </c>
      <c r="L1081" s="33">
        <v>4</v>
      </c>
      <c r="M1081" s="33">
        <v>796</v>
      </c>
      <c r="N1081" s="33" t="s">
        <v>3277</v>
      </c>
      <c r="O1081" s="33">
        <v>182</v>
      </c>
      <c r="P1081" s="33" t="s">
        <v>3277</v>
      </c>
      <c r="Q1081" s="33">
        <v>36</v>
      </c>
      <c r="R1081" s="33" t="s">
        <v>3277</v>
      </c>
    </row>
    <row r="1082" spans="1:18" x14ac:dyDescent="0.2">
      <c r="A1082" s="33" t="s">
        <v>4390</v>
      </c>
      <c r="B1082" s="33" t="s">
        <v>4391</v>
      </c>
      <c r="C1082" s="33" t="str">
        <f>LEFT(B1082,FIND(",",B1082,1)-1)</f>
        <v>Miami County</v>
      </c>
      <c r="D1082" s="33" t="str">
        <f>RIGHT(B1082,LEN(B1082)-(FIND(",",B1082,1)+1))</f>
        <v>Kansas</v>
      </c>
      <c r="E1082" s="33">
        <v>54194</v>
      </c>
      <c r="F1082" s="33" t="s">
        <v>3271</v>
      </c>
      <c r="G1082" s="33">
        <v>1</v>
      </c>
      <c r="H1082" s="33" t="s">
        <v>3272</v>
      </c>
      <c r="I1082" s="33">
        <v>1</v>
      </c>
      <c r="J1082" s="33" t="s">
        <v>3272</v>
      </c>
      <c r="K1082" s="33">
        <v>2019</v>
      </c>
      <c r="L1082" s="33">
        <v>5</v>
      </c>
      <c r="M1082" s="33">
        <v>1147</v>
      </c>
      <c r="N1082" s="33" t="s">
        <v>3273</v>
      </c>
      <c r="O1082" s="33">
        <v>269</v>
      </c>
      <c r="P1082" s="33" t="s">
        <v>3273</v>
      </c>
      <c r="Q1082" s="33">
        <v>51</v>
      </c>
      <c r="R1082" s="33" t="s">
        <v>3273</v>
      </c>
    </row>
    <row r="1083" spans="1:18" x14ac:dyDescent="0.2">
      <c r="A1083" s="33" t="s">
        <v>4392</v>
      </c>
      <c r="B1083" s="33" t="s">
        <v>4393</v>
      </c>
      <c r="C1083" s="33" t="str">
        <f>LEFT(B1083,FIND(",",B1083,1)-1)</f>
        <v>Montgomery County</v>
      </c>
      <c r="D1083" s="33" t="str">
        <f>RIGHT(B1083,LEN(B1083)-(FIND(",",B1083,1)+1))</f>
        <v>Kansas</v>
      </c>
      <c r="E1083" s="33">
        <v>54194</v>
      </c>
      <c r="F1083" s="33" t="s">
        <v>3271</v>
      </c>
      <c r="G1083" s="33">
        <v>1</v>
      </c>
      <c r="H1083" s="33" t="s">
        <v>3272</v>
      </c>
      <c r="I1083" s="33">
        <v>1</v>
      </c>
      <c r="J1083" s="33" t="s">
        <v>3272</v>
      </c>
      <c r="K1083" s="33">
        <v>2019</v>
      </c>
      <c r="L1083" s="33">
        <v>5</v>
      </c>
      <c r="M1083" s="33">
        <v>747</v>
      </c>
      <c r="N1083" s="33" t="s">
        <v>3273</v>
      </c>
      <c r="O1083" s="33">
        <v>192</v>
      </c>
      <c r="P1083" s="33" t="s">
        <v>3273</v>
      </c>
      <c r="Q1083" s="33">
        <v>26</v>
      </c>
      <c r="R1083" s="33" t="s">
        <v>3277</v>
      </c>
    </row>
    <row r="1084" spans="1:18" x14ac:dyDescent="0.2">
      <c r="A1084" s="33" t="s">
        <v>4394</v>
      </c>
      <c r="B1084" s="33" t="s">
        <v>4395</v>
      </c>
      <c r="C1084" s="33" t="str">
        <f>LEFT(B1084,FIND(",",B1084,1)-1)</f>
        <v>Nemaha County</v>
      </c>
      <c r="D1084" s="33" t="str">
        <f>RIGHT(B1084,LEN(B1084)-(FIND(",",B1084,1)+1))</f>
        <v>Kansas</v>
      </c>
      <c r="E1084" s="33">
        <v>54194</v>
      </c>
      <c r="F1084" s="33" t="s">
        <v>3271</v>
      </c>
      <c r="G1084" s="33">
        <v>1</v>
      </c>
      <c r="H1084" s="33" t="s">
        <v>3272</v>
      </c>
      <c r="I1084" s="33">
        <v>1</v>
      </c>
      <c r="J1084" s="33" t="s">
        <v>3272</v>
      </c>
      <c r="K1084" s="33">
        <v>2019</v>
      </c>
      <c r="L1084" s="33">
        <v>6</v>
      </c>
      <c r="M1084" s="33">
        <v>899</v>
      </c>
      <c r="N1084" s="33" t="s">
        <v>3278</v>
      </c>
      <c r="O1084" s="33">
        <v>213</v>
      </c>
      <c r="P1084" s="33" t="s">
        <v>3278</v>
      </c>
      <c r="Q1084" s="33">
        <v>31</v>
      </c>
      <c r="R1084" s="33" t="s">
        <v>3273</v>
      </c>
    </row>
    <row r="1085" spans="1:18" x14ac:dyDescent="0.2">
      <c r="A1085" s="33" t="s">
        <v>4396</v>
      </c>
      <c r="B1085" s="33" t="s">
        <v>4397</v>
      </c>
      <c r="C1085" s="33" t="str">
        <f>LEFT(B1085,FIND(",",B1085,1)-1)</f>
        <v>Neosho County</v>
      </c>
      <c r="D1085" s="33" t="str">
        <f>RIGHT(B1085,LEN(B1085)-(FIND(",",B1085,1)+1))</f>
        <v>Kansas</v>
      </c>
      <c r="E1085" s="33">
        <v>54194</v>
      </c>
      <c r="F1085" s="33" t="s">
        <v>3271</v>
      </c>
      <c r="G1085" s="33">
        <v>1</v>
      </c>
      <c r="H1085" s="33" t="s">
        <v>3272</v>
      </c>
      <c r="I1085" s="33">
        <v>1</v>
      </c>
      <c r="J1085" s="33" t="s">
        <v>3272</v>
      </c>
      <c r="K1085" s="33">
        <v>2019</v>
      </c>
      <c r="L1085" s="33">
        <v>3</v>
      </c>
      <c r="M1085" s="33">
        <v>346</v>
      </c>
      <c r="N1085" s="33" t="s">
        <v>3277</v>
      </c>
      <c r="O1085" s="33">
        <v>75</v>
      </c>
      <c r="P1085" s="33" t="s">
        <v>3277</v>
      </c>
      <c r="Q1085" s="33">
        <v>10</v>
      </c>
      <c r="R1085" s="33" t="s">
        <v>3277</v>
      </c>
    </row>
    <row r="1086" spans="1:18" x14ac:dyDescent="0.2">
      <c r="A1086" s="33" t="s">
        <v>4398</v>
      </c>
      <c r="B1086" s="33" t="s">
        <v>4399</v>
      </c>
      <c r="C1086" s="33" t="str">
        <f>LEFT(B1086,FIND(",",B1086,1)-1)</f>
        <v>Ness County</v>
      </c>
      <c r="D1086" s="33" t="str">
        <f>RIGHT(B1086,LEN(B1086)-(FIND(",",B1086,1)+1))</f>
        <v>Kansas</v>
      </c>
      <c r="E1086" s="33">
        <v>54194</v>
      </c>
      <c r="F1086" s="33" t="s">
        <v>3271</v>
      </c>
      <c r="G1086" s="33">
        <v>1</v>
      </c>
      <c r="H1086" s="33" t="s">
        <v>3272</v>
      </c>
      <c r="I1086" s="33">
        <v>1</v>
      </c>
      <c r="J1086" s="33" t="s">
        <v>3272</v>
      </c>
      <c r="K1086" s="33">
        <v>2019</v>
      </c>
      <c r="L1086" s="33">
        <v>3</v>
      </c>
      <c r="M1086" s="33">
        <v>413</v>
      </c>
      <c r="N1086" s="33" t="s">
        <v>3273</v>
      </c>
      <c r="O1086" s="33">
        <v>101</v>
      </c>
      <c r="P1086" s="33" t="s">
        <v>3273</v>
      </c>
      <c r="Q1086" s="33">
        <v>18</v>
      </c>
      <c r="R1086" s="33" t="s">
        <v>3277</v>
      </c>
    </row>
    <row r="1087" spans="1:18" x14ac:dyDescent="0.2">
      <c r="A1087" s="33" t="s">
        <v>4400</v>
      </c>
      <c r="B1087" s="33" t="s">
        <v>4401</v>
      </c>
      <c r="C1087" s="33" t="str">
        <f>LEFT(B1087,FIND(",",B1087,1)-1)</f>
        <v>Osage County</v>
      </c>
      <c r="D1087" s="33" t="str">
        <f>RIGHT(B1087,LEN(B1087)-(FIND(",",B1087,1)+1))</f>
        <v>Kansas</v>
      </c>
      <c r="E1087" s="33">
        <v>54194</v>
      </c>
      <c r="F1087" s="33" t="s">
        <v>3271</v>
      </c>
      <c r="G1087" s="33">
        <v>1</v>
      </c>
      <c r="H1087" s="33" t="s">
        <v>3272</v>
      </c>
      <c r="I1087" s="33">
        <v>1</v>
      </c>
      <c r="J1087" s="33" t="s">
        <v>3272</v>
      </c>
      <c r="K1087" s="33">
        <v>2019</v>
      </c>
      <c r="L1087" s="33">
        <v>3</v>
      </c>
      <c r="M1087" s="33">
        <v>663</v>
      </c>
      <c r="N1087" s="33" t="s">
        <v>3278</v>
      </c>
      <c r="O1087" s="33">
        <v>160</v>
      </c>
      <c r="P1087" s="33" t="s">
        <v>3278</v>
      </c>
      <c r="Q1087" s="33">
        <v>37</v>
      </c>
      <c r="R1087" s="33" t="s">
        <v>3277</v>
      </c>
    </row>
    <row r="1088" spans="1:18" x14ac:dyDescent="0.2">
      <c r="A1088" s="33" t="s">
        <v>4402</v>
      </c>
      <c r="B1088" s="33" t="s">
        <v>4403</v>
      </c>
      <c r="C1088" s="33" t="str">
        <f>LEFT(B1088,FIND(",",B1088,1)-1)</f>
        <v>Pottawatomie County</v>
      </c>
      <c r="D1088" s="33" t="str">
        <f>RIGHT(B1088,LEN(B1088)-(FIND(",",B1088,1)+1))</f>
        <v>Kansas</v>
      </c>
      <c r="E1088" s="33">
        <v>54194</v>
      </c>
      <c r="F1088" s="33" t="s">
        <v>3271</v>
      </c>
      <c r="G1088" s="33">
        <v>1</v>
      </c>
      <c r="H1088" s="33" t="s">
        <v>3272</v>
      </c>
      <c r="I1088" s="33">
        <v>1</v>
      </c>
      <c r="J1088" s="33" t="s">
        <v>3272</v>
      </c>
      <c r="K1088" s="33">
        <v>2019</v>
      </c>
      <c r="L1088" s="33">
        <v>9</v>
      </c>
      <c r="M1088" s="33">
        <v>1487</v>
      </c>
      <c r="N1088" s="33" t="s">
        <v>3278</v>
      </c>
      <c r="O1088" s="33">
        <v>340</v>
      </c>
      <c r="P1088" s="33" t="s">
        <v>3278</v>
      </c>
      <c r="Q1088" s="33">
        <v>51</v>
      </c>
      <c r="R1088" s="33" t="s">
        <v>3273</v>
      </c>
    </row>
    <row r="1089" spans="1:18" x14ac:dyDescent="0.2">
      <c r="A1089" s="33" t="s">
        <v>4402</v>
      </c>
      <c r="B1089" s="33" t="s">
        <v>4403</v>
      </c>
      <c r="C1089" s="33" t="str">
        <f>LEFT(B1089,FIND(",",B1089,1)-1)</f>
        <v>Pottawatomie County</v>
      </c>
      <c r="D1089" s="33" t="str">
        <f>RIGHT(B1089,LEN(B1089)-(FIND(",",B1089,1)+1))</f>
        <v>Kansas</v>
      </c>
      <c r="E1089" s="33">
        <v>81291</v>
      </c>
      <c r="F1089" s="33" t="s">
        <v>3279</v>
      </c>
      <c r="G1089" s="33">
        <v>1</v>
      </c>
      <c r="H1089" s="33" t="s">
        <v>3272</v>
      </c>
      <c r="I1089" s="33">
        <v>1</v>
      </c>
      <c r="J1089" s="33" t="s">
        <v>3272</v>
      </c>
      <c r="K1089" s="33">
        <v>2019</v>
      </c>
      <c r="L1089" s="33">
        <v>4</v>
      </c>
      <c r="M1089" s="33">
        <v>533</v>
      </c>
      <c r="N1089" s="33" t="s">
        <v>3277</v>
      </c>
      <c r="O1089" s="33">
        <v>138</v>
      </c>
      <c r="P1089" s="33" t="s">
        <v>3277</v>
      </c>
      <c r="Q1089" s="33">
        <v>38</v>
      </c>
      <c r="R1089" s="33" t="s">
        <v>3277</v>
      </c>
    </row>
    <row r="1090" spans="1:18" x14ac:dyDescent="0.2">
      <c r="A1090" s="33" t="s">
        <v>4404</v>
      </c>
      <c r="B1090" s="33" t="s">
        <v>4405</v>
      </c>
      <c r="C1090" s="33" t="str">
        <f>LEFT(B1090,FIND(",",B1090,1)-1)</f>
        <v>Pratt County</v>
      </c>
      <c r="D1090" s="33" t="str">
        <f>RIGHT(B1090,LEN(B1090)-(FIND(",",B1090,1)+1))</f>
        <v>Kansas</v>
      </c>
      <c r="E1090" s="33">
        <v>54194</v>
      </c>
      <c r="F1090" s="33" t="s">
        <v>3271</v>
      </c>
      <c r="G1090" s="33">
        <v>1</v>
      </c>
      <c r="H1090" s="33" t="s">
        <v>3272</v>
      </c>
      <c r="I1090" s="33">
        <v>1</v>
      </c>
      <c r="J1090" s="33" t="s">
        <v>3272</v>
      </c>
      <c r="K1090" s="33">
        <v>2019</v>
      </c>
      <c r="L1090" s="33">
        <v>4</v>
      </c>
      <c r="M1090" s="33">
        <v>875</v>
      </c>
      <c r="N1090" s="33" t="s">
        <v>3278</v>
      </c>
      <c r="O1090" s="33">
        <v>173</v>
      </c>
      <c r="P1090" s="33" t="s">
        <v>3278</v>
      </c>
      <c r="Q1090" s="33">
        <v>32</v>
      </c>
      <c r="R1090" s="33" t="s">
        <v>3273</v>
      </c>
    </row>
    <row r="1091" spans="1:18" x14ac:dyDescent="0.2">
      <c r="A1091" s="33" t="s">
        <v>4406</v>
      </c>
      <c r="B1091" s="33" t="s">
        <v>4407</v>
      </c>
      <c r="C1091" s="33" t="str">
        <f>LEFT(B1091,FIND(",",B1091,1)-1)</f>
        <v>Reno County</v>
      </c>
      <c r="D1091" s="33" t="str">
        <f>RIGHT(B1091,LEN(B1091)-(FIND(",",B1091,1)+1))</f>
        <v>Kansas</v>
      </c>
      <c r="E1091" s="33">
        <v>54194</v>
      </c>
      <c r="F1091" s="33" t="s">
        <v>3271</v>
      </c>
      <c r="G1091" s="33">
        <v>1</v>
      </c>
      <c r="H1091" s="33" t="s">
        <v>3272</v>
      </c>
      <c r="I1091" s="33">
        <v>1</v>
      </c>
      <c r="J1091" s="33" t="s">
        <v>3272</v>
      </c>
      <c r="K1091" s="33">
        <v>2019</v>
      </c>
      <c r="L1091" s="33">
        <v>6</v>
      </c>
      <c r="M1091" s="33">
        <v>2729</v>
      </c>
      <c r="N1091" s="33" t="s">
        <v>3273</v>
      </c>
      <c r="O1091" s="33">
        <v>762</v>
      </c>
      <c r="P1091" s="33" t="s">
        <v>3273</v>
      </c>
      <c r="Q1091" s="33">
        <v>69</v>
      </c>
      <c r="R1091" s="33" t="s">
        <v>3278</v>
      </c>
    </row>
    <row r="1092" spans="1:18" x14ac:dyDescent="0.2">
      <c r="A1092" s="33" t="s">
        <v>4406</v>
      </c>
      <c r="B1092" s="33" t="s">
        <v>4407</v>
      </c>
      <c r="C1092" s="33" t="str">
        <f>LEFT(B1092,FIND(",",B1092,1)-1)</f>
        <v>Reno County</v>
      </c>
      <c r="D1092" s="33" t="str">
        <f>RIGHT(B1092,LEN(B1092)-(FIND(",",B1092,1)+1))</f>
        <v>Kansas</v>
      </c>
      <c r="E1092" s="33">
        <v>81291</v>
      </c>
      <c r="F1092" s="33" t="s">
        <v>3279</v>
      </c>
      <c r="G1092" s="33">
        <v>1</v>
      </c>
      <c r="H1092" s="33" t="s">
        <v>3272</v>
      </c>
      <c r="I1092" s="33">
        <v>1</v>
      </c>
      <c r="J1092" s="33" t="s">
        <v>3272</v>
      </c>
      <c r="K1092" s="33">
        <v>2019</v>
      </c>
      <c r="L1092" s="33">
        <v>4</v>
      </c>
      <c r="M1092" s="33">
        <v>164</v>
      </c>
      <c r="N1092" s="33" t="s">
        <v>3273</v>
      </c>
      <c r="O1092" s="33">
        <v>40</v>
      </c>
      <c r="P1092" s="33" t="s">
        <v>3278</v>
      </c>
      <c r="Q1092" s="33">
        <v>17</v>
      </c>
      <c r="R1092" s="33" t="s">
        <v>3277</v>
      </c>
    </row>
    <row r="1093" spans="1:18" x14ac:dyDescent="0.2">
      <c r="A1093" s="33" t="s">
        <v>4408</v>
      </c>
      <c r="B1093" s="33" t="s">
        <v>4409</v>
      </c>
      <c r="C1093" s="33" t="str">
        <f>LEFT(B1093,FIND(",",B1093,1)-1)</f>
        <v>Riley County</v>
      </c>
      <c r="D1093" s="33" t="str">
        <f>RIGHT(B1093,LEN(B1093)-(FIND(",",B1093,1)+1))</f>
        <v>Kansas</v>
      </c>
      <c r="E1093" s="33">
        <v>45391</v>
      </c>
      <c r="F1093" s="33" t="s">
        <v>3276</v>
      </c>
      <c r="G1093" s="33">
        <v>1</v>
      </c>
      <c r="H1093" s="33" t="s">
        <v>3272</v>
      </c>
      <c r="I1093" s="33">
        <v>1</v>
      </c>
      <c r="J1093" s="33" t="s">
        <v>3272</v>
      </c>
      <c r="K1093" s="33">
        <v>2019</v>
      </c>
      <c r="L1093" s="33">
        <v>3</v>
      </c>
      <c r="M1093" s="33">
        <v>878</v>
      </c>
      <c r="N1093" s="33" t="s">
        <v>3273</v>
      </c>
      <c r="O1093" s="33">
        <v>209</v>
      </c>
      <c r="P1093" s="33" t="s">
        <v>3277</v>
      </c>
      <c r="Q1093" s="33">
        <v>53</v>
      </c>
      <c r="R1093" s="33" t="s">
        <v>3277</v>
      </c>
    </row>
    <row r="1094" spans="1:18" x14ac:dyDescent="0.2">
      <c r="A1094" s="33" t="s">
        <v>4408</v>
      </c>
      <c r="B1094" s="33" t="s">
        <v>4409</v>
      </c>
      <c r="C1094" s="33" t="str">
        <f>LEFT(B1094,FIND(",",B1094,1)-1)</f>
        <v>Riley County</v>
      </c>
      <c r="D1094" s="33" t="str">
        <f>RIGHT(B1094,LEN(B1094)-(FIND(",",B1094,1)+1))</f>
        <v>Kansas</v>
      </c>
      <c r="E1094" s="33">
        <v>54194</v>
      </c>
      <c r="F1094" s="33" t="s">
        <v>3271</v>
      </c>
      <c r="G1094" s="33">
        <v>1</v>
      </c>
      <c r="H1094" s="33" t="s">
        <v>3272</v>
      </c>
      <c r="I1094" s="33">
        <v>1</v>
      </c>
      <c r="J1094" s="33" t="s">
        <v>3272</v>
      </c>
      <c r="K1094" s="33">
        <v>2019</v>
      </c>
      <c r="L1094" s="33">
        <v>7</v>
      </c>
      <c r="M1094" s="33">
        <v>1560</v>
      </c>
      <c r="N1094" s="33" t="s">
        <v>3278</v>
      </c>
      <c r="O1094" s="33">
        <v>321</v>
      </c>
      <c r="P1094" s="33" t="s">
        <v>3278</v>
      </c>
      <c r="Q1094" s="33">
        <v>65</v>
      </c>
      <c r="R1094" s="33" t="s">
        <v>3278</v>
      </c>
    </row>
    <row r="1095" spans="1:18" x14ac:dyDescent="0.2">
      <c r="A1095" s="33" t="s">
        <v>4408</v>
      </c>
      <c r="B1095" s="33" t="s">
        <v>4409</v>
      </c>
      <c r="C1095" s="33" t="str">
        <f>LEFT(B1095,FIND(",",B1095,1)-1)</f>
        <v>Riley County</v>
      </c>
      <c r="D1095" s="33" t="str">
        <f>RIGHT(B1095,LEN(B1095)-(FIND(",",B1095,1)+1))</f>
        <v>Kansas</v>
      </c>
      <c r="E1095" s="33">
        <v>81291</v>
      </c>
      <c r="F1095" s="33" t="s">
        <v>3279</v>
      </c>
      <c r="G1095" s="33">
        <v>1</v>
      </c>
      <c r="H1095" s="33" t="s">
        <v>3272</v>
      </c>
      <c r="I1095" s="33">
        <v>1</v>
      </c>
      <c r="J1095" s="33" t="s">
        <v>3272</v>
      </c>
      <c r="K1095" s="33">
        <v>2019</v>
      </c>
      <c r="L1095" s="33">
        <v>4</v>
      </c>
      <c r="M1095" s="33">
        <v>471</v>
      </c>
      <c r="N1095" s="33" t="s">
        <v>3273</v>
      </c>
      <c r="O1095" s="33">
        <v>108</v>
      </c>
      <c r="P1095" s="33" t="s">
        <v>3278</v>
      </c>
      <c r="Q1095" s="33">
        <v>34</v>
      </c>
      <c r="R1095" s="33" t="s">
        <v>3278</v>
      </c>
    </row>
    <row r="1096" spans="1:18" x14ac:dyDescent="0.2">
      <c r="A1096" s="33" t="s">
        <v>4410</v>
      </c>
      <c r="B1096" s="33" t="s">
        <v>4411</v>
      </c>
      <c r="C1096" s="33" t="str">
        <f>LEFT(B1096,FIND(",",B1096,1)-1)</f>
        <v>Saline County</v>
      </c>
      <c r="D1096" s="33" t="str">
        <f>RIGHT(B1096,LEN(B1096)-(FIND(",",B1096,1)+1))</f>
        <v>Kansas</v>
      </c>
      <c r="E1096" s="33">
        <v>54194</v>
      </c>
      <c r="F1096" s="33" t="s">
        <v>3271</v>
      </c>
      <c r="G1096" s="33">
        <v>1</v>
      </c>
      <c r="H1096" s="33" t="s">
        <v>3272</v>
      </c>
      <c r="I1096" s="33">
        <v>1</v>
      </c>
      <c r="J1096" s="33" t="s">
        <v>3272</v>
      </c>
      <c r="K1096" s="33">
        <v>2019</v>
      </c>
      <c r="L1096" s="33">
        <v>8</v>
      </c>
      <c r="M1096" s="33">
        <v>1948</v>
      </c>
      <c r="N1096" s="33" t="s">
        <v>3278</v>
      </c>
      <c r="O1096" s="33">
        <v>397</v>
      </c>
      <c r="P1096" s="33" t="s">
        <v>3278</v>
      </c>
      <c r="Q1096" s="33">
        <v>56</v>
      </c>
      <c r="R1096" s="33" t="s">
        <v>3273</v>
      </c>
    </row>
    <row r="1097" spans="1:18" x14ac:dyDescent="0.2">
      <c r="A1097" s="33" t="s">
        <v>4410</v>
      </c>
      <c r="B1097" s="33" t="s">
        <v>4411</v>
      </c>
      <c r="C1097" s="33" t="str">
        <f>LEFT(B1097,FIND(",",B1097,1)-1)</f>
        <v>Saline County</v>
      </c>
      <c r="D1097" s="33" t="str">
        <f>RIGHT(B1097,LEN(B1097)-(FIND(",",B1097,1)+1))</f>
        <v>Kansas</v>
      </c>
      <c r="E1097" s="33">
        <v>81291</v>
      </c>
      <c r="F1097" s="33" t="s">
        <v>3279</v>
      </c>
      <c r="G1097" s="33">
        <v>1</v>
      </c>
      <c r="H1097" s="33" t="s">
        <v>3272</v>
      </c>
      <c r="I1097" s="33">
        <v>1</v>
      </c>
      <c r="J1097" s="33" t="s">
        <v>3272</v>
      </c>
      <c r="K1097" s="33">
        <v>2019</v>
      </c>
      <c r="L1097" s="33">
        <v>4</v>
      </c>
      <c r="M1097" s="33">
        <v>358</v>
      </c>
      <c r="N1097" s="33" t="s">
        <v>3278</v>
      </c>
      <c r="O1097" s="33">
        <v>81</v>
      </c>
      <c r="P1097" s="33" t="s">
        <v>3278</v>
      </c>
      <c r="Q1097" s="33">
        <v>16</v>
      </c>
      <c r="R1097" s="33" t="s">
        <v>3278</v>
      </c>
    </row>
    <row r="1098" spans="1:18" x14ac:dyDescent="0.2">
      <c r="A1098" s="33" t="s">
        <v>4412</v>
      </c>
      <c r="B1098" s="33" t="s">
        <v>4413</v>
      </c>
      <c r="C1098" s="33" t="str">
        <f>LEFT(B1098,FIND(",",B1098,1)-1)</f>
        <v>Scott County</v>
      </c>
      <c r="D1098" s="33" t="str">
        <f>RIGHT(B1098,LEN(B1098)-(FIND(",",B1098,1)+1))</f>
        <v>Kansas</v>
      </c>
      <c r="E1098" s="33">
        <v>54194</v>
      </c>
      <c r="F1098" s="33" t="s">
        <v>3271</v>
      </c>
      <c r="G1098" s="33">
        <v>1</v>
      </c>
      <c r="H1098" s="33" t="s">
        <v>3272</v>
      </c>
      <c r="I1098" s="33">
        <v>1</v>
      </c>
      <c r="J1098" s="33" t="s">
        <v>3272</v>
      </c>
      <c r="K1098" s="33">
        <v>2019</v>
      </c>
      <c r="L1098" s="33">
        <v>5</v>
      </c>
      <c r="M1098" s="33">
        <v>598</v>
      </c>
      <c r="N1098" s="33" t="s">
        <v>3273</v>
      </c>
      <c r="O1098" s="33">
        <v>96</v>
      </c>
      <c r="P1098" s="33" t="s">
        <v>3277</v>
      </c>
      <c r="Q1098" s="33">
        <v>15</v>
      </c>
      <c r="R1098" s="33" t="s">
        <v>3277</v>
      </c>
    </row>
    <row r="1099" spans="1:18" x14ac:dyDescent="0.2">
      <c r="A1099" s="33" t="s">
        <v>4414</v>
      </c>
      <c r="B1099" s="33" t="s">
        <v>4415</v>
      </c>
      <c r="C1099" s="33" t="str">
        <f>LEFT(B1099,FIND(",",B1099,1)-1)</f>
        <v>Sedgwick County</v>
      </c>
      <c r="D1099" s="33" t="str">
        <f>RIGHT(B1099,LEN(B1099)-(FIND(",",B1099,1)+1))</f>
        <v>Kansas</v>
      </c>
      <c r="E1099" s="33">
        <v>45391</v>
      </c>
      <c r="F1099" s="33" t="s">
        <v>3276</v>
      </c>
      <c r="G1099" s="33">
        <v>1</v>
      </c>
      <c r="H1099" s="33" t="s">
        <v>3272</v>
      </c>
      <c r="I1099" s="33">
        <v>1</v>
      </c>
      <c r="J1099" s="33" t="s">
        <v>3272</v>
      </c>
      <c r="K1099" s="33">
        <v>2019</v>
      </c>
      <c r="L1099" s="33">
        <v>22</v>
      </c>
      <c r="M1099" s="33">
        <v>5962</v>
      </c>
      <c r="N1099" s="33" t="s">
        <v>3273</v>
      </c>
      <c r="O1099" s="33">
        <v>1462</v>
      </c>
      <c r="P1099" s="33" t="s">
        <v>3273</v>
      </c>
      <c r="Q1099" s="33">
        <v>313</v>
      </c>
      <c r="R1099" s="33" t="s">
        <v>3278</v>
      </c>
    </row>
    <row r="1100" spans="1:18" x14ac:dyDescent="0.2">
      <c r="A1100" s="33" t="s">
        <v>4414</v>
      </c>
      <c r="B1100" s="33" t="s">
        <v>4415</v>
      </c>
      <c r="C1100" s="33" t="str">
        <f>LEFT(B1100,FIND(",",B1100,1)-1)</f>
        <v>Sedgwick County</v>
      </c>
      <c r="D1100" s="33" t="str">
        <f>RIGHT(B1100,LEN(B1100)-(FIND(",",B1100,1)+1))</f>
        <v>Kansas</v>
      </c>
      <c r="E1100" s="33">
        <v>54194</v>
      </c>
      <c r="F1100" s="33" t="s">
        <v>3271</v>
      </c>
      <c r="G1100" s="33">
        <v>1</v>
      </c>
      <c r="H1100" s="33" t="s">
        <v>3272</v>
      </c>
      <c r="I1100" s="33">
        <v>1</v>
      </c>
      <c r="J1100" s="33" t="s">
        <v>3272</v>
      </c>
      <c r="K1100" s="33">
        <v>2019</v>
      </c>
      <c r="L1100" s="33">
        <v>55</v>
      </c>
      <c r="M1100" s="33">
        <v>23100</v>
      </c>
      <c r="N1100" s="33" t="s">
        <v>3278</v>
      </c>
      <c r="O1100" s="33">
        <v>5371</v>
      </c>
      <c r="P1100" s="33" t="s">
        <v>3278</v>
      </c>
      <c r="Q1100" s="33">
        <v>724</v>
      </c>
      <c r="R1100" s="33" t="s">
        <v>3278</v>
      </c>
    </row>
    <row r="1101" spans="1:18" x14ac:dyDescent="0.2">
      <c r="A1101" s="33" t="s">
        <v>4414</v>
      </c>
      <c r="B1101" s="33" t="s">
        <v>4415</v>
      </c>
      <c r="C1101" s="33" t="str">
        <f>LEFT(B1101,FIND(",",B1101,1)-1)</f>
        <v>Sedgwick County</v>
      </c>
      <c r="D1101" s="33" t="str">
        <f>RIGHT(B1101,LEN(B1101)-(FIND(",",B1101,1)+1))</f>
        <v>Kansas</v>
      </c>
      <c r="E1101" s="33">
        <v>81291</v>
      </c>
      <c r="F1101" s="33" t="s">
        <v>3279</v>
      </c>
      <c r="G1101" s="33">
        <v>1</v>
      </c>
      <c r="H1101" s="33" t="s">
        <v>3272</v>
      </c>
      <c r="I1101" s="33">
        <v>1</v>
      </c>
      <c r="J1101" s="33" t="s">
        <v>3272</v>
      </c>
      <c r="K1101" s="33">
        <v>2019</v>
      </c>
      <c r="L1101" s="33">
        <v>37</v>
      </c>
      <c r="M1101" s="33">
        <v>4226</v>
      </c>
      <c r="N1101" s="33" t="s">
        <v>3278</v>
      </c>
      <c r="O1101" s="33">
        <v>849</v>
      </c>
      <c r="P1101" s="33" t="s">
        <v>3278</v>
      </c>
      <c r="Q1101" s="33">
        <v>172</v>
      </c>
      <c r="R1101" s="33" t="s">
        <v>3278</v>
      </c>
    </row>
    <row r="1102" spans="1:18" x14ac:dyDescent="0.2">
      <c r="A1102" s="33" t="s">
        <v>4416</v>
      </c>
      <c r="B1102" s="33" t="s">
        <v>4417</v>
      </c>
      <c r="C1102" s="33" t="str">
        <f>LEFT(B1102,FIND(",",B1102,1)-1)</f>
        <v>Seward County</v>
      </c>
      <c r="D1102" s="33" t="str">
        <f>RIGHT(B1102,LEN(B1102)-(FIND(",",B1102,1)+1))</f>
        <v>Kansas</v>
      </c>
      <c r="E1102" s="33">
        <v>54194</v>
      </c>
      <c r="F1102" s="33" t="s">
        <v>3271</v>
      </c>
      <c r="G1102" s="33">
        <v>1</v>
      </c>
      <c r="H1102" s="33" t="s">
        <v>3272</v>
      </c>
      <c r="I1102" s="33">
        <v>1</v>
      </c>
      <c r="J1102" s="33" t="s">
        <v>3272</v>
      </c>
      <c r="K1102" s="33">
        <v>2019</v>
      </c>
      <c r="L1102" s="33">
        <v>3</v>
      </c>
      <c r="M1102" s="33">
        <v>455</v>
      </c>
      <c r="N1102" s="33" t="s">
        <v>3278</v>
      </c>
      <c r="O1102" s="33">
        <v>120</v>
      </c>
      <c r="P1102" s="33" t="s">
        <v>3278</v>
      </c>
      <c r="Q1102" s="33">
        <v>13</v>
      </c>
      <c r="R1102" s="33" t="s">
        <v>3277</v>
      </c>
    </row>
    <row r="1103" spans="1:18" x14ac:dyDescent="0.2">
      <c r="A1103" s="33" t="s">
        <v>4418</v>
      </c>
      <c r="B1103" s="33" t="s">
        <v>4419</v>
      </c>
      <c r="C1103" s="33" t="str">
        <f>LEFT(B1103,FIND(",",B1103,1)-1)</f>
        <v>Shawnee County</v>
      </c>
      <c r="D1103" s="33" t="str">
        <f>RIGHT(B1103,LEN(B1103)-(FIND(",",B1103,1)+1))</f>
        <v>Kansas</v>
      </c>
      <c r="E1103" s="33">
        <v>45391</v>
      </c>
      <c r="F1103" s="33" t="s">
        <v>3276</v>
      </c>
      <c r="G1103" s="33">
        <v>1</v>
      </c>
      <c r="H1103" s="33" t="s">
        <v>3272</v>
      </c>
      <c r="I1103" s="33">
        <v>1</v>
      </c>
      <c r="J1103" s="33" t="s">
        <v>3272</v>
      </c>
      <c r="K1103" s="33">
        <v>2019</v>
      </c>
      <c r="L1103" s="33">
        <v>4</v>
      </c>
      <c r="M1103" s="33">
        <v>1701</v>
      </c>
      <c r="N1103" s="33" t="s">
        <v>3278</v>
      </c>
      <c r="O1103" s="33">
        <v>440</v>
      </c>
      <c r="P1103" s="33" t="s">
        <v>3278</v>
      </c>
      <c r="Q1103" s="33">
        <v>91</v>
      </c>
      <c r="R1103" s="33" t="s">
        <v>3278</v>
      </c>
    </row>
    <row r="1104" spans="1:18" x14ac:dyDescent="0.2">
      <c r="A1104" s="33" t="s">
        <v>4418</v>
      </c>
      <c r="B1104" s="33" t="s">
        <v>4419</v>
      </c>
      <c r="C1104" s="33" t="str">
        <f>LEFT(B1104,FIND(",",B1104,1)-1)</f>
        <v>Shawnee County</v>
      </c>
      <c r="D1104" s="33" t="str">
        <f>RIGHT(B1104,LEN(B1104)-(FIND(",",B1104,1)+1))</f>
        <v>Kansas</v>
      </c>
      <c r="E1104" s="33">
        <v>54194</v>
      </c>
      <c r="F1104" s="33" t="s">
        <v>3271</v>
      </c>
      <c r="G1104" s="33">
        <v>1</v>
      </c>
      <c r="H1104" s="33" t="s">
        <v>3272</v>
      </c>
      <c r="I1104" s="33">
        <v>1</v>
      </c>
      <c r="J1104" s="33" t="s">
        <v>3272</v>
      </c>
      <c r="K1104" s="33">
        <v>2019</v>
      </c>
      <c r="L1104" s="33">
        <v>30</v>
      </c>
      <c r="M1104" s="33">
        <v>8732</v>
      </c>
      <c r="N1104" s="33" t="s">
        <v>3278</v>
      </c>
      <c r="O1104" s="33">
        <v>2104</v>
      </c>
      <c r="P1104" s="33" t="s">
        <v>3278</v>
      </c>
      <c r="Q1104" s="33">
        <v>302</v>
      </c>
      <c r="R1104" s="33" t="s">
        <v>3273</v>
      </c>
    </row>
    <row r="1105" spans="1:18" x14ac:dyDescent="0.2">
      <c r="A1105" s="33" t="s">
        <v>4418</v>
      </c>
      <c r="B1105" s="33" t="s">
        <v>4419</v>
      </c>
      <c r="C1105" s="33" t="str">
        <f>LEFT(B1105,FIND(",",B1105,1)-1)</f>
        <v>Shawnee County</v>
      </c>
      <c r="D1105" s="33" t="str">
        <f>RIGHT(B1105,LEN(B1105)-(FIND(",",B1105,1)+1))</f>
        <v>Kansas</v>
      </c>
      <c r="E1105" s="33">
        <v>81291</v>
      </c>
      <c r="F1105" s="33" t="s">
        <v>3279</v>
      </c>
      <c r="G1105" s="33">
        <v>1</v>
      </c>
      <c r="H1105" s="33" t="s">
        <v>3272</v>
      </c>
      <c r="I1105" s="33">
        <v>1</v>
      </c>
      <c r="J1105" s="33" t="s">
        <v>3272</v>
      </c>
      <c r="K1105" s="33">
        <v>2019</v>
      </c>
      <c r="L1105" s="33">
        <v>8</v>
      </c>
      <c r="M1105" s="33">
        <v>1331</v>
      </c>
      <c r="N1105" s="33" t="s">
        <v>3273</v>
      </c>
      <c r="O1105" s="33">
        <v>274</v>
      </c>
      <c r="P1105" s="33" t="s">
        <v>3273</v>
      </c>
      <c r="Q1105" s="33">
        <v>69</v>
      </c>
      <c r="R1105" s="33" t="s">
        <v>3278</v>
      </c>
    </row>
    <row r="1106" spans="1:18" x14ac:dyDescent="0.2">
      <c r="A1106" s="33" t="s">
        <v>4420</v>
      </c>
      <c r="B1106" s="33" t="s">
        <v>4421</v>
      </c>
      <c r="C1106" s="33" t="str">
        <f>LEFT(B1106,FIND(",",B1106,1)-1)</f>
        <v>Sumner County</v>
      </c>
      <c r="D1106" s="33" t="str">
        <f>RIGHT(B1106,LEN(B1106)-(FIND(",",B1106,1)+1))</f>
        <v>Kansas</v>
      </c>
      <c r="E1106" s="33">
        <v>54194</v>
      </c>
      <c r="F1106" s="33" t="s">
        <v>3271</v>
      </c>
      <c r="G1106" s="33">
        <v>1</v>
      </c>
      <c r="H1106" s="33" t="s">
        <v>3272</v>
      </c>
      <c r="I1106" s="33">
        <v>1</v>
      </c>
      <c r="J1106" s="33" t="s">
        <v>3272</v>
      </c>
      <c r="K1106" s="33">
        <v>2019</v>
      </c>
      <c r="L1106" s="33">
        <v>3</v>
      </c>
      <c r="M1106" s="33">
        <v>578</v>
      </c>
      <c r="N1106" s="33" t="s">
        <v>3278</v>
      </c>
      <c r="O1106" s="33">
        <v>125</v>
      </c>
      <c r="P1106" s="33" t="s">
        <v>3278</v>
      </c>
      <c r="Q1106" s="33">
        <v>20</v>
      </c>
      <c r="R1106" s="33" t="s">
        <v>3278</v>
      </c>
    </row>
    <row r="1107" spans="1:18" x14ac:dyDescent="0.2">
      <c r="A1107" s="33" t="s">
        <v>4422</v>
      </c>
      <c r="B1107" s="33" t="s">
        <v>4423</v>
      </c>
      <c r="C1107" s="33" t="str">
        <f>LEFT(B1107,FIND(",",B1107,1)-1)</f>
        <v>Wyandotte County</v>
      </c>
      <c r="D1107" s="33" t="str">
        <f>RIGHT(B1107,LEN(B1107)-(FIND(",",B1107,1)+1))</f>
        <v>Kansas</v>
      </c>
      <c r="E1107" s="33">
        <v>54194</v>
      </c>
      <c r="F1107" s="33" t="s">
        <v>3271</v>
      </c>
      <c r="G1107" s="33">
        <v>1</v>
      </c>
      <c r="H1107" s="33" t="s">
        <v>3272</v>
      </c>
      <c r="I1107" s="33">
        <v>1</v>
      </c>
      <c r="J1107" s="33" t="s">
        <v>3272</v>
      </c>
      <c r="K1107" s="33">
        <v>2019</v>
      </c>
      <c r="L1107" s="33">
        <v>8</v>
      </c>
      <c r="M1107" s="33">
        <v>3369</v>
      </c>
      <c r="N1107" s="33" t="s">
        <v>3278</v>
      </c>
      <c r="O1107" s="33">
        <v>736</v>
      </c>
      <c r="P1107" s="33" t="s">
        <v>3278</v>
      </c>
      <c r="Q1107" s="33">
        <v>79</v>
      </c>
      <c r="R1107" s="33" t="s">
        <v>3273</v>
      </c>
    </row>
    <row r="1108" spans="1:18" x14ac:dyDescent="0.2">
      <c r="A1108" s="33" t="s">
        <v>4424</v>
      </c>
      <c r="B1108" s="33" t="s">
        <v>4425</v>
      </c>
      <c r="C1108" s="33" t="str">
        <f>LEFT(B1108,FIND(",",B1108,1)-1)</f>
        <v>Adair County</v>
      </c>
      <c r="D1108" s="33" t="str">
        <f>RIGHT(B1108,LEN(B1108)-(FIND(",",B1108,1)+1))</f>
        <v>Kentucky</v>
      </c>
      <c r="E1108" s="33">
        <v>54194</v>
      </c>
      <c r="F1108" s="33" t="s">
        <v>3271</v>
      </c>
      <c r="G1108" s="33">
        <v>1</v>
      </c>
      <c r="H1108" s="33" t="s">
        <v>3272</v>
      </c>
      <c r="I1108" s="33">
        <v>1</v>
      </c>
      <c r="J1108" s="33" t="s">
        <v>3272</v>
      </c>
      <c r="K1108" s="33">
        <v>2019</v>
      </c>
      <c r="L1108" s="33">
        <v>5</v>
      </c>
      <c r="M1108" s="33">
        <v>857</v>
      </c>
      <c r="N1108" s="33" t="s">
        <v>3278</v>
      </c>
      <c r="O1108" s="33">
        <v>184</v>
      </c>
      <c r="P1108" s="33" t="s">
        <v>3278</v>
      </c>
      <c r="Q1108" s="33">
        <v>28</v>
      </c>
      <c r="R1108" s="33" t="s">
        <v>3278</v>
      </c>
    </row>
    <row r="1109" spans="1:18" x14ac:dyDescent="0.2">
      <c r="A1109" s="33" t="s">
        <v>4426</v>
      </c>
      <c r="B1109" s="33" t="s">
        <v>4427</v>
      </c>
      <c r="C1109" s="33" t="str">
        <f>LEFT(B1109,FIND(",",B1109,1)-1)</f>
        <v>Barren County</v>
      </c>
      <c r="D1109" s="33" t="str">
        <f>RIGHT(B1109,LEN(B1109)-(FIND(",",B1109,1)+1))</f>
        <v>Kentucky</v>
      </c>
      <c r="E1109" s="33">
        <v>54194</v>
      </c>
      <c r="F1109" s="33" t="s">
        <v>3271</v>
      </c>
      <c r="G1109" s="33">
        <v>1</v>
      </c>
      <c r="H1109" s="33" t="s">
        <v>3272</v>
      </c>
      <c r="I1109" s="33">
        <v>1</v>
      </c>
      <c r="J1109" s="33" t="s">
        <v>3272</v>
      </c>
      <c r="K1109" s="33">
        <v>2019</v>
      </c>
      <c r="L1109" s="33">
        <v>5</v>
      </c>
      <c r="M1109" s="33">
        <v>1228</v>
      </c>
      <c r="N1109" s="33" t="s">
        <v>3278</v>
      </c>
      <c r="O1109" s="33">
        <v>294</v>
      </c>
      <c r="P1109" s="33" t="s">
        <v>3278</v>
      </c>
      <c r="Q1109" s="33">
        <v>43</v>
      </c>
      <c r="R1109" s="33" t="s">
        <v>3273</v>
      </c>
    </row>
    <row r="1110" spans="1:18" x14ac:dyDescent="0.2">
      <c r="A1110" s="33" t="s">
        <v>4426</v>
      </c>
      <c r="B1110" s="33" t="s">
        <v>4427</v>
      </c>
      <c r="C1110" s="33" t="str">
        <f>LEFT(B1110,FIND(",",B1110,1)-1)</f>
        <v>Barren County</v>
      </c>
      <c r="D1110" s="33" t="str">
        <f>RIGHT(B1110,LEN(B1110)-(FIND(",",B1110,1)+1))</f>
        <v>Kentucky</v>
      </c>
      <c r="E1110" s="33">
        <v>81291</v>
      </c>
      <c r="F1110" s="33" t="s">
        <v>3279</v>
      </c>
      <c r="G1110" s="33">
        <v>1</v>
      </c>
      <c r="H1110" s="33" t="s">
        <v>3272</v>
      </c>
      <c r="I1110" s="33">
        <v>1</v>
      </c>
      <c r="J1110" s="33" t="s">
        <v>3272</v>
      </c>
      <c r="K1110" s="33">
        <v>2019</v>
      </c>
      <c r="L1110" s="33">
        <v>3</v>
      </c>
      <c r="M1110" s="33">
        <v>167</v>
      </c>
      <c r="N1110" s="33" t="s">
        <v>3278</v>
      </c>
      <c r="O1110" s="33">
        <v>32</v>
      </c>
      <c r="P1110" s="33" t="s">
        <v>3273</v>
      </c>
      <c r="Q1110" s="33">
        <v>11</v>
      </c>
      <c r="R1110" s="33" t="s">
        <v>3277</v>
      </c>
    </row>
    <row r="1111" spans="1:18" x14ac:dyDescent="0.2">
      <c r="A1111" s="33" t="s">
        <v>4428</v>
      </c>
      <c r="B1111" s="33" t="s">
        <v>4429</v>
      </c>
      <c r="C1111" s="33" t="str">
        <f>LEFT(B1111,FIND(",",B1111,1)-1)</f>
        <v>Boone County</v>
      </c>
      <c r="D1111" s="33" t="str">
        <f>RIGHT(B1111,LEN(B1111)-(FIND(",",B1111,1)+1))</f>
        <v>Kentucky</v>
      </c>
      <c r="E1111" s="33">
        <v>45391</v>
      </c>
      <c r="F1111" s="33" t="s">
        <v>3276</v>
      </c>
      <c r="G1111" s="33">
        <v>1</v>
      </c>
      <c r="H1111" s="33" t="s">
        <v>3272</v>
      </c>
      <c r="I1111" s="33">
        <v>1</v>
      </c>
      <c r="J1111" s="33" t="s">
        <v>3272</v>
      </c>
      <c r="K1111" s="33">
        <v>2019</v>
      </c>
      <c r="L1111" s="33">
        <v>8</v>
      </c>
      <c r="M1111" s="33">
        <v>1805</v>
      </c>
      <c r="N1111" s="33" t="s">
        <v>3273</v>
      </c>
      <c r="O1111" s="33">
        <v>450</v>
      </c>
      <c r="P1111" s="33" t="s">
        <v>3273</v>
      </c>
      <c r="Q1111" s="33">
        <v>78</v>
      </c>
      <c r="R1111" s="33" t="s">
        <v>3273</v>
      </c>
    </row>
    <row r="1112" spans="1:18" x14ac:dyDescent="0.2">
      <c r="A1112" s="33" t="s">
        <v>4428</v>
      </c>
      <c r="B1112" s="33" t="s">
        <v>4429</v>
      </c>
      <c r="C1112" s="33" t="str">
        <f>LEFT(B1112,FIND(",",B1112,1)-1)</f>
        <v>Boone County</v>
      </c>
      <c r="D1112" s="33" t="str">
        <f>RIGHT(B1112,LEN(B1112)-(FIND(",",B1112,1)+1))</f>
        <v>Kentucky</v>
      </c>
      <c r="E1112" s="33">
        <v>54194</v>
      </c>
      <c r="F1112" s="33" t="s">
        <v>3271</v>
      </c>
      <c r="G1112" s="33">
        <v>1</v>
      </c>
      <c r="H1112" s="33" t="s">
        <v>3272</v>
      </c>
      <c r="I1112" s="33">
        <v>1</v>
      </c>
      <c r="J1112" s="33" t="s">
        <v>3272</v>
      </c>
      <c r="K1112" s="33">
        <v>2019</v>
      </c>
      <c r="L1112" s="33">
        <v>15</v>
      </c>
      <c r="M1112" s="33">
        <v>5571</v>
      </c>
      <c r="N1112" s="33" t="s">
        <v>3273</v>
      </c>
      <c r="O1112" s="33">
        <v>1335</v>
      </c>
      <c r="P1112" s="33" t="s">
        <v>3273</v>
      </c>
      <c r="Q1112" s="33">
        <v>169</v>
      </c>
      <c r="R1112" s="33" t="s">
        <v>3273</v>
      </c>
    </row>
    <row r="1113" spans="1:18" x14ac:dyDescent="0.2">
      <c r="A1113" s="33" t="s">
        <v>4428</v>
      </c>
      <c r="B1113" s="33" t="s">
        <v>4429</v>
      </c>
      <c r="C1113" s="33" t="str">
        <f>LEFT(B1113,FIND(",",B1113,1)-1)</f>
        <v>Boone County</v>
      </c>
      <c r="D1113" s="33" t="str">
        <f>RIGHT(B1113,LEN(B1113)-(FIND(",",B1113,1)+1))</f>
        <v>Kentucky</v>
      </c>
      <c r="E1113" s="33">
        <v>81291</v>
      </c>
      <c r="F1113" s="33" t="s">
        <v>3279</v>
      </c>
      <c r="G1113" s="33">
        <v>1</v>
      </c>
      <c r="H1113" s="33" t="s">
        <v>3272</v>
      </c>
      <c r="I1113" s="33">
        <v>1</v>
      </c>
      <c r="J1113" s="33" t="s">
        <v>3272</v>
      </c>
      <c r="K1113" s="33">
        <v>2019</v>
      </c>
      <c r="L1113" s="33">
        <v>11</v>
      </c>
      <c r="M1113" s="33">
        <v>1091</v>
      </c>
      <c r="N1113" s="33" t="s">
        <v>3273</v>
      </c>
      <c r="O1113" s="33">
        <v>238</v>
      </c>
      <c r="P1113" s="33" t="s">
        <v>3273</v>
      </c>
      <c r="Q1113" s="33">
        <v>59</v>
      </c>
      <c r="R1113" s="33" t="s">
        <v>3277</v>
      </c>
    </row>
    <row r="1114" spans="1:18" x14ac:dyDescent="0.2">
      <c r="A1114" s="33" t="s">
        <v>4430</v>
      </c>
      <c r="B1114" s="33" t="s">
        <v>4431</v>
      </c>
      <c r="C1114" s="33" t="str">
        <f>LEFT(B1114,FIND(",",B1114,1)-1)</f>
        <v>Bourbon County</v>
      </c>
      <c r="D1114" s="33" t="str">
        <f>RIGHT(B1114,LEN(B1114)-(FIND(",",B1114,1)+1))</f>
        <v>Kentucky</v>
      </c>
      <c r="E1114" s="33">
        <v>54194</v>
      </c>
      <c r="F1114" s="33" t="s">
        <v>3271</v>
      </c>
      <c r="G1114" s="33">
        <v>1</v>
      </c>
      <c r="H1114" s="33" t="s">
        <v>3272</v>
      </c>
      <c r="I1114" s="33">
        <v>1</v>
      </c>
      <c r="J1114" s="33" t="s">
        <v>3272</v>
      </c>
      <c r="K1114" s="33">
        <v>2019</v>
      </c>
      <c r="L1114" s="33">
        <v>10</v>
      </c>
      <c r="M1114" s="33">
        <v>2422</v>
      </c>
      <c r="N1114" s="33" t="s">
        <v>3273</v>
      </c>
      <c r="O1114" s="33">
        <v>597</v>
      </c>
      <c r="P1114" s="33" t="s">
        <v>3277</v>
      </c>
      <c r="Q1114" s="33">
        <v>86</v>
      </c>
      <c r="R1114" s="33" t="s">
        <v>3277</v>
      </c>
    </row>
    <row r="1115" spans="1:18" x14ac:dyDescent="0.2">
      <c r="A1115" s="33" t="s">
        <v>4432</v>
      </c>
      <c r="B1115" s="33" t="s">
        <v>4433</v>
      </c>
      <c r="C1115" s="33" t="str">
        <f>LEFT(B1115,FIND(",",B1115,1)-1)</f>
        <v>Boyd County</v>
      </c>
      <c r="D1115" s="33" t="str">
        <f>RIGHT(B1115,LEN(B1115)-(FIND(",",B1115,1)+1))</f>
        <v>Kentucky</v>
      </c>
      <c r="E1115" s="33">
        <v>54194</v>
      </c>
      <c r="F1115" s="33" t="s">
        <v>3271</v>
      </c>
      <c r="G1115" s="33">
        <v>1</v>
      </c>
      <c r="H1115" s="33" t="s">
        <v>3272</v>
      </c>
      <c r="I1115" s="33">
        <v>1</v>
      </c>
      <c r="J1115" s="33" t="s">
        <v>3272</v>
      </c>
      <c r="K1115" s="33">
        <v>2019</v>
      </c>
      <c r="L1115" s="33">
        <v>5</v>
      </c>
      <c r="M1115" s="33">
        <v>2424</v>
      </c>
      <c r="N1115" s="33" t="s">
        <v>3278</v>
      </c>
      <c r="O1115" s="33">
        <v>489</v>
      </c>
      <c r="P1115" s="33" t="s">
        <v>3278</v>
      </c>
      <c r="Q1115" s="33">
        <v>77</v>
      </c>
      <c r="R1115" s="33" t="s">
        <v>3273</v>
      </c>
    </row>
    <row r="1116" spans="1:18" x14ac:dyDescent="0.2">
      <c r="A1116" s="33" t="s">
        <v>4434</v>
      </c>
      <c r="B1116" s="33" t="s">
        <v>4435</v>
      </c>
      <c r="C1116" s="33" t="str">
        <f>LEFT(B1116,FIND(",",B1116,1)-1)</f>
        <v>Boyle County</v>
      </c>
      <c r="D1116" s="33" t="str">
        <f>RIGHT(B1116,LEN(B1116)-(FIND(",",B1116,1)+1))</f>
        <v>Kentucky</v>
      </c>
      <c r="E1116" s="33">
        <v>54194</v>
      </c>
      <c r="F1116" s="33" t="s">
        <v>3271</v>
      </c>
      <c r="G1116" s="33">
        <v>1</v>
      </c>
      <c r="H1116" s="33" t="s">
        <v>3272</v>
      </c>
      <c r="I1116" s="33">
        <v>1</v>
      </c>
      <c r="J1116" s="33" t="s">
        <v>3272</v>
      </c>
      <c r="K1116" s="33">
        <v>2019</v>
      </c>
      <c r="L1116" s="33">
        <v>6</v>
      </c>
      <c r="M1116" s="33">
        <v>2752</v>
      </c>
      <c r="N1116" s="33" t="s">
        <v>3278</v>
      </c>
      <c r="O1116" s="33">
        <v>558</v>
      </c>
      <c r="P1116" s="33" t="s">
        <v>3273</v>
      </c>
      <c r="Q1116" s="33">
        <v>60</v>
      </c>
      <c r="R1116" s="33" t="s">
        <v>3277</v>
      </c>
    </row>
    <row r="1117" spans="1:18" x14ac:dyDescent="0.2">
      <c r="A1117" s="33" t="s">
        <v>4436</v>
      </c>
      <c r="B1117" s="33" t="s">
        <v>4437</v>
      </c>
      <c r="C1117" s="33" t="str">
        <f>LEFT(B1117,FIND(",",B1117,1)-1)</f>
        <v>Breckinridge County</v>
      </c>
      <c r="D1117" s="33" t="str">
        <f>RIGHT(B1117,LEN(B1117)-(FIND(",",B1117,1)+1))</f>
        <v>Kentucky</v>
      </c>
      <c r="E1117" s="33">
        <v>54194</v>
      </c>
      <c r="F1117" s="33" t="s">
        <v>3271</v>
      </c>
      <c r="G1117" s="33">
        <v>1</v>
      </c>
      <c r="H1117" s="33" t="s">
        <v>3272</v>
      </c>
      <c r="I1117" s="33">
        <v>1</v>
      </c>
      <c r="J1117" s="33" t="s">
        <v>3272</v>
      </c>
      <c r="K1117" s="33">
        <v>2019</v>
      </c>
      <c r="L1117" s="33">
        <v>3</v>
      </c>
      <c r="M1117" s="33">
        <v>901</v>
      </c>
      <c r="N1117" s="33" t="s">
        <v>3278</v>
      </c>
      <c r="O1117" s="33">
        <v>217</v>
      </c>
      <c r="P1117" s="33" t="s">
        <v>3278</v>
      </c>
      <c r="Q1117" s="33">
        <v>30</v>
      </c>
      <c r="R1117" s="33" t="s">
        <v>3273</v>
      </c>
    </row>
    <row r="1118" spans="1:18" x14ac:dyDescent="0.2">
      <c r="A1118" s="33" t="s">
        <v>4438</v>
      </c>
      <c r="B1118" s="33" t="s">
        <v>4439</v>
      </c>
      <c r="C1118" s="33" t="str">
        <f>LEFT(B1118,FIND(",",B1118,1)-1)</f>
        <v>Bullitt County</v>
      </c>
      <c r="D1118" s="33" t="str">
        <f>RIGHT(B1118,LEN(B1118)-(FIND(",",B1118,1)+1))</f>
        <v>Kentucky</v>
      </c>
      <c r="E1118" s="33">
        <v>54194</v>
      </c>
      <c r="F1118" s="33" t="s">
        <v>3271</v>
      </c>
      <c r="G1118" s="33">
        <v>1</v>
      </c>
      <c r="H1118" s="33" t="s">
        <v>3272</v>
      </c>
      <c r="I1118" s="33">
        <v>1</v>
      </c>
      <c r="J1118" s="33" t="s">
        <v>3272</v>
      </c>
      <c r="K1118" s="33">
        <v>2019</v>
      </c>
      <c r="L1118" s="33">
        <v>6</v>
      </c>
      <c r="M1118" s="33">
        <v>1567</v>
      </c>
      <c r="N1118" s="33" t="s">
        <v>3278</v>
      </c>
      <c r="O1118" s="33">
        <v>370</v>
      </c>
      <c r="P1118" s="33" t="s">
        <v>3278</v>
      </c>
      <c r="Q1118" s="33">
        <v>53</v>
      </c>
      <c r="R1118" s="33" t="s">
        <v>3278</v>
      </c>
    </row>
    <row r="1119" spans="1:18" x14ac:dyDescent="0.2">
      <c r="A1119" s="33" t="s">
        <v>4440</v>
      </c>
      <c r="B1119" s="33" t="s">
        <v>4441</v>
      </c>
      <c r="C1119" s="33" t="str">
        <f>LEFT(B1119,FIND(",",B1119,1)-1)</f>
        <v>Caldwell County</v>
      </c>
      <c r="D1119" s="33" t="str">
        <f>RIGHT(B1119,LEN(B1119)-(FIND(",",B1119,1)+1))</f>
        <v>Kentucky</v>
      </c>
      <c r="E1119" s="33">
        <v>54194</v>
      </c>
      <c r="F1119" s="33" t="s">
        <v>3271</v>
      </c>
      <c r="G1119" s="33">
        <v>1</v>
      </c>
      <c r="H1119" s="33" t="s">
        <v>3272</v>
      </c>
      <c r="I1119" s="33">
        <v>1</v>
      </c>
      <c r="J1119" s="33" t="s">
        <v>3272</v>
      </c>
      <c r="K1119" s="33">
        <v>2019</v>
      </c>
      <c r="L1119" s="33">
        <v>4</v>
      </c>
      <c r="M1119" s="33">
        <v>408</v>
      </c>
      <c r="N1119" s="33" t="s">
        <v>3277</v>
      </c>
      <c r="O1119" s="33">
        <v>76</v>
      </c>
      <c r="P1119" s="33" t="s">
        <v>3278</v>
      </c>
      <c r="Q1119" s="33">
        <v>18</v>
      </c>
      <c r="R1119" s="33" t="s">
        <v>3278</v>
      </c>
    </row>
    <row r="1120" spans="1:18" x14ac:dyDescent="0.2">
      <c r="A1120" s="33" t="s">
        <v>4442</v>
      </c>
      <c r="B1120" s="33" t="s">
        <v>4443</v>
      </c>
      <c r="C1120" s="33" t="str">
        <f>LEFT(B1120,FIND(",",B1120,1)-1)</f>
        <v>Calloway County</v>
      </c>
      <c r="D1120" s="33" t="str">
        <f>RIGHT(B1120,LEN(B1120)-(FIND(",",B1120,1)+1))</f>
        <v>Kentucky</v>
      </c>
      <c r="E1120" s="33">
        <v>54194</v>
      </c>
      <c r="F1120" s="33" t="s">
        <v>3271</v>
      </c>
      <c r="G1120" s="33">
        <v>1</v>
      </c>
      <c r="H1120" s="33" t="s">
        <v>3272</v>
      </c>
      <c r="I1120" s="33">
        <v>1</v>
      </c>
      <c r="J1120" s="33" t="s">
        <v>3272</v>
      </c>
      <c r="K1120" s="33">
        <v>2019</v>
      </c>
      <c r="L1120" s="33">
        <v>4</v>
      </c>
      <c r="M1120" s="33">
        <v>1846</v>
      </c>
      <c r="N1120" s="33" t="s">
        <v>3278</v>
      </c>
      <c r="O1120" s="33">
        <v>451</v>
      </c>
      <c r="P1120" s="33" t="s">
        <v>3278</v>
      </c>
      <c r="Q1120" s="33">
        <v>61</v>
      </c>
      <c r="R1120" s="33" t="s">
        <v>3278</v>
      </c>
    </row>
    <row r="1121" spans="1:18" x14ac:dyDescent="0.2">
      <c r="A1121" s="33" t="s">
        <v>4444</v>
      </c>
      <c r="B1121" s="33" t="s">
        <v>4445</v>
      </c>
      <c r="C1121" s="33" t="str">
        <f>LEFT(B1121,FIND(",",B1121,1)-1)</f>
        <v>Campbell County</v>
      </c>
      <c r="D1121" s="33" t="str">
        <f>RIGHT(B1121,LEN(B1121)-(FIND(",",B1121,1)+1))</f>
        <v>Kentucky</v>
      </c>
      <c r="E1121" s="33">
        <v>45391</v>
      </c>
      <c r="F1121" s="33" t="s">
        <v>3276</v>
      </c>
      <c r="G1121" s="33">
        <v>1</v>
      </c>
      <c r="H1121" s="33" t="s">
        <v>3272</v>
      </c>
      <c r="I1121" s="33">
        <v>1</v>
      </c>
      <c r="J1121" s="33" t="s">
        <v>3272</v>
      </c>
      <c r="K1121" s="33">
        <v>2019</v>
      </c>
      <c r="L1121" s="33">
        <v>3</v>
      </c>
      <c r="M1121" s="33">
        <v>839</v>
      </c>
      <c r="N1121" s="33" t="s">
        <v>3273</v>
      </c>
      <c r="O1121" s="33">
        <v>191</v>
      </c>
      <c r="P1121" s="33" t="s">
        <v>3273</v>
      </c>
      <c r="Q1121" s="33">
        <v>38</v>
      </c>
      <c r="R1121" s="33" t="s">
        <v>3277</v>
      </c>
    </row>
    <row r="1122" spans="1:18" x14ac:dyDescent="0.2">
      <c r="A1122" s="33" t="s">
        <v>4444</v>
      </c>
      <c r="B1122" s="33" t="s">
        <v>4445</v>
      </c>
      <c r="C1122" s="33" t="str">
        <f>LEFT(B1122,FIND(",",B1122,1)-1)</f>
        <v>Campbell County</v>
      </c>
      <c r="D1122" s="33" t="str">
        <f>RIGHT(B1122,LEN(B1122)-(FIND(",",B1122,1)+1))</f>
        <v>Kentucky</v>
      </c>
      <c r="E1122" s="33">
        <v>54194</v>
      </c>
      <c r="F1122" s="33" t="s">
        <v>3271</v>
      </c>
      <c r="G1122" s="33">
        <v>1</v>
      </c>
      <c r="H1122" s="33" t="s">
        <v>3272</v>
      </c>
      <c r="I1122" s="33">
        <v>1</v>
      </c>
      <c r="J1122" s="33" t="s">
        <v>3272</v>
      </c>
      <c r="K1122" s="33">
        <v>2019</v>
      </c>
      <c r="L1122" s="33">
        <v>10</v>
      </c>
      <c r="M1122" s="33">
        <v>6506</v>
      </c>
      <c r="N1122" s="33" t="s">
        <v>3273</v>
      </c>
      <c r="O1122" s="33">
        <v>1408</v>
      </c>
      <c r="P1122" s="33" t="s">
        <v>3273</v>
      </c>
      <c r="Q1122" s="33">
        <v>180</v>
      </c>
      <c r="R1122" s="33" t="s">
        <v>3273</v>
      </c>
    </row>
    <row r="1123" spans="1:18" x14ac:dyDescent="0.2">
      <c r="A1123" s="33" t="s">
        <v>4444</v>
      </c>
      <c r="B1123" s="33" t="s">
        <v>4445</v>
      </c>
      <c r="C1123" s="33" t="str">
        <f>LEFT(B1123,FIND(",",B1123,1)-1)</f>
        <v>Campbell County</v>
      </c>
      <c r="D1123" s="33" t="str">
        <f>RIGHT(B1123,LEN(B1123)-(FIND(",",B1123,1)+1))</f>
        <v>Kentucky</v>
      </c>
      <c r="E1123" s="33">
        <v>81291</v>
      </c>
      <c r="F1123" s="33" t="s">
        <v>3279</v>
      </c>
      <c r="G1123" s="33">
        <v>1</v>
      </c>
      <c r="H1123" s="33" t="s">
        <v>3272</v>
      </c>
      <c r="I1123" s="33">
        <v>1</v>
      </c>
      <c r="J1123" s="33" t="s">
        <v>3272</v>
      </c>
      <c r="K1123" s="33">
        <v>2019</v>
      </c>
      <c r="L1123" s="33">
        <v>7</v>
      </c>
      <c r="M1123" s="33">
        <v>305</v>
      </c>
      <c r="N1123" s="33" t="s">
        <v>3278</v>
      </c>
      <c r="O1123" s="33">
        <v>63</v>
      </c>
      <c r="P1123" s="33" t="s">
        <v>3278</v>
      </c>
      <c r="Q1123" s="33">
        <v>22</v>
      </c>
      <c r="R1123" s="33" t="s">
        <v>3277</v>
      </c>
    </row>
    <row r="1124" spans="1:18" x14ac:dyDescent="0.2">
      <c r="A1124" s="33" t="s">
        <v>4446</v>
      </c>
      <c r="B1124" s="33" t="s">
        <v>4447</v>
      </c>
      <c r="C1124" s="33" t="str">
        <f>LEFT(B1124,FIND(",",B1124,1)-1)</f>
        <v>Christian County</v>
      </c>
      <c r="D1124" s="33" t="str">
        <f>RIGHT(B1124,LEN(B1124)-(FIND(",",B1124,1)+1))</f>
        <v>Kentucky</v>
      </c>
      <c r="E1124" s="33">
        <v>54194</v>
      </c>
      <c r="F1124" s="33" t="s">
        <v>3271</v>
      </c>
      <c r="G1124" s="33">
        <v>1</v>
      </c>
      <c r="H1124" s="33" t="s">
        <v>3272</v>
      </c>
      <c r="I1124" s="33">
        <v>1</v>
      </c>
      <c r="J1124" s="33" t="s">
        <v>3272</v>
      </c>
      <c r="K1124" s="33">
        <v>2019</v>
      </c>
      <c r="L1124" s="33">
        <v>5</v>
      </c>
      <c r="M1124" s="33">
        <v>1467</v>
      </c>
      <c r="N1124" s="33" t="s">
        <v>3273</v>
      </c>
      <c r="O1124" s="33">
        <v>338</v>
      </c>
      <c r="P1124" s="33" t="s">
        <v>3273</v>
      </c>
      <c r="Q1124" s="33">
        <v>43</v>
      </c>
      <c r="R1124" s="33" t="s">
        <v>3273</v>
      </c>
    </row>
    <row r="1125" spans="1:18" x14ac:dyDescent="0.2">
      <c r="A1125" s="33" t="s">
        <v>4448</v>
      </c>
      <c r="B1125" s="33" t="s">
        <v>4449</v>
      </c>
      <c r="C1125" s="33" t="str">
        <f>LEFT(B1125,FIND(",",B1125,1)-1)</f>
        <v>Clark County</v>
      </c>
      <c r="D1125" s="33" t="str">
        <f>RIGHT(B1125,LEN(B1125)-(FIND(",",B1125,1)+1))</f>
        <v>Kentucky</v>
      </c>
      <c r="E1125" s="33">
        <v>54194</v>
      </c>
      <c r="F1125" s="33" t="s">
        <v>3271</v>
      </c>
      <c r="G1125" s="33">
        <v>1</v>
      </c>
      <c r="H1125" s="33" t="s">
        <v>3272</v>
      </c>
      <c r="I1125" s="33">
        <v>1</v>
      </c>
      <c r="J1125" s="33" t="s">
        <v>3272</v>
      </c>
      <c r="K1125" s="33">
        <v>2019</v>
      </c>
      <c r="L1125" s="33">
        <v>3</v>
      </c>
      <c r="M1125" s="33">
        <v>1307</v>
      </c>
      <c r="N1125" s="33" t="s">
        <v>3273</v>
      </c>
      <c r="O1125" s="33">
        <v>219</v>
      </c>
      <c r="P1125" s="33" t="s">
        <v>3278</v>
      </c>
      <c r="Q1125" s="33">
        <v>30</v>
      </c>
      <c r="R1125" s="33" t="s">
        <v>3278</v>
      </c>
    </row>
    <row r="1126" spans="1:18" x14ac:dyDescent="0.2">
      <c r="A1126" s="33" t="s">
        <v>4448</v>
      </c>
      <c r="B1126" s="33" t="s">
        <v>4449</v>
      </c>
      <c r="C1126" s="33" t="str">
        <f>LEFT(B1126,FIND(",",B1126,1)-1)</f>
        <v>Clark County</v>
      </c>
      <c r="D1126" s="33" t="str">
        <f>RIGHT(B1126,LEN(B1126)-(FIND(",",B1126,1)+1))</f>
        <v>Kentucky</v>
      </c>
      <c r="E1126" s="33">
        <v>81291</v>
      </c>
      <c r="F1126" s="33" t="s">
        <v>3279</v>
      </c>
      <c r="G1126" s="33">
        <v>1</v>
      </c>
      <c r="H1126" s="33" t="s">
        <v>3272</v>
      </c>
      <c r="I1126" s="33">
        <v>1</v>
      </c>
      <c r="J1126" s="33" t="s">
        <v>3272</v>
      </c>
      <c r="K1126" s="33">
        <v>2019</v>
      </c>
      <c r="L1126" s="33">
        <v>4</v>
      </c>
      <c r="M1126" s="33">
        <v>179</v>
      </c>
      <c r="N1126" s="33" t="s">
        <v>3278</v>
      </c>
      <c r="O1126" s="33">
        <v>45</v>
      </c>
      <c r="P1126" s="33" t="s">
        <v>3278</v>
      </c>
      <c r="Q1126" s="33">
        <v>11</v>
      </c>
      <c r="R1126" s="33" t="s">
        <v>3277</v>
      </c>
    </row>
    <row r="1127" spans="1:18" x14ac:dyDescent="0.2">
      <c r="A1127" s="33" t="s">
        <v>4450</v>
      </c>
      <c r="B1127" s="33" t="s">
        <v>4451</v>
      </c>
      <c r="C1127" s="33" t="str">
        <f>LEFT(B1127,FIND(",",B1127,1)-1)</f>
        <v>Daviess County</v>
      </c>
      <c r="D1127" s="33" t="str">
        <f>RIGHT(B1127,LEN(B1127)-(FIND(",",B1127,1)+1))</f>
        <v>Kentucky</v>
      </c>
      <c r="E1127" s="33">
        <v>45391</v>
      </c>
      <c r="F1127" s="33" t="s">
        <v>3276</v>
      </c>
      <c r="G1127" s="33">
        <v>1</v>
      </c>
      <c r="H1127" s="33" t="s">
        <v>3272</v>
      </c>
      <c r="I1127" s="33">
        <v>1</v>
      </c>
      <c r="J1127" s="33" t="s">
        <v>3272</v>
      </c>
      <c r="K1127" s="33">
        <v>2019</v>
      </c>
      <c r="L1127" s="33">
        <v>3</v>
      </c>
      <c r="M1127" s="33">
        <v>840</v>
      </c>
      <c r="N1127" s="33" t="s">
        <v>3273</v>
      </c>
      <c r="O1127" s="33">
        <v>198</v>
      </c>
      <c r="P1127" s="33" t="s">
        <v>3273</v>
      </c>
      <c r="Q1127" s="33">
        <v>46</v>
      </c>
      <c r="R1127" s="33" t="s">
        <v>3277</v>
      </c>
    </row>
    <row r="1128" spans="1:18" x14ac:dyDescent="0.2">
      <c r="A1128" s="33" t="s">
        <v>4450</v>
      </c>
      <c r="B1128" s="33" t="s">
        <v>4451</v>
      </c>
      <c r="C1128" s="33" t="str">
        <f>LEFT(B1128,FIND(",",B1128,1)-1)</f>
        <v>Daviess County</v>
      </c>
      <c r="D1128" s="33" t="str">
        <f>RIGHT(B1128,LEN(B1128)-(FIND(",",B1128,1)+1))</f>
        <v>Kentucky</v>
      </c>
      <c r="E1128" s="33">
        <v>54194</v>
      </c>
      <c r="F1128" s="33" t="s">
        <v>3271</v>
      </c>
      <c r="G1128" s="33">
        <v>1</v>
      </c>
      <c r="H1128" s="33" t="s">
        <v>3272</v>
      </c>
      <c r="I1128" s="33">
        <v>1</v>
      </c>
      <c r="J1128" s="33" t="s">
        <v>3272</v>
      </c>
      <c r="K1128" s="33">
        <v>2019</v>
      </c>
      <c r="L1128" s="33">
        <v>5</v>
      </c>
      <c r="M1128" s="33">
        <v>1652</v>
      </c>
      <c r="N1128" s="33" t="s">
        <v>3278</v>
      </c>
      <c r="O1128" s="33">
        <v>464</v>
      </c>
      <c r="P1128" s="33" t="s">
        <v>3278</v>
      </c>
      <c r="Q1128" s="33">
        <v>60</v>
      </c>
      <c r="R1128" s="33" t="s">
        <v>3277</v>
      </c>
    </row>
    <row r="1129" spans="1:18" x14ac:dyDescent="0.2">
      <c r="A1129" s="33" t="s">
        <v>4450</v>
      </c>
      <c r="B1129" s="33" t="s">
        <v>4451</v>
      </c>
      <c r="C1129" s="33" t="str">
        <f>LEFT(B1129,FIND(",",B1129,1)-1)</f>
        <v>Daviess County</v>
      </c>
      <c r="D1129" s="33" t="str">
        <f>RIGHT(B1129,LEN(B1129)-(FIND(",",B1129,1)+1))</f>
        <v>Kentucky</v>
      </c>
      <c r="E1129" s="33">
        <v>81291</v>
      </c>
      <c r="F1129" s="33" t="s">
        <v>3279</v>
      </c>
      <c r="G1129" s="33">
        <v>1</v>
      </c>
      <c r="H1129" s="33" t="s">
        <v>3272</v>
      </c>
      <c r="I1129" s="33">
        <v>1</v>
      </c>
      <c r="J1129" s="33" t="s">
        <v>3272</v>
      </c>
      <c r="K1129" s="33">
        <v>2019</v>
      </c>
      <c r="L1129" s="33">
        <v>8</v>
      </c>
      <c r="M1129" s="33">
        <v>1174</v>
      </c>
      <c r="N1129" s="33" t="s">
        <v>3278</v>
      </c>
      <c r="O1129" s="33">
        <v>241</v>
      </c>
      <c r="P1129" s="33" t="s">
        <v>3278</v>
      </c>
      <c r="Q1129" s="33">
        <v>58</v>
      </c>
      <c r="R1129" s="33" t="s">
        <v>3273</v>
      </c>
    </row>
    <row r="1130" spans="1:18" x14ac:dyDescent="0.2">
      <c r="A1130" s="33" t="s">
        <v>4452</v>
      </c>
      <c r="B1130" s="33" t="s">
        <v>4453</v>
      </c>
      <c r="C1130" s="33" t="str">
        <f>LEFT(B1130,FIND(",",B1130,1)-1)</f>
        <v>Fayette County</v>
      </c>
      <c r="D1130" s="33" t="str">
        <f>RIGHT(B1130,LEN(B1130)-(FIND(",",B1130,1)+1))</f>
        <v>Kentucky</v>
      </c>
      <c r="E1130" s="33">
        <v>45391</v>
      </c>
      <c r="F1130" s="33" t="s">
        <v>3276</v>
      </c>
      <c r="G1130" s="33">
        <v>1</v>
      </c>
      <c r="H1130" s="33" t="s">
        <v>3272</v>
      </c>
      <c r="I1130" s="33">
        <v>1</v>
      </c>
      <c r="J1130" s="33" t="s">
        <v>3272</v>
      </c>
      <c r="K1130" s="33">
        <v>2019</v>
      </c>
      <c r="L1130" s="33">
        <v>13</v>
      </c>
      <c r="M1130" s="33">
        <v>2423</v>
      </c>
      <c r="N1130" s="33" t="s">
        <v>3278</v>
      </c>
      <c r="O1130" s="33">
        <v>609</v>
      </c>
      <c r="P1130" s="33" t="s">
        <v>3278</v>
      </c>
      <c r="Q1130" s="33">
        <v>136</v>
      </c>
      <c r="R1130" s="33" t="s">
        <v>3273</v>
      </c>
    </row>
    <row r="1131" spans="1:18" x14ac:dyDescent="0.2">
      <c r="A1131" s="33" t="s">
        <v>4452</v>
      </c>
      <c r="B1131" s="33" t="s">
        <v>4453</v>
      </c>
      <c r="C1131" s="33" t="str">
        <f>LEFT(B1131,FIND(",",B1131,1)-1)</f>
        <v>Fayette County</v>
      </c>
      <c r="D1131" s="33" t="str">
        <f>RIGHT(B1131,LEN(B1131)-(FIND(",",B1131,1)+1))</f>
        <v>Kentucky</v>
      </c>
      <c r="E1131" s="33">
        <v>54194</v>
      </c>
      <c r="F1131" s="33" t="s">
        <v>3271</v>
      </c>
      <c r="G1131" s="33">
        <v>1</v>
      </c>
      <c r="H1131" s="33" t="s">
        <v>3272</v>
      </c>
      <c r="I1131" s="33">
        <v>1</v>
      </c>
      <c r="J1131" s="33" t="s">
        <v>3272</v>
      </c>
      <c r="K1131" s="33">
        <v>2019</v>
      </c>
      <c r="L1131" s="33">
        <v>60</v>
      </c>
      <c r="M1131" s="33">
        <v>59101</v>
      </c>
      <c r="N1131" s="33" t="s">
        <v>3278</v>
      </c>
      <c r="O1131" s="33">
        <v>10740</v>
      </c>
      <c r="P1131" s="33" t="s">
        <v>3278</v>
      </c>
      <c r="Q1131" s="33">
        <v>1048</v>
      </c>
      <c r="R1131" s="33" t="s">
        <v>3278</v>
      </c>
    </row>
    <row r="1132" spans="1:18" x14ac:dyDescent="0.2">
      <c r="A1132" s="33" t="s">
        <v>4452</v>
      </c>
      <c r="B1132" s="33" t="s">
        <v>4453</v>
      </c>
      <c r="C1132" s="33" t="str">
        <f>LEFT(B1132,FIND(",",B1132,1)-1)</f>
        <v>Fayette County</v>
      </c>
      <c r="D1132" s="33" t="str">
        <f>RIGHT(B1132,LEN(B1132)-(FIND(",",B1132,1)+1))</f>
        <v>Kentucky</v>
      </c>
      <c r="E1132" s="33">
        <v>81291</v>
      </c>
      <c r="F1132" s="33" t="s">
        <v>3279</v>
      </c>
      <c r="G1132" s="33">
        <v>1</v>
      </c>
      <c r="H1132" s="33" t="s">
        <v>3272</v>
      </c>
      <c r="I1132" s="33">
        <v>1</v>
      </c>
      <c r="J1132" s="33" t="s">
        <v>3272</v>
      </c>
      <c r="K1132" s="33">
        <v>2019</v>
      </c>
      <c r="L1132" s="33">
        <v>19</v>
      </c>
      <c r="M1132" s="33">
        <v>1879</v>
      </c>
      <c r="N1132" s="33" t="s">
        <v>3278</v>
      </c>
      <c r="O1132" s="33">
        <v>554</v>
      </c>
      <c r="P1132" s="33" t="s">
        <v>3278</v>
      </c>
      <c r="Q1132" s="33">
        <v>130</v>
      </c>
      <c r="R1132" s="33" t="s">
        <v>3278</v>
      </c>
    </row>
    <row r="1133" spans="1:18" x14ac:dyDescent="0.2">
      <c r="A1133" s="33" t="s">
        <v>4454</v>
      </c>
      <c r="B1133" s="33" t="s">
        <v>4455</v>
      </c>
      <c r="C1133" s="33" t="str">
        <f>LEFT(B1133,FIND(",",B1133,1)-1)</f>
        <v>Fleming County</v>
      </c>
      <c r="D1133" s="33" t="str">
        <f>RIGHT(B1133,LEN(B1133)-(FIND(",",B1133,1)+1))</f>
        <v>Kentucky</v>
      </c>
      <c r="E1133" s="33">
        <v>54194</v>
      </c>
      <c r="F1133" s="33" t="s">
        <v>3271</v>
      </c>
      <c r="G1133" s="33">
        <v>1</v>
      </c>
      <c r="H1133" s="33" t="s">
        <v>3272</v>
      </c>
      <c r="I1133" s="33">
        <v>1</v>
      </c>
      <c r="J1133" s="33" t="s">
        <v>3272</v>
      </c>
      <c r="K1133" s="33">
        <v>2019</v>
      </c>
      <c r="L1133" s="33">
        <v>3</v>
      </c>
      <c r="M1133" s="33">
        <v>495</v>
      </c>
      <c r="N1133" s="33" t="s">
        <v>3278</v>
      </c>
      <c r="O1133" s="33">
        <v>167</v>
      </c>
      <c r="P1133" s="33" t="s">
        <v>3273</v>
      </c>
      <c r="Q1133" s="33">
        <v>18</v>
      </c>
      <c r="R1133" s="33" t="s">
        <v>3278</v>
      </c>
    </row>
    <row r="1134" spans="1:18" x14ac:dyDescent="0.2">
      <c r="A1134" s="33" t="s">
        <v>4456</v>
      </c>
      <c r="B1134" s="33" t="s">
        <v>4457</v>
      </c>
      <c r="C1134" s="33" t="str">
        <f>LEFT(B1134,FIND(",",B1134,1)-1)</f>
        <v>Floyd County</v>
      </c>
      <c r="D1134" s="33" t="str">
        <f>RIGHT(B1134,LEN(B1134)-(FIND(",",B1134,1)+1))</f>
        <v>Kentucky</v>
      </c>
      <c r="E1134" s="33">
        <v>54194</v>
      </c>
      <c r="F1134" s="33" t="s">
        <v>3271</v>
      </c>
      <c r="G1134" s="33">
        <v>1</v>
      </c>
      <c r="H1134" s="33" t="s">
        <v>3272</v>
      </c>
      <c r="I1134" s="33">
        <v>1</v>
      </c>
      <c r="J1134" s="33" t="s">
        <v>3272</v>
      </c>
      <c r="K1134" s="33">
        <v>2019</v>
      </c>
      <c r="L1134" s="33">
        <v>4</v>
      </c>
      <c r="M1134" s="33">
        <v>666</v>
      </c>
      <c r="N1134" s="33" t="s">
        <v>3278</v>
      </c>
      <c r="O1134" s="33">
        <v>161</v>
      </c>
      <c r="P1134" s="33" t="s">
        <v>3278</v>
      </c>
      <c r="Q1134" s="33">
        <v>28</v>
      </c>
      <c r="R1134" s="33" t="s">
        <v>3273</v>
      </c>
    </row>
    <row r="1135" spans="1:18" x14ac:dyDescent="0.2">
      <c r="A1135" s="33" t="s">
        <v>4458</v>
      </c>
      <c r="B1135" s="33" t="s">
        <v>4459</v>
      </c>
      <c r="C1135" s="33" t="str">
        <f>LEFT(B1135,FIND(",",B1135,1)-1)</f>
        <v>Franklin County</v>
      </c>
      <c r="D1135" s="33" t="str">
        <f>RIGHT(B1135,LEN(B1135)-(FIND(",",B1135,1)+1))</f>
        <v>Kentucky</v>
      </c>
      <c r="E1135" s="33">
        <v>45391</v>
      </c>
      <c r="F1135" s="33" t="s">
        <v>3276</v>
      </c>
      <c r="G1135" s="33">
        <v>1</v>
      </c>
      <c r="H1135" s="33" t="s">
        <v>3272</v>
      </c>
      <c r="I1135" s="33">
        <v>1</v>
      </c>
      <c r="J1135" s="33" t="s">
        <v>3272</v>
      </c>
      <c r="K1135" s="33">
        <v>2019</v>
      </c>
      <c r="L1135" s="33">
        <v>4</v>
      </c>
      <c r="M1135" s="33">
        <v>573</v>
      </c>
      <c r="N1135" s="33" t="s">
        <v>3273</v>
      </c>
      <c r="O1135" s="33">
        <v>151</v>
      </c>
      <c r="P1135" s="33" t="s">
        <v>3277</v>
      </c>
      <c r="Q1135" s="33">
        <v>33</v>
      </c>
      <c r="R1135" s="33" t="s">
        <v>3277</v>
      </c>
    </row>
    <row r="1136" spans="1:18" x14ac:dyDescent="0.2">
      <c r="A1136" s="33" t="s">
        <v>4458</v>
      </c>
      <c r="B1136" s="33" t="s">
        <v>4459</v>
      </c>
      <c r="C1136" s="33" t="str">
        <f>LEFT(B1136,FIND(",",B1136,1)-1)</f>
        <v>Franklin County</v>
      </c>
      <c r="D1136" s="33" t="str">
        <f>RIGHT(B1136,LEN(B1136)-(FIND(",",B1136,1)+1))</f>
        <v>Kentucky</v>
      </c>
      <c r="E1136" s="33">
        <v>54194</v>
      </c>
      <c r="F1136" s="33" t="s">
        <v>3271</v>
      </c>
      <c r="G1136" s="33">
        <v>1</v>
      </c>
      <c r="H1136" s="33" t="s">
        <v>3272</v>
      </c>
      <c r="I1136" s="33">
        <v>1</v>
      </c>
      <c r="J1136" s="33" t="s">
        <v>3272</v>
      </c>
      <c r="K1136" s="33">
        <v>2019</v>
      </c>
      <c r="L1136" s="33">
        <v>8</v>
      </c>
      <c r="M1136" s="33">
        <v>3091</v>
      </c>
      <c r="N1136" s="33" t="s">
        <v>3278</v>
      </c>
      <c r="O1136" s="33">
        <v>698</v>
      </c>
      <c r="P1136" s="33" t="s">
        <v>3273</v>
      </c>
      <c r="Q1136" s="33">
        <v>115</v>
      </c>
      <c r="R1136" s="33" t="s">
        <v>3278</v>
      </c>
    </row>
    <row r="1137" spans="1:18" x14ac:dyDescent="0.2">
      <c r="A1137" s="33" t="s">
        <v>4460</v>
      </c>
      <c r="B1137" s="33" t="s">
        <v>4461</v>
      </c>
      <c r="C1137" s="33" t="str">
        <f>LEFT(B1137,FIND(",",B1137,1)-1)</f>
        <v>Grant County</v>
      </c>
      <c r="D1137" s="33" t="str">
        <f>RIGHT(B1137,LEN(B1137)-(FIND(",",B1137,1)+1))</f>
        <v>Kentucky</v>
      </c>
      <c r="E1137" s="33">
        <v>54194</v>
      </c>
      <c r="F1137" s="33" t="s">
        <v>3271</v>
      </c>
      <c r="G1137" s="33">
        <v>1</v>
      </c>
      <c r="H1137" s="33" t="s">
        <v>3272</v>
      </c>
      <c r="I1137" s="33">
        <v>1</v>
      </c>
      <c r="J1137" s="33" t="s">
        <v>3272</v>
      </c>
      <c r="K1137" s="33">
        <v>2019</v>
      </c>
      <c r="L1137" s="33">
        <v>3</v>
      </c>
      <c r="M1137" s="33">
        <v>897</v>
      </c>
      <c r="N1137" s="33" t="s">
        <v>3278</v>
      </c>
      <c r="O1137" s="33">
        <v>204</v>
      </c>
      <c r="P1137" s="33" t="s">
        <v>3278</v>
      </c>
      <c r="Q1137" s="33">
        <v>20</v>
      </c>
      <c r="R1137" s="33" t="s">
        <v>3273</v>
      </c>
    </row>
    <row r="1138" spans="1:18" x14ac:dyDescent="0.2">
      <c r="A1138" s="33" t="s">
        <v>4462</v>
      </c>
      <c r="B1138" s="33" t="s">
        <v>4463</v>
      </c>
      <c r="C1138" s="33" t="str">
        <f>LEFT(B1138,FIND(",",B1138,1)-1)</f>
        <v>Graves County</v>
      </c>
      <c r="D1138" s="33" t="str">
        <f>RIGHT(B1138,LEN(B1138)-(FIND(",",B1138,1)+1))</f>
        <v>Kentucky</v>
      </c>
      <c r="E1138" s="33">
        <v>54194</v>
      </c>
      <c r="F1138" s="33" t="s">
        <v>3271</v>
      </c>
      <c r="G1138" s="33">
        <v>1</v>
      </c>
      <c r="H1138" s="33" t="s">
        <v>3272</v>
      </c>
      <c r="I1138" s="33">
        <v>1</v>
      </c>
      <c r="J1138" s="33" t="s">
        <v>3272</v>
      </c>
      <c r="K1138" s="33">
        <v>2019</v>
      </c>
      <c r="L1138" s="33">
        <v>3</v>
      </c>
      <c r="M1138" s="33">
        <v>1143</v>
      </c>
      <c r="N1138" s="33" t="s">
        <v>3277</v>
      </c>
      <c r="O1138" s="33">
        <v>259</v>
      </c>
      <c r="P1138" s="33" t="s">
        <v>3277</v>
      </c>
      <c r="Q1138" s="33">
        <v>41</v>
      </c>
      <c r="R1138" s="33" t="s">
        <v>3277</v>
      </c>
    </row>
    <row r="1139" spans="1:18" x14ac:dyDescent="0.2">
      <c r="A1139" s="33" t="s">
        <v>4464</v>
      </c>
      <c r="B1139" s="33" t="s">
        <v>4465</v>
      </c>
      <c r="C1139" s="33" t="str">
        <f>LEFT(B1139,FIND(",",B1139,1)-1)</f>
        <v>Greenup County</v>
      </c>
      <c r="D1139" s="33" t="str">
        <f>RIGHT(B1139,LEN(B1139)-(FIND(",",B1139,1)+1))</f>
        <v>Kentucky</v>
      </c>
      <c r="E1139" s="33">
        <v>54194</v>
      </c>
      <c r="F1139" s="33" t="s">
        <v>3271</v>
      </c>
      <c r="G1139" s="33">
        <v>1</v>
      </c>
      <c r="H1139" s="33" t="s">
        <v>3272</v>
      </c>
      <c r="I1139" s="33">
        <v>1</v>
      </c>
      <c r="J1139" s="33" t="s">
        <v>3272</v>
      </c>
      <c r="K1139" s="33">
        <v>2019</v>
      </c>
      <c r="L1139" s="33">
        <v>5</v>
      </c>
      <c r="M1139" s="33">
        <v>1319</v>
      </c>
      <c r="N1139" s="33" t="s">
        <v>3278</v>
      </c>
      <c r="O1139" s="33">
        <v>313</v>
      </c>
      <c r="P1139" s="33" t="s">
        <v>3278</v>
      </c>
      <c r="Q1139" s="33">
        <v>48</v>
      </c>
      <c r="R1139" s="33" t="s">
        <v>3278</v>
      </c>
    </row>
    <row r="1140" spans="1:18" x14ac:dyDescent="0.2">
      <c r="A1140" s="33" t="s">
        <v>4466</v>
      </c>
      <c r="B1140" s="33" t="s">
        <v>4467</v>
      </c>
      <c r="C1140" s="33" t="str">
        <f>LEFT(B1140,FIND(",",B1140,1)-1)</f>
        <v>Hardin County</v>
      </c>
      <c r="D1140" s="33" t="str">
        <f>RIGHT(B1140,LEN(B1140)-(FIND(",",B1140,1)+1))</f>
        <v>Kentucky</v>
      </c>
      <c r="E1140" s="33">
        <v>45391</v>
      </c>
      <c r="F1140" s="33" t="s">
        <v>3276</v>
      </c>
      <c r="G1140" s="33">
        <v>1</v>
      </c>
      <c r="H1140" s="33" t="s">
        <v>3272</v>
      </c>
      <c r="I1140" s="33">
        <v>1</v>
      </c>
      <c r="J1140" s="33" t="s">
        <v>3272</v>
      </c>
      <c r="K1140" s="33">
        <v>2019</v>
      </c>
      <c r="L1140" s="33">
        <v>3</v>
      </c>
      <c r="M1140" s="33">
        <v>744</v>
      </c>
      <c r="N1140" s="33" t="s">
        <v>3278</v>
      </c>
      <c r="O1140" s="33">
        <v>183</v>
      </c>
      <c r="P1140" s="33" t="s">
        <v>3278</v>
      </c>
      <c r="Q1140" s="33">
        <v>49</v>
      </c>
      <c r="R1140" s="33" t="s">
        <v>3278</v>
      </c>
    </row>
    <row r="1141" spans="1:18" x14ac:dyDescent="0.2">
      <c r="A1141" s="33" t="s">
        <v>4466</v>
      </c>
      <c r="B1141" s="33" t="s">
        <v>4467</v>
      </c>
      <c r="C1141" s="33" t="str">
        <f>LEFT(B1141,FIND(",",B1141,1)-1)</f>
        <v>Hardin County</v>
      </c>
      <c r="D1141" s="33" t="str">
        <f>RIGHT(B1141,LEN(B1141)-(FIND(",",B1141,1)+1))</f>
        <v>Kentucky</v>
      </c>
      <c r="E1141" s="33">
        <v>54194</v>
      </c>
      <c r="F1141" s="33" t="s">
        <v>3271</v>
      </c>
      <c r="G1141" s="33">
        <v>1</v>
      </c>
      <c r="H1141" s="33" t="s">
        <v>3272</v>
      </c>
      <c r="I1141" s="33">
        <v>1</v>
      </c>
      <c r="J1141" s="33" t="s">
        <v>3272</v>
      </c>
      <c r="K1141" s="33">
        <v>2019</v>
      </c>
      <c r="L1141" s="33">
        <v>4</v>
      </c>
      <c r="M1141" s="33">
        <v>3898</v>
      </c>
      <c r="N1141" s="33" t="s">
        <v>3278</v>
      </c>
      <c r="O1141" s="33">
        <v>906</v>
      </c>
      <c r="P1141" s="33" t="s">
        <v>3278</v>
      </c>
      <c r="Q1141" s="33">
        <v>83</v>
      </c>
      <c r="R1141" s="33" t="s">
        <v>3273</v>
      </c>
    </row>
    <row r="1142" spans="1:18" x14ac:dyDescent="0.2">
      <c r="A1142" s="33" t="s">
        <v>4466</v>
      </c>
      <c r="B1142" s="33" t="s">
        <v>4467</v>
      </c>
      <c r="C1142" s="33" t="str">
        <f>LEFT(B1142,FIND(",",B1142,1)-1)</f>
        <v>Hardin County</v>
      </c>
      <c r="D1142" s="33" t="str">
        <f>RIGHT(B1142,LEN(B1142)-(FIND(",",B1142,1)+1))</f>
        <v>Kentucky</v>
      </c>
      <c r="E1142" s="33">
        <v>81291</v>
      </c>
      <c r="F1142" s="33" t="s">
        <v>3279</v>
      </c>
      <c r="G1142" s="33">
        <v>1</v>
      </c>
      <c r="H1142" s="33" t="s">
        <v>3272</v>
      </c>
      <c r="I1142" s="33">
        <v>1</v>
      </c>
      <c r="J1142" s="33" t="s">
        <v>3272</v>
      </c>
      <c r="K1142" s="33">
        <v>2019</v>
      </c>
      <c r="L1142" s="33">
        <v>8</v>
      </c>
      <c r="M1142" s="33">
        <v>1209</v>
      </c>
      <c r="N1142" s="33" t="s">
        <v>3278</v>
      </c>
      <c r="O1142" s="33">
        <v>267</v>
      </c>
      <c r="P1142" s="33" t="s">
        <v>3273</v>
      </c>
      <c r="Q1142" s="33">
        <v>64</v>
      </c>
      <c r="R1142" s="33" t="s">
        <v>3273</v>
      </c>
    </row>
    <row r="1143" spans="1:18" x14ac:dyDescent="0.2">
      <c r="A1143" s="33" t="s">
        <v>4468</v>
      </c>
      <c r="B1143" s="33" t="s">
        <v>4469</v>
      </c>
      <c r="C1143" s="33" t="str">
        <f>LEFT(B1143,FIND(",",B1143,1)-1)</f>
        <v>Henderson County</v>
      </c>
      <c r="D1143" s="33" t="str">
        <f>RIGHT(B1143,LEN(B1143)-(FIND(",",B1143,1)+1))</f>
        <v>Kentucky</v>
      </c>
      <c r="E1143" s="33">
        <v>54194</v>
      </c>
      <c r="F1143" s="33" t="s">
        <v>3271</v>
      </c>
      <c r="G1143" s="33">
        <v>1</v>
      </c>
      <c r="H1143" s="33" t="s">
        <v>3272</v>
      </c>
      <c r="I1143" s="33">
        <v>1</v>
      </c>
      <c r="J1143" s="33" t="s">
        <v>3272</v>
      </c>
      <c r="K1143" s="33">
        <v>2019</v>
      </c>
      <c r="L1143" s="33">
        <v>6</v>
      </c>
      <c r="M1143" s="33">
        <v>1011</v>
      </c>
      <c r="N1143" s="33" t="s">
        <v>3277</v>
      </c>
      <c r="O1143" s="33">
        <v>217</v>
      </c>
      <c r="P1143" s="33" t="s">
        <v>3277</v>
      </c>
      <c r="Q1143" s="33">
        <v>26</v>
      </c>
      <c r="R1143" s="33" t="s">
        <v>3277</v>
      </c>
    </row>
    <row r="1144" spans="1:18" x14ac:dyDescent="0.2">
      <c r="A1144" s="33" t="s">
        <v>4468</v>
      </c>
      <c r="B1144" s="33" t="s">
        <v>4469</v>
      </c>
      <c r="C1144" s="33" t="str">
        <f>LEFT(B1144,FIND(",",B1144,1)-1)</f>
        <v>Henderson County</v>
      </c>
      <c r="D1144" s="33" t="str">
        <f>RIGHT(B1144,LEN(B1144)-(FIND(",",B1144,1)+1))</f>
        <v>Kentucky</v>
      </c>
      <c r="E1144" s="33">
        <v>81291</v>
      </c>
      <c r="F1144" s="33" t="s">
        <v>3279</v>
      </c>
      <c r="G1144" s="33">
        <v>1</v>
      </c>
      <c r="H1144" s="33" t="s">
        <v>3272</v>
      </c>
      <c r="I1144" s="33">
        <v>1</v>
      </c>
      <c r="J1144" s="33" t="s">
        <v>3272</v>
      </c>
      <c r="K1144" s="33">
        <v>2019</v>
      </c>
      <c r="L1144" s="33">
        <v>3</v>
      </c>
      <c r="M1144" s="33">
        <v>322</v>
      </c>
      <c r="N1144" s="33" t="s">
        <v>3273</v>
      </c>
      <c r="O1144" s="33">
        <v>72</v>
      </c>
      <c r="P1144" s="33" t="s">
        <v>3273</v>
      </c>
      <c r="Q1144" s="33">
        <v>14</v>
      </c>
      <c r="R1144" s="33" t="s">
        <v>3277</v>
      </c>
    </row>
    <row r="1145" spans="1:18" x14ac:dyDescent="0.2">
      <c r="A1145" s="33" t="s">
        <v>4470</v>
      </c>
      <c r="B1145" s="33" t="s">
        <v>4471</v>
      </c>
      <c r="C1145" s="33" t="str">
        <f>LEFT(B1145,FIND(",",B1145,1)-1)</f>
        <v>Henry County</v>
      </c>
      <c r="D1145" s="33" t="str">
        <f>RIGHT(B1145,LEN(B1145)-(FIND(",",B1145,1)+1))</f>
        <v>Kentucky</v>
      </c>
      <c r="E1145" s="33">
        <v>54194</v>
      </c>
      <c r="F1145" s="33" t="s">
        <v>3271</v>
      </c>
      <c r="G1145" s="33">
        <v>1</v>
      </c>
      <c r="H1145" s="33" t="s">
        <v>3272</v>
      </c>
      <c r="I1145" s="33">
        <v>1</v>
      </c>
      <c r="J1145" s="33" t="s">
        <v>3272</v>
      </c>
      <c r="K1145" s="33">
        <v>2019</v>
      </c>
      <c r="L1145" s="33">
        <v>5</v>
      </c>
      <c r="M1145" s="33">
        <v>696</v>
      </c>
      <c r="N1145" s="33" t="s">
        <v>3278</v>
      </c>
      <c r="O1145" s="33">
        <v>95</v>
      </c>
      <c r="P1145" s="33" t="s">
        <v>3273</v>
      </c>
      <c r="Q1145" s="33">
        <v>14</v>
      </c>
      <c r="R1145" s="33" t="s">
        <v>3278</v>
      </c>
    </row>
    <row r="1146" spans="1:18" x14ac:dyDescent="0.2">
      <c r="A1146" s="33" t="s">
        <v>4472</v>
      </c>
      <c r="B1146" s="33" t="s">
        <v>4473</v>
      </c>
      <c r="C1146" s="33" t="str">
        <f>LEFT(B1146,FIND(",",B1146,1)-1)</f>
        <v>Hopkins County</v>
      </c>
      <c r="D1146" s="33" t="str">
        <f>RIGHT(B1146,LEN(B1146)-(FIND(",",B1146,1)+1))</f>
        <v>Kentucky</v>
      </c>
      <c r="E1146" s="33">
        <v>54194</v>
      </c>
      <c r="F1146" s="33" t="s">
        <v>3271</v>
      </c>
      <c r="G1146" s="33">
        <v>1</v>
      </c>
      <c r="H1146" s="33" t="s">
        <v>3272</v>
      </c>
      <c r="I1146" s="33">
        <v>1</v>
      </c>
      <c r="J1146" s="33" t="s">
        <v>3272</v>
      </c>
      <c r="K1146" s="33">
        <v>2019</v>
      </c>
      <c r="L1146" s="33">
        <v>3</v>
      </c>
      <c r="M1146" s="33">
        <v>844</v>
      </c>
      <c r="N1146" s="33" t="s">
        <v>3278</v>
      </c>
      <c r="O1146" s="33">
        <v>192</v>
      </c>
      <c r="P1146" s="33" t="s">
        <v>3278</v>
      </c>
      <c r="Q1146" s="33">
        <v>43</v>
      </c>
      <c r="R1146" s="33" t="s">
        <v>3273</v>
      </c>
    </row>
    <row r="1147" spans="1:18" x14ac:dyDescent="0.2">
      <c r="A1147" s="33" t="s">
        <v>4474</v>
      </c>
      <c r="B1147" s="33" t="s">
        <v>4475</v>
      </c>
      <c r="C1147" s="33" t="str">
        <f>LEFT(B1147,FIND(",",B1147,1)-1)</f>
        <v>Jefferson County</v>
      </c>
      <c r="D1147" s="33" t="str">
        <f>RIGHT(B1147,LEN(B1147)-(FIND(",",B1147,1)+1))</f>
        <v>Kentucky</v>
      </c>
      <c r="E1147" s="33">
        <v>45391</v>
      </c>
      <c r="F1147" s="33" t="s">
        <v>3276</v>
      </c>
      <c r="G1147" s="33">
        <v>1</v>
      </c>
      <c r="H1147" s="33" t="s">
        <v>3272</v>
      </c>
      <c r="I1147" s="33">
        <v>1</v>
      </c>
      <c r="J1147" s="33" t="s">
        <v>3272</v>
      </c>
      <c r="K1147" s="33">
        <v>2019</v>
      </c>
      <c r="L1147" s="33">
        <v>26</v>
      </c>
      <c r="M1147" s="33">
        <v>7374</v>
      </c>
      <c r="N1147" s="33" t="s">
        <v>3273</v>
      </c>
      <c r="O1147" s="33">
        <v>1821</v>
      </c>
      <c r="P1147" s="33" t="s">
        <v>3273</v>
      </c>
      <c r="Q1147" s="33">
        <v>417</v>
      </c>
      <c r="R1147" s="33" t="s">
        <v>3273</v>
      </c>
    </row>
    <row r="1148" spans="1:18" x14ac:dyDescent="0.2">
      <c r="A1148" s="33" t="s">
        <v>4474</v>
      </c>
      <c r="B1148" s="33" t="s">
        <v>4475</v>
      </c>
      <c r="C1148" s="33" t="str">
        <f>LEFT(B1148,FIND(",",B1148,1)-1)</f>
        <v>Jefferson County</v>
      </c>
      <c r="D1148" s="33" t="str">
        <f>RIGHT(B1148,LEN(B1148)-(FIND(",",B1148,1)+1))</f>
        <v>Kentucky</v>
      </c>
      <c r="E1148" s="33">
        <v>54194</v>
      </c>
      <c r="F1148" s="33" t="s">
        <v>3271</v>
      </c>
      <c r="G1148" s="33">
        <v>1</v>
      </c>
      <c r="H1148" s="33" t="s">
        <v>3272</v>
      </c>
      <c r="I1148" s="33">
        <v>1</v>
      </c>
      <c r="J1148" s="33" t="s">
        <v>3272</v>
      </c>
      <c r="K1148" s="33">
        <v>2019</v>
      </c>
      <c r="L1148" s="33">
        <v>89</v>
      </c>
      <c r="M1148" s="33">
        <v>48954</v>
      </c>
      <c r="N1148" s="33" t="s">
        <v>3278</v>
      </c>
      <c r="O1148" s="33">
        <v>11616</v>
      </c>
      <c r="P1148" s="33" t="s">
        <v>3278</v>
      </c>
      <c r="Q1148" s="33">
        <v>1173</v>
      </c>
      <c r="R1148" s="33" t="s">
        <v>3278</v>
      </c>
    </row>
    <row r="1149" spans="1:18" x14ac:dyDescent="0.2">
      <c r="A1149" s="33" t="s">
        <v>4474</v>
      </c>
      <c r="B1149" s="33" t="s">
        <v>4475</v>
      </c>
      <c r="C1149" s="33" t="str">
        <f>LEFT(B1149,FIND(",",B1149,1)-1)</f>
        <v>Jefferson County</v>
      </c>
      <c r="D1149" s="33" t="str">
        <f>RIGHT(B1149,LEN(B1149)-(FIND(",",B1149,1)+1))</f>
        <v>Kentucky</v>
      </c>
      <c r="E1149" s="33">
        <v>81291</v>
      </c>
      <c r="F1149" s="33" t="s">
        <v>3279</v>
      </c>
      <c r="G1149" s="33">
        <v>1</v>
      </c>
      <c r="H1149" s="33" t="s">
        <v>3272</v>
      </c>
      <c r="I1149" s="33">
        <v>1</v>
      </c>
      <c r="J1149" s="33" t="s">
        <v>3272</v>
      </c>
      <c r="K1149" s="33">
        <v>2019</v>
      </c>
      <c r="L1149" s="33">
        <v>38</v>
      </c>
      <c r="M1149" s="33">
        <v>6545</v>
      </c>
      <c r="N1149" s="33" t="s">
        <v>3278</v>
      </c>
      <c r="O1149" s="33">
        <v>1555</v>
      </c>
      <c r="P1149" s="33" t="s">
        <v>3273</v>
      </c>
      <c r="Q1149" s="33">
        <v>329</v>
      </c>
      <c r="R1149" s="33" t="s">
        <v>3273</v>
      </c>
    </row>
    <row r="1150" spans="1:18" x14ac:dyDescent="0.2">
      <c r="A1150" s="33" t="s">
        <v>4476</v>
      </c>
      <c r="B1150" s="33" t="s">
        <v>4477</v>
      </c>
      <c r="C1150" s="33" t="str">
        <f>LEFT(B1150,FIND(",",B1150,1)-1)</f>
        <v>Jessamine County</v>
      </c>
      <c r="D1150" s="33" t="str">
        <f>RIGHT(B1150,LEN(B1150)-(FIND(",",B1150,1)+1))</f>
        <v>Kentucky</v>
      </c>
      <c r="E1150" s="33">
        <v>54194</v>
      </c>
      <c r="F1150" s="33" t="s">
        <v>3271</v>
      </c>
      <c r="G1150" s="33">
        <v>1</v>
      </c>
      <c r="H1150" s="33" t="s">
        <v>3272</v>
      </c>
      <c r="I1150" s="33">
        <v>1</v>
      </c>
      <c r="J1150" s="33" t="s">
        <v>3272</v>
      </c>
      <c r="K1150" s="33">
        <v>2019</v>
      </c>
      <c r="L1150" s="33">
        <v>8</v>
      </c>
      <c r="M1150" s="33">
        <v>2968</v>
      </c>
      <c r="N1150" s="33" t="s">
        <v>3278</v>
      </c>
      <c r="O1150" s="33">
        <v>753</v>
      </c>
      <c r="P1150" s="33" t="s">
        <v>3278</v>
      </c>
      <c r="Q1150" s="33">
        <v>77</v>
      </c>
      <c r="R1150" s="33" t="s">
        <v>3273</v>
      </c>
    </row>
    <row r="1151" spans="1:18" x14ac:dyDescent="0.2">
      <c r="A1151" s="33" t="s">
        <v>4476</v>
      </c>
      <c r="B1151" s="33" t="s">
        <v>4477</v>
      </c>
      <c r="C1151" s="33" t="str">
        <f>LEFT(B1151,FIND(",",B1151,1)-1)</f>
        <v>Jessamine County</v>
      </c>
      <c r="D1151" s="33" t="str">
        <f>RIGHT(B1151,LEN(B1151)-(FIND(",",B1151,1)+1))</f>
        <v>Kentucky</v>
      </c>
      <c r="E1151" s="33">
        <v>81291</v>
      </c>
      <c r="F1151" s="33" t="s">
        <v>3279</v>
      </c>
      <c r="G1151" s="33">
        <v>1</v>
      </c>
      <c r="H1151" s="33" t="s">
        <v>3272</v>
      </c>
      <c r="I1151" s="33">
        <v>1</v>
      </c>
      <c r="J1151" s="33" t="s">
        <v>3272</v>
      </c>
      <c r="K1151" s="33">
        <v>2019</v>
      </c>
      <c r="L1151" s="33">
        <v>6</v>
      </c>
      <c r="M1151" s="33">
        <v>1165</v>
      </c>
      <c r="N1151" s="33" t="s">
        <v>3278</v>
      </c>
      <c r="O1151" s="33">
        <v>238</v>
      </c>
      <c r="P1151" s="33" t="s">
        <v>3273</v>
      </c>
      <c r="Q1151" s="33">
        <v>68</v>
      </c>
      <c r="R1151" s="33" t="s">
        <v>3278</v>
      </c>
    </row>
    <row r="1152" spans="1:18" x14ac:dyDescent="0.2">
      <c r="A1152" s="33" t="s">
        <v>4478</v>
      </c>
      <c r="B1152" s="33" t="s">
        <v>4479</v>
      </c>
      <c r="C1152" s="33" t="str">
        <f>LEFT(B1152,FIND(",",B1152,1)-1)</f>
        <v>Kenton County</v>
      </c>
      <c r="D1152" s="33" t="str">
        <f>RIGHT(B1152,LEN(B1152)-(FIND(",",B1152,1)+1))</f>
        <v>Kentucky</v>
      </c>
      <c r="E1152" s="33">
        <v>45391</v>
      </c>
      <c r="F1152" s="33" t="s">
        <v>3276</v>
      </c>
      <c r="G1152" s="33">
        <v>1</v>
      </c>
      <c r="H1152" s="33" t="s">
        <v>3272</v>
      </c>
      <c r="I1152" s="33">
        <v>1</v>
      </c>
      <c r="J1152" s="33" t="s">
        <v>3272</v>
      </c>
      <c r="K1152" s="33">
        <v>2019</v>
      </c>
      <c r="L1152" s="33">
        <v>8</v>
      </c>
      <c r="M1152" s="33">
        <v>1043</v>
      </c>
      <c r="N1152" s="33" t="s">
        <v>3273</v>
      </c>
      <c r="O1152" s="33">
        <v>296</v>
      </c>
      <c r="P1152" s="33" t="s">
        <v>3273</v>
      </c>
      <c r="Q1152" s="33">
        <v>61</v>
      </c>
      <c r="R1152" s="33" t="s">
        <v>3273</v>
      </c>
    </row>
    <row r="1153" spans="1:18" x14ac:dyDescent="0.2">
      <c r="A1153" s="33" t="s">
        <v>4478</v>
      </c>
      <c r="B1153" s="33" t="s">
        <v>4479</v>
      </c>
      <c r="C1153" s="33" t="str">
        <f>LEFT(B1153,FIND(",",B1153,1)-1)</f>
        <v>Kenton County</v>
      </c>
      <c r="D1153" s="33" t="str">
        <f>RIGHT(B1153,LEN(B1153)-(FIND(",",B1153,1)+1))</f>
        <v>Kentucky</v>
      </c>
      <c r="E1153" s="33">
        <v>54194</v>
      </c>
      <c r="F1153" s="33" t="s">
        <v>3271</v>
      </c>
      <c r="G1153" s="33">
        <v>1</v>
      </c>
      <c r="H1153" s="33" t="s">
        <v>3272</v>
      </c>
      <c r="I1153" s="33">
        <v>1</v>
      </c>
      <c r="J1153" s="33" t="s">
        <v>3272</v>
      </c>
      <c r="K1153" s="33">
        <v>2019</v>
      </c>
      <c r="L1153" s="33">
        <v>14</v>
      </c>
      <c r="M1153" s="33">
        <v>7009</v>
      </c>
      <c r="N1153" s="33" t="s">
        <v>3278</v>
      </c>
      <c r="O1153" s="33">
        <v>1446</v>
      </c>
      <c r="P1153" s="33" t="s">
        <v>3278</v>
      </c>
      <c r="Q1153" s="33">
        <v>161</v>
      </c>
      <c r="R1153" s="33" t="s">
        <v>3278</v>
      </c>
    </row>
    <row r="1154" spans="1:18" x14ac:dyDescent="0.2">
      <c r="A1154" s="33" t="s">
        <v>4478</v>
      </c>
      <c r="B1154" s="33" t="s">
        <v>4479</v>
      </c>
      <c r="C1154" s="33" t="str">
        <f>LEFT(B1154,FIND(",",B1154,1)-1)</f>
        <v>Kenton County</v>
      </c>
      <c r="D1154" s="33" t="str">
        <f>RIGHT(B1154,LEN(B1154)-(FIND(",",B1154,1)+1))</f>
        <v>Kentucky</v>
      </c>
      <c r="E1154" s="33">
        <v>81291</v>
      </c>
      <c r="F1154" s="33" t="s">
        <v>3279</v>
      </c>
      <c r="G1154" s="33">
        <v>1</v>
      </c>
      <c r="H1154" s="33" t="s">
        <v>3272</v>
      </c>
      <c r="I1154" s="33">
        <v>1</v>
      </c>
      <c r="J1154" s="33" t="s">
        <v>3272</v>
      </c>
      <c r="K1154" s="33">
        <v>2019</v>
      </c>
      <c r="L1154" s="33">
        <v>8</v>
      </c>
      <c r="M1154" s="33">
        <v>1752</v>
      </c>
      <c r="N1154" s="33" t="s">
        <v>3277</v>
      </c>
      <c r="O1154" s="33">
        <v>399</v>
      </c>
      <c r="P1154" s="33" t="s">
        <v>3277</v>
      </c>
      <c r="Q1154" s="33">
        <v>114</v>
      </c>
      <c r="R1154" s="33" t="s">
        <v>3277</v>
      </c>
    </row>
    <row r="1155" spans="1:18" x14ac:dyDescent="0.2">
      <c r="A1155" s="33" t="s">
        <v>4480</v>
      </c>
      <c r="B1155" s="33" t="s">
        <v>4481</v>
      </c>
      <c r="C1155" s="33" t="str">
        <f>LEFT(B1155,FIND(",",B1155,1)-1)</f>
        <v>Laurel County</v>
      </c>
      <c r="D1155" s="33" t="str">
        <f>RIGHT(B1155,LEN(B1155)-(FIND(",",B1155,1)+1))</f>
        <v>Kentucky</v>
      </c>
      <c r="E1155" s="33">
        <v>54194</v>
      </c>
      <c r="F1155" s="33" t="s">
        <v>3271</v>
      </c>
      <c r="G1155" s="33">
        <v>1</v>
      </c>
      <c r="H1155" s="33" t="s">
        <v>3272</v>
      </c>
      <c r="I1155" s="33">
        <v>1</v>
      </c>
      <c r="J1155" s="33" t="s">
        <v>3272</v>
      </c>
      <c r="K1155" s="33">
        <v>2019</v>
      </c>
      <c r="L1155" s="33">
        <v>3</v>
      </c>
      <c r="M1155" s="33">
        <v>519</v>
      </c>
      <c r="N1155" s="33" t="s">
        <v>3277</v>
      </c>
      <c r="O1155" s="33">
        <v>127</v>
      </c>
      <c r="P1155" s="33" t="s">
        <v>3277</v>
      </c>
      <c r="Q1155" s="33">
        <v>21</v>
      </c>
      <c r="R1155" s="33" t="s">
        <v>3277</v>
      </c>
    </row>
    <row r="1156" spans="1:18" x14ac:dyDescent="0.2">
      <c r="A1156" s="33" t="s">
        <v>4482</v>
      </c>
      <c r="B1156" s="33" t="s">
        <v>4483</v>
      </c>
      <c r="C1156" s="33" t="str">
        <f>LEFT(B1156,FIND(",",B1156,1)-1)</f>
        <v>Logan County</v>
      </c>
      <c r="D1156" s="33" t="str">
        <f>RIGHT(B1156,LEN(B1156)-(FIND(",",B1156,1)+1))</f>
        <v>Kentucky</v>
      </c>
      <c r="E1156" s="33">
        <v>54194</v>
      </c>
      <c r="F1156" s="33" t="s">
        <v>3271</v>
      </c>
      <c r="G1156" s="33">
        <v>1</v>
      </c>
      <c r="H1156" s="33" t="s">
        <v>3272</v>
      </c>
      <c r="I1156" s="33">
        <v>1</v>
      </c>
      <c r="J1156" s="33" t="s">
        <v>3272</v>
      </c>
      <c r="K1156" s="33">
        <v>2019</v>
      </c>
      <c r="L1156" s="33">
        <v>6</v>
      </c>
      <c r="M1156" s="33">
        <v>1357</v>
      </c>
      <c r="N1156" s="33" t="s">
        <v>3278</v>
      </c>
      <c r="O1156" s="33">
        <v>324</v>
      </c>
      <c r="P1156" s="33" t="s">
        <v>3278</v>
      </c>
      <c r="Q1156" s="33">
        <v>44</v>
      </c>
      <c r="R1156" s="33" t="s">
        <v>3277</v>
      </c>
    </row>
    <row r="1157" spans="1:18" x14ac:dyDescent="0.2">
      <c r="A1157" s="33" t="s">
        <v>4482</v>
      </c>
      <c r="B1157" s="33" t="s">
        <v>4483</v>
      </c>
      <c r="C1157" s="33" t="str">
        <f>LEFT(B1157,FIND(",",B1157,1)-1)</f>
        <v>Logan County</v>
      </c>
      <c r="D1157" s="33" t="str">
        <f>RIGHT(B1157,LEN(B1157)-(FIND(",",B1157,1)+1))</f>
        <v>Kentucky</v>
      </c>
      <c r="E1157" s="33">
        <v>81291</v>
      </c>
      <c r="F1157" s="33" t="s">
        <v>3279</v>
      </c>
      <c r="G1157" s="33">
        <v>1</v>
      </c>
      <c r="H1157" s="33" t="s">
        <v>3272</v>
      </c>
      <c r="I1157" s="33">
        <v>1</v>
      </c>
      <c r="J1157" s="33" t="s">
        <v>3272</v>
      </c>
      <c r="K1157" s="33">
        <v>2019</v>
      </c>
      <c r="L1157" s="33">
        <v>3</v>
      </c>
      <c r="M1157" s="33">
        <v>155</v>
      </c>
      <c r="N1157" s="33" t="s">
        <v>3273</v>
      </c>
      <c r="O1157" s="33">
        <v>38</v>
      </c>
      <c r="P1157" s="33" t="s">
        <v>3273</v>
      </c>
      <c r="Q1157" s="33">
        <v>7</v>
      </c>
      <c r="R1157" s="33" t="s">
        <v>3277</v>
      </c>
    </row>
    <row r="1158" spans="1:18" x14ac:dyDescent="0.2">
      <c r="A1158" s="33" t="s">
        <v>4484</v>
      </c>
      <c r="B1158" s="33" t="s">
        <v>4485</v>
      </c>
      <c r="C1158" s="33" t="str">
        <f>LEFT(B1158,FIND(",",B1158,1)-1)</f>
        <v>McCracken County</v>
      </c>
      <c r="D1158" s="33" t="str">
        <f>RIGHT(B1158,LEN(B1158)-(FIND(",",B1158,1)+1))</f>
        <v>Kentucky</v>
      </c>
      <c r="E1158" s="33">
        <v>54194</v>
      </c>
      <c r="F1158" s="33" t="s">
        <v>3271</v>
      </c>
      <c r="G1158" s="33">
        <v>1</v>
      </c>
      <c r="H1158" s="33" t="s">
        <v>3272</v>
      </c>
      <c r="I1158" s="33">
        <v>1</v>
      </c>
      <c r="J1158" s="33" t="s">
        <v>3272</v>
      </c>
      <c r="K1158" s="33">
        <v>2019</v>
      </c>
      <c r="L1158" s="33">
        <v>11</v>
      </c>
      <c r="M1158" s="33">
        <v>3485</v>
      </c>
      <c r="N1158" s="33" t="s">
        <v>3278</v>
      </c>
      <c r="O1158" s="33">
        <v>790</v>
      </c>
      <c r="P1158" s="33" t="s">
        <v>3278</v>
      </c>
      <c r="Q1158" s="33">
        <v>102</v>
      </c>
      <c r="R1158" s="33" t="s">
        <v>3278</v>
      </c>
    </row>
    <row r="1159" spans="1:18" x14ac:dyDescent="0.2">
      <c r="A1159" s="33" t="s">
        <v>4486</v>
      </c>
      <c r="B1159" s="33" t="s">
        <v>4487</v>
      </c>
      <c r="C1159" s="33" t="str">
        <f>LEFT(B1159,FIND(",",B1159,1)-1)</f>
        <v>Madison County</v>
      </c>
      <c r="D1159" s="33" t="str">
        <f>RIGHT(B1159,LEN(B1159)-(FIND(",",B1159,1)+1))</f>
        <v>Kentucky</v>
      </c>
      <c r="E1159" s="33">
        <v>45391</v>
      </c>
      <c r="F1159" s="33" t="s">
        <v>3276</v>
      </c>
      <c r="G1159" s="33">
        <v>1</v>
      </c>
      <c r="H1159" s="33" t="s">
        <v>3272</v>
      </c>
      <c r="I1159" s="33">
        <v>1</v>
      </c>
      <c r="J1159" s="33" t="s">
        <v>3272</v>
      </c>
      <c r="K1159" s="33">
        <v>2019</v>
      </c>
      <c r="L1159" s="33">
        <v>3</v>
      </c>
      <c r="M1159" s="33">
        <v>532</v>
      </c>
      <c r="N1159" s="33" t="s">
        <v>3277</v>
      </c>
      <c r="O1159" s="33">
        <v>130</v>
      </c>
      <c r="P1159" s="33" t="s">
        <v>3277</v>
      </c>
      <c r="Q1159" s="33">
        <v>24</v>
      </c>
      <c r="R1159" s="33" t="s">
        <v>3277</v>
      </c>
    </row>
    <row r="1160" spans="1:18" x14ac:dyDescent="0.2">
      <c r="A1160" s="33" t="s">
        <v>4486</v>
      </c>
      <c r="B1160" s="33" t="s">
        <v>4487</v>
      </c>
      <c r="C1160" s="33" t="str">
        <f>LEFT(B1160,FIND(",",B1160,1)-1)</f>
        <v>Madison County</v>
      </c>
      <c r="D1160" s="33" t="str">
        <f>RIGHT(B1160,LEN(B1160)-(FIND(",",B1160,1)+1))</f>
        <v>Kentucky</v>
      </c>
      <c r="E1160" s="33">
        <v>54194</v>
      </c>
      <c r="F1160" s="33" t="s">
        <v>3271</v>
      </c>
      <c r="G1160" s="33">
        <v>1</v>
      </c>
      <c r="H1160" s="33" t="s">
        <v>3272</v>
      </c>
      <c r="I1160" s="33">
        <v>1</v>
      </c>
      <c r="J1160" s="33" t="s">
        <v>3272</v>
      </c>
      <c r="K1160" s="33">
        <v>2019</v>
      </c>
      <c r="L1160" s="33">
        <v>12</v>
      </c>
      <c r="M1160" s="33">
        <v>4209</v>
      </c>
      <c r="N1160" s="33" t="s">
        <v>3278</v>
      </c>
      <c r="O1160" s="33">
        <v>920</v>
      </c>
      <c r="P1160" s="33" t="s">
        <v>3278</v>
      </c>
      <c r="Q1160" s="33">
        <v>120</v>
      </c>
      <c r="R1160" s="33" t="s">
        <v>3278</v>
      </c>
    </row>
    <row r="1161" spans="1:18" x14ac:dyDescent="0.2">
      <c r="A1161" s="33" t="s">
        <v>4486</v>
      </c>
      <c r="B1161" s="33" t="s">
        <v>4487</v>
      </c>
      <c r="C1161" s="33" t="str">
        <f>LEFT(B1161,FIND(",",B1161,1)-1)</f>
        <v>Madison County</v>
      </c>
      <c r="D1161" s="33" t="str">
        <f>RIGHT(B1161,LEN(B1161)-(FIND(",",B1161,1)+1))</f>
        <v>Kentucky</v>
      </c>
      <c r="E1161" s="33">
        <v>81291</v>
      </c>
      <c r="F1161" s="33" t="s">
        <v>3279</v>
      </c>
      <c r="G1161" s="33">
        <v>1</v>
      </c>
      <c r="H1161" s="33" t="s">
        <v>3272</v>
      </c>
      <c r="I1161" s="33">
        <v>1</v>
      </c>
      <c r="J1161" s="33" t="s">
        <v>3272</v>
      </c>
      <c r="K1161" s="33">
        <v>2019</v>
      </c>
      <c r="L1161" s="33">
        <v>3</v>
      </c>
      <c r="M1161" s="33">
        <v>759</v>
      </c>
      <c r="N1161" s="33" t="s">
        <v>3278</v>
      </c>
      <c r="O1161" s="33">
        <v>177</v>
      </c>
      <c r="P1161" s="33" t="s">
        <v>3278</v>
      </c>
      <c r="Q1161" s="33">
        <v>44</v>
      </c>
      <c r="R1161" s="33" t="s">
        <v>3273</v>
      </c>
    </row>
    <row r="1162" spans="1:18" x14ac:dyDescent="0.2">
      <c r="A1162" s="33" t="s">
        <v>4488</v>
      </c>
      <c r="B1162" s="33" t="s">
        <v>4489</v>
      </c>
      <c r="C1162" s="33" t="str">
        <f>LEFT(B1162,FIND(",",B1162,1)-1)</f>
        <v>Marion County</v>
      </c>
      <c r="D1162" s="33" t="str">
        <f>RIGHT(B1162,LEN(B1162)-(FIND(",",B1162,1)+1))</f>
        <v>Kentucky</v>
      </c>
      <c r="E1162" s="33">
        <v>54194</v>
      </c>
      <c r="F1162" s="33" t="s">
        <v>3271</v>
      </c>
      <c r="G1162" s="33">
        <v>1</v>
      </c>
      <c r="H1162" s="33" t="s">
        <v>3272</v>
      </c>
      <c r="I1162" s="33">
        <v>1</v>
      </c>
      <c r="J1162" s="33" t="s">
        <v>3272</v>
      </c>
      <c r="K1162" s="33">
        <v>2019</v>
      </c>
      <c r="L1162" s="33">
        <v>4</v>
      </c>
      <c r="M1162" s="33">
        <v>527</v>
      </c>
      <c r="N1162" s="33" t="s">
        <v>3273</v>
      </c>
      <c r="O1162" s="33">
        <v>123</v>
      </c>
      <c r="P1162" s="33" t="s">
        <v>3273</v>
      </c>
      <c r="Q1162" s="33">
        <v>25</v>
      </c>
      <c r="R1162" s="33" t="s">
        <v>3273</v>
      </c>
    </row>
    <row r="1163" spans="1:18" x14ac:dyDescent="0.2">
      <c r="A1163" s="33" t="s">
        <v>4490</v>
      </c>
      <c r="B1163" s="33" t="s">
        <v>4491</v>
      </c>
      <c r="C1163" s="33" t="str">
        <f>LEFT(B1163,FIND(",",B1163,1)-1)</f>
        <v>Marshall County</v>
      </c>
      <c r="D1163" s="33" t="str">
        <f>RIGHT(B1163,LEN(B1163)-(FIND(",",B1163,1)+1))</f>
        <v>Kentucky</v>
      </c>
      <c r="E1163" s="33">
        <v>54194</v>
      </c>
      <c r="F1163" s="33" t="s">
        <v>3271</v>
      </c>
      <c r="G1163" s="33">
        <v>1</v>
      </c>
      <c r="H1163" s="33" t="s">
        <v>3272</v>
      </c>
      <c r="I1163" s="33">
        <v>1</v>
      </c>
      <c r="J1163" s="33" t="s">
        <v>3272</v>
      </c>
      <c r="K1163" s="33">
        <v>2019</v>
      </c>
      <c r="L1163" s="33">
        <v>3</v>
      </c>
      <c r="M1163" s="33">
        <v>523</v>
      </c>
      <c r="N1163" s="33" t="s">
        <v>3278</v>
      </c>
      <c r="O1163" s="33">
        <v>120</v>
      </c>
      <c r="P1163" s="33" t="s">
        <v>3278</v>
      </c>
      <c r="Q1163" s="33">
        <v>21</v>
      </c>
      <c r="R1163" s="33" t="s">
        <v>3278</v>
      </c>
    </row>
    <row r="1164" spans="1:18" x14ac:dyDescent="0.2">
      <c r="A1164" s="33" t="s">
        <v>4490</v>
      </c>
      <c r="B1164" s="33" t="s">
        <v>4491</v>
      </c>
      <c r="C1164" s="33" t="str">
        <f>LEFT(B1164,FIND(",",B1164,1)-1)</f>
        <v>Marshall County</v>
      </c>
      <c r="D1164" s="33" t="str">
        <f>RIGHT(B1164,LEN(B1164)-(FIND(",",B1164,1)+1))</f>
        <v>Kentucky</v>
      </c>
      <c r="E1164" s="33">
        <v>81291</v>
      </c>
      <c r="F1164" s="33" t="s">
        <v>3279</v>
      </c>
      <c r="G1164" s="33">
        <v>1</v>
      </c>
      <c r="H1164" s="33" t="s">
        <v>3272</v>
      </c>
      <c r="I1164" s="33">
        <v>1</v>
      </c>
      <c r="J1164" s="33" t="s">
        <v>3272</v>
      </c>
      <c r="K1164" s="33">
        <v>2019</v>
      </c>
      <c r="L1164" s="33">
        <v>3</v>
      </c>
      <c r="M1164" s="33">
        <v>111</v>
      </c>
      <c r="N1164" s="33" t="s">
        <v>3278</v>
      </c>
      <c r="O1164" s="33">
        <v>24</v>
      </c>
      <c r="P1164" s="33" t="s">
        <v>3273</v>
      </c>
      <c r="Q1164" s="33">
        <v>5</v>
      </c>
      <c r="R1164" s="33" t="s">
        <v>3277</v>
      </c>
    </row>
    <row r="1165" spans="1:18" x14ac:dyDescent="0.2">
      <c r="A1165" s="33" t="s">
        <v>4492</v>
      </c>
      <c r="B1165" s="33" t="s">
        <v>4493</v>
      </c>
      <c r="C1165" s="33" t="str">
        <f>LEFT(B1165,FIND(",",B1165,1)-1)</f>
        <v>Mason County</v>
      </c>
      <c r="D1165" s="33" t="str">
        <f>RIGHT(B1165,LEN(B1165)-(FIND(",",B1165,1)+1))</f>
        <v>Kentucky</v>
      </c>
      <c r="E1165" s="33">
        <v>54194</v>
      </c>
      <c r="F1165" s="33" t="s">
        <v>3271</v>
      </c>
      <c r="G1165" s="33">
        <v>1</v>
      </c>
      <c r="H1165" s="33" t="s">
        <v>3272</v>
      </c>
      <c r="I1165" s="33">
        <v>1</v>
      </c>
      <c r="J1165" s="33" t="s">
        <v>3272</v>
      </c>
      <c r="K1165" s="33">
        <v>2019</v>
      </c>
      <c r="L1165" s="33">
        <v>3</v>
      </c>
      <c r="M1165" s="33">
        <v>1376</v>
      </c>
      <c r="N1165" s="33" t="s">
        <v>3273</v>
      </c>
      <c r="O1165" s="33">
        <v>266</v>
      </c>
      <c r="P1165" s="33" t="s">
        <v>3273</v>
      </c>
      <c r="Q1165" s="33">
        <v>31</v>
      </c>
      <c r="R1165" s="33" t="s">
        <v>3278</v>
      </c>
    </row>
    <row r="1166" spans="1:18" x14ac:dyDescent="0.2">
      <c r="A1166" s="33" t="s">
        <v>4494</v>
      </c>
      <c r="B1166" s="33" t="s">
        <v>4495</v>
      </c>
      <c r="C1166" s="33" t="str">
        <f>LEFT(B1166,FIND(",",B1166,1)-1)</f>
        <v>Mercer County</v>
      </c>
      <c r="D1166" s="33" t="str">
        <f>RIGHT(B1166,LEN(B1166)-(FIND(",",B1166,1)+1))</f>
        <v>Kentucky</v>
      </c>
      <c r="E1166" s="33">
        <v>54194</v>
      </c>
      <c r="F1166" s="33" t="s">
        <v>3271</v>
      </c>
      <c r="G1166" s="33">
        <v>1</v>
      </c>
      <c r="H1166" s="33" t="s">
        <v>3272</v>
      </c>
      <c r="I1166" s="33">
        <v>1</v>
      </c>
      <c r="J1166" s="33" t="s">
        <v>3272</v>
      </c>
      <c r="K1166" s="33">
        <v>2019</v>
      </c>
      <c r="L1166" s="33">
        <v>4</v>
      </c>
      <c r="M1166" s="33">
        <v>799</v>
      </c>
      <c r="N1166" s="33" t="s">
        <v>3278</v>
      </c>
      <c r="O1166" s="33">
        <v>185</v>
      </c>
      <c r="P1166" s="33" t="s">
        <v>3278</v>
      </c>
      <c r="Q1166" s="33">
        <v>29</v>
      </c>
      <c r="R1166" s="33" t="s">
        <v>3278</v>
      </c>
    </row>
    <row r="1167" spans="1:18" x14ac:dyDescent="0.2">
      <c r="A1167" s="33" t="s">
        <v>4496</v>
      </c>
      <c r="B1167" s="33" t="s">
        <v>4497</v>
      </c>
      <c r="C1167" s="33" t="str">
        <f>LEFT(B1167,FIND(",",B1167,1)-1)</f>
        <v>Metcalfe County</v>
      </c>
      <c r="D1167" s="33" t="str">
        <f>RIGHT(B1167,LEN(B1167)-(FIND(",",B1167,1)+1))</f>
        <v>Kentucky</v>
      </c>
      <c r="E1167" s="33">
        <v>54194</v>
      </c>
      <c r="F1167" s="33" t="s">
        <v>3271</v>
      </c>
      <c r="G1167" s="33">
        <v>1</v>
      </c>
      <c r="H1167" s="33" t="s">
        <v>3272</v>
      </c>
      <c r="I1167" s="33">
        <v>1</v>
      </c>
      <c r="J1167" s="33" t="s">
        <v>3272</v>
      </c>
      <c r="K1167" s="33">
        <v>2019</v>
      </c>
      <c r="L1167" s="33">
        <v>4</v>
      </c>
      <c r="M1167" s="33">
        <v>230</v>
      </c>
      <c r="N1167" s="33" t="s">
        <v>3278</v>
      </c>
      <c r="O1167" s="33">
        <v>49</v>
      </c>
      <c r="P1167" s="33" t="s">
        <v>3273</v>
      </c>
      <c r="Q1167" s="33">
        <v>8</v>
      </c>
      <c r="R1167" s="33" t="s">
        <v>3278</v>
      </c>
    </row>
    <row r="1168" spans="1:18" x14ac:dyDescent="0.2">
      <c r="A1168" s="33" t="s">
        <v>4498</v>
      </c>
      <c r="B1168" s="33" t="s">
        <v>4499</v>
      </c>
      <c r="C1168" s="33" t="str">
        <f>LEFT(B1168,FIND(",",B1168,1)-1)</f>
        <v>Montgomery County</v>
      </c>
      <c r="D1168" s="33" t="str">
        <f>RIGHT(B1168,LEN(B1168)-(FIND(",",B1168,1)+1))</f>
        <v>Kentucky</v>
      </c>
      <c r="E1168" s="33">
        <v>54194</v>
      </c>
      <c r="F1168" s="33" t="s">
        <v>3271</v>
      </c>
      <c r="G1168" s="33">
        <v>1</v>
      </c>
      <c r="H1168" s="33" t="s">
        <v>3272</v>
      </c>
      <c r="I1168" s="33">
        <v>1</v>
      </c>
      <c r="J1168" s="33" t="s">
        <v>3272</v>
      </c>
      <c r="K1168" s="33">
        <v>2019</v>
      </c>
      <c r="L1168" s="33">
        <v>4</v>
      </c>
      <c r="M1168" s="33">
        <v>762</v>
      </c>
      <c r="N1168" s="33" t="s">
        <v>3273</v>
      </c>
      <c r="O1168" s="33">
        <v>163</v>
      </c>
      <c r="P1168" s="33" t="s">
        <v>3273</v>
      </c>
      <c r="Q1168" s="33">
        <v>23</v>
      </c>
      <c r="R1168" s="33" t="s">
        <v>3273</v>
      </c>
    </row>
    <row r="1169" spans="1:18" x14ac:dyDescent="0.2">
      <c r="A1169" s="33" t="s">
        <v>4500</v>
      </c>
      <c r="B1169" s="33" t="s">
        <v>4501</v>
      </c>
      <c r="C1169" s="33" t="str">
        <f>LEFT(B1169,FIND(",",B1169,1)-1)</f>
        <v>Morgan County</v>
      </c>
      <c r="D1169" s="33" t="str">
        <f>RIGHT(B1169,LEN(B1169)-(FIND(",",B1169,1)+1))</f>
        <v>Kentucky</v>
      </c>
      <c r="E1169" s="33">
        <v>54194</v>
      </c>
      <c r="F1169" s="33" t="s">
        <v>3271</v>
      </c>
      <c r="G1169" s="33">
        <v>1</v>
      </c>
      <c r="H1169" s="33" t="s">
        <v>3272</v>
      </c>
      <c r="I1169" s="33">
        <v>1</v>
      </c>
      <c r="J1169" s="33" t="s">
        <v>3272</v>
      </c>
      <c r="K1169" s="33">
        <v>2019</v>
      </c>
      <c r="L1169" s="33">
        <v>4</v>
      </c>
      <c r="M1169" s="33">
        <v>1077</v>
      </c>
      <c r="N1169" s="33" t="s">
        <v>3277</v>
      </c>
      <c r="O1169" s="33">
        <v>239</v>
      </c>
      <c r="P1169" s="33" t="s">
        <v>3277</v>
      </c>
      <c r="Q1169" s="33">
        <v>36</v>
      </c>
      <c r="R1169" s="33" t="s">
        <v>3277</v>
      </c>
    </row>
    <row r="1170" spans="1:18" x14ac:dyDescent="0.2">
      <c r="A1170" s="33" t="s">
        <v>4502</v>
      </c>
      <c r="B1170" s="33" t="s">
        <v>4503</v>
      </c>
      <c r="C1170" s="33" t="str">
        <f>LEFT(B1170,FIND(",",B1170,1)-1)</f>
        <v>Nelson County</v>
      </c>
      <c r="D1170" s="33" t="str">
        <f>RIGHT(B1170,LEN(B1170)-(FIND(",",B1170,1)+1))</f>
        <v>Kentucky</v>
      </c>
      <c r="E1170" s="33">
        <v>54194</v>
      </c>
      <c r="F1170" s="33" t="s">
        <v>3271</v>
      </c>
      <c r="G1170" s="33">
        <v>1</v>
      </c>
      <c r="H1170" s="33" t="s">
        <v>3272</v>
      </c>
      <c r="I1170" s="33">
        <v>1</v>
      </c>
      <c r="J1170" s="33" t="s">
        <v>3272</v>
      </c>
      <c r="K1170" s="33">
        <v>2019</v>
      </c>
      <c r="L1170" s="33">
        <v>5</v>
      </c>
      <c r="M1170" s="33">
        <v>1080</v>
      </c>
      <c r="N1170" s="33" t="s">
        <v>3278</v>
      </c>
      <c r="O1170" s="33">
        <v>244</v>
      </c>
      <c r="P1170" s="33" t="s">
        <v>3278</v>
      </c>
      <c r="Q1170" s="33">
        <v>38</v>
      </c>
      <c r="R1170" s="33" t="s">
        <v>3277</v>
      </c>
    </row>
    <row r="1171" spans="1:18" x14ac:dyDescent="0.2">
      <c r="A1171" s="33" t="s">
        <v>4504</v>
      </c>
      <c r="B1171" s="33" t="s">
        <v>4505</v>
      </c>
      <c r="C1171" s="33" t="str">
        <f>LEFT(B1171,FIND(",",B1171,1)-1)</f>
        <v>Ohio County</v>
      </c>
      <c r="D1171" s="33" t="str">
        <f>RIGHT(B1171,LEN(B1171)-(FIND(",",B1171,1)+1))</f>
        <v>Kentucky</v>
      </c>
      <c r="E1171" s="33">
        <v>54194</v>
      </c>
      <c r="F1171" s="33" t="s">
        <v>3271</v>
      </c>
      <c r="G1171" s="33">
        <v>1</v>
      </c>
      <c r="H1171" s="33" t="s">
        <v>3272</v>
      </c>
      <c r="I1171" s="33">
        <v>1</v>
      </c>
      <c r="J1171" s="33" t="s">
        <v>3272</v>
      </c>
      <c r="K1171" s="33">
        <v>2019</v>
      </c>
      <c r="L1171" s="33">
        <v>3</v>
      </c>
      <c r="M1171" s="33">
        <v>420</v>
      </c>
      <c r="N1171" s="33" t="s">
        <v>3273</v>
      </c>
      <c r="O1171" s="33">
        <v>101</v>
      </c>
      <c r="P1171" s="33" t="s">
        <v>3273</v>
      </c>
      <c r="Q1171" s="33">
        <v>24</v>
      </c>
      <c r="R1171" s="33" t="s">
        <v>3278</v>
      </c>
    </row>
    <row r="1172" spans="1:18" x14ac:dyDescent="0.2">
      <c r="A1172" s="33" t="s">
        <v>4506</v>
      </c>
      <c r="B1172" s="33" t="s">
        <v>4507</v>
      </c>
      <c r="C1172" s="33" t="str">
        <f>LEFT(B1172,FIND(",",B1172,1)-1)</f>
        <v>Oldham County</v>
      </c>
      <c r="D1172" s="33" t="str">
        <f>RIGHT(B1172,LEN(B1172)-(FIND(",",B1172,1)+1))</f>
        <v>Kentucky</v>
      </c>
      <c r="E1172" s="33">
        <v>54194</v>
      </c>
      <c r="F1172" s="33" t="s">
        <v>3271</v>
      </c>
      <c r="G1172" s="33">
        <v>1</v>
      </c>
      <c r="H1172" s="33" t="s">
        <v>3272</v>
      </c>
      <c r="I1172" s="33">
        <v>1</v>
      </c>
      <c r="J1172" s="33" t="s">
        <v>3272</v>
      </c>
      <c r="K1172" s="33">
        <v>2019</v>
      </c>
      <c r="L1172" s="33">
        <v>14</v>
      </c>
      <c r="M1172" s="33">
        <v>3922</v>
      </c>
      <c r="N1172" s="33" t="s">
        <v>3273</v>
      </c>
      <c r="O1172" s="33">
        <v>827</v>
      </c>
      <c r="P1172" s="33" t="s">
        <v>3273</v>
      </c>
      <c r="Q1172" s="33">
        <v>118</v>
      </c>
      <c r="R1172" s="33" t="s">
        <v>3278</v>
      </c>
    </row>
    <row r="1173" spans="1:18" x14ac:dyDescent="0.2">
      <c r="A1173" s="33" t="s">
        <v>4506</v>
      </c>
      <c r="B1173" s="33" t="s">
        <v>4507</v>
      </c>
      <c r="C1173" s="33" t="str">
        <f>LEFT(B1173,FIND(",",B1173,1)-1)</f>
        <v>Oldham County</v>
      </c>
      <c r="D1173" s="33" t="str">
        <f>RIGHT(B1173,LEN(B1173)-(FIND(",",B1173,1)+1))</f>
        <v>Kentucky</v>
      </c>
      <c r="E1173" s="33">
        <v>81291</v>
      </c>
      <c r="F1173" s="33" t="s">
        <v>3279</v>
      </c>
      <c r="G1173" s="33">
        <v>1</v>
      </c>
      <c r="H1173" s="33" t="s">
        <v>3272</v>
      </c>
      <c r="I1173" s="33">
        <v>1</v>
      </c>
      <c r="J1173" s="33" t="s">
        <v>3272</v>
      </c>
      <c r="K1173" s="33">
        <v>2019</v>
      </c>
      <c r="L1173" s="33">
        <v>5</v>
      </c>
      <c r="M1173" s="33">
        <v>224</v>
      </c>
      <c r="N1173" s="33" t="s">
        <v>3278</v>
      </c>
      <c r="O1173" s="33">
        <v>47</v>
      </c>
      <c r="P1173" s="33" t="s">
        <v>3278</v>
      </c>
      <c r="Q1173" s="33">
        <v>12</v>
      </c>
      <c r="R1173" s="33" t="s">
        <v>3278</v>
      </c>
    </row>
    <row r="1174" spans="1:18" x14ac:dyDescent="0.2">
      <c r="A1174" s="33" t="s">
        <v>4508</v>
      </c>
      <c r="B1174" s="33" t="s">
        <v>4509</v>
      </c>
      <c r="C1174" s="33" t="str">
        <f>LEFT(B1174,FIND(",",B1174,1)-1)</f>
        <v>Pike County</v>
      </c>
      <c r="D1174" s="33" t="str">
        <f>RIGHT(B1174,LEN(B1174)-(FIND(",",B1174,1)+1))</f>
        <v>Kentucky</v>
      </c>
      <c r="E1174" s="33">
        <v>54194</v>
      </c>
      <c r="F1174" s="33" t="s">
        <v>3271</v>
      </c>
      <c r="G1174" s="33">
        <v>1</v>
      </c>
      <c r="H1174" s="33" t="s">
        <v>3272</v>
      </c>
      <c r="I1174" s="33">
        <v>1</v>
      </c>
      <c r="J1174" s="33" t="s">
        <v>3272</v>
      </c>
      <c r="K1174" s="33">
        <v>2019</v>
      </c>
      <c r="L1174" s="33">
        <v>4</v>
      </c>
      <c r="M1174" s="33">
        <v>766</v>
      </c>
      <c r="N1174" s="33" t="s">
        <v>3273</v>
      </c>
      <c r="O1174" s="33">
        <v>161</v>
      </c>
      <c r="P1174" s="33" t="s">
        <v>3273</v>
      </c>
      <c r="Q1174" s="33">
        <v>30</v>
      </c>
      <c r="R1174" s="33" t="s">
        <v>3273</v>
      </c>
    </row>
    <row r="1175" spans="1:18" x14ac:dyDescent="0.2">
      <c r="A1175" s="33" t="s">
        <v>4510</v>
      </c>
      <c r="B1175" s="33" t="s">
        <v>4511</v>
      </c>
      <c r="C1175" s="33" t="str">
        <f>LEFT(B1175,FIND(",",B1175,1)-1)</f>
        <v>Pulaski County</v>
      </c>
      <c r="D1175" s="33" t="str">
        <f>RIGHT(B1175,LEN(B1175)-(FIND(",",B1175,1)+1))</f>
        <v>Kentucky</v>
      </c>
      <c r="E1175" s="33">
        <v>54194</v>
      </c>
      <c r="F1175" s="33" t="s">
        <v>3271</v>
      </c>
      <c r="G1175" s="33">
        <v>1</v>
      </c>
      <c r="H1175" s="33" t="s">
        <v>3272</v>
      </c>
      <c r="I1175" s="33">
        <v>1</v>
      </c>
      <c r="J1175" s="33" t="s">
        <v>3272</v>
      </c>
      <c r="K1175" s="33">
        <v>2019</v>
      </c>
      <c r="L1175" s="33">
        <v>6</v>
      </c>
      <c r="M1175" s="33">
        <v>2036</v>
      </c>
      <c r="N1175" s="33" t="s">
        <v>3273</v>
      </c>
      <c r="O1175" s="33">
        <v>459</v>
      </c>
      <c r="P1175" s="33" t="s">
        <v>3273</v>
      </c>
      <c r="Q1175" s="33">
        <v>63</v>
      </c>
      <c r="R1175" s="33" t="s">
        <v>3278</v>
      </c>
    </row>
    <row r="1176" spans="1:18" x14ac:dyDescent="0.2">
      <c r="A1176" s="33" t="s">
        <v>4510</v>
      </c>
      <c r="B1176" s="33" t="s">
        <v>4511</v>
      </c>
      <c r="C1176" s="33" t="str">
        <f>LEFT(B1176,FIND(",",B1176,1)-1)</f>
        <v>Pulaski County</v>
      </c>
      <c r="D1176" s="33" t="str">
        <f>RIGHT(B1176,LEN(B1176)-(FIND(",",B1176,1)+1))</f>
        <v>Kentucky</v>
      </c>
      <c r="E1176" s="33">
        <v>81291</v>
      </c>
      <c r="F1176" s="33" t="s">
        <v>3279</v>
      </c>
      <c r="G1176" s="33">
        <v>1</v>
      </c>
      <c r="H1176" s="33" t="s">
        <v>3272</v>
      </c>
      <c r="I1176" s="33">
        <v>1</v>
      </c>
      <c r="J1176" s="33" t="s">
        <v>3272</v>
      </c>
      <c r="K1176" s="33">
        <v>2019</v>
      </c>
      <c r="L1176" s="33">
        <v>4</v>
      </c>
      <c r="M1176" s="33">
        <v>284</v>
      </c>
      <c r="N1176" s="33" t="s">
        <v>3273</v>
      </c>
      <c r="O1176" s="33">
        <v>73</v>
      </c>
      <c r="P1176" s="33" t="s">
        <v>3273</v>
      </c>
      <c r="Q1176" s="33">
        <v>18</v>
      </c>
      <c r="R1176" s="33" t="s">
        <v>3277</v>
      </c>
    </row>
    <row r="1177" spans="1:18" x14ac:dyDescent="0.2">
      <c r="A1177" s="33" t="s">
        <v>4512</v>
      </c>
      <c r="B1177" s="33" t="s">
        <v>4513</v>
      </c>
      <c r="C1177" s="33" t="str">
        <f>LEFT(B1177,FIND(",",B1177,1)-1)</f>
        <v>Rowan County</v>
      </c>
      <c r="D1177" s="33" t="str">
        <f>RIGHT(B1177,LEN(B1177)-(FIND(",",B1177,1)+1))</f>
        <v>Kentucky</v>
      </c>
      <c r="E1177" s="33">
        <v>54194</v>
      </c>
      <c r="F1177" s="33" t="s">
        <v>3271</v>
      </c>
      <c r="G1177" s="33">
        <v>1</v>
      </c>
      <c r="H1177" s="33" t="s">
        <v>3272</v>
      </c>
      <c r="I1177" s="33">
        <v>1</v>
      </c>
      <c r="J1177" s="33" t="s">
        <v>3272</v>
      </c>
      <c r="K1177" s="33">
        <v>2019</v>
      </c>
      <c r="L1177" s="33">
        <v>3</v>
      </c>
      <c r="M1177" s="33">
        <v>569</v>
      </c>
      <c r="N1177" s="33" t="s">
        <v>3278</v>
      </c>
      <c r="O1177" s="33">
        <v>138</v>
      </c>
      <c r="P1177" s="33" t="s">
        <v>3278</v>
      </c>
      <c r="Q1177" s="33">
        <v>20</v>
      </c>
      <c r="R1177" s="33" t="s">
        <v>3278</v>
      </c>
    </row>
    <row r="1178" spans="1:18" x14ac:dyDescent="0.2">
      <c r="A1178" s="33" t="s">
        <v>4514</v>
      </c>
      <c r="B1178" s="33" t="s">
        <v>4515</v>
      </c>
      <c r="C1178" s="33" t="str">
        <f>LEFT(B1178,FIND(",",B1178,1)-1)</f>
        <v>Scott County</v>
      </c>
      <c r="D1178" s="33" t="str">
        <f>RIGHT(B1178,LEN(B1178)-(FIND(",",B1178,1)+1))</f>
        <v>Kentucky</v>
      </c>
      <c r="E1178" s="33">
        <v>54194</v>
      </c>
      <c r="F1178" s="33" t="s">
        <v>3271</v>
      </c>
      <c r="G1178" s="33">
        <v>1</v>
      </c>
      <c r="H1178" s="33" t="s">
        <v>3272</v>
      </c>
      <c r="I1178" s="33">
        <v>1</v>
      </c>
      <c r="J1178" s="33" t="s">
        <v>3272</v>
      </c>
      <c r="K1178" s="33">
        <v>2019</v>
      </c>
      <c r="L1178" s="33">
        <v>10</v>
      </c>
      <c r="M1178" s="33">
        <v>3955</v>
      </c>
      <c r="N1178" s="33" t="s">
        <v>3278</v>
      </c>
      <c r="O1178" s="33">
        <v>555</v>
      </c>
      <c r="P1178" s="33" t="s">
        <v>3273</v>
      </c>
      <c r="Q1178" s="33">
        <v>85</v>
      </c>
      <c r="R1178" s="33" t="s">
        <v>3273</v>
      </c>
    </row>
    <row r="1179" spans="1:18" x14ac:dyDescent="0.2">
      <c r="A1179" s="33" t="s">
        <v>4516</v>
      </c>
      <c r="B1179" s="33" t="s">
        <v>4517</v>
      </c>
      <c r="C1179" s="33" t="str">
        <f>LEFT(B1179,FIND(",",B1179,1)-1)</f>
        <v>Shelby County</v>
      </c>
      <c r="D1179" s="33" t="str">
        <f>RIGHT(B1179,LEN(B1179)-(FIND(",",B1179,1)+1))</f>
        <v>Kentucky</v>
      </c>
      <c r="E1179" s="33">
        <v>54194</v>
      </c>
      <c r="F1179" s="33" t="s">
        <v>3271</v>
      </c>
      <c r="G1179" s="33">
        <v>1</v>
      </c>
      <c r="H1179" s="33" t="s">
        <v>3272</v>
      </c>
      <c r="I1179" s="33">
        <v>1</v>
      </c>
      <c r="J1179" s="33" t="s">
        <v>3272</v>
      </c>
      <c r="K1179" s="33">
        <v>2019</v>
      </c>
      <c r="L1179" s="33">
        <v>15</v>
      </c>
      <c r="M1179" s="33">
        <v>3913</v>
      </c>
      <c r="N1179" s="33" t="s">
        <v>3278</v>
      </c>
      <c r="O1179" s="33">
        <v>985</v>
      </c>
      <c r="P1179" s="33" t="s">
        <v>3278</v>
      </c>
      <c r="Q1179" s="33">
        <v>101</v>
      </c>
      <c r="R1179" s="33" t="s">
        <v>3278</v>
      </c>
    </row>
    <row r="1180" spans="1:18" x14ac:dyDescent="0.2">
      <c r="A1180" s="33" t="s">
        <v>4516</v>
      </c>
      <c r="B1180" s="33" t="s">
        <v>4517</v>
      </c>
      <c r="C1180" s="33" t="str">
        <f>LEFT(B1180,FIND(",",B1180,1)-1)</f>
        <v>Shelby County</v>
      </c>
      <c r="D1180" s="33" t="str">
        <f>RIGHT(B1180,LEN(B1180)-(FIND(",",B1180,1)+1))</f>
        <v>Kentucky</v>
      </c>
      <c r="E1180" s="33">
        <v>81291</v>
      </c>
      <c r="F1180" s="33" t="s">
        <v>3279</v>
      </c>
      <c r="G1180" s="33">
        <v>1</v>
      </c>
      <c r="H1180" s="33" t="s">
        <v>3272</v>
      </c>
      <c r="I1180" s="33">
        <v>1</v>
      </c>
      <c r="J1180" s="33" t="s">
        <v>3272</v>
      </c>
      <c r="K1180" s="33">
        <v>2019</v>
      </c>
      <c r="L1180" s="33">
        <v>7</v>
      </c>
      <c r="M1180" s="33">
        <v>526</v>
      </c>
      <c r="N1180" s="33" t="s">
        <v>3278</v>
      </c>
      <c r="O1180" s="33">
        <v>102</v>
      </c>
      <c r="P1180" s="33" t="s">
        <v>3273</v>
      </c>
      <c r="Q1180" s="33">
        <v>30</v>
      </c>
      <c r="R1180" s="33" t="s">
        <v>3273</v>
      </c>
    </row>
    <row r="1181" spans="1:18" x14ac:dyDescent="0.2">
      <c r="A1181" s="33" t="s">
        <v>4518</v>
      </c>
      <c r="B1181" s="33" t="s">
        <v>4519</v>
      </c>
      <c r="C1181" s="33" t="str">
        <f>LEFT(B1181,FIND(",",B1181,1)-1)</f>
        <v>Spencer County</v>
      </c>
      <c r="D1181" s="33" t="str">
        <f>RIGHT(B1181,LEN(B1181)-(FIND(",",B1181,1)+1))</f>
        <v>Kentucky</v>
      </c>
      <c r="E1181" s="33">
        <v>81291</v>
      </c>
      <c r="F1181" s="33" t="s">
        <v>3279</v>
      </c>
      <c r="G1181" s="33">
        <v>1</v>
      </c>
      <c r="H1181" s="33" t="s">
        <v>3272</v>
      </c>
      <c r="I1181" s="33">
        <v>1</v>
      </c>
      <c r="J1181" s="33" t="s">
        <v>3272</v>
      </c>
      <c r="K1181" s="33">
        <v>2019</v>
      </c>
      <c r="L1181" s="33">
        <v>3</v>
      </c>
      <c r="M1181" s="33">
        <v>106</v>
      </c>
      <c r="N1181" s="33" t="s">
        <v>3278</v>
      </c>
      <c r="O1181" s="33">
        <v>24</v>
      </c>
      <c r="P1181" s="33" t="s">
        <v>3278</v>
      </c>
      <c r="Q1181" s="33">
        <v>5</v>
      </c>
      <c r="R1181" s="33" t="s">
        <v>3278</v>
      </c>
    </row>
    <row r="1182" spans="1:18" x14ac:dyDescent="0.2">
      <c r="A1182" s="33" t="s">
        <v>4520</v>
      </c>
      <c r="B1182" s="33" t="s">
        <v>4521</v>
      </c>
      <c r="C1182" s="33" t="str">
        <f>LEFT(B1182,FIND(",",B1182,1)-1)</f>
        <v>Taylor County</v>
      </c>
      <c r="D1182" s="33" t="str">
        <f>RIGHT(B1182,LEN(B1182)-(FIND(",",B1182,1)+1))</f>
        <v>Kentucky</v>
      </c>
      <c r="E1182" s="33">
        <v>54194</v>
      </c>
      <c r="F1182" s="33" t="s">
        <v>3271</v>
      </c>
      <c r="G1182" s="33">
        <v>1</v>
      </c>
      <c r="H1182" s="33" t="s">
        <v>3272</v>
      </c>
      <c r="I1182" s="33">
        <v>1</v>
      </c>
      <c r="J1182" s="33" t="s">
        <v>3272</v>
      </c>
      <c r="K1182" s="33">
        <v>2019</v>
      </c>
      <c r="L1182" s="33">
        <v>8</v>
      </c>
      <c r="M1182" s="33">
        <v>1118</v>
      </c>
      <c r="N1182" s="33" t="s">
        <v>3273</v>
      </c>
      <c r="O1182" s="33">
        <v>189</v>
      </c>
      <c r="P1182" s="33" t="s">
        <v>3273</v>
      </c>
      <c r="Q1182" s="33">
        <v>29</v>
      </c>
      <c r="R1182" s="33" t="s">
        <v>3273</v>
      </c>
    </row>
    <row r="1183" spans="1:18" x14ac:dyDescent="0.2">
      <c r="A1183" s="33" t="s">
        <v>4522</v>
      </c>
      <c r="B1183" s="33" t="s">
        <v>4523</v>
      </c>
      <c r="C1183" s="33" t="str">
        <f>LEFT(B1183,FIND(",",B1183,1)-1)</f>
        <v>Todd County</v>
      </c>
      <c r="D1183" s="33" t="str">
        <f>RIGHT(B1183,LEN(B1183)-(FIND(",",B1183,1)+1))</f>
        <v>Kentucky</v>
      </c>
      <c r="E1183" s="33">
        <v>54194</v>
      </c>
      <c r="F1183" s="33" t="s">
        <v>3271</v>
      </c>
      <c r="G1183" s="33">
        <v>1</v>
      </c>
      <c r="H1183" s="33" t="s">
        <v>3272</v>
      </c>
      <c r="I1183" s="33">
        <v>1</v>
      </c>
      <c r="J1183" s="33" t="s">
        <v>3272</v>
      </c>
      <c r="K1183" s="33">
        <v>2019</v>
      </c>
      <c r="L1183" s="33">
        <v>3</v>
      </c>
      <c r="M1183" s="33">
        <v>322</v>
      </c>
      <c r="N1183" s="33" t="s">
        <v>3273</v>
      </c>
      <c r="O1183" s="33">
        <v>71</v>
      </c>
      <c r="P1183" s="33" t="s">
        <v>3273</v>
      </c>
      <c r="Q1183" s="33">
        <v>14</v>
      </c>
      <c r="R1183" s="33" t="s">
        <v>3278</v>
      </c>
    </row>
    <row r="1184" spans="1:18" x14ac:dyDescent="0.2">
      <c r="A1184" s="33" t="s">
        <v>4524</v>
      </c>
      <c r="B1184" s="33" t="s">
        <v>4525</v>
      </c>
      <c r="C1184" s="33" t="str">
        <f>LEFT(B1184,FIND(",",B1184,1)-1)</f>
        <v>Warren County</v>
      </c>
      <c r="D1184" s="33" t="str">
        <f>RIGHT(B1184,LEN(B1184)-(FIND(",",B1184,1)+1))</f>
        <v>Kentucky</v>
      </c>
      <c r="E1184" s="33">
        <v>45391</v>
      </c>
      <c r="F1184" s="33" t="s">
        <v>3276</v>
      </c>
      <c r="G1184" s="33">
        <v>1</v>
      </c>
      <c r="H1184" s="33" t="s">
        <v>3272</v>
      </c>
      <c r="I1184" s="33">
        <v>1</v>
      </c>
      <c r="J1184" s="33" t="s">
        <v>3272</v>
      </c>
      <c r="K1184" s="33">
        <v>2019</v>
      </c>
      <c r="L1184" s="33">
        <v>3</v>
      </c>
      <c r="M1184" s="33">
        <v>1047</v>
      </c>
      <c r="N1184" s="33" t="s">
        <v>3273</v>
      </c>
      <c r="O1184" s="33">
        <v>247</v>
      </c>
      <c r="P1184" s="33" t="s">
        <v>3273</v>
      </c>
      <c r="Q1184" s="33">
        <v>50</v>
      </c>
      <c r="R1184" s="33" t="s">
        <v>3277</v>
      </c>
    </row>
    <row r="1185" spans="1:18" x14ac:dyDescent="0.2">
      <c r="A1185" s="33" t="s">
        <v>4524</v>
      </c>
      <c r="B1185" s="33" t="s">
        <v>4525</v>
      </c>
      <c r="C1185" s="33" t="str">
        <f>LEFT(B1185,FIND(",",B1185,1)-1)</f>
        <v>Warren County</v>
      </c>
      <c r="D1185" s="33" t="str">
        <f>RIGHT(B1185,LEN(B1185)-(FIND(",",B1185,1)+1))</f>
        <v>Kentucky</v>
      </c>
      <c r="E1185" s="33">
        <v>54194</v>
      </c>
      <c r="F1185" s="33" t="s">
        <v>3271</v>
      </c>
      <c r="G1185" s="33">
        <v>1</v>
      </c>
      <c r="H1185" s="33" t="s">
        <v>3272</v>
      </c>
      <c r="I1185" s="33">
        <v>1</v>
      </c>
      <c r="J1185" s="33" t="s">
        <v>3272</v>
      </c>
      <c r="K1185" s="33">
        <v>2019</v>
      </c>
      <c r="L1185" s="33">
        <v>16</v>
      </c>
      <c r="M1185" s="33">
        <v>4641</v>
      </c>
      <c r="N1185" s="33" t="s">
        <v>3278</v>
      </c>
      <c r="O1185" s="33">
        <v>1111</v>
      </c>
      <c r="P1185" s="33" t="s">
        <v>3278</v>
      </c>
      <c r="Q1185" s="33">
        <v>149</v>
      </c>
      <c r="R1185" s="33" t="s">
        <v>3278</v>
      </c>
    </row>
    <row r="1186" spans="1:18" x14ac:dyDescent="0.2">
      <c r="A1186" s="33" t="s">
        <v>4524</v>
      </c>
      <c r="B1186" s="33" t="s">
        <v>4525</v>
      </c>
      <c r="C1186" s="33" t="str">
        <f>LEFT(B1186,FIND(",",B1186,1)-1)</f>
        <v>Warren County</v>
      </c>
      <c r="D1186" s="33" t="str">
        <f>RIGHT(B1186,LEN(B1186)-(FIND(",",B1186,1)+1))</f>
        <v>Kentucky</v>
      </c>
      <c r="E1186" s="33">
        <v>81291</v>
      </c>
      <c r="F1186" s="33" t="s">
        <v>3279</v>
      </c>
      <c r="G1186" s="33">
        <v>1</v>
      </c>
      <c r="H1186" s="33" t="s">
        <v>3272</v>
      </c>
      <c r="I1186" s="33">
        <v>1</v>
      </c>
      <c r="J1186" s="33" t="s">
        <v>3272</v>
      </c>
      <c r="K1186" s="33">
        <v>2019</v>
      </c>
      <c r="L1186" s="33">
        <v>6</v>
      </c>
      <c r="M1186" s="33">
        <v>778</v>
      </c>
      <c r="N1186" s="33" t="s">
        <v>3278</v>
      </c>
      <c r="O1186" s="33">
        <v>181</v>
      </c>
      <c r="P1186" s="33" t="s">
        <v>3278</v>
      </c>
      <c r="Q1186" s="33">
        <v>40</v>
      </c>
      <c r="R1186" s="33" t="s">
        <v>3273</v>
      </c>
    </row>
    <row r="1187" spans="1:18" x14ac:dyDescent="0.2">
      <c r="A1187" s="33" t="s">
        <v>4526</v>
      </c>
      <c r="B1187" s="33" t="s">
        <v>4527</v>
      </c>
      <c r="C1187" s="33" t="str">
        <f>LEFT(B1187,FIND(",",B1187,1)-1)</f>
        <v>Woodford County</v>
      </c>
      <c r="D1187" s="33" t="str">
        <f>RIGHT(B1187,LEN(B1187)-(FIND(",",B1187,1)+1))</f>
        <v>Kentucky</v>
      </c>
      <c r="E1187" s="33">
        <v>54194</v>
      </c>
      <c r="F1187" s="33" t="s">
        <v>3271</v>
      </c>
      <c r="G1187" s="33">
        <v>1</v>
      </c>
      <c r="H1187" s="33" t="s">
        <v>3272</v>
      </c>
      <c r="I1187" s="33">
        <v>1</v>
      </c>
      <c r="J1187" s="33" t="s">
        <v>3272</v>
      </c>
      <c r="K1187" s="33">
        <v>2019</v>
      </c>
      <c r="L1187" s="33">
        <v>17</v>
      </c>
      <c r="M1187" s="33">
        <v>4931</v>
      </c>
      <c r="N1187" s="33" t="s">
        <v>3273</v>
      </c>
      <c r="O1187" s="33">
        <v>1092</v>
      </c>
      <c r="P1187" s="33" t="s">
        <v>3273</v>
      </c>
      <c r="Q1187" s="33">
        <v>119</v>
      </c>
      <c r="R1187" s="33" t="s">
        <v>3273</v>
      </c>
    </row>
    <row r="1188" spans="1:18" x14ac:dyDescent="0.2">
      <c r="A1188" s="33" t="s">
        <v>4526</v>
      </c>
      <c r="B1188" s="33" t="s">
        <v>4527</v>
      </c>
      <c r="C1188" s="33" t="str">
        <f>LEFT(B1188,FIND(",",B1188,1)-1)</f>
        <v>Woodford County</v>
      </c>
      <c r="D1188" s="33" t="str">
        <f>RIGHT(B1188,LEN(B1188)-(FIND(",",B1188,1)+1))</f>
        <v>Kentucky</v>
      </c>
      <c r="E1188" s="33">
        <v>81291</v>
      </c>
      <c r="F1188" s="33" t="s">
        <v>3279</v>
      </c>
      <c r="G1188" s="33">
        <v>1</v>
      </c>
      <c r="H1188" s="33" t="s">
        <v>3272</v>
      </c>
      <c r="I1188" s="33">
        <v>1</v>
      </c>
      <c r="J1188" s="33" t="s">
        <v>3272</v>
      </c>
      <c r="K1188" s="33">
        <v>2019</v>
      </c>
      <c r="L1188" s="33">
        <v>4</v>
      </c>
      <c r="M1188" s="33">
        <v>303</v>
      </c>
      <c r="N1188" s="33" t="s">
        <v>3278</v>
      </c>
      <c r="O1188" s="33">
        <v>70</v>
      </c>
      <c r="P1188" s="33" t="s">
        <v>3273</v>
      </c>
      <c r="Q1188" s="33">
        <v>17</v>
      </c>
      <c r="R1188" s="33" t="s">
        <v>3277</v>
      </c>
    </row>
    <row r="1189" spans="1:18" x14ac:dyDescent="0.2">
      <c r="A1189" s="33" t="s">
        <v>4528</v>
      </c>
      <c r="B1189" s="33" t="s">
        <v>4529</v>
      </c>
      <c r="C1189" s="33" t="str">
        <f>LEFT(B1189,FIND(",",B1189,1)-1)</f>
        <v>Acadia Parish</v>
      </c>
      <c r="D1189" s="33" t="str">
        <f>RIGHT(B1189,LEN(B1189)-(FIND(",",B1189,1)+1))</f>
        <v>Louisiana</v>
      </c>
      <c r="E1189" s="33">
        <v>54194</v>
      </c>
      <c r="F1189" s="33" t="s">
        <v>3271</v>
      </c>
      <c r="G1189" s="33">
        <v>1</v>
      </c>
      <c r="H1189" s="33" t="s">
        <v>3272</v>
      </c>
      <c r="I1189" s="33">
        <v>1</v>
      </c>
      <c r="J1189" s="33" t="s">
        <v>3272</v>
      </c>
      <c r="K1189" s="33">
        <v>2019</v>
      </c>
      <c r="L1189" s="33">
        <v>6</v>
      </c>
      <c r="M1189" s="33">
        <v>1395</v>
      </c>
      <c r="N1189" s="33" t="s">
        <v>3273</v>
      </c>
      <c r="O1189" s="33">
        <v>357</v>
      </c>
      <c r="P1189" s="33" t="s">
        <v>3273</v>
      </c>
      <c r="Q1189" s="33">
        <v>41</v>
      </c>
      <c r="R1189" s="33" t="s">
        <v>3278</v>
      </c>
    </row>
    <row r="1190" spans="1:18" x14ac:dyDescent="0.2">
      <c r="A1190" s="33" t="s">
        <v>4530</v>
      </c>
      <c r="B1190" s="33" t="s">
        <v>4531</v>
      </c>
      <c r="C1190" s="33" t="str">
        <f>LEFT(B1190,FIND(",",B1190,1)-1)</f>
        <v>Ascension Parish</v>
      </c>
      <c r="D1190" s="33" t="str">
        <f>RIGHT(B1190,LEN(B1190)-(FIND(",",B1190,1)+1))</f>
        <v>Louisiana</v>
      </c>
      <c r="E1190" s="33">
        <v>45391</v>
      </c>
      <c r="F1190" s="33" t="s">
        <v>3276</v>
      </c>
      <c r="G1190" s="33">
        <v>1</v>
      </c>
      <c r="H1190" s="33" t="s">
        <v>3272</v>
      </c>
      <c r="I1190" s="33">
        <v>1</v>
      </c>
      <c r="J1190" s="33" t="s">
        <v>3272</v>
      </c>
      <c r="K1190" s="33">
        <v>2019</v>
      </c>
      <c r="L1190" s="33">
        <v>3</v>
      </c>
      <c r="M1190" s="33">
        <v>925</v>
      </c>
      <c r="N1190" s="33" t="s">
        <v>3277</v>
      </c>
      <c r="O1190" s="33">
        <v>228</v>
      </c>
      <c r="P1190" s="33" t="s">
        <v>3277</v>
      </c>
      <c r="Q1190" s="33">
        <v>32</v>
      </c>
      <c r="R1190" s="33" t="s">
        <v>3277</v>
      </c>
    </row>
    <row r="1191" spans="1:18" x14ac:dyDescent="0.2">
      <c r="A1191" s="33" t="s">
        <v>4530</v>
      </c>
      <c r="B1191" s="33" t="s">
        <v>4531</v>
      </c>
      <c r="C1191" s="33" t="str">
        <f>LEFT(B1191,FIND(",",B1191,1)-1)</f>
        <v>Ascension Parish</v>
      </c>
      <c r="D1191" s="33" t="str">
        <f>RIGHT(B1191,LEN(B1191)-(FIND(",",B1191,1)+1))</f>
        <v>Louisiana</v>
      </c>
      <c r="E1191" s="33">
        <v>54194</v>
      </c>
      <c r="F1191" s="33" t="s">
        <v>3271</v>
      </c>
      <c r="G1191" s="33">
        <v>1</v>
      </c>
      <c r="H1191" s="33" t="s">
        <v>3272</v>
      </c>
      <c r="I1191" s="33">
        <v>1</v>
      </c>
      <c r="J1191" s="33" t="s">
        <v>3272</v>
      </c>
      <c r="K1191" s="33">
        <v>2019</v>
      </c>
      <c r="L1191" s="33">
        <v>15</v>
      </c>
      <c r="M1191" s="33">
        <v>3903</v>
      </c>
      <c r="N1191" s="33" t="s">
        <v>3278</v>
      </c>
      <c r="O1191" s="33">
        <v>951</v>
      </c>
      <c r="P1191" s="33" t="s">
        <v>3278</v>
      </c>
      <c r="Q1191" s="33">
        <v>122</v>
      </c>
      <c r="R1191" s="33" t="s">
        <v>3278</v>
      </c>
    </row>
    <row r="1192" spans="1:18" x14ac:dyDescent="0.2">
      <c r="A1192" s="33" t="s">
        <v>4530</v>
      </c>
      <c r="B1192" s="33" t="s">
        <v>4531</v>
      </c>
      <c r="C1192" s="33" t="str">
        <f>LEFT(B1192,FIND(",",B1192,1)-1)</f>
        <v>Ascension Parish</v>
      </c>
      <c r="D1192" s="33" t="str">
        <f>RIGHT(B1192,LEN(B1192)-(FIND(",",B1192,1)+1))</f>
        <v>Louisiana</v>
      </c>
      <c r="E1192" s="33">
        <v>81291</v>
      </c>
      <c r="F1192" s="33" t="s">
        <v>3279</v>
      </c>
      <c r="G1192" s="33">
        <v>1</v>
      </c>
      <c r="H1192" s="33" t="s">
        <v>3272</v>
      </c>
      <c r="I1192" s="33">
        <v>1</v>
      </c>
      <c r="J1192" s="33" t="s">
        <v>3272</v>
      </c>
      <c r="K1192" s="33">
        <v>2019</v>
      </c>
      <c r="L1192" s="33">
        <v>5</v>
      </c>
      <c r="M1192" s="33">
        <v>1036</v>
      </c>
      <c r="N1192" s="33" t="s">
        <v>3278</v>
      </c>
      <c r="O1192" s="33">
        <v>244</v>
      </c>
      <c r="P1192" s="33" t="s">
        <v>3273</v>
      </c>
      <c r="Q1192" s="33">
        <v>71</v>
      </c>
      <c r="R1192" s="33" t="s">
        <v>3273</v>
      </c>
    </row>
    <row r="1193" spans="1:18" x14ac:dyDescent="0.2">
      <c r="A1193" s="33" t="s">
        <v>4532</v>
      </c>
      <c r="B1193" s="33" t="s">
        <v>4533</v>
      </c>
      <c r="C1193" s="33" t="str">
        <f>LEFT(B1193,FIND(",",B1193,1)-1)</f>
        <v>Avoyelles Parish</v>
      </c>
      <c r="D1193" s="33" t="str">
        <f>RIGHT(B1193,LEN(B1193)-(FIND(",",B1193,1)+1))</f>
        <v>Louisiana</v>
      </c>
      <c r="E1193" s="33">
        <v>54194</v>
      </c>
      <c r="F1193" s="33" t="s">
        <v>3271</v>
      </c>
      <c r="G1193" s="33">
        <v>1</v>
      </c>
      <c r="H1193" s="33" t="s">
        <v>3272</v>
      </c>
      <c r="I1193" s="33">
        <v>1</v>
      </c>
      <c r="J1193" s="33" t="s">
        <v>3272</v>
      </c>
      <c r="K1193" s="33">
        <v>2019</v>
      </c>
      <c r="L1193" s="33">
        <v>3</v>
      </c>
      <c r="M1193" s="33">
        <v>732</v>
      </c>
      <c r="N1193" s="33" t="s">
        <v>3273</v>
      </c>
      <c r="O1193" s="33">
        <v>166</v>
      </c>
      <c r="P1193" s="33" t="s">
        <v>3273</v>
      </c>
      <c r="Q1193" s="33">
        <v>26</v>
      </c>
      <c r="R1193" s="33" t="s">
        <v>3273</v>
      </c>
    </row>
    <row r="1194" spans="1:18" x14ac:dyDescent="0.2">
      <c r="A1194" s="33" t="s">
        <v>4534</v>
      </c>
      <c r="B1194" s="33" t="s">
        <v>4535</v>
      </c>
      <c r="C1194" s="33" t="str">
        <f>LEFT(B1194,FIND(",",B1194,1)-1)</f>
        <v>Beauregard Parish</v>
      </c>
      <c r="D1194" s="33" t="str">
        <f>RIGHT(B1194,LEN(B1194)-(FIND(",",B1194,1)+1))</f>
        <v>Louisiana</v>
      </c>
      <c r="E1194" s="33">
        <v>54194</v>
      </c>
      <c r="F1194" s="33" t="s">
        <v>3271</v>
      </c>
      <c r="G1194" s="33">
        <v>1</v>
      </c>
      <c r="H1194" s="33" t="s">
        <v>3272</v>
      </c>
      <c r="I1194" s="33">
        <v>1</v>
      </c>
      <c r="J1194" s="33" t="s">
        <v>3272</v>
      </c>
      <c r="K1194" s="33">
        <v>2019</v>
      </c>
      <c r="L1194" s="33">
        <v>4</v>
      </c>
      <c r="M1194" s="33">
        <v>804</v>
      </c>
      <c r="N1194" s="33" t="s">
        <v>3278</v>
      </c>
      <c r="O1194" s="33">
        <v>185</v>
      </c>
      <c r="P1194" s="33" t="s">
        <v>3278</v>
      </c>
      <c r="Q1194" s="33">
        <v>30</v>
      </c>
      <c r="R1194" s="33" t="s">
        <v>3273</v>
      </c>
    </row>
    <row r="1195" spans="1:18" x14ac:dyDescent="0.2">
      <c r="A1195" s="33" t="s">
        <v>4536</v>
      </c>
      <c r="B1195" s="33" t="s">
        <v>4537</v>
      </c>
      <c r="C1195" s="33" t="str">
        <f>LEFT(B1195,FIND(",",B1195,1)-1)</f>
        <v>Bossier Parish</v>
      </c>
      <c r="D1195" s="33" t="str">
        <f>RIGHT(B1195,LEN(B1195)-(FIND(",",B1195,1)+1))</f>
        <v>Louisiana</v>
      </c>
      <c r="E1195" s="33">
        <v>54194</v>
      </c>
      <c r="F1195" s="33" t="s">
        <v>3271</v>
      </c>
      <c r="G1195" s="33">
        <v>1</v>
      </c>
      <c r="H1195" s="33" t="s">
        <v>3272</v>
      </c>
      <c r="I1195" s="33">
        <v>1</v>
      </c>
      <c r="J1195" s="33" t="s">
        <v>3272</v>
      </c>
      <c r="K1195" s="33">
        <v>2019</v>
      </c>
      <c r="L1195" s="33">
        <v>23</v>
      </c>
      <c r="M1195" s="33">
        <v>8460</v>
      </c>
      <c r="N1195" s="33" t="s">
        <v>3278</v>
      </c>
      <c r="O1195" s="33">
        <v>2064</v>
      </c>
      <c r="P1195" s="33" t="s">
        <v>3278</v>
      </c>
      <c r="Q1195" s="33">
        <v>191</v>
      </c>
      <c r="R1195" s="33" t="s">
        <v>3278</v>
      </c>
    </row>
    <row r="1196" spans="1:18" x14ac:dyDescent="0.2">
      <c r="A1196" s="33" t="s">
        <v>4536</v>
      </c>
      <c r="B1196" s="33" t="s">
        <v>4537</v>
      </c>
      <c r="C1196" s="33" t="str">
        <f>LEFT(B1196,FIND(",",B1196,1)-1)</f>
        <v>Bossier Parish</v>
      </c>
      <c r="D1196" s="33" t="str">
        <f>RIGHT(B1196,LEN(B1196)-(FIND(",",B1196,1)+1))</f>
        <v>Louisiana</v>
      </c>
      <c r="E1196" s="33">
        <v>81291</v>
      </c>
      <c r="F1196" s="33" t="s">
        <v>3279</v>
      </c>
      <c r="G1196" s="33">
        <v>1</v>
      </c>
      <c r="H1196" s="33" t="s">
        <v>3272</v>
      </c>
      <c r="I1196" s="33">
        <v>1</v>
      </c>
      <c r="J1196" s="33" t="s">
        <v>3272</v>
      </c>
      <c r="K1196" s="33">
        <v>2019</v>
      </c>
      <c r="L1196" s="33">
        <v>8</v>
      </c>
      <c r="M1196" s="33">
        <v>881</v>
      </c>
      <c r="N1196" s="33" t="s">
        <v>3273</v>
      </c>
      <c r="O1196" s="33">
        <v>189</v>
      </c>
      <c r="P1196" s="33" t="s">
        <v>3277</v>
      </c>
      <c r="Q1196" s="33">
        <v>33</v>
      </c>
      <c r="R1196" s="33" t="s">
        <v>3277</v>
      </c>
    </row>
    <row r="1197" spans="1:18" x14ac:dyDescent="0.2">
      <c r="A1197" s="33" t="s">
        <v>4538</v>
      </c>
      <c r="B1197" s="33" t="s">
        <v>4539</v>
      </c>
      <c r="C1197" s="33" t="str">
        <f>LEFT(B1197,FIND(",",B1197,1)-1)</f>
        <v>Caddo Parish</v>
      </c>
      <c r="D1197" s="33" t="str">
        <f>RIGHT(B1197,LEN(B1197)-(FIND(",",B1197,1)+1))</f>
        <v>Louisiana</v>
      </c>
      <c r="E1197" s="33">
        <v>45391</v>
      </c>
      <c r="F1197" s="33" t="s">
        <v>3276</v>
      </c>
      <c r="G1197" s="33">
        <v>1</v>
      </c>
      <c r="H1197" s="33" t="s">
        <v>3272</v>
      </c>
      <c r="I1197" s="33">
        <v>1</v>
      </c>
      <c r="J1197" s="33" t="s">
        <v>3272</v>
      </c>
      <c r="K1197" s="33">
        <v>2019</v>
      </c>
      <c r="L1197" s="33">
        <v>4</v>
      </c>
      <c r="M1197" s="33">
        <v>1251</v>
      </c>
      <c r="N1197" s="33" t="s">
        <v>3273</v>
      </c>
      <c r="O1197" s="33">
        <v>318</v>
      </c>
      <c r="P1197" s="33" t="s">
        <v>3273</v>
      </c>
      <c r="Q1197" s="33">
        <v>54</v>
      </c>
      <c r="R1197" s="33" t="s">
        <v>3277</v>
      </c>
    </row>
    <row r="1198" spans="1:18" x14ac:dyDescent="0.2">
      <c r="A1198" s="33" t="s">
        <v>4538</v>
      </c>
      <c r="B1198" s="33" t="s">
        <v>4539</v>
      </c>
      <c r="C1198" s="33" t="str">
        <f>LEFT(B1198,FIND(",",B1198,1)-1)</f>
        <v>Caddo Parish</v>
      </c>
      <c r="D1198" s="33" t="str">
        <f>RIGHT(B1198,LEN(B1198)-(FIND(",",B1198,1)+1))</f>
        <v>Louisiana</v>
      </c>
      <c r="E1198" s="33">
        <v>54194</v>
      </c>
      <c r="F1198" s="33" t="s">
        <v>3271</v>
      </c>
      <c r="G1198" s="33">
        <v>1</v>
      </c>
      <c r="H1198" s="33" t="s">
        <v>3272</v>
      </c>
      <c r="I1198" s="33">
        <v>1</v>
      </c>
      <c r="J1198" s="33" t="s">
        <v>3272</v>
      </c>
      <c r="K1198" s="33">
        <v>2019</v>
      </c>
      <c r="L1198" s="33">
        <v>21</v>
      </c>
      <c r="M1198" s="33">
        <v>9068</v>
      </c>
      <c r="N1198" s="33" t="s">
        <v>3278</v>
      </c>
      <c r="O1198" s="33">
        <v>2204</v>
      </c>
      <c r="P1198" s="33" t="s">
        <v>3278</v>
      </c>
      <c r="Q1198" s="33">
        <v>285</v>
      </c>
      <c r="R1198" s="33" t="s">
        <v>3278</v>
      </c>
    </row>
    <row r="1199" spans="1:18" x14ac:dyDescent="0.2">
      <c r="A1199" s="33" t="s">
        <v>4538</v>
      </c>
      <c r="B1199" s="33" t="s">
        <v>4539</v>
      </c>
      <c r="C1199" s="33" t="str">
        <f>LEFT(B1199,FIND(",",B1199,1)-1)</f>
        <v>Caddo Parish</v>
      </c>
      <c r="D1199" s="33" t="str">
        <f>RIGHT(B1199,LEN(B1199)-(FIND(",",B1199,1)+1))</f>
        <v>Louisiana</v>
      </c>
      <c r="E1199" s="33">
        <v>81291</v>
      </c>
      <c r="F1199" s="33" t="s">
        <v>3279</v>
      </c>
      <c r="G1199" s="33">
        <v>1</v>
      </c>
      <c r="H1199" s="33" t="s">
        <v>3272</v>
      </c>
      <c r="I1199" s="33">
        <v>1</v>
      </c>
      <c r="J1199" s="33" t="s">
        <v>3272</v>
      </c>
      <c r="K1199" s="33">
        <v>2019</v>
      </c>
      <c r="L1199" s="33">
        <v>11</v>
      </c>
      <c r="M1199" s="33">
        <v>1507</v>
      </c>
      <c r="N1199" s="33" t="s">
        <v>3278</v>
      </c>
      <c r="O1199" s="33">
        <v>343</v>
      </c>
      <c r="P1199" s="33" t="s">
        <v>3278</v>
      </c>
      <c r="Q1199" s="33">
        <v>82</v>
      </c>
      <c r="R1199" s="33" t="s">
        <v>3278</v>
      </c>
    </row>
    <row r="1200" spans="1:18" x14ac:dyDescent="0.2">
      <c r="A1200" s="33" t="s">
        <v>4540</v>
      </c>
      <c r="B1200" s="33" t="s">
        <v>4541</v>
      </c>
      <c r="C1200" s="33" t="str">
        <f>LEFT(B1200,FIND(",",B1200,1)-1)</f>
        <v>Calcasieu Parish</v>
      </c>
      <c r="D1200" s="33" t="str">
        <f>RIGHT(B1200,LEN(B1200)-(FIND(",",B1200,1)+1))</f>
        <v>Louisiana</v>
      </c>
      <c r="E1200" s="33">
        <v>54194</v>
      </c>
      <c r="F1200" s="33" t="s">
        <v>3271</v>
      </c>
      <c r="G1200" s="33">
        <v>1</v>
      </c>
      <c r="H1200" s="33" t="s">
        <v>3272</v>
      </c>
      <c r="I1200" s="33">
        <v>1</v>
      </c>
      <c r="J1200" s="33" t="s">
        <v>3272</v>
      </c>
      <c r="K1200" s="33">
        <v>2019</v>
      </c>
      <c r="L1200" s="33">
        <v>25</v>
      </c>
      <c r="M1200" s="33">
        <v>11304</v>
      </c>
      <c r="N1200" s="33" t="s">
        <v>3278</v>
      </c>
      <c r="O1200" s="33">
        <v>2647</v>
      </c>
      <c r="P1200" s="33" t="s">
        <v>3278</v>
      </c>
      <c r="Q1200" s="33">
        <v>361</v>
      </c>
      <c r="R1200" s="33" t="s">
        <v>3278</v>
      </c>
    </row>
    <row r="1201" spans="1:18" x14ac:dyDescent="0.2">
      <c r="A1201" s="33" t="s">
        <v>4540</v>
      </c>
      <c r="B1201" s="33" t="s">
        <v>4541</v>
      </c>
      <c r="C1201" s="33" t="str">
        <f>LEFT(B1201,FIND(",",B1201,1)-1)</f>
        <v>Calcasieu Parish</v>
      </c>
      <c r="D1201" s="33" t="str">
        <f>RIGHT(B1201,LEN(B1201)-(FIND(",",B1201,1)+1))</f>
        <v>Louisiana</v>
      </c>
      <c r="E1201" s="33">
        <v>81291</v>
      </c>
      <c r="F1201" s="33" t="s">
        <v>3279</v>
      </c>
      <c r="G1201" s="33">
        <v>1</v>
      </c>
      <c r="H1201" s="33" t="s">
        <v>3272</v>
      </c>
      <c r="I1201" s="33">
        <v>1</v>
      </c>
      <c r="J1201" s="33" t="s">
        <v>3272</v>
      </c>
      <c r="K1201" s="33">
        <v>2019</v>
      </c>
      <c r="L1201" s="33">
        <v>9</v>
      </c>
      <c r="M1201" s="33">
        <v>485</v>
      </c>
      <c r="N1201" s="33" t="s">
        <v>3278</v>
      </c>
      <c r="O1201" s="33">
        <v>110</v>
      </c>
      <c r="P1201" s="33" t="s">
        <v>3278</v>
      </c>
      <c r="Q1201" s="33">
        <v>43</v>
      </c>
      <c r="R1201" s="33" t="s">
        <v>3273</v>
      </c>
    </row>
    <row r="1202" spans="1:18" x14ac:dyDescent="0.2">
      <c r="A1202" s="33" t="s">
        <v>4542</v>
      </c>
      <c r="B1202" s="33" t="s">
        <v>4543</v>
      </c>
      <c r="C1202" s="33" t="str">
        <f>LEFT(B1202,FIND(",",B1202,1)-1)</f>
        <v>De Soto Parish</v>
      </c>
      <c r="D1202" s="33" t="str">
        <f>RIGHT(B1202,LEN(B1202)-(FIND(",",B1202,1)+1))</f>
        <v>Louisiana</v>
      </c>
      <c r="E1202" s="33">
        <v>54194</v>
      </c>
      <c r="F1202" s="33" t="s">
        <v>3271</v>
      </c>
      <c r="G1202" s="33">
        <v>1</v>
      </c>
      <c r="H1202" s="33" t="s">
        <v>3272</v>
      </c>
      <c r="I1202" s="33">
        <v>1</v>
      </c>
      <c r="J1202" s="33" t="s">
        <v>3272</v>
      </c>
      <c r="K1202" s="33">
        <v>2019</v>
      </c>
      <c r="L1202" s="33">
        <v>4</v>
      </c>
      <c r="M1202" s="33">
        <v>767</v>
      </c>
      <c r="N1202" s="33" t="s">
        <v>3278</v>
      </c>
      <c r="O1202" s="33">
        <v>155</v>
      </c>
      <c r="P1202" s="33" t="s">
        <v>3278</v>
      </c>
      <c r="Q1202" s="33">
        <v>24</v>
      </c>
      <c r="R1202" s="33" t="s">
        <v>3273</v>
      </c>
    </row>
    <row r="1203" spans="1:18" x14ac:dyDescent="0.2">
      <c r="A1203" s="33" t="s">
        <v>4544</v>
      </c>
      <c r="B1203" s="33" t="s">
        <v>4545</v>
      </c>
      <c r="C1203" s="33" t="str">
        <f>LEFT(B1203,FIND(",",B1203,1)-1)</f>
        <v>East Baton Rouge Parish</v>
      </c>
      <c r="D1203" s="33" t="str">
        <f>RIGHT(B1203,LEN(B1203)-(FIND(",",B1203,1)+1))</f>
        <v>Louisiana</v>
      </c>
      <c r="E1203" s="33">
        <v>45391</v>
      </c>
      <c r="F1203" s="33" t="s">
        <v>3276</v>
      </c>
      <c r="G1203" s="33">
        <v>1</v>
      </c>
      <c r="H1203" s="33" t="s">
        <v>3272</v>
      </c>
      <c r="I1203" s="33">
        <v>1</v>
      </c>
      <c r="J1203" s="33" t="s">
        <v>3272</v>
      </c>
      <c r="K1203" s="33">
        <v>2019</v>
      </c>
      <c r="L1203" s="33">
        <v>10</v>
      </c>
      <c r="M1203" s="33">
        <v>2798</v>
      </c>
      <c r="N1203" s="33" t="s">
        <v>3277</v>
      </c>
      <c r="O1203" s="33">
        <v>690</v>
      </c>
      <c r="P1203" s="33" t="s">
        <v>3277</v>
      </c>
      <c r="Q1203" s="33">
        <v>128</v>
      </c>
      <c r="R1203" s="33" t="s">
        <v>3277</v>
      </c>
    </row>
    <row r="1204" spans="1:18" x14ac:dyDescent="0.2">
      <c r="A1204" s="33" t="s">
        <v>4544</v>
      </c>
      <c r="B1204" s="33" t="s">
        <v>4545</v>
      </c>
      <c r="C1204" s="33" t="str">
        <f>LEFT(B1204,FIND(",",B1204,1)-1)</f>
        <v>East Baton Rouge Parish</v>
      </c>
      <c r="D1204" s="33" t="str">
        <f>RIGHT(B1204,LEN(B1204)-(FIND(",",B1204,1)+1))</f>
        <v>Louisiana</v>
      </c>
      <c r="E1204" s="33">
        <v>54194</v>
      </c>
      <c r="F1204" s="33" t="s">
        <v>3271</v>
      </c>
      <c r="G1204" s="33">
        <v>1</v>
      </c>
      <c r="H1204" s="33" t="s">
        <v>3272</v>
      </c>
      <c r="I1204" s="33">
        <v>1</v>
      </c>
      <c r="J1204" s="33" t="s">
        <v>3272</v>
      </c>
      <c r="K1204" s="33">
        <v>2019</v>
      </c>
      <c r="L1204" s="33">
        <v>46</v>
      </c>
      <c r="M1204" s="33">
        <v>19729</v>
      </c>
      <c r="N1204" s="33" t="s">
        <v>3273</v>
      </c>
      <c r="O1204" s="33">
        <v>4699</v>
      </c>
      <c r="P1204" s="33" t="s">
        <v>3278</v>
      </c>
      <c r="Q1204" s="33">
        <v>675</v>
      </c>
      <c r="R1204" s="33" t="s">
        <v>3278</v>
      </c>
    </row>
    <row r="1205" spans="1:18" x14ac:dyDescent="0.2">
      <c r="A1205" s="33" t="s">
        <v>4544</v>
      </c>
      <c r="B1205" s="33" t="s">
        <v>4545</v>
      </c>
      <c r="C1205" s="33" t="str">
        <f>LEFT(B1205,FIND(",",B1205,1)-1)</f>
        <v>East Baton Rouge Parish</v>
      </c>
      <c r="D1205" s="33" t="str">
        <f>RIGHT(B1205,LEN(B1205)-(FIND(",",B1205,1)+1))</f>
        <v>Louisiana</v>
      </c>
      <c r="E1205" s="33">
        <v>81291</v>
      </c>
      <c r="F1205" s="33" t="s">
        <v>3279</v>
      </c>
      <c r="G1205" s="33">
        <v>1</v>
      </c>
      <c r="H1205" s="33" t="s">
        <v>3272</v>
      </c>
      <c r="I1205" s="33">
        <v>1</v>
      </c>
      <c r="J1205" s="33" t="s">
        <v>3272</v>
      </c>
      <c r="K1205" s="33">
        <v>2019</v>
      </c>
      <c r="L1205" s="33">
        <v>19</v>
      </c>
      <c r="M1205" s="33">
        <v>4282</v>
      </c>
      <c r="N1205" s="33" t="s">
        <v>3273</v>
      </c>
      <c r="O1205" s="33">
        <v>1015</v>
      </c>
      <c r="P1205" s="33" t="s">
        <v>3273</v>
      </c>
      <c r="Q1205" s="33">
        <v>171</v>
      </c>
      <c r="R1205" s="33" t="s">
        <v>3273</v>
      </c>
    </row>
    <row r="1206" spans="1:18" x14ac:dyDescent="0.2">
      <c r="A1206" s="33" t="s">
        <v>4546</v>
      </c>
      <c r="B1206" s="33" t="s">
        <v>4547</v>
      </c>
      <c r="C1206" s="33" t="str">
        <f>LEFT(B1206,FIND(",",B1206,1)-1)</f>
        <v>East Feliciana Parish</v>
      </c>
      <c r="D1206" s="33" t="str">
        <f>RIGHT(B1206,LEN(B1206)-(FIND(",",B1206,1)+1))</f>
        <v>Louisiana</v>
      </c>
      <c r="E1206" s="33">
        <v>54194</v>
      </c>
      <c r="F1206" s="33" t="s">
        <v>3271</v>
      </c>
      <c r="G1206" s="33">
        <v>1</v>
      </c>
      <c r="H1206" s="33" t="s">
        <v>3272</v>
      </c>
      <c r="I1206" s="33">
        <v>1</v>
      </c>
      <c r="J1206" s="33" t="s">
        <v>3272</v>
      </c>
      <c r="K1206" s="33">
        <v>2019</v>
      </c>
      <c r="L1206" s="33">
        <v>3</v>
      </c>
      <c r="M1206" s="33">
        <v>641</v>
      </c>
      <c r="N1206" s="33" t="s">
        <v>3278</v>
      </c>
      <c r="O1206" s="33">
        <v>130</v>
      </c>
      <c r="P1206" s="33" t="s">
        <v>3278</v>
      </c>
      <c r="Q1206" s="33">
        <v>24</v>
      </c>
      <c r="R1206" s="33" t="s">
        <v>3273</v>
      </c>
    </row>
    <row r="1207" spans="1:18" x14ac:dyDescent="0.2">
      <c r="A1207" s="33" t="s">
        <v>4548</v>
      </c>
      <c r="B1207" s="33" t="s">
        <v>4549</v>
      </c>
      <c r="C1207" s="33" t="str">
        <f>LEFT(B1207,FIND(",",B1207,1)-1)</f>
        <v>Evangeline Parish</v>
      </c>
      <c r="D1207" s="33" t="str">
        <f>RIGHT(B1207,LEN(B1207)-(FIND(",",B1207,1)+1))</f>
        <v>Louisiana</v>
      </c>
      <c r="E1207" s="33">
        <v>54194</v>
      </c>
      <c r="F1207" s="33" t="s">
        <v>3271</v>
      </c>
      <c r="G1207" s="33">
        <v>1</v>
      </c>
      <c r="H1207" s="33" t="s">
        <v>3272</v>
      </c>
      <c r="I1207" s="33">
        <v>1</v>
      </c>
      <c r="J1207" s="33" t="s">
        <v>3272</v>
      </c>
      <c r="K1207" s="33">
        <v>2019</v>
      </c>
      <c r="L1207" s="33">
        <v>3</v>
      </c>
      <c r="M1207" s="33">
        <v>403</v>
      </c>
      <c r="N1207" s="33" t="s">
        <v>3278</v>
      </c>
      <c r="O1207" s="33">
        <v>107</v>
      </c>
      <c r="P1207" s="33" t="s">
        <v>3278</v>
      </c>
      <c r="Q1207" s="33">
        <v>16</v>
      </c>
      <c r="R1207" s="33" t="s">
        <v>3277</v>
      </c>
    </row>
    <row r="1208" spans="1:18" x14ac:dyDescent="0.2">
      <c r="A1208" s="33" t="s">
        <v>4550</v>
      </c>
      <c r="B1208" s="33" t="s">
        <v>4551</v>
      </c>
      <c r="C1208" s="33" t="str">
        <f>LEFT(B1208,FIND(",",B1208,1)-1)</f>
        <v>Iberia Parish</v>
      </c>
      <c r="D1208" s="33" t="str">
        <f>RIGHT(B1208,LEN(B1208)-(FIND(",",B1208,1)+1))</f>
        <v>Louisiana</v>
      </c>
      <c r="E1208" s="33">
        <v>54194</v>
      </c>
      <c r="F1208" s="33" t="s">
        <v>3271</v>
      </c>
      <c r="G1208" s="33">
        <v>1</v>
      </c>
      <c r="H1208" s="33" t="s">
        <v>3272</v>
      </c>
      <c r="I1208" s="33">
        <v>1</v>
      </c>
      <c r="J1208" s="33" t="s">
        <v>3272</v>
      </c>
      <c r="K1208" s="33">
        <v>2019</v>
      </c>
      <c r="L1208" s="33">
        <v>6</v>
      </c>
      <c r="M1208" s="33">
        <v>3561</v>
      </c>
      <c r="N1208" s="33" t="s">
        <v>3273</v>
      </c>
      <c r="O1208" s="33">
        <v>925</v>
      </c>
      <c r="P1208" s="33" t="s">
        <v>3273</v>
      </c>
      <c r="Q1208" s="33">
        <v>80</v>
      </c>
      <c r="R1208" s="33" t="s">
        <v>3273</v>
      </c>
    </row>
    <row r="1209" spans="1:18" x14ac:dyDescent="0.2">
      <c r="A1209" s="33" t="s">
        <v>4552</v>
      </c>
      <c r="B1209" s="33" t="s">
        <v>4553</v>
      </c>
      <c r="C1209" s="33" t="str">
        <f>LEFT(B1209,FIND(",",B1209,1)-1)</f>
        <v>Iberville Parish</v>
      </c>
      <c r="D1209" s="33" t="str">
        <f>RIGHT(B1209,LEN(B1209)-(FIND(",",B1209,1)+1))</f>
        <v>Louisiana</v>
      </c>
      <c r="E1209" s="33">
        <v>54194</v>
      </c>
      <c r="F1209" s="33" t="s">
        <v>3271</v>
      </c>
      <c r="G1209" s="33">
        <v>1</v>
      </c>
      <c r="H1209" s="33" t="s">
        <v>3272</v>
      </c>
      <c r="I1209" s="33">
        <v>1</v>
      </c>
      <c r="J1209" s="33" t="s">
        <v>3272</v>
      </c>
      <c r="K1209" s="33">
        <v>2019</v>
      </c>
      <c r="L1209" s="33">
        <v>3</v>
      </c>
      <c r="M1209" s="33">
        <v>680</v>
      </c>
      <c r="N1209" s="33" t="s">
        <v>3273</v>
      </c>
      <c r="O1209" s="33">
        <v>159</v>
      </c>
      <c r="P1209" s="33" t="s">
        <v>3273</v>
      </c>
      <c r="Q1209" s="33">
        <v>25</v>
      </c>
      <c r="R1209" s="33" t="s">
        <v>3277</v>
      </c>
    </row>
    <row r="1210" spans="1:18" x14ac:dyDescent="0.2">
      <c r="A1210" s="33" t="s">
        <v>4554</v>
      </c>
      <c r="B1210" s="33" t="s">
        <v>4555</v>
      </c>
      <c r="C1210" s="33" t="str">
        <f>LEFT(B1210,FIND(",",B1210,1)-1)</f>
        <v>Jefferson Parish</v>
      </c>
      <c r="D1210" s="33" t="str">
        <f>RIGHT(B1210,LEN(B1210)-(FIND(",",B1210,1)+1))</f>
        <v>Louisiana</v>
      </c>
      <c r="E1210" s="33">
        <v>45391</v>
      </c>
      <c r="F1210" s="33" t="s">
        <v>3276</v>
      </c>
      <c r="G1210" s="33">
        <v>1</v>
      </c>
      <c r="H1210" s="33" t="s">
        <v>3272</v>
      </c>
      <c r="I1210" s="33">
        <v>1</v>
      </c>
      <c r="J1210" s="33" t="s">
        <v>3272</v>
      </c>
      <c r="K1210" s="33">
        <v>2019</v>
      </c>
      <c r="L1210" s="33">
        <v>13</v>
      </c>
      <c r="M1210" s="33">
        <v>4424</v>
      </c>
      <c r="N1210" s="33" t="s">
        <v>3278</v>
      </c>
      <c r="O1210" s="33">
        <v>1092</v>
      </c>
      <c r="P1210" s="33" t="s">
        <v>3273</v>
      </c>
      <c r="Q1210" s="33">
        <v>168</v>
      </c>
      <c r="R1210" s="33" t="s">
        <v>3273</v>
      </c>
    </row>
    <row r="1211" spans="1:18" x14ac:dyDescent="0.2">
      <c r="A1211" s="33" t="s">
        <v>4554</v>
      </c>
      <c r="B1211" s="33" t="s">
        <v>4555</v>
      </c>
      <c r="C1211" s="33" t="str">
        <f>LEFT(B1211,FIND(",",B1211,1)-1)</f>
        <v>Jefferson Parish</v>
      </c>
      <c r="D1211" s="33" t="str">
        <f>RIGHT(B1211,LEN(B1211)-(FIND(",",B1211,1)+1))</f>
        <v>Louisiana</v>
      </c>
      <c r="E1211" s="33">
        <v>54194</v>
      </c>
      <c r="F1211" s="33" t="s">
        <v>3271</v>
      </c>
      <c r="G1211" s="33">
        <v>1</v>
      </c>
      <c r="H1211" s="33" t="s">
        <v>3272</v>
      </c>
      <c r="I1211" s="33">
        <v>1</v>
      </c>
      <c r="J1211" s="33" t="s">
        <v>3272</v>
      </c>
      <c r="K1211" s="33">
        <v>2019</v>
      </c>
      <c r="L1211" s="33">
        <v>52</v>
      </c>
      <c r="M1211" s="33">
        <v>28413</v>
      </c>
      <c r="N1211" s="33" t="s">
        <v>3278</v>
      </c>
      <c r="O1211" s="33">
        <v>6435</v>
      </c>
      <c r="P1211" s="33" t="s">
        <v>3278</v>
      </c>
      <c r="Q1211" s="33">
        <v>735</v>
      </c>
      <c r="R1211" s="33" t="s">
        <v>3278</v>
      </c>
    </row>
    <row r="1212" spans="1:18" x14ac:dyDescent="0.2">
      <c r="A1212" s="33" t="s">
        <v>4554</v>
      </c>
      <c r="B1212" s="33" t="s">
        <v>4555</v>
      </c>
      <c r="C1212" s="33" t="str">
        <f>LEFT(B1212,FIND(",",B1212,1)-1)</f>
        <v>Jefferson Parish</v>
      </c>
      <c r="D1212" s="33" t="str">
        <f>RIGHT(B1212,LEN(B1212)-(FIND(",",B1212,1)+1))</f>
        <v>Louisiana</v>
      </c>
      <c r="E1212" s="33">
        <v>81291</v>
      </c>
      <c r="F1212" s="33" t="s">
        <v>3279</v>
      </c>
      <c r="G1212" s="33">
        <v>1</v>
      </c>
      <c r="H1212" s="33" t="s">
        <v>3272</v>
      </c>
      <c r="I1212" s="33">
        <v>1</v>
      </c>
      <c r="J1212" s="33" t="s">
        <v>3272</v>
      </c>
      <c r="K1212" s="33">
        <v>2019</v>
      </c>
      <c r="L1212" s="33">
        <v>15</v>
      </c>
      <c r="M1212" s="33">
        <v>2126</v>
      </c>
      <c r="N1212" s="33" t="s">
        <v>3278</v>
      </c>
      <c r="O1212" s="33">
        <v>435</v>
      </c>
      <c r="P1212" s="33" t="s">
        <v>3278</v>
      </c>
      <c r="Q1212" s="33">
        <v>85</v>
      </c>
      <c r="R1212" s="33" t="s">
        <v>3278</v>
      </c>
    </row>
    <row r="1213" spans="1:18" x14ac:dyDescent="0.2">
      <c r="A1213" s="33" t="s">
        <v>4556</v>
      </c>
      <c r="B1213" s="33" t="s">
        <v>4557</v>
      </c>
      <c r="C1213" s="33" t="str">
        <f>LEFT(B1213,FIND(",",B1213,1)-1)</f>
        <v>Jefferson Davis Parish</v>
      </c>
      <c r="D1213" s="33" t="str">
        <f>RIGHT(B1213,LEN(B1213)-(FIND(",",B1213,1)+1))</f>
        <v>Louisiana</v>
      </c>
      <c r="E1213" s="33">
        <v>54194</v>
      </c>
      <c r="F1213" s="33" t="s">
        <v>3271</v>
      </c>
      <c r="G1213" s="33">
        <v>1</v>
      </c>
      <c r="H1213" s="33" t="s">
        <v>3272</v>
      </c>
      <c r="I1213" s="33">
        <v>1</v>
      </c>
      <c r="J1213" s="33" t="s">
        <v>3272</v>
      </c>
      <c r="K1213" s="33">
        <v>2019</v>
      </c>
      <c r="L1213" s="33">
        <v>3</v>
      </c>
      <c r="M1213" s="33">
        <v>608</v>
      </c>
      <c r="N1213" s="33" t="s">
        <v>3273</v>
      </c>
      <c r="O1213" s="33">
        <v>139</v>
      </c>
      <c r="P1213" s="33" t="s">
        <v>3273</v>
      </c>
      <c r="Q1213" s="33">
        <v>14</v>
      </c>
      <c r="R1213" s="33" t="s">
        <v>3278</v>
      </c>
    </row>
    <row r="1214" spans="1:18" x14ac:dyDescent="0.2">
      <c r="A1214" s="33" t="s">
        <v>4558</v>
      </c>
      <c r="B1214" s="33" t="s">
        <v>4559</v>
      </c>
      <c r="C1214" s="33" t="str">
        <f>LEFT(B1214,FIND(",",B1214,1)-1)</f>
        <v>Lafayette Parish</v>
      </c>
      <c r="D1214" s="33" t="str">
        <f>RIGHT(B1214,LEN(B1214)-(FIND(",",B1214,1)+1))</f>
        <v>Louisiana</v>
      </c>
      <c r="E1214" s="33">
        <v>45391</v>
      </c>
      <c r="F1214" s="33" t="s">
        <v>3276</v>
      </c>
      <c r="G1214" s="33">
        <v>1</v>
      </c>
      <c r="H1214" s="33" t="s">
        <v>3272</v>
      </c>
      <c r="I1214" s="33">
        <v>1</v>
      </c>
      <c r="J1214" s="33" t="s">
        <v>3272</v>
      </c>
      <c r="K1214" s="33">
        <v>2019</v>
      </c>
      <c r="L1214" s="33">
        <v>7</v>
      </c>
      <c r="M1214" s="33">
        <v>1811</v>
      </c>
      <c r="N1214" s="33" t="s">
        <v>3277</v>
      </c>
      <c r="O1214" s="33">
        <v>459</v>
      </c>
      <c r="P1214" s="33" t="s">
        <v>3277</v>
      </c>
      <c r="Q1214" s="33">
        <v>86</v>
      </c>
      <c r="R1214" s="33" t="s">
        <v>3277</v>
      </c>
    </row>
    <row r="1215" spans="1:18" x14ac:dyDescent="0.2">
      <c r="A1215" s="33" t="s">
        <v>4558</v>
      </c>
      <c r="B1215" s="33" t="s">
        <v>4559</v>
      </c>
      <c r="C1215" s="33" t="str">
        <f>LEFT(B1215,FIND(",",B1215,1)-1)</f>
        <v>Lafayette Parish</v>
      </c>
      <c r="D1215" s="33" t="str">
        <f>RIGHT(B1215,LEN(B1215)-(FIND(",",B1215,1)+1))</f>
        <v>Louisiana</v>
      </c>
      <c r="E1215" s="33">
        <v>54194</v>
      </c>
      <c r="F1215" s="33" t="s">
        <v>3271</v>
      </c>
      <c r="G1215" s="33">
        <v>1</v>
      </c>
      <c r="H1215" s="33" t="s">
        <v>3272</v>
      </c>
      <c r="I1215" s="33">
        <v>1</v>
      </c>
      <c r="J1215" s="33" t="s">
        <v>3272</v>
      </c>
      <c r="K1215" s="33">
        <v>2019</v>
      </c>
      <c r="L1215" s="33">
        <v>34</v>
      </c>
      <c r="M1215" s="33">
        <v>10014</v>
      </c>
      <c r="N1215" s="33" t="s">
        <v>3273</v>
      </c>
      <c r="O1215" s="33">
        <v>2355</v>
      </c>
      <c r="P1215" s="33" t="s">
        <v>3273</v>
      </c>
      <c r="Q1215" s="33">
        <v>346</v>
      </c>
      <c r="R1215" s="33" t="s">
        <v>3273</v>
      </c>
    </row>
    <row r="1216" spans="1:18" x14ac:dyDescent="0.2">
      <c r="A1216" s="33" t="s">
        <v>4558</v>
      </c>
      <c r="B1216" s="33" t="s">
        <v>4559</v>
      </c>
      <c r="C1216" s="33" t="str">
        <f>LEFT(B1216,FIND(",",B1216,1)-1)</f>
        <v>Lafayette Parish</v>
      </c>
      <c r="D1216" s="33" t="str">
        <f>RIGHT(B1216,LEN(B1216)-(FIND(",",B1216,1)+1))</f>
        <v>Louisiana</v>
      </c>
      <c r="E1216" s="33">
        <v>81291</v>
      </c>
      <c r="F1216" s="33" t="s">
        <v>3279</v>
      </c>
      <c r="G1216" s="33">
        <v>1</v>
      </c>
      <c r="H1216" s="33" t="s">
        <v>3272</v>
      </c>
      <c r="I1216" s="33">
        <v>1</v>
      </c>
      <c r="J1216" s="33" t="s">
        <v>3272</v>
      </c>
      <c r="K1216" s="33">
        <v>2019</v>
      </c>
      <c r="L1216" s="33">
        <v>19</v>
      </c>
      <c r="M1216" s="33">
        <v>1837</v>
      </c>
      <c r="N1216" s="33" t="s">
        <v>3278</v>
      </c>
      <c r="O1216" s="33">
        <v>453</v>
      </c>
      <c r="P1216" s="33" t="s">
        <v>3278</v>
      </c>
      <c r="Q1216" s="33">
        <v>128</v>
      </c>
      <c r="R1216" s="33" t="s">
        <v>3278</v>
      </c>
    </row>
    <row r="1217" spans="1:18" x14ac:dyDescent="0.2">
      <c r="A1217" s="33" t="s">
        <v>4560</v>
      </c>
      <c r="B1217" s="33" t="s">
        <v>4561</v>
      </c>
      <c r="C1217" s="33" t="str">
        <f>LEFT(B1217,FIND(",",B1217,1)-1)</f>
        <v>Lafourche Parish</v>
      </c>
      <c r="D1217" s="33" t="str">
        <f>RIGHT(B1217,LEN(B1217)-(FIND(",",B1217,1)+1))</f>
        <v>Louisiana</v>
      </c>
      <c r="E1217" s="33">
        <v>54194</v>
      </c>
      <c r="F1217" s="33" t="s">
        <v>3271</v>
      </c>
      <c r="G1217" s="33">
        <v>1</v>
      </c>
      <c r="H1217" s="33" t="s">
        <v>3272</v>
      </c>
      <c r="I1217" s="33">
        <v>1</v>
      </c>
      <c r="J1217" s="33" t="s">
        <v>3272</v>
      </c>
      <c r="K1217" s="33">
        <v>2019</v>
      </c>
      <c r="L1217" s="33">
        <v>8</v>
      </c>
      <c r="M1217" s="33">
        <v>2808</v>
      </c>
      <c r="N1217" s="33" t="s">
        <v>3278</v>
      </c>
      <c r="O1217" s="33">
        <v>582</v>
      </c>
      <c r="P1217" s="33" t="s">
        <v>3278</v>
      </c>
      <c r="Q1217" s="33">
        <v>78</v>
      </c>
      <c r="R1217" s="33" t="s">
        <v>3278</v>
      </c>
    </row>
    <row r="1218" spans="1:18" x14ac:dyDescent="0.2">
      <c r="A1218" s="33" t="s">
        <v>4562</v>
      </c>
      <c r="B1218" s="33" t="s">
        <v>4563</v>
      </c>
      <c r="C1218" s="33" t="str">
        <f>LEFT(B1218,FIND(",",B1218,1)-1)</f>
        <v>Lincoln Parish</v>
      </c>
      <c r="D1218" s="33" t="str">
        <f>RIGHT(B1218,LEN(B1218)-(FIND(",",B1218,1)+1))</f>
        <v>Louisiana</v>
      </c>
      <c r="E1218" s="33">
        <v>54194</v>
      </c>
      <c r="F1218" s="33" t="s">
        <v>3271</v>
      </c>
      <c r="G1218" s="33">
        <v>1</v>
      </c>
      <c r="H1218" s="33" t="s">
        <v>3272</v>
      </c>
      <c r="I1218" s="33">
        <v>1</v>
      </c>
      <c r="J1218" s="33" t="s">
        <v>3272</v>
      </c>
      <c r="K1218" s="33">
        <v>2019</v>
      </c>
      <c r="L1218" s="33">
        <v>4</v>
      </c>
      <c r="M1218" s="33">
        <v>1383</v>
      </c>
      <c r="N1218" s="33" t="s">
        <v>3278</v>
      </c>
      <c r="O1218" s="33">
        <v>332</v>
      </c>
      <c r="P1218" s="33" t="s">
        <v>3278</v>
      </c>
      <c r="Q1218" s="33">
        <v>58</v>
      </c>
      <c r="R1218" s="33" t="s">
        <v>3278</v>
      </c>
    </row>
    <row r="1219" spans="1:18" x14ac:dyDescent="0.2">
      <c r="A1219" s="33" t="s">
        <v>4564</v>
      </c>
      <c r="B1219" s="33" t="s">
        <v>4565</v>
      </c>
      <c r="C1219" s="33" t="str">
        <f>LEFT(B1219,FIND(",",B1219,1)-1)</f>
        <v>Livingston Parish</v>
      </c>
      <c r="D1219" s="33" t="str">
        <f>RIGHT(B1219,LEN(B1219)-(FIND(",",B1219,1)+1))</f>
        <v>Louisiana</v>
      </c>
      <c r="E1219" s="33">
        <v>54194</v>
      </c>
      <c r="F1219" s="33" t="s">
        <v>3271</v>
      </c>
      <c r="G1219" s="33">
        <v>1</v>
      </c>
      <c r="H1219" s="33" t="s">
        <v>3272</v>
      </c>
      <c r="I1219" s="33">
        <v>1</v>
      </c>
      <c r="J1219" s="33" t="s">
        <v>3272</v>
      </c>
      <c r="K1219" s="33">
        <v>2019</v>
      </c>
      <c r="L1219" s="33">
        <v>8</v>
      </c>
      <c r="M1219" s="33">
        <v>3546</v>
      </c>
      <c r="N1219" s="33" t="s">
        <v>3278</v>
      </c>
      <c r="O1219" s="33">
        <v>802</v>
      </c>
      <c r="P1219" s="33" t="s">
        <v>3273</v>
      </c>
      <c r="Q1219" s="33">
        <v>82</v>
      </c>
      <c r="R1219" s="33" t="s">
        <v>3277</v>
      </c>
    </row>
    <row r="1220" spans="1:18" x14ac:dyDescent="0.2">
      <c r="A1220" s="33" t="s">
        <v>4564</v>
      </c>
      <c r="B1220" s="33" t="s">
        <v>4565</v>
      </c>
      <c r="C1220" s="33" t="str">
        <f>LEFT(B1220,FIND(",",B1220,1)-1)</f>
        <v>Livingston Parish</v>
      </c>
      <c r="D1220" s="33" t="str">
        <f>RIGHT(B1220,LEN(B1220)-(FIND(",",B1220,1)+1))</f>
        <v>Louisiana</v>
      </c>
      <c r="E1220" s="33">
        <v>81291</v>
      </c>
      <c r="F1220" s="33" t="s">
        <v>3279</v>
      </c>
      <c r="G1220" s="33">
        <v>1</v>
      </c>
      <c r="H1220" s="33" t="s">
        <v>3272</v>
      </c>
      <c r="I1220" s="33">
        <v>1</v>
      </c>
      <c r="J1220" s="33" t="s">
        <v>3272</v>
      </c>
      <c r="K1220" s="33">
        <v>2019</v>
      </c>
      <c r="L1220" s="33">
        <v>3</v>
      </c>
      <c r="M1220" s="33">
        <v>901</v>
      </c>
      <c r="N1220" s="33" t="s">
        <v>3277</v>
      </c>
      <c r="O1220" s="33">
        <v>218</v>
      </c>
      <c r="P1220" s="33" t="s">
        <v>3277</v>
      </c>
      <c r="Q1220" s="33">
        <v>34</v>
      </c>
      <c r="R1220" s="33" t="s">
        <v>3277</v>
      </c>
    </row>
    <row r="1221" spans="1:18" x14ac:dyDescent="0.2">
      <c r="A1221" s="33" t="s">
        <v>4566</v>
      </c>
      <c r="B1221" s="33" t="s">
        <v>4567</v>
      </c>
      <c r="C1221" s="33" t="str">
        <f>LEFT(B1221,FIND(",",B1221,1)-1)</f>
        <v>Natchitoches Parish</v>
      </c>
      <c r="D1221" s="33" t="str">
        <f>RIGHT(B1221,LEN(B1221)-(FIND(",",B1221,1)+1))</f>
        <v>Louisiana</v>
      </c>
      <c r="E1221" s="33">
        <v>54194</v>
      </c>
      <c r="F1221" s="33" t="s">
        <v>3271</v>
      </c>
      <c r="G1221" s="33">
        <v>1</v>
      </c>
      <c r="H1221" s="33" t="s">
        <v>3272</v>
      </c>
      <c r="I1221" s="33">
        <v>1</v>
      </c>
      <c r="J1221" s="33" t="s">
        <v>3272</v>
      </c>
      <c r="K1221" s="33">
        <v>2019</v>
      </c>
      <c r="L1221" s="33">
        <v>5</v>
      </c>
      <c r="M1221" s="33">
        <v>840</v>
      </c>
      <c r="N1221" s="33" t="s">
        <v>3273</v>
      </c>
      <c r="O1221" s="33">
        <v>181</v>
      </c>
      <c r="P1221" s="33" t="s">
        <v>3273</v>
      </c>
      <c r="Q1221" s="33">
        <v>30</v>
      </c>
      <c r="R1221" s="33" t="s">
        <v>3273</v>
      </c>
    </row>
    <row r="1222" spans="1:18" x14ac:dyDescent="0.2">
      <c r="A1222" s="33" t="s">
        <v>4568</v>
      </c>
      <c r="B1222" s="33" t="s">
        <v>4569</v>
      </c>
      <c r="C1222" s="33" t="str">
        <f>LEFT(B1222,FIND(",",B1222,1)-1)</f>
        <v>Orleans Parish</v>
      </c>
      <c r="D1222" s="33" t="str">
        <f>RIGHT(B1222,LEN(B1222)-(FIND(",",B1222,1)+1))</f>
        <v>Louisiana</v>
      </c>
      <c r="E1222" s="33">
        <v>45391</v>
      </c>
      <c r="F1222" s="33" t="s">
        <v>3276</v>
      </c>
      <c r="G1222" s="33">
        <v>1</v>
      </c>
      <c r="H1222" s="33" t="s">
        <v>3272</v>
      </c>
      <c r="I1222" s="33">
        <v>1</v>
      </c>
      <c r="J1222" s="33" t="s">
        <v>3272</v>
      </c>
      <c r="K1222" s="33">
        <v>2019</v>
      </c>
      <c r="L1222" s="33">
        <v>9</v>
      </c>
      <c r="M1222" s="33">
        <v>1505</v>
      </c>
      <c r="N1222" s="33" t="s">
        <v>3273</v>
      </c>
      <c r="O1222" s="33">
        <v>391</v>
      </c>
      <c r="P1222" s="33" t="s">
        <v>3273</v>
      </c>
      <c r="Q1222" s="33">
        <v>77</v>
      </c>
      <c r="R1222" s="33" t="s">
        <v>3273</v>
      </c>
    </row>
    <row r="1223" spans="1:18" x14ac:dyDescent="0.2">
      <c r="A1223" s="33" t="s">
        <v>4568</v>
      </c>
      <c r="B1223" s="33" t="s">
        <v>4569</v>
      </c>
      <c r="C1223" s="33" t="str">
        <f>LEFT(B1223,FIND(",",B1223,1)-1)</f>
        <v>Orleans Parish</v>
      </c>
      <c r="D1223" s="33" t="str">
        <f>RIGHT(B1223,LEN(B1223)-(FIND(",",B1223,1)+1))</f>
        <v>Louisiana</v>
      </c>
      <c r="E1223" s="33">
        <v>54194</v>
      </c>
      <c r="F1223" s="33" t="s">
        <v>3271</v>
      </c>
      <c r="G1223" s="33">
        <v>1</v>
      </c>
      <c r="H1223" s="33" t="s">
        <v>3272</v>
      </c>
      <c r="I1223" s="33">
        <v>1</v>
      </c>
      <c r="J1223" s="33" t="s">
        <v>3272</v>
      </c>
      <c r="K1223" s="33">
        <v>2019</v>
      </c>
      <c r="L1223" s="33">
        <v>29</v>
      </c>
      <c r="M1223" s="33">
        <v>11654</v>
      </c>
      <c r="N1223" s="33" t="s">
        <v>3278</v>
      </c>
      <c r="O1223" s="33">
        <v>2736</v>
      </c>
      <c r="P1223" s="33" t="s">
        <v>3278</v>
      </c>
      <c r="Q1223" s="33">
        <v>316</v>
      </c>
      <c r="R1223" s="33" t="s">
        <v>3278</v>
      </c>
    </row>
    <row r="1224" spans="1:18" x14ac:dyDescent="0.2">
      <c r="A1224" s="33" t="s">
        <v>4568</v>
      </c>
      <c r="B1224" s="33" t="s">
        <v>4569</v>
      </c>
      <c r="C1224" s="33" t="str">
        <f>LEFT(B1224,FIND(",",B1224,1)-1)</f>
        <v>Orleans Parish</v>
      </c>
      <c r="D1224" s="33" t="str">
        <f>RIGHT(B1224,LEN(B1224)-(FIND(",",B1224,1)+1))</f>
        <v>Louisiana</v>
      </c>
      <c r="E1224" s="33">
        <v>81291</v>
      </c>
      <c r="F1224" s="33" t="s">
        <v>3279</v>
      </c>
      <c r="G1224" s="33">
        <v>1</v>
      </c>
      <c r="H1224" s="33" t="s">
        <v>3272</v>
      </c>
      <c r="I1224" s="33">
        <v>1</v>
      </c>
      <c r="J1224" s="33" t="s">
        <v>3272</v>
      </c>
      <c r="K1224" s="33">
        <v>2019</v>
      </c>
      <c r="L1224" s="33">
        <v>17</v>
      </c>
      <c r="M1224" s="33">
        <v>6515</v>
      </c>
      <c r="N1224" s="33" t="s">
        <v>3278</v>
      </c>
      <c r="O1224" s="33">
        <v>1554</v>
      </c>
      <c r="P1224" s="33" t="s">
        <v>3278</v>
      </c>
      <c r="Q1224" s="33">
        <v>331</v>
      </c>
      <c r="R1224" s="33" t="s">
        <v>3278</v>
      </c>
    </row>
    <row r="1225" spans="1:18" x14ac:dyDescent="0.2">
      <c r="A1225" s="33" t="s">
        <v>4570</v>
      </c>
      <c r="B1225" s="33" t="s">
        <v>4571</v>
      </c>
      <c r="C1225" s="33" t="str">
        <f>LEFT(B1225,FIND(",",B1225,1)-1)</f>
        <v>Ouachita Parish</v>
      </c>
      <c r="D1225" s="33" t="str">
        <f>RIGHT(B1225,LEN(B1225)-(FIND(",",B1225,1)+1))</f>
        <v>Louisiana</v>
      </c>
      <c r="E1225" s="33">
        <v>45391</v>
      </c>
      <c r="F1225" s="33" t="s">
        <v>3276</v>
      </c>
      <c r="G1225" s="33">
        <v>1</v>
      </c>
      <c r="H1225" s="33" t="s">
        <v>3272</v>
      </c>
      <c r="I1225" s="33">
        <v>1</v>
      </c>
      <c r="J1225" s="33" t="s">
        <v>3272</v>
      </c>
      <c r="K1225" s="33">
        <v>2019</v>
      </c>
      <c r="L1225" s="33">
        <v>4</v>
      </c>
      <c r="M1225" s="33">
        <v>885</v>
      </c>
      <c r="N1225" s="33" t="s">
        <v>3278</v>
      </c>
      <c r="O1225" s="33">
        <v>260</v>
      </c>
      <c r="P1225" s="33" t="s">
        <v>3273</v>
      </c>
      <c r="Q1225" s="33">
        <v>41</v>
      </c>
      <c r="R1225" s="33" t="s">
        <v>3273</v>
      </c>
    </row>
    <row r="1226" spans="1:18" x14ac:dyDescent="0.2">
      <c r="A1226" s="33" t="s">
        <v>4570</v>
      </c>
      <c r="B1226" s="33" t="s">
        <v>4571</v>
      </c>
      <c r="C1226" s="33" t="str">
        <f>LEFT(B1226,FIND(",",B1226,1)-1)</f>
        <v>Ouachita Parish</v>
      </c>
      <c r="D1226" s="33" t="str">
        <f>RIGHT(B1226,LEN(B1226)-(FIND(",",B1226,1)+1))</f>
        <v>Louisiana</v>
      </c>
      <c r="E1226" s="33">
        <v>54194</v>
      </c>
      <c r="F1226" s="33" t="s">
        <v>3271</v>
      </c>
      <c r="G1226" s="33">
        <v>1</v>
      </c>
      <c r="H1226" s="33" t="s">
        <v>3272</v>
      </c>
      <c r="I1226" s="33">
        <v>1</v>
      </c>
      <c r="J1226" s="33" t="s">
        <v>3272</v>
      </c>
      <c r="K1226" s="33">
        <v>2019</v>
      </c>
      <c r="L1226" s="33">
        <v>16</v>
      </c>
      <c r="M1226" s="33">
        <v>5945</v>
      </c>
      <c r="N1226" s="33" t="s">
        <v>3278</v>
      </c>
      <c r="O1226" s="33">
        <v>1381</v>
      </c>
      <c r="P1226" s="33" t="s">
        <v>3278</v>
      </c>
      <c r="Q1226" s="33">
        <v>197</v>
      </c>
      <c r="R1226" s="33" t="s">
        <v>3273</v>
      </c>
    </row>
    <row r="1227" spans="1:18" x14ac:dyDescent="0.2">
      <c r="A1227" s="33" t="s">
        <v>4570</v>
      </c>
      <c r="B1227" s="33" t="s">
        <v>4571</v>
      </c>
      <c r="C1227" s="33" t="str">
        <f>LEFT(B1227,FIND(",",B1227,1)-1)</f>
        <v>Ouachita Parish</v>
      </c>
      <c r="D1227" s="33" t="str">
        <f>RIGHT(B1227,LEN(B1227)-(FIND(",",B1227,1)+1))</f>
        <v>Louisiana</v>
      </c>
      <c r="E1227" s="33">
        <v>81291</v>
      </c>
      <c r="F1227" s="33" t="s">
        <v>3279</v>
      </c>
      <c r="G1227" s="33">
        <v>1</v>
      </c>
      <c r="H1227" s="33" t="s">
        <v>3272</v>
      </c>
      <c r="I1227" s="33">
        <v>1</v>
      </c>
      <c r="J1227" s="33" t="s">
        <v>3272</v>
      </c>
      <c r="K1227" s="33">
        <v>2019</v>
      </c>
      <c r="L1227" s="33">
        <v>12</v>
      </c>
      <c r="M1227" s="33">
        <v>768</v>
      </c>
      <c r="N1227" s="33" t="s">
        <v>3278</v>
      </c>
      <c r="O1227" s="33">
        <v>175</v>
      </c>
      <c r="P1227" s="33" t="s">
        <v>3278</v>
      </c>
      <c r="Q1227" s="33">
        <v>43</v>
      </c>
      <c r="R1227" s="33" t="s">
        <v>3277</v>
      </c>
    </row>
    <row r="1228" spans="1:18" x14ac:dyDescent="0.2">
      <c r="A1228" s="33" t="s">
        <v>4572</v>
      </c>
      <c r="B1228" s="33" t="s">
        <v>4573</v>
      </c>
      <c r="C1228" s="33" t="str">
        <f>LEFT(B1228,FIND(",",B1228,1)-1)</f>
        <v>Pointe Coupee Parish</v>
      </c>
      <c r="D1228" s="33" t="str">
        <f>RIGHT(B1228,LEN(B1228)-(FIND(",",B1228,1)+1))</f>
        <v>Louisiana</v>
      </c>
      <c r="E1228" s="33">
        <v>54194</v>
      </c>
      <c r="F1228" s="33" t="s">
        <v>3271</v>
      </c>
      <c r="G1228" s="33">
        <v>1</v>
      </c>
      <c r="H1228" s="33" t="s">
        <v>3272</v>
      </c>
      <c r="I1228" s="33">
        <v>1</v>
      </c>
      <c r="J1228" s="33" t="s">
        <v>3272</v>
      </c>
      <c r="K1228" s="33">
        <v>2019</v>
      </c>
      <c r="L1228" s="33">
        <v>3</v>
      </c>
      <c r="M1228" s="33">
        <v>549</v>
      </c>
      <c r="N1228" s="33" t="s">
        <v>3273</v>
      </c>
      <c r="O1228" s="33">
        <v>124</v>
      </c>
      <c r="P1228" s="33" t="s">
        <v>3273</v>
      </c>
      <c r="Q1228" s="33">
        <v>18</v>
      </c>
      <c r="R1228" s="33" t="s">
        <v>3277</v>
      </c>
    </row>
    <row r="1229" spans="1:18" x14ac:dyDescent="0.2">
      <c r="A1229" s="33" t="s">
        <v>4574</v>
      </c>
      <c r="B1229" s="33" t="s">
        <v>4575</v>
      </c>
      <c r="C1229" s="33" t="str">
        <f>LEFT(B1229,FIND(",",B1229,1)-1)</f>
        <v>Rapides Parish</v>
      </c>
      <c r="D1229" s="33" t="str">
        <f>RIGHT(B1229,LEN(B1229)-(FIND(",",B1229,1)+1))</f>
        <v>Louisiana</v>
      </c>
      <c r="E1229" s="33">
        <v>54194</v>
      </c>
      <c r="F1229" s="33" t="s">
        <v>3271</v>
      </c>
      <c r="G1229" s="33">
        <v>1</v>
      </c>
      <c r="H1229" s="33" t="s">
        <v>3272</v>
      </c>
      <c r="I1229" s="33">
        <v>1</v>
      </c>
      <c r="J1229" s="33" t="s">
        <v>3272</v>
      </c>
      <c r="K1229" s="33">
        <v>2019</v>
      </c>
      <c r="L1229" s="33">
        <v>12</v>
      </c>
      <c r="M1229" s="33">
        <v>4854</v>
      </c>
      <c r="N1229" s="33" t="s">
        <v>3278</v>
      </c>
      <c r="O1229" s="33">
        <v>1120</v>
      </c>
      <c r="P1229" s="33" t="s">
        <v>3278</v>
      </c>
      <c r="Q1229" s="33">
        <v>162</v>
      </c>
      <c r="R1229" s="33" t="s">
        <v>3278</v>
      </c>
    </row>
    <row r="1230" spans="1:18" x14ac:dyDescent="0.2">
      <c r="A1230" s="33" t="s">
        <v>4574</v>
      </c>
      <c r="B1230" s="33" t="s">
        <v>4575</v>
      </c>
      <c r="C1230" s="33" t="str">
        <f>LEFT(B1230,FIND(",",B1230,1)-1)</f>
        <v>Rapides Parish</v>
      </c>
      <c r="D1230" s="33" t="str">
        <f>RIGHT(B1230,LEN(B1230)-(FIND(",",B1230,1)+1))</f>
        <v>Louisiana</v>
      </c>
      <c r="E1230" s="33">
        <v>81291</v>
      </c>
      <c r="F1230" s="33" t="s">
        <v>3279</v>
      </c>
      <c r="G1230" s="33">
        <v>1</v>
      </c>
      <c r="H1230" s="33" t="s">
        <v>3272</v>
      </c>
      <c r="I1230" s="33">
        <v>1</v>
      </c>
      <c r="J1230" s="33" t="s">
        <v>3272</v>
      </c>
      <c r="K1230" s="33">
        <v>2019</v>
      </c>
      <c r="L1230" s="33">
        <v>4</v>
      </c>
      <c r="M1230" s="33">
        <v>261</v>
      </c>
      <c r="N1230" s="33" t="s">
        <v>3278</v>
      </c>
      <c r="O1230" s="33">
        <v>64</v>
      </c>
      <c r="P1230" s="33" t="s">
        <v>3278</v>
      </c>
      <c r="Q1230" s="33">
        <v>15</v>
      </c>
      <c r="R1230" s="33" t="s">
        <v>3277</v>
      </c>
    </row>
    <row r="1231" spans="1:18" x14ac:dyDescent="0.2">
      <c r="A1231" s="33" t="s">
        <v>4576</v>
      </c>
      <c r="B1231" s="33" t="s">
        <v>4577</v>
      </c>
      <c r="C1231" s="33" t="str">
        <f>LEFT(B1231,FIND(",",B1231,1)-1)</f>
        <v>St. Bernard Parish</v>
      </c>
      <c r="D1231" s="33" t="str">
        <f>RIGHT(B1231,LEN(B1231)-(FIND(",",B1231,1)+1))</f>
        <v>Louisiana</v>
      </c>
      <c r="E1231" s="33">
        <v>54194</v>
      </c>
      <c r="F1231" s="33" t="s">
        <v>3271</v>
      </c>
      <c r="G1231" s="33">
        <v>1</v>
      </c>
      <c r="H1231" s="33" t="s">
        <v>3272</v>
      </c>
      <c r="I1231" s="33">
        <v>1</v>
      </c>
      <c r="J1231" s="33" t="s">
        <v>3272</v>
      </c>
      <c r="K1231" s="33">
        <v>2019</v>
      </c>
      <c r="L1231" s="33">
        <v>3</v>
      </c>
      <c r="M1231" s="33">
        <v>1007</v>
      </c>
      <c r="N1231" s="33" t="s">
        <v>3273</v>
      </c>
      <c r="O1231" s="33">
        <v>254</v>
      </c>
      <c r="P1231" s="33" t="s">
        <v>3273</v>
      </c>
      <c r="Q1231" s="33">
        <v>18</v>
      </c>
      <c r="R1231" s="33" t="s">
        <v>3277</v>
      </c>
    </row>
    <row r="1232" spans="1:18" x14ac:dyDescent="0.2">
      <c r="A1232" s="33" t="s">
        <v>4578</v>
      </c>
      <c r="B1232" s="33" t="s">
        <v>4579</v>
      </c>
      <c r="C1232" s="33" t="str">
        <f>LEFT(B1232,FIND(",",B1232,1)-1)</f>
        <v>St. Charles Parish</v>
      </c>
      <c r="D1232" s="33" t="str">
        <f>RIGHT(B1232,LEN(B1232)-(FIND(",",B1232,1)+1))</f>
        <v>Louisiana</v>
      </c>
      <c r="E1232" s="33">
        <v>54194</v>
      </c>
      <c r="F1232" s="33" t="s">
        <v>3271</v>
      </c>
      <c r="G1232" s="33">
        <v>1</v>
      </c>
      <c r="H1232" s="33" t="s">
        <v>3272</v>
      </c>
      <c r="I1232" s="33">
        <v>1</v>
      </c>
      <c r="J1232" s="33" t="s">
        <v>3272</v>
      </c>
      <c r="K1232" s="33">
        <v>2019</v>
      </c>
      <c r="L1232" s="33">
        <v>4</v>
      </c>
      <c r="M1232" s="33">
        <v>994</v>
      </c>
      <c r="N1232" s="33" t="s">
        <v>3278</v>
      </c>
      <c r="O1232" s="33">
        <v>203</v>
      </c>
      <c r="P1232" s="33" t="s">
        <v>3278</v>
      </c>
      <c r="Q1232" s="33">
        <v>31</v>
      </c>
      <c r="R1232" s="33" t="s">
        <v>3273</v>
      </c>
    </row>
    <row r="1233" spans="1:18" x14ac:dyDescent="0.2">
      <c r="A1233" s="33" t="s">
        <v>4580</v>
      </c>
      <c r="B1233" s="33" t="s">
        <v>4581</v>
      </c>
      <c r="C1233" s="33" t="str">
        <f>LEFT(B1233,FIND(",",B1233,1)-1)</f>
        <v>St. Landry Parish</v>
      </c>
      <c r="D1233" s="33" t="str">
        <f>RIGHT(B1233,LEN(B1233)-(FIND(",",B1233,1)+1))</f>
        <v>Louisiana</v>
      </c>
      <c r="E1233" s="33">
        <v>54194</v>
      </c>
      <c r="F1233" s="33" t="s">
        <v>3271</v>
      </c>
      <c r="G1233" s="33">
        <v>1</v>
      </c>
      <c r="H1233" s="33" t="s">
        <v>3272</v>
      </c>
      <c r="I1233" s="33">
        <v>1</v>
      </c>
      <c r="J1233" s="33" t="s">
        <v>3272</v>
      </c>
      <c r="K1233" s="33">
        <v>2019</v>
      </c>
      <c r="L1233" s="33">
        <v>10</v>
      </c>
      <c r="M1233" s="33">
        <v>3738</v>
      </c>
      <c r="N1233" s="33" t="s">
        <v>3278</v>
      </c>
      <c r="O1233" s="33">
        <v>953</v>
      </c>
      <c r="P1233" s="33" t="s">
        <v>3278</v>
      </c>
      <c r="Q1233" s="33">
        <v>95</v>
      </c>
      <c r="R1233" s="33" t="s">
        <v>3273</v>
      </c>
    </row>
    <row r="1234" spans="1:18" x14ac:dyDescent="0.2">
      <c r="A1234" s="33" t="s">
        <v>4582</v>
      </c>
      <c r="B1234" s="33" t="s">
        <v>4583</v>
      </c>
      <c r="C1234" s="33" t="str">
        <f>LEFT(B1234,FIND(",",B1234,1)-1)</f>
        <v>St. Martin Parish</v>
      </c>
      <c r="D1234" s="33" t="str">
        <f>RIGHT(B1234,LEN(B1234)-(FIND(",",B1234,1)+1))</f>
        <v>Louisiana</v>
      </c>
      <c r="E1234" s="33">
        <v>54194</v>
      </c>
      <c r="F1234" s="33" t="s">
        <v>3271</v>
      </c>
      <c r="G1234" s="33">
        <v>1</v>
      </c>
      <c r="H1234" s="33" t="s">
        <v>3272</v>
      </c>
      <c r="I1234" s="33">
        <v>1</v>
      </c>
      <c r="J1234" s="33" t="s">
        <v>3272</v>
      </c>
      <c r="K1234" s="33">
        <v>2019</v>
      </c>
      <c r="L1234" s="33">
        <v>3</v>
      </c>
      <c r="M1234" s="33">
        <v>821</v>
      </c>
      <c r="N1234" s="33" t="s">
        <v>3277</v>
      </c>
      <c r="O1234" s="33">
        <v>192</v>
      </c>
      <c r="P1234" s="33" t="s">
        <v>3277</v>
      </c>
      <c r="Q1234" s="33">
        <v>29</v>
      </c>
      <c r="R1234" s="33" t="s">
        <v>3277</v>
      </c>
    </row>
    <row r="1235" spans="1:18" x14ac:dyDescent="0.2">
      <c r="A1235" s="33" t="s">
        <v>4584</v>
      </c>
      <c r="B1235" s="33" t="s">
        <v>4585</v>
      </c>
      <c r="C1235" s="33" t="str">
        <f>LEFT(B1235,FIND(",",B1235,1)-1)</f>
        <v>St. Mary Parish</v>
      </c>
      <c r="D1235" s="33" t="str">
        <f>RIGHT(B1235,LEN(B1235)-(FIND(",",B1235,1)+1))</f>
        <v>Louisiana</v>
      </c>
      <c r="E1235" s="33">
        <v>54194</v>
      </c>
      <c r="F1235" s="33" t="s">
        <v>3271</v>
      </c>
      <c r="G1235" s="33">
        <v>1</v>
      </c>
      <c r="H1235" s="33" t="s">
        <v>3272</v>
      </c>
      <c r="I1235" s="33">
        <v>1</v>
      </c>
      <c r="J1235" s="33" t="s">
        <v>3272</v>
      </c>
      <c r="K1235" s="33">
        <v>2019</v>
      </c>
      <c r="L1235" s="33">
        <v>3</v>
      </c>
      <c r="M1235" s="33">
        <v>1041</v>
      </c>
      <c r="N1235" s="33" t="s">
        <v>3278</v>
      </c>
      <c r="O1235" s="33">
        <v>253</v>
      </c>
      <c r="P1235" s="33" t="s">
        <v>3273</v>
      </c>
      <c r="Q1235" s="33">
        <v>30</v>
      </c>
      <c r="R1235" s="33" t="s">
        <v>3273</v>
      </c>
    </row>
    <row r="1236" spans="1:18" x14ac:dyDescent="0.2">
      <c r="A1236" s="33" t="s">
        <v>4586</v>
      </c>
      <c r="B1236" s="33" t="s">
        <v>4587</v>
      </c>
      <c r="C1236" s="33" t="str">
        <f>LEFT(B1236,FIND(",",B1236,1)-1)</f>
        <v>St. Tammany Parish</v>
      </c>
      <c r="D1236" s="33" t="str">
        <f>RIGHT(B1236,LEN(B1236)-(FIND(",",B1236,1)+1))</f>
        <v>Louisiana</v>
      </c>
      <c r="E1236" s="33">
        <v>45391</v>
      </c>
      <c r="F1236" s="33" t="s">
        <v>3276</v>
      </c>
      <c r="G1236" s="33">
        <v>1</v>
      </c>
      <c r="H1236" s="33" t="s">
        <v>3272</v>
      </c>
      <c r="I1236" s="33">
        <v>1</v>
      </c>
      <c r="J1236" s="33" t="s">
        <v>3272</v>
      </c>
      <c r="K1236" s="33">
        <v>2019</v>
      </c>
      <c r="L1236" s="33">
        <v>11</v>
      </c>
      <c r="M1236" s="33">
        <v>2385</v>
      </c>
      <c r="N1236" s="33" t="s">
        <v>3273</v>
      </c>
      <c r="O1236" s="33">
        <v>602</v>
      </c>
      <c r="P1236" s="33" t="s">
        <v>3273</v>
      </c>
      <c r="Q1236" s="33">
        <v>109</v>
      </c>
      <c r="R1236" s="33" t="s">
        <v>3277</v>
      </c>
    </row>
    <row r="1237" spans="1:18" x14ac:dyDescent="0.2">
      <c r="A1237" s="33" t="s">
        <v>4586</v>
      </c>
      <c r="B1237" s="33" t="s">
        <v>4587</v>
      </c>
      <c r="C1237" s="33" t="str">
        <f>LEFT(B1237,FIND(",",B1237,1)-1)</f>
        <v>St. Tammany Parish</v>
      </c>
      <c r="D1237" s="33" t="str">
        <f>RIGHT(B1237,LEN(B1237)-(FIND(",",B1237,1)+1))</f>
        <v>Louisiana</v>
      </c>
      <c r="E1237" s="33">
        <v>54194</v>
      </c>
      <c r="F1237" s="33" t="s">
        <v>3271</v>
      </c>
      <c r="G1237" s="33">
        <v>1</v>
      </c>
      <c r="H1237" s="33" t="s">
        <v>3272</v>
      </c>
      <c r="I1237" s="33">
        <v>1</v>
      </c>
      <c r="J1237" s="33" t="s">
        <v>3272</v>
      </c>
      <c r="K1237" s="33">
        <v>2019</v>
      </c>
      <c r="L1237" s="33">
        <v>50</v>
      </c>
      <c r="M1237" s="33">
        <v>22082</v>
      </c>
      <c r="N1237" s="33" t="s">
        <v>3278</v>
      </c>
      <c r="O1237" s="33">
        <v>5402</v>
      </c>
      <c r="P1237" s="33" t="s">
        <v>3278</v>
      </c>
      <c r="Q1237" s="33">
        <v>589</v>
      </c>
      <c r="R1237" s="33" t="s">
        <v>3278</v>
      </c>
    </row>
    <row r="1238" spans="1:18" x14ac:dyDescent="0.2">
      <c r="A1238" s="33" t="s">
        <v>4586</v>
      </c>
      <c r="B1238" s="33" t="s">
        <v>4587</v>
      </c>
      <c r="C1238" s="33" t="str">
        <f>LEFT(B1238,FIND(",",B1238,1)-1)</f>
        <v>St. Tammany Parish</v>
      </c>
      <c r="D1238" s="33" t="str">
        <f>RIGHT(B1238,LEN(B1238)-(FIND(",",B1238,1)+1))</f>
        <v>Louisiana</v>
      </c>
      <c r="E1238" s="33">
        <v>81291</v>
      </c>
      <c r="F1238" s="33" t="s">
        <v>3279</v>
      </c>
      <c r="G1238" s="33">
        <v>1</v>
      </c>
      <c r="H1238" s="33" t="s">
        <v>3272</v>
      </c>
      <c r="I1238" s="33">
        <v>1</v>
      </c>
      <c r="J1238" s="33" t="s">
        <v>3272</v>
      </c>
      <c r="K1238" s="33">
        <v>2019</v>
      </c>
      <c r="L1238" s="33">
        <v>13</v>
      </c>
      <c r="M1238" s="33">
        <v>1130</v>
      </c>
      <c r="N1238" s="33" t="s">
        <v>3278</v>
      </c>
      <c r="O1238" s="33">
        <v>253</v>
      </c>
      <c r="P1238" s="33" t="s">
        <v>3278</v>
      </c>
      <c r="Q1238" s="33">
        <v>61</v>
      </c>
      <c r="R1238" s="33" t="s">
        <v>3278</v>
      </c>
    </row>
    <row r="1239" spans="1:18" x14ac:dyDescent="0.2">
      <c r="A1239" s="33" t="s">
        <v>4588</v>
      </c>
      <c r="B1239" s="33" t="s">
        <v>4589</v>
      </c>
      <c r="C1239" s="33" t="str">
        <f>LEFT(B1239,FIND(",",B1239,1)-1)</f>
        <v>Tangipahoa Parish</v>
      </c>
      <c r="D1239" s="33" t="str">
        <f>RIGHT(B1239,LEN(B1239)-(FIND(",",B1239,1)+1))</f>
        <v>Louisiana</v>
      </c>
      <c r="E1239" s="33">
        <v>54194</v>
      </c>
      <c r="F1239" s="33" t="s">
        <v>3271</v>
      </c>
      <c r="G1239" s="33">
        <v>1</v>
      </c>
      <c r="H1239" s="33" t="s">
        <v>3272</v>
      </c>
      <c r="I1239" s="33">
        <v>1</v>
      </c>
      <c r="J1239" s="33" t="s">
        <v>3272</v>
      </c>
      <c r="K1239" s="33">
        <v>2019</v>
      </c>
      <c r="L1239" s="33">
        <v>16</v>
      </c>
      <c r="M1239" s="33">
        <v>4804</v>
      </c>
      <c r="N1239" s="33" t="s">
        <v>3273</v>
      </c>
      <c r="O1239" s="33">
        <v>1066</v>
      </c>
      <c r="P1239" s="33" t="s">
        <v>3273</v>
      </c>
      <c r="Q1239" s="33">
        <v>145</v>
      </c>
      <c r="R1239" s="33" t="s">
        <v>3278</v>
      </c>
    </row>
    <row r="1240" spans="1:18" x14ac:dyDescent="0.2">
      <c r="A1240" s="33" t="s">
        <v>4588</v>
      </c>
      <c r="B1240" s="33" t="s">
        <v>4589</v>
      </c>
      <c r="C1240" s="33" t="str">
        <f>LEFT(B1240,FIND(",",B1240,1)-1)</f>
        <v>Tangipahoa Parish</v>
      </c>
      <c r="D1240" s="33" t="str">
        <f>RIGHT(B1240,LEN(B1240)-(FIND(",",B1240,1)+1))</f>
        <v>Louisiana</v>
      </c>
      <c r="E1240" s="33">
        <v>81291</v>
      </c>
      <c r="F1240" s="33" t="s">
        <v>3279</v>
      </c>
      <c r="G1240" s="33">
        <v>1</v>
      </c>
      <c r="H1240" s="33" t="s">
        <v>3272</v>
      </c>
      <c r="I1240" s="33">
        <v>1</v>
      </c>
      <c r="J1240" s="33" t="s">
        <v>3272</v>
      </c>
      <c r="K1240" s="33">
        <v>2019</v>
      </c>
      <c r="L1240" s="33">
        <v>3</v>
      </c>
      <c r="M1240" s="33">
        <v>283</v>
      </c>
      <c r="N1240" s="33" t="s">
        <v>3273</v>
      </c>
      <c r="O1240" s="33">
        <v>52</v>
      </c>
      <c r="P1240" s="33" t="s">
        <v>3277</v>
      </c>
      <c r="Q1240" s="33">
        <v>13</v>
      </c>
      <c r="R1240" s="33" t="s">
        <v>3278</v>
      </c>
    </row>
    <row r="1241" spans="1:18" x14ac:dyDescent="0.2">
      <c r="A1241" s="33" t="s">
        <v>4590</v>
      </c>
      <c r="B1241" s="33" t="s">
        <v>4591</v>
      </c>
      <c r="C1241" s="33" t="str">
        <f>LEFT(B1241,FIND(",",B1241,1)-1)</f>
        <v>Terrebonne Parish</v>
      </c>
      <c r="D1241" s="33" t="str">
        <f>RIGHT(B1241,LEN(B1241)-(FIND(",",B1241,1)+1))</f>
        <v>Louisiana</v>
      </c>
      <c r="E1241" s="33">
        <v>54194</v>
      </c>
      <c r="F1241" s="33" t="s">
        <v>3271</v>
      </c>
      <c r="G1241" s="33">
        <v>1</v>
      </c>
      <c r="H1241" s="33" t="s">
        <v>3272</v>
      </c>
      <c r="I1241" s="33">
        <v>1</v>
      </c>
      <c r="J1241" s="33" t="s">
        <v>3272</v>
      </c>
      <c r="K1241" s="33">
        <v>2019</v>
      </c>
      <c r="L1241" s="33">
        <v>3</v>
      </c>
      <c r="M1241" s="33">
        <v>432</v>
      </c>
      <c r="N1241" s="33" t="s">
        <v>3278</v>
      </c>
      <c r="O1241" s="33">
        <v>146</v>
      </c>
      <c r="P1241" s="33" t="s">
        <v>3278</v>
      </c>
      <c r="Q1241" s="33">
        <v>18</v>
      </c>
      <c r="R1241" s="33" t="s">
        <v>3278</v>
      </c>
    </row>
    <row r="1242" spans="1:18" x14ac:dyDescent="0.2">
      <c r="A1242" s="33" t="s">
        <v>4590</v>
      </c>
      <c r="B1242" s="33" t="s">
        <v>4591</v>
      </c>
      <c r="C1242" s="33" t="str">
        <f>LEFT(B1242,FIND(",",B1242,1)-1)</f>
        <v>Terrebonne Parish</v>
      </c>
      <c r="D1242" s="33" t="str">
        <f>RIGHT(B1242,LEN(B1242)-(FIND(",",B1242,1)+1))</f>
        <v>Louisiana</v>
      </c>
      <c r="E1242" s="33">
        <v>81291</v>
      </c>
      <c r="F1242" s="33" t="s">
        <v>3279</v>
      </c>
      <c r="G1242" s="33">
        <v>1</v>
      </c>
      <c r="H1242" s="33" t="s">
        <v>3272</v>
      </c>
      <c r="I1242" s="33">
        <v>1</v>
      </c>
      <c r="J1242" s="33" t="s">
        <v>3272</v>
      </c>
      <c r="K1242" s="33">
        <v>2019</v>
      </c>
      <c r="L1242" s="33">
        <v>3</v>
      </c>
      <c r="M1242" s="33">
        <v>167</v>
      </c>
      <c r="N1242" s="33" t="s">
        <v>3277</v>
      </c>
      <c r="O1242" s="33">
        <v>37</v>
      </c>
      <c r="P1242" s="33" t="s">
        <v>3277</v>
      </c>
      <c r="Q1242" s="33">
        <v>10</v>
      </c>
      <c r="R1242" s="33" t="s">
        <v>3277</v>
      </c>
    </row>
    <row r="1243" spans="1:18" x14ac:dyDescent="0.2">
      <c r="A1243" s="33" t="s">
        <v>4592</v>
      </c>
      <c r="B1243" s="33" t="s">
        <v>4593</v>
      </c>
      <c r="C1243" s="33" t="str">
        <f>LEFT(B1243,FIND(",",B1243,1)-1)</f>
        <v>Vermilion Parish</v>
      </c>
      <c r="D1243" s="33" t="str">
        <f>RIGHT(B1243,LEN(B1243)-(FIND(",",B1243,1)+1))</f>
        <v>Louisiana</v>
      </c>
      <c r="E1243" s="33">
        <v>54194</v>
      </c>
      <c r="F1243" s="33" t="s">
        <v>3271</v>
      </c>
      <c r="G1243" s="33">
        <v>1</v>
      </c>
      <c r="H1243" s="33" t="s">
        <v>3272</v>
      </c>
      <c r="I1243" s="33">
        <v>1</v>
      </c>
      <c r="J1243" s="33" t="s">
        <v>3272</v>
      </c>
      <c r="K1243" s="33">
        <v>2019</v>
      </c>
      <c r="L1243" s="33">
        <v>5</v>
      </c>
      <c r="M1243" s="33">
        <v>1310</v>
      </c>
      <c r="N1243" s="33" t="s">
        <v>3278</v>
      </c>
      <c r="O1243" s="33">
        <v>308</v>
      </c>
      <c r="P1243" s="33" t="s">
        <v>3278</v>
      </c>
      <c r="Q1243" s="33">
        <v>36</v>
      </c>
      <c r="R1243" s="33" t="s">
        <v>3278</v>
      </c>
    </row>
    <row r="1244" spans="1:18" x14ac:dyDescent="0.2">
      <c r="A1244" s="33" t="s">
        <v>4594</v>
      </c>
      <c r="B1244" s="33" t="s">
        <v>4595</v>
      </c>
      <c r="C1244" s="33" t="str">
        <f>LEFT(B1244,FIND(",",B1244,1)-1)</f>
        <v>Vernon Parish</v>
      </c>
      <c r="D1244" s="33" t="str">
        <f>RIGHT(B1244,LEN(B1244)-(FIND(",",B1244,1)+1))</f>
        <v>Louisiana</v>
      </c>
      <c r="E1244" s="33">
        <v>54194</v>
      </c>
      <c r="F1244" s="33" t="s">
        <v>3271</v>
      </c>
      <c r="G1244" s="33">
        <v>1</v>
      </c>
      <c r="H1244" s="33" t="s">
        <v>3272</v>
      </c>
      <c r="I1244" s="33">
        <v>1</v>
      </c>
      <c r="J1244" s="33" t="s">
        <v>3272</v>
      </c>
      <c r="K1244" s="33">
        <v>2019</v>
      </c>
      <c r="L1244" s="33">
        <v>4</v>
      </c>
      <c r="M1244" s="33">
        <v>1722</v>
      </c>
      <c r="N1244" s="33" t="s">
        <v>3278</v>
      </c>
      <c r="O1244" s="33">
        <v>386</v>
      </c>
      <c r="P1244" s="33" t="s">
        <v>3278</v>
      </c>
      <c r="Q1244" s="33">
        <v>47</v>
      </c>
      <c r="R1244" s="33" t="s">
        <v>3273</v>
      </c>
    </row>
    <row r="1245" spans="1:18" x14ac:dyDescent="0.2">
      <c r="A1245" s="33" t="s">
        <v>4596</v>
      </c>
      <c r="B1245" s="33" t="s">
        <v>4597</v>
      </c>
      <c r="C1245" s="33" t="str">
        <f>LEFT(B1245,FIND(",",B1245,1)-1)</f>
        <v>Washington Parish</v>
      </c>
      <c r="D1245" s="33" t="str">
        <f>RIGHT(B1245,LEN(B1245)-(FIND(",",B1245,1)+1))</f>
        <v>Louisiana</v>
      </c>
      <c r="E1245" s="33">
        <v>54194</v>
      </c>
      <c r="F1245" s="33" t="s">
        <v>3271</v>
      </c>
      <c r="G1245" s="33">
        <v>1</v>
      </c>
      <c r="H1245" s="33" t="s">
        <v>3272</v>
      </c>
      <c r="I1245" s="33">
        <v>1</v>
      </c>
      <c r="J1245" s="33" t="s">
        <v>3272</v>
      </c>
      <c r="K1245" s="33">
        <v>2019</v>
      </c>
      <c r="L1245" s="33">
        <v>4</v>
      </c>
      <c r="M1245" s="33">
        <v>471</v>
      </c>
      <c r="N1245" s="33" t="s">
        <v>3278</v>
      </c>
      <c r="O1245" s="33">
        <v>111</v>
      </c>
      <c r="P1245" s="33" t="s">
        <v>3273</v>
      </c>
      <c r="Q1245" s="33">
        <v>22</v>
      </c>
      <c r="R1245" s="33" t="s">
        <v>3273</v>
      </c>
    </row>
    <row r="1246" spans="1:18" x14ac:dyDescent="0.2">
      <c r="A1246" s="33" t="s">
        <v>4598</v>
      </c>
      <c r="B1246" s="33" t="s">
        <v>4599</v>
      </c>
      <c r="C1246" s="33" t="str">
        <f>LEFT(B1246,FIND(",",B1246,1)-1)</f>
        <v>Webster Parish</v>
      </c>
      <c r="D1246" s="33" t="str">
        <f>RIGHT(B1246,LEN(B1246)-(FIND(",",B1246,1)+1))</f>
        <v>Louisiana</v>
      </c>
      <c r="E1246" s="33">
        <v>54194</v>
      </c>
      <c r="F1246" s="33" t="s">
        <v>3271</v>
      </c>
      <c r="G1246" s="33">
        <v>1</v>
      </c>
      <c r="H1246" s="33" t="s">
        <v>3272</v>
      </c>
      <c r="I1246" s="33">
        <v>1</v>
      </c>
      <c r="J1246" s="33" t="s">
        <v>3272</v>
      </c>
      <c r="K1246" s="33">
        <v>2019</v>
      </c>
      <c r="L1246" s="33">
        <v>5</v>
      </c>
      <c r="M1246" s="33">
        <v>1128</v>
      </c>
      <c r="N1246" s="33" t="s">
        <v>3277</v>
      </c>
      <c r="O1246" s="33">
        <v>242</v>
      </c>
      <c r="P1246" s="33" t="s">
        <v>3277</v>
      </c>
      <c r="Q1246" s="33">
        <v>34</v>
      </c>
      <c r="R1246" s="33" t="s">
        <v>3277</v>
      </c>
    </row>
    <row r="1247" spans="1:18" x14ac:dyDescent="0.2">
      <c r="A1247" s="33" t="s">
        <v>4598</v>
      </c>
      <c r="B1247" s="33" t="s">
        <v>4599</v>
      </c>
      <c r="C1247" s="33" t="str">
        <f>LEFT(B1247,FIND(",",B1247,1)-1)</f>
        <v>Webster Parish</v>
      </c>
      <c r="D1247" s="33" t="str">
        <f>RIGHT(B1247,LEN(B1247)-(FIND(",",B1247,1)+1))</f>
        <v>Louisiana</v>
      </c>
      <c r="E1247" s="33">
        <v>81291</v>
      </c>
      <c r="F1247" s="33" t="s">
        <v>3279</v>
      </c>
      <c r="G1247" s="33">
        <v>1</v>
      </c>
      <c r="H1247" s="33" t="s">
        <v>3272</v>
      </c>
      <c r="I1247" s="33">
        <v>1</v>
      </c>
      <c r="J1247" s="33" t="s">
        <v>3272</v>
      </c>
      <c r="K1247" s="33">
        <v>2019</v>
      </c>
      <c r="L1247" s="33">
        <v>3</v>
      </c>
      <c r="M1247" s="33">
        <v>73</v>
      </c>
      <c r="N1247" s="33" t="s">
        <v>3277</v>
      </c>
      <c r="O1247" s="33">
        <v>8</v>
      </c>
      <c r="P1247" s="33" t="s">
        <v>3277</v>
      </c>
      <c r="Q1247" s="33">
        <v>2</v>
      </c>
      <c r="R1247" s="33" t="s">
        <v>3278</v>
      </c>
    </row>
    <row r="1248" spans="1:18" x14ac:dyDescent="0.2">
      <c r="A1248" s="33" t="s">
        <v>4600</v>
      </c>
      <c r="B1248" s="33" t="s">
        <v>4601</v>
      </c>
      <c r="C1248" s="33" t="str">
        <f>LEFT(B1248,FIND(",",B1248,1)-1)</f>
        <v>West Baton Rouge Parish</v>
      </c>
      <c r="D1248" s="33" t="str">
        <f>RIGHT(B1248,LEN(B1248)-(FIND(",",B1248,1)+1))</f>
        <v>Louisiana</v>
      </c>
      <c r="E1248" s="33">
        <v>54194</v>
      </c>
      <c r="F1248" s="33" t="s">
        <v>3271</v>
      </c>
      <c r="G1248" s="33">
        <v>1</v>
      </c>
      <c r="H1248" s="33" t="s">
        <v>3272</v>
      </c>
      <c r="I1248" s="33">
        <v>1</v>
      </c>
      <c r="J1248" s="33" t="s">
        <v>3272</v>
      </c>
      <c r="K1248" s="33">
        <v>2019</v>
      </c>
      <c r="L1248" s="33">
        <v>3</v>
      </c>
      <c r="M1248" s="33">
        <v>250</v>
      </c>
      <c r="N1248" s="33" t="s">
        <v>3273</v>
      </c>
      <c r="O1248" s="33">
        <v>54</v>
      </c>
      <c r="P1248" s="33" t="s">
        <v>3273</v>
      </c>
      <c r="Q1248" s="33">
        <v>17</v>
      </c>
      <c r="R1248" s="33" t="s">
        <v>3277</v>
      </c>
    </row>
    <row r="1249" spans="1:18" x14ac:dyDescent="0.2">
      <c r="A1249" s="33" t="s">
        <v>4602</v>
      </c>
      <c r="B1249" s="33" t="s">
        <v>4603</v>
      </c>
      <c r="C1249" s="33" t="str">
        <f>LEFT(B1249,FIND(",",B1249,1)-1)</f>
        <v>West Feliciana Parish</v>
      </c>
      <c r="D1249" s="33" t="str">
        <f>RIGHT(B1249,LEN(B1249)-(FIND(",",B1249,1)+1))</f>
        <v>Louisiana</v>
      </c>
      <c r="E1249" s="33">
        <v>54194</v>
      </c>
      <c r="F1249" s="33" t="s">
        <v>3271</v>
      </c>
      <c r="G1249" s="33">
        <v>1</v>
      </c>
      <c r="H1249" s="33" t="s">
        <v>3272</v>
      </c>
      <c r="I1249" s="33">
        <v>1</v>
      </c>
      <c r="J1249" s="33" t="s">
        <v>3272</v>
      </c>
      <c r="K1249" s="33">
        <v>2019</v>
      </c>
      <c r="L1249" s="33">
        <v>3</v>
      </c>
      <c r="M1249" s="33">
        <v>687</v>
      </c>
      <c r="N1249" s="33" t="s">
        <v>3278</v>
      </c>
      <c r="O1249" s="33">
        <v>165</v>
      </c>
      <c r="P1249" s="33" t="s">
        <v>3278</v>
      </c>
      <c r="Q1249" s="33">
        <v>35</v>
      </c>
      <c r="R1249" s="33" t="s">
        <v>3273</v>
      </c>
    </row>
    <row r="1250" spans="1:18" x14ac:dyDescent="0.2">
      <c r="A1250" s="33" t="s">
        <v>4604</v>
      </c>
      <c r="B1250" s="33" t="s">
        <v>4605</v>
      </c>
      <c r="C1250" s="33" t="str">
        <f>LEFT(B1250,FIND(",",B1250,1)-1)</f>
        <v>Androscoggin County</v>
      </c>
      <c r="D1250" s="33" t="str">
        <f>RIGHT(B1250,LEN(B1250)-(FIND(",",B1250,1)+1))</f>
        <v>Maine</v>
      </c>
      <c r="E1250" s="33">
        <v>45391</v>
      </c>
      <c r="F1250" s="33" t="s">
        <v>3276</v>
      </c>
      <c r="G1250" s="33">
        <v>1</v>
      </c>
      <c r="H1250" s="33" t="s">
        <v>3272</v>
      </c>
      <c r="I1250" s="33">
        <v>1</v>
      </c>
      <c r="J1250" s="33" t="s">
        <v>3272</v>
      </c>
      <c r="K1250" s="33">
        <v>2019</v>
      </c>
      <c r="L1250" s="33">
        <v>3</v>
      </c>
      <c r="M1250" s="33">
        <v>638</v>
      </c>
      <c r="N1250" s="33" t="s">
        <v>3277</v>
      </c>
      <c r="O1250" s="33">
        <v>164</v>
      </c>
      <c r="P1250" s="33" t="s">
        <v>3277</v>
      </c>
      <c r="Q1250" s="33">
        <v>26</v>
      </c>
      <c r="R1250" s="33" t="s">
        <v>3277</v>
      </c>
    </row>
    <row r="1251" spans="1:18" x14ac:dyDescent="0.2">
      <c r="A1251" s="33" t="s">
        <v>4604</v>
      </c>
      <c r="B1251" s="33" t="s">
        <v>4605</v>
      </c>
      <c r="C1251" s="33" t="str">
        <f>LEFT(B1251,FIND(",",B1251,1)-1)</f>
        <v>Androscoggin County</v>
      </c>
      <c r="D1251" s="33" t="str">
        <f>RIGHT(B1251,LEN(B1251)-(FIND(",",B1251,1)+1))</f>
        <v>Maine</v>
      </c>
      <c r="E1251" s="33">
        <v>54194</v>
      </c>
      <c r="F1251" s="33" t="s">
        <v>3271</v>
      </c>
      <c r="G1251" s="33">
        <v>1</v>
      </c>
      <c r="H1251" s="33" t="s">
        <v>3272</v>
      </c>
      <c r="I1251" s="33">
        <v>1</v>
      </c>
      <c r="J1251" s="33" t="s">
        <v>3272</v>
      </c>
      <c r="K1251" s="33">
        <v>2019</v>
      </c>
      <c r="L1251" s="33">
        <v>6</v>
      </c>
      <c r="M1251" s="33">
        <v>3967</v>
      </c>
      <c r="N1251" s="33" t="s">
        <v>3278</v>
      </c>
      <c r="O1251" s="33">
        <v>955</v>
      </c>
      <c r="P1251" s="33" t="s">
        <v>3278</v>
      </c>
      <c r="Q1251" s="33">
        <v>97</v>
      </c>
      <c r="R1251" s="33" t="s">
        <v>3273</v>
      </c>
    </row>
    <row r="1252" spans="1:18" x14ac:dyDescent="0.2">
      <c r="A1252" s="33" t="s">
        <v>4604</v>
      </c>
      <c r="B1252" s="33" t="s">
        <v>4605</v>
      </c>
      <c r="C1252" s="33" t="str">
        <f>LEFT(B1252,FIND(",",B1252,1)-1)</f>
        <v>Androscoggin County</v>
      </c>
      <c r="D1252" s="33" t="str">
        <f>RIGHT(B1252,LEN(B1252)-(FIND(",",B1252,1)+1))</f>
        <v>Maine</v>
      </c>
      <c r="E1252" s="33">
        <v>81291</v>
      </c>
      <c r="F1252" s="33" t="s">
        <v>3279</v>
      </c>
      <c r="G1252" s="33">
        <v>1</v>
      </c>
      <c r="H1252" s="33" t="s">
        <v>3272</v>
      </c>
      <c r="I1252" s="33">
        <v>1</v>
      </c>
      <c r="J1252" s="33" t="s">
        <v>3272</v>
      </c>
      <c r="K1252" s="33">
        <v>2019</v>
      </c>
      <c r="L1252" s="33">
        <v>7</v>
      </c>
      <c r="M1252" s="33">
        <v>346</v>
      </c>
      <c r="N1252" s="33" t="s">
        <v>3273</v>
      </c>
      <c r="O1252" s="33">
        <v>74</v>
      </c>
      <c r="P1252" s="33" t="s">
        <v>3277</v>
      </c>
      <c r="Q1252" s="33">
        <v>12</v>
      </c>
      <c r="R1252" s="33" t="s">
        <v>3277</v>
      </c>
    </row>
    <row r="1253" spans="1:18" x14ac:dyDescent="0.2">
      <c r="A1253" s="33" t="s">
        <v>4606</v>
      </c>
      <c r="B1253" s="33" t="s">
        <v>4607</v>
      </c>
      <c r="C1253" s="33" t="str">
        <f>LEFT(B1253,FIND(",",B1253,1)-1)</f>
        <v>Aroostook County</v>
      </c>
      <c r="D1253" s="33" t="str">
        <f>RIGHT(B1253,LEN(B1253)-(FIND(",",B1253,1)+1))</f>
        <v>Maine</v>
      </c>
      <c r="E1253" s="33">
        <v>54194</v>
      </c>
      <c r="F1253" s="33" t="s">
        <v>3271</v>
      </c>
      <c r="G1253" s="33">
        <v>1</v>
      </c>
      <c r="H1253" s="33" t="s">
        <v>3272</v>
      </c>
      <c r="I1253" s="33">
        <v>1</v>
      </c>
      <c r="J1253" s="33" t="s">
        <v>3272</v>
      </c>
      <c r="K1253" s="33">
        <v>2019</v>
      </c>
      <c r="L1253" s="33">
        <v>6</v>
      </c>
      <c r="M1253" s="33">
        <v>2358</v>
      </c>
      <c r="N1253" s="33" t="s">
        <v>3278</v>
      </c>
      <c r="O1253" s="33">
        <v>566</v>
      </c>
      <c r="P1253" s="33" t="s">
        <v>3278</v>
      </c>
      <c r="Q1253" s="33">
        <v>61</v>
      </c>
      <c r="R1253" s="33" t="s">
        <v>3278</v>
      </c>
    </row>
    <row r="1254" spans="1:18" x14ac:dyDescent="0.2">
      <c r="A1254" s="33" t="s">
        <v>4606</v>
      </c>
      <c r="B1254" s="33" t="s">
        <v>4607</v>
      </c>
      <c r="C1254" s="33" t="str">
        <f>LEFT(B1254,FIND(",",B1254,1)-1)</f>
        <v>Aroostook County</v>
      </c>
      <c r="D1254" s="33" t="str">
        <f>RIGHT(B1254,LEN(B1254)-(FIND(",",B1254,1)+1))</f>
        <v>Maine</v>
      </c>
      <c r="E1254" s="33">
        <v>81291</v>
      </c>
      <c r="F1254" s="33" t="s">
        <v>3279</v>
      </c>
      <c r="G1254" s="33">
        <v>1</v>
      </c>
      <c r="H1254" s="33" t="s">
        <v>3272</v>
      </c>
      <c r="I1254" s="33">
        <v>1</v>
      </c>
      <c r="J1254" s="33" t="s">
        <v>3272</v>
      </c>
      <c r="K1254" s="33">
        <v>2019</v>
      </c>
      <c r="L1254" s="33">
        <v>3</v>
      </c>
      <c r="M1254" s="33">
        <v>119</v>
      </c>
      <c r="N1254" s="33" t="s">
        <v>3278</v>
      </c>
      <c r="O1254" s="33">
        <v>26</v>
      </c>
      <c r="P1254" s="33" t="s">
        <v>3278</v>
      </c>
      <c r="Q1254" s="33">
        <v>4</v>
      </c>
      <c r="R1254" s="33" t="s">
        <v>3277</v>
      </c>
    </row>
    <row r="1255" spans="1:18" x14ac:dyDescent="0.2">
      <c r="A1255" s="33" t="s">
        <v>4608</v>
      </c>
      <c r="B1255" s="33" t="s">
        <v>4609</v>
      </c>
      <c r="C1255" s="33" t="str">
        <f>LEFT(B1255,FIND(",",B1255,1)-1)</f>
        <v>Cumberland County</v>
      </c>
      <c r="D1255" s="33" t="str">
        <f>RIGHT(B1255,LEN(B1255)-(FIND(",",B1255,1)+1))</f>
        <v>Maine</v>
      </c>
      <c r="E1255" s="33">
        <v>45391</v>
      </c>
      <c r="F1255" s="33" t="s">
        <v>3276</v>
      </c>
      <c r="G1255" s="33">
        <v>1</v>
      </c>
      <c r="H1255" s="33" t="s">
        <v>3272</v>
      </c>
      <c r="I1255" s="33">
        <v>1</v>
      </c>
      <c r="J1255" s="33" t="s">
        <v>3272</v>
      </c>
      <c r="K1255" s="33">
        <v>2019</v>
      </c>
      <c r="L1255" s="33">
        <v>17</v>
      </c>
      <c r="M1255" s="33">
        <v>3225</v>
      </c>
      <c r="N1255" s="33" t="s">
        <v>3273</v>
      </c>
      <c r="O1255" s="33">
        <v>761</v>
      </c>
      <c r="P1255" s="33" t="s">
        <v>3273</v>
      </c>
      <c r="Q1255" s="33">
        <v>141</v>
      </c>
      <c r="R1255" s="33" t="s">
        <v>3273</v>
      </c>
    </row>
    <row r="1256" spans="1:18" x14ac:dyDescent="0.2">
      <c r="A1256" s="33" t="s">
        <v>4608</v>
      </c>
      <c r="B1256" s="33" t="s">
        <v>4609</v>
      </c>
      <c r="C1256" s="33" t="str">
        <f>LEFT(B1256,FIND(",",B1256,1)-1)</f>
        <v>Cumberland County</v>
      </c>
      <c r="D1256" s="33" t="str">
        <f>RIGHT(B1256,LEN(B1256)-(FIND(",",B1256,1)+1))</f>
        <v>Maine</v>
      </c>
      <c r="E1256" s="33">
        <v>54194</v>
      </c>
      <c r="F1256" s="33" t="s">
        <v>3271</v>
      </c>
      <c r="G1256" s="33">
        <v>1</v>
      </c>
      <c r="H1256" s="33" t="s">
        <v>3272</v>
      </c>
      <c r="I1256" s="33">
        <v>1</v>
      </c>
      <c r="J1256" s="33" t="s">
        <v>3272</v>
      </c>
      <c r="K1256" s="33">
        <v>2019</v>
      </c>
      <c r="L1256" s="33">
        <v>52</v>
      </c>
      <c r="M1256" s="33">
        <v>33390</v>
      </c>
      <c r="N1256" s="33" t="s">
        <v>3278</v>
      </c>
      <c r="O1256" s="33">
        <v>7341</v>
      </c>
      <c r="P1256" s="33" t="s">
        <v>3278</v>
      </c>
      <c r="Q1256" s="33">
        <v>659</v>
      </c>
      <c r="R1256" s="33" t="s">
        <v>3273</v>
      </c>
    </row>
    <row r="1257" spans="1:18" x14ac:dyDescent="0.2">
      <c r="A1257" s="33" t="s">
        <v>4608</v>
      </c>
      <c r="B1257" s="33" t="s">
        <v>4609</v>
      </c>
      <c r="C1257" s="33" t="str">
        <f>LEFT(B1257,FIND(",",B1257,1)-1)</f>
        <v>Cumberland County</v>
      </c>
      <c r="D1257" s="33" t="str">
        <f>RIGHT(B1257,LEN(B1257)-(FIND(",",B1257,1)+1))</f>
        <v>Maine</v>
      </c>
      <c r="E1257" s="33">
        <v>81291</v>
      </c>
      <c r="F1257" s="33" t="s">
        <v>3279</v>
      </c>
      <c r="G1257" s="33">
        <v>1</v>
      </c>
      <c r="H1257" s="33" t="s">
        <v>3272</v>
      </c>
      <c r="I1257" s="33">
        <v>1</v>
      </c>
      <c r="J1257" s="33" t="s">
        <v>3272</v>
      </c>
      <c r="K1257" s="33">
        <v>2019</v>
      </c>
      <c r="L1257" s="33">
        <v>52</v>
      </c>
      <c r="M1257" s="33">
        <v>6742</v>
      </c>
      <c r="N1257" s="33" t="s">
        <v>3278</v>
      </c>
      <c r="O1257" s="33">
        <v>1491</v>
      </c>
      <c r="P1257" s="33" t="s">
        <v>3278</v>
      </c>
      <c r="Q1257" s="33">
        <v>316</v>
      </c>
      <c r="R1257" s="33" t="s">
        <v>3278</v>
      </c>
    </row>
    <row r="1258" spans="1:18" x14ac:dyDescent="0.2">
      <c r="A1258" s="33" t="s">
        <v>4610</v>
      </c>
      <c r="B1258" s="33" t="s">
        <v>4611</v>
      </c>
      <c r="C1258" s="33" t="str">
        <f>LEFT(B1258,FIND(",",B1258,1)-1)</f>
        <v>Franklin County</v>
      </c>
      <c r="D1258" s="33" t="str">
        <f>RIGHT(B1258,LEN(B1258)-(FIND(",",B1258,1)+1))</f>
        <v>Maine</v>
      </c>
      <c r="E1258" s="33">
        <v>54194</v>
      </c>
      <c r="F1258" s="33" t="s">
        <v>3271</v>
      </c>
      <c r="G1258" s="33">
        <v>1</v>
      </c>
      <c r="H1258" s="33" t="s">
        <v>3272</v>
      </c>
      <c r="I1258" s="33">
        <v>1</v>
      </c>
      <c r="J1258" s="33" t="s">
        <v>3272</v>
      </c>
      <c r="K1258" s="33">
        <v>2019</v>
      </c>
      <c r="L1258" s="33">
        <v>4</v>
      </c>
      <c r="M1258" s="33">
        <v>999</v>
      </c>
      <c r="N1258" s="33" t="s">
        <v>3278</v>
      </c>
      <c r="O1258" s="33">
        <v>205</v>
      </c>
      <c r="P1258" s="33" t="s">
        <v>3278</v>
      </c>
      <c r="Q1258" s="33">
        <v>22</v>
      </c>
      <c r="R1258" s="33" t="s">
        <v>3278</v>
      </c>
    </row>
    <row r="1259" spans="1:18" x14ac:dyDescent="0.2">
      <c r="A1259" s="33" t="s">
        <v>4612</v>
      </c>
      <c r="B1259" s="33" t="s">
        <v>4613</v>
      </c>
      <c r="C1259" s="33" t="str">
        <f>LEFT(B1259,FIND(",",B1259,1)-1)</f>
        <v>Hancock County</v>
      </c>
      <c r="D1259" s="33" t="str">
        <f>RIGHT(B1259,LEN(B1259)-(FIND(",",B1259,1)+1))</f>
        <v>Maine</v>
      </c>
      <c r="E1259" s="33">
        <v>45391</v>
      </c>
      <c r="F1259" s="33" t="s">
        <v>3276</v>
      </c>
      <c r="G1259" s="33">
        <v>1</v>
      </c>
      <c r="H1259" s="33" t="s">
        <v>3272</v>
      </c>
      <c r="I1259" s="33">
        <v>1</v>
      </c>
      <c r="J1259" s="33" t="s">
        <v>3272</v>
      </c>
      <c r="K1259" s="33">
        <v>2019</v>
      </c>
      <c r="L1259" s="33">
        <v>3</v>
      </c>
      <c r="M1259" s="33">
        <v>349</v>
      </c>
      <c r="N1259" s="33" t="s">
        <v>3273</v>
      </c>
      <c r="O1259" s="33">
        <v>82</v>
      </c>
      <c r="P1259" s="33" t="s">
        <v>3273</v>
      </c>
      <c r="Q1259" s="33">
        <v>9</v>
      </c>
      <c r="R1259" s="33" t="s">
        <v>3277</v>
      </c>
    </row>
    <row r="1260" spans="1:18" x14ac:dyDescent="0.2">
      <c r="A1260" s="33" t="s">
        <v>4612</v>
      </c>
      <c r="B1260" s="33" t="s">
        <v>4613</v>
      </c>
      <c r="C1260" s="33" t="str">
        <f>LEFT(B1260,FIND(",",B1260,1)-1)</f>
        <v>Hancock County</v>
      </c>
      <c r="D1260" s="33" t="str">
        <f>RIGHT(B1260,LEN(B1260)-(FIND(",",B1260,1)+1))</f>
        <v>Maine</v>
      </c>
      <c r="E1260" s="33">
        <v>54194</v>
      </c>
      <c r="F1260" s="33" t="s">
        <v>3271</v>
      </c>
      <c r="G1260" s="33">
        <v>1</v>
      </c>
      <c r="H1260" s="33" t="s">
        <v>3272</v>
      </c>
      <c r="I1260" s="33">
        <v>1</v>
      </c>
      <c r="J1260" s="33" t="s">
        <v>3272</v>
      </c>
      <c r="K1260" s="33">
        <v>2019</v>
      </c>
      <c r="L1260" s="33">
        <v>10</v>
      </c>
      <c r="M1260" s="33">
        <v>5400</v>
      </c>
      <c r="N1260" s="33" t="s">
        <v>3273</v>
      </c>
      <c r="O1260" s="33">
        <v>1057</v>
      </c>
      <c r="P1260" s="33" t="s">
        <v>3273</v>
      </c>
      <c r="Q1260" s="33">
        <v>94</v>
      </c>
      <c r="R1260" s="33" t="s">
        <v>3273</v>
      </c>
    </row>
    <row r="1261" spans="1:18" x14ac:dyDescent="0.2">
      <c r="A1261" s="33" t="s">
        <v>4612</v>
      </c>
      <c r="B1261" s="33" t="s">
        <v>4613</v>
      </c>
      <c r="C1261" s="33" t="str">
        <f>LEFT(B1261,FIND(",",B1261,1)-1)</f>
        <v>Hancock County</v>
      </c>
      <c r="D1261" s="33" t="str">
        <f>RIGHT(B1261,LEN(B1261)-(FIND(",",B1261,1)+1))</f>
        <v>Maine</v>
      </c>
      <c r="E1261" s="33">
        <v>81291</v>
      </c>
      <c r="F1261" s="33" t="s">
        <v>3279</v>
      </c>
      <c r="G1261" s="33">
        <v>1</v>
      </c>
      <c r="H1261" s="33" t="s">
        <v>3272</v>
      </c>
      <c r="I1261" s="33">
        <v>1</v>
      </c>
      <c r="J1261" s="33" t="s">
        <v>3272</v>
      </c>
      <c r="K1261" s="33">
        <v>2019</v>
      </c>
      <c r="L1261" s="33">
        <v>5</v>
      </c>
      <c r="M1261" s="33">
        <v>218</v>
      </c>
      <c r="N1261" s="33" t="s">
        <v>3278</v>
      </c>
      <c r="O1261" s="33">
        <v>34</v>
      </c>
      <c r="P1261" s="33" t="s">
        <v>3277</v>
      </c>
      <c r="Q1261" s="33">
        <v>12</v>
      </c>
      <c r="R1261" s="33" t="s">
        <v>3278</v>
      </c>
    </row>
    <row r="1262" spans="1:18" x14ac:dyDescent="0.2">
      <c r="A1262" s="33" t="s">
        <v>4614</v>
      </c>
      <c r="B1262" s="33" t="s">
        <v>4615</v>
      </c>
      <c r="C1262" s="33" t="str">
        <f>LEFT(B1262,FIND(",",B1262,1)-1)</f>
        <v>Kennebec County</v>
      </c>
      <c r="D1262" s="33" t="str">
        <f>RIGHT(B1262,LEN(B1262)-(FIND(",",B1262,1)+1))</f>
        <v>Maine</v>
      </c>
      <c r="E1262" s="33">
        <v>45391</v>
      </c>
      <c r="F1262" s="33" t="s">
        <v>3276</v>
      </c>
      <c r="G1262" s="33">
        <v>1</v>
      </c>
      <c r="H1262" s="33" t="s">
        <v>3272</v>
      </c>
      <c r="I1262" s="33">
        <v>1</v>
      </c>
      <c r="J1262" s="33" t="s">
        <v>3272</v>
      </c>
      <c r="K1262" s="33">
        <v>2019</v>
      </c>
      <c r="L1262" s="33">
        <v>4</v>
      </c>
      <c r="M1262" s="33">
        <v>1292</v>
      </c>
      <c r="N1262" s="33" t="s">
        <v>3277</v>
      </c>
      <c r="O1262" s="33">
        <v>319</v>
      </c>
      <c r="P1262" s="33" t="s">
        <v>3277</v>
      </c>
      <c r="Q1262" s="33">
        <v>49</v>
      </c>
      <c r="R1262" s="33" t="s">
        <v>3277</v>
      </c>
    </row>
    <row r="1263" spans="1:18" x14ac:dyDescent="0.2">
      <c r="A1263" s="33" t="s">
        <v>4614</v>
      </c>
      <c r="B1263" s="33" t="s">
        <v>4615</v>
      </c>
      <c r="C1263" s="33" t="str">
        <f>LEFT(B1263,FIND(",",B1263,1)-1)</f>
        <v>Kennebec County</v>
      </c>
      <c r="D1263" s="33" t="str">
        <f>RIGHT(B1263,LEN(B1263)-(FIND(",",B1263,1)+1))</f>
        <v>Maine</v>
      </c>
      <c r="E1263" s="33">
        <v>54194</v>
      </c>
      <c r="F1263" s="33" t="s">
        <v>3271</v>
      </c>
      <c r="G1263" s="33">
        <v>1</v>
      </c>
      <c r="H1263" s="33" t="s">
        <v>3272</v>
      </c>
      <c r="I1263" s="33">
        <v>1</v>
      </c>
      <c r="J1263" s="33" t="s">
        <v>3272</v>
      </c>
      <c r="K1263" s="33">
        <v>2019</v>
      </c>
      <c r="L1263" s="33">
        <v>18</v>
      </c>
      <c r="M1263" s="33">
        <v>6745</v>
      </c>
      <c r="N1263" s="33" t="s">
        <v>3278</v>
      </c>
      <c r="O1263" s="33">
        <v>1457</v>
      </c>
      <c r="P1263" s="33" t="s">
        <v>3278</v>
      </c>
      <c r="Q1263" s="33">
        <v>158</v>
      </c>
      <c r="R1263" s="33" t="s">
        <v>3278</v>
      </c>
    </row>
    <row r="1264" spans="1:18" x14ac:dyDescent="0.2">
      <c r="A1264" s="33" t="s">
        <v>4614</v>
      </c>
      <c r="B1264" s="33" t="s">
        <v>4615</v>
      </c>
      <c r="C1264" s="33" t="str">
        <f>LEFT(B1264,FIND(",",B1264,1)-1)</f>
        <v>Kennebec County</v>
      </c>
      <c r="D1264" s="33" t="str">
        <f>RIGHT(B1264,LEN(B1264)-(FIND(",",B1264,1)+1))</f>
        <v>Maine</v>
      </c>
      <c r="E1264" s="33">
        <v>81291</v>
      </c>
      <c r="F1264" s="33" t="s">
        <v>3279</v>
      </c>
      <c r="G1264" s="33">
        <v>1</v>
      </c>
      <c r="H1264" s="33" t="s">
        <v>3272</v>
      </c>
      <c r="I1264" s="33">
        <v>1</v>
      </c>
      <c r="J1264" s="33" t="s">
        <v>3272</v>
      </c>
      <c r="K1264" s="33">
        <v>2019</v>
      </c>
      <c r="L1264" s="33">
        <v>7</v>
      </c>
      <c r="M1264" s="33">
        <v>337</v>
      </c>
      <c r="N1264" s="33" t="s">
        <v>3273</v>
      </c>
      <c r="O1264" s="33">
        <v>70</v>
      </c>
      <c r="P1264" s="33" t="s">
        <v>3273</v>
      </c>
      <c r="Q1264" s="33">
        <v>21</v>
      </c>
      <c r="R1264" s="33" t="s">
        <v>3277</v>
      </c>
    </row>
    <row r="1265" spans="1:18" x14ac:dyDescent="0.2">
      <c r="A1265" s="33" t="s">
        <v>4616</v>
      </c>
      <c r="B1265" s="33" t="s">
        <v>4617</v>
      </c>
      <c r="C1265" s="33" t="str">
        <f>LEFT(B1265,FIND(",",B1265,1)-1)</f>
        <v>Knox County</v>
      </c>
      <c r="D1265" s="33" t="str">
        <f>RIGHT(B1265,LEN(B1265)-(FIND(",",B1265,1)+1))</f>
        <v>Maine</v>
      </c>
      <c r="E1265" s="33">
        <v>54194</v>
      </c>
      <c r="F1265" s="33" t="s">
        <v>3271</v>
      </c>
      <c r="G1265" s="33">
        <v>1</v>
      </c>
      <c r="H1265" s="33" t="s">
        <v>3272</v>
      </c>
      <c r="I1265" s="33">
        <v>1</v>
      </c>
      <c r="J1265" s="33" t="s">
        <v>3272</v>
      </c>
      <c r="K1265" s="33">
        <v>2019</v>
      </c>
      <c r="L1265" s="33">
        <v>7</v>
      </c>
      <c r="M1265" s="33">
        <v>2383</v>
      </c>
      <c r="N1265" s="33" t="s">
        <v>3273</v>
      </c>
      <c r="O1265" s="33">
        <v>592</v>
      </c>
      <c r="P1265" s="33" t="s">
        <v>3273</v>
      </c>
      <c r="Q1265" s="33">
        <v>60</v>
      </c>
      <c r="R1265" s="33" t="s">
        <v>3273</v>
      </c>
    </row>
    <row r="1266" spans="1:18" x14ac:dyDescent="0.2">
      <c r="A1266" s="33" t="s">
        <v>4616</v>
      </c>
      <c r="B1266" s="33" t="s">
        <v>4617</v>
      </c>
      <c r="C1266" s="33" t="str">
        <f>LEFT(B1266,FIND(",",B1266,1)-1)</f>
        <v>Knox County</v>
      </c>
      <c r="D1266" s="33" t="str">
        <f>RIGHT(B1266,LEN(B1266)-(FIND(",",B1266,1)+1))</f>
        <v>Maine</v>
      </c>
      <c r="E1266" s="33">
        <v>81291</v>
      </c>
      <c r="F1266" s="33" t="s">
        <v>3279</v>
      </c>
      <c r="G1266" s="33">
        <v>1</v>
      </c>
      <c r="H1266" s="33" t="s">
        <v>3272</v>
      </c>
      <c r="I1266" s="33">
        <v>1</v>
      </c>
      <c r="J1266" s="33" t="s">
        <v>3272</v>
      </c>
      <c r="K1266" s="33">
        <v>2019</v>
      </c>
      <c r="L1266" s="33">
        <v>6</v>
      </c>
      <c r="M1266" s="33">
        <v>356</v>
      </c>
      <c r="N1266" s="33" t="s">
        <v>3273</v>
      </c>
      <c r="O1266" s="33">
        <v>70</v>
      </c>
      <c r="P1266" s="33" t="s">
        <v>3277</v>
      </c>
      <c r="Q1266" s="33">
        <v>15</v>
      </c>
      <c r="R1266" s="33" t="s">
        <v>3278</v>
      </c>
    </row>
    <row r="1267" spans="1:18" x14ac:dyDescent="0.2">
      <c r="A1267" s="33" t="s">
        <v>4618</v>
      </c>
      <c r="B1267" s="33" t="s">
        <v>4619</v>
      </c>
      <c r="C1267" s="33" t="str">
        <f>LEFT(B1267,FIND(",",B1267,1)-1)</f>
        <v>Lincoln County</v>
      </c>
      <c r="D1267" s="33" t="str">
        <f>RIGHT(B1267,LEN(B1267)-(FIND(",",B1267,1)+1))</f>
        <v>Maine</v>
      </c>
      <c r="E1267" s="33">
        <v>54194</v>
      </c>
      <c r="F1267" s="33" t="s">
        <v>3271</v>
      </c>
      <c r="G1267" s="33">
        <v>1</v>
      </c>
      <c r="H1267" s="33" t="s">
        <v>3272</v>
      </c>
      <c r="I1267" s="33">
        <v>1</v>
      </c>
      <c r="J1267" s="33" t="s">
        <v>3272</v>
      </c>
      <c r="K1267" s="33">
        <v>2019</v>
      </c>
      <c r="L1267" s="33">
        <v>6</v>
      </c>
      <c r="M1267" s="33">
        <v>929</v>
      </c>
      <c r="N1267" s="33" t="s">
        <v>3277</v>
      </c>
      <c r="O1267" s="33">
        <v>178</v>
      </c>
      <c r="P1267" s="33" t="s">
        <v>3277</v>
      </c>
      <c r="Q1267" s="33">
        <v>29</v>
      </c>
      <c r="R1267" s="33" t="s">
        <v>3277</v>
      </c>
    </row>
    <row r="1268" spans="1:18" x14ac:dyDescent="0.2">
      <c r="A1268" s="33" t="s">
        <v>4618</v>
      </c>
      <c r="B1268" s="33" t="s">
        <v>4619</v>
      </c>
      <c r="C1268" s="33" t="str">
        <f>LEFT(B1268,FIND(",",B1268,1)-1)</f>
        <v>Lincoln County</v>
      </c>
      <c r="D1268" s="33" t="str">
        <f>RIGHT(B1268,LEN(B1268)-(FIND(",",B1268,1)+1))</f>
        <v>Maine</v>
      </c>
      <c r="E1268" s="33">
        <v>81291</v>
      </c>
      <c r="F1268" s="33" t="s">
        <v>3279</v>
      </c>
      <c r="G1268" s="33">
        <v>1</v>
      </c>
      <c r="H1268" s="33" t="s">
        <v>3272</v>
      </c>
      <c r="I1268" s="33">
        <v>1</v>
      </c>
      <c r="J1268" s="33" t="s">
        <v>3272</v>
      </c>
      <c r="K1268" s="33">
        <v>2019</v>
      </c>
      <c r="L1268" s="33">
        <v>5</v>
      </c>
      <c r="M1268" s="33">
        <v>277</v>
      </c>
      <c r="N1268" s="33" t="s">
        <v>3277</v>
      </c>
      <c r="O1268" s="33">
        <v>60</v>
      </c>
      <c r="P1268" s="33" t="s">
        <v>3277</v>
      </c>
      <c r="Q1268" s="33">
        <v>10</v>
      </c>
      <c r="R1268" s="33" t="s">
        <v>3277</v>
      </c>
    </row>
    <row r="1269" spans="1:18" x14ac:dyDescent="0.2">
      <c r="A1269" s="33" t="s">
        <v>4620</v>
      </c>
      <c r="B1269" s="33" t="s">
        <v>4621</v>
      </c>
      <c r="C1269" s="33" t="str">
        <f>LEFT(B1269,FIND(",",B1269,1)-1)</f>
        <v>Oxford County</v>
      </c>
      <c r="D1269" s="33" t="str">
        <f>RIGHT(B1269,LEN(B1269)-(FIND(",",B1269,1)+1))</f>
        <v>Maine</v>
      </c>
      <c r="E1269" s="33">
        <v>54194</v>
      </c>
      <c r="F1269" s="33" t="s">
        <v>3271</v>
      </c>
      <c r="G1269" s="33">
        <v>1</v>
      </c>
      <c r="H1269" s="33" t="s">
        <v>3272</v>
      </c>
      <c r="I1269" s="33">
        <v>1</v>
      </c>
      <c r="J1269" s="33" t="s">
        <v>3272</v>
      </c>
      <c r="K1269" s="33">
        <v>2019</v>
      </c>
      <c r="L1269" s="33">
        <v>6</v>
      </c>
      <c r="M1269" s="33">
        <v>4023</v>
      </c>
      <c r="N1269" s="33" t="s">
        <v>3278</v>
      </c>
      <c r="O1269" s="33">
        <v>953</v>
      </c>
      <c r="P1269" s="33" t="s">
        <v>3278</v>
      </c>
      <c r="Q1269" s="33">
        <v>92</v>
      </c>
      <c r="R1269" s="33" t="s">
        <v>3278</v>
      </c>
    </row>
    <row r="1270" spans="1:18" x14ac:dyDescent="0.2">
      <c r="A1270" s="33" t="s">
        <v>4620</v>
      </c>
      <c r="B1270" s="33" t="s">
        <v>4621</v>
      </c>
      <c r="C1270" s="33" t="str">
        <f>LEFT(B1270,FIND(",",B1270,1)-1)</f>
        <v>Oxford County</v>
      </c>
      <c r="D1270" s="33" t="str">
        <f>RIGHT(B1270,LEN(B1270)-(FIND(",",B1270,1)+1))</f>
        <v>Maine</v>
      </c>
      <c r="E1270" s="33">
        <v>81291</v>
      </c>
      <c r="F1270" s="33" t="s">
        <v>3279</v>
      </c>
      <c r="G1270" s="33">
        <v>1</v>
      </c>
      <c r="H1270" s="33" t="s">
        <v>3272</v>
      </c>
      <c r="I1270" s="33">
        <v>1</v>
      </c>
      <c r="J1270" s="33" t="s">
        <v>3272</v>
      </c>
      <c r="K1270" s="33">
        <v>2019</v>
      </c>
      <c r="L1270" s="33">
        <v>7</v>
      </c>
      <c r="M1270" s="33">
        <v>699</v>
      </c>
      <c r="N1270" s="33" t="s">
        <v>3278</v>
      </c>
      <c r="O1270" s="33">
        <v>163</v>
      </c>
      <c r="P1270" s="33" t="s">
        <v>3278</v>
      </c>
      <c r="Q1270" s="33">
        <v>43</v>
      </c>
      <c r="R1270" s="33" t="s">
        <v>3273</v>
      </c>
    </row>
    <row r="1271" spans="1:18" x14ac:dyDescent="0.2">
      <c r="A1271" s="33" t="s">
        <v>4622</v>
      </c>
      <c r="B1271" s="33" t="s">
        <v>4623</v>
      </c>
      <c r="C1271" s="33" t="str">
        <f>LEFT(B1271,FIND(",",B1271,1)-1)</f>
        <v>Penobscot County</v>
      </c>
      <c r="D1271" s="33" t="str">
        <f>RIGHT(B1271,LEN(B1271)-(FIND(",",B1271,1)+1))</f>
        <v>Maine</v>
      </c>
      <c r="E1271" s="33">
        <v>45391</v>
      </c>
      <c r="F1271" s="33" t="s">
        <v>3276</v>
      </c>
      <c r="G1271" s="33">
        <v>1</v>
      </c>
      <c r="H1271" s="33" t="s">
        <v>3272</v>
      </c>
      <c r="I1271" s="33">
        <v>1</v>
      </c>
      <c r="J1271" s="33" t="s">
        <v>3272</v>
      </c>
      <c r="K1271" s="33">
        <v>2019</v>
      </c>
      <c r="L1271" s="33">
        <v>4</v>
      </c>
      <c r="M1271" s="33">
        <v>1169</v>
      </c>
      <c r="N1271" s="33" t="s">
        <v>3277</v>
      </c>
      <c r="O1271" s="33">
        <v>293</v>
      </c>
      <c r="P1271" s="33" t="s">
        <v>3277</v>
      </c>
      <c r="Q1271" s="33">
        <v>58</v>
      </c>
      <c r="R1271" s="33" t="s">
        <v>3277</v>
      </c>
    </row>
    <row r="1272" spans="1:18" x14ac:dyDescent="0.2">
      <c r="A1272" s="33" t="s">
        <v>4622</v>
      </c>
      <c r="B1272" s="33" t="s">
        <v>4623</v>
      </c>
      <c r="C1272" s="33" t="str">
        <f>LEFT(B1272,FIND(",",B1272,1)-1)</f>
        <v>Penobscot County</v>
      </c>
      <c r="D1272" s="33" t="str">
        <f>RIGHT(B1272,LEN(B1272)-(FIND(",",B1272,1)+1))</f>
        <v>Maine</v>
      </c>
      <c r="E1272" s="33">
        <v>54194</v>
      </c>
      <c r="F1272" s="33" t="s">
        <v>3271</v>
      </c>
      <c r="G1272" s="33">
        <v>1</v>
      </c>
      <c r="H1272" s="33" t="s">
        <v>3272</v>
      </c>
      <c r="I1272" s="33">
        <v>1</v>
      </c>
      <c r="J1272" s="33" t="s">
        <v>3272</v>
      </c>
      <c r="K1272" s="33">
        <v>2019</v>
      </c>
      <c r="L1272" s="33">
        <v>18</v>
      </c>
      <c r="M1272" s="33">
        <v>8806</v>
      </c>
      <c r="N1272" s="33" t="s">
        <v>3278</v>
      </c>
      <c r="O1272" s="33">
        <v>1997</v>
      </c>
      <c r="P1272" s="33" t="s">
        <v>3278</v>
      </c>
      <c r="Q1272" s="33">
        <v>200</v>
      </c>
      <c r="R1272" s="33" t="s">
        <v>3278</v>
      </c>
    </row>
    <row r="1273" spans="1:18" x14ac:dyDescent="0.2">
      <c r="A1273" s="33" t="s">
        <v>4622</v>
      </c>
      <c r="B1273" s="33" t="s">
        <v>4623</v>
      </c>
      <c r="C1273" s="33" t="str">
        <f>LEFT(B1273,FIND(",",B1273,1)-1)</f>
        <v>Penobscot County</v>
      </c>
      <c r="D1273" s="33" t="str">
        <f>RIGHT(B1273,LEN(B1273)-(FIND(",",B1273,1)+1))</f>
        <v>Maine</v>
      </c>
      <c r="E1273" s="33">
        <v>81291</v>
      </c>
      <c r="F1273" s="33" t="s">
        <v>3279</v>
      </c>
      <c r="G1273" s="33">
        <v>1</v>
      </c>
      <c r="H1273" s="33" t="s">
        <v>3272</v>
      </c>
      <c r="I1273" s="33">
        <v>1</v>
      </c>
      <c r="J1273" s="33" t="s">
        <v>3272</v>
      </c>
      <c r="K1273" s="33">
        <v>2019</v>
      </c>
      <c r="L1273" s="33">
        <v>18</v>
      </c>
      <c r="M1273" s="33">
        <v>2032</v>
      </c>
      <c r="N1273" s="33" t="s">
        <v>3278</v>
      </c>
      <c r="O1273" s="33">
        <v>438</v>
      </c>
      <c r="P1273" s="33" t="s">
        <v>3278</v>
      </c>
      <c r="Q1273" s="33">
        <v>93</v>
      </c>
      <c r="R1273" s="33" t="s">
        <v>3273</v>
      </c>
    </row>
    <row r="1274" spans="1:18" x14ac:dyDescent="0.2">
      <c r="A1274" s="33" t="s">
        <v>4624</v>
      </c>
      <c r="B1274" s="33" t="s">
        <v>4625</v>
      </c>
      <c r="C1274" s="33" t="str">
        <f>LEFT(B1274,FIND(",",B1274,1)-1)</f>
        <v>Piscataquis County</v>
      </c>
      <c r="D1274" s="33" t="str">
        <f>RIGHT(B1274,LEN(B1274)-(FIND(",",B1274,1)+1))</f>
        <v>Maine</v>
      </c>
      <c r="E1274" s="33">
        <v>54194</v>
      </c>
      <c r="F1274" s="33" t="s">
        <v>3271</v>
      </c>
      <c r="G1274" s="33">
        <v>1</v>
      </c>
      <c r="H1274" s="33" t="s">
        <v>3272</v>
      </c>
      <c r="I1274" s="33">
        <v>1</v>
      </c>
      <c r="J1274" s="33" t="s">
        <v>3272</v>
      </c>
      <c r="K1274" s="33">
        <v>2019</v>
      </c>
      <c r="L1274" s="33">
        <v>3</v>
      </c>
      <c r="M1274" s="33">
        <v>674</v>
      </c>
      <c r="N1274" s="33" t="s">
        <v>3273</v>
      </c>
      <c r="O1274" s="33">
        <v>150</v>
      </c>
      <c r="P1274" s="33" t="s">
        <v>3273</v>
      </c>
      <c r="Q1274" s="33">
        <v>25</v>
      </c>
      <c r="R1274" s="33" t="s">
        <v>3277</v>
      </c>
    </row>
    <row r="1275" spans="1:18" x14ac:dyDescent="0.2">
      <c r="A1275" s="33" t="s">
        <v>4626</v>
      </c>
      <c r="B1275" s="33" t="s">
        <v>4627</v>
      </c>
      <c r="C1275" s="33" t="str">
        <f>LEFT(B1275,FIND(",",B1275,1)-1)</f>
        <v>Sagadahoc County</v>
      </c>
      <c r="D1275" s="33" t="str">
        <f>RIGHT(B1275,LEN(B1275)-(FIND(",",B1275,1)+1))</f>
        <v>Maine</v>
      </c>
      <c r="E1275" s="33">
        <v>54194</v>
      </c>
      <c r="F1275" s="33" t="s">
        <v>3271</v>
      </c>
      <c r="G1275" s="33">
        <v>1</v>
      </c>
      <c r="H1275" s="33" t="s">
        <v>3272</v>
      </c>
      <c r="I1275" s="33">
        <v>1</v>
      </c>
      <c r="J1275" s="33" t="s">
        <v>3272</v>
      </c>
      <c r="K1275" s="33">
        <v>2019</v>
      </c>
      <c r="L1275" s="33">
        <v>6</v>
      </c>
      <c r="M1275" s="33">
        <v>3106</v>
      </c>
      <c r="N1275" s="33" t="s">
        <v>3278</v>
      </c>
      <c r="O1275" s="33">
        <v>706</v>
      </c>
      <c r="P1275" s="33" t="s">
        <v>3278</v>
      </c>
      <c r="Q1275" s="33">
        <v>82</v>
      </c>
      <c r="R1275" s="33" t="s">
        <v>3278</v>
      </c>
    </row>
    <row r="1276" spans="1:18" x14ac:dyDescent="0.2">
      <c r="A1276" s="33" t="s">
        <v>4626</v>
      </c>
      <c r="B1276" s="33" t="s">
        <v>4627</v>
      </c>
      <c r="C1276" s="33" t="str">
        <f>LEFT(B1276,FIND(",",B1276,1)-1)</f>
        <v>Sagadahoc County</v>
      </c>
      <c r="D1276" s="33" t="str">
        <f>RIGHT(B1276,LEN(B1276)-(FIND(",",B1276,1)+1))</f>
        <v>Maine</v>
      </c>
      <c r="E1276" s="33">
        <v>81291</v>
      </c>
      <c r="F1276" s="33" t="s">
        <v>3279</v>
      </c>
      <c r="G1276" s="33">
        <v>1</v>
      </c>
      <c r="H1276" s="33" t="s">
        <v>3272</v>
      </c>
      <c r="I1276" s="33">
        <v>1</v>
      </c>
      <c r="J1276" s="33" t="s">
        <v>3272</v>
      </c>
      <c r="K1276" s="33">
        <v>2019</v>
      </c>
      <c r="L1276" s="33">
        <v>3</v>
      </c>
      <c r="M1276" s="33">
        <v>466</v>
      </c>
      <c r="N1276" s="33" t="s">
        <v>3273</v>
      </c>
      <c r="O1276" s="33">
        <v>117</v>
      </c>
      <c r="P1276" s="33" t="s">
        <v>3277</v>
      </c>
      <c r="Q1276" s="33">
        <v>29</v>
      </c>
      <c r="R1276" s="33" t="s">
        <v>3273</v>
      </c>
    </row>
    <row r="1277" spans="1:18" x14ac:dyDescent="0.2">
      <c r="A1277" s="33" t="s">
        <v>4628</v>
      </c>
      <c r="B1277" s="33" t="s">
        <v>4629</v>
      </c>
      <c r="C1277" s="33" t="str">
        <f>LEFT(B1277,FIND(",",B1277,1)-1)</f>
        <v>Somerset County</v>
      </c>
      <c r="D1277" s="33" t="str">
        <f>RIGHT(B1277,LEN(B1277)-(FIND(",",B1277,1)+1))</f>
        <v>Maine</v>
      </c>
      <c r="E1277" s="33">
        <v>54194</v>
      </c>
      <c r="F1277" s="33" t="s">
        <v>3271</v>
      </c>
      <c r="G1277" s="33">
        <v>1</v>
      </c>
      <c r="H1277" s="33" t="s">
        <v>3272</v>
      </c>
      <c r="I1277" s="33">
        <v>1</v>
      </c>
      <c r="J1277" s="33" t="s">
        <v>3272</v>
      </c>
      <c r="K1277" s="33">
        <v>2019</v>
      </c>
      <c r="L1277" s="33">
        <v>6</v>
      </c>
      <c r="M1277" s="33">
        <v>2685</v>
      </c>
      <c r="N1277" s="33" t="s">
        <v>3278</v>
      </c>
      <c r="O1277" s="33">
        <v>632</v>
      </c>
      <c r="P1277" s="33" t="s">
        <v>3278</v>
      </c>
      <c r="Q1277" s="33">
        <v>64</v>
      </c>
      <c r="R1277" s="33" t="s">
        <v>3278</v>
      </c>
    </row>
    <row r="1278" spans="1:18" x14ac:dyDescent="0.2">
      <c r="A1278" s="33" t="s">
        <v>4630</v>
      </c>
      <c r="B1278" s="33" t="s">
        <v>4631</v>
      </c>
      <c r="C1278" s="33" t="str">
        <f>LEFT(B1278,FIND(",",B1278,1)-1)</f>
        <v>Waldo County</v>
      </c>
      <c r="D1278" s="33" t="str">
        <f>RIGHT(B1278,LEN(B1278)-(FIND(",",B1278,1)+1))</f>
        <v>Maine</v>
      </c>
      <c r="E1278" s="33">
        <v>54194</v>
      </c>
      <c r="F1278" s="33" t="s">
        <v>3271</v>
      </c>
      <c r="G1278" s="33">
        <v>1</v>
      </c>
      <c r="H1278" s="33" t="s">
        <v>3272</v>
      </c>
      <c r="I1278" s="33">
        <v>1</v>
      </c>
      <c r="J1278" s="33" t="s">
        <v>3272</v>
      </c>
      <c r="K1278" s="33">
        <v>2019</v>
      </c>
      <c r="L1278" s="33">
        <v>6</v>
      </c>
      <c r="M1278" s="33">
        <v>1751</v>
      </c>
      <c r="N1278" s="33" t="s">
        <v>3278</v>
      </c>
      <c r="O1278" s="33">
        <v>409</v>
      </c>
      <c r="P1278" s="33" t="s">
        <v>3278</v>
      </c>
      <c r="Q1278" s="33">
        <v>53</v>
      </c>
      <c r="R1278" s="33" t="s">
        <v>3273</v>
      </c>
    </row>
    <row r="1279" spans="1:18" x14ac:dyDescent="0.2">
      <c r="A1279" s="33" t="s">
        <v>4630</v>
      </c>
      <c r="B1279" s="33" t="s">
        <v>4631</v>
      </c>
      <c r="C1279" s="33" t="str">
        <f>LEFT(B1279,FIND(",",B1279,1)-1)</f>
        <v>Waldo County</v>
      </c>
      <c r="D1279" s="33" t="str">
        <f>RIGHT(B1279,LEN(B1279)-(FIND(",",B1279,1)+1))</f>
        <v>Maine</v>
      </c>
      <c r="E1279" s="33">
        <v>81291</v>
      </c>
      <c r="F1279" s="33" t="s">
        <v>3279</v>
      </c>
      <c r="G1279" s="33">
        <v>1</v>
      </c>
      <c r="H1279" s="33" t="s">
        <v>3272</v>
      </c>
      <c r="I1279" s="33">
        <v>1</v>
      </c>
      <c r="J1279" s="33" t="s">
        <v>3272</v>
      </c>
      <c r="K1279" s="33">
        <v>2019</v>
      </c>
      <c r="L1279" s="33">
        <v>8</v>
      </c>
      <c r="M1279" s="33">
        <v>545</v>
      </c>
      <c r="N1279" s="33" t="s">
        <v>3278</v>
      </c>
      <c r="O1279" s="33">
        <v>114</v>
      </c>
      <c r="P1279" s="33" t="s">
        <v>3278</v>
      </c>
      <c r="Q1279" s="33">
        <v>32</v>
      </c>
      <c r="R1279" s="33" t="s">
        <v>3273</v>
      </c>
    </row>
    <row r="1280" spans="1:18" x14ac:dyDescent="0.2">
      <c r="A1280" s="33" t="s">
        <v>4632</v>
      </c>
      <c r="B1280" s="33" t="s">
        <v>4633</v>
      </c>
      <c r="C1280" s="33" t="str">
        <f>LEFT(B1280,FIND(",",B1280,1)-1)</f>
        <v>Washington County</v>
      </c>
      <c r="D1280" s="33" t="str">
        <f>RIGHT(B1280,LEN(B1280)-(FIND(",",B1280,1)+1))</f>
        <v>Maine</v>
      </c>
      <c r="E1280" s="33">
        <v>54194</v>
      </c>
      <c r="F1280" s="33" t="s">
        <v>3271</v>
      </c>
      <c r="G1280" s="33">
        <v>1</v>
      </c>
      <c r="H1280" s="33" t="s">
        <v>3272</v>
      </c>
      <c r="I1280" s="33">
        <v>1</v>
      </c>
      <c r="J1280" s="33" t="s">
        <v>3272</v>
      </c>
      <c r="K1280" s="33">
        <v>2019</v>
      </c>
      <c r="L1280" s="33">
        <v>5</v>
      </c>
      <c r="M1280" s="33">
        <v>713</v>
      </c>
      <c r="N1280" s="33" t="s">
        <v>3273</v>
      </c>
      <c r="O1280" s="33">
        <v>178</v>
      </c>
      <c r="P1280" s="33" t="s">
        <v>3273</v>
      </c>
      <c r="Q1280" s="33">
        <v>23</v>
      </c>
      <c r="R1280" s="33" t="s">
        <v>3278</v>
      </c>
    </row>
    <row r="1281" spans="1:18" x14ac:dyDescent="0.2">
      <c r="A1281" s="33" t="s">
        <v>4632</v>
      </c>
      <c r="B1281" s="33" t="s">
        <v>4633</v>
      </c>
      <c r="C1281" s="33" t="str">
        <f>LEFT(B1281,FIND(",",B1281,1)-1)</f>
        <v>Washington County</v>
      </c>
      <c r="D1281" s="33" t="str">
        <f>RIGHT(B1281,LEN(B1281)-(FIND(",",B1281,1)+1))</f>
        <v>Maine</v>
      </c>
      <c r="E1281" s="33">
        <v>81291</v>
      </c>
      <c r="F1281" s="33" t="s">
        <v>3279</v>
      </c>
      <c r="G1281" s="33">
        <v>1</v>
      </c>
      <c r="H1281" s="33" t="s">
        <v>3272</v>
      </c>
      <c r="I1281" s="33">
        <v>1</v>
      </c>
      <c r="J1281" s="33" t="s">
        <v>3272</v>
      </c>
      <c r="K1281" s="33">
        <v>2019</v>
      </c>
      <c r="L1281" s="33">
        <v>4</v>
      </c>
      <c r="M1281" s="33">
        <v>138</v>
      </c>
      <c r="N1281" s="33" t="s">
        <v>3278</v>
      </c>
      <c r="O1281" s="33">
        <v>15</v>
      </c>
      <c r="P1281" s="33" t="s">
        <v>3277</v>
      </c>
      <c r="Q1281" s="33">
        <v>5</v>
      </c>
      <c r="R1281" s="33" t="s">
        <v>3278</v>
      </c>
    </row>
    <row r="1282" spans="1:18" x14ac:dyDescent="0.2">
      <c r="A1282" s="33" t="s">
        <v>4634</v>
      </c>
      <c r="B1282" s="33" t="s">
        <v>4635</v>
      </c>
      <c r="C1282" s="33" t="str">
        <f>LEFT(B1282,FIND(",",B1282,1)-1)</f>
        <v>York County</v>
      </c>
      <c r="D1282" s="33" t="str">
        <f>RIGHT(B1282,LEN(B1282)-(FIND(",",B1282,1)+1))</f>
        <v>Maine</v>
      </c>
      <c r="E1282" s="33">
        <v>45391</v>
      </c>
      <c r="F1282" s="33" t="s">
        <v>3276</v>
      </c>
      <c r="G1282" s="33">
        <v>1</v>
      </c>
      <c r="H1282" s="33" t="s">
        <v>3272</v>
      </c>
      <c r="I1282" s="33">
        <v>1</v>
      </c>
      <c r="J1282" s="33" t="s">
        <v>3272</v>
      </c>
      <c r="K1282" s="33">
        <v>2019</v>
      </c>
      <c r="L1282" s="33">
        <v>7</v>
      </c>
      <c r="M1282" s="33">
        <v>1374</v>
      </c>
      <c r="N1282" s="33" t="s">
        <v>3278</v>
      </c>
      <c r="O1282" s="33">
        <v>323</v>
      </c>
      <c r="P1282" s="33" t="s">
        <v>3278</v>
      </c>
      <c r="Q1282" s="33">
        <v>69</v>
      </c>
      <c r="R1282" s="33" t="s">
        <v>3273</v>
      </c>
    </row>
    <row r="1283" spans="1:18" x14ac:dyDescent="0.2">
      <c r="A1283" s="33" t="s">
        <v>4634</v>
      </c>
      <c r="B1283" s="33" t="s">
        <v>4635</v>
      </c>
      <c r="C1283" s="33" t="str">
        <f>LEFT(B1283,FIND(",",B1283,1)-1)</f>
        <v>York County</v>
      </c>
      <c r="D1283" s="33" t="str">
        <f>RIGHT(B1283,LEN(B1283)-(FIND(",",B1283,1)+1))</f>
        <v>Maine</v>
      </c>
      <c r="E1283" s="33">
        <v>54194</v>
      </c>
      <c r="F1283" s="33" t="s">
        <v>3271</v>
      </c>
      <c r="G1283" s="33">
        <v>1</v>
      </c>
      <c r="H1283" s="33" t="s">
        <v>3272</v>
      </c>
      <c r="I1283" s="33">
        <v>1</v>
      </c>
      <c r="J1283" s="33" t="s">
        <v>3272</v>
      </c>
      <c r="K1283" s="33">
        <v>2019</v>
      </c>
      <c r="L1283" s="33">
        <v>29</v>
      </c>
      <c r="M1283" s="33">
        <v>10220</v>
      </c>
      <c r="N1283" s="33" t="s">
        <v>3278</v>
      </c>
      <c r="O1283" s="33">
        <v>2375</v>
      </c>
      <c r="P1283" s="33" t="s">
        <v>3278</v>
      </c>
      <c r="Q1283" s="33">
        <v>276</v>
      </c>
      <c r="R1283" s="33" t="s">
        <v>3278</v>
      </c>
    </row>
    <row r="1284" spans="1:18" x14ac:dyDescent="0.2">
      <c r="A1284" s="33" t="s">
        <v>4634</v>
      </c>
      <c r="B1284" s="33" t="s">
        <v>4635</v>
      </c>
      <c r="C1284" s="33" t="str">
        <f>LEFT(B1284,FIND(",",B1284,1)-1)</f>
        <v>York County</v>
      </c>
      <c r="D1284" s="33" t="str">
        <f>RIGHT(B1284,LEN(B1284)-(FIND(",",B1284,1)+1))</f>
        <v>Maine</v>
      </c>
      <c r="E1284" s="33">
        <v>81291</v>
      </c>
      <c r="F1284" s="33" t="s">
        <v>3279</v>
      </c>
      <c r="G1284" s="33">
        <v>1</v>
      </c>
      <c r="H1284" s="33" t="s">
        <v>3272</v>
      </c>
      <c r="I1284" s="33">
        <v>1</v>
      </c>
      <c r="J1284" s="33" t="s">
        <v>3272</v>
      </c>
      <c r="K1284" s="33">
        <v>2019</v>
      </c>
      <c r="L1284" s="33">
        <v>21</v>
      </c>
      <c r="M1284" s="33">
        <v>1629</v>
      </c>
      <c r="N1284" s="33" t="s">
        <v>3278</v>
      </c>
      <c r="O1284" s="33">
        <v>377</v>
      </c>
      <c r="P1284" s="33" t="s">
        <v>3278</v>
      </c>
      <c r="Q1284" s="33">
        <v>85</v>
      </c>
      <c r="R1284" s="33" t="s">
        <v>3278</v>
      </c>
    </row>
    <row r="1285" spans="1:18" x14ac:dyDescent="0.2">
      <c r="A1285" s="33" t="s">
        <v>4636</v>
      </c>
      <c r="B1285" s="33" t="s">
        <v>4637</v>
      </c>
      <c r="C1285" s="33" t="str">
        <f>LEFT(B1285,FIND(",",B1285,1)-1)</f>
        <v>Allegany County</v>
      </c>
      <c r="D1285" s="33" t="str">
        <f>RIGHT(B1285,LEN(B1285)-(FIND(",",B1285,1)+1))</f>
        <v>Maryland</v>
      </c>
      <c r="E1285" s="33">
        <v>45391</v>
      </c>
      <c r="F1285" s="33" t="s">
        <v>3276</v>
      </c>
      <c r="G1285" s="33">
        <v>1</v>
      </c>
      <c r="H1285" s="33" t="s">
        <v>3272</v>
      </c>
      <c r="I1285" s="33">
        <v>1</v>
      </c>
      <c r="J1285" s="33" t="s">
        <v>3272</v>
      </c>
      <c r="K1285" s="33">
        <v>2019</v>
      </c>
      <c r="L1285" s="33">
        <v>5</v>
      </c>
      <c r="M1285" s="33">
        <v>463</v>
      </c>
      <c r="N1285" s="33" t="s">
        <v>3278</v>
      </c>
      <c r="O1285" s="33">
        <v>121</v>
      </c>
      <c r="P1285" s="33" t="s">
        <v>3278</v>
      </c>
      <c r="Q1285" s="33">
        <v>23</v>
      </c>
      <c r="R1285" s="33" t="s">
        <v>3273</v>
      </c>
    </row>
    <row r="1286" spans="1:18" x14ac:dyDescent="0.2">
      <c r="A1286" s="33" t="s">
        <v>4636</v>
      </c>
      <c r="B1286" s="33" t="s">
        <v>4637</v>
      </c>
      <c r="C1286" s="33" t="str">
        <f>LEFT(B1286,FIND(",",B1286,1)-1)</f>
        <v>Allegany County</v>
      </c>
      <c r="D1286" s="33" t="str">
        <f>RIGHT(B1286,LEN(B1286)-(FIND(",",B1286,1)+1))</f>
        <v>Maryland</v>
      </c>
      <c r="E1286" s="33">
        <v>54194</v>
      </c>
      <c r="F1286" s="33" t="s">
        <v>3271</v>
      </c>
      <c r="G1286" s="33">
        <v>1</v>
      </c>
      <c r="H1286" s="33" t="s">
        <v>3272</v>
      </c>
      <c r="I1286" s="33">
        <v>1</v>
      </c>
      <c r="J1286" s="33" t="s">
        <v>3272</v>
      </c>
      <c r="K1286" s="33">
        <v>2019</v>
      </c>
      <c r="L1286" s="33">
        <v>6</v>
      </c>
      <c r="M1286" s="33">
        <v>3654</v>
      </c>
      <c r="N1286" s="33" t="s">
        <v>3278</v>
      </c>
      <c r="O1286" s="33">
        <v>813</v>
      </c>
      <c r="P1286" s="33" t="s">
        <v>3278</v>
      </c>
      <c r="Q1286" s="33">
        <v>107</v>
      </c>
      <c r="R1286" s="33" t="s">
        <v>3273</v>
      </c>
    </row>
    <row r="1287" spans="1:18" x14ac:dyDescent="0.2">
      <c r="A1287" s="33" t="s">
        <v>4636</v>
      </c>
      <c r="B1287" s="33" t="s">
        <v>4637</v>
      </c>
      <c r="C1287" s="33" t="str">
        <f>LEFT(B1287,FIND(",",B1287,1)-1)</f>
        <v>Allegany County</v>
      </c>
      <c r="D1287" s="33" t="str">
        <f>RIGHT(B1287,LEN(B1287)-(FIND(",",B1287,1)+1))</f>
        <v>Maryland</v>
      </c>
      <c r="E1287" s="33">
        <v>81291</v>
      </c>
      <c r="F1287" s="33" t="s">
        <v>3279</v>
      </c>
      <c r="G1287" s="33">
        <v>1</v>
      </c>
      <c r="H1287" s="33" t="s">
        <v>3272</v>
      </c>
      <c r="I1287" s="33">
        <v>1</v>
      </c>
      <c r="J1287" s="33" t="s">
        <v>3272</v>
      </c>
      <c r="K1287" s="33">
        <v>2019</v>
      </c>
      <c r="L1287" s="33">
        <v>3</v>
      </c>
      <c r="M1287" s="33">
        <v>497</v>
      </c>
      <c r="N1287" s="33" t="s">
        <v>3277</v>
      </c>
      <c r="O1287" s="33">
        <v>122</v>
      </c>
      <c r="P1287" s="33" t="s">
        <v>3277</v>
      </c>
      <c r="Q1287" s="33">
        <v>35</v>
      </c>
      <c r="R1287" s="33" t="s">
        <v>3277</v>
      </c>
    </row>
    <row r="1288" spans="1:18" x14ac:dyDescent="0.2">
      <c r="A1288" s="33" t="s">
        <v>4638</v>
      </c>
      <c r="B1288" s="33" t="s">
        <v>4639</v>
      </c>
      <c r="C1288" s="33" t="str">
        <f>LEFT(B1288,FIND(",",B1288,1)-1)</f>
        <v>Anne Arundel County</v>
      </c>
      <c r="D1288" s="33" t="str">
        <f>RIGHT(B1288,LEN(B1288)-(FIND(",",B1288,1)+1))</f>
        <v>Maryland</v>
      </c>
      <c r="E1288" s="33">
        <v>45391</v>
      </c>
      <c r="F1288" s="33" t="s">
        <v>3276</v>
      </c>
      <c r="G1288" s="33">
        <v>1</v>
      </c>
      <c r="H1288" s="33" t="s">
        <v>3272</v>
      </c>
      <c r="I1288" s="33">
        <v>1</v>
      </c>
      <c r="J1288" s="33" t="s">
        <v>3272</v>
      </c>
      <c r="K1288" s="33">
        <v>2019</v>
      </c>
      <c r="L1288" s="33">
        <v>21</v>
      </c>
      <c r="M1288" s="33">
        <v>7437</v>
      </c>
      <c r="N1288" s="33" t="s">
        <v>3273</v>
      </c>
      <c r="O1288" s="33">
        <v>1804</v>
      </c>
      <c r="P1288" s="33" t="s">
        <v>3273</v>
      </c>
      <c r="Q1288" s="33">
        <v>329</v>
      </c>
      <c r="R1288" s="33" t="s">
        <v>3273</v>
      </c>
    </row>
    <row r="1289" spans="1:18" x14ac:dyDescent="0.2">
      <c r="A1289" s="33" t="s">
        <v>4638</v>
      </c>
      <c r="B1289" s="33" t="s">
        <v>4639</v>
      </c>
      <c r="C1289" s="33" t="str">
        <f>LEFT(B1289,FIND(",",B1289,1)-1)</f>
        <v>Anne Arundel County</v>
      </c>
      <c r="D1289" s="33" t="str">
        <f>RIGHT(B1289,LEN(B1289)-(FIND(",",B1289,1)+1))</f>
        <v>Maryland</v>
      </c>
      <c r="E1289" s="33">
        <v>54194</v>
      </c>
      <c r="F1289" s="33" t="s">
        <v>3271</v>
      </c>
      <c r="G1289" s="33">
        <v>1</v>
      </c>
      <c r="H1289" s="33" t="s">
        <v>3272</v>
      </c>
      <c r="I1289" s="33">
        <v>1</v>
      </c>
      <c r="J1289" s="33" t="s">
        <v>3272</v>
      </c>
      <c r="K1289" s="33">
        <v>2019</v>
      </c>
      <c r="L1289" s="33">
        <v>68</v>
      </c>
      <c r="M1289" s="33">
        <v>51506</v>
      </c>
      <c r="N1289" s="33" t="s">
        <v>3278</v>
      </c>
      <c r="O1289" s="33">
        <v>12999</v>
      </c>
      <c r="P1289" s="33" t="s">
        <v>3278</v>
      </c>
      <c r="Q1289" s="33">
        <v>1329</v>
      </c>
      <c r="R1289" s="33" t="s">
        <v>3278</v>
      </c>
    </row>
    <row r="1290" spans="1:18" x14ac:dyDescent="0.2">
      <c r="A1290" s="33" t="s">
        <v>4638</v>
      </c>
      <c r="B1290" s="33" t="s">
        <v>4639</v>
      </c>
      <c r="C1290" s="33" t="str">
        <f>LEFT(B1290,FIND(",",B1290,1)-1)</f>
        <v>Anne Arundel County</v>
      </c>
      <c r="D1290" s="33" t="str">
        <f>RIGHT(B1290,LEN(B1290)-(FIND(",",B1290,1)+1))</f>
        <v>Maryland</v>
      </c>
      <c r="E1290" s="33">
        <v>81291</v>
      </c>
      <c r="F1290" s="33" t="s">
        <v>3279</v>
      </c>
      <c r="G1290" s="33">
        <v>1</v>
      </c>
      <c r="H1290" s="33" t="s">
        <v>3272</v>
      </c>
      <c r="I1290" s="33">
        <v>1</v>
      </c>
      <c r="J1290" s="33" t="s">
        <v>3272</v>
      </c>
      <c r="K1290" s="33">
        <v>2019</v>
      </c>
      <c r="L1290" s="33">
        <v>44</v>
      </c>
      <c r="M1290" s="33">
        <v>10266</v>
      </c>
      <c r="N1290" s="33" t="s">
        <v>3278</v>
      </c>
      <c r="O1290" s="33">
        <v>2249</v>
      </c>
      <c r="P1290" s="33" t="s">
        <v>3278</v>
      </c>
      <c r="Q1290" s="33">
        <v>416</v>
      </c>
      <c r="R1290" s="33" t="s">
        <v>3273</v>
      </c>
    </row>
    <row r="1291" spans="1:18" x14ac:dyDescent="0.2">
      <c r="A1291" s="33" t="s">
        <v>4640</v>
      </c>
      <c r="B1291" s="33" t="s">
        <v>4641</v>
      </c>
      <c r="C1291" s="33" t="str">
        <f>LEFT(B1291,FIND(",",B1291,1)-1)</f>
        <v>Baltimore County</v>
      </c>
      <c r="D1291" s="33" t="str">
        <f>RIGHT(B1291,LEN(B1291)-(FIND(",",B1291,1)+1))</f>
        <v>Maryland</v>
      </c>
      <c r="E1291" s="33">
        <v>45391</v>
      </c>
      <c r="F1291" s="33" t="s">
        <v>3276</v>
      </c>
      <c r="G1291" s="33">
        <v>1</v>
      </c>
      <c r="H1291" s="33" t="s">
        <v>3272</v>
      </c>
      <c r="I1291" s="33">
        <v>1</v>
      </c>
      <c r="J1291" s="33" t="s">
        <v>3272</v>
      </c>
      <c r="K1291" s="33">
        <v>2019</v>
      </c>
      <c r="L1291" s="33">
        <v>28</v>
      </c>
      <c r="M1291" s="33">
        <v>8349</v>
      </c>
      <c r="N1291" s="33" t="s">
        <v>3273</v>
      </c>
      <c r="O1291" s="33">
        <v>2039</v>
      </c>
      <c r="P1291" s="33" t="s">
        <v>3273</v>
      </c>
      <c r="Q1291" s="33">
        <v>385</v>
      </c>
      <c r="R1291" s="33" t="s">
        <v>3273</v>
      </c>
    </row>
    <row r="1292" spans="1:18" x14ac:dyDescent="0.2">
      <c r="A1292" s="33" t="s">
        <v>4640</v>
      </c>
      <c r="B1292" s="33" t="s">
        <v>4641</v>
      </c>
      <c r="C1292" s="33" t="str">
        <f>LEFT(B1292,FIND(",",B1292,1)-1)</f>
        <v>Baltimore County</v>
      </c>
      <c r="D1292" s="33" t="str">
        <f>RIGHT(B1292,LEN(B1292)-(FIND(",",B1292,1)+1))</f>
        <v>Maryland</v>
      </c>
      <c r="E1292" s="33">
        <v>54194</v>
      </c>
      <c r="F1292" s="33" t="s">
        <v>3271</v>
      </c>
      <c r="G1292" s="33">
        <v>1</v>
      </c>
      <c r="H1292" s="33" t="s">
        <v>3272</v>
      </c>
      <c r="I1292" s="33">
        <v>1</v>
      </c>
      <c r="J1292" s="33" t="s">
        <v>3272</v>
      </c>
      <c r="K1292" s="33">
        <v>2019</v>
      </c>
      <c r="L1292" s="33">
        <v>93</v>
      </c>
      <c r="M1292" s="33">
        <v>57973</v>
      </c>
      <c r="N1292" s="33" t="s">
        <v>3278</v>
      </c>
      <c r="O1292" s="33">
        <v>13351</v>
      </c>
      <c r="P1292" s="33" t="s">
        <v>3278</v>
      </c>
      <c r="Q1292" s="33">
        <v>1414</v>
      </c>
      <c r="R1292" s="33" t="s">
        <v>3278</v>
      </c>
    </row>
    <row r="1293" spans="1:18" x14ac:dyDescent="0.2">
      <c r="A1293" s="33" t="s">
        <v>4640</v>
      </c>
      <c r="B1293" s="33" t="s">
        <v>4641</v>
      </c>
      <c r="C1293" s="33" t="str">
        <f>LEFT(B1293,FIND(",",B1293,1)-1)</f>
        <v>Baltimore County</v>
      </c>
      <c r="D1293" s="33" t="str">
        <f>RIGHT(B1293,LEN(B1293)-(FIND(",",B1293,1)+1))</f>
        <v>Maryland</v>
      </c>
      <c r="E1293" s="33">
        <v>81291</v>
      </c>
      <c r="F1293" s="33" t="s">
        <v>3279</v>
      </c>
      <c r="G1293" s="33">
        <v>1</v>
      </c>
      <c r="H1293" s="33" t="s">
        <v>3272</v>
      </c>
      <c r="I1293" s="33">
        <v>1</v>
      </c>
      <c r="J1293" s="33" t="s">
        <v>3272</v>
      </c>
      <c r="K1293" s="33">
        <v>2019</v>
      </c>
      <c r="L1293" s="33">
        <v>40</v>
      </c>
      <c r="M1293" s="33">
        <v>5169</v>
      </c>
      <c r="N1293" s="33" t="s">
        <v>3278</v>
      </c>
      <c r="O1293" s="33">
        <v>1287</v>
      </c>
      <c r="P1293" s="33" t="s">
        <v>3278</v>
      </c>
      <c r="Q1293" s="33">
        <v>222</v>
      </c>
      <c r="R1293" s="33" t="s">
        <v>3273</v>
      </c>
    </row>
    <row r="1294" spans="1:18" x14ac:dyDescent="0.2">
      <c r="A1294" s="33" t="s">
        <v>4642</v>
      </c>
      <c r="B1294" s="33" t="s">
        <v>4643</v>
      </c>
      <c r="C1294" s="33" t="str">
        <f>LEFT(B1294,FIND(",",B1294,1)-1)</f>
        <v>Calvert County</v>
      </c>
      <c r="D1294" s="33" t="str">
        <f>RIGHT(B1294,LEN(B1294)-(FIND(",",B1294,1)+1))</f>
        <v>Maryland</v>
      </c>
      <c r="E1294" s="33">
        <v>45391</v>
      </c>
      <c r="F1294" s="33" t="s">
        <v>3276</v>
      </c>
      <c r="G1294" s="33">
        <v>1</v>
      </c>
      <c r="H1294" s="33" t="s">
        <v>3272</v>
      </c>
      <c r="I1294" s="33">
        <v>1</v>
      </c>
      <c r="J1294" s="33" t="s">
        <v>3272</v>
      </c>
      <c r="K1294" s="33">
        <v>2019</v>
      </c>
      <c r="L1294" s="33">
        <v>4</v>
      </c>
      <c r="M1294" s="33">
        <v>1133</v>
      </c>
      <c r="N1294" s="33" t="s">
        <v>3273</v>
      </c>
      <c r="O1294" s="33">
        <v>275</v>
      </c>
      <c r="P1294" s="33" t="s">
        <v>3273</v>
      </c>
      <c r="Q1294" s="33">
        <v>53</v>
      </c>
      <c r="R1294" s="33" t="s">
        <v>3278</v>
      </c>
    </row>
    <row r="1295" spans="1:18" x14ac:dyDescent="0.2">
      <c r="A1295" s="33" t="s">
        <v>4642</v>
      </c>
      <c r="B1295" s="33" t="s">
        <v>4643</v>
      </c>
      <c r="C1295" s="33" t="str">
        <f>LEFT(B1295,FIND(",",B1295,1)-1)</f>
        <v>Calvert County</v>
      </c>
      <c r="D1295" s="33" t="str">
        <f>RIGHT(B1295,LEN(B1295)-(FIND(",",B1295,1)+1))</f>
        <v>Maryland</v>
      </c>
      <c r="E1295" s="33">
        <v>54194</v>
      </c>
      <c r="F1295" s="33" t="s">
        <v>3271</v>
      </c>
      <c r="G1295" s="33">
        <v>1</v>
      </c>
      <c r="H1295" s="33" t="s">
        <v>3272</v>
      </c>
      <c r="I1295" s="33">
        <v>1</v>
      </c>
      <c r="J1295" s="33" t="s">
        <v>3272</v>
      </c>
      <c r="K1295" s="33">
        <v>2019</v>
      </c>
      <c r="L1295" s="33">
        <v>7</v>
      </c>
      <c r="M1295" s="33">
        <v>5347</v>
      </c>
      <c r="N1295" s="33" t="s">
        <v>3278</v>
      </c>
      <c r="O1295" s="33">
        <v>1217</v>
      </c>
      <c r="P1295" s="33" t="s">
        <v>3278</v>
      </c>
      <c r="Q1295" s="33">
        <v>129</v>
      </c>
      <c r="R1295" s="33" t="s">
        <v>3278</v>
      </c>
    </row>
    <row r="1296" spans="1:18" x14ac:dyDescent="0.2">
      <c r="A1296" s="33" t="s">
        <v>4642</v>
      </c>
      <c r="B1296" s="33" t="s">
        <v>4643</v>
      </c>
      <c r="C1296" s="33" t="str">
        <f>LEFT(B1296,FIND(",",B1296,1)-1)</f>
        <v>Calvert County</v>
      </c>
      <c r="D1296" s="33" t="str">
        <f>RIGHT(B1296,LEN(B1296)-(FIND(",",B1296,1)+1))</f>
        <v>Maryland</v>
      </c>
      <c r="E1296" s="33">
        <v>81291</v>
      </c>
      <c r="F1296" s="33" t="s">
        <v>3279</v>
      </c>
      <c r="G1296" s="33">
        <v>1</v>
      </c>
      <c r="H1296" s="33" t="s">
        <v>3272</v>
      </c>
      <c r="I1296" s="33">
        <v>1</v>
      </c>
      <c r="J1296" s="33" t="s">
        <v>3272</v>
      </c>
      <c r="K1296" s="33">
        <v>2019</v>
      </c>
      <c r="L1296" s="33">
        <v>10</v>
      </c>
      <c r="M1296" s="33">
        <v>1386</v>
      </c>
      <c r="N1296" s="33" t="s">
        <v>3278</v>
      </c>
      <c r="O1296" s="33">
        <v>333</v>
      </c>
      <c r="P1296" s="33" t="s">
        <v>3278</v>
      </c>
      <c r="Q1296" s="33">
        <v>56</v>
      </c>
      <c r="R1296" s="33" t="s">
        <v>3278</v>
      </c>
    </row>
    <row r="1297" spans="1:18" x14ac:dyDescent="0.2">
      <c r="A1297" s="33" t="s">
        <v>4644</v>
      </c>
      <c r="B1297" s="33" t="s">
        <v>4645</v>
      </c>
      <c r="C1297" s="33" t="str">
        <f>LEFT(B1297,FIND(",",B1297,1)-1)</f>
        <v>Caroline County</v>
      </c>
      <c r="D1297" s="33" t="str">
        <f>RIGHT(B1297,LEN(B1297)-(FIND(",",B1297,1)+1))</f>
        <v>Maryland</v>
      </c>
      <c r="E1297" s="33">
        <v>54194</v>
      </c>
      <c r="F1297" s="33" t="s">
        <v>3271</v>
      </c>
      <c r="G1297" s="33">
        <v>1</v>
      </c>
      <c r="H1297" s="33" t="s">
        <v>3272</v>
      </c>
      <c r="I1297" s="33">
        <v>1</v>
      </c>
      <c r="J1297" s="33" t="s">
        <v>3272</v>
      </c>
      <c r="K1297" s="33">
        <v>2019</v>
      </c>
      <c r="L1297" s="33">
        <v>3</v>
      </c>
      <c r="M1297" s="33">
        <v>731</v>
      </c>
      <c r="N1297" s="33" t="s">
        <v>3273</v>
      </c>
      <c r="O1297" s="33">
        <v>181</v>
      </c>
      <c r="P1297" s="33" t="s">
        <v>3273</v>
      </c>
      <c r="Q1297" s="33">
        <v>17</v>
      </c>
      <c r="R1297" s="33" t="s">
        <v>3278</v>
      </c>
    </row>
    <row r="1298" spans="1:18" x14ac:dyDescent="0.2">
      <c r="A1298" s="33" t="s">
        <v>4646</v>
      </c>
      <c r="B1298" s="33" t="s">
        <v>4647</v>
      </c>
      <c r="C1298" s="33" t="str">
        <f>LEFT(B1298,FIND(",",B1298,1)-1)</f>
        <v>Carroll County</v>
      </c>
      <c r="D1298" s="33" t="str">
        <f>RIGHT(B1298,LEN(B1298)-(FIND(",",B1298,1)+1))</f>
        <v>Maryland</v>
      </c>
      <c r="E1298" s="33">
        <v>45391</v>
      </c>
      <c r="F1298" s="33" t="s">
        <v>3276</v>
      </c>
      <c r="G1298" s="33">
        <v>1</v>
      </c>
      <c r="H1298" s="33" t="s">
        <v>3272</v>
      </c>
      <c r="I1298" s="33">
        <v>1</v>
      </c>
      <c r="J1298" s="33" t="s">
        <v>3272</v>
      </c>
      <c r="K1298" s="33">
        <v>2019</v>
      </c>
      <c r="L1298" s="33">
        <v>5</v>
      </c>
      <c r="M1298" s="33">
        <v>1569</v>
      </c>
      <c r="N1298" s="33" t="s">
        <v>3273</v>
      </c>
      <c r="O1298" s="33">
        <v>390</v>
      </c>
      <c r="P1298" s="33" t="s">
        <v>3273</v>
      </c>
      <c r="Q1298" s="33">
        <v>72</v>
      </c>
      <c r="R1298" s="33" t="s">
        <v>3273</v>
      </c>
    </row>
    <row r="1299" spans="1:18" x14ac:dyDescent="0.2">
      <c r="A1299" s="33" t="s">
        <v>4646</v>
      </c>
      <c r="B1299" s="33" t="s">
        <v>4647</v>
      </c>
      <c r="C1299" s="33" t="str">
        <f>LEFT(B1299,FIND(",",B1299,1)-1)</f>
        <v>Carroll County</v>
      </c>
      <c r="D1299" s="33" t="str">
        <f>RIGHT(B1299,LEN(B1299)-(FIND(",",B1299,1)+1))</f>
        <v>Maryland</v>
      </c>
      <c r="E1299" s="33">
        <v>54194</v>
      </c>
      <c r="F1299" s="33" t="s">
        <v>3271</v>
      </c>
      <c r="G1299" s="33">
        <v>1</v>
      </c>
      <c r="H1299" s="33" t="s">
        <v>3272</v>
      </c>
      <c r="I1299" s="33">
        <v>1</v>
      </c>
      <c r="J1299" s="33" t="s">
        <v>3272</v>
      </c>
      <c r="K1299" s="33">
        <v>2019</v>
      </c>
      <c r="L1299" s="33">
        <v>32</v>
      </c>
      <c r="M1299" s="33">
        <v>11886</v>
      </c>
      <c r="N1299" s="33" t="s">
        <v>3278</v>
      </c>
      <c r="O1299" s="33">
        <v>2837</v>
      </c>
      <c r="P1299" s="33" t="s">
        <v>3278</v>
      </c>
      <c r="Q1299" s="33">
        <v>316</v>
      </c>
      <c r="R1299" s="33" t="s">
        <v>3278</v>
      </c>
    </row>
    <row r="1300" spans="1:18" x14ac:dyDescent="0.2">
      <c r="A1300" s="33" t="s">
        <v>4646</v>
      </c>
      <c r="B1300" s="33" t="s">
        <v>4647</v>
      </c>
      <c r="C1300" s="33" t="str">
        <f>LEFT(B1300,FIND(",",B1300,1)-1)</f>
        <v>Carroll County</v>
      </c>
      <c r="D1300" s="33" t="str">
        <f>RIGHT(B1300,LEN(B1300)-(FIND(",",B1300,1)+1))</f>
        <v>Maryland</v>
      </c>
      <c r="E1300" s="33">
        <v>81291</v>
      </c>
      <c r="F1300" s="33" t="s">
        <v>3279</v>
      </c>
      <c r="G1300" s="33">
        <v>1</v>
      </c>
      <c r="H1300" s="33" t="s">
        <v>3272</v>
      </c>
      <c r="I1300" s="33">
        <v>1</v>
      </c>
      <c r="J1300" s="33" t="s">
        <v>3272</v>
      </c>
      <c r="K1300" s="33">
        <v>2019</v>
      </c>
      <c r="L1300" s="33">
        <v>20</v>
      </c>
      <c r="M1300" s="33">
        <v>3018</v>
      </c>
      <c r="N1300" s="33" t="s">
        <v>3278</v>
      </c>
      <c r="O1300" s="33">
        <v>670</v>
      </c>
      <c r="P1300" s="33" t="s">
        <v>3278</v>
      </c>
      <c r="Q1300" s="33">
        <v>136</v>
      </c>
      <c r="R1300" s="33" t="s">
        <v>3278</v>
      </c>
    </row>
    <row r="1301" spans="1:18" x14ac:dyDescent="0.2">
      <c r="A1301" s="33" t="s">
        <v>4648</v>
      </c>
      <c r="B1301" s="33" t="s">
        <v>4649</v>
      </c>
      <c r="C1301" s="33" t="str">
        <f>LEFT(B1301,FIND(",",B1301,1)-1)</f>
        <v>Cecil County</v>
      </c>
      <c r="D1301" s="33" t="str">
        <f>RIGHT(B1301,LEN(B1301)-(FIND(",",B1301,1)+1))</f>
        <v>Maryland</v>
      </c>
      <c r="E1301" s="33">
        <v>45391</v>
      </c>
      <c r="F1301" s="33" t="s">
        <v>3276</v>
      </c>
      <c r="G1301" s="33">
        <v>1</v>
      </c>
      <c r="H1301" s="33" t="s">
        <v>3272</v>
      </c>
      <c r="I1301" s="33">
        <v>1</v>
      </c>
      <c r="J1301" s="33" t="s">
        <v>3272</v>
      </c>
      <c r="K1301" s="33">
        <v>2019</v>
      </c>
      <c r="L1301" s="33">
        <v>4</v>
      </c>
      <c r="M1301" s="33">
        <v>871</v>
      </c>
      <c r="N1301" s="33" t="s">
        <v>3277</v>
      </c>
      <c r="O1301" s="33">
        <v>227</v>
      </c>
      <c r="P1301" s="33" t="s">
        <v>3277</v>
      </c>
      <c r="Q1301" s="33">
        <v>44</v>
      </c>
      <c r="R1301" s="33" t="s">
        <v>3277</v>
      </c>
    </row>
    <row r="1302" spans="1:18" x14ac:dyDescent="0.2">
      <c r="A1302" s="33" t="s">
        <v>4648</v>
      </c>
      <c r="B1302" s="33" t="s">
        <v>4649</v>
      </c>
      <c r="C1302" s="33" t="str">
        <f>LEFT(B1302,FIND(",",B1302,1)-1)</f>
        <v>Cecil County</v>
      </c>
      <c r="D1302" s="33" t="str">
        <f>RIGHT(B1302,LEN(B1302)-(FIND(",",B1302,1)+1))</f>
        <v>Maryland</v>
      </c>
      <c r="E1302" s="33">
        <v>54194</v>
      </c>
      <c r="F1302" s="33" t="s">
        <v>3271</v>
      </c>
      <c r="G1302" s="33">
        <v>1</v>
      </c>
      <c r="H1302" s="33" t="s">
        <v>3272</v>
      </c>
      <c r="I1302" s="33">
        <v>1</v>
      </c>
      <c r="J1302" s="33" t="s">
        <v>3272</v>
      </c>
      <c r="K1302" s="33">
        <v>2019</v>
      </c>
      <c r="L1302" s="33">
        <v>9</v>
      </c>
      <c r="M1302" s="33">
        <v>3712</v>
      </c>
      <c r="N1302" s="33" t="s">
        <v>3278</v>
      </c>
      <c r="O1302" s="33">
        <v>774</v>
      </c>
      <c r="P1302" s="33" t="s">
        <v>3278</v>
      </c>
      <c r="Q1302" s="33">
        <v>79</v>
      </c>
      <c r="R1302" s="33" t="s">
        <v>3273</v>
      </c>
    </row>
    <row r="1303" spans="1:18" x14ac:dyDescent="0.2">
      <c r="A1303" s="33" t="s">
        <v>4648</v>
      </c>
      <c r="B1303" s="33" t="s">
        <v>4649</v>
      </c>
      <c r="C1303" s="33" t="str">
        <f>LEFT(B1303,FIND(",",B1303,1)-1)</f>
        <v>Cecil County</v>
      </c>
      <c r="D1303" s="33" t="str">
        <f>RIGHT(B1303,LEN(B1303)-(FIND(",",B1303,1)+1))</f>
        <v>Maryland</v>
      </c>
      <c r="E1303" s="33">
        <v>81291</v>
      </c>
      <c r="F1303" s="33" t="s">
        <v>3279</v>
      </c>
      <c r="G1303" s="33">
        <v>1</v>
      </c>
      <c r="H1303" s="33" t="s">
        <v>3272</v>
      </c>
      <c r="I1303" s="33">
        <v>1</v>
      </c>
      <c r="J1303" s="33" t="s">
        <v>3272</v>
      </c>
      <c r="K1303" s="33">
        <v>2019</v>
      </c>
      <c r="L1303" s="33">
        <v>6</v>
      </c>
      <c r="M1303" s="33">
        <v>400</v>
      </c>
      <c r="N1303" s="33" t="s">
        <v>3278</v>
      </c>
      <c r="O1303" s="33">
        <v>96</v>
      </c>
      <c r="P1303" s="33" t="s">
        <v>3273</v>
      </c>
      <c r="Q1303" s="33">
        <v>26</v>
      </c>
      <c r="R1303" s="33" t="s">
        <v>3273</v>
      </c>
    </row>
    <row r="1304" spans="1:18" x14ac:dyDescent="0.2">
      <c r="A1304" s="33" t="s">
        <v>4650</v>
      </c>
      <c r="B1304" s="33" t="s">
        <v>4651</v>
      </c>
      <c r="C1304" s="33" t="str">
        <f>LEFT(B1304,FIND(",",B1304,1)-1)</f>
        <v>Charles County</v>
      </c>
      <c r="D1304" s="33" t="str">
        <f>RIGHT(B1304,LEN(B1304)-(FIND(",",B1304,1)+1))</f>
        <v>Maryland</v>
      </c>
      <c r="E1304" s="33">
        <v>45391</v>
      </c>
      <c r="F1304" s="33" t="s">
        <v>3276</v>
      </c>
      <c r="G1304" s="33">
        <v>1</v>
      </c>
      <c r="H1304" s="33" t="s">
        <v>3272</v>
      </c>
      <c r="I1304" s="33">
        <v>1</v>
      </c>
      <c r="J1304" s="33" t="s">
        <v>3272</v>
      </c>
      <c r="K1304" s="33">
        <v>2019</v>
      </c>
      <c r="L1304" s="33">
        <v>4</v>
      </c>
      <c r="M1304" s="33">
        <v>1611</v>
      </c>
      <c r="N1304" s="33" t="s">
        <v>3277</v>
      </c>
      <c r="O1304" s="33">
        <v>406</v>
      </c>
      <c r="P1304" s="33" t="s">
        <v>3277</v>
      </c>
      <c r="Q1304" s="33">
        <v>68</v>
      </c>
      <c r="R1304" s="33" t="s">
        <v>3277</v>
      </c>
    </row>
    <row r="1305" spans="1:18" x14ac:dyDescent="0.2">
      <c r="A1305" s="33" t="s">
        <v>4650</v>
      </c>
      <c r="B1305" s="33" t="s">
        <v>4651</v>
      </c>
      <c r="C1305" s="33" t="str">
        <f>LEFT(B1305,FIND(",",B1305,1)-1)</f>
        <v>Charles County</v>
      </c>
      <c r="D1305" s="33" t="str">
        <f>RIGHT(B1305,LEN(B1305)-(FIND(",",B1305,1)+1))</f>
        <v>Maryland</v>
      </c>
      <c r="E1305" s="33">
        <v>54194</v>
      </c>
      <c r="F1305" s="33" t="s">
        <v>3271</v>
      </c>
      <c r="G1305" s="33">
        <v>1</v>
      </c>
      <c r="H1305" s="33" t="s">
        <v>3272</v>
      </c>
      <c r="I1305" s="33">
        <v>1</v>
      </c>
      <c r="J1305" s="33" t="s">
        <v>3272</v>
      </c>
      <c r="K1305" s="33">
        <v>2019</v>
      </c>
      <c r="L1305" s="33">
        <v>10</v>
      </c>
      <c r="M1305" s="33">
        <v>7502</v>
      </c>
      <c r="N1305" s="33" t="s">
        <v>3278</v>
      </c>
      <c r="O1305" s="33">
        <v>1672</v>
      </c>
      <c r="P1305" s="33" t="s">
        <v>3278</v>
      </c>
      <c r="Q1305" s="33">
        <v>148</v>
      </c>
      <c r="R1305" s="33" t="s">
        <v>3278</v>
      </c>
    </row>
    <row r="1306" spans="1:18" x14ac:dyDescent="0.2">
      <c r="A1306" s="33" t="s">
        <v>4650</v>
      </c>
      <c r="B1306" s="33" t="s">
        <v>4651</v>
      </c>
      <c r="C1306" s="33" t="str">
        <f>LEFT(B1306,FIND(",",B1306,1)-1)</f>
        <v>Charles County</v>
      </c>
      <c r="D1306" s="33" t="str">
        <f>RIGHT(B1306,LEN(B1306)-(FIND(",",B1306,1)+1))</f>
        <v>Maryland</v>
      </c>
      <c r="E1306" s="33">
        <v>81291</v>
      </c>
      <c r="F1306" s="33" t="s">
        <v>3279</v>
      </c>
      <c r="G1306" s="33">
        <v>1</v>
      </c>
      <c r="H1306" s="33" t="s">
        <v>3272</v>
      </c>
      <c r="I1306" s="33">
        <v>1</v>
      </c>
      <c r="J1306" s="33" t="s">
        <v>3272</v>
      </c>
      <c r="K1306" s="33">
        <v>2019</v>
      </c>
      <c r="L1306" s="33">
        <v>11</v>
      </c>
      <c r="M1306" s="33">
        <v>2164</v>
      </c>
      <c r="N1306" s="33" t="s">
        <v>3273</v>
      </c>
      <c r="O1306" s="33">
        <v>461</v>
      </c>
      <c r="P1306" s="33" t="s">
        <v>3277</v>
      </c>
      <c r="Q1306" s="33">
        <v>83</v>
      </c>
      <c r="R1306" s="33" t="s">
        <v>3277</v>
      </c>
    </row>
    <row r="1307" spans="1:18" x14ac:dyDescent="0.2">
      <c r="A1307" s="33" t="s">
        <v>4652</v>
      </c>
      <c r="B1307" s="33" t="s">
        <v>4653</v>
      </c>
      <c r="C1307" s="33" t="str">
        <f>LEFT(B1307,FIND(",",B1307,1)-1)</f>
        <v>Dorchester County</v>
      </c>
      <c r="D1307" s="33" t="str">
        <f>RIGHT(B1307,LEN(B1307)-(FIND(",",B1307,1)+1))</f>
        <v>Maryland</v>
      </c>
      <c r="E1307" s="33">
        <v>54194</v>
      </c>
      <c r="F1307" s="33" t="s">
        <v>3271</v>
      </c>
      <c r="G1307" s="33">
        <v>1</v>
      </c>
      <c r="H1307" s="33" t="s">
        <v>3272</v>
      </c>
      <c r="I1307" s="33">
        <v>1</v>
      </c>
      <c r="J1307" s="33" t="s">
        <v>3272</v>
      </c>
      <c r="K1307" s="33">
        <v>2019</v>
      </c>
      <c r="L1307" s="33">
        <v>4</v>
      </c>
      <c r="M1307" s="33">
        <v>2146</v>
      </c>
      <c r="N1307" s="33" t="s">
        <v>3277</v>
      </c>
      <c r="O1307" s="33">
        <v>530</v>
      </c>
      <c r="P1307" s="33" t="s">
        <v>3277</v>
      </c>
      <c r="Q1307" s="33">
        <v>63</v>
      </c>
      <c r="R1307" s="33" t="s">
        <v>3277</v>
      </c>
    </row>
    <row r="1308" spans="1:18" x14ac:dyDescent="0.2">
      <c r="A1308" s="33" t="s">
        <v>4654</v>
      </c>
      <c r="B1308" s="33" t="s">
        <v>4655</v>
      </c>
      <c r="C1308" s="33" t="str">
        <f>LEFT(B1308,FIND(",",B1308,1)-1)</f>
        <v>Frederick County</v>
      </c>
      <c r="D1308" s="33" t="str">
        <f>RIGHT(B1308,LEN(B1308)-(FIND(",",B1308,1)+1))</f>
        <v>Maryland</v>
      </c>
      <c r="E1308" s="33">
        <v>45391</v>
      </c>
      <c r="F1308" s="33" t="s">
        <v>3276</v>
      </c>
      <c r="G1308" s="33">
        <v>1</v>
      </c>
      <c r="H1308" s="33" t="s">
        <v>3272</v>
      </c>
      <c r="I1308" s="33">
        <v>1</v>
      </c>
      <c r="J1308" s="33" t="s">
        <v>3272</v>
      </c>
      <c r="K1308" s="33">
        <v>2019</v>
      </c>
      <c r="L1308" s="33">
        <v>9</v>
      </c>
      <c r="M1308" s="33">
        <v>2416</v>
      </c>
      <c r="N1308" s="33" t="s">
        <v>3273</v>
      </c>
      <c r="O1308" s="33">
        <v>609</v>
      </c>
      <c r="P1308" s="33" t="s">
        <v>3273</v>
      </c>
      <c r="Q1308" s="33">
        <v>104</v>
      </c>
      <c r="R1308" s="33" t="s">
        <v>3278</v>
      </c>
    </row>
    <row r="1309" spans="1:18" x14ac:dyDescent="0.2">
      <c r="A1309" s="33" t="s">
        <v>4654</v>
      </c>
      <c r="B1309" s="33" t="s">
        <v>4655</v>
      </c>
      <c r="C1309" s="33" t="str">
        <f>LEFT(B1309,FIND(",",B1309,1)-1)</f>
        <v>Frederick County</v>
      </c>
      <c r="D1309" s="33" t="str">
        <f>RIGHT(B1309,LEN(B1309)-(FIND(",",B1309,1)+1))</f>
        <v>Maryland</v>
      </c>
      <c r="E1309" s="33">
        <v>54194</v>
      </c>
      <c r="F1309" s="33" t="s">
        <v>3271</v>
      </c>
      <c r="G1309" s="33">
        <v>1</v>
      </c>
      <c r="H1309" s="33" t="s">
        <v>3272</v>
      </c>
      <c r="I1309" s="33">
        <v>1</v>
      </c>
      <c r="J1309" s="33" t="s">
        <v>3272</v>
      </c>
      <c r="K1309" s="33">
        <v>2019</v>
      </c>
      <c r="L1309" s="33">
        <v>46</v>
      </c>
      <c r="M1309" s="33">
        <v>26579</v>
      </c>
      <c r="N1309" s="33" t="s">
        <v>3278</v>
      </c>
      <c r="O1309" s="33">
        <v>5922</v>
      </c>
      <c r="P1309" s="33" t="s">
        <v>3278</v>
      </c>
      <c r="Q1309" s="33">
        <v>595</v>
      </c>
      <c r="R1309" s="33" t="s">
        <v>3278</v>
      </c>
    </row>
    <row r="1310" spans="1:18" x14ac:dyDescent="0.2">
      <c r="A1310" s="33" t="s">
        <v>4654</v>
      </c>
      <c r="B1310" s="33" t="s">
        <v>4655</v>
      </c>
      <c r="C1310" s="33" t="str">
        <f>LEFT(B1310,FIND(",",B1310,1)-1)</f>
        <v>Frederick County</v>
      </c>
      <c r="D1310" s="33" t="str">
        <f>RIGHT(B1310,LEN(B1310)-(FIND(",",B1310,1)+1))</f>
        <v>Maryland</v>
      </c>
      <c r="E1310" s="33">
        <v>81291</v>
      </c>
      <c r="F1310" s="33" t="s">
        <v>3279</v>
      </c>
      <c r="G1310" s="33">
        <v>1</v>
      </c>
      <c r="H1310" s="33" t="s">
        <v>3272</v>
      </c>
      <c r="I1310" s="33">
        <v>1</v>
      </c>
      <c r="J1310" s="33" t="s">
        <v>3272</v>
      </c>
      <c r="K1310" s="33">
        <v>2019</v>
      </c>
      <c r="L1310" s="33">
        <v>18</v>
      </c>
      <c r="M1310" s="33">
        <v>2410</v>
      </c>
      <c r="N1310" s="33" t="s">
        <v>3278</v>
      </c>
      <c r="O1310" s="33">
        <v>497</v>
      </c>
      <c r="P1310" s="33" t="s">
        <v>3273</v>
      </c>
      <c r="Q1310" s="33">
        <v>110</v>
      </c>
      <c r="R1310" s="33" t="s">
        <v>3273</v>
      </c>
    </row>
    <row r="1311" spans="1:18" x14ac:dyDescent="0.2">
      <c r="A1311" s="33" t="s">
        <v>4656</v>
      </c>
      <c r="B1311" s="33" t="s">
        <v>4657</v>
      </c>
      <c r="C1311" s="33" t="str">
        <f>LEFT(B1311,FIND(",",B1311,1)-1)</f>
        <v>Garrett County</v>
      </c>
      <c r="D1311" s="33" t="str">
        <f>RIGHT(B1311,LEN(B1311)-(FIND(",",B1311,1)+1))</f>
        <v>Maryland</v>
      </c>
      <c r="E1311" s="33">
        <v>54194</v>
      </c>
      <c r="F1311" s="33" t="s">
        <v>3271</v>
      </c>
      <c r="G1311" s="33">
        <v>1</v>
      </c>
      <c r="H1311" s="33" t="s">
        <v>3272</v>
      </c>
      <c r="I1311" s="33">
        <v>1</v>
      </c>
      <c r="J1311" s="33" t="s">
        <v>3272</v>
      </c>
      <c r="K1311" s="33">
        <v>2019</v>
      </c>
      <c r="L1311" s="33">
        <v>3</v>
      </c>
      <c r="M1311" s="33">
        <v>1809</v>
      </c>
      <c r="N1311" s="33" t="s">
        <v>3273</v>
      </c>
      <c r="O1311" s="33">
        <v>381</v>
      </c>
      <c r="P1311" s="33" t="s">
        <v>3273</v>
      </c>
      <c r="Q1311" s="33">
        <v>46</v>
      </c>
      <c r="R1311" s="33" t="s">
        <v>3277</v>
      </c>
    </row>
    <row r="1312" spans="1:18" x14ac:dyDescent="0.2">
      <c r="A1312" s="33" t="s">
        <v>4658</v>
      </c>
      <c r="B1312" s="33" t="s">
        <v>4659</v>
      </c>
      <c r="C1312" s="33" t="str">
        <f>LEFT(B1312,FIND(",",B1312,1)-1)</f>
        <v>Harford County</v>
      </c>
      <c r="D1312" s="33" t="str">
        <f>RIGHT(B1312,LEN(B1312)-(FIND(",",B1312,1)+1))</f>
        <v>Maryland</v>
      </c>
      <c r="E1312" s="33">
        <v>45391</v>
      </c>
      <c r="F1312" s="33" t="s">
        <v>3276</v>
      </c>
      <c r="G1312" s="33">
        <v>1</v>
      </c>
      <c r="H1312" s="33" t="s">
        <v>3272</v>
      </c>
      <c r="I1312" s="33">
        <v>1</v>
      </c>
      <c r="J1312" s="33" t="s">
        <v>3272</v>
      </c>
      <c r="K1312" s="33">
        <v>2019</v>
      </c>
      <c r="L1312" s="33">
        <v>8</v>
      </c>
      <c r="M1312" s="33">
        <v>2585</v>
      </c>
      <c r="N1312" s="33" t="s">
        <v>3273</v>
      </c>
      <c r="O1312" s="33">
        <v>639</v>
      </c>
      <c r="P1312" s="33" t="s">
        <v>3273</v>
      </c>
      <c r="Q1312" s="33">
        <v>121</v>
      </c>
      <c r="R1312" s="33" t="s">
        <v>3273</v>
      </c>
    </row>
    <row r="1313" spans="1:18" x14ac:dyDescent="0.2">
      <c r="A1313" s="33" t="s">
        <v>4658</v>
      </c>
      <c r="B1313" s="33" t="s">
        <v>4659</v>
      </c>
      <c r="C1313" s="33" t="str">
        <f>LEFT(B1313,FIND(",",B1313,1)-1)</f>
        <v>Harford County</v>
      </c>
      <c r="D1313" s="33" t="str">
        <f>RIGHT(B1313,LEN(B1313)-(FIND(",",B1313,1)+1))</f>
        <v>Maryland</v>
      </c>
      <c r="E1313" s="33">
        <v>54194</v>
      </c>
      <c r="F1313" s="33" t="s">
        <v>3271</v>
      </c>
      <c r="G1313" s="33">
        <v>1</v>
      </c>
      <c r="H1313" s="33" t="s">
        <v>3272</v>
      </c>
      <c r="I1313" s="33">
        <v>1</v>
      </c>
      <c r="J1313" s="33" t="s">
        <v>3272</v>
      </c>
      <c r="K1313" s="33">
        <v>2019</v>
      </c>
      <c r="L1313" s="33">
        <v>32</v>
      </c>
      <c r="M1313" s="33">
        <v>18197</v>
      </c>
      <c r="N1313" s="33" t="s">
        <v>3278</v>
      </c>
      <c r="O1313" s="33">
        <v>4271</v>
      </c>
      <c r="P1313" s="33" t="s">
        <v>3278</v>
      </c>
      <c r="Q1313" s="33">
        <v>592</v>
      </c>
      <c r="R1313" s="33" t="s">
        <v>3278</v>
      </c>
    </row>
    <row r="1314" spans="1:18" x14ac:dyDescent="0.2">
      <c r="A1314" s="33" t="s">
        <v>4658</v>
      </c>
      <c r="B1314" s="33" t="s">
        <v>4659</v>
      </c>
      <c r="C1314" s="33" t="str">
        <f>LEFT(B1314,FIND(",",B1314,1)-1)</f>
        <v>Harford County</v>
      </c>
      <c r="D1314" s="33" t="str">
        <f>RIGHT(B1314,LEN(B1314)-(FIND(",",B1314,1)+1))</f>
        <v>Maryland</v>
      </c>
      <c r="E1314" s="33">
        <v>81291</v>
      </c>
      <c r="F1314" s="33" t="s">
        <v>3279</v>
      </c>
      <c r="G1314" s="33">
        <v>1</v>
      </c>
      <c r="H1314" s="33" t="s">
        <v>3272</v>
      </c>
      <c r="I1314" s="33">
        <v>1</v>
      </c>
      <c r="J1314" s="33" t="s">
        <v>3272</v>
      </c>
      <c r="K1314" s="33">
        <v>2019</v>
      </c>
      <c r="L1314" s="33">
        <v>16</v>
      </c>
      <c r="M1314" s="33">
        <v>2989</v>
      </c>
      <c r="N1314" s="33" t="s">
        <v>3278</v>
      </c>
      <c r="O1314" s="33">
        <v>672</v>
      </c>
      <c r="P1314" s="33" t="s">
        <v>3278</v>
      </c>
      <c r="Q1314" s="33">
        <v>105</v>
      </c>
      <c r="R1314" s="33" t="s">
        <v>3273</v>
      </c>
    </row>
    <row r="1315" spans="1:18" x14ac:dyDescent="0.2">
      <c r="A1315" s="33" t="s">
        <v>4660</v>
      </c>
      <c r="B1315" s="33" t="s">
        <v>4661</v>
      </c>
      <c r="C1315" s="33" t="str">
        <f>LEFT(B1315,FIND(",",B1315,1)-1)</f>
        <v>Howard County</v>
      </c>
      <c r="D1315" s="33" t="str">
        <f>RIGHT(B1315,LEN(B1315)-(FIND(",",B1315,1)+1))</f>
        <v>Maryland</v>
      </c>
      <c r="E1315" s="33">
        <v>45391</v>
      </c>
      <c r="F1315" s="33" t="s">
        <v>3276</v>
      </c>
      <c r="G1315" s="33">
        <v>1</v>
      </c>
      <c r="H1315" s="33" t="s">
        <v>3272</v>
      </c>
      <c r="I1315" s="33">
        <v>1</v>
      </c>
      <c r="J1315" s="33" t="s">
        <v>3272</v>
      </c>
      <c r="K1315" s="33">
        <v>2019</v>
      </c>
      <c r="L1315" s="33">
        <v>15</v>
      </c>
      <c r="M1315" s="33">
        <v>4024</v>
      </c>
      <c r="N1315" s="33" t="s">
        <v>3273</v>
      </c>
      <c r="O1315" s="33">
        <v>971</v>
      </c>
      <c r="P1315" s="33" t="s">
        <v>3273</v>
      </c>
      <c r="Q1315" s="33">
        <v>179</v>
      </c>
      <c r="R1315" s="33" t="s">
        <v>3273</v>
      </c>
    </row>
    <row r="1316" spans="1:18" x14ac:dyDescent="0.2">
      <c r="A1316" s="33" t="s">
        <v>4660</v>
      </c>
      <c r="B1316" s="33" t="s">
        <v>4661</v>
      </c>
      <c r="C1316" s="33" t="str">
        <f>LEFT(B1316,FIND(",",B1316,1)-1)</f>
        <v>Howard County</v>
      </c>
      <c r="D1316" s="33" t="str">
        <f>RIGHT(B1316,LEN(B1316)-(FIND(",",B1316,1)+1))</f>
        <v>Maryland</v>
      </c>
      <c r="E1316" s="33">
        <v>54194</v>
      </c>
      <c r="F1316" s="33" t="s">
        <v>3271</v>
      </c>
      <c r="G1316" s="33">
        <v>1</v>
      </c>
      <c r="H1316" s="33" t="s">
        <v>3272</v>
      </c>
      <c r="I1316" s="33">
        <v>1</v>
      </c>
      <c r="J1316" s="33" t="s">
        <v>3272</v>
      </c>
      <c r="K1316" s="33">
        <v>2019</v>
      </c>
      <c r="L1316" s="33">
        <v>42</v>
      </c>
      <c r="M1316" s="33">
        <v>32090</v>
      </c>
      <c r="N1316" s="33" t="s">
        <v>3273</v>
      </c>
      <c r="O1316" s="33">
        <v>7725</v>
      </c>
      <c r="P1316" s="33" t="s">
        <v>3273</v>
      </c>
      <c r="Q1316" s="33">
        <v>724</v>
      </c>
      <c r="R1316" s="33" t="s">
        <v>3273</v>
      </c>
    </row>
    <row r="1317" spans="1:18" x14ac:dyDescent="0.2">
      <c r="A1317" s="33" t="s">
        <v>4660</v>
      </c>
      <c r="B1317" s="33" t="s">
        <v>4661</v>
      </c>
      <c r="C1317" s="33" t="str">
        <f>LEFT(B1317,FIND(",",B1317,1)-1)</f>
        <v>Howard County</v>
      </c>
      <c r="D1317" s="33" t="str">
        <f>RIGHT(B1317,LEN(B1317)-(FIND(",",B1317,1)+1))</f>
        <v>Maryland</v>
      </c>
      <c r="E1317" s="33">
        <v>81291</v>
      </c>
      <c r="F1317" s="33" t="s">
        <v>3279</v>
      </c>
      <c r="G1317" s="33">
        <v>1</v>
      </c>
      <c r="H1317" s="33" t="s">
        <v>3272</v>
      </c>
      <c r="I1317" s="33">
        <v>1</v>
      </c>
      <c r="J1317" s="33" t="s">
        <v>3272</v>
      </c>
      <c r="K1317" s="33">
        <v>2019</v>
      </c>
      <c r="L1317" s="33">
        <v>27</v>
      </c>
      <c r="M1317" s="33">
        <v>5456</v>
      </c>
      <c r="N1317" s="33" t="s">
        <v>3278</v>
      </c>
      <c r="O1317" s="33">
        <v>1216</v>
      </c>
      <c r="P1317" s="33" t="s">
        <v>3278</v>
      </c>
      <c r="Q1317" s="33">
        <v>222</v>
      </c>
      <c r="R1317" s="33" t="s">
        <v>3278</v>
      </c>
    </row>
    <row r="1318" spans="1:18" x14ac:dyDescent="0.2">
      <c r="A1318" s="33" t="s">
        <v>4662</v>
      </c>
      <c r="B1318" s="33" t="s">
        <v>4663</v>
      </c>
      <c r="C1318" s="33" t="str">
        <f>LEFT(B1318,FIND(",",B1318,1)-1)</f>
        <v>Kent County</v>
      </c>
      <c r="D1318" s="33" t="str">
        <f>RIGHT(B1318,LEN(B1318)-(FIND(",",B1318,1)+1))</f>
        <v>Maryland</v>
      </c>
      <c r="E1318" s="33">
        <v>54194</v>
      </c>
      <c r="F1318" s="33" t="s">
        <v>3271</v>
      </c>
      <c r="G1318" s="33">
        <v>1</v>
      </c>
      <c r="H1318" s="33" t="s">
        <v>3272</v>
      </c>
      <c r="I1318" s="33">
        <v>1</v>
      </c>
      <c r="J1318" s="33" t="s">
        <v>3272</v>
      </c>
      <c r="K1318" s="33">
        <v>2019</v>
      </c>
      <c r="L1318" s="33">
        <v>7</v>
      </c>
      <c r="M1318" s="33">
        <v>1200</v>
      </c>
      <c r="N1318" s="33" t="s">
        <v>3277</v>
      </c>
      <c r="O1318" s="33">
        <v>294</v>
      </c>
      <c r="P1318" s="33" t="s">
        <v>3277</v>
      </c>
      <c r="Q1318" s="33">
        <v>42</v>
      </c>
      <c r="R1318" s="33" t="s">
        <v>3277</v>
      </c>
    </row>
    <row r="1319" spans="1:18" x14ac:dyDescent="0.2">
      <c r="A1319" s="33" t="s">
        <v>4664</v>
      </c>
      <c r="B1319" s="33" t="s">
        <v>4665</v>
      </c>
      <c r="C1319" s="33" t="str">
        <f>LEFT(B1319,FIND(",",B1319,1)-1)</f>
        <v>Montgomery County</v>
      </c>
      <c r="D1319" s="33" t="str">
        <f>RIGHT(B1319,LEN(B1319)-(FIND(",",B1319,1)+1))</f>
        <v>Maryland</v>
      </c>
      <c r="E1319" s="33">
        <v>45391</v>
      </c>
      <c r="F1319" s="33" t="s">
        <v>3276</v>
      </c>
      <c r="G1319" s="33">
        <v>1</v>
      </c>
      <c r="H1319" s="33" t="s">
        <v>3272</v>
      </c>
      <c r="I1319" s="33">
        <v>1</v>
      </c>
      <c r="J1319" s="33" t="s">
        <v>3272</v>
      </c>
      <c r="K1319" s="33">
        <v>2019</v>
      </c>
      <c r="L1319" s="33">
        <v>29</v>
      </c>
      <c r="M1319" s="33">
        <v>13034</v>
      </c>
      <c r="N1319" s="33" t="s">
        <v>3278</v>
      </c>
      <c r="O1319" s="33">
        <v>3038</v>
      </c>
      <c r="P1319" s="33" t="s">
        <v>3278</v>
      </c>
      <c r="Q1319" s="33">
        <v>526</v>
      </c>
      <c r="R1319" s="33" t="s">
        <v>3278</v>
      </c>
    </row>
    <row r="1320" spans="1:18" x14ac:dyDescent="0.2">
      <c r="A1320" s="33" t="s">
        <v>4664</v>
      </c>
      <c r="B1320" s="33" t="s">
        <v>4665</v>
      </c>
      <c r="C1320" s="33" t="str">
        <f>LEFT(B1320,FIND(",",B1320,1)-1)</f>
        <v>Montgomery County</v>
      </c>
      <c r="D1320" s="33" t="str">
        <f>RIGHT(B1320,LEN(B1320)-(FIND(",",B1320,1)+1))</f>
        <v>Maryland</v>
      </c>
      <c r="E1320" s="33">
        <v>54194</v>
      </c>
      <c r="F1320" s="33" t="s">
        <v>3271</v>
      </c>
      <c r="G1320" s="33">
        <v>1</v>
      </c>
      <c r="H1320" s="33" t="s">
        <v>3272</v>
      </c>
      <c r="I1320" s="33">
        <v>1</v>
      </c>
      <c r="J1320" s="33" t="s">
        <v>3272</v>
      </c>
      <c r="K1320" s="33">
        <v>2019</v>
      </c>
      <c r="L1320" s="33">
        <v>99</v>
      </c>
      <c r="M1320" s="33">
        <v>66079</v>
      </c>
      <c r="N1320" s="33" t="s">
        <v>3278</v>
      </c>
      <c r="O1320" s="33">
        <v>15348</v>
      </c>
      <c r="P1320" s="33" t="s">
        <v>3278</v>
      </c>
      <c r="Q1320" s="33">
        <v>1329</v>
      </c>
      <c r="R1320" s="33" t="s">
        <v>3278</v>
      </c>
    </row>
    <row r="1321" spans="1:18" x14ac:dyDescent="0.2">
      <c r="A1321" s="33" t="s">
        <v>4664</v>
      </c>
      <c r="B1321" s="33" t="s">
        <v>4665</v>
      </c>
      <c r="C1321" s="33" t="str">
        <f>LEFT(B1321,FIND(",",B1321,1)-1)</f>
        <v>Montgomery County</v>
      </c>
      <c r="D1321" s="33" t="str">
        <f>RIGHT(B1321,LEN(B1321)-(FIND(",",B1321,1)+1))</f>
        <v>Maryland</v>
      </c>
      <c r="E1321" s="33">
        <v>81291</v>
      </c>
      <c r="F1321" s="33" t="s">
        <v>3279</v>
      </c>
      <c r="G1321" s="33">
        <v>1</v>
      </c>
      <c r="H1321" s="33" t="s">
        <v>3272</v>
      </c>
      <c r="I1321" s="33">
        <v>1</v>
      </c>
      <c r="J1321" s="33" t="s">
        <v>3272</v>
      </c>
      <c r="K1321" s="33">
        <v>2019</v>
      </c>
      <c r="L1321" s="33">
        <v>55</v>
      </c>
      <c r="M1321" s="33">
        <v>13187</v>
      </c>
      <c r="N1321" s="33" t="s">
        <v>3278</v>
      </c>
      <c r="O1321" s="33">
        <v>2871</v>
      </c>
      <c r="P1321" s="33" t="s">
        <v>3278</v>
      </c>
      <c r="Q1321" s="33">
        <v>524</v>
      </c>
      <c r="R1321" s="33" t="s">
        <v>3273</v>
      </c>
    </row>
    <row r="1322" spans="1:18" x14ac:dyDescent="0.2">
      <c r="A1322" s="33" t="s">
        <v>4666</v>
      </c>
      <c r="B1322" s="33" t="s">
        <v>4667</v>
      </c>
      <c r="C1322" s="33" t="str">
        <f>LEFT(B1322,FIND(",",B1322,1)-1)</f>
        <v>Prince George's County</v>
      </c>
      <c r="D1322" s="33" t="str">
        <f>RIGHT(B1322,LEN(B1322)-(FIND(",",B1322,1)+1))</f>
        <v>Maryland</v>
      </c>
      <c r="E1322" s="33">
        <v>45391</v>
      </c>
      <c r="F1322" s="33" t="s">
        <v>3276</v>
      </c>
      <c r="G1322" s="33">
        <v>1</v>
      </c>
      <c r="H1322" s="33" t="s">
        <v>3272</v>
      </c>
      <c r="I1322" s="33">
        <v>1</v>
      </c>
      <c r="J1322" s="33" t="s">
        <v>3272</v>
      </c>
      <c r="K1322" s="33">
        <v>2019</v>
      </c>
      <c r="L1322" s="33">
        <v>16</v>
      </c>
      <c r="M1322" s="33">
        <v>6991</v>
      </c>
      <c r="N1322" s="33" t="s">
        <v>3277</v>
      </c>
      <c r="O1322" s="33">
        <v>1754</v>
      </c>
      <c r="P1322" s="33" t="s">
        <v>3277</v>
      </c>
      <c r="Q1322" s="33">
        <v>272</v>
      </c>
      <c r="R1322" s="33" t="s">
        <v>3277</v>
      </c>
    </row>
    <row r="1323" spans="1:18" x14ac:dyDescent="0.2">
      <c r="A1323" s="33" t="s">
        <v>4666</v>
      </c>
      <c r="B1323" s="33" t="s">
        <v>4667</v>
      </c>
      <c r="C1323" s="33" t="str">
        <f>LEFT(B1323,FIND(",",B1323,1)-1)</f>
        <v>Prince George's County</v>
      </c>
      <c r="D1323" s="33" t="str">
        <f>RIGHT(B1323,LEN(B1323)-(FIND(",",B1323,1)+1))</f>
        <v>Maryland</v>
      </c>
      <c r="E1323" s="33">
        <v>54194</v>
      </c>
      <c r="F1323" s="33" t="s">
        <v>3271</v>
      </c>
      <c r="G1323" s="33">
        <v>1</v>
      </c>
      <c r="H1323" s="33" t="s">
        <v>3272</v>
      </c>
      <c r="I1323" s="33">
        <v>1</v>
      </c>
      <c r="J1323" s="33" t="s">
        <v>3272</v>
      </c>
      <c r="K1323" s="33">
        <v>2019</v>
      </c>
      <c r="L1323" s="33">
        <v>40</v>
      </c>
      <c r="M1323" s="33">
        <v>24483</v>
      </c>
      <c r="N1323" s="33" t="s">
        <v>3278</v>
      </c>
      <c r="O1323" s="33">
        <v>5934</v>
      </c>
      <c r="P1323" s="33" t="s">
        <v>3278</v>
      </c>
      <c r="Q1323" s="33">
        <v>645</v>
      </c>
      <c r="R1323" s="33" t="s">
        <v>3273</v>
      </c>
    </row>
    <row r="1324" spans="1:18" x14ac:dyDescent="0.2">
      <c r="A1324" s="33" t="s">
        <v>4666</v>
      </c>
      <c r="B1324" s="33" t="s">
        <v>4667</v>
      </c>
      <c r="C1324" s="33" t="str">
        <f>LEFT(B1324,FIND(",",B1324,1)-1)</f>
        <v>Prince George's County</v>
      </c>
      <c r="D1324" s="33" t="str">
        <f>RIGHT(B1324,LEN(B1324)-(FIND(",",B1324,1)+1))</f>
        <v>Maryland</v>
      </c>
      <c r="E1324" s="33">
        <v>81291</v>
      </c>
      <c r="F1324" s="33" t="s">
        <v>3279</v>
      </c>
      <c r="G1324" s="33">
        <v>1</v>
      </c>
      <c r="H1324" s="33" t="s">
        <v>3272</v>
      </c>
      <c r="I1324" s="33">
        <v>1</v>
      </c>
      <c r="J1324" s="33" t="s">
        <v>3272</v>
      </c>
      <c r="K1324" s="33">
        <v>2019</v>
      </c>
      <c r="L1324" s="33">
        <v>26</v>
      </c>
      <c r="M1324" s="33">
        <v>3387</v>
      </c>
      <c r="N1324" s="33" t="s">
        <v>3278</v>
      </c>
      <c r="O1324" s="33">
        <v>769</v>
      </c>
      <c r="P1324" s="33" t="s">
        <v>3278</v>
      </c>
      <c r="Q1324" s="33">
        <v>154</v>
      </c>
      <c r="R1324" s="33" t="s">
        <v>3278</v>
      </c>
    </row>
    <row r="1325" spans="1:18" x14ac:dyDescent="0.2">
      <c r="A1325" s="33" t="s">
        <v>4668</v>
      </c>
      <c r="B1325" s="33" t="s">
        <v>4669</v>
      </c>
      <c r="C1325" s="33" t="str">
        <f>LEFT(B1325,FIND(",",B1325,1)-1)</f>
        <v>Queen Anne's County</v>
      </c>
      <c r="D1325" s="33" t="str">
        <f>RIGHT(B1325,LEN(B1325)-(FIND(",",B1325,1)+1))</f>
        <v>Maryland</v>
      </c>
      <c r="E1325" s="33">
        <v>54194</v>
      </c>
      <c r="F1325" s="33" t="s">
        <v>3271</v>
      </c>
      <c r="G1325" s="33">
        <v>1</v>
      </c>
      <c r="H1325" s="33" t="s">
        <v>3272</v>
      </c>
      <c r="I1325" s="33">
        <v>1</v>
      </c>
      <c r="J1325" s="33" t="s">
        <v>3272</v>
      </c>
      <c r="K1325" s="33">
        <v>2019</v>
      </c>
      <c r="L1325" s="33">
        <v>10</v>
      </c>
      <c r="M1325" s="33">
        <v>4209</v>
      </c>
      <c r="N1325" s="33" t="s">
        <v>3278</v>
      </c>
      <c r="O1325" s="33">
        <v>934</v>
      </c>
      <c r="P1325" s="33" t="s">
        <v>3278</v>
      </c>
      <c r="Q1325" s="33">
        <v>110</v>
      </c>
      <c r="R1325" s="33" t="s">
        <v>3278</v>
      </c>
    </row>
    <row r="1326" spans="1:18" x14ac:dyDescent="0.2">
      <c r="A1326" s="33" t="s">
        <v>4668</v>
      </c>
      <c r="B1326" s="33" t="s">
        <v>4669</v>
      </c>
      <c r="C1326" s="33" t="str">
        <f>LEFT(B1326,FIND(",",B1326,1)-1)</f>
        <v>Queen Anne's County</v>
      </c>
      <c r="D1326" s="33" t="str">
        <f>RIGHT(B1326,LEN(B1326)-(FIND(",",B1326,1)+1))</f>
        <v>Maryland</v>
      </c>
      <c r="E1326" s="33">
        <v>81291</v>
      </c>
      <c r="F1326" s="33" t="s">
        <v>3279</v>
      </c>
      <c r="G1326" s="33">
        <v>1</v>
      </c>
      <c r="H1326" s="33" t="s">
        <v>3272</v>
      </c>
      <c r="I1326" s="33">
        <v>1</v>
      </c>
      <c r="J1326" s="33" t="s">
        <v>3272</v>
      </c>
      <c r="K1326" s="33">
        <v>2019</v>
      </c>
      <c r="L1326" s="33">
        <v>5</v>
      </c>
      <c r="M1326" s="33">
        <v>521</v>
      </c>
      <c r="N1326" s="33" t="s">
        <v>3278</v>
      </c>
      <c r="O1326" s="33">
        <v>122</v>
      </c>
      <c r="P1326" s="33" t="s">
        <v>3278</v>
      </c>
      <c r="Q1326" s="33">
        <v>25</v>
      </c>
      <c r="R1326" s="33" t="s">
        <v>3278</v>
      </c>
    </row>
    <row r="1327" spans="1:18" x14ac:dyDescent="0.2">
      <c r="A1327" s="33" t="s">
        <v>4670</v>
      </c>
      <c r="B1327" s="33" t="s">
        <v>4671</v>
      </c>
      <c r="C1327" s="33" t="str">
        <f>LEFT(B1327,FIND(",",B1327,1)-1)</f>
        <v>St. Mary's County</v>
      </c>
      <c r="D1327" s="33" t="str">
        <f>RIGHT(B1327,LEN(B1327)-(FIND(",",B1327,1)+1))</f>
        <v>Maryland</v>
      </c>
      <c r="E1327" s="33">
        <v>45391</v>
      </c>
      <c r="F1327" s="33" t="s">
        <v>3276</v>
      </c>
      <c r="G1327" s="33">
        <v>1</v>
      </c>
      <c r="H1327" s="33" t="s">
        <v>3272</v>
      </c>
      <c r="I1327" s="33">
        <v>1</v>
      </c>
      <c r="J1327" s="33" t="s">
        <v>3272</v>
      </c>
      <c r="K1327" s="33">
        <v>2019</v>
      </c>
      <c r="L1327" s="33">
        <v>3</v>
      </c>
      <c r="M1327" s="33">
        <v>1124</v>
      </c>
      <c r="N1327" s="33" t="s">
        <v>3277</v>
      </c>
      <c r="O1327" s="33">
        <v>272</v>
      </c>
      <c r="P1327" s="33" t="s">
        <v>3277</v>
      </c>
      <c r="Q1327" s="33">
        <v>48</v>
      </c>
      <c r="R1327" s="33" t="s">
        <v>3277</v>
      </c>
    </row>
    <row r="1328" spans="1:18" x14ac:dyDescent="0.2">
      <c r="A1328" s="33" t="s">
        <v>4670</v>
      </c>
      <c r="B1328" s="33" t="s">
        <v>4671</v>
      </c>
      <c r="C1328" s="33" t="str">
        <f>LEFT(B1328,FIND(",",B1328,1)-1)</f>
        <v>St. Mary's County</v>
      </c>
      <c r="D1328" s="33" t="str">
        <f>RIGHT(B1328,LEN(B1328)-(FIND(",",B1328,1)+1))</f>
        <v>Maryland</v>
      </c>
      <c r="E1328" s="33">
        <v>54194</v>
      </c>
      <c r="F1328" s="33" t="s">
        <v>3271</v>
      </c>
      <c r="G1328" s="33">
        <v>1</v>
      </c>
      <c r="H1328" s="33" t="s">
        <v>3272</v>
      </c>
      <c r="I1328" s="33">
        <v>1</v>
      </c>
      <c r="J1328" s="33" t="s">
        <v>3272</v>
      </c>
      <c r="K1328" s="33">
        <v>2019</v>
      </c>
      <c r="L1328" s="33">
        <v>9</v>
      </c>
      <c r="M1328" s="33">
        <v>6447</v>
      </c>
      <c r="N1328" s="33" t="s">
        <v>3277</v>
      </c>
      <c r="O1328" s="33">
        <v>1676</v>
      </c>
      <c r="P1328" s="33" t="s">
        <v>3277</v>
      </c>
      <c r="Q1328" s="33">
        <v>168</v>
      </c>
      <c r="R1328" s="33" t="s">
        <v>3277</v>
      </c>
    </row>
    <row r="1329" spans="1:18" x14ac:dyDescent="0.2">
      <c r="A1329" s="33" t="s">
        <v>4670</v>
      </c>
      <c r="B1329" s="33" t="s">
        <v>4671</v>
      </c>
      <c r="C1329" s="33" t="str">
        <f>LEFT(B1329,FIND(",",B1329,1)-1)</f>
        <v>St. Mary's County</v>
      </c>
      <c r="D1329" s="33" t="str">
        <f>RIGHT(B1329,LEN(B1329)-(FIND(",",B1329,1)+1))</f>
        <v>Maryland</v>
      </c>
      <c r="E1329" s="33">
        <v>81291</v>
      </c>
      <c r="F1329" s="33" t="s">
        <v>3279</v>
      </c>
      <c r="G1329" s="33">
        <v>1</v>
      </c>
      <c r="H1329" s="33" t="s">
        <v>3272</v>
      </c>
      <c r="I1329" s="33">
        <v>1</v>
      </c>
      <c r="J1329" s="33" t="s">
        <v>3272</v>
      </c>
      <c r="K1329" s="33">
        <v>2019</v>
      </c>
      <c r="L1329" s="33">
        <v>11</v>
      </c>
      <c r="M1329" s="33">
        <v>1543</v>
      </c>
      <c r="N1329" s="33" t="s">
        <v>3278</v>
      </c>
      <c r="O1329" s="33">
        <v>296</v>
      </c>
      <c r="P1329" s="33" t="s">
        <v>3278</v>
      </c>
      <c r="Q1329" s="33">
        <v>81</v>
      </c>
      <c r="R1329" s="33" t="s">
        <v>3273</v>
      </c>
    </row>
    <row r="1330" spans="1:18" x14ac:dyDescent="0.2">
      <c r="A1330" s="33" t="s">
        <v>4672</v>
      </c>
      <c r="B1330" s="33" t="s">
        <v>4673</v>
      </c>
      <c r="C1330" s="33" t="str">
        <f>LEFT(B1330,FIND(",",B1330,1)-1)</f>
        <v>Somerset County</v>
      </c>
      <c r="D1330" s="33" t="str">
        <f>RIGHT(B1330,LEN(B1330)-(FIND(",",B1330,1)+1))</f>
        <v>Maryland</v>
      </c>
      <c r="E1330" s="33">
        <v>54194</v>
      </c>
      <c r="F1330" s="33" t="s">
        <v>3271</v>
      </c>
      <c r="G1330" s="33">
        <v>1</v>
      </c>
      <c r="H1330" s="33" t="s">
        <v>3272</v>
      </c>
      <c r="I1330" s="33">
        <v>1</v>
      </c>
      <c r="J1330" s="33" t="s">
        <v>3272</v>
      </c>
      <c r="K1330" s="33">
        <v>2019</v>
      </c>
      <c r="L1330" s="33">
        <v>3</v>
      </c>
      <c r="M1330" s="33">
        <v>884</v>
      </c>
      <c r="N1330" s="33" t="s">
        <v>3278</v>
      </c>
      <c r="O1330" s="33">
        <v>203</v>
      </c>
      <c r="P1330" s="33" t="s">
        <v>3278</v>
      </c>
      <c r="Q1330" s="33">
        <v>19</v>
      </c>
      <c r="R1330" s="33" t="s">
        <v>3277</v>
      </c>
    </row>
    <row r="1331" spans="1:18" x14ac:dyDescent="0.2">
      <c r="A1331" s="33" t="s">
        <v>4674</v>
      </c>
      <c r="B1331" s="33" t="s">
        <v>4675</v>
      </c>
      <c r="C1331" s="33" t="str">
        <f>LEFT(B1331,FIND(",",B1331,1)-1)</f>
        <v>Talbot County</v>
      </c>
      <c r="D1331" s="33" t="str">
        <f>RIGHT(B1331,LEN(B1331)-(FIND(",",B1331,1)+1))</f>
        <v>Maryland</v>
      </c>
      <c r="E1331" s="33">
        <v>45391</v>
      </c>
      <c r="F1331" s="33" t="s">
        <v>3276</v>
      </c>
      <c r="G1331" s="33">
        <v>1</v>
      </c>
      <c r="H1331" s="33" t="s">
        <v>3272</v>
      </c>
      <c r="I1331" s="33">
        <v>1</v>
      </c>
      <c r="J1331" s="33" t="s">
        <v>3272</v>
      </c>
      <c r="K1331" s="33">
        <v>2019</v>
      </c>
      <c r="L1331" s="33">
        <v>4</v>
      </c>
      <c r="M1331" s="33">
        <v>757</v>
      </c>
      <c r="N1331" s="33" t="s">
        <v>3273</v>
      </c>
      <c r="O1331" s="33">
        <v>174</v>
      </c>
      <c r="P1331" s="33" t="s">
        <v>3273</v>
      </c>
      <c r="Q1331" s="33">
        <v>41</v>
      </c>
      <c r="R1331" s="33" t="s">
        <v>3278</v>
      </c>
    </row>
    <row r="1332" spans="1:18" x14ac:dyDescent="0.2">
      <c r="A1332" s="33" t="s">
        <v>4674</v>
      </c>
      <c r="B1332" s="33" t="s">
        <v>4675</v>
      </c>
      <c r="C1332" s="33" t="str">
        <f>LEFT(B1332,FIND(",",B1332,1)-1)</f>
        <v>Talbot County</v>
      </c>
      <c r="D1332" s="33" t="str">
        <f>RIGHT(B1332,LEN(B1332)-(FIND(",",B1332,1)+1))</f>
        <v>Maryland</v>
      </c>
      <c r="E1332" s="33">
        <v>54194</v>
      </c>
      <c r="F1332" s="33" t="s">
        <v>3271</v>
      </c>
      <c r="G1332" s="33">
        <v>1</v>
      </c>
      <c r="H1332" s="33" t="s">
        <v>3272</v>
      </c>
      <c r="I1332" s="33">
        <v>1</v>
      </c>
      <c r="J1332" s="33" t="s">
        <v>3272</v>
      </c>
      <c r="K1332" s="33">
        <v>2019</v>
      </c>
      <c r="L1332" s="33">
        <v>7</v>
      </c>
      <c r="M1332" s="33">
        <v>3797</v>
      </c>
      <c r="N1332" s="33" t="s">
        <v>3278</v>
      </c>
      <c r="O1332" s="33">
        <v>858</v>
      </c>
      <c r="P1332" s="33" t="s">
        <v>3278</v>
      </c>
      <c r="Q1332" s="33">
        <v>97</v>
      </c>
      <c r="R1332" s="33" t="s">
        <v>3273</v>
      </c>
    </row>
    <row r="1333" spans="1:18" x14ac:dyDescent="0.2">
      <c r="A1333" s="33" t="s">
        <v>4674</v>
      </c>
      <c r="B1333" s="33" t="s">
        <v>4675</v>
      </c>
      <c r="C1333" s="33" t="str">
        <f>LEFT(B1333,FIND(",",B1333,1)-1)</f>
        <v>Talbot County</v>
      </c>
      <c r="D1333" s="33" t="str">
        <f>RIGHT(B1333,LEN(B1333)-(FIND(",",B1333,1)+1))</f>
        <v>Maryland</v>
      </c>
      <c r="E1333" s="33">
        <v>81291</v>
      </c>
      <c r="F1333" s="33" t="s">
        <v>3279</v>
      </c>
      <c r="G1333" s="33">
        <v>1</v>
      </c>
      <c r="H1333" s="33" t="s">
        <v>3272</v>
      </c>
      <c r="I1333" s="33">
        <v>1</v>
      </c>
      <c r="J1333" s="33" t="s">
        <v>3272</v>
      </c>
      <c r="K1333" s="33">
        <v>2019</v>
      </c>
      <c r="L1333" s="33">
        <v>3</v>
      </c>
      <c r="M1333" s="33">
        <v>657</v>
      </c>
      <c r="N1333" s="33" t="s">
        <v>3278</v>
      </c>
      <c r="O1333" s="33">
        <v>159</v>
      </c>
      <c r="P1333" s="33" t="s">
        <v>3278</v>
      </c>
      <c r="Q1333" s="33">
        <v>32</v>
      </c>
      <c r="R1333" s="33" t="s">
        <v>3278</v>
      </c>
    </row>
    <row r="1334" spans="1:18" x14ac:dyDescent="0.2">
      <c r="A1334" s="33" t="s">
        <v>4676</v>
      </c>
      <c r="B1334" s="33" t="s">
        <v>4677</v>
      </c>
      <c r="C1334" s="33" t="str">
        <f>LEFT(B1334,FIND(",",B1334,1)-1)</f>
        <v>Washington County</v>
      </c>
      <c r="D1334" s="33" t="str">
        <f>RIGHT(B1334,LEN(B1334)-(FIND(",",B1334,1)+1))</f>
        <v>Maryland</v>
      </c>
      <c r="E1334" s="33">
        <v>45391</v>
      </c>
      <c r="F1334" s="33" t="s">
        <v>3276</v>
      </c>
      <c r="G1334" s="33">
        <v>1</v>
      </c>
      <c r="H1334" s="33" t="s">
        <v>3272</v>
      </c>
      <c r="I1334" s="33">
        <v>1</v>
      </c>
      <c r="J1334" s="33" t="s">
        <v>3272</v>
      </c>
      <c r="K1334" s="33">
        <v>2019</v>
      </c>
      <c r="L1334" s="33">
        <v>7</v>
      </c>
      <c r="M1334" s="33">
        <v>2388</v>
      </c>
      <c r="N1334" s="33" t="s">
        <v>3278</v>
      </c>
      <c r="O1334" s="33">
        <v>642</v>
      </c>
      <c r="P1334" s="33" t="s">
        <v>3278</v>
      </c>
      <c r="Q1334" s="33">
        <v>103</v>
      </c>
      <c r="R1334" s="33" t="s">
        <v>3278</v>
      </c>
    </row>
    <row r="1335" spans="1:18" x14ac:dyDescent="0.2">
      <c r="A1335" s="33" t="s">
        <v>4676</v>
      </c>
      <c r="B1335" s="33" t="s">
        <v>4677</v>
      </c>
      <c r="C1335" s="33" t="str">
        <f>LEFT(B1335,FIND(",",B1335,1)-1)</f>
        <v>Washington County</v>
      </c>
      <c r="D1335" s="33" t="str">
        <f>RIGHT(B1335,LEN(B1335)-(FIND(",",B1335,1)+1))</f>
        <v>Maryland</v>
      </c>
      <c r="E1335" s="33">
        <v>54194</v>
      </c>
      <c r="F1335" s="33" t="s">
        <v>3271</v>
      </c>
      <c r="G1335" s="33">
        <v>1</v>
      </c>
      <c r="H1335" s="33" t="s">
        <v>3272</v>
      </c>
      <c r="I1335" s="33">
        <v>1</v>
      </c>
      <c r="J1335" s="33" t="s">
        <v>3272</v>
      </c>
      <c r="K1335" s="33">
        <v>2019</v>
      </c>
      <c r="L1335" s="33">
        <v>14</v>
      </c>
      <c r="M1335" s="33">
        <v>11067</v>
      </c>
      <c r="N1335" s="33" t="s">
        <v>3278</v>
      </c>
      <c r="O1335" s="33">
        <v>2525</v>
      </c>
      <c r="P1335" s="33" t="s">
        <v>3278</v>
      </c>
      <c r="Q1335" s="33">
        <v>245</v>
      </c>
      <c r="R1335" s="33" t="s">
        <v>3278</v>
      </c>
    </row>
    <row r="1336" spans="1:18" x14ac:dyDescent="0.2">
      <c r="A1336" s="33" t="s">
        <v>4676</v>
      </c>
      <c r="B1336" s="33" t="s">
        <v>4677</v>
      </c>
      <c r="C1336" s="33" t="str">
        <f>LEFT(B1336,FIND(",",B1336,1)-1)</f>
        <v>Washington County</v>
      </c>
      <c r="D1336" s="33" t="str">
        <f>RIGHT(B1336,LEN(B1336)-(FIND(",",B1336,1)+1))</f>
        <v>Maryland</v>
      </c>
      <c r="E1336" s="33">
        <v>81291</v>
      </c>
      <c r="F1336" s="33" t="s">
        <v>3279</v>
      </c>
      <c r="G1336" s="33">
        <v>1</v>
      </c>
      <c r="H1336" s="33" t="s">
        <v>3272</v>
      </c>
      <c r="I1336" s="33">
        <v>1</v>
      </c>
      <c r="J1336" s="33" t="s">
        <v>3272</v>
      </c>
      <c r="K1336" s="33">
        <v>2019</v>
      </c>
      <c r="L1336" s="33">
        <v>15</v>
      </c>
      <c r="M1336" s="33">
        <v>1343</v>
      </c>
      <c r="N1336" s="33" t="s">
        <v>3278</v>
      </c>
      <c r="O1336" s="33">
        <v>299</v>
      </c>
      <c r="P1336" s="33" t="s">
        <v>3278</v>
      </c>
      <c r="Q1336" s="33">
        <v>57</v>
      </c>
      <c r="R1336" s="33" t="s">
        <v>3273</v>
      </c>
    </row>
    <row r="1337" spans="1:18" x14ac:dyDescent="0.2">
      <c r="A1337" s="33" t="s">
        <v>4678</v>
      </c>
      <c r="B1337" s="33" t="s">
        <v>4679</v>
      </c>
      <c r="C1337" s="33" t="str">
        <f>LEFT(B1337,FIND(",",B1337,1)-1)</f>
        <v>Wicomico County</v>
      </c>
      <c r="D1337" s="33" t="str">
        <f>RIGHT(B1337,LEN(B1337)-(FIND(",",B1337,1)+1))</f>
        <v>Maryland</v>
      </c>
      <c r="E1337" s="33">
        <v>45391</v>
      </c>
      <c r="F1337" s="33" t="s">
        <v>3276</v>
      </c>
      <c r="G1337" s="33">
        <v>1</v>
      </c>
      <c r="H1337" s="33" t="s">
        <v>3272</v>
      </c>
      <c r="I1337" s="33">
        <v>1</v>
      </c>
      <c r="J1337" s="33" t="s">
        <v>3272</v>
      </c>
      <c r="K1337" s="33">
        <v>2019</v>
      </c>
      <c r="L1337" s="33">
        <v>3</v>
      </c>
      <c r="M1337" s="33">
        <v>774</v>
      </c>
      <c r="N1337" s="33" t="s">
        <v>3277</v>
      </c>
      <c r="O1337" s="33">
        <v>179</v>
      </c>
      <c r="P1337" s="33" t="s">
        <v>3277</v>
      </c>
      <c r="Q1337" s="33">
        <v>49</v>
      </c>
      <c r="R1337" s="33" t="s">
        <v>3277</v>
      </c>
    </row>
    <row r="1338" spans="1:18" x14ac:dyDescent="0.2">
      <c r="A1338" s="33" t="s">
        <v>4678</v>
      </c>
      <c r="B1338" s="33" t="s">
        <v>4679</v>
      </c>
      <c r="C1338" s="33" t="str">
        <f>LEFT(B1338,FIND(",",B1338,1)-1)</f>
        <v>Wicomico County</v>
      </c>
      <c r="D1338" s="33" t="str">
        <f>RIGHT(B1338,LEN(B1338)-(FIND(",",B1338,1)+1))</f>
        <v>Maryland</v>
      </c>
      <c r="E1338" s="33">
        <v>54194</v>
      </c>
      <c r="F1338" s="33" t="s">
        <v>3271</v>
      </c>
      <c r="G1338" s="33">
        <v>1</v>
      </c>
      <c r="H1338" s="33" t="s">
        <v>3272</v>
      </c>
      <c r="I1338" s="33">
        <v>1</v>
      </c>
      <c r="J1338" s="33" t="s">
        <v>3272</v>
      </c>
      <c r="K1338" s="33">
        <v>2019</v>
      </c>
      <c r="L1338" s="33">
        <v>11</v>
      </c>
      <c r="M1338" s="33">
        <v>4905</v>
      </c>
      <c r="N1338" s="33" t="s">
        <v>3273</v>
      </c>
      <c r="O1338" s="33">
        <v>1122</v>
      </c>
      <c r="P1338" s="33" t="s">
        <v>3273</v>
      </c>
      <c r="Q1338" s="33">
        <v>155</v>
      </c>
      <c r="R1338" s="33" t="s">
        <v>3273</v>
      </c>
    </row>
    <row r="1339" spans="1:18" x14ac:dyDescent="0.2">
      <c r="A1339" s="33" t="s">
        <v>4678</v>
      </c>
      <c r="B1339" s="33" t="s">
        <v>4679</v>
      </c>
      <c r="C1339" s="33" t="str">
        <f>LEFT(B1339,FIND(",",B1339,1)-1)</f>
        <v>Wicomico County</v>
      </c>
      <c r="D1339" s="33" t="str">
        <f>RIGHT(B1339,LEN(B1339)-(FIND(",",B1339,1)+1))</f>
        <v>Maryland</v>
      </c>
      <c r="E1339" s="33">
        <v>81291</v>
      </c>
      <c r="F1339" s="33" t="s">
        <v>3279</v>
      </c>
      <c r="G1339" s="33">
        <v>1</v>
      </c>
      <c r="H1339" s="33" t="s">
        <v>3272</v>
      </c>
      <c r="I1339" s="33">
        <v>1</v>
      </c>
      <c r="J1339" s="33" t="s">
        <v>3272</v>
      </c>
      <c r="K1339" s="33">
        <v>2019</v>
      </c>
      <c r="L1339" s="33">
        <v>9</v>
      </c>
      <c r="M1339" s="33">
        <v>842</v>
      </c>
      <c r="N1339" s="33" t="s">
        <v>3278</v>
      </c>
      <c r="O1339" s="33">
        <v>191</v>
      </c>
      <c r="P1339" s="33" t="s">
        <v>3278</v>
      </c>
      <c r="Q1339" s="33">
        <v>44</v>
      </c>
      <c r="R1339" s="33" t="s">
        <v>3273</v>
      </c>
    </row>
    <row r="1340" spans="1:18" x14ac:dyDescent="0.2">
      <c r="A1340" s="33" t="s">
        <v>4680</v>
      </c>
      <c r="B1340" s="33" t="s">
        <v>4681</v>
      </c>
      <c r="C1340" s="33" t="str">
        <f>LEFT(B1340,FIND(",",B1340,1)-1)</f>
        <v>Worcester County</v>
      </c>
      <c r="D1340" s="33" t="str">
        <f>RIGHT(B1340,LEN(B1340)-(FIND(",",B1340,1)+1))</f>
        <v>Maryland</v>
      </c>
      <c r="E1340" s="33">
        <v>45391</v>
      </c>
      <c r="F1340" s="33" t="s">
        <v>3276</v>
      </c>
      <c r="G1340" s="33">
        <v>1</v>
      </c>
      <c r="H1340" s="33" t="s">
        <v>3272</v>
      </c>
      <c r="I1340" s="33">
        <v>1</v>
      </c>
      <c r="J1340" s="33" t="s">
        <v>3272</v>
      </c>
      <c r="K1340" s="33">
        <v>2019</v>
      </c>
      <c r="L1340" s="33">
        <v>5</v>
      </c>
      <c r="M1340" s="33">
        <v>988</v>
      </c>
      <c r="N1340" s="33" t="s">
        <v>3277</v>
      </c>
      <c r="O1340" s="33">
        <v>243</v>
      </c>
      <c r="P1340" s="33" t="s">
        <v>3277</v>
      </c>
      <c r="Q1340" s="33">
        <v>46</v>
      </c>
      <c r="R1340" s="33" t="s">
        <v>3277</v>
      </c>
    </row>
    <row r="1341" spans="1:18" x14ac:dyDescent="0.2">
      <c r="A1341" s="33" t="s">
        <v>4680</v>
      </c>
      <c r="B1341" s="33" t="s">
        <v>4681</v>
      </c>
      <c r="C1341" s="33" t="str">
        <f>LEFT(B1341,FIND(",",B1341,1)-1)</f>
        <v>Worcester County</v>
      </c>
      <c r="D1341" s="33" t="str">
        <f>RIGHT(B1341,LEN(B1341)-(FIND(",",B1341,1)+1))</f>
        <v>Maryland</v>
      </c>
      <c r="E1341" s="33">
        <v>54194</v>
      </c>
      <c r="F1341" s="33" t="s">
        <v>3271</v>
      </c>
      <c r="G1341" s="33">
        <v>1</v>
      </c>
      <c r="H1341" s="33" t="s">
        <v>3272</v>
      </c>
      <c r="I1341" s="33">
        <v>1</v>
      </c>
      <c r="J1341" s="33" t="s">
        <v>3272</v>
      </c>
      <c r="K1341" s="33">
        <v>2019</v>
      </c>
      <c r="L1341" s="33">
        <v>9</v>
      </c>
      <c r="M1341" s="33">
        <v>2993</v>
      </c>
      <c r="N1341" s="33" t="s">
        <v>3273</v>
      </c>
      <c r="O1341" s="33">
        <v>687</v>
      </c>
      <c r="P1341" s="33" t="s">
        <v>3273</v>
      </c>
      <c r="Q1341" s="33">
        <v>62</v>
      </c>
      <c r="R1341" s="33" t="s">
        <v>3273</v>
      </c>
    </row>
    <row r="1342" spans="1:18" x14ac:dyDescent="0.2">
      <c r="A1342" s="33" t="s">
        <v>4682</v>
      </c>
      <c r="B1342" s="33" t="s">
        <v>4683</v>
      </c>
      <c r="C1342" s="33" t="str">
        <f>LEFT(B1342,FIND(",",B1342,1)-1)</f>
        <v>Baltimore city</v>
      </c>
      <c r="D1342" s="33" t="str">
        <f>RIGHT(B1342,LEN(B1342)-(FIND(",",B1342,1)+1))</f>
        <v>Maryland</v>
      </c>
      <c r="E1342" s="33">
        <v>45391</v>
      </c>
      <c r="F1342" s="33" t="s">
        <v>3276</v>
      </c>
      <c r="G1342" s="33">
        <v>1</v>
      </c>
      <c r="H1342" s="33" t="s">
        <v>3272</v>
      </c>
      <c r="I1342" s="33">
        <v>1</v>
      </c>
      <c r="J1342" s="33" t="s">
        <v>3272</v>
      </c>
      <c r="K1342" s="33">
        <v>2019</v>
      </c>
      <c r="L1342" s="33">
        <v>15</v>
      </c>
      <c r="M1342" s="33">
        <v>1697</v>
      </c>
      <c r="N1342" s="33" t="s">
        <v>3278</v>
      </c>
      <c r="O1342" s="33">
        <v>497</v>
      </c>
      <c r="P1342" s="33" t="s">
        <v>3278</v>
      </c>
      <c r="Q1342" s="33">
        <v>89</v>
      </c>
      <c r="R1342" s="33" t="s">
        <v>3278</v>
      </c>
    </row>
    <row r="1343" spans="1:18" x14ac:dyDescent="0.2">
      <c r="A1343" s="33" t="s">
        <v>4682</v>
      </c>
      <c r="B1343" s="33" t="s">
        <v>4683</v>
      </c>
      <c r="C1343" s="33" t="str">
        <f>LEFT(B1343,FIND(",",B1343,1)-1)</f>
        <v>Baltimore city</v>
      </c>
      <c r="D1343" s="33" t="str">
        <f>RIGHT(B1343,LEN(B1343)-(FIND(",",B1343,1)+1))</f>
        <v>Maryland</v>
      </c>
      <c r="E1343" s="33">
        <v>54194</v>
      </c>
      <c r="F1343" s="33" t="s">
        <v>3271</v>
      </c>
      <c r="G1343" s="33">
        <v>1</v>
      </c>
      <c r="H1343" s="33" t="s">
        <v>3272</v>
      </c>
      <c r="I1343" s="33">
        <v>1</v>
      </c>
      <c r="J1343" s="33" t="s">
        <v>3272</v>
      </c>
      <c r="K1343" s="33">
        <v>2019</v>
      </c>
      <c r="L1343" s="33">
        <v>14</v>
      </c>
      <c r="M1343" s="33">
        <v>8832</v>
      </c>
      <c r="N1343" s="33" t="s">
        <v>3278</v>
      </c>
      <c r="O1343" s="33">
        <v>2012</v>
      </c>
      <c r="P1343" s="33" t="s">
        <v>3278</v>
      </c>
      <c r="Q1343" s="33">
        <v>224</v>
      </c>
      <c r="R1343" s="33" t="s">
        <v>3278</v>
      </c>
    </row>
    <row r="1344" spans="1:18" x14ac:dyDescent="0.2">
      <c r="A1344" s="33" t="s">
        <v>4682</v>
      </c>
      <c r="B1344" s="33" t="s">
        <v>4683</v>
      </c>
      <c r="C1344" s="33" t="str">
        <f>LEFT(B1344,FIND(",",B1344,1)-1)</f>
        <v>Baltimore city</v>
      </c>
      <c r="D1344" s="33" t="str">
        <f>RIGHT(B1344,LEN(B1344)-(FIND(",",B1344,1)+1))</f>
        <v>Maryland</v>
      </c>
      <c r="E1344" s="33">
        <v>81291</v>
      </c>
      <c r="F1344" s="33" t="s">
        <v>3279</v>
      </c>
      <c r="G1344" s="33">
        <v>1</v>
      </c>
      <c r="H1344" s="33" t="s">
        <v>3272</v>
      </c>
      <c r="I1344" s="33">
        <v>1</v>
      </c>
      <c r="J1344" s="33" t="s">
        <v>3272</v>
      </c>
      <c r="K1344" s="33">
        <v>2019</v>
      </c>
      <c r="L1344" s="33">
        <v>28</v>
      </c>
      <c r="M1344" s="33">
        <v>2805</v>
      </c>
      <c r="N1344" s="33" t="s">
        <v>3273</v>
      </c>
      <c r="O1344" s="33">
        <v>637</v>
      </c>
      <c r="P1344" s="33" t="s">
        <v>3273</v>
      </c>
      <c r="Q1344" s="33">
        <v>177</v>
      </c>
      <c r="R1344" s="33" t="s">
        <v>3278</v>
      </c>
    </row>
    <row r="1345" spans="1:18" x14ac:dyDescent="0.2">
      <c r="A1345" s="33" t="s">
        <v>4684</v>
      </c>
      <c r="B1345" s="33" t="s">
        <v>4685</v>
      </c>
      <c r="C1345" s="33" t="str">
        <f>LEFT(B1345,FIND(",",B1345,1)-1)</f>
        <v>Barnstable County</v>
      </c>
      <c r="D1345" s="33" t="str">
        <f>RIGHT(B1345,LEN(B1345)-(FIND(",",B1345,1)+1))</f>
        <v>Massachusetts</v>
      </c>
      <c r="E1345" s="33">
        <v>45391</v>
      </c>
      <c r="F1345" s="33" t="s">
        <v>3276</v>
      </c>
      <c r="G1345" s="33">
        <v>1</v>
      </c>
      <c r="H1345" s="33" t="s">
        <v>3272</v>
      </c>
      <c r="I1345" s="33">
        <v>1</v>
      </c>
      <c r="J1345" s="33" t="s">
        <v>3272</v>
      </c>
      <c r="K1345" s="33">
        <v>2019</v>
      </c>
      <c r="L1345" s="33">
        <v>16</v>
      </c>
      <c r="M1345" s="33">
        <v>2643</v>
      </c>
      <c r="N1345" s="33" t="s">
        <v>3273</v>
      </c>
      <c r="O1345" s="33">
        <v>625</v>
      </c>
      <c r="P1345" s="33" t="s">
        <v>3273</v>
      </c>
      <c r="Q1345" s="33">
        <v>99</v>
      </c>
      <c r="R1345" s="33" t="s">
        <v>3273</v>
      </c>
    </row>
    <row r="1346" spans="1:18" x14ac:dyDescent="0.2">
      <c r="A1346" s="33" t="s">
        <v>4684</v>
      </c>
      <c r="B1346" s="33" t="s">
        <v>4685</v>
      </c>
      <c r="C1346" s="33" t="str">
        <f>LEFT(B1346,FIND(",",B1346,1)-1)</f>
        <v>Barnstable County</v>
      </c>
      <c r="D1346" s="33" t="str">
        <f>RIGHT(B1346,LEN(B1346)-(FIND(",",B1346,1)+1))</f>
        <v>Massachusetts</v>
      </c>
      <c r="E1346" s="33">
        <v>54194</v>
      </c>
      <c r="F1346" s="33" t="s">
        <v>3271</v>
      </c>
      <c r="G1346" s="33">
        <v>1</v>
      </c>
      <c r="H1346" s="33" t="s">
        <v>3272</v>
      </c>
      <c r="I1346" s="33">
        <v>1</v>
      </c>
      <c r="J1346" s="33" t="s">
        <v>3272</v>
      </c>
      <c r="K1346" s="33">
        <v>2019</v>
      </c>
      <c r="L1346" s="33">
        <v>37</v>
      </c>
      <c r="M1346" s="33">
        <v>21915</v>
      </c>
      <c r="N1346" s="33" t="s">
        <v>3278</v>
      </c>
      <c r="O1346" s="33">
        <v>5273</v>
      </c>
      <c r="P1346" s="33" t="s">
        <v>3278</v>
      </c>
      <c r="Q1346" s="33">
        <v>430</v>
      </c>
      <c r="R1346" s="33" t="s">
        <v>3278</v>
      </c>
    </row>
    <row r="1347" spans="1:18" x14ac:dyDescent="0.2">
      <c r="A1347" s="33" t="s">
        <v>4684</v>
      </c>
      <c r="B1347" s="33" t="s">
        <v>4685</v>
      </c>
      <c r="C1347" s="33" t="str">
        <f>LEFT(B1347,FIND(",",B1347,1)-1)</f>
        <v>Barnstable County</v>
      </c>
      <c r="D1347" s="33" t="str">
        <f>RIGHT(B1347,LEN(B1347)-(FIND(",",B1347,1)+1))</f>
        <v>Massachusetts</v>
      </c>
      <c r="E1347" s="33">
        <v>81291</v>
      </c>
      <c r="F1347" s="33" t="s">
        <v>3279</v>
      </c>
      <c r="G1347" s="33">
        <v>1</v>
      </c>
      <c r="H1347" s="33" t="s">
        <v>3272</v>
      </c>
      <c r="I1347" s="33">
        <v>1</v>
      </c>
      <c r="J1347" s="33" t="s">
        <v>3272</v>
      </c>
      <c r="K1347" s="33">
        <v>2019</v>
      </c>
      <c r="L1347" s="33">
        <v>31</v>
      </c>
      <c r="M1347" s="33">
        <v>3013</v>
      </c>
      <c r="N1347" s="33" t="s">
        <v>3278</v>
      </c>
      <c r="O1347" s="33">
        <v>717</v>
      </c>
      <c r="P1347" s="33" t="s">
        <v>3278</v>
      </c>
      <c r="Q1347" s="33">
        <v>135</v>
      </c>
      <c r="R1347" s="33" t="s">
        <v>3278</v>
      </c>
    </row>
    <row r="1348" spans="1:18" x14ac:dyDescent="0.2">
      <c r="A1348" s="33" t="s">
        <v>4686</v>
      </c>
      <c r="B1348" s="33" t="s">
        <v>4687</v>
      </c>
      <c r="C1348" s="33" t="str">
        <f>LEFT(B1348,FIND(",",B1348,1)-1)</f>
        <v>Berkshire County</v>
      </c>
      <c r="D1348" s="33" t="str">
        <f>RIGHT(B1348,LEN(B1348)-(FIND(",",B1348,1)+1))</f>
        <v>Massachusetts</v>
      </c>
      <c r="E1348" s="33">
        <v>45391</v>
      </c>
      <c r="F1348" s="33" t="s">
        <v>3276</v>
      </c>
      <c r="G1348" s="33">
        <v>1</v>
      </c>
      <c r="H1348" s="33" t="s">
        <v>3272</v>
      </c>
      <c r="I1348" s="33">
        <v>1</v>
      </c>
      <c r="J1348" s="33" t="s">
        <v>3272</v>
      </c>
      <c r="K1348" s="33">
        <v>2019</v>
      </c>
      <c r="L1348" s="33">
        <v>7</v>
      </c>
      <c r="M1348" s="33">
        <v>1955</v>
      </c>
      <c r="N1348" s="33" t="s">
        <v>3273</v>
      </c>
      <c r="O1348" s="33">
        <v>492</v>
      </c>
      <c r="P1348" s="33" t="s">
        <v>3273</v>
      </c>
      <c r="Q1348" s="33">
        <v>71</v>
      </c>
      <c r="R1348" s="33" t="s">
        <v>3278</v>
      </c>
    </row>
    <row r="1349" spans="1:18" x14ac:dyDescent="0.2">
      <c r="A1349" s="33" t="s">
        <v>4686</v>
      </c>
      <c r="B1349" s="33" t="s">
        <v>4687</v>
      </c>
      <c r="C1349" s="33" t="str">
        <f>LEFT(B1349,FIND(",",B1349,1)-1)</f>
        <v>Berkshire County</v>
      </c>
      <c r="D1349" s="33" t="str">
        <f>RIGHT(B1349,LEN(B1349)-(FIND(",",B1349,1)+1))</f>
        <v>Massachusetts</v>
      </c>
      <c r="E1349" s="33">
        <v>54194</v>
      </c>
      <c r="F1349" s="33" t="s">
        <v>3271</v>
      </c>
      <c r="G1349" s="33">
        <v>1</v>
      </c>
      <c r="H1349" s="33" t="s">
        <v>3272</v>
      </c>
      <c r="I1349" s="33">
        <v>1</v>
      </c>
      <c r="J1349" s="33" t="s">
        <v>3272</v>
      </c>
      <c r="K1349" s="33">
        <v>2019</v>
      </c>
      <c r="L1349" s="33">
        <v>12</v>
      </c>
      <c r="M1349" s="33">
        <v>6279</v>
      </c>
      <c r="N1349" s="33" t="s">
        <v>3278</v>
      </c>
      <c r="O1349" s="33">
        <v>1376</v>
      </c>
      <c r="P1349" s="33" t="s">
        <v>3278</v>
      </c>
      <c r="Q1349" s="33">
        <v>134</v>
      </c>
      <c r="R1349" s="33" t="s">
        <v>3278</v>
      </c>
    </row>
    <row r="1350" spans="1:18" x14ac:dyDescent="0.2">
      <c r="A1350" s="33" t="s">
        <v>4686</v>
      </c>
      <c r="B1350" s="33" t="s">
        <v>4687</v>
      </c>
      <c r="C1350" s="33" t="str">
        <f>LEFT(B1350,FIND(",",B1350,1)-1)</f>
        <v>Berkshire County</v>
      </c>
      <c r="D1350" s="33" t="str">
        <f>RIGHT(B1350,LEN(B1350)-(FIND(",",B1350,1)+1))</f>
        <v>Massachusetts</v>
      </c>
      <c r="E1350" s="33">
        <v>81291</v>
      </c>
      <c r="F1350" s="33" t="s">
        <v>3279</v>
      </c>
      <c r="G1350" s="33">
        <v>1</v>
      </c>
      <c r="H1350" s="33" t="s">
        <v>3272</v>
      </c>
      <c r="I1350" s="33">
        <v>1</v>
      </c>
      <c r="J1350" s="33" t="s">
        <v>3272</v>
      </c>
      <c r="K1350" s="33">
        <v>2019</v>
      </c>
      <c r="L1350" s="33">
        <v>12</v>
      </c>
      <c r="M1350" s="33">
        <v>1292</v>
      </c>
      <c r="N1350" s="33" t="s">
        <v>3278</v>
      </c>
      <c r="O1350" s="33">
        <v>305</v>
      </c>
      <c r="P1350" s="33" t="s">
        <v>3278</v>
      </c>
      <c r="Q1350" s="33">
        <v>61</v>
      </c>
      <c r="R1350" s="33" t="s">
        <v>3278</v>
      </c>
    </row>
    <row r="1351" spans="1:18" x14ac:dyDescent="0.2">
      <c r="A1351" s="33" t="s">
        <v>4688</v>
      </c>
      <c r="B1351" s="33" t="s">
        <v>4689</v>
      </c>
      <c r="C1351" s="33" t="str">
        <f>LEFT(B1351,FIND(",",B1351,1)-1)</f>
        <v>Bristol County</v>
      </c>
      <c r="D1351" s="33" t="str">
        <f>RIGHT(B1351,LEN(B1351)-(FIND(",",B1351,1)+1))</f>
        <v>Massachusetts</v>
      </c>
      <c r="E1351" s="33">
        <v>45391</v>
      </c>
      <c r="F1351" s="33" t="s">
        <v>3276</v>
      </c>
      <c r="G1351" s="33">
        <v>1</v>
      </c>
      <c r="H1351" s="33" t="s">
        <v>3272</v>
      </c>
      <c r="I1351" s="33">
        <v>1</v>
      </c>
      <c r="J1351" s="33" t="s">
        <v>3272</v>
      </c>
      <c r="K1351" s="33">
        <v>2019</v>
      </c>
      <c r="L1351" s="33">
        <v>23</v>
      </c>
      <c r="M1351" s="33">
        <v>6851</v>
      </c>
      <c r="N1351" s="33" t="s">
        <v>3273</v>
      </c>
      <c r="O1351" s="33">
        <v>1722</v>
      </c>
      <c r="P1351" s="33" t="s">
        <v>3273</v>
      </c>
      <c r="Q1351" s="33">
        <v>289</v>
      </c>
      <c r="R1351" s="33" t="s">
        <v>3277</v>
      </c>
    </row>
    <row r="1352" spans="1:18" x14ac:dyDescent="0.2">
      <c r="A1352" s="33" t="s">
        <v>4688</v>
      </c>
      <c r="B1352" s="33" t="s">
        <v>4689</v>
      </c>
      <c r="C1352" s="33" t="str">
        <f>LEFT(B1352,FIND(",",B1352,1)-1)</f>
        <v>Bristol County</v>
      </c>
      <c r="D1352" s="33" t="str">
        <f>RIGHT(B1352,LEN(B1352)-(FIND(",",B1352,1)+1))</f>
        <v>Massachusetts</v>
      </c>
      <c r="E1352" s="33">
        <v>54194</v>
      </c>
      <c r="F1352" s="33" t="s">
        <v>3271</v>
      </c>
      <c r="G1352" s="33">
        <v>1</v>
      </c>
      <c r="H1352" s="33" t="s">
        <v>3272</v>
      </c>
      <c r="I1352" s="33">
        <v>1</v>
      </c>
      <c r="J1352" s="33" t="s">
        <v>3272</v>
      </c>
      <c r="K1352" s="33">
        <v>2019</v>
      </c>
      <c r="L1352" s="33">
        <v>37</v>
      </c>
      <c r="M1352" s="33">
        <v>36957</v>
      </c>
      <c r="N1352" s="33" t="s">
        <v>3278</v>
      </c>
      <c r="O1352" s="33">
        <v>8808</v>
      </c>
      <c r="P1352" s="33" t="s">
        <v>3278</v>
      </c>
      <c r="Q1352" s="33">
        <v>750</v>
      </c>
      <c r="R1352" s="33" t="s">
        <v>3278</v>
      </c>
    </row>
    <row r="1353" spans="1:18" x14ac:dyDescent="0.2">
      <c r="A1353" s="33" t="s">
        <v>4688</v>
      </c>
      <c r="B1353" s="33" t="s">
        <v>4689</v>
      </c>
      <c r="C1353" s="33" t="str">
        <f>LEFT(B1353,FIND(",",B1353,1)-1)</f>
        <v>Bristol County</v>
      </c>
      <c r="D1353" s="33" t="str">
        <f>RIGHT(B1353,LEN(B1353)-(FIND(",",B1353,1)+1))</f>
        <v>Massachusetts</v>
      </c>
      <c r="E1353" s="33">
        <v>81291</v>
      </c>
      <c r="F1353" s="33" t="s">
        <v>3279</v>
      </c>
      <c r="G1353" s="33">
        <v>1</v>
      </c>
      <c r="H1353" s="33" t="s">
        <v>3272</v>
      </c>
      <c r="I1353" s="33">
        <v>1</v>
      </c>
      <c r="J1353" s="33" t="s">
        <v>3272</v>
      </c>
      <c r="K1353" s="33">
        <v>2019</v>
      </c>
      <c r="L1353" s="33">
        <v>48</v>
      </c>
      <c r="M1353" s="33">
        <v>5962</v>
      </c>
      <c r="N1353" s="33" t="s">
        <v>3278</v>
      </c>
      <c r="O1353" s="33">
        <v>1350</v>
      </c>
      <c r="P1353" s="33" t="s">
        <v>3273</v>
      </c>
      <c r="Q1353" s="33">
        <v>276</v>
      </c>
      <c r="R1353" s="33" t="s">
        <v>3273</v>
      </c>
    </row>
    <row r="1354" spans="1:18" x14ac:dyDescent="0.2">
      <c r="A1354" s="33" t="s">
        <v>4690</v>
      </c>
      <c r="B1354" s="33" t="s">
        <v>4691</v>
      </c>
      <c r="C1354" s="33" t="str">
        <f>LEFT(B1354,FIND(",",B1354,1)-1)</f>
        <v>Dukes County</v>
      </c>
      <c r="D1354" s="33" t="str">
        <f>RIGHT(B1354,LEN(B1354)-(FIND(",",B1354,1)+1))</f>
        <v>Massachusetts</v>
      </c>
      <c r="E1354" s="33">
        <v>54194</v>
      </c>
      <c r="F1354" s="33" t="s">
        <v>3271</v>
      </c>
      <c r="G1354" s="33">
        <v>1</v>
      </c>
      <c r="H1354" s="33" t="s">
        <v>3272</v>
      </c>
      <c r="I1354" s="33">
        <v>1</v>
      </c>
      <c r="J1354" s="33" t="s">
        <v>3272</v>
      </c>
      <c r="K1354" s="33">
        <v>2019</v>
      </c>
      <c r="L1354" s="33">
        <v>6</v>
      </c>
      <c r="M1354" s="33">
        <v>1249</v>
      </c>
      <c r="N1354" s="33" t="s">
        <v>3273</v>
      </c>
      <c r="O1354" s="33">
        <v>287</v>
      </c>
      <c r="P1354" s="33" t="s">
        <v>3273</v>
      </c>
      <c r="Q1354" s="33">
        <v>29</v>
      </c>
      <c r="R1354" s="33" t="s">
        <v>3277</v>
      </c>
    </row>
    <row r="1355" spans="1:18" x14ac:dyDescent="0.2">
      <c r="A1355" s="33" t="s">
        <v>4690</v>
      </c>
      <c r="B1355" s="33" t="s">
        <v>4691</v>
      </c>
      <c r="C1355" s="33" t="str">
        <f>LEFT(B1355,FIND(",",B1355,1)-1)</f>
        <v>Dukes County</v>
      </c>
      <c r="D1355" s="33" t="str">
        <f>RIGHT(B1355,LEN(B1355)-(FIND(",",B1355,1)+1))</f>
        <v>Massachusetts</v>
      </c>
      <c r="E1355" s="33">
        <v>81291</v>
      </c>
      <c r="F1355" s="33" t="s">
        <v>3279</v>
      </c>
      <c r="G1355" s="33">
        <v>1</v>
      </c>
      <c r="H1355" s="33" t="s">
        <v>3272</v>
      </c>
      <c r="I1355" s="33">
        <v>1</v>
      </c>
      <c r="J1355" s="33" t="s">
        <v>3272</v>
      </c>
      <c r="K1355" s="33">
        <v>2019</v>
      </c>
      <c r="L1355" s="33">
        <v>3</v>
      </c>
      <c r="M1355" s="33">
        <v>149</v>
      </c>
      <c r="N1355" s="33" t="s">
        <v>3277</v>
      </c>
      <c r="O1355" s="33">
        <v>31</v>
      </c>
      <c r="P1355" s="33" t="s">
        <v>3277</v>
      </c>
      <c r="Q1355" s="33">
        <v>5</v>
      </c>
      <c r="R1355" s="33" t="s">
        <v>3278</v>
      </c>
    </row>
    <row r="1356" spans="1:18" x14ac:dyDescent="0.2">
      <c r="A1356" s="33" t="s">
        <v>4692</v>
      </c>
      <c r="B1356" s="33" t="s">
        <v>4693</v>
      </c>
      <c r="C1356" s="33" t="str">
        <f>LEFT(B1356,FIND(",",B1356,1)-1)</f>
        <v>Essex County</v>
      </c>
      <c r="D1356" s="33" t="str">
        <f>RIGHT(B1356,LEN(B1356)-(FIND(",",B1356,1)+1))</f>
        <v>Massachusetts</v>
      </c>
      <c r="E1356" s="33">
        <v>45391</v>
      </c>
      <c r="F1356" s="33" t="s">
        <v>3276</v>
      </c>
      <c r="G1356" s="33">
        <v>1</v>
      </c>
      <c r="H1356" s="33" t="s">
        <v>3272</v>
      </c>
      <c r="I1356" s="33">
        <v>1</v>
      </c>
      <c r="J1356" s="33" t="s">
        <v>3272</v>
      </c>
      <c r="K1356" s="33">
        <v>2019</v>
      </c>
      <c r="L1356" s="33">
        <v>30</v>
      </c>
      <c r="M1356" s="33">
        <v>8641</v>
      </c>
      <c r="N1356" s="33" t="s">
        <v>3273</v>
      </c>
      <c r="O1356" s="33">
        <v>2084</v>
      </c>
      <c r="P1356" s="33" t="s">
        <v>3277</v>
      </c>
      <c r="Q1356" s="33">
        <v>328</v>
      </c>
      <c r="R1356" s="33" t="s">
        <v>3277</v>
      </c>
    </row>
    <row r="1357" spans="1:18" x14ac:dyDescent="0.2">
      <c r="A1357" s="33" t="s">
        <v>4692</v>
      </c>
      <c r="B1357" s="33" t="s">
        <v>4693</v>
      </c>
      <c r="C1357" s="33" t="str">
        <f>LEFT(B1357,FIND(",",B1357,1)-1)</f>
        <v>Essex County</v>
      </c>
      <c r="D1357" s="33" t="str">
        <f>RIGHT(B1357,LEN(B1357)-(FIND(",",B1357,1)+1))</f>
        <v>Massachusetts</v>
      </c>
      <c r="E1357" s="33">
        <v>54194</v>
      </c>
      <c r="F1357" s="33" t="s">
        <v>3271</v>
      </c>
      <c r="G1357" s="33">
        <v>1</v>
      </c>
      <c r="H1357" s="33" t="s">
        <v>3272</v>
      </c>
      <c r="I1357" s="33">
        <v>1</v>
      </c>
      <c r="J1357" s="33" t="s">
        <v>3272</v>
      </c>
      <c r="K1357" s="33">
        <v>2019</v>
      </c>
      <c r="L1357" s="33">
        <v>61</v>
      </c>
      <c r="M1357" s="33">
        <v>36302</v>
      </c>
      <c r="N1357" s="33" t="s">
        <v>3278</v>
      </c>
      <c r="O1357" s="33">
        <v>8637</v>
      </c>
      <c r="P1357" s="33" t="s">
        <v>3278</v>
      </c>
      <c r="Q1357" s="33">
        <v>791</v>
      </c>
      <c r="R1357" s="33" t="s">
        <v>3278</v>
      </c>
    </row>
    <row r="1358" spans="1:18" x14ac:dyDescent="0.2">
      <c r="A1358" s="33" t="s">
        <v>4692</v>
      </c>
      <c r="B1358" s="33" t="s">
        <v>4693</v>
      </c>
      <c r="C1358" s="33" t="str">
        <f>LEFT(B1358,FIND(",",B1358,1)-1)</f>
        <v>Essex County</v>
      </c>
      <c r="D1358" s="33" t="str">
        <f>RIGHT(B1358,LEN(B1358)-(FIND(",",B1358,1)+1))</f>
        <v>Massachusetts</v>
      </c>
      <c r="E1358" s="33">
        <v>81291</v>
      </c>
      <c r="F1358" s="33" t="s">
        <v>3279</v>
      </c>
      <c r="G1358" s="33">
        <v>1</v>
      </c>
      <c r="H1358" s="33" t="s">
        <v>3272</v>
      </c>
      <c r="I1358" s="33">
        <v>1</v>
      </c>
      <c r="J1358" s="33" t="s">
        <v>3272</v>
      </c>
      <c r="K1358" s="33">
        <v>2019</v>
      </c>
      <c r="L1358" s="33">
        <v>91</v>
      </c>
      <c r="M1358" s="33">
        <v>16454</v>
      </c>
      <c r="N1358" s="33" t="s">
        <v>3278</v>
      </c>
      <c r="O1358" s="33">
        <v>3676</v>
      </c>
      <c r="P1358" s="33" t="s">
        <v>3278</v>
      </c>
      <c r="Q1358" s="33">
        <v>690</v>
      </c>
      <c r="R1358" s="33" t="s">
        <v>3278</v>
      </c>
    </row>
    <row r="1359" spans="1:18" x14ac:dyDescent="0.2">
      <c r="A1359" s="33" t="s">
        <v>4694</v>
      </c>
      <c r="B1359" s="33" t="s">
        <v>4695</v>
      </c>
      <c r="C1359" s="33" t="str">
        <f>LEFT(B1359,FIND(",",B1359,1)-1)</f>
        <v>Franklin County</v>
      </c>
      <c r="D1359" s="33" t="str">
        <f>RIGHT(B1359,LEN(B1359)-(FIND(",",B1359,1)+1))</f>
        <v>Massachusetts</v>
      </c>
      <c r="E1359" s="33">
        <v>54194</v>
      </c>
      <c r="F1359" s="33" t="s">
        <v>3271</v>
      </c>
      <c r="G1359" s="33">
        <v>1</v>
      </c>
      <c r="H1359" s="33" t="s">
        <v>3272</v>
      </c>
      <c r="I1359" s="33">
        <v>1</v>
      </c>
      <c r="J1359" s="33" t="s">
        <v>3272</v>
      </c>
      <c r="K1359" s="33">
        <v>2019</v>
      </c>
      <c r="L1359" s="33">
        <v>13</v>
      </c>
      <c r="M1359" s="33">
        <v>6499</v>
      </c>
      <c r="N1359" s="33" t="s">
        <v>3273</v>
      </c>
      <c r="O1359" s="33">
        <v>1608</v>
      </c>
      <c r="P1359" s="33" t="s">
        <v>3273</v>
      </c>
      <c r="Q1359" s="33">
        <v>254</v>
      </c>
      <c r="R1359" s="33" t="s">
        <v>3273</v>
      </c>
    </row>
    <row r="1360" spans="1:18" x14ac:dyDescent="0.2">
      <c r="A1360" s="33" t="s">
        <v>4694</v>
      </c>
      <c r="B1360" s="33" t="s">
        <v>4695</v>
      </c>
      <c r="C1360" s="33" t="str">
        <f>LEFT(B1360,FIND(",",B1360,1)-1)</f>
        <v>Franklin County</v>
      </c>
      <c r="D1360" s="33" t="str">
        <f>RIGHT(B1360,LEN(B1360)-(FIND(",",B1360,1)+1))</f>
        <v>Massachusetts</v>
      </c>
      <c r="E1360" s="33">
        <v>81291</v>
      </c>
      <c r="F1360" s="33" t="s">
        <v>3279</v>
      </c>
      <c r="G1360" s="33">
        <v>1</v>
      </c>
      <c r="H1360" s="33" t="s">
        <v>3272</v>
      </c>
      <c r="I1360" s="33">
        <v>1</v>
      </c>
      <c r="J1360" s="33" t="s">
        <v>3272</v>
      </c>
      <c r="K1360" s="33">
        <v>2019</v>
      </c>
      <c r="L1360" s="33">
        <v>5</v>
      </c>
      <c r="M1360" s="33">
        <v>249</v>
      </c>
      <c r="N1360" s="33" t="s">
        <v>3278</v>
      </c>
      <c r="O1360" s="33">
        <v>62</v>
      </c>
      <c r="P1360" s="33" t="s">
        <v>3278</v>
      </c>
      <c r="Q1360" s="33">
        <v>13</v>
      </c>
      <c r="R1360" s="33" t="s">
        <v>3277</v>
      </c>
    </row>
    <row r="1361" spans="1:18" x14ac:dyDescent="0.2">
      <c r="A1361" s="33" t="s">
        <v>4696</v>
      </c>
      <c r="B1361" s="33" t="s">
        <v>4697</v>
      </c>
      <c r="C1361" s="33" t="str">
        <f>LEFT(B1361,FIND(",",B1361,1)-1)</f>
        <v>Hampden County</v>
      </c>
      <c r="D1361" s="33" t="str">
        <f>RIGHT(B1361,LEN(B1361)-(FIND(",",B1361,1)+1))</f>
        <v>Massachusetts</v>
      </c>
      <c r="E1361" s="33">
        <v>45391</v>
      </c>
      <c r="F1361" s="33" t="s">
        <v>3276</v>
      </c>
      <c r="G1361" s="33">
        <v>1</v>
      </c>
      <c r="H1361" s="33" t="s">
        <v>3272</v>
      </c>
      <c r="I1361" s="33">
        <v>1</v>
      </c>
      <c r="J1361" s="33" t="s">
        <v>3272</v>
      </c>
      <c r="K1361" s="33">
        <v>2019</v>
      </c>
      <c r="L1361" s="33">
        <v>15</v>
      </c>
      <c r="M1361" s="33">
        <v>4102</v>
      </c>
      <c r="N1361" s="33" t="s">
        <v>3273</v>
      </c>
      <c r="O1361" s="33">
        <v>1088</v>
      </c>
      <c r="P1361" s="33" t="s">
        <v>3273</v>
      </c>
      <c r="Q1361" s="33">
        <v>159</v>
      </c>
      <c r="R1361" s="33" t="s">
        <v>3277</v>
      </c>
    </row>
    <row r="1362" spans="1:18" x14ac:dyDescent="0.2">
      <c r="A1362" s="33" t="s">
        <v>4696</v>
      </c>
      <c r="B1362" s="33" t="s">
        <v>4697</v>
      </c>
      <c r="C1362" s="33" t="str">
        <f>LEFT(B1362,FIND(",",B1362,1)-1)</f>
        <v>Hampden County</v>
      </c>
      <c r="D1362" s="33" t="str">
        <f>RIGHT(B1362,LEN(B1362)-(FIND(",",B1362,1)+1))</f>
        <v>Massachusetts</v>
      </c>
      <c r="E1362" s="33">
        <v>54194</v>
      </c>
      <c r="F1362" s="33" t="s">
        <v>3271</v>
      </c>
      <c r="G1362" s="33">
        <v>1</v>
      </c>
      <c r="H1362" s="33" t="s">
        <v>3272</v>
      </c>
      <c r="I1362" s="33">
        <v>1</v>
      </c>
      <c r="J1362" s="33" t="s">
        <v>3272</v>
      </c>
      <c r="K1362" s="33">
        <v>2019</v>
      </c>
      <c r="L1362" s="33">
        <v>28</v>
      </c>
      <c r="M1362" s="33">
        <v>19497</v>
      </c>
      <c r="N1362" s="33" t="s">
        <v>3273</v>
      </c>
      <c r="O1362" s="33">
        <v>4431</v>
      </c>
      <c r="P1362" s="33" t="s">
        <v>3273</v>
      </c>
      <c r="Q1362" s="33">
        <v>460</v>
      </c>
      <c r="R1362" s="33" t="s">
        <v>3278</v>
      </c>
    </row>
    <row r="1363" spans="1:18" x14ac:dyDescent="0.2">
      <c r="A1363" s="33" t="s">
        <v>4696</v>
      </c>
      <c r="B1363" s="33" t="s">
        <v>4697</v>
      </c>
      <c r="C1363" s="33" t="str">
        <f>LEFT(B1363,FIND(",",B1363,1)-1)</f>
        <v>Hampden County</v>
      </c>
      <c r="D1363" s="33" t="str">
        <f>RIGHT(B1363,LEN(B1363)-(FIND(",",B1363,1)+1))</f>
        <v>Massachusetts</v>
      </c>
      <c r="E1363" s="33">
        <v>81291</v>
      </c>
      <c r="F1363" s="33" t="s">
        <v>3279</v>
      </c>
      <c r="G1363" s="33">
        <v>1</v>
      </c>
      <c r="H1363" s="33" t="s">
        <v>3272</v>
      </c>
      <c r="I1363" s="33">
        <v>1</v>
      </c>
      <c r="J1363" s="33" t="s">
        <v>3272</v>
      </c>
      <c r="K1363" s="33">
        <v>2019</v>
      </c>
      <c r="L1363" s="33">
        <v>26</v>
      </c>
      <c r="M1363" s="33">
        <v>2449</v>
      </c>
      <c r="N1363" s="33" t="s">
        <v>3278</v>
      </c>
      <c r="O1363" s="33">
        <v>493</v>
      </c>
      <c r="P1363" s="33" t="s">
        <v>3278</v>
      </c>
      <c r="Q1363" s="33">
        <v>95</v>
      </c>
      <c r="R1363" s="33" t="s">
        <v>3278</v>
      </c>
    </row>
    <row r="1364" spans="1:18" x14ac:dyDescent="0.2">
      <c r="A1364" s="33" t="s">
        <v>4698</v>
      </c>
      <c r="B1364" s="33" t="s">
        <v>4699</v>
      </c>
      <c r="C1364" s="33" t="str">
        <f>LEFT(B1364,FIND(",",B1364,1)-1)</f>
        <v>Hampshire County</v>
      </c>
      <c r="D1364" s="33" t="str">
        <f>RIGHT(B1364,LEN(B1364)-(FIND(",",B1364,1)+1))</f>
        <v>Massachusetts</v>
      </c>
      <c r="E1364" s="33">
        <v>45391</v>
      </c>
      <c r="F1364" s="33" t="s">
        <v>3276</v>
      </c>
      <c r="G1364" s="33">
        <v>1</v>
      </c>
      <c r="H1364" s="33" t="s">
        <v>3272</v>
      </c>
      <c r="I1364" s="33">
        <v>1</v>
      </c>
      <c r="J1364" s="33" t="s">
        <v>3272</v>
      </c>
      <c r="K1364" s="33">
        <v>2019</v>
      </c>
      <c r="L1364" s="33">
        <v>7</v>
      </c>
      <c r="M1364" s="33">
        <v>1491</v>
      </c>
      <c r="N1364" s="33" t="s">
        <v>3273</v>
      </c>
      <c r="O1364" s="33">
        <v>533</v>
      </c>
      <c r="P1364" s="33" t="s">
        <v>3278</v>
      </c>
      <c r="Q1364" s="33">
        <v>71</v>
      </c>
      <c r="R1364" s="33" t="s">
        <v>3278</v>
      </c>
    </row>
    <row r="1365" spans="1:18" x14ac:dyDescent="0.2">
      <c r="A1365" s="33" t="s">
        <v>4698</v>
      </c>
      <c r="B1365" s="33" t="s">
        <v>4699</v>
      </c>
      <c r="C1365" s="33" t="str">
        <f>LEFT(B1365,FIND(",",B1365,1)-1)</f>
        <v>Hampshire County</v>
      </c>
      <c r="D1365" s="33" t="str">
        <f>RIGHT(B1365,LEN(B1365)-(FIND(",",B1365,1)+1))</f>
        <v>Massachusetts</v>
      </c>
      <c r="E1365" s="33">
        <v>54194</v>
      </c>
      <c r="F1365" s="33" t="s">
        <v>3271</v>
      </c>
      <c r="G1365" s="33">
        <v>1</v>
      </c>
      <c r="H1365" s="33" t="s">
        <v>3272</v>
      </c>
      <c r="I1365" s="33">
        <v>1</v>
      </c>
      <c r="J1365" s="33" t="s">
        <v>3272</v>
      </c>
      <c r="K1365" s="33">
        <v>2019</v>
      </c>
      <c r="L1365" s="33">
        <v>25</v>
      </c>
      <c r="M1365" s="33">
        <v>9417</v>
      </c>
      <c r="N1365" s="33" t="s">
        <v>3278</v>
      </c>
      <c r="O1365" s="33">
        <v>2253</v>
      </c>
      <c r="P1365" s="33" t="s">
        <v>3278</v>
      </c>
      <c r="Q1365" s="33">
        <v>230</v>
      </c>
      <c r="R1365" s="33" t="s">
        <v>3278</v>
      </c>
    </row>
    <row r="1366" spans="1:18" x14ac:dyDescent="0.2">
      <c r="A1366" s="33" t="s">
        <v>4698</v>
      </c>
      <c r="B1366" s="33" t="s">
        <v>4699</v>
      </c>
      <c r="C1366" s="33" t="str">
        <f>LEFT(B1366,FIND(",",B1366,1)-1)</f>
        <v>Hampshire County</v>
      </c>
      <c r="D1366" s="33" t="str">
        <f>RIGHT(B1366,LEN(B1366)-(FIND(",",B1366,1)+1))</f>
        <v>Massachusetts</v>
      </c>
      <c r="E1366" s="33">
        <v>81291</v>
      </c>
      <c r="F1366" s="33" t="s">
        <v>3279</v>
      </c>
      <c r="G1366" s="33">
        <v>1</v>
      </c>
      <c r="H1366" s="33" t="s">
        <v>3272</v>
      </c>
      <c r="I1366" s="33">
        <v>1</v>
      </c>
      <c r="J1366" s="33" t="s">
        <v>3272</v>
      </c>
      <c r="K1366" s="33">
        <v>2019</v>
      </c>
      <c r="L1366" s="33">
        <v>21</v>
      </c>
      <c r="M1366" s="33">
        <v>1884</v>
      </c>
      <c r="N1366" s="33" t="s">
        <v>3278</v>
      </c>
      <c r="O1366" s="33">
        <v>427</v>
      </c>
      <c r="P1366" s="33" t="s">
        <v>3278</v>
      </c>
      <c r="Q1366" s="33">
        <v>85</v>
      </c>
      <c r="R1366" s="33" t="s">
        <v>3277</v>
      </c>
    </row>
    <row r="1367" spans="1:18" x14ac:dyDescent="0.2">
      <c r="A1367" s="33" t="s">
        <v>4700</v>
      </c>
      <c r="B1367" s="33" t="s">
        <v>4701</v>
      </c>
      <c r="C1367" s="33" t="str">
        <f>LEFT(B1367,FIND(",",B1367,1)-1)</f>
        <v>Middlesex County</v>
      </c>
      <c r="D1367" s="33" t="str">
        <f>RIGHT(B1367,LEN(B1367)-(FIND(",",B1367,1)+1))</f>
        <v>Massachusetts</v>
      </c>
      <c r="E1367" s="33">
        <v>45391</v>
      </c>
      <c r="F1367" s="33" t="s">
        <v>3276</v>
      </c>
      <c r="G1367" s="33">
        <v>1</v>
      </c>
      <c r="H1367" s="33" t="s">
        <v>3272</v>
      </c>
      <c r="I1367" s="33">
        <v>1</v>
      </c>
      <c r="J1367" s="33" t="s">
        <v>3272</v>
      </c>
      <c r="K1367" s="33">
        <v>2019</v>
      </c>
      <c r="L1367" s="33">
        <v>53</v>
      </c>
      <c r="M1367" s="33">
        <v>18913</v>
      </c>
      <c r="N1367" s="33" t="s">
        <v>3273</v>
      </c>
      <c r="O1367" s="33">
        <v>4485</v>
      </c>
      <c r="P1367" s="33" t="s">
        <v>3273</v>
      </c>
      <c r="Q1367" s="33">
        <v>700</v>
      </c>
      <c r="R1367" s="33" t="s">
        <v>3277</v>
      </c>
    </row>
    <row r="1368" spans="1:18" x14ac:dyDescent="0.2">
      <c r="A1368" s="33" t="s">
        <v>4700</v>
      </c>
      <c r="B1368" s="33" t="s">
        <v>4701</v>
      </c>
      <c r="C1368" s="33" t="str">
        <f>LEFT(B1368,FIND(",",B1368,1)-1)</f>
        <v>Middlesex County</v>
      </c>
      <c r="D1368" s="33" t="str">
        <f>RIGHT(B1368,LEN(B1368)-(FIND(",",B1368,1)+1))</f>
        <v>Massachusetts</v>
      </c>
      <c r="E1368" s="33">
        <v>54194</v>
      </c>
      <c r="F1368" s="33" t="s">
        <v>3271</v>
      </c>
      <c r="G1368" s="33">
        <v>1</v>
      </c>
      <c r="H1368" s="33" t="s">
        <v>3272</v>
      </c>
      <c r="I1368" s="33">
        <v>1</v>
      </c>
      <c r="J1368" s="33" t="s">
        <v>3272</v>
      </c>
      <c r="K1368" s="33">
        <v>2019</v>
      </c>
      <c r="L1368" s="33">
        <v>118</v>
      </c>
      <c r="M1368" s="33">
        <v>100523</v>
      </c>
      <c r="N1368" s="33" t="s">
        <v>3278</v>
      </c>
      <c r="O1368" s="33">
        <v>23401</v>
      </c>
      <c r="P1368" s="33" t="s">
        <v>3278</v>
      </c>
      <c r="Q1368" s="33">
        <v>1916</v>
      </c>
      <c r="R1368" s="33" t="s">
        <v>3278</v>
      </c>
    </row>
    <row r="1369" spans="1:18" x14ac:dyDescent="0.2">
      <c r="A1369" s="33" t="s">
        <v>4700</v>
      </c>
      <c r="B1369" s="33" t="s">
        <v>4701</v>
      </c>
      <c r="C1369" s="33" t="str">
        <f>LEFT(B1369,FIND(",",B1369,1)-1)</f>
        <v>Middlesex County</v>
      </c>
      <c r="D1369" s="33" t="str">
        <f>RIGHT(B1369,LEN(B1369)-(FIND(",",B1369,1)+1))</f>
        <v>Massachusetts</v>
      </c>
      <c r="E1369" s="33">
        <v>81291</v>
      </c>
      <c r="F1369" s="33" t="s">
        <v>3279</v>
      </c>
      <c r="G1369" s="33">
        <v>1</v>
      </c>
      <c r="H1369" s="33" t="s">
        <v>3272</v>
      </c>
      <c r="I1369" s="33">
        <v>1</v>
      </c>
      <c r="J1369" s="33" t="s">
        <v>3272</v>
      </c>
      <c r="K1369" s="33">
        <v>2019</v>
      </c>
      <c r="L1369" s="33">
        <v>157</v>
      </c>
      <c r="M1369" s="33">
        <v>29018</v>
      </c>
      <c r="N1369" s="33" t="s">
        <v>3278</v>
      </c>
      <c r="O1369" s="33">
        <v>6259</v>
      </c>
      <c r="P1369" s="33" t="s">
        <v>3278</v>
      </c>
      <c r="Q1369" s="33">
        <v>1136</v>
      </c>
      <c r="R1369" s="33" t="s">
        <v>3278</v>
      </c>
    </row>
    <row r="1370" spans="1:18" x14ac:dyDescent="0.2">
      <c r="A1370" s="33" t="s">
        <v>4702</v>
      </c>
      <c r="B1370" s="33" t="s">
        <v>4703</v>
      </c>
      <c r="C1370" s="33" t="str">
        <f>LEFT(B1370,FIND(",",B1370,1)-1)</f>
        <v>Nantucket County</v>
      </c>
      <c r="D1370" s="33" t="str">
        <f>RIGHT(B1370,LEN(B1370)-(FIND(",",B1370,1)+1))</f>
        <v>Massachusetts</v>
      </c>
      <c r="E1370" s="33">
        <v>54194</v>
      </c>
      <c r="F1370" s="33" t="s">
        <v>3271</v>
      </c>
      <c r="G1370" s="33">
        <v>1</v>
      </c>
      <c r="H1370" s="33" t="s">
        <v>3272</v>
      </c>
      <c r="I1370" s="33">
        <v>1</v>
      </c>
      <c r="J1370" s="33" t="s">
        <v>3272</v>
      </c>
      <c r="K1370" s="33">
        <v>2019</v>
      </c>
      <c r="L1370" s="33">
        <v>4</v>
      </c>
      <c r="M1370" s="33">
        <v>2134</v>
      </c>
      <c r="N1370" s="33" t="s">
        <v>3277</v>
      </c>
      <c r="O1370" s="33">
        <v>295</v>
      </c>
      <c r="P1370" s="33" t="s">
        <v>3277</v>
      </c>
      <c r="Q1370" s="33">
        <v>27</v>
      </c>
      <c r="R1370" s="33" t="s">
        <v>3273</v>
      </c>
    </row>
    <row r="1371" spans="1:18" x14ac:dyDescent="0.2">
      <c r="A1371" s="33" t="s">
        <v>4704</v>
      </c>
      <c r="B1371" s="33" t="s">
        <v>4705</v>
      </c>
      <c r="C1371" s="33" t="str">
        <f>LEFT(B1371,FIND(",",B1371,1)-1)</f>
        <v>Norfolk County</v>
      </c>
      <c r="D1371" s="33" t="str">
        <f>RIGHT(B1371,LEN(B1371)-(FIND(",",B1371,1)+1))</f>
        <v>Massachusetts</v>
      </c>
      <c r="E1371" s="33">
        <v>45391</v>
      </c>
      <c r="F1371" s="33" t="s">
        <v>3276</v>
      </c>
      <c r="G1371" s="33">
        <v>1</v>
      </c>
      <c r="H1371" s="33" t="s">
        <v>3272</v>
      </c>
      <c r="I1371" s="33">
        <v>1</v>
      </c>
      <c r="J1371" s="33" t="s">
        <v>3272</v>
      </c>
      <c r="K1371" s="33">
        <v>2019</v>
      </c>
      <c r="L1371" s="33">
        <v>26</v>
      </c>
      <c r="M1371" s="33">
        <v>9513</v>
      </c>
      <c r="N1371" s="33" t="s">
        <v>3277</v>
      </c>
      <c r="O1371" s="33">
        <v>2303</v>
      </c>
      <c r="P1371" s="33" t="s">
        <v>3277</v>
      </c>
      <c r="Q1371" s="33">
        <v>323</v>
      </c>
      <c r="R1371" s="33" t="s">
        <v>3277</v>
      </c>
    </row>
    <row r="1372" spans="1:18" x14ac:dyDescent="0.2">
      <c r="A1372" s="33" t="s">
        <v>4704</v>
      </c>
      <c r="B1372" s="33" t="s">
        <v>4705</v>
      </c>
      <c r="C1372" s="33" t="str">
        <f>LEFT(B1372,FIND(",",B1372,1)-1)</f>
        <v>Norfolk County</v>
      </c>
      <c r="D1372" s="33" t="str">
        <f>RIGHT(B1372,LEN(B1372)-(FIND(",",B1372,1)+1))</f>
        <v>Massachusetts</v>
      </c>
      <c r="E1372" s="33">
        <v>54194</v>
      </c>
      <c r="F1372" s="33" t="s">
        <v>3271</v>
      </c>
      <c r="G1372" s="33">
        <v>1</v>
      </c>
      <c r="H1372" s="33" t="s">
        <v>3272</v>
      </c>
      <c r="I1372" s="33">
        <v>1</v>
      </c>
      <c r="J1372" s="33" t="s">
        <v>3272</v>
      </c>
      <c r="K1372" s="33">
        <v>2019</v>
      </c>
      <c r="L1372" s="33">
        <v>59</v>
      </c>
      <c r="M1372" s="33">
        <v>49694</v>
      </c>
      <c r="N1372" s="33" t="s">
        <v>3278</v>
      </c>
      <c r="O1372" s="33">
        <v>10730</v>
      </c>
      <c r="P1372" s="33" t="s">
        <v>3278</v>
      </c>
      <c r="Q1372" s="33">
        <v>1021</v>
      </c>
      <c r="R1372" s="33" t="s">
        <v>3278</v>
      </c>
    </row>
    <row r="1373" spans="1:18" x14ac:dyDescent="0.2">
      <c r="A1373" s="33" t="s">
        <v>4704</v>
      </c>
      <c r="B1373" s="33" t="s">
        <v>4705</v>
      </c>
      <c r="C1373" s="33" t="str">
        <f>LEFT(B1373,FIND(",",B1373,1)-1)</f>
        <v>Norfolk County</v>
      </c>
      <c r="D1373" s="33" t="str">
        <f>RIGHT(B1373,LEN(B1373)-(FIND(",",B1373,1)+1))</f>
        <v>Massachusetts</v>
      </c>
      <c r="E1373" s="33">
        <v>81291</v>
      </c>
      <c r="F1373" s="33" t="s">
        <v>3279</v>
      </c>
      <c r="G1373" s="33">
        <v>1</v>
      </c>
      <c r="H1373" s="33" t="s">
        <v>3272</v>
      </c>
      <c r="I1373" s="33">
        <v>1</v>
      </c>
      <c r="J1373" s="33" t="s">
        <v>3272</v>
      </c>
      <c r="K1373" s="33">
        <v>2019</v>
      </c>
      <c r="L1373" s="33">
        <v>76</v>
      </c>
      <c r="M1373" s="33">
        <v>12197</v>
      </c>
      <c r="N1373" s="33" t="s">
        <v>3278</v>
      </c>
      <c r="O1373" s="33">
        <v>2843</v>
      </c>
      <c r="P1373" s="33" t="s">
        <v>3278</v>
      </c>
      <c r="Q1373" s="33">
        <v>503</v>
      </c>
      <c r="R1373" s="33" t="s">
        <v>3278</v>
      </c>
    </row>
    <row r="1374" spans="1:18" x14ac:dyDescent="0.2">
      <c r="A1374" s="33" t="s">
        <v>4706</v>
      </c>
      <c r="B1374" s="33" t="s">
        <v>4707</v>
      </c>
      <c r="C1374" s="33" t="str">
        <f>LEFT(B1374,FIND(",",B1374,1)-1)</f>
        <v>Plymouth County</v>
      </c>
      <c r="D1374" s="33" t="str">
        <f>RIGHT(B1374,LEN(B1374)-(FIND(",",B1374,1)+1))</f>
        <v>Massachusetts</v>
      </c>
      <c r="E1374" s="33">
        <v>45391</v>
      </c>
      <c r="F1374" s="33" t="s">
        <v>3276</v>
      </c>
      <c r="G1374" s="33">
        <v>1</v>
      </c>
      <c r="H1374" s="33" t="s">
        <v>3272</v>
      </c>
      <c r="I1374" s="33">
        <v>1</v>
      </c>
      <c r="J1374" s="33" t="s">
        <v>3272</v>
      </c>
      <c r="K1374" s="33">
        <v>2019</v>
      </c>
      <c r="L1374" s="33">
        <v>19</v>
      </c>
      <c r="M1374" s="33">
        <v>6122</v>
      </c>
      <c r="N1374" s="33" t="s">
        <v>3273</v>
      </c>
      <c r="O1374" s="33">
        <v>1567</v>
      </c>
      <c r="P1374" s="33" t="s">
        <v>3273</v>
      </c>
      <c r="Q1374" s="33">
        <v>214</v>
      </c>
      <c r="R1374" s="33" t="s">
        <v>3273</v>
      </c>
    </row>
    <row r="1375" spans="1:18" x14ac:dyDescent="0.2">
      <c r="A1375" s="33" t="s">
        <v>4706</v>
      </c>
      <c r="B1375" s="33" t="s">
        <v>4707</v>
      </c>
      <c r="C1375" s="33" t="str">
        <f>LEFT(B1375,FIND(",",B1375,1)-1)</f>
        <v>Plymouth County</v>
      </c>
      <c r="D1375" s="33" t="str">
        <f>RIGHT(B1375,LEN(B1375)-(FIND(",",B1375,1)+1))</f>
        <v>Massachusetts</v>
      </c>
      <c r="E1375" s="33">
        <v>54194</v>
      </c>
      <c r="F1375" s="33" t="s">
        <v>3271</v>
      </c>
      <c r="G1375" s="33">
        <v>1</v>
      </c>
      <c r="H1375" s="33" t="s">
        <v>3272</v>
      </c>
      <c r="I1375" s="33">
        <v>1</v>
      </c>
      <c r="J1375" s="33" t="s">
        <v>3272</v>
      </c>
      <c r="K1375" s="33">
        <v>2019</v>
      </c>
      <c r="L1375" s="33">
        <v>41</v>
      </c>
      <c r="M1375" s="33">
        <v>186555</v>
      </c>
      <c r="N1375" s="33" t="s">
        <v>3273</v>
      </c>
      <c r="O1375" s="33">
        <v>39981</v>
      </c>
      <c r="P1375" s="33" t="s">
        <v>3273</v>
      </c>
      <c r="Q1375" s="33">
        <v>5551</v>
      </c>
      <c r="R1375" s="33" t="s">
        <v>3277</v>
      </c>
    </row>
    <row r="1376" spans="1:18" x14ac:dyDescent="0.2">
      <c r="A1376" s="33" t="s">
        <v>4706</v>
      </c>
      <c r="B1376" s="33" t="s">
        <v>4707</v>
      </c>
      <c r="C1376" s="33" t="str">
        <f>LEFT(B1376,FIND(",",B1376,1)-1)</f>
        <v>Plymouth County</v>
      </c>
      <c r="D1376" s="33" t="str">
        <f>RIGHT(B1376,LEN(B1376)-(FIND(",",B1376,1)+1))</f>
        <v>Massachusetts</v>
      </c>
      <c r="E1376" s="33">
        <v>81291</v>
      </c>
      <c r="F1376" s="33" t="s">
        <v>3279</v>
      </c>
      <c r="G1376" s="33">
        <v>1</v>
      </c>
      <c r="H1376" s="33" t="s">
        <v>3272</v>
      </c>
      <c r="I1376" s="33">
        <v>1</v>
      </c>
      <c r="J1376" s="33" t="s">
        <v>3272</v>
      </c>
      <c r="K1376" s="33">
        <v>2019</v>
      </c>
      <c r="L1376" s="33">
        <v>66</v>
      </c>
      <c r="M1376" s="33">
        <v>9274</v>
      </c>
      <c r="N1376" s="33" t="s">
        <v>3278</v>
      </c>
      <c r="O1376" s="33">
        <v>2171</v>
      </c>
      <c r="P1376" s="33" t="s">
        <v>3278</v>
      </c>
      <c r="Q1376" s="33">
        <v>374</v>
      </c>
      <c r="R1376" s="33" t="s">
        <v>3278</v>
      </c>
    </row>
    <row r="1377" spans="1:18" x14ac:dyDescent="0.2">
      <c r="A1377" s="33" t="s">
        <v>4708</v>
      </c>
      <c r="B1377" s="33" t="s">
        <v>4709</v>
      </c>
      <c r="C1377" s="33" t="str">
        <f>LEFT(B1377,FIND(",",B1377,1)-1)</f>
        <v>Suffolk County</v>
      </c>
      <c r="D1377" s="33" t="str">
        <f>RIGHT(B1377,LEN(B1377)-(FIND(",",B1377,1)+1))</f>
        <v>Massachusetts</v>
      </c>
      <c r="E1377" s="33">
        <v>45391</v>
      </c>
      <c r="F1377" s="33" t="s">
        <v>3276</v>
      </c>
      <c r="G1377" s="33">
        <v>1</v>
      </c>
      <c r="H1377" s="33" t="s">
        <v>3272</v>
      </c>
      <c r="I1377" s="33">
        <v>1</v>
      </c>
      <c r="J1377" s="33" t="s">
        <v>3272</v>
      </c>
      <c r="K1377" s="33">
        <v>2019</v>
      </c>
      <c r="L1377" s="33">
        <v>12</v>
      </c>
      <c r="M1377" s="33">
        <v>4796</v>
      </c>
      <c r="N1377" s="33" t="s">
        <v>3278</v>
      </c>
      <c r="O1377" s="33">
        <v>1198</v>
      </c>
      <c r="P1377" s="33" t="s">
        <v>3278</v>
      </c>
      <c r="Q1377" s="33">
        <v>172</v>
      </c>
      <c r="R1377" s="33" t="s">
        <v>3273</v>
      </c>
    </row>
    <row r="1378" spans="1:18" x14ac:dyDescent="0.2">
      <c r="A1378" s="33" t="s">
        <v>4708</v>
      </c>
      <c r="B1378" s="33" t="s">
        <v>4709</v>
      </c>
      <c r="C1378" s="33" t="str">
        <f>LEFT(B1378,FIND(",",B1378,1)-1)</f>
        <v>Suffolk County</v>
      </c>
      <c r="D1378" s="33" t="str">
        <f>RIGHT(B1378,LEN(B1378)-(FIND(",",B1378,1)+1))</f>
        <v>Massachusetts</v>
      </c>
      <c r="E1378" s="33">
        <v>54194</v>
      </c>
      <c r="F1378" s="33" t="s">
        <v>3271</v>
      </c>
      <c r="G1378" s="33">
        <v>1</v>
      </c>
      <c r="H1378" s="33" t="s">
        <v>3272</v>
      </c>
      <c r="I1378" s="33">
        <v>1</v>
      </c>
      <c r="J1378" s="33" t="s">
        <v>3272</v>
      </c>
      <c r="K1378" s="33">
        <v>2019</v>
      </c>
      <c r="L1378" s="33">
        <v>22</v>
      </c>
      <c r="M1378" s="33">
        <v>37241</v>
      </c>
      <c r="N1378" s="33" t="s">
        <v>3273</v>
      </c>
      <c r="O1378" s="33">
        <v>9180</v>
      </c>
      <c r="P1378" s="33" t="s">
        <v>3273</v>
      </c>
      <c r="Q1378" s="33">
        <v>617</v>
      </c>
      <c r="R1378" s="33" t="s">
        <v>3273</v>
      </c>
    </row>
    <row r="1379" spans="1:18" x14ac:dyDescent="0.2">
      <c r="A1379" s="33" t="s">
        <v>4708</v>
      </c>
      <c r="B1379" s="33" t="s">
        <v>4709</v>
      </c>
      <c r="C1379" s="33" t="str">
        <f>LEFT(B1379,FIND(",",B1379,1)-1)</f>
        <v>Suffolk County</v>
      </c>
      <c r="D1379" s="33" t="str">
        <f>RIGHT(B1379,LEN(B1379)-(FIND(",",B1379,1)+1))</f>
        <v>Massachusetts</v>
      </c>
      <c r="E1379" s="33">
        <v>81291</v>
      </c>
      <c r="F1379" s="33" t="s">
        <v>3279</v>
      </c>
      <c r="G1379" s="33">
        <v>1</v>
      </c>
      <c r="H1379" s="33" t="s">
        <v>3272</v>
      </c>
      <c r="I1379" s="33">
        <v>1</v>
      </c>
      <c r="J1379" s="33" t="s">
        <v>3272</v>
      </c>
      <c r="K1379" s="33">
        <v>2019</v>
      </c>
      <c r="L1379" s="33">
        <v>51</v>
      </c>
      <c r="M1379" s="33">
        <v>10141</v>
      </c>
      <c r="N1379" s="33" t="s">
        <v>3278</v>
      </c>
      <c r="O1379" s="33">
        <v>2363</v>
      </c>
      <c r="P1379" s="33" t="s">
        <v>3278</v>
      </c>
      <c r="Q1379" s="33">
        <v>365</v>
      </c>
      <c r="R1379" s="33" t="s">
        <v>3278</v>
      </c>
    </row>
    <row r="1380" spans="1:18" x14ac:dyDescent="0.2">
      <c r="A1380" s="33" t="s">
        <v>4710</v>
      </c>
      <c r="B1380" s="33" t="s">
        <v>4711</v>
      </c>
      <c r="C1380" s="33" t="str">
        <f>LEFT(B1380,FIND(",",B1380,1)-1)</f>
        <v>Worcester County</v>
      </c>
      <c r="D1380" s="33" t="str">
        <f>RIGHT(B1380,LEN(B1380)-(FIND(",",B1380,1)+1))</f>
        <v>Massachusetts</v>
      </c>
      <c r="E1380" s="33">
        <v>45391</v>
      </c>
      <c r="F1380" s="33" t="s">
        <v>3276</v>
      </c>
      <c r="G1380" s="33">
        <v>1</v>
      </c>
      <c r="H1380" s="33" t="s">
        <v>3272</v>
      </c>
      <c r="I1380" s="33">
        <v>1</v>
      </c>
      <c r="J1380" s="33" t="s">
        <v>3272</v>
      </c>
      <c r="K1380" s="33">
        <v>2019</v>
      </c>
      <c r="L1380" s="33">
        <v>25</v>
      </c>
      <c r="M1380" s="33">
        <v>7665</v>
      </c>
      <c r="N1380" s="33" t="s">
        <v>3273</v>
      </c>
      <c r="O1380" s="33">
        <v>1890</v>
      </c>
      <c r="P1380" s="33" t="s">
        <v>3273</v>
      </c>
      <c r="Q1380" s="33">
        <v>309</v>
      </c>
      <c r="R1380" s="33" t="s">
        <v>3277</v>
      </c>
    </row>
    <row r="1381" spans="1:18" x14ac:dyDescent="0.2">
      <c r="A1381" s="33" t="s">
        <v>4710</v>
      </c>
      <c r="B1381" s="33" t="s">
        <v>4711</v>
      </c>
      <c r="C1381" s="33" t="str">
        <f>LEFT(B1381,FIND(",",B1381,1)-1)</f>
        <v>Worcester County</v>
      </c>
      <c r="D1381" s="33" t="str">
        <f>RIGHT(B1381,LEN(B1381)-(FIND(",",B1381,1)+1))</f>
        <v>Massachusetts</v>
      </c>
      <c r="E1381" s="33">
        <v>54194</v>
      </c>
      <c r="F1381" s="33" t="s">
        <v>3271</v>
      </c>
      <c r="G1381" s="33">
        <v>1</v>
      </c>
      <c r="H1381" s="33" t="s">
        <v>3272</v>
      </c>
      <c r="I1381" s="33">
        <v>1</v>
      </c>
      <c r="J1381" s="33" t="s">
        <v>3272</v>
      </c>
      <c r="K1381" s="33">
        <v>2019</v>
      </c>
      <c r="L1381" s="33">
        <v>77</v>
      </c>
      <c r="M1381" s="33">
        <v>55125</v>
      </c>
      <c r="N1381" s="33" t="s">
        <v>3278</v>
      </c>
      <c r="O1381" s="33">
        <v>13186</v>
      </c>
      <c r="P1381" s="33" t="s">
        <v>3278</v>
      </c>
      <c r="Q1381" s="33">
        <v>1099</v>
      </c>
      <c r="R1381" s="33" t="s">
        <v>3278</v>
      </c>
    </row>
    <row r="1382" spans="1:18" x14ac:dyDescent="0.2">
      <c r="A1382" s="33" t="s">
        <v>4710</v>
      </c>
      <c r="B1382" s="33" t="s">
        <v>4711</v>
      </c>
      <c r="C1382" s="33" t="str">
        <f>LEFT(B1382,FIND(",",B1382,1)-1)</f>
        <v>Worcester County</v>
      </c>
      <c r="D1382" s="33" t="str">
        <f>RIGHT(B1382,LEN(B1382)-(FIND(",",B1382,1)+1))</f>
        <v>Massachusetts</v>
      </c>
      <c r="E1382" s="33">
        <v>81291</v>
      </c>
      <c r="F1382" s="33" t="s">
        <v>3279</v>
      </c>
      <c r="G1382" s="33">
        <v>1</v>
      </c>
      <c r="H1382" s="33" t="s">
        <v>3272</v>
      </c>
      <c r="I1382" s="33">
        <v>1</v>
      </c>
      <c r="J1382" s="33" t="s">
        <v>3272</v>
      </c>
      <c r="K1382" s="33">
        <v>2019</v>
      </c>
      <c r="L1382" s="33">
        <v>65</v>
      </c>
      <c r="M1382" s="33">
        <v>12100</v>
      </c>
      <c r="N1382" s="33" t="s">
        <v>3278</v>
      </c>
      <c r="O1382" s="33">
        <v>2773</v>
      </c>
      <c r="P1382" s="33" t="s">
        <v>3278</v>
      </c>
      <c r="Q1382" s="33">
        <v>474</v>
      </c>
      <c r="R1382" s="33" t="s">
        <v>3278</v>
      </c>
    </row>
    <row r="1383" spans="1:18" x14ac:dyDescent="0.2">
      <c r="A1383" s="33" t="s">
        <v>4712</v>
      </c>
      <c r="B1383" s="33" t="s">
        <v>4713</v>
      </c>
      <c r="C1383" s="33" t="str">
        <f>LEFT(B1383,FIND(",",B1383,1)-1)</f>
        <v>Allegan County</v>
      </c>
      <c r="D1383" s="33" t="str">
        <f>RIGHT(B1383,LEN(B1383)-(FIND(",",B1383,1)+1))</f>
        <v>Michigan</v>
      </c>
      <c r="E1383" s="33">
        <v>54194</v>
      </c>
      <c r="F1383" s="33" t="s">
        <v>3271</v>
      </c>
      <c r="G1383" s="33">
        <v>1</v>
      </c>
      <c r="H1383" s="33" t="s">
        <v>3272</v>
      </c>
      <c r="I1383" s="33">
        <v>1</v>
      </c>
      <c r="J1383" s="33" t="s">
        <v>3272</v>
      </c>
      <c r="K1383" s="33">
        <v>2019</v>
      </c>
      <c r="L1383" s="33">
        <v>17</v>
      </c>
      <c r="M1383" s="33">
        <v>5261</v>
      </c>
      <c r="N1383" s="33" t="s">
        <v>3278</v>
      </c>
      <c r="O1383" s="33">
        <v>1121</v>
      </c>
      <c r="P1383" s="33" t="s">
        <v>3278</v>
      </c>
      <c r="Q1383" s="33">
        <v>184</v>
      </c>
      <c r="R1383" s="33" t="s">
        <v>3273</v>
      </c>
    </row>
    <row r="1384" spans="1:18" x14ac:dyDescent="0.2">
      <c r="A1384" s="33" t="s">
        <v>4712</v>
      </c>
      <c r="B1384" s="33" t="s">
        <v>4713</v>
      </c>
      <c r="C1384" s="33" t="str">
        <f>LEFT(B1384,FIND(",",B1384,1)-1)</f>
        <v>Allegan County</v>
      </c>
      <c r="D1384" s="33" t="str">
        <f>RIGHT(B1384,LEN(B1384)-(FIND(",",B1384,1)+1))</f>
        <v>Michigan</v>
      </c>
      <c r="E1384" s="33">
        <v>81291</v>
      </c>
      <c r="F1384" s="33" t="s">
        <v>3279</v>
      </c>
      <c r="G1384" s="33">
        <v>1</v>
      </c>
      <c r="H1384" s="33" t="s">
        <v>3272</v>
      </c>
      <c r="I1384" s="33">
        <v>1</v>
      </c>
      <c r="J1384" s="33" t="s">
        <v>3272</v>
      </c>
      <c r="K1384" s="33">
        <v>2019</v>
      </c>
      <c r="L1384" s="33">
        <v>8</v>
      </c>
      <c r="M1384" s="33">
        <v>732</v>
      </c>
      <c r="N1384" s="33" t="s">
        <v>3273</v>
      </c>
      <c r="O1384" s="33">
        <v>139</v>
      </c>
      <c r="P1384" s="33" t="s">
        <v>3273</v>
      </c>
      <c r="Q1384" s="33">
        <v>52</v>
      </c>
      <c r="R1384" s="33" t="s">
        <v>3277</v>
      </c>
    </row>
    <row r="1385" spans="1:18" x14ac:dyDescent="0.2">
      <c r="A1385" s="33" t="s">
        <v>4714</v>
      </c>
      <c r="B1385" s="33" t="s">
        <v>4715</v>
      </c>
      <c r="C1385" s="33" t="str">
        <f>LEFT(B1385,FIND(",",B1385,1)-1)</f>
        <v>Alpena County</v>
      </c>
      <c r="D1385" s="33" t="str">
        <f>RIGHT(B1385,LEN(B1385)-(FIND(",",B1385,1)+1))</f>
        <v>Michigan</v>
      </c>
      <c r="E1385" s="33">
        <v>54194</v>
      </c>
      <c r="F1385" s="33" t="s">
        <v>3271</v>
      </c>
      <c r="G1385" s="33">
        <v>1</v>
      </c>
      <c r="H1385" s="33" t="s">
        <v>3272</v>
      </c>
      <c r="I1385" s="33">
        <v>1</v>
      </c>
      <c r="J1385" s="33" t="s">
        <v>3272</v>
      </c>
      <c r="K1385" s="33">
        <v>2019</v>
      </c>
      <c r="L1385" s="33">
        <v>3</v>
      </c>
      <c r="M1385" s="33">
        <v>1335</v>
      </c>
      <c r="N1385" s="33" t="s">
        <v>3278</v>
      </c>
      <c r="O1385" s="33">
        <v>281</v>
      </c>
      <c r="P1385" s="33" t="s">
        <v>3273</v>
      </c>
      <c r="Q1385" s="33">
        <v>36</v>
      </c>
      <c r="R1385" s="33" t="s">
        <v>3278</v>
      </c>
    </row>
    <row r="1386" spans="1:18" x14ac:dyDescent="0.2">
      <c r="A1386" s="33" t="s">
        <v>4716</v>
      </c>
      <c r="B1386" s="33" t="s">
        <v>4717</v>
      </c>
      <c r="C1386" s="33" t="str">
        <f>LEFT(B1386,FIND(",",B1386,1)-1)</f>
        <v>Antrim County</v>
      </c>
      <c r="D1386" s="33" t="str">
        <f>RIGHT(B1386,LEN(B1386)-(FIND(",",B1386,1)+1))</f>
        <v>Michigan</v>
      </c>
      <c r="E1386" s="33">
        <v>54194</v>
      </c>
      <c r="F1386" s="33" t="s">
        <v>3271</v>
      </c>
      <c r="G1386" s="33">
        <v>1</v>
      </c>
      <c r="H1386" s="33" t="s">
        <v>3272</v>
      </c>
      <c r="I1386" s="33">
        <v>1</v>
      </c>
      <c r="J1386" s="33" t="s">
        <v>3272</v>
      </c>
      <c r="K1386" s="33">
        <v>2019</v>
      </c>
      <c r="L1386" s="33">
        <v>5</v>
      </c>
      <c r="M1386" s="33">
        <v>1329</v>
      </c>
      <c r="N1386" s="33" t="s">
        <v>3278</v>
      </c>
      <c r="O1386" s="33">
        <v>295</v>
      </c>
      <c r="P1386" s="33" t="s">
        <v>3278</v>
      </c>
      <c r="Q1386" s="33">
        <v>46</v>
      </c>
      <c r="R1386" s="33" t="s">
        <v>3278</v>
      </c>
    </row>
    <row r="1387" spans="1:18" x14ac:dyDescent="0.2">
      <c r="A1387" s="33" t="s">
        <v>4718</v>
      </c>
      <c r="B1387" s="33" t="s">
        <v>4719</v>
      </c>
      <c r="C1387" s="33" t="str">
        <f>LEFT(B1387,FIND(",",B1387,1)-1)</f>
        <v>Barry County</v>
      </c>
      <c r="D1387" s="33" t="str">
        <f>RIGHT(B1387,LEN(B1387)-(FIND(",",B1387,1)+1))</f>
        <v>Michigan</v>
      </c>
      <c r="E1387" s="33">
        <v>54194</v>
      </c>
      <c r="F1387" s="33" t="s">
        <v>3271</v>
      </c>
      <c r="G1387" s="33">
        <v>1</v>
      </c>
      <c r="H1387" s="33" t="s">
        <v>3272</v>
      </c>
      <c r="I1387" s="33">
        <v>1</v>
      </c>
      <c r="J1387" s="33" t="s">
        <v>3272</v>
      </c>
      <c r="K1387" s="33">
        <v>2019</v>
      </c>
      <c r="L1387" s="33">
        <v>9</v>
      </c>
      <c r="M1387" s="33">
        <v>2147</v>
      </c>
      <c r="N1387" s="33" t="s">
        <v>3278</v>
      </c>
      <c r="O1387" s="33">
        <v>490</v>
      </c>
      <c r="P1387" s="33" t="s">
        <v>3278</v>
      </c>
      <c r="Q1387" s="33">
        <v>70</v>
      </c>
      <c r="R1387" s="33" t="s">
        <v>3273</v>
      </c>
    </row>
    <row r="1388" spans="1:18" x14ac:dyDescent="0.2">
      <c r="A1388" s="33" t="s">
        <v>4720</v>
      </c>
      <c r="B1388" s="33" t="s">
        <v>4721</v>
      </c>
      <c r="C1388" s="33" t="str">
        <f>LEFT(B1388,FIND(",",B1388,1)-1)</f>
        <v>Bay County</v>
      </c>
      <c r="D1388" s="33" t="str">
        <f>RIGHT(B1388,LEN(B1388)-(FIND(",",B1388,1)+1))</f>
        <v>Michigan</v>
      </c>
      <c r="E1388" s="33">
        <v>45391</v>
      </c>
      <c r="F1388" s="33" t="s">
        <v>3276</v>
      </c>
      <c r="G1388" s="33">
        <v>1</v>
      </c>
      <c r="H1388" s="33" t="s">
        <v>3272</v>
      </c>
      <c r="I1388" s="33">
        <v>1</v>
      </c>
      <c r="J1388" s="33" t="s">
        <v>3272</v>
      </c>
      <c r="K1388" s="33">
        <v>2019</v>
      </c>
      <c r="L1388" s="33">
        <v>4</v>
      </c>
      <c r="M1388" s="33">
        <v>784</v>
      </c>
      <c r="N1388" s="33" t="s">
        <v>3273</v>
      </c>
      <c r="O1388" s="33">
        <v>190</v>
      </c>
      <c r="P1388" s="33" t="s">
        <v>3273</v>
      </c>
      <c r="Q1388" s="33">
        <v>37</v>
      </c>
      <c r="R1388" s="33" t="s">
        <v>3273</v>
      </c>
    </row>
    <row r="1389" spans="1:18" x14ac:dyDescent="0.2">
      <c r="A1389" s="33" t="s">
        <v>4720</v>
      </c>
      <c r="B1389" s="33" t="s">
        <v>4721</v>
      </c>
      <c r="C1389" s="33" t="str">
        <f>LEFT(B1389,FIND(",",B1389,1)-1)</f>
        <v>Bay County</v>
      </c>
      <c r="D1389" s="33" t="str">
        <f>RIGHT(B1389,LEN(B1389)-(FIND(",",B1389,1)+1))</f>
        <v>Michigan</v>
      </c>
      <c r="E1389" s="33">
        <v>54194</v>
      </c>
      <c r="F1389" s="33" t="s">
        <v>3271</v>
      </c>
      <c r="G1389" s="33">
        <v>1</v>
      </c>
      <c r="H1389" s="33" t="s">
        <v>3272</v>
      </c>
      <c r="I1389" s="33">
        <v>1</v>
      </c>
      <c r="J1389" s="33" t="s">
        <v>3272</v>
      </c>
      <c r="K1389" s="33">
        <v>2019</v>
      </c>
      <c r="L1389" s="33">
        <v>8</v>
      </c>
      <c r="M1389" s="33">
        <v>3125</v>
      </c>
      <c r="N1389" s="33" t="s">
        <v>3278</v>
      </c>
      <c r="O1389" s="33">
        <v>708</v>
      </c>
      <c r="P1389" s="33" t="s">
        <v>3278</v>
      </c>
      <c r="Q1389" s="33">
        <v>100</v>
      </c>
      <c r="R1389" s="33" t="s">
        <v>3273</v>
      </c>
    </row>
    <row r="1390" spans="1:18" x14ac:dyDescent="0.2">
      <c r="A1390" s="33" t="s">
        <v>4720</v>
      </c>
      <c r="B1390" s="33" t="s">
        <v>4721</v>
      </c>
      <c r="C1390" s="33" t="str">
        <f>LEFT(B1390,FIND(",",B1390,1)-1)</f>
        <v>Bay County</v>
      </c>
      <c r="D1390" s="33" t="str">
        <f>RIGHT(B1390,LEN(B1390)-(FIND(",",B1390,1)+1))</f>
        <v>Michigan</v>
      </c>
      <c r="E1390" s="33">
        <v>81291</v>
      </c>
      <c r="F1390" s="33" t="s">
        <v>3279</v>
      </c>
      <c r="G1390" s="33">
        <v>1</v>
      </c>
      <c r="H1390" s="33" t="s">
        <v>3272</v>
      </c>
      <c r="I1390" s="33">
        <v>1</v>
      </c>
      <c r="J1390" s="33" t="s">
        <v>3272</v>
      </c>
      <c r="K1390" s="33">
        <v>2019</v>
      </c>
      <c r="L1390" s="33">
        <v>6</v>
      </c>
      <c r="M1390" s="33">
        <v>365</v>
      </c>
      <c r="N1390" s="33" t="s">
        <v>3273</v>
      </c>
      <c r="O1390" s="33">
        <v>83</v>
      </c>
      <c r="P1390" s="33" t="s">
        <v>3273</v>
      </c>
      <c r="Q1390" s="33">
        <v>24</v>
      </c>
      <c r="R1390" s="33" t="s">
        <v>3277</v>
      </c>
    </row>
    <row r="1391" spans="1:18" x14ac:dyDescent="0.2">
      <c r="A1391" s="33" t="s">
        <v>4722</v>
      </c>
      <c r="B1391" s="33" t="s">
        <v>4723</v>
      </c>
      <c r="C1391" s="33" t="str">
        <f>LEFT(B1391,FIND(",",B1391,1)-1)</f>
        <v>Benzie County</v>
      </c>
      <c r="D1391" s="33" t="str">
        <f>RIGHT(B1391,LEN(B1391)-(FIND(",",B1391,1)+1))</f>
        <v>Michigan</v>
      </c>
      <c r="E1391" s="33">
        <v>54194</v>
      </c>
      <c r="F1391" s="33" t="s">
        <v>3271</v>
      </c>
      <c r="G1391" s="33">
        <v>1</v>
      </c>
      <c r="H1391" s="33" t="s">
        <v>3272</v>
      </c>
      <c r="I1391" s="33">
        <v>1</v>
      </c>
      <c r="J1391" s="33" t="s">
        <v>3272</v>
      </c>
      <c r="K1391" s="33">
        <v>2019</v>
      </c>
      <c r="L1391" s="33">
        <v>3</v>
      </c>
      <c r="M1391" s="33">
        <v>576</v>
      </c>
      <c r="N1391" s="33" t="s">
        <v>3273</v>
      </c>
      <c r="O1391" s="33">
        <v>158</v>
      </c>
      <c r="P1391" s="33" t="s">
        <v>3278</v>
      </c>
      <c r="Q1391" s="33">
        <v>28</v>
      </c>
      <c r="R1391" s="33" t="s">
        <v>3278</v>
      </c>
    </row>
    <row r="1392" spans="1:18" x14ac:dyDescent="0.2">
      <c r="A1392" s="33" t="s">
        <v>4724</v>
      </c>
      <c r="B1392" s="33" t="s">
        <v>4725</v>
      </c>
      <c r="C1392" s="33" t="str">
        <f>LEFT(B1392,FIND(",",B1392,1)-1)</f>
        <v>Berrien County</v>
      </c>
      <c r="D1392" s="33" t="str">
        <f>RIGHT(B1392,LEN(B1392)-(FIND(",",B1392,1)+1))</f>
        <v>Michigan</v>
      </c>
      <c r="E1392" s="33">
        <v>54194</v>
      </c>
      <c r="F1392" s="33" t="s">
        <v>3271</v>
      </c>
      <c r="G1392" s="33">
        <v>1</v>
      </c>
      <c r="H1392" s="33" t="s">
        <v>3272</v>
      </c>
      <c r="I1392" s="33">
        <v>1</v>
      </c>
      <c r="J1392" s="33" t="s">
        <v>3272</v>
      </c>
      <c r="K1392" s="33">
        <v>2019</v>
      </c>
      <c r="L1392" s="33">
        <v>15</v>
      </c>
      <c r="M1392" s="33">
        <v>6079</v>
      </c>
      <c r="N1392" s="33" t="s">
        <v>3273</v>
      </c>
      <c r="O1392" s="33">
        <v>1390</v>
      </c>
      <c r="P1392" s="33" t="s">
        <v>3273</v>
      </c>
      <c r="Q1392" s="33">
        <v>179</v>
      </c>
      <c r="R1392" s="33" t="s">
        <v>3273</v>
      </c>
    </row>
    <row r="1393" spans="1:18" x14ac:dyDescent="0.2">
      <c r="A1393" s="33" t="s">
        <v>4724</v>
      </c>
      <c r="B1393" s="33" t="s">
        <v>4725</v>
      </c>
      <c r="C1393" s="33" t="str">
        <f>LEFT(B1393,FIND(",",B1393,1)-1)</f>
        <v>Berrien County</v>
      </c>
      <c r="D1393" s="33" t="str">
        <f>RIGHT(B1393,LEN(B1393)-(FIND(",",B1393,1)+1))</f>
        <v>Michigan</v>
      </c>
      <c r="E1393" s="33">
        <v>81291</v>
      </c>
      <c r="F1393" s="33" t="s">
        <v>3279</v>
      </c>
      <c r="G1393" s="33">
        <v>1</v>
      </c>
      <c r="H1393" s="33" t="s">
        <v>3272</v>
      </c>
      <c r="I1393" s="33">
        <v>1</v>
      </c>
      <c r="J1393" s="33" t="s">
        <v>3272</v>
      </c>
      <c r="K1393" s="33">
        <v>2019</v>
      </c>
      <c r="L1393" s="33">
        <v>14</v>
      </c>
      <c r="M1393" s="33">
        <v>2237</v>
      </c>
      <c r="N1393" s="33" t="s">
        <v>3273</v>
      </c>
      <c r="O1393" s="33">
        <v>480</v>
      </c>
      <c r="P1393" s="33" t="s">
        <v>3273</v>
      </c>
      <c r="Q1393" s="33">
        <v>108</v>
      </c>
      <c r="R1393" s="33" t="s">
        <v>3273</v>
      </c>
    </row>
    <row r="1394" spans="1:18" x14ac:dyDescent="0.2">
      <c r="A1394" s="33" t="s">
        <v>4726</v>
      </c>
      <c r="B1394" s="33" t="s">
        <v>4727</v>
      </c>
      <c r="C1394" s="33" t="str">
        <f>LEFT(B1394,FIND(",",B1394,1)-1)</f>
        <v>Branch County</v>
      </c>
      <c r="D1394" s="33" t="str">
        <f>RIGHT(B1394,LEN(B1394)-(FIND(",",B1394,1)+1))</f>
        <v>Michigan</v>
      </c>
      <c r="E1394" s="33">
        <v>54194</v>
      </c>
      <c r="F1394" s="33" t="s">
        <v>3271</v>
      </c>
      <c r="G1394" s="33">
        <v>1</v>
      </c>
      <c r="H1394" s="33" t="s">
        <v>3272</v>
      </c>
      <c r="I1394" s="33">
        <v>1</v>
      </c>
      <c r="J1394" s="33" t="s">
        <v>3272</v>
      </c>
      <c r="K1394" s="33">
        <v>2019</v>
      </c>
      <c r="L1394" s="33">
        <v>3</v>
      </c>
      <c r="M1394" s="33">
        <v>1111</v>
      </c>
      <c r="N1394" s="33" t="s">
        <v>3278</v>
      </c>
      <c r="O1394" s="33">
        <v>260</v>
      </c>
      <c r="P1394" s="33" t="s">
        <v>3278</v>
      </c>
      <c r="Q1394" s="33">
        <v>42</v>
      </c>
      <c r="R1394" s="33" t="s">
        <v>3273</v>
      </c>
    </row>
    <row r="1395" spans="1:18" x14ac:dyDescent="0.2">
      <c r="A1395" s="33" t="s">
        <v>4728</v>
      </c>
      <c r="B1395" s="33" t="s">
        <v>4729</v>
      </c>
      <c r="C1395" s="33" t="str">
        <f>LEFT(B1395,FIND(",",B1395,1)-1)</f>
        <v>Calhoun County</v>
      </c>
      <c r="D1395" s="33" t="str">
        <f>RIGHT(B1395,LEN(B1395)-(FIND(",",B1395,1)+1))</f>
        <v>Michigan</v>
      </c>
      <c r="E1395" s="33">
        <v>45391</v>
      </c>
      <c r="F1395" s="33" t="s">
        <v>3276</v>
      </c>
      <c r="G1395" s="33">
        <v>1</v>
      </c>
      <c r="H1395" s="33" t="s">
        <v>3272</v>
      </c>
      <c r="I1395" s="33">
        <v>1</v>
      </c>
      <c r="J1395" s="33" t="s">
        <v>3272</v>
      </c>
      <c r="K1395" s="33">
        <v>2019</v>
      </c>
      <c r="L1395" s="33">
        <v>3</v>
      </c>
      <c r="M1395" s="33">
        <v>417</v>
      </c>
      <c r="N1395" s="33" t="s">
        <v>3273</v>
      </c>
      <c r="O1395" s="33">
        <v>106</v>
      </c>
      <c r="P1395" s="33" t="s">
        <v>3273</v>
      </c>
      <c r="Q1395" s="33">
        <v>15</v>
      </c>
      <c r="R1395" s="33" t="s">
        <v>3277</v>
      </c>
    </row>
    <row r="1396" spans="1:18" x14ac:dyDescent="0.2">
      <c r="A1396" s="33" t="s">
        <v>4728</v>
      </c>
      <c r="B1396" s="33" t="s">
        <v>4729</v>
      </c>
      <c r="C1396" s="33" t="str">
        <f>LEFT(B1396,FIND(",",B1396,1)-1)</f>
        <v>Calhoun County</v>
      </c>
      <c r="D1396" s="33" t="str">
        <f>RIGHT(B1396,LEN(B1396)-(FIND(",",B1396,1)+1))</f>
        <v>Michigan</v>
      </c>
      <c r="E1396" s="33">
        <v>54194</v>
      </c>
      <c r="F1396" s="33" t="s">
        <v>3271</v>
      </c>
      <c r="G1396" s="33">
        <v>1</v>
      </c>
      <c r="H1396" s="33" t="s">
        <v>3272</v>
      </c>
      <c r="I1396" s="33">
        <v>1</v>
      </c>
      <c r="J1396" s="33" t="s">
        <v>3272</v>
      </c>
      <c r="K1396" s="33">
        <v>2019</v>
      </c>
      <c r="L1396" s="33">
        <v>15</v>
      </c>
      <c r="M1396" s="33">
        <v>5437</v>
      </c>
      <c r="N1396" s="33" t="s">
        <v>3278</v>
      </c>
      <c r="O1396" s="33">
        <v>1339</v>
      </c>
      <c r="P1396" s="33" t="s">
        <v>3278</v>
      </c>
      <c r="Q1396" s="33">
        <v>190</v>
      </c>
      <c r="R1396" s="33" t="s">
        <v>3278</v>
      </c>
    </row>
    <row r="1397" spans="1:18" x14ac:dyDescent="0.2">
      <c r="A1397" s="33" t="s">
        <v>4728</v>
      </c>
      <c r="B1397" s="33" t="s">
        <v>4729</v>
      </c>
      <c r="C1397" s="33" t="str">
        <f>LEFT(B1397,FIND(",",B1397,1)-1)</f>
        <v>Calhoun County</v>
      </c>
      <c r="D1397" s="33" t="str">
        <f>RIGHT(B1397,LEN(B1397)-(FIND(",",B1397,1)+1))</f>
        <v>Michigan</v>
      </c>
      <c r="E1397" s="33">
        <v>81291</v>
      </c>
      <c r="F1397" s="33" t="s">
        <v>3279</v>
      </c>
      <c r="G1397" s="33">
        <v>1</v>
      </c>
      <c r="H1397" s="33" t="s">
        <v>3272</v>
      </c>
      <c r="I1397" s="33">
        <v>1</v>
      </c>
      <c r="J1397" s="33" t="s">
        <v>3272</v>
      </c>
      <c r="K1397" s="33">
        <v>2019</v>
      </c>
      <c r="L1397" s="33">
        <v>7</v>
      </c>
      <c r="M1397" s="33">
        <v>591</v>
      </c>
      <c r="N1397" s="33" t="s">
        <v>3278</v>
      </c>
      <c r="O1397" s="33">
        <v>136</v>
      </c>
      <c r="P1397" s="33" t="s">
        <v>3278</v>
      </c>
      <c r="Q1397" s="33">
        <v>42</v>
      </c>
      <c r="R1397" s="33" t="s">
        <v>3277</v>
      </c>
    </row>
    <row r="1398" spans="1:18" x14ac:dyDescent="0.2">
      <c r="A1398" s="33" t="s">
        <v>4730</v>
      </c>
      <c r="B1398" s="33" t="s">
        <v>4731</v>
      </c>
      <c r="C1398" s="33" t="str">
        <f>LEFT(B1398,FIND(",",B1398,1)-1)</f>
        <v>Cass County</v>
      </c>
      <c r="D1398" s="33" t="str">
        <f>RIGHT(B1398,LEN(B1398)-(FIND(",",B1398,1)+1))</f>
        <v>Michigan</v>
      </c>
      <c r="E1398" s="33">
        <v>54194</v>
      </c>
      <c r="F1398" s="33" t="s">
        <v>3271</v>
      </c>
      <c r="G1398" s="33">
        <v>1</v>
      </c>
      <c r="H1398" s="33" t="s">
        <v>3272</v>
      </c>
      <c r="I1398" s="33">
        <v>1</v>
      </c>
      <c r="J1398" s="33" t="s">
        <v>3272</v>
      </c>
      <c r="K1398" s="33">
        <v>2019</v>
      </c>
      <c r="L1398" s="33">
        <v>5</v>
      </c>
      <c r="M1398" s="33">
        <v>2272</v>
      </c>
      <c r="N1398" s="33" t="s">
        <v>3273</v>
      </c>
      <c r="O1398" s="33">
        <v>469</v>
      </c>
      <c r="P1398" s="33" t="s">
        <v>3273</v>
      </c>
      <c r="Q1398" s="33">
        <v>63</v>
      </c>
      <c r="R1398" s="33" t="s">
        <v>3277</v>
      </c>
    </row>
    <row r="1399" spans="1:18" x14ac:dyDescent="0.2">
      <c r="A1399" s="33" t="s">
        <v>4732</v>
      </c>
      <c r="B1399" s="33" t="s">
        <v>4733</v>
      </c>
      <c r="C1399" s="33" t="str">
        <f>LEFT(B1399,FIND(",",B1399,1)-1)</f>
        <v>Charlevoix County</v>
      </c>
      <c r="D1399" s="33" t="str">
        <f>RIGHT(B1399,LEN(B1399)-(FIND(",",B1399,1)+1))</f>
        <v>Michigan</v>
      </c>
      <c r="E1399" s="33">
        <v>54194</v>
      </c>
      <c r="F1399" s="33" t="s">
        <v>3271</v>
      </c>
      <c r="G1399" s="33">
        <v>1</v>
      </c>
      <c r="H1399" s="33" t="s">
        <v>3272</v>
      </c>
      <c r="I1399" s="33">
        <v>1</v>
      </c>
      <c r="J1399" s="33" t="s">
        <v>3272</v>
      </c>
      <c r="K1399" s="33">
        <v>2019</v>
      </c>
      <c r="L1399" s="33">
        <v>4</v>
      </c>
      <c r="M1399" s="33">
        <v>912</v>
      </c>
      <c r="N1399" s="33" t="s">
        <v>3273</v>
      </c>
      <c r="O1399" s="33">
        <v>236</v>
      </c>
      <c r="P1399" s="33" t="s">
        <v>3273</v>
      </c>
      <c r="Q1399" s="33">
        <v>36</v>
      </c>
      <c r="R1399" s="33" t="s">
        <v>3277</v>
      </c>
    </row>
    <row r="1400" spans="1:18" x14ac:dyDescent="0.2">
      <c r="A1400" s="33" t="s">
        <v>4734</v>
      </c>
      <c r="B1400" s="33" t="s">
        <v>4735</v>
      </c>
      <c r="C1400" s="33" t="str">
        <f>LEFT(B1400,FIND(",",B1400,1)-1)</f>
        <v>Cheboygan County</v>
      </c>
      <c r="D1400" s="33" t="str">
        <f>RIGHT(B1400,LEN(B1400)-(FIND(",",B1400,1)+1))</f>
        <v>Michigan</v>
      </c>
      <c r="E1400" s="33">
        <v>54194</v>
      </c>
      <c r="F1400" s="33" t="s">
        <v>3271</v>
      </c>
      <c r="G1400" s="33">
        <v>1</v>
      </c>
      <c r="H1400" s="33" t="s">
        <v>3272</v>
      </c>
      <c r="I1400" s="33">
        <v>1</v>
      </c>
      <c r="J1400" s="33" t="s">
        <v>3272</v>
      </c>
      <c r="K1400" s="33">
        <v>2019</v>
      </c>
      <c r="L1400" s="33">
        <v>3</v>
      </c>
      <c r="M1400" s="33">
        <v>456</v>
      </c>
      <c r="N1400" s="33" t="s">
        <v>3277</v>
      </c>
      <c r="O1400" s="33">
        <v>99</v>
      </c>
      <c r="P1400" s="33" t="s">
        <v>3277</v>
      </c>
      <c r="Q1400" s="33">
        <v>13</v>
      </c>
      <c r="R1400" s="33" t="s">
        <v>3277</v>
      </c>
    </row>
    <row r="1401" spans="1:18" x14ac:dyDescent="0.2">
      <c r="A1401" s="33" t="s">
        <v>4736</v>
      </c>
      <c r="B1401" s="33" t="s">
        <v>4737</v>
      </c>
      <c r="C1401" s="33" t="str">
        <f>LEFT(B1401,FIND(",",B1401,1)-1)</f>
        <v>Chippewa County</v>
      </c>
      <c r="D1401" s="33" t="str">
        <f>RIGHT(B1401,LEN(B1401)-(FIND(",",B1401,1)+1))</f>
        <v>Michigan</v>
      </c>
      <c r="E1401" s="33">
        <v>54194</v>
      </c>
      <c r="F1401" s="33" t="s">
        <v>3271</v>
      </c>
      <c r="G1401" s="33">
        <v>1</v>
      </c>
      <c r="H1401" s="33" t="s">
        <v>3272</v>
      </c>
      <c r="I1401" s="33">
        <v>1</v>
      </c>
      <c r="J1401" s="33" t="s">
        <v>3272</v>
      </c>
      <c r="K1401" s="33">
        <v>2019</v>
      </c>
      <c r="L1401" s="33">
        <v>6</v>
      </c>
      <c r="M1401" s="33">
        <v>1500</v>
      </c>
      <c r="N1401" s="33" t="s">
        <v>3273</v>
      </c>
      <c r="O1401" s="33">
        <v>323</v>
      </c>
      <c r="P1401" s="33" t="s">
        <v>3273</v>
      </c>
      <c r="Q1401" s="33">
        <v>47</v>
      </c>
      <c r="R1401" s="33" t="s">
        <v>3273</v>
      </c>
    </row>
    <row r="1402" spans="1:18" x14ac:dyDescent="0.2">
      <c r="A1402" s="33" t="s">
        <v>4738</v>
      </c>
      <c r="B1402" s="33" t="s">
        <v>4739</v>
      </c>
      <c r="C1402" s="33" t="str">
        <f>LEFT(B1402,FIND(",",B1402,1)-1)</f>
        <v>Clare County</v>
      </c>
      <c r="D1402" s="33" t="str">
        <f>RIGHT(B1402,LEN(B1402)-(FIND(",",B1402,1)+1))</f>
        <v>Michigan</v>
      </c>
      <c r="E1402" s="33">
        <v>54194</v>
      </c>
      <c r="F1402" s="33" t="s">
        <v>3271</v>
      </c>
      <c r="G1402" s="33">
        <v>1</v>
      </c>
      <c r="H1402" s="33" t="s">
        <v>3272</v>
      </c>
      <c r="I1402" s="33">
        <v>1</v>
      </c>
      <c r="J1402" s="33" t="s">
        <v>3272</v>
      </c>
      <c r="K1402" s="33">
        <v>2019</v>
      </c>
      <c r="L1402" s="33">
        <v>3</v>
      </c>
      <c r="M1402" s="33">
        <v>787</v>
      </c>
      <c r="N1402" s="33" t="s">
        <v>3278</v>
      </c>
      <c r="O1402" s="33">
        <v>179</v>
      </c>
      <c r="P1402" s="33" t="s">
        <v>3278</v>
      </c>
      <c r="Q1402" s="33">
        <v>23</v>
      </c>
      <c r="R1402" s="33" t="s">
        <v>3278</v>
      </c>
    </row>
    <row r="1403" spans="1:18" x14ac:dyDescent="0.2">
      <c r="A1403" s="33" t="s">
        <v>4740</v>
      </c>
      <c r="B1403" s="33" t="s">
        <v>4741</v>
      </c>
      <c r="C1403" s="33" t="str">
        <f>LEFT(B1403,FIND(",",B1403,1)-1)</f>
        <v>Clinton County</v>
      </c>
      <c r="D1403" s="33" t="str">
        <f>RIGHT(B1403,LEN(B1403)-(FIND(",",B1403,1)+1))</f>
        <v>Michigan</v>
      </c>
      <c r="E1403" s="33">
        <v>54194</v>
      </c>
      <c r="F1403" s="33" t="s">
        <v>3271</v>
      </c>
      <c r="G1403" s="33">
        <v>1</v>
      </c>
      <c r="H1403" s="33" t="s">
        <v>3272</v>
      </c>
      <c r="I1403" s="33">
        <v>1</v>
      </c>
      <c r="J1403" s="33" t="s">
        <v>3272</v>
      </c>
      <c r="K1403" s="33">
        <v>2019</v>
      </c>
      <c r="L1403" s="33">
        <v>11</v>
      </c>
      <c r="M1403" s="33">
        <v>3013</v>
      </c>
      <c r="N1403" s="33" t="s">
        <v>3278</v>
      </c>
      <c r="O1403" s="33">
        <v>690</v>
      </c>
      <c r="P1403" s="33" t="s">
        <v>3278</v>
      </c>
      <c r="Q1403" s="33">
        <v>78</v>
      </c>
      <c r="R1403" s="33" t="s">
        <v>3278</v>
      </c>
    </row>
    <row r="1404" spans="1:18" x14ac:dyDescent="0.2">
      <c r="A1404" s="33" t="s">
        <v>4740</v>
      </c>
      <c r="B1404" s="33" t="s">
        <v>4741</v>
      </c>
      <c r="C1404" s="33" t="str">
        <f>LEFT(B1404,FIND(",",B1404,1)-1)</f>
        <v>Clinton County</v>
      </c>
      <c r="D1404" s="33" t="str">
        <f>RIGHT(B1404,LEN(B1404)-(FIND(",",B1404,1)+1))</f>
        <v>Michigan</v>
      </c>
      <c r="E1404" s="33">
        <v>81291</v>
      </c>
      <c r="F1404" s="33" t="s">
        <v>3279</v>
      </c>
      <c r="G1404" s="33">
        <v>1</v>
      </c>
      <c r="H1404" s="33" t="s">
        <v>3272</v>
      </c>
      <c r="I1404" s="33">
        <v>1</v>
      </c>
      <c r="J1404" s="33" t="s">
        <v>3272</v>
      </c>
      <c r="K1404" s="33">
        <v>2019</v>
      </c>
      <c r="L1404" s="33">
        <v>5</v>
      </c>
      <c r="M1404" s="33">
        <v>527</v>
      </c>
      <c r="N1404" s="33" t="s">
        <v>3278</v>
      </c>
      <c r="O1404" s="33">
        <v>117</v>
      </c>
      <c r="P1404" s="33" t="s">
        <v>3278</v>
      </c>
      <c r="Q1404" s="33">
        <v>29</v>
      </c>
      <c r="R1404" s="33" t="s">
        <v>3273</v>
      </c>
    </row>
    <row r="1405" spans="1:18" x14ac:dyDescent="0.2">
      <c r="A1405" s="33" t="s">
        <v>4742</v>
      </c>
      <c r="B1405" s="33" t="s">
        <v>4743</v>
      </c>
      <c r="C1405" s="33" t="str">
        <f>LEFT(B1405,FIND(",",B1405,1)-1)</f>
        <v>Delta County</v>
      </c>
      <c r="D1405" s="33" t="str">
        <f>RIGHT(B1405,LEN(B1405)-(FIND(",",B1405,1)+1))</f>
        <v>Michigan</v>
      </c>
      <c r="E1405" s="33">
        <v>54194</v>
      </c>
      <c r="F1405" s="33" t="s">
        <v>3271</v>
      </c>
      <c r="G1405" s="33">
        <v>1</v>
      </c>
      <c r="H1405" s="33" t="s">
        <v>3272</v>
      </c>
      <c r="I1405" s="33">
        <v>1</v>
      </c>
      <c r="J1405" s="33" t="s">
        <v>3272</v>
      </c>
      <c r="K1405" s="33">
        <v>2019</v>
      </c>
      <c r="L1405" s="33">
        <v>3</v>
      </c>
      <c r="M1405" s="33">
        <v>1147</v>
      </c>
      <c r="N1405" s="33" t="s">
        <v>3278</v>
      </c>
      <c r="O1405" s="33">
        <v>261</v>
      </c>
      <c r="P1405" s="33" t="s">
        <v>3278</v>
      </c>
      <c r="Q1405" s="33">
        <v>36</v>
      </c>
      <c r="R1405" s="33" t="s">
        <v>3273</v>
      </c>
    </row>
    <row r="1406" spans="1:18" x14ac:dyDescent="0.2">
      <c r="A1406" s="33" t="s">
        <v>4742</v>
      </c>
      <c r="B1406" s="33" t="s">
        <v>4743</v>
      </c>
      <c r="C1406" s="33" t="str">
        <f>LEFT(B1406,FIND(",",B1406,1)-1)</f>
        <v>Delta County</v>
      </c>
      <c r="D1406" s="33" t="str">
        <f>RIGHT(B1406,LEN(B1406)-(FIND(",",B1406,1)+1))</f>
        <v>Michigan</v>
      </c>
      <c r="E1406" s="33">
        <v>81291</v>
      </c>
      <c r="F1406" s="33" t="s">
        <v>3279</v>
      </c>
      <c r="G1406" s="33">
        <v>1</v>
      </c>
      <c r="H1406" s="33" t="s">
        <v>3272</v>
      </c>
      <c r="I1406" s="33">
        <v>1</v>
      </c>
      <c r="J1406" s="33" t="s">
        <v>3272</v>
      </c>
      <c r="K1406" s="33">
        <v>2019</v>
      </c>
      <c r="L1406" s="33">
        <v>3</v>
      </c>
      <c r="M1406" s="33">
        <v>413</v>
      </c>
      <c r="N1406" s="33" t="s">
        <v>3278</v>
      </c>
      <c r="O1406" s="33">
        <v>86</v>
      </c>
      <c r="P1406" s="33" t="s">
        <v>3278</v>
      </c>
      <c r="Q1406" s="33">
        <v>21</v>
      </c>
      <c r="R1406" s="33" t="s">
        <v>3278</v>
      </c>
    </row>
    <row r="1407" spans="1:18" x14ac:dyDescent="0.2">
      <c r="A1407" s="33" t="s">
        <v>4744</v>
      </c>
      <c r="B1407" s="33" t="s">
        <v>4745</v>
      </c>
      <c r="C1407" s="33" t="str">
        <f>LEFT(B1407,FIND(",",B1407,1)-1)</f>
        <v>Dickinson County</v>
      </c>
      <c r="D1407" s="33" t="str">
        <f>RIGHT(B1407,LEN(B1407)-(FIND(",",B1407,1)+1))</f>
        <v>Michigan</v>
      </c>
      <c r="E1407" s="33">
        <v>81291</v>
      </c>
      <c r="F1407" s="33" t="s">
        <v>3279</v>
      </c>
      <c r="G1407" s="33">
        <v>1</v>
      </c>
      <c r="H1407" s="33" t="s">
        <v>3272</v>
      </c>
      <c r="I1407" s="33">
        <v>1</v>
      </c>
      <c r="J1407" s="33" t="s">
        <v>3272</v>
      </c>
      <c r="K1407" s="33">
        <v>2019</v>
      </c>
      <c r="L1407" s="33">
        <v>4</v>
      </c>
      <c r="M1407" s="33">
        <v>62</v>
      </c>
      <c r="N1407" s="33" t="s">
        <v>3278</v>
      </c>
      <c r="O1407" s="33">
        <v>16</v>
      </c>
      <c r="P1407" s="33" t="s">
        <v>3277</v>
      </c>
      <c r="Q1407" s="33">
        <v>7</v>
      </c>
      <c r="R1407" s="33" t="s">
        <v>3277</v>
      </c>
    </row>
    <row r="1408" spans="1:18" x14ac:dyDescent="0.2">
      <c r="A1408" s="33" t="s">
        <v>4746</v>
      </c>
      <c r="B1408" s="33" t="s">
        <v>4747</v>
      </c>
      <c r="C1408" s="33" t="str">
        <f>LEFT(B1408,FIND(",",B1408,1)-1)</f>
        <v>Eaton County</v>
      </c>
      <c r="D1408" s="33" t="str">
        <f>RIGHT(B1408,LEN(B1408)-(FIND(",",B1408,1)+1))</f>
        <v>Michigan</v>
      </c>
      <c r="E1408" s="33">
        <v>45391</v>
      </c>
      <c r="F1408" s="33" t="s">
        <v>3276</v>
      </c>
      <c r="G1408" s="33">
        <v>1</v>
      </c>
      <c r="H1408" s="33" t="s">
        <v>3272</v>
      </c>
      <c r="I1408" s="33">
        <v>1</v>
      </c>
      <c r="J1408" s="33" t="s">
        <v>3272</v>
      </c>
      <c r="K1408" s="33">
        <v>2019</v>
      </c>
      <c r="L1408" s="33">
        <v>3</v>
      </c>
      <c r="M1408" s="33">
        <v>1020</v>
      </c>
      <c r="N1408" s="33" t="s">
        <v>3273</v>
      </c>
      <c r="O1408" s="33">
        <v>246</v>
      </c>
      <c r="P1408" s="33" t="s">
        <v>3278</v>
      </c>
      <c r="Q1408" s="33">
        <v>49</v>
      </c>
      <c r="R1408" s="33" t="s">
        <v>3273</v>
      </c>
    </row>
    <row r="1409" spans="1:18" x14ac:dyDescent="0.2">
      <c r="A1409" s="33" t="s">
        <v>4746</v>
      </c>
      <c r="B1409" s="33" t="s">
        <v>4747</v>
      </c>
      <c r="C1409" s="33" t="str">
        <f>LEFT(B1409,FIND(",",B1409,1)-1)</f>
        <v>Eaton County</v>
      </c>
      <c r="D1409" s="33" t="str">
        <f>RIGHT(B1409,LEN(B1409)-(FIND(",",B1409,1)+1))</f>
        <v>Michigan</v>
      </c>
      <c r="E1409" s="33">
        <v>54194</v>
      </c>
      <c r="F1409" s="33" t="s">
        <v>3271</v>
      </c>
      <c r="G1409" s="33">
        <v>1</v>
      </c>
      <c r="H1409" s="33" t="s">
        <v>3272</v>
      </c>
      <c r="I1409" s="33">
        <v>1</v>
      </c>
      <c r="J1409" s="33" t="s">
        <v>3272</v>
      </c>
      <c r="K1409" s="33">
        <v>2019</v>
      </c>
      <c r="L1409" s="33">
        <v>12</v>
      </c>
      <c r="M1409" s="33">
        <v>3533</v>
      </c>
      <c r="N1409" s="33" t="s">
        <v>3278</v>
      </c>
      <c r="O1409" s="33">
        <v>799</v>
      </c>
      <c r="P1409" s="33" t="s">
        <v>3278</v>
      </c>
      <c r="Q1409" s="33">
        <v>106</v>
      </c>
      <c r="R1409" s="33" t="s">
        <v>3278</v>
      </c>
    </row>
    <row r="1410" spans="1:18" x14ac:dyDescent="0.2">
      <c r="A1410" s="33" t="s">
        <v>4746</v>
      </c>
      <c r="B1410" s="33" t="s">
        <v>4747</v>
      </c>
      <c r="C1410" s="33" t="str">
        <f>LEFT(B1410,FIND(",",B1410,1)-1)</f>
        <v>Eaton County</v>
      </c>
      <c r="D1410" s="33" t="str">
        <f>RIGHT(B1410,LEN(B1410)-(FIND(",",B1410,1)+1))</f>
        <v>Michigan</v>
      </c>
      <c r="E1410" s="33">
        <v>81291</v>
      </c>
      <c r="F1410" s="33" t="s">
        <v>3279</v>
      </c>
      <c r="G1410" s="33">
        <v>1</v>
      </c>
      <c r="H1410" s="33" t="s">
        <v>3272</v>
      </c>
      <c r="I1410" s="33">
        <v>1</v>
      </c>
      <c r="J1410" s="33" t="s">
        <v>3272</v>
      </c>
      <c r="K1410" s="33">
        <v>2019</v>
      </c>
      <c r="L1410" s="33">
        <v>5</v>
      </c>
      <c r="M1410" s="33">
        <v>962</v>
      </c>
      <c r="N1410" s="33" t="s">
        <v>3273</v>
      </c>
      <c r="O1410" s="33">
        <v>205</v>
      </c>
      <c r="P1410" s="33" t="s">
        <v>3273</v>
      </c>
      <c r="Q1410" s="33">
        <v>52</v>
      </c>
      <c r="R1410" s="33" t="s">
        <v>3273</v>
      </c>
    </row>
    <row r="1411" spans="1:18" x14ac:dyDescent="0.2">
      <c r="A1411" s="33" t="s">
        <v>4748</v>
      </c>
      <c r="B1411" s="33" t="s">
        <v>4749</v>
      </c>
      <c r="C1411" s="33" t="str">
        <f>LEFT(B1411,FIND(",",B1411,1)-1)</f>
        <v>Emmet County</v>
      </c>
      <c r="D1411" s="33" t="str">
        <f>RIGHT(B1411,LEN(B1411)-(FIND(",",B1411,1)+1))</f>
        <v>Michigan</v>
      </c>
      <c r="E1411" s="33">
        <v>45391</v>
      </c>
      <c r="F1411" s="33" t="s">
        <v>3276</v>
      </c>
      <c r="G1411" s="33">
        <v>1</v>
      </c>
      <c r="H1411" s="33" t="s">
        <v>3272</v>
      </c>
      <c r="I1411" s="33">
        <v>1</v>
      </c>
      <c r="J1411" s="33" t="s">
        <v>3272</v>
      </c>
      <c r="K1411" s="33">
        <v>2019</v>
      </c>
      <c r="L1411" s="33">
        <v>3</v>
      </c>
      <c r="M1411" s="33">
        <v>487</v>
      </c>
      <c r="N1411" s="33" t="s">
        <v>3273</v>
      </c>
      <c r="O1411" s="33">
        <v>103</v>
      </c>
      <c r="P1411" s="33" t="s">
        <v>3278</v>
      </c>
      <c r="Q1411" s="33">
        <v>29</v>
      </c>
      <c r="R1411" s="33" t="s">
        <v>3273</v>
      </c>
    </row>
    <row r="1412" spans="1:18" x14ac:dyDescent="0.2">
      <c r="A1412" s="33" t="s">
        <v>4748</v>
      </c>
      <c r="B1412" s="33" t="s">
        <v>4749</v>
      </c>
      <c r="C1412" s="33" t="str">
        <f>LEFT(B1412,FIND(",",B1412,1)-1)</f>
        <v>Emmet County</v>
      </c>
      <c r="D1412" s="33" t="str">
        <f>RIGHT(B1412,LEN(B1412)-(FIND(",",B1412,1)+1))</f>
        <v>Michigan</v>
      </c>
      <c r="E1412" s="33">
        <v>54194</v>
      </c>
      <c r="F1412" s="33" t="s">
        <v>3271</v>
      </c>
      <c r="G1412" s="33">
        <v>1</v>
      </c>
      <c r="H1412" s="33" t="s">
        <v>3272</v>
      </c>
      <c r="I1412" s="33">
        <v>1</v>
      </c>
      <c r="J1412" s="33" t="s">
        <v>3272</v>
      </c>
      <c r="K1412" s="33">
        <v>2019</v>
      </c>
      <c r="L1412" s="33">
        <v>5</v>
      </c>
      <c r="M1412" s="33">
        <v>2890</v>
      </c>
      <c r="N1412" s="33" t="s">
        <v>3277</v>
      </c>
      <c r="O1412" s="33">
        <v>654</v>
      </c>
      <c r="P1412" s="33" t="s">
        <v>3277</v>
      </c>
      <c r="Q1412" s="33">
        <v>100</v>
      </c>
      <c r="R1412" s="33" t="s">
        <v>3277</v>
      </c>
    </row>
    <row r="1413" spans="1:18" x14ac:dyDescent="0.2">
      <c r="A1413" s="33" t="s">
        <v>4748</v>
      </c>
      <c r="B1413" s="33" t="s">
        <v>4749</v>
      </c>
      <c r="C1413" s="33" t="str">
        <f>LEFT(B1413,FIND(",",B1413,1)-1)</f>
        <v>Emmet County</v>
      </c>
      <c r="D1413" s="33" t="str">
        <f>RIGHT(B1413,LEN(B1413)-(FIND(",",B1413,1)+1))</f>
        <v>Michigan</v>
      </c>
      <c r="E1413" s="33">
        <v>81291</v>
      </c>
      <c r="F1413" s="33" t="s">
        <v>3279</v>
      </c>
      <c r="G1413" s="33">
        <v>1</v>
      </c>
      <c r="H1413" s="33" t="s">
        <v>3272</v>
      </c>
      <c r="I1413" s="33">
        <v>1</v>
      </c>
      <c r="J1413" s="33" t="s">
        <v>3272</v>
      </c>
      <c r="K1413" s="33">
        <v>2019</v>
      </c>
      <c r="L1413" s="33">
        <v>3</v>
      </c>
      <c r="M1413" s="33">
        <v>487</v>
      </c>
      <c r="N1413" s="33" t="s">
        <v>3273</v>
      </c>
      <c r="O1413" s="33">
        <v>116</v>
      </c>
      <c r="P1413" s="33" t="s">
        <v>3273</v>
      </c>
      <c r="Q1413" s="33">
        <v>17</v>
      </c>
      <c r="R1413" s="33" t="s">
        <v>3278</v>
      </c>
    </row>
    <row r="1414" spans="1:18" x14ac:dyDescent="0.2">
      <c r="A1414" s="33" t="s">
        <v>4750</v>
      </c>
      <c r="B1414" s="33" t="s">
        <v>4751</v>
      </c>
      <c r="C1414" s="33" t="str">
        <f>LEFT(B1414,FIND(",",B1414,1)-1)</f>
        <v>Genesee County</v>
      </c>
      <c r="D1414" s="33" t="str">
        <f>RIGHT(B1414,LEN(B1414)-(FIND(",",B1414,1)+1))</f>
        <v>Michigan</v>
      </c>
      <c r="E1414" s="33">
        <v>45391</v>
      </c>
      <c r="F1414" s="33" t="s">
        <v>3276</v>
      </c>
      <c r="G1414" s="33">
        <v>1</v>
      </c>
      <c r="H1414" s="33" t="s">
        <v>3272</v>
      </c>
      <c r="I1414" s="33">
        <v>1</v>
      </c>
      <c r="J1414" s="33" t="s">
        <v>3272</v>
      </c>
      <c r="K1414" s="33">
        <v>2019</v>
      </c>
      <c r="L1414" s="33">
        <v>15</v>
      </c>
      <c r="M1414" s="33">
        <v>3505</v>
      </c>
      <c r="N1414" s="33" t="s">
        <v>3277</v>
      </c>
      <c r="O1414" s="33">
        <v>859</v>
      </c>
      <c r="P1414" s="33" t="s">
        <v>3277</v>
      </c>
      <c r="Q1414" s="33">
        <v>155</v>
      </c>
      <c r="R1414" s="33" t="s">
        <v>3277</v>
      </c>
    </row>
    <row r="1415" spans="1:18" x14ac:dyDescent="0.2">
      <c r="A1415" s="33" t="s">
        <v>4750</v>
      </c>
      <c r="B1415" s="33" t="s">
        <v>4751</v>
      </c>
      <c r="C1415" s="33" t="str">
        <f>LEFT(B1415,FIND(",",B1415,1)-1)</f>
        <v>Genesee County</v>
      </c>
      <c r="D1415" s="33" t="str">
        <f>RIGHT(B1415,LEN(B1415)-(FIND(",",B1415,1)+1))</f>
        <v>Michigan</v>
      </c>
      <c r="E1415" s="33">
        <v>54194</v>
      </c>
      <c r="F1415" s="33" t="s">
        <v>3271</v>
      </c>
      <c r="G1415" s="33">
        <v>1</v>
      </c>
      <c r="H1415" s="33" t="s">
        <v>3272</v>
      </c>
      <c r="I1415" s="33">
        <v>1</v>
      </c>
      <c r="J1415" s="33" t="s">
        <v>3272</v>
      </c>
      <c r="K1415" s="33">
        <v>2019</v>
      </c>
      <c r="L1415" s="33">
        <v>37</v>
      </c>
      <c r="M1415" s="33">
        <v>33432</v>
      </c>
      <c r="N1415" s="33" t="s">
        <v>3278</v>
      </c>
      <c r="O1415" s="33">
        <v>6773</v>
      </c>
      <c r="P1415" s="33" t="s">
        <v>3278</v>
      </c>
      <c r="Q1415" s="33">
        <v>864</v>
      </c>
      <c r="R1415" s="33" t="s">
        <v>3273</v>
      </c>
    </row>
    <row r="1416" spans="1:18" x14ac:dyDescent="0.2">
      <c r="A1416" s="33" t="s">
        <v>4750</v>
      </c>
      <c r="B1416" s="33" t="s">
        <v>4751</v>
      </c>
      <c r="C1416" s="33" t="str">
        <f>LEFT(B1416,FIND(",",B1416,1)-1)</f>
        <v>Genesee County</v>
      </c>
      <c r="D1416" s="33" t="str">
        <f>RIGHT(B1416,LEN(B1416)-(FIND(",",B1416,1)+1))</f>
        <v>Michigan</v>
      </c>
      <c r="E1416" s="33">
        <v>81291</v>
      </c>
      <c r="F1416" s="33" t="s">
        <v>3279</v>
      </c>
      <c r="G1416" s="33">
        <v>1</v>
      </c>
      <c r="H1416" s="33" t="s">
        <v>3272</v>
      </c>
      <c r="I1416" s="33">
        <v>1</v>
      </c>
      <c r="J1416" s="33" t="s">
        <v>3272</v>
      </c>
      <c r="K1416" s="33">
        <v>2019</v>
      </c>
      <c r="L1416" s="33">
        <v>13</v>
      </c>
      <c r="M1416" s="33">
        <v>1385</v>
      </c>
      <c r="N1416" s="33" t="s">
        <v>3273</v>
      </c>
      <c r="O1416" s="33">
        <v>351</v>
      </c>
      <c r="P1416" s="33" t="s">
        <v>3278</v>
      </c>
      <c r="Q1416" s="33">
        <v>83</v>
      </c>
      <c r="R1416" s="33" t="s">
        <v>3273</v>
      </c>
    </row>
    <row r="1417" spans="1:18" x14ac:dyDescent="0.2">
      <c r="A1417" s="33" t="s">
        <v>4752</v>
      </c>
      <c r="B1417" s="33" t="s">
        <v>4753</v>
      </c>
      <c r="C1417" s="33" t="str">
        <f>LEFT(B1417,FIND(",",B1417,1)-1)</f>
        <v>Grand Traverse County</v>
      </c>
      <c r="D1417" s="33" t="str">
        <f>RIGHT(B1417,LEN(B1417)-(FIND(",",B1417,1)+1))</f>
        <v>Michigan</v>
      </c>
      <c r="E1417" s="33">
        <v>45391</v>
      </c>
      <c r="F1417" s="33" t="s">
        <v>3276</v>
      </c>
      <c r="G1417" s="33">
        <v>1</v>
      </c>
      <c r="H1417" s="33" t="s">
        <v>3272</v>
      </c>
      <c r="I1417" s="33">
        <v>1</v>
      </c>
      <c r="J1417" s="33" t="s">
        <v>3272</v>
      </c>
      <c r="K1417" s="33">
        <v>2019</v>
      </c>
      <c r="L1417" s="33">
        <v>3</v>
      </c>
      <c r="M1417" s="33">
        <v>1241</v>
      </c>
      <c r="N1417" s="33" t="s">
        <v>3278</v>
      </c>
      <c r="O1417" s="33">
        <v>325</v>
      </c>
      <c r="P1417" s="33" t="s">
        <v>3278</v>
      </c>
      <c r="Q1417" s="33">
        <v>56</v>
      </c>
      <c r="R1417" s="33" t="s">
        <v>3278</v>
      </c>
    </row>
    <row r="1418" spans="1:18" x14ac:dyDescent="0.2">
      <c r="A1418" s="33" t="s">
        <v>4752</v>
      </c>
      <c r="B1418" s="33" t="s">
        <v>4753</v>
      </c>
      <c r="C1418" s="33" t="str">
        <f>LEFT(B1418,FIND(",",B1418,1)-1)</f>
        <v>Grand Traverse County</v>
      </c>
      <c r="D1418" s="33" t="str">
        <f>RIGHT(B1418,LEN(B1418)-(FIND(",",B1418,1)+1))</f>
        <v>Michigan</v>
      </c>
      <c r="E1418" s="33">
        <v>54194</v>
      </c>
      <c r="F1418" s="33" t="s">
        <v>3271</v>
      </c>
      <c r="G1418" s="33">
        <v>1</v>
      </c>
      <c r="H1418" s="33" t="s">
        <v>3272</v>
      </c>
      <c r="I1418" s="33">
        <v>1</v>
      </c>
      <c r="J1418" s="33" t="s">
        <v>3272</v>
      </c>
      <c r="K1418" s="33">
        <v>2019</v>
      </c>
      <c r="L1418" s="33">
        <v>15</v>
      </c>
      <c r="M1418" s="33">
        <v>6547</v>
      </c>
      <c r="N1418" s="33" t="s">
        <v>3273</v>
      </c>
      <c r="O1418" s="33">
        <v>1449</v>
      </c>
      <c r="P1418" s="33" t="s">
        <v>3273</v>
      </c>
      <c r="Q1418" s="33">
        <v>166</v>
      </c>
      <c r="R1418" s="33" t="s">
        <v>3273</v>
      </c>
    </row>
    <row r="1419" spans="1:18" x14ac:dyDescent="0.2">
      <c r="A1419" s="33" t="s">
        <v>4752</v>
      </c>
      <c r="B1419" s="33" t="s">
        <v>4753</v>
      </c>
      <c r="C1419" s="33" t="str">
        <f>LEFT(B1419,FIND(",",B1419,1)-1)</f>
        <v>Grand Traverse County</v>
      </c>
      <c r="D1419" s="33" t="str">
        <f>RIGHT(B1419,LEN(B1419)-(FIND(",",B1419,1)+1))</f>
        <v>Michigan</v>
      </c>
      <c r="E1419" s="33">
        <v>81291</v>
      </c>
      <c r="F1419" s="33" t="s">
        <v>3279</v>
      </c>
      <c r="G1419" s="33">
        <v>1</v>
      </c>
      <c r="H1419" s="33" t="s">
        <v>3272</v>
      </c>
      <c r="I1419" s="33">
        <v>1</v>
      </c>
      <c r="J1419" s="33" t="s">
        <v>3272</v>
      </c>
      <c r="K1419" s="33">
        <v>2019</v>
      </c>
      <c r="L1419" s="33">
        <v>9</v>
      </c>
      <c r="M1419" s="33">
        <v>574</v>
      </c>
      <c r="N1419" s="33" t="s">
        <v>3278</v>
      </c>
      <c r="O1419" s="33">
        <v>121</v>
      </c>
      <c r="P1419" s="33" t="s">
        <v>3273</v>
      </c>
      <c r="Q1419" s="33">
        <v>19</v>
      </c>
      <c r="R1419" s="33" t="s">
        <v>3278</v>
      </c>
    </row>
    <row r="1420" spans="1:18" x14ac:dyDescent="0.2">
      <c r="A1420" s="33" t="s">
        <v>4754</v>
      </c>
      <c r="B1420" s="33" t="s">
        <v>4755</v>
      </c>
      <c r="C1420" s="33" t="str">
        <f>LEFT(B1420,FIND(",",B1420,1)-1)</f>
        <v>Gratiot County</v>
      </c>
      <c r="D1420" s="33" t="str">
        <f>RIGHT(B1420,LEN(B1420)-(FIND(",",B1420,1)+1))</f>
        <v>Michigan</v>
      </c>
      <c r="E1420" s="33">
        <v>54194</v>
      </c>
      <c r="F1420" s="33" t="s">
        <v>3271</v>
      </c>
      <c r="G1420" s="33">
        <v>1</v>
      </c>
      <c r="H1420" s="33" t="s">
        <v>3272</v>
      </c>
      <c r="I1420" s="33">
        <v>1</v>
      </c>
      <c r="J1420" s="33" t="s">
        <v>3272</v>
      </c>
      <c r="K1420" s="33">
        <v>2019</v>
      </c>
      <c r="L1420" s="33">
        <v>3</v>
      </c>
      <c r="M1420" s="33">
        <v>916</v>
      </c>
      <c r="N1420" s="33" t="s">
        <v>3273</v>
      </c>
      <c r="O1420" s="33">
        <v>212</v>
      </c>
      <c r="P1420" s="33" t="s">
        <v>3273</v>
      </c>
      <c r="Q1420" s="33">
        <v>31</v>
      </c>
      <c r="R1420" s="33" t="s">
        <v>3277</v>
      </c>
    </row>
    <row r="1421" spans="1:18" x14ac:dyDescent="0.2">
      <c r="A1421" s="33" t="s">
        <v>4756</v>
      </c>
      <c r="B1421" s="33" t="s">
        <v>4757</v>
      </c>
      <c r="C1421" s="33" t="str">
        <f>LEFT(B1421,FIND(",",B1421,1)-1)</f>
        <v>Hillsdale County</v>
      </c>
      <c r="D1421" s="33" t="str">
        <f>RIGHT(B1421,LEN(B1421)-(FIND(",",B1421,1)+1))</f>
        <v>Michigan</v>
      </c>
      <c r="E1421" s="33">
        <v>54194</v>
      </c>
      <c r="F1421" s="33" t="s">
        <v>3271</v>
      </c>
      <c r="G1421" s="33">
        <v>1</v>
      </c>
      <c r="H1421" s="33" t="s">
        <v>3272</v>
      </c>
      <c r="I1421" s="33">
        <v>1</v>
      </c>
      <c r="J1421" s="33" t="s">
        <v>3272</v>
      </c>
      <c r="K1421" s="33">
        <v>2019</v>
      </c>
      <c r="L1421" s="33">
        <v>9</v>
      </c>
      <c r="M1421" s="33">
        <v>4100</v>
      </c>
      <c r="N1421" s="33" t="s">
        <v>3278</v>
      </c>
      <c r="O1421" s="33">
        <v>897</v>
      </c>
      <c r="P1421" s="33" t="s">
        <v>3278</v>
      </c>
      <c r="Q1421" s="33">
        <v>78</v>
      </c>
      <c r="R1421" s="33" t="s">
        <v>3278</v>
      </c>
    </row>
    <row r="1422" spans="1:18" x14ac:dyDescent="0.2">
      <c r="A1422" s="33" t="s">
        <v>4756</v>
      </c>
      <c r="B1422" s="33" t="s">
        <v>4757</v>
      </c>
      <c r="C1422" s="33" t="str">
        <f>LEFT(B1422,FIND(",",B1422,1)-1)</f>
        <v>Hillsdale County</v>
      </c>
      <c r="D1422" s="33" t="str">
        <f>RIGHT(B1422,LEN(B1422)-(FIND(",",B1422,1)+1))</f>
        <v>Michigan</v>
      </c>
      <c r="E1422" s="33">
        <v>81291</v>
      </c>
      <c r="F1422" s="33" t="s">
        <v>3279</v>
      </c>
      <c r="G1422" s="33">
        <v>1</v>
      </c>
      <c r="H1422" s="33" t="s">
        <v>3272</v>
      </c>
      <c r="I1422" s="33">
        <v>1</v>
      </c>
      <c r="J1422" s="33" t="s">
        <v>3272</v>
      </c>
      <c r="K1422" s="33">
        <v>2019</v>
      </c>
      <c r="L1422" s="33">
        <v>3</v>
      </c>
      <c r="M1422" s="33">
        <v>62</v>
      </c>
      <c r="N1422" s="33" t="s">
        <v>3277</v>
      </c>
      <c r="O1422" s="33">
        <v>18</v>
      </c>
      <c r="P1422" s="33" t="s">
        <v>3277</v>
      </c>
      <c r="Q1422" s="33">
        <v>5</v>
      </c>
      <c r="R1422" s="33" t="s">
        <v>3277</v>
      </c>
    </row>
    <row r="1423" spans="1:18" x14ac:dyDescent="0.2">
      <c r="A1423" s="33" t="s">
        <v>4758</v>
      </c>
      <c r="B1423" s="33" t="s">
        <v>4759</v>
      </c>
      <c r="C1423" s="33" t="str">
        <f>LEFT(B1423,FIND(",",B1423,1)-1)</f>
        <v>Huron County</v>
      </c>
      <c r="D1423" s="33" t="str">
        <f>RIGHT(B1423,LEN(B1423)-(FIND(",",B1423,1)+1))</f>
        <v>Michigan</v>
      </c>
      <c r="E1423" s="33">
        <v>54194</v>
      </c>
      <c r="F1423" s="33" t="s">
        <v>3271</v>
      </c>
      <c r="G1423" s="33">
        <v>1</v>
      </c>
      <c r="H1423" s="33" t="s">
        <v>3272</v>
      </c>
      <c r="I1423" s="33">
        <v>1</v>
      </c>
      <c r="J1423" s="33" t="s">
        <v>3272</v>
      </c>
      <c r="K1423" s="33">
        <v>2019</v>
      </c>
      <c r="L1423" s="33">
        <v>3</v>
      </c>
      <c r="M1423" s="33">
        <v>1414</v>
      </c>
      <c r="N1423" s="33" t="s">
        <v>3278</v>
      </c>
      <c r="O1423" s="33">
        <v>283</v>
      </c>
      <c r="P1423" s="33" t="s">
        <v>3278</v>
      </c>
      <c r="Q1423" s="33">
        <v>31</v>
      </c>
      <c r="R1423" s="33" t="s">
        <v>3273</v>
      </c>
    </row>
    <row r="1424" spans="1:18" x14ac:dyDescent="0.2">
      <c r="A1424" s="33" t="s">
        <v>4760</v>
      </c>
      <c r="B1424" s="33" t="s">
        <v>4761</v>
      </c>
      <c r="C1424" s="33" t="str">
        <f>LEFT(B1424,FIND(",",B1424,1)-1)</f>
        <v>Ingham County</v>
      </c>
      <c r="D1424" s="33" t="str">
        <f>RIGHT(B1424,LEN(B1424)-(FIND(",",B1424,1)+1))</f>
        <v>Michigan</v>
      </c>
      <c r="E1424" s="33">
        <v>45391</v>
      </c>
      <c r="F1424" s="33" t="s">
        <v>3276</v>
      </c>
      <c r="G1424" s="33">
        <v>1</v>
      </c>
      <c r="H1424" s="33" t="s">
        <v>3272</v>
      </c>
      <c r="I1424" s="33">
        <v>1</v>
      </c>
      <c r="J1424" s="33" t="s">
        <v>3272</v>
      </c>
      <c r="K1424" s="33">
        <v>2019</v>
      </c>
      <c r="L1424" s="33">
        <v>7</v>
      </c>
      <c r="M1424" s="33">
        <v>4206</v>
      </c>
      <c r="N1424" s="33" t="s">
        <v>3278</v>
      </c>
      <c r="O1424" s="33">
        <v>1013</v>
      </c>
      <c r="P1424" s="33" t="s">
        <v>3278</v>
      </c>
      <c r="Q1424" s="33">
        <v>176</v>
      </c>
      <c r="R1424" s="33" t="s">
        <v>3278</v>
      </c>
    </row>
    <row r="1425" spans="1:18" x14ac:dyDescent="0.2">
      <c r="A1425" s="33" t="s">
        <v>4760</v>
      </c>
      <c r="B1425" s="33" t="s">
        <v>4761</v>
      </c>
      <c r="C1425" s="33" t="str">
        <f>LEFT(B1425,FIND(",",B1425,1)-1)</f>
        <v>Ingham County</v>
      </c>
      <c r="D1425" s="33" t="str">
        <f>RIGHT(B1425,LEN(B1425)-(FIND(",",B1425,1)+1))</f>
        <v>Michigan</v>
      </c>
      <c r="E1425" s="33">
        <v>54194</v>
      </c>
      <c r="F1425" s="33" t="s">
        <v>3271</v>
      </c>
      <c r="G1425" s="33">
        <v>1</v>
      </c>
      <c r="H1425" s="33" t="s">
        <v>3272</v>
      </c>
      <c r="I1425" s="33">
        <v>1</v>
      </c>
      <c r="J1425" s="33" t="s">
        <v>3272</v>
      </c>
      <c r="K1425" s="33">
        <v>2019</v>
      </c>
      <c r="L1425" s="33">
        <v>35</v>
      </c>
      <c r="M1425" s="33">
        <v>13748</v>
      </c>
      <c r="N1425" s="33" t="s">
        <v>3278</v>
      </c>
      <c r="O1425" s="33">
        <v>2974</v>
      </c>
      <c r="P1425" s="33" t="s">
        <v>3278</v>
      </c>
      <c r="Q1425" s="33">
        <v>402</v>
      </c>
      <c r="R1425" s="33" t="s">
        <v>3278</v>
      </c>
    </row>
    <row r="1426" spans="1:18" x14ac:dyDescent="0.2">
      <c r="A1426" s="33" t="s">
        <v>4760</v>
      </c>
      <c r="B1426" s="33" t="s">
        <v>4761</v>
      </c>
      <c r="C1426" s="33" t="str">
        <f>LEFT(B1426,FIND(",",B1426,1)-1)</f>
        <v>Ingham County</v>
      </c>
      <c r="D1426" s="33" t="str">
        <f>RIGHT(B1426,LEN(B1426)-(FIND(",",B1426,1)+1))</f>
        <v>Michigan</v>
      </c>
      <c r="E1426" s="33">
        <v>81291</v>
      </c>
      <c r="F1426" s="33" t="s">
        <v>3279</v>
      </c>
      <c r="G1426" s="33">
        <v>1</v>
      </c>
      <c r="H1426" s="33" t="s">
        <v>3272</v>
      </c>
      <c r="I1426" s="33">
        <v>1</v>
      </c>
      <c r="J1426" s="33" t="s">
        <v>3272</v>
      </c>
      <c r="K1426" s="33">
        <v>2019</v>
      </c>
      <c r="L1426" s="33">
        <v>10</v>
      </c>
      <c r="M1426" s="33">
        <v>1392</v>
      </c>
      <c r="N1426" s="33" t="s">
        <v>3278</v>
      </c>
      <c r="O1426" s="33">
        <v>315</v>
      </c>
      <c r="P1426" s="33" t="s">
        <v>3278</v>
      </c>
      <c r="Q1426" s="33">
        <v>72</v>
      </c>
      <c r="R1426" s="33" t="s">
        <v>3278</v>
      </c>
    </row>
    <row r="1427" spans="1:18" x14ac:dyDescent="0.2">
      <c r="A1427" s="33" t="s">
        <v>4762</v>
      </c>
      <c r="B1427" s="33" t="s">
        <v>4763</v>
      </c>
      <c r="C1427" s="33" t="str">
        <f>LEFT(B1427,FIND(",",B1427,1)-1)</f>
        <v>Ionia County</v>
      </c>
      <c r="D1427" s="33" t="str">
        <f>RIGHT(B1427,LEN(B1427)-(FIND(",",B1427,1)+1))</f>
        <v>Michigan</v>
      </c>
      <c r="E1427" s="33">
        <v>81291</v>
      </c>
      <c r="F1427" s="33" t="s">
        <v>3279</v>
      </c>
      <c r="G1427" s="33">
        <v>1</v>
      </c>
      <c r="H1427" s="33" t="s">
        <v>3272</v>
      </c>
      <c r="I1427" s="33">
        <v>1</v>
      </c>
      <c r="J1427" s="33" t="s">
        <v>3272</v>
      </c>
      <c r="K1427" s="33">
        <v>2019</v>
      </c>
      <c r="L1427" s="33">
        <v>3</v>
      </c>
      <c r="M1427" s="33">
        <v>715</v>
      </c>
      <c r="N1427" s="33" t="s">
        <v>3277</v>
      </c>
      <c r="O1427" s="33">
        <v>152</v>
      </c>
      <c r="P1427" s="33" t="s">
        <v>3273</v>
      </c>
      <c r="Q1427" s="33">
        <v>24</v>
      </c>
      <c r="R1427" s="33" t="s">
        <v>3273</v>
      </c>
    </row>
    <row r="1428" spans="1:18" x14ac:dyDescent="0.2">
      <c r="A1428" s="33" t="s">
        <v>4764</v>
      </c>
      <c r="B1428" s="33" t="s">
        <v>4765</v>
      </c>
      <c r="C1428" s="33" t="str">
        <f>LEFT(B1428,FIND(",",B1428,1)-1)</f>
        <v>Iosco County</v>
      </c>
      <c r="D1428" s="33" t="str">
        <f>RIGHT(B1428,LEN(B1428)-(FIND(",",B1428,1)+1))</f>
        <v>Michigan</v>
      </c>
      <c r="E1428" s="33">
        <v>54194</v>
      </c>
      <c r="F1428" s="33" t="s">
        <v>3271</v>
      </c>
      <c r="G1428" s="33">
        <v>1</v>
      </c>
      <c r="H1428" s="33" t="s">
        <v>3272</v>
      </c>
      <c r="I1428" s="33">
        <v>1</v>
      </c>
      <c r="J1428" s="33" t="s">
        <v>3272</v>
      </c>
      <c r="K1428" s="33">
        <v>2019</v>
      </c>
      <c r="L1428" s="33">
        <v>3</v>
      </c>
      <c r="M1428" s="33">
        <v>759</v>
      </c>
      <c r="N1428" s="33" t="s">
        <v>3278</v>
      </c>
      <c r="O1428" s="33">
        <v>166</v>
      </c>
      <c r="P1428" s="33" t="s">
        <v>3278</v>
      </c>
      <c r="Q1428" s="33">
        <v>27</v>
      </c>
      <c r="R1428" s="33" t="s">
        <v>3273</v>
      </c>
    </row>
    <row r="1429" spans="1:18" x14ac:dyDescent="0.2">
      <c r="A1429" s="33" t="s">
        <v>4766</v>
      </c>
      <c r="B1429" s="33" t="s">
        <v>4767</v>
      </c>
      <c r="C1429" s="33" t="str">
        <f>LEFT(B1429,FIND(",",B1429,1)-1)</f>
        <v>Isabella County</v>
      </c>
      <c r="D1429" s="33" t="str">
        <f>RIGHT(B1429,LEN(B1429)-(FIND(",",B1429,1)+1))</f>
        <v>Michigan</v>
      </c>
      <c r="E1429" s="33">
        <v>54194</v>
      </c>
      <c r="F1429" s="33" t="s">
        <v>3271</v>
      </c>
      <c r="G1429" s="33">
        <v>1</v>
      </c>
      <c r="H1429" s="33" t="s">
        <v>3272</v>
      </c>
      <c r="I1429" s="33">
        <v>1</v>
      </c>
      <c r="J1429" s="33" t="s">
        <v>3272</v>
      </c>
      <c r="K1429" s="33">
        <v>2019</v>
      </c>
      <c r="L1429" s="33">
        <v>7</v>
      </c>
      <c r="M1429" s="33">
        <v>2813</v>
      </c>
      <c r="N1429" s="33" t="s">
        <v>3278</v>
      </c>
      <c r="O1429" s="33">
        <v>650</v>
      </c>
      <c r="P1429" s="33" t="s">
        <v>3278</v>
      </c>
      <c r="Q1429" s="33">
        <v>84</v>
      </c>
      <c r="R1429" s="33" t="s">
        <v>3278</v>
      </c>
    </row>
    <row r="1430" spans="1:18" x14ac:dyDescent="0.2">
      <c r="A1430" s="33" t="s">
        <v>4766</v>
      </c>
      <c r="B1430" s="33" t="s">
        <v>4767</v>
      </c>
      <c r="C1430" s="33" t="str">
        <f>LEFT(B1430,FIND(",",B1430,1)-1)</f>
        <v>Isabella County</v>
      </c>
      <c r="D1430" s="33" t="str">
        <f>RIGHT(B1430,LEN(B1430)-(FIND(",",B1430,1)+1))</f>
        <v>Michigan</v>
      </c>
      <c r="E1430" s="33">
        <v>81291</v>
      </c>
      <c r="F1430" s="33" t="s">
        <v>3279</v>
      </c>
      <c r="G1430" s="33">
        <v>1</v>
      </c>
      <c r="H1430" s="33" t="s">
        <v>3272</v>
      </c>
      <c r="I1430" s="33">
        <v>1</v>
      </c>
      <c r="J1430" s="33" t="s">
        <v>3272</v>
      </c>
      <c r="K1430" s="33">
        <v>2019</v>
      </c>
      <c r="L1430" s="33">
        <v>3</v>
      </c>
      <c r="M1430" s="33">
        <v>28</v>
      </c>
      <c r="N1430" s="33" t="s">
        <v>3273</v>
      </c>
      <c r="O1430" s="33">
        <v>8</v>
      </c>
      <c r="P1430" s="33" t="s">
        <v>3277</v>
      </c>
      <c r="Q1430" s="33">
        <v>3</v>
      </c>
      <c r="R1430" s="33" t="s">
        <v>3278</v>
      </c>
    </row>
    <row r="1431" spans="1:18" x14ac:dyDescent="0.2">
      <c r="A1431" s="33" t="s">
        <v>4768</v>
      </c>
      <c r="B1431" s="33" t="s">
        <v>4769</v>
      </c>
      <c r="C1431" s="33" t="str">
        <f>LEFT(B1431,FIND(",",B1431,1)-1)</f>
        <v>Jackson County</v>
      </c>
      <c r="D1431" s="33" t="str">
        <f>RIGHT(B1431,LEN(B1431)-(FIND(",",B1431,1)+1))</f>
        <v>Michigan</v>
      </c>
      <c r="E1431" s="33">
        <v>45391</v>
      </c>
      <c r="F1431" s="33" t="s">
        <v>3276</v>
      </c>
      <c r="G1431" s="33">
        <v>1</v>
      </c>
      <c r="H1431" s="33" t="s">
        <v>3272</v>
      </c>
      <c r="I1431" s="33">
        <v>1</v>
      </c>
      <c r="J1431" s="33" t="s">
        <v>3272</v>
      </c>
      <c r="K1431" s="33">
        <v>2019</v>
      </c>
      <c r="L1431" s="33">
        <v>4</v>
      </c>
      <c r="M1431" s="33">
        <v>1023</v>
      </c>
      <c r="N1431" s="33" t="s">
        <v>3278</v>
      </c>
      <c r="O1431" s="33">
        <v>225</v>
      </c>
      <c r="P1431" s="33" t="s">
        <v>3278</v>
      </c>
      <c r="Q1431" s="33">
        <v>56</v>
      </c>
      <c r="R1431" s="33" t="s">
        <v>3278</v>
      </c>
    </row>
    <row r="1432" spans="1:18" x14ac:dyDescent="0.2">
      <c r="A1432" s="33" t="s">
        <v>4768</v>
      </c>
      <c r="B1432" s="33" t="s">
        <v>4769</v>
      </c>
      <c r="C1432" s="33" t="str">
        <f>LEFT(B1432,FIND(",",B1432,1)-1)</f>
        <v>Jackson County</v>
      </c>
      <c r="D1432" s="33" t="str">
        <f>RIGHT(B1432,LEN(B1432)-(FIND(",",B1432,1)+1))</f>
        <v>Michigan</v>
      </c>
      <c r="E1432" s="33">
        <v>54194</v>
      </c>
      <c r="F1432" s="33" t="s">
        <v>3271</v>
      </c>
      <c r="G1432" s="33">
        <v>1</v>
      </c>
      <c r="H1432" s="33" t="s">
        <v>3272</v>
      </c>
      <c r="I1432" s="33">
        <v>1</v>
      </c>
      <c r="J1432" s="33" t="s">
        <v>3272</v>
      </c>
      <c r="K1432" s="33">
        <v>2019</v>
      </c>
      <c r="L1432" s="33">
        <v>18</v>
      </c>
      <c r="M1432" s="33">
        <v>5829</v>
      </c>
      <c r="N1432" s="33" t="s">
        <v>3278</v>
      </c>
      <c r="O1432" s="33">
        <v>1313</v>
      </c>
      <c r="P1432" s="33" t="s">
        <v>3278</v>
      </c>
      <c r="Q1432" s="33">
        <v>166</v>
      </c>
      <c r="R1432" s="33" t="s">
        <v>3278</v>
      </c>
    </row>
    <row r="1433" spans="1:18" x14ac:dyDescent="0.2">
      <c r="A1433" s="33" t="s">
        <v>4768</v>
      </c>
      <c r="B1433" s="33" t="s">
        <v>4769</v>
      </c>
      <c r="C1433" s="33" t="str">
        <f>LEFT(B1433,FIND(",",B1433,1)-1)</f>
        <v>Jackson County</v>
      </c>
      <c r="D1433" s="33" t="str">
        <f>RIGHT(B1433,LEN(B1433)-(FIND(",",B1433,1)+1))</f>
        <v>Michigan</v>
      </c>
      <c r="E1433" s="33">
        <v>81291</v>
      </c>
      <c r="F1433" s="33" t="s">
        <v>3279</v>
      </c>
      <c r="G1433" s="33">
        <v>1</v>
      </c>
      <c r="H1433" s="33" t="s">
        <v>3272</v>
      </c>
      <c r="I1433" s="33">
        <v>1</v>
      </c>
      <c r="J1433" s="33" t="s">
        <v>3272</v>
      </c>
      <c r="K1433" s="33">
        <v>2019</v>
      </c>
      <c r="L1433" s="33">
        <v>6</v>
      </c>
      <c r="M1433" s="33">
        <v>381</v>
      </c>
      <c r="N1433" s="33" t="s">
        <v>3273</v>
      </c>
      <c r="O1433" s="33">
        <v>90</v>
      </c>
      <c r="P1433" s="33" t="s">
        <v>3273</v>
      </c>
      <c r="Q1433" s="33">
        <v>19</v>
      </c>
      <c r="R1433" s="33" t="s">
        <v>3277</v>
      </c>
    </row>
    <row r="1434" spans="1:18" x14ac:dyDescent="0.2">
      <c r="A1434" s="33" t="s">
        <v>4770</v>
      </c>
      <c r="B1434" s="33" t="s">
        <v>4771</v>
      </c>
      <c r="C1434" s="33" t="str">
        <f>LEFT(B1434,FIND(",",B1434,1)-1)</f>
        <v>Kalamazoo County</v>
      </c>
      <c r="D1434" s="33" t="str">
        <f>RIGHT(B1434,LEN(B1434)-(FIND(",",B1434,1)+1))</f>
        <v>Michigan</v>
      </c>
      <c r="E1434" s="33">
        <v>45391</v>
      </c>
      <c r="F1434" s="33" t="s">
        <v>3276</v>
      </c>
      <c r="G1434" s="33">
        <v>1</v>
      </c>
      <c r="H1434" s="33" t="s">
        <v>3272</v>
      </c>
      <c r="I1434" s="33">
        <v>1</v>
      </c>
      <c r="J1434" s="33" t="s">
        <v>3272</v>
      </c>
      <c r="K1434" s="33">
        <v>2019</v>
      </c>
      <c r="L1434" s="33">
        <v>10</v>
      </c>
      <c r="M1434" s="33">
        <v>3292</v>
      </c>
      <c r="N1434" s="33" t="s">
        <v>3278</v>
      </c>
      <c r="O1434" s="33">
        <v>745</v>
      </c>
      <c r="P1434" s="33" t="s">
        <v>3278</v>
      </c>
      <c r="Q1434" s="33">
        <v>148</v>
      </c>
      <c r="R1434" s="33" t="s">
        <v>3273</v>
      </c>
    </row>
    <row r="1435" spans="1:18" x14ac:dyDescent="0.2">
      <c r="A1435" s="33" t="s">
        <v>4770</v>
      </c>
      <c r="B1435" s="33" t="s">
        <v>4771</v>
      </c>
      <c r="C1435" s="33" t="str">
        <f>LEFT(B1435,FIND(",",B1435,1)-1)</f>
        <v>Kalamazoo County</v>
      </c>
      <c r="D1435" s="33" t="str">
        <f>RIGHT(B1435,LEN(B1435)-(FIND(",",B1435,1)+1))</f>
        <v>Michigan</v>
      </c>
      <c r="E1435" s="33">
        <v>54194</v>
      </c>
      <c r="F1435" s="33" t="s">
        <v>3271</v>
      </c>
      <c r="G1435" s="33">
        <v>1</v>
      </c>
      <c r="H1435" s="33" t="s">
        <v>3272</v>
      </c>
      <c r="I1435" s="33">
        <v>1</v>
      </c>
      <c r="J1435" s="33" t="s">
        <v>3272</v>
      </c>
      <c r="K1435" s="33">
        <v>2019</v>
      </c>
      <c r="L1435" s="33">
        <v>26</v>
      </c>
      <c r="M1435" s="33">
        <v>8694</v>
      </c>
      <c r="N1435" s="33" t="s">
        <v>3278</v>
      </c>
      <c r="O1435" s="33">
        <v>2297</v>
      </c>
      <c r="P1435" s="33" t="s">
        <v>3278</v>
      </c>
      <c r="Q1435" s="33">
        <v>264</v>
      </c>
      <c r="R1435" s="33" t="s">
        <v>3278</v>
      </c>
    </row>
    <row r="1436" spans="1:18" x14ac:dyDescent="0.2">
      <c r="A1436" s="33" t="s">
        <v>4770</v>
      </c>
      <c r="B1436" s="33" t="s">
        <v>4771</v>
      </c>
      <c r="C1436" s="33" t="str">
        <f>LEFT(B1436,FIND(",",B1436,1)-1)</f>
        <v>Kalamazoo County</v>
      </c>
      <c r="D1436" s="33" t="str">
        <f>RIGHT(B1436,LEN(B1436)-(FIND(",",B1436,1)+1))</f>
        <v>Michigan</v>
      </c>
      <c r="E1436" s="33">
        <v>81291</v>
      </c>
      <c r="F1436" s="33" t="s">
        <v>3279</v>
      </c>
      <c r="G1436" s="33">
        <v>1</v>
      </c>
      <c r="H1436" s="33" t="s">
        <v>3272</v>
      </c>
      <c r="I1436" s="33">
        <v>1</v>
      </c>
      <c r="J1436" s="33" t="s">
        <v>3272</v>
      </c>
      <c r="K1436" s="33">
        <v>2019</v>
      </c>
      <c r="L1436" s="33">
        <v>20</v>
      </c>
      <c r="M1436" s="33">
        <v>1685</v>
      </c>
      <c r="N1436" s="33" t="s">
        <v>3278</v>
      </c>
      <c r="O1436" s="33">
        <v>387</v>
      </c>
      <c r="P1436" s="33" t="s">
        <v>3278</v>
      </c>
      <c r="Q1436" s="33">
        <v>88</v>
      </c>
      <c r="R1436" s="33" t="s">
        <v>3278</v>
      </c>
    </row>
    <row r="1437" spans="1:18" x14ac:dyDescent="0.2">
      <c r="A1437" s="33" t="s">
        <v>4772</v>
      </c>
      <c r="B1437" s="33" t="s">
        <v>4773</v>
      </c>
      <c r="C1437" s="33" t="str">
        <f>LEFT(B1437,FIND(",",B1437,1)-1)</f>
        <v>Kent County</v>
      </c>
      <c r="D1437" s="33" t="str">
        <f>RIGHT(B1437,LEN(B1437)-(FIND(",",B1437,1)+1))</f>
        <v>Michigan</v>
      </c>
      <c r="E1437" s="33">
        <v>45391</v>
      </c>
      <c r="F1437" s="33" t="s">
        <v>3276</v>
      </c>
      <c r="G1437" s="33">
        <v>1</v>
      </c>
      <c r="H1437" s="33" t="s">
        <v>3272</v>
      </c>
      <c r="I1437" s="33">
        <v>1</v>
      </c>
      <c r="J1437" s="33" t="s">
        <v>3272</v>
      </c>
      <c r="K1437" s="33">
        <v>2019</v>
      </c>
      <c r="L1437" s="33">
        <v>23</v>
      </c>
      <c r="M1437" s="33">
        <v>6658</v>
      </c>
      <c r="N1437" s="33" t="s">
        <v>3273</v>
      </c>
      <c r="O1437" s="33">
        <v>1619</v>
      </c>
      <c r="P1437" s="33" t="s">
        <v>3277</v>
      </c>
      <c r="Q1437" s="33">
        <v>321</v>
      </c>
      <c r="R1437" s="33" t="s">
        <v>3277</v>
      </c>
    </row>
    <row r="1438" spans="1:18" x14ac:dyDescent="0.2">
      <c r="A1438" s="33" t="s">
        <v>4772</v>
      </c>
      <c r="B1438" s="33" t="s">
        <v>4773</v>
      </c>
      <c r="C1438" s="33" t="str">
        <f>LEFT(B1438,FIND(",",B1438,1)-1)</f>
        <v>Kent County</v>
      </c>
      <c r="D1438" s="33" t="str">
        <f>RIGHT(B1438,LEN(B1438)-(FIND(",",B1438,1)+1))</f>
        <v>Michigan</v>
      </c>
      <c r="E1438" s="33">
        <v>54194</v>
      </c>
      <c r="F1438" s="33" t="s">
        <v>3271</v>
      </c>
      <c r="G1438" s="33">
        <v>1</v>
      </c>
      <c r="H1438" s="33" t="s">
        <v>3272</v>
      </c>
      <c r="I1438" s="33">
        <v>1</v>
      </c>
      <c r="J1438" s="33" t="s">
        <v>3272</v>
      </c>
      <c r="K1438" s="33">
        <v>2019</v>
      </c>
      <c r="L1438" s="33">
        <v>57</v>
      </c>
      <c r="M1438" s="33">
        <v>37415</v>
      </c>
      <c r="N1438" s="33" t="s">
        <v>3278</v>
      </c>
      <c r="O1438" s="33">
        <v>8352</v>
      </c>
      <c r="P1438" s="33" t="s">
        <v>3278</v>
      </c>
      <c r="Q1438" s="33">
        <v>886</v>
      </c>
      <c r="R1438" s="33" t="s">
        <v>3278</v>
      </c>
    </row>
    <row r="1439" spans="1:18" x14ac:dyDescent="0.2">
      <c r="A1439" s="33" t="s">
        <v>4772</v>
      </c>
      <c r="B1439" s="33" t="s">
        <v>4773</v>
      </c>
      <c r="C1439" s="33" t="str">
        <f>LEFT(B1439,FIND(",",B1439,1)-1)</f>
        <v>Kent County</v>
      </c>
      <c r="D1439" s="33" t="str">
        <f>RIGHT(B1439,LEN(B1439)-(FIND(",",B1439,1)+1))</f>
        <v>Michigan</v>
      </c>
      <c r="E1439" s="33">
        <v>81291</v>
      </c>
      <c r="F1439" s="33" t="s">
        <v>3279</v>
      </c>
      <c r="G1439" s="33">
        <v>1</v>
      </c>
      <c r="H1439" s="33" t="s">
        <v>3272</v>
      </c>
      <c r="I1439" s="33">
        <v>1</v>
      </c>
      <c r="J1439" s="33" t="s">
        <v>3272</v>
      </c>
      <c r="K1439" s="33">
        <v>2019</v>
      </c>
      <c r="L1439" s="33">
        <v>34</v>
      </c>
      <c r="M1439" s="33">
        <v>5426</v>
      </c>
      <c r="N1439" s="33" t="s">
        <v>3278</v>
      </c>
      <c r="O1439" s="33">
        <v>1252</v>
      </c>
      <c r="P1439" s="33" t="s">
        <v>3278</v>
      </c>
      <c r="Q1439" s="33">
        <v>253</v>
      </c>
      <c r="R1439" s="33" t="s">
        <v>3273</v>
      </c>
    </row>
    <row r="1440" spans="1:18" x14ac:dyDescent="0.2">
      <c r="A1440" s="33" t="s">
        <v>4774</v>
      </c>
      <c r="B1440" s="33" t="s">
        <v>4775</v>
      </c>
      <c r="C1440" s="33" t="str">
        <f>LEFT(B1440,FIND(",",B1440,1)-1)</f>
        <v>Lapeer County</v>
      </c>
      <c r="D1440" s="33" t="str">
        <f>RIGHT(B1440,LEN(B1440)-(FIND(",",B1440,1)+1))</f>
        <v>Michigan</v>
      </c>
      <c r="E1440" s="33">
        <v>45391</v>
      </c>
      <c r="F1440" s="33" t="s">
        <v>3276</v>
      </c>
      <c r="G1440" s="33">
        <v>1</v>
      </c>
      <c r="H1440" s="33" t="s">
        <v>3272</v>
      </c>
      <c r="I1440" s="33">
        <v>1</v>
      </c>
      <c r="J1440" s="33" t="s">
        <v>3272</v>
      </c>
      <c r="K1440" s="33">
        <v>2019</v>
      </c>
      <c r="L1440" s="33">
        <v>3</v>
      </c>
      <c r="M1440" s="33">
        <v>279</v>
      </c>
      <c r="N1440" s="33" t="s">
        <v>3273</v>
      </c>
      <c r="O1440" s="33">
        <v>67</v>
      </c>
      <c r="P1440" s="33" t="s">
        <v>3273</v>
      </c>
      <c r="Q1440" s="33">
        <v>24</v>
      </c>
      <c r="R1440" s="33" t="s">
        <v>3277</v>
      </c>
    </row>
    <row r="1441" spans="1:18" x14ac:dyDescent="0.2">
      <c r="A1441" s="33" t="s">
        <v>4774</v>
      </c>
      <c r="B1441" s="33" t="s">
        <v>4775</v>
      </c>
      <c r="C1441" s="33" t="str">
        <f>LEFT(B1441,FIND(",",B1441,1)-1)</f>
        <v>Lapeer County</v>
      </c>
      <c r="D1441" s="33" t="str">
        <f>RIGHT(B1441,LEN(B1441)-(FIND(",",B1441,1)+1))</f>
        <v>Michigan</v>
      </c>
      <c r="E1441" s="33">
        <v>54194</v>
      </c>
      <c r="F1441" s="33" t="s">
        <v>3271</v>
      </c>
      <c r="G1441" s="33">
        <v>1</v>
      </c>
      <c r="H1441" s="33" t="s">
        <v>3272</v>
      </c>
      <c r="I1441" s="33">
        <v>1</v>
      </c>
      <c r="J1441" s="33" t="s">
        <v>3272</v>
      </c>
      <c r="K1441" s="33">
        <v>2019</v>
      </c>
      <c r="L1441" s="33">
        <v>13</v>
      </c>
      <c r="M1441" s="33">
        <v>4271</v>
      </c>
      <c r="N1441" s="33" t="s">
        <v>3273</v>
      </c>
      <c r="O1441" s="33">
        <v>910</v>
      </c>
      <c r="P1441" s="33" t="s">
        <v>3273</v>
      </c>
      <c r="Q1441" s="33">
        <v>118</v>
      </c>
      <c r="R1441" s="33" t="s">
        <v>3277</v>
      </c>
    </row>
    <row r="1442" spans="1:18" x14ac:dyDescent="0.2">
      <c r="A1442" s="33" t="s">
        <v>4774</v>
      </c>
      <c r="B1442" s="33" t="s">
        <v>4775</v>
      </c>
      <c r="C1442" s="33" t="str">
        <f>LEFT(B1442,FIND(",",B1442,1)-1)</f>
        <v>Lapeer County</v>
      </c>
      <c r="D1442" s="33" t="str">
        <f>RIGHT(B1442,LEN(B1442)-(FIND(",",B1442,1)+1))</f>
        <v>Michigan</v>
      </c>
      <c r="E1442" s="33">
        <v>81291</v>
      </c>
      <c r="F1442" s="33" t="s">
        <v>3279</v>
      </c>
      <c r="G1442" s="33">
        <v>1</v>
      </c>
      <c r="H1442" s="33" t="s">
        <v>3272</v>
      </c>
      <c r="I1442" s="33">
        <v>1</v>
      </c>
      <c r="J1442" s="33" t="s">
        <v>3272</v>
      </c>
      <c r="K1442" s="33">
        <v>2019</v>
      </c>
      <c r="L1442" s="33">
        <v>14</v>
      </c>
      <c r="M1442" s="33">
        <v>874</v>
      </c>
      <c r="N1442" s="33" t="s">
        <v>3278</v>
      </c>
      <c r="O1442" s="33">
        <v>195</v>
      </c>
      <c r="P1442" s="33" t="s">
        <v>3278</v>
      </c>
      <c r="Q1442" s="33">
        <v>57</v>
      </c>
      <c r="R1442" s="33" t="s">
        <v>3277</v>
      </c>
    </row>
    <row r="1443" spans="1:18" x14ac:dyDescent="0.2">
      <c r="A1443" s="33" t="s">
        <v>4776</v>
      </c>
      <c r="B1443" s="33" t="s">
        <v>4777</v>
      </c>
      <c r="C1443" s="33" t="str">
        <f>LEFT(B1443,FIND(",",B1443,1)-1)</f>
        <v>Leelanau County</v>
      </c>
      <c r="D1443" s="33" t="str">
        <f>RIGHT(B1443,LEN(B1443)-(FIND(",",B1443,1)+1))</f>
        <v>Michigan</v>
      </c>
      <c r="E1443" s="33">
        <v>54194</v>
      </c>
      <c r="F1443" s="33" t="s">
        <v>3271</v>
      </c>
      <c r="G1443" s="33">
        <v>1</v>
      </c>
      <c r="H1443" s="33" t="s">
        <v>3272</v>
      </c>
      <c r="I1443" s="33">
        <v>1</v>
      </c>
      <c r="J1443" s="33" t="s">
        <v>3272</v>
      </c>
      <c r="K1443" s="33">
        <v>2019</v>
      </c>
      <c r="L1443" s="33">
        <v>4</v>
      </c>
      <c r="M1443" s="33">
        <v>1216</v>
      </c>
      <c r="N1443" s="33" t="s">
        <v>3273</v>
      </c>
      <c r="O1443" s="33">
        <v>294</v>
      </c>
      <c r="P1443" s="33" t="s">
        <v>3273</v>
      </c>
      <c r="Q1443" s="33">
        <v>25</v>
      </c>
      <c r="R1443" s="33" t="s">
        <v>3277</v>
      </c>
    </row>
    <row r="1444" spans="1:18" x14ac:dyDescent="0.2">
      <c r="A1444" s="33" t="s">
        <v>4778</v>
      </c>
      <c r="B1444" s="33" t="s">
        <v>4779</v>
      </c>
      <c r="C1444" s="33" t="str">
        <f>LEFT(B1444,FIND(",",B1444,1)-1)</f>
        <v>Lenawee County</v>
      </c>
      <c r="D1444" s="33" t="str">
        <f>RIGHT(B1444,LEN(B1444)-(FIND(",",B1444,1)+1))</f>
        <v>Michigan</v>
      </c>
      <c r="E1444" s="33">
        <v>54194</v>
      </c>
      <c r="F1444" s="33" t="s">
        <v>3271</v>
      </c>
      <c r="G1444" s="33">
        <v>1</v>
      </c>
      <c r="H1444" s="33" t="s">
        <v>3272</v>
      </c>
      <c r="I1444" s="33">
        <v>1</v>
      </c>
      <c r="J1444" s="33" t="s">
        <v>3272</v>
      </c>
      <c r="K1444" s="33">
        <v>2019</v>
      </c>
      <c r="L1444" s="33">
        <v>12</v>
      </c>
      <c r="M1444" s="33">
        <v>2876</v>
      </c>
      <c r="N1444" s="33" t="s">
        <v>3278</v>
      </c>
      <c r="O1444" s="33">
        <v>759</v>
      </c>
      <c r="P1444" s="33" t="s">
        <v>3278</v>
      </c>
      <c r="Q1444" s="33">
        <v>99</v>
      </c>
      <c r="R1444" s="33" t="s">
        <v>3278</v>
      </c>
    </row>
    <row r="1445" spans="1:18" x14ac:dyDescent="0.2">
      <c r="A1445" s="33" t="s">
        <v>4780</v>
      </c>
      <c r="B1445" s="33" t="s">
        <v>4781</v>
      </c>
      <c r="C1445" s="33" t="str">
        <f>LEFT(B1445,FIND(",",B1445,1)-1)</f>
        <v>Livingston County</v>
      </c>
      <c r="D1445" s="33" t="str">
        <f>RIGHT(B1445,LEN(B1445)-(FIND(",",B1445,1)+1))</f>
        <v>Michigan</v>
      </c>
      <c r="E1445" s="33">
        <v>45391</v>
      </c>
      <c r="F1445" s="33" t="s">
        <v>3276</v>
      </c>
      <c r="G1445" s="33">
        <v>1</v>
      </c>
      <c r="H1445" s="33" t="s">
        <v>3272</v>
      </c>
      <c r="I1445" s="33">
        <v>1</v>
      </c>
      <c r="J1445" s="33" t="s">
        <v>3272</v>
      </c>
      <c r="K1445" s="33">
        <v>2019</v>
      </c>
      <c r="L1445" s="33">
        <v>9</v>
      </c>
      <c r="M1445" s="33">
        <v>2689</v>
      </c>
      <c r="N1445" s="33" t="s">
        <v>3278</v>
      </c>
      <c r="O1445" s="33">
        <v>686</v>
      </c>
      <c r="P1445" s="33" t="s">
        <v>3278</v>
      </c>
      <c r="Q1445" s="33">
        <v>139</v>
      </c>
      <c r="R1445" s="33" t="s">
        <v>3278</v>
      </c>
    </row>
    <row r="1446" spans="1:18" x14ac:dyDescent="0.2">
      <c r="A1446" s="33" t="s">
        <v>4780</v>
      </c>
      <c r="B1446" s="33" t="s">
        <v>4781</v>
      </c>
      <c r="C1446" s="33" t="str">
        <f>LEFT(B1446,FIND(",",B1446,1)-1)</f>
        <v>Livingston County</v>
      </c>
      <c r="D1446" s="33" t="str">
        <f>RIGHT(B1446,LEN(B1446)-(FIND(",",B1446,1)+1))</f>
        <v>Michigan</v>
      </c>
      <c r="E1446" s="33">
        <v>54194</v>
      </c>
      <c r="F1446" s="33" t="s">
        <v>3271</v>
      </c>
      <c r="G1446" s="33">
        <v>1</v>
      </c>
      <c r="H1446" s="33" t="s">
        <v>3272</v>
      </c>
      <c r="I1446" s="33">
        <v>1</v>
      </c>
      <c r="J1446" s="33" t="s">
        <v>3272</v>
      </c>
      <c r="K1446" s="33">
        <v>2019</v>
      </c>
      <c r="L1446" s="33">
        <v>19</v>
      </c>
      <c r="M1446" s="33">
        <v>10594</v>
      </c>
      <c r="N1446" s="33" t="s">
        <v>3278</v>
      </c>
      <c r="O1446" s="33">
        <v>2329</v>
      </c>
      <c r="P1446" s="33" t="s">
        <v>3273</v>
      </c>
      <c r="Q1446" s="33">
        <v>238</v>
      </c>
      <c r="R1446" s="33" t="s">
        <v>3273</v>
      </c>
    </row>
    <row r="1447" spans="1:18" x14ac:dyDescent="0.2">
      <c r="A1447" s="33" t="s">
        <v>4780</v>
      </c>
      <c r="B1447" s="33" t="s">
        <v>4781</v>
      </c>
      <c r="C1447" s="33" t="str">
        <f>LEFT(B1447,FIND(",",B1447,1)-1)</f>
        <v>Livingston County</v>
      </c>
      <c r="D1447" s="33" t="str">
        <f>RIGHT(B1447,LEN(B1447)-(FIND(",",B1447,1)+1))</f>
        <v>Michigan</v>
      </c>
      <c r="E1447" s="33">
        <v>81291</v>
      </c>
      <c r="F1447" s="33" t="s">
        <v>3279</v>
      </c>
      <c r="G1447" s="33">
        <v>1</v>
      </c>
      <c r="H1447" s="33" t="s">
        <v>3272</v>
      </c>
      <c r="I1447" s="33">
        <v>1</v>
      </c>
      <c r="J1447" s="33" t="s">
        <v>3272</v>
      </c>
      <c r="K1447" s="33">
        <v>2019</v>
      </c>
      <c r="L1447" s="33">
        <v>20</v>
      </c>
      <c r="M1447" s="33">
        <v>2321</v>
      </c>
      <c r="N1447" s="33" t="s">
        <v>3278</v>
      </c>
      <c r="O1447" s="33">
        <v>514</v>
      </c>
      <c r="P1447" s="33" t="s">
        <v>3278</v>
      </c>
      <c r="Q1447" s="33">
        <v>125</v>
      </c>
      <c r="R1447" s="33" t="s">
        <v>3278</v>
      </c>
    </row>
    <row r="1448" spans="1:18" x14ac:dyDescent="0.2">
      <c r="A1448" s="33" t="s">
        <v>4782</v>
      </c>
      <c r="B1448" s="33" t="s">
        <v>4783</v>
      </c>
      <c r="C1448" s="33" t="str">
        <f>LEFT(B1448,FIND(",",B1448,1)-1)</f>
        <v>Macomb County</v>
      </c>
      <c r="D1448" s="33" t="str">
        <f>RIGHT(B1448,LEN(B1448)-(FIND(",",B1448,1)+1))</f>
        <v>Michigan</v>
      </c>
      <c r="E1448" s="33">
        <v>45391</v>
      </c>
      <c r="F1448" s="33" t="s">
        <v>3276</v>
      </c>
      <c r="G1448" s="33">
        <v>1</v>
      </c>
      <c r="H1448" s="33" t="s">
        <v>3272</v>
      </c>
      <c r="I1448" s="33">
        <v>1</v>
      </c>
      <c r="J1448" s="33" t="s">
        <v>3272</v>
      </c>
      <c r="K1448" s="33">
        <v>2019</v>
      </c>
      <c r="L1448" s="33">
        <v>34</v>
      </c>
      <c r="M1448" s="33">
        <v>7540</v>
      </c>
      <c r="N1448" s="33" t="s">
        <v>3273</v>
      </c>
      <c r="O1448" s="33">
        <v>1894</v>
      </c>
      <c r="P1448" s="33" t="s">
        <v>3273</v>
      </c>
      <c r="Q1448" s="33">
        <v>416</v>
      </c>
      <c r="R1448" s="33" t="s">
        <v>3273</v>
      </c>
    </row>
    <row r="1449" spans="1:18" x14ac:dyDescent="0.2">
      <c r="A1449" s="33" t="s">
        <v>4782</v>
      </c>
      <c r="B1449" s="33" t="s">
        <v>4783</v>
      </c>
      <c r="C1449" s="33" t="str">
        <f>LEFT(B1449,FIND(",",B1449,1)-1)</f>
        <v>Macomb County</v>
      </c>
      <c r="D1449" s="33" t="str">
        <f>RIGHT(B1449,LEN(B1449)-(FIND(",",B1449,1)+1))</f>
        <v>Michigan</v>
      </c>
      <c r="E1449" s="33">
        <v>54194</v>
      </c>
      <c r="F1449" s="33" t="s">
        <v>3271</v>
      </c>
      <c r="G1449" s="33">
        <v>1</v>
      </c>
      <c r="H1449" s="33" t="s">
        <v>3272</v>
      </c>
      <c r="I1449" s="33">
        <v>1</v>
      </c>
      <c r="J1449" s="33" t="s">
        <v>3272</v>
      </c>
      <c r="K1449" s="33">
        <v>2019</v>
      </c>
      <c r="L1449" s="33">
        <v>56</v>
      </c>
      <c r="M1449" s="33">
        <v>37381</v>
      </c>
      <c r="N1449" s="33" t="s">
        <v>3273</v>
      </c>
      <c r="O1449" s="33">
        <v>8584</v>
      </c>
      <c r="P1449" s="33" t="s">
        <v>3273</v>
      </c>
      <c r="Q1449" s="33">
        <v>1110</v>
      </c>
      <c r="R1449" s="33" t="s">
        <v>3273</v>
      </c>
    </row>
    <row r="1450" spans="1:18" x14ac:dyDescent="0.2">
      <c r="A1450" s="33" t="s">
        <v>4782</v>
      </c>
      <c r="B1450" s="33" t="s">
        <v>4783</v>
      </c>
      <c r="C1450" s="33" t="str">
        <f>LEFT(B1450,FIND(",",B1450,1)-1)</f>
        <v>Macomb County</v>
      </c>
      <c r="D1450" s="33" t="str">
        <f>RIGHT(B1450,LEN(B1450)-(FIND(",",B1450,1)+1))</f>
        <v>Michigan</v>
      </c>
      <c r="E1450" s="33">
        <v>81291</v>
      </c>
      <c r="F1450" s="33" t="s">
        <v>3279</v>
      </c>
      <c r="G1450" s="33">
        <v>1</v>
      </c>
      <c r="H1450" s="33" t="s">
        <v>3272</v>
      </c>
      <c r="I1450" s="33">
        <v>1</v>
      </c>
      <c r="J1450" s="33" t="s">
        <v>3272</v>
      </c>
      <c r="K1450" s="33">
        <v>2019</v>
      </c>
      <c r="L1450" s="33">
        <v>47</v>
      </c>
      <c r="M1450" s="33">
        <v>7629</v>
      </c>
      <c r="N1450" s="33" t="s">
        <v>3278</v>
      </c>
      <c r="O1450" s="33">
        <v>1659</v>
      </c>
      <c r="P1450" s="33" t="s">
        <v>3278</v>
      </c>
      <c r="Q1450" s="33">
        <v>377</v>
      </c>
      <c r="R1450" s="33" t="s">
        <v>3273</v>
      </c>
    </row>
    <row r="1451" spans="1:18" x14ac:dyDescent="0.2">
      <c r="A1451" s="33" t="s">
        <v>4784</v>
      </c>
      <c r="B1451" s="33" t="s">
        <v>4785</v>
      </c>
      <c r="C1451" s="33" t="str">
        <f>LEFT(B1451,FIND(",",B1451,1)-1)</f>
        <v>Manistee County</v>
      </c>
      <c r="D1451" s="33" t="str">
        <f>RIGHT(B1451,LEN(B1451)-(FIND(",",B1451,1)+1))</f>
        <v>Michigan</v>
      </c>
      <c r="E1451" s="33">
        <v>54194</v>
      </c>
      <c r="F1451" s="33" t="s">
        <v>3271</v>
      </c>
      <c r="G1451" s="33">
        <v>1</v>
      </c>
      <c r="H1451" s="33" t="s">
        <v>3272</v>
      </c>
      <c r="I1451" s="33">
        <v>1</v>
      </c>
      <c r="J1451" s="33" t="s">
        <v>3272</v>
      </c>
      <c r="K1451" s="33">
        <v>2019</v>
      </c>
      <c r="L1451" s="33">
        <v>3</v>
      </c>
      <c r="M1451" s="33">
        <v>859</v>
      </c>
      <c r="N1451" s="33" t="s">
        <v>3278</v>
      </c>
      <c r="O1451" s="33">
        <v>170</v>
      </c>
      <c r="P1451" s="33" t="s">
        <v>3278</v>
      </c>
      <c r="Q1451" s="33">
        <v>31</v>
      </c>
      <c r="R1451" s="33" t="s">
        <v>3273</v>
      </c>
    </row>
    <row r="1452" spans="1:18" x14ac:dyDescent="0.2">
      <c r="A1452" s="33" t="s">
        <v>4786</v>
      </c>
      <c r="B1452" s="33" t="s">
        <v>4787</v>
      </c>
      <c r="C1452" s="33" t="str">
        <f>LEFT(B1452,FIND(",",B1452,1)-1)</f>
        <v>Marquette County</v>
      </c>
      <c r="D1452" s="33" t="str">
        <f>RIGHT(B1452,LEN(B1452)-(FIND(",",B1452,1)+1))</f>
        <v>Michigan</v>
      </c>
      <c r="E1452" s="33">
        <v>45391</v>
      </c>
      <c r="F1452" s="33" t="s">
        <v>3276</v>
      </c>
      <c r="G1452" s="33">
        <v>1</v>
      </c>
      <c r="H1452" s="33" t="s">
        <v>3272</v>
      </c>
      <c r="I1452" s="33">
        <v>1</v>
      </c>
      <c r="J1452" s="33" t="s">
        <v>3272</v>
      </c>
      <c r="K1452" s="33">
        <v>2019</v>
      </c>
      <c r="L1452" s="33">
        <v>4</v>
      </c>
      <c r="M1452" s="33">
        <v>1091</v>
      </c>
      <c r="N1452" s="33" t="s">
        <v>3277</v>
      </c>
      <c r="O1452" s="33">
        <v>202</v>
      </c>
      <c r="P1452" s="33" t="s">
        <v>3277</v>
      </c>
      <c r="Q1452" s="33">
        <v>41</v>
      </c>
      <c r="R1452" s="33" t="s">
        <v>3277</v>
      </c>
    </row>
    <row r="1453" spans="1:18" x14ac:dyDescent="0.2">
      <c r="A1453" s="33" t="s">
        <v>4786</v>
      </c>
      <c r="B1453" s="33" t="s">
        <v>4787</v>
      </c>
      <c r="C1453" s="33" t="str">
        <f>LEFT(B1453,FIND(",",B1453,1)-1)</f>
        <v>Marquette County</v>
      </c>
      <c r="D1453" s="33" t="str">
        <f>RIGHT(B1453,LEN(B1453)-(FIND(",",B1453,1)+1))</f>
        <v>Michigan</v>
      </c>
      <c r="E1453" s="33">
        <v>54194</v>
      </c>
      <c r="F1453" s="33" t="s">
        <v>3271</v>
      </c>
      <c r="G1453" s="33">
        <v>1</v>
      </c>
      <c r="H1453" s="33" t="s">
        <v>3272</v>
      </c>
      <c r="I1453" s="33">
        <v>1</v>
      </c>
      <c r="J1453" s="33" t="s">
        <v>3272</v>
      </c>
      <c r="K1453" s="33">
        <v>2019</v>
      </c>
      <c r="L1453" s="33">
        <v>6</v>
      </c>
      <c r="M1453" s="33">
        <v>3467</v>
      </c>
      <c r="N1453" s="33" t="s">
        <v>3278</v>
      </c>
      <c r="O1453" s="33">
        <v>767</v>
      </c>
      <c r="P1453" s="33" t="s">
        <v>3278</v>
      </c>
      <c r="Q1453" s="33">
        <v>87</v>
      </c>
      <c r="R1453" s="33" t="s">
        <v>3278</v>
      </c>
    </row>
    <row r="1454" spans="1:18" x14ac:dyDescent="0.2">
      <c r="A1454" s="33" t="s">
        <v>4786</v>
      </c>
      <c r="B1454" s="33" t="s">
        <v>4787</v>
      </c>
      <c r="C1454" s="33" t="str">
        <f>LEFT(B1454,FIND(",",B1454,1)-1)</f>
        <v>Marquette County</v>
      </c>
      <c r="D1454" s="33" t="str">
        <f>RIGHT(B1454,LEN(B1454)-(FIND(",",B1454,1)+1))</f>
        <v>Michigan</v>
      </c>
      <c r="E1454" s="33">
        <v>81291</v>
      </c>
      <c r="F1454" s="33" t="s">
        <v>3279</v>
      </c>
      <c r="G1454" s="33">
        <v>1</v>
      </c>
      <c r="H1454" s="33" t="s">
        <v>3272</v>
      </c>
      <c r="I1454" s="33">
        <v>1</v>
      </c>
      <c r="J1454" s="33" t="s">
        <v>3272</v>
      </c>
      <c r="K1454" s="33">
        <v>2019</v>
      </c>
      <c r="L1454" s="33">
        <v>6</v>
      </c>
      <c r="M1454" s="33">
        <v>624</v>
      </c>
      <c r="N1454" s="33" t="s">
        <v>3278</v>
      </c>
      <c r="O1454" s="33">
        <v>137</v>
      </c>
      <c r="P1454" s="33" t="s">
        <v>3278</v>
      </c>
      <c r="Q1454" s="33">
        <v>41</v>
      </c>
      <c r="R1454" s="33" t="s">
        <v>3278</v>
      </c>
    </row>
    <row r="1455" spans="1:18" x14ac:dyDescent="0.2">
      <c r="A1455" s="33" t="s">
        <v>4788</v>
      </c>
      <c r="B1455" s="33" t="s">
        <v>4789</v>
      </c>
      <c r="C1455" s="33" t="str">
        <f>LEFT(B1455,FIND(",",B1455,1)-1)</f>
        <v>Mason County</v>
      </c>
      <c r="D1455" s="33" t="str">
        <f>RIGHT(B1455,LEN(B1455)-(FIND(",",B1455,1)+1))</f>
        <v>Michigan</v>
      </c>
      <c r="E1455" s="33">
        <v>54194</v>
      </c>
      <c r="F1455" s="33" t="s">
        <v>3271</v>
      </c>
      <c r="G1455" s="33">
        <v>1</v>
      </c>
      <c r="H1455" s="33" t="s">
        <v>3272</v>
      </c>
      <c r="I1455" s="33">
        <v>1</v>
      </c>
      <c r="J1455" s="33" t="s">
        <v>3272</v>
      </c>
      <c r="K1455" s="33">
        <v>2019</v>
      </c>
      <c r="L1455" s="33">
        <v>3</v>
      </c>
      <c r="M1455" s="33">
        <v>1649</v>
      </c>
      <c r="N1455" s="33" t="s">
        <v>3278</v>
      </c>
      <c r="O1455" s="33">
        <v>355</v>
      </c>
      <c r="P1455" s="33" t="s">
        <v>3278</v>
      </c>
      <c r="Q1455" s="33">
        <v>43</v>
      </c>
      <c r="R1455" s="33" t="s">
        <v>3278</v>
      </c>
    </row>
    <row r="1456" spans="1:18" x14ac:dyDescent="0.2">
      <c r="A1456" s="33" t="s">
        <v>4790</v>
      </c>
      <c r="B1456" s="33" t="s">
        <v>4791</v>
      </c>
      <c r="C1456" s="33" t="str">
        <f>LEFT(B1456,FIND(",",B1456,1)-1)</f>
        <v>Mecosta County</v>
      </c>
      <c r="D1456" s="33" t="str">
        <f>RIGHT(B1456,LEN(B1456)-(FIND(",",B1456,1)+1))</f>
        <v>Michigan</v>
      </c>
      <c r="E1456" s="33">
        <v>54194</v>
      </c>
      <c r="F1456" s="33" t="s">
        <v>3271</v>
      </c>
      <c r="G1456" s="33">
        <v>1</v>
      </c>
      <c r="H1456" s="33" t="s">
        <v>3272</v>
      </c>
      <c r="I1456" s="33">
        <v>1</v>
      </c>
      <c r="J1456" s="33" t="s">
        <v>3272</v>
      </c>
      <c r="K1456" s="33">
        <v>2019</v>
      </c>
      <c r="L1456" s="33">
        <v>4</v>
      </c>
      <c r="M1456" s="33">
        <v>2336</v>
      </c>
      <c r="N1456" s="33" t="s">
        <v>3278</v>
      </c>
      <c r="O1456" s="33">
        <v>502</v>
      </c>
      <c r="P1456" s="33" t="s">
        <v>3273</v>
      </c>
      <c r="Q1456" s="33">
        <v>62</v>
      </c>
      <c r="R1456" s="33" t="s">
        <v>3278</v>
      </c>
    </row>
    <row r="1457" spans="1:18" x14ac:dyDescent="0.2">
      <c r="A1457" s="33" t="s">
        <v>4792</v>
      </c>
      <c r="B1457" s="33" t="s">
        <v>4793</v>
      </c>
      <c r="C1457" s="33" t="str">
        <f>LEFT(B1457,FIND(",",B1457,1)-1)</f>
        <v>Menominee County</v>
      </c>
      <c r="D1457" s="33" t="str">
        <f>RIGHT(B1457,LEN(B1457)-(FIND(",",B1457,1)+1))</f>
        <v>Michigan</v>
      </c>
      <c r="E1457" s="33">
        <v>54194</v>
      </c>
      <c r="F1457" s="33" t="s">
        <v>3271</v>
      </c>
      <c r="G1457" s="33">
        <v>1</v>
      </c>
      <c r="H1457" s="33" t="s">
        <v>3272</v>
      </c>
      <c r="I1457" s="33">
        <v>1</v>
      </c>
      <c r="J1457" s="33" t="s">
        <v>3272</v>
      </c>
      <c r="K1457" s="33">
        <v>2019</v>
      </c>
      <c r="L1457" s="33">
        <v>3</v>
      </c>
      <c r="M1457" s="33">
        <v>598</v>
      </c>
      <c r="N1457" s="33" t="s">
        <v>3273</v>
      </c>
      <c r="O1457" s="33">
        <v>127</v>
      </c>
      <c r="P1457" s="33" t="s">
        <v>3273</v>
      </c>
      <c r="Q1457" s="33">
        <v>22</v>
      </c>
      <c r="R1457" s="33" t="s">
        <v>3278</v>
      </c>
    </row>
    <row r="1458" spans="1:18" x14ac:dyDescent="0.2">
      <c r="A1458" s="33" t="s">
        <v>4794</v>
      </c>
      <c r="B1458" s="33" t="s">
        <v>4795</v>
      </c>
      <c r="C1458" s="33" t="str">
        <f>LEFT(B1458,FIND(",",B1458,1)-1)</f>
        <v>Midland County</v>
      </c>
      <c r="D1458" s="33" t="str">
        <f>RIGHT(B1458,LEN(B1458)-(FIND(",",B1458,1)+1))</f>
        <v>Michigan</v>
      </c>
      <c r="E1458" s="33">
        <v>45391</v>
      </c>
      <c r="F1458" s="33" t="s">
        <v>3276</v>
      </c>
      <c r="G1458" s="33">
        <v>1</v>
      </c>
      <c r="H1458" s="33" t="s">
        <v>3272</v>
      </c>
      <c r="I1458" s="33">
        <v>1</v>
      </c>
      <c r="J1458" s="33" t="s">
        <v>3272</v>
      </c>
      <c r="K1458" s="33">
        <v>2019</v>
      </c>
      <c r="L1458" s="33">
        <v>3</v>
      </c>
      <c r="M1458" s="33">
        <v>791</v>
      </c>
      <c r="N1458" s="33" t="s">
        <v>3273</v>
      </c>
      <c r="O1458" s="33">
        <v>197</v>
      </c>
      <c r="P1458" s="33" t="s">
        <v>3273</v>
      </c>
      <c r="Q1458" s="33">
        <v>40</v>
      </c>
      <c r="R1458" s="33" t="s">
        <v>3273</v>
      </c>
    </row>
    <row r="1459" spans="1:18" x14ac:dyDescent="0.2">
      <c r="A1459" s="33" t="s">
        <v>4794</v>
      </c>
      <c r="B1459" s="33" t="s">
        <v>4795</v>
      </c>
      <c r="C1459" s="33" t="str">
        <f>LEFT(B1459,FIND(",",B1459,1)-1)</f>
        <v>Midland County</v>
      </c>
      <c r="D1459" s="33" t="str">
        <f>RIGHT(B1459,LEN(B1459)-(FIND(",",B1459,1)+1))</f>
        <v>Michigan</v>
      </c>
      <c r="E1459" s="33">
        <v>54194</v>
      </c>
      <c r="F1459" s="33" t="s">
        <v>3271</v>
      </c>
      <c r="G1459" s="33">
        <v>1</v>
      </c>
      <c r="H1459" s="33" t="s">
        <v>3272</v>
      </c>
      <c r="I1459" s="33">
        <v>1</v>
      </c>
      <c r="J1459" s="33" t="s">
        <v>3272</v>
      </c>
      <c r="K1459" s="33">
        <v>2019</v>
      </c>
      <c r="L1459" s="33">
        <v>11</v>
      </c>
      <c r="M1459" s="33">
        <v>11094</v>
      </c>
      <c r="N1459" s="33" t="s">
        <v>3277</v>
      </c>
      <c r="O1459" s="33">
        <v>2276</v>
      </c>
      <c r="P1459" s="33" t="s">
        <v>3277</v>
      </c>
      <c r="Q1459" s="33">
        <v>186</v>
      </c>
      <c r="R1459" s="33" t="s">
        <v>3277</v>
      </c>
    </row>
    <row r="1460" spans="1:18" x14ac:dyDescent="0.2">
      <c r="A1460" s="33" t="s">
        <v>4794</v>
      </c>
      <c r="B1460" s="33" t="s">
        <v>4795</v>
      </c>
      <c r="C1460" s="33" t="str">
        <f>LEFT(B1460,FIND(",",B1460,1)-1)</f>
        <v>Midland County</v>
      </c>
      <c r="D1460" s="33" t="str">
        <f>RIGHT(B1460,LEN(B1460)-(FIND(",",B1460,1)+1))</f>
        <v>Michigan</v>
      </c>
      <c r="E1460" s="33">
        <v>81291</v>
      </c>
      <c r="F1460" s="33" t="s">
        <v>3279</v>
      </c>
      <c r="G1460" s="33">
        <v>1</v>
      </c>
      <c r="H1460" s="33" t="s">
        <v>3272</v>
      </c>
      <c r="I1460" s="33">
        <v>1</v>
      </c>
      <c r="J1460" s="33" t="s">
        <v>3272</v>
      </c>
      <c r="K1460" s="33">
        <v>2019</v>
      </c>
      <c r="L1460" s="33">
        <v>7</v>
      </c>
      <c r="M1460" s="33">
        <v>964</v>
      </c>
      <c r="N1460" s="33" t="s">
        <v>3273</v>
      </c>
      <c r="O1460" s="33">
        <v>205</v>
      </c>
      <c r="P1460" s="33" t="s">
        <v>3278</v>
      </c>
      <c r="Q1460" s="33">
        <v>53</v>
      </c>
      <c r="R1460" s="33" t="s">
        <v>3273</v>
      </c>
    </row>
    <row r="1461" spans="1:18" x14ac:dyDescent="0.2">
      <c r="A1461" s="33" t="s">
        <v>4796</v>
      </c>
      <c r="B1461" s="33" t="s">
        <v>4797</v>
      </c>
      <c r="C1461" s="33" t="str">
        <f>LEFT(B1461,FIND(",",B1461,1)-1)</f>
        <v>Monroe County</v>
      </c>
      <c r="D1461" s="33" t="str">
        <f>RIGHT(B1461,LEN(B1461)-(FIND(",",B1461,1)+1))</f>
        <v>Michigan</v>
      </c>
      <c r="E1461" s="33">
        <v>45391</v>
      </c>
      <c r="F1461" s="33" t="s">
        <v>3276</v>
      </c>
      <c r="G1461" s="33">
        <v>1</v>
      </c>
      <c r="H1461" s="33" t="s">
        <v>3272</v>
      </c>
      <c r="I1461" s="33">
        <v>1</v>
      </c>
      <c r="J1461" s="33" t="s">
        <v>3272</v>
      </c>
      <c r="K1461" s="33">
        <v>2019</v>
      </c>
      <c r="L1461" s="33">
        <v>4</v>
      </c>
      <c r="M1461" s="33">
        <v>703</v>
      </c>
      <c r="N1461" s="33" t="s">
        <v>3277</v>
      </c>
      <c r="O1461" s="33">
        <v>173</v>
      </c>
      <c r="P1461" s="33" t="s">
        <v>3277</v>
      </c>
      <c r="Q1461" s="33">
        <v>29</v>
      </c>
      <c r="R1461" s="33" t="s">
        <v>3277</v>
      </c>
    </row>
    <row r="1462" spans="1:18" x14ac:dyDescent="0.2">
      <c r="A1462" s="33" t="s">
        <v>4796</v>
      </c>
      <c r="B1462" s="33" t="s">
        <v>4797</v>
      </c>
      <c r="C1462" s="33" t="str">
        <f>LEFT(B1462,FIND(",",B1462,1)-1)</f>
        <v>Monroe County</v>
      </c>
      <c r="D1462" s="33" t="str">
        <f>RIGHT(B1462,LEN(B1462)-(FIND(",",B1462,1)+1))</f>
        <v>Michigan</v>
      </c>
      <c r="E1462" s="33">
        <v>54194</v>
      </c>
      <c r="F1462" s="33" t="s">
        <v>3271</v>
      </c>
      <c r="G1462" s="33">
        <v>1</v>
      </c>
      <c r="H1462" s="33" t="s">
        <v>3272</v>
      </c>
      <c r="I1462" s="33">
        <v>1</v>
      </c>
      <c r="J1462" s="33" t="s">
        <v>3272</v>
      </c>
      <c r="K1462" s="33">
        <v>2019</v>
      </c>
      <c r="L1462" s="33">
        <v>16</v>
      </c>
      <c r="M1462" s="33">
        <v>5525</v>
      </c>
      <c r="N1462" s="33" t="s">
        <v>3278</v>
      </c>
      <c r="O1462" s="33">
        <v>1296</v>
      </c>
      <c r="P1462" s="33" t="s">
        <v>3278</v>
      </c>
      <c r="Q1462" s="33">
        <v>158</v>
      </c>
      <c r="R1462" s="33" t="s">
        <v>3278</v>
      </c>
    </row>
    <row r="1463" spans="1:18" x14ac:dyDescent="0.2">
      <c r="A1463" s="33" t="s">
        <v>4796</v>
      </c>
      <c r="B1463" s="33" t="s">
        <v>4797</v>
      </c>
      <c r="C1463" s="33" t="str">
        <f>LEFT(B1463,FIND(",",B1463,1)-1)</f>
        <v>Monroe County</v>
      </c>
      <c r="D1463" s="33" t="str">
        <f>RIGHT(B1463,LEN(B1463)-(FIND(",",B1463,1)+1))</f>
        <v>Michigan</v>
      </c>
      <c r="E1463" s="33">
        <v>81291</v>
      </c>
      <c r="F1463" s="33" t="s">
        <v>3279</v>
      </c>
      <c r="G1463" s="33">
        <v>1</v>
      </c>
      <c r="H1463" s="33" t="s">
        <v>3272</v>
      </c>
      <c r="I1463" s="33">
        <v>1</v>
      </c>
      <c r="J1463" s="33" t="s">
        <v>3272</v>
      </c>
      <c r="K1463" s="33">
        <v>2019</v>
      </c>
      <c r="L1463" s="33">
        <v>8</v>
      </c>
      <c r="M1463" s="33">
        <v>472</v>
      </c>
      <c r="N1463" s="33" t="s">
        <v>3278</v>
      </c>
      <c r="O1463" s="33">
        <v>112</v>
      </c>
      <c r="P1463" s="33" t="s">
        <v>3278</v>
      </c>
      <c r="Q1463" s="33">
        <v>29</v>
      </c>
      <c r="R1463" s="33" t="s">
        <v>3277</v>
      </c>
    </row>
    <row r="1464" spans="1:18" x14ac:dyDescent="0.2">
      <c r="A1464" s="33" t="s">
        <v>4798</v>
      </c>
      <c r="B1464" s="33" t="s">
        <v>4799</v>
      </c>
      <c r="C1464" s="33" t="str">
        <f>LEFT(B1464,FIND(",",B1464,1)-1)</f>
        <v>Montcalm County</v>
      </c>
      <c r="D1464" s="33" t="str">
        <f>RIGHT(B1464,LEN(B1464)-(FIND(",",B1464,1)+1))</f>
        <v>Michigan</v>
      </c>
      <c r="E1464" s="33">
        <v>54194</v>
      </c>
      <c r="F1464" s="33" t="s">
        <v>3271</v>
      </c>
      <c r="G1464" s="33">
        <v>1</v>
      </c>
      <c r="H1464" s="33" t="s">
        <v>3272</v>
      </c>
      <c r="I1464" s="33">
        <v>1</v>
      </c>
      <c r="J1464" s="33" t="s">
        <v>3272</v>
      </c>
      <c r="K1464" s="33">
        <v>2019</v>
      </c>
      <c r="L1464" s="33">
        <v>6</v>
      </c>
      <c r="M1464" s="33">
        <v>2698</v>
      </c>
      <c r="N1464" s="33" t="s">
        <v>3278</v>
      </c>
      <c r="O1464" s="33">
        <v>614</v>
      </c>
      <c r="P1464" s="33" t="s">
        <v>3278</v>
      </c>
      <c r="Q1464" s="33">
        <v>81</v>
      </c>
      <c r="R1464" s="33" t="s">
        <v>3273</v>
      </c>
    </row>
    <row r="1465" spans="1:18" x14ac:dyDescent="0.2">
      <c r="A1465" s="33" t="s">
        <v>4798</v>
      </c>
      <c r="B1465" s="33" t="s">
        <v>4799</v>
      </c>
      <c r="C1465" s="33" t="str">
        <f>LEFT(B1465,FIND(",",B1465,1)-1)</f>
        <v>Montcalm County</v>
      </c>
      <c r="D1465" s="33" t="str">
        <f>RIGHT(B1465,LEN(B1465)-(FIND(",",B1465,1)+1))</f>
        <v>Michigan</v>
      </c>
      <c r="E1465" s="33">
        <v>81291</v>
      </c>
      <c r="F1465" s="33" t="s">
        <v>3279</v>
      </c>
      <c r="G1465" s="33">
        <v>1</v>
      </c>
      <c r="H1465" s="33" t="s">
        <v>3272</v>
      </c>
      <c r="I1465" s="33">
        <v>1</v>
      </c>
      <c r="J1465" s="33" t="s">
        <v>3272</v>
      </c>
      <c r="K1465" s="33">
        <v>2019</v>
      </c>
      <c r="L1465" s="33">
        <v>3</v>
      </c>
      <c r="M1465" s="33">
        <v>43</v>
      </c>
      <c r="N1465" s="33" t="s">
        <v>3277</v>
      </c>
      <c r="O1465" s="33">
        <v>10</v>
      </c>
      <c r="P1465" s="33" t="s">
        <v>3278</v>
      </c>
      <c r="Q1465" s="33">
        <v>2</v>
      </c>
      <c r="R1465" s="33" t="s">
        <v>3278</v>
      </c>
    </row>
    <row r="1466" spans="1:18" x14ac:dyDescent="0.2">
      <c r="A1466" s="33" t="s">
        <v>4800</v>
      </c>
      <c r="B1466" s="33" t="s">
        <v>4801</v>
      </c>
      <c r="C1466" s="33" t="str">
        <f>LEFT(B1466,FIND(",",B1466,1)-1)</f>
        <v>Muskegon County</v>
      </c>
      <c r="D1466" s="33" t="str">
        <f>RIGHT(B1466,LEN(B1466)-(FIND(",",B1466,1)+1))</f>
        <v>Michigan</v>
      </c>
      <c r="E1466" s="33">
        <v>45391</v>
      </c>
      <c r="F1466" s="33" t="s">
        <v>3276</v>
      </c>
      <c r="G1466" s="33">
        <v>1</v>
      </c>
      <c r="H1466" s="33" t="s">
        <v>3272</v>
      </c>
      <c r="I1466" s="33">
        <v>1</v>
      </c>
      <c r="J1466" s="33" t="s">
        <v>3272</v>
      </c>
      <c r="K1466" s="33">
        <v>2019</v>
      </c>
      <c r="L1466" s="33">
        <v>3</v>
      </c>
      <c r="M1466" s="33">
        <v>1141</v>
      </c>
      <c r="N1466" s="33" t="s">
        <v>3273</v>
      </c>
      <c r="O1466" s="33">
        <v>290</v>
      </c>
      <c r="P1466" s="33" t="s">
        <v>3273</v>
      </c>
      <c r="Q1466" s="33">
        <v>76</v>
      </c>
      <c r="R1466" s="33" t="s">
        <v>3277</v>
      </c>
    </row>
    <row r="1467" spans="1:18" x14ac:dyDescent="0.2">
      <c r="A1467" s="33" t="s">
        <v>4800</v>
      </c>
      <c r="B1467" s="33" t="s">
        <v>4801</v>
      </c>
      <c r="C1467" s="33" t="str">
        <f>LEFT(B1467,FIND(",",B1467,1)-1)</f>
        <v>Muskegon County</v>
      </c>
      <c r="D1467" s="33" t="str">
        <f>RIGHT(B1467,LEN(B1467)-(FIND(",",B1467,1)+1))</f>
        <v>Michigan</v>
      </c>
      <c r="E1467" s="33">
        <v>54194</v>
      </c>
      <c r="F1467" s="33" t="s">
        <v>3271</v>
      </c>
      <c r="G1467" s="33">
        <v>1</v>
      </c>
      <c r="H1467" s="33" t="s">
        <v>3272</v>
      </c>
      <c r="I1467" s="33">
        <v>1</v>
      </c>
      <c r="J1467" s="33" t="s">
        <v>3272</v>
      </c>
      <c r="K1467" s="33">
        <v>2019</v>
      </c>
      <c r="L1467" s="33">
        <v>12</v>
      </c>
      <c r="M1467" s="33">
        <v>4193</v>
      </c>
      <c r="N1467" s="33" t="s">
        <v>3278</v>
      </c>
      <c r="O1467" s="33">
        <v>983</v>
      </c>
      <c r="P1467" s="33" t="s">
        <v>3278</v>
      </c>
      <c r="Q1467" s="33">
        <v>151</v>
      </c>
      <c r="R1467" s="33" t="s">
        <v>3278</v>
      </c>
    </row>
    <row r="1468" spans="1:18" x14ac:dyDescent="0.2">
      <c r="A1468" s="33" t="s">
        <v>4800</v>
      </c>
      <c r="B1468" s="33" t="s">
        <v>4801</v>
      </c>
      <c r="C1468" s="33" t="str">
        <f>LEFT(B1468,FIND(",",B1468,1)-1)</f>
        <v>Muskegon County</v>
      </c>
      <c r="D1468" s="33" t="str">
        <f>RIGHT(B1468,LEN(B1468)-(FIND(",",B1468,1)+1))</f>
        <v>Michigan</v>
      </c>
      <c r="E1468" s="33">
        <v>81291</v>
      </c>
      <c r="F1468" s="33" t="s">
        <v>3279</v>
      </c>
      <c r="G1468" s="33">
        <v>1</v>
      </c>
      <c r="H1468" s="33" t="s">
        <v>3272</v>
      </c>
      <c r="I1468" s="33">
        <v>1</v>
      </c>
      <c r="J1468" s="33" t="s">
        <v>3272</v>
      </c>
      <c r="K1468" s="33">
        <v>2019</v>
      </c>
      <c r="L1468" s="33">
        <v>12</v>
      </c>
      <c r="M1468" s="33">
        <v>1939</v>
      </c>
      <c r="N1468" s="33" t="s">
        <v>3278</v>
      </c>
      <c r="O1468" s="33">
        <v>420</v>
      </c>
      <c r="P1468" s="33" t="s">
        <v>3278</v>
      </c>
      <c r="Q1468" s="33">
        <v>95</v>
      </c>
      <c r="R1468" s="33" t="s">
        <v>3278</v>
      </c>
    </row>
    <row r="1469" spans="1:18" x14ac:dyDescent="0.2">
      <c r="A1469" s="33" t="s">
        <v>4802</v>
      </c>
      <c r="B1469" s="33" t="s">
        <v>4803</v>
      </c>
      <c r="C1469" s="33" t="str">
        <f>LEFT(B1469,FIND(",",B1469,1)-1)</f>
        <v>Newaygo County</v>
      </c>
      <c r="D1469" s="33" t="str">
        <f>RIGHT(B1469,LEN(B1469)-(FIND(",",B1469,1)+1))</f>
        <v>Michigan</v>
      </c>
      <c r="E1469" s="33">
        <v>54194</v>
      </c>
      <c r="F1469" s="33" t="s">
        <v>3271</v>
      </c>
      <c r="G1469" s="33">
        <v>1</v>
      </c>
      <c r="H1469" s="33" t="s">
        <v>3272</v>
      </c>
      <c r="I1469" s="33">
        <v>1</v>
      </c>
      <c r="J1469" s="33" t="s">
        <v>3272</v>
      </c>
      <c r="K1469" s="33">
        <v>2019</v>
      </c>
      <c r="L1469" s="33">
        <v>3</v>
      </c>
      <c r="M1469" s="33">
        <v>1547</v>
      </c>
      <c r="N1469" s="33" t="s">
        <v>3277</v>
      </c>
      <c r="O1469" s="33">
        <v>353</v>
      </c>
      <c r="P1469" s="33" t="s">
        <v>3277</v>
      </c>
      <c r="Q1469" s="33">
        <v>42</v>
      </c>
      <c r="R1469" s="33" t="s">
        <v>3277</v>
      </c>
    </row>
    <row r="1470" spans="1:18" x14ac:dyDescent="0.2">
      <c r="A1470" s="33" t="s">
        <v>4804</v>
      </c>
      <c r="B1470" s="33" t="s">
        <v>4805</v>
      </c>
      <c r="C1470" s="33" t="str">
        <f>LEFT(B1470,FIND(",",B1470,1)-1)</f>
        <v>Oakland County</v>
      </c>
      <c r="D1470" s="33" t="str">
        <f>RIGHT(B1470,LEN(B1470)-(FIND(",",B1470,1)+1))</f>
        <v>Michigan</v>
      </c>
      <c r="E1470" s="33">
        <v>45391</v>
      </c>
      <c r="F1470" s="33" t="s">
        <v>3276</v>
      </c>
      <c r="G1470" s="33">
        <v>1</v>
      </c>
      <c r="H1470" s="33" t="s">
        <v>3272</v>
      </c>
      <c r="I1470" s="33">
        <v>1</v>
      </c>
      <c r="J1470" s="33" t="s">
        <v>3272</v>
      </c>
      <c r="K1470" s="33">
        <v>2019</v>
      </c>
      <c r="L1470" s="33">
        <v>62</v>
      </c>
      <c r="M1470" s="33">
        <v>16407</v>
      </c>
      <c r="N1470" s="33" t="s">
        <v>3278</v>
      </c>
      <c r="O1470" s="33">
        <v>3807</v>
      </c>
      <c r="P1470" s="33" t="s">
        <v>3278</v>
      </c>
      <c r="Q1470" s="33">
        <v>832</v>
      </c>
      <c r="R1470" s="33" t="s">
        <v>3278</v>
      </c>
    </row>
    <row r="1471" spans="1:18" x14ac:dyDescent="0.2">
      <c r="A1471" s="33" t="s">
        <v>4804</v>
      </c>
      <c r="B1471" s="33" t="s">
        <v>4805</v>
      </c>
      <c r="C1471" s="33" t="str">
        <f>LEFT(B1471,FIND(",",B1471,1)-1)</f>
        <v>Oakland County</v>
      </c>
      <c r="D1471" s="33" t="str">
        <f>RIGHT(B1471,LEN(B1471)-(FIND(",",B1471,1)+1))</f>
        <v>Michigan</v>
      </c>
      <c r="E1471" s="33">
        <v>54194</v>
      </c>
      <c r="F1471" s="33" t="s">
        <v>3271</v>
      </c>
      <c r="G1471" s="33">
        <v>1</v>
      </c>
      <c r="H1471" s="33" t="s">
        <v>3272</v>
      </c>
      <c r="I1471" s="33">
        <v>1</v>
      </c>
      <c r="J1471" s="33" t="s">
        <v>3272</v>
      </c>
      <c r="K1471" s="33">
        <v>2019</v>
      </c>
      <c r="L1471" s="33">
        <v>135</v>
      </c>
      <c r="M1471" s="33">
        <v>93919</v>
      </c>
      <c r="N1471" s="33" t="s">
        <v>3278</v>
      </c>
      <c r="O1471" s="33">
        <v>20674</v>
      </c>
      <c r="P1471" s="33" t="s">
        <v>3278</v>
      </c>
      <c r="Q1471" s="33">
        <v>1961</v>
      </c>
      <c r="R1471" s="33" t="s">
        <v>3278</v>
      </c>
    </row>
    <row r="1472" spans="1:18" x14ac:dyDescent="0.2">
      <c r="A1472" s="33" t="s">
        <v>4804</v>
      </c>
      <c r="B1472" s="33" t="s">
        <v>4805</v>
      </c>
      <c r="C1472" s="33" t="str">
        <f>LEFT(B1472,FIND(",",B1472,1)-1)</f>
        <v>Oakland County</v>
      </c>
      <c r="D1472" s="33" t="str">
        <f>RIGHT(B1472,LEN(B1472)-(FIND(",",B1472,1)+1))</f>
        <v>Michigan</v>
      </c>
      <c r="E1472" s="33">
        <v>81291</v>
      </c>
      <c r="F1472" s="33" t="s">
        <v>3279</v>
      </c>
      <c r="G1472" s="33">
        <v>1</v>
      </c>
      <c r="H1472" s="33" t="s">
        <v>3272</v>
      </c>
      <c r="I1472" s="33">
        <v>1</v>
      </c>
      <c r="J1472" s="33" t="s">
        <v>3272</v>
      </c>
      <c r="K1472" s="33">
        <v>2019</v>
      </c>
      <c r="L1472" s="33">
        <v>94</v>
      </c>
      <c r="M1472" s="33">
        <v>18736</v>
      </c>
      <c r="N1472" s="33" t="s">
        <v>3278</v>
      </c>
      <c r="O1472" s="33">
        <v>4319</v>
      </c>
      <c r="P1472" s="33" t="s">
        <v>3278</v>
      </c>
      <c r="Q1472" s="33">
        <v>928</v>
      </c>
      <c r="R1472" s="33" t="s">
        <v>3278</v>
      </c>
    </row>
    <row r="1473" spans="1:18" x14ac:dyDescent="0.2">
      <c r="A1473" s="33" t="s">
        <v>4806</v>
      </c>
      <c r="B1473" s="33" t="s">
        <v>4807</v>
      </c>
      <c r="C1473" s="33" t="str">
        <f>LEFT(B1473,FIND(",",B1473,1)-1)</f>
        <v>Oceana County</v>
      </c>
      <c r="D1473" s="33" t="str">
        <f>RIGHT(B1473,LEN(B1473)-(FIND(",",B1473,1)+1))</f>
        <v>Michigan</v>
      </c>
      <c r="E1473" s="33">
        <v>54194</v>
      </c>
      <c r="F1473" s="33" t="s">
        <v>3271</v>
      </c>
      <c r="G1473" s="33">
        <v>1</v>
      </c>
      <c r="H1473" s="33" t="s">
        <v>3272</v>
      </c>
      <c r="I1473" s="33">
        <v>1</v>
      </c>
      <c r="J1473" s="33" t="s">
        <v>3272</v>
      </c>
      <c r="K1473" s="33">
        <v>2019</v>
      </c>
      <c r="L1473" s="33">
        <v>4</v>
      </c>
      <c r="M1473" s="33">
        <v>1392</v>
      </c>
      <c r="N1473" s="33" t="s">
        <v>3278</v>
      </c>
      <c r="O1473" s="33">
        <v>347</v>
      </c>
      <c r="P1473" s="33" t="s">
        <v>3278</v>
      </c>
      <c r="Q1473" s="33">
        <v>42</v>
      </c>
      <c r="R1473" s="33" t="s">
        <v>3273</v>
      </c>
    </row>
    <row r="1474" spans="1:18" x14ac:dyDescent="0.2">
      <c r="A1474" s="33" t="s">
        <v>4808</v>
      </c>
      <c r="B1474" s="33" t="s">
        <v>4809</v>
      </c>
      <c r="C1474" s="33" t="str">
        <f>LEFT(B1474,FIND(",",B1474,1)-1)</f>
        <v>Ogemaw County</v>
      </c>
      <c r="D1474" s="33" t="str">
        <f>RIGHT(B1474,LEN(B1474)-(FIND(",",B1474,1)+1))</f>
        <v>Michigan</v>
      </c>
      <c r="E1474" s="33">
        <v>54194</v>
      </c>
      <c r="F1474" s="33" t="s">
        <v>3271</v>
      </c>
      <c r="G1474" s="33">
        <v>1</v>
      </c>
      <c r="H1474" s="33" t="s">
        <v>3272</v>
      </c>
      <c r="I1474" s="33">
        <v>1</v>
      </c>
      <c r="J1474" s="33" t="s">
        <v>3272</v>
      </c>
      <c r="K1474" s="33">
        <v>2019</v>
      </c>
      <c r="L1474" s="33">
        <v>3</v>
      </c>
      <c r="M1474" s="33">
        <v>1063</v>
      </c>
      <c r="N1474" s="33" t="s">
        <v>3278</v>
      </c>
      <c r="O1474" s="33">
        <v>221</v>
      </c>
      <c r="P1474" s="33" t="s">
        <v>3273</v>
      </c>
      <c r="Q1474" s="33">
        <v>26</v>
      </c>
      <c r="R1474" s="33" t="s">
        <v>3277</v>
      </c>
    </row>
    <row r="1475" spans="1:18" x14ac:dyDescent="0.2">
      <c r="A1475" s="33" t="s">
        <v>4808</v>
      </c>
      <c r="B1475" s="33" t="s">
        <v>4809</v>
      </c>
      <c r="C1475" s="33" t="str">
        <f>LEFT(B1475,FIND(",",B1475,1)-1)</f>
        <v>Ogemaw County</v>
      </c>
      <c r="D1475" s="33" t="str">
        <f>RIGHT(B1475,LEN(B1475)-(FIND(",",B1475,1)+1))</f>
        <v>Michigan</v>
      </c>
      <c r="E1475" s="33">
        <v>81291</v>
      </c>
      <c r="F1475" s="33" t="s">
        <v>3279</v>
      </c>
      <c r="G1475" s="33">
        <v>1</v>
      </c>
      <c r="H1475" s="33" t="s">
        <v>3272</v>
      </c>
      <c r="I1475" s="33">
        <v>1</v>
      </c>
      <c r="J1475" s="33" t="s">
        <v>3272</v>
      </c>
      <c r="K1475" s="33">
        <v>2019</v>
      </c>
      <c r="L1475" s="33">
        <v>3</v>
      </c>
      <c r="M1475" s="33">
        <v>118</v>
      </c>
      <c r="N1475" s="33" t="s">
        <v>3277</v>
      </c>
      <c r="O1475" s="33">
        <v>27</v>
      </c>
      <c r="P1475" s="33" t="s">
        <v>3277</v>
      </c>
      <c r="Q1475" s="33">
        <v>9</v>
      </c>
      <c r="R1475" s="33" t="s">
        <v>3277</v>
      </c>
    </row>
    <row r="1476" spans="1:18" x14ac:dyDescent="0.2">
      <c r="A1476" s="33" t="s">
        <v>4810</v>
      </c>
      <c r="B1476" s="33" t="s">
        <v>4811</v>
      </c>
      <c r="C1476" s="33" t="str">
        <f>LEFT(B1476,FIND(",",B1476,1)-1)</f>
        <v>Ottawa County</v>
      </c>
      <c r="D1476" s="33" t="str">
        <f>RIGHT(B1476,LEN(B1476)-(FIND(",",B1476,1)+1))</f>
        <v>Michigan</v>
      </c>
      <c r="E1476" s="33">
        <v>45391</v>
      </c>
      <c r="F1476" s="33" t="s">
        <v>3276</v>
      </c>
      <c r="G1476" s="33">
        <v>1</v>
      </c>
      <c r="H1476" s="33" t="s">
        <v>3272</v>
      </c>
      <c r="I1476" s="33">
        <v>1</v>
      </c>
      <c r="J1476" s="33" t="s">
        <v>3272</v>
      </c>
      <c r="K1476" s="33">
        <v>2019</v>
      </c>
      <c r="L1476" s="33">
        <v>10</v>
      </c>
      <c r="M1476" s="33">
        <v>2448</v>
      </c>
      <c r="N1476" s="33" t="s">
        <v>3273</v>
      </c>
      <c r="O1476" s="33">
        <v>625</v>
      </c>
      <c r="P1476" s="33" t="s">
        <v>3277</v>
      </c>
      <c r="Q1476" s="33">
        <v>121</v>
      </c>
      <c r="R1476" s="33" t="s">
        <v>3277</v>
      </c>
    </row>
    <row r="1477" spans="1:18" x14ac:dyDescent="0.2">
      <c r="A1477" s="33" t="s">
        <v>4810</v>
      </c>
      <c r="B1477" s="33" t="s">
        <v>4811</v>
      </c>
      <c r="C1477" s="33" t="str">
        <f>LEFT(B1477,FIND(",",B1477,1)-1)</f>
        <v>Ottawa County</v>
      </c>
      <c r="D1477" s="33" t="str">
        <f>RIGHT(B1477,LEN(B1477)-(FIND(",",B1477,1)+1))</f>
        <v>Michigan</v>
      </c>
      <c r="E1477" s="33">
        <v>54194</v>
      </c>
      <c r="F1477" s="33" t="s">
        <v>3271</v>
      </c>
      <c r="G1477" s="33">
        <v>1</v>
      </c>
      <c r="H1477" s="33" t="s">
        <v>3272</v>
      </c>
      <c r="I1477" s="33">
        <v>1</v>
      </c>
      <c r="J1477" s="33" t="s">
        <v>3272</v>
      </c>
      <c r="K1477" s="33">
        <v>2019</v>
      </c>
      <c r="L1477" s="33">
        <v>19</v>
      </c>
      <c r="M1477" s="33">
        <v>8677</v>
      </c>
      <c r="N1477" s="33" t="s">
        <v>3278</v>
      </c>
      <c r="O1477" s="33">
        <v>2057</v>
      </c>
      <c r="P1477" s="33" t="s">
        <v>3278</v>
      </c>
      <c r="Q1477" s="33">
        <v>238</v>
      </c>
      <c r="R1477" s="33" t="s">
        <v>3278</v>
      </c>
    </row>
    <row r="1478" spans="1:18" x14ac:dyDescent="0.2">
      <c r="A1478" s="33" t="s">
        <v>4810</v>
      </c>
      <c r="B1478" s="33" t="s">
        <v>4811</v>
      </c>
      <c r="C1478" s="33" t="str">
        <f>LEFT(B1478,FIND(",",B1478,1)-1)</f>
        <v>Ottawa County</v>
      </c>
      <c r="D1478" s="33" t="str">
        <f>RIGHT(B1478,LEN(B1478)-(FIND(",",B1478,1)+1))</f>
        <v>Michigan</v>
      </c>
      <c r="E1478" s="33">
        <v>81291</v>
      </c>
      <c r="F1478" s="33" t="s">
        <v>3279</v>
      </c>
      <c r="G1478" s="33">
        <v>1</v>
      </c>
      <c r="H1478" s="33" t="s">
        <v>3272</v>
      </c>
      <c r="I1478" s="33">
        <v>1</v>
      </c>
      <c r="J1478" s="33" t="s">
        <v>3272</v>
      </c>
      <c r="K1478" s="33">
        <v>2019</v>
      </c>
      <c r="L1478" s="33">
        <v>20</v>
      </c>
      <c r="M1478" s="33">
        <v>2390</v>
      </c>
      <c r="N1478" s="33" t="s">
        <v>3278</v>
      </c>
      <c r="O1478" s="33">
        <v>520</v>
      </c>
      <c r="P1478" s="33" t="s">
        <v>3278</v>
      </c>
      <c r="Q1478" s="33">
        <v>118</v>
      </c>
      <c r="R1478" s="33" t="s">
        <v>3278</v>
      </c>
    </row>
    <row r="1479" spans="1:18" x14ac:dyDescent="0.2">
      <c r="A1479" s="33" t="s">
        <v>4812</v>
      </c>
      <c r="B1479" s="33" t="s">
        <v>4813</v>
      </c>
      <c r="C1479" s="33" t="str">
        <f>LEFT(B1479,FIND(",",B1479,1)-1)</f>
        <v>Saginaw County</v>
      </c>
      <c r="D1479" s="33" t="str">
        <f>RIGHT(B1479,LEN(B1479)-(FIND(",",B1479,1)+1))</f>
        <v>Michigan</v>
      </c>
      <c r="E1479" s="33">
        <v>45391</v>
      </c>
      <c r="F1479" s="33" t="s">
        <v>3276</v>
      </c>
      <c r="G1479" s="33">
        <v>1</v>
      </c>
      <c r="H1479" s="33" t="s">
        <v>3272</v>
      </c>
      <c r="I1479" s="33">
        <v>1</v>
      </c>
      <c r="J1479" s="33" t="s">
        <v>3272</v>
      </c>
      <c r="K1479" s="33">
        <v>2019</v>
      </c>
      <c r="L1479" s="33">
        <v>4</v>
      </c>
      <c r="M1479" s="33">
        <v>806</v>
      </c>
      <c r="N1479" s="33" t="s">
        <v>3277</v>
      </c>
      <c r="O1479" s="33">
        <v>187</v>
      </c>
      <c r="P1479" s="33" t="s">
        <v>3277</v>
      </c>
      <c r="Q1479" s="33">
        <v>46</v>
      </c>
      <c r="R1479" s="33" t="s">
        <v>3277</v>
      </c>
    </row>
    <row r="1480" spans="1:18" x14ac:dyDescent="0.2">
      <c r="A1480" s="33" t="s">
        <v>4812</v>
      </c>
      <c r="B1480" s="33" t="s">
        <v>4813</v>
      </c>
      <c r="C1480" s="33" t="str">
        <f>LEFT(B1480,FIND(",",B1480,1)-1)</f>
        <v>Saginaw County</v>
      </c>
      <c r="D1480" s="33" t="str">
        <f>RIGHT(B1480,LEN(B1480)-(FIND(",",B1480,1)+1))</f>
        <v>Michigan</v>
      </c>
      <c r="E1480" s="33">
        <v>54194</v>
      </c>
      <c r="F1480" s="33" t="s">
        <v>3271</v>
      </c>
      <c r="G1480" s="33">
        <v>1</v>
      </c>
      <c r="H1480" s="33" t="s">
        <v>3272</v>
      </c>
      <c r="I1480" s="33">
        <v>1</v>
      </c>
      <c r="J1480" s="33" t="s">
        <v>3272</v>
      </c>
      <c r="K1480" s="33">
        <v>2019</v>
      </c>
      <c r="L1480" s="33">
        <v>22</v>
      </c>
      <c r="M1480" s="33">
        <v>8580</v>
      </c>
      <c r="N1480" s="33" t="s">
        <v>3278</v>
      </c>
      <c r="O1480" s="33">
        <v>1870</v>
      </c>
      <c r="P1480" s="33" t="s">
        <v>3278</v>
      </c>
      <c r="Q1480" s="33">
        <v>211</v>
      </c>
      <c r="R1480" s="33" t="s">
        <v>3278</v>
      </c>
    </row>
    <row r="1481" spans="1:18" x14ac:dyDescent="0.2">
      <c r="A1481" s="33" t="s">
        <v>4812</v>
      </c>
      <c r="B1481" s="33" t="s">
        <v>4813</v>
      </c>
      <c r="C1481" s="33" t="str">
        <f>LEFT(B1481,FIND(",",B1481,1)-1)</f>
        <v>Saginaw County</v>
      </c>
      <c r="D1481" s="33" t="str">
        <f>RIGHT(B1481,LEN(B1481)-(FIND(",",B1481,1)+1))</f>
        <v>Michigan</v>
      </c>
      <c r="E1481" s="33">
        <v>81291</v>
      </c>
      <c r="F1481" s="33" t="s">
        <v>3279</v>
      </c>
      <c r="G1481" s="33">
        <v>1</v>
      </c>
      <c r="H1481" s="33" t="s">
        <v>3272</v>
      </c>
      <c r="I1481" s="33">
        <v>1</v>
      </c>
      <c r="J1481" s="33" t="s">
        <v>3272</v>
      </c>
      <c r="K1481" s="33">
        <v>2019</v>
      </c>
      <c r="L1481" s="33">
        <v>6</v>
      </c>
      <c r="M1481" s="33">
        <v>429</v>
      </c>
      <c r="N1481" s="33" t="s">
        <v>3277</v>
      </c>
      <c r="O1481" s="33">
        <v>92</v>
      </c>
      <c r="P1481" s="33" t="s">
        <v>3273</v>
      </c>
      <c r="Q1481" s="33">
        <v>18</v>
      </c>
      <c r="R1481" s="33" t="s">
        <v>3277</v>
      </c>
    </row>
    <row r="1482" spans="1:18" x14ac:dyDescent="0.2">
      <c r="A1482" s="33" t="s">
        <v>4814</v>
      </c>
      <c r="B1482" s="33" t="s">
        <v>4815</v>
      </c>
      <c r="C1482" s="33" t="str">
        <f>LEFT(B1482,FIND(",",B1482,1)-1)</f>
        <v>St. Clair County</v>
      </c>
      <c r="D1482" s="33" t="str">
        <f>RIGHT(B1482,LEN(B1482)-(FIND(",",B1482,1)+1))</f>
        <v>Michigan</v>
      </c>
      <c r="E1482" s="33">
        <v>45391</v>
      </c>
      <c r="F1482" s="33" t="s">
        <v>3276</v>
      </c>
      <c r="G1482" s="33">
        <v>1</v>
      </c>
      <c r="H1482" s="33" t="s">
        <v>3272</v>
      </c>
      <c r="I1482" s="33">
        <v>1</v>
      </c>
      <c r="J1482" s="33" t="s">
        <v>3272</v>
      </c>
      <c r="K1482" s="33">
        <v>2019</v>
      </c>
      <c r="L1482" s="33">
        <v>4</v>
      </c>
      <c r="M1482" s="33">
        <v>923</v>
      </c>
      <c r="N1482" s="33" t="s">
        <v>3273</v>
      </c>
      <c r="O1482" s="33">
        <v>213</v>
      </c>
      <c r="P1482" s="33" t="s">
        <v>3273</v>
      </c>
      <c r="Q1482" s="33">
        <v>52</v>
      </c>
      <c r="R1482" s="33" t="s">
        <v>3278</v>
      </c>
    </row>
    <row r="1483" spans="1:18" x14ac:dyDescent="0.2">
      <c r="A1483" s="33" t="s">
        <v>4814</v>
      </c>
      <c r="B1483" s="33" t="s">
        <v>4815</v>
      </c>
      <c r="C1483" s="33" t="str">
        <f>LEFT(B1483,FIND(",",B1483,1)-1)</f>
        <v>St. Clair County</v>
      </c>
      <c r="D1483" s="33" t="str">
        <f>RIGHT(B1483,LEN(B1483)-(FIND(",",B1483,1)+1))</f>
        <v>Michigan</v>
      </c>
      <c r="E1483" s="33">
        <v>54194</v>
      </c>
      <c r="F1483" s="33" t="s">
        <v>3271</v>
      </c>
      <c r="G1483" s="33">
        <v>1</v>
      </c>
      <c r="H1483" s="33" t="s">
        <v>3272</v>
      </c>
      <c r="I1483" s="33">
        <v>1</v>
      </c>
      <c r="J1483" s="33" t="s">
        <v>3272</v>
      </c>
      <c r="K1483" s="33">
        <v>2019</v>
      </c>
      <c r="L1483" s="33">
        <v>15</v>
      </c>
      <c r="M1483" s="33">
        <v>8148</v>
      </c>
      <c r="N1483" s="33" t="s">
        <v>3278</v>
      </c>
      <c r="O1483" s="33">
        <v>1748</v>
      </c>
      <c r="P1483" s="33" t="s">
        <v>3278</v>
      </c>
      <c r="Q1483" s="33">
        <v>271</v>
      </c>
      <c r="R1483" s="33" t="s">
        <v>3278</v>
      </c>
    </row>
    <row r="1484" spans="1:18" x14ac:dyDescent="0.2">
      <c r="A1484" s="33" t="s">
        <v>4814</v>
      </c>
      <c r="B1484" s="33" t="s">
        <v>4815</v>
      </c>
      <c r="C1484" s="33" t="str">
        <f>LEFT(B1484,FIND(",",B1484,1)-1)</f>
        <v>St. Clair County</v>
      </c>
      <c r="D1484" s="33" t="str">
        <f>RIGHT(B1484,LEN(B1484)-(FIND(",",B1484,1)+1))</f>
        <v>Michigan</v>
      </c>
      <c r="E1484" s="33">
        <v>81291</v>
      </c>
      <c r="F1484" s="33" t="s">
        <v>3279</v>
      </c>
      <c r="G1484" s="33">
        <v>1</v>
      </c>
      <c r="H1484" s="33" t="s">
        <v>3272</v>
      </c>
      <c r="I1484" s="33">
        <v>1</v>
      </c>
      <c r="J1484" s="33" t="s">
        <v>3272</v>
      </c>
      <c r="K1484" s="33">
        <v>2019</v>
      </c>
      <c r="L1484" s="33">
        <v>6</v>
      </c>
      <c r="M1484" s="33">
        <v>825</v>
      </c>
      <c r="N1484" s="33" t="s">
        <v>3273</v>
      </c>
      <c r="O1484" s="33">
        <v>184</v>
      </c>
      <c r="P1484" s="33" t="s">
        <v>3273</v>
      </c>
      <c r="Q1484" s="33">
        <v>40</v>
      </c>
      <c r="R1484" s="33" t="s">
        <v>3273</v>
      </c>
    </row>
    <row r="1485" spans="1:18" x14ac:dyDescent="0.2">
      <c r="A1485" s="33" t="s">
        <v>4816</v>
      </c>
      <c r="B1485" s="33" t="s">
        <v>4817</v>
      </c>
      <c r="C1485" s="33" t="str">
        <f>LEFT(B1485,FIND(",",B1485,1)-1)</f>
        <v>St. Joseph County</v>
      </c>
      <c r="D1485" s="33" t="str">
        <f>RIGHT(B1485,LEN(B1485)-(FIND(",",B1485,1)+1))</f>
        <v>Michigan</v>
      </c>
      <c r="E1485" s="33">
        <v>54194</v>
      </c>
      <c r="F1485" s="33" t="s">
        <v>3271</v>
      </c>
      <c r="G1485" s="33">
        <v>1</v>
      </c>
      <c r="H1485" s="33" t="s">
        <v>3272</v>
      </c>
      <c r="I1485" s="33">
        <v>1</v>
      </c>
      <c r="J1485" s="33" t="s">
        <v>3272</v>
      </c>
      <c r="K1485" s="33">
        <v>2019</v>
      </c>
      <c r="L1485" s="33">
        <v>6</v>
      </c>
      <c r="M1485" s="33">
        <v>1276</v>
      </c>
      <c r="N1485" s="33" t="s">
        <v>3273</v>
      </c>
      <c r="O1485" s="33">
        <v>346</v>
      </c>
      <c r="P1485" s="33" t="s">
        <v>3278</v>
      </c>
      <c r="Q1485" s="33">
        <v>39</v>
      </c>
      <c r="R1485" s="33" t="s">
        <v>3273</v>
      </c>
    </row>
    <row r="1486" spans="1:18" x14ac:dyDescent="0.2">
      <c r="A1486" s="33" t="s">
        <v>4818</v>
      </c>
      <c r="B1486" s="33" t="s">
        <v>4819</v>
      </c>
      <c r="C1486" s="33" t="str">
        <f>LEFT(B1486,FIND(",",B1486,1)-1)</f>
        <v>Sanilac County</v>
      </c>
      <c r="D1486" s="33" t="str">
        <f>RIGHT(B1486,LEN(B1486)-(FIND(",",B1486,1)+1))</f>
        <v>Michigan</v>
      </c>
      <c r="E1486" s="33">
        <v>54194</v>
      </c>
      <c r="F1486" s="33" t="s">
        <v>3271</v>
      </c>
      <c r="G1486" s="33">
        <v>1</v>
      </c>
      <c r="H1486" s="33" t="s">
        <v>3272</v>
      </c>
      <c r="I1486" s="33">
        <v>1</v>
      </c>
      <c r="J1486" s="33" t="s">
        <v>3272</v>
      </c>
      <c r="K1486" s="33">
        <v>2019</v>
      </c>
      <c r="L1486" s="33">
        <v>3</v>
      </c>
      <c r="M1486" s="33">
        <v>2381</v>
      </c>
      <c r="N1486" s="33" t="s">
        <v>3273</v>
      </c>
      <c r="O1486" s="33">
        <v>587</v>
      </c>
      <c r="P1486" s="33" t="s">
        <v>3273</v>
      </c>
      <c r="Q1486" s="33">
        <v>44</v>
      </c>
      <c r="R1486" s="33" t="s">
        <v>3278</v>
      </c>
    </row>
    <row r="1487" spans="1:18" x14ac:dyDescent="0.2">
      <c r="A1487" s="33" t="s">
        <v>4820</v>
      </c>
      <c r="B1487" s="33" t="s">
        <v>4821</v>
      </c>
      <c r="C1487" s="33" t="str">
        <f>LEFT(B1487,FIND(",",B1487,1)-1)</f>
        <v>Shiawassee County</v>
      </c>
      <c r="D1487" s="33" t="str">
        <f>RIGHT(B1487,LEN(B1487)-(FIND(",",B1487,1)+1))</f>
        <v>Michigan</v>
      </c>
      <c r="E1487" s="33">
        <v>54194</v>
      </c>
      <c r="F1487" s="33" t="s">
        <v>3271</v>
      </c>
      <c r="G1487" s="33">
        <v>1</v>
      </c>
      <c r="H1487" s="33" t="s">
        <v>3272</v>
      </c>
      <c r="I1487" s="33">
        <v>1</v>
      </c>
      <c r="J1487" s="33" t="s">
        <v>3272</v>
      </c>
      <c r="K1487" s="33">
        <v>2019</v>
      </c>
      <c r="L1487" s="33">
        <v>11</v>
      </c>
      <c r="M1487" s="33">
        <v>2217</v>
      </c>
      <c r="N1487" s="33" t="s">
        <v>3278</v>
      </c>
      <c r="O1487" s="33">
        <v>488</v>
      </c>
      <c r="P1487" s="33" t="s">
        <v>3278</v>
      </c>
      <c r="Q1487" s="33">
        <v>63</v>
      </c>
      <c r="R1487" s="33" t="s">
        <v>3277</v>
      </c>
    </row>
    <row r="1488" spans="1:18" x14ac:dyDescent="0.2">
      <c r="A1488" s="33" t="s">
        <v>4820</v>
      </c>
      <c r="B1488" s="33" t="s">
        <v>4821</v>
      </c>
      <c r="C1488" s="33" t="str">
        <f>LEFT(B1488,FIND(",",B1488,1)-1)</f>
        <v>Shiawassee County</v>
      </c>
      <c r="D1488" s="33" t="str">
        <f>RIGHT(B1488,LEN(B1488)-(FIND(",",B1488,1)+1))</f>
        <v>Michigan</v>
      </c>
      <c r="E1488" s="33">
        <v>81291</v>
      </c>
      <c r="F1488" s="33" t="s">
        <v>3279</v>
      </c>
      <c r="G1488" s="33">
        <v>1</v>
      </c>
      <c r="H1488" s="33" t="s">
        <v>3272</v>
      </c>
      <c r="I1488" s="33">
        <v>1</v>
      </c>
      <c r="J1488" s="33" t="s">
        <v>3272</v>
      </c>
      <c r="K1488" s="33">
        <v>2019</v>
      </c>
      <c r="L1488" s="33">
        <v>7</v>
      </c>
      <c r="M1488" s="33">
        <v>325</v>
      </c>
      <c r="N1488" s="33" t="s">
        <v>3278</v>
      </c>
      <c r="O1488" s="33">
        <v>64</v>
      </c>
      <c r="P1488" s="33" t="s">
        <v>3278</v>
      </c>
      <c r="Q1488" s="33">
        <v>17</v>
      </c>
      <c r="R1488" s="33" t="s">
        <v>3277</v>
      </c>
    </row>
    <row r="1489" spans="1:18" x14ac:dyDescent="0.2">
      <c r="A1489" s="33" t="s">
        <v>4822</v>
      </c>
      <c r="B1489" s="33" t="s">
        <v>4823</v>
      </c>
      <c r="C1489" s="33" t="str">
        <f>LEFT(B1489,FIND(",",B1489,1)-1)</f>
        <v>Tuscola County</v>
      </c>
      <c r="D1489" s="33" t="str">
        <f>RIGHT(B1489,LEN(B1489)-(FIND(",",B1489,1)+1))</f>
        <v>Michigan</v>
      </c>
      <c r="E1489" s="33">
        <v>54194</v>
      </c>
      <c r="F1489" s="33" t="s">
        <v>3271</v>
      </c>
      <c r="G1489" s="33">
        <v>1</v>
      </c>
      <c r="H1489" s="33" t="s">
        <v>3272</v>
      </c>
      <c r="I1489" s="33">
        <v>1</v>
      </c>
      <c r="J1489" s="33" t="s">
        <v>3272</v>
      </c>
      <c r="K1489" s="33">
        <v>2019</v>
      </c>
      <c r="L1489" s="33">
        <v>7</v>
      </c>
      <c r="M1489" s="33">
        <v>1187</v>
      </c>
      <c r="N1489" s="33" t="s">
        <v>3278</v>
      </c>
      <c r="O1489" s="33">
        <v>233</v>
      </c>
      <c r="P1489" s="33" t="s">
        <v>3278</v>
      </c>
      <c r="Q1489" s="33">
        <v>36</v>
      </c>
      <c r="R1489" s="33" t="s">
        <v>3273</v>
      </c>
    </row>
    <row r="1490" spans="1:18" x14ac:dyDescent="0.2">
      <c r="A1490" s="33" t="s">
        <v>4824</v>
      </c>
      <c r="B1490" s="33" t="s">
        <v>4825</v>
      </c>
      <c r="C1490" s="33" t="str">
        <f>LEFT(B1490,FIND(",",B1490,1)-1)</f>
        <v>Van Buren County</v>
      </c>
      <c r="D1490" s="33" t="str">
        <f>RIGHT(B1490,LEN(B1490)-(FIND(",",B1490,1)+1))</f>
        <v>Michigan</v>
      </c>
      <c r="E1490" s="33">
        <v>54194</v>
      </c>
      <c r="F1490" s="33" t="s">
        <v>3271</v>
      </c>
      <c r="G1490" s="33">
        <v>1</v>
      </c>
      <c r="H1490" s="33" t="s">
        <v>3272</v>
      </c>
      <c r="I1490" s="33">
        <v>1</v>
      </c>
      <c r="J1490" s="33" t="s">
        <v>3272</v>
      </c>
      <c r="K1490" s="33">
        <v>2019</v>
      </c>
      <c r="L1490" s="33">
        <v>8</v>
      </c>
      <c r="M1490" s="33">
        <v>3431</v>
      </c>
      <c r="N1490" s="33" t="s">
        <v>3278</v>
      </c>
      <c r="O1490" s="33">
        <v>775</v>
      </c>
      <c r="P1490" s="33" t="s">
        <v>3278</v>
      </c>
      <c r="Q1490" s="33">
        <v>95</v>
      </c>
      <c r="R1490" s="33" t="s">
        <v>3278</v>
      </c>
    </row>
    <row r="1491" spans="1:18" x14ac:dyDescent="0.2">
      <c r="A1491" s="33" t="s">
        <v>4824</v>
      </c>
      <c r="B1491" s="33" t="s">
        <v>4825</v>
      </c>
      <c r="C1491" s="33" t="str">
        <f>LEFT(B1491,FIND(",",B1491,1)-1)</f>
        <v>Van Buren County</v>
      </c>
      <c r="D1491" s="33" t="str">
        <f>RIGHT(B1491,LEN(B1491)-(FIND(",",B1491,1)+1))</f>
        <v>Michigan</v>
      </c>
      <c r="E1491" s="33">
        <v>81291</v>
      </c>
      <c r="F1491" s="33" t="s">
        <v>3279</v>
      </c>
      <c r="G1491" s="33">
        <v>1</v>
      </c>
      <c r="H1491" s="33" t="s">
        <v>3272</v>
      </c>
      <c r="I1491" s="33">
        <v>1</v>
      </c>
      <c r="J1491" s="33" t="s">
        <v>3272</v>
      </c>
      <c r="K1491" s="33">
        <v>2019</v>
      </c>
      <c r="L1491" s="33">
        <v>4</v>
      </c>
      <c r="M1491" s="33">
        <v>196</v>
      </c>
      <c r="N1491" s="33" t="s">
        <v>3277</v>
      </c>
      <c r="O1491" s="33">
        <v>44</v>
      </c>
      <c r="P1491" s="33" t="s">
        <v>3277</v>
      </c>
      <c r="Q1491" s="33">
        <v>12</v>
      </c>
      <c r="R1491" s="33" t="s">
        <v>3277</v>
      </c>
    </row>
    <row r="1492" spans="1:18" x14ac:dyDescent="0.2">
      <c r="A1492" s="33" t="s">
        <v>4826</v>
      </c>
      <c r="B1492" s="33" t="s">
        <v>4827</v>
      </c>
      <c r="C1492" s="33" t="str">
        <f>LEFT(B1492,FIND(",",B1492,1)-1)</f>
        <v>Washtenaw County</v>
      </c>
      <c r="D1492" s="33" t="str">
        <f>RIGHT(B1492,LEN(B1492)-(FIND(",",B1492,1)+1))</f>
        <v>Michigan</v>
      </c>
      <c r="E1492" s="33">
        <v>45391</v>
      </c>
      <c r="F1492" s="33" t="s">
        <v>3276</v>
      </c>
      <c r="G1492" s="33">
        <v>1</v>
      </c>
      <c r="H1492" s="33" t="s">
        <v>3272</v>
      </c>
      <c r="I1492" s="33">
        <v>1</v>
      </c>
      <c r="J1492" s="33" t="s">
        <v>3272</v>
      </c>
      <c r="K1492" s="33">
        <v>2019</v>
      </c>
      <c r="L1492" s="33">
        <v>18</v>
      </c>
      <c r="M1492" s="33">
        <v>4661</v>
      </c>
      <c r="N1492" s="33" t="s">
        <v>3273</v>
      </c>
      <c r="O1492" s="33">
        <v>1118</v>
      </c>
      <c r="P1492" s="33" t="s">
        <v>3273</v>
      </c>
      <c r="Q1492" s="33">
        <v>204</v>
      </c>
      <c r="R1492" s="33" t="s">
        <v>3278</v>
      </c>
    </row>
    <row r="1493" spans="1:18" x14ac:dyDescent="0.2">
      <c r="A1493" s="33" t="s">
        <v>4826</v>
      </c>
      <c r="B1493" s="33" t="s">
        <v>4827</v>
      </c>
      <c r="C1493" s="33" t="str">
        <f>LEFT(B1493,FIND(",",B1493,1)-1)</f>
        <v>Washtenaw County</v>
      </c>
      <c r="D1493" s="33" t="str">
        <f>RIGHT(B1493,LEN(B1493)-(FIND(",",B1493,1)+1))</f>
        <v>Michigan</v>
      </c>
      <c r="E1493" s="33">
        <v>54194</v>
      </c>
      <c r="F1493" s="33" t="s">
        <v>3271</v>
      </c>
      <c r="G1493" s="33">
        <v>1</v>
      </c>
      <c r="H1493" s="33" t="s">
        <v>3272</v>
      </c>
      <c r="I1493" s="33">
        <v>1</v>
      </c>
      <c r="J1493" s="33" t="s">
        <v>3272</v>
      </c>
      <c r="K1493" s="33">
        <v>2019</v>
      </c>
      <c r="L1493" s="33">
        <v>60</v>
      </c>
      <c r="M1493" s="33">
        <v>23057</v>
      </c>
      <c r="N1493" s="33" t="s">
        <v>3278</v>
      </c>
      <c r="O1493" s="33">
        <v>5467</v>
      </c>
      <c r="P1493" s="33" t="s">
        <v>3278</v>
      </c>
      <c r="Q1493" s="33">
        <v>623</v>
      </c>
      <c r="R1493" s="33" t="s">
        <v>3278</v>
      </c>
    </row>
    <row r="1494" spans="1:18" x14ac:dyDescent="0.2">
      <c r="A1494" s="33" t="s">
        <v>4826</v>
      </c>
      <c r="B1494" s="33" t="s">
        <v>4827</v>
      </c>
      <c r="C1494" s="33" t="str">
        <f>LEFT(B1494,FIND(",",B1494,1)-1)</f>
        <v>Washtenaw County</v>
      </c>
      <c r="D1494" s="33" t="str">
        <f>RIGHT(B1494,LEN(B1494)-(FIND(",",B1494,1)+1))</f>
        <v>Michigan</v>
      </c>
      <c r="E1494" s="33">
        <v>81291</v>
      </c>
      <c r="F1494" s="33" t="s">
        <v>3279</v>
      </c>
      <c r="G1494" s="33">
        <v>1</v>
      </c>
      <c r="H1494" s="33" t="s">
        <v>3272</v>
      </c>
      <c r="I1494" s="33">
        <v>1</v>
      </c>
      <c r="J1494" s="33" t="s">
        <v>3272</v>
      </c>
      <c r="K1494" s="33">
        <v>2019</v>
      </c>
      <c r="L1494" s="33">
        <v>24</v>
      </c>
      <c r="M1494" s="33">
        <v>2533</v>
      </c>
      <c r="N1494" s="33" t="s">
        <v>3278</v>
      </c>
      <c r="O1494" s="33">
        <v>544</v>
      </c>
      <c r="P1494" s="33" t="s">
        <v>3278</v>
      </c>
      <c r="Q1494" s="33">
        <v>128</v>
      </c>
      <c r="R1494" s="33" t="s">
        <v>3273</v>
      </c>
    </row>
    <row r="1495" spans="1:18" x14ac:dyDescent="0.2">
      <c r="A1495" s="33" t="s">
        <v>4828</v>
      </c>
      <c r="B1495" s="33" t="s">
        <v>4829</v>
      </c>
      <c r="C1495" s="33" t="str">
        <f>LEFT(B1495,FIND(",",B1495,1)-1)</f>
        <v>Wayne County</v>
      </c>
      <c r="D1495" s="33" t="str">
        <f>RIGHT(B1495,LEN(B1495)-(FIND(",",B1495,1)+1))</f>
        <v>Michigan</v>
      </c>
      <c r="E1495" s="33">
        <v>45391</v>
      </c>
      <c r="F1495" s="33" t="s">
        <v>3276</v>
      </c>
      <c r="G1495" s="33">
        <v>1</v>
      </c>
      <c r="H1495" s="33" t="s">
        <v>3272</v>
      </c>
      <c r="I1495" s="33">
        <v>1</v>
      </c>
      <c r="J1495" s="33" t="s">
        <v>3272</v>
      </c>
      <c r="K1495" s="33">
        <v>2019</v>
      </c>
      <c r="L1495" s="33">
        <v>45</v>
      </c>
      <c r="M1495" s="33">
        <v>12361</v>
      </c>
      <c r="N1495" s="33" t="s">
        <v>3278</v>
      </c>
      <c r="O1495" s="33">
        <v>3014</v>
      </c>
      <c r="P1495" s="33" t="s">
        <v>3278</v>
      </c>
      <c r="Q1495" s="33">
        <v>604</v>
      </c>
      <c r="R1495" s="33" t="s">
        <v>3278</v>
      </c>
    </row>
    <row r="1496" spans="1:18" x14ac:dyDescent="0.2">
      <c r="A1496" s="33" t="s">
        <v>4828</v>
      </c>
      <c r="B1496" s="33" t="s">
        <v>4829</v>
      </c>
      <c r="C1496" s="33" t="str">
        <f>LEFT(B1496,FIND(",",B1496,1)-1)</f>
        <v>Wayne County</v>
      </c>
      <c r="D1496" s="33" t="str">
        <f>RIGHT(B1496,LEN(B1496)-(FIND(",",B1496,1)+1))</f>
        <v>Michigan</v>
      </c>
      <c r="E1496" s="33">
        <v>54194</v>
      </c>
      <c r="F1496" s="33" t="s">
        <v>3271</v>
      </c>
      <c r="G1496" s="33">
        <v>1</v>
      </c>
      <c r="H1496" s="33" t="s">
        <v>3272</v>
      </c>
      <c r="I1496" s="33">
        <v>1</v>
      </c>
      <c r="J1496" s="33" t="s">
        <v>3272</v>
      </c>
      <c r="K1496" s="33">
        <v>2019</v>
      </c>
      <c r="L1496" s="33">
        <v>96</v>
      </c>
      <c r="M1496" s="33">
        <v>39609</v>
      </c>
      <c r="N1496" s="33" t="s">
        <v>3278</v>
      </c>
      <c r="O1496" s="33">
        <v>9292</v>
      </c>
      <c r="P1496" s="33" t="s">
        <v>3278</v>
      </c>
      <c r="Q1496" s="33">
        <v>1052</v>
      </c>
      <c r="R1496" s="33" t="s">
        <v>3278</v>
      </c>
    </row>
    <row r="1497" spans="1:18" x14ac:dyDescent="0.2">
      <c r="A1497" s="33" t="s">
        <v>4828</v>
      </c>
      <c r="B1497" s="33" t="s">
        <v>4829</v>
      </c>
      <c r="C1497" s="33" t="str">
        <f>LEFT(B1497,FIND(",",B1497,1)-1)</f>
        <v>Wayne County</v>
      </c>
      <c r="D1497" s="33" t="str">
        <f>RIGHT(B1497,LEN(B1497)-(FIND(",",B1497,1)+1))</f>
        <v>Michigan</v>
      </c>
      <c r="E1497" s="33">
        <v>81291</v>
      </c>
      <c r="F1497" s="33" t="s">
        <v>3279</v>
      </c>
      <c r="G1497" s="33">
        <v>1</v>
      </c>
      <c r="H1497" s="33" t="s">
        <v>3272</v>
      </c>
      <c r="I1497" s="33">
        <v>1</v>
      </c>
      <c r="J1497" s="33" t="s">
        <v>3272</v>
      </c>
      <c r="K1497" s="33">
        <v>2019</v>
      </c>
      <c r="L1497" s="33">
        <v>44</v>
      </c>
      <c r="M1497" s="33">
        <v>7949</v>
      </c>
      <c r="N1497" s="33" t="s">
        <v>3278</v>
      </c>
      <c r="O1497" s="33">
        <v>1857</v>
      </c>
      <c r="P1497" s="33" t="s">
        <v>3278</v>
      </c>
      <c r="Q1497" s="33">
        <v>425</v>
      </c>
      <c r="R1497" s="33" t="s">
        <v>3278</v>
      </c>
    </row>
    <row r="1498" spans="1:18" x14ac:dyDescent="0.2">
      <c r="A1498" s="33" t="s">
        <v>4830</v>
      </c>
      <c r="B1498" s="33" t="s">
        <v>4831</v>
      </c>
      <c r="C1498" s="33" t="str">
        <f>LEFT(B1498,FIND(",",B1498,1)-1)</f>
        <v>Wexford County</v>
      </c>
      <c r="D1498" s="33" t="str">
        <f>RIGHT(B1498,LEN(B1498)-(FIND(",",B1498,1)+1))</f>
        <v>Michigan</v>
      </c>
      <c r="E1498" s="33">
        <v>54194</v>
      </c>
      <c r="F1498" s="33" t="s">
        <v>3271</v>
      </c>
      <c r="G1498" s="33">
        <v>1</v>
      </c>
      <c r="H1498" s="33" t="s">
        <v>3272</v>
      </c>
      <c r="I1498" s="33">
        <v>1</v>
      </c>
      <c r="J1498" s="33" t="s">
        <v>3272</v>
      </c>
      <c r="K1498" s="33">
        <v>2019</v>
      </c>
      <c r="L1498" s="33">
        <v>3</v>
      </c>
      <c r="M1498" s="33">
        <v>1715</v>
      </c>
      <c r="N1498" s="33" t="s">
        <v>3273</v>
      </c>
      <c r="O1498" s="33">
        <v>398</v>
      </c>
      <c r="P1498" s="33" t="s">
        <v>3278</v>
      </c>
      <c r="Q1498" s="33">
        <v>31</v>
      </c>
      <c r="R1498" s="33" t="s">
        <v>3273</v>
      </c>
    </row>
    <row r="1499" spans="1:18" x14ac:dyDescent="0.2">
      <c r="A1499" s="33" t="s">
        <v>4832</v>
      </c>
      <c r="B1499" s="33" t="s">
        <v>4833</v>
      </c>
      <c r="C1499" s="33" t="str">
        <f>LEFT(B1499,FIND(",",B1499,1)-1)</f>
        <v>Anoka County</v>
      </c>
      <c r="D1499" s="33" t="str">
        <f>RIGHT(B1499,LEN(B1499)-(FIND(",",B1499,1)+1))</f>
        <v>Minnesota</v>
      </c>
      <c r="E1499" s="33">
        <v>45391</v>
      </c>
      <c r="F1499" s="33" t="s">
        <v>3276</v>
      </c>
      <c r="G1499" s="33">
        <v>1</v>
      </c>
      <c r="H1499" s="33" t="s">
        <v>3272</v>
      </c>
      <c r="I1499" s="33">
        <v>1</v>
      </c>
      <c r="J1499" s="33" t="s">
        <v>3272</v>
      </c>
      <c r="K1499" s="33">
        <v>2019</v>
      </c>
      <c r="L1499" s="33">
        <v>13</v>
      </c>
      <c r="M1499" s="33">
        <v>3765</v>
      </c>
      <c r="N1499" s="33" t="s">
        <v>3278</v>
      </c>
      <c r="O1499" s="33">
        <v>910</v>
      </c>
      <c r="P1499" s="33" t="s">
        <v>3273</v>
      </c>
      <c r="Q1499" s="33">
        <v>158</v>
      </c>
      <c r="R1499" s="33" t="s">
        <v>3278</v>
      </c>
    </row>
    <row r="1500" spans="1:18" x14ac:dyDescent="0.2">
      <c r="A1500" s="33" t="s">
        <v>4832</v>
      </c>
      <c r="B1500" s="33" t="s">
        <v>4833</v>
      </c>
      <c r="C1500" s="33" t="str">
        <f>LEFT(B1500,FIND(",",B1500,1)-1)</f>
        <v>Anoka County</v>
      </c>
      <c r="D1500" s="33" t="str">
        <f>RIGHT(B1500,LEN(B1500)-(FIND(",",B1500,1)+1))</f>
        <v>Minnesota</v>
      </c>
      <c r="E1500" s="33">
        <v>54194</v>
      </c>
      <c r="F1500" s="33" t="s">
        <v>3271</v>
      </c>
      <c r="G1500" s="33">
        <v>1</v>
      </c>
      <c r="H1500" s="33" t="s">
        <v>3272</v>
      </c>
      <c r="I1500" s="33">
        <v>1</v>
      </c>
      <c r="J1500" s="33" t="s">
        <v>3272</v>
      </c>
      <c r="K1500" s="33">
        <v>2019</v>
      </c>
      <c r="L1500" s="33">
        <v>27</v>
      </c>
      <c r="M1500" s="33">
        <v>19953</v>
      </c>
      <c r="N1500" s="33" t="s">
        <v>3273</v>
      </c>
      <c r="O1500" s="33">
        <v>4904</v>
      </c>
      <c r="P1500" s="33" t="s">
        <v>3273</v>
      </c>
      <c r="Q1500" s="33">
        <v>439</v>
      </c>
      <c r="R1500" s="33" t="s">
        <v>3273</v>
      </c>
    </row>
    <row r="1501" spans="1:18" x14ac:dyDescent="0.2">
      <c r="A1501" s="33" t="s">
        <v>4832</v>
      </c>
      <c r="B1501" s="33" t="s">
        <v>4833</v>
      </c>
      <c r="C1501" s="33" t="str">
        <f>LEFT(B1501,FIND(",",B1501,1)-1)</f>
        <v>Anoka County</v>
      </c>
      <c r="D1501" s="33" t="str">
        <f>RIGHT(B1501,LEN(B1501)-(FIND(",",B1501,1)+1))</f>
        <v>Minnesota</v>
      </c>
      <c r="E1501" s="33">
        <v>81291</v>
      </c>
      <c r="F1501" s="33" t="s">
        <v>3279</v>
      </c>
      <c r="G1501" s="33">
        <v>1</v>
      </c>
      <c r="H1501" s="33" t="s">
        <v>3272</v>
      </c>
      <c r="I1501" s="33">
        <v>1</v>
      </c>
      <c r="J1501" s="33" t="s">
        <v>3272</v>
      </c>
      <c r="K1501" s="33">
        <v>2019</v>
      </c>
      <c r="L1501" s="33">
        <v>28</v>
      </c>
      <c r="M1501" s="33">
        <v>3133</v>
      </c>
      <c r="N1501" s="33" t="s">
        <v>3273</v>
      </c>
      <c r="O1501" s="33">
        <v>699</v>
      </c>
      <c r="P1501" s="33" t="s">
        <v>3273</v>
      </c>
      <c r="Q1501" s="33">
        <v>159</v>
      </c>
      <c r="R1501" s="33" t="s">
        <v>3273</v>
      </c>
    </row>
    <row r="1502" spans="1:18" x14ac:dyDescent="0.2">
      <c r="A1502" s="33" t="s">
        <v>4834</v>
      </c>
      <c r="B1502" s="33" t="s">
        <v>4835</v>
      </c>
      <c r="C1502" s="33" t="str">
        <f>LEFT(B1502,FIND(",",B1502,1)-1)</f>
        <v>Becker County</v>
      </c>
      <c r="D1502" s="33" t="str">
        <f>RIGHT(B1502,LEN(B1502)-(FIND(",",B1502,1)+1))</f>
        <v>Minnesota</v>
      </c>
      <c r="E1502" s="33">
        <v>54194</v>
      </c>
      <c r="F1502" s="33" t="s">
        <v>3271</v>
      </c>
      <c r="G1502" s="33">
        <v>1</v>
      </c>
      <c r="H1502" s="33" t="s">
        <v>3272</v>
      </c>
      <c r="I1502" s="33">
        <v>1</v>
      </c>
      <c r="J1502" s="33" t="s">
        <v>3272</v>
      </c>
      <c r="K1502" s="33">
        <v>2019</v>
      </c>
      <c r="L1502" s="33">
        <v>4</v>
      </c>
      <c r="M1502" s="33">
        <v>842</v>
      </c>
      <c r="N1502" s="33" t="s">
        <v>3273</v>
      </c>
      <c r="O1502" s="33">
        <v>164</v>
      </c>
      <c r="P1502" s="33" t="s">
        <v>3273</v>
      </c>
      <c r="Q1502" s="33">
        <v>22</v>
      </c>
      <c r="R1502" s="33" t="s">
        <v>3273</v>
      </c>
    </row>
    <row r="1503" spans="1:18" x14ac:dyDescent="0.2">
      <c r="A1503" s="33" t="s">
        <v>4834</v>
      </c>
      <c r="B1503" s="33" t="s">
        <v>4835</v>
      </c>
      <c r="C1503" s="33" t="str">
        <f>LEFT(B1503,FIND(",",B1503,1)-1)</f>
        <v>Becker County</v>
      </c>
      <c r="D1503" s="33" t="str">
        <f>RIGHT(B1503,LEN(B1503)-(FIND(",",B1503,1)+1))</f>
        <v>Minnesota</v>
      </c>
      <c r="E1503" s="33">
        <v>81291</v>
      </c>
      <c r="F1503" s="33" t="s">
        <v>3279</v>
      </c>
      <c r="G1503" s="33">
        <v>1</v>
      </c>
      <c r="H1503" s="33" t="s">
        <v>3272</v>
      </c>
      <c r="I1503" s="33">
        <v>1</v>
      </c>
      <c r="J1503" s="33" t="s">
        <v>3272</v>
      </c>
      <c r="K1503" s="33">
        <v>2019</v>
      </c>
      <c r="L1503" s="33">
        <v>4</v>
      </c>
      <c r="M1503" s="33">
        <v>279</v>
      </c>
      <c r="N1503" s="33" t="s">
        <v>3273</v>
      </c>
      <c r="O1503" s="33">
        <v>73</v>
      </c>
      <c r="P1503" s="33" t="s">
        <v>3273</v>
      </c>
      <c r="Q1503" s="33">
        <v>17</v>
      </c>
      <c r="R1503" s="33" t="s">
        <v>3277</v>
      </c>
    </row>
    <row r="1504" spans="1:18" x14ac:dyDescent="0.2">
      <c r="A1504" s="33" t="s">
        <v>4836</v>
      </c>
      <c r="B1504" s="33" t="s">
        <v>4837</v>
      </c>
      <c r="C1504" s="33" t="str">
        <f>LEFT(B1504,FIND(",",B1504,1)-1)</f>
        <v>Beltrami County</v>
      </c>
      <c r="D1504" s="33" t="str">
        <f>RIGHT(B1504,LEN(B1504)-(FIND(",",B1504,1)+1))</f>
        <v>Minnesota</v>
      </c>
      <c r="E1504" s="33">
        <v>54194</v>
      </c>
      <c r="F1504" s="33" t="s">
        <v>3271</v>
      </c>
      <c r="G1504" s="33">
        <v>1</v>
      </c>
      <c r="H1504" s="33" t="s">
        <v>3272</v>
      </c>
      <c r="I1504" s="33">
        <v>1</v>
      </c>
      <c r="J1504" s="33" t="s">
        <v>3272</v>
      </c>
      <c r="K1504" s="33">
        <v>2019</v>
      </c>
      <c r="L1504" s="33">
        <v>4</v>
      </c>
      <c r="M1504" s="33">
        <v>2860</v>
      </c>
      <c r="N1504" s="33" t="s">
        <v>3273</v>
      </c>
      <c r="O1504" s="33">
        <v>609</v>
      </c>
      <c r="P1504" s="33" t="s">
        <v>3273</v>
      </c>
      <c r="Q1504" s="33">
        <v>52</v>
      </c>
      <c r="R1504" s="33" t="s">
        <v>3278</v>
      </c>
    </row>
    <row r="1505" spans="1:18" x14ac:dyDescent="0.2">
      <c r="A1505" s="33" t="s">
        <v>4836</v>
      </c>
      <c r="B1505" s="33" t="s">
        <v>4837</v>
      </c>
      <c r="C1505" s="33" t="str">
        <f>LEFT(B1505,FIND(",",B1505,1)-1)</f>
        <v>Beltrami County</v>
      </c>
      <c r="D1505" s="33" t="str">
        <f>RIGHT(B1505,LEN(B1505)-(FIND(",",B1505,1)+1))</f>
        <v>Minnesota</v>
      </c>
      <c r="E1505" s="33">
        <v>81291</v>
      </c>
      <c r="F1505" s="33" t="s">
        <v>3279</v>
      </c>
      <c r="G1505" s="33">
        <v>1</v>
      </c>
      <c r="H1505" s="33" t="s">
        <v>3272</v>
      </c>
      <c r="I1505" s="33">
        <v>1</v>
      </c>
      <c r="J1505" s="33" t="s">
        <v>3272</v>
      </c>
      <c r="K1505" s="33">
        <v>2019</v>
      </c>
      <c r="L1505" s="33">
        <v>4</v>
      </c>
      <c r="M1505" s="33">
        <v>239</v>
      </c>
      <c r="N1505" s="33" t="s">
        <v>3273</v>
      </c>
      <c r="O1505" s="33">
        <v>56</v>
      </c>
      <c r="P1505" s="33" t="s">
        <v>3278</v>
      </c>
      <c r="Q1505" s="33">
        <v>10</v>
      </c>
      <c r="R1505" s="33" t="s">
        <v>3277</v>
      </c>
    </row>
    <row r="1506" spans="1:18" x14ac:dyDescent="0.2">
      <c r="A1506" s="33" t="s">
        <v>4838</v>
      </c>
      <c r="B1506" s="33" t="s">
        <v>4839</v>
      </c>
      <c r="C1506" s="33" t="str">
        <f>LEFT(B1506,FIND(",",B1506,1)-1)</f>
        <v>Benton County</v>
      </c>
      <c r="D1506" s="33" t="str">
        <f>RIGHT(B1506,LEN(B1506)-(FIND(",",B1506,1)+1))</f>
        <v>Minnesota</v>
      </c>
      <c r="E1506" s="33">
        <v>54194</v>
      </c>
      <c r="F1506" s="33" t="s">
        <v>3271</v>
      </c>
      <c r="G1506" s="33">
        <v>1</v>
      </c>
      <c r="H1506" s="33" t="s">
        <v>3272</v>
      </c>
      <c r="I1506" s="33">
        <v>1</v>
      </c>
      <c r="J1506" s="33" t="s">
        <v>3272</v>
      </c>
      <c r="K1506" s="33">
        <v>2019</v>
      </c>
      <c r="L1506" s="33">
        <v>3</v>
      </c>
      <c r="M1506" s="33">
        <v>2146</v>
      </c>
      <c r="N1506" s="33" t="s">
        <v>3273</v>
      </c>
      <c r="O1506" s="33">
        <v>477</v>
      </c>
      <c r="P1506" s="33" t="s">
        <v>3273</v>
      </c>
      <c r="Q1506" s="33">
        <v>34</v>
      </c>
      <c r="R1506" s="33" t="s">
        <v>3277</v>
      </c>
    </row>
    <row r="1507" spans="1:18" x14ac:dyDescent="0.2">
      <c r="A1507" s="33" t="s">
        <v>4838</v>
      </c>
      <c r="B1507" s="33" t="s">
        <v>4839</v>
      </c>
      <c r="C1507" s="33" t="str">
        <f>LEFT(B1507,FIND(",",B1507,1)-1)</f>
        <v>Benton County</v>
      </c>
      <c r="D1507" s="33" t="str">
        <f>RIGHT(B1507,LEN(B1507)-(FIND(",",B1507,1)+1))</f>
        <v>Minnesota</v>
      </c>
      <c r="E1507" s="33">
        <v>81291</v>
      </c>
      <c r="F1507" s="33" t="s">
        <v>3279</v>
      </c>
      <c r="G1507" s="33">
        <v>1</v>
      </c>
      <c r="H1507" s="33" t="s">
        <v>3272</v>
      </c>
      <c r="I1507" s="33">
        <v>1</v>
      </c>
      <c r="J1507" s="33" t="s">
        <v>3272</v>
      </c>
      <c r="K1507" s="33">
        <v>2019</v>
      </c>
      <c r="L1507" s="33">
        <v>7</v>
      </c>
      <c r="M1507" s="33">
        <v>588</v>
      </c>
      <c r="N1507" s="33" t="s">
        <v>3273</v>
      </c>
      <c r="O1507" s="33">
        <v>122</v>
      </c>
      <c r="P1507" s="33" t="s">
        <v>3273</v>
      </c>
      <c r="Q1507" s="33">
        <v>26</v>
      </c>
      <c r="R1507" s="33" t="s">
        <v>3273</v>
      </c>
    </row>
    <row r="1508" spans="1:18" x14ac:dyDescent="0.2">
      <c r="A1508" s="33" t="s">
        <v>4840</v>
      </c>
      <c r="B1508" s="33" t="s">
        <v>4841</v>
      </c>
      <c r="C1508" s="33" t="str">
        <f>LEFT(B1508,FIND(",",B1508,1)-1)</f>
        <v>Blue Earth County</v>
      </c>
      <c r="D1508" s="33" t="str">
        <f>RIGHT(B1508,LEN(B1508)-(FIND(",",B1508,1)+1))</f>
        <v>Minnesota</v>
      </c>
      <c r="E1508" s="33">
        <v>45391</v>
      </c>
      <c r="F1508" s="33" t="s">
        <v>3276</v>
      </c>
      <c r="G1508" s="33">
        <v>1</v>
      </c>
      <c r="H1508" s="33" t="s">
        <v>3272</v>
      </c>
      <c r="I1508" s="33">
        <v>1</v>
      </c>
      <c r="J1508" s="33" t="s">
        <v>3272</v>
      </c>
      <c r="K1508" s="33">
        <v>2019</v>
      </c>
      <c r="L1508" s="33">
        <v>3</v>
      </c>
      <c r="M1508" s="33">
        <v>1733</v>
      </c>
      <c r="N1508" s="33" t="s">
        <v>3278</v>
      </c>
      <c r="O1508" s="33">
        <v>426</v>
      </c>
      <c r="P1508" s="33" t="s">
        <v>3278</v>
      </c>
      <c r="Q1508" s="33">
        <v>81</v>
      </c>
      <c r="R1508" s="33" t="s">
        <v>3278</v>
      </c>
    </row>
    <row r="1509" spans="1:18" x14ac:dyDescent="0.2">
      <c r="A1509" s="33" t="s">
        <v>4840</v>
      </c>
      <c r="B1509" s="33" t="s">
        <v>4841</v>
      </c>
      <c r="C1509" s="33" t="str">
        <f>LEFT(B1509,FIND(",",B1509,1)-1)</f>
        <v>Blue Earth County</v>
      </c>
      <c r="D1509" s="33" t="str">
        <f>RIGHT(B1509,LEN(B1509)-(FIND(",",B1509,1)+1))</f>
        <v>Minnesota</v>
      </c>
      <c r="E1509" s="33">
        <v>54194</v>
      </c>
      <c r="F1509" s="33" t="s">
        <v>3271</v>
      </c>
      <c r="G1509" s="33">
        <v>1</v>
      </c>
      <c r="H1509" s="33" t="s">
        <v>3272</v>
      </c>
      <c r="I1509" s="33">
        <v>1</v>
      </c>
      <c r="J1509" s="33" t="s">
        <v>3272</v>
      </c>
      <c r="K1509" s="33">
        <v>2019</v>
      </c>
      <c r="L1509" s="33">
        <v>5</v>
      </c>
      <c r="M1509" s="33">
        <v>2204</v>
      </c>
      <c r="N1509" s="33" t="s">
        <v>3273</v>
      </c>
      <c r="O1509" s="33">
        <v>572</v>
      </c>
      <c r="P1509" s="33" t="s">
        <v>3273</v>
      </c>
      <c r="Q1509" s="33">
        <v>75</v>
      </c>
      <c r="R1509" s="33" t="s">
        <v>3278</v>
      </c>
    </row>
    <row r="1510" spans="1:18" x14ac:dyDescent="0.2">
      <c r="A1510" s="33" t="s">
        <v>4840</v>
      </c>
      <c r="B1510" s="33" t="s">
        <v>4841</v>
      </c>
      <c r="C1510" s="33" t="str">
        <f>LEFT(B1510,FIND(",",B1510,1)-1)</f>
        <v>Blue Earth County</v>
      </c>
      <c r="D1510" s="33" t="str">
        <f>RIGHT(B1510,LEN(B1510)-(FIND(",",B1510,1)+1))</f>
        <v>Minnesota</v>
      </c>
      <c r="E1510" s="33">
        <v>81291</v>
      </c>
      <c r="F1510" s="33" t="s">
        <v>3279</v>
      </c>
      <c r="G1510" s="33">
        <v>1</v>
      </c>
      <c r="H1510" s="33" t="s">
        <v>3272</v>
      </c>
      <c r="I1510" s="33">
        <v>1</v>
      </c>
      <c r="J1510" s="33" t="s">
        <v>3272</v>
      </c>
      <c r="K1510" s="33">
        <v>2019</v>
      </c>
      <c r="L1510" s="33">
        <v>3</v>
      </c>
      <c r="M1510" s="33">
        <v>337</v>
      </c>
      <c r="N1510" s="33" t="s">
        <v>3273</v>
      </c>
      <c r="O1510" s="33">
        <v>63</v>
      </c>
      <c r="P1510" s="33" t="s">
        <v>3273</v>
      </c>
      <c r="Q1510" s="33">
        <v>19</v>
      </c>
      <c r="R1510" s="33" t="s">
        <v>3277</v>
      </c>
    </row>
    <row r="1511" spans="1:18" x14ac:dyDescent="0.2">
      <c r="A1511" s="33" t="s">
        <v>4842</v>
      </c>
      <c r="B1511" s="33" t="s">
        <v>4843</v>
      </c>
      <c r="C1511" s="33" t="str">
        <f>LEFT(B1511,FIND(",",B1511,1)-1)</f>
        <v>Brown County</v>
      </c>
      <c r="D1511" s="33" t="str">
        <f>RIGHT(B1511,LEN(B1511)-(FIND(",",B1511,1)+1))</f>
        <v>Minnesota</v>
      </c>
      <c r="E1511" s="33">
        <v>54194</v>
      </c>
      <c r="F1511" s="33" t="s">
        <v>3271</v>
      </c>
      <c r="G1511" s="33">
        <v>1</v>
      </c>
      <c r="H1511" s="33" t="s">
        <v>3272</v>
      </c>
      <c r="I1511" s="33">
        <v>1</v>
      </c>
      <c r="J1511" s="33" t="s">
        <v>3272</v>
      </c>
      <c r="K1511" s="33">
        <v>2019</v>
      </c>
      <c r="L1511" s="33">
        <v>4</v>
      </c>
      <c r="M1511" s="33">
        <v>2323</v>
      </c>
      <c r="N1511" s="33" t="s">
        <v>3273</v>
      </c>
      <c r="O1511" s="33">
        <v>504</v>
      </c>
      <c r="P1511" s="33" t="s">
        <v>3277</v>
      </c>
      <c r="Q1511" s="33">
        <v>51</v>
      </c>
      <c r="R1511" s="33" t="s">
        <v>3277</v>
      </c>
    </row>
    <row r="1512" spans="1:18" x14ac:dyDescent="0.2">
      <c r="A1512" s="33" t="s">
        <v>4844</v>
      </c>
      <c r="B1512" s="33" t="s">
        <v>4845</v>
      </c>
      <c r="C1512" s="33" t="str">
        <f>LEFT(B1512,FIND(",",B1512,1)-1)</f>
        <v>Carlton County</v>
      </c>
      <c r="D1512" s="33" t="str">
        <f>RIGHT(B1512,LEN(B1512)-(FIND(",",B1512,1)+1))</f>
        <v>Minnesota</v>
      </c>
      <c r="E1512" s="33">
        <v>54194</v>
      </c>
      <c r="F1512" s="33" t="s">
        <v>3271</v>
      </c>
      <c r="G1512" s="33">
        <v>1</v>
      </c>
      <c r="H1512" s="33" t="s">
        <v>3272</v>
      </c>
      <c r="I1512" s="33">
        <v>1</v>
      </c>
      <c r="J1512" s="33" t="s">
        <v>3272</v>
      </c>
      <c r="K1512" s="33">
        <v>2019</v>
      </c>
      <c r="L1512" s="33">
        <v>4</v>
      </c>
      <c r="M1512" s="33">
        <v>1630</v>
      </c>
      <c r="N1512" s="33" t="s">
        <v>3278</v>
      </c>
      <c r="O1512" s="33">
        <v>389</v>
      </c>
      <c r="P1512" s="33" t="s">
        <v>3278</v>
      </c>
      <c r="Q1512" s="33">
        <v>44</v>
      </c>
      <c r="R1512" s="33" t="s">
        <v>3278</v>
      </c>
    </row>
    <row r="1513" spans="1:18" x14ac:dyDescent="0.2">
      <c r="A1513" s="33" t="s">
        <v>4844</v>
      </c>
      <c r="B1513" s="33" t="s">
        <v>4845</v>
      </c>
      <c r="C1513" s="33" t="str">
        <f>LEFT(B1513,FIND(",",B1513,1)-1)</f>
        <v>Carlton County</v>
      </c>
      <c r="D1513" s="33" t="str">
        <f>RIGHT(B1513,LEN(B1513)-(FIND(",",B1513,1)+1))</f>
        <v>Minnesota</v>
      </c>
      <c r="E1513" s="33">
        <v>81291</v>
      </c>
      <c r="F1513" s="33" t="s">
        <v>3279</v>
      </c>
      <c r="G1513" s="33">
        <v>1</v>
      </c>
      <c r="H1513" s="33" t="s">
        <v>3272</v>
      </c>
      <c r="I1513" s="33">
        <v>1</v>
      </c>
      <c r="J1513" s="33" t="s">
        <v>3272</v>
      </c>
      <c r="K1513" s="33">
        <v>2019</v>
      </c>
      <c r="L1513" s="33">
        <v>4</v>
      </c>
      <c r="M1513" s="33">
        <v>437</v>
      </c>
      <c r="N1513" s="33" t="s">
        <v>3273</v>
      </c>
      <c r="O1513" s="33">
        <v>72</v>
      </c>
      <c r="P1513" s="33" t="s">
        <v>3277</v>
      </c>
      <c r="Q1513" s="33">
        <v>16</v>
      </c>
      <c r="R1513" s="33" t="s">
        <v>3277</v>
      </c>
    </row>
    <row r="1514" spans="1:18" x14ac:dyDescent="0.2">
      <c r="A1514" s="33" t="s">
        <v>4846</v>
      </c>
      <c r="B1514" s="33" t="s">
        <v>4847</v>
      </c>
      <c r="C1514" s="33" t="str">
        <f>LEFT(B1514,FIND(",",B1514,1)-1)</f>
        <v>Carver County</v>
      </c>
      <c r="D1514" s="33" t="str">
        <f>RIGHT(B1514,LEN(B1514)-(FIND(",",B1514,1)+1))</f>
        <v>Minnesota</v>
      </c>
      <c r="E1514" s="33">
        <v>54194</v>
      </c>
      <c r="F1514" s="33" t="s">
        <v>3271</v>
      </c>
      <c r="G1514" s="33">
        <v>1</v>
      </c>
      <c r="H1514" s="33" t="s">
        <v>3272</v>
      </c>
      <c r="I1514" s="33">
        <v>1</v>
      </c>
      <c r="J1514" s="33" t="s">
        <v>3272</v>
      </c>
      <c r="K1514" s="33">
        <v>2019</v>
      </c>
      <c r="L1514" s="33">
        <v>10</v>
      </c>
      <c r="M1514" s="33">
        <v>3905</v>
      </c>
      <c r="N1514" s="33" t="s">
        <v>3278</v>
      </c>
      <c r="O1514" s="33">
        <v>923</v>
      </c>
      <c r="P1514" s="33" t="s">
        <v>3278</v>
      </c>
      <c r="Q1514" s="33">
        <v>76</v>
      </c>
      <c r="R1514" s="33" t="s">
        <v>3273</v>
      </c>
    </row>
    <row r="1515" spans="1:18" x14ac:dyDescent="0.2">
      <c r="A1515" s="33" t="s">
        <v>4846</v>
      </c>
      <c r="B1515" s="33" t="s">
        <v>4847</v>
      </c>
      <c r="C1515" s="33" t="str">
        <f>LEFT(B1515,FIND(",",B1515,1)-1)</f>
        <v>Carver County</v>
      </c>
      <c r="D1515" s="33" t="str">
        <f>RIGHT(B1515,LEN(B1515)-(FIND(",",B1515,1)+1))</f>
        <v>Minnesota</v>
      </c>
      <c r="E1515" s="33">
        <v>81291</v>
      </c>
      <c r="F1515" s="33" t="s">
        <v>3279</v>
      </c>
      <c r="G1515" s="33">
        <v>1</v>
      </c>
      <c r="H1515" s="33" t="s">
        <v>3272</v>
      </c>
      <c r="I1515" s="33">
        <v>1</v>
      </c>
      <c r="J1515" s="33" t="s">
        <v>3272</v>
      </c>
      <c r="K1515" s="33">
        <v>2019</v>
      </c>
      <c r="L1515" s="33">
        <v>10</v>
      </c>
      <c r="M1515" s="33">
        <v>1989</v>
      </c>
      <c r="N1515" s="33" t="s">
        <v>3278</v>
      </c>
      <c r="O1515" s="33">
        <v>419</v>
      </c>
      <c r="P1515" s="33" t="s">
        <v>3278</v>
      </c>
      <c r="Q1515" s="33">
        <v>82</v>
      </c>
      <c r="R1515" s="33" t="s">
        <v>3278</v>
      </c>
    </row>
    <row r="1516" spans="1:18" x14ac:dyDescent="0.2">
      <c r="A1516" s="33" t="s">
        <v>4848</v>
      </c>
      <c r="B1516" s="33" t="s">
        <v>4849</v>
      </c>
      <c r="C1516" s="33" t="str">
        <f>LEFT(B1516,FIND(",",B1516,1)-1)</f>
        <v>Chisago County</v>
      </c>
      <c r="D1516" s="33" t="str">
        <f>RIGHT(B1516,LEN(B1516)-(FIND(",",B1516,1)+1))</f>
        <v>Minnesota</v>
      </c>
      <c r="E1516" s="33">
        <v>54194</v>
      </c>
      <c r="F1516" s="33" t="s">
        <v>3271</v>
      </c>
      <c r="G1516" s="33">
        <v>1</v>
      </c>
      <c r="H1516" s="33" t="s">
        <v>3272</v>
      </c>
      <c r="I1516" s="33">
        <v>1</v>
      </c>
      <c r="J1516" s="33" t="s">
        <v>3272</v>
      </c>
      <c r="K1516" s="33">
        <v>2019</v>
      </c>
      <c r="L1516" s="33">
        <v>5</v>
      </c>
      <c r="M1516" s="33">
        <v>1854</v>
      </c>
      <c r="N1516" s="33" t="s">
        <v>3278</v>
      </c>
      <c r="O1516" s="33">
        <v>447</v>
      </c>
      <c r="P1516" s="33" t="s">
        <v>3278</v>
      </c>
      <c r="Q1516" s="33">
        <v>67</v>
      </c>
      <c r="R1516" s="33" t="s">
        <v>3273</v>
      </c>
    </row>
    <row r="1517" spans="1:18" x14ac:dyDescent="0.2">
      <c r="A1517" s="33" t="s">
        <v>4848</v>
      </c>
      <c r="B1517" s="33" t="s">
        <v>4849</v>
      </c>
      <c r="C1517" s="33" t="str">
        <f>LEFT(B1517,FIND(",",B1517,1)-1)</f>
        <v>Chisago County</v>
      </c>
      <c r="D1517" s="33" t="str">
        <f>RIGHT(B1517,LEN(B1517)-(FIND(",",B1517,1)+1))</f>
        <v>Minnesota</v>
      </c>
      <c r="E1517" s="33">
        <v>81291</v>
      </c>
      <c r="F1517" s="33" t="s">
        <v>3279</v>
      </c>
      <c r="G1517" s="33">
        <v>1</v>
      </c>
      <c r="H1517" s="33" t="s">
        <v>3272</v>
      </c>
      <c r="I1517" s="33">
        <v>1</v>
      </c>
      <c r="J1517" s="33" t="s">
        <v>3272</v>
      </c>
      <c r="K1517" s="33">
        <v>2019</v>
      </c>
      <c r="L1517" s="33">
        <v>3</v>
      </c>
      <c r="M1517" s="33">
        <v>60</v>
      </c>
      <c r="N1517" s="33" t="s">
        <v>3278</v>
      </c>
      <c r="O1517" s="33">
        <v>8</v>
      </c>
      <c r="P1517" s="33" t="s">
        <v>3277</v>
      </c>
      <c r="Q1517" s="33">
        <v>1</v>
      </c>
      <c r="R1517" s="33" t="s">
        <v>3277</v>
      </c>
    </row>
    <row r="1518" spans="1:18" x14ac:dyDescent="0.2">
      <c r="A1518" s="33" t="s">
        <v>4850</v>
      </c>
      <c r="B1518" s="33" t="s">
        <v>4851</v>
      </c>
      <c r="C1518" s="33" t="str">
        <f>LEFT(B1518,FIND(",",B1518,1)-1)</f>
        <v>Clay County</v>
      </c>
      <c r="D1518" s="33" t="str">
        <f>RIGHT(B1518,LEN(B1518)-(FIND(",",B1518,1)+1))</f>
        <v>Minnesota</v>
      </c>
      <c r="E1518" s="33">
        <v>54194</v>
      </c>
      <c r="F1518" s="33" t="s">
        <v>3271</v>
      </c>
      <c r="G1518" s="33">
        <v>1</v>
      </c>
      <c r="H1518" s="33" t="s">
        <v>3272</v>
      </c>
      <c r="I1518" s="33">
        <v>1</v>
      </c>
      <c r="J1518" s="33" t="s">
        <v>3272</v>
      </c>
      <c r="K1518" s="33">
        <v>2019</v>
      </c>
      <c r="L1518" s="33">
        <v>4</v>
      </c>
      <c r="M1518" s="33">
        <v>895</v>
      </c>
      <c r="N1518" s="33" t="s">
        <v>3273</v>
      </c>
      <c r="O1518" s="33">
        <v>206</v>
      </c>
      <c r="P1518" s="33" t="s">
        <v>3273</v>
      </c>
      <c r="Q1518" s="33">
        <v>29</v>
      </c>
      <c r="R1518" s="33" t="s">
        <v>3278</v>
      </c>
    </row>
    <row r="1519" spans="1:18" x14ac:dyDescent="0.2">
      <c r="A1519" s="33" t="s">
        <v>4850</v>
      </c>
      <c r="B1519" s="33" t="s">
        <v>4851</v>
      </c>
      <c r="C1519" s="33" t="str">
        <f>LEFT(B1519,FIND(",",B1519,1)-1)</f>
        <v>Clay County</v>
      </c>
      <c r="D1519" s="33" t="str">
        <f>RIGHT(B1519,LEN(B1519)-(FIND(",",B1519,1)+1))</f>
        <v>Minnesota</v>
      </c>
      <c r="E1519" s="33">
        <v>81291</v>
      </c>
      <c r="F1519" s="33" t="s">
        <v>3279</v>
      </c>
      <c r="G1519" s="33">
        <v>1</v>
      </c>
      <c r="H1519" s="33" t="s">
        <v>3272</v>
      </c>
      <c r="I1519" s="33">
        <v>1</v>
      </c>
      <c r="J1519" s="33" t="s">
        <v>3272</v>
      </c>
      <c r="K1519" s="33">
        <v>2019</v>
      </c>
      <c r="L1519" s="33">
        <v>11</v>
      </c>
      <c r="M1519" s="33">
        <v>1538</v>
      </c>
      <c r="N1519" s="33" t="s">
        <v>3278</v>
      </c>
      <c r="O1519" s="33">
        <v>340</v>
      </c>
      <c r="P1519" s="33" t="s">
        <v>3278</v>
      </c>
      <c r="Q1519" s="33">
        <v>99</v>
      </c>
      <c r="R1519" s="33" t="s">
        <v>3278</v>
      </c>
    </row>
    <row r="1520" spans="1:18" x14ac:dyDescent="0.2">
      <c r="A1520" s="33" t="s">
        <v>4852</v>
      </c>
      <c r="B1520" s="33" t="s">
        <v>4853</v>
      </c>
      <c r="C1520" s="33" t="str">
        <f>LEFT(B1520,FIND(",",B1520,1)-1)</f>
        <v>Crow Wing County</v>
      </c>
      <c r="D1520" s="33" t="str">
        <f>RIGHT(B1520,LEN(B1520)-(FIND(",",B1520,1)+1))</f>
        <v>Minnesota</v>
      </c>
      <c r="E1520" s="33">
        <v>54194</v>
      </c>
      <c r="F1520" s="33" t="s">
        <v>3271</v>
      </c>
      <c r="G1520" s="33">
        <v>1</v>
      </c>
      <c r="H1520" s="33" t="s">
        <v>3272</v>
      </c>
      <c r="I1520" s="33">
        <v>1</v>
      </c>
      <c r="J1520" s="33" t="s">
        <v>3272</v>
      </c>
      <c r="K1520" s="33">
        <v>2019</v>
      </c>
      <c r="L1520" s="33">
        <v>11</v>
      </c>
      <c r="M1520" s="33">
        <v>3830</v>
      </c>
      <c r="N1520" s="33" t="s">
        <v>3278</v>
      </c>
      <c r="O1520" s="33">
        <v>807</v>
      </c>
      <c r="P1520" s="33" t="s">
        <v>3278</v>
      </c>
      <c r="Q1520" s="33">
        <v>106</v>
      </c>
      <c r="R1520" s="33" t="s">
        <v>3278</v>
      </c>
    </row>
    <row r="1521" spans="1:18" x14ac:dyDescent="0.2">
      <c r="A1521" s="33" t="s">
        <v>4852</v>
      </c>
      <c r="B1521" s="33" t="s">
        <v>4853</v>
      </c>
      <c r="C1521" s="33" t="str">
        <f>LEFT(B1521,FIND(",",B1521,1)-1)</f>
        <v>Crow Wing County</v>
      </c>
      <c r="D1521" s="33" t="str">
        <f>RIGHT(B1521,LEN(B1521)-(FIND(",",B1521,1)+1))</f>
        <v>Minnesota</v>
      </c>
      <c r="E1521" s="33">
        <v>81291</v>
      </c>
      <c r="F1521" s="33" t="s">
        <v>3279</v>
      </c>
      <c r="G1521" s="33">
        <v>1</v>
      </c>
      <c r="H1521" s="33" t="s">
        <v>3272</v>
      </c>
      <c r="I1521" s="33">
        <v>1</v>
      </c>
      <c r="J1521" s="33" t="s">
        <v>3272</v>
      </c>
      <c r="K1521" s="33">
        <v>2019</v>
      </c>
      <c r="L1521" s="33">
        <v>8</v>
      </c>
      <c r="M1521" s="33">
        <v>1087</v>
      </c>
      <c r="N1521" s="33" t="s">
        <v>3278</v>
      </c>
      <c r="O1521" s="33">
        <v>197</v>
      </c>
      <c r="P1521" s="33" t="s">
        <v>3278</v>
      </c>
      <c r="Q1521" s="33">
        <v>65</v>
      </c>
      <c r="R1521" s="33" t="s">
        <v>3278</v>
      </c>
    </row>
    <row r="1522" spans="1:18" x14ac:dyDescent="0.2">
      <c r="A1522" s="33" t="s">
        <v>4854</v>
      </c>
      <c r="B1522" s="33" t="s">
        <v>4855</v>
      </c>
      <c r="C1522" s="33" t="str">
        <f>LEFT(B1522,FIND(",",B1522,1)-1)</f>
        <v>Dakota County</v>
      </c>
      <c r="D1522" s="33" t="str">
        <f>RIGHT(B1522,LEN(B1522)-(FIND(",",B1522,1)+1))</f>
        <v>Minnesota</v>
      </c>
      <c r="E1522" s="33">
        <v>45391</v>
      </c>
      <c r="F1522" s="33" t="s">
        <v>3276</v>
      </c>
      <c r="G1522" s="33">
        <v>1</v>
      </c>
      <c r="H1522" s="33" t="s">
        <v>3272</v>
      </c>
      <c r="I1522" s="33">
        <v>1</v>
      </c>
      <c r="J1522" s="33" t="s">
        <v>3272</v>
      </c>
      <c r="K1522" s="33">
        <v>2019</v>
      </c>
      <c r="L1522" s="33">
        <v>19</v>
      </c>
      <c r="M1522" s="33">
        <v>5450</v>
      </c>
      <c r="N1522" s="33" t="s">
        <v>3273</v>
      </c>
      <c r="O1522" s="33">
        <v>1326</v>
      </c>
      <c r="P1522" s="33" t="s">
        <v>3273</v>
      </c>
      <c r="Q1522" s="33">
        <v>253</v>
      </c>
      <c r="R1522" s="33" t="s">
        <v>3273</v>
      </c>
    </row>
    <row r="1523" spans="1:18" x14ac:dyDescent="0.2">
      <c r="A1523" s="33" t="s">
        <v>4854</v>
      </c>
      <c r="B1523" s="33" t="s">
        <v>4855</v>
      </c>
      <c r="C1523" s="33" t="str">
        <f>LEFT(B1523,FIND(",",B1523,1)-1)</f>
        <v>Dakota County</v>
      </c>
      <c r="D1523" s="33" t="str">
        <f>RIGHT(B1523,LEN(B1523)-(FIND(",",B1523,1)+1))</f>
        <v>Minnesota</v>
      </c>
      <c r="E1523" s="33">
        <v>54194</v>
      </c>
      <c r="F1523" s="33" t="s">
        <v>3271</v>
      </c>
      <c r="G1523" s="33">
        <v>1</v>
      </c>
      <c r="H1523" s="33" t="s">
        <v>3272</v>
      </c>
      <c r="I1523" s="33">
        <v>1</v>
      </c>
      <c r="J1523" s="33" t="s">
        <v>3272</v>
      </c>
      <c r="K1523" s="33">
        <v>2019</v>
      </c>
      <c r="L1523" s="33">
        <v>37</v>
      </c>
      <c r="M1523" s="33">
        <v>25766</v>
      </c>
      <c r="N1523" s="33" t="s">
        <v>3278</v>
      </c>
      <c r="O1523" s="33">
        <v>5684</v>
      </c>
      <c r="P1523" s="33" t="s">
        <v>3278</v>
      </c>
      <c r="Q1523" s="33">
        <v>688</v>
      </c>
      <c r="R1523" s="33" t="s">
        <v>3278</v>
      </c>
    </row>
    <row r="1524" spans="1:18" x14ac:dyDescent="0.2">
      <c r="A1524" s="33" t="s">
        <v>4854</v>
      </c>
      <c r="B1524" s="33" t="s">
        <v>4855</v>
      </c>
      <c r="C1524" s="33" t="str">
        <f>LEFT(B1524,FIND(",",B1524,1)-1)</f>
        <v>Dakota County</v>
      </c>
      <c r="D1524" s="33" t="str">
        <f>RIGHT(B1524,LEN(B1524)-(FIND(",",B1524,1)+1))</f>
        <v>Minnesota</v>
      </c>
      <c r="E1524" s="33">
        <v>81291</v>
      </c>
      <c r="F1524" s="33" t="s">
        <v>3279</v>
      </c>
      <c r="G1524" s="33">
        <v>1</v>
      </c>
      <c r="H1524" s="33" t="s">
        <v>3272</v>
      </c>
      <c r="I1524" s="33">
        <v>1</v>
      </c>
      <c r="J1524" s="33" t="s">
        <v>3272</v>
      </c>
      <c r="K1524" s="33">
        <v>2019</v>
      </c>
      <c r="L1524" s="33">
        <v>38</v>
      </c>
      <c r="M1524" s="33">
        <v>6993</v>
      </c>
      <c r="N1524" s="33" t="s">
        <v>3278</v>
      </c>
      <c r="O1524" s="33">
        <v>1645</v>
      </c>
      <c r="P1524" s="33" t="s">
        <v>3278</v>
      </c>
      <c r="Q1524" s="33">
        <v>381</v>
      </c>
      <c r="R1524" s="33" t="s">
        <v>3273</v>
      </c>
    </row>
    <row r="1525" spans="1:18" x14ac:dyDescent="0.2">
      <c r="A1525" s="33" t="s">
        <v>4856</v>
      </c>
      <c r="B1525" s="33" t="s">
        <v>4857</v>
      </c>
      <c r="C1525" s="33" t="str">
        <f>LEFT(B1525,FIND(",",B1525,1)-1)</f>
        <v>Dodge County</v>
      </c>
      <c r="D1525" s="33" t="str">
        <f>RIGHT(B1525,LEN(B1525)-(FIND(",",B1525,1)+1))</f>
        <v>Minnesota</v>
      </c>
      <c r="E1525" s="33">
        <v>54194</v>
      </c>
      <c r="F1525" s="33" t="s">
        <v>3271</v>
      </c>
      <c r="G1525" s="33">
        <v>1</v>
      </c>
      <c r="H1525" s="33" t="s">
        <v>3272</v>
      </c>
      <c r="I1525" s="33">
        <v>1</v>
      </c>
      <c r="J1525" s="33" t="s">
        <v>3272</v>
      </c>
      <c r="K1525" s="33">
        <v>2019</v>
      </c>
      <c r="L1525" s="33">
        <v>3</v>
      </c>
      <c r="M1525" s="33">
        <v>1057</v>
      </c>
      <c r="N1525" s="33" t="s">
        <v>3273</v>
      </c>
      <c r="O1525" s="33">
        <v>216</v>
      </c>
      <c r="P1525" s="33" t="s">
        <v>3277</v>
      </c>
      <c r="Q1525" s="33">
        <v>32</v>
      </c>
      <c r="R1525" s="33" t="s">
        <v>3277</v>
      </c>
    </row>
    <row r="1526" spans="1:18" x14ac:dyDescent="0.2">
      <c r="A1526" s="33" t="s">
        <v>4858</v>
      </c>
      <c r="B1526" s="33" t="s">
        <v>4859</v>
      </c>
      <c r="C1526" s="33" t="str">
        <f>LEFT(B1526,FIND(",",B1526,1)-1)</f>
        <v>Douglas County</v>
      </c>
      <c r="D1526" s="33" t="str">
        <f>RIGHT(B1526,LEN(B1526)-(FIND(",",B1526,1)+1))</f>
        <v>Minnesota</v>
      </c>
      <c r="E1526" s="33">
        <v>54194</v>
      </c>
      <c r="F1526" s="33" t="s">
        <v>3271</v>
      </c>
      <c r="G1526" s="33">
        <v>1</v>
      </c>
      <c r="H1526" s="33" t="s">
        <v>3272</v>
      </c>
      <c r="I1526" s="33">
        <v>1</v>
      </c>
      <c r="J1526" s="33" t="s">
        <v>3272</v>
      </c>
      <c r="K1526" s="33">
        <v>2019</v>
      </c>
      <c r="L1526" s="33">
        <v>6</v>
      </c>
      <c r="M1526" s="33">
        <v>2030</v>
      </c>
      <c r="N1526" s="33" t="s">
        <v>3278</v>
      </c>
      <c r="O1526" s="33">
        <v>426</v>
      </c>
      <c r="P1526" s="33" t="s">
        <v>3278</v>
      </c>
      <c r="Q1526" s="33">
        <v>47</v>
      </c>
      <c r="R1526" s="33" t="s">
        <v>3273</v>
      </c>
    </row>
    <row r="1527" spans="1:18" x14ac:dyDescent="0.2">
      <c r="A1527" s="33" t="s">
        <v>4860</v>
      </c>
      <c r="B1527" s="33" t="s">
        <v>4861</v>
      </c>
      <c r="C1527" s="33" t="str">
        <f>LEFT(B1527,FIND(",",B1527,1)-1)</f>
        <v>Fillmore County</v>
      </c>
      <c r="D1527" s="33" t="str">
        <f>RIGHT(B1527,LEN(B1527)-(FIND(",",B1527,1)+1))</f>
        <v>Minnesota</v>
      </c>
      <c r="E1527" s="33">
        <v>54194</v>
      </c>
      <c r="F1527" s="33" t="s">
        <v>3271</v>
      </c>
      <c r="G1527" s="33">
        <v>1</v>
      </c>
      <c r="H1527" s="33" t="s">
        <v>3272</v>
      </c>
      <c r="I1527" s="33">
        <v>1</v>
      </c>
      <c r="J1527" s="33" t="s">
        <v>3272</v>
      </c>
      <c r="K1527" s="33">
        <v>2019</v>
      </c>
      <c r="L1527" s="33">
        <v>6</v>
      </c>
      <c r="M1527" s="33">
        <v>2372</v>
      </c>
      <c r="N1527" s="33" t="s">
        <v>3278</v>
      </c>
      <c r="O1527" s="33">
        <v>537</v>
      </c>
      <c r="P1527" s="33" t="s">
        <v>3278</v>
      </c>
      <c r="Q1527" s="33">
        <v>51</v>
      </c>
      <c r="R1527" s="33" t="s">
        <v>3273</v>
      </c>
    </row>
    <row r="1528" spans="1:18" x14ac:dyDescent="0.2">
      <c r="A1528" s="33" t="s">
        <v>4862</v>
      </c>
      <c r="B1528" s="33" t="s">
        <v>4863</v>
      </c>
      <c r="C1528" s="33" t="str">
        <f>LEFT(B1528,FIND(",",B1528,1)-1)</f>
        <v>Freeborn County</v>
      </c>
      <c r="D1528" s="33" t="str">
        <f>RIGHT(B1528,LEN(B1528)-(FIND(",",B1528,1)+1))</f>
        <v>Minnesota</v>
      </c>
      <c r="E1528" s="33">
        <v>54194</v>
      </c>
      <c r="F1528" s="33" t="s">
        <v>3271</v>
      </c>
      <c r="G1528" s="33">
        <v>1</v>
      </c>
      <c r="H1528" s="33" t="s">
        <v>3272</v>
      </c>
      <c r="I1528" s="33">
        <v>1</v>
      </c>
      <c r="J1528" s="33" t="s">
        <v>3272</v>
      </c>
      <c r="K1528" s="33">
        <v>2019</v>
      </c>
      <c r="L1528" s="33">
        <v>3</v>
      </c>
      <c r="M1528" s="33">
        <v>1010</v>
      </c>
      <c r="N1528" s="33" t="s">
        <v>3278</v>
      </c>
      <c r="O1528" s="33">
        <v>250</v>
      </c>
      <c r="P1528" s="33" t="s">
        <v>3278</v>
      </c>
      <c r="Q1528" s="33">
        <v>38</v>
      </c>
      <c r="R1528" s="33" t="s">
        <v>3278</v>
      </c>
    </row>
    <row r="1529" spans="1:18" x14ac:dyDescent="0.2">
      <c r="A1529" s="33" t="s">
        <v>4864</v>
      </c>
      <c r="B1529" s="33" t="s">
        <v>4865</v>
      </c>
      <c r="C1529" s="33" t="str">
        <f>LEFT(B1529,FIND(",",B1529,1)-1)</f>
        <v>Goodhue County</v>
      </c>
      <c r="D1529" s="33" t="str">
        <f>RIGHT(B1529,LEN(B1529)-(FIND(",",B1529,1)+1))</f>
        <v>Minnesota</v>
      </c>
      <c r="E1529" s="33">
        <v>54194</v>
      </c>
      <c r="F1529" s="33" t="s">
        <v>3271</v>
      </c>
      <c r="G1529" s="33">
        <v>1</v>
      </c>
      <c r="H1529" s="33" t="s">
        <v>3272</v>
      </c>
      <c r="I1529" s="33">
        <v>1</v>
      </c>
      <c r="J1529" s="33" t="s">
        <v>3272</v>
      </c>
      <c r="K1529" s="33">
        <v>2019</v>
      </c>
      <c r="L1529" s="33">
        <v>12</v>
      </c>
      <c r="M1529" s="33">
        <v>3841</v>
      </c>
      <c r="N1529" s="33" t="s">
        <v>3278</v>
      </c>
      <c r="O1529" s="33">
        <v>889</v>
      </c>
      <c r="P1529" s="33" t="s">
        <v>3278</v>
      </c>
      <c r="Q1529" s="33">
        <v>88</v>
      </c>
      <c r="R1529" s="33" t="s">
        <v>3273</v>
      </c>
    </row>
    <row r="1530" spans="1:18" x14ac:dyDescent="0.2">
      <c r="A1530" s="33" t="s">
        <v>4866</v>
      </c>
      <c r="B1530" s="33" t="s">
        <v>4867</v>
      </c>
      <c r="C1530" s="33" t="str">
        <f>LEFT(B1530,FIND(",",B1530,1)-1)</f>
        <v>Grant County</v>
      </c>
      <c r="D1530" s="33" t="str">
        <f>RIGHT(B1530,LEN(B1530)-(FIND(",",B1530,1)+1))</f>
        <v>Minnesota</v>
      </c>
      <c r="E1530" s="33">
        <v>54194</v>
      </c>
      <c r="F1530" s="33" t="s">
        <v>3271</v>
      </c>
      <c r="G1530" s="33">
        <v>1</v>
      </c>
      <c r="H1530" s="33" t="s">
        <v>3272</v>
      </c>
      <c r="I1530" s="33">
        <v>1</v>
      </c>
      <c r="J1530" s="33" t="s">
        <v>3272</v>
      </c>
      <c r="K1530" s="33">
        <v>2019</v>
      </c>
      <c r="L1530" s="33">
        <v>3</v>
      </c>
      <c r="M1530" s="33">
        <v>435</v>
      </c>
      <c r="N1530" s="33" t="s">
        <v>3273</v>
      </c>
      <c r="O1530" s="33">
        <v>110</v>
      </c>
      <c r="P1530" s="33" t="s">
        <v>3278</v>
      </c>
      <c r="Q1530" s="33">
        <v>13</v>
      </c>
      <c r="R1530" s="33" t="s">
        <v>3278</v>
      </c>
    </row>
    <row r="1531" spans="1:18" x14ac:dyDescent="0.2">
      <c r="A1531" s="33" t="s">
        <v>4868</v>
      </c>
      <c r="B1531" s="33" t="s">
        <v>4869</v>
      </c>
      <c r="C1531" s="33" t="str">
        <f>LEFT(B1531,FIND(",",B1531,1)-1)</f>
        <v>Hennepin County</v>
      </c>
      <c r="D1531" s="33" t="str">
        <f>RIGHT(B1531,LEN(B1531)-(FIND(",",B1531,1)+1))</f>
        <v>Minnesota</v>
      </c>
      <c r="E1531" s="33">
        <v>45391</v>
      </c>
      <c r="F1531" s="33" t="s">
        <v>3276</v>
      </c>
      <c r="G1531" s="33">
        <v>1</v>
      </c>
      <c r="H1531" s="33" t="s">
        <v>3272</v>
      </c>
      <c r="I1531" s="33">
        <v>1</v>
      </c>
      <c r="J1531" s="33" t="s">
        <v>3272</v>
      </c>
      <c r="K1531" s="33">
        <v>2019</v>
      </c>
      <c r="L1531" s="33">
        <v>45</v>
      </c>
      <c r="M1531" s="33">
        <v>13656</v>
      </c>
      <c r="N1531" s="33" t="s">
        <v>3278</v>
      </c>
      <c r="O1531" s="33">
        <v>3298</v>
      </c>
      <c r="P1531" s="33" t="s">
        <v>3273</v>
      </c>
      <c r="Q1531" s="33">
        <v>634</v>
      </c>
      <c r="R1531" s="33" t="s">
        <v>3278</v>
      </c>
    </row>
    <row r="1532" spans="1:18" x14ac:dyDescent="0.2">
      <c r="A1532" s="33" t="s">
        <v>4868</v>
      </c>
      <c r="B1532" s="33" t="s">
        <v>4869</v>
      </c>
      <c r="C1532" s="33" t="str">
        <f>LEFT(B1532,FIND(",",B1532,1)-1)</f>
        <v>Hennepin County</v>
      </c>
      <c r="D1532" s="33" t="str">
        <f>RIGHT(B1532,LEN(B1532)-(FIND(",",B1532,1)+1))</f>
        <v>Minnesota</v>
      </c>
      <c r="E1532" s="33">
        <v>54194</v>
      </c>
      <c r="F1532" s="33" t="s">
        <v>3271</v>
      </c>
      <c r="G1532" s="33">
        <v>1</v>
      </c>
      <c r="H1532" s="33" t="s">
        <v>3272</v>
      </c>
      <c r="I1532" s="33">
        <v>1</v>
      </c>
      <c r="J1532" s="33" t="s">
        <v>3272</v>
      </c>
      <c r="K1532" s="33">
        <v>2019</v>
      </c>
      <c r="L1532" s="33">
        <v>116</v>
      </c>
      <c r="M1532" s="33">
        <v>70845</v>
      </c>
      <c r="N1532" s="33" t="s">
        <v>3278</v>
      </c>
      <c r="O1532" s="33">
        <v>17057</v>
      </c>
      <c r="P1532" s="33" t="s">
        <v>3278</v>
      </c>
      <c r="Q1532" s="33">
        <v>1648</v>
      </c>
      <c r="R1532" s="33" t="s">
        <v>3278</v>
      </c>
    </row>
    <row r="1533" spans="1:18" x14ac:dyDescent="0.2">
      <c r="A1533" s="33" t="s">
        <v>4868</v>
      </c>
      <c r="B1533" s="33" t="s">
        <v>4869</v>
      </c>
      <c r="C1533" s="33" t="str">
        <f>LEFT(B1533,FIND(",",B1533,1)-1)</f>
        <v>Hennepin County</v>
      </c>
      <c r="D1533" s="33" t="str">
        <f>RIGHT(B1533,LEN(B1533)-(FIND(",",B1533,1)+1))</f>
        <v>Minnesota</v>
      </c>
      <c r="E1533" s="33">
        <v>81291</v>
      </c>
      <c r="F1533" s="33" t="s">
        <v>3279</v>
      </c>
      <c r="G1533" s="33">
        <v>1</v>
      </c>
      <c r="H1533" s="33" t="s">
        <v>3272</v>
      </c>
      <c r="I1533" s="33">
        <v>1</v>
      </c>
      <c r="J1533" s="33" t="s">
        <v>3272</v>
      </c>
      <c r="K1533" s="33">
        <v>2019</v>
      </c>
      <c r="L1533" s="33">
        <v>96</v>
      </c>
      <c r="M1533" s="33">
        <v>21259</v>
      </c>
      <c r="N1533" s="33" t="s">
        <v>3278</v>
      </c>
      <c r="O1533" s="33">
        <v>4864</v>
      </c>
      <c r="P1533" s="33" t="s">
        <v>3278</v>
      </c>
      <c r="Q1533" s="33">
        <v>979</v>
      </c>
      <c r="R1533" s="33" t="s">
        <v>3278</v>
      </c>
    </row>
    <row r="1534" spans="1:18" x14ac:dyDescent="0.2">
      <c r="A1534" s="33" t="s">
        <v>4870</v>
      </c>
      <c r="B1534" s="33" t="s">
        <v>4871</v>
      </c>
      <c r="C1534" s="33" t="str">
        <f>LEFT(B1534,FIND(",",B1534,1)-1)</f>
        <v>Hubbard County</v>
      </c>
      <c r="D1534" s="33" t="str">
        <f>RIGHT(B1534,LEN(B1534)-(FIND(",",B1534,1)+1))</f>
        <v>Minnesota</v>
      </c>
      <c r="E1534" s="33">
        <v>54194</v>
      </c>
      <c r="F1534" s="33" t="s">
        <v>3271</v>
      </c>
      <c r="G1534" s="33">
        <v>1</v>
      </c>
      <c r="H1534" s="33" t="s">
        <v>3272</v>
      </c>
      <c r="I1534" s="33">
        <v>1</v>
      </c>
      <c r="J1534" s="33" t="s">
        <v>3272</v>
      </c>
      <c r="K1534" s="33">
        <v>2019</v>
      </c>
      <c r="L1534" s="33">
        <v>3</v>
      </c>
      <c r="M1534" s="33">
        <v>824</v>
      </c>
      <c r="N1534" s="33" t="s">
        <v>3278</v>
      </c>
      <c r="O1534" s="33">
        <v>176</v>
      </c>
      <c r="P1534" s="33" t="s">
        <v>3278</v>
      </c>
      <c r="Q1534" s="33">
        <v>24</v>
      </c>
      <c r="R1534" s="33" t="s">
        <v>3273</v>
      </c>
    </row>
    <row r="1535" spans="1:18" x14ac:dyDescent="0.2">
      <c r="A1535" s="33" t="s">
        <v>4870</v>
      </c>
      <c r="B1535" s="33" t="s">
        <v>4871</v>
      </c>
      <c r="C1535" s="33" t="str">
        <f>LEFT(B1535,FIND(",",B1535,1)-1)</f>
        <v>Hubbard County</v>
      </c>
      <c r="D1535" s="33" t="str">
        <f>RIGHT(B1535,LEN(B1535)-(FIND(",",B1535,1)+1))</f>
        <v>Minnesota</v>
      </c>
      <c r="E1535" s="33">
        <v>81291</v>
      </c>
      <c r="F1535" s="33" t="s">
        <v>3279</v>
      </c>
      <c r="G1535" s="33">
        <v>1</v>
      </c>
      <c r="H1535" s="33" t="s">
        <v>3272</v>
      </c>
      <c r="I1535" s="33">
        <v>1</v>
      </c>
      <c r="J1535" s="33" t="s">
        <v>3272</v>
      </c>
      <c r="K1535" s="33">
        <v>2019</v>
      </c>
      <c r="L1535" s="33">
        <v>3</v>
      </c>
      <c r="M1535" s="33">
        <v>213</v>
      </c>
      <c r="N1535" s="33" t="s">
        <v>3273</v>
      </c>
      <c r="O1535" s="33">
        <v>92</v>
      </c>
      <c r="P1535" s="33" t="s">
        <v>3278</v>
      </c>
      <c r="Q1535" s="33">
        <v>32</v>
      </c>
      <c r="R1535" s="33" t="s">
        <v>3278</v>
      </c>
    </row>
    <row r="1536" spans="1:18" x14ac:dyDescent="0.2">
      <c r="A1536" s="33" t="s">
        <v>4872</v>
      </c>
      <c r="B1536" s="33" t="s">
        <v>4873</v>
      </c>
      <c r="C1536" s="33" t="str">
        <f>LEFT(B1536,FIND(",",B1536,1)-1)</f>
        <v>Isanti County</v>
      </c>
      <c r="D1536" s="33" t="str">
        <f>RIGHT(B1536,LEN(B1536)-(FIND(",",B1536,1)+1))</f>
        <v>Minnesota</v>
      </c>
      <c r="E1536" s="33">
        <v>54194</v>
      </c>
      <c r="F1536" s="33" t="s">
        <v>3271</v>
      </c>
      <c r="G1536" s="33">
        <v>1</v>
      </c>
      <c r="H1536" s="33" t="s">
        <v>3272</v>
      </c>
      <c r="I1536" s="33">
        <v>1</v>
      </c>
      <c r="J1536" s="33" t="s">
        <v>3272</v>
      </c>
      <c r="K1536" s="33">
        <v>2019</v>
      </c>
      <c r="L1536" s="33">
        <v>5</v>
      </c>
      <c r="M1536" s="33">
        <v>5190</v>
      </c>
      <c r="N1536" s="33" t="s">
        <v>3277</v>
      </c>
      <c r="O1536" s="33">
        <v>1233</v>
      </c>
      <c r="P1536" s="33" t="s">
        <v>3277</v>
      </c>
      <c r="Q1536" s="33">
        <v>101</v>
      </c>
      <c r="R1536" s="33" t="s">
        <v>3277</v>
      </c>
    </row>
    <row r="1537" spans="1:18" x14ac:dyDescent="0.2">
      <c r="A1537" s="33" t="s">
        <v>4874</v>
      </c>
      <c r="B1537" s="33" t="s">
        <v>4875</v>
      </c>
      <c r="C1537" s="33" t="str">
        <f>LEFT(B1537,FIND(",",B1537,1)-1)</f>
        <v>Itasca County</v>
      </c>
      <c r="D1537" s="33" t="str">
        <f>RIGHT(B1537,LEN(B1537)-(FIND(",",B1537,1)+1))</f>
        <v>Minnesota</v>
      </c>
      <c r="E1537" s="33">
        <v>54194</v>
      </c>
      <c r="F1537" s="33" t="s">
        <v>3271</v>
      </c>
      <c r="G1537" s="33">
        <v>1</v>
      </c>
      <c r="H1537" s="33" t="s">
        <v>3272</v>
      </c>
      <c r="I1537" s="33">
        <v>1</v>
      </c>
      <c r="J1537" s="33" t="s">
        <v>3272</v>
      </c>
      <c r="K1537" s="33">
        <v>2019</v>
      </c>
      <c r="L1537" s="33">
        <v>5</v>
      </c>
      <c r="M1537" s="33">
        <v>1854</v>
      </c>
      <c r="N1537" s="33" t="s">
        <v>3278</v>
      </c>
      <c r="O1537" s="33">
        <v>489</v>
      </c>
      <c r="P1537" s="33" t="s">
        <v>3278</v>
      </c>
      <c r="Q1537" s="33">
        <v>62</v>
      </c>
      <c r="R1537" s="33" t="s">
        <v>3273</v>
      </c>
    </row>
    <row r="1538" spans="1:18" x14ac:dyDescent="0.2">
      <c r="A1538" s="33" t="s">
        <v>4874</v>
      </c>
      <c r="B1538" s="33" t="s">
        <v>4875</v>
      </c>
      <c r="C1538" s="33" t="str">
        <f>LEFT(B1538,FIND(",",B1538,1)-1)</f>
        <v>Itasca County</v>
      </c>
      <c r="D1538" s="33" t="str">
        <f>RIGHT(B1538,LEN(B1538)-(FIND(",",B1538,1)+1))</f>
        <v>Minnesota</v>
      </c>
      <c r="E1538" s="33">
        <v>81291</v>
      </c>
      <c r="F1538" s="33" t="s">
        <v>3279</v>
      </c>
      <c r="G1538" s="33">
        <v>1</v>
      </c>
      <c r="H1538" s="33" t="s">
        <v>3272</v>
      </c>
      <c r="I1538" s="33">
        <v>1</v>
      </c>
      <c r="J1538" s="33" t="s">
        <v>3272</v>
      </c>
      <c r="K1538" s="33">
        <v>2019</v>
      </c>
      <c r="L1538" s="33">
        <v>3</v>
      </c>
      <c r="M1538" s="33">
        <v>266</v>
      </c>
      <c r="N1538" s="33" t="s">
        <v>3277</v>
      </c>
      <c r="O1538" s="33">
        <v>61</v>
      </c>
      <c r="P1538" s="33" t="s">
        <v>3277</v>
      </c>
      <c r="Q1538" s="33">
        <v>11</v>
      </c>
      <c r="R1538" s="33" t="s">
        <v>3277</v>
      </c>
    </row>
    <row r="1539" spans="1:18" x14ac:dyDescent="0.2">
      <c r="A1539" s="33" t="s">
        <v>4876</v>
      </c>
      <c r="B1539" s="33" t="s">
        <v>4877</v>
      </c>
      <c r="C1539" s="33" t="str">
        <f>LEFT(B1539,FIND(",",B1539,1)-1)</f>
        <v>Kandiyohi County</v>
      </c>
      <c r="D1539" s="33" t="str">
        <f>RIGHT(B1539,LEN(B1539)-(FIND(",",B1539,1)+1))</f>
        <v>Minnesota</v>
      </c>
      <c r="E1539" s="33">
        <v>54194</v>
      </c>
      <c r="F1539" s="33" t="s">
        <v>3271</v>
      </c>
      <c r="G1539" s="33">
        <v>1</v>
      </c>
      <c r="H1539" s="33" t="s">
        <v>3272</v>
      </c>
      <c r="I1539" s="33">
        <v>1</v>
      </c>
      <c r="J1539" s="33" t="s">
        <v>3272</v>
      </c>
      <c r="K1539" s="33">
        <v>2019</v>
      </c>
      <c r="L1539" s="33">
        <v>3</v>
      </c>
      <c r="M1539" s="33">
        <v>667</v>
      </c>
      <c r="N1539" s="33" t="s">
        <v>3277</v>
      </c>
      <c r="O1539" s="33">
        <v>154</v>
      </c>
      <c r="P1539" s="33" t="s">
        <v>3277</v>
      </c>
      <c r="Q1539" s="33">
        <v>31</v>
      </c>
      <c r="R1539" s="33" t="s">
        <v>3277</v>
      </c>
    </row>
    <row r="1540" spans="1:18" x14ac:dyDescent="0.2">
      <c r="A1540" s="33" t="s">
        <v>4876</v>
      </c>
      <c r="B1540" s="33" t="s">
        <v>4877</v>
      </c>
      <c r="C1540" s="33" t="str">
        <f>LEFT(B1540,FIND(",",B1540,1)-1)</f>
        <v>Kandiyohi County</v>
      </c>
      <c r="D1540" s="33" t="str">
        <f>RIGHT(B1540,LEN(B1540)-(FIND(",",B1540,1)+1))</f>
        <v>Minnesota</v>
      </c>
      <c r="E1540" s="33">
        <v>81291</v>
      </c>
      <c r="F1540" s="33" t="s">
        <v>3279</v>
      </c>
      <c r="G1540" s="33">
        <v>1</v>
      </c>
      <c r="H1540" s="33" t="s">
        <v>3272</v>
      </c>
      <c r="I1540" s="33">
        <v>1</v>
      </c>
      <c r="J1540" s="33" t="s">
        <v>3272</v>
      </c>
      <c r="K1540" s="33">
        <v>2019</v>
      </c>
      <c r="L1540" s="33">
        <v>3</v>
      </c>
      <c r="M1540" s="33">
        <v>173</v>
      </c>
      <c r="N1540" s="33" t="s">
        <v>3273</v>
      </c>
      <c r="O1540" s="33">
        <v>37</v>
      </c>
      <c r="P1540" s="33" t="s">
        <v>3273</v>
      </c>
      <c r="Q1540" s="33">
        <v>9</v>
      </c>
      <c r="R1540" s="33" t="s">
        <v>3277</v>
      </c>
    </row>
    <row r="1541" spans="1:18" x14ac:dyDescent="0.2">
      <c r="A1541" s="33" t="s">
        <v>4878</v>
      </c>
      <c r="B1541" s="33" t="s">
        <v>4879</v>
      </c>
      <c r="C1541" s="33" t="str">
        <f>LEFT(B1541,FIND(",",B1541,1)-1)</f>
        <v>Le Sueur County</v>
      </c>
      <c r="D1541" s="33" t="str">
        <f>RIGHT(B1541,LEN(B1541)-(FIND(",",B1541,1)+1))</f>
        <v>Minnesota</v>
      </c>
      <c r="E1541" s="33">
        <v>54194</v>
      </c>
      <c r="F1541" s="33" t="s">
        <v>3271</v>
      </c>
      <c r="G1541" s="33">
        <v>1</v>
      </c>
      <c r="H1541" s="33" t="s">
        <v>3272</v>
      </c>
      <c r="I1541" s="33">
        <v>1</v>
      </c>
      <c r="J1541" s="33" t="s">
        <v>3272</v>
      </c>
      <c r="K1541" s="33">
        <v>2019</v>
      </c>
      <c r="L1541" s="33">
        <v>3</v>
      </c>
      <c r="M1541" s="33">
        <v>752</v>
      </c>
      <c r="N1541" s="33" t="s">
        <v>3273</v>
      </c>
      <c r="O1541" s="33">
        <v>144</v>
      </c>
      <c r="P1541" s="33" t="s">
        <v>3277</v>
      </c>
      <c r="Q1541" s="33">
        <v>18</v>
      </c>
      <c r="R1541" s="33" t="s">
        <v>3277</v>
      </c>
    </row>
    <row r="1542" spans="1:18" x14ac:dyDescent="0.2">
      <c r="A1542" s="33" t="s">
        <v>4878</v>
      </c>
      <c r="B1542" s="33" t="s">
        <v>4879</v>
      </c>
      <c r="C1542" s="33" t="str">
        <f>LEFT(B1542,FIND(",",B1542,1)-1)</f>
        <v>Le Sueur County</v>
      </c>
      <c r="D1542" s="33" t="str">
        <f>RIGHT(B1542,LEN(B1542)-(FIND(",",B1542,1)+1))</f>
        <v>Minnesota</v>
      </c>
      <c r="E1542" s="33">
        <v>81291</v>
      </c>
      <c r="F1542" s="33" t="s">
        <v>3279</v>
      </c>
      <c r="G1542" s="33">
        <v>1</v>
      </c>
      <c r="H1542" s="33" t="s">
        <v>3272</v>
      </c>
      <c r="I1542" s="33">
        <v>1</v>
      </c>
      <c r="J1542" s="33" t="s">
        <v>3272</v>
      </c>
      <c r="K1542" s="33">
        <v>2019</v>
      </c>
      <c r="L1542" s="33">
        <v>4</v>
      </c>
      <c r="M1542" s="33">
        <v>775</v>
      </c>
      <c r="N1542" s="33" t="s">
        <v>3277</v>
      </c>
      <c r="O1542" s="33">
        <v>184</v>
      </c>
      <c r="P1542" s="33" t="s">
        <v>3277</v>
      </c>
      <c r="Q1542" s="33">
        <v>36</v>
      </c>
      <c r="R1542" s="33" t="s">
        <v>3277</v>
      </c>
    </row>
    <row r="1543" spans="1:18" x14ac:dyDescent="0.2">
      <c r="A1543" s="33" t="s">
        <v>4880</v>
      </c>
      <c r="B1543" s="33" t="s">
        <v>4881</v>
      </c>
      <c r="C1543" s="33" t="str">
        <f>LEFT(B1543,FIND(",",B1543,1)-1)</f>
        <v>Lyon County</v>
      </c>
      <c r="D1543" s="33" t="str">
        <f>RIGHT(B1543,LEN(B1543)-(FIND(",",B1543,1)+1))</f>
        <v>Minnesota</v>
      </c>
      <c r="E1543" s="33">
        <v>54194</v>
      </c>
      <c r="F1543" s="33" t="s">
        <v>3271</v>
      </c>
      <c r="G1543" s="33">
        <v>1</v>
      </c>
      <c r="H1543" s="33" t="s">
        <v>3272</v>
      </c>
      <c r="I1543" s="33">
        <v>1</v>
      </c>
      <c r="J1543" s="33" t="s">
        <v>3272</v>
      </c>
      <c r="K1543" s="33">
        <v>2019</v>
      </c>
      <c r="L1543" s="33">
        <v>6</v>
      </c>
      <c r="M1543" s="33">
        <v>1416</v>
      </c>
      <c r="N1543" s="33" t="s">
        <v>3278</v>
      </c>
      <c r="O1543" s="33">
        <v>330</v>
      </c>
      <c r="P1543" s="33" t="s">
        <v>3278</v>
      </c>
      <c r="Q1543" s="33">
        <v>50</v>
      </c>
      <c r="R1543" s="33" t="s">
        <v>3273</v>
      </c>
    </row>
    <row r="1544" spans="1:18" x14ac:dyDescent="0.2">
      <c r="A1544" s="33" t="s">
        <v>4882</v>
      </c>
      <c r="B1544" s="33" t="s">
        <v>4883</v>
      </c>
      <c r="C1544" s="33" t="str">
        <f>LEFT(B1544,FIND(",",B1544,1)-1)</f>
        <v>McLeod County</v>
      </c>
      <c r="D1544" s="33" t="str">
        <f>RIGHT(B1544,LEN(B1544)-(FIND(",",B1544,1)+1))</f>
        <v>Minnesota</v>
      </c>
      <c r="E1544" s="33">
        <v>54194</v>
      </c>
      <c r="F1544" s="33" t="s">
        <v>3271</v>
      </c>
      <c r="G1544" s="33">
        <v>1</v>
      </c>
      <c r="H1544" s="33" t="s">
        <v>3272</v>
      </c>
      <c r="I1544" s="33">
        <v>1</v>
      </c>
      <c r="J1544" s="33" t="s">
        <v>3272</v>
      </c>
      <c r="K1544" s="33">
        <v>2019</v>
      </c>
      <c r="L1544" s="33">
        <v>4</v>
      </c>
      <c r="M1544" s="33">
        <v>1821</v>
      </c>
      <c r="N1544" s="33" t="s">
        <v>3278</v>
      </c>
      <c r="O1544" s="33">
        <v>448</v>
      </c>
      <c r="P1544" s="33" t="s">
        <v>3278</v>
      </c>
      <c r="Q1544" s="33">
        <v>51</v>
      </c>
      <c r="R1544" s="33" t="s">
        <v>3278</v>
      </c>
    </row>
    <row r="1545" spans="1:18" x14ac:dyDescent="0.2">
      <c r="A1545" s="33" t="s">
        <v>4884</v>
      </c>
      <c r="B1545" s="33" t="s">
        <v>4885</v>
      </c>
      <c r="C1545" s="33" t="str">
        <f>LEFT(B1545,FIND(",",B1545,1)-1)</f>
        <v>Martin County</v>
      </c>
      <c r="D1545" s="33" t="str">
        <f>RIGHT(B1545,LEN(B1545)-(FIND(",",B1545,1)+1))</f>
        <v>Minnesota</v>
      </c>
      <c r="E1545" s="33">
        <v>54194</v>
      </c>
      <c r="F1545" s="33" t="s">
        <v>3271</v>
      </c>
      <c r="G1545" s="33">
        <v>1</v>
      </c>
      <c r="H1545" s="33" t="s">
        <v>3272</v>
      </c>
      <c r="I1545" s="33">
        <v>1</v>
      </c>
      <c r="J1545" s="33" t="s">
        <v>3272</v>
      </c>
      <c r="K1545" s="33">
        <v>2019</v>
      </c>
      <c r="L1545" s="33">
        <v>3</v>
      </c>
      <c r="M1545" s="33">
        <v>1063</v>
      </c>
      <c r="N1545" s="33" t="s">
        <v>3278</v>
      </c>
      <c r="O1545" s="33">
        <v>265</v>
      </c>
      <c r="P1545" s="33" t="s">
        <v>3278</v>
      </c>
      <c r="Q1545" s="33">
        <v>29</v>
      </c>
      <c r="R1545" s="33" t="s">
        <v>3273</v>
      </c>
    </row>
    <row r="1546" spans="1:18" x14ac:dyDescent="0.2">
      <c r="A1546" s="33" t="s">
        <v>4886</v>
      </c>
      <c r="B1546" s="33" t="s">
        <v>4887</v>
      </c>
      <c r="C1546" s="33" t="str">
        <f>LEFT(B1546,FIND(",",B1546,1)-1)</f>
        <v>Meeker County</v>
      </c>
      <c r="D1546" s="33" t="str">
        <f>RIGHT(B1546,LEN(B1546)-(FIND(",",B1546,1)+1))</f>
        <v>Minnesota</v>
      </c>
      <c r="E1546" s="33">
        <v>54194</v>
      </c>
      <c r="F1546" s="33" t="s">
        <v>3271</v>
      </c>
      <c r="G1546" s="33">
        <v>1</v>
      </c>
      <c r="H1546" s="33" t="s">
        <v>3272</v>
      </c>
      <c r="I1546" s="33">
        <v>1</v>
      </c>
      <c r="J1546" s="33" t="s">
        <v>3272</v>
      </c>
      <c r="K1546" s="33">
        <v>2019</v>
      </c>
      <c r="L1546" s="33">
        <v>3</v>
      </c>
      <c r="M1546" s="33">
        <v>1125</v>
      </c>
      <c r="N1546" s="33" t="s">
        <v>3277</v>
      </c>
      <c r="O1546" s="33">
        <v>251</v>
      </c>
      <c r="P1546" s="33" t="s">
        <v>3277</v>
      </c>
      <c r="Q1546" s="33">
        <v>18</v>
      </c>
      <c r="R1546" s="33" t="s">
        <v>3277</v>
      </c>
    </row>
    <row r="1547" spans="1:18" x14ac:dyDescent="0.2">
      <c r="A1547" s="33" t="s">
        <v>4888</v>
      </c>
      <c r="B1547" s="33" t="s">
        <v>4889</v>
      </c>
      <c r="C1547" s="33" t="str">
        <f>LEFT(B1547,FIND(",",B1547,1)-1)</f>
        <v>Mille Lacs County</v>
      </c>
      <c r="D1547" s="33" t="str">
        <f>RIGHT(B1547,LEN(B1547)-(FIND(",",B1547,1)+1))</f>
        <v>Minnesota</v>
      </c>
      <c r="E1547" s="33">
        <v>81291</v>
      </c>
      <c r="F1547" s="33" t="s">
        <v>3279</v>
      </c>
      <c r="G1547" s="33">
        <v>1</v>
      </c>
      <c r="H1547" s="33" t="s">
        <v>3272</v>
      </c>
      <c r="I1547" s="33">
        <v>1</v>
      </c>
      <c r="J1547" s="33" t="s">
        <v>3272</v>
      </c>
      <c r="K1547" s="33">
        <v>2019</v>
      </c>
      <c r="L1547" s="33">
        <v>3</v>
      </c>
      <c r="M1547" s="33">
        <v>248</v>
      </c>
      <c r="N1547" s="33" t="s">
        <v>3273</v>
      </c>
      <c r="O1547" s="33">
        <v>49</v>
      </c>
      <c r="P1547" s="33" t="s">
        <v>3277</v>
      </c>
      <c r="Q1547" s="33">
        <v>18</v>
      </c>
      <c r="R1547" s="33" t="s">
        <v>3277</v>
      </c>
    </row>
    <row r="1548" spans="1:18" x14ac:dyDescent="0.2">
      <c r="A1548" s="33" t="s">
        <v>4890</v>
      </c>
      <c r="B1548" s="33" t="s">
        <v>4891</v>
      </c>
      <c r="C1548" s="33" t="str">
        <f>LEFT(B1548,FIND(",",B1548,1)-1)</f>
        <v>Morrison County</v>
      </c>
      <c r="D1548" s="33" t="str">
        <f>RIGHT(B1548,LEN(B1548)-(FIND(",",B1548,1)+1))</f>
        <v>Minnesota</v>
      </c>
      <c r="E1548" s="33">
        <v>54194</v>
      </c>
      <c r="F1548" s="33" t="s">
        <v>3271</v>
      </c>
      <c r="G1548" s="33">
        <v>1</v>
      </c>
      <c r="H1548" s="33" t="s">
        <v>3272</v>
      </c>
      <c r="I1548" s="33">
        <v>1</v>
      </c>
      <c r="J1548" s="33" t="s">
        <v>3272</v>
      </c>
      <c r="K1548" s="33">
        <v>2019</v>
      </c>
      <c r="L1548" s="33">
        <v>5</v>
      </c>
      <c r="M1548" s="33">
        <v>1305</v>
      </c>
      <c r="N1548" s="33" t="s">
        <v>3273</v>
      </c>
      <c r="O1548" s="33">
        <v>302</v>
      </c>
      <c r="P1548" s="33" t="s">
        <v>3273</v>
      </c>
      <c r="Q1548" s="33">
        <v>38</v>
      </c>
      <c r="R1548" s="33" t="s">
        <v>3277</v>
      </c>
    </row>
    <row r="1549" spans="1:18" x14ac:dyDescent="0.2">
      <c r="A1549" s="33" t="s">
        <v>4890</v>
      </c>
      <c r="B1549" s="33" t="s">
        <v>4891</v>
      </c>
      <c r="C1549" s="33" t="str">
        <f>LEFT(B1549,FIND(",",B1549,1)-1)</f>
        <v>Morrison County</v>
      </c>
      <c r="D1549" s="33" t="str">
        <f>RIGHT(B1549,LEN(B1549)-(FIND(",",B1549,1)+1))</f>
        <v>Minnesota</v>
      </c>
      <c r="E1549" s="33">
        <v>81291</v>
      </c>
      <c r="F1549" s="33" t="s">
        <v>3279</v>
      </c>
      <c r="G1549" s="33">
        <v>1</v>
      </c>
      <c r="H1549" s="33" t="s">
        <v>3272</v>
      </c>
      <c r="I1549" s="33">
        <v>1</v>
      </c>
      <c r="J1549" s="33" t="s">
        <v>3272</v>
      </c>
      <c r="K1549" s="33">
        <v>2019</v>
      </c>
      <c r="L1549" s="33">
        <v>4</v>
      </c>
      <c r="M1549" s="33">
        <v>263</v>
      </c>
      <c r="N1549" s="33" t="s">
        <v>3273</v>
      </c>
      <c r="O1549" s="33">
        <v>55</v>
      </c>
      <c r="P1549" s="33" t="s">
        <v>3278</v>
      </c>
      <c r="Q1549" s="33">
        <v>12</v>
      </c>
      <c r="R1549" s="33" t="s">
        <v>3277</v>
      </c>
    </row>
    <row r="1550" spans="1:18" x14ac:dyDescent="0.2">
      <c r="A1550" s="33" t="s">
        <v>4892</v>
      </c>
      <c r="B1550" s="33" t="s">
        <v>4893</v>
      </c>
      <c r="C1550" s="33" t="str">
        <f>LEFT(B1550,FIND(",",B1550,1)-1)</f>
        <v>Mower County</v>
      </c>
      <c r="D1550" s="33" t="str">
        <f>RIGHT(B1550,LEN(B1550)-(FIND(",",B1550,1)+1))</f>
        <v>Minnesota</v>
      </c>
      <c r="E1550" s="33">
        <v>54194</v>
      </c>
      <c r="F1550" s="33" t="s">
        <v>3271</v>
      </c>
      <c r="G1550" s="33">
        <v>1</v>
      </c>
      <c r="H1550" s="33" t="s">
        <v>3272</v>
      </c>
      <c r="I1550" s="33">
        <v>1</v>
      </c>
      <c r="J1550" s="33" t="s">
        <v>3272</v>
      </c>
      <c r="K1550" s="33">
        <v>2019</v>
      </c>
      <c r="L1550" s="33">
        <v>6</v>
      </c>
      <c r="M1550" s="33">
        <v>896</v>
      </c>
      <c r="N1550" s="33" t="s">
        <v>3278</v>
      </c>
      <c r="O1550" s="33">
        <v>214</v>
      </c>
      <c r="P1550" s="33" t="s">
        <v>3278</v>
      </c>
      <c r="Q1550" s="33">
        <v>40</v>
      </c>
      <c r="R1550" s="33" t="s">
        <v>3277</v>
      </c>
    </row>
    <row r="1551" spans="1:18" x14ac:dyDescent="0.2">
      <c r="A1551" s="33" t="s">
        <v>4894</v>
      </c>
      <c r="B1551" s="33" t="s">
        <v>4895</v>
      </c>
      <c r="C1551" s="33" t="str">
        <f>LEFT(B1551,FIND(",",B1551,1)-1)</f>
        <v>Nicollet County</v>
      </c>
      <c r="D1551" s="33" t="str">
        <f>RIGHT(B1551,LEN(B1551)-(FIND(",",B1551,1)+1))</f>
        <v>Minnesota</v>
      </c>
      <c r="E1551" s="33">
        <v>54194</v>
      </c>
      <c r="F1551" s="33" t="s">
        <v>3271</v>
      </c>
      <c r="G1551" s="33">
        <v>1</v>
      </c>
      <c r="H1551" s="33" t="s">
        <v>3272</v>
      </c>
      <c r="I1551" s="33">
        <v>1</v>
      </c>
      <c r="J1551" s="33" t="s">
        <v>3272</v>
      </c>
      <c r="K1551" s="33">
        <v>2019</v>
      </c>
      <c r="L1551" s="33">
        <v>4</v>
      </c>
      <c r="M1551" s="33">
        <v>4725</v>
      </c>
      <c r="N1551" s="33" t="s">
        <v>3273</v>
      </c>
      <c r="O1551" s="33">
        <v>1002</v>
      </c>
      <c r="P1551" s="33" t="s">
        <v>3273</v>
      </c>
      <c r="Q1551" s="33">
        <v>65</v>
      </c>
      <c r="R1551" s="33" t="s">
        <v>3278</v>
      </c>
    </row>
    <row r="1552" spans="1:18" x14ac:dyDescent="0.2">
      <c r="A1552" s="33" t="s">
        <v>4896</v>
      </c>
      <c r="B1552" s="33" t="s">
        <v>4897</v>
      </c>
      <c r="C1552" s="33" t="str">
        <f>LEFT(B1552,FIND(",",B1552,1)-1)</f>
        <v>Olmsted County</v>
      </c>
      <c r="D1552" s="33" t="str">
        <f>RIGHT(B1552,LEN(B1552)-(FIND(",",B1552,1)+1))</f>
        <v>Minnesota</v>
      </c>
      <c r="E1552" s="33">
        <v>45391</v>
      </c>
      <c r="F1552" s="33" t="s">
        <v>3276</v>
      </c>
      <c r="G1552" s="33">
        <v>1</v>
      </c>
      <c r="H1552" s="33" t="s">
        <v>3272</v>
      </c>
      <c r="I1552" s="33">
        <v>1</v>
      </c>
      <c r="J1552" s="33" t="s">
        <v>3272</v>
      </c>
      <c r="K1552" s="33">
        <v>2019</v>
      </c>
      <c r="L1552" s="33">
        <v>8</v>
      </c>
      <c r="M1552" s="33">
        <v>2105</v>
      </c>
      <c r="N1552" s="33" t="s">
        <v>3273</v>
      </c>
      <c r="O1552" s="33">
        <v>511</v>
      </c>
      <c r="P1552" s="33" t="s">
        <v>3273</v>
      </c>
      <c r="Q1552" s="33">
        <v>101</v>
      </c>
      <c r="R1552" s="33" t="s">
        <v>3273</v>
      </c>
    </row>
    <row r="1553" spans="1:18" x14ac:dyDescent="0.2">
      <c r="A1553" s="33" t="s">
        <v>4896</v>
      </c>
      <c r="B1553" s="33" t="s">
        <v>4897</v>
      </c>
      <c r="C1553" s="33" t="str">
        <f>LEFT(B1553,FIND(",",B1553,1)-1)</f>
        <v>Olmsted County</v>
      </c>
      <c r="D1553" s="33" t="str">
        <f>RIGHT(B1553,LEN(B1553)-(FIND(",",B1553,1)+1))</f>
        <v>Minnesota</v>
      </c>
      <c r="E1553" s="33">
        <v>54194</v>
      </c>
      <c r="F1553" s="33" t="s">
        <v>3271</v>
      </c>
      <c r="G1553" s="33">
        <v>1</v>
      </c>
      <c r="H1553" s="33" t="s">
        <v>3272</v>
      </c>
      <c r="I1553" s="33">
        <v>1</v>
      </c>
      <c r="J1553" s="33" t="s">
        <v>3272</v>
      </c>
      <c r="K1553" s="33">
        <v>2019</v>
      </c>
      <c r="L1553" s="33">
        <v>14</v>
      </c>
      <c r="M1553" s="33">
        <v>5761</v>
      </c>
      <c r="N1553" s="33" t="s">
        <v>3273</v>
      </c>
      <c r="O1553" s="33">
        <v>1359</v>
      </c>
      <c r="P1553" s="33" t="s">
        <v>3273</v>
      </c>
      <c r="Q1553" s="33">
        <v>147</v>
      </c>
      <c r="R1553" s="33" t="s">
        <v>3273</v>
      </c>
    </row>
    <row r="1554" spans="1:18" x14ac:dyDescent="0.2">
      <c r="A1554" s="33" t="s">
        <v>4896</v>
      </c>
      <c r="B1554" s="33" t="s">
        <v>4897</v>
      </c>
      <c r="C1554" s="33" t="str">
        <f>LEFT(B1554,FIND(",",B1554,1)-1)</f>
        <v>Olmsted County</v>
      </c>
      <c r="D1554" s="33" t="str">
        <f>RIGHT(B1554,LEN(B1554)-(FIND(",",B1554,1)+1))</f>
        <v>Minnesota</v>
      </c>
      <c r="E1554" s="33">
        <v>81291</v>
      </c>
      <c r="F1554" s="33" t="s">
        <v>3279</v>
      </c>
      <c r="G1554" s="33">
        <v>1</v>
      </c>
      <c r="H1554" s="33" t="s">
        <v>3272</v>
      </c>
      <c r="I1554" s="33">
        <v>1</v>
      </c>
      <c r="J1554" s="33" t="s">
        <v>3272</v>
      </c>
      <c r="K1554" s="33">
        <v>2019</v>
      </c>
      <c r="L1554" s="33">
        <v>14</v>
      </c>
      <c r="M1554" s="33">
        <v>2736</v>
      </c>
      <c r="N1554" s="33" t="s">
        <v>3273</v>
      </c>
      <c r="O1554" s="33">
        <v>514</v>
      </c>
      <c r="P1554" s="33" t="s">
        <v>3273</v>
      </c>
      <c r="Q1554" s="33">
        <v>105</v>
      </c>
      <c r="R1554" s="33" t="s">
        <v>3278</v>
      </c>
    </row>
    <row r="1555" spans="1:18" x14ac:dyDescent="0.2">
      <c r="A1555" s="33" t="s">
        <v>4898</v>
      </c>
      <c r="B1555" s="33" t="s">
        <v>4899</v>
      </c>
      <c r="C1555" s="33" t="str">
        <f>LEFT(B1555,FIND(",",B1555,1)-1)</f>
        <v>Otter Tail County</v>
      </c>
      <c r="D1555" s="33" t="str">
        <f>RIGHT(B1555,LEN(B1555)-(FIND(",",B1555,1)+1))</f>
        <v>Minnesota</v>
      </c>
      <c r="E1555" s="33">
        <v>54194</v>
      </c>
      <c r="F1555" s="33" t="s">
        <v>3271</v>
      </c>
      <c r="G1555" s="33">
        <v>1</v>
      </c>
      <c r="H1555" s="33" t="s">
        <v>3272</v>
      </c>
      <c r="I1555" s="33">
        <v>1</v>
      </c>
      <c r="J1555" s="33" t="s">
        <v>3272</v>
      </c>
      <c r="K1555" s="33">
        <v>2019</v>
      </c>
      <c r="L1555" s="33">
        <v>11</v>
      </c>
      <c r="M1555" s="33">
        <v>1784</v>
      </c>
      <c r="N1555" s="33" t="s">
        <v>3278</v>
      </c>
      <c r="O1555" s="33">
        <v>415</v>
      </c>
      <c r="P1555" s="33" t="s">
        <v>3278</v>
      </c>
      <c r="Q1555" s="33">
        <v>48</v>
      </c>
      <c r="R1555" s="33" t="s">
        <v>3273</v>
      </c>
    </row>
    <row r="1556" spans="1:18" x14ac:dyDescent="0.2">
      <c r="A1556" s="33" t="s">
        <v>4898</v>
      </c>
      <c r="B1556" s="33" t="s">
        <v>4899</v>
      </c>
      <c r="C1556" s="33" t="str">
        <f>LEFT(B1556,FIND(",",B1556,1)-1)</f>
        <v>Otter Tail County</v>
      </c>
      <c r="D1556" s="33" t="str">
        <f>RIGHT(B1556,LEN(B1556)-(FIND(",",B1556,1)+1))</f>
        <v>Minnesota</v>
      </c>
      <c r="E1556" s="33">
        <v>81291</v>
      </c>
      <c r="F1556" s="33" t="s">
        <v>3279</v>
      </c>
      <c r="G1556" s="33">
        <v>1</v>
      </c>
      <c r="H1556" s="33" t="s">
        <v>3272</v>
      </c>
      <c r="I1556" s="33">
        <v>1</v>
      </c>
      <c r="J1556" s="33" t="s">
        <v>3272</v>
      </c>
      <c r="K1556" s="33">
        <v>2019</v>
      </c>
      <c r="L1556" s="33">
        <v>3</v>
      </c>
      <c r="M1556" s="33">
        <v>328</v>
      </c>
      <c r="N1556" s="33" t="s">
        <v>3273</v>
      </c>
      <c r="O1556" s="33">
        <v>70</v>
      </c>
      <c r="P1556" s="33" t="s">
        <v>3273</v>
      </c>
      <c r="Q1556" s="33">
        <v>24</v>
      </c>
      <c r="R1556" s="33" t="s">
        <v>3277</v>
      </c>
    </row>
    <row r="1557" spans="1:18" x14ac:dyDescent="0.2">
      <c r="A1557" s="33" t="s">
        <v>4900</v>
      </c>
      <c r="B1557" s="33" t="s">
        <v>4901</v>
      </c>
      <c r="C1557" s="33" t="str">
        <f>LEFT(B1557,FIND(",",B1557,1)-1)</f>
        <v>Pine County</v>
      </c>
      <c r="D1557" s="33" t="str">
        <f>RIGHT(B1557,LEN(B1557)-(FIND(",",B1557,1)+1))</f>
        <v>Minnesota</v>
      </c>
      <c r="E1557" s="33">
        <v>54194</v>
      </c>
      <c r="F1557" s="33" t="s">
        <v>3271</v>
      </c>
      <c r="G1557" s="33">
        <v>1</v>
      </c>
      <c r="H1557" s="33" t="s">
        <v>3272</v>
      </c>
      <c r="I1557" s="33">
        <v>1</v>
      </c>
      <c r="J1557" s="33" t="s">
        <v>3272</v>
      </c>
      <c r="K1557" s="33">
        <v>2019</v>
      </c>
      <c r="L1557" s="33">
        <v>6</v>
      </c>
      <c r="M1557" s="33">
        <v>7315</v>
      </c>
      <c r="N1557" s="33" t="s">
        <v>3277</v>
      </c>
      <c r="O1557" s="33">
        <v>911</v>
      </c>
      <c r="P1557" s="33" t="s">
        <v>3277</v>
      </c>
      <c r="Q1557" s="33">
        <v>84</v>
      </c>
      <c r="R1557" s="33" t="s">
        <v>3273</v>
      </c>
    </row>
    <row r="1558" spans="1:18" x14ac:dyDescent="0.2">
      <c r="A1558" s="33" t="s">
        <v>4900</v>
      </c>
      <c r="B1558" s="33" t="s">
        <v>4901</v>
      </c>
      <c r="C1558" s="33" t="str">
        <f>LEFT(B1558,FIND(",",B1558,1)-1)</f>
        <v>Pine County</v>
      </c>
      <c r="D1558" s="33" t="str">
        <f>RIGHT(B1558,LEN(B1558)-(FIND(",",B1558,1)+1))</f>
        <v>Minnesota</v>
      </c>
      <c r="E1558" s="33">
        <v>81291</v>
      </c>
      <c r="F1558" s="33" t="s">
        <v>3279</v>
      </c>
      <c r="G1558" s="33">
        <v>1</v>
      </c>
      <c r="H1558" s="33" t="s">
        <v>3272</v>
      </c>
      <c r="I1558" s="33">
        <v>1</v>
      </c>
      <c r="J1558" s="33" t="s">
        <v>3272</v>
      </c>
      <c r="K1558" s="33">
        <v>2019</v>
      </c>
      <c r="L1558" s="33">
        <v>3</v>
      </c>
      <c r="M1558" s="33">
        <v>81</v>
      </c>
      <c r="N1558" s="33" t="s">
        <v>3273</v>
      </c>
      <c r="O1558" s="33">
        <v>12</v>
      </c>
      <c r="P1558" s="33" t="s">
        <v>3277</v>
      </c>
      <c r="Q1558" s="33">
        <v>6</v>
      </c>
      <c r="R1558" s="33" t="s">
        <v>3277</v>
      </c>
    </row>
    <row r="1559" spans="1:18" x14ac:dyDescent="0.2">
      <c r="A1559" s="33" t="s">
        <v>4902</v>
      </c>
      <c r="B1559" s="33" t="s">
        <v>4903</v>
      </c>
      <c r="C1559" s="33" t="str">
        <f>LEFT(B1559,FIND(",",B1559,1)-1)</f>
        <v>Ramsey County</v>
      </c>
      <c r="D1559" s="33" t="str">
        <f>RIGHT(B1559,LEN(B1559)-(FIND(",",B1559,1)+1))</f>
        <v>Minnesota</v>
      </c>
      <c r="E1559" s="33">
        <v>45391</v>
      </c>
      <c r="F1559" s="33" t="s">
        <v>3276</v>
      </c>
      <c r="G1559" s="33">
        <v>1</v>
      </c>
      <c r="H1559" s="33" t="s">
        <v>3272</v>
      </c>
      <c r="I1559" s="33">
        <v>1</v>
      </c>
      <c r="J1559" s="33" t="s">
        <v>3272</v>
      </c>
      <c r="K1559" s="33">
        <v>2019</v>
      </c>
      <c r="L1559" s="33">
        <v>15</v>
      </c>
      <c r="M1559" s="33">
        <v>4575</v>
      </c>
      <c r="N1559" s="33" t="s">
        <v>3273</v>
      </c>
      <c r="O1559" s="33">
        <v>1067</v>
      </c>
      <c r="P1559" s="33" t="s">
        <v>3273</v>
      </c>
      <c r="Q1559" s="33">
        <v>184</v>
      </c>
      <c r="R1559" s="33" t="s">
        <v>3278</v>
      </c>
    </row>
    <row r="1560" spans="1:18" x14ac:dyDescent="0.2">
      <c r="A1560" s="33" t="s">
        <v>4902</v>
      </c>
      <c r="B1560" s="33" t="s">
        <v>4903</v>
      </c>
      <c r="C1560" s="33" t="str">
        <f>LEFT(B1560,FIND(",",B1560,1)-1)</f>
        <v>Ramsey County</v>
      </c>
      <c r="D1560" s="33" t="str">
        <f>RIGHT(B1560,LEN(B1560)-(FIND(",",B1560,1)+1))</f>
        <v>Minnesota</v>
      </c>
      <c r="E1560" s="33">
        <v>54194</v>
      </c>
      <c r="F1560" s="33" t="s">
        <v>3271</v>
      </c>
      <c r="G1560" s="33">
        <v>1</v>
      </c>
      <c r="H1560" s="33" t="s">
        <v>3272</v>
      </c>
      <c r="I1560" s="33">
        <v>1</v>
      </c>
      <c r="J1560" s="33" t="s">
        <v>3272</v>
      </c>
      <c r="K1560" s="33">
        <v>2019</v>
      </c>
      <c r="L1560" s="33">
        <v>46</v>
      </c>
      <c r="M1560" s="33">
        <v>27146</v>
      </c>
      <c r="N1560" s="33" t="s">
        <v>3278</v>
      </c>
      <c r="O1560" s="33">
        <v>6306</v>
      </c>
      <c r="P1560" s="33" t="s">
        <v>3278</v>
      </c>
      <c r="Q1560" s="33">
        <v>618</v>
      </c>
      <c r="R1560" s="33" t="s">
        <v>3278</v>
      </c>
    </row>
    <row r="1561" spans="1:18" x14ac:dyDescent="0.2">
      <c r="A1561" s="33" t="s">
        <v>4902</v>
      </c>
      <c r="B1561" s="33" t="s">
        <v>4903</v>
      </c>
      <c r="C1561" s="33" t="str">
        <f>LEFT(B1561,FIND(",",B1561,1)-1)</f>
        <v>Ramsey County</v>
      </c>
      <c r="D1561" s="33" t="str">
        <f>RIGHT(B1561,LEN(B1561)-(FIND(",",B1561,1)+1))</f>
        <v>Minnesota</v>
      </c>
      <c r="E1561" s="33">
        <v>81291</v>
      </c>
      <c r="F1561" s="33" t="s">
        <v>3279</v>
      </c>
      <c r="G1561" s="33">
        <v>1</v>
      </c>
      <c r="H1561" s="33" t="s">
        <v>3272</v>
      </c>
      <c r="I1561" s="33">
        <v>1</v>
      </c>
      <c r="J1561" s="33" t="s">
        <v>3272</v>
      </c>
      <c r="K1561" s="33">
        <v>2019</v>
      </c>
      <c r="L1561" s="33">
        <v>21</v>
      </c>
      <c r="M1561" s="33">
        <v>3224</v>
      </c>
      <c r="N1561" s="33" t="s">
        <v>3278</v>
      </c>
      <c r="O1561" s="33">
        <v>672</v>
      </c>
      <c r="P1561" s="33" t="s">
        <v>3278</v>
      </c>
      <c r="Q1561" s="33">
        <v>191</v>
      </c>
      <c r="R1561" s="33" t="s">
        <v>3278</v>
      </c>
    </row>
    <row r="1562" spans="1:18" x14ac:dyDescent="0.2">
      <c r="A1562" s="33" t="s">
        <v>4904</v>
      </c>
      <c r="B1562" s="33" t="s">
        <v>4905</v>
      </c>
      <c r="C1562" s="33" t="str">
        <f>LEFT(B1562,FIND(",",B1562,1)-1)</f>
        <v>Renville County</v>
      </c>
      <c r="D1562" s="33" t="str">
        <f>RIGHT(B1562,LEN(B1562)-(FIND(",",B1562,1)+1))</f>
        <v>Minnesota</v>
      </c>
      <c r="E1562" s="33">
        <v>54194</v>
      </c>
      <c r="F1562" s="33" t="s">
        <v>3271</v>
      </c>
      <c r="G1562" s="33">
        <v>1</v>
      </c>
      <c r="H1562" s="33" t="s">
        <v>3272</v>
      </c>
      <c r="I1562" s="33">
        <v>1</v>
      </c>
      <c r="J1562" s="33" t="s">
        <v>3272</v>
      </c>
      <c r="K1562" s="33">
        <v>2019</v>
      </c>
      <c r="L1562" s="33">
        <v>3</v>
      </c>
      <c r="M1562" s="33">
        <v>399</v>
      </c>
      <c r="N1562" s="33" t="s">
        <v>3278</v>
      </c>
      <c r="O1562" s="33">
        <v>90</v>
      </c>
      <c r="P1562" s="33" t="s">
        <v>3273</v>
      </c>
      <c r="Q1562" s="33">
        <v>12</v>
      </c>
      <c r="R1562" s="33" t="s">
        <v>3277</v>
      </c>
    </row>
    <row r="1563" spans="1:18" x14ac:dyDescent="0.2">
      <c r="A1563" s="33" t="s">
        <v>4906</v>
      </c>
      <c r="B1563" s="33" t="s">
        <v>4907</v>
      </c>
      <c r="C1563" s="33" t="str">
        <f>LEFT(B1563,FIND(",",B1563,1)-1)</f>
        <v>Rice County</v>
      </c>
      <c r="D1563" s="33" t="str">
        <f>RIGHT(B1563,LEN(B1563)-(FIND(",",B1563,1)+1))</f>
        <v>Minnesota</v>
      </c>
      <c r="E1563" s="33">
        <v>45391</v>
      </c>
      <c r="F1563" s="33" t="s">
        <v>3276</v>
      </c>
      <c r="G1563" s="33">
        <v>1</v>
      </c>
      <c r="H1563" s="33" t="s">
        <v>3272</v>
      </c>
      <c r="I1563" s="33">
        <v>1</v>
      </c>
      <c r="J1563" s="33" t="s">
        <v>3272</v>
      </c>
      <c r="K1563" s="33">
        <v>2019</v>
      </c>
      <c r="L1563" s="33">
        <v>4</v>
      </c>
      <c r="M1563" s="33">
        <v>594</v>
      </c>
      <c r="N1563" s="33" t="s">
        <v>3273</v>
      </c>
      <c r="O1563" s="33">
        <v>141</v>
      </c>
      <c r="P1563" s="33" t="s">
        <v>3273</v>
      </c>
      <c r="Q1563" s="33">
        <v>37</v>
      </c>
      <c r="R1563" s="33" t="s">
        <v>3277</v>
      </c>
    </row>
    <row r="1564" spans="1:18" x14ac:dyDescent="0.2">
      <c r="A1564" s="33" t="s">
        <v>4906</v>
      </c>
      <c r="B1564" s="33" t="s">
        <v>4907</v>
      </c>
      <c r="C1564" s="33" t="str">
        <f>LEFT(B1564,FIND(",",B1564,1)-1)</f>
        <v>Rice County</v>
      </c>
      <c r="D1564" s="33" t="str">
        <f>RIGHT(B1564,LEN(B1564)-(FIND(",",B1564,1)+1))</f>
        <v>Minnesota</v>
      </c>
      <c r="E1564" s="33">
        <v>54194</v>
      </c>
      <c r="F1564" s="33" t="s">
        <v>3271</v>
      </c>
      <c r="G1564" s="33">
        <v>1</v>
      </c>
      <c r="H1564" s="33" t="s">
        <v>3272</v>
      </c>
      <c r="I1564" s="33">
        <v>1</v>
      </c>
      <c r="J1564" s="33" t="s">
        <v>3272</v>
      </c>
      <c r="K1564" s="33">
        <v>2019</v>
      </c>
      <c r="L1564" s="33">
        <v>9</v>
      </c>
      <c r="M1564" s="33">
        <v>3703</v>
      </c>
      <c r="N1564" s="33" t="s">
        <v>3278</v>
      </c>
      <c r="O1564" s="33">
        <v>883</v>
      </c>
      <c r="P1564" s="33" t="s">
        <v>3278</v>
      </c>
      <c r="Q1564" s="33">
        <v>106</v>
      </c>
      <c r="R1564" s="33" t="s">
        <v>3278</v>
      </c>
    </row>
    <row r="1565" spans="1:18" x14ac:dyDescent="0.2">
      <c r="A1565" s="33" t="s">
        <v>4906</v>
      </c>
      <c r="B1565" s="33" t="s">
        <v>4907</v>
      </c>
      <c r="C1565" s="33" t="str">
        <f>LEFT(B1565,FIND(",",B1565,1)-1)</f>
        <v>Rice County</v>
      </c>
      <c r="D1565" s="33" t="str">
        <f>RIGHT(B1565,LEN(B1565)-(FIND(",",B1565,1)+1))</f>
        <v>Minnesota</v>
      </c>
      <c r="E1565" s="33">
        <v>81291</v>
      </c>
      <c r="F1565" s="33" t="s">
        <v>3279</v>
      </c>
      <c r="G1565" s="33">
        <v>1</v>
      </c>
      <c r="H1565" s="33" t="s">
        <v>3272</v>
      </c>
      <c r="I1565" s="33">
        <v>1</v>
      </c>
      <c r="J1565" s="33" t="s">
        <v>3272</v>
      </c>
      <c r="K1565" s="33">
        <v>2019</v>
      </c>
      <c r="L1565" s="33">
        <v>7</v>
      </c>
      <c r="M1565" s="33">
        <v>1506</v>
      </c>
      <c r="N1565" s="33" t="s">
        <v>3278</v>
      </c>
      <c r="O1565" s="33">
        <v>323</v>
      </c>
      <c r="P1565" s="33" t="s">
        <v>3278</v>
      </c>
      <c r="Q1565" s="33">
        <v>66</v>
      </c>
      <c r="R1565" s="33" t="s">
        <v>3278</v>
      </c>
    </row>
    <row r="1566" spans="1:18" x14ac:dyDescent="0.2">
      <c r="A1566" s="33" t="s">
        <v>4908</v>
      </c>
      <c r="B1566" s="33" t="s">
        <v>4909</v>
      </c>
      <c r="C1566" s="33" t="str">
        <f>LEFT(B1566,FIND(",",B1566,1)-1)</f>
        <v>Roseau County</v>
      </c>
      <c r="D1566" s="33" t="str">
        <f>RIGHT(B1566,LEN(B1566)-(FIND(",",B1566,1)+1))</f>
        <v>Minnesota</v>
      </c>
      <c r="E1566" s="33">
        <v>54194</v>
      </c>
      <c r="F1566" s="33" t="s">
        <v>3271</v>
      </c>
      <c r="G1566" s="33">
        <v>1</v>
      </c>
      <c r="H1566" s="33" t="s">
        <v>3272</v>
      </c>
      <c r="I1566" s="33">
        <v>1</v>
      </c>
      <c r="J1566" s="33" t="s">
        <v>3272</v>
      </c>
      <c r="K1566" s="33">
        <v>2019</v>
      </c>
      <c r="L1566" s="33">
        <v>3</v>
      </c>
      <c r="M1566" s="33">
        <v>260</v>
      </c>
      <c r="N1566" s="33" t="s">
        <v>3273</v>
      </c>
      <c r="O1566" s="33">
        <v>55</v>
      </c>
      <c r="P1566" s="33" t="s">
        <v>3273</v>
      </c>
      <c r="Q1566" s="33">
        <v>7</v>
      </c>
      <c r="R1566" s="33" t="s">
        <v>3277</v>
      </c>
    </row>
    <row r="1567" spans="1:18" x14ac:dyDescent="0.2">
      <c r="A1567" s="33" t="s">
        <v>4910</v>
      </c>
      <c r="B1567" s="33" t="s">
        <v>4911</v>
      </c>
      <c r="C1567" s="33" t="str">
        <f>LEFT(B1567,FIND(",",B1567,1)-1)</f>
        <v>St. Louis County</v>
      </c>
      <c r="D1567" s="33" t="str">
        <f>RIGHT(B1567,LEN(B1567)-(FIND(",",B1567,1)+1))</f>
        <v>Minnesota</v>
      </c>
      <c r="E1567" s="33">
        <v>45391</v>
      </c>
      <c r="F1567" s="33" t="s">
        <v>3276</v>
      </c>
      <c r="G1567" s="33">
        <v>1</v>
      </c>
      <c r="H1567" s="33" t="s">
        <v>3272</v>
      </c>
      <c r="I1567" s="33">
        <v>1</v>
      </c>
      <c r="J1567" s="33" t="s">
        <v>3272</v>
      </c>
      <c r="K1567" s="33">
        <v>2019</v>
      </c>
      <c r="L1567" s="33">
        <v>6</v>
      </c>
      <c r="M1567" s="33">
        <v>1187</v>
      </c>
      <c r="N1567" s="33" t="s">
        <v>3273</v>
      </c>
      <c r="O1567" s="33">
        <v>297</v>
      </c>
      <c r="P1567" s="33" t="s">
        <v>3273</v>
      </c>
      <c r="Q1567" s="33">
        <v>65</v>
      </c>
      <c r="R1567" s="33" t="s">
        <v>3273</v>
      </c>
    </row>
    <row r="1568" spans="1:18" x14ac:dyDescent="0.2">
      <c r="A1568" s="33" t="s">
        <v>4910</v>
      </c>
      <c r="B1568" s="33" t="s">
        <v>4911</v>
      </c>
      <c r="C1568" s="33" t="str">
        <f>LEFT(B1568,FIND(",",B1568,1)-1)</f>
        <v>St. Louis County</v>
      </c>
      <c r="D1568" s="33" t="str">
        <f>RIGHT(B1568,LEN(B1568)-(FIND(",",B1568,1)+1))</f>
        <v>Minnesota</v>
      </c>
      <c r="E1568" s="33">
        <v>54194</v>
      </c>
      <c r="F1568" s="33" t="s">
        <v>3271</v>
      </c>
      <c r="G1568" s="33">
        <v>1</v>
      </c>
      <c r="H1568" s="33" t="s">
        <v>3272</v>
      </c>
      <c r="I1568" s="33">
        <v>1</v>
      </c>
      <c r="J1568" s="33" t="s">
        <v>3272</v>
      </c>
      <c r="K1568" s="33">
        <v>2019</v>
      </c>
      <c r="L1568" s="33">
        <v>19</v>
      </c>
      <c r="M1568" s="33">
        <v>9975</v>
      </c>
      <c r="N1568" s="33" t="s">
        <v>3278</v>
      </c>
      <c r="O1568" s="33">
        <v>2256</v>
      </c>
      <c r="P1568" s="33" t="s">
        <v>3278</v>
      </c>
      <c r="Q1568" s="33">
        <v>247</v>
      </c>
      <c r="R1568" s="33" t="s">
        <v>3278</v>
      </c>
    </row>
    <row r="1569" spans="1:18" x14ac:dyDescent="0.2">
      <c r="A1569" s="33" t="s">
        <v>4910</v>
      </c>
      <c r="B1569" s="33" t="s">
        <v>4911</v>
      </c>
      <c r="C1569" s="33" t="str">
        <f>LEFT(B1569,FIND(",",B1569,1)-1)</f>
        <v>St. Louis County</v>
      </c>
      <c r="D1569" s="33" t="str">
        <f>RIGHT(B1569,LEN(B1569)-(FIND(",",B1569,1)+1))</f>
        <v>Minnesota</v>
      </c>
      <c r="E1569" s="33">
        <v>81291</v>
      </c>
      <c r="F1569" s="33" t="s">
        <v>3279</v>
      </c>
      <c r="G1569" s="33">
        <v>1</v>
      </c>
      <c r="H1569" s="33" t="s">
        <v>3272</v>
      </c>
      <c r="I1569" s="33">
        <v>1</v>
      </c>
      <c r="J1569" s="33" t="s">
        <v>3272</v>
      </c>
      <c r="K1569" s="33">
        <v>2019</v>
      </c>
      <c r="L1569" s="33">
        <v>12</v>
      </c>
      <c r="M1569" s="33">
        <v>1134</v>
      </c>
      <c r="N1569" s="33" t="s">
        <v>3278</v>
      </c>
      <c r="O1569" s="33">
        <v>223</v>
      </c>
      <c r="P1569" s="33" t="s">
        <v>3278</v>
      </c>
      <c r="Q1569" s="33">
        <v>76</v>
      </c>
      <c r="R1569" s="33" t="s">
        <v>3278</v>
      </c>
    </row>
    <row r="1570" spans="1:18" x14ac:dyDescent="0.2">
      <c r="A1570" s="33" t="s">
        <v>4912</v>
      </c>
      <c r="B1570" s="33" t="s">
        <v>4913</v>
      </c>
      <c r="C1570" s="33" t="str">
        <f>LEFT(B1570,FIND(",",B1570,1)-1)</f>
        <v>Scott County</v>
      </c>
      <c r="D1570" s="33" t="str">
        <f>RIGHT(B1570,LEN(B1570)-(FIND(",",B1570,1)+1))</f>
        <v>Minnesota</v>
      </c>
      <c r="E1570" s="33">
        <v>45391</v>
      </c>
      <c r="F1570" s="33" t="s">
        <v>3276</v>
      </c>
      <c r="G1570" s="33">
        <v>1</v>
      </c>
      <c r="H1570" s="33" t="s">
        <v>3272</v>
      </c>
      <c r="I1570" s="33">
        <v>1</v>
      </c>
      <c r="J1570" s="33" t="s">
        <v>3272</v>
      </c>
      <c r="K1570" s="33">
        <v>2019</v>
      </c>
      <c r="L1570" s="33">
        <v>3</v>
      </c>
      <c r="M1570" s="33">
        <v>1078</v>
      </c>
      <c r="N1570" s="33" t="s">
        <v>3278</v>
      </c>
      <c r="O1570" s="33">
        <v>246</v>
      </c>
      <c r="P1570" s="33" t="s">
        <v>3278</v>
      </c>
      <c r="Q1570" s="33">
        <v>46</v>
      </c>
      <c r="R1570" s="33" t="s">
        <v>3278</v>
      </c>
    </row>
    <row r="1571" spans="1:18" x14ac:dyDescent="0.2">
      <c r="A1571" s="33" t="s">
        <v>4912</v>
      </c>
      <c r="B1571" s="33" t="s">
        <v>4913</v>
      </c>
      <c r="C1571" s="33" t="str">
        <f>LEFT(B1571,FIND(",",B1571,1)-1)</f>
        <v>Scott County</v>
      </c>
      <c r="D1571" s="33" t="str">
        <f>RIGHT(B1571,LEN(B1571)-(FIND(",",B1571,1)+1))</f>
        <v>Minnesota</v>
      </c>
      <c r="E1571" s="33">
        <v>54194</v>
      </c>
      <c r="F1571" s="33" t="s">
        <v>3271</v>
      </c>
      <c r="G1571" s="33">
        <v>1</v>
      </c>
      <c r="H1571" s="33" t="s">
        <v>3272</v>
      </c>
      <c r="I1571" s="33">
        <v>1</v>
      </c>
      <c r="J1571" s="33" t="s">
        <v>3272</v>
      </c>
      <c r="K1571" s="33">
        <v>2019</v>
      </c>
      <c r="L1571" s="33">
        <v>17</v>
      </c>
      <c r="M1571" s="33">
        <v>8717</v>
      </c>
      <c r="N1571" s="33" t="s">
        <v>3278</v>
      </c>
      <c r="O1571" s="33">
        <v>1961</v>
      </c>
      <c r="P1571" s="33" t="s">
        <v>3278</v>
      </c>
      <c r="Q1571" s="33">
        <v>226</v>
      </c>
      <c r="R1571" s="33" t="s">
        <v>3278</v>
      </c>
    </row>
    <row r="1572" spans="1:18" x14ac:dyDescent="0.2">
      <c r="A1572" s="33" t="s">
        <v>4912</v>
      </c>
      <c r="B1572" s="33" t="s">
        <v>4913</v>
      </c>
      <c r="C1572" s="33" t="str">
        <f>LEFT(B1572,FIND(",",B1572,1)-1)</f>
        <v>Scott County</v>
      </c>
      <c r="D1572" s="33" t="str">
        <f>RIGHT(B1572,LEN(B1572)-(FIND(",",B1572,1)+1))</f>
        <v>Minnesota</v>
      </c>
      <c r="E1572" s="33">
        <v>81291</v>
      </c>
      <c r="F1572" s="33" t="s">
        <v>3279</v>
      </c>
      <c r="G1572" s="33">
        <v>1</v>
      </c>
      <c r="H1572" s="33" t="s">
        <v>3272</v>
      </c>
      <c r="I1572" s="33">
        <v>1</v>
      </c>
      <c r="J1572" s="33" t="s">
        <v>3272</v>
      </c>
      <c r="K1572" s="33">
        <v>2019</v>
      </c>
      <c r="L1572" s="33">
        <v>19</v>
      </c>
      <c r="M1572" s="33">
        <v>2920</v>
      </c>
      <c r="N1572" s="33" t="s">
        <v>3273</v>
      </c>
      <c r="O1572" s="33">
        <v>522</v>
      </c>
      <c r="P1572" s="33" t="s">
        <v>3278</v>
      </c>
      <c r="Q1572" s="33">
        <v>125</v>
      </c>
      <c r="R1572" s="33" t="s">
        <v>3278</v>
      </c>
    </row>
    <row r="1573" spans="1:18" x14ac:dyDescent="0.2">
      <c r="A1573" s="33" t="s">
        <v>4914</v>
      </c>
      <c r="B1573" s="33" t="s">
        <v>4915</v>
      </c>
      <c r="C1573" s="33" t="str">
        <f>LEFT(B1573,FIND(",",B1573,1)-1)</f>
        <v>Sherburne County</v>
      </c>
      <c r="D1573" s="33" t="str">
        <f>RIGHT(B1573,LEN(B1573)-(FIND(",",B1573,1)+1))</f>
        <v>Minnesota</v>
      </c>
      <c r="E1573" s="33">
        <v>45391</v>
      </c>
      <c r="F1573" s="33" t="s">
        <v>3276</v>
      </c>
      <c r="G1573" s="33">
        <v>1</v>
      </c>
      <c r="H1573" s="33" t="s">
        <v>3272</v>
      </c>
      <c r="I1573" s="33">
        <v>1</v>
      </c>
      <c r="J1573" s="33" t="s">
        <v>3272</v>
      </c>
      <c r="K1573" s="33">
        <v>2019</v>
      </c>
      <c r="L1573" s="33">
        <v>3</v>
      </c>
      <c r="M1573" s="33">
        <v>1167</v>
      </c>
      <c r="N1573" s="33" t="s">
        <v>3278</v>
      </c>
      <c r="O1573" s="33">
        <v>278</v>
      </c>
      <c r="P1573" s="33" t="s">
        <v>3278</v>
      </c>
      <c r="Q1573" s="33">
        <v>52</v>
      </c>
      <c r="R1573" s="33" t="s">
        <v>3278</v>
      </c>
    </row>
    <row r="1574" spans="1:18" x14ac:dyDescent="0.2">
      <c r="A1574" s="33" t="s">
        <v>4914</v>
      </c>
      <c r="B1574" s="33" t="s">
        <v>4915</v>
      </c>
      <c r="C1574" s="33" t="str">
        <f>LEFT(B1574,FIND(",",B1574,1)-1)</f>
        <v>Sherburne County</v>
      </c>
      <c r="D1574" s="33" t="str">
        <f>RIGHT(B1574,LEN(B1574)-(FIND(",",B1574,1)+1))</f>
        <v>Minnesota</v>
      </c>
      <c r="E1574" s="33">
        <v>54194</v>
      </c>
      <c r="F1574" s="33" t="s">
        <v>3271</v>
      </c>
      <c r="G1574" s="33">
        <v>1</v>
      </c>
      <c r="H1574" s="33" t="s">
        <v>3272</v>
      </c>
      <c r="I1574" s="33">
        <v>1</v>
      </c>
      <c r="J1574" s="33" t="s">
        <v>3272</v>
      </c>
      <c r="K1574" s="33">
        <v>2019</v>
      </c>
      <c r="L1574" s="33">
        <v>10</v>
      </c>
      <c r="M1574" s="33">
        <v>3678</v>
      </c>
      <c r="N1574" s="33" t="s">
        <v>3278</v>
      </c>
      <c r="O1574" s="33">
        <v>856</v>
      </c>
      <c r="P1574" s="33" t="s">
        <v>3278</v>
      </c>
      <c r="Q1574" s="33">
        <v>104</v>
      </c>
      <c r="R1574" s="33" t="s">
        <v>3278</v>
      </c>
    </row>
    <row r="1575" spans="1:18" x14ac:dyDescent="0.2">
      <c r="A1575" s="33" t="s">
        <v>4914</v>
      </c>
      <c r="B1575" s="33" t="s">
        <v>4915</v>
      </c>
      <c r="C1575" s="33" t="str">
        <f>LEFT(B1575,FIND(",",B1575,1)-1)</f>
        <v>Sherburne County</v>
      </c>
      <c r="D1575" s="33" t="str">
        <f>RIGHT(B1575,LEN(B1575)-(FIND(",",B1575,1)+1))</f>
        <v>Minnesota</v>
      </c>
      <c r="E1575" s="33">
        <v>81291</v>
      </c>
      <c r="F1575" s="33" t="s">
        <v>3279</v>
      </c>
      <c r="G1575" s="33">
        <v>1</v>
      </c>
      <c r="H1575" s="33" t="s">
        <v>3272</v>
      </c>
      <c r="I1575" s="33">
        <v>1</v>
      </c>
      <c r="J1575" s="33" t="s">
        <v>3272</v>
      </c>
      <c r="K1575" s="33">
        <v>2019</v>
      </c>
      <c r="L1575" s="33">
        <v>8</v>
      </c>
      <c r="M1575" s="33">
        <v>600</v>
      </c>
      <c r="N1575" s="33" t="s">
        <v>3278</v>
      </c>
      <c r="O1575" s="33">
        <v>139</v>
      </c>
      <c r="P1575" s="33" t="s">
        <v>3273</v>
      </c>
      <c r="Q1575" s="33">
        <v>37</v>
      </c>
      <c r="R1575" s="33" t="s">
        <v>3273</v>
      </c>
    </row>
    <row r="1576" spans="1:18" x14ac:dyDescent="0.2">
      <c r="A1576" s="33" t="s">
        <v>4916</v>
      </c>
      <c r="B1576" s="33" t="s">
        <v>4917</v>
      </c>
      <c r="C1576" s="33" t="str">
        <f>LEFT(B1576,FIND(",",B1576,1)-1)</f>
        <v>Stearns County</v>
      </c>
      <c r="D1576" s="33" t="str">
        <f>RIGHT(B1576,LEN(B1576)-(FIND(",",B1576,1)+1))</f>
        <v>Minnesota</v>
      </c>
      <c r="E1576" s="33">
        <v>45391</v>
      </c>
      <c r="F1576" s="33" t="s">
        <v>3276</v>
      </c>
      <c r="G1576" s="33">
        <v>1</v>
      </c>
      <c r="H1576" s="33" t="s">
        <v>3272</v>
      </c>
      <c r="I1576" s="33">
        <v>1</v>
      </c>
      <c r="J1576" s="33" t="s">
        <v>3272</v>
      </c>
      <c r="K1576" s="33">
        <v>2019</v>
      </c>
      <c r="L1576" s="33">
        <v>3</v>
      </c>
      <c r="M1576" s="33">
        <v>1169</v>
      </c>
      <c r="N1576" s="33" t="s">
        <v>3277</v>
      </c>
      <c r="O1576" s="33">
        <v>295</v>
      </c>
      <c r="P1576" s="33" t="s">
        <v>3277</v>
      </c>
      <c r="Q1576" s="33">
        <v>43</v>
      </c>
      <c r="R1576" s="33" t="s">
        <v>3277</v>
      </c>
    </row>
    <row r="1577" spans="1:18" x14ac:dyDescent="0.2">
      <c r="A1577" s="33" t="s">
        <v>4916</v>
      </c>
      <c r="B1577" s="33" t="s">
        <v>4917</v>
      </c>
      <c r="C1577" s="33" t="str">
        <f>LEFT(B1577,FIND(",",B1577,1)-1)</f>
        <v>Stearns County</v>
      </c>
      <c r="D1577" s="33" t="str">
        <f>RIGHT(B1577,LEN(B1577)-(FIND(",",B1577,1)+1))</f>
        <v>Minnesota</v>
      </c>
      <c r="E1577" s="33">
        <v>54194</v>
      </c>
      <c r="F1577" s="33" t="s">
        <v>3271</v>
      </c>
      <c r="G1577" s="33">
        <v>1</v>
      </c>
      <c r="H1577" s="33" t="s">
        <v>3272</v>
      </c>
      <c r="I1577" s="33">
        <v>1</v>
      </c>
      <c r="J1577" s="33" t="s">
        <v>3272</v>
      </c>
      <c r="K1577" s="33">
        <v>2019</v>
      </c>
      <c r="L1577" s="33">
        <v>24</v>
      </c>
      <c r="M1577" s="33">
        <v>8203</v>
      </c>
      <c r="N1577" s="33" t="s">
        <v>3273</v>
      </c>
      <c r="O1577" s="33">
        <v>1935</v>
      </c>
      <c r="P1577" s="33" t="s">
        <v>3273</v>
      </c>
      <c r="Q1577" s="33">
        <v>218</v>
      </c>
      <c r="R1577" s="33" t="s">
        <v>3273</v>
      </c>
    </row>
    <row r="1578" spans="1:18" x14ac:dyDescent="0.2">
      <c r="A1578" s="33" t="s">
        <v>4916</v>
      </c>
      <c r="B1578" s="33" t="s">
        <v>4917</v>
      </c>
      <c r="C1578" s="33" t="str">
        <f>LEFT(B1578,FIND(",",B1578,1)-1)</f>
        <v>Stearns County</v>
      </c>
      <c r="D1578" s="33" t="str">
        <f>RIGHT(B1578,LEN(B1578)-(FIND(",",B1578,1)+1))</f>
        <v>Minnesota</v>
      </c>
      <c r="E1578" s="33">
        <v>81291</v>
      </c>
      <c r="F1578" s="33" t="s">
        <v>3279</v>
      </c>
      <c r="G1578" s="33">
        <v>1</v>
      </c>
      <c r="H1578" s="33" t="s">
        <v>3272</v>
      </c>
      <c r="I1578" s="33">
        <v>1</v>
      </c>
      <c r="J1578" s="33" t="s">
        <v>3272</v>
      </c>
      <c r="K1578" s="33">
        <v>2019</v>
      </c>
      <c r="L1578" s="33">
        <v>8</v>
      </c>
      <c r="M1578" s="33">
        <v>1057</v>
      </c>
      <c r="N1578" s="33" t="s">
        <v>3278</v>
      </c>
      <c r="O1578" s="33">
        <v>250</v>
      </c>
      <c r="P1578" s="33" t="s">
        <v>3278</v>
      </c>
      <c r="Q1578" s="33">
        <v>40</v>
      </c>
      <c r="R1578" s="33" t="s">
        <v>3277</v>
      </c>
    </row>
    <row r="1579" spans="1:18" x14ac:dyDescent="0.2">
      <c r="A1579" s="33" t="s">
        <v>4918</v>
      </c>
      <c r="B1579" s="33" t="s">
        <v>4919</v>
      </c>
      <c r="C1579" s="33" t="str">
        <f>LEFT(B1579,FIND(",",B1579,1)-1)</f>
        <v>Steele County</v>
      </c>
      <c r="D1579" s="33" t="str">
        <f>RIGHT(B1579,LEN(B1579)-(FIND(",",B1579,1)+1))</f>
        <v>Minnesota</v>
      </c>
      <c r="E1579" s="33">
        <v>54194</v>
      </c>
      <c r="F1579" s="33" t="s">
        <v>3271</v>
      </c>
      <c r="G1579" s="33">
        <v>1</v>
      </c>
      <c r="H1579" s="33" t="s">
        <v>3272</v>
      </c>
      <c r="I1579" s="33">
        <v>1</v>
      </c>
      <c r="J1579" s="33" t="s">
        <v>3272</v>
      </c>
      <c r="K1579" s="33">
        <v>2019</v>
      </c>
      <c r="L1579" s="33">
        <v>5</v>
      </c>
      <c r="M1579" s="33">
        <v>1462</v>
      </c>
      <c r="N1579" s="33" t="s">
        <v>3278</v>
      </c>
      <c r="O1579" s="33">
        <v>347</v>
      </c>
      <c r="P1579" s="33" t="s">
        <v>3278</v>
      </c>
      <c r="Q1579" s="33">
        <v>42</v>
      </c>
      <c r="R1579" s="33" t="s">
        <v>3277</v>
      </c>
    </row>
    <row r="1580" spans="1:18" x14ac:dyDescent="0.2">
      <c r="A1580" s="33" t="s">
        <v>4918</v>
      </c>
      <c r="B1580" s="33" t="s">
        <v>4919</v>
      </c>
      <c r="C1580" s="33" t="str">
        <f>LEFT(B1580,FIND(",",B1580,1)-1)</f>
        <v>Steele County</v>
      </c>
      <c r="D1580" s="33" t="str">
        <f>RIGHT(B1580,LEN(B1580)-(FIND(",",B1580,1)+1))</f>
        <v>Minnesota</v>
      </c>
      <c r="E1580" s="33">
        <v>81291</v>
      </c>
      <c r="F1580" s="33" t="s">
        <v>3279</v>
      </c>
      <c r="G1580" s="33">
        <v>1</v>
      </c>
      <c r="H1580" s="33" t="s">
        <v>3272</v>
      </c>
      <c r="I1580" s="33">
        <v>1</v>
      </c>
      <c r="J1580" s="33" t="s">
        <v>3272</v>
      </c>
      <c r="K1580" s="33">
        <v>2019</v>
      </c>
      <c r="L1580" s="33">
        <v>3</v>
      </c>
      <c r="M1580" s="33">
        <v>153</v>
      </c>
      <c r="N1580" s="33" t="s">
        <v>3277</v>
      </c>
      <c r="O1580" s="33">
        <v>29</v>
      </c>
      <c r="P1580" s="33" t="s">
        <v>3277</v>
      </c>
      <c r="Q1580" s="33">
        <v>7</v>
      </c>
      <c r="R1580" s="33" t="s">
        <v>3278</v>
      </c>
    </row>
    <row r="1581" spans="1:18" x14ac:dyDescent="0.2">
      <c r="A1581" s="33" t="s">
        <v>4920</v>
      </c>
      <c r="B1581" s="33" t="s">
        <v>4921</v>
      </c>
      <c r="C1581" s="33" t="str">
        <f>LEFT(B1581,FIND(",",B1581,1)-1)</f>
        <v>Swift County</v>
      </c>
      <c r="D1581" s="33" t="str">
        <f>RIGHT(B1581,LEN(B1581)-(FIND(",",B1581,1)+1))</f>
        <v>Minnesota</v>
      </c>
      <c r="E1581" s="33">
        <v>54194</v>
      </c>
      <c r="F1581" s="33" t="s">
        <v>3271</v>
      </c>
      <c r="G1581" s="33">
        <v>1</v>
      </c>
      <c r="H1581" s="33" t="s">
        <v>3272</v>
      </c>
      <c r="I1581" s="33">
        <v>1</v>
      </c>
      <c r="J1581" s="33" t="s">
        <v>3272</v>
      </c>
      <c r="K1581" s="33">
        <v>2019</v>
      </c>
      <c r="L1581" s="33">
        <v>3</v>
      </c>
      <c r="M1581" s="33">
        <v>990</v>
      </c>
      <c r="N1581" s="33" t="s">
        <v>3273</v>
      </c>
      <c r="O1581" s="33">
        <v>221</v>
      </c>
      <c r="P1581" s="33" t="s">
        <v>3273</v>
      </c>
      <c r="Q1581" s="33">
        <v>20</v>
      </c>
      <c r="R1581" s="33" t="s">
        <v>3273</v>
      </c>
    </row>
    <row r="1582" spans="1:18" x14ac:dyDescent="0.2">
      <c r="A1582" s="33" t="s">
        <v>4922</v>
      </c>
      <c r="B1582" s="33" t="s">
        <v>4923</v>
      </c>
      <c r="C1582" s="33" t="str">
        <f>LEFT(B1582,FIND(",",B1582,1)-1)</f>
        <v>Todd County</v>
      </c>
      <c r="D1582" s="33" t="str">
        <f>RIGHT(B1582,LEN(B1582)-(FIND(",",B1582,1)+1))</f>
        <v>Minnesota</v>
      </c>
      <c r="E1582" s="33">
        <v>54194</v>
      </c>
      <c r="F1582" s="33" t="s">
        <v>3271</v>
      </c>
      <c r="G1582" s="33">
        <v>1</v>
      </c>
      <c r="H1582" s="33" t="s">
        <v>3272</v>
      </c>
      <c r="I1582" s="33">
        <v>1</v>
      </c>
      <c r="J1582" s="33" t="s">
        <v>3272</v>
      </c>
      <c r="K1582" s="33">
        <v>2019</v>
      </c>
      <c r="L1582" s="33">
        <v>5</v>
      </c>
      <c r="M1582" s="33">
        <v>962</v>
      </c>
      <c r="N1582" s="33" t="s">
        <v>3277</v>
      </c>
      <c r="O1582" s="33">
        <v>190</v>
      </c>
      <c r="P1582" s="33" t="s">
        <v>3277</v>
      </c>
      <c r="Q1582" s="33">
        <v>24</v>
      </c>
      <c r="R1582" s="33" t="s">
        <v>3277</v>
      </c>
    </row>
    <row r="1583" spans="1:18" x14ac:dyDescent="0.2">
      <c r="A1583" s="33" t="s">
        <v>4924</v>
      </c>
      <c r="B1583" s="33" t="s">
        <v>4925</v>
      </c>
      <c r="C1583" s="33" t="str">
        <f>LEFT(B1583,FIND(",",B1583,1)-1)</f>
        <v>Wabasha County</v>
      </c>
      <c r="D1583" s="33" t="str">
        <f>RIGHT(B1583,LEN(B1583)-(FIND(",",B1583,1)+1))</f>
        <v>Minnesota</v>
      </c>
      <c r="E1583" s="33">
        <v>54194</v>
      </c>
      <c r="F1583" s="33" t="s">
        <v>3271</v>
      </c>
      <c r="G1583" s="33">
        <v>1</v>
      </c>
      <c r="H1583" s="33" t="s">
        <v>3272</v>
      </c>
      <c r="I1583" s="33">
        <v>1</v>
      </c>
      <c r="J1583" s="33" t="s">
        <v>3272</v>
      </c>
      <c r="K1583" s="33">
        <v>2019</v>
      </c>
      <c r="L1583" s="33">
        <v>6</v>
      </c>
      <c r="M1583" s="33">
        <v>1150</v>
      </c>
      <c r="N1583" s="33" t="s">
        <v>3273</v>
      </c>
      <c r="O1583" s="33">
        <v>272</v>
      </c>
      <c r="P1583" s="33" t="s">
        <v>3273</v>
      </c>
      <c r="Q1583" s="33">
        <v>26</v>
      </c>
      <c r="R1583" s="33" t="s">
        <v>3278</v>
      </c>
    </row>
    <row r="1584" spans="1:18" x14ac:dyDescent="0.2">
      <c r="A1584" s="33" t="s">
        <v>4924</v>
      </c>
      <c r="B1584" s="33" t="s">
        <v>4925</v>
      </c>
      <c r="C1584" s="33" t="str">
        <f>LEFT(B1584,FIND(",",B1584,1)-1)</f>
        <v>Wabasha County</v>
      </c>
      <c r="D1584" s="33" t="str">
        <f>RIGHT(B1584,LEN(B1584)-(FIND(",",B1584,1)+1))</f>
        <v>Minnesota</v>
      </c>
      <c r="E1584" s="33">
        <v>81291</v>
      </c>
      <c r="F1584" s="33" t="s">
        <v>3279</v>
      </c>
      <c r="G1584" s="33">
        <v>1</v>
      </c>
      <c r="H1584" s="33" t="s">
        <v>3272</v>
      </c>
      <c r="I1584" s="33">
        <v>1</v>
      </c>
      <c r="J1584" s="33" t="s">
        <v>3272</v>
      </c>
      <c r="K1584" s="33">
        <v>2019</v>
      </c>
      <c r="L1584" s="33">
        <v>4</v>
      </c>
      <c r="M1584" s="33">
        <v>44</v>
      </c>
      <c r="N1584" s="33" t="s">
        <v>3278</v>
      </c>
      <c r="O1584" s="33">
        <v>9</v>
      </c>
      <c r="P1584" s="33" t="s">
        <v>3277</v>
      </c>
      <c r="Q1584" s="33">
        <v>13</v>
      </c>
      <c r="R1584" s="33" t="s">
        <v>3277</v>
      </c>
    </row>
    <row r="1585" spans="1:18" x14ac:dyDescent="0.2">
      <c r="A1585" s="33" t="s">
        <v>4926</v>
      </c>
      <c r="B1585" s="33" t="s">
        <v>4927</v>
      </c>
      <c r="C1585" s="33" t="str">
        <f>LEFT(B1585,FIND(",",B1585,1)-1)</f>
        <v>Washington County</v>
      </c>
      <c r="D1585" s="33" t="str">
        <f>RIGHT(B1585,LEN(B1585)-(FIND(",",B1585,1)+1))</f>
        <v>Minnesota</v>
      </c>
      <c r="E1585" s="33">
        <v>45391</v>
      </c>
      <c r="F1585" s="33" t="s">
        <v>3276</v>
      </c>
      <c r="G1585" s="33">
        <v>1</v>
      </c>
      <c r="H1585" s="33" t="s">
        <v>3272</v>
      </c>
      <c r="I1585" s="33">
        <v>1</v>
      </c>
      <c r="J1585" s="33" t="s">
        <v>3272</v>
      </c>
      <c r="K1585" s="33">
        <v>2019</v>
      </c>
      <c r="L1585" s="33">
        <v>12</v>
      </c>
      <c r="M1585" s="33">
        <v>5069</v>
      </c>
      <c r="N1585" s="33" t="s">
        <v>3278</v>
      </c>
      <c r="O1585" s="33">
        <v>1256</v>
      </c>
      <c r="P1585" s="33" t="s">
        <v>3278</v>
      </c>
      <c r="Q1585" s="33">
        <v>217</v>
      </c>
      <c r="R1585" s="33" t="s">
        <v>3278</v>
      </c>
    </row>
    <row r="1586" spans="1:18" x14ac:dyDescent="0.2">
      <c r="A1586" s="33" t="s">
        <v>4926</v>
      </c>
      <c r="B1586" s="33" t="s">
        <v>4927</v>
      </c>
      <c r="C1586" s="33" t="str">
        <f>LEFT(B1586,FIND(",",B1586,1)-1)</f>
        <v>Washington County</v>
      </c>
      <c r="D1586" s="33" t="str">
        <f>RIGHT(B1586,LEN(B1586)-(FIND(",",B1586,1)+1))</f>
        <v>Minnesota</v>
      </c>
      <c r="E1586" s="33">
        <v>54194</v>
      </c>
      <c r="F1586" s="33" t="s">
        <v>3271</v>
      </c>
      <c r="G1586" s="33">
        <v>1</v>
      </c>
      <c r="H1586" s="33" t="s">
        <v>3272</v>
      </c>
      <c r="I1586" s="33">
        <v>1</v>
      </c>
      <c r="J1586" s="33" t="s">
        <v>3272</v>
      </c>
      <c r="K1586" s="33">
        <v>2019</v>
      </c>
      <c r="L1586" s="33">
        <v>28</v>
      </c>
      <c r="M1586" s="33">
        <v>23622</v>
      </c>
      <c r="N1586" s="33" t="s">
        <v>3278</v>
      </c>
      <c r="O1586" s="33">
        <v>5248</v>
      </c>
      <c r="P1586" s="33" t="s">
        <v>3278</v>
      </c>
      <c r="Q1586" s="33">
        <v>475</v>
      </c>
      <c r="R1586" s="33" t="s">
        <v>3278</v>
      </c>
    </row>
    <row r="1587" spans="1:18" x14ac:dyDescent="0.2">
      <c r="A1587" s="33" t="s">
        <v>4926</v>
      </c>
      <c r="B1587" s="33" t="s">
        <v>4927</v>
      </c>
      <c r="C1587" s="33" t="str">
        <f>LEFT(B1587,FIND(",",B1587,1)-1)</f>
        <v>Washington County</v>
      </c>
      <c r="D1587" s="33" t="str">
        <f>RIGHT(B1587,LEN(B1587)-(FIND(",",B1587,1)+1))</f>
        <v>Minnesota</v>
      </c>
      <c r="E1587" s="33">
        <v>81291</v>
      </c>
      <c r="F1587" s="33" t="s">
        <v>3279</v>
      </c>
      <c r="G1587" s="33">
        <v>1</v>
      </c>
      <c r="H1587" s="33" t="s">
        <v>3272</v>
      </c>
      <c r="I1587" s="33">
        <v>1</v>
      </c>
      <c r="J1587" s="33" t="s">
        <v>3272</v>
      </c>
      <c r="K1587" s="33">
        <v>2019</v>
      </c>
      <c r="L1587" s="33">
        <v>20</v>
      </c>
      <c r="M1587" s="33">
        <v>4637</v>
      </c>
      <c r="N1587" s="33" t="s">
        <v>3278</v>
      </c>
      <c r="O1587" s="33">
        <v>1092</v>
      </c>
      <c r="P1587" s="33" t="s">
        <v>3278</v>
      </c>
      <c r="Q1587" s="33">
        <v>217</v>
      </c>
      <c r="R1587" s="33" t="s">
        <v>3278</v>
      </c>
    </row>
    <row r="1588" spans="1:18" x14ac:dyDescent="0.2">
      <c r="A1588" s="33" t="s">
        <v>4928</v>
      </c>
      <c r="B1588" s="33" t="s">
        <v>4929</v>
      </c>
      <c r="C1588" s="33" t="str">
        <f>LEFT(B1588,FIND(",",B1588,1)-1)</f>
        <v>Winona County</v>
      </c>
      <c r="D1588" s="33" t="str">
        <f>RIGHT(B1588,LEN(B1588)-(FIND(",",B1588,1)+1))</f>
        <v>Minnesota</v>
      </c>
      <c r="E1588" s="33">
        <v>54194</v>
      </c>
      <c r="F1588" s="33" t="s">
        <v>3271</v>
      </c>
      <c r="G1588" s="33">
        <v>1</v>
      </c>
      <c r="H1588" s="33" t="s">
        <v>3272</v>
      </c>
      <c r="I1588" s="33">
        <v>1</v>
      </c>
      <c r="J1588" s="33" t="s">
        <v>3272</v>
      </c>
      <c r="K1588" s="33">
        <v>2019</v>
      </c>
      <c r="L1588" s="33">
        <v>7</v>
      </c>
      <c r="M1588" s="33">
        <v>3398</v>
      </c>
      <c r="N1588" s="33" t="s">
        <v>3278</v>
      </c>
      <c r="O1588" s="33">
        <v>750</v>
      </c>
      <c r="P1588" s="33" t="s">
        <v>3278</v>
      </c>
      <c r="Q1588" s="33">
        <v>86</v>
      </c>
      <c r="R1588" s="33" t="s">
        <v>3278</v>
      </c>
    </row>
    <row r="1589" spans="1:18" x14ac:dyDescent="0.2">
      <c r="A1589" s="33" t="s">
        <v>4928</v>
      </c>
      <c r="B1589" s="33" t="s">
        <v>4929</v>
      </c>
      <c r="C1589" s="33" t="str">
        <f>LEFT(B1589,FIND(",",B1589,1)-1)</f>
        <v>Winona County</v>
      </c>
      <c r="D1589" s="33" t="str">
        <f>RIGHT(B1589,LEN(B1589)-(FIND(",",B1589,1)+1))</f>
        <v>Minnesota</v>
      </c>
      <c r="E1589" s="33">
        <v>81291</v>
      </c>
      <c r="F1589" s="33" t="s">
        <v>3279</v>
      </c>
      <c r="G1589" s="33">
        <v>1</v>
      </c>
      <c r="H1589" s="33" t="s">
        <v>3272</v>
      </c>
      <c r="I1589" s="33">
        <v>1</v>
      </c>
      <c r="J1589" s="33" t="s">
        <v>3272</v>
      </c>
      <c r="K1589" s="33">
        <v>2019</v>
      </c>
      <c r="L1589" s="33">
        <v>4</v>
      </c>
      <c r="M1589" s="33">
        <v>287</v>
      </c>
      <c r="N1589" s="33" t="s">
        <v>3278</v>
      </c>
      <c r="O1589" s="33">
        <v>67</v>
      </c>
      <c r="P1589" s="33" t="s">
        <v>3278</v>
      </c>
      <c r="Q1589" s="33">
        <v>21</v>
      </c>
      <c r="R1589" s="33" t="s">
        <v>3277</v>
      </c>
    </row>
    <row r="1590" spans="1:18" x14ac:dyDescent="0.2">
      <c r="A1590" s="33" t="s">
        <v>4930</v>
      </c>
      <c r="B1590" s="33" t="s">
        <v>4931</v>
      </c>
      <c r="C1590" s="33" t="str">
        <f>LEFT(B1590,FIND(",",B1590,1)-1)</f>
        <v>Wright County</v>
      </c>
      <c r="D1590" s="33" t="str">
        <f>RIGHT(B1590,LEN(B1590)-(FIND(",",B1590,1)+1))</f>
        <v>Minnesota</v>
      </c>
      <c r="E1590" s="33">
        <v>54194</v>
      </c>
      <c r="F1590" s="33" t="s">
        <v>3271</v>
      </c>
      <c r="G1590" s="33">
        <v>1</v>
      </c>
      <c r="H1590" s="33" t="s">
        <v>3272</v>
      </c>
      <c r="I1590" s="33">
        <v>1</v>
      </c>
      <c r="J1590" s="33" t="s">
        <v>3272</v>
      </c>
      <c r="K1590" s="33">
        <v>2019</v>
      </c>
      <c r="L1590" s="33">
        <v>25</v>
      </c>
      <c r="M1590" s="33">
        <v>7603</v>
      </c>
      <c r="N1590" s="33" t="s">
        <v>3278</v>
      </c>
      <c r="O1590" s="33">
        <v>1841</v>
      </c>
      <c r="P1590" s="33" t="s">
        <v>3278</v>
      </c>
      <c r="Q1590" s="33">
        <v>210</v>
      </c>
      <c r="R1590" s="33" t="s">
        <v>3273</v>
      </c>
    </row>
    <row r="1591" spans="1:18" x14ac:dyDescent="0.2">
      <c r="A1591" s="33" t="s">
        <v>4930</v>
      </c>
      <c r="B1591" s="33" t="s">
        <v>4931</v>
      </c>
      <c r="C1591" s="33" t="str">
        <f>LEFT(B1591,FIND(",",B1591,1)-1)</f>
        <v>Wright County</v>
      </c>
      <c r="D1591" s="33" t="str">
        <f>RIGHT(B1591,LEN(B1591)-(FIND(",",B1591,1)+1))</f>
        <v>Minnesota</v>
      </c>
      <c r="E1591" s="33">
        <v>81291</v>
      </c>
      <c r="F1591" s="33" t="s">
        <v>3279</v>
      </c>
      <c r="G1591" s="33">
        <v>1</v>
      </c>
      <c r="H1591" s="33" t="s">
        <v>3272</v>
      </c>
      <c r="I1591" s="33">
        <v>1</v>
      </c>
      <c r="J1591" s="33" t="s">
        <v>3272</v>
      </c>
      <c r="K1591" s="33">
        <v>2019</v>
      </c>
      <c r="L1591" s="33">
        <v>13</v>
      </c>
      <c r="M1591" s="33">
        <v>1058</v>
      </c>
      <c r="N1591" s="33" t="s">
        <v>3278</v>
      </c>
      <c r="O1591" s="33">
        <v>219</v>
      </c>
      <c r="P1591" s="33" t="s">
        <v>3278</v>
      </c>
      <c r="Q1591" s="33">
        <v>71</v>
      </c>
      <c r="R1591" s="33" t="s">
        <v>3278</v>
      </c>
    </row>
    <row r="1592" spans="1:18" x14ac:dyDescent="0.2">
      <c r="A1592" s="33" t="s">
        <v>4932</v>
      </c>
      <c r="B1592" s="33" t="s">
        <v>4933</v>
      </c>
      <c r="C1592" s="33" t="str">
        <f>LEFT(B1592,FIND(",",B1592,1)-1)</f>
        <v>Adams County</v>
      </c>
      <c r="D1592" s="33" t="str">
        <f>RIGHT(B1592,LEN(B1592)-(FIND(",",B1592,1)+1))</f>
        <v>Mississippi</v>
      </c>
      <c r="E1592" s="33">
        <v>54194</v>
      </c>
      <c r="F1592" s="33" t="s">
        <v>3271</v>
      </c>
      <c r="G1592" s="33">
        <v>1</v>
      </c>
      <c r="H1592" s="33" t="s">
        <v>3272</v>
      </c>
      <c r="I1592" s="33">
        <v>1</v>
      </c>
      <c r="J1592" s="33" t="s">
        <v>3272</v>
      </c>
      <c r="K1592" s="33">
        <v>2019</v>
      </c>
      <c r="L1592" s="33">
        <v>5</v>
      </c>
      <c r="M1592" s="33">
        <v>709</v>
      </c>
      <c r="N1592" s="33" t="s">
        <v>3278</v>
      </c>
      <c r="O1592" s="33">
        <v>168</v>
      </c>
      <c r="P1592" s="33" t="s">
        <v>3278</v>
      </c>
      <c r="Q1592" s="33">
        <v>26</v>
      </c>
      <c r="R1592" s="33" t="s">
        <v>3273</v>
      </c>
    </row>
    <row r="1593" spans="1:18" x14ac:dyDescent="0.2">
      <c r="A1593" s="33" t="s">
        <v>4934</v>
      </c>
      <c r="B1593" s="33" t="s">
        <v>4935</v>
      </c>
      <c r="C1593" s="33" t="str">
        <f>LEFT(B1593,FIND(",",B1593,1)-1)</f>
        <v>Alcorn County</v>
      </c>
      <c r="D1593" s="33" t="str">
        <f>RIGHT(B1593,LEN(B1593)-(FIND(",",B1593,1)+1))</f>
        <v>Mississippi</v>
      </c>
      <c r="E1593" s="33">
        <v>54194</v>
      </c>
      <c r="F1593" s="33" t="s">
        <v>3271</v>
      </c>
      <c r="G1593" s="33">
        <v>1</v>
      </c>
      <c r="H1593" s="33" t="s">
        <v>3272</v>
      </c>
      <c r="I1593" s="33">
        <v>1</v>
      </c>
      <c r="J1593" s="33" t="s">
        <v>3272</v>
      </c>
      <c r="K1593" s="33">
        <v>2019</v>
      </c>
      <c r="L1593" s="33">
        <v>3</v>
      </c>
      <c r="M1593" s="33">
        <v>870</v>
      </c>
      <c r="N1593" s="33" t="s">
        <v>3278</v>
      </c>
      <c r="O1593" s="33">
        <v>205</v>
      </c>
      <c r="P1593" s="33" t="s">
        <v>3278</v>
      </c>
      <c r="Q1593" s="33">
        <v>32</v>
      </c>
      <c r="R1593" s="33" t="s">
        <v>3273</v>
      </c>
    </row>
    <row r="1594" spans="1:18" x14ac:dyDescent="0.2">
      <c r="A1594" s="33" t="s">
        <v>4934</v>
      </c>
      <c r="B1594" s="33" t="s">
        <v>4935</v>
      </c>
      <c r="C1594" s="33" t="str">
        <f>LEFT(B1594,FIND(",",B1594,1)-1)</f>
        <v>Alcorn County</v>
      </c>
      <c r="D1594" s="33" t="str">
        <f>RIGHT(B1594,LEN(B1594)-(FIND(",",B1594,1)+1))</f>
        <v>Mississippi</v>
      </c>
      <c r="E1594" s="33">
        <v>81291</v>
      </c>
      <c r="F1594" s="33" t="s">
        <v>3279</v>
      </c>
      <c r="G1594" s="33">
        <v>1</v>
      </c>
      <c r="H1594" s="33" t="s">
        <v>3272</v>
      </c>
      <c r="I1594" s="33">
        <v>1</v>
      </c>
      <c r="J1594" s="33" t="s">
        <v>3272</v>
      </c>
      <c r="K1594" s="33">
        <v>2019</v>
      </c>
      <c r="L1594" s="33">
        <v>3</v>
      </c>
      <c r="M1594" s="33">
        <v>138</v>
      </c>
      <c r="N1594" s="33" t="s">
        <v>3277</v>
      </c>
      <c r="O1594" s="33">
        <v>33</v>
      </c>
      <c r="P1594" s="33" t="s">
        <v>3277</v>
      </c>
      <c r="Q1594" s="33">
        <v>13</v>
      </c>
      <c r="R1594" s="33" t="s">
        <v>3278</v>
      </c>
    </row>
    <row r="1595" spans="1:18" x14ac:dyDescent="0.2">
      <c r="A1595" s="33" t="s">
        <v>4936</v>
      </c>
      <c r="B1595" s="33" t="s">
        <v>4937</v>
      </c>
      <c r="C1595" s="33" t="str">
        <f>LEFT(B1595,FIND(",",B1595,1)-1)</f>
        <v>Bolivar County</v>
      </c>
      <c r="D1595" s="33" t="str">
        <f>RIGHT(B1595,LEN(B1595)-(FIND(",",B1595,1)+1))</f>
        <v>Mississippi</v>
      </c>
      <c r="E1595" s="33">
        <v>54194</v>
      </c>
      <c r="F1595" s="33" t="s">
        <v>3271</v>
      </c>
      <c r="G1595" s="33">
        <v>1</v>
      </c>
      <c r="H1595" s="33" t="s">
        <v>3272</v>
      </c>
      <c r="I1595" s="33">
        <v>1</v>
      </c>
      <c r="J1595" s="33" t="s">
        <v>3272</v>
      </c>
      <c r="K1595" s="33">
        <v>2019</v>
      </c>
      <c r="L1595" s="33">
        <v>3</v>
      </c>
      <c r="M1595" s="33">
        <v>597</v>
      </c>
      <c r="N1595" s="33" t="s">
        <v>3278</v>
      </c>
      <c r="O1595" s="33">
        <v>141</v>
      </c>
      <c r="P1595" s="33" t="s">
        <v>3273</v>
      </c>
      <c r="Q1595" s="33">
        <v>19</v>
      </c>
      <c r="R1595" s="33" t="s">
        <v>3278</v>
      </c>
    </row>
    <row r="1596" spans="1:18" x14ac:dyDescent="0.2">
      <c r="A1596" s="33" t="s">
        <v>4938</v>
      </c>
      <c r="B1596" s="33" t="s">
        <v>4939</v>
      </c>
      <c r="C1596" s="33" t="str">
        <f>LEFT(B1596,FIND(",",B1596,1)-1)</f>
        <v>Clay County</v>
      </c>
      <c r="D1596" s="33" t="str">
        <f>RIGHT(B1596,LEN(B1596)-(FIND(",",B1596,1)+1))</f>
        <v>Mississippi</v>
      </c>
      <c r="E1596" s="33">
        <v>54194</v>
      </c>
      <c r="F1596" s="33" t="s">
        <v>3271</v>
      </c>
      <c r="G1596" s="33">
        <v>1</v>
      </c>
      <c r="H1596" s="33" t="s">
        <v>3272</v>
      </c>
      <c r="I1596" s="33">
        <v>1</v>
      </c>
      <c r="J1596" s="33" t="s">
        <v>3272</v>
      </c>
      <c r="K1596" s="33">
        <v>2019</v>
      </c>
      <c r="L1596" s="33">
        <v>3</v>
      </c>
      <c r="M1596" s="33">
        <v>494</v>
      </c>
      <c r="N1596" s="33" t="s">
        <v>3278</v>
      </c>
      <c r="O1596" s="33">
        <v>124</v>
      </c>
      <c r="P1596" s="33" t="s">
        <v>3278</v>
      </c>
      <c r="Q1596" s="33">
        <v>15</v>
      </c>
      <c r="R1596" s="33" t="s">
        <v>3277</v>
      </c>
    </row>
    <row r="1597" spans="1:18" x14ac:dyDescent="0.2">
      <c r="A1597" s="33" t="s">
        <v>4940</v>
      </c>
      <c r="B1597" s="33" t="s">
        <v>4941</v>
      </c>
      <c r="C1597" s="33" t="str">
        <f>LEFT(B1597,FIND(",",B1597,1)-1)</f>
        <v>Copiah County</v>
      </c>
      <c r="D1597" s="33" t="str">
        <f>RIGHT(B1597,LEN(B1597)-(FIND(",",B1597,1)+1))</f>
        <v>Mississippi</v>
      </c>
      <c r="E1597" s="33">
        <v>54194</v>
      </c>
      <c r="F1597" s="33" t="s">
        <v>3271</v>
      </c>
      <c r="G1597" s="33">
        <v>1</v>
      </c>
      <c r="H1597" s="33" t="s">
        <v>3272</v>
      </c>
      <c r="I1597" s="33">
        <v>1</v>
      </c>
      <c r="J1597" s="33" t="s">
        <v>3272</v>
      </c>
      <c r="K1597" s="33">
        <v>2019</v>
      </c>
      <c r="L1597" s="33">
        <v>3</v>
      </c>
      <c r="M1597" s="33">
        <v>403</v>
      </c>
      <c r="N1597" s="33" t="s">
        <v>3278</v>
      </c>
      <c r="O1597" s="33">
        <v>104</v>
      </c>
      <c r="P1597" s="33" t="s">
        <v>3278</v>
      </c>
      <c r="Q1597" s="33">
        <v>16</v>
      </c>
      <c r="R1597" s="33" t="s">
        <v>3277</v>
      </c>
    </row>
    <row r="1598" spans="1:18" x14ac:dyDescent="0.2">
      <c r="A1598" s="33" t="s">
        <v>4942</v>
      </c>
      <c r="B1598" s="33" t="s">
        <v>4943</v>
      </c>
      <c r="C1598" s="33" t="str">
        <f>LEFT(B1598,FIND(",",B1598,1)-1)</f>
        <v>DeSoto County</v>
      </c>
      <c r="D1598" s="33" t="str">
        <f>RIGHT(B1598,LEN(B1598)-(FIND(",",B1598,1)+1))</f>
        <v>Mississippi</v>
      </c>
      <c r="E1598" s="33">
        <v>45391</v>
      </c>
      <c r="F1598" s="33" t="s">
        <v>3276</v>
      </c>
      <c r="G1598" s="33">
        <v>1</v>
      </c>
      <c r="H1598" s="33" t="s">
        <v>3272</v>
      </c>
      <c r="I1598" s="33">
        <v>1</v>
      </c>
      <c r="J1598" s="33" t="s">
        <v>3272</v>
      </c>
      <c r="K1598" s="33">
        <v>2019</v>
      </c>
      <c r="L1598" s="33">
        <v>4</v>
      </c>
      <c r="M1598" s="33">
        <v>1102</v>
      </c>
      <c r="N1598" s="33" t="s">
        <v>3273</v>
      </c>
      <c r="O1598" s="33">
        <v>330</v>
      </c>
      <c r="P1598" s="33" t="s">
        <v>3278</v>
      </c>
      <c r="Q1598" s="33">
        <v>49</v>
      </c>
      <c r="R1598" s="33" t="s">
        <v>3277</v>
      </c>
    </row>
    <row r="1599" spans="1:18" x14ac:dyDescent="0.2">
      <c r="A1599" s="33" t="s">
        <v>4942</v>
      </c>
      <c r="B1599" s="33" t="s">
        <v>4943</v>
      </c>
      <c r="C1599" s="33" t="str">
        <f>LEFT(B1599,FIND(",",B1599,1)-1)</f>
        <v>DeSoto County</v>
      </c>
      <c r="D1599" s="33" t="str">
        <f>RIGHT(B1599,LEN(B1599)-(FIND(",",B1599,1)+1))</f>
        <v>Mississippi</v>
      </c>
      <c r="E1599" s="33">
        <v>54194</v>
      </c>
      <c r="F1599" s="33" t="s">
        <v>3271</v>
      </c>
      <c r="G1599" s="33">
        <v>1</v>
      </c>
      <c r="H1599" s="33" t="s">
        <v>3272</v>
      </c>
      <c r="I1599" s="33">
        <v>1</v>
      </c>
      <c r="J1599" s="33" t="s">
        <v>3272</v>
      </c>
      <c r="K1599" s="33">
        <v>2019</v>
      </c>
      <c r="L1599" s="33">
        <v>21</v>
      </c>
      <c r="M1599" s="33">
        <v>15535</v>
      </c>
      <c r="N1599" s="33" t="s">
        <v>3273</v>
      </c>
      <c r="O1599" s="33">
        <v>3530</v>
      </c>
      <c r="P1599" s="33" t="s">
        <v>3273</v>
      </c>
      <c r="Q1599" s="33">
        <v>374</v>
      </c>
      <c r="R1599" s="33" t="s">
        <v>3278</v>
      </c>
    </row>
    <row r="1600" spans="1:18" x14ac:dyDescent="0.2">
      <c r="A1600" s="33" t="s">
        <v>4942</v>
      </c>
      <c r="B1600" s="33" t="s">
        <v>4943</v>
      </c>
      <c r="C1600" s="33" t="str">
        <f>LEFT(B1600,FIND(",",B1600,1)-1)</f>
        <v>DeSoto County</v>
      </c>
      <c r="D1600" s="33" t="str">
        <f>RIGHT(B1600,LEN(B1600)-(FIND(",",B1600,1)+1))</f>
        <v>Mississippi</v>
      </c>
      <c r="E1600" s="33">
        <v>81291</v>
      </c>
      <c r="F1600" s="33" t="s">
        <v>3279</v>
      </c>
      <c r="G1600" s="33">
        <v>1</v>
      </c>
      <c r="H1600" s="33" t="s">
        <v>3272</v>
      </c>
      <c r="I1600" s="33">
        <v>1</v>
      </c>
      <c r="J1600" s="33" t="s">
        <v>3272</v>
      </c>
      <c r="K1600" s="33">
        <v>2019</v>
      </c>
      <c r="L1600" s="33">
        <v>8</v>
      </c>
      <c r="M1600" s="33">
        <v>774</v>
      </c>
      <c r="N1600" s="33" t="s">
        <v>3278</v>
      </c>
      <c r="O1600" s="33">
        <v>175</v>
      </c>
      <c r="P1600" s="33" t="s">
        <v>3278</v>
      </c>
      <c r="Q1600" s="33">
        <v>35</v>
      </c>
      <c r="R1600" s="33" t="s">
        <v>3273</v>
      </c>
    </row>
    <row r="1601" spans="1:18" x14ac:dyDescent="0.2">
      <c r="A1601" s="33" t="s">
        <v>4944</v>
      </c>
      <c r="B1601" s="33" t="s">
        <v>4945</v>
      </c>
      <c r="C1601" s="33" t="str">
        <f>LEFT(B1601,FIND(",",B1601,1)-1)</f>
        <v>Forrest County</v>
      </c>
      <c r="D1601" s="33" t="str">
        <f>RIGHT(B1601,LEN(B1601)-(FIND(",",B1601,1)+1))</f>
        <v>Mississippi</v>
      </c>
      <c r="E1601" s="33">
        <v>54194</v>
      </c>
      <c r="F1601" s="33" t="s">
        <v>3271</v>
      </c>
      <c r="G1601" s="33">
        <v>1</v>
      </c>
      <c r="H1601" s="33" t="s">
        <v>3272</v>
      </c>
      <c r="I1601" s="33">
        <v>1</v>
      </c>
      <c r="J1601" s="33" t="s">
        <v>3272</v>
      </c>
      <c r="K1601" s="33">
        <v>2019</v>
      </c>
      <c r="L1601" s="33">
        <v>6</v>
      </c>
      <c r="M1601" s="33">
        <v>4793</v>
      </c>
      <c r="N1601" s="33" t="s">
        <v>3277</v>
      </c>
      <c r="O1601" s="33">
        <v>1202</v>
      </c>
      <c r="P1601" s="33" t="s">
        <v>3277</v>
      </c>
      <c r="Q1601" s="33">
        <v>175</v>
      </c>
      <c r="R1601" s="33" t="s">
        <v>3277</v>
      </c>
    </row>
    <row r="1602" spans="1:18" x14ac:dyDescent="0.2">
      <c r="A1602" s="33" t="s">
        <v>4946</v>
      </c>
      <c r="B1602" s="33" t="s">
        <v>4947</v>
      </c>
      <c r="C1602" s="33" t="str">
        <f>LEFT(B1602,FIND(",",B1602,1)-1)</f>
        <v>George County</v>
      </c>
      <c r="D1602" s="33" t="str">
        <f>RIGHT(B1602,LEN(B1602)-(FIND(",",B1602,1)+1))</f>
        <v>Mississippi</v>
      </c>
      <c r="E1602" s="33">
        <v>54194</v>
      </c>
      <c r="F1602" s="33" t="s">
        <v>3271</v>
      </c>
      <c r="G1602" s="33">
        <v>1</v>
      </c>
      <c r="H1602" s="33" t="s">
        <v>3272</v>
      </c>
      <c r="I1602" s="33">
        <v>1</v>
      </c>
      <c r="J1602" s="33" t="s">
        <v>3272</v>
      </c>
      <c r="K1602" s="33">
        <v>2019</v>
      </c>
      <c r="L1602" s="33">
        <v>3</v>
      </c>
      <c r="M1602" s="33">
        <v>946</v>
      </c>
      <c r="N1602" s="33" t="s">
        <v>3278</v>
      </c>
      <c r="O1602" s="33">
        <v>234</v>
      </c>
      <c r="P1602" s="33" t="s">
        <v>3278</v>
      </c>
      <c r="Q1602" s="33">
        <v>38</v>
      </c>
      <c r="R1602" s="33" t="s">
        <v>3277</v>
      </c>
    </row>
    <row r="1603" spans="1:18" x14ac:dyDescent="0.2">
      <c r="A1603" s="33" t="s">
        <v>4948</v>
      </c>
      <c r="B1603" s="33" t="s">
        <v>4949</v>
      </c>
      <c r="C1603" s="33" t="str">
        <f>LEFT(B1603,FIND(",",B1603,1)-1)</f>
        <v>Hancock County</v>
      </c>
      <c r="D1603" s="33" t="str">
        <f>RIGHT(B1603,LEN(B1603)-(FIND(",",B1603,1)+1))</f>
        <v>Mississippi</v>
      </c>
      <c r="E1603" s="33">
        <v>54194</v>
      </c>
      <c r="F1603" s="33" t="s">
        <v>3271</v>
      </c>
      <c r="G1603" s="33">
        <v>1</v>
      </c>
      <c r="H1603" s="33" t="s">
        <v>3272</v>
      </c>
      <c r="I1603" s="33">
        <v>1</v>
      </c>
      <c r="J1603" s="33" t="s">
        <v>3272</v>
      </c>
      <c r="K1603" s="33">
        <v>2019</v>
      </c>
      <c r="L1603" s="33">
        <v>5</v>
      </c>
      <c r="M1603" s="33">
        <v>1086</v>
      </c>
      <c r="N1603" s="33" t="s">
        <v>3278</v>
      </c>
      <c r="O1603" s="33">
        <v>274</v>
      </c>
      <c r="P1603" s="33" t="s">
        <v>3273</v>
      </c>
      <c r="Q1603" s="33">
        <v>30</v>
      </c>
      <c r="R1603" s="33" t="s">
        <v>3277</v>
      </c>
    </row>
    <row r="1604" spans="1:18" x14ac:dyDescent="0.2">
      <c r="A1604" s="33" t="s">
        <v>4950</v>
      </c>
      <c r="B1604" s="33" t="s">
        <v>4951</v>
      </c>
      <c r="C1604" s="33" t="str">
        <f>LEFT(B1604,FIND(",",B1604,1)-1)</f>
        <v>Harrison County</v>
      </c>
      <c r="D1604" s="33" t="str">
        <f>RIGHT(B1604,LEN(B1604)-(FIND(",",B1604,1)+1))</f>
        <v>Mississippi</v>
      </c>
      <c r="E1604" s="33">
        <v>45391</v>
      </c>
      <c r="F1604" s="33" t="s">
        <v>3276</v>
      </c>
      <c r="G1604" s="33">
        <v>1</v>
      </c>
      <c r="H1604" s="33" t="s">
        <v>3272</v>
      </c>
      <c r="I1604" s="33">
        <v>1</v>
      </c>
      <c r="J1604" s="33" t="s">
        <v>3272</v>
      </c>
      <c r="K1604" s="33">
        <v>2019</v>
      </c>
      <c r="L1604" s="33">
        <v>6</v>
      </c>
      <c r="M1604" s="33">
        <v>1968</v>
      </c>
      <c r="N1604" s="33" t="s">
        <v>3277</v>
      </c>
      <c r="O1604" s="33">
        <v>506</v>
      </c>
      <c r="P1604" s="33" t="s">
        <v>3277</v>
      </c>
      <c r="Q1604" s="33">
        <v>91</v>
      </c>
      <c r="R1604" s="33" t="s">
        <v>3277</v>
      </c>
    </row>
    <row r="1605" spans="1:18" x14ac:dyDescent="0.2">
      <c r="A1605" s="33" t="s">
        <v>4950</v>
      </c>
      <c r="B1605" s="33" t="s">
        <v>4951</v>
      </c>
      <c r="C1605" s="33" t="str">
        <f>LEFT(B1605,FIND(",",B1605,1)-1)</f>
        <v>Harrison County</v>
      </c>
      <c r="D1605" s="33" t="str">
        <f>RIGHT(B1605,LEN(B1605)-(FIND(",",B1605,1)+1))</f>
        <v>Mississippi</v>
      </c>
      <c r="E1605" s="33">
        <v>54194</v>
      </c>
      <c r="F1605" s="33" t="s">
        <v>3271</v>
      </c>
      <c r="G1605" s="33">
        <v>1</v>
      </c>
      <c r="H1605" s="33" t="s">
        <v>3272</v>
      </c>
      <c r="I1605" s="33">
        <v>1</v>
      </c>
      <c r="J1605" s="33" t="s">
        <v>3272</v>
      </c>
      <c r="K1605" s="33">
        <v>2019</v>
      </c>
      <c r="L1605" s="33">
        <v>26</v>
      </c>
      <c r="M1605" s="33">
        <v>7396</v>
      </c>
      <c r="N1605" s="33" t="s">
        <v>3278</v>
      </c>
      <c r="O1605" s="33">
        <v>1687</v>
      </c>
      <c r="P1605" s="33" t="s">
        <v>3278</v>
      </c>
      <c r="Q1605" s="33">
        <v>202</v>
      </c>
      <c r="R1605" s="33" t="s">
        <v>3278</v>
      </c>
    </row>
    <row r="1606" spans="1:18" x14ac:dyDescent="0.2">
      <c r="A1606" s="33" t="s">
        <v>4950</v>
      </c>
      <c r="B1606" s="33" t="s">
        <v>4951</v>
      </c>
      <c r="C1606" s="33" t="str">
        <f>LEFT(B1606,FIND(",",B1606,1)-1)</f>
        <v>Harrison County</v>
      </c>
      <c r="D1606" s="33" t="str">
        <f>RIGHT(B1606,LEN(B1606)-(FIND(",",B1606,1)+1))</f>
        <v>Mississippi</v>
      </c>
      <c r="E1606" s="33">
        <v>81291</v>
      </c>
      <c r="F1606" s="33" t="s">
        <v>3279</v>
      </c>
      <c r="G1606" s="33">
        <v>1</v>
      </c>
      <c r="H1606" s="33" t="s">
        <v>3272</v>
      </c>
      <c r="I1606" s="33">
        <v>1</v>
      </c>
      <c r="J1606" s="33" t="s">
        <v>3272</v>
      </c>
      <c r="K1606" s="33">
        <v>2019</v>
      </c>
      <c r="L1606" s="33">
        <v>10</v>
      </c>
      <c r="M1606" s="33">
        <v>526</v>
      </c>
      <c r="N1606" s="33" t="s">
        <v>3278</v>
      </c>
      <c r="O1606" s="33">
        <v>128</v>
      </c>
      <c r="P1606" s="33" t="s">
        <v>3278</v>
      </c>
      <c r="Q1606" s="33">
        <v>33</v>
      </c>
      <c r="R1606" s="33" t="s">
        <v>3278</v>
      </c>
    </row>
    <row r="1607" spans="1:18" x14ac:dyDescent="0.2">
      <c r="A1607" s="33" t="s">
        <v>4952</v>
      </c>
      <c r="B1607" s="33" t="s">
        <v>4953</v>
      </c>
      <c r="C1607" s="33" t="str">
        <f>LEFT(B1607,FIND(",",B1607,1)-1)</f>
        <v>Hinds County</v>
      </c>
      <c r="D1607" s="33" t="str">
        <f>RIGHT(B1607,LEN(B1607)-(FIND(",",B1607,1)+1))</f>
        <v>Mississippi</v>
      </c>
      <c r="E1607" s="33">
        <v>45391</v>
      </c>
      <c r="F1607" s="33" t="s">
        <v>3276</v>
      </c>
      <c r="G1607" s="33">
        <v>1</v>
      </c>
      <c r="H1607" s="33" t="s">
        <v>3272</v>
      </c>
      <c r="I1607" s="33">
        <v>1</v>
      </c>
      <c r="J1607" s="33" t="s">
        <v>3272</v>
      </c>
      <c r="K1607" s="33">
        <v>2019</v>
      </c>
      <c r="L1607" s="33">
        <v>8</v>
      </c>
      <c r="M1607" s="33">
        <v>1800</v>
      </c>
      <c r="N1607" s="33" t="s">
        <v>3278</v>
      </c>
      <c r="O1607" s="33">
        <v>429</v>
      </c>
      <c r="P1607" s="33" t="s">
        <v>3273</v>
      </c>
      <c r="Q1607" s="33">
        <v>93</v>
      </c>
      <c r="R1607" s="33" t="s">
        <v>3278</v>
      </c>
    </row>
    <row r="1608" spans="1:18" x14ac:dyDescent="0.2">
      <c r="A1608" s="33" t="s">
        <v>4952</v>
      </c>
      <c r="B1608" s="33" t="s">
        <v>4953</v>
      </c>
      <c r="C1608" s="33" t="str">
        <f>LEFT(B1608,FIND(",",B1608,1)-1)</f>
        <v>Hinds County</v>
      </c>
      <c r="D1608" s="33" t="str">
        <f>RIGHT(B1608,LEN(B1608)-(FIND(",",B1608,1)+1))</f>
        <v>Mississippi</v>
      </c>
      <c r="E1608" s="33">
        <v>54194</v>
      </c>
      <c r="F1608" s="33" t="s">
        <v>3271</v>
      </c>
      <c r="G1608" s="33">
        <v>1</v>
      </c>
      <c r="H1608" s="33" t="s">
        <v>3272</v>
      </c>
      <c r="I1608" s="33">
        <v>1</v>
      </c>
      <c r="J1608" s="33" t="s">
        <v>3272</v>
      </c>
      <c r="K1608" s="33">
        <v>2019</v>
      </c>
      <c r="L1608" s="33">
        <v>20</v>
      </c>
      <c r="M1608" s="33">
        <v>5847</v>
      </c>
      <c r="N1608" s="33" t="s">
        <v>3273</v>
      </c>
      <c r="O1608" s="33">
        <v>1304</v>
      </c>
      <c r="P1608" s="33" t="s">
        <v>3273</v>
      </c>
      <c r="Q1608" s="33">
        <v>180</v>
      </c>
      <c r="R1608" s="33" t="s">
        <v>3273</v>
      </c>
    </row>
    <row r="1609" spans="1:18" x14ac:dyDescent="0.2">
      <c r="A1609" s="33" t="s">
        <v>4952</v>
      </c>
      <c r="B1609" s="33" t="s">
        <v>4953</v>
      </c>
      <c r="C1609" s="33" t="str">
        <f>LEFT(B1609,FIND(",",B1609,1)-1)</f>
        <v>Hinds County</v>
      </c>
      <c r="D1609" s="33" t="str">
        <f>RIGHT(B1609,LEN(B1609)-(FIND(",",B1609,1)+1))</f>
        <v>Mississippi</v>
      </c>
      <c r="E1609" s="33">
        <v>81291</v>
      </c>
      <c r="F1609" s="33" t="s">
        <v>3279</v>
      </c>
      <c r="G1609" s="33">
        <v>1</v>
      </c>
      <c r="H1609" s="33" t="s">
        <v>3272</v>
      </c>
      <c r="I1609" s="33">
        <v>1</v>
      </c>
      <c r="J1609" s="33" t="s">
        <v>3272</v>
      </c>
      <c r="K1609" s="33">
        <v>2019</v>
      </c>
      <c r="L1609" s="33">
        <v>5</v>
      </c>
      <c r="M1609" s="33">
        <v>228</v>
      </c>
      <c r="N1609" s="33" t="s">
        <v>3273</v>
      </c>
      <c r="O1609" s="33">
        <v>45</v>
      </c>
      <c r="P1609" s="33" t="s">
        <v>3273</v>
      </c>
      <c r="Q1609" s="33">
        <v>9</v>
      </c>
      <c r="R1609" s="33" t="s">
        <v>3277</v>
      </c>
    </row>
    <row r="1610" spans="1:18" x14ac:dyDescent="0.2">
      <c r="A1610" s="33" t="s">
        <v>4954</v>
      </c>
      <c r="B1610" s="33" t="s">
        <v>4955</v>
      </c>
      <c r="C1610" s="33" t="str">
        <f>LEFT(B1610,FIND(",",B1610,1)-1)</f>
        <v>Jackson County</v>
      </c>
      <c r="D1610" s="33" t="str">
        <f>RIGHT(B1610,LEN(B1610)-(FIND(",",B1610,1)+1))</f>
        <v>Mississippi</v>
      </c>
      <c r="E1610" s="33">
        <v>54194</v>
      </c>
      <c r="F1610" s="33" t="s">
        <v>3271</v>
      </c>
      <c r="G1610" s="33">
        <v>1</v>
      </c>
      <c r="H1610" s="33" t="s">
        <v>3272</v>
      </c>
      <c r="I1610" s="33">
        <v>1</v>
      </c>
      <c r="J1610" s="33" t="s">
        <v>3272</v>
      </c>
      <c r="K1610" s="33">
        <v>2019</v>
      </c>
      <c r="L1610" s="33">
        <v>14</v>
      </c>
      <c r="M1610" s="33">
        <v>3907</v>
      </c>
      <c r="N1610" s="33" t="s">
        <v>3273</v>
      </c>
      <c r="O1610" s="33">
        <v>991</v>
      </c>
      <c r="P1610" s="33" t="s">
        <v>3277</v>
      </c>
      <c r="Q1610" s="33">
        <v>195</v>
      </c>
      <c r="R1610" s="33" t="s">
        <v>3277</v>
      </c>
    </row>
    <row r="1611" spans="1:18" x14ac:dyDescent="0.2">
      <c r="A1611" s="33" t="s">
        <v>4954</v>
      </c>
      <c r="B1611" s="33" t="s">
        <v>4955</v>
      </c>
      <c r="C1611" s="33" t="str">
        <f>LEFT(B1611,FIND(",",B1611,1)-1)</f>
        <v>Jackson County</v>
      </c>
      <c r="D1611" s="33" t="str">
        <f>RIGHT(B1611,LEN(B1611)-(FIND(",",B1611,1)+1))</f>
        <v>Mississippi</v>
      </c>
      <c r="E1611" s="33">
        <v>81291</v>
      </c>
      <c r="F1611" s="33" t="s">
        <v>3279</v>
      </c>
      <c r="G1611" s="33">
        <v>1</v>
      </c>
      <c r="H1611" s="33" t="s">
        <v>3272</v>
      </c>
      <c r="I1611" s="33">
        <v>1</v>
      </c>
      <c r="J1611" s="33" t="s">
        <v>3272</v>
      </c>
      <c r="K1611" s="33">
        <v>2019</v>
      </c>
      <c r="L1611" s="33">
        <v>4</v>
      </c>
      <c r="M1611" s="33">
        <v>136</v>
      </c>
      <c r="N1611" s="33" t="s">
        <v>3278</v>
      </c>
      <c r="O1611" s="33">
        <v>27</v>
      </c>
      <c r="P1611" s="33" t="s">
        <v>3277</v>
      </c>
      <c r="Q1611" s="33">
        <v>8</v>
      </c>
      <c r="R1611" s="33" t="s">
        <v>3277</v>
      </c>
    </row>
    <row r="1612" spans="1:18" x14ac:dyDescent="0.2">
      <c r="A1612" s="33" t="s">
        <v>4956</v>
      </c>
      <c r="B1612" s="33" t="s">
        <v>4957</v>
      </c>
      <c r="C1612" s="33" t="str">
        <f>LEFT(B1612,FIND(",",B1612,1)-1)</f>
        <v>Jones County</v>
      </c>
      <c r="D1612" s="33" t="str">
        <f>RIGHT(B1612,LEN(B1612)-(FIND(",",B1612,1)+1))</f>
        <v>Mississippi</v>
      </c>
      <c r="E1612" s="33">
        <v>54194</v>
      </c>
      <c r="F1612" s="33" t="s">
        <v>3271</v>
      </c>
      <c r="G1612" s="33">
        <v>1</v>
      </c>
      <c r="H1612" s="33" t="s">
        <v>3272</v>
      </c>
      <c r="I1612" s="33">
        <v>1</v>
      </c>
      <c r="J1612" s="33" t="s">
        <v>3272</v>
      </c>
      <c r="K1612" s="33">
        <v>2019</v>
      </c>
      <c r="L1612" s="33">
        <v>4</v>
      </c>
      <c r="M1612" s="33">
        <v>2231</v>
      </c>
      <c r="N1612" s="33" t="s">
        <v>3278</v>
      </c>
      <c r="O1612" s="33">
        <v>491</v>
      </c>
      <c r="P1612" s="33" t="s">
        <v>3278</v>
      </c>
      <c r="Q1612" s="33">
        <v>45</v>
      </c>
      <c r="R1612" s="33" t="s">
        <v>3273</v>
      </c>
    </row>
    <row r="1613" spans="1:18" x14ac:dyDescent="0.2">
      <c r="A1613" s="33" t="s">
        <v>4958</v>
      </c>
      <c r="B1613" s="33" t="s">
        <v>4959</v>
      </c>
      <c r="C1613" s="33" t="str">
        <f>LEFT(B1613,FIND(",",B1613,1)-1)</f>
        <v>Lafayette County</v>
      </c>
      <c r="D1613" s="33" t="str">
        <f>RIGHT(B1613,LEN(B1613)-(FIND(",",B1613,1)+1))</f>
        <v>Mississippi</v>
      </c>
      <c r="E1613" s="33">
        <v>54194</v>
      </c>
      <c r="F1613" s="33" t="s">
        <v>3271</v>
      </c>
      <c r="G1613" s="33">
        <v>1</v>
      </c>
      <c r="H1613" s="33" t="s">
        <v>3272</v>
      </c>
      <c r="I1613" s="33">
        <v>1</v>
      </c>
      <c r="J1613" s="33" t="s">
        <v>3272</v>
      </c>
      <c r="K1613" s="33">
        <v>2019</v>
      </c>
      <c r="L1613" s="33">
        <v>5</v>
      </c>
      <c r="M1613" s="33">
        <v>2780</v>
      </c>
      <c r="N1613" s="33" t="s">
        <v>3278</v>
      </c>
      <c r="O1613" s="33">
        <v>690</v>
      </c>
      <c r="P1613" s="33" t="s">
        <v>3278</v>
      </c>
      <c r="Q1613" s="33">
        <v>113</v>
      </c>
      <c r="R1613" s="33" t="s">
        <v>3278</v>
      </c>
    </row>
    <row r="1614" spans="1:18" x14ac:dyDescent="0.2">
      <c r="A1614" s="33" t="s">
        <v>4958</v>
      </c>
      <c r="B1614" s="33" t="s">
        <v>4959</v>
      </c>
      <c r="C1614" s="33" t="str">
        <f>LEFT(B1614,FIND(",",B1614,1)-1)</f>
        <v>Lafayette County</v>
      </c>
      <c r="D1614" s="33" t="str">
        <f>RIGHT(B1614,LEN(B1614)-(FIND(",",B1614,1)+1))</f>
        <v>Mississippi</v>
      </c>
      <c r="E1614" s="33">
        <v>81291</v>
      </c>
      <c r="F1614" s="33" t="s">
        <v>3279</v>
      </c>
      <c r="G1614" s="33">
        <v>1</v>
      </c>
      <c r="H1614" s="33" t="s">
        <v>3272</v>
      </c>
      <c r="I1614" s="33">
        <v>1</v>
      </c>
      <c r="J1614" s="33" t="s">
        <v>3272</v>
      </c>
      <c r="K1614" s="33">
        <v>2019</v>
      </c>
      <c r="L1614" s="33">
        <v>6</v>
      </c>
      <c r="M1614" s="33">
        <v>770</v>
      </c>
      <c r="N1614" s="33" t="s">
        <v>3273</v>
      </c>
      <c r="O1614" s="33">
        <v>144</v>
      </c>
      <c r="P1614" s="33" t="s">
        <v>3277</v>
      </c>
      <c r="Q1614" s="33">
        <v>40</v>
      </c>
      <c r="R1614" s="33" t="s">
        <v>3273</v>
      </c>
    </row>
    <row r="1615" spans="1:18" x14ac:dyDescent="0.2">
      <c r="A1615" s="33" t="s">
        <v>4960</v>
      </c>
      <c r="B1615" s="33" t="s">
        <v>4961</v>
      </c>
      <c r="C1615" s="33" t="str">
        <f>LEFT(B1615,FIND(",",B1615,1)-1)</f>
        <v>Lamar County</v>
      </c>
      <c r="D1615" s="33" t="str">
        <f>RIGHT(B1615,LEN(B1615)-(FIND(",",B1615,1)+1))</f>
        <v>Mississippi</v>
      </c>
      <c r="E1615" s="33">
        <v>54194</v>
      </c>
      <c r="F1615" s="33" t="s">
        <v>3271</v>
      </c>
      <c r="G1615" s="33">
        <v>1</v>
      </c>
      <c r="H1615" s="33" t="s">
        <v>3272</v>
      </c>
      <c r="I1615" s="33">
        <v>1</v>
      </c>
      <c r="J1615" s="33" t="s">
        <v>3272</v>
      </c>
      <c r="K1615" s="33">
        <v>2019</v>
      </c>
      <c r="L1615" s="33">
        <v>7</v>
      </c>
      <c r="M1615" s="33">
        <v>3136</v>
      </c>
      <c r="N1615" s="33" t="s">
        <v>3278</v>
      </c>
      <c r="O1615" s="33">
        <v>578</v>
      </c>
      <c r="P1615" s="33" t="s">
        <v>3278</v>
      </c>
      <c r="Q1615" s="33">
        <v>102</v>
      </c>
      <c r="R1615" s="33" t="s">
        <v>3278</v>
      </c>
    </row>
    <row r="1616" spans="1:18" x14ac:dyDescent="0.2">
      <c r="A1616" s="33" t="s">
        <v>4962</v>
      </c>
      <c r="B1616" s="33" t="s">
        <v>4963</v>
      </c>
      <c r="C1616" s="33" t="str">
        <f>LEFT(B1616,FIND(",",B1616,1)-1)</f>
        <v>Lauderdale County</v>
      </c>
      <c r="D1616" s="33" t="str">
        <f>RIGHT(B1616,LEN(B1616)-(FIND(",",B1616,1)+1))</f>
        <v>Mississippi</v>
      </c>
      <c r="E1616" s="33">
        <v>54194</v>
      </c>
      <c r="F1616" s="33" t="s">
        <v>3271</v>
      </c>
      <c r="G1616" s="33">
        <v>1</v>
      </c>
      <c r="H1616" s="33" t="s">
        <v>3272</v>
      </c>
      <c r="I1616" s="33">
        <v>1</v>
      </c>
      <c r="J1616" s="33" t="s">
        <v>3272</v>
      </c>
      <c r="K1616" s="33">
        <v>2019</v>
      </c>
      <c r="L1616" s="33">
        <v>7</v>
      </c>
      <c r="M1616" s="33">
        <v>2408</v>
      </c>
      <c r="N1616" s="33" t="s">
        <v>3278</v>
      </c>
      <c r="O1616" s="33">
        <v>448</v>
      </c>
      <c r="P1616" s="33" t="s">
        <v>3278</v>
      </c>
      <c r="Q1616" s="33">
        <v>63</v>
      </c>
      <c r="R1616" s="33" t="s">
        <v>3278</v>
      </c>
    </row>
    <row r="1617" spans="1:18" x14ac:dyDescent="0.2">
      <c r="A1617" s="33" t="s">
        <v>4962</v>
      </c>
      <c r="B1617" s="33" t="s">
        <v>4963</v>
      </c>
      <c r="C1617" s="33" t="str">
        <f>LEFT(B1617,FIND(",",B1617,1)-1)</f>
        <v>Lauderdale County</v>
      </c>
      <c r="D1617" s="33" t="str">
        <f>RIGHT(B1617,LEN(B1617)-(FIND(",",B1617,1)+1))</f>
        <v>Mississippi</v>
      </c>
      <c r="E1617" s="33">
        <v>81291</v>
      </c>
      <c r="F1617" s="33" t="s">
        <v>3279</v>
      </c>
      <c r="G1617" s="33">
        <v>1</v>
      </c>
      <c r="H1617" s="33" t="s">
        <v>3272</v>
      </c>
      <c r="I1617" s="33">
        <v>1</v>
      </c>
      <c r="J1617" s="33" t="s">
        <v>3272</v>
      </c>
      <c r="K1617" s="33">
        <v>2019</v>
      </c>
      <c r="L1617" s="33">
        <v>3</v>
      </c>
      <c r="M1617" s="33">
        <v>75</v>
      </c>
      <c r="N1617" s="33" t="s">
        <v>3277</v>
      </c>
      <c r="O1617" s="33">
        <v>21</v>
      </c>
      <c r="P1617" s="33" t="s">
        <v>3277</v>
      </c>
      <c r="Q1617" s="33">
        <v>5</v>
      </c>
      <c r="R1617" s="33" t="s">
        <v>3277</v>
      </c>
    </row>
    <row r="1618" spans="1:18" x14ac:dyDescent="0.2">
      <c r="A1618" s="33" t="s">
        <v>4964</v>
      </c>
      <c r="B1618" s="33" t="s">
        <v>4965</v>
      </c>
      <c r="C1618" s="33" t="str">
        <f>LEFT(B1618,FIND(",",B1618,1)-1)</f>
        <v>Lee County</v>
      </c>
      <c r="D1618" s="33" t="str">
        <f>RIGHT(B1618,LEN(B1618)-(FIND(",",B1618,1)+1))</f>
        <v>Mississippi</v>
      </c>
      <c r="E1618" s="33">
        <v>54194</v>
      </c>
      <c r="F1618" s="33" t="s">
        <v>3271</v>
      </c>
      <c r="G1618" s="33">
        <v>1</v>
      </c>
      <c r="H1618" s="33" t="s">
        <v>3272</v>
      </c>
      <c r="I1618" s="33">
        <v>1</v>
      </c>
      <c r="J1618" s="33" t="s">
        <v>3272</v>
      </c>
      <c r="K1618" s="33">
        <v>2019</v>
      </c>
      <c r="L1618" s="33">
        <v>12</v>
      </c>
      <c r="M1618" s="33">
        <v>3791</v>
      </c>
      <c r="N1618" s="33" t="s">
        <v>3278</v>
      </c>
      <c r="O1618" s="33">
        <v>847</v>
      </c>
      <c r="P1618" s="33" t="s">
        <v>3278</v>
      </c>
      <c r="Q1618" s="33">
        <v>139</v>
      </c>
      <c r="R1618" s="33" t="s">
        <v>3278</v>
      </c>
    </row>
    <row r="1619" spans="1:18" x14ac:dyDescent="0.2">
      <c r="A1619" s="33" t="s">
        <v>4964</v>
      </c>
      <c r="B1619" s="33" t="s">
        <v>4965</v>
      </c>
      <c r="C1619" s="33" t="str">
        <f>LEFT(B1619,FIND(",",B1619,1)-1)</f>
        <v>Lee County</v>
      </c>
      <c r="D1619" s="33" t="str">
        <f>RIGHT(B1619,LEN(B1619)-(FIND(",",B1619,1)+1))</f>
        <v>Mississippi</v>
      </c>
      <c r="E1619" s="33">
        <v>81291</v>
      </c>
      <c r="F1619" s="33" t="s">
        <v>3279</v>
      </c>
      <c r="G1619" s="33">
        <v>1</v>
      </c>
      <c r="H1619" s="33" t="s">
        <v>3272</v>
      </c>
      <c r="I1619" s="33">
        <v>1</v>
      </c>
      <c r="J1619" s="33" t="s">
        <v>3272</v>
      </c>
      <c r="K1619" s="33">
        <v>2019</v>
      </c>
      <c r="L1619" s="33">
        <v>4</v>
      </c>
      <c r="M1619" s="33">
        <v>83</v>
      </c>
      <c r="N1619" s="33" t="s">
        <v>3273</v>
      </c>
      <c r="O1619" s="33">
        <v>13</v>
      </c>
      <c r="P1619" s="33" t="s">
        <v>3278</v>
      </c>
      <c r="Q1619" s="33">
        <v>3</v>
      </c>
      <c r="R1619" s="33" t="s">
        <v>3278</v>
      </c>
    </row>
    <row r="1620" spans="1:18" x14ac:dyDescent="0.2">
      <c r="A1620" s="33" t="s">
        <v>4966</v>
      </c>
      <c r="B1620" s="33" t="s">
        <v>4967</v>
      </c>
      <c r="C1620" s="33" t="str">
        <f>LEFT(B1620,FIND(",",B1620,1)-1)</f>
        <v>Leflore County</v>
      </c>
      <c r="D1620" s="33" t="str">
        <f>RIGHT(B1620,LEN(B1620)-(FIND(",",B1620,1)+1))</f>
        <v>Mississippi</v>
      </c>
      <c r="E1620" s="33">
        <v>54194</v>
      </c>
      <c r="F1620" s="33" t="s">
        <v>3271</v>
      </c>
      <c r="G1620" s="33">
        <v>1</v>
      </c>
      <c r="H1620" s="33" t="s">
        <v>3272</v>
      </c>
      <c r="I1620" s="33">
        <v>1</v>
      </c>
      <c r="J1620" s="33" t="s">
        <v>3272</v>
      </c>
      <c r="K1620" s="33">
        <v>2019</v>
      </c>
      <c r="L1620" s="33">
        <v>4</v>
      </c>
      <c r="M1620" s="33">
        <v>547</v>
      </c>
      <c r="N1620" s="33" t="s">
        <v>3273</v>
      </c>
      <c r="O1620" s="33">
        <v>119</v>
      </c>
      <c r="P1620" s="33" t="s">
        <v>3273</v>
      </c>
      <c r="Q1620" s="33">
        <v>16</v>
      </c>
      <c r="R1620" s="33" t="s">
        <v>3277</v>
      </c>
    </row>
    <row r="1621" spans="1:18" x14ac:dyDescent="0.2">
      <c r="A1621" s="33" t="s">
        <v>4968</v>
      </c>
      <c r="B1621" s="33" t="s">
        <v>4969</v>
      </c>
      <c r="C1621" s="33" t="str">
        <f>LEFT(B1621,FIND(",",B1621,1)-1)</f>
        <v>Lincoln County</v>
      </c>
      <c r="D1621" s="33" t="str">
        <f>RIGHT(B1621,LEN(B1621)-(FIND(",",B1621,1)+1))</f>
        <v>Mississippi</v>
      </c>
      <c r="E1621" s="33">
        <v>54194</v>
      </c>
      <c r="F1621" s="33" t="s">
        <v>3271</v>
      </c>
      <c r="G1621" s="33">
        <v>1</v>
      </c>
      <c r="H1621" s="33" t="s">
        <v>3272</v>
      </c>
      <c r="I1621" s="33">
        <v>1</v>
      </c>
      <c r="J1621" s="33" t="s">
        <v>3272</v>
      </c>
      <c r="K1621" s="33">
        <v>2019</v>
      </c>
      <c r="L1621" s="33">
        <v>3</v>
      </c>
      <c r="M1621" s="33">
        <v>1218</v>
      </c>
      <c r="N1621" s="33" t="s">
        <v>3278</v>
      </c>
      <c r="O1621" s="33">
        <v>282</v>
      </c>
      <c r="P1621" s="33" t="s">
        <v>3278</v>
      </c>
      <c r="Q1621" s="33">
        <v>45</v>
      </c>
      <c r="R1621" s="33" t="s">
        <v>3273</v>
      </c>
    </row>
    <row r="1622" spans="1:18" x14ac:dyDescent="0.2">
      <c r="A1622" s="33" t="s">
        <v>4970</v>
      </c>
      <c r="B1622" s="33" t="s">
        <v>4971</v>
      </c>
      <c r="C1622" s="33" t="str">
        <f>LEFT(B1622,FIND(",",B1622,1)-1)</f>
        <v>Lowndes County</v>
      </c>
      <c r="D1622" s="33" t="str">
        <f>RIGHT(B1622,LEN(B1622)-(FIND(",",B1622,1)+1))</f>
        <v>Mississippi</v>
      </c>
      <c r="E1622" s="33">
        <v>54194</v>
      </c>
      <c r="F1622" s="33" t="s">
        <v>3271</v>
      </c>
      <c r="G1622" s="33">
        <v>1</v>
      </c>
      <c r="H1622" s="33" t="s">
        <v>3272</v>
      </c>
      <c r="I1622" s="33">
        <v>1</v>
      </c>
      <c r="J1622" s="33" t="s">
        <v>3272</v>
      </c>
      <c r="K1622" s="33">
        <v>2019</v>
      </c>
      <c r="L1622" s="33">
        <v>6</v>
      </c>
      <c r="M1622" s="33">
        <v>1831</v>
      </c>
      <c r="N1622" s="33" t="s">
        <v>3278</v>
      </c>
      <c r="O1622" s="33">
        <v>257</v>
      </c>
      <c r="P1622" s="33" t="s">
        <v>3278</v>
      </c>
      <c r="Q1622" s="33">
        <v>47</v>
      </c>
      <c r="R1622" s="33" t="s">
        <v>3273</v>
      </c>
    </row>
    <row r="1623" spans="1:18" x14ac:dyDescent="0.2">
      <c r="A1623" s="33" t="s">
        <v>4970</v>
      </c>
      <c r="B1623" s="33" t="s">
        <v>4971</v>
      </c>
      <c r="C1623" s="33" t="str">
        <f>LEFT(B1623,FIND(",",B1623,1)-1)</f>
        <v>Lowndes County</v>
      </c>
      <c r="D1623" s="33" t="str">
        <f>RIGHT(B1623,LEN(B1623)-(FIND(",",B1623,1)+1))</f>
        <v>Mississippi</v>
      </c>
      <c r="E1623" s="33">
        <v>81291</v>
      </c>
      <c r="F1623" s="33" t="s">
        <v>3279</v>
      </c>
      <c r="G1623" s="33">
        <v>1</v>
      </c>
      <c r="H1623" s="33" t="s">
        <v>3272</v>
      </c>
      <c r="I1623" s="33">
        <v>1</v>
      </c>
      <c r="J1623" s="33" t="s">
        <v>3272</v>
      </c>
      <c r="K1623" s="33">
        <v>2019</v>
      </c>
      <c r="L1623" s="33">
        <v>3</v>
      </c>
      <c r="M1623" s="33">
        <v>116</v>
      </c>
      <c r="N1623" s="33" t="s">
        <v>3273</v>
      </c>
      <c r="O1623" s="33">
        <v>14</v>
      </c>
      <c r="P1623" s="33" t="s">
        <v>3277</v>
      </c>
      <c r="Q1623" s="33">
        <v>5</v>
      </c>
      <c r="R1623" s="33" t="s">
        <v>3278</v>
      </c>
    </row>
    <row r="1624" spans="1:18" x14ac:dyDescent="0.2">
      <c r="A1624" s="33" t="s">
        <v>4972</v>
      </c>
      <c r="B1624" s="33" t="s">
        <v>4973</v>
      </c>
      <c r="C1624" s="33" t="str">
        <f>LEFT(B1624,FIND(",",B1624,1)-1)</f>
        <v>Madison County</v>
      </c>
      <c r="D1624" s="33" t="str">
        <f>RIGHT(B1624,LEN(B1624)-(FIND(",",B1624,1)+1))</f>
        <v>Mississippi</v>
      </c>
      <c r="E1624" s="33">
        <v>45391</v>
      </c>
      <c r="F1624" s="33" t="s">
        <v>3276</v>
      </c>
      <c r="G1624" s="33">
        <v>1</v>
      </c>
      <c r="H1624" s="33" t="s">
        <v>3272</v>
      </c>
      <c r="I1624" s="33">
        <v>1</v>
      </c>
      <c r="J1624" s="33" t="s">
        <v>3272</v>
      </c>
      <c r="K1624" s="33">
        <v>2019</v>
      </c>
      <c r="L1624" s="33">
        <v>5</v>
      </c>
      <c r="M1624" s="33">
        <v>1051</v>
      </c>
      <c r="N1624" s="33" t="s">
        <v>3278</v>
      </c>
      <c r="O1624" s="33">
        <v>281</v>
      </c>
      <c r="P1624" s="33" t="s">
        <v>3273</v>
      </c>
      <c r="Q1624" s="33">
        <v>36</v>
      </c>
      <c r="R1624" s="33" t="s">
        <v>3278</v>
      </c>
    </row>
    <row r="1625" spans="1:18" x14ac:dyDescent="0.2">
      <c r="A1625" s="33" t="s">
        <v>4972</v>
      </c>
      <c r="B1625" s="33" t="s">
        <v>4973</v>
      </c>
      <c r="C1625" s="33" t="str">
        <f>LEFT(B1625,FIND(",",B1625,1)-1)</f>
        <v>Madison County</v>
      </c>
      <c r="D1625" s="33" t="str">
        <f>RIGHT(B1625,LEN(B1625)-(FIND(",",B1625,1)+1))</f>
        <v>Mississippi</v>
      </c>
      <c r="E1625" s="33">
        <v>54194</v>
      </c>
      <c r="F1625" s="33" t="s">
        <v>3271</v>
      </c>
      <c r="G1625" s="33">
        <v>1</v>
      </c>
      <c r="H1625" s="33" t="s">
        <v>3272</v>
      </c>
      <c r="I1625" s="33">
        <v>1</v>
      </c>
      <c r="J1625" s="33" t="s">
        <v>3272</v>
      </c>
      <c r="K1625" s="33">
        <v>2019</v>
      </c>
      <c r="L1625" s="33">
        <v>14</v>
      </c>
      <c r="M1625" s="33">
        <v>5596</v>
      </c>
      <c r="N1625" s="33" t="s">
        <v>3278</v>
      </c>
      <c r="O1625" s="33">
        <v>1294</v>
      </c>
      <c r="P1625" s="33" t="s">
        <v>3278</v>
      </c>
      <c r="Q1625" s="33">
        <v>188</v>
      </c>
      <c r="R1625" s="33" t="s">
        <v>3278</v>
      </c>
    </row>
    <row r="1626" spans="1:18" x14ac:dyDescent="0.2">
      <c r="A1626" s="33" t="s">
        <v>4974</v>
      </c>
      <c r="B1626" s="33" t="s">
        <v>4975</v>
      </c>
      <c r="C1626" s="33" t="str">
        <f>LEFT(B1626,FIND(",",B1626,1)-1)</f>
        <v>Marion County</v>
      </c>
      <c r="D1626" s="33" t="str">
        <f>RIGHT(B1626,LEN(B1626)-(FIND(",",B1626,1)+1))</f>
        <v>Mississippi</v>
      </c>
      <c r="E1626" s="33">
        <v>54194</v>
      </c>
      <c r="F1626" s="33" t="s">
        <v>3271</v>
      </c>
      <c r="G1626" s="33">
        <v>1</v>
      </c>
      <c r="H1626" s="33" t="s">
        <v>3272</v>
      </c>
      <c r="I1626" s="33">
        <v>1</v>
      </c>
      <c r="J1626" s="33" t="s">
        <v>3272</v>
      </c>
      <c r="K1626" s="33">
        <v>2019</v>
      </c>
      <c r="L1626" s="33">
        <v>3</v>
      </c>
      <c r="M1626" s="33">
        <v>1309</v>
      </c>
      <c r="N1626" s="33" t="s">
        <v>3278</v>
      </c>
      <c r="O1626" s="33">
        <v>309</v>
      </c>
      <c r="P1626" s="33" t="s">
        <v>3278</v>
      </c>
      <c r="Q1626" s="33">
        <v>29</v>
      </c>
      <c r="R1626" s="33" t="s">
        <v>3273</v>
      </c>
    </row>
    <row r="1627" spans="1:18" x14ac:dyDescent="0.2">
      <c r="A1627" s="33" t="s">
        <v>4976</v>
      </c>
      <c r="B1627" s="33" t="s">
        <v>4977</v>
      </c>
      <c r="C1627" s="33" t="str">
        <f>LEFT(B1627,FIND(",",B1627,1)-1)</f>
        <v>Neshoba County</v>
      </c>
      <c r="D1627" s="33" t="str">
        <f>RIGHT(B1627,LEN(B1627)-(FIND(",",B1627,1)+1))</f>
        <v>Mississippi</v>
      </c>
      <c r="E1627" s="33">
        <v>54194</v>
      </c>
      <c r="F1627" s="33" t="s">
        <v>3271</v>
      </c>
      <c r="G1627" s="33">
        <v>1</v>
      </c>
      <c r="H1627" s="33" t="s">
        <v>3272</v>
      </c>
      <c r="I1627" s="33">
        <v>1</v>
      </c>
      <c r="J1627" s="33" t="s">
        <v>3272</v>
      </c>
      <c r="K1627" s="33">
        <v>2019</v>
      </c>
      <c r="L1627" s="33">
        <v>4</v>
      </c>
      <c r="M1627" s="33">
        <v>652</v>
      </c>
      <c r="N1627" s="33" t="s">
        <v>3273</v>
      </c>
      <c r="O1627" s="33">
        <v>172</v>
      </c>
      <c r="P1627" s="33" t="s">
        <v>3278</v>
      </c>
      <c r="Q1627" s="33">
        <v>26</v>
      </c>
      <c r="R1627" s="33" t="s">
        <v>3273</v>
      </c>
    </row>
    <row r="1628" spans="1:18" x14ac:dyDescent="0.2">
      <c r="A1628" s="33" t="s">
        <v>4978</v>
      </c>
      <c r="B1628" s="33" t="s">
        <v>4979</v>
      </c>
      <c r="C1628" s="33" t="str">
        <f>LEFT(B1628,FIND(",",B1628,1)-1)</f>
        <v>Oktibbeha County</v>
      </c>
      <c r="D1628" s="33" t="str">
        <f>RIGHT(B1628,LEN(B1628)-(FIND(",",B1628,1)+1))</f>
        <v>Mississippi</v>
      </c>
      <c r="E1628" s="33">
        <v>54194</v>
      </c>
      <c r="F1628" s="33" t="s">
        <v>3271</v>
      </c>
      <c r="G1628" s="33">
        <v>1</v>
      </c>
      <c r="H1628" s="33" t="s">
        <v>3272</v>
      </c>
      <c r="I1628" s="33">
        <v>1</v>
      </c>
      <c r="J1628" s="33" t="s">
        <v>3272</v>
      </c>
      <c r="K1628" s="33">
        <v>2019</v>
      </c>
      <c r="L1628" s="33">
        <v>8</v>
      </c>
      <c r="M1628" s="33">
        <v>1446</v>
      </c>
      <c r="N1628" s="33" t="s">
        <v>3273</v>
      </c>
      <c r="O1628" s="33">
        <v>383</v>
      </c>
      <c r="P1628" s="33" t="s">
        <v>3273</v>
      </c>
      <c r="Q1628" s="33">
        <v>55</v>
      </c>
      <c r="R1628" s="33" t="s">
        <v>3273</v>
      </c>
    </row>
    <row r="1629" spans="1:18" x14ac:dyDescent="0.2">
      <c r="A1629" s="33" t="s">
        <v>4978</v>
      </c>
      <c r="B1629" s="33" t="s">
        <v>4979</v>
      </c>
      <c r="C1629" s="33" t="str">
        <f>LEFT(B1629,FIND(",",B1629,1)-1)</f>
        <v>Oktibbeha County</v>
      </c>
      <c r="D1629" s="33" t="str">
        <f>RIGHT(B1629,LEN(B1629)-(FIND(",",B1629,1)+1))</f>
        <v>Mississippi</v>
      </c>
      <c r="E1629" s="33">
        <v>81291</v>
      </c>
      <c r="F1629" s="33" t="s">
        <v>3279</v>
      </c>
      <c r="G1629" s="33">
        <v>1</v>
      </c>
      <c r="H1629" s="33" t="s">
        <v>3272</v>
      </c>
      <c r="I1629" s="33">
        <v>1</v>
      </c>
      <c r="J1629" s="33" t="s">
        <v>3272</v>
      </c>
      <c r="K1629" s="33">
        <v>2019</v>
      </c>
      <c r="L1629" s="33">
        <v>3</v>
      </c>
      <c r="M1629" s="33">
        <v>688</v>
      </c>
      <c r="N1629" s="33" t="s">
        <v>3277</v>
      </c>
      <c r="O1629" s="33">
        <v>155</v>
      </c>
      <c r="P1629" s="33" t="s">
        <v>3277</v>
      </c>
      <c r="Q1629" s="33">
        <v>46</v>
      </c>
      <c r="R1629" s="33" t="s">
        <v>3273</v>
      </c>
    </row>
    <row r="1630" spans="1:18" x14ac:dyDescent="0.2">
      <c r="A1630" s="33" t="s">
        <v>4980</v>
      </c>
      <c r="B1630" s="33" t="s">
        <v>4981</v>
      </c>
      <c r="C1630" s="33" t="str">
        <f>LEFT(B1630,FIND(",",B1630,1)-1)</f>
        <v>Panola County</v>
      </c>
      <c r="D1630" s="33" t="str">
        <f>RIGHT(B1630,LEN(B1630)-(FIND(",",B1630,1)+1))</f>
        <v>Mississippi</v>
      </c>
      <c r="E1630" s="33">
        <v>54194</v>
      </c>
      <c r="F1630" s="33" t="s">
        <v>3271</v>
      </c>
      <c r="G1630" s="33">
        <v>1</v>
      </c>
      <c r="H1630" s="33" t="s">
        <v>3272</v>
      </c>
      <c r="I1630" s="33">
        <v>1</v>
      </c>
      <c r="J1630" s="33" t="s">
        <v>3272</v>
      </c>
      <c r="K1630" s="33">
        <v>2019</v>
      </c>
      <c r="L1630" s="33">
        <v>3</v>
      </c>
      <c r="M1630" s="33">
        <v>325</v>
      </c>
      <c r="N1630" s="33" t="s">
        <v>3278</v>
      </c>
      <c r="O1630" s="33">
        <v>82</v>
      </c>
      <c r="P1630" s="33" t="s">
        <v>3278</v>
      </c>
      <c r="Q1630" s="33">
        <v>14</v>
      </c>
      <c r="R1630" s="33" t="s">
        <v>3277</v>
      </c>
    </row>
    <row r="1631" spans="1:18" x14ac:dyDescent="0.2">
      <c r="A1631" s="33" t="s">
        <v>4982</v>
      </c>
      <c r="B1631" s="33" t="s">
        <v>4983</v>
      </c>
      <c r="C1631" s="33" t="str">
        <f>LEFT(B1631,FIND(",",B1631,1)-1)</f>
        <v>Pearl River County</v>
      </c>
      <c r="D1631" s="33" t="str">
        <f>RIGHT(B1631,LEN(B1631)-(FIND(",",B1631,1)+1))</f>
        <v>Mississippi</v>
      </c>
      <c r="E1631" s="33">
        <v>54194</v>
      </c>
      <c r="F1631" s="33" t="s">
        <v>3271</v>
      </c>
      <c r="G1631" s="33">
        <v>1</v>
      </c>
      <c r="H1631" s="33" t="s">
        <v>3272</v>
      </c>
      <c r="I1631" s="33">
        <v>1</v>
      </c>
      <c r="J1631" s="33" t="s">
        <v>3272</v>
      </c>
      <c r="K1631" s="33">
        <v>2019</v>
      </c>
      <c r="L1631" s="33">
        <v>7</v>
      </c>
      <c r="M1631" s="33">
        <v>2099</v>
      </c>
      <c r="N1631" s="33" t="s">
        <v>3278</v>
      </c>
      <c r="O1631" s="33">
        <v>491</v>
      </c>
      <c r="P1631" s="33" t="s">
        <v>3278</v>
      </c>
      <c r="Q1631" s="33">
        <v>63</v>
      </c>
      <c r="R1631" s="33" t="s">
        <v>3278</v>
      </c>
    </row>
    <row r="1632" spans="1:18" x14ac:dyDescent="0.2">
      <c r="A1632" s="33" t="s">
        <v>4984</v>
      </c>
      <c r="B1632" s="33" t="s">
        <v>4985</v>
      </c>
      <c r="C1632" s="33" t="str">
        <f>LEFT(B1632,FIND(",",B1632,1)-1)</f>
        <v>Pike County</v>
      </c>
      <c r="D1632" s="33" t="str">
        <f>RIGHT(B1632,LEN(B1632)-(FIND(",",B1632,1)+1))</f>
        <v>Mississippi</v>
      </c>
      <c r="E1632" s="33">
        <v>54194</v>
      </c>
      <c r="F1632" s="33" t="s">
        <v>3271</v>
      </c>
      <c r="G1632" s="33">
        <v>1</v>
      </c>
      <c r="H1632" s="33" t="s">
        <v>3272</v>
      </c>
      <c r="I1632" s="33">
        <v>1</v>
      </c>
      <c r="J1632" s="33" t="s">
        <v>3272</v>
      </c>
      <c r="K1632" s="33">
        <v>2019</v>
      </c>
      <c r="L1632" s="33">
        <v>5</v>
      </c>
      <c r="M1632" s="33">
        <v>1299</v>
      </c>
      <c r="N1632" s="33" t="s">
        <v>3278</v>
      </c>
      <c r="O1632" s="33">
        <v>287</v>
      </c>
      <c r="P1632" s="33" t="s">
        <v>3278</v>
      </c>
      <c r="Q1632" s="33">
        <v>48</v>
      </c>
      <c r="R1632" s="33" t="s">
        <v>3273</v>
      </c>
    </row>
    <row r="1633" spans="1:18" x14ac:dyDescent="0.2">
      <c r="A1633" s="33" t="s">
        <v>4986</v>
      </c>
      <c r="B1633" s="33" t="s">
        <v>4987</v>
      </c>
      <c r="C1633" s="33" t="str">
        <f>LEFT(B1633,FIND(",",B1633,1)-1)</f>
        <v>Prentiss County</v>
      </c>
      <c r="D1633" s="33" t="str">
        <f>RIGHT(B1633,LEN(B1633)-(FIND(",",B1633,1)+1))</f>
        <v>Mississippi</v>
      </c>
      <c r="E1633" s="33">
        <v>54194</v>
      </c>
      <c r="F1633" s="33" t="s">
        <v>3271</v>
      </c>
      <c r="G1633" s="33">
        <v>1</v>
      </c>
      <c r="H1633" s="33" t="s">
        <v>3272</v>
      </c>
      <c r="I1633" s="33">
        <v>1</v>
      </c>
      <c r="J1633" s="33" t="s">
        <v>3272</v>
      </c>
      <c r="K1633" s="33">
        <v>2019</v>
      </c>
      <c r="L1633" s="33">
        <v>3</v>
      </c>
      <c r="M1633" s="33">
        <v>564</v>
      </c>
      <c r="N1633" s="33" t="s">
        <v>3278</v>
      </c>
      <c r="O1633" s="33">
        <v>137</v>
      </c>
      <c r="P1633" s="33" t="s">
        <v>3278</v>
      </c>
      <c r="Q1633" s="33">
        <v>26</v>
      </c>
      <c r="R1633" s="33" t="s">
        <v>3273</v>
      </c>
    </row>
    <row r="1634" spans="1:18" x14ac:dyDescent="0.2">
      <c r="A1634" s="33" t="s">
        <v>4988</v>
      </c>
      <c r="B1634" s="33" t="s">
        <v>4989</v>
      </c>
      <c r="C1634" s="33" t="str">
        <f>LEFT(B1634,FIND(",",B1634,1)-1)</f>
        <v>Rankin County</v>
      </c>
      <c r="D1634" s="33" t="str">
        <f>RIGHT(B1634,LEN(B1634)-(FIND(",",B1634,1)+1))</f>
        <v>Mississippi</v>
      </c>
      <c r="E1634" s="33">
        <v>45391</v>
      </c>
      <c r="F1634" s="33" t="s">
        <v>3276</v>
      </c>
      <c r="G1634" s="33">
        <v>1</v>
      </c>
      <c r="H1634" s="33" t="s">
        <v>3272</v>
      </c>
      <c r="I1634" s="33">
        <v>1</v>
      </c>
      <c r="J1634" s="33" t="s">
        <v>3272</v>
      </c>
      <c r="K1634" s="33">
        <v>2019</v>
      </c>
      <c r="L1634" s="33">
        <v>4</v>
      </c>
      <c r="M1634" s="33">
        <v>1265</v>
      </c>
      <c r="N1634" s="33" t="s">
        <v>3273</v>
      </c>
      <c r="O1634" s="33">
        <v>289</v>
      </c>
      <c r="P1634" s="33" t="s">
        <v>3277</v>
      </c>
      <c r="Q1634" s="33">
        <v>48</v>
      </c>
      <c r="R1634" s="33" t="s">
        <v>3277</v>
      </c>
    </row>
    <row r="1635" spans="1:18" x14ac:dyDescent="0.2">
      <c r="A1635" s="33" t="s">
        <v>4988</v>
      </c>
      <c r="B1635" s="33" t="s">
        <v>4989</v>
      </c>
      <c r="C1635" s="33" t="str">
        <f>LEFT(B1635,FIND(",",B1635,1)-1)</f>
        <v>Rankin County</v>
      </c>
      <c r="D1635" s="33" t="str">
        <f>RIGHT(B1635,LEN(B1635)-(FIND(",",B1635,1)+1))</f>
        <v>Mississippi</v>
      </c>
      <c r="E1635" s="33">
        <v>54194</v>
      </c>
      <c r="F1635" s="33" t="s">
        <v>3271</v>
      </c>
      <c r="G1635" s="33">
        <v>1</v>
      </c>
      <c r="H1635" s="33" t="s">
        <v>3272</v>
      </c>
      <c r="I1635" s="33">
        <v>1</v>
      </c>
      <c r="J1635" s="33" t="s">
        <v>3272</v>
      </c>
      <c r="K1635" s="33">
        <v>2019</v>
      </c>
      <c r="L1635" s="33">
        <v>20</v>
      </c>
      <c r="M1635" s="33">
        <v>8613</v>
      </c>
      <c r="N1635" s="33" t="s">
        <v>3278</v>
      </c>
      <c r="O1635" s="33">
        <v>2065</v>
      </c>
      <c r="P1635" s="33" t="s">
        <v>3278</v>
      </c>
      <c r="Q1635" s="33">
        <v>264</v>
      </c>
      <c r="R1635" s="33" t="s">
        <v>3278</v>
      </c>
    </row>
    <row r="1636" spans="1:18" x14ac:dyDescent="0.2">
      <c r="A1636" s="33" t="s">
        <v>4988</v>
      </c>
      <c r="B1636" s="33" t="s">
        <v>4989</v>
      </c>
      <c r="C1636" s="33" t="str">
        <f>LEFT(B1636,FIND(",",B1636,1)-1)</f>
        <v>Rankin County</v>
      </c>
      <c r="D1636" s="33" t="str">
        <f>RIGHT(B1636,LEN(B1636)-(FIND(",",B1636,1)+1))</f>
        <v>Mississippi</v>
      </c>
      <c r="E1636" s="33">
        <v>81291</v>
      </c>
      <c r="F1636" s="33" t="s">
        <v>3279</v>
      </c>
      <c r="G1636" s="33">
        <v>1</v>
      </c>
      <c r="H1636" s="33" t="s">
        <v>3272</v>
      </c>
      <c r="I1636" s="33">
        <v>1</v>
      </c>
      <c r="J1636" s="33" t="s">
        <v>3272</v>
      </c>
      <c r="K1636" s="33">
        <v>2019</v>
      </c>
      <c r="L1636" s="33">
        <v>4</v>
      </c>
      <c r="M1636" s="33">
        <v>714</v>
      </c>
      <c r="N1636" s="33" t="s">
        <v>3278</v>
      </c>
      <c r="O1636" s="33">
        <v>165</v>
      </c>
      <c r="P1636" s="33" t="s">
        <v>3278</v>
      </c>
      <c r="Q1636" s="33">
        <v>27</v>
      </c>
      <c r="R1636" s="33" t="s">
        <v>3278</v>
      </c>
    </row>
    <row r="1637" spans="1:18" x14ac:dyDescent="0.2">
      <c r="A1637" s="33" t="s">
        <v>4990</v>
      </c>
      <c r="B1637" s="33" t="s">
        <v>4991</v>
      </c>
      <c r="C1637" s="33" t="str">
        <f>LEFT(B1637,FIND(",",B1637,1)-1)</f>
        <v>Simpson County</v>
      </c>
      <c r="D1637" s="33" t="str">
        <f>RIGHT(B1637,LEN(B1637)-(FIND(",",B1637,1)+1))</f>
        <v>Mississippi</v>
      </c>
      <c r="E1637" s="33">
        <v>54194</v>
      </c>
      <c r="F1637" s="33" t="s">
        <v>3271</v>
      </c>
      <c r="G1637" s="33">
        <v>1</v>
      </c>
      <c r="H1637" s="33" t="s">
        <v>3272</v>
      </c>
      <c r="I1637" s="33">
        <v>1</v>
      </c>
      <c r="J1637" s="33" t="s">
        <v>3272</v>
      </c>
      <c r="K1637" s="33">
        <v>2019</v>
      </c>
      <c r="L1637" s="33">
        <v>3</v>
      </c>
      <c r="M1637" s="33">
        <v>269</v>
      </c>
      <c r="N1637" s="33" t="s">
        <v>3273</v>
      </c>
      <c r="O1637" s="33">
        <v>61</v>
      </c>
      <c r="P1637" s="33" t="s">
        <v>3277</v>
      </c>
      <c r="Q1637" s="33">
        <v>9</v>
      </c>
      <c r="R1637" s="33" t="s">
        <v>3277</v>
      </c>
    </row>
    <row r="1638" spans="1:18" x14ac:dyDescent="0.2">
      <c r="A1638" s="33" t="s">
        <v>4992</v>
      </c>
      <c r="B1638" s="33" t="s">
        <v>4993</v>
      </c>
      <c r="C1638" s="33" t="str">
        <f>LEFT(B1638,FIND(",",B1638,1)-1)</f>
        <v>Tate County</v>
      </c>
      <c r="D1638" s="33" t="str">
        <f>RIGHT(B1638,LEN(B1638)-(FIND(",",B1638,1)+1))</f>
        <v>Mississippi</v>
      </c>
      <c r="E1638" s="33">
        <v>54194</v>
      </c>
      <c r="F1638" s="33" t="s">
        <v>3271</v>
      </c>
      <c r="G1638" s="33">
        <v>1</v>
      </c>
      <c r="H1638" s="33" t="s">
        <v>3272</v>
      </c>
      <c r="I1638" s="33">
        <v>1</v>
      </c>
      <c r="J1638" s="33" t="s">
        <v>3272</v>
      </c>
      <c r="K1638" s="33">
        <v>2019</v>
      </c>
      <c r="L1638" s="33">
        <v>3</v>
      </c>
      <c r="M1638" s="33">
        <v>796</v>
      </c>
      <c r="N1638" s="33" t="s">
        <v>3278</v>
      </c>
      <c r="O1638" s="33">
        <v>186</v>
      </c>
      <c r="P1638" s="33" t="s">
        <v>3278</v>
      </c>
      <c r="Q1638" s="33">
        <v>20</v>
      </c>
      <c r="R1638" s="33" t="s">
        <v>3273</v>
      </c>
    </row>
    <row r="1639" spans="1:18" x14ac:dyDescent="0.2">
      <c r="A1639" s="33" t="s">
        <v>4994</v>
      </c>
      <c r="B1639" s="33" t="s">
        <v>4995</v>
      </c>
      <c r="C1639" s="33" t="str">
        <f>LEFT(B1639,FIND(",",B1639,1)-1)</f>
        <v>Tishomingo County</v>
      </c>
      <c r="D1639" s="33" t="str">
        <f>RIGHT(B1639,LEN(B1639)-(FIND(",",B1639,1)+1))</f>
        <v>Mississippi</v>
      </c>
      <c r="E1639" s="33">
        <v>54194</v>
      </c>
      <c r="F1639" s="33" t="s">
        <v>3271</v>
      </c>
      <c r="G1639" s="33">
        <v>1</v>
      </c>
      <c r="H1639" s="33" t="s">
        <v>3272</v>
      </c>
      <c r="I1639" s="33">
        <v>1</v>
      </c>
      <c r="J1639" s="33" t="s">
        <v>3272</v>
      </c>
      <c r="K1639" s="33">
        <v>2019</v>
      </c>
      <c r="L1639" s="33">
        <v>4</v>
      </c>
      <c r="M1639" s="33">
        <v>700</v>
      </c>
      <c r="N1639" s="33" t="s">
        <v>3273</v>
      </c>
      <c r="O1639" s="33">
        <v>156</v>
      </c>
      <c r="P1639" s="33" t="s">
        <v>3273</v>
      </c>
      <c r="Q1639" s="33">
        <v>25</v>
      </c>
      <c r="R1639" s="33" t="s">
        <v>3277</v>
      </c>
    </row>
    <row r="1640" spans="1:18" x14ac:dyDescent="0.2">
      <c r="A1640" s="33" t="s">
        <v>4996</v>
      </c>
      <c r="B1640" s="33" t="s">
        <v>4997</v>
      </c>
      <c r="C1640" s="33" t="str">
        <f>LEFT(B1640,FIND(",",B1640,1)-1)</f>
        <v>Warren County</v>
      </c>
      <c r="D1640" s="33" t="str">
        <f>RIGHT(B1640,LEN(B1640)-(FIND(",",B1640,1)+1))</f>
        <v>Mississippi</v>
      </c>
      <c r="E1640" s="33">
        <v>54194</v>
      </c>
      <c r="F1640" s="33" t="s">
        <v>3271</v>
      </c>
      <c r="G1640" s="33">
        <v>1</v>
      </c>
      <c r="H1640" s="33" t="s">
        <v>3272</v>
      </c>
      <c r="I1640" s="33">
        <v>1</v>
      </c>
      <c r="J1640" s="33" t="s">
        <v>3272</v>
      </c>
      <c r="K1640" s="33">
        <v>2019</v>
      </c>
      <c r="L1640" s="33">
        <v>3</v>
      </c>
      <c r="M1640" s="33">
        <v>1666</v>
      </c>
      <c r="N1640" s="33" t="s">
        <v>3278</v>
      </c>
      <c r="O1640" s="33">
        <v>364</v>
      </c>
      <c r="P1640" s="33" t="s">
        <v>3278</v>
      </c>
      <c r="Q1640" s="33">
        <v>36</v>
      </c>
      <c r="R1640" s="33" t="s">
        <v>3278</v>
      </c>
    </row>
    <row r="1641" spans="1:18" x14ac:dyDescent="0.2">
      <c r="A1641" s="33" t="s">
        <v>4998</v>
      </c>
      <c r="B1641" s="33" t="s">
        <v>4999</v>
      </c>
      <c r="C1641" s="33" t="str">
        <f>LEFT(B1641,FIND(",",B1641,1)-1)</f>
        <v>Adair County</v>
      </c>
      <c r="D1641" s="33" t="str">
        <f>RIGHT(B1641,LEN(B1641)-(FIND(",",B1641,1)+1))</f>
        <v>Missouri</v>
      </c>
      <c r="E1641" s="33">
        <v>81291</v>
      </c>
      <c r="F1641" s="33" t="s">
        <v>3279</v>
      </c>
      <c r="G1641" s="33">
        <v>1</v>
      </c>
      <c r="H1641" s="33" t="s">
        <v>3272</v>
      </c>
      <c r="I1641" s="33">
        <v>1</v>
      </c>
      <c r="J1641" s="33" t="s">
        <v>3272</v>
      </c>
      <c r="K1641" s="33">
        <v>2019</v>
      </c>
      <c r="L1641" s="33">
        <v>3</v>
      </c>
      <c r="M1641" s="33">
        <v>167</v>
      </c>
      <c r="N1641" s="33" t="s">
        <v>3273</v>
      </c>
      <c r="O1641" s="33">
        <v>40</v>
      </c>
      <c r="P1641" s="33" t="s">
        <v>3273</v>
      </c>
      <c r="Q1641" s="33">
        <v>11</v>
      </c>
      <c r="R1641" s="33" t="s">
        <v>3277</v>
      </c>
    </row>
    <row r="1642" spans="1:18" x14ac:dyDescent="0.2">
      <c r="A1642" s="33" t="s">
        <v>5000</v>
      </c>
      <c r="B1642" s="33" t="s">
        <v>5001</v>
      </c>
      <c r="C1642" s="33" t="str">
        <f>LEFT(B1642,FIND(",",B1642,1)-1)</f>
        <v>Audrain County</v>
      </c>
      <c r="D1642" s="33" t="str">
        <f>RIGHT(B1642,LEN(B1642)-(FIND(",",B1642,1)+1))</f>
        <v>Missouri</v>
      </c>
      <c r="E1642" s="33">
        <v>81291</v>
      </c>
      <c r="F1642" s="33" t="s">
        <v>3279</v>
      </c>
      <c r="G1642" s="33">
        <v>1</v>
      </c>
      <c r="H1642" s="33" t="s">
        <v>3272</v>
      </c>
      <c r="I1642" s="33">
        <v>1</v>
      </c>
      <c r="J1642" s="33" t="s">
        <v>3272</v>
      </c>
      <c r="K1642" s="33">
        <v>2019</v>
      </c>
      <c r="L1642" s="33">
        <v>3</v>
      </c>
      <c r="M1642" s="33">
        <v>95</v>
      </c>
      <c r="N1642" s="33" t="s">
        <v>3277</v>
      </c>
      <c r="O1642" s="33">
        <v>33</v>
      </c>
      <c r="P1642" s="33" t="s">
        <v>3277</v>
      </c>
      <c r="Q1642" s="33">
        <v>7</v>
      </c>
      <c r="R1642" s="33" t="s">
        <v>3278</v>
      </c>
    </row>
    <row r="1643" spans="1:18" x14ac:dyDescent="0.2">
      <c r="A1643" s="33" t="s">
        <v>5002</v>
      </c>
      <c r="B1643" s="33" t="s">
        <v>5003</v>
      </c>
      <c r="C1643" s="33" t="str">
        <f>LEFT(B1643,FIND(",",B1643,1)-1)</f>
        <v>Barry County</v>
      </c>
      <c r="D1643" s="33" t="str">
        <f>RIGHT(B1643,LEN(B1643)-(FIND(",",B1643,1)+1))</f>
        <v>Missouri</v>
      </c>
      <c r="E1643" s="33">
        <v>54194</v>
      </c>
      <c r="F1643" s="33" t="s">
        <v>3271</v>
      </c>
      <c r="G1643" s="33">
        <v>1</v>
      </c>
      <c r="H1643" s="33" t="s">
        <v>3272</v>
      </c>
      <c r="I1643" s="33">
        <v>1</v>
      </c>
      <c r="J1643" s="33" t="s">
        <v>3272</v>
      </c>
      <c r="K1643" s="33">
        <v>2019</v>
      </c>
      <c r="L1643" s="33">
        <v>6</v>
      </c>
      <c r="M1643" s="33">
        <v>1943</v>
      </c>
      <c r="N1643" s="33" t="s">
        <v>3278</v>
      </c>
      <c r="O1643" s="33">
        <v>447</v>
      </c>
      <c r="P1643" s="33" t="s">
        <v>3278</v>
      </c>
      <c r="Q1643" s="33">
        <v>63</v>
      </c>
      <c r="R1643" s="33" t="s">
        <v>3278</v>
      </c>
    </row>
    <row r="1644" spans="1:18" x14ac:dyDescent="0.2">
      <c r="A1644" s="33" t="s">
        <v>5004</v>
      </c>
      <c r="B1644" s="33" t="s">
        <v>5005</v>
      </c>
      <c r="C1644" s="33" t="str">
        <f>LEFT(B1644,FIND(",",B1644,1)-1)</f>
        <v>Bates County</v>
      </c>
      <c r="D1644" s="33" t="str">
        <f>RIGHT(B1644,LEN(B1644)-(FIND(",",B1644,1)+1))</f>
        <v>Missouri</v>
      </c>
      <c r="E1644" s="33">
        <v>54194</v>
      </c>
      <c r="F1644" s="33" t="s">
        <v>3271</v>
      </c>
      <c r="G1644" s="33">
        <v>1</v>
      </c>
      <c r="H1644" s="33" t="s">
        <v>3272</v>
      </c>
      <c r="I1644" s="33">
        <v>1</v>
      </c>
      <c r="J1644" s="33" t="s">
        <v>3272</v>
      </c>
      <c r="K1644" s="33">
        <v>2019</v>
      </c>
      <c r="L1644" s="33">
        <v>5</v>
      </c>
      <c r="M1644" s="33">
        <v>2027</v>
      </c>
      <c r="N1644" s="33" t="s">
        <v>3278</v>
      </c>
      <c r="O1644" s="33">
        <v>468</v>
      </c>
      <c r="P1644" s="33" t="s">
        <v>3278</v>
      </c>
      <c r="Q1644" s="33">
        <v>55</v>
      </c>
      <c r="R1644" s="33" t="s">
        <v>3278</v>
      </c>
    </row>
    <row r="1645" spans="1:18" x14ac:dyDescent="0.2">
      <c r="A1645" s="33" t="s">
        <v>5006</v>
      </c>
      <c r="B1645" s="33" t="s">
        <v>5007</v>
      </c>
      <c r="C1645" s="33" t="str">
        <f>LEFT(B1645,FIND(",",B1645,1)-1)</f>
        <v>Benton County</v>
      </c>
      <c r="D1645" s="33" t="str">
        <f>RIGHT(B1645,LEN(B1645)-(FIND(",",B1645,1)+1))</f>
        <v>Missouri</v>
      </c>
      <c r="E1645" s="33">
        <v>54194</v>
      </c>
      <c r="F1645" s="33" t="s">
        <v>3271</v>
      </c>
      <c r="G1645" s="33">
        <v>1</v>
      </c>
      <c r="H1645" s="33" t="s">
        <v>3272</v>
      </c>
      <c r="I1645" s="33">
        <v>1</v>
      </c>
      <c r="J1645" s="33" t="s">
        <v>3272</v>
      </c>
      <c r="K1645" s="33">
        <v>2019</v>
      </c>
      <c r="L1645" s="33">
        <v>3</v>
      </c>
      <c r="M1645" s="33">
        <v>716</v>
      </c>
      <c r="N1645" s="33" t="s">
        <v>3278</v>
      </c>
      <c r="O1645" s="33">
        <v>166</v>
      </c>
      <c r="P1645" s="33" t="s">
        <v>3278</v>
      </c>
      <c r="Q1645" s="33">
        <v>22</v>
      </c>
      <c r="R1645" s="33" t="s">
        <v>3273</v>
      </c>
    </row>
    <row r="1646" spans="1:18" x14ac:dyDescent="0.2">
      <c r="A1646" s="33" t="s">
        <v>5008</v>
      </c>
      <c r="B1646" s="33" t="s">
        <v>5009</v>
      </c>
      <c r="C1646" s="33" t="str">
        <f>LEFT(B1646,FIND(",",B1646,1)-1)</f>
        <v>Boone County</v>
      </c>
      <c r="D1646" s="33" t="str">
        <f>RIGHT(B1646,LEN(B1646)-(FIND(",",B1646,1)+1))</f>
        <v>Missouri</v>
      </c>
      <c r="E1646" s="33">
        <v>45391</v>
      </c>
      <c r="F1646" s="33" t="s">
        <v>3276</v>
      </c>
      <c r="G1646" s="33">
        <v>1</v>
      </c>
      <c r="H1646" s="33" t="s">
        <v>3272</v>
      </c>
      <c r="I1646" s="33">
        <v>1</v>
      </c>
      <c r="J1646" s="33" t="s">
        <v>3272</v>
      </c>
      <c r="K1646" s="33">
        <v>2019</v>
      </c>
      <c r="L1646" s="33">
        <v>5</v>
      </c>
      <c r="M1646" s="33">
        <v>1545</v>
      </c>
      <c r="N1646" s="33" t="s">
        <v>3277</v>
      </c>
      <c r="O1646" s="33">
        <v>388</v>
      </c>
      <c r="P1646" s="33" t="s">
        <v>3277</v>
      </c>
      <c r="Q1646" s="33">
        <v>77</v>
      </c>
      <c r="R1646" s="33" t="s">
        <v>3277</v>
      </c>
    </row>
    <row r="1647" spans="1:18" x14ac:dyDescent="0.2">
      <c r="A1647" s="33" t="s">
        <v>5008</v>
      </c>
      <c r="B1647" s="33" t="s">
        <v>5009</v>
      </c>
      <c r="C1647" s="33" t="str">
        <f>LEFT(B1647,FIND(",",B1647,1)-1)</f>
        <v>Boone County</v>
      </c>
      <c r="D1647" s="33" t="str">
        <f>RIGHT(B1647,LEN(B1647)-(FIND(",",B1647,1)+1))</f>
        <v>Missouri</v>
      </c>
      <c r="E1647" s="33">
        <v>54194</v>
      </c>
      <c r="F1647" s="33" t="s">
        <v>3271</v>
      </c>
      <c r="G1647" s="33">
        <v>1</v>
      </c>
      <c r="H1647" s="33" t="s">
        <v>3272</v>
      </c>
      <c r="I1647" s="33">
        <v>1</v>
      </c>
      <c r="J1647" s="33" t="s">
        <v>3272</v>
      </c>
      <c r="K1647" s="33">
        <v>2019</v>
      </c>
      <c r="L1647" s="33">
        <v>23</v>
      </c>
      <c r="M1647" s="33">
        <v>13526</v>
      </c>
      <c r="N1647" s="33" t="s">
        <v>3278</v>
      </c>
      <c r="O1647" s="33">
        <v>3492</v>
      </c>
      <c r="P1647" s="33" t="s">
        <v>3273</v>
      </c>
      <c r="Q1647" s="33">
        <v>335</v>
      </c>
      <c r="R1647" s="33" t="s">
        <v>3278</v>
      </c>
    </row>
    <row r="1648" spans="1:18" x14ac:dyDescent="0.2">
      <c r="A1648" s="33" t="s">
        <v>5008</v>
      </c>
      <c r="B1648" s="33" t="s">
        <v>5009</v>
      </c>
      <c r="C1648" s="33" t="str">
        <f>LEFT(B1648,FIND(",",B1648,1)-1)</f>
        <v>Boone County</v>
      </c>
      <c r="D1648" s="33" t="str">
        <f>RIGHT(B1648,LEN(B1648)-(FIND(",",B1648,1)+1))</f>
        <v>Missouri</v>
      </c>
      <c r="E1648" s="33">
        <v>81291</v>
      </c>
      <c r="F1648" s="33" t="s">
        <v>3279</v>
      </c>
      <c r="G1648" s="33">
        <v>1</v>
      </c>
      <c r="H1648" s="33" t="s">
        <v>3272</v>
      </c>
      <c r="I1648" s="33">
        <v>1</v>
      </c>
      <c r="J1648" s="33" t="s">
        <v>3272</v>
      </c>
      <c r="K1648" s="33">
        <v>2019</v>
      </c>
      <c r="L1648" s="33">
        <v>12</v>
      </c>
      <c r="M1648" s="33">
        <v>1231</v>
      </c>
      <c r="N1648" s="33" t="s">
        <v>3278</v>
      </c>
      <c r="O1648" s="33">
        <v>261</v>
      </c>
      <c r="P1648" s="33" t="s">
        <v>3278</v>
      </c>
      <c r="Q1648" s="33">
        <v>74</v>
      </c>
      <c r="R1648" s="33" t="s">
        <v>3273</v>
      </c>
    </row>
    <row r="1649" spans="1:18" x14ac:dyDescent="0.2">
      <c r="A1649" s="33" t="s">
        <v>5010</v>
      </c>
      <c r="B1649" s="33" t="s">
        <v>5011</v>
      </c>
      <c r="C1649" s="33" t="str">
        <f>LEFT(B1649,FIND(",",B1649,1)-1)</f>
        <v>Buchanan County</v>
      </c>
      <c r="D1649" s="33" t="str">
        <f>RIGHT(B1649,LEN(B1649)-(FIND(",",B1649,1)+1))</f>
        <v>Missouri</v>
      </c>
      <c r="E1649" s="33">
        <v>45391</v>
      </c>
      <c r="F1649" s="33" t="s">
        <v>3276</v>
      </c>
      <c r="G1649" s="33">
        <v>1</v>
      </c>
      <c r="H1649" s="33" t="s">
        <v>3272</v>
      </c>
      <c r="I1649" s="33">
        <v>1</v>
      </c>
      <c r="J1649" s="33" t="s">
        <v>3272</v>
      </c>
      <c r="K1649" s="33">
        <v>2019</v>
      </c>
      <c r="L1649" s="33">
        <v>3</v>
      </c>
      <c r="M1649" s="33">
        <v>637</v>
      </c>
      <c r="N1649" s="33" t="s">
        <v>3277</v>
      </c>
      <c r="O1649" s="33">
        <v>166</v>
      </c>
      <c r="P1649" s="33" t="s">
        <v>3277</v>
      </c>
      <c r="Q1649" s="33">
        <v>28</v>
      </c>
      <c r="R1649" s="33" t="s">
        <v>3277</v>
      </c>
    </row>
    <row r="1650" spans="1:18" x14ac:dyDescent="0.2">
      <c r="A1650" s="33" t="s">
        <v>5010</v>
      </c>
      <c r="B1650" s="33" t="s">
        <v>5011</v>
      </c>
      <c r="C1650" s="33" t="str">
        <f>LEFT(B1650,FIND(",",B1650,1)-1)</f>
        <v>Buchanan County</v>
      </c>
      <c r="D1650" s="33" t="str">
        <f>RIGHT(B1650,LEN(B1650)-(FIND(",",B1650,1)+1))</f>
        <v>Missouri</v>
      </c>
      <c r="E1650" s="33">
        <v>54194</v>
      </c>
      <c r="F1650" s="33" t="s">
        <v>3271</v>
      </c>
      <c r="G1650" s="33">
        <v>1</v>
      </c>
      <c r="H1650" s="33" t="s">
        <v>3272</v>
      </c>
      <c r="I1650" s="33">
        <v>1</v>
      </c>
      <c r="J1650" s="33" t="s">
        <v>3272</v>
      </c>
      <c r="K1650" s="33">
        <v>2019</v>
      </c>
      <c r="L1650" s="33">
        <v>7</v>
      </c>
      <c r="M1650" s="33">
        <v>2098</v>
      </c>
      <c r="N1650" s="33" t="s">
        <v>3273</v>
      </c>
      <c r="O1650" s="33">
        <v>478</v>
      </c>
      <c r="P1650" s="33" t="s">
        <v>3273</v>
      </c>
      <c r="Q1650" s="33">
        <v>74</v>
      </c>
      <c r="R1650" s="33" t="s">
        <v>3277</v>
      </c>
    </row>
    <row r="1651" spans="1:18" x14ac:dyDescent="0.2">
      <c r="A1651" s="33" t="s">
        <v>5010</v>
      </c>
      <c r="B1651" s="33" t="s">
        <v>5011</v>
      </c>
      <c r="C1651" s="33" t="str">
        <f>LEFT(B1651,FIND(",",B1651,1)-1)</f>
        <v>Buchanan County</v>
      </c>
      <c r="D1651" s="33" t="str">
        <f>RIGHT(B1651,LEN(B1651)-(FIND(",",B1651,1)+1))</f>
        <v>Missouri</v>
      </c>
      <c r="E1651" s="33">
        <v>81291</v>
      </c>
      <c r="F1651" s="33" t="s">
        <v>3279</v>
      </c>
      <c r="G1651" s="33">
        <v>1</v>
      </c>
      <c r="H1651" s="33" t="s">
        <v>3272</v>
      </c>
      <c r="I1651" s="33">
        <v>1</v>
      </c>
      <c r="J1651" s="33" t="s">
        <v>3272</v>
      </c>
      <c r="K1651" s="33">
        <v>2019</v>
      </c>
      <c r="L1651" s="33">
        <v>5</v>
      </c>
      <c r="M1651" s="33">
        <v>258</v>
      </c>
      <c r="N1651" s="33" t="s">
        <v>3278</v>
      </c>
      <c r="O1651" s="33">
        <v>53</v>
      </c>
      <c r="P1651" s="33" t="s">
        <v>3278</v>
      </c>
      <c r="Q1651" s="33">
        <v>13</v>
      </c>
      <c r="R1651" s="33" t="s">
        <v>3278</v>
      </c>
    </row>
    <row r="1652" spans="1:18" x14ac:dyDescent="0.2">
      <c r="A1652" s="33" t="s">
        <v>5012</v>
      </c>
      <c r="B1652" s="33" t="s">
        <v>5013</v>
      </c>
      <c r="C1652" s="33" t="str">
        <f>LEFT(B1652,FIND(",",B1652,1)-1)</f>
        <v>Butler County</v>
      </c>
      <c r="D1652" s="33" t="str">
        <f>RIGHT(B1652,LEN(B1652)-(FIND(",",B1652,1)+1))</f>
        <v>Missouri</v>
      </c>
      <c r="E1652" s="33">
        <v>45391</v>
      </c>
      <c r="F1652" s="33" t="s">
        <v>3276</v>
      </c>
      <c r="G1652" s="33">
        <v>1</v>
      </c>
      <c r="H1652" s="33" t="s">
        <v>3272</v>
      </c>
      <c r="I1652" s="33">
        <v>1</v>
      </c>
      <c r="J1652" s="33" t="s">
        <v>3272</v>
      </c>
      <c r="K1652" s="33">
        <v>2019</v>
      </c>
      <c r="L1652" s="33">
        <v>3</v>
      </c>
      <c r="M1652" s="33">
        <v>715</v>
      </c>
      <c r="N1652" s="33" t="s">
        <v>3277</v>
      </c>
      <c r="O1652" s="33">
        <v>180</v>
      </c>
      <c r="P1652" s="33" t="s">
        <v>3277</v>
      </c>
      <c r="Q1652" s="33">
        <v>35</v>
      </c>
      <c r="R1652" s="33" t="s">
        <v>3277</v>
      </c>
    </row>
    <row r="1653" spans="1:18" x14ac:dyDescent="0.2">
      <c r="A1653" s="33" t="s">
        <v>5014</v>
      </c>
      <c r="B1653" s="33" t="s">
        <v>5015</v>
      </c>
      <c r="C1653" s="33" t="str">
        <f>LEFT(B1653,FIND(",",B1653,1)-1)</f>
        <v>Callaway County</v>
      </c>
      <c r="D1653" s="33" t="str">
        <f>RIGHT(B1653,LEN(B1653)-(FIND(",",B1653,1)+1))</f>
        <v>Missouri</v>
      </c>
      <c r="E1653" s="33">
        <v>54194</v>
      </c>
      <c r="F1653" s="33" t="s">
        <v>3271</v>
      </c>
      <c r="G1653" s="33">
        <v>1</v>
      </c>
      <c r="H1653" s="33" t="s">
        <v>3272</v>
      </c>
      <c r="I1653" s="33">
        <v>1</v>
      </c>
      <c r="J1653" s="33" t="s">
        <v>3272</v>
      </c>
      <c r="K1653" s="33">
        <v>2019</v>
      </c>
      <c r="L1653" s="33">
        <v>6</v>
      </c>
      <c r="M1653" s="33">
        <v>1115</v>
      </c>
      <c r="N1653" s="33" t="s">
        <v>3278</v>
      </c>
      <c r="O1653" s="33">
        <v>263</v>
      </c>
      <c r="P1653" s="33" t="s">
        <v>3278</v>
      </c>
      <c r="Q1653" s="33">
        <v>43</v>
      </c>
      <c r="R1653" s="33" t="s">
        <v>3277</v>
      </c>
    </row>
    <row r="1654" spans="1:18" x14ac:dyDescent="0.2">
      <c r="A1654" s="33" t="s">
        <v>5014</v>
      </c>
      <c r="B1654" s="33" t="s">
        <v>5015</v>
      </c>
      <c r="C1654" s="33" t="str">
        <f>LEFT(B1654,FIND(",",B1654,1)-1)</f>
        <v>Callaway County</v>
      </c>
      <c r="D1654" s="33" t="str">
        <f>RIGHT(B1654,LEN(B1654)-(FIND(",",B1654,1)+1))</f>
        <v>Missouri</v>
      </c>
      <c r="E1654" s="33">
        <v>81291</v>
      </c>
      <c r="F1654" s="33" t="s">
        <v>3279</v>
      </c>
      <c r="G1654" s="33">
        <v>1</v>
      </c>
      <c r="H1654" s="33" t="s">
        <v>3272</v>
      </c>
      <c r="I1654" s="33">
        <v>1</v>
      </c>
      <c r="J1654" s="33" t="s">
        <v>3272</v>
      </c>
      <c r="K1654" s="33">
        <v>2019</v>
      </c>
      <c r="L1654" s="33">
        <v>3</v>
      </c>
      <c r="M1654" s="33">
        <v>109</v>
      </c>
      <c r="N1654" s="33" t="s">
        <v>3273</v>
      </c>
      <c r="O1654" s="33">
        <v>25</v>
      </c>
      <c r="P1654" s="33" t="s">
        <v>3277</v>
      </c>
      <c r="Q1654" s="33">
        <v>9</v>
      </c>
      <c r="R1654" s="33" t="s">
        <v>3277</v>
      </c>
    </row>
    <row r="1655" spans="1:18" x14ac:dyDescent="0.2">
      <c r="A1655" s="33" t="s">
        <v>5016</v>
      </c>
      <c r="B1655" s="33" t="s">
        <v>5017</v>
      </c>
      <c r="C1655" s="33" t="str">
        <f>LEFT(B1655,FIND(",",B1655,1)-1)</f>
        <v>Camden County</v>
      </c>
      <c r="D1655" s="33" t="str">
        <f>RIGHT(B1655,LEN(B1655)-(FIND(",",B1655,1)+1))</f>
        <v>Missouri</v>
      </c>
      <c r="E1655" s="33">
        <v>81291</v>
      </c>
      <c r="F1655" s="33" t="s">
        <v>3279</v>
      </c>
      <c r="G1655" s="33">
        <v>1</v>
      </c>
      <c r="H1655" s="33" t="s">
        <v>3272</v>
      </c>
      <c r="I1655" s="33">
        <v>1</v>
      </c>
      <c r="J1655" s="33" t="s">
        <v>3272</v>
      </c>
      <c r="K1655" s="33">
        <v>2019</v>
      </c>
      <c r="L1655" s="33">
        <v>6</v>
      </c>
      <c r="M1655" s="33">
        <v>395</v>
      </c>
      <c r="N1655" s="33" t="s">
        <v>3273</v>
      </c>
      <c r="O1655" s="33">
        <v>87</v>
      </c>
      <c r="P1655" s="33" t="s">
        <v>3278</v>
      </c>
      <c r="Q1655" s="33">
        <v>17</v>
      </c>
      <c r="R1655" s="33" t="s">
        <v>3277</v>
      </c>
    </row>
    <row r="1656" spans="1:18" x14ac:dyDescent="0.2">
      <c r="A1656" s="33" t="s">
        <v>5018</v>
      </c>
      <c r="B1656" s="33" t="s">
        <v>5019</v>
      </c>
      <c r="C1656" s="33" t="str">
        <f>LEFT(B1656,FIND(",",B1656,1)-1)</f>
        <v>Cape Girardeau County</v>
      </c>
      <c r="D1656" s="33" t="str">
        <f>RIGHT(B1656,LEN(B1656)-(FIND(",",B1656,1)+1))</f>
        <v>Missouri</v>
      </c>
      <c r="E1656" s="33">
        <v>45391</v>
      </c>
      <c r="F1656" s="33" t="s">
        <v>3276</v>
      </c>
      <c r="G1656" s="33">
        <v>1</v>
      </c>
      <c r="H1656" s="33" t="s">
        <v>3272</v>
      </c>
      <c r="I1656" s="33">
        <v>1</v>
      </c>
      <c r="J1656" s="33" t="s">
        <v>3272</v>
      </c>
      <c r="K1656" s="33">
        <v>2019</v>
      </c>
      <c r="L1656" s="33">
        <v>3</v>
      </c>
      <c r="M1656" s="33">
        <v>489</v>
      </c>
      <c r="N1656" s="33" t="s">
        <v>3277</v>
      </c>
      <c r="O1656" s="33">
        <v>111</v>
      </c>
      <c r="P1656" s="33" t="s">
        <v>3277</v>
      </c>
      <c r="Q1656" s="33">
        <v>23</v>
      </c>
      <c r="R1656" s="33" t="s">
        <v>3277</v>
      </c>
    </row>
    <row r="1657" spans="1:18" x14ac:dyDescent="0.2">
      <c r="A1657" s="33" t="s">
        <v>5018</v>
      </c>
      <c r="B1657" s="33" t="s">
        <v>5019</v>
      </c>
      <c r="C1657" s="33" t="str">
        <f>LEFT(B1657,FIND(",",B1657,1)-1)</f>
        <v>Cape Girardeau County</v>
      </c>
      <c r="D1657" s="33" t="str">
        <f>RIGHT(B1657,LEN(B1657)-(FIND(",",B1657,1)+1))</f>
        <v>Missouri</v>
      </c>
      <c r="E1657" s="33">
        <v>54194</v>
      </c>
      <c r="F1657" s="33" t="s">
        <v>3271</v>
      </c>
      <c r="G1657" s="33">
        <v>1</v>
      </c>
      <c r="H1657" s="33" t="s">
        <v>3272</v>
      </c>
      <c r="I1657" s="33">
        <v>1</v>
      </c>
      <c r="J1657" s="33" t="s">
        <v>3272</v>
      </c>
      <c r="K1657" s="33">
        <v>2019</v>
      </c>
      <c r="L1657" s="33">
        <v>13</v>
      </c>
      <c r="M1657" s="33">
        <v>4557</v>
      </c>
      <c r="N1657" s="33" t="s">
        <v>3278</v>
      </c>
      <c r="O1657" s="33">
        <v>1026</v>
      </c>
      <c r="P1657" s="33" t="s">
        <v>3278</v>
      </c>
      <c r="Q1657" s="33">
        <v>148</v>
      </c>
      <c r="R1657" s="33" t="s">
        <v>3278</v>
      </c>
    </row>
    <row r="1658" spans="1:18" x14ac:dyDescent="0.2">
      <c r="A1658" s="33" t="s">
        <v>5018</v>
      </c>
      <c r="B1658" s="33" t="s">
        <v>5019</v>
      </c>
      <c r="C1658" s="33" t="str">
        <f>LEFT(B1658,FIND(",",B1658,1)-1)</f>
        <v>Cape Girardeau County</v>
      </c>
      <c r="D1658" s="33" t="str">
        <f>RIGHT(B1658,LEN(B1658)-(FIND(",",B1658,1)+1))</f>
        <v>Missouri</v>
      </c>
      <c r="E1658" s="33">
        <v>81291</v>
      </c>
      <c r="F1658" s="33" t="s">
        <v>3279</v>
      </c>
      <c r="G1658" s="33">
        <v>1</v>
      </c>
      <c r="H1658" s="33" t="s">
        <v>3272</v>
      </c>
      <c r="I1658" s="33">
        <v>1</v>
      </c>
      <c r="J1658" s="33" t="s">
        <v>3272</v>
      </c>
      <c r="K1658" s="33">
        <v>2019</v>
      </c>
      <c r="L1658" s="33">
        <v>7</v>
      </c>
      <c r="M1658" s="33">
        <v>575</v>
      </c>
      <c r="N1658" s="33" t="s">
        <v>3278</v>
      </c>
      <c r="O1658" s="33">
        <v>137</v>
      </c>
      <c r="P1658" s="33" t="s">
        <v>3278</v>
      </c>
      <c r="Q1658" s="33">
        <v>35</v>
      </c>
      <c r="R1658" s="33" t="s">
        <v>3278</v>
      </c>
    </row>
    <row r="1659" spans="1:18" x14ac:dyDescent="0.2">
      <c r="A1659" s="33" t="s">
        <v>5020</v>
      </c>
      <c r="B1659" s="33" t="s">
        <v>5021</v>
      </c>
      <c r="C1659" s="33" t="str">
        <f>LEFT(B1659,FIND(",",B1659,1)-1)</f>
        <v>Cass County</v>
      </c>
      <c r="D1659" s="33" t="str">
        <f>RIGHT(B1659,LEN(B1659)-(FIND(",",B1659,1)+1))</f>
        <v>Missouri</v>
      </c>
      <c r="E1659" s="33">
        <v>54194</v>
      </c>
      <c r="F1659" s="33" t="s">
        <v>3271</v>
      </c>
      <c r="G1659" s="33">
        <v>1</v>
      </c>
      <c r="H1659" s="33" t="s">
        <v>3272</v>
      </c>
      <c r="I1659" s="33">
        <v>1</v>
      </c>
      <c r="J1659" s="33" t="s">
        <v>3272</v>
      </c>
      <c r="K1659" s="33">
        <v>2019</v>
      </c>
      <c r="L1659" s="33">
        <v>19</v>
      </c>
      <c r="M1659" s="33">
        <v>4974</v>
      </c>
      <c r="N1659" s="33" t="s">
        <v>3278</v>
      </c>
      <c r="O1659" s="33">
        <v>1246</v>
      </c>
      <c r="P1659" s="33" t="s">
        <v>3278</v>
      </c>
      <c r="Q1659" s="33">
        <v>163</v>
      </c>
      <c r="R1659" s="33" t="s">
        <v>3278</v>
      </c>
    </row>
    <row r="1660" spans="1:18" x14ac:dyDescent="0.2">
      <c r="A1660" s="33" t="s">
        <v>5020</v>
      </c>
      <c r="B1660" s="33" t="s">
        <v>5021</v>
      </c>
      <c r="C1660" s="33" t="str">
        <f>LEFT(B1660,FIND(",",B1660,1)-1)</f>
        <v>Cass County</v>
      </c>
      <c r="D1660" s="33" t="str">
        <f>RIGHT(B1660,LEN(B1660)-(FIND(",",B1660,1)+1))</f>
        <v>Missouri</v>
      </c>
      <c r="E1660" s="33">
        <v>81291</v>
      </c>
      <c r="F1660" s="33" t="s">
        <v>3279</v>
      </c>
      <c r="G1660" s="33">
        <v>1</v>
      </c>
      <c r="H1660" s="33" t="s">
        <v>3272</v>
      </c>
      <c r="I1660" s="33">
        <v>1</v>
      </c>
      <c r="J1660" s="33" t="s">
        <v>3272</v>
      </c>
      <c r="K1660" s="33">
        <v>2019</v>
      </c>
      <c r="L1660" s="33">
        <v>9</v>
      </c>
      <c r="M1660" s="33">
        <v>1329</v>
      </c>
      <c r="N1660" s="33" t="s">
        <v>3273</v>
      </c>
      <c r="O1660" s="33">
        <v>298</v>
      </c>
      <c r="P1660" s="33" t="s">
        <v>3273</v>
      </c>
      <c r="Q1660" s="33">
        <v>74</v>
      </c>
      <c r="R1660" s="33" t="s">
        <v>3278</v>
      </c>
    </row>
    <row r="1661" spans="1:18" x14ac:dyDescent="0.2">
      <c r="A1661" s="33" t="s">
        <v>5022</v>
      </c>
      <c r="B1661" s="33" t="s">
        <v>5023</v>
      </c>
      <c r="C1661" s="33" t="str">
        <f>LEFT(B1661,FIND(",",B1661,1)-1)</f>
        <v>Cedar County</v>
      </c>
      <c r="D1661" s="33" t="str">
        <f>RIGHT(B1661,LEN(B1661)-(FIND(",",B1661,1)+1))</f>
        <v>Missouri</v>
      </c>
      <c r="E1661" s="33">
        <v>54194</v>
      </c>
      <c r="F1661" s="33" t="s">
        <v>3271</v>
      </c>
      <c r="G1661" s="33">
        <v>1</v>
      </c>
      <c r="H1661" s="33" t="s">
        <v>3272</v>
      </c>
      <c r="I1661" s="33">
        <v>1</v>
      </c>
      <c r="J1661" s="33" t="s">
        <v>3272</v>
      </c>
      <c r="K1661" s="33">
        <v>2019</v>
      </c>
      <c r="L1661" s="33">
        <v>5</v>
      </c>
      <c r="M1661" s="33">
        <v>506</v>
      </c>
      <c r="N1661" s="33" t="s">
        <v>3278</v>
      </c>
      <c r="O1661" s="33">
        <v>114</v>
      </c>
      <c r="P1661" s="33" t="s">
        <v>3273</v>
      </c>
      <c r="Q1661" s="33">
        <v>17</v>
      </c>
      <c r="R1661" s="33" t="s">
        <v>3277</v>
      </c>
    </row>
    <row r="1662" spans="1:18" x14ac:dyDescent="0.2">
      <c r="A1662" s="33" t="s">
        <v>5024</v>
      </c>
      <c r="B1662" s="33" t="s">
        <v>5025</v>
      </c>
      <c r="C1662" s="33" t="str">
        <f>LEFT(B1662,FIND(",",B1662,1)-1)</f>
        <v>Christian County</v>
      </c>
      <c r="D1662" s="33" t="str">
        <f>RIGHT(B1662,LEN(B1662)-(FIND(",",B1662,1)+1))</f>
        <v>Missouri</v>
      </c>
      <c r="E1662" s="33">
        <v>54194</v>
      </c>
      <c r="F1662" s="33" t="s">
        <v>3271</v>
      </c>
      <c r="G1662" s="33">
        <v>1</v>
      </c>
      <c r="H1662" s="33" t="s">
        <v>3272</v>
      </c>
      <c r="I1662" s="33">
        <v>1</v>
      </c>
      <c r="J1662" s="33" t="s">
        <v>3272</v>
      </c>
      <c r="K1662" s="33">
        <v>2019</v>
      </c>
      <c r="L1662" s="33">
        <v>15</v>
      </c>
      <c r="M1662" s="33">
        <v>3916</v>
      </c>
      <c r="N1662" s="33" t="s">
        <v>3273</v>
      </c>
      <c r="O1662" s="33">
        <v>933</v>
      </c>
      <c r="P1662" s="33" t="s">
        <v>3273</v>
      </c>
      <c r="Q1662" s="33">
        <v>143</v>
      </c>
      <c r="R1662" s="33" t="s">
        <v>3278</v>
      </c>
    </row>
    <row r="1663" spans="1:18" x14ac:dyDescent="0.2">
      <c r="A1663" s="33" t="s">
        <v>5024</v>
      </c>
      <c r="B1663" s="33" t="s">
        <v>5025</v>
      </c>
      <c r="C1663" s="33" t="str">
        <f>LEFT(B1663,FIND(",",B1663,1)-1)</f>
        <v>Christian County</v>
      </c>
      <c r="D1663" s="33" t="str">
        <f>RIGHT(B1663,LEN(B1663)-(FIND(",",B1663,1)+1))</f>
        <v>Missouri</v>
      </c>
      <c r="E1663" s="33">
        <v>81291</v>
      </c>
      <c r="F1663" s="33" t="s">
        <v>3279</v>
      </c>
      <c r="G1663" s="33">
        <v>1</v>
      </c>
      <c r="H1663" s="33" t="s">
        <v>3272</v>
      </c>
      <c r="I1663" s="33">
        <v>1</v>
      </c>
      <c r="J1663" s="33" t="s">
        <v>3272</v>
      </c>
      <c r="K1663" s="33">
        <v>2019</v>
      </c>
      <c r="L1663" s="33">
        <v>10</v>
      </c>
      <c r="M1663" s="33">
        <v>811</v>
      </c>
      <c r="N1663" s="33" t="s">
        <v>3278</v>
      </c>
      <c r="O1663" s="33">
        <v>178</v>
      </c>
      <c r="P1663" s="33" t="s">
        <v>3278</v>
      </c>
      <c r="Q1663" s="33">
        <v>43</v>
      </c>
      <c r="R1663" s="33" t="s">
        <v>3273</v>
      </c>
    </row>
    <row r="1664" spans="1:18" x14ac:dyDescent="0.2">
      <c r="A1664" s="33" t="s">
        <v>5026</v>
      </c>
      <c r="B1664" s="33" t="s">
        <v>5027</v>
      </c>
      <c r="C1664" s="33" t="str">
        <f>LEFT(B1664,FIND(",",B1664,1)-1)</f>
        <v>Clay County</v>
      </c>
      <c r="D1664" s="33" t="str">
        <f>RIGHT(B1664,LEN(B1664)-(FIND(",",B1664,1)+1))</f>
        <v>Missouri</v>
      </c>
      <c r="E1664" s="33">
        <v>45391</v>
      </c>
      <c r="F1664" s="33" t="s">
        <v>3276</v>
      </c>
      <c r="G1664" s="33">
        <v>1</v>
      </c>
      <c r="H1664" s="33" t="s">
        <v>3272</v>
      </c>
      <c r="I1664" s="33">
        <v>1</v>
      </c>
      <c r="J1664" s="33" t="s">
        <v>3272</v>
      </c>
      <c r="K1664" s="33">
        <v>2019</v>
      </c>
      <c r="L1664" s="33">
        <v>13</v>
      </c>
      <c r="M1664" s="33">
        <v>3882</v>
      </c>
      <c r="N1664" s="33" t="s">
        <v>3278</v>
      </c>
      <c r="O1664" s="33">
        <v>953</v>
      </c>
      <c r="P1664" s="33" t="s">
        <v>3278</v>
      </c>
      <c r="Q1664" s="33">
        <v>149</v>
      </c>
      <c r="R1664" s="33" t="s">
        <v>3278</v>
      </c>
    </row>
    <row r="1665" spans="1:18" x14ac:dyDescent="0.2">
      <c r="A1665" s="33" t="s">
        <v>5026</v>
      </c>
      <c r="B1665" s="33" t="s">
        <v>5027</v>
      </c>
      <c r="C1665" s="33" t="str">
        <f>LEFT(B1665,FIND(",",B1665,1)-1)</f>
        <v>Clay County</v>
      </c>
      <c r="D1665" s="33" t="str">
        <f>RIGHT(B1665,LEN(B1665)-(FIND(",",B1665,1)+1))</f>
        <v>Missouri</v>
      </c>
      <c r="E1665" s="33">
        <v>54194</v>
      </c>
      <c r="F1665" s="33" t="s">
        <v>3271</v>
      </c>
      <c r="G1665" s="33">
        <v>1</v>
      </c>
      <c r="H1665" s="33" t="s">
        <v>3272</v>
      </c>
      <c r="I1665" s="33">
        <v>1</v>
      </c>
      <c r="J1665" s="33" t="s">
        <v>3272</v>
      </c>
      <c r="K1665" s="33">
        <v>2019</v>
      </c>
      <c r="L1665" s="33">
        <v>30</v>
      </c>
      <c r="M1665" s="33">
        <v>13869</v>
      </c>
      <c r="N1665" s="33" t="s">
        <v>3278</v>
      </c>
      <c r="O1665" s="33">
        <v>3088</v>
      </c>
      <c r="P1665" s="33" t="s">
        <v>3273</v>
      </c>
      <c r="Q1665" s="33">
        <v>363</v>
      </c>
      <c r="R1665" s="33" t="s">
        <v>3278</v>
      </c>
    </row>
    <row r="1666" spans="1:18" x14ac:dyDescent="0.2">
      <c r="A1666" s="33" t="s">
        <v>5026</v>
      </c>
      <c r="B1666" s="33" t="s">
        <v>5027</v>
      </c>
      <c r="C1666" s="33" t="str">
        <f>LEFT(B1666,FIND(",",B1666,1)-1)</f>
        <v>Clay County</v>
      </c>
      <c r="D1666" s="33" t="str">
        <f>RIGHT(B1666,LEN(B1666)-(FIND(",",B1666,1)+1))</f>
        <v>Missouri</v>
      </c>
      <c r="E1666" s="33">
        <v>81291</v>
      </c>
      <c r="F1666" s="33" t="s">
        <v>3279</v>
      </c>
      <c r="G1666" s="33">
        <v>1</v>
      </c>
      <c r="H1666" s="33" t="s">
        <v>3272</v>
      </c>
      <c r="I1666" s="33">
        <v>1</v>
      </c>
      <c r="J1666" s="33" t="s">
        <v>3272</v>
      </c>
      <c r="K1666" s="33">
        <v>2019</v>
      </c>
      <c r="L1666" s="33">
        <v>14</v>
      </c>
      <c r="M1666" s="33">
        <v>1166</v>
      </c>
      <c r="N1666" s="33" t="s">
        <v>3278</v>
      </c>
      <c r="O1666" s="33">
        <v>251</v>
      </c>
      <c r="P1666" s="33" t="s">
        <v>3278</v>
      </c>
      <c r="Q1666" s="33">
        <v>54</v>
      </c>
      <c r="R1666" s="33" t="s">
        <v>3278</v>
      </c>
    </row>
    <row r="1667" spans="1:18" x14ac:dyDescent="0.2">
      <c r="A1667" s="33" t="s">
        <v>5028</v>
      </c>
      <c r="B1667" s="33" t="s">
        <v>5029</v>
      </c>
      <c r="C1667" s="33" t="str">
        <f>LEFT(B1667,FIND(",",B1667,1)-1)</f>
        <v>Cole County</v>
      </c>
      <c r="D1667" s="33" t="str">
        <f>RIGHT(B1667,LEN(B1667)-(FIND(",",B1667,1)+1))</f>
        <v>Missouri</v>
      </c>
      <c r="E1667" s="33">
        <v>54194</v>
      </c>
      <c r="F1667" s="33" t="s">
        <v>3271</v>
      </c>
      <c r="G1667" s="33">
        <v>1</v>
      </c>
      <c r="H1667" s="33" t="s">
        <v>3272</v>
      </c>
      <c r="I1667" s="33">
        <v>1</v>
      </c>
      <c r="J1667" s="33" t="s">
        <v>3272</v>
      </c>
      <c r="K1667" s="33">
        <v>2019</v>
      </c>
      <c r="L1667" s="33">
        <v>9</v>
      </c>
      <c r="M1667" s="33">
        <v>3104</v>
      </c>
      <c r="N1667" s="33" t="s">
        <v>3273</v>
      </c>
      <c r="O1667" s="33">
        <v>686</v>
      </c>
      <c r="P1667" s="33" t="s">
        <v>3273</v>
      </c>
      <c r="Q1667" s="33">
        <v>101</v>
      </c>
      <c r="R1667" s="33" t="s">
        <v>3278</v>
      </c>
    </row>
    <row r="1668" spans="1:18" x14ac:dyDescent="0.2">
      <c r="A1668" s="33" t="s">
        <v>5028</v>
      </c>
      <c r="B1668" s="33" t="s">
        <v>5029</v>
      </c>
      <c r="C1668" s="33" t="str">
        <f>LEFT(B1668,FIND(",",B1668,1)-1)</f>
        <v>Cole County</v>
      </c>
      <c r="D1668" s="33" t="str">
        <f>RIGHT(B1668,LEN(B1668)-(FIND(",",B1668,1)+1))</f>
        <v>Missouri</v>
      </c>
      <c r="E1668" s="33">
        <v>81291</v>
      </c>
      <c r="F1668" s="33" t="s">
        <v>3279</v>
      </c>
      <c r="G1668" s="33">
        <v>1</v>
      </c>
      <c r="H1668" s="33" t="s">
        <v>3272</v>
      </c>
      <c r="I1668" s="33">
        <v>1</v>
      </c>
      <c r="J1668" s="33" t="s">
        <v>3272</v>
      </c>
      <c r="K1668" s="33">
        <v>2019</v>
      </c>
      <c r="L1668" s="33">
        <v>4</v>
      </c>
      <c r="M1668" s="33">
        <v>636</v>
      </c>
      <c r="N1668" s="33" t="s">
        <v>3273</v>
      </c>
      <c r="O1668" s="33">
        <v>160</v>
      </c>
      <c r="P1668" s="33" t="s">
        <v>3273</v>
      </c>
      <c r="Q1668" s="33">
        <v>28</v>
      </c>
      <c r="R1668" s="33" t="s">
        <v>3273</v>
      </c>
    </row>
    <row r="1669" spans="1:18" x14ac:dyDescent="0.2">
      <c r="A1669" s="33" t="s">
        <v>5030</v>
      </c>
      <c r="B1669" s="33" t="s">
        <v>5031</v>
      </c>
      <c r="C1669" s="33" t="str">
        <f>LEFT(B1669,FIND(",",B1669,1)-1)</f>
        <v>Franklin County</v>
      </c>
      <c r="D1669" s="33" t="str">
        <f>RIGHT(B1669,LEN(B1669)-(FIND(",",B1669,1)+1))</f>
        <v>Missouri</v>
      </c>
      <c r="E1669" s="33">
        <v>45391</v>
      </c>
      <c r="F1669" s="33" t="s">
        <v>3276</v>
      </c>
      <c r="G1669" s="33">
        <v>1</v>
      </c>
      <c r="H1669" s="33" t="s">
        <v>3272</v>
      </c>
      <c r="I1669" s="33">
        <v>1</v>
      </c>
      <c r="J1669" s="33" t="s">
        <v>3272</v>
      </c>
      <c r="K1669" s="33">
        <v>2019</v>
      </c>
      <c r="L1669" s="33">
        <v>3</v>
      </c>
      <c r="M1669" s="33">
        <v>680</v>
      </c>
      <c r="N1669" s="33" t="s">
        <v>3277</v>
      </c>
      <c r="O1669" s="33">
        <v>167</v>
      </c>
      <c r="P1669" s="33" t="s">
        <v>3277</v>
      </c>
      <c r="Q1669" s="33">
        <v>34</v>
      </c>
      <c r="R1669" s="33" t="s">
        <v>3277</v>
      </c>
    </row>
    <row r="1670" spans="1:18" x14ac:dyDescent="0.2">
      <c r="A1670" s="33" t="s">
        <v>5030</v>
      </c>
      <c r="B1670" s="33" t="s">
        <v>5031</v>
      </c>
      <c r="C1670" s="33" t="str">
        <f>LEFT(B1670,FIND(",",B1670,1)-1)</f>
        <v>Franklin County</v>
      </c>
      <c r="D1670" s="33" t="str">
        <f>RIGHT(B1670,LEN(B1670)-(FIND(",",B1670,1)+1))</f>
        <v>Missouri</v>
      </c>
      <c r="E1670" s="33">
        <v>54194</v>
      </c>
      <c r="F1670" s="33" t="s">
        <v>3271</v>
      </c>
      <c r="G1670" s="33">
        <v>1</v>
      </c>
      <c r="H1670" s="33" t="s">
        <v>3272</v>
      </c>
      <c r="I1670" s="33">
        <v>1</v>
      </c>
      <c r="J1670" s="33" t="s">
        <v>3272</v>
      </c>
      <c r="K1670" s="33">
        <v>2019</v>
      </c>
      <c r="L1670" s="33">
        <v>20</v>
      </c>
      <c r="M1670" s="33">
        <v>6416</v>
      </c>
      <c r="N1670" s="33" t="s">
        <v>3278</v>
      </c>
      <c r="O1670" s="33">
        <v>1506</v>
      </c>
      <c r="P1670" s="33" t="s">
        <v>3278</v>
      </c>
      <c r="Q1670" s="33">
        <v>199</v>
      </c>
      <c r="R1670" s="33" t="s">
        <v>3278</v>
      </c>
    </row>
    <row r="1671" spans="1:18" x14ac:dyDescent="0.2">
      <c r="A1671" s="33" t="s">
        <v>5030</v>
      </c>
      <c r="B1671" s="33" t="s">
        <v>5031</v>
      </c>
      <c r="C1671" s="33" t="str">
        <f>LEFT(B1671,FIND(",",B1671,1)-1)</f>
        <v>Franklin County</v>
      </c>
      <c r="D1671" s="33" t="str">
        <f>RIGHT(B1671,LEN(B1671)-(FIND(",",B1671,1)+1))</f>
        <v>Missouri</v>
      </c>
      <c r="E1671" s="33">
        <v>81291</v>
      </c>
      <c r="F1671" s="33" t="s">
        <v>3279</v>
      </c>
      <c r="G1671" s="33">
        <v>1</v>
      </c>
      <c r="H1671" s="33" t="s">
        <v>3272</v>
      </c>
      <c r="I1671" s="33">
        <v>1</v>
      </c>
      <c r="J1671" s="33" t="s">
        <v>3272</v>
      </c>
      <c r="K1671" s="33">
        <v>2019</v>
      </c>
      <c r="L1671" s="33">
        <v>8</v>
      </c>
      <c r="M1671" s="33">
        <v>852</v>
      </c>
      <c r="N1671" s="33" t="s">
        <v>3273</v>
      </c>
      <c r="O1671" s="33">
        <v>183</v>
      </c>
      <c r="P1671" s="33" t="s">
        <v>3273</v>
      </c>
      <c r="Q1671" s="33">
        <v>45</v>
      </c>
      <c r="R1671" s="33" t="s">
        <v>3273</v>
      </c>
    </row>
    <row r="1672" spans="1:18" x14ac:dyDescent="0.2">
      <c r="A1672" s="33" t="s">
        <v>5032</v>
      </c>
      <c r="B1672" s="33" t="s">
        <v>5033</v>
      </c>
      <c r="C1672" s="33" t="str">
        <f>LEFT(B1672,FIND(",",B1672,1)-1)</f>
        <v>Gasconade County</v>
      </c>
      <c r="D1672" s="33" t="str">
        <f>RIGHT(B1672,LEN(B1672)-(FIND(",",B1672,1)+1))</f>
        <v>Missouri</v>
      </c>
      <c r="E1672" s="33">
        <v>54194</v>
      </c>
      <c r="F1672" s="33" t="s">
        <v>3271</v>
      </c>
      <c r="G1672" s="33">
        <v>1</v>
      </c>
      <c r="H1672" s="33" t="s">
        <v>3272</v>
      </c>
      <c r="I1672" s="33">
        <v>1</v>
      </c>
      <c r="J1672" s="33" t="s">
        <v>3272</v>
      </c>
      <c r="K1672" s="33">
        <v>2019</v>
      </c>
      <c r="L1672" s="33">
        <v>3</v>
      </c>
      <c r="M1672" s="33">
        <v>977</v>
      </c>
      <c r="N1672" s="33" t="s">
        <v>3278</v>
      </c>
      <c r="O1672" s="33">
        <v>198</v>
      </c>
      <c r="P1672" s="33" t="s">
        <v>3278</v>
      </c>
      <c r="Q1672" s="33">
        <v>38</v>
      </c>
      <c r="R1672" s="33" t="s">
        <v>3278</v>
      </c>
    </row>
    <row r="1673" spans="1:18" x14ac:dyDescent="0.2">
      <c r="A1673" s="33" t="s">
        <v>5034</v>
      </c>
      <c r="B1673" s="33" t="s">
        <v>5035</v>
      </c>
      <c r="C1673" s="33" t="str">
        <f>LEFT(B1673,FIND(",",B1673,1)-1)</f>
        <v>Greene County</v>
      </c>
      <c r="D1673" s="33" t="str">
        <f>RIGHT(B1673,LEN(B1673)-(FIND(",",B1673,1)+1))</f>
        <v>Missouri</v>
      </c>
      <c r="E1673" s="33">
        <v>45391</v>
      </c>
      <c r="F1673" s="33" t="s">
        <v>3276</v>
      </c>
      <c r="G1673" s="33">
        <v>1</v>
      </c>
      <c r="H1673" s="33" t="s">
        <v>3272</v>
      </c>
      <c r="I1673" s="33">
        <v>1</v>
      </c>
      <c r="J1673" s="33" t="s">
        <v>3272</v>
      </c>
      <c r="K1673" s="33">
        <v>2019</v>
      </c>
      <c r="L1673" s="33">
        <v>14</v>
      </c>
      <c r="M1673" s="33">
        <v>3279</v>
      </c>
      <c r="N1673" s="33" t="s">
        <v>3277</v>
      </c>
      <c r="O1673" s="33">
        <v>789</v>
      </c>
      <c r="P1673" s="33" t="s">
        <v>3277</v>
      </c>
      <c r="Q1673" s="33">
        <v>178</v>
      </c>
      <c r="R1673" s="33" t="s">
        <v>3277</v>
      </c>
    </row>
    <row r="1674" spans="1:18" x14ac:dyDescent="0.2">
      <c r="A1674" s="33" t="s">
        <v>5034</v>
      </c>
      <c r="B1674" s="33" t="s">
        <v>5035</v>
      </c>
      <c r="C1674" s="33" t="str">
        <f>LEFT(B1674,FIND(",",B1674,1)-1)</f>
        <v>Greene County</v>
      </c>
      <c r="D1674" s="33" t="str">
        <f>RIGHT(B1674,LEN(B1674)-(FIND(",",B1674,1)+1))</f>
        <v>Missouri</v>
      </c>
      <c r="E1674" s="33">
        <v>54194</v>
      </c>
      <c r="F1674" s="33" t="s">
        <v>3271</v>
      </c>
      <c r="G1674" s="33">
        <v>1</v>
      </c>
      <c r="H1674" s="33" t="s">
        <v>3272</v>
      </c>
      <c r="I1674" s="33">
        <v>1</v>
      </c>
      <c r="J1674" s="33" t="s">
        <v>3272</v>
      </c>
      <c r="K1674" s="33">
        <v>2019</v>
      </c>
      <c r="L1674" s="33">
        <v>39</v>
      </c>
      <c r="M1674" s="33">
        <v>14428</v>
      </c>
      <c r="N1674" s="33" t="s">
        <v>3278</v>
      </c>
      <c r="O1674" s="33">
        <v>3325</v>
      </c>
      <c r="P1674" s="33" t="s">
        <v>3278</v>
      </c>
      <c r="Q1674" s="33">
        <v>390</v>
      </c>
      <c r="R1674" s="33" t="s">
        <v>3273</v>
      </c>
    </row>
    <row r="1675" spans="1:18" x14ac:dyDescent="0.2">
      <c r="A1675" s="33" t="s">
        <v>5034</v>
      </c>
      <c r="B1675" s="33" t="s">
        <v>5035</v>
      </c>
      <c r="C1675" s="33" t="str">
        <f>LEFT(B1675,FIND(",",B1675,1)-1)</f>
        <v>Greene County</v>
      </c>
      <c r="D1675" s="33" t="str">
        <f>RIGHT(B1675,LEN(B1675)-(FIND(",",B1675,1)+1))</f>
        <v>Missouri</v>
      </c>
      <c r="E1675" s="33">
        <v>81291</v>
      </c>
      <c r="F1675" s="33" t="s">
        <v>3279</v>
      </c>
      <c r="G1675" s="33">
        <v>1</v>
      </c>
      <c r="H1675" s="33" t="s">
        <v>3272</v>
      </c>
      <c r="I1675" s="33">
        <v>1</v>
      </c>
      <c r="J1675" s="33" t="s">
        <v>3272</v>
      </c>
      <c r="K1675" s="33">
        <v>2019</v>
      </c>
      <c r="L1675" s="33">
        <v>21</v>
      </c>
      <c r="M1675" s="33">
        <v>2726</v>
      </c>
      <c r="N1675" s="33" t="s">
        <v>3278</v>
      </c>
      <c r="O1675" s="33">
        <v>599</v>
      </c>
      <c r="P1675" s="33" t="s">
        <v>3278</v>
      </c>
      <c r="Q1675" s="33">
        <v>158</v>
      </c>
      <c r="R1675" s="33" t="s">
        <v>3278</v>
      </c>
    </row>
    <row r="1676" spans="1:18" x14ac:dyDescent="0.2">
      <c r="A1676" s="33" t="s">
        <v>5036</v>
      </c>
      <c r="B1676" s="33" t="s">
        <v>5037</v>
      </c>
      <c r="C1676" s="33" t="str">
        <f>LEFT(B1676,FIND(",",B1676,1)-1)</f>
        <v>Grundy County</v>
      </c>
      <c r="D1676" s="33" t="str">
        <f>RIGHT(B1676,LEN(B1676)-(FIND(",",B1676,1)+1))</f>
        <v>Missouri</v>
      </c>
      <c r="E1676" s="33">
        <v>54194</v>
      </c>
      <c r="F1676" s="33" t="s">
        <v>3271</v>
      </c>
      <c r="G1676" s="33">
        <v>1</v>
      </c>
      <c r="H1676" s="33" t="s">
        <v>3272</v>
      </c>
      <c r="I1676" s="33">
        <v>1</v>
      </c>
      <c r="J1676" s="33" t="s">
        <v>3272</v>
      </c>
      <c r="K1676" s="33">
        <v>2019</v>
      </c>
      <c r="L1676" s="33">
        <v>3</v>
      </c>
      <c r="M1676" s="33">
        <v>482</v>
      </c>
      <c r="N1676" s="33" t="s">
        <v>3273</v>
      </c>
      <c r="O1676" s="33">
        <v>107</v>
      </c>
      <c r="P1676" s="33" t="s">
        <v>3273</v>
      </c>
      <c r="Q1676" s="33">
        <v>16</v>
      </c>
      <c r="R1676" s="33" t="s">
        <v>3278</v>
      </c>
    </row>
    <row r="1677" spans="1:18" x14ac:dyDescent="0.2">
      <c r="A1677" s="33" t="s">
        <v>5038</v>
      </c>
      <c r="B1677" s="33" t="s">
        <v>5039</v>
      </c>
      <c r="C1677" s="33" t="str">
        <f>LEFT(B1677,FIND(",",B1677,1)-1)</f>
        <v>Henry County</v>
      </c>
      <c r="D1677" s="33" t="str">
        <f>RIGHT(B1677,LEN(B1677)-(FIND(",",B1677,1)+1))</f>
        <v>Missouri</v>
      </c>
      <c r="E1677" s="33">
        <v>54194</v>
      </c>
      <c r="F1677" s="33" t="s">
        <v>3271</v>
      </c>
      <c r="G1677" s="33">
        <v>1</v>
      </c>
      <c r="H1677" s="33" t="s">
        <v>3272</v>
      </c>
      <c r="I1677" s="33">
        <v>1</v>
      </c>
      <c r="J1677" s="33" t="s">
        <v>3272</v>
      </c>
      <c r="K1677" s="33">
        <v>2019</v>
      </c>
      <c r="L1677" s="33">
        <v>5</v>
      </c>
      <c r="M1677" s="33">
        <v>987</v>
      </c>
      <c r="N1677" s="33" t="s">
        <v>3278</v>
      </c>
      <c r="O1677" s="33">
        <v>205</v>
      </c>
      <c r="P1677" s="33" t="s">
        <v>3278</v>
      </c>
      <c r="Q1677" s="33">
        <v>26</v>
      </c>
      <c r="R1677" s="33" t="s">
        <v>3273</v>
      </c>
    </row>
    <row r="1678" spans="1:18" x14ac:dyDescent="0.2">
      <c r="A1678" s="33" t="s">
        <v>5040</v>
      </c>
      <c r="B1678" s="33" t="s">
        <v>5041</v>
      </c>
      <c r="C1678" s="33" t="str">
        <f>LEFT(B1678,FIND(",",B1678,1)-1)</f>
        <v>Howell County</v>
      </c>
      <c r="D1678" s="33" t="str">
        <f>RIGHT(B1678,LEN(B1678)-(FIND(",",B1678,1)+1))</f>
        <v>Missouri</v>
      </c>
      <c r="E1678" s="33">
        <v>54194</v>
      </c>
      <c r="F1678" s="33" t="s">
        <v>3271</v>
      </c>
      <c r="G1678" s="33">
        <v>1</v>
      </c>
      <c r="H1678" s="33" t="s">
        <v>3272</v>
      </c>
      <c r="I1678" s="33">
        <v>1</v>
      </c>
      <c r="J1678" s="33" t="s">
        <v>3272</v>
      </c>
      <c r="K1678" s="33">
        <v>2019</v>
      </c>
      <c r="L1678" s="33">
        <v>10</v>
      </c>
      <c r="M1678" s="33">
        <v>2237</v>
      </c>
      <c r="N1678" s="33" t="s">
        <v>3278</v>
      </c>
      <c r="O1678" s="33">
        <v>482</v>
      </c>
      <c r="P1678" s="33" t="s">
        <v>3278</v>
      </c>
      <c r="Q1678" s="33">
        <v>75</v>
      </c>
      <c r="R1678" s="33" t="s">
        <v>3278</v>
      </c>
    </row>
    <row r="1679" spans="1:18" x14ac:dyDescent="0.2">
      <c r="A1679" s="33" t="s">
        <v>5042</v>
      </c>
      <c r="B1679" s="33" t="s">
        <v>5043</v>
      </c>
      <c r="C1679" s="33" t="str">
        <f>LEFT(B1679,FIND(",",B1679,1)-1)</f>
        <v>Jackson County</v>
      </c>
      <c r="D1679" s="33" t="str">
        <f>RIGHT(B1679,LEN(B1679)-(FIND(",",B1679,1)+1))</f>
        <v>Missouri</v>
      </c>
      <c r="E1679" s="33">
        <v>45391</v>
      </c>
      <c r="F1679" s="33" t="s">
        <v>3276</v>
      </c>
      <c r="G1679" s="33">
        <v>1</v>
      </c>
      <c r="H1679" s="33" t="s">
        <v>3272</v>
      </c>
      <c r="I1679" s="33">
        <v>1</v>
      </c>
      <c r="J1679" s="33" t="s">
        <v>3272</v>
      </c>
      <c r="K1679" s="33">
        <v>2019</v>
      </c>
      <c r="L1679" s="33">
        <v>25</v>
      </c>
      <c r="M1679" s="33">
        <v>8279</v>
      </c>
      <c r="N1679" s="33" t="s">
        <v>3278</v>
      </c>
      <c r="O1679" s="33">
        <v>2041</v>
      </c>
      <c r="P1679" s="33" t="s">
        <v>3278</v>
      </c>
      <c r="Q1679" s="33">
        <v>373</v>
      </c>
      <c r="R1679" s="33" t="s">
        <v>3278</v>
      </c>
    </row>
    <row r="1680" spans="1:18" x14ac:dyDescent="0.2">
      <c r="A1680" s="33" t="s">
        <v>5042</v>
      </c>
      <c r="B1680" s="33" t="s">
        <v>5043</v>
      </c>
      <c r="C1680" s="33" t="str">
        <f>LEFT(B1680,FIND(",",B1680,1)-1)</f>
        <v>Jackson County</v>
      </c>
      <c r="D1680" s="33" t="str">
        <f>RIGHT(B1680,LEN(B1680)-(FIND(",",B1680,1)+1))</f>
        <v>Missouri</v>
      </c>
      <c r="E1680" s="33">
        <v>54194</v>
      </c>
      <c r="F1680" s="33" t="s">
        <v>3271</v>
      </c>
      <c r="G1680" s="33">
        <v>1</v>
      </c>
      <c r="H1680" s="33" t="s">
        <v>3272</v>
      </c>
      <c r="I1680" s="33">
        <v>1</v>
      </c>
      <c r="J1680" s="33" t="s">
        <v>3272</v>
      </c>
      <c r="K1680" s="33">
        <v>2019</v>
      </c>
      <c r="L1680" s="33">
        <v>58</v>
      </c>
      <c r="M1680" s="33">
        <v>30533</v>
      </c>
      <c r="N1680" s="33" t="s">
        <v>3278</v>
      </c>
      <c r="O1680" s="33">
        <v>6440</v>
      </c>
      <c r="P1680" s="33" t="s">
        <v>3278</v>
      </c>
      <c r="Q1680" s="33">
        <v>847</v>
      </c>
      <c r="R1680" s="33" t="s">
        <v>3278</v>
      </c>
    </row>
    <row r="1681" spans="1:18" x14ac:dyDescent="0.2">
      <c r="A1681" s="33" t="s">
        <v>5042</v>
      </c>
      <c r="B1681" s="33" t="s">
        <v>5043</v>
      </c>
      <c r="C1681" s="33" t="str">
        <f>LEFT(B1681,FIND(",",B1681,1)-1)</f>
        <v>Jackson County</v>
      </c>
      <c r="D1681" s="33" t="str">
        <f>RIGHT(B1681,LEN(B1681)-(FIND(",",B1681,1)+1))</f>
        <v>Missouri</v>
      </c>
      <c r="E1681" s="33">
        <v>81291</v>
      </c>
      <c r="F1681" s="33" t="s">
        <v>3279</v>
      </c>
      <c r="G1681" s="33">
        <v>1</v>
      </c>
      <c r="H1681" s="33" t="s">
        <v>3272</v>
      </c>
      <c r="I1681" s="33">
        <v>1</v>
      </c>
      <c r="J1681" s="33" t="s">
        <v>3272</v>
      </c>
      <c r="K1681" s="33">
        <v>2019</v>
      </c>
      <c r="L1681" s="33">
        <v>36</v>
      </c>
      <c r="M1681" s="33">
        <v>6467</v>
      </c>
      <c r="N1681" s="33" t="s">
        <v>3273</v>
      </c>
      <c r="O1681" s="33">
        <v>1501</v>
      </c>
      <c r="P1681" s="33" t="s">
        <v>3273</v>
      </c>
      <c r="Q1681" s="33">
        <v>296</v>
      </c>
      <c r="R1681" s="33" t="s">
        <v>3273</v>
      </c>
    </row>
    <row r="1682" spans="1:18" x14ac:dyDescent="0.2">
      <c r="A1682" s="33" t="s">
        <v>5044</v>
      </c>
      <c r="B1682" s="33" t="s">
        <v>5045</v>
      </c>
      <c r="C1682" s="33" t="str">
        <f>LEFT(B1682,FIND(",",B1682,1)-1)</f>
        <v>Jasper County</v>
      </c>
      <c r="D1682" s="33" t="str">
        <f>RIGHT(B1682,LEN(B1682)-(FIND(",",B1682,1)+1))</f>
        <v>Missouri</v>
      </c>
      <c r="E1682" s="33">
        <v>54194</v>
      </c>
      <c r="F1682" s="33" t="s">
        <v>3271</v>
      </c>
      <c r="G1682" s="33">
        <v>1</v>
      </c>
      <c r="H1682" s="33" t="s">
        <v>3272</v>
      </c>
      <c r="I1682" s="33">
        <v>1</v>
      </c>
      <c r="J1682" s="33" t="s">
        <v>3272</v>
      </c>
      <c r="K1682" s="33">
        <v>2019</v>
      </c>
      <c r="L1682" s="33">
        <v>11</v>
      </c>
      <c r="M1682" s="33">
        <v>3895</v>
      </c>
      <c r="N1682" s="33" t="s">
        <v>3278</v>
      </c>
      <c r="O1682" s="33">
        <v>994</v>
      </c>
      <c r="P1682" s="33" t="s">
        <v>3278</v>
      </c>
      <c r="Q1682" s="33">
        <v>128</v>
      </c>
      <c r="R1682" s="33" t="s">
        <v>3278</v>
      </c>
    </row>
    <row r="1683" spans="1:18" x14ac:dyDescent="0.2">
      <c r="A1683" s="33" t="s">
        <v>5044</v>
      </c>
      <c r="B1683" s="33" t="s">
        <v>5045</v>
      </c>
      <c r="C1683" s="33" t="str">
        <f>LEFT(B1683,FIND(",",B1683,1)-1)</f>
        <v>Jasper County</v>
      </c>
      <c r="D1683" s="33" t="str">
        <f>RIGHT(B1683,LEN(B1683)-(FIND(",",B1683,1)+1))</f>
        <v>Missouri</v>
      </c>
      <c r="E1683" s="33">
        <v>81291</v>
      </c>
      <c r="F1683" s="33" t="s">
        <v>3279</v>
      </c>
      <c r="G1683" s="33">
        <v>1</v>
      </c>
      <c r="H1683" s="33" t="s">
        <v>3272</v>
      </c>
      <c r="I1683" s="33">
        <v>1</v>
      </c>
      <c r="J1683" s="33" t="s">
        <v>3272</v>
      </c>
      <c r="K1683" s="33">
        <v>2019</v>
      </c>
      <c r="L1683" s="33">
        <v>11</v>
      </c>
      <c r="M1683" s="33">
        <v>684</v>
      </c>
      <c r="N1683" s="33" t="s">
        <v>3278</v>
      </c>
      <c r="O1683" s="33">
        <v>144</v>
      </c>
      <c r="P1683" s="33" t="s">
        <v>3278</v>
      </c>
      <c r="Q1683" s="33">
        <v>43</v>
      </c>
      <c r="R1683" s="33" t="s">
        <v>3273</v>
      </c>
    </row>
    <row r="1684" spans="1:18" x14ac:dyDescent="0.2">
      <c r="A1684" s="33" t="s">
        <v>5046</v>
      </c>
      <c r="B1684" s="33" t="s">
        <v>5047</v>
      </c>
      <c r="C1684" s="33" t="str">
        <f>LEFT(B1684,FIND(",",B1684,1)-1)</f>
        <v>Jefferson County</v>
      </c>
      <c r="D1684" s="33" t="str">
        <f>RIGHT(B1684,LEN(B1684)-(FIND(",",B1684,1)+1))</f>
        <v>Missouri</v>
      </c>
      <c r="E1684" s="33">
        <v>45391</v>
      </c>
      <c r="F1684" s="33" t="s">
        <v>3276</v>
      </c>
      <c r="G1684" s="33">
        <v>1</v>
      </c>
      <c r="H1684" s="33" t="s">
        <v>3272</v>
      </c>
      <c r="I1684" s="33">
        <v>1</v>
      </c>
      <c r="J1684" s="33" t="s">
        <v>3272</v>
      </c>
      <c r="K1684" s="33">
        <v>2019</v>
      </c>
      <c r="L1684" s="33">
        <v>4</v>
      </c>
      <c r="M1684" s="33">
        <v>1081</v>
      </c>
      <c r="N1684" s="33" t="s">
        <v>3277</v>
      </c>
      <c r="O1684" s="33">
        <v>262</v>
      </c>
      <c r="P1684" s="33" t="s">
        <v>3277</v>
      </c>
      <c r="Q1684" s="33">
        <v>48</v>
      </c>
      <c r="R1684" s="33" t="s">
        <v>3277</v>
      </c>
    </row>
    <row r="1685" spans="1:18" x14ac:dyDescent="0.2">
      <c r="A1685" s="33" t="s">
        <v>5046</v>
      </c>
      <c r="B1685" s="33" t="s">
        <v>5047</v>
      </c>
      <c r="C1685" s="33" t="str">
        <f>LEFT(B1685,FIND(",",B1685,1)-1)</f>
        <v>Jefferson County</v>
      </c>
      <c r="D1685" s="33" t="str">
        <f>RIGHT(B1685,LEN(B1685)-(FIND(",",B1685,1)+1))</f>
        <v>Missouri</v>
      </c>
      <c r="E1685" s="33">
        <v>54194</v>
      </c>
      <c r="F1685" s="33" t="s">
        <v>3271</v>
      </c>
      <c r="G1685" s="33">
        <v>1</v>
      </c>
      <c r="H1685" s="33" t="s">
        <v>3272</v>
      </c>
      <c r="I1685" s="33">
        <v>1</v>
      </c>
      <c r="J1685" s="33" t="s">
        <v>3272</v>
      </c>
      <c r="K1685" s="33">
        <v>2019</v>
      </c>
      <c r="L1685" s="33">
        <v>22</v>
      </c>
      <c r="M1685" s="33">
        <v>9446</v>
      </c>
      <c r="N1685" s="33" t="s">
        <v>3278</v>
      </c>
      <c r="O1685" s="33">
        <v>2189</v>
      </c>
      <c r="P1685" s="33" t="s">
        <v>3278</v>
      </c>
      <c r="Q1685" s="33">
        <v>289</v>
      </c>
      <c r="R1685" s="33" t="s">
        <v>3278</v>
      </c>
    </row>
    <row r="1686" spans="1:18" x14ac:dyDescent="0.2">
      <c r="A1686" s="33" t="s">
        <v>5046</v>
      </c>
      <c r="B1686" s="33" t="s">
        <v>5047</v>
      </c>
      <c r="C1686" s="33" t="str">
        <f>LEFT(B1686,FIND(",",B1686,1)-1)</f>
        <v>Jefferson County</v>
      </c>
      <c r="D1686" s="33" t="str">
        <f>RIGHT(B1686,LEN(B1686)-(FIND(",",B1686,1)+1))</f>
        <v>Missouri</v>
      </c>
      <c r="E1686" s="33">
        <v>81291</v>
      </c>
      <c r="F1686" s="33" t="s">
        <v>3279</v>
      </c>
      <c r="G1686" s="33">
        <v>1</v>
      </c>
      <c r="H1686" s="33" t="s">
        <v>3272</v>
      </c>
      <c r="I1686" s="33">
        <v>1</v>
      </c>
      <c r="J1686" s="33" t="s">
        <v>3272</v>
      </c>
      <c r="K1686" s="33">
        <v>2019</v>
      </c>
      <c r="L1686" s="33">
        <v>21</v>
      </c>
      <c r="M1686" s="33">
        <v>1739</v>
      </c>
      <c r="N1686" s="33" t="s">
        <v>3278</v>
      </c>
      <c r="O1686" s="33">
        <v>375</v>
      </c>
      <c r="P1686" s="33" t="s">
        <v>3278</v>
      </c>
      <c r="Q1686" s="33">
        <v>96</v>
      </c>
      <c r="R1686" s="33" t="s">
        <v>3273</v>
      </c>
    </row>
    <row r="1687" spans="1:18" x14ac:dyDescent="0.2">
      <c r="A1687" s="33" t="s">
        <v>5048</v>
      </c>
      <c r="B1687" s="33" t="s">
        <v>5049</v>
      </c>
      <c r="C1687" s="33" t="str">
        <f>LEFT(B1687,FIND(",",B1687,1)-1)</f>
        <v>Johnson County</v>
      </c>
      <c r="D1687" s="33" t="str">
        <f>RIGHT(B1687,LEN(B1687)-(FIND(",",B1687,1)+1))</f>
        <v>Missouri</v>
      </c>
      <c r="E1687" s="33">
        <v>45391</v>
      </c>
      <c r="F1687" s="33" t="s">
        <v>3276</v>
      </c>
      <c r="G1687" s="33">
        <v>1</v>
      </c>
      <c r="H1687" s="33" t="s">
        <v>3272</v>
      </c>
      <c r="I1687" s="33">
        <v>1</v>
      </c>
      <c r="J1687" s="33" t="s">
        <v>3272</v>
      </c>
      <c r="K1687" s="33">
        <v>2019</v>
      </c>
      <c r="L1687" s="33">
        <v>3</v>
      </c>
      <c r="M1687" s="33">
        <v>268</v>
      </c>
      <c r="N1687" s="33" t="s">
        <v>3273</v>
      </c>
      <c r="O1687" s="33">
        <v>61</v>
      </c>
      <c r="P1687" s="33" t="s">
        <v>3273</v>
      </c>
      <c r="Q1687" s="33">
        <v>13</v>
      </c>
      <c r="R1687" s="33" t="s">
        <v>3278</v>
      </c>
    </row>
    <row r="1688" spans="1:18" x14ac:dyDescent="0.2">
      <c r="A1688" s="33" t="s">
        <v>5048</v>
      </c>
      <c r="B1688" s="33" t="s">
        <v>5049</v>
      </c>
      <c r="C1688" s="33" t="str">
        <f>LEFT(B1688,FIND(",",B1688,1)-1)</f>
        <v>Johnson County</v>
      </c>
      <c r="D1688" s="33" t="str">
        <f>RIGHT(B1688,LEN(B1688)-(FIND(",",B1688,1)+1))</f>
        <v>Missouri</v>
      </c>
      <c r="E1688" s="33">
        <v>54194</v>
      </c>
      <c r="F1688" s="33" t="s">
        <v>3271</v>
      </c>
      <c r="G1688" s="33">
        <v>1</v>
      </c>
      <c r="H1688" s="33" t="s">
        <v>3272</v>
      </c>
      <c r="I1688" s="33">
        <v>1</v>
      </c>
      <c r="J1688" s="33" t="s">
        <v>3272</v>
      </c>
      <c r="K1688" s="33">
        <v>2019</v>
      </c>
      <c r="L1688" s="33">
        <v>3</v>
      </c>
      <c r="M1688" s="33">
        <v>1411</v>
      </c>
      <c r="N1688" s="33" t="s">
        <v>3278</v>
      </c>
      <c r="O1688" s="33">
        <v>319</v>
      </c>
      <c r="P1688" s="33" t="s">
        <v>3278</v>
      </c>
      <c r="Q1688" s="33">
        <v>40</v>
      </c>
      <c r="R1688" s="33" t="s">
        <v>3278</v>
      </c>
    </row>
    <row r="1689" spans="1:18" x14ac:dyDescent="0.2">
      <c r="A1689" s="33" t="s">
        <v>5048</v>
      </c>
      <c r="B1689" s="33" t="s">
        <v>5049</v>
      </c>
      <c r="C1689" s="33" t="str">
        <f>LEFT(B1689,FIND(",",B1689,1)-1)</f>
        <v>Johnson County</v>
      </c>
      <c r="D1689" s="33" t="str">
        <f>RIGHT(B1689,LEN(B1689)-(FIND(",",B1689,1)+1))</f>
        <v>Missouri</v>
      </c>
      <c r="E1689" s="33">
        <v>81291</v>
      </c>
      <c r="F1689" s="33" t="s">
        <v>3279</v>
      </c>
      <c r="G1689" s="33">
        <v>1</v>
      </c>
      <c r="H1689" s="33" t="s">
        <v>3272</v>
      </c>
      <c r="I1689" s="33">
        <v>1</v>
      </c>
      <c r="J1689" s="33" t="s">
        <v>3272</v>
      </c>
      <c r="K1689" s="33">
        <v>2019</v>
      </c>
      <c r="L1689" s="33">
        <v>5</v>
      </c>
      <c r="M1689" s="33">
        <v>125</v>
      </c>
      <c r="N1689" s="33" t="s">
        <v>3278</v>
      </c>
      <c r="O1689" s="33">
        <v>26</v>
      </c>
      <c r="P1689" s="33" t="s">
        <v>3278</v>
      </c>
      <c r="Q1689" s="33">
        <v>12</v>
      </c>
      <c r="R1689" s="33" t="s">
        <v>3278</v>
      </c>
    </row>
    <row r="1690" spans="1:18" x14ac:dyDescent="0.2">
      <c r="A1690" s="33" t="s">
        <v>5050</v>
      </c>
      <c r="B1690" s="33" t="s">
        <v>5051</v>
      </c>
      <c r="C1690" s="33" t="str">
        <f>LEFT(B1690,FIND(",",B1690,1)-1)</f>
        <v>Laclede County</v>
      </c>
      <c r="D1690" s="33" t="str">
        <f>RIGHT(B1690,LEN(B1690)-(FIND(",",B1690,1)+1))</f>
        <v>Missouri</v>
      </c>
      <c r="E1690" s="33">
        <v>54194</v>
      </c>
      <c r="F1690" s="33" t="s">
        <v>3271</v>
      </c>
      <c r="G1690" s="33">
        <v>1</v>
      </c>
      <c r="H1690" s="33" t="s">
        <v>3272</v>
      </c>
      <c r="I1690" s="33">
        <v>1</v>
      </c>
      <c r="J1690" s="33" t="s">
        <v>3272</v>
      </c>
      <c r="K1690" s="33">
        <v>2019</v>
      </c>
      <c r="L1690" s="33">
        <v>3</v>
      </c>
      <c r="M1690" s="33">
        <v>597</v>
      </c>
      <c r="N1690" s="33" t="s">
        <v>3273</v>
      </c>
      <c r="O1690" s="33">
        <v>136</v>
      </c>
      <c r="P1690" s="33" t="s">
        <v>3273</v>
      </c>
      <c r="Q1690" s="33">
        <v>20</v>
      </c>
      <c r="R1690" s="33" t="s">
        <v>3273</v>
      </c>
    </row>
    <row r="1691" spans="1:18" x14ac:dyDescent="0.2">
      <c r="A1691" s="33" t="s">
        <v>5052</v>
      </c>
      <c r="B1691" s="33" t="s">
        <v>5053</v>
      </c>
      <c r="C1691" s="33" t="str">
        <f>LEFT(B1691,FIND(",",B1691,1)-1)</f>
        <v>Lafayette County</v>
      </c>
      <c r="D1691" s="33" t="str">
        <f>RIGHT(B1691,LEN(B1691)-(FIND(",",B1691,1)+1))</f>
        <v>Missouri</v>
      </c>
      <c r="E1691" s="33">
        <v>54194</v>
      </c>
      <c r="F1691" s="33" t="s">
        <v>3271</v>
      </c>
      <c r="G1691" s="33">
        <v>1</v>
      </c>
      <c r="H1691" s="33" t="s">
        <v>3272</v>
      </c>
      <c r="I1691" s="33">
        <v>1</v>
      </c>
      <c r="J1691" s="33" t="s">
        <v>3272</v>
      </c>
      <c r="K1691" s="33">
        <v>2019</v>
      </c>
      <c r="L1691" s="33">
        <v>4</v>
      </c>
      <c r="M1691" s="33">
        <v>1172</v>
      </c>
      <c r="N1691" s="33" t="s">
        <v>3278</v>
      </c>
      <c r="O1691" s="33">
        <v>255</v>
      </c>
      <c r="P1691" s="33" t="s">
        <v>3278</v>
      </c>
      <c r="Q1691" s="33">
        <v>32</v>
      </c>
      <c r="R1691" s="33" t="s">
        <v>3278</v>
      </c>
    </row>
    <row r="1692" spans="1:18" x14ac:dyDescent="0.2">
      <c r="A1692" s="33" t="s">
        <v>5054</v>
      </c>
      <c r="B1692" s="33" t="s">
        <v>5055</v>
      </c>
      <c r="C1692" s="33" t="str">
        <f>LEFT(B1692,FIND(",",B1692,1)-1)</f>
        <v>Lawrence County</v>
      </c>
      <c r="D1692" s="33" t="str">
        <f>RIGHT(B1692,LEN(B1692)-(FIND(",",B1692,1)+1))</f>
        <v>Missouri</v>
      </c>
      <c r="E1692" s="33">
        <v>54194</v>
      </c>
      <c r="F1692" s="33" t="s">
        <v>3271</v>
      </c>
      <c r="G1692" s="33">
        <v>1</v>
      </c>
      <c r="H1692" s="33" t="s">
        <v>3272</v>
      </c>
      <c r="I1692" s="33">
        <v>1</v>
      </c>
      <c r="J1692" s="33" t="s">
        <v>3272</v>
      </c>
      <c r="K1692" s="33">
        <v>2019</v>
      </c>
      <c r="L1692" s="33">
        <v>8</v>
      </c>
      <c r="M1692" s="33">
        <v>1045</v>
      </c>
      <c r="N1692" s="33" t="s">
        <v>3278</v>
      </c>
      <c r="O1692" s="33">
        <v>238</v>
      </c>
      <c r="P1692" s="33" t="s">
        <v>3278</v>
      </c>
      <c r="Q1692" s="33">
        <v>37</v>
      </c>
      <c r="R1692" s="33" t="s">
        <v>3273</v>
      </c>
    </row>
    <row r="1693" spans="1:18" x14ac:dyDescent="0.2">
      <c r="A1693" s="33" t="s">
        <v>5056</v>
      </c>
      <c r="B1693" s="33" t="s">
        <v>5057</v>
      </c>
      <c r="C1693" s="33" t="str">
        <f>LEFT(B1693,FIND(",",B1693,1)-1)</f>
        <v>Lincoln County</v>
      </c>
      <c r="D1693" s="33" t="str">
        <f>RIGHT(B1693,LEN(B1693)-(FIND(",",B1693,1)+1))</f>
        <v>Missouri</v>
      </c>
      <c r="E1693" s="33">
        <v>54194</v>
      </c>
      <c r="F1693" s="33" t="s">
        <v>3271</v>
      </c>
      <c r="G1693" s="33">
        <v>1</v>
      </c>
      <c r="H1693" s="33" t="s">
        <v>3272</v>
      </c>
      <c r="I1693" s="33">
        <v>1</v>
      </c>
      <c r="J1693" s="33" t="s">
        <v>3272</v>
      </c>
      <c r="K1693" s="33">
        <v>2019</v>
      </c>
      <c r="L1693" s="33">
        <v>4</v>
      </c>
      <c r="M1693" s="33">
        <v>779</v>
      </c>
      <c r="N1693" s="33" t="s">
        <v>3278</v>
      </c>
      <c r="O1693" s="33">
        <v>245</v>
      </c>
      <c r="P1693" s="33" t="s">
        <v>3273</v>
      </c>
      <c r="Q1693" s="33">
        <v>43</v>
      </c>
      <c r="R1693" s="33" t="s">
        <v>3273</v>
      </c>
    </row>
    <row r="1694" spans="1:18" x14ac:dyDescent="0.2">
      <c r="A1694" s="33" t="s">
        <v>5058</v>
      </c>
      <c r="B1694" s="33" t="s">
        <v>5059</v>
      </c>
      <c r="C1694" s="33" t="str">
        <f>LEFT(B1694,FIND(",",B1694,1)-1)</f>
        <v>Linn County</v>
      </c>
      <c r="D1694" s="33" t="str">
        <f>RIGHT(B1694,LEN(B1694)-(FIND(",",B1694,1)+1))</f>
        <v>Missouri</v>
      </c>
      <c r="E1694" s="33">
        <v>54194</v>
      </c>
      <c r="F1694" s="33" t="s">
        <v>3271</v>
      </c>
      <c r="G1694" s="33">
        <v>1</v>
      </c>
      <c r="H1694" s="33" t="s">
        <v>3272</v>
      </c>
      <c r="I1694" s="33">
        <v>1</v>
      </c>
      <c r="J1694" s="33" t="s">
        <v>3272</v>
      </c>
      <c r="K1694" s="33">
        <v>2019</v>
      </c>
      <c r="L1694" s="33">
        <v>3</v>
      </c>
      <c r="M1694" s="33">
        <v>596</v>
      </c>
      <c r="N1694" s="33" t="s">
        <v>3278</v>
      </c>
      <c r="O1694" s="33">
        <v>128</v>
      </c>
      <c r="P1694" s="33" t="s">
        <v>3278</v>
      </c>
      <c r="Q1694" s="33">
        <v>19</v>
      </c>
      <c r="R1694" s="33" t="s">
        <v>3277</v>
      </c>
    </row>
    <row r="1695" spans="1:18" x14ac:dyDescent="0.2">
      <c r="A1695" s="33" t="s">
        <v>5060</v>
      </c>
      <c r="B1695" s="33" t="s">
        <v>5061</v>
      </c>
      <c r="C1695" s="33" t="str">
        <f>LEFT(B1695,FIND(",",B1695,1)-1)</f>
        <v>Livingston County</v>
      </c>
      <c r="D1695" s="33" t="str">
        <f>RIGHT(B1695,LEN(B1695)-(FIND(",",B1695,1)+1))</f>
        <v>Missouri</v>
      </c>
      <c r="E1695" s="33">
        <v>54194</v>
      </c>
      <c r="F1695" s="33" t="s">
        <v>3271</v>
      </c>
      <c r="G1695" s="33">
        <v>1</v>
      </c>
      <c r="H1695" s="33" t="s">
        <v>3272</v>
      </c>
      <c r="I1695" s="33">
        <v>1</v>
      </c>
      <c r="J1695" s="33" t="s">
        <v>3272</v>
      </c>
      <c r="K1695" s="33">
        <v>2019</v>
      </c>
      <c r="L1695" s="33">
        <v>3</v>
      </c>
      <c r="M1695" s="33">
        <v>639</v>
      </c>
      <c r="N1695" s="33" t="s">
        <v>3273</v>
      </c>
      <c r="O1695" s="33">
        <v>131</v>
      </c>
      <c r="P1695" s="33" t="s">
        <v>3273</v>
      </c>
      <c r="Q1695" s="33">
        <v>22</v>
      </c>
      <c r="R1695" s="33" t="s">
        <v>3273</v>
      </c>
    </row>
    <row r="1696" spans="1:18" x14ac:dyDescent="0.2">
      <c r="A1696" s="33" t="s">
        <v>5062</v>
      </c>
      <c r="B1696" s="33" t="s">
        <v>5063</v>
      </c>
      <c r="C1696" s="33" t="str">
        <f>LEFT(B1696,FIND(",",B1696,1)-1)</f>
        <v>Macon County</v>
      </c>
      <c r="D1696" s="33" t="str">
        <f>RIGHT(B1696,LEN(B1696)-(FIND(",",B1696,1)+1))</f>
        <v>Missouri</v>
      </c>
      <c r="E1696" s="33">
        <v>54194</v>
      </c>
      <c r="F1696" s="33" t="s">
        <v>3271</v>
      </c>
      <c r="G1696" s="33">
        <v>1</v>
      </c>
      <c r="H1696" s="33" t="s">
        <v>3272</v>
      </c>
      <c r="I1696" s="33">
        <v>1</v>
      </c>
      <c r="J1696" s="33" t="s">
        <v>3272</v>
      </c>
      <c r="K1696" s="33">
        <v>2019</v>
      </c>
      <c r="L1696" s="33">
        <v>4</v>
      </c>
      <c r="M1696" s="33">
        <v>704</v>
      </c>
      <c r="N1696" s="33" t="s">
        <v>3278</v>
      </c>
      <c r="O1696" s="33">
        <v>158</v>
      </c>
      <c r="P1696" s="33" t="s">
        <v>3278</v>
      </c>
      <c r="Q1696" s="33">
        <v>16</v>
      </c>
      <c r="R1696" s="33" t="s">
        <v>3278</v>
      </c>
    </row>
    <row r="1697" spans="1:18" x14ac:dyDescent="0.2">
      <c r="A1697" s="33" t="s">
        <v>5064</v>
      </c>
      <c r="B1697" s="33" t="s">
        <v>5065</v>
      </c>
      <c r="C1697" s="33" t="str">
        <f>LEFT(B1697,FIND(",",B1697,1)-1)</f>
        <v>Marion County</v>
      </c>
      <c r="D1697" s="33" t="str">
        <f>RIGHT(B1697,LEN(B1697)-(FIND(",",B1697,1)+1))</f>
        <v>Missouri</v>
      </c>
      <c r="E1697" s="33">
        <v>54194</v>
      </c>
      <c r="F1697" s="33" t="s">
        <v>3271</v>
      </c>
      <c r="G1697" s="33">
        <v>1</v>
      </c>
      <c r="H1697" s="33" t="s">
        <v>3272</v>
      </c>
      <c r="I1697" s="33">
        <v>1</v>
      </c>
      <c r="J1697" s="33" t="s">
        <v>3272</v>
      </c>
      <c r="K1697" s="33">
        <v>2019</v>
      </c>
      <c r="L1697" s="33">
        <v>6</v>
      </c>
      <c r="M1697" s="33">
        <v>1586</v>
      </c>
      <c r="N1697" s="33" t="s">
        <v>3278</v>
      </c>
      <c r="O1697" s="33">
        <v>315</v>
      </c>
      <c r="P1697" s="33" t="s">
        <v>3278</v>
      </c>
      <c r="Q1697" s="33">
        <v>42</v>
      </c>
      <c r="R1697" s="33" t="s">
        <v>3273</v>
      </c>
    </row>
    <row r="1698" spans="1:18" x14ac:dyDescent="0.2">
      <c r="A1698" s="33" t="s">
        <v>5066</v>
      </c>
      <c r="B1698" s="33" t="s">
        <v>5067</v>
      </c>
      <c r="C1698" s="33" t="str">
        <f>LEFT(B1698,FIND(",",B1698,1)-1)</f>
        <v>Miller County</v>
      </c>
      <c r="D1698" s="33" t="str">
        <f>RIGHT(B1698,LEN(B1698)-(FIND(",",B1698,1)+1))</f>
        <v>Missouri</v>
      </c>
      <c r="E1698" s="33">
        <v>54194</v>
      </c>
      <c r="F1698" s="33" t="s">
        <v>3271</v>
      </c>
      <c r="G1698" s="33">
        <v>1</v>
      </c>
      <c r="H1698" s="33" t="s">
        <v>3272</v>
      </c>
      <c r="I1698" s="33">
        <v>1</v>
      </c>
      <c r="J1698" s="33" t="s">
        <v>3272</v>
      </c>
      <c r="K1698" s="33">
        <v>2019</v>
      </c>
      <c r="L1698" s="33">
        <v>6</v>
      </c>
      <c r="M1698" s="33">
        <v>1862</v>
      </c>
      <c r="N1698" s="33" t="s">
        <v>3278</v>
      </c>
      <c r="O1698" s="33">
        <v>426</v>
      </c>
      <c r="P1698" s="33" t="s">
        <v>3278</v>
      </c>
      <c r="Q1698" s="33">
        <v>63</v>
      </c>
      <c r="R1698" s="33" t="s">
        <v>3278</v>
      </c>
    </row>
    <row r="1699" spans="1:18" x14ac:dyDescent="0.2">
      <c r="A1699" s="33" t="s">
        <v>5068</v>
      </c>
      <c r="B1699" s="33" t="s">
        <v>5069</v>
      </c>
      <c r="C1699" s="33" t="str">
        <f>LEFT(B1699,FIND(",",B1699,1)-1)</f>
        <v>Morgan County</v>
      </c>
      <c r="D1699" s="33" t="str">
        <f>RIGHT(B1699,LEN(B1699)-(FIND(",",B1699,1)+1))</f>
        <v>Missouri</v>
      </c>
      <c r="E1699" s="33">
        <v>54194</v>
      </c>
      <c r="F1699" s="33" t="s">
        <v>3271</v>
      </c>
      <c r="G1699" s="33">
        <v>1</v>
      </c>
      <c r="H1699" s="33" t="s">
        <v>3272</v>
      </c>
      <c r="I1699" s="33">
        <v>1</v>
      </c>
      <c r="J1699" s="33" t="s">
        <v>3272</v>
      </c>
      <c r="K1699" s="33">
        <v>2019</v>
      </c>
      <c r="L1699" s="33">
        <v>4</v>
      </c>
      <c r="M1699" s="33">
        <v>652</v>
      </c>
      <c r="N1699" s="33" t="s">
        <v>3278</v>
      </c>
      <c r="O1699" s="33">
        <v>166</v>
      </c>
      <c r="P1699" s="33" t="s">
        <v>3278</v>
      </c>
      <c r="Q1699" s="33">
        <v>29</v>
      </c>
      <c r="R1699" s="33" t="s">
        <v>3277</v>
      </c>
    </row>
    <row r="1700" spans="1:18" x14ac:dyDescent="0.2">
      <c r="A1700" s="33" t="s">
        <v>5070</v>
      </c>
      <c r="B1700" s="33" t="s">
        <v>5071</v>
      </c>
      <c r="C1700" s="33" t="str">
        <f>LEFT(B1700,FIND(",",B1700,1)-1)</f>
        <v>Newton County</v>
      </c>
      <c r="D1700" s="33" t="str">
        <f>RIGHT(B1700,LEN(B1700)-(FIND(",",B1700,1)+1))</f>
        <v>Missouri</v>
      </c>
      <c r="E1700" s="33">
        <v>54194</v>
      </c>
      <c r="F1700" s="33" t="s">
        <v>3271</v>
      </c>
      <c r="G1700" s="33">
        <v>1</v>
      </c>
      <c r="H1700" s="33" t="s">
        <v>3272</v>
      </c>
      <c r="I1700" s="33">
        <v>1</v>
      </c>
      <c r="J1700" s="33" t="s">
        <v>3272</v>
      </c>
      <c r="K1700" s="33">
        <v>2019</v>
      </c>
      <c r="L1700" s="33">
        <v>7</v>
      </c>
      <c r="M1700" s="33">
        <v>2274</v>
      </c>
      <c r="N1700" s="33" t="s">
        <v>3278</v>
      </c>
      <c r="O1700" s="33">
        <v>464</v>
      </c>
      <c r="P1700" s="33" t="s">
        <v>3273</v>
      </c>
      <c r="Q1700" s="33">
        <v>44</v>
      </c>
      <c r="R1700" s="33" t="s">
        <v>3273</v>
      </c>
    </row>
    <row r="1701" spans="1:18" x14ac:dyDescent="0.2">
      <c r="A1701" s="33" t="s">
        <v>5072</v>
      </c>
      <c r="B1701" s="33" t="s">
        <v>5073</v>
      </c>
      <c r="C1701" s="33" t="str">
        <f>LEFT(B1701,FIND(",",B1701,1)-1)</f>
        <v>Nodaway County</v>
      </c>
      <c r="D1701" s="33" t="str">
        <f>RIGHT(B1701,LEN(B1701)-(FIND(",",B1701,1)+1))</f>
        <v>Missouri</v>
      </c>
      <c r="E1701" s="33">
        <v>54194</v>
      </c>
      <c r="F1701" s="33" t="s">
        <v>3271</v>
      </c>
      <c r="G1701" s="33">
        <v>1</v>
      </c>
      <c r="H1701" s="33" t="s">
        <v>3272</v>
      </c>
      <c r="I1701" s="33">
        <v>1</v>
      </c>
      <c r="J1701" s="33" t="s">
        <v>3272</v>
      </c>
      <c r="K1701" s="33">
        <v>2019</v>
      </c>
      <c r="L1701" s="33">
        <v>5</v>
      </c>
      <c r="M1701" s="33">
        <v>1043</v>
      </c>
      <c r="N1701" s="33" t="s">
        <v>3278</v>
      </c>
      <c r="O1701" s="33">
        <v>214</v>
      </c>
      <c r="P1701" s="33" t="s">
        <v>3278</v>
      </c>
      <c r="Q1701" s="33">
        <v>32</v>
      </c>
      <c r="R1701" s="33" t="s">
        <v>3278</v>
      </c>
    </row>
    <row r="1702" spans="1:18" x14ac:dyDescent="0.2">
      <c r="A1702" s="33" t="s">
        <v>5074</v>
      </c>
      <c r="B1702" s="33" t="s">
        <v>5075</v>
      </c>
      <c r="C1702" s="33" t="str">
        <f>LEFT(B1702,FIND(",",B1702,1)-1)</f>
        <v>Perry County</v>
      </c>
      <c r="D1702" s="33" t="str">
        <f>RIGHT(B1702,LEN(B1702)-(FIND(",",B1702,1)+1))</f>
        <v>Missouri</v>
      </c>
      <c r="E1702" s="33">
        <v>81291</v>
      </c>
      <c r="F1702" s="33" t="s">
        <v>3279</v>
      </c>
      <c r="G1702" s="33">
        <v>1</v>
      </c>
      <c r="H1702" s="33" t="s">
        <v>3272</v>
      </c>
      <c r="I1702" s="33">
        <v>1</v>
      </c>
      <c r="J1702" s="33" t="s">
        <v>3272</v>
      </c>
      <c r="K1702" s="33">
        <v>2019</v>
      </c>
      <c r="L1702" s="33">
        <v>4</v>
      </c>
      <c r="M1702" s="33">
        <v>53</v>
      </c>
      <c r="N1702" s="33" t="s">
        <v>3278</v>
      </c>
      <c r="O1702" s="33">
        <v>5</v>
      </c>
      <c r="P1702" s="33" t="s">
        <v>3277</v>
      </c>
      <c r="Q1702" s="33">
        <v>2</v>
      </c>
      <c r="R1702" s="33" t="s">
        <v>3278</v>
      </c>
    </row>
    <row r="1703" spans="1:18" x14ac:dyDescent="0.2">
      <c r="A1703" s="33" t="s">
        <v>5076</v>
      </c>
      <c r="B1703" s="33" t="s">
        <v>5077</v>
      </c>
      <c r="C1703" s="33" t="str">
        <f>LEFT(B1703,FIND(",",B1703,1)-1)</f>
        <v>Pettis County</v>
      </c>
      <c r="D1703" s="33" t="str">
        <f>RIGHT(B1703,LEN(B1703)-(FIND(",",B1703,1)+1))</f>
        <v>Missouri</v>
      </c>
      <c r="E1703" s="33">
        <v>54194</v>
      </c>
      <c r="F1703" s="33" t="s">
        <v>3271</v>
      </c>
      <c r="G1703" s="33">
        <v>1</v>
      </c>
      <c r="H1703" s="33" t="s">
        <v>3272</v>
      </c>
      <c r="I1703" s="33">
        <v>1</v>
      </c>
      <c r="J1703" s="33" t="s">
        <v>3272</v>
      </c>
      <c r="K1703" s="33">
        <v>2019</v>
      </c>
      <c r="L1703" s="33">
        <v>5</v>
      </c>
      <c r="M1703" s="33">
        <v>1495</v>
      </c>
      <c r="N1703" s="33" t="s">
        <v>3278</v>
      </c>
      <c r="O1703" s="33">
        <v>307</v>
      </c>
      <c r="P1703" s="33" t="s">
        <v>3278</v>
      </c>
      <c r="Q1703" s="33">
        <v>41</v>
      </c>
      <c r="R1703" s="33" t="s">
        <v>3273</v>
      </c>
    </row>
    <row r="1704" spans="1:18" x14ac:dyDescent="0.2">
      <c r="A1704" s="33" t="s">
        <v>5076</v>
      </c>
      <c r="B1704" s="33" t="s">
        <v>5077</v>
      </c>
      <c r="C1704" s="33" t="str">
        <f>LEFT(B1704,FIND(",",B1704,1)-1)</f>
        <v>Pettis County</v>
      </c>
      <c r="D1704" s="33" t="str">
        <f>RIGHT(B1704,LEN(B1704)-(FIND(",",B1704,1)+1))</f>
        <v>Missouri</v>
      </c>
      <c r="E1704" s="33">
        <v>81291</v>
      </c>
      <c r="F1704" s="33" t="s">
        <v>3279</v>
      </c>
      <c r="G1704" s="33">
        <v>1</v>
      </c>
      <c r="H1704" s="33" t="s">
        <v>3272</v>
      </c>
      <c r="I1704" s="33">
        <v>1</v>
      </c>
      <c r="J1704" s="33" t="s">
        <v>3272</v>
      </c>
      <c r="K1704" s="33">
        <v>2019</v>
      </c>
      <c r="L1704" s="33">
        <v>3</v>
      </c>
      <c r="M1704" s="33">
        <v>190</v>
      </c>
      <c r="N1704" s="33" t="s">
        <v>3277</v>
      </c>
      <c r="O1704" s="33">
        <v>42</v>
      </c>
      <c r="P1704" s="33" t="s">
        <v>3277</v>
      </c>
      <c r="Q1704" s="33">
        <v>14</v>
      </c>
      <c r="R1704" s="33" t="s">
        <v>3277</v>
      </c>
    </row>
    <row r="1705" spans="1:18" x14ac:dyDescent="0.2">
      <c r="A1705" s="33" t="s">
        <v>5078</v>
      </c>
      <c r="B1705" s="33" t="s">
        <v>5079</v>
      </c>
      <c r="C1705" s="33" t="str">
        <f>LEFT(B1705,FIND(",",B1705,1)-1)</f>
        <v>Phelps County</v>
      </c>
      <c r="D1705" s="33" t="str">
        <f>RIGHT(B1705,LEN(B1705)-(FIND(",",B1705,1)+1))</f>
        <v>Missouri</v>
      </c>
      <c r="E1705" s="33">
        <v>54194</v>
      </c>
      <c r="F1705" s="33" t="s">
        <v>3271</v>
      </c>
      <c r="G1705" s="33">
        <v>1</v>
      </c>
      <c r="H1705" s="33" t="s">
        <v>3272</v>
      </c>
      <c r="I1705" s="33">
        <v>1</v>
      </c>
      <c r="J1705" s="33" t="s">
        <v>3272</v>
      </c>
      <c r="K1705" s="33">
        <v>2019</v>
      </c>
      <c r="L1705" s="33">
        <v>6</v>
      </c>
      <c r="M1705" s="33">
        <v>1052</v>
      </c>
      <c r="N1705" s="33" t="s">
        <v>3278</v>
      </c>
      <c r="O1705" s="33">
        <v>245</v>
      </c>
      <c r="P1705" s="33" t="s">
        <v>3278</v>
      </c>
      <c r="Q1705" s="33">
        <v>39</v>
      </c>
      <c r="R1705" s="33" t="s">
        <v>3273</v>
      </c>
    </row>
    <row r="1706" spans="1:18" x14ac:dyDescent="0.2">
      <c r="A1706" s="33" t="s">
        <v>5078</v>
      </c>
      <c r="B1706" s="33" t="s">
        <v>5079</v>
      </c>
      <c r="C1706" s="33" t="str">
        <f>LEFT(B1706,FIND(",",B1706,1)-1)</f>
        <v>Phelps County</v>
      </c>
      <c r="D1706" s="33" t="str">
        <f>RIGHT(B1706,LEN(B1706)-(FIND(",",B1706,1)+1))</f>
        <v>Missouri</v>
      </c>
      <c r="E1706" s="33">
        <v>81291</v>
      </c>
      <c r="F1706" s="33" t="s">
        <v>3279</v>
      </c>
      <c r="G1706" s="33">
        <v>1</v>
      </c>
      <c r="H1706" s="33" t="s">
        <v>3272</v>
      </c>
      <c r="I1706" s="33">
        <v>1</v>
      </c>
      <c r="J1706" s="33" t="s">
        <v>3272</v>
      </c>
      <c r="K1706" s="33">
        <v>2019</v>
      </c>
      <c r="L1706" s="33">
        <v>5</v>
      </c>
      <c r="M1706" s="33">
        <v>261</v>
      </c>
      <c r="N1706" s="33" t="s">
        <v>3273</v>
      </c>
      <c r="O1706" s="33">
        <v>65</v>
      </c>
      <c r="P1706" s="33" t="s">
        <v>3273</v>
      </c>
      <c r="Q1706" s="33">
        <v>14</v>
      </c>
      <c r="R1706" s="33" t="s">
        <v>3278</v>
      </c>
    </row>
    <row r="1707" spans="1:18" x14ac:dyDescent="0.2">
      <c r="A1707" s="33" t="s">
        <v>5080</v>
      </c>
      <c r="B1707" s="33" t="s">
        <v>5081</v>
      </c>
      <c r="C1707" s="33" t="str">
        <f>LEFT(B1707,FIND(",",B1707,1)-1)</f>
        <v>Pike County</v>
      </c>
      <c r="D1707" s="33" t="str">
        <f>RIGHT(B1707,LEN(B1707)-(FIND(",",B1707,1)+1))</f>
        <v>Missouri</v>
      </c>
      <c r="E1707" s="33">
        <v>54194</v>
      </c>
      <c r="F1707" s="33" t="s">
        <v>3271</v>
      </c>
      <c r="G1707" s="33">
        <v>1</v>
      </c>
      <c r="H1707" s="33" t="s">
        <v>3272</v>
      </c>
      <c r="I1707" s="33">
        <v>1</v>
      </c>
      <c r="J1707" s="33" t="s">
        <v>3272</v>
      </c>
      <c r="K1707" s="33">
        <v>2019</v>
      </c>
      <c r="L1707" s="33">
        <v>3</v>
      </c>
      <c r="M1707" s="33">
        <v>715</v>
      </c>
      <c r="N1707" s="33" t="s">
        <v>3273</v>
      </c>
      <c r="O1707" s="33">
        <v>232</v>
      </c>
      <c r="P1707" s="33" t="s">
        <v>3273</v>
      </c>
      <c r="Q1707" s="33">
        <v>30</v>
      </c>
      <c r="R1707" s="33" t="s">
        <v>3278</v>
      </c>
    </row>
    <row r="1708" spans="1:18" x14ac:dyDescent="0.2">
      <c r="A1708" s="33" t="s">
        <v>5082</v>
      </c>
      <c r="B1708" s="33" t="s">
        <v>5083</v>
      </c>
      <c r="C1708" s="33" t="str">
        <f>LEFT(B1708,FIND(",",B1708,1)-1)</f>
        <v>Platte County</v>
      </c>
      <c r="D1708" s="33" t="str">
        <f>RIGHT(B1708,LEN(B1708)-(FIND(",",B1708,1)+1))</f>
        <v>Missouri</v>
      </c>
      <c r="E1708" s="33">
        <v>45391</v>
      </c>
      <c r="F1708" s="33" t="s">
        <v>3276</v>
      </c>
      <c r="G1708" s="33">
        <v>1</v>
      </c>
      <c r="H1708" s="33" t="s">
        <v>3272</v>
      </c>
      <c r="I1708" s="33">
        <v>1</v>
      </c>
      <c r="J1708" s="33" t="s">
        <v>3272</v>
      </c>
      <c r="K1708" s="33">
        <v>2019</v>
      </c>
      <c r="L1708" s="33">
        <v>5</v>
      </c>
      <c r="M1708" s="33">
        <v>1291</v>
      </c>
      <c r="N1708" s="33" t="s">
        <v>3273</v>
      </c>
      <c r="O1708" s="33">
        <v>286</v>
      </c>
      <c r="P1708" s="33" t="s">
        <v>3273</v>
      </c>
      <c r="Q1708" s="33">
        <v>52</v>
      </c>
      <c r="R1708" s="33" t="s">
        <v>3277</v>
      </c>
    </row>
    <row r="1709" spans="1:18" x14ac:dyDescent="0.2">
      <c r="A1709" s="33" t="s">
        <v>5082</v>
      </c>
      <c r="B1709" s="33" t="s">
        <v>5083</v>
      </c>
      <c r="C1709" s="33" t="str">
        <f>LEFT(B1709,FIND(",",B1709,1)-1)</f>
        <v>Platte County</v>
      </c>
      <c r="D1709" s="33" t="str">
        <f>RIGHT(B1709,LEN(B1709)-(FIND(",",B1709,1)+1))</f>
        <v>Missouri</v>
      </c>
      <c r="E1709" s="33">
        <v>54194</v>
      </c>
      <c r="F1709" s="33" t="s">
        <v>3271</v>
      </c>
      <c r="G1709" s="33">
        <v>1</v>
      </c>
      <c r="H1709" s="33" t="s">
        <v>3272</v>
      </c>
      <c r="I1709" s="33">
        <v>1</v>
      </c>
      <c r="J1709" s="33" t="s">
        <v>3272</v>
      </c>
      <c r="K1709" s="33">
        <v>2019</v>
      </c>
      <c r="L1709" s="33">
        <v>15</v>
      </c>
      <c r="M1709" s="33">
        <v>5326</v>
      </c>
      <c r="N1709" s="33" t="s">
        <v>3273</v>
      </c>
      <c r="O1709" s="33">
        <v>1163</v>
      </c>
      <c r="P1709" s="33" t="s">
        <v>3273</v>
      </c>
      <c r="Q1709" s="33">
        <v>159</v>
      </c>
      <c r="R1709" s="33" t="s">
        <v>3273</v>
      </c>
    </row>
    <row r="1710" spans="1:18" x14ac:dyDescent="0.2">
      <c r="A1710" s="33" t="s">
        <v>5082</v>
      </c>
      <c r="B1710" s="33" t="s">
        <v>5083</v>
      </c>
      <c r="C1710" s="33" t="str">
        <f>LEFT(B1710,FIND(",",B1710,1)-1)</f>
        <v>Platte County</v>
      </c>
      <c r="D1710" s="33" t="str">
        <f>RIGHT(B1710,LEN(B1710)-(FIND(",",B1710,1)+1))</f>
        <v>Missouri</v>
      </c>
      <c r="E1710" s="33">
        <v>81291</v>
      </c>
      <c r="F1710" s="33" t="s">
        <v>3279</v>
      </c>
      <c r="G1710" s="33">
        <v>1</v>
      </c>
      <c r="H1710" s="33" t="s">
        <v>3272</v>
      </c>
      <c r="I1710" s="33">
        <v>1</v>
      </c>
      <c r="J1710" s="33" t="s">
        <v>3272</v>
      </c>
      <c r="K1710" s="33">
        <v>2019</v>
      </c>
      <c r="L1710" s="33">
        <v>11</v>
      </c>
      <c r="M1710" s="33">
        <v>613</v>
      </c>
      <c r="N1710" s="33" t="s">
        <v>3278</v>
      </c>
      <c r="O1710" s="33">
        <v>128</v>
      </c>
      <c r="P1710" s="33" t="s">
        <v>3278</v>
      </c>
      <c r="Q1710" s="33">
        <v>35</v>
      </c>
      <c r="R1710" s="33" t="s">
        <v>3277</v>
      </c>
    </row>
    <row r="1711" spans="1:18" x14ac:dyDescent="0.2">
      <c r="A1711" s="33" t="s">
        <v>5084</v>
      </c>
      <c r="B1711" s="33" t="s">
        <v>5085</v>
      </c>
      <c r="C1711" s="33" t="str">
        <f>LEFT(B1711,FIND(",",B1711,1)-1)</f>
        <v>Polk County</v>
      </c>
      <c r="D1711" s="33" t="str">
        <f>RIGHT(B1711,LEN(B1711)-(FIND(",",B1711,1)+1))</f>
        <v>Missouri</v>
      </c>
      <c r="E1711" s="33">
        <v>54194</v>
      </c>
      <c r="F1711" s="33" t="s">
        <v>3271</v>
      </c>
      <c r="G1711" s="33">
        <v>1</v>
      </c>
      <c r="H1711" s="33" t="s">
        <v>3272</v>
      </c>
      <c r="I1711" s="33">
        <v>1</v>
      </c>
      <c r="J1711" s="33" t="s">
        <v>3272</v>
      </c>
      <c r="K1711" s="33">
        <v>2019</v>
      </c>
      <c r="L1711" s="33">
        <v>6</v>
      </c>
      <c r="M1711" s="33">
        <v>1880</v>
      </c>
      <c r="N1711" s="33" t="s">
        <v>3278</v>
      </c>
      <c r="O1711" s="33">
        <v>397</v>
      </c>
      <c r="P1711" s="33" t="s">
        <v>3278</v>
      </c>
      <c r="Q1711" s="33">
        <v>58</v>
      </c>
      <c r="R1711" s="33" t="s">
        <v>3278</v>
      </c>
    </row>
    <row r="1712" spans="1:18" x14ac:dyDescent="0.2">
      <c r="A1712" s="33" t="s">
        <v>5084</v>
      </c>
      <c r="B1712" s="33" t="s">
        <v>5085</v>
      </c>
      <c r="C1712" s="33" t="str">
        <f>LEFT(B1712,FIND(",",B1712,1)-1)</f>
        <v>Polk County</v>
      </c>
      <c r="D1712" s="33" t="str">
        <f>RIGHT(B1712,LEN(B1712)-(FIND(",",B1712,1)+1))</f>
        <v>Missouri</v>
      </c>
      <c r="E1712" s="33">
        <v>81291</v>
      </c>
      <c r="F1712" s="33" t="s">
        <v>3279</v>
      </c>
      <c r="G1712" s="33">
        <v>1</v>
      </c>
      <c r="H1712" s="33" t="s">
        <v>3272</v>
      </c>
      <c r="I1712" s="33">
        <v>1</v>
      </c>
      <c r="J1712" s="33" t="s">
        <v>3272</v>
      </c>
      <c r="K1712" s="33">
        <v>2019</v>
      </c>
      <c r="L1712" s="33">
        <v>4</v>
      </c>
      <c r="M1712" s="33">
        <v>218</v>
      </c>
      <c r="N1712" s="33" t="s">
        <v>3278</v>
      </c>
      <c r="O1712" s="33">
        <v>38</v>
      </c>
      <c r="P1712" s="33" t="s">
        <v>3273</v>
      </c>
      <c r="Q1712" s="33">
        <v>8</v>
      </c>
      <c r="R1712" s="33" t="s">
        <v>3277</v>
      </c>
    </row>
    <row r="1713" spans="1:18" x14ac:dyDescent="0.2">
      <c r="A1713" s="33" t="s">
        <v>5086</v>
      </c>
      <c r="B1713" s="33" t="s">
        <v>5087</v>
      </c>
      <c r="C1713" s="33" t="str">
        <f>LEFT(B1713,FIND(",",B1713,1)-1)</f>
        <v>Pulaski County</v>
      </c>
      <c r="D1713" s="33" t="str">
        <f>RIGHT(B1713,LEN(B1713)-(FIND(",",B1713,1)+1))</f>
        <v>Missouri</v>
      </c>
      <c r="E1713" s="33">
        <v>54194</v>
      </c>
      <c r="F1713" s="33" t="s">
        <v>3271</v>
      </c>
      <c r="G1713" s="33">
        <v>1</v>
      </c>
      <c r="H1713" s="33" t="s">
        <v>3272</v>
      </c>
      <c r="I1713" s="33">
        <v>1</v>
      </c>
      <c r="J1713" s="33" t="s">
        <v>3272</v>
      </c>
      <c r="K1713" s="33">
        <v>2019</v>
      </c>
      <c r="L1713" s="33">
        <v>6</v>
      </c>
      <c r="M1713" s="33">
        <v>1109</v>
      </c>
      <c r="N1713" s="33" t="s">
        <v>3278</v>
      </c>
      <c r="O1713" s="33">
        <v>320</v>
      </c>
      <c r="P1713" s="33" t="s">
        <v>3278</v>
      </c>
      <c r="Q1713" s="33">
        <v>52</v>
      </c>
      <c r="R1713" s="33" t="s">
        <v>3278</v>
      </c>
    </row>
    <row r="1714" spans="1:18" x14ac:dyDescent="0.2">
      <c r="A1714" s="33" t="s">
        <v>5086</v>
      </c>
      <c r="B1714" s="33" t="s">
        <v>5087</v>
      </c>
      <c r="C1714" s="33" t="str">
        <f>LEFT(B1714,FIND(",",B1714,1)-1)</f>
        <v>Pulaski County</v>
      </c>
      <c r="D1714" s="33" t="str">
        <f>RIGHT(B1714,LEN(B1714)-(FIND(",",B1714,1)+1))</f>
        <v>Missouri</v>
      </c>
      <c r="E1714" s="33">
        <v>81291</v>
      </c>
      <c r="F1714" s="33" t="s">
        <v>3279</v>
      </c>
      <c r="G1714" s="33">
        <v>1</v>
      </c>
      <c r="H1714" s="33" t="s">
        <v>3272</v>
      </c>
      <c r="I1714" s="33">
        <v>1</v>
      </c>
      <c r="J1714" s="33" t="s">
        <v>3272</v>
      </c>
      <c r="K1714" s="33">
        <v>2019</v>
      </c>
      <c r="L1714" s="33">
        <v>9</v>
      </c>
      <c r="M1714" s="33">
        <v>668</v>
      </c>
      <c r="N1714" s="33" t="s">
        <v>3278</v>
      </c>
      <c r="O1714" s="33">
        <v>144</v>
      </c>
      <c r="P1714" s="33" t="s">
        <v>3278</v>
      </c>
      <c r="Q1714" s="33">
        <v>33</v>
      </c>
      <c r="R1714" s="33" t="s">
        <v>3277</v>
      </c>
    </row>
    <row r="1715" spans="1:18" x14ac:dyDescent="0.2">
      <c r="A1715" s="33" t="s">
        <v>5088</v>
      </c>
      <c r="B1715" s="33" t="s">
        <v>5089</v>
      </c>
      <c r="C1715" s="33" t="str">
        <f>LEFT(B1715,FIND(",",B1715,1)-1)</f>
        <v>Ray County</v>
      </c>
      <c r="D1715" s="33" t="str">
        <f>RIGHT(B1715,LEN(B1715)-(FIND(",",B1715,1)+1))</f>
        <v>Missouri</v>
      </c>
      <c r="E1715" s="33">
        <v>54194</v>
      </c>
      <c r="F1715" s="33" t="s">
        <v>3271</v>
      </c>
      <c r="G1715" s="33">
        <v>1</v>
      </c>
      <c r="H1715" s="33" t="s">
        <v>3272</v>
      </c>
      <c r="I1715" s="33">
        <v>1</v>
      </c>
      <c r="J1715" s="33" t="s">
        <v>3272</v>
      </c>
      <c r="K1715" s="33">
        <v>2019</v>
      </c>
      <c r="L1715" s="33">
        <v>3</v>
      </c>
      <c r="M1715" s="33">
        <v>606</v>
      </c>
      <c r="N1715" s="33" t="s">
        <v>3273</v>
      </c>
      <c r="O1715" s="33">
        <v>142</v>
      </c>
      <c r="P1715" s="33" t="s">
        <v>3273</v>
      </c>
      <c r="Q1715" s="33">
        <v>23</v>
      </c>
      <c r="R1715" s="33" t="s">
        <v>3278</v>
      </c>
    </row>
    <row r="1716" spans="1:18" x14ac:dyDescent="0.2">
      <c r="A1716" s="33" t="s">
        <v>5090</v>
      </c>
      <c r="B1716" s="33" t="s">
        <v>5091</v>
      </c>
      <c r="C1716" s="33" t="str">
        <f>LEFT(B1716,FIND(",",B1716,1)-1)</f>
        <v>St. Charles County</v>
      </c>
      <c r="D1716" s="33" t="str">
        <f>RIGHT(B1716,LEN(B1716)-(FIND(",",B1716,1)+1))</f>
        <v>Missouri</v>
      </c>
      <c r="E1716" s="33">
        <v>45391</v>
      </c>
      <c r="F1716" s="33" t="s">
        <v>3276</v>
      </c>
      <c r="G1716" s="33">
        <v>1</v>
      </c>
      <c r="H1716" s="33" t="s">
        <v>3272</v>
      </c>
      <c r="I1716" s="33">
        <v>1</v>
      </c>
      <c r="J1716" s="33" t="s">
        <v>3272</v>
      </c>
      <c r="K1716" s="33">
        <v>2019</v>
      </c>
      <c r="L1716" s="33">
        <v>21</v>
      </c>
      <c r="M1716" s="33">
        <v>5486</v>
      </c>
      <c r="N1716" s="33" t="s">
        <v>3273</v>
      </c>
      <c r="O1716" s="33">
        <v>1376</v>
      </c>
      <c r="P1716" s="33" t="s">
        <v>3273</v>
      </c>
      <c r="Q1716" s="33">
        <v>250</v>
      </c>
      <c r="R1716" s="33" t="s">
        <v>3273</v>
      </c>
    </row>
    <row r="1717" spans="1:18" x14ac:dyDescent="0.2">
      <c r="A1717" s="33" t="s">
        <v>5090</v>
      </c>
      <c r="B1717" s="33" t="s">
        <v>5091</v>
      </c>
      <c r="C1717" s="33" t="str">
        <f>LEFT(B1717,FIND(",",B1717,1)-1)</f>
        <v>St. Charles County</v>
      </c>
      <c r="D1717" s="33" t="str">
        <f>RIGHT(B1717,LEN(B1717)-(FIND(",",B1717,1)+1))</f>
        <v>Missouri</v>
      </c>
      <c r="E1717" s="33">
        <v>54194</v>
      </c>
      <c r="F1717" s="33" t="s">
        <v>3271</v>
      </c>
      <c r="G1717" s="33">
        <v>1</v>
      </c>
      <c r="H1717" s="33" t="s">
        <v>3272</v>
      </c>
      <c r="I1717" s="33">
        <v>1</v>
      </c>
      <c r="J1717" s="33" t="s">
        <v>3272</v>
      </c>
      <c r="K1717" s="33">
        <v>2019</v>
      </c>
      <c r="L1717" s="33">
        <v>40</v>
      </c>
      <c r="M1717" s="33">
        <v>18025</v>
      </c>
      <c r="N1717" s="33" t="s">
        <v>3278</v>
      </c>
      <c r="O1717" s="33">
        <v>4176</v>
      </c>
      <c r="P1717" s="33" t="s">
        <v>3278</v>
      </c>
      <c r="Q1717" s="33">
        <v>469</v>
      </c>
      <c r="R1717" s="33" t="s">
        <v>3278</v>
      </c>
    </row>
    <row r="1718" spans="1:18" x14ac:dyDescent="0.2">
      <c r="A1718" s="33" t="s">
        <v>5090</v>
      </c>
      <c r="B1718" s="33" t="s">
        <v>5091</v>
      </c>
      <c r="C1718" s="33" t="str">
        <f>LEFT(B1718,FIND(",",B1718,1)-1)</f>
        <v>St. Charles County</v>
      </c>
      <c r="D1718" s="33" t="str">
        <f>RIGHT(B1718,LEN(B1718)-(FIND(",",B1718,1)+1))</f>
        <v>Missouri</v>
      </c>
      <c r="E1718" s="33">
        <v>81291</v>
      </c>
      <c r="F1718" s="33" t="s">
        <v>3279</v>
      </c>
      <c r="G1718" s="33">
        <v>1</v>
      </c>
      <c r="H1718" s="33" t="s">
        <v>3272</v>
      </c>
      <c r="I1718" s="33">
        <v>1</v>
      </c>
      <c r="J1718" s="33" t="s">
        <v>3272</v>
      </c>
      <c r="K1718" s="33">
        <v>2019</v>
      </c>
      <c r="L1718" s="33">
        <v>37</v>
      </c>
      <c r="M1718" s="33">
        <v>6536</v>
      </c>
      <c r="N1718" s="33" t="s">
        <v>3278</v>
      </c>
      <c r="O1718" s="33">
        <v>1404</v>
      </c>
      <c r="P1718" s="33" t="s">
        <v>3278</v>
      </c>
      <c r="Q1718" s="33">
        <v>349</v>
      </c>
      <c r="R1718" s="33" t="s">
        <v>3273</v>
      </c>
    </row>
    <row r="1719" spans="1:18" x14ac:dyDescent="0.2">
      <c r="A1719" s="33" t="s">
        <v>5092</v>
      </c>
      <c r="B1719" s="33" t="s">
        <v>5093</v>
      </c>
      <c r="C1719" s="33" t="str">
        <f>LEFT(B1719,FIND(",",B1719,1)-1)</f>
        <v>St. Clair County</v>
      </c>
      <c r="D1719" s="33" t="str">
        <f>RIGHT(B1719,LEN(B1719)-(FIND(",",B1719,1)+1))</f>
        <v>Missouri</v>
      </c>
      <c r="E1719" s="33">
        <v>54194</v>
      </c>
      <c r="F1719" s="33" t="s">
        <v>3271</v>
      </c>
      <c r="G1719" s="33">
        <v>1</v>
      </c>
      <c r="H1719" s="33" t="s">
        <v>3272</v>
      </c>
      <c r="I1719" s="33">
        <v>1</v>
      </c>
      <c r="J1719" s="33" t="s">
        <v>3272</v>
      </c>
      <c r="K1719" s="33">
        <v>2019</v>
      </c>
      <c r="L1719" s="33">
        <v>4</v>
      </c>
      <c r="M1719" s="33">
        <v>526</v>
      </c>
      <c r="N1719" s="33" t="s">
        <v>3277</v>
      </c>
      <c r="O1719" s="33">
        <v>85</v>
      </c>
      <c r="P1719" s="33" t="s">
        <v>3273</v>
      </c>
      <c r="Q1719" s="33">
        <v>16</v>
      </c>
      <c r="R1719" s="33" t="s">
        <v>3277</v>
      </c>
    </row>
    <row r="1720" spans="1:18" x14ac:dyDescent="0.2">
      <c r="A1720" s="33" t="s">
        <v>5094</v>
      </c>
      <c r="B1720" s="33" t="s">
        <v>5095</v>
      </c>
      <c r="C1720" s="33" t="str">
        <f>LEFT(B1720,FIND(",",B1720,1)-1)</f>
        <v>Ste. Genevieve County</v>
      </c>
      <c r="D1720" s="33" t="str">
        <f>RIGHT(B1720,LEN(B1720)-(FIND(",",B1720,1)+1))</f>
        <v>Missouri</v>
      </c>
      <c r="E1720" s="33">
        <v>54194</v>
      </c>
      <c r="F1720" s="33" t="s">
        <v>3271</v>
      </c>
      <c r="G1720" s="33">
        <v>1</v>
      </c>
      <c r="H1720" s="33" t="s">
        <v>3272</v>
      </c>
      <c r="I1720" s="33">
        <v>1</v>
      </c>
      <c r="J1720" s="33" t="s">
        <v>3272</v>
      </c>
      <c r="K1720" s="33">
        <v>2019</v>
      </c>
      <c r="L1720" s="33">
        <v>3</v>
      </c>
      <c r="M1720" s="33">
        <v>483</v>
      </c>
      <c r="N1720" s="33" t="s">
        <v>3278</v>
      </c>
      <c r="O1720" s="33">
        <v>114</v>
      </c>
      <c r="P1720" s="33" t="s">
        <v>3278</v>
      </c>
      <c r="Q1720" s="33">
        <v>17</v>
      </c>
      <c r="R1720" s="33" t="s">
        <v>3278</v>
      </c>
    </row>
    <row r="1721" spans="1:18" x14ac:dyDescent="0.2">
      <c r="A1721" s="33" t="s">
        <v>5096</v>
      </c>
      <c r="B1721" s="33" t="s">
        <v>5097</v>
      </c>
      <c r="C1721" s="33" t="str">
        <f>LEFT(B1721,FIND(",",B1721,1)-1)</f>
        <v>St. Francois County</v>
      </c>
      <c r="D1721" s="33" t="str">
        <f>RIGHT(B1721,LEN(B1721)-(FIND(",",B1721,1)+1))</f>
        <v>Missouri</v>
      </c>
      <c r="E1721" s="33">
        <v>54194</v>
      </c>
      <c r="F1721" s="33" t="s">
        <v>3271</v>
      </c>
      <c r="G1721" s="33">
        <v>1</v>
      </c>
      <c r="H1721" s="33" t="s">
        <v>3272</v>
      </c>
      <c r="I1721" s="33">
        <v>1</v>
      </c>
      <c r="J1721" s="33" t="s">
        <v>3272</v>
      </c>
      <c r="K1721" s="33">
        <v>2019</v>
      </c>
      <c r="L1721" s="33">
        <v>5</v>
      </c>
      <c r="M1721" s="33">
        <v>1914</v>
      </c>
      <c r="N1721" s="33" t="s">
        <v>3278</v>
      </c>
      <c r="O1721" s="33">
        <v>419</v>
      </c>
      <c r="P1721" s="33" t="s">
        <v>3278</v>
      </c>
      <c r="Q1721" s="33">
        <v>61</v>
      </c>
      <c r="R1721" s="33" t="s">
        <v>3278</v>
      </c>
    </row>
    <row r="1722" spans="1:18" x14ac:dyDescent="0.2">
      <c r="A1722" s="33" t="s">
        <v>5096</v>
      </c>
      <c r="B1722" s="33" t="s">
        <v>5097</v>
      </c>
      <c r="C1722" s="33" t="str">
        <f>LEFT(B1722,FIND(",",B1722,1)-1)</f>
        <v>St. Francois County</v>
      </c>
      <c r="D1722" s="33" t="str">
        <f>RIGHT(B1722,LEN(B1722)-(FIND(",",B1722,1)+1))</f>
        <v>Missouri</v>
      </c>
      <c r="E1722" s="33">
        <v>81291</v>
      </c>
      <c r="F1722" s="33" t="s">
        <v>3279</v>
      </c>
      <c r="G1722" s="33">
        <v>1</v>
      </c>
      <c r="H1722" s="33" t="s">
        <v>3272</v>
      </c>
      <c r="I1722" s="33">
        <v>1</v>
      </c>
      <c r="J1722" s="33" t="s">
        <v>3272</v>
      </c>
      <c r="K1722" s="33">
        <v>2019</v>
      </c>
      <c r="L1722" s="33">
        <v>4</v>
      </c>
      <c r="M1722" s="33">
        <v>200</v>
      </c>
      <c r="N1722" s="33" t="s">
        <v>3278</v>
      </c>
      <c r="O1722" s="33">
        <v>48</v>
      </c>
      <c r="P1722" s="33" t="s">
        <v>3273</v>
      </c>
      <c r="Q1722" s="33">
        <v>11</v>
      </c>
      <c r="R1722" s="33" t="s">
        <v>3277</v>
      </c>
    </row>
    <row r="1723" spans="1:18" x14ac:dyDescent="0.2">
      <c r="A1723" s="33" t="s">
        <v>5098</v>
      </c>
      <c r="B1723" s="33" t="s">
        <v>5099</v>
      </c>
      <c r="C1723" s="33" t="str">
        <f>LEFT(B1723,FIND(",",B1723,1)-1)</f>
        <v>St. Louis County</v>
      </c>
      <c r="D1723" s="33" t="str">
        <f>RIGHT(B1723,LEN(B1723)-(FIND(",",B1723,1)+1))</f>
        <v>Missouri</v>
      </c>
      <c r="E1723" s="33">
        <v>45391</v>
      </c>
      <c r="F1723" s="33" t="s">
        <v>3276</v>
      </c>
      <c r="G1723" s="33">
        <v>1</v>
      </c>
      <c r="H1723" s="33" t="s">
        <v>3272</v>
      </c>
      <c r="I1723" s="33">
        <v>1</v>
      </c>
      <c r="J1723" s="33" t="s">
        <v>3272</v>
      </c>
      <c r="K1723" s="33">
        <v>2019</v>
      </c>
      <c r="L1723" s="33">
        <v>51</v>
      </c>
      <c r="M1723" s="33">
        <v>16412</v>
      </c>
      <c r="N1723" s="33" t="s">
        <v>3278</v>
      </c>
      <c r="O1723" s="33">
        <v>4051</v>
      </c>
      <c r="P1723" s="33" t="s">
        <v>3278</v>
      </c>
      <c r="Q1723" s="33">
        <v>684</v>
      </c>
      <c r="R1723" s="33" t="s">
        <v>3278</v>
      </c>
    </row>
    <row r="1724" spans="1:18" x14ac:dyDescent="0.2">
      <c r="A1724" s="33" t="s">
        <v>5098</v>
      </c>
      <c r="B1724" s="33" t="s">
        <v>5099</v>
      </c>
      <c r="C1724" s="33" t="str">
        <f>LEFT(B1724,FIND(",",B1724,1)-1)</f>
        <v>St. Louis County</v>
      </c>
      <c r="D1724" s="33" t="str">
        <f>RIGHT(B1724,LEN(B1724)-(FIND(",",B1724,1)+1))</f>
        <v>Missouri</v>
      </c>
      <c r="E1724" s="33">
        <v>54194</v>
      </c>
      <c r="F1724" s="33" t="s">
        <v>3271</v>
      </c>
      <c r="G1724" s="33">
        <v>1</v>
      </c>
      <c r="H1724" s="33" t="s">
        <v>3272</v>
      </c>
      <c r="I1724" s="33">
        <v>1</v>
      </c>
      <c r="J1724" s="33" t="s">
        <v>3272</v>
      </c>
      <c r="K1724" s="33">
        <v>2019</v>
      </c>
      <c r="L1724" s="33">
        <v>101</v>
      </c>
      <c r="M1724" s="33">
        <v>67911</v>
      </c>
      <c r="N1724" s="33" t="s">
        <v>3278</v>
      </c>
      <c r="O1724" s="33">
        <v>15566</v>
      </c>
      <c r="P1724" s="33" t="s">
        <v>3278</v>
      </c>
      <c r="Q1724" s="33">
        <v>1485</v>
      </c>
      <c r="R1724" s="33" t="s">
        <v>3278</v>
      </c>
    </row>
    <row r="1725" spans="1:18" x14ac:dyDescent="0.2">
      <c r="A1725" s="33" t="s">
        <v>5098</v>
      </c>
      <c r="B1725" s="33" t="s">
        <v>5099</v>
      </c>
      <c r="C1725" s="33" t="str">
        <f>LEFT(B1725,FIND(",",B1725,1)-1)</f>
        <v>St. Louis County</v>
      </c>
      <c r="D1725" s="33" t="str">
        <f>RIGHT(B1725,LEN(B1725)-(FIND(",",B1725,1)+1))</f>
        <v>Missouri</v>
      </c>
      <c r="E1725" s="33">
        <v>81291</v>
      </c>
      <c r="F1725" s="33" t="s">
        <v>3279</v>
      </c>
      <c r="G1725" s="33">
        <v>1</v>
      </c>
      <c r="H1725" s="33" t="s">
        <v>3272</v>
      </c>
      <c r="I1725" s="33">
        <v>1</v>
      </c>
      <c r="J1725" s="33" t="s">
        <v>3272</v>
      </c>
      <c r="K1725" s="33">
        <v>2019</v>
      </c>
      <c r="L1725" s="33">
        <v>79</v>
      </c>
      <c r="M1725" s="33">
        <v>18055</v>
      </c>
      <c r="N1725" s="33" t="s">
        <v>3278</v>
      </c>
      <c r="O1725" s="33">
        <v>4218</v>
      </c>
      <c r="P1725" s="33" t="s">
        <v>3278</v>
      </c>
      <c r="Q1725" s="33">
        <v>878</v>
      </c>
      <c r="R1725" s="33" t="s">
        <v>3278</v>
      </c>
    </row>
    <row r="1726" spans="1:18" x14ac:dyDescent="0.2">
      <c r="A1726" s="33" t="s">
        <v>5100</v>
      </c>
      <c r="B1726" s="33" t="s">
        <v>5101</v>
      </c>
      <c r="C1726" s="33" t="str">
        <f>LEFT(B1726,FIND(",",B1726,1)-1)</f>
        <v>Saline County</v>
      </c>
      <c r="D1726" s="33" t="str">
        <f>RIGHT(B1726,LEN(B1726)-(FIND(",",B1726,1)+1))</f>
        <v>Missouri</v>
      </c>
      <c r="E1726" s="33">
        <v>54194</v>
      </c>
      <c r="F1726" s="33" t="s">
        <v>3271</v>
      </c>
      <c r="G1726" s="33">
        <v>1</v>
      </c>
      <c r="H1726" s="33" t="s">
        <v>3272</v>
      </c>
      <c r="I1726" s="33">
        <v>1</v>
      </c>
      <c r="J1726" s="33" t="s">
        <v>3272</v>
      </c>
      <c r="K1726" s="33">
        <v>2019</v>
      </c>
      <c r="L1726" s="33">
        <v>4</v>
      </c>
      <c r="M1726" s="33">
        <v>1012</v>
      </c>
      <c r="N1726" s="33" t="s">
        <v>3273</v>
      </c>
      <c r="O1726" s="33">
        <v>239</v>
      </c>
      <c r="P1726" s="33" t="s">
        <v>3273</v>
      </c>
      <c r="Q1726" s="33">
        <v>31</v>
      </c>
      <c r="R1726" s="33" t="s">
        <v>3277</v>
      </c>
    </row>
    <row r="1727" spans="1:18" x14ac:dyDescent="0.2">
      <c r="A1727" s="33" t="s">
        <v>5102</v>
      </c>
      <c r="B1727" s="33" t="s">
        <v>5103</v>
      </c>
      <c r="C1727" s="33" t="str">
        <f>LEFT(B1727,FIND(",",B1727,1)-1)</f>
        <v>Scott County</v>
      </c>
      <c r="D1727" s="33" t="str">
        <f>RIGHT(B1727,LEN(B1727)-(FIND(",",B1727,1)+1))</f>
        <v>Missouri</v>
      </c>
      <c r="E1727" s="33">
        <v>54194</v>
      </c>
      <c r="F1727" s="33" t="s">
        <v>3271</v>
      </c>
      <c r="G1727" s="33">
        <v>1</v>
      </c>
      <c r="H1727" s="33" t="s">
        <v>3272</v>
      </c>
      <c r="I1727" s="33">
        <v>1</v>
      </c>
      <c r="J1727" s="33" t="s">
        <v>3272</v>
      </c>
      <c r="K1727" s="33">
        <v>2019</v>
      </c>
      <c r="L1727" s="33">
        <v>4</v>
      </c>
      <c r="M1727" s="33">
        <v>1760</v>
      </c>
      <c r="N1727" s="33" t="s">
        <v>3278</v>
      </c>
      <c r="O1727" s="33">
        <v>380</v>
      </c>
      <c r="P1727" s="33" t="s">
        <v>3278</v>
      </c>
      <c r="Q1727" s="33">
        <v>43</v>
      </c>
      <c r="R1727" s="33" t="s">
        <v>3273</v>
      </c>
    </row>
    <row r="1728" spans="1:18" x14ac:dyDescent="0.2">
      <c r="A1728" s="33" t="s">
        <v>5104</v>
      </c>
      <c r="B1728" s="33" t="s">
        <v>5105</v>
      </c>
      <c r="C1728" s="33" t="str">
        <f>LEFT(B1728,FIND(",",B1728,1)-1)</f>
        <v>Shelby County</v>
      </c>
      <c r="D1728" s="33" t="str">
        <f>RIGHT(B1728,LEN(B1728)-(FIND(",",B1728,1)+1))</f>
        <v>Missouri</v>
      </c>
      <c r="E1728" s="33">
        <v>54194</v>
      </c>
      <c r="F1728" s="33" t="s">
        <v>3271</v>
      </c>
      <c r="G1728" s="33">
        <v>1</v>
      </c>
      <c r="H1728" s="33" t="s">
        <v>3272</v>
      </c>
      <c r="I1728" s="33">
        <v>1</v>
      </c>
      <c r="J1728" s="33" t="s">
        <v>3272</v>
      </c>
      <c r="K1728" s="33">
        <v>2019</v>
      </c>
      <c r="L1728" s="33">
        <v>4</v>
      </c>
      <c r="M1728" s="33">
        <v>677</v>
      </c>
      <c r="N1728" s="33" t="s">
        <v>3278</v>
      </c>
      <c r="O1728" s="33">
        <v>154</v>
      </c>
      <c r="P1728" s="33" t="s">
        <v>3278</v>
      </c>
      <c r="Q1728" s="33">
        <v>21</v>
      </c>
      <c r="R1728" s="33" t="s">
        <v>3277</v>
      </c>
    </row>
    <row r="1729" spans="1:18" x14ac:dyDescent="0.2">
      <c r="A1729" s="33" t="s">
        <v>5106</v>
      </c>
      <c r="B1729" s="33" t="s">
        <v>5107</v>
      </c>
      <c r="C1729" s="33" t="str">
        <f>LEFT(B1729,FIND(",",B1729,1)-1)</f>
        <v>Stoddard County</v>
      </c>
      <c r="D1729" s="33" t="str">
        <f>RIGHT(B1729,LEN(B1729)-(FIND(",",B1729,1)+1))</f>
        <v>Missouri</v>
      </c>
      <c r="E1729" s="33">
        <v>54194</v>
      </c>
      <c r="F1729" s="33" t="s">
        <v>3271</v>
      </c>
      <c r="G1729" s="33">
        <v>1</v>
      </c>
      <c r="H1729" s="33" t="s">
        <v>3272</v>
      </c>
      <c r="I1729" s="33">
        <v>1</v>
      </c>
      <c r="J1729" s="33" t="s">
        <v>3272</v>
      </c>
      <c r="K1729" s="33">
        <v>2019</v>
      </c>
      <c r="L1729" s="33">
        <v>3</v>
      </c>
      <c r="M1729" s="33">
        <v>668</v>
      </c>
      <c r="N1729" s="33" t="s">
        <v>3273</v>
      </c>
      <c r="O1729" s="33">
        <v>130</v>
      </c>
      <c r="P1729" s="33" t="s">
        <v>3278</v>
      </c>
      <c r="Q1729" s="33">
        <v>29</v>
      </c>
      <c r="R1729" s="33" t="s">
        <v>3273</v>
      </c>
    </row>
    <row r="1730" spans="1:18" x14ac:dyDescent="0.2">
      <c r="A1730" s="33" t="s">
        <v>5108</v>
      </c>
      <c r="B1730" s="33" t="s">
        <v>5109</v>
      </c>
      <c r="C1730" s="33" t="str">
        <f>LEFT(B1730,FIND(",",B1730,1)-1)</f>
        <v>Stone County</v>
      </c>
      <c r="D1730" s="33" t="str">
        <f>RIGHT(B1730,LEN(B1730)-(FIND(",",B1730,1)+1))</f>
        <v>Missouri</v>
      </c>
      <c r="E1730" s="33">
        <v>81291</v>
      </c>
      <c r="F1730" s="33" t="s">
        <v>3279</v>
      </c>
      <c r="G1730" s="33">
        <v>1</v>
      </c>
      <c r="H1730" s="33" t="s">
        <v>3272</v>
      </c>
      <c r="I1730" s="33">
        <v>1</v>
      </c>
      <c r="J1730" s="33" t="s">
        <v>3272</v>
      </c>
      <c r="K1730" s="33">
        <v>2019</v>
      </c>
      <c r="L1730" s="33">
        <v>4</v>
      </c>
      <c r="M1730" s="33">
        <v>211</v>
      </c>
      <c r="N1730" s="33" t="s">
        <v>3278</v>
      </c>
      <c r="O1730" s="33">
        <v>33</v>
      </c>
      <c r="P1730" s="33" t="s">
        <v>3273</v>
      </c>
      <c r="Q1730" s="33">
        <v>8</v>
      </c>
      <c r="R1730" s="33" t="s">
        <v>3278</v>
      </c>
    </row>
    <row r="1731" spans="1:18" x14ac:dyDescent="0.2">
      <c r="A1731" s="33" t="s">
        <v>5110</v>
      </c>
      <c r="B1731" s="33" t="s">
        <v>5111</v>
      </c>
      <c r="C1731" s="33" t="str">
        <f>LEFT(B1731,FIND(",",B1731,1)-1)</f>
        <v>Sullivan County</v>
      </c>
      <c r="D1731" s="33" t="str">
        <f>RIGHT(B1731,LEN(B1731)-(FIND(",",B1731,1)+1))</f>
        <v>Missouri</v>
      </c>
      <c r="E1731" s="33">
        <v>54194</v>
      </c>
      <c r="F1731" s="33" t="s">
        <v>3271</v>
      </c>
      <c r="G1731" s="33">
        <v>1</v>
      </c>
      <c r="H1731" s="33" t="s">
        <v>3272</v>
      </c>
      <c r="I1731" s="33">
        <v>1</v>
      </c>
      <c r="J1731" s="33" t="s">
        <v>3272</v>
      </c>
      <c r="K1731" s="33">
        <v>2019</v>
      </c>
      <c r="L1731" s="33">
        <v>4</v>
      </c>
      <c r="M1731" s="33">
        <v>193</v>
      </c>
      <c r="N1731" s="33" t="s">
        <v>3278</v>
      </c>
      <c r="O1731" s="33">
        <v>48</v>
      </c>
      <c r="P1731" s="33" t="s">
        <v>3273</v>
      </c>
      <c r="Q1731" s="33">
        <v>13</v>
      </c>
      <c r="R1731" s="33" t="s">
        <v>3278</v>
      </c>
    </row>
    <row r="1732" spans="1:18" x14ac:dyDescent="0.2">
      <c r="A1732" s="33" t="s">
        <v>5112</v>
      </c>
      <c r="B1732" s="33" t="s">
        <v>5113</v>
      </c>
      <c r="C1732" s="33" t="str">
        <f>LEFT(B1732,FIND(",",B1732,1)-1)</f>
        <v>Taney County</v>
      </c>
      <c r="D1732" s="33" t="str">
        <f>RIGHT(B1732,LEN(B1732)-(FIND(",",B1732,1)+1))</f>
        <v>Missouri</v>
      </c>
      <c r="E1732" s="33">
        <v>45391</v>
      </c>
      <c r="F1732" s="33" t="s">
        <v>3276</v>
      </c>
      <c r="G1732" s="33">
        <v>1</v>
      </c>
      <c r="H1732" s="33" t="s">
        <v>3272</v>
      </c>
      <c r="I1732" s="33">
        <v>1</v>
      </c>
      <c r="J1732" s="33" t="s">
        <v>3272</v>
      </c>
      <c r="K1732" s="33">
        <v>2019</v>
      </c>
      <c r="L1732" s="33">
        <v>3</v>
      </c>
      <c r="M1732" s="33">
        <v>456</v>
      </c>
      <c r="N1732" s="33" t="s">
        <v>3273</v>
      </c>
      <c r="O1732" s="33">
        <v>116</v>
      </c>
      <c r="P1732" s="33" t="s">
        <v>3273</v>
      </c>
      <c r="Q1732" s="33">
        <v>24</v>
      </c>
      <c r="R1732" s="33" t="s">
        <v>3273</v>
      </c>
    </row>
    <row r="1733" spans="1:18" x14ac:dyDescent="0.2">
      <c r="A1733" s="33" t="s">
        <v>5112</v>
      </c>
      <c r="B1733" s="33" t="s">
        <v>5113</v>
      </c>
      <c r="C1733" s="33" t="str">
        <f>LEFT(B1733,FIND(",",B1733,1)-1)</f>
        <v>Taney County</v>
      </c>
      <c r="D1733" s="33" t="str">
        <f>RIGHT(B1733,LEN(B1733)-(FIND(",",B1733,1)+1))</f>
        <v>Missouri</v>
      </c>
      <c r="E1733" s="33">
        <v>54194</v>
      </c>
      <c r="F1733" s="33" t="s">
        <v>3271</v>
      </c>
      <c r="G1733" s="33">
        <v>1</v>
      </c>
      <c r="H1733" s="33" t="s">
        <v>3272</v>
      </c>
      <c r="I1733" s="33">
        <v>1</v>
      </c>
      <c r="J1733" s="33" t="s">
        <v>3272</v>
      </c>
      <c r="K1733" s="33">
        <v>2019</v>
      </c>
      <c r="L1733" s="33">
        <v>6</v>
      </c>
      <c r="M1733" s="33">
        <v>1489</v>
      </c>
      <c r="N1733" s="33" t="s">
        <v>3278</v>
      </c>
      <c r="O1733" s="33">
        <v>334</v>
      </c>
      <c r="P1733" s="33" t="s">
        <v>3278</v>
      </c>
      <c r="Q1733" s="33">
        <v>47</v>
      </c>
      <c r="R1733" s="33" t="s">
        <v>3273</v>
      </c>
    </row>
    <row r="1734" spans="1:18" x14ac:dyDescent="0.2">
      <c r="A1734" s="33" t="s">
        <v>5114</v>
      </c>
      <c r="B1734" s="33" t="s">
        <v>5115</v>
      </c>
      <c r="C1734" s="33" t="str">
        <f>LEFT(B1734,FIND(",",B1734,1)-1)</f>
        <v>Texas County</v>
      </c>
      <c r="D1734" s="33" t="str">
        <f>RIGHT(B1734,LEN(B1734)-(FIND(",",B1734,1)+1))</f>
        <v>Missouri</v>
      </c>
      <c r="E1734" s="33">
        <v>54194</v>
      </c>
      <c r="F1734" s="33" t="s">
        <v>3271</v>
      </c>
      <c r="G1734" s="33">
        <v>1</v>
      </c>
      <c r="H1734" s="33" t="s">
        <v>3272</v>
      </c>
      <c r="I1734" s="33">
        <v>1</v>
      </c>
      <c r="J1734" s="33" t="s">
        <v>3272</v>
      </c>
      <c r="K1734" s="33">
        <v>2019</v>
      </c>
      <c r="L1734" s="33">
        <v>5</v>
      </c>
      <c r="M1734" s="33">
        <v>620</v>
      </c>
      <c r="N1734" s="33" t="s">
        <v>3278</v>
      </c>
      <c r="O1734" s="33">
        <v>146</v>
      </c>
      <c r="P1734" s="33" t="s">
        <v>3278</v>
      </c>
      <c r="Q1734" s="33">
        <v>27</v>
      </c>
      <c r="R1734" s="33" t="s">
        <v>3273</v>
      </c>
    </row>
    <row r="1735" spans="1:18" x14ac:dyDescent="0.2">
      <c r="A1735" s="33" t="s">
        <v>5116</v>
      </c>
      <c r="B1735" s="33" t="s">
        <v>5117</v>
      </c>
      <c r="C1735" s="33" t="str">
        <f>LEFT(B1735,FIND(",",B1735,1)-1)</f>
        <v>Warren County</v>
      </c>
      <c r="D1735" s="33" t="str">
        <f>RIGHT(B1735,LEN(B1735)-(FIND(",",B1735,1)+1))</f>
        <v>Missouri</v>
      </c>
      <c r="E1735" s="33">
        <v>81291</v>
      </c>
      <c r="F1735" s="33" t="s">
        <v>3279</v>
      </c>
      <c r="G1735" s="33">
        <v>1</v>
      </c>
      <c r="H1735" s="33" t="s">
        <v>3272</v>
      </c>
      <c r="I1735" s="33">
        <v>1</v>
      </c>
      <c r="J1735" s="33" t="s">
        <v>3272</v>
      </c>
      <c r="K1735" s="33">
        <v>2019</v>
      </c>
      <c r="L1735" s="33">
        <v>3</v>
      </c>
      <c r="M1735" s="33">
        <v>77</v>
      </c>
      <c r="N1735" s="33" t="s">
        <v>3273</v>
      </c>
      <c r="O1735" s="33">
        <v>15</v>
      </c>
      <c r="P1735" s="33" t="s">
        <v>3277</v>
      </c>
      <c r="Q1735" s="33">
        <v>4</v>
      </c>
      <c r="R1735" s="33" t="s">
        <v>3278</v>
      </c>
    </row>
    <row r="1736" spans="1:18" x14ac:dyDescent="0.2">
      <c r="A1736" s="33" t="s">
        <v>5118</v>
      </c>
      <c r="B1736" s="33" t="s">
        <v>5119</v>
      </c>
      <c r="C1736" s="33" t="str">
        <f>LEFT(B1736,FIND(",",B1736,1)-1)</f>
        <v>Webster County</v>
      </c>
      <c r="D1736" s="33" t="str">
        <f>RIGHT(B1736,LEN(B1736)-(FIND(",",B1736,1)+1))</f>
        <v>Missouri</v>
      </c>
      <c r="E1736" s="33">
        <v>54194</v>
      </c>
      <c r="F1736" s="33" t="s">
        <v>3271</v>
      </c>
      <c r="G1736" s="33">
        <v>1</v>
      </c>
      <c r="H1736" s="33" t="s">
        <v>3272</v>
      </c>
      <c r="I1736" s="33">
        <v>1</v>
      </c>
      <c r="J1736" s="33" t="s">
        <v>3272</v>
      </c>
      <c r="K1736" s="33">
        <v>2019</v>
      </c>
      <c r="L1736" s="33">
        <v>4</v>
      </c>
      <c r="M1736" s="33">
        <v>1540</v>
      </c>
      <c r="N1736" s="33" t="s">
        <v>3278</v>
      </c>
      <c r="O1736" s="33">
        <v>346</v>
      </c>
      <c r="P1736" s="33" t="s">
        <v>3278</v>
      </c>
      <c r="Q1736" s="33">
        <v>43</v>
      </c>
      <c r="R1736" s="33" t="s">
        <v>3273</v>
      </c>
    </row>
    <row r="1737" spans="1:18" x14ac:dyDescent="0.2">
      <c r="A1737" s="33" t="s">
        <v>5120</v>
      </c>
      <c r="B1737" s="33" t="s">
        <v>5121</v>
      </c>
      <c r="C1737" s="33" t="str">
        <f>LEFT(B1737,FIND(",",B1737,1)-1)</f>
        <v>Wright County</v>
      </c>
      <c r="D1737" s="33" t="str">
        <f>RIGHT(B1737,LEN(B1737)-(FIND(",",B1737,1)+1))</f>
        <v>Missouri</v>
      </c>
      <c r="E1737" s="33">
        <v>54194</v>
      </c>
      <c r="F1737" s="33" t="s">
        <v>3271</v>
      </c>
      <c r="G1737" s="33">
        <v>1</v>
      </c>
      <c r="H1737" s="33" t="s">
        <v>3272</v>
      </c>
      <c r="I1737" s="33">
        <v>1</v>
      </c>
      <c r="J1737" s="33" t="s">
        <v>3272</v>
      </c>
      <c r="K1737" s="33">
        <v>2019</v>
      </c>
      <c r="L1737" s="33">
        <v>3</v>
      </c>
      <c r="M1737" s="33">
        <v>288</v>
      </c>
      <c r="N1737" s="33" t="s">
        <v>3278</v>
      </c>
      <c r="O1737" s="33">
        <v>65</v>
      </c>
      <c r="P1737" s="33" t="s">
        <v>3278</v>
      </c>
      <c r="Q1737" s="33">
        <v>12</v>
      </c>
      <c r="R1737" s="33" t="s">
        <v>3278</v>
      </c>
    </row>
    <row r="1738" spans="1:18" x14ac:dyDescent="0.2">
      <c r="A1738" s="33" t="s">
        <v>5122</v>
      </c>
      <c r="B1738" s="33" t="s">
        <v>5123</v>
      </c>
      <c r="C1738" s="33" t="str">
        <f>LEFT(B1738,FIND(",",B1738,1)-1)</f>
        <v>St. Louis city</v>
      </c>
      <c r="D1738" s="33" t="str">
        <f>RIGHT(B1738,LEN(B1738)-(FIND(",",B1738,1)+1))</f>
        <v>Missouri</v>
      </c>
      <c r="E1738" s="33">
        <v>45391</v>
      </c>
      <c r="F1738" s="33" t="s">
        <v>3276</v>
      </c>
      <c r="G1738" s="33">
        <v>1</v>
      </c>
      <c r="H1738" s="33" t="s">
        <v>3272</v>
      </c>
      <c r="I1738" s="33">
        <v>1</v>
      </c>
      <c r="J1738" s="33" t="s">
        <v>3272</v>
      </c>
      <c r="K1738" s="33">
        <v>2019</v>
      </c>
      <c r="L1738" s="33">
        <v>8</v>
      </c>
      <c r="M1738" s="33">
        <v>1462</v>
      </c>
      <c r="N1738" s="33" t="s">
        <v>3278</v>
      </c>
      <c r="O1738" s="33">
        <v>348</v>
      </c>
      <c r="P1738" s="33" t="s">
        <v>3278</v>
      </c>
      <c r="Q1738" s="33">
        <v>71</v>
      </c>
      <c r="R1738" s="33" t="s">
        <v>3273</v>
      </c>
    </row>
    <row r="1739" spans="1:18" x14ac:dyDescent="0.2">
      <c r="A1739" s="33" t="s">
        <v>5122</v>
      </c>
      <c r="B1739" s="33" t="s">
        <v>5123</v>
      </c>
      <c r="C1739" s="33" t="str">
        <f>LEFT(B1739,FIND(",",B1739,1)-1)</f>
        <v>St. Louis city</v>
      </c>
      <c r="D1739" s="33" t="str">
        <f>RIGHT(B1739,LEN(B1739)-(FIND(",",B1739,1)+1))</f>
        <v>Missouri</v>
      </c>
      <c r="E1739" s="33">
        <v>54194</v>
      </c>
      <c r="F1739" s="33" t="s">
        <v>3271</v>
      </c>
      <c r="G1739" s="33">
        <v>1</v>
      </c>
      <c r="H1739" s="33" t="s">
        <v>3272</v>
      </c>
      <c r="I1739" s="33">
        <v>1</v>
      </c>
      <c r="J1739" s="33" t="s">
        <v>3272</v>
      </c>
      <c r="K1739" s="33">
        <v>2019</v>
      </c>
      <c r="L1739" s="33">
        <v>13</v>
      </c>
      <c r="M1739" s="33">
        <v>6176</v>
      </c>
      <c r="N1739" s="33" t="s">
        <v>3278</v>
      </c>
      <c r="O1739" s="33">
        <v>1358</v>
      </c>
      <c r="P1739" s="33" t="s">
        <v>3278</v>
      </c>
      <c r="Q1739" s="33">
        <v>158</v>
      </c>
      <c r="R1739" s="33" t="s">
        <v>3278</v>
      </c>
    </row>
    <row r="1740" spans="1:18" x14ac:dyDescent="0.2">
      <c r="A1740" s="33" t="s">
        <v>5122</v>
      </c>
      <c r="B1740" s="33" t="s">
        <v>5123</v>
      </c>
      <c r="C1740" s="33" t="str">
        <f>LEFT(B1740,FIND(",",B1740,1)-1)</f>
        <v>St. Louis city</v>
      </c>
      <c r="D1740" s="33" t="str">
        <f>RIGHT(B1740,LEN(B1740)-(FIND(",",B1740,1)+1))</f>
        <v>Missouri</v>
      </c>
      <c r="E1740" s="33">
        <v>81291</v>
      </c>
      <c r="F1740" s="33" t="s">
        <v>3279</v>
      </c>
      <c r="G1740" s="33">
        <v>1</v>
      </c>
      <c r="H1740" s="33" t="s">
        <v>3272</v>
      </c>
      <c r="I1740" s="33">
        <v>1</v>
      </c>
      <c r="J1740" s="33" t="s">
        <v>3272</v>
      </c>
      <c r="K1740" s="33">
        <v>2019</v>
      </c>
      <c r="L1740" s="33">
        <v>19</v>
      </c>
      <c r="M1740" s="33">
        <v>2949</v>
      </c>
      <c r="N1740" s="33" t="s">
        <v>3273</v>
      </c>
      <c r="O1740" s="33">
        <v>666</v>
      </c>
      <c r="P1740" s="33" t="s">
        <v>3273</v>
      </c>
      <c r="Q1740" s="33">
        <v>163</v>
      </c>
      <c r="R1740" s="33" t="s">
        <v>3273</v>
      </c>
    </row>
    <row r="1741" spans="1:18" x14ac:dyDescent="0.2">
      <c r="A1741" s="33" t="s">
        <v>5124</v>
      </c>
      <c r="B1741" s="33" t="s">
        <v>5125</v>
      </c>
      <c r="C1741" s="33" t="str">
        <f>LEFT(B1741,FIND(",",B1741,1)-1)</f>
        <v>Beaverhead County</v>
      </c>
      <c r="D1741" s="33" t="str">
        <f>RIGHT(B1741,LEN(B1741)-(FIND(",",B1741,1)+1))</f>
        <v>Montana</v>
      </c>
      <c r="E1741" s="33">
        <v>54194</v>
      </c>
      <c r="F1741" s="33" t="s">
        <v>3271</v>
      </c>
      <c r="G1741" s="33">
        <v>1</v>
      </c>
      <c r="H1741" s="33" t="s">
        <v>3272</v>
      </c>
      <c r="I1741" s="33">
        <v>1</v>
      </c>
      <c r="J1741" s="33" t="s">
        <v>3272</v>
      </c>
      <c r="K1741" s="33">
        <v>2019</v>
      </c>
      <c r="L1741" s="33">
        <v>4</v>
      </c>
      <c r="M1741" s="33">
        <v>647</v>
      </c>
      <c r="N1741" s="33" t="s">
        <v>3278</v>
      </c>
      <c r="O1741" s="33">
        <v>133</v>
      </c>
      <c r="P1741" s="33" t="s">
        <v>3278</v>
      </c>
      <c r="Q1741" s="33">
        <v>22</v>
      </c>
      <c r="R1741" s="33" t="s">
        <v>3278</v>
      </c>
    </row>
    <row r="1742" spans="1:18" x14ac:dyDescent="0.2">
      <c r="A1742" s="33" t="s">
        <v>5126</v>
      </c>
      <c r="B1742" s="33" t="s">
        <v>5127</v>
      </c>
      <c r="C1742" s="33" t="str">
        <f>LEFT(B1742,FIND(",",B1742,1)-1)</f>
        <v>Blaine County</v>
      </c>
      <c r="D1742" s="33" t="str">
        <f>RIGHT(B1742,LEN(B1742)-(FIND(",",B1742,1)+1))</f>
        <v>Montana</v>
      </c>
      <c r="E1742" s="33">
        <v>54194</v>
      </c>
      <c r="F1742" s="33" t="s">
        <v>3271</v>
      </c>
      <c r="G1742" s="33">
        <v>1</v>
      </c>
      <c r="H1742" s="33" t="s">
        <v>3272</v>
      </c>
      <c r="I1742" s="33">
        <v>1</v>
      </c>
      <c r="J1742" s="33" t="s">
        <v>3272</v>
      </c>
      <c r="K1742" s="33">
        <v>2019</v>
      </c>
      <c r="L1742" s="33">
        <v>3</v>
      </c>
      <c r="M1742" s="33">
        <v>557</v>
      </c>
      <c r="N1742" s="33" t="s">
        <v>3278</v>
      </c>
      <c r="O1742" s="33">
        <v>139</v>
      </c>
      <c r="P1742" s="33" t="s">
        <v>3278</v>
      </c>
      <c r="Q1742" s="33">
        <v>16</v>
      </c>
      <c r="R1742" s="33" t="s">
        <v>3278</v>
      </c>
    </row>
    <row r="1743" spans="1:18" x14ac:dyDescent="0.2">
      <c r="A1743" s="33" t="s">
        <v>5128</v>
      </c>
      <c r="B1743" s="33" t="s">
        <v>5129</v>
      </c>
      <c r="C1743" s="33" t="str">
        <f>LEFT(B1743,FIND(",",B1743,1)-1)</f>
        <v>Carbon County</v>
      </c>
      <c r="D1743" s="33" t="str">
        <f>RIGHT(B1743,LEN(B1743)-(FIND(",",B1743,1)+1))</f>
        <v>Montana</v>
      </c>
      <c r="E1743" s="33">
        <v>54194</v>
      </c>
      <c r="F1743" s="33" t="s">
        <v>3271</v>
      </c>
      <c r="G1743" s="33">
        <v>1</v>
      </c>
      <c r="H1743" s="33" t="s">
        <v>3272</v>
      </c>
      <c r="I1743" s="33">
        <v>1</v>
      </c>
      <c r="J1743" s="33" t="s">
        <v>3272</v>
      </c>
      <c r="K1743" s="33">
        <v>2019</v>
      </c>
      <c r="L1743" s="33">
        <v>5</v>
      </c>
      <c r="M1743" s="33">
        <v>805</v>
      </c>
      <c r="N1743" s="33" t="s">
        <v>3273</v>
      </c>
      <c r="O1743" s="33">
        <v>191</v>
      </c>
      <c r="P1743" s="33" t="s">
        <v>3273</v>
      </c>
      <c r="Q1743" s="33">
        <v>32</v>
      </c>
      <c r="R1743" s="33" t="s">
        <v>3273</v>
      </c>
    </row>
    <row r="1744" spans="1:18" x14ac:dyDescent="0.2">
      <c r="A1744" s="33" t="s">
        <v>5130</v>
      </c>
      <c r="B1744" s="33" t="s">
        <v>5131</v>
      </c>
      <c r="C1744" s="33" t="str">
        <f>LEFT(B1744,FIND(",",B1744,1)-1)</f>
        <v>Carter County</v>
      </c>
      <c r="D1744" s="33" t="str">
        <f>RIGHT(B1744,LEN(B1744)-(FIND(",",B1744,1)+1))</f>
        <v>Montana</v>
      </c>
      <c r="E1744" s="33">
        <v>54194</v>
      </c>
      <c r="F1744" s="33" t="s">
        <v>3271</v>
      </c>
      <c r="G1744" s="33">
        <v>1</v>
      </c>
      <c r="H1744" s="33" t="s">
        <v>3272</v>
      </c>
      <c r="I1744" s="33">
        <v>1</v>
      </c>
      <c r="J1744" s="33" t="s">
        <v>3272</v>
      </c>
      <c r="K1744" s="33">
        <v>2019</v>
      </c>
      <c r="L1744" s="33">
        <v>3</v>
      </c>
      <c r="M1744" s="33">
        <v>31</v>
      </c>
      <c r="N1744" s="33" t="s">
        <v>3273</v>
      </c>
      <c r="O1744" s="33">
        <v>8</v>
      </c>
      <c r="P1744" s="33" t="s">
        <v>3278</v>
      </c>
      <c r="Q1744" s="33">
        <v>3</v>
      </c>
      <c r="R1744" s="33" t="s">
        <v>3278</v>
      </c>
    </row>
    <row r="1745" spans="1:18" x14ac:dyDescent="0.2">
      <c r="A1745" s="33" t="s">
        <v>5132</v>
      </c>
      <c r="B1745" s="33" t="s">
        <v>5133</v>
      </c>
      <c r="C1745" s="33" t="str">
        <f>LEFT(B1745,FIND(",",B1745,1)-1)</f>
        <v>Cascade County</v>
      </c>
      <c r="D1745" s="33" t="str">
        <f>RIGHT(B1745,LEN(B1745)-(FIND(",",B1745,1)+1))</f>
        <v>Montana</v>
      </c>
      <c r="E1745" s="33">
        <v>45391</v>
      </c>
      <c r="F1745" s="33" t="s">
        <v>3276</v>
      </c>
      <c r="G1745" s="33">
        <v>1</v>
      </c>
      <c r="H1745" s="33" t="s">
        <v>3272</v>
      </c>
      <c r="I1745" s="33">
        <v>1</v>
      </c>
      <c r="J1745" s="33" t="s">
        <v>3272</v>
      </c>
      <c r="K1745" s="33">
        <v>2019</v>
      </c>
      <c r="L1745" s="33">
        <v>4</v>
      </c>
      <c r="M1745" s="33">
        <v>1241</v>
      </c>
      <c r="N1745" s="33" t="s">
        <v>3273</v>
      </c>
      <c r="O1745" s="33">
        <v>295</v>
      </c>
      <c r="P1745" s="33" t="s">
        <v>3273</v>
      </c>
      <c r="Q1745" s="33">
        <v>57</v>
      </c>
      <c r="R1745" s="33" t="s">
        <v>3273</v>
      </c>
    </row>
    <row r="1746" spans="1:18" x14ac:dyDescent="0.2">
      <c r="A1746" s="33" t="s">
        <v>5132</v>
      </c>
      <c r="B1746" s="33" t="s">
        <v>5133</v>
      </c>
      <c r="C1746" s="33" t="str">
        <f>LEFT(B1746,FIND(",",B1746,1)-1)</f>
        <v>Cascade County</v>
      </c>
      <c r="D1746" s="33" t="str">
        <f>RIGHT(B1746,LEN(B1746)-(FIND(",",B1746,1)+1))</f>
        <v>Montana</v>
      </c>
      <c r="E1746" s="33">
        <v>54194</v>
      </c>
      <c r="F1746" s="33" t="s">
        <v>3271</v>
      </c>
      <c r="G1746" s="33">
        <v>1</v>
      </c>
      <c r="H1746" s="33" t="s">
        <v>3272</v>
      </c>
      <c r="I1746" s="33">
        <v>1</v>
      </c>
      <c r="J1746" s="33" t="s">
        <v>3272</v>
      </c>
      <c r="K1746" s="33">
        <v>2019</v>
      </c>
      <c r="L1746" s="33">
        <v>13</v>
      </c>
      <c r="M1746" s="33">
        <v>4465</v>
      </c>
      <c r="N1746" s="33" t="s">
        <v>3278</v>
      </c>
      <c r="O1746" s="33">
        <v>991</v>
      </c>
      <c r="P1746" s="33" t="s">
        <v>3278</v>
      </c>
      <c r="Q1746" s="33">
        <v>132</v>
      </c>
      <c r="R1746" s="33" t="s">
        <v>3278</v>
      </c>
    </row>
    <row r="1747" spans="1:18" x14ac:dyDescent="0.2">
      <c r="A1747" s="33" t="s">
        <v>5132</v>
      </c>
      <c r="B1747" s="33" t="s">
        <v>5133</v>
      </c>
      <c r="C1747" s="33" t="str">
        <f>LEFT(B1747,FIND(",",B1747,1)-1)</f>
        <v>Cascade County</v>
      </c>
      <c r="D1747" s="33" t="str">
        <f>RIGHT(B1747,LEN(B1747)-(FIND(",",B1747,1)+1))</f>
        <v>Montana</v>
      </c>
      <c r="E1747" s="33">
        <v>81291</v>
      </c>
      <c r="F1747" s="33" t="s">
        <v>3279</v>
      </c>
      <c r="G1747" s="33">
        <v>1</v>
      </c>
      <c r="H1747" s="33" t="s">
        <v>3272</v>
      </c>
      <c r="I1747" s="33">
        <v>1</v>
      </c>
      <c r="J1747" s="33" t="s">
        <v>3272</v>
      </c>
      <c r="K1747" s="33">
        <v>2019</v>
      </c>
      <c r="L1747" s="33">
        <v>11</v>
      </c>
      <c r="M1747" s="33">
        <v>848</v>
      </c>
      <c r="N1747" s="33" t="s">
        <v>3278</v>
      </c>
      <c r="O1747" s="33">
        <v>189</v>
      </c>
      <c r="P1747" s="33" t="s">
        <v>3278</v>
      </c>
      <c r="Q1747" s="33">
        <v>46</v>
      </c>
      <c r="R1747" s="33" t="s">
        <v>3278</v>
      </c>
    </row>
    <row r="1748" spans="1:18" x14ac:dyDescent="0.2">
      <c r="A1748" s="33" t="s">
        <v>5134</v>
      </c>
      <c r="B1748" s="33" t="s">
        <v>5135</v>
      </c>
      <c r="C1748" s="33" t="str">
        <f>LEFT(B1748,FIND(",",B1748,1)-1)</f>
        <v>Fergus County</v>
      </c>
      <c r="D1748" s="33" t="str">
        <f>RIGHT(B1748,LEN(B1748)-(FIND(",",B1748,1)+1))</f>
        <v>Montana</v>
      </c>
      <c r="E1748" s="33">
        <v>54194</v>
      </c>
      <c r="F1748" s="33" t="s">
        <v>3271</v>
      </c>
      <c r="G1748" s="33">
        <v>1</v>
      </c>
      <c r="H1748" s="33" t="s">
        <v>3272</v>
      </c>
      <c r="I1748" s="33">
        <v>1</v>
      </c>
      <c r="J1748" s="33" t="s">
        <v>3272</v>
      </c>
      <c r="K1748" s="33">
        <v>2019</v>
      </c>
      <c r="L1748" s="33">
        <v>5</v>
      </c>
      <c r="M1748" s="33">
        <v>606</v>
      </c>
      <c r="N1748" s="33" t="s">
        <v>3278</v>
      </c>
      <c r="O1748" s="33">
        <v>122</v>
      </c>
      <c r="P1748" s="33" t="s">
        <v>3278</v>
      </c>
      <c r="Q1748" s="33">
        <v>20</v>
      </c>
      <c r="R1748" s="33" t="s">
        <v>3277</v>
      </c>
    </row>
    <row r="1749" spans="1:18" x14ac:dyDescent="0.2">
      <c r="A1749" s="33" t="s">
        <v>5136</v>
      </c>
      <c r="B1749" s="33" t="s">
        <v>5137</v>
      </c>
      <c r="C1749" s="33" t="str">
        <f>LEFT(B1749,FIND(",",B1749,1)-1)</f>
        <v>Flathead County</v>
      </c>
      <c r="D1749" s="33" t="str">
        <f>RIGHT(B1749,LEN(B1749)-(FIND(",",B1749,1)+1))</f>
        <v>Montana</v>
      </c>
      <c r="E1749" s="33">
        <v>45391</v>
      </c>
      <c r="F1749" s="33" t="s">
        <v>3276</v>
      </c>
      <c r="G1749" s="33">
        <v>1</v>
      </c>
      <c r="H1749" s="33" t="s">
        <v>3272</v>
      </c>
      <c r="I1749" s="33">
        <v>1</v>
      </c>
      <c r="J1749" s="33" t="s">
        <v>3272</v>
      </c>
      <c r="K1749" s="33">
        <v>2019</v>
      </c>
      <c r="L1749" s="33">
        <v>3</v>
      </c>
      <c r="M1749" s="33">
        <v>982</v>
      </c>
      <c r="N1749" s="33" t="s">
        <v>3277</v>
      </c>
      <c r="O1749" s="33">
        <v>247</v>
      </c>
      <c r="P1749" s="33" t="s">
        <v>3277</v>
      </c>
      <c r="Q1749" s="33">
        <v>38</v>
      </c>
      <c r="R1749" s="33" t="s">
        <v>3277</v>
      </c>
    </row>
    <row r="1750" spans="1:18" x14ac:dyDescent="0.2">
      <c r="A1750" s="33" t="s">
        <v>5136</v>
      </c>
      <c r="B1750" s="33" t="s">
        <v>5137</v>
      </c>
      <c r="C1750" s="33" t="str">
        <f>LEFT(B1750,FIND(",",B1750,1)-1)</f>
        <v>Flathead County</v>
      </c>
      <c r="D1750" s="33" t="str">
        <f>RIGHT(B1750,LEN(B1750)-(FIND(",",B1750,1)+1))</f>
        <v>Montana</v>
      </c>
      <c r="E1750" s="33">
        <v>54194</v>
      </c>
      <c r="F1750" s="33" t="s">
        <v>3271</v>
      </c>
      <c r="G1750" s="33">
        <v>1</v>
      </c>
      <c r="H1750" s="33" t="s">
        <v>3272</v>
      </c>
      <c r="I1750" s="33">
        <v>1</v>
      </c>
      <c r="J1750" s="33" t="s">
        <v>3272</v>
      </c>
      <c r="K1750" s="33">
        <v>2019</v>
      </c>
      <c r="L1750" s="33">
        <v>18</v>
      </c>
      <c r="M1750" s="33">
        <v>6247</v>
      </c>
      <c r="N1750" s="33" t="s">
        <v>3278</v>
      </c>
      <c r="O1750" s="33">
        <v>1313</v>
      </c>
      <c r="P1750" s="33" t="s">
        <v>3278</v>
      </c>
      <c r="Q1750" s="33">
        <v>183</v>
      </c>
      <c r="R1750" s="33" t="s">
        <v>3278</v>
      </c>
    </row>
    <row r="1751" spans="1:18" x14ac:dyDescent="0.2">
      <c r="A1751" s="33" t="s">
        <v>5136</v>
      </c>
      <c r="B1751" s="33" t="s">
        <v>5137</v>
      </c>
      <c r="C1751" s="33" t="str">
        <f>LEFT(B1751,FIND(",",B1751,1)-1)</f>
        <v>Flathead County</v>
      </c>
      <c r="D1751" s="33" t="str">
        <f>RIGHT(B1751,LEN(B1751)-(FIND(",",B1751,1)+1))</f>
        <v>Montana</v>
      </c>
      <c r="E1751" s="33">
        <v>81291</v>
      </c>
      <c r="F1751" s="33" t="s">
        <v>3279</v>
      </c>
      <c r="G1751" s="33">
        <v>1</v>
      </c>
      <c r="H1751" s="33" t="s">
        <v>3272</v>
      </c>
      <c r="I1751" s="33">
        <v>1</v>
      </c>
      <c r="J1751" s="33" t="s">
        <v>3272</v>
      </c>
      <c r="K1751" s="33">
        <v>2019</v>
      </c>
      <c r="L1751" s="33">
        <v>13</v>
      </c>
      <c r="M1751" s="33">
        <v>925</v>
      </c>
      <c r="N1751" s="33" t="s">
        <v>3278</v>
      </c>
      <c r="O1751" s="33">
        <v>196</v>
      </c>
      <c r="P1751" s="33" t="s">
        <v>3273</v>
      </c>
      <c r="Q1751" s="33">
        <v>45</v>
      </c>
      <c r="R1751" s="33" t="s">
        <v>3273</v>
      </c>
    </row>
    <row r="1752" spans="1:18" x14ac:dyDescent="0.2">
      <c r="A1752" s="33" t="s">
        <v>5138</v>
      </c>
      <c r="B1752" s="33" t="s">
        <v>5139</v>
      </c>
      <c r="C1752" s="33" t="str">
        <f>LEFT(B1752,FIND(",",B1752,1)-1)</f>
        <v>Gallatin County</v>
      </c>
      <c r="D1752" s="33" t="str">
        <f>RIGHT(B1752,LEN(B1752)-(FIND(",",B1752,1)+1))</f>
        <v>Montana</v>
      </c>
      <c r="E1752" s="33">
        <v>45391</v>
      </c>
      <c r="F1752" s="33" t="s">
        <v>3276</v>
      </c>
      <c r="G1752" s="33">
        <v>1</v>
      </c>
      <c r="H1752" s="33" t="s">
        <v>3272</v>
      </c>
      <c r="I1752" s="33">
        <v>1</v>
      </c>
      <c r="J1752" s="33" t="s">
        <v>3272</v>
      </c>
      <c r="K1752" s="33">
        <v>2019</v>
      </c>
      <c r="L1752" s="33">
        <v>7</v>
      </c>
      <c r="M1752" s="33">
        <v>2063</v>
      </c>
      <c r="N1752" s="33" t="s">
        <v>3278</v>
      </c>
      <c r="O1752" s="33">
        <v>473</v>
      </c>
      <c r="P1752" s="33" t="s">
        <v>3278</v>
      </c>
      <c r="Q1752" s="33">
        <v>93</v>
      </c>
      <c r="R1752" s="33" t="s">
        <v>3278</v>
      </c>
    </row>
    <row r="1753" spans="1:18" x14ac:dyDescent="0.2">
      <c r="A1753" s="33" t="s">
        <v>5138</v>
      </c>
      <c r="B1753" s="33" t="s">
        <v>5139</v>
      </c>
      <c r="C1753" s="33" t="str">
        <f>LEFT(B1753,FIND(",",B1753,1)-1)</f>
        <v>Gallatin County</v>
      </c>
      <c r="D1753" s="33" t="str">
        <f>RIGHT(B1753,LEN(B1753)-(FIND(",",B1753,1)+1))</f>
        <v>Montana</v>
      </c>
      <c r="E1753" s="33">
        <v>54194</v>
      </c>
      <c r="F1753" s="33" t="s">
        <v>3271</v>
      </c>
      <c r="G1753" s="33">
        <v>1</v>
      </c>
      <c r="H1753" s="33" t="s">
        <v>3272</v>
      </c>
      <c r="I1753" s="33">
        <v>1</v>
      </c>
      <c r="J1753" s="33" t="s">
        <v>3272</v>
      </c>
      <c r="K1753" s="33">
        <v>2019</v>
      </c>
      <c r="L1753" s="33">
        <v>26</v>
      </c>
      <c r="M1753" s="33">
        <v>13199</v>
      </c>
      <c r="N1753" s="33" t="s">
        <v>3278</v>
      </c>
      <c r="O1753" s="33">
        <v>3012</v>
      </c>
      <c r="P1753" s="33" t="s">
        <v>3278</v>
      </c>
      <c r="Q1753" s="33">
        <v>330</v>
      </c>
      <c r="R1753" s="33" t="s">
        <v>3278</v>
      </c>
    </row>
    <row r="1754" spans="1:18" x14ac:dyDescent="0.2">
      <c r="A1754" s="33" t="s">
        <v>5138</v>
      </c>
      <c r="B1754" s="33" t="s">
        <v>5139</v>
      </c>
      <c r="C1754" s="33" t="str">
        <f>LEFT(B1754,FIND(",",B1754,1)-1)</f>
        <v>Gallatin County</v>
      </c>
      <c r="D1754" s="33" t="str">
        <f>RIGHT(B1754,LEN(B1754)-(FIND(",",B1754,1)+1))</f>
        <v>Montana</v>
      </c>
      <c r="E1754" s="33">
        <v>81291</v>
      </c>
      <c r="F1754" s="33" t="s">
        <v>3279</v>
      </c>
      <c r="G1754" s="33">
        <v>1</v>
      </c>
      <c r="H1754" s="33" t="s">
        <v>3272</v>
      </c>
      <c r="I1754" s="33">
        <v>1</v>
      </c>
      <c r="J1754" s="33" t="s">
        <v>3272</v>
      </c>
      <c r="K1754" s="33">
        <v>2019</v>
      </c>
      <c r="L1754" s="33">
        <v>14</v>
      </c>
      <c r="M1754" s="33">
        <v>1491</v>
      </c>
      <c r="N1754" s="33" t="s">
        <v>3278</v>
      </c>
      <c r="O1754" s="33">
        <v>307</v>
      </c>
      <c r="P1754" s="33" t="s">
        <v>3278</v>
      </c>
      <c r="Q1754" s="33">
        <v>48</v>
      </c>
      <c r="R1754" s="33" t="s">
        <v>3273</v>
      </c>
    </row>
    <row r="1755" spans="1:18" x14ac:dyDescent="0.2">
      <c r="A1755" s="33" t="s">
        <v>5140</v>
      </c>
      <c r="B1755" s="33" t="s">
        <v>5141</v>
      </c>
      <c r="C1755" s="33" t="str">
        <f>LEFT(B1755,FIND(",",B1755,1)-1)</f>
        <v>Lake County</v>
      </c>
      <c r="D1755" s="33" t="str">
        <f>RIGHT(B1755,LEN(B1755)-(FIND(",",B1755,1)+1))</f>
        <v>Montana</v>
      </c>
      <c r="E1755" s="33">
        <v>54194</v>
      </c>
      <c r="F1755" s="33" t="s">
        <v>3271</v>
      </c>
      <c r="G1755" s="33">
        <v>1</v>
      </c>
      <c r="H1755" s="33" t="s">
        <v>3272</v>
      </c>
      <c r="I1755" s="33">
        <v>1</v>
      </c>
      <c r="J1755" s="33" t="s">
        <v>3272</v>
      </c>
      <c r="K1755" s="33">
        <v>2019</v>
      </c>
      <c r="L1755" s="33">
        <v>7</v>
      </c>
      <c r="M1755" s="33">
        <v>800</v>
      </c>
      <c r="N1755" s="33" t="s">
        <v>3273</v>
      </c>
      <c r="O1755" s="33">
        <v>170</v>
      </c>
      <c r="P1755" s="33" t="s">
        <v>3273</v>
      </c>
      <c r="Q1755" s="33">
        <v>35</v>
      </c>
      <c r="R1755" s="33" t="s">
        <v>3277</v>
      </c>
    </row>
    <row r="1756" spans="1:18" x14ac:dyDescent="0.2">
      <c r="A1756" s="33" t="s">
        <v>5140</v>
      </c>
      <c r="B1756" s="33" t="s">
        <v>5141</v>
      </c>
      <c r="C1756" s="33" t="str">
        <f>LEFT(B1756,FIND(",",B1756,1)-1)</f>
        <v>Lake County</v>
      </c>
      <c r="D1756" s="33" t="str">
        <f>RIGHT(B1756,LEN(B1756)-(FIND(",",B1756,1)+1))</f>
        <v>Montana</v>
      </c>
      <c r="E1756" s="33">
        <v>81291</v>
      </c>
      <c r="F1756" s="33" t="s">
        <v>3279</v>
      </c>
      <c r="G1756" s="33">
        <v>1</v>
      </c>
      <c r="H1756" s="33" t="s">
        <v>3272</v>
      </c>
      <c r="I1756" s="33">
        <v>1</v>
      </c>
      <c r="J1756" s="33" t="s">
        <v>3272</v>
      </c>
      <c r="K1756" s="33">
        <v>2019</v>
      </c>
      <c r="L1756" s="33">
        <v>3</v>
      </c>
      <c r="M1756" s="33">
        <v>305</v>
      </c>
      <c r="N1756" s="33" t="s">
        <v>3273</v>
      </c>
      <c r="O1756" s="33">
        <v>70</v>
      </c>
      <c r="P1756" s="33" t="s">
        <v>3273</v>
      </c>
      <c r="Q1756" s="33">
        <v>15</v>
      </c>
      <c r="R1756" s="33" t="s">
        <v>3277</v>
      </c>
    </row>
    <row r="1757" spans="1:18" x14ac:dyDescent="0.2">
      <c r="A1757" s="33" t="s">
        <v>5142</v>
      </c>
      <c r="B1757" s="33" t="s">
        <v>5143</v>
      </c>
      <c r="C1757" s="33" t="str">
        <f>LEFT(B1757,FIND(",",B1757,1)-1)</f>
        <v>Lewis and Clark County</v>
      </c>
      <c r="D1757" s="33" t="str">
        <f>RIGHT(B1757,LEN(B1757)-(FIND(",",B1757,1)+1))</f>
        <v>Montana</v>
      </c>
      <c r="E1757" s="33">
        <v>54194</v>
      </c>
      <c r="F1757" s="33" t="s">
        <v>3271</v>
      </c>
      <c r="G1757" s="33">
        <v>1</v>
      </c>
      <c r="H1757" s="33" t="s">
        <v>3272</v>
      </c>
      <c r="I1757" s="33">
        <v>1</v>
      </c>
      <c r="J1757" s="33" t="s">
        <v>3272</v>
      </c>
      <c r="K1757" s="33">
        <v>2019</v>
      </c>
      <c r="L1757" s="33">
        <v>8</v>
      </c>
      <c r="M1757" s="33">
        <v>4669</v>
      </c>
      <c r="N1757" s="33" t="s">
        <v>3278</v>
      </c>
      <c r="O1757" s="33">
        <v>1063</v>
      </c>
      <c r="P1757" s="33" t="s">
        <v>3278</v>
      </c>
      <c r="Q1757" s="33">
        <v>120</v>
      </c>
      <c r="R1757" s="33" t="s">
        <v>3278</v>
      </c>
    </row>
    <row r="1758" spans="1:18" x14ac:dyDescent="0.2">
      <c r="A1758" s="33" t="s">
        <v>5142</v>
      </c>
      <c r="B1758" s="33" t="s">
        <v>5143</v>
      </c>
      <c r="C1758" s="33" t="str">
        <f>LEFT(B1758,FIND(",",B1758,1)-1)</f>
        <v>Lewis and Clark County</v>
      </c>
      <c r="D1758" s="33" t="str">
        <f>RIGHT(B1758,LEN(B1758)-(FIND(",",B1758,1)+1))</f>
        <v>Montana</v>
      </c>
      <c r="E1758" s="33">
        <v>81291</v>
      </c>
      <c r="F1758" s="33" t="s">
        <v>3279</v>
      </c>
      <c r="G1758" s="33">
        <v>1</v>
      </c>
      <c r="H1758" s="33" t="s">
        <v>3272</v>
      </c>
      <c r="I1758" s="33">
        <v>1</v>
      </c>
      <c r="J1758" s="33" t="s">
        <v>3272</v>
      </c>
      <c r="K1758" s="33">
        <v>2019</v>
      </c>
      <c r="L1758" s="33">
        <v>5</v>
      </c>
      <c r="M1758" s="33">
        <v>313</v>
      </c>
      <c r="N1758" s="33" t="s">
        <v>3273</v>
      </c>
      <c r="O1758" s="33">
        <v>59</v>
      </c>
      <c r="P1758" s="33" t="s">
        <v>3277</v>
      </c>
      <c r="Q1758" s="33">
        <v>24</v>
      </c>
      <c r="R1758" s="33" t="s">
        <v>3278</v>
      </c>
    </row>
    <row r="1759" spans="1:18" x14ac:dyDescent="0.2">
      <c r="A1759" s="33" t="s">
        <v>5144</v>
      </c>
      <c r="B1759" s="33" t="s">
        <v>5145</v>
      </c>
      <c r="C1759" s="33" t="str">
        <f>LEFT(B1759,FIND(",",B1759,1)-1)</f>
        <v>Madison County</v>
      </c>
      <c r="D1759" s="33" t="str">
        <f>RIGHT(B1759,LEN(B1759)-(FIND(",",B1759,1)+1))</f>
        <v>Montana</v>
      </c>
      <c r="E1759" s="33">
        <v>54194</v>
      </c>
      <c r="F1759" s="33" t="s">
        <v>3271</v>
      </c>
      <c r="G1759" s="33">
        <v>1</v>
      </c>
      <c r="H1759" s="33" t="s">
        <v>3272</v>
      </c>
      <c r="I1759" s="33">
        <v>1</v>
      </c>
      <c r="J1759" s="33" t="s">
        <v>3272</v>
      </c>
      <c r="K1759" s="33">
        <v>2019</v>
      </c>
      <c r="L1759" s="33">
        <v>5</v>
      </c>
      <c r="M1759" s="33">
        <v>804</v>
      </c>
      <c r="N1759" s="33" t="s">
        <v>3278</v>
      </c>
      <c r="O1759" s="33">
        <v>178</v>
      </c>
      <c r="P1759" s="33" t="s">
        <v>3278</v>
      </c>
      <c r="Q1759" s="33">
        <v>30</v>
      </c>
      <c r="R1759" s="33" t="s">
        <v>3273</v>
      </c>
    </row>
    <row r="1760" spans="1:18" x14ac:dyDescent="0.2">
      <c r="A1760" s="33" t="s">
        <v>5146</v>
      </c>
      <c r="B1760" s="33" t="s">
        <v>5147</v>
      </c>
      <c r="C1760" s="33" t="str">
        <f>LEFT(B1760,FIND(",",B1760,1)-1)</f>
        <v>Missoula County</v>
      </c>
      <c r="D1760" s="33" t="str">
        <f>RIGHT(B1760,LEN(B1760)-(FIND(",",B1760,1)+1))</f>
        <v>Montana</v>
      </c>
      <c r="E1760" s="33">
        <v>45391</v>
      </c>
      <c r="F1760" s="33" t="s">
        <v>3276</v>
      </c>
      <c r="G1760" s="33">
        <v>1</v>
      </c>
      <c r="H1760" s="33" t="s">
        <v>3272</v>
      </c>
      <c r="I1760" s="33">
        <v>1</v>
      </c>
      <c r="J1760" s="33" t="s">
        <v>3272</v>
      </c>
      <c r="K1760" s="33">
        <v>2019</v>
      </c>
      <c r="L1760" s="33">
        <v>4</v>
      </c>
      <c r="M1760" s="33">
        <v>1427</v>
      </c>
      <c r="N1760" s="33" t="s">
        <v>3273</v>
      </c>
      <c r="O1760" s="33">
        <v>342</v>
      </c>
      <c r="P1760" s="33" t="s">
        <v>3273</v>
      </c>
      <c r="Q1760" s="33">
        <v>47</v>
      </c>
      <c r="R1760" s="33" t="s">
        <v>3277</v>
      </c>
    </row>
    <row r="1761" spans="1:18" x14ac:dyDescent="0.2">
      <c r="A1761" s="33" t="s">
        <v>5146</v>
      </c>
      <c r="B1761" s="33" t="s">
        <v>5147</v>
      </c>
      <c r="C1761" s="33" t="str">
        <f>LEFT(B1761,FIND(",",B1761,1)-1)</f>
        <v>Missoula County</v>
      </c>
      <c r="D1761" s="33" t="str">
        <f>RIGHT(B1761,LEN(B1761)-(FIND(",",B1761,1)+1))</f>
        <v>Montana</v>
      </c>
      <c r="E1761" s="33">
        <v>54194</v>
      </c>
      <c r="F1761" s="33" t="s">
        <v>3271</v>
      </c>
      <c r="G1761" s="33">
        <v>1</v>
      </c>
      <c r="H1761" s="33" t="s">
        <v>3272</v>
      </c>
      <c r="I1761" s="33">
        <v>1</v>
      </c>
      <c r="J1761" s="33" t="s">
        <v>3272</v>
      </c>
      <c r="K1761" s="33">
        <v>2019</v>
      </c>
      <c r="L1761" s="33">
        <v>19</v>
      </c>
      <c r="M1761" s="33">
        <v>6442</v>
      </c>
      <c r="N1761" s="33" t="s">
        <v>3273</v>
      </c>
      <c r="O1761" s="33">
        <v>1568</v>
      </c>
      <c r="P1761" s="33" t="s">
        <v>3273</v>
      </c>
      <c r="Q1761" s="33">
        <v>220</v>
      </c>
      <c r="R1761" s="33" t="s">
        <v>3273</v>
      </c>
    </row>
    <row r="1762" spans="1:18" x14ac:dyDescent="0.2">
      <c r="A1762" s="33" t="s">
        <v>5146</v>
      </c>
      <c r="B1762" s="33" t="s">
        <v>5147</v>
      </c>
      <c r="C1762" s="33" t="str">
        <f>LEFT(B1762,FIND(",",B1762,1)-1)</f>
        <v>Missoula County</v>
      </c>
      <c r="D1762" s="33" t="str">
        <f>RIGHT(B1762,LEN(B1762)-(FIND(",",B1762,1)+1))</f>
        <v>Montana</v>
      </c>
      <c r="E1762" s="33">
        <v>81291</v>
      </c>
      <c r="F1762" s="33" t="s">
        <v>3279</v>
      </c>
      <c r="G1762" s="33">
        <v>1</v>
      </c>
      <c r="H1762" s="33" t="s">
        <v>3272</v>
      </c>
      <c r="I1762" s="33">
        <v>1</v>
      </c>
      <c r="J1762" s="33" t="s">
        <v>3272</v>
      </c>
      <c r="K1762" s="33">
        <v>2019</v>
      </c>
      <c r="L1762" s="33">
        <v>11</v>
      </c>
      <c r="M1762" s="33">
        <v>1081</v>
      </c>
      <c r="N1762" s="33" t="s">
        <v>3278</v>
      </c>
      <c r="O1762" s="33">
        <v>249</v>
      </c>
      <c r="P1762" s="33" t="s">
        <v>3273</v>
      </c>
      <c r="Q1762" s="33">
        <v>56</v>
      </c>
      <c r="R1762" s="33" t="s">
        <v>3278</v>
      </c>
    </row>
    <row r="1763" spans="1:18" x14ac:dyDescent="0.2">
      <c r="A1763" s="33" t="s">
        <v>5148</v>
      </c>
      <c r="B1763" s="33" t="s">
        <v>5149</v>
      </c>
      <c r="C1763" s="33" t="str">
        <f>LEFT(B1763,FIND(",",B1763,1)-1)</f>
        <v>Park County</v>
      </c>
      <c r="D1763" s="33" t="str">
        <f>RIGHT(B1763,LEN(B1763)-(FIND(",",B1763,1)+1))</f>
        <v>Montana</v>
      </c>
      <c r="E1763" s="33">
        <v>54194</v>
      </c>
      <c r="F1763" s="33" t="s">
        <v>3271</v>
      </c>
      <c r="G1763" s="33">
        <v>1</v>
      </c>
      <c r="H1763" s="33" t="s">
        <v>3272</v>
      </c>
      <c r="I1763" s="33">
        <v>1</v>
      </c>
      <c r="J1763" s="33" t="s">
        <v>3272</v>
      </c>
      <c r="K1763" s="33">
        <v>2019</v>
      </c>
      <c r="L1763" s="33">
        <v>4</v>
      </c>
      <c r="M1763" s="33">
        <v>1286</v>
      </c>
      <c r="N1763" s="33" t="s">
        <v>3278</v>
      </c>
      <c r="O1763" s="33">
        <v>296</v>
      </c>
      <c r="P1763" s="33" t="s">
        <v>3278</v>
      </c>
      <c r="Q1763" s="33">
        <v>31</v>
      </c>
      <c r="R1763" s="33" t="s">
        <v>3278</v>
      </c>
    </row>
    <row r="1764" spans="1:18" x14ac:dyDescent="0.2">
      <c r="A1764" s="33" t="s">
        <v>5150</v>
      </c>
      <c r="B1764" s="33" t="s">
        <v>5151</v>
      </c>
      <c r="C1764" s="33" t="str">
        <f>LEFT(B1764,FIND(",",B1764,1)-1)</f>
        <v>Phillips County</v>
      </c>
      <c r="D1764" s="33" t="str">
        <f>RIGHT(B1764,LEN(B1764)-(FIND(",",B1764,1)+1))</f>
        <v>Montana</v>
      </c>
      <c r="E1764" s="33">
        <v>54194</v>
      </c>
      <c r="F1764" s="33" t="s">
        <v>3271</v>
      </c>
      <c r="G1764" s="33">
        <v>1</v>
      </c>
      <c r="H1764" s="33" t="s">
        <v>3272</v>
      </c>
      <c r="I1764" s="33">
        <v>1</v>
      </c>
      <c r="J1764" s="33" t="s">
        <v>3272</v>
      </c>
      <c r="K1764" s="33">
        <v>2019</v>
      </c>
      <c r="L1764" s="33">
        <v>3</v>
      </c>
      <c r="M1764" s="33">
        <v>239</v>
      </c>
      <c r="N1764" s="33" t="s">
        <v>3273</v>
      </c>
      <c r="O1764" s="33">
        <v>56</v>
      </c>
      <c r="P1764" s="33" t="s">
        <v>3273</v>
      </c>
      <c r="Q1764" s="33">
        <v>13</v>
      </c>
      <c r="R1764" s="33" t="s">
        <v>3277</v>
      </c>
    </row>
    <row r="1765" spans="1:18" x14ac:dyDescent="0.2">
      <c r="A1765" s="33" t="s">
        <v>5152</v>
      </c>
      <c r="B1765" s="33" t="s">
        <v>5153</v>
      </c>
      <c r="C1765" s="33" t="str">
        <f>LEFT(B1765,FIND(",",B1765,1)-1)</f>
        <v>Powder River County</v>
      </c>
      <c r="D1765" s="33" t="str">
        <f>RIGHT(B1765,LEN(B1765)-(FIND(",",B1765,1)+1))</f>
        <v>Montana</v>
      </c>
      <c r="E1765" s="33">
        <v>54194</v>
      </c>
      <c r="F1765" s="33" t="s">
        <v>3271</v>
      </c>
      <c r="G1765" s="33">
        <v>1</v>
      </c>
      <c r="H1765" s="33" t="s">
        <v>3272</v>
      </c>
      <c r="I1765" s="33">
        <v>1</v>
      </c>
      <c r="J1765" s="33" t="s">
        <v>3272</v>
      </c>
      <c r="K1765" s="33">
        <v>2019</v>
      </c>
      <c r="L1765" s="33">
        <v>3</v>
      </c>
      <c r="M1765" s="33">
        <v>543</v>
      </c>
      <c r="N1765" s="33" t="s">
        <v>3278</v>
      </c>
      <c r="O1765" s="33">
        <v>129</v>
      </c>
      <c r="P1765" s="33" t="s">
        <v>3278</v>
      </c>
      <c r="Q1765" s="33">
        <v>7</v>
      </c>
      <c r="R1765" s="33" t="s">
        <v>3277</v>
      </c>
    </row>
    <row r="1766" spans="1:18" x14ac:dyDescent="0.2">
      <c r="A1766" s="33" t="s">
        <v>5154</v>
      </c>
      <c r="B1766" s="33" t="s">
        <v>5155</v>
      </c>
      <c r="C1766" s="33" t="str">
        <f>LEFT(B1766,FIND(",",B1766,1)-1)</f>
        <v>Ravalli County</v>
      </c>
      <c r="D1766" s="33" t="str">
        <f>RIGHT(B1766,LEN(B1766)-(FIND(",",B1766,1)+1))</f>
        <v>Montana</v>
      </c>
      <c r="E1766" s="33">
        <v>54194</v>
      </c>
      <c r="F1766" s="33" t="s">
        <v>3271</v>
      </c>
      <c r="G1766" s="33">
        <v>1</v>
      </c>
      <c r="H1766" s="33" t="s">
        <v>3272</v>
      </c>
      <c r="I1766" s="33">
        <v>1</v>
      </c>
      <c r="J1766" s="33" t="s">
        <v>3272</v>
      </c>
      <c r="K1766" s="33">
        <v>2019</v>
      </c>
      <c r="L1766" s="33">
        <v>10</v>
      </c>
      <c r="M1766" s="33">
        <v>1850</v>
      </c>
      <c r="N1766" s="33" t="s">
        <v>3278</v>
      </c>
      <c r="O1766" s="33">
        <v>463</v>
      </c>
      <c r="P1766" s="33" t="s">
        <v>3278</v>
      </c>
      <c r="Q1766" s="33">
        <v>67</v>
      </c>
      <c r="R1766" s="33" t="s">
        <v>3278</v>
      </c>
    </row>
    <row r="1767" spans="1:18" x14ac:dyDescent="0.2">
      <c r="A1767" s="33" t="s">
        <v>5154</v>
      </c>
      <c r="B1767" s="33" t="s">
        <v>5155</v>
      </c>
      <c r="C1767" s="33" t="str">
        <f>LEFT(B1767,FIND(",",B1767,1)-1)</f>
        <v>Ravalli County</v>
      </c>
      <c r="D1767" s="33" t="str">
        <f>RIGHT(B1767,LEN(B1767)-(FIND(",",B1767,1)+1))</f>
        <v>Montana</v>
      </c>
      <c r="E1767" s="33">
        <v>81291</v>
      </c>
      <c r="F1767" s="33" t="s">
        <v>3279</v>
      </c>
      <c r="G1767" s="33">
        <v>1</v>
      </c>
      <c r="H1767" s="33" t="s">
        <v>3272</v>
      </c>
      <c r="I1767" s="33">
        <v>1</v>
      </c>
      <c r="J1767" s="33" t="s">
        <v>3272</v>
      </c>
      <c r="K1767" s="33">
        <v>2019</v>
      </c>
      <c r="L1767" s="33">
        <v>6</v>
      </c>
      <c r="M1767" s="33">
        <v>200</v>
      </c>
      <c r="N1767" s="33" t="s">
        <v>3278</v>
      </c>
      <c r="O1767" s="33">
        <v>39</v>
      </c>
      <c r="P1767" s="33" t="s">
        <v>3278</v>
      </c>
      <c r="Q1767" s="33">
        <v>12</v>
      </c>
      <c r="R1767" s="33" t="s">
        <v>3277</v>
      </c>
    </row>
    <row r="1768" spans="1:18" x14ac:dyDescent="0.2">
      <c r="A1768" s="33" t="s">
        <v>5156</v>
      </c>
      <c r="B1768" s="33" t="s">
        <v>5157</v>
      </c>
      <c r="C1768" s="33" t="str">
        <f>LEFT(B1768,FIND(",",B1768,1)-1)</f>
        <v>Sanders County</v>
      </c>
      <c r="D1768" s="33" t="str">
        <f>RIGHT(B1768,LEN(B1768)-(FIND(",",B1768,1)+1))</f>
        <v>Montana</v>
      </c>
      <c r="E1768" s="33">
        <v>54194</v>
      </c>
      <c r="F1768" s="33" t="s">
        <v>3271</v>
      </c>
      <c r="G1768" s="33">
        <v>1</v>
      </c>
      <c r="H1768" s="33" t="s">
        <v>3272</v>
      </c>
      <c r="I1768" s="33">
        <v>1</v>
      </c>
      <c r="J1768" s="33" t="s">
        <v>3272</v>
      </c>
      <c r="K1768" s="33">
        <v>2019</v>
      </c>
      <c r="L1768" s="33">
        <v>4</v>
      </c>
      <c r="M1768" s="33">
        <v>388</v>
      </c>
      <c r="N1768" s="33" t="s">
        <v>3278</v>
      </c>
      <c r="O1768" s="33">
        <v>86</v>
      </c>
      <c r="P1768" s="33" t="s">
        <v>3273</v>
      </c>
      <c r="Q1768" s="33">
        <v>19</v>
      </c>
      <c r="R1768" s="33" t="s">
        <v>3278</v>
      </c>
    </row>
    <row r="1769" spans="1:18" x14ac:dyDescent="0.2">
      <c r="A1769" s="33" t="s">
        <v>5158</v>
      </c>
      <c r="B1769" s="33" t="s">
        <v>5159</v>
      </c>
      <c r="C1769" s="33" t="str">
        <f>LEFT(B1769,FIND(",",B1769,1)-1)</f>
        <v>Silver Bow County</v>
      </c>
      <c r="D1769" s="33" t="str">
        <f>RIGHT(B1769,LEN(B1769)-(FIND(",",B1769,1)+1))</f>
        <v>Montana</v>
      </c>
      <c r="E1769" s="33">
        <v>54194</v>
      </c>
      <c r="F1769" s="33" t="s">
        <v>3271</v>
      </c>
      <c r="G1769" s="33">
        <v>1</v>
      </c>
      <c r="H1769" s="33" t="s">
        <v>3272</v>
      </c>
      <c r="I1769" s="33">
        <v>1</v>
      </c>
      <c r="J1769" s="33" t="s">
        <v>3272</v>
      </c>
      <c r="K1769" s="33">
        <v>2019</v>
      </c>
      <c r="L1769" s="33">
        <v>5</v>
      </c>
      <c r="M1769" s="33">
        <v>1548</v>
      </c>
      <c r="N1769" s="33" t="s">
        <v>3278</v>
      </c>
      <c r="O1769" s="33">
        <v>363</v>
      </c>
      <c r="P1769" s="33" t="s">
        <v>3278</v>
      </c>
      <c r="Q1769" s="33">
        <v>52</v>
      </c>
      <c r="R1769" s="33" t="s">
        <v>3278</v>
      </c>
    </row>
    <row r="1770" spans="1:18" x14ac:dyDescent="0.2">
      <c r="A1770" s="33" t="s">
        <v>5160</v>
      </c>
      <c r="B1770" s="33" t="s">
        <v>5161</v>
      </c>
      <c r="C1770" s="33" t="str">
        <f>LEFT(B1770,FIND(",",B1770,1)-1)</f>
        <v>Stillwater County</v>
      </c>
      <c r="D1770" s="33" t="str">
        <f>RIGHT(B1770,LEN(B1770)-(FIND(",",B1770,1)+1))</f>
        <v>Montana</v>
      </c>
      <c r="E1770" s="33">
        <v>54194</v>
      </c>
      <c r="F1770" s="33" t="s">
        <v>3271</v>
      </c>
      <c r="G1770" s="33">
        <v>1</v>
      </c>
      <c r="H1770" s="33" t="s">
        <v>3272</v>
      </c>
      <c r="I1770" s="33">
        <v>1</v>
      </c>
      <c r="J1770" s="33" t="s">
        <v>3272</v>
      </c>
      <c r="K1770" s="33">
        <v>2019</v>
      </c>
      <c r="L1770" s="33">
        <v>4</v>
      </c>
      <c r="M1770" s="33">
        <v>636</v>
      </c>
      <c r="N1770" s="33" t="s">
        <v>3273</v>
      </c>
      <c r="O1770" s="33">
        <v>133</v>
      </c>
      <c r="P1770" s="33" t="s">
        <v>3273</v>
      </c>
      <c r="Q1770" s="33">
        <v>16</v>
      </c>
      <c r="R1770" s="33" t="s">
        <v>3278</v>
      </c>
    </row>
    <row r="1771" spans="1:18" x14ac:dyDescent="0.2">
      <c r="A1771" s="33" t="s">
        <v>5162</v>
      </c>
      <c r="B1771" s="33" t="s">
        <v>5163</v>
      </c>
      <c r="C1771" s="33" t="str">
        <f>LEFT(B1771,FIND(",",B1771,1)-1)</f>
        <v>Teton County</v>
      </c>
      <c r="D1771" s="33" t="str">
        <f>RIGHT(B1771,LEN(B1771)-(FIND(",",B1771,1)+1))</f>
        <v>Montana</v>
      </c>
      <c r="E1771" s="33">
        <v>54194</v>
      </c>
      <c r="F1771" s="33" t="s">
        <v>3271</v>
      </c>
      <c r="G1771" s="33">
        <v>1</v>
      </c>
      <c r="H1771" s="33" t="s">
        <v>3272</v>
      </c>
      <c r="I1771" s="33">
        <v>1</v>
      </c>
      <c r="J1771" s="33" t="s">
        <v>3272</v>
      </c>
      <c r="K1771" s="33">
        <v>2019</v>
      </c>
      <c r="L1771" s="33">
        <v>4</v>
      </c>
      <c r="M1771" s="33">
        <v>399</v>
      </c>
      <c r="N1771" s="33" t="s">
        <v>3278</v>
      </c>
      <c r="O1771" s="33">
        <v>82</v>
      </c>
      <c r="P1771" s="33" t="s">
        <v>3273</v>
      </c>
      <c r="Q1771" s="33">
        <v>11</v>
      </c>
      <c r="R1771" s="33" t="s">
        <v>3277</v>
      </c>
    </row>
    <row r="1772" spans="1:18" x14ac:dyDescent="0.2">
      <c r="A1772" s="33" t="s">
        <v>5164</v>
      </c>
      <c r="B1772" s="33" t="s">
        <v>5165</v>
      </c>
      <c r="C1772" s="33" t="str">
        <f>LEFT(B1772,FIND(",",B1772,1)-1)</f>
        <v>Wheatland County</v>
      </c>
      <c r="D1772" s="33" t="str">
        <f>RIGHT(B1772,LEN(B1772)-(FIND(",",B1772,1)+1))</f>
        <v>Montana</v>
      </c>
      <c r="E1772" s="33">
        <v>54194</v>
      </c>
      <c r="F1772" s="33" t="s">
        <v>3271</v>
      </c>
      <c r="G1772" s="33">
        <v>1</v>
      </c>
      <c r="H1772" s="33" t="s">
        <v>3272</v>
      </c>
      <c r="I1772" s="33">
        <v>1</v>
      </c>
      <c r="J1772" s="33" t="s">
        <v>3272</v>
      </c>
      <c r="K1772" s="33">
        <v>2019</v>
      </c>
      <c r="L1772" s="33">
        <v>3</v>
      </c>
      <c r="M1772" s="33">
        <v>412</v>
      </c>
      <c r="N1772" s="33" t="s">
        <v>3273</v>
      </c>
      <c r="O1772" s="33">
        <v>77</v>
      </c>
      <c r="P1772" s="33" t="s">
        <v>3273</v>
      </c>
      <c r="Q1772" s="33">
        <v>13</v>
      </c>
      <c r="R1772" s="33" t="s">
        <v>3278</v>
      </c>
    </row>
    <row r="1773" spans="1:18" x14ac:dyDescent="0.2">
      <c r="A1773" s="33" t="s">
        <v>5166</v>
      </c>
      <c r="B1773" s="33" t="s">
        <v>5167</v>
      </c>
      <c r="C1773" s="33" t="str">
        <f>LEFT(B1773,FIND(",",B1773,1)-1)</f>
        <v>Yellowstone County</v>
      </c>
      <c r="D1773" s="33" t="str">
        <f>RIGHT(B1773,LEN(B1773)-(FIND(",",B1773,1)+1))</f>
        <v>Montana</v>
      </c>
      <c r="E1773" s="33">
        <v>45391</v>
      </c>
      <c r="F1773" s="33" t="s">
        <v>3276</v>
      </c>
      <c r="G1773" s="33">
        <v>1</v>
      </c>
      <c r="H1773" s="33" t="s">
        <v>3272</v>
      </c>
      <c r="I1773" s="33">
        <v>1</v>
      </c>
      <c r="J1773" s="33" t="s">
        <v>3272</v>
      </c>
      <c r="K1773" s="33">
        <v>2019</v>
      </c>
      <c r="L1773" s="33">
        <v>6</v>
      </c>
      <c r="M1773" s="33">
        <v>2052</v>
      </c>
      <c r="N1773" s="33" t="s">
        <v>3273</v>
      </c>
      <c r="O1773" s="33">
        <v>481</v>
      </c>
      <c r="P1773" s="33" t="s">
        <v>3273</v>
      </c>
      <c r="Q1773" s="33">
        <v>90</v>
      </c>
      <c r="R1773" s="33" t="s">
        <v>3278</v>
      </c>
    </row>
    <row r="1774" spans="1:18" x14ac:dyDescent="0.2">
      <c r="A1774" s="33" t="s">
        <v>5166</v>
      </c>
      <c r="B1774" s="33" t="s">
        <v>5167</v>
      </c>
      <c r="C1774" s="33" t="str">
        <f>LEFT(B1774,FIND(",",B1774,1)-1)</f>
        <v>Yellowstone County</v>
      </c>
      <c r="D1774" s="33" t="str">
        <f>RIGHT(B1774,LEN(B1774)-(FIND(",",B1774,1)+1))</f>
        <v>Montana</v>
      </c>
      <c r="E1774" s="33">
        <v>54194</v>
      </c>
      <c r="F1774" s="33" t="s">
        <v>3271</v>
      </c>
      <c r="G1774" s="33">
        <v>1</v>
      </c>
      <c r="H1774" s="33" t="s">
        <v>3272</v>
      </c>
      <c r="I1774" s="33">
        <v>1</v>
      </c>
      <c r="J1774" s="33" t="s">
        <v>3272</v>
      </c>
      <c r="K1774" s="33">
        <v>2019</v>
      </c>
      <c r="L1774" s="33">
        <v>27</v>
      </c>
      <c r="M1774" s="33">
        <v>9047</v>
      </c>
      <c r="N1774" s="33" t="s">
        <v>3273</v>
      </c>
      <c r="O1774" s="33">
        <v>2191</v>
      </c>
      <c r="P1774" s="33" t="s">
        <v>3273</v>
      </c>
      <c r="Q1774" s="33">
        <v>282</v>
      </c>
      <c r="R1774" s="33" t="s">
        <v>3273</v>
      </c>
    </row>
    <row r="1775" spans="1:18" x14ac:dyDescent="0.2">
      <c r="A1775" s="33" t="s">
        <v>5166</v>
      </c>
      <c r="B1775" s="33" t="s">
        <v>5167</v>
      </c>
      <c r="C1775" s="33" t="str">
        <f>LEFT(B1775,FIND(",",B1775,1)-1)</f>
        <v>Yellowstone County</v>
      </c>
      <c r="D1775" s="33" t="str">
        <f>RIGHT(B1775,LEN(B1775)-(FIND(",",B1775,1)+1))</f>
        <v>Montana</v>
      </c>
      <c r="E1775" s="33">
        <v>81291</v>
      </c>
      <c r="F1775" s="33" t="s">
        <v>3279</v>
      </c>
      <c r="G1775" s="33">
        <v>1</v>
      </c>
      <c r="H1775" s="33" t="s">
        <v>3272</v>
      </c>
      <c r="I1775" s="33">
        <v>1</v>
      </c>
      <c r="J1775" s="33" t="s">
        <v>3272</v>
      </c>
      <c r="K1775" s="33">
        <v>2019</v>
      </c>
      <c r="L1775" s="33">
        <v>13</v>
      </c>
      <c r="M1775" s="33">
        <v>1700</v>
      </c>
      <c r="N1775" s="33" t="s">
        <v>3278</v>
      </c>
      <c r="O1775" s="33">
        <v>339</v>
      </c>
      <c r="P1775" s="33" t="s">
        <v>3278</v>
      </c>
      <c r="Q1775" s="33">
        <v>75</v>
      </c>
      <c r="R1775" s="33" t="s">
        <v>3273</v>
      </c>
    </row>
    <row r="1776" spans="1:18" x14ac:dyDescent="0.2">
      <c r="A1776" s="33" t="s">
        <v>5168</v>
      </c>
      <c r="B1776" s="33" t="s">
        <v>5169</v>
      </c>
      <c r="C1776" s="33" t="str">
        <f>LEFT(B1776,FIND(",",B1776,1)-1)</f>
        <v>Adams County</v>
      </c>
      <c r="D1776" s="33" t="str">
        <f>RIGHT(B1776,LEN(B1776)-(FIND(",",B1776,1)+1))</f>
        <v>Nebraska</v>
      </c>
      <c r="E1776" s="33">
        <v>54194</v>
      </c>
      <c r="F1776" s="33" t="s">
        <v>3271</v>
      </c>
      <c r="G1776" s="33">
        <v>1</v>
      </c>
      <c r="H1776" s="33" t="s">
        <v>3272</v>
      </c>
      <c r="I1776" s="33">
        <v>1</v>
      </c>
      <c r="J1776" s="33" t="s">
        <v>3272</v>
      </c>
      <c r="K1776" s="33">
        <v>2019</v>
      </c>
      <c r="L1776" s="33">
        <v>3</v>
      </c>
      <c r="M1776" s="33">
        <v>1762</v>
      </c>
      <c r="N1776" s="33" t="s">
        <v>3273</v>
      </c>
      <c r="O1776" s="33">
        <v>419</v>
      </c>
      <c r="P1776" s="33" t="s">
        <v>3273</v>
      </c>
      <c r="Q1776" s="33">
        <v>55</v>
      </c>
      <c r="R1776" s="33" t="s">
        <v>3277</v>
      </c>
    </row>
    <row r="1777" spans="1:18" x14ac:dyDescent="0.2">
      <c r="A1777" s="33" t="s">
        <v>5168</v>
      </c>
      <c r="B1777" s="33" t="s">
        <v>5169</v>
      </c>
      <c r="C1777" s="33" t="str">
        <f>LEFT(B1777,FIND(",",B1777,1)-1)</f>
        <v>Adams County</v>
      </c>
      <c r="D1777" s="33" t="str">
        <f>RIGHT(B1777,LEN(B1777)-(FIND(",",B1777,1)+1))</f>
        <v>Nebraska</v>
      </c>
      <c r="E1777" s="33">
        <v>81291</v>
      </c>
      <c r="F1777" s="33" t="s">
        <v>3279</v>
      </c>
      <c r="G1777" s="33">
        <v>1</v>
      </c>
      <c r="H1777" s="33" t="s">
        <v>3272</v>
      </c>
      <c r="I1777" s="33">
        <v>1</v>
      </c>
      <c r="J1777" s="33" t="s">
        <v>3272</v>
      </c>
      <c r="K1777" s="33">
        <v>2019</v>
      </c>
      <c r="L1777" s="33">
        <v>3</v>
      </c>
      <c r="M1777" s="33">
        <v>173</v>
      </c>
      <c r="N1777" s="33" t="s">
        <v>3277</v>
      </c>
      <c r="O1777" s="33">
        <v>47</v>
      </c>
      <c r="P1777" s="33" t="s">
        <v>3277</v>
      </c>
      <c r="Q1777" s="33">
        <v>17</v>
      </c>
      <c r="R1777" s="33" t="s">
        <v>3277</v>
      </c>
    </row>
    <row r="1778" spans="1:18" x14ac:dyDescent="0.2">
      <c r="A1778" s="33" t="s">
        <v>5170</v>
      </c>
      <c r="B1778" s="33" t="s">
        <v>5171</v>
      </c>
      <c r="C1778" s="33" t="str">
        <f>LEFT(B1778,FIND(",",B1778,1)-1)</f>
        <v>Buffalo County</v>
      </c>
      <c r="D1778" s="33" t="str">
        <f>RIGHT(B1778,LEN(B1778)-(FIND(",",B1778,1)+1))</f>
        <v>Nebraska</v>
      </c>
      <c r="E1778" s="33">
        <v>54194</v>
      </c>
      <c r="F1778" s="33" t="s">
        <v>3271</v>
      </c>
      <c r="G1778" s="33">
        <v>1</v>
      </c>
      <c r="H1778" s="33" t="s">
        <v>3272</v>
      </c>
      <c r="I1778" s="33">
        <v>1</v>
      </c>
      <c r="J1778" s="33" t="s">
        <v>3272</v>
      </c>
      <c r="K1778" s="33">
        <v>2019</v>
      </c>
      <c r="L1778" s="33">
        <v>9</v>
      </c>
      <c r="M1778" s="33">
        <v>3039</v>
      </c>
      <c r="N1778" s="33" t="s">
        <v>3278</v>
      </c>
      <c r="O1778" s="33">
        <v>611</v>
      </c>
      <c r="P1778" s="33" t="s">
        <v>3278</v>
      </c>
      <c r="Q1778" s="33">
        <v>85</v>
      </c>
      <c r="R1778" s="33" t="s">
        <v>3278</v>
      </c>
    </row>
    <row r="1779" spans="1:18" x14ac:dyDescent="0.2">
      <c r="A1779" s="33" t="s">
        <v>5170</v>
      </c>
      <c r="B1779" s="33" t="s">
        <v>5171</v>
      </c>
      <c r="C1779" s="33" t="str">
        <f>LEFT(B1779,FIND(",",B1779,1)-1)</f>
        <v>Buffalo County</v>
      </c>
      <c r="D1779" s="33" t="str">
        <f>RIGHT(B1779,LEN(B1779)-(FIND(",",B1779,1)+1))</f>
        <v>Nebraska</v>
      </c>
      <c r="E1779" s="33">
        <v>81291</v>
      </c>
      <c r="F1779" s="33" t="s">
        <v>3279</v>
      </c>
      <c r="G1779" s="33">
        <v>1</v>
      </c>
      <c r="H1779" s="33" t="s">
        <v>3272</v>
      </c>
      <c r="I1779" s="33">
        <v>1</v>
      </c>
      <c r="J1779" s="33" t="s">
        <v>3272</v>
      </c>
      <c r="K1779" s="33">
        <v>2019</v>
      </c>
      <c r="L1779" s="33">
        <v>6</v>
      </c>
      <c r="M1779" s="33">
        <v>537</v>
      </c>
      <c r="N1779" s="33" t="s">
        <v>3278</v>
      </c>
      <c r="O1779" s="33">
        <v>97</v>
      </c>
      <c r="P1779" s="33" t="s">
        <v>3278</v>
      </c>
      <c r="Q1779" s="33">
        <v>26</v>
      </c>
      <c r="R1779" s="33" t="s">
        <v>3278</v>
      </c>
    </row>
    <row r="1780" spans="1:18" x14ac:dyDescent="0.2">
      <c r="A1780" s="33" t="s">
        <v>5172</v>
      </c>
      <c r="B1780" s="33" t="s">
        <v>5173</v>
      </c>
      <c r="C1780" s="33" t="str">
        <f>LEFT(B1780,FIND(",",B1780,1)-1)</f>
        <v>Burt County</v>
      </c>
      <c r="D1780" s="33" t="str">
        <f>RIGHT(B1780,LEN(B1780)-(FIND(",",B1780,1)+1))</f>
        <v>Nebraska</v>
      </c>
      <c r="E1780" s="33">
        <v>54194</v>
      </c>
      <c r="F1780" s="33" t="s">
        <v>3271</v>
      </c>
      <c r="G1780" s="33">
        <v>1</v>
      </c>
      <c r="H1780" s="33" t="s">
        <v>3272</v>
      </c>
      <c r="I1780" s="33">
        <v>1</v>
      </c>
      <c r="J1780" s="33" t="s">
        <v>3272</v>
      </c>
      <c r="K1780" s="33">
        <v>2019</v>
      </c>
      <c r="L1780" s="33">
        <v>3</v>
      </c>
      <c r="M1780" s="33">
        <v>2285</v>
      </c>
      <c r="N1780" s="33" t="s">
        <v>3277</v>
      </c>
      <c r="O1780" s="33">
        <v>538</v>
      </c>
      <c r="P1780" s="33" t="s">
        <v>3277</v>
      </c>
      <c r="Q1780" s="33">
        <v>42</v>
      </c>
      <c r="R1780" s="33" t="s">
        <v>3277</v>
      </c>
    </row>
    <row r="1781" spans="1:18" x14ac:dyDescent="0.2">
      <c r="A1781" s="33" t="s">
        <v>5174</v>
      </c>
      <c r="B1781" s="33" t="s">
        <v>5175</v>
      </c>
      <c r="C1781" s="33" t="str">
        <f>LEFT(B1781,FIND(",",B1781,1)-1)</f>
        <v>Cass County</v>
      </c>
      <c r="D1781" s="33" t="str">
        <f>RIGHT(B1781,LEN(B1781)-(FIND(",",B1781,1)+1))</f>
        <v>Nebraska</v>
      </c>
      <c r="E1781" s="33">
        <v>54194</v>
      </c>
      <c r="F1781" s="33" t="s">
        <v>3271</v>
      </c>
      <c r="G1781" s="33">
        <v>1</v>
      </c>
      <c r="H1781" s="33" t="s">
        <v>3272</v>
      </c>
      <c r="I1781" s="33">
        <v>1</v>
      </c>
      <c r="J1781" s="33" t="s">
        <v>3272</v>
      </c>
      <c r="K1781" s="33">
        <v>2019</v>
      </c>
      <c r="L1781" s="33">
        <v>3</v>
      </c>
      <c r="M1781" s="33">
        <v>993</v>
      </c>
      <c r="N1781" s="33" t="s">
        <v>3277</v>
      </c>
      <c r="O1781" s="33">
        <v>204</v>
      </c>
      <c r="P1781" s="33" t="s">
        <v>3277</v>
      </c>
      <c r="Q1781" s="33">
        <v>28</v>
      </c>
      <c r="R1781" s="33" t="s">
        <v>3277</v>
      </c>
    </row>
    <row r="1782" spans="1:18" x14ac:dyDescent="0.2">
      <c r="A1782" s="33" t="s">
        <v>5176</v>
      </c>
      <c r="B1782" s="33" t="s">
        <v>5177</v>
      </c>
      <c r="C1782" s="33" t="str">
        <f>LEFT(B1782,FIND(",",B1782,1)-1)</f>
        <v>Cedar County</v>
      </c>
      <c r="D1782" s="33" t="str">
        <f>RIGHT(B1782,LEN(B1782)-(FIND(",",B1782,1)+1))</f>
        <v>Nebraska</v>
      </c>
      <c r="E1782" s="33">
        <v>54194</v>
      </c>
      <c r="F1782" s="33" t="s">
        <v>3271</v>
      </c>
      <c r="G1782" s="33">
        <v>1</v>
      </c>
      <c r="H1782" s="33" t="s">
        <v>3272</v>
      </c>
      <c r="I1782" s="33">
        <v>1</v>
      </c>
      <c r="J1782" s="33" t="s">
        <v>3272</v>
      </c>
      <c r="K1782" s="33">
        <v>2019</v>
      </c>
      <c r="L1782" s="33">
        <v>3</v>
      </c>
      <c r="M1782" s="33">
        <v>1215</v>
      </c>
      <c r="N1782" s="33" t="s">
        <v>3273</v>
      </c>
      <c r="O1782" s="33">
        <v>284</v>
      </c>
      <c r="P1782" s="33" t="s">
        <v>3273</v>
      </c>
      <c r="Q1782" s="33">
        <v>38</v>
      </c>
      <c r="R1782" s="33" t="s">
        <v>3277</v>
      </c>
    </row>
    <row r="1783" spans="1:18" x14ac:dyDescent="0.2">
      <c r="A1783" s="33" t="s">
        <v>5178</v>
      </c>
      <c r="B1783" s="33" t="s">
        <v>5179</v>
      </c>
      <c r="C1783" s="33" t="str">
        <f>LEFT(B1783,FIND(",",B1783,1)-1)</f>
        <v>Cherry County</v>
      </c>
      <c r="D1783" s="33" t="str">
        <f>RIGHT(B1783,LEN(B1783)-(FIND(",",B1783,1)+1))</f>
        <v>Nebraska</v>
      </c>
      <c r="E1783" s="33">
        <v>54194</v>
      </c>
      <c r="F1783" s="33" t="s">
        <v>3271</v>
      </c>
      <c r="G1783" s="33">
        <v>1</v>
      </c>
      <c r="H1783" s="33" t="s">
        <v>3272</v>
      </c>
      <c r="I1783" s="33">
        <v>1</v>
      </c>
      <c r="J1783" s="33" t="s">
        <v>3272</v>
      </c>
      <c r="K1783" s="33">
        <v>2019</v>
      </c>
      <c r="L1783" s="33">
        <v>7</v>
      </c>
      <c r="M1783" s="33">
        <v>1171</v>
      </c>
      <c r="N1783" s="33" t="s">
        <v>3278</v>
      </c>
      <c r="O1783" s="33">
        <v>239</v>
      </c>
      <c r="P1783" s="33" t="s">
        <v>3278</v>
      </c>
      <c r="Q1783" s="33">
        <v>55</v>
      </c>
      <c r="R1783" s="33" t="s">
        <v>3278</v>
      </c>
    </row>
    <row r="1784" spans="1:18" x14ac:dyDescent="0.2">
      <c r="A1784" s="33" t="s">
        <v>5180</v>
      </c>
      <c r="B1784" s="33" t="s">
        <v>5181</v>
      </c>
      <c r="C1784" s="33" t="str">
        <f>LEFT(B1784,FIND(",",B1784,1)-1)</f>
        <v>Cheyenne County</v>
      </c>
      <c r="D1784" s="33" t="str">
        <f>RIGHT(B1784,LEN(B1784)-(FIND(",",B1784,1)+1))</f>
        <v>Nebraska</v>
      </c>
      <c r="E1784" s="33">
        <v>54194</v>
      </c>
      <c r="F1784" s="33" t="s">
        <v>3271</v>
      </c>
      <c r="G1784" s="33">
        <v>1</v>
      </c>
      <c r="H1784" s="33" t="s">
        <v>3272</v>
      </c>
      <c r="I1784" s="33">
        <v>1</v>
      </c>
      <c r="J1784" s="33" t="s">
        <v>3272</v>
      </c>
      <c r="K1784" s="33">
        <v>2019</v>
      </c>
      <c r="L1784" s="33">
        <v>3</v>
      </c>
      <c r="M1784" s="33">
        <v>457</v>
      </c>
      <c r="N1784" s="33" t="s">
        <v>3278</v>
      </c>
      <c r="O1784" s="33">
        <v>117</v>
      </c>
      <c r="P1784" s="33" t="s">
        <v>3278</v>
      </c>
      <c r="Q1784" s="33">
        <v>16</v>
      </c>
      <c r="R1784" s="33" t="s">
        <v>3277</v>
      </c>
    </row>
    <row r="1785" spans="1:18" x14ac:dyDescent="0.2">
      <c r="A1785" s="33" t="s">
        <v>5182</v>
      </c>
      <c r="B1785" s="33" t="s">
        <v>5183</v>
      </c>
      <c r="C1785" s="33" t="str">
        <f>LEFT(B1785,FIND(",",B1785,1)-1)</f>
        <v>Clay County</v>
      </c>
      <c r="D1785" s="33" t="str">
        <f>RIGHT(B1785,LEN(B1785)-(FIND(",",B1785,1)+1))</f>
        <v>Nebraska</v>
      </c>
      <c r="E1785" s="33">
        <v>54194</v>
      </c>
      <c r="F1785" s="33" t="s">
        <v>3271</v>
      </c>
      <c r="G1785" s="33">
        <v>1</v>
      </c>
      <c r="H1785" s="33" t="s">
        <v>3272</v>
      </c>
      <c r="I1785" s="33">
        <v>1</v>
      </c>
      <c r="J1785" s="33" t="s">
        <v>3272</v>
      </c>
      <c r="K1785" s="33">
        <v>2019</v>
      </c>
      <c r="L1785" s="33">
        <v>3</v>
      </c>
      <c r="M1785" s="33">
        <v>266</v>
      </c>
      <c r="N1785" s="33" t="s">
        <v>3278</v>
      </c>
      <c r="O1785" s="33">
        <v>79</v>
      </c>
      <c r="P1785" s="33" t="s">
        <v>3273</v>
      </c>
      <c r="Q1785" s="33">
        <v>10</v>
      </c>
      <c r="R1785" s="33" t="s">
        <v>3277</v>
      </c>
    </row>
    <row r="1786" spans="1:18" x14ac:dyDescent="0.2">
      <c r="A1786" s="33" t="s">
        <v>5184</v>
      </c>
      <c r="B1786" s="33" t="s">
        <v>5185</v>
      </c>
      <c r="C1786" s="33" t="str">
        <f>LEFT(B1786,FIND(",",B1786,1)-1)</f>
        <v>Colfax County</v>
      </c>
      <c r="D1786" s="33" t="str">
        <f>RIGHT(B1786,LEN(B1786)-(FIND(",",B1786,1)+1))</f>
        <v>Nebraska</v>
      </c>
      <c r="E1786" s="33">
        <v>54194</v>
      </c>
      <c r="F1786" s="33" t="s">
        <v>3271</v>
      </c>
      <c r="G1786" s="33">
        <v>1</v>
      </c>
      <c r="H1786" s="33" t="s">
        <v>3272</v>
      </c>
      <c r="I1786" s="33">
        <v>1</v>
      </c>
      <c r="J1786" s="33" t="s">
        <v>3272</v>
      </c>
      <c r="K1786" s="33">
        <v>2019</v>
      </c>
      <c r="L1786" s="33">
        <v>5</v>
      </c>
      <c r="M1786" s="33">
        <v>731</v>
      </c>
      <c r="N1786" s="33" t="s">
        <v>3278</v>
      </c>
      <c r="O1786" s="33">
        <v>167</v>
      </c>
      <c r="P1786" s="33" t="s">
        <v>3278</v>
      </c>
      <c r="Q1786" s="33">
        <v>27</v>
      </c>
      <c r="R1786" s="33" t="s">
        <v>3278</v>
      </c>
    </row>
    <row r="1787" spans="1:18" x14ac:dyDescent="0.2">
      <c r="A1787" s="33" t="s">
        <v>5186</v>
      </c>
      <c r="B1787" s="33" t="s">
        <v>5187</v>
      </c>
      <c r="C1787" s="33" t="str">
        <f>LEFT(B1787,FIND(",",B1787,1)-1)</f>
        <v>Custer County</v>
      </c>
      <c r="D1787" s="33" t="str">
        <f>RIGHT(B1787,LEN(B1787)-(FIND(",",B1787,1)+1))</f>
        <v>Nebraska</v>
      </c>
      <c r="E1787" s="33">
        <v>54194</v>
      </c>
      <c r="F1787" s="33" t="s">
        <v>3271</v>
      </c>
      <c r="G1787" s="33">
        <v>1</v>
      </c>
      <c r="H1787" s="33" t="s">
        <v>3272</v>
      </c>
      <c r="I1787" s="33">
        <v>1</v>
      </c>
      <c r="J1787" s="33" t="s">
        <v>3272</v>
      </c>
      <c r="K1787" s="33">
        <v>2019</v>
      </c>
      <c r="L1787" s="33">
        <v>5</v>
      </c>
      <c r="M1787" s="33">
        <v>1267</v>
      </c>
      <c r="N1787" s="33" t="s">
        <v>3278</v>
      </c>
      <c r="O1787" s="33">
        <v>307</v>
      </c>
      <c r="P1787" s="33" t="s">
        <v>3278</v>
      </c>
      <c r="Q1787" s="33">
        <v>32</v>
      </c>
      <c r="R1787" s="33" t="s">
        <v>3278</v>
      </c>
    </row>
    <row r="1788" spans="1:18" x14ac:dyDescent="0.2">
      <c r="A1788" s="33" t="s">
        <v>5188</v>
      </c>
      <c r="B1788" s="33" t="s">
        <v>5189</v>
      </c>
      <c r="C1788" s="33" t="str">
        <f>LEFT(B1788,FIND(",",B1788,1)-1)</f>
        <v>Dawes County</v>
      </c>
      <c r="D1788" s="33" t="str">
        <f>RIGHT(B1788,LEN(B1788)-(FIND(",",B1788,1)+1))</f>
        <v>Nebraska</v>
      </c>
      <c r="E1788" s="33">
        <v>54194</v>
      </c>
      <c r="F1788" s="33" t="s">
        <v>3271</v>
      </c>
      <c r="G1788" s="33">
        <v>1</v>
      </c>
      <c r="H1788" s="33" t="s">
        <v>3272</v>
      </c>
      <c r="I1788" s="33">
        <v>1</v>
      </c>
      <c r="J1788" s="33" t="s">
        <v>3272</v>
      </c>
      <c r="K1788" s="33">
        <v>2019</v>
      </c>
      <c r="L1788" s="33">
        <v>3</v>
      </c>
      <c r="M1788" s="33">
        <v>157</v>
      </c>
      <c r="N1788" s="33" t="s">
        <v>3273</v>
      </c>
      <c r="O1788" s="33">
        <v>36</v>
      </c>
      <c r="P1788" s="33" t="s">
        <v>3277</v>
      </c>
      <c r="Q1788" s="33">
        <v>14</v>
      </c>
      <c r="R1788" s="33" t="s">
        <v>3278</v>
      </c>
    </row>
    <row r="1789" spans="1:18" x14ac:dyDescent="0.2">
      <c r="A1789" s="33" t="s">
        <v>5190</v>
      </c>
      <c r="B1789" s="33" t="s">
        <v>5191</v>
      </c>
      <c r="C1789" s="33" t="str">
        <f>LEFT(B1789,FIND(",",B1789,1)-1)</f>
        <v>Dawson County</v>
      </c>
      <c r="D1789" s="33" t="str">
        <f>RIGHT(B1789,LEN(B1789)-(FIND(",",B1789,1)+1))</f>
        <v>Nebraska</v>
      </c>
      <c r="E1789" s="33">
        <v>54194</v>
      </c>
      <c r="F1789" s="33" t="s">
        <v>3271</v>
      </c>
      <c r="G1789" s="33">
        <v>1</v>
      </c>
      <c r="H1789" s="33" t="s">
        <v>3272</v>
      </c>
      <c r="I1789" s="33">
        <v>1</v>
      </c>
      <c r="J1789" s="33" t="s">
        <v>3272</v>
      </c>
      <c r="K1789" s="33">
        <v>2019</v>
      </c>
      <c r="L1789" s="33">
        <v>14</v>
      </c>
      <c r="M1789" s="33">
        <v>2285</v>
      </c>
      <c r="N1789" s="33" t="s">
        <v>3278</v>
      </c>
      <c r="O1789" s="33">
        <v>548</v>
      </c>
      <c r="P1789" s="33" t="s">
        <v>3273</v>
      </c>
      <c r="Q1789" s="33">
        <v>73</v>
      </c>
      <c r="R1789" s="33" t="s">
        <v>3278</v>
      </c>
    </row>
    <row r="1790" spans="1:18" x14ac:dyDescent="0.2">
      <c r="A1790" s="33" t="s">
        <v>5192</v>
      </c>
      <c r="B1790" s="33" t="s">
        <v>5193</v>
      </c>
      <c r="C1790" s="33" t="str">
        <f>LEFT(B1790,FIND(",",B1790,1)-1)</f>
        <v>Dodge County</v>
      </c>
      <c r="D1790" s="33" t="str">
        <f>RIGHT(B1790,LEN(B1790)-(FIND(",",B1790,1)+1))</f>
        <v>Nebraska</v>
      </c>
      <c r="E1790" s="33">
        <v>54194</v>
      </c>
      <c r="F1790" s="33" t="s">
        <v>3271</v>
      </c>
      <c r="G1790" s="33">
        <v>1</v>
      </c>
      <c r="H1790" s="33" t="s">
        <v>3272</v>
      </c>
      <c r="I1790" s="33">
        <v>1</v>
      </c>
      <c r="J1790" s="33" t="s">
        <v>3272</v>
      </c>
      <c r="K1790" s="33">
        <v>2019</v>
      </c>
      <c r="L1790" s="33">
        <v>5</v>
      </c>
      <c r="M1790" s="33">
        <v>860</v>
      </c>
      <c r="N1790" s="33" t="s">
        <v>3273</v>
      </c>
      <c r="O1790" s="33">
        <v>193</v>
      </c>
      <c r="P1790" s="33" t="s">
        <v>3273</v>
      </c>
      <c r="Q1790" s="33">
        <v>26</v>
      </c>
      <c r="R1790" s="33" t="s">
        <v>3273</v>
      </c>
    </row>
    <row r="1791" spans="1:18" x14ac:dyDescent="0.2">
      <c r="A1791" s="33" t="s">
        <v>5194</v>
      </c>
      <c r="B1791" s="33" t="s">
        <v>5195</v>
      </c>
      <c r="C1791" s="33" t="str">
        <f>LEFT(B1791,FIND(",",B1791,1)-1)</f>
        <v>Douglas County</v>
      </c>
      <c r="D1791" s="33" t="str">
        <f>RIGHT(B1791,LEN(B1791)-(FIND(",",B1791,1)+1))</f>
        <v>Nebraska</v>
      </c>
      <c r="E1791" s="33">
        <v>45391</v>
      </c>
      <c r="F1791" s="33" t="s">
        <v>3276</v>
      </c>
      <c r="G1791" s="33">
        <v>1</v>
      </c>
      <c r="H1791" s="33" t="s">
        <v>3272</v>
      </c>
      <c r="I1791" s="33">
        <v>1</v>
      </c>
      <c r="J1791" s="33" t="s">
        <v>3272</v>
      </c>
      <c r="K1791" s="33">
        <v>2019</v>
      </c>
      <c r="L1791" s="33">
        <v>24</v>
      </c>
      <c r="M1791" s="33">
        <v>6835</v>
      </c>
      <c r="N1791" s="33" t="s">
        <v>3273</v>
      </c>
      <c r="O1791" s="33">
        <v>1693</v>
      </c>
      <c r="P1791" s="33" t="s">
        <v>3273</v>
      </c>
      <c r="Q1791" s="33">
        <v>302</v>
      </c>
      <c r="R1791" s="33" t="s">
        <v>3273</v>
      </c>
    </row>
    <row r="1792" spans="1:18" x14ac:dyDescent="0.2">
      <c r="A1792" s="33" t="s">
        <v>5194</v>
      </c>
      <c r="B1792" s="33" t="s">
        <v>5195</v>
      </c>
      <c r="C1792" s="33" t="str">
        <f>LEFT(B1792,FIND(",",B1792,1)-1)</f>
        <v>Douglas County</v>
      </c>
      <c r="D1792" s="33" t="str">
        <f>RIGHT(B1792,LEN(B1792)-(FIND(",",B1792,1)+1))</f>
        <v>Nebraska</v>
      </c>
      <c r="E1792" s="33">
        <v>54194</v>
      </c>
      <c r="F1792" s="33" t="s">
        <v>3271</v>
      </c>
      <c r="G1792" s="33">
        <v>1</v>
      </c>
      <c r="H1792" s="33" t="s">
        <v>3272</v>
      </c>
      <c r="I1792" s="33">
        <v>1</v>
      </c>
      <c r="J1792" s="33" t="s">
        <v>3272</v>
      </c>
      <c r="K1792" s="33">
        <v>2019</v>
      </c>
      <c r="L1792" s="33">
        <v>57</v>
      </c>
      <c r="M1792" s="33">
        <v>33787</v>
      </c>
      <c r="N1792" s="33" t="s">
        <v>3278</v>
      </c>
      <c r="O1792" s="33">
        <v>7601</v>
      </c>
      <c r="P1792" s="33" t="s">
        <v>3278</v>
      </c>
      <c r="Q1792" s="33">
        <v>758</v>
      </c>
      <c r="R1792" s="33" t="s">
        <v>3278</v>
      </c>
    </row>
    <row r="1793" spans="1:18" x14ac:dyDescent="0.2">
      <c r="A1793" s="33" t="s">
        <v>5194</v>
      </c>
      <c r="B1793" s="33" t="s">
        <v>5195</v>
      </c>
      <c r="C1793" s="33" t="str">
        <f>LEFT(B1793,FIND(",",B1793,1)-1)</f>
        <v>Douglas County</v>
      </c>
      <c r="D1793" s="33" t="str">
        <f>RIGHT(B1793,LEN(B1793)-(FIND(",",B1793,1)+1))</f>
        <v>Nebraska</v>
      </c>
      <c r="E1793" s="33">
        <v>81291</v>
      </c>
      <c r="F1793" s="33" t="s">
        <v>3279</v>
      </c>
      <c r="G1793" s="33">
        <v>1</v>
      </c>
      <c r="H1793" s="33" t="s">
        <v>3272</v>
      </c>
      <c r="I1793" s="33">
        <v>1</v>
      </c>
      <c r="J1793" s="33" t="s">
        <v>3272</v>
      </c>
      <c r="K1793" s="33">
        <v>2019</v>
      </c>
      <c r="L1793" s="33">
        <v>36</v>
      </c>
      <c r="M1793" s="33">
        <v>3991</v>
      </c>
      <c r="N1793" s="33" t="s">
        <v>3278</v>
      </c>
      <c r="O1793" s="33">
        <v>784</v>
      </c>
      <c r="P1793" s="33" t="s">
        <v>3278</v>
      </c>
      <c r="Q1793" s="33">
        <v>190</v>
      </c>
      <c r="R1793" s="33" t="s">
        <v>3273</v>
      </c>
    </row>
    <row r="1794" spans="1:18" x14ac:dyDescent="0.2">
      <c r="A1794" s="33" t="s">
        <v>5196</v>
      </c>
      <c r="B1794" s="33" t="s">
        <v>5197</v>
      </c>
      <c r="C1794" s="33" t="str">
        <f>LEFT(B1794,FIND(",",B1794,1)-1)</f>
        <v>Gage County</v>
      </c>
      <c r="D1794" s="33" t="str">
        <f>RIGHT(B1794,LEN(B1794)-(FIND(",",B1794,1)+1))</f>
        <v>Nebraska</v>
      </c>
      <c r="E1794" s="33">
        <v>54194</v>
      </c>
      <c r="F1794" s="33" t="s">
        <v>3271</v>
      </c>
      <c r="G1794" s="33">
        <v>1</v>
      </c>
      <c r="H1794" s="33" t="s">
        <v>3272</v>
      </c>
      <c r="I1794" s="33">
        <v>1</v>
      </c>
      <c r="J1794" s="33" t="s">
        <v>3272</v>
      </c>
      <c r="K1794" s="33">
        <v>2019</v>
      </c>
      <c r="L1794" s="33">
        <v>4</v>
      </c>
      <c r="M1794" s="33">
        <v>290</v>
      </c>
      <c r="N1794" s="33" t="s">
        <v>3278</v>
      </c>
      <c r="O1794" s="33">
        <v>68</v>
      </c>
      <c r="P1794" s="33" t="s">
        <v>3273</v>
      </c>
      <c r="Q1794" s="33">
        <v>15</v>
      </c>
      <c r="R1794" s="33" t="s">
        <v>3278</v>
      </c>
    </row>
    <row r="1795" spans="1:18" x14ac:dyDescent="0.2">
      <c r="A1795" s="33" t="s">
        <v>5198</v>
      </c>
      <c r="B1795" s="33" t="s">
        <v>5199</v>
      </c>
      <c r="C1795" s="33" t="str">
        <f>LEFT(B1795,FIND(",",B1795,1)-1)</f>
        <v>Hall County</v>
      </c>
      <c r="D1795" s="33" t="str">
        <f>RIGHT(B1795,LEN(B1795)-(FIND(",",B1795,1)+1))</f>
        <v>Nebraska</v>
      </c>
      <c r="E1795" s="33">
        <v>54194</v>
      </c>
      <c r="F1795" s="33" t="s">
        <v>3271</v>
      </c>
      <c r="G1795" s="33">
        <v>1</v>
      </c>
      <c r="H1795" s="33" t="s">
        <v>3272</v>
      </c>
      <c r="I1795" s="33">
        <v>1</v>
      </c>
      <c r="J1795" s="33" t="s">
        <v>3272</v>
      </c>
      <c r="K1795" s="33">
        <v>2019</v>
      </c>
      <c r="L1795" s="33">
        <v>7</v>
      </c>
      <c r="M1795" s="33">
        <v>3212</v>
      </c>
      <c r="N1795" s="33" t="s">
        <v>3273</v>
      </c>
      <c r="O1795" s="33">
        <v>696</v>
      </c>
      <c r="P1795" s="33" t="s">
        <v>3273</v>
      </c>
      <c r="Q1795" s="33">
        <v>99</v>
      </c>
      <c r="R1795" s="33" t="s">
        <v>3273</v>
      </c>
    </row>
    <row r="1796" spans="1:18" x14ac:dyDescent="0.2">
      <c r="A1796" s="33" t="s">
        <v>5198</v>
      </c>
      <c r="B1796" s="33" t="s">
        <v>5199</v>
      </c>
      <c r="C1796" s="33" t="str">
        <f>LEFT(B1796,FIND(",",B1796,1)-1)</f>
        <v>Hall County</v>
      </c>
      <c r="D1796" s="33" t="str">
        <f>RIGHT(B1796,LEN(B1796)-(FIND(",",B1796,1)+1))</f>
        <v>Nebraska</v>
      </c>
      <c r="E1796" s="33">
        <v>81291</v>
      </c>
      <c r="F1796" s="33" t="s">
        <v>3279</v>
      </c>
      <c r="G1796" s="33">
        <v>1</v>
      </c>
      <c r="H1796" s="33" t="s">
        <v>3272</v>
      </c>
      <c r="I1796" s="33">
        <v>1</v>
      </c>
      <c r="J1796" s="33" t="s">
        <v>3272</v>
      </c>
      <c r="K1796" s="33">
        <v>2019</v>
      </c>
      <c r="L1796" s="33">
        <v>3</v>
      </c>
      <c r="M1796" s="33">
        <v>68</v>
      </c>
      <c r="N1796" s="33" t="s">
        <v>3278</v>
      </c>
      <c r="O1796" s="33">
        <v>16</v>
      </c>
      <c r="P1796" s="33" t="s">
        <v>3278</v>
      </c>
      <c r="Q1796" s="33">
        <v>5</v>
      </c>
      <c r="R1796" s="33" t="s">
        <v>3277</v>
      </c>
    </row>
    <row r="1797" spans="1:18" x14ac:dyDescent="0.2">
      <c r="A1797" s="33" t="s">
        <v>5200</v>
      </c>
      <c r="B1797" s="33" t="s">
        <v>5201</v>
      </c>
      <c r="C1797" s="33" t="str">
        <f>LEFT(B1797,FIND(",",B1797,1)-1)</f>
        <v>Holt County</v>
      </c>
      <c r="D1797" s="33" t="str">
        <f>RIGHT(B1797,LEN(B1797)-(FIND(",",B1797,1)+1))</f>
        <v>Nebraska</v>
      </c>
      <c r="E1797" s="33">
        <v>54194</v>
      </c>
      <c r="F1797" s="33" t="s">
        <v>3271</v>
      </c>
      <c r="G1797" s="33">
        <v>1</v>
      </c>
      <c r="H1797" s="33" t="s">
        <v>3272</v>
      </c>
      <c r="I1797" s="33">
        <v>1</v>
      </c>
      <c r="J1797" s="33" t="s">
        <v>3272</v>
      </c>
      <c r="K1797" s="33">
        <v>2019</v>
      </c>
      <c r="L1797" s="33">
        <v>4</v>
      </c>
      <c r="M1797" s="33">
        <v>793</v>
      </c>
      <c r="N1797" s="33" t="s">
        <v>3278</v>
      </c>
      <c r="O1797" s="33">
        <v>183</v>
      </c>
      <c r="P1797" s="33" t="s">
        <v>3278</v>
      </c>
      <c r="Q1797" s="33">
        <v>19</v>
      </c>
      <c r="R1797" s="33" t="s">
        <v>3277</v>
      </c>
    </row>
    <row r="1798" spans="1:18" x14ac:dyDescent="0.2">
      <c r="A1798" s="33" t="s">
        <v>5202</v>
      </c>
      <c r="B1798" s="33" t="s">
        <v>5203</v>
      </c>
      <c r="C1798" s="33" t="str">
        <f>LEFT(B1798,FIND(",",B1798,1)-1)</f>
        <v>Jefferson County</v>
      </c>
      <c r="D1798" s="33" t="str">
        <f>RIGHT(B1798,LEN(B1798)-(FIND(",",B1798,1)+1))</f>
        <v>Nebraska</v>
      </c>
      <c r="E1798" s="33">
        <v>54194</v>
      </c>
      <c r="F1798" s="33" t="s">
        <v>3271</v>
      </c>
      <c r="G1798" s="33">
        <v>1</v>
      </c>
      <c r="H1798" s="33" t="s">
        <v>3272</v>
      </c>
      <c r="I1798" s="33">
        <v>1</v>
      </c>
      <c r="J1798" s="33" t="s">
        <v>3272</v>
      </c>
      <c r="K1798" s="33">
        <v>2019</v>
      </c>
      <c r="L1798" s="33">
        <v>3</v>
      </c>
      <c r="M1798" s="33">
        <v>823</v>
      </c>
      <c r="N1798" s="33" t="s">
        <v>3273</v>
      </c>
      <c r="O1798" s="33">
        <v>183</v>
      </c>
      <c r="P1798" s="33" t="s">
        <v>3273</v>
      </c>
      <c r="Q1798" s="33">
        <v>25</v>
      </c>
      <c r="R1798" s="33" t="s">
        <v>3273</v>
      </c>
    </row>
    <row r="1799" spans="1:18" x14ac:dyDescent="0.2">
      <c r="A1799" s="33" t="s">
        <v>5204</v>
      </c>
      <c r="B1799" s="33" t="s">
        <v>5205</v>
      </c>
      <c r="C1799" s="33" t="str">
        <f>LEFT(B1799,FIND(",",B1799,1)-1)</f>
        <v>Kimball County</v>
      </c>
      <c r="D1799" s="33" t="str">
        <f>RIGHT(B1799,LEN(B1799)-(FIND(",",B1799,1)+1))</f>
        <v>Nebraska</v>
      </c>
      <c r="E1799" s="33">
        <v>54194</v>
      </c>
      <c r="F1799" s="33" t="s">
        <v>3271</v>
      </c>
      <c r="G1799" s="33">
        <v>1</v>
      </c>
      <c r="H1799" s="33" t="s">
        <v>3272</v>
      </c>
      <c r="I1799" s="33">
        <v>1</v>
      </c>
      <c r="J1799" s="33" t="s">
        <v>3272</v>
      </c>
      <c r="K1799" s="33">
        <v>2019</v>
      </c>
      <c r="L1799" s="33">
        <v>3</v>
      </c>
      <c r="M1799" s="33">
        <v>110</v>
      </c>
      <c r="N1799" s="33" t="s">
        <v>3278</v>
      </c>
      <c r="O1799" s="33">
        <v>47</v>
      </c>
      <c r="P1799" s="33" t="s">
        <v>3273</v>
      </c>
      <c r="Q1799" s="33">
        <v>11</v>
      </c>
      <c r="R1799" s="33" t="s">
        <v>3277</v>
      </c>
    </row>
    <row r="1800" spans="1:18" x14ac:dyDescent="0.2">
      <c r="A1800" s="33" t="s">
        <v>5206</v>
      </c>
      <c r="B1800" s="33" t="s">
        <v>5207</v>
      </c>
      <c r="C1800" s="33" t="str">
        <f>LEFT(B1800,FIND(",",B1800,1)-1)</f>
        <v>Knox County</v>
      </c>
      <c r="D1800" s="33" t="str">
        <f>RIGHT(B1800,LEN(B1800)-(FIND(",",B1800,1)+1))</f>
        <v>Nebraska</v>
      </c>
      <c r="E1800" s="33">
        <v>54194</v>
      </c>
      <c r="F1800" s="33" t="s">
        <v>3271</v>
      </c>
      <c r="G1800" s="33">
        <v>1</v>
      </c>
      <c r="H1800" s="33" t="s">
        <v>3272</v>
      </c>
      <c r="I1800" s="33">
        <v>1</v>
      </c>
      <c r="J1800" s="33" t="s">
        <v>3272</v>
      </c>
      <c r="K1800" s="33">
        <v>2019</v>
      </c>
      <c r="L1800" s="33">
        <v>5</v>
      </c>
      <c r="M1800" s="33">
        <v>897</v>
      </c>
      <c r="N1800" s="33" t="s">
        <v>3278</v>
      </c>
      <c r="O1800" s="33">
        <v>200</v>
      </c>
      <c r="P1800" s="33" t="s">
        <v>3278</v>
      </c>
      <c r="Q1800" s="33">
        <v>20</v>
      </c>
      <c r="R1800" s="33" t="s">
        <v>3277</v>
      </c>
    </row>
    <row r="1801" spans="1:18" x14ac:dyDescent="0.2">
      <c r="A1801" s="33" t="s">
        <v>5208</v>
      </c>
      <c r="B1801" s="33" t="s">
        <v>5209</v>
      </c>
      <c r="C1801" s="33" t="str">
        <f>LEFT(B1801,FIND(",",B1801,1)-1)</f>
        <v>Lancaster County</v>
      </c>
      <c r="D1801" s="33" t="str">
        <f>RIGHT(B1801,LEN(B1801)-(FIND(",",B1801,1)+1))</f>
        <v>Nebraska</v>
      </c>
      <c r="E1801" s="33">
        <v>45391</v>
      </c>
      <c r="F1801" s="33" t="s">
        <v>3276</v>
      </c>
      <c r="G1801" s="33">
        <v>1</v>
      </c>
      <c r="H1801" s="33" t="s">
        <v>3272</v>
      </c>
      <c r="I1801" s="33">
        <v>1</v>
      </c>
      <c r="J1801" s="33" t="s">
        <v>3272</v>
      </c>
      <c r="K1801" s="33">
        <v>2019</v>
      </c>
      <c r="L1801" s="33">
        <v>10</v>
      </c>
      <c r="M1801" s="33">
        <v>2849</v>
      </c>
      <c r="N1801" s="33" t="s">
        <v>3273</v>
      </c>
      <c r="O1801" s="33">
        <v>681</v>
      </c>
      <c r="P1801" s="33" t="s">
        <v>3273</v>
      </c>
      <c r="Q1801" s="33">
        <v>147</v>
      </c>
      <c r="R1801" s="33" t="s">
        <v>3277</v>
      </c>
    </row>
    <row r="1802" spans="1:18" x14ac:dyDescent="0.2">
      <c r="A1802" s="33" t="s">
        <v>5208</v>
      </c>
      <c r="B1802" s="33" t="s">
        <v>5209</v>
      </c>
      <c r="C1802" s="33" t="str">
        <f>LEFT(B1802,FIND(",",B1802,1)-1)</f>
        <v>Lancaster County</v>
      </c>
      <c r="D1802" s="33" t="str">
        <f>RIGHT(B1802,LEN(B1802)-(FIND(",",B1802,1)+1))</f>
        <v>Nebraska</v>
      </c>
      <c r="E1802" s="33">
        <v>54194</v>
      </c>
      <c r="F1802" s="33" t="s">
        <v>3271</v>
      </c>
      <c r="G1802" s="33">
        <v>1</v>
      </c>
      <c r="H1802" s="33" t="s">
        <v>3272</v>
      </c>
      <c r="I1802" s="33">
        <v>1</v>
      </c>
      <c r="J1802" s="33" t="s">
        <v>3272</v>
      </c>
      <c r="K1802" s="33">
        <v>2019</v>
      </c>
      <c r="L1802" s="33">
        <v>32</v>
      </c>
      <c r="M1802" s="33">
        <v>14716</v>
      </c>
      <c r="N1802" s="33" t="s">
        <v>3278</v>
      </c>
      <c r="O1802" s="33">
        <v>3180</v>
      </c>
      <c r="P1802" s="33" t="s">
        <v>3278</v>
      </c>
      <c r="Q1802" s="33">
        <v>479</v>
      </c>
      <c r="R1802" s="33" t="s">
        <v>3278</v>
      </c>
    </row>
    <row r="1803" spans="1:18" x14ac:dyDescent="0.2">
      <c r="A1803" s="33" t="s">
        <v>5208</v>
      </c>
      <c r="B1803" s="33" t="s">
        <v>5209</v>
      </c>
      <c r="C1803" s="33" t="str">
        <f>LEFT(B1803,FIND(",",B1803,1)-1)</f>
        <v>Lancaster County</v>
      </c>
      <c r="D1803" s="33" t="str">
        <f>RIGHT(B1803,LEN(B1803)-(FIND(",",B1803,1)+1))</f>
        <v>Nebraska</v>
      </c>
      <c r="E1803" s="33">
        <v>81291</v>
      </c>
      <c r="F1803" s="33" t="s">
        <v>3279</v>
      </c>
      <c r="G1803" s="33">
        <v>1</v>
      </c>
      <c r="H1803" s="33" t="s">
        <v>3272</v>
      </c>
      <c r="I1803" s="33">
        <v>1</v>
      </c>
      <c r="J1803" s="33" t="s">
        <v>3272</v>
      </c>
      <c r="K1803" s="33">
        <v>2019</v>
      </c>
      <c r="L1803" s="33">
        <v>19</v>
      </c>
      <c r="M1803" s="33">
        <v>3499</v>
      </c>
      <c r="N1803" s="33" t="s">
        <v>3278</v>
      </c>
      <c r="O1803" s="33">
        <v>816</v>
      </c>
      <c r="P1803" s="33" t="s">
        <v>3278</v>
      </c>
      <c r="Q1803" s="33">
        <v>165</v>
      </c>
      <c r="R1803" s="33" t="s">
        <v>3278</v>
      </c>
    </row>
    <row r="1804" spans="1:18" x14ac:dyDescent="0.2">
      <c r="A1804" s="33" t="s">
        <v>5210</v>
      </c>
      <c r="B1804" s="33" t="s">
        <v>5211</v>
      </c>
      <c r="C1804" s="33" t="str">
        <f>LEFT(B1804,FIND(",",B1804,1)-1)</f>
        <v>Lincoln County</v>
      </c>
      <c r="D1804" s="33" t="str">
        <f>RIGHT(B1804,LEN(B1804)-(FIND(",",B1804,1)+1))</f>
        <v>Nebraska</v>
      </c>
      <c r="E1804" s="33">
        <v>54194</v>
      </c>
      <c r="F1804" s="33" t="s">
        <v>3271</v>
      </c>
      <c r="G1804" s="33">
        <v>1</v>
      </c>
      <c r="H1804" s="33" t="s">
        <v>3272</v>
      </c>
      <c r="I1804" s="33">
        <v>1</v>
      </c>
      <c r="J1804" s="33" t="s">
        <v>3272</v>
      </c>
      <c r="K1804" s="33">
        <v>2019</v>
      </c>
      <c r="L1804" s="33">
        <v>7</v>
      </c>
      <c r="M1804" s="33">
        <v>2068</v>
      </c>
      <c r="N1804" s="33" t="s">
        <v>3278</v>
      </c>
      <c r="O1804" s="33">
        <v>486</v>
      </c>
      <c r="P1804" s="33" t="s">
        <v>3278</v>
      </c>
      <c r="Q1804" s="33">
        <v>64</v>
      </c>
      <c r="R1804" s="33" t="s">
        <v>3278</v>
      </c>
    </row>
    <row r="1805" spans="1:18" x14ac:dyDescent="0.2">
      <c r="A1805" s="33" t="s">
        <v>5210</v>
      </c>
      <c r="B1805" s="33" t="s">
        <v>5211</v>
      </c>
      <c r="C1805" s="33" t="str">
        <f>LEFT(B1805,FIND(",",B1805,1)-1)</f>
        <v>Lincoln County</v>
      </c>
      <c r="D1805" s="33" t="str">
        <f>RIGHT(B1805,LEN(B1805)-(FIND(",",B1805,1)+1))</f>
        <v>Nebraska</v>
      </c>
      <c r="E1805" s="33">
        <v>81291</v>
      </c>
      <c r="F1805" s="33" t="s">
        <v>3279</v>
      </c>
      <c r="G1805" s="33">
        <v>1</v>
      </c>
      <c r="H1805" s="33" t="s">
        <v>3272</v>
      </c>
      <c r="I1805" s="33">
        <v>1</v>
      </c>
      <c r="J1805" s="33" t="s">
        <v>3272</v>
      </c>
      <c r="K1805" s="33">
        <v>2019</v>
      </c>
      <c r="L1805" s="33">
        <v>3</v>
      </c>
      <c r="M1805" s="33">
        <v>117</v>
      </c>
      <c r="N1805" s="33" t="s">
        <v>3273</v>
      </c>
      <c r="O1805" s="33">
        <v>26</v>
      </c>
      <c r="P1805" s="33" t="s">
        <v>3273</v>
      </c>
      <c r="Q1805" s="33">
        <v>10</v>
      </c>
      <c r="R1805" s="33" t="s">
        <v>3278</v>
      </c>
    </row>
    <row r="1806" spans="1:18" x14ac:dyDescent="0.2">
      <c r="A1806" s="33" t="s">
        <v>5212</v>
      </c>
      <c r="B1806" s="33" t="s">
        <v>5213</v>
      </c>
      <c r="C1806" s="33" t="str">
        <f>LEFT(B1806,FIND(",",B1806,1)-1)</f>
        <v>Madison County</v>
      </c>
      <c r="D1806" s="33" t="str">
        <f>RIGHT(B1806,LEN(B1806)-(FIND(",",B1806,1)+1))</f>
        <v>Nebraska</v>
      </c>
      <c r="E1806" s="33">
        <v>54194</v>
      </c>
      <c r="F1806" s="33" t="s">
        <v>3271</v>
      </c>
      <c r="G1806" s="33">
        <v>1</v>
      </c>
      <c r="H1806" s="33" t="s">
        <v>3272</v>
      </c>
      <c r="I1806" s="33">
        <v>1</v>
      </c>
      <c r="J1806" s="33" t="s">
        <v>3272</v>
      </c>
      <c r="K1806" s="33">
        <v>2019</v>
      </c>
      <c r="L1806" s="33">
        <v>4</v>
      </c>
      <c r="M1806" s="33">
        <v>1663</v>
      </c>
      <c r="N1806" s="33" t="s">
        <v>3278</v>
      </c>
      <c r="O1806" s="33">
        <v>323</v>
      </c>
      <c r="P1806" s="33" t="s">
        <v>3278</v>
      </c>
      <c r="Q1806" s="33">
        <v>46</v>
      </c>
      <c r="R1806" s="33" t="s">
        <v>3278</v>
      </c>
    </row>
    <row r="1807" spans="1:18" x14ac:dyDescent="0.2">
      <c r="A1807" s="33" t="s">
        <v>5214</v>
      </c>
      <c r="B1807" s="33" t="s">
        <v>5215</v>
      </c>
      <c r="C1807" s="33" t="str">
        <f>LEFT(B1807,FIND(",",B1807,1)-1)</f>
        <v>Otoe County</v>
      </c>
      <c r="D1807" s="33" t="str">
        <f>RIGHT(B1807,LEN(B1807)-(FIND(",",B1807,1)+1))</f>
        <v>Nebraska</v>
      </c>
      <c r="E1807" s="33">
        <v>54194</v>
      </c>
      <c r="F1807" s="33" t="s">
        <v>3271</v>
      </c>
      <c r="G1807" s="33">
        <v>1</v>
      </c>
      <c r="H1807" s="33" t="s">
        <v>3272</v>
      </c>
      <c r="I1807" s="33">
        <v>1</v>
      </c>
      <c r="J1807" s="33" t="s">
        <v>3272</v>
      </c>
      <c r="K1807" s="33">
        <v>2019</v>
      </c>
      <c r="L1807" s="33">
        <v>3</v>
      </c>
      <c r="M1807" s="33">
        <v>562</v>
      </c>
      <c r="N1807" s="33" t="s">
        <v>3273</v>
      </c>
      <c r="O1807" s="33">
        <v>133</v>
      </c>
      <c r="P1807" s="33" t="s">
        <v>3278</v>
      </c>
      <c r="Q1807" s="33">
        <v>22</v>
      </c>
      <c r="R1807" s="33" t="s">
        <v>3273</v>
      </c>
    </row>
    <row r="1808" spans="1:18" x14ac:dyDescent="0.2">
      <c r="A1808" s="33" t="s">
        <v>5216</v>
      </c>
      <c r="B1808" s="33" t="s">
        <v>5217</v>
      </c>
      <c r="C1808" s="33" t="str">
        <f>LEFT(B1808,FIND(",",B1808,1)-1)</f>
        <v>Platte County</v>
      </c>
      <c r="D1808" s="33" t="str">
        <f>RIGHT(B1808,LEN(B1808)-(FIND(",",B1808,1)+1))</f>
        <v>Nebraska</v>
      </c>
      <c r="E1808" s="33">
        <v>54194</v>
      </c>
      <c r="F1808" s="33" t="s">
        <v>3271</v>
      </c>
      <c r="G1808" s="33">
        <v>1</v>
      </c>
      <c r="H1808" s="33" t="s">
        <v>3272</v>
      </c>
      <c r="I1808" s="33">
        <v>1</v>
      </c>
      <c r="J1808" s="33" t="s">
        <v>3272</v>
      </c>
      <c r="K1808" s="33">
        <v>2019</v>
      </c>
      <c r="L1808" s="33">
        <v>8</v>
      </c>
      <c r="M1808" s="33">
        <v>2048</v>
      </c>
      <c r="N1808" s="33" t="s">
        <v>3278</v>
      </c>
      <c r="O1808" s="33">
        <v>528</v>
      </c>
      <c r="P1808" s="33" t="s">
        <v>3273</v>
      </c>
      <c r="Q1808" s="33">
        <v>71</v>
      </c>
      <c r="R1808" s="33" t="s">
        <v>3273</v>
      </c>
    </row>
    <row r="1809" spans="1:18" x14ac:dyDescent="0.2">
      <c r="A1809" s="33" t="s">
        <v>5218</v>
      </c>
      <c r="B1809" s="33" t="s">
        <v>5219</v>
      </c>
      <c r="C1809" s="33" t="str">
        <f>LEFT(B1809,FIND(",",B1809,1)-1)</f>
        <v>Red Willow County</v>
      </c>
      <c r="D1809" s="33" t="str">
        <f>RIGHT(B1809,LEN(B1809)-(FIND(",",B1809,1)+1))</f>
        <v>Nebraska</v>
      </c>
      <c r="E1809" s="33">
        <v>54194</v>
      </c>
      <c r="F1809" s="33" t="s">
        <v>3271</v>
      </c>
      <c r="G1809" s="33">
        <v>1</v>
      </c>
      <c r="H1809" s="33" t="s">
        <v>3272</v>
      </c>
      <c r="I1809" s="33">
        <v>1</v>
      </c>
      <c r="J1809" s="33" t="s">
        <v>3272</v>
      </c>
      <c r="K1809" s="33">
        <v>2019</v>
      </c>
      <c r="L1809" s="33">
        <v>3</v>
      </c>
      <c r="M1809" s="33">
        <v>448</v>
      </c>
      <c r="N1809" s="33" t="s">
        <v>3273</v>
      </c>
      <c r="O1809" s="33">
        <v>101</v>
      </c>
      <c r="P1809" s="33" t="s">
        <v>3278</v>
      </c>
      <c r="Q1809" s="33">
        <v>22</v>
      </c>
      <c r="R1809" s="33" t="s">
        <v>3273</v>
      </c>
    </row>
    <row r="1810" spans="1:18" x14ac:dyDescent="0.2">
      <c r="A1810" s="33" t="s">
        <v>5220</v>
      </c>
      <c r="B1810" s="33" t="s">
        <v>5221</v>
      </c>
      <c r="C1810" s="33" t="str">
        <f>LEFT(B1810,FIND(",",B1810,1)-1)</f>
        <v>Saline County</v>
      </c>
      <c r="D1810" s="33" t="str">
        <f>RIGHT(B1810,LEN(B1810)-(FIND(",",B1810,1)+1))</f>
        <v>Nebraska</v>
      </c>
      <c r="E1810" s="33">
        <v>54194</v>
      </c>
      <c r="F1810" s="33" t="s">
        <v>3271</v>
      </c>
      <c r="G1810" s="33">
        <v>1</v>
      </c>
      <c r="H1810" s="33" t="s">
        <v>3272</v>
      </c>
      <c r="I1810" s="33">
        <v>1</v>
      </c>
      <c r="J1810" s="33" t="s">
        <v>3272</v>
      </c>
      <c r="K1810" s="33">
        <v>2019</v>
      </c>
      <c r="L1810" s="33">
        <v>3</v>
      </c>
      <c r="M1810" s="33">
        <v>560</v>
      </c>
      <c r="N1810" s="33" t="s">
        <v>3278</v>
      </c>
      <c r="O1810" s="33">
        <v>141</v>
      </c>
      <c r="P1810" s="33" t="s">
        <v>3278</v>
      </c>
      <c r="Q1810" s="33">
        <v>16</v>
      </c>
      <c r="R1810" s="33" t="s">
        <v>3277</v>
      </c>
    </row>
    <row r="1811" spans="1:18" x14ac:dyDescent="0.2">
      <c r="A1811" s="33" t="s">
        <v>5222</v>
      </c>
      <c r="B1811" s="33" t="s">
        <v>5223</v>
      </c>
      <c r="C1811" s="33" t="str">
        <f>LEFT(B1811,FIND(",",B1811,1)-1)</f>
        <v>Sarpy County</v>
      </c>
      <c r="D1811" s="33" t="str">
        <f>RIGHT(B1811,LEN(B1811)-(FIND(",",B1811,1)+1))</f>
        <v>Nebraska</v>
      </c>
      <c r="E1811" s="33">
        <v>45391</v>
      </c>
      <c r="F1811" s="33" t="s">
        <v>3276</v>
      </c>
      <c r="G1811" s="33">
        <v>1</v>
      </c>
      <c r="H1811" s="33" t="s">
        <v>3272</v>
      </c>
      <c r="I1811" s="33">
        <v>1</v>
      </c>
      <c r="J1811" s="33" t="s">
        <v>3272</v>
      </c>
      <c r="K1811" s="33">
        <v>2019</v>
      </c>
      <c r="L1811" s="33">
        <v>8</v>
      </c>
      <c r="M1811" s="33">
        <v>2233</v>
      </c>
      <c r="N1811" s="33" t="s">
        <v>3278</v>
      </c>
      <c r="O1811" s="33">
        <v>509</v>
      </c>
      <c r="P1811" s="33" t="s">
        <v>3278</v>
      </c>
      <c r="Q1811" s="33">
        <v>82</v>
      </c>
      <c r="R1811" s="33" t="s">
        <v>3273</v>
      </c>
    </row>
    <row r="1812" spans="1:18" x14ac:dyDescent="0.2">
      <c r="A1812" s="33" t="s">
        <v>5222</v>
      </c>
      <c r="B1812" s="33" t="s">
        <v>5223</v>
      </c>
      <c r="C1812" s="33" t="str">
        <f>LEFT(B1812,FIND(",",B1812,1)-1)</f>
        <v>Sarpy County</v>
      </c>
      <c r="D1812" s="33" t="str">
        <f>RIGHT(B1812,LEN(B1812)-(FIND(",",B1812,1)+1))</f>
        <v>Nebraska</v>
      </c>
      <c r="E1812" s="33">
        <v>54194</v>
      </c>
      <c r="F1812" s="33" t="s">
        <v>3271</v>
      </c>
      <c r="G1812" s="33">
        <v>1</v>
      </c>
      <c r="H1812" s="33" t="s">
        <v>3272</v>
      </c>
      <c r="I1812" s="33">
        <v>1</v>
      </c>
      <c r="J1812" s="33" t="s">
        <v>3272</v>
      </c>
      <c r="K1812" s="33">
        <v>2019</v>
      </c>
      <c r="L1812" s="33">
        <v>13</v>
      </c>
      <c r="M1812" s="33">
        <v>6395</v>
      </c>
      <c r="N1812" s="33" t="s">
        <v>3278</v>
      </c>
      <c r="O1812" s="33">
        <v>1421</v>
      </c>
      <c r="P1812" s="33" t="s">
        <v>3278</v>
      </c>
      <c r="Q1812" s="33">
        <v>152</v>
      </c>
      <c r="R1812" s="33" t="s">
        <v>3273</v>
      </c>
    </row>
    <row r="1813" spans="1:18" x14ac:dyDescent="0.2">
      <c r="A1813" s="33" t="s">
        <v>5222</v>
      </c>
      <c r="B1813" s="33" t="s">
        <v>5223</v>
      </c>
      <c r="C1813" s="33" t="str">
        <f>LEFT(B1813,FIND(",",B1813,1)-1)</f>
        <v>Sarpy County</v>
      </c>
      <c r="D1813" s="33" t="str">
        <f>RIGHT(B1813,LEN(B1813)-(FIND(",",B1813,1)+1))</f>
        <v>Nebraska</v>
      </c>
      <c r="E1813" s="33">
        <v>81291</v>
      </c>
      <c r="F1813" s="33" t="s">
        <v>3279</v>
      </c>
      <c r="G1813" s="33">
        <v>1</v>
      </c>
      <c r="H1813" s="33" t="s">
        <v>3272</v>
      </c>
      <c r="I1813" s="33">
        <v>1</v>
      </c>
      <c r="J1813" s="33" t="s">
        <v>3272</v>
      </c>
      <c r="K1813" s="33">
        <v>2019</v>
      </c>
      <c r="L1813" s="33">
        <v>14</v>
      </c>
      <c r="M1813" s="33">
        <v>2445</v>
      </c>
      <c r="N1813" s="33" t="s">
        <v>3273</v>
      </c>
      <c r="O1813" s="33">
        <v>580</v>
      </c>
      <c r="P1813" s="33" t="s">
        <v>3273</v>
      </c>
      <c r="Q1813" s="33">
        <v>131</v>
      </c>
      <c r="R1813" s="33" t="s">
        <v>3273</v>
      </c>
    </row>
    <row r="1814" spans="1:18" x14ac:dyDescent="0.2">
      <c r="A1814" s="33" t="s">
        <v>5224</v>
      </c>
      <c r="B1814" s="33" t="s">
        <v>5225</v>
      </c>
      <c r="C1814" s="33" t="str">
        <f>LEFT(B1814,FIND(",",B1814,1)-1)</f>
        <v>Saunders County</v>
      </c>
      <c r="D1814" s="33" t="str">
        <f>RIGHT(B1814,LEN(B1814)-(FIND(",",B1814,1)+1))</f>
        <v>Nebraska</v>
      </c>
      <c r="E1814" s="33">
        <v>54194</v>
      </c>
      <c r="F1814" s="33" t="s">
        <v>3271</v>
      </c>
      <c r="G1814" s="33">
        <v>1</v>
      </c>
      <c r="H1814" s="33" t="s">
        <v>3272</v>
      </c>
      <c r="I1814" s="33">
        <v>1</v>
      </c>
      <c r="J1814" s="33" t="s">
        <v>3272</v>
      </c>
      <c r="K1814" s="33">
        <v>2019</v>
      </c>
      <c r="L1814" s="33">
        <v>4</v>
      </c>
      <c r="M1814" s="33">
        <v>428</v>
      </c>
      <c r="N1814" s="33" t="s">
        <v>3278</v>
      </c>
      <c r="O1814" s="33">
        <v>115</v>
      </c>
      <c r="P1814" s="33" t="s">
        <v>3278</v>
      </c>
      <c r="Q1814" s="33">
        <v>18</v>
      </c>
      <c r="R1814" s="33" t="s">
        <v>3277</v>
      </c>
    </row>
    <row r="1815" spans="1:18" x14ac:dyDescent="0.2">
      <c r="A1815" s="33" t="s">
        <v>5224</v>
      </c>
      <c r="B1815" s="33" t="s">
        <v>5225</v>
      </c>
      <c r="C1815" s="33" t="str">
        <f>LEFT(B1815,FIND(",",B1815,1)-1)</f>
        <v>Saunders County</v>
      </c>
      <c r="D1815" s="33" t="str">
        <f>RIGHT(B1815,LEN(B1815)-(FIND(",",B1815,1)+1))</f>
        <v>Nebraska</v>
      </c>
      <c r="E1815" s="33">
        <v>81291</v>
      </c>
      <c r="F1815" s="33" t="s">
        <v>3279</v>
      </c>
      <c r="G1815" s="33">
        <v>1</v>
      </c>
      <c r="H1815" s="33" t="s">
        <v>3272</v>
      </c>
      <c r="I1815" s="33">
        <v>1</v>
      </c>
      <c r="J1815" s="33" t="s">
        <v>3272</v>
      </c>
      <c r="K1815" s="33">
        <v>2019</v>
      </c>
      <c r="L1815" s="33">
        <v>4</v>
      </c>
      <c r="M1815" s="33">
        <v>189</v>
      </c>
      <c r="N1815" s="33" t="s">
        <v>3277</v>
      </c>
      <c r="O1815" s="33">
        <v>31</v>
      </c>
      <c r="P1815" s="33" t="s">
        <v>3277</v>
      </c>
      <c r="Q1815" s="33">
        <v>9</v>
      </c>
      <c r="R1815" s="33" t="s">
        <v>3277</v>
      </c>
    </row>
    <row r="1816" spans="1:18" x14ac:dyDescent="0.2">
      <c r="A1816" s="33" t="s">
        <v>5226</v>
      </c>
      <c r="B1816" s="33" t="s">
        <v>5227</v>
      </c>
      <c r="C1816" s="33" t="str">
        <f>LEFT(B1816,FIND(",",B1816,1)-1)</f>
        <v>Scotts Bluff County</v>
      </c>
      <c r="D1816" s="33" t="str">
        <f>RIGHT(B1816,LEN(B1816)-(FIND(",",B1816,1)+1))</f>
        <v>Nebraska</v>
      </c>
      <c r="E1816" s="33">
        <v>54194</v>
      </c>
      <c r="F1816" s="33" t="s">
        <v>3271</v>
      </c>
      <c r="G1816" s="33">
        <v>1</v>
      </c>
      <c r="H1816" s="33" t="s">
        <v>3272</v>
      </c>
      <c r="I1816" s="33">
        <v>1</v>
      </c>
      <c r="J1816" s="33" t="s">
        <v>3272</v>
      </c>
      <c r="K1816" s="33">
        <v>2019</v>
      </c>
      <c r="L1816" s="33">
        <v>6</v>
      </c>
      <c r="M1816" s="33">
        <v>1902</v>
      </c>
      <c r="N1816" s="33" t="s">
        <v>3278</v>
      </c>
      <c r="O1816" s="33">
        <v>439</v>
      </c>
      <c r="P1816" s="33" t="s">
        <v>3278</v>
      </c>
      <c r="Q1816" s="33">
        <v>47</v>
      </c>
      <c r="R1816" s="33" t="s">
        <v>3273</v>
      </c>
    </row>
    <row r="1817" spans="1:18" x14ac:dyDescent="0.2">
      <c r="A1817" s="33" t="s">
        <v>5228</v>
      </c>
      <c r="B1817" s="33" t="s">
        <v>5229</v>
      </c>
      <c r="C1817" s="33" t="str">
        <f>LEFT(B1817,FIND(",",B1817,1)-1)</f>
        <v>Seward County</v>
      </c>
      <c r="D1817" s="33" t="str">
        <f>RIGHT(B1817,LEN(B1817)-(FIND(",",B1817,1)+1))</f>
        <v>Nebraska</v>
      </c>
      <c r="E1817" s="33">
        <v>54194</v>
      </c>
      <c r="F1817" s="33" t="s">
        <v>3271</v>
      </c>
      <c r="G1817" s="33">
        <v>1</v>
      </c>
      <c r="H1817" s="33" t="s">
        <v>3272</v>
      </c>
      <c r="I1817" s="33">
        <v>1</v>
      </c>
      <c r="J1817" s="33" t="s">
        <v>3272</v>
      </c>
      <c r="K1817" s="33">
        <v>2019</v>
      </c>
      <c r="L1817" s="33">
        <v>3</v>
      </c>
      <c r="M1817" s="33">
        <v>331</v>
      </c>
      <c r="N1817" s="33" t="s">
        <v>3273</v>
      </c>
      <c r="O1817" s="33">
        <v>65</v>
      </c>
      <c r="P1817" s="33" t="s">
        <v>3278</v>
      </c>
      <c r="Q1817" s="33">
        <v>10</v>
      </c>
      <c r="R1817" s="33" t="s">
        <v>3278</v>
      </c>
    </row>
    <row r="1818" spans="1:18" x14ac:dyDescent="0.2">
      <c r="A1818" s="33" t="s">
        <v>5230</v>
      </c>
      <c r="B1818" s="33" t="s">
        <v>5231</v>
      </c>
      <c r="C1818" s="33" t="str">
        <f>LEFT(B1818,FIND(",",B1818,1)-1)</f>
        <v>Sheridan County</v>
      </c>
      <c r="D1818" s="33" t="str">
        <f>RIGHT(B1818,LEN(B1818)-(FIND(",",B1818,1)+1))</f>
        <v>Nebraska</v>
      </c>
      <c r="E1818" s="33">
        <v>54194</v>
      </c>
      <c r="F1818" s="33" t="s">
        <v>3271</v>
      </c>
      <c r="G1818" s="33">
        <v>1</v>
      </c>
      <c r="H1818" s="33" t="s">
        <v>3272</v>
      </c>
      <c r="I1818" s="33">
        <v>1</v>
      </c>
      <c r="J1818" s="33" t="s">
        <v>3272</v>
      </c>
      <c r="K1818" s="33">
        <v>2019</v>
      </c>
      <c r="L1818" s="33">
        <v>3</v>
      </c>
      <c r="M1818" s="33">
        <v>384</v>
      </c>
      <c r="N1818" s="33" t="s">
        <v>3273</v>
      </c>
      <c r="O1818" s="33">
        <v>87</v>
      </c>
      <c r="P1818" s="33" t="s">
        <v>3273</v>
      </c>
      <c r="Q1818" s="33">
        <v>11</v>
      </c>
      <c r="R1818" s="33" t="s">
        <v>3278</v>
      </c>
    </row>
    <row r="1819" spans="1:18" x14ac:dyDescent="0.2">
      <c r="A1819" s="33" t="s">
        <v>5232</v>
      </c>
      <c r="B1819" s="33" t="s">
        <v>5233</v>
      </c>
      <c r="C1819" s="33" t="str">
        <f>LEFT(B1819,FIND(",",B1819,1)-1)</f>
        <v>Washington County</v>
      </c>
      <c r="D1819" s="33" t="str">
        <f>RIGHT(B1819,LEN(B1819)-(FIND(",",B1819,1)+1))</f>
        <v>Nebraska</v>
      </c>
      <c r="E1819" s="33">
        <v>54194</v>
      </c>
      <c r="F1819" s="33" t="s">
        <v>3271</v>
      </c>
      <c r="G1819" s="33">
        <v>1</v>
      </c>
      <c r="H1819" s="33" t="s">
        <v>3272</v>
      </c>
      <c r="I1819" s="33">
        <v>1</v>
      </c>
      <c r="J1819" s="33" t="s">
        <v>3272</v>
      </c>
      <c r="K1819" s="33">
        <v>2019</v>
      </c>
      <c r="L1819" s="33">
        <v>6</v>
      </c>
      <c r="M1819" s="33">
        <v>3509</v>
      </c>
      <c r="N1819" s="33" t="s">
        <v>3273</v>
      </c>
      <c r="O1819" s="33">
        <v>751</v>
      </c>
      <c r="P1819" s="33" t="s">
        <v>3273</v>
      </c>
      <c r="Q1819" s="33">
        <v>77</v>
      </c>
      <c r="R1819" s="33" t="s">
        <v>3273</v>
      </c>
    </row>
    <row r="1820" spans="1:18" x14ac:dyDescent="0.2">
      <c r="A1820" s="33" t="s">
        <v>5232</v>
      </c>
      <c r="B1820" s="33" t="s">
        <v>5233</v>
      </c>
      <c r="C1820" s="33" t="str">
        <f>LEFT(B1820,FIND(",",B1820,1)-1)</f>
        <v>Washington County</v>
      </c>
      <c r="D1820" s="33" t="str">
        <f>RIGHT(B1820,LEN(B1820)-(FIND(",",B1820,1)+1))</f>
        <v>Nebraska</v>
      </c>
      <c r="E1820" s="33">
        <v>81291</v>
      </c>
      <c r="F1820" s="33" t="s">
        <v>3279</v>
      </c>
      <c r="G1820" s="33">
        <v>1</v>
      </c>
      <c r="H1820" s="33" t="s">
        <v>3272</v>
      </c>
      <c r="I1820" s="33">
        <v>1</v>
      </c>
      <c r="J1820" s="33" t="s">
        <v>3272</v>
      </c>
      <c r="K1820" s="33">
        <v>2019</v>
      </c>
      <c r="L1820" s="33">
        <v>3</v>
      </c>
      <c r="M1820" s="33">
        <v>293</v>
      </c>
      <c r="N1820" s="33" t="s">
        <v>3278</v>
      </c>
      <c r="O1820" s="33">
        <v>48</v>
      </c>
      <c r="P1820" s="33" t="s">
        <v>3278</v>
      </c>
      <c r="Q1820" s="33">
        <v>19</v>
      </c>
      <c r="R1820" s="33" t="s">
        <v>3277</v>
      </c>
    </row>
    <row r="1821" spans="1:18" x14ac:dyDescent="0.2">
      <c r="A1821" s="33" t="s">
        <v>5234</v>
      </c>
      <c r="B1821" s="33" t="s">
        <v>5235</v>
      </c>
      <c r="C1821" s="33" t="str">
        <f>LEFT(B1821,FIND(",",B1821,1)-1)</f>
        <v>Wayne County</v>
      </c>
      <c r="D1821" s="33" t="str">
        <f>RIGHT(B1821,LEN(B1821)-(FIND(",",B1821,1)+1))</f>
        <v>Nebraska</v>
      </c>
      <c r="E1821" s="33">
        <v>54194</v>
      </c>
      <c r="F1821" s="33" t="s">
        <v>3271</v>
      </c>
      <c r="G1821" s="33">
        <v>1</v>
      </c>
      <c r="H1821" s="33" t="s">
        <v>3272</v>
      </c>
      <c r="I1821" s="33">
        <v>1</v>
      </c>
      <c r="J1821" s="33" t="s">
        <v>3272</v>
      </c>
      <c r="K1821" s="33">
        <v>2019</v>
      </c>
      <c r="L1821" s="33">
        <v>3</v>
      </c>
      <c r="M1821" s="33">
        <v>472</v>
      </c>
      <c r="N1821" s="33" t="s">
        <v>3273</v>
      </c>
      <c r="O1821" s="33">
        <v>118</v>
      </c>
      <c r="P1821" s="33" t="s">
        <v>3273</v>
      </c>
      <c r="Q1821" s="33">
        <v>20</v>
      </c>
      <c r="R1821" s="33" t="s">
        <v>3278</v>
      </c>
    </row>
    <row r="1822" spans="1:18" x14ac:dyDescent="0.2">
      <c r="A1822" s="33" t="s">
        <v>5236</v>
      </c>
      <c r="B1822" s="33" t="s">
        <v>5237</v>
      </c>
      <c r="C1822" s="33" t="str">
        <f>LEFT(B1822,FIND(",",B1822,1)-1)</f>
        <v>Churchill County</v>
      </c>
      <c r="D1822" s="33" t="str">
        <f>RIGHT(B1822,LEN(B1822)-(FIND(",",B1822,1)+1))</f>
        <v>Nevada</v>
      </c>
      <c r="E1822" s="33">
        <v>54194</v>
      </c>
      <c r="F1822" s="33" t="s">
        <v>3271</v>
      </c>
      <c r="G1822" s="33">
        <v>1</v>
      </c>
      <c r="H1822" s="33" t="s">
        <v>3272</v>
      </c>
      <c r="I1822" s="33">
        <v>1</v>
      </c>
      <c r="J1822" s="33" t="s">
        <v>3272</v>
      </c>
      <c r="K1822" s="33">
        <v>2019</v>
      </c>
      <c r="L1822" s="33">
        <v>4</v>
      </c>
      <c r="M1822" s="33">
        <v>2036</v>
      </c>
      <c r="N1822" s="33" t="s">
        <v>3273</v>
      </c>
      <c r="O1822" s="33">
        <v>369</v>
      </c>
      <c r="P1822" s="33" t="s">
        <v>3273</v>
      </c>
      <c r="Q1822" s="33">
        <v>44</v>
      </c>
      <c r="R1822" s="33" t="s">
        <v>3273</v>
      </c>
    </row>
    <row r="1823" spans="1:18" x14ac:dyDescent="0.2">
      <c r="A1823" s="33" t="s">
        <v>5236</v>
      </c>
      <c r="B1823" s="33" t="s">
        <v>5237</v>
      </c>
      <c r="C1823" s="33" t="str">
        <f>LEFT(B1823,FIND(",",B1823,1)-1)</f>
        <v>Churchill County</v>
      </c>
      <c r="D1823" s="33" t="str">
        <f>RIGHT(B1823,LEN(B1823)-(FIND(",",B1823,1)+1))</f>
        <v>Nevada</v>
      </c>
      <c r="E1823" s="33">
        <v>81291</v>
      </c>
      <c r="F1823" s="33" t="s">
        <v>3279</v>
      </c>
      <c r="G1823" s="33">
        <v>1</v>
      </c>
      <c r="H1823" s="33" t="s">
        <v>3272</v>
      </c>
      <c r="I1823" s="33">
        <v>1</v>
      </c>
      <c r="J1823" s="33" t="s">
        <v>3272</v>
      </c>
      <c r="K1823" s="33">
        <v>2019</v>
      </c>
      <c r="L1823" s="33">
        <v>5</v>
      </c>
      <c r="M1823" s="33">
        <v>160</v>
      </c>
      <c r="N1823" s="33" t="s">
        <v>3273</v>
      </c>
      <c r="O1823" s="33">
        <v>35</v>
      </c>
      <c r="P1823" s="33" t="s">
        <v>3277</v>
      </c>
      <c r="Q1823" s="33">
        <v>15</v>
      </c>
      <c r="R1823" s="33" t="s">
        <v>3278</v>
      </c>
    </row>
    <row r="1824" spans="1:18" x14ac:dyDescent="0.2">
      <c r="A1824" s="33" t="s">
        <v>5238</v>
      </c>
      <c r="B1824" s="33" t="s">
        <v>5239</v>
      </c>
      <c r="C1824" s="33" t="str">
        <f>LEFT(B1824,FIND(",",B1824,1)-1)</f>
        <v>Clark County</v>
      </c>
      <c r="D1824" s="33" t="str">
        <f>RIGHT(B1824,LEN(B1824)-(FIND(",",B1824,1)+1))</f>
        <v>Nevada</v>
      </c>
      <c r="E1824" s="33">
        <v>45391</v>
      </c>
      <c r="F1824" s="33" t="s">
        <v>3276</v>
      </c>
      <c r="G1824" s="33">
        <v>1</v>
      </c>
      <c r="H1824" s="33" t="s">
        <v>3272</v>
      </c>
      <c r="I1824" s="33">
        <v>1</v>
      </c>
      <c r="J1824" s="33" t="s">
        <v>3272</v>
      </c>
      <c r="K1824" s="33">
        <v>2019</v>
      </c>
      <c r="L1824" s="33">
        <v>59</v>
      </c>
      <c r="M1824" s="33">
        <v>22658</v>
      </c>
      <c r="N1824" s="33" t="s">
        <v>3273</v>
      </c>
      <c r="O1824" s="33">
        <v>5513</v>
      </c>
      <c r="P1824" s="33" t="s">
        <v>3273</v>
      </c>
      <c r="Q1824" s="33">
        <v>961</v>
      </c>
      <c r="R1824" s="33" t="s">
        <v>3273</v>
      </c>
    </row>
    <row r="1825" spans="1:18" x14ac:dyDescent="0.2">
      <c r="A1825" s="33" t="s">
        <v>5238</v>
      </c>
      <c r="B1825" s="33" t="s">
        <v>5239</v>
      </c>
      <c r="C1825" s="33" t="str">
        <f>LEFT(B1825,FIND(",",B1825,1)-1)</f>
        <v>Clark County</v>
      </c>
      <c r="D1825" s="33" t="str">
        <f>RIGHT(B1825,LEN(B1825)-(FIND(",",B1825,1)+1))</f>
        <v>Nevada</v>
      </c>
      <c r="E1825" s="33">
        <v>54194</v>
      </c>
      <c r="F1825" s="33" t="s">
        <v>3271</v>
      </c>
      <c r="G1825" s="33">
        <v>1</v>
      </c>
      <c r="H1825" s="33" t="s">
        <v>3272</v>
      </c>
      <c r="I1825" s="33">
        <v>1</v>
      </c>
      <c r="J1825" s="33" t="s">
        <v>3272</v>
      </c>
      <c r="K1825" s="33">
        <v>2019</v>
      </c>
      <c r="L1825" s="33">
        <v>153</v>
      </c>
      <c r="M1825" s="33">
        <v>108115</v>
      </c>
      <c r="N1825" s="33" t="s">
        <v>3278</v>
      </c>
      <c r="O1825" s="33">
        <v>24485</v>
      </c>
      <c r="P1825" s="33" t="s">
        <v>3278</v>
      </c>
      <c r="Q1825" s="33">
        <v>2550</v>
      </c>
      <c r="R1825" s="33" t="s">
        <v>3278</v>
      </c>
    </row>
    <row r="1826" spans="1:18" x14ac:dyDescent="0.2">
      <c r="A1826" s="33" t="s">
        <v>5238</v>
      </c>
      <c r="B1826" s="33" t="s">
        <v>5239</v>
      </c>
      <c r="C1826" s="33" t="str">
        <f>LEFT(B1826,FIND(",",B1826,1)-1)</f>
        <v>Clark County</v>
      </c>
      <c r="D1826" s="33" t="str">
        <f>RIGHT(B1826,LEN(B1826)-(FIND(",",B1826,1)+1))</f>
        <v>Nevada</v>
      </c>
      <c r="E1826" s="33">
        <v>81291</v>
      </c>
      <c r="F1826" s="33" t="s">
        <v>3279</v>
      </c>
      <c r="G1826" s="33">
        <v>1</v>
      </c>
      <c r="H1826" s="33" t="s">
        <v>3272</v>
      </c>
      <c r="I1826" s="33">
        <v>1</v>
      </c>
      <c r="J1826" s="33" t="s">
        <v>3272</v>
      </c>
      <c r="K1826" s="33">
        <v>2019</v>
      </c>
      <c r="L1826" s="33">
        <v>142</v>
      </c>
      <c r="M1826" s="33">
        <v>15308</v>
      </c>
      <c r="N1826" s="33" t="s">
        <v>3278</v>
      </c>
      <c r="O1826" s="33">
        <v>3435</v>
      </c>
      <c r="P1826" s="33" t="s">
        <v>3278</v>
      </c>
      <c r="Q1826" s="33">
        <v>703</v>
      </c>
      <c r="R1826" s="33" t="s">
        <v>3278</v>
      </c>
    </row>
    <row r="1827" spans="1:18" x14ac:dyDescent="0.2">
      <c r="A1827" s="33" t="s">
        <v>5240</v>
      </c>
      <c r="B1827" s="33" t="s">
        <v>5241</v>
      </c>
      <c r="C1827" s="33" t="str">
        <f>LEFT(B1827,FIND(",",B1827,1)-1)</f>
        <v>Douglas County</v>
      </c>
      <c r="D1827" s="33" t="str">
        <f>RIGHT(B1827,LEN(B1827)-(FIND(",",B1827,1)+1))</f>
        <v>Nevada</v>
      </c>
      <c r="E1827" s="33">
        <v>45391</v>
      </c>
      <c r="F1827" s="33" t="s">
        <v>3276</v>
      </c>
      <c r="G1827" s="33">
        <v>1</v>
      </c>
      <c r="H1827" s="33" t="s">
        <v>3272</v>
      </c>
      <c r="I1827" s="33">
        <v>1</v>
      </c>
      <c r="J1827" s="33" t="s">
        <v>3272</v>
      </c>
      <c r="K1827" s="33">
        <v>2019</v>
      </c>
      <c r="L1827" s="33">
        <v>6</v>
      </c>
      <c r="M1827" s="33">
        <v>806</v>
      </c>
      <c r="N1827" s="33" t="s">
        <v>3273</v>
      </c>
      <c r="O1827" s="33">
        <v>200</v>
      </c>
      <c r="P1827" s="33" t="s">
        <v>3273</v>
      </c>
      <c r="Q1827" s="33">
        <v>34</v>
      </c>
      <c r="R1827" s="33" t="s">
        <v>3273</v>
      </c>
    </row>
    <row r="1828" spans="1:18" x14ac:dyDescent="0.2">
      <c r="A1828" s="33" t="s">
        <v>5240</v>
      </c>
      <c r="B1828" s="33" t="s">
        <v>5241</v>
      </c>
      <c r="C1828" s="33" t="str">
        <f>LEFT(B1828,FIND(",",B1828,1)-1)</f>
        <v>Douglas County</v>
      </c>
      <c r="D1828" s="33" t="str">
        <f>RIGHT(B1828,LEN(B1828)-(FIND(",",B1828,1)+1))</f>
        <v>Nevada</v>
      </c>
      <c r="E1828" s="33">
        <v>54194</v>
      </c>
      <c r="F1828" s="33" t="s">
        <v>3271</v>
      </c>
      <c r="G1828" s="33">
        <v>1</v>
      </c>
      <c r="H1828" s="33" t="s">
        <v>3272</v>
      </c>
      <c r="I1828" s="33">
        <v>1</v>
      </c>
      <c r="J1828" s="33" t="s">
        <v>3272</v>
      </c>
      <c r="K1828" s="33">
        <v>2019</v>
      </c>
      <c r="L1828" s="33">
        <v>12</v>
      </c>
      <c r="M1828" s="33">
        <v>4708</v>
      </c>
      <c r="N1828" s="33" t="s">
        <v>3277</v>
      </c>
      <c r="O1828" s="33">
        <v>1306</v>
      </c>
      <c r="P1828" s="33" t="s">
        <v>3277</v>
      </c>
      <c r="Q1828" s="33">
        <v>145</v>
      </c>
      <c r="R1828" s="33" t="s">
        <v>3277</v>
      </c>
    </row>
    <row r="1829" spans="1:18" x14ac:dyDescent="0.2">
      <c r="A1829" s="33" t="s">
        <v>5240</v>
      </c>
      <c r="B1829" s="33" t="s">
        <v>5241</v>
      </c>
      <c r="C1829" s="33" t="str">
        <f>LEFT(B1829,FIND(",",B1829,1)-1)</f>
        <v>Douglas County</v>
      </c>
      <c r="D1829" s="33" t="str">
        <f>RIGHT(B1829,LEN(B1829)-(FIND(",",B1829,1)+1))</f>
        <v>Nevada</v>
      </c>
      <c r="E1829" s="33">
        <v>81291</v>
      </c>
      <c r="F1829" s="33" t="s">
        <v>3279</v>
      </c>
      <c r="G1829" s="33">
        <v>1</v>
      </c>
      <c r="H1829" s="33" t="s">
        <v>3272</v>
      </c>
      <c r="I1829" s="33">
        <v>1</v>
      </c>
      <c r="J1829" s="33" t="s">
        <v>3272</v>
      </c>
      <c r="K1829" s="33">
        <v>2019</v>
      </c>
      <c r="L1829" s="33">
        <v>7</v>
      </c>
      <c r="M1829" s="33">
        <v>290</v>
      </c>
      <c r="N1829" s="33" t="s">
        <v>3278</v>
      </c>
      <c r="O1829" s="33">
        <v>70</v>
      </c>
      <c r="P1829" s="33" t="s">
        <v>3278</v>
      </c>
      <c r="Q1829" s="33">
        <v>14</v>
      </c>
      <c r="R1829" s="33" t="s">
        <v>3277</v>
      </c>
    </row>
    <row r="1830" spans="1:18" x14ac:dyDescent="0.2">
      <c r="A1830" s="33" t="s">
        <v>5242</v>
      </c>
      <c r="B1830" s="33" t="s">
        <v>5243</v>
      </c>
      <c r="C1830" s="33" t="str">
        <f>LEFT(B1830,FIND(",",B1830,1)-1)</f>
        <v>Elko County</v>
      </c>
      <c r="D1830" s="33" t="str">
        <f>RIGHT(B1830,LEN(B1830)-(FIND(",",B1830,1)+1))</f>
        <v>Nevada</v>
      </c>
      <c r="E1830" s="33">
        <v>54194</v>
      </c>
      <c r="F1830" s="33" t="s">
        <v>3271</v>
      </c>
      <c r="G1830" s="33">
        <v>1</v>
      </c>
      <c r="H1830" s="33" t="s">
        <v>3272</v>
      </c>
      <c r="I1830" s="33">
        <v>1</v>
      </c>
      <c r="J1830" s="33" t="s">
        <v>3272</v>
      </c>
      <c r="K1830" s="33">
        <v>2019</v>
      </c>
      <c r="L1830" s="33">
        <v>5</v>
      </c>
      <c r="M1830" s="33">
        <v>2452</v>
      </c>
      <c r="N1830" s="33" t="s">
        <v>3278</v>
      </c>
      <c r="O1830" s="33">
        <v>522</v>
      </c>
      <c r="P1830" s="33" t="s">
        <v>3278</v>
      </c>
      <c r="Q1830" s="33">
        <v>47</v>
      </c>
      <c r="R1830" s="33" t="s">
        <v>3273</v>
      </c>
    </row>
    <row r="1831" spans="1:18" x14ac:dyDescent="0.2">
      <c r="A1831" s="33" t="s">
        <v>5242</v>
      </c>
      <c r="B1831" s="33" t="s">
        <v>5243</v>
      </c>
      <c r="C1831" s="33" t="str">
        <f>LEFT(B1831,FIND(",",B1831,1)-1)</f>
        <v>Elko County</v>
      </c>
      <c r="D1831" s="33" t="str">
        <f>RIGHT(B1831,LEN(B1831)-(FIND(",",B1831,1)+1))</f>
        <v>Nevada</v>
      </c>
      <c r="E1831" s="33">
        <v>81291</v>
      </c>
      <c r="F1831" s="33" t="s">
        <v>3279</v>
      </c>
      <c r="G1831" s="33">
        <v>1</v>
      </c>
      <c r="H1831" s="33" t="s">
        <v>3272</v>
      </c>
      <c r="I1831" s="33">
        <v>1</v>
      </c>
      <c r="J1831" s="33" t="s">
        <v>3272</v>
      </c>
      <c r="K1831" s="33">
        <v>2019</v>
      </c>
      <c r="L1831" s="33">
        <v>3</v>
      </c>
      <c r="M1831" s="33">
        <v>275</v>
      </c>
      <c r="N1831" s="33" t="s">
        <v>3277</v>
      </c>
      <c r="O1831" s="33">
        <v>63</v>
      </c>
      <c r="P1831" s="33" t="s">
        <v>3277</v>
      </c>
      <c r="Q1831" s="33">
        <v>11</v>
      </c>
      <c r="R1831" s="33" t="s">
        <v>3277</v>
      </c>
    </row>
    <row r="1832" spans="1:18" x14ac:dyDescent="0.2">
      <c r="A1832" s="33" t="s">
        <v>5244</v>
      </c>
      <c r="B1832" s="33" t="s">
        <v>5245</v>
      </c>
      <c r="C1832" s="33" t="str">
        <f>LEFT(B1832,FIND(",",B1832,1)-1)</f>
        <v>Humboldt County</v>
      </c>
      <c r="D1832" s="33" t="str">
        <f>RIGHT(B1832,LEN(B1832)-(FIND(",",B1832,1)+1))</f>
        <v>Nevada</v>
      </c>
      <c r="E1832" s="33">
        <v>54194</v>
      </c>
      <c r="F1832" s="33" t="s">
        <v>3271</v>
      </c>
      <c r="G1832" s="33">
        <v>1</v>
      </c>
      <c r="H1832" s="33" t="s">
        <v>3272</v>
      </c>
      <c r="I1832" s="33">
        <v>1</v>
      </c>
      <c r="J1832" s="33" t="s">
        <v>3272</v>
      </c>
      <c r="K1832" s="33">
        <v>2019</v>
      </c>
      <c r="L1832" s="33">
        <v>4</v>
      </c>
      <c r="M1832" s="33">
        <v>487</v>
      </c>
      <c r="N1832" s="33" t="s">
        <v>3278</v>
      </c>
      <c r="O1832" s="33">
        <v>124</v>
      </c>
      <c r="P1832" s="33" t="s">
        <v>3278</v>
      </c>
      <c r="Q1832" s="33">
        <v>17</v>
      </c>
      <c r="R1832" s="33" t="s">
        <v>3277</v>
      </c>
    </row>
    <row r="1833" spans="1:18" x14ac:dyDescent="0.2">
      <c r="A1833" s="33" t="s">
        <v>5246</v>
      </c>
      <c r="B1833" s="33" t="s">
        <v>5247</v>
      </c>
      <c r="C1833" s="33" t="str">
        <f>LEFT(B1833,FIND(",",B1833,1)-1)</f>
        <v>Lyon County</v>
      </c>
      <c r="D1833" s="33" t="str">
        <f>RIGHT(B1833,LEN(B1833)-(FIND(",",B1833,1)+1))</f>
        <v>Nevada</v>
      </c>
      <c r="E1833" s="33">
        <v>54194</v>
      </c>
      <c r="F1833" s="33" t="s">
        <v>3271</v>
      </c>
      <c r="G1833" s="33">
        <v>1</v>
      </c>
      <c r="H1833" s="33" t="s">
        <v>3272</v>
      </c>
      <c r="I1833" s="33">
        <v>1</v>
      </c>
      <c r="J1833" s="33" t="s">
        <v>3272</v>
      </c>
      <c r="K1833" s="33">
        <v>2019</v>
      </c>
      <c r="L1833" s="33">
        <v>6</v>
      </c>
      <c r="M1833" s="33">
        <v>1639</v>
      </c>
      <c r="N1833" s="33" t="s">
        <v>3273</v>
      </c>
      <c r="O1833" s="33">
        <v>368</v>
      </c>
      <c r="P1833" s="33" t="s">
        <v>3273</v>
      </c>
      <c r="Q1833" s="33">
        <v>52</v>
      </c>
      <c r="R1833" s="33" t="s">
        <v>3273</v>
      </c>
    </row>
    <row r="1834" spans="1:18" x14ac:dyDescent="0.2">
      <c r="A1834" s="33" t="s">
        <v>5246</v>
      </c>
      <c r="B1834" s="33" t="s">
        <v>5247</v>
      </c>
      <c r="C1834" s="33" t="str">
        <f>LEFT(B1834,FIND(",",B1834,1)-1)</f>
        <v>Lyon County</v>
      </c>
      <c r="D1834" s="33" t="str">
        <f>RIGHT(B1834,LEN(B1834)-(FIND(",",B1834,1)+1))</f>
        <v>Nevada</v>
      </c>
      <c r="E1834" s="33">
        <v>81291</v>
      </c>
      <c r="F1834" s="33" t="s">
        <v>3279</v>
      </c>
      <c r="G1834" s="33">
        <v>1</v>
      </c>
      <c r="H1834" s="33" t="s">
        <v>3272</v>
      </c>
      <c r="I1834" s="33">
        <v>1</v>
      </c>
      <c r="J1834" s="33" t="s">
        <v>3272</v>
      </c>
      <c r="K1834" s="33">
        <v>2019</v>
      </c>
      <c r="L1834" s="33">
        <v>3</v>
      </c>
      <c r="M1834" s="33">
        <v>96</v>
      </c>
      <c r="N1834" s="33" t="s">
        <v>3278</v>
      </c>
      <c r="O1834" s="33">
        <v>18</v>
      </c>
      <c r="P1834" s="33" t="s">
        <v>3277</v>
      </c>
      <c r="Q1834" s="33">
        <v>11</v>
      </c>
      <c r="R1834" s="33" t="s">
        <v>3277</v>
      </c>
    </row>
    <row r="1835" spans="1:18" x14ac:dyDescent="0.2">
      <c r="A1835" s="33" t="s">
        <v>5248</v>
      </c>
      <c r="B1835" s="33" t="s">
        <v>5249</v>
      </c>
      <c r="C1835" s="33" t="str">
        <f>LEFT(B1835,FIND(",",B1835,1)-1)</f>
        <v>Nye County</v>
      </c>
      <c r="D1835" s="33" t="str">
        <f>RIGHT(B1835,LEN(B1835)-(FIND(",",B1835,1)+1))</f>
        <v>Nevada</v>
      </c>
      <c r="E1835" s="33">
        <v>54194</v>
      </c>
      <c r="F1835" s="33" t="s">
        <v>3271</v>
      </c>
      <c r="G1835" s="33">
        <v>1</v>
      </c>
      <c r="H1835" s="33" t="s">
        <v>3272</v>
      </c>
      <c r="I1835" s="33">
        <v>1</v>
      </c>
      <c r="J1835" s="33" t="s">
        <v>3272</v>
      </c>
      <c r="K1835" s="33">
        <v>2019</v>
      </c>
      <c r="L1835" s="33">
        <v>6</v>
      </c>
      <c r="M1835" s="33">
        <v>1014</v>
      </c>
      <c r="N1835" s="33" t="s">
        <v>3278</v>
      </c>
      <c r="O1835" s="33">
        <v>229</v>
      </c>
      <c r="P1835" s="33" t="s">
        <v>3278</v>
      </c>
      <c r="Q1835" s="33">
        <v>47</v>
      </c>
      <c r="R1835" s="33" t="s">
        <v>3273</v>
      </c>
    </row>
    <row r="1836" spans="1:18" x14ac:dyDescent="0.2">
      <c r="A1836" s="33" t="s">
        <v>5248</v>
      </c>
      <c r="B1836" s="33" t="s">
        <v>5249</v>
      </c>
      <c r="C1836" s="33" t="str">
        <f>LEFT(B1836,FIND(",",B1836,1)-1)</f>
        <v>Nye County</v>
      </c>
      <c r="D1836" s="33" t="str">
        <f>RIGHT(B1836,LEN(B1836)-(FIND(",",B1836,1)+1))</f>
        <v>Nevada</v>
      </c>
      <c r="E1836" s="33">
        <v>81291</v>
      </c>
      <c r="F1836" s="33" t="s">
        <v>3279</v>
      </c>
      <c r="G1836" s="33">
        <v>1</v>
      </c>
      <c r="H1836" s="33" t="s">
        <v>3272</v>
      </c>
      <c r="I1836" s="33">
        <v>1</v>
      </c>
      <c r="J1836" s="33" t="s">
        <v>3272</v>
      </c>
      <c r="K1836" s="33">
        <v>2019</v>
      </c>
      <c r="L1836" s="33">
        <v>6</v>
      </c>
      <c r="M1836" s="33">
        <v>350</v>
      </c>
      <c r="N1836" s="33" t="s">
        <v>3278</v>
      </c>
      <c r="O1836" s="33">
        <v>88</v>
      </c>
      <c r="P1836" s="33" t="s">
        <v>3278</v>
      </c>
      <c r="Q1836" s="33">
        <v>23</v>
      </c>
      <c r="R1836" s="33" t="s">
        <v>3278</v>
      </c>
    </row>
    <row r="1837" spans="1:18" x14ac:dyDescent="0.2">
      <c r="A1837" s="33" t="s">
        <v>5250</v>
      </c>
      <c r="B1837" s="33" t="s">
        <v>5251</v>
      </c>
      <c r="C1837" s="33" t="str">
        <f>LEFT(B1837,FIND(",",B1837,1)-1)</f>
        <v>Washoe County</v>
      </c>
      <c r="D1837" s="33" t="str">
        <f>RIGHT(B1837,LEN(B1837)-(FIND(",",B1837,1)+1))</f>
        <v>Nevada</v>
      </c>
      <c r="E1837" s="33">
        <v>45391</v>
      </c>
      <c r="F1837" s="33" t="s">
        <v>3276</v>
      </c>
      <c r="G1837" s="33">
        <v>1</v>
      </c>
      <c r="H1837" s="33" t="s">
        <v>3272</v>
      </c>
      <c r="I1837" s="33">
        <v>1</v>
      </c>
      <c r="J1837" s="33" t="s">
        <v>3272</v>
      </c>
      <c r="K1837" s="33">
        <v>2019</v>
      </c>
      <c r="L1837" s="33">
        <v>23</v>
      </c>
      <c r="M1837" s="33">
        <v>5988</v>
      </c>
      <c r="N1837" s="33" t="s">
        <v>3278</v>
      </c>
      <c r="O1837" s="33">
        <v>1471</v>
      </c>
      <c r="P1837" s="33" t="s">
        <v>3278</v>
      </c>
      <c r="Q1837" s="33">
        <v>252</v>
      </c>
      <c r="R1837" s="33" t="s">
        <v>3278</v>
      </c>
    </row>
    <row r="1838" spans="1:18" x14ac:dyDescent="0.2">
      <c r="A1838" s="33" t="s">
        <v>5250</v>
      </c>
      <c r="B1838" s="33" t="s">
        <v>5251</v>
      </c>
      <c r="C1838" s="33" t="str">
        <f>LEFT(B1838,FIND(",",B1838,1)-1)</f>
        <v>Washoe County</v>
      </c>
      <c r="D1838" s="33" t="str">
        <f>RIGHT(B1838,LEN(B1838)-(FIND(",",B1838,1)+1))</f>
        <v>Nevada</v>
      </c>
      <c r="E1838" s="33">
        <v>54194</v>
      </c>
      <c r="F1838" s="33" t="s">
        <v>3271</v>
      </c>
      <c r="G1838" s="33">
        <v>1</v>
      </c>
      <c r="H1838" s="33" t="s">
        <v>3272</v>
      </c>
      <c r="I1838" s="33">
        <v>1</v>
      </c>
      <c r="J1838" s="33" t="s">
        <v>3272</v>
      </c>
      <c r="K1838" s="33">
        <v>2019</v>
      </c>
      <c r="L1838" s="33">
        <v>37</v>
      </c>
      <c r="M1838" s="33">
        <v>37601</v>
      </c>
      <c r="N1838" s="33" t="s">
        <v>3278</v>
      </c>
      <c r="O1838" s="33">
        <v>8257</v>
      </c>
      <c r="P1838" s="33" t="s">
        <v>3273</v>
      </c>
      <c r="Q1838" s="33">
        <v>749</v>
      </c>
      <c r="R1838" s="33" t="s">
        <v>3278</v>
      </c>
    </row>
    <row r="1839" spans="1:18" x14ac:dyDescent="0.2">
      <c r="A1839" s="33" t="s">
        <v>5250</v>
      </c>
      <c r="B1839" s="33" t="s">
        <v>5251</v>
      </c>
      <c r="C1839" s="33" t="str">
        <f>LEFT(B1839,FIND(",",B1839,1)-1)</f>
        <v>Washoe County</v>
      </c>
      <c r="D1839" s="33" t="str">
        <f>RIGHT(B1839,LEN(B1839)-(FIND(",",B1839,1)+1))</f>
        <v>Nevada</v>
      </c>
      <c r="E1839" s="33">
        <v>81291</v>
      </c>
      <c r="F1839" s="33" t="s">
        <v>3279</v>
      </c>
      <c r="G1839" s="33">
        <v>1</v>
      </c>
      <c r="H1839" s="33" t="s">
        <v>3272</v>
      </c>
      <c r="I1839" s="33">
        <v>1</v>
      </c>
      <c r="J1839" s="33" t="s">
        <v>3272</v>
      </c>
      <c r="K1839" s="33">
        <v>2019</v>
      </c>
      <c r="L1839" s="33">
        <v>42</v>
      </c>
      <c r="M1839" s="33">
        <v>6324</v>
      </c>
      <c r="N1839" s="33" t="s">
        <v>3278</v>
      </c>
      <c r="O1839" s="33">
        <v>1399</v>
      </c>
      <c r="P1839" s="33" t="s">
        <v>3278</v>
      </c>
      <c r="Q1839" s="33">
        <v>261</v>
      </c>
      <c r="R1839" s="33" t="s">
        <v>3278</v>
      </c>
    </row>
    <row r="1840" spans="1:18" x14ac:dyDescent="0.2">
      <c r="A1840" s="33" t="s">
        <v>5252</v>
      </c>
      <c r="B1840" s="33" t="s">
        <v>5253</v>
      </c>
      <c r="C1840" s="33" t="str">
        <f>LEFT(B1840,FIND(",",B1840,1)-1)</f>
        <v>Carson City</v>
      </c>
      <c r="D1840" s="33" t="str">
        <f>RIGHT(B1840,LEN(B1840)-(FIND(",",B1840,1)+1))</f>
        <v>Nevada</v>
      </c>
      <c r="E1840" s="33">
        <v>54194</v>
      </c>
      <c r="F1840" s="33" t="s">
        <v>3271</v>
      </c>
      <c r="G1840" s="33">
        <v>1</v>
      </c>
      <c r="H1840" s="33" t="s">
        <v>3272</v>
      </c>
      <c r="I1840" s="33">
        <v>1</v>
      </c>
      <c r="J1840" s="33" t="s">
        <v>3272</v>
      </c>
      <c r="K1840" s="33">
        <v>2019</v>
      </c>
      <c r="L1840" s="33">
        <v>6</v>
      </c>
      <c r="M1840" s="33">
        <v>3083</v>
      </c>
      <c r="N1840" s="33" t="s">
        <v>3273</v>
      </c>
      <c r="O1840" s="33">
        <v>734</v>
      </c>
      <c r="P1840" s="33" t="s">
        <v>3278</v>
      </c>
      <c r="Q1840" s="33">
        <v>85</v>
      </c>
      <c r="R1840" s="33" t="s">
        <v>3273</v>
      </c>
    </row>
    <row r="1841" spans="1:18" x14ac:dyDescent="0.2">
      <c r="A1841" s="33" t="s">
        <v>5252</v>
      </c>
      <c r="B1841" s="33" t="s">
        <v>5253</v>
      </c>
      <c r="C1841" s="33" t="str">
        <f>LEFT(B1841,FIND(",",B1841,1)-1)</f>
        <v>Carson City</v>
      </c>
      <c r="D1841" s="33" t="str">
        <f>RIGHT(B1841,LEN(B1841)-(FIND(",",B1841,1)+1))</f>
        <v>Nevada</v>
      </c>
      <c r="E1841" s="33">
        <v>81291</v>
      </c>
      <c r="F1841" s="33" t="s">
        <v>3279</v>
      </c>
      <c r="G1841" s="33">
        <v>1</v>
      </c>
      <c r="H1841" s="33" t="s">
        <v>3272</v>
      </c>
      <c r="I1841" s="33">
        <v>1</v>
      </c>
      <c r="J1841" s="33" t="s">
        <v>3272</v>
      </c>
      <c r="K1841" s="33">
        <v>2019</v>
      </c>
      <c r="L1841" s="33">
        <v>4</v>
      </c>
      <c r="M1841" s="33">
        <v>499</v>
      </c>
      <c r="N1841" s="33" t="s">
        <v>3273</v>
      </c>
      <c r="O1841" s="33">
        <v>91</v>
      </c>
      <c r="P1841" s="33" t="s">
        <v>3273</v>
      </c>
      <c r="Q1841" s="33">
        <v>26</v>
      </c>
      <c r="R1841" s="33" t="s">
        <v>3277</v>
      </c>
    </row>
    <row r="1842" spans="1:18" x14ac:dyDescent="0.2">
      <c r="A1842" s="33" t="s">
        <v>5254</v>
      </c>
      <c r="B1842" s="33" t="s">
        <v>5255</v>
      </c>
      <c r="C1842" s="33" t="str">
        <f>LEFT(B1842,FIND(",",B1842,1)-1)</f>
        <v>Belknap County</v>
      </c>
      <c r="D1842" s="33" t="str">
        <f>RIGHT(B1842,LEN(B1842)-(FIND(",",B1842,1)+1))</f>
        <v>New Hampshire</v>
      </c>
      <c r="E1842" s="33">
        <v>45391</v>
      </c>
      <c r="F1842" s="33" t="s">
        <v>3276</v>
      </c>
      <c r="G1842" s="33">
        <v>1</v>
      </c>
      <c r="H1842" s="33" t="s">
        <v>3272</v>
      </c>
      <c r="I1842" s="33">
        <v>1</v>
      </c>
      <c r="J1842" s="33" t="s">
        <v>3272</v>
      </c>
      <c r="K1842" s="33">
        <v>2019</v>
      </c>
      <c r="L1842" s="33">
        <v>3</v>
      </c>
      <c r="M1842" s="33">
        <v>428</v>
      </c>
      <c r="N1842" s="33" t="s">
        <v>3277</v>
      </c>
      <c r="O1842" s="33">
        <v>115</v>
      </c>
      <c r="P1842" s="33" t="s">
        <v>3277</v>
      </c>
      <c r="Q1842" s="33">
        <v>20</v>
      </c>
      <c r="R1842" s="33" t="s">
        <v>3273</v>
      </c>
    </row>
    <row r="1843" spans="1:18" x14ac:dyDescent="0.2">
      <c r="A1843" s="33" t="s">
        <v>5254</v>
      </c>
      <c r="B1843" s="33" t="s">
        <v>5255</v>
      </c>
      <c r="C1843" s="33" t="str">
        <f>LEFT(B1843,FIND(",",B1843,1)-1)</f>
        <v>Belknap County</v>
      </c>
      <c r="D1843" s="33" t="str">
        <f>RIGHT(B1843,LEN(B1843)-(FIND(",",B1843,1)+1))</f>
        <v>New Hampshire</v>
      </c>
      <c r="E1843" s="33">
        <v>54194</v>
      </c>
      <c r="F1843" s="33" t="s">
        <v>3271</v>
      </c>
      <c r="G1843" s="33">
        <v>1</v>
      </c>
      <c r="H1843" s="33" t="s">
        <v>3272</v>
      </c>
      <c r="I1843" s="33">
        <v>1</v>
      </c>
      <c r="J1843" s="33" t="s">
        <v>3272</v>
      </c>
      <c r="K1843" s="33">
        <v>2019</v>
      </c>
      <c r="L1843" s="33">
        <v>10</v>
      </c>
      <c r="M1843" s="33">
        <v>3776</v>
      </c>
      <c r="N1843" s="33" t="s">
        <v>3273</v>
      </c>
      <c r="O1843" s="33">
        <v>856</v>
      </c>
      <c r="P1843" s="33" t="s">
        <v>3273</v>
      </c>
      <c r="Q1843" s="33">
        <v>90</v>
      </c>
      <c r="R1843" s="33" t="s">
        <v>3273</v>
      </c>
    </row>
    <row r="1844" spans="1:18" x14ac:dyDescent="0.2">
      <c r="A1844" s="33" t="s">
        <v>5254</v>
      </c>
      <c r="B1844" s="33" t="s">
        <v>5255</v>
      </c>
      <c r="C1844" s="33" t="str">
        <f>LEFT(B1844,FIND(",",B1844,1)-1)</f>
        <v>Belknap County</v>
      </c>
      <c r="D1844" s="33" t="str">
        <f>RIGHT(B1844,LEN(B1844)-(FIND(",",B1844,1)+1))</f>
        <v>New Hampshire</v>
      </c>
      <c r="E1844" s="33">
        <v>81291</v>
      </c>
      <c r="F1844" s="33" t="s">
        <v>3279</v>
      </c>
      <c r="G1844" s="33">
        <v>1</v>
      </c>
      <c r="H1844" s="33" t="s">
        <v>3272</v>
      </c>
      <c r="I1844" s="33">
        <v>1</v>
      </c>
      <c r="J1844" s="33" t="s">
        <v>3272</v>
      </c>
      <c r="K1844" s="33">
        <v>2019</v>
      </c>
      <c r="L1844" s="33">
        <v>5</v>
      </c>
      <c r="M1844" s="33">
        <v>436</v>
      </c>
      <c r="N1844" s="33" t="s">
        <v>3273</v>
      </c>
      <c r="O1844" s="33">
        <v>101</v>
      </c>
      <c r="P1844" s="33" t="s">
        <v>3273</v>
      </c>
      <c r="Q1844" s="33">
        <v>30</v>
      </c>
      <c r="R1844" s="33" t="s">
        <v>3277</v>
      </c>
    </row>
    <row r="1845" spans="1:18" x14ac:dyDescent="0.2">
      <c r="A1845" s="33" t="s">
        <v>5256</v>
      </c>
      <c r="B1845" s="33" t="s">
        <v>5257</v>
      </c>
      <c r="C1845" s="33" t="str">
        <f>LEFT(B1845,FIND(",",B1845,1)-1)</f>
        <v>Carroll County</v>
      </c>
      <c r="D1845" s="33" t="str">
        <f>RIGHT(B1845,LEN(B1845)-(FIND(",",B1845,1)+1))</f>
        <v>New Hampshire</v>
      </c>
      <c r="E1845" s="33">
        <v>45391</v>
      </c>
      <c r="F1845" s="33" t="s">
        <v>3276</v>
      </c>
      <c r="G1845" s="33">
        <v>1</v>
      </c>
      <c r="H1845" s="33" t="s">
        <v>3272</v>
      </c>
      <c r="I1845" s="33">
        <v>1</v>
      </c>
      <c r="J1845" s="33" t="s">
        <v>3272</v>
      </c>
      <c r="K1845" s="33">
        <v>2019</v>
      </c>
      <c r="L1845" s="33">
        <v>5</v>
      </c>
      <c r="M1845" s="33">
        <v>1049</v>
      </c>
      <c r="N1845" s="33" t="s">
        <v>3277</v>
      </c>
      <c r="O1845" s="33">
        <v>242</v>
      </c>
      <c r="P1845" s="33" t="s">
        <v>3277</v>
      </c>
      <c r="Q1845" s="33">
        <v>40</v>
      </c>
      <c r="R1845" s="33" t="s">
        <v>3277</v>
      </c>
    </row>
    <row r="1846" spans="1:18" x14ac:dyDescent="0.2">
      <c r="A1846" s="33" t="s">
        <v>5256</v>
      </c>
      <c r="B1846" s="33" t="s">
        <v>5257</v>
      </c>
      <c r="C1846" s="33" t="str">
        <f>LEFT(B1846,FIND(",",B1846,1)-1)</f>
        <v>Carroll County</v>
      </c>
      <c r="D1846" s="33" t="str">
        <f>RIGHT(B1846,LEN(B1846)-(FIND(",",B1846,1)+1))</f>
        <v>New Hampshire</v>
      </c>
      <c r="E1846" s="33">
        <v>54194</v>
      </c>
      <c r="F1846" s="33" t="s">
        <v>3271</v>
      </c>
      <c r="G1846" s="33">
        <v>1</v>
      </c>
      <c r="H1846" s="33" t="s">
        <v>3272</v>
      </c>
      <c r="I1846" s="33">
        <v>1</v>
      </c>
      <c r="J1846" s="33" t="s">
        <v>3272</v>
      </c>
      <c r="K1846" s="33">
        <v>2019</v>
      </c>
      <c r="L1846" s="33">
        <v>7</v>
      </c>
      <c r="M1846" s="33">
        <v>2256</v>
      </c>
      <c r="N1846" s="33" t="s">
        <v>3278</v>
      </c>
      <c r="O1846" s="33">
        <v>499</v>
      </c>
      <c r="P1846" s="33" t="s">
        <v>3278</v>
      </c>
      <c r="Q1846" s="33">
        <v>60</v>
      </c>
      <c r="R1846" s="33" t="s">
        <v>3278</v>
      </c>
    </row>
    <row r="1847" spans="1:18" x14ac:dyDescent="0.2">
      <c r="A1847" s="33" t="s">
        <v>5256</v>
      </c>
      <c r="B1847" s="33" t="s">
        <v>5257</v>
      </c>
      <c r="C1847" s="33" t="str">
        <f>LEFT(B1847,FIND(",",B1847,1)-1)</f>
        <v>Carroll County</v>
      </c>
      <c r="D1847" s="33" t="str">
        <f>RIGHT(B1847,LEN(B1847)-(FIND(",",B1847,1)+1))</f>
        <v>New Hampshire</v>
      </c>
      <c r="E1847" s="33">
        <v>81291</v>
      </c>
      <c r="F1847" s="33" t="s">
        <v>3279</v>
      </c>
      <c r="G1847" s="33">
        <v>1</v>
      </c>
      <c r="H1847" s="33" t="s">
        <v>3272</v>
      </c>
      <c r="I1847" s="33">
        <v>1</v>
      </c>
      <c r="J1847" s="33" t="s">
        <v>3272</v>
      </c>
      <c r="K1847" s="33">
        <v>2019</v>
      </c>
      <c r="L1847" s="33">
        <v>5</v>
      </c>
      <c r="M1847" s="33">
        <v>371</v>
      </c>
      <c r="N1847" s="33" t="s">
        <v>3273</v>
      </c>
      <c r="O1847" s="33">
        <v>81</v>
      </c>
      <c r="P1847" s="33" t="s">
        <v>3273</v>
      </c>
      <c r="Q1847" s="33">
        <v>16</v>
      </c>
      <c r="R1847" s="33" t="s">
        <v>3278</v>
      </c>
    </row>
    <row r="1848" spans="1:18" x14ac:dyDescent="0.2">
      <c r="A1848" s="33" t="s">
        <v>5258</v>
      </c>
      <c r="B1848" s="33" t="s">
        <v>5259</v>
      </c>
      <c r="C1848" s="33" t="str">
        <f>LEFT(B1848,FIND(",",B1848,1)-1)</f>
        <v>Cheshire County</v>
      </c>
      <c r="D1848" s="33" t="str">
        <f>RIGHT(B1848,LEN(B1848)-(FIND(",",B1848,1)+1))</f>
        <v>New Hampshire</v>
      </c>
      <c r="E1848" s="33">
        <v>54194</v>
      </c>
      <c r="F1848" s="33" t="s">
        <v>3271</v>
      </c>
      <c r="G1848" s="33">
        <v>1</v>
      </c>
      <c r="H1848" s="33" t="s">
        <v>3272</v>
      </c>
      <c r="I1848" s="33">
        <v>1</v>
      </c>
      <c r="J1848" s="33" t="s">
        <v>3272</v>
      </c>
      <c r="K1848" s="33">
        <v>2019</v>
      </c>
      <c r="L1848" s="33">
        <v>12</v>
      </c>
      <c r="M1848" s="33">
        <v>4415</v>
      </c>
      <c r="N1848" s="33" t="s">
        <v>3278</v>
      </c>
      <c r="O1848" s="33">
        <v>1018</v>
      </c>
      <c r="P1848" s="33" t="s">
        <v>3278</v>
      </c>
      <c r="Q1848" s="33">
        <v>115</v>
      </c>
      <c r="R1848" s="33" t="s">
        <v>3278</v>
      </c>
    </row>
    <row r="1849" spans="1:18" x14ac:dyDescent="0.2">
      <c r="A1849" s="33" t="s">
        <v>5258</v>
      </c>
      <c r="B1849" s="33" t="s">
        <v>5259</v>
      </c>
      <c r="C1849" s="33" t="str">
        <f>LEFT(B1849,FIND(",",B1849,1)-1)</f>
        <v>Cheshire County</v>
      </c>
      <c r="D1849" s="33" t="str">
        <f>RIGHT(B1849,LEN(B1849)-(FIND(",",B1849,1)+1))</f>
        <v>New Hampshire</v>
      </c>
      <c r="E1849" s="33">
        <v>81291</v>
      </c>
      <c r="F1849" s="33" t="s">
        <v>3279</v>
      </c>
      <c r="G1849" s="33">
        <v>1</v>
      </c>
      <c r="H1849" s="33" t="s">
        <v>3272</v>
      </c>
      <c r="I1849" s="33">
        <v>1</v>
      </c>
      <c r="J1849" s="33" t="s">
        <v>3272</v>
      </c>
      <c r="K1849" s="33">
        <v>2019</v>
      </c>
      <c r="L1849" s="33">
        <v>7</v>
      </c>
      <c r="M1849" s="33">
        <v>1268</v>
      </c>
      <c r="N1849" s="33" t="s">
        <v>3273</v>
      </c>
      <c r="O1849" s="33">
        <v>287</v>
      </c>
      <c r="P1849" s="33" t="s">
        <v>3273</v>
      </c>
      <c r="Q1849" s="33">
        <v>52</v>
      </c>
      <c r="R1849" s="33" t="s">
        <v>3278</v>
      </c>
    </row>
    <row r="1850" spans="1:18" x14ac:dyDescent="0.2">
      <c r="A1850" s="33" t="s">
        <v>5260</v>
      </c>
      <c r="B1850" s="33" t="s">
        <v>5261</v>
      </c>
      <c r="C1850" s="33" t="str">
        <f>LEFT(B1850,FIND(",",B1850,1)-1)</f>
        <v>Coos County</v>
      </c>
      <c r="D1850" s="33" t="str">
        <f>RIGHT(B1850,LEN(B1850)-(FIND(",",B1850,1)+1))</f>
        <v>New Hampshire</v>
      </c>
      <c r="E1850" s="33">
        <v>54194</v>
      </c>
      <c r="F1850" s="33" t="s">
        <v>3271</v>
      </c>
      <c r="G1850" s="33">
        <v>1</v>
      </c>
      <c r="H1850" s="33" t="s">
        <v>3272</v>
      </c>
      <c r="I1850" s="33">
        <v>1</v>
      </c>
      <c r="J1850" s="33" t="s">
        <v>3272</v>
      </c>
      <c r="K1850" s="33">
        <v>2019</v>
      </c>
      <c r="L1850" s="33">
        <v>5</v>
      </c>
      <c r="M1850" s="33">
        <v>801</v>
      </c>
      <c r="N1850" s="33" t="s">
        <v>3278</v>
      </c>
      <c r="O1850" s="33">
        <v>183</v>
      </c>
      <c r="P1850" s="33" t="s">
        <v>3278</v>
      </c>
      <c r="Q1850" s="33">
        <v>26</v>
      </c>
      <c r="R1850" s="33" t="s">
        <v>3277</v>
      </c>
    </row>
    <row r="1851" spans="1:18" x14ac:dyDescent="0.2">
      <c r="A1851" s="33" t="s">
        <v>5262</v>
      </c>
      <c r="B1851" s="33" t="s">
        <v>5263</v>
      </c>
      <c r="C1851" s="33" t="str">
        <f>LEFT(B1851,FIND(",",B1851,1)-1)</f>
        <v>Grafton County</v>
      </c>
      <c r="D1851" s="33" t="str">
        <f>RIGHT(B1851,LEN(B1851)-(FIND(",",B1851,1)+1))</f>
        <v>New Hampshire</v>
      </c>
      <c r="E1851" s="33">
        <v>45391</v>
      </c>
      <c r="F1851" s="33" t="s">
        <v>3276</v>
      </c>
      <c r="G1851" s="33">
        <v>1</v>
      </c>
      <c r="H1851" s="33" t="s">
        <v>3272</v>
      </c>
      <c r="I1851" s="33">
        <v>1</v>
      </c>
      <c r="J1851" s="33" t="s">
        <v>3272</v>
      </c>
      <c r="K1851" s="33">
        <v>2019</v>
      </c>
      <c r="L1851" s="33">
        <v>3</v>
      </c>
      <c r="M1851" s="33">
        <v>892</v>
      </c>
      <c r="N1851" s="33" t="s">
        <v>3277</v>
      </c>
      <c r="O1851" s="33">
        <v>214</v>
      </c>
      <c r="P1851" s="33" t="s">
        <v>3277</v>
      </c>
      <c r="Q1851" s="33">
        <v>41</v>
      </c>
      <c r="R1851" s="33" t="s">
        <v>3277</v>
      </c>
    </row>
    <row r="1852" spans="1:18" x14ac:dyDescent="0.2">
      <c r="A1852" s="33" t="s">
        <v>5262</v>
      </c>
      <c r="B1852" s="33" t="s">
        <v>5263</v>
      </c>
      <c r="C1852" s="33" t="str">
        <f>LEFT(B1852,FIND(",",B1852,1)-1)</f>
        <v>Grafton County</v>
      </c>
      <c r="D1852" s="33" t="str">
        <f>RIGHT(B1852,LEN(B1852)-(FIND(",",B1852,1)+1))</f>
        <v>New Hampshire</v>
      </c>
      <c r="E1852" s="33">
        <v>54194</v>
      </c>
      <c r="F1852" s="33" t="s">
        <v>3271</v>
      </c>
      <c r="G1852" s="33">
        <v>1</v>
      </c>
      <c r="H1852" s="33" t="s">
        <v>3272</v>
      </c>
      <c r="I1852" s="33">
        <v>1</v>
      </c>
      <c r="J1852" s="33" t="s">
        <v>3272</v>
      </c>
      <c r="K1852" s="33">
        <v>2019</v>
      </c>
      <c r="L1852" s="33">
        <v>18</v>
      </c>
      <c r="M1852" s="33">
        <v>7232</v>
      </c>
      <c r="N1852" s="33" t="s">
        <v>3278</v>
      </c>
      <c r="O1852" s="33">
        <v>1689</v>
      </c>
      <c r="P1852" s="33" t="s">
        <v>3278</v>
      </c>
      <c r="Q1852" s="33">
        <v>147</v>
      </c>
      <c r="R1852" s="33" t="s">
        <v>3278</v>
      </c>
    </row>
    <row r="1853" spans="1:18" x14ac:dyDescent="0.2">
      <c r="A1853" s="33" t="s">
        <v>5262</v>
      </c>
      <c r="B1853" s="33" t="s">
        <v>5263</v>
      </c>
      <c r="C1853" s="33" t="str">
        <f>LEFT(B1853,FIND(",",B1853,1)-1)</f>
        <v>Grafton County</v>
      </c>
      <c r="D1853" s="33" t="str">
        <f>RIGHT(B1853,LEN(B1853)-(FIND(",",B1853,1)+1))</f>
        <v>New Hampshire</v>
      </c>
      <c r="E1853" s="33">
        <v>81291</v>
      </c>
      <c r="F1853" s="33" t="s">
        <v>3279</v>
      </c>
      <c r="G1853" s="33">
        <v>1</v>
      </c>
      <c r="H1853" s="33" t="s">
        <v>3272</v>
      </c>
      <c r="I1853" s="33">
        <v>1</v>
      </c>
      <c r="J1853" s="33" t="s">
        <v>3272</v>
      </c>
      <c r="K1853" s="33">
        <v>2019</v>
      </c>
      <c r="L1853" s="33">
        <v>10</v>
      </c>
      <c r="M1853" s="33">
        <v>664</v>
      </c>
      <c r="N1853" s="33" t="s">
        <v>3278</v>
      </c>
      <c r="O1853" s="33">
        <v>164</v>
      </c>
      <c r="P1853" s="33" t="s">
        <v>3278</v>
      </c>
      <c r="Q1853" s="33">
        <v>41</v>
      </c>
      <c r="R1853" s="33" t="s">
        <v>3277</v>
      </c>
    </row>
    <row r="1854" spans="1:18" x14ac:dyDescent="0.2">
      <c r="A1854" s="33" t="s">
        <v>5264</v>
      </c>
      <c r="B1854" s="33" t="s">
        <v>5265</v>
      </c>
      <c r="C1854" s="33" t="str">
        <f>LEFT(B1854,FIND(",",B1854,1)-1)</f>
        <v>Hillsborough County</v>
      </c>
      <c r="D1854" s="33" t="str">
        <f>RIGHT(B1854,LEN(B1854)-(FIND(",",B1854,1)+1))</f>
        <v>New Hampshire</v>
      </c>
      <c r="E1854" s="33">
        <v>45391</v>
      </c>
      <c r="F1854" s="33" t="s">
        <v>3276</v>
      </c>
      <c r="G1854" s="33">
        <v>1</v>
      </c>
      <c r="H1854" s="33" t="s">
        <v>3272</v>
      </c>
      <c r="I1854" s="33">
        <v>1</v>
      </c>
      <c r="J1854" s="33" t="s">
        <v>3272</v>
      </c>
      <c r="K1854" s="33">
        <v>2019</v>
      </c>
      <c r="L1854" s="33">
        <v>23</v>
      </c>
      <c r="M1854" s="33">
        <v>9711</v>
      </c>
      <c r="N1854" s="33" t="s">
        <v>3278</v>
      </c>
      <c r="O1854" s="33">
        <v>2384</v>
      </c>
      <c r="P1854" s="33" t="s">
        <v>3278</v>
      </c>
      <c r="Q1854" s="33">
        <v>435</v>
      </c>
      <c r="R1854" s="33" t="s">
        <v>3278</v>
      </c>
    </row>
    <row r="1855" spans="1:18" x14ac:dyDescent="0.2">
      <c r="A1855" s="33" t="s">
        <v>5264</v>
      </c>
      <c r="B1855" s="33" t="s">
        <v>5265</v>
      </c>
      <c r="C1855" s="33" t="str">
        <f>LEFT(B1855,FIND(",",B1855,1)-1)</f>
        <v>Hillsborough County</v>
      </c>
      <c r="D1855" s="33" t="str">
        <f>RIGHT(B1855,LEN(B1855)-(FIND(",",B1855,1)+1))</f>
        <v>New Hampshire</v>
      </c>
      <c r="E1855" s="33">
        <v>54194</v>
      </c>
      <c r="F1855" s="33" t="s">
        <v>3271</v>
      </c>
      <c r="G1855" s="33">
        <v>1</v>
      </c>
      <c r="H1855" s="33" t="s">
        <v>3272</v>
      </c>
      <c r="I1855" s="33">
        <v>1</v>
      </c>
      <c r="J1855" s="33" t="s">
        <v>3272</v>
      </c>
      <c r="K1855" s="33">
        <v>2019</v>
      </c>
      <c r="L1855" s="33">
        <v>41</v>
      </c>
      <c r="M1855" s="33">
        <v>21134</v>
      </c>
      <c r="N1855" s="33" t="s">
        <v>3278</v>
      </c>
      <c r="O1855" s="33">
        <v>5002</v>
      </c>
      <c r="P1855" s="33" t="s">
        <v>3278</v>
      </c>
      <c r="Q1855" s="33">
        <v>530</v>
      </c>
      <c r="R1855" s="33" t="s">
        <v>3278</v>
      </c>
    </row>
    <row r="1856" spans="1:18" x14ac:dyDescent="0.2">
      <c r="A1856" s="33" t="s">
        <v>5264</v>
      </c>
      <c r="B1856" s="33" t="s">
        <v>5265</v>
      </c>
      <c r="C1856" s="33" t="str">
        <f>LEFT(B1856,FIND(",",B1856,1)-1)</f>
        <v>Hillsborough County</v>
      </c>
      <c r="D1856" s="33" t="str">
        <f>RIGHT(B1856,LEN(B1856)-(FIND(",",B1856,1)+1))</f>
        <v>New Hampshire</v>
      </c>
      <c r="E1856" s="33">
        <v>81291</v>
      </c>
      <c r="F1856" s="33" t="s">
        <v>3279</v>
      </c>
      <c r="G1856" s="33">
        <v>1</v>
      </c>
      <c r="H1856" s="33" t="s">
        <v>3272</v>
      </c>
      <c r="I1856" s="33">
        <v>1</v>
      </c>
      <c r="J1856" s="33" t="s">
        <v>3272</v>
      </c>
      <c r="K1856" s="33">
        <v>2019</v>
      </c>
      <c r="L1856" s="33">
        <v>43</v>
      </c>
      <c r="M1856" s="33">
        <v>6303</v>
      </c>
      <c r="N1856" s="33" t="s">
        <v>3278</v>
      </c>
      <c r="O1856" s="33">
        <v>1451</v>
      </c>
      <c r="P1856" s="33" t="s">
        <v>3278</v>
      </c>
      <c r="Q1856" s="33">
        <v>311</v>
      </c>
      <c r="R1856" s="33" t="s">
        <v>3278</v>
      </c>
    </row>
    <row r="1857" spans="1:18" x14ac:dyDescent="0.2">
      <c r="A1857" s="33" t="s">
        <v>5266</v>
      </c>
      <c r="B1857" s="33" t="s">
        <v>5267</v>
      </c>
      <c r="C1857" s="33" t="str">
        <f>LEFT(B1857,FIND(",",B1857,1)-1)</f>
        <v>Merrimack County</v>
      </c>
      <c r="D1857" s="33" t="str">
        <f>RIGHT(B1857,LEN(B1857)-(FIND(",",B1857,1)+1))</f>
        <v>New Hampshire</v>
      </c>
      <c r="E1857" s="33">
        <v>45391</v>
      </c>
      <c r="F1857" s="33" t="s">
        <v>3276</v>
      </c>
      <c r="G1857" s="33">
        <v>1</v>
      </c>
      <c r="H1857" s="33" t="s">
        <v>3272</v>
      </c>
      <c r="I1857" s="33">
        <v>1</v>
      </c>
      <c r="J1857" s="33" t="s">
        <v>3272</v>
      </c>
      <c r="K1857" s="33">
        <v>2019</v>
      </c>
      <c r="L1857" s="33">
        <v>4</v>
      </c>
      <c r="M1857" s="33">
        <v>1619</v>
      </c>
      <c r="N1857" s="33" t="s">
        <v>3277</v>
      </c>
      <c r="O1857" s="33">
        <v>388</v>
      </c>
      <c r="P1857" s="33" t="s">
        <v>3277</v>
      </c>
      <c r="Q1857" s="33">
        <v>72</v>
      </c>
      <c r="R1857" s="33" t="s">
        <v>3277</v>
      </c>
    </row>
    <row r="1858" spans="1:18" x14ac:dyDescent="0.2">
      <c r="A1858" s="33" t="s">
        <v>5266</v>
      </c>
      <c r="B1858" s="33" t="s">
        <v>5267</v>
      </c>
      <c r="C1858" s="33" t="str">
        <f>LEFT(B1858,FIND(",",B1858,1)-1)</f>
        <v>Merrimack County</v>
      </c>
      <c r="D1858" s="33" t="str">
        <f>RIGHT(B1858,LEN(B1858)-(FIND(",",B1858,1)+1))</f>
        <v>New Hampshire</v>
      </c>
      <c r="E1858" s="33">
        <v>54194</v>
      </c>
      <c r="F1858" s="33" t="s">
        <v>3271</v>
      </c>
      <c r="G1858" s="33">
        <v>1</v>
      </c>
      <c r="H1858" s="33" t="s">
        <v>3272</v>
      </c>
      <c r="I1858" s="33">
        <v>1</v>
      </c>
      <c r="J1858" s="33" t="s">
        <v>3272</v>
      </c>
      <c r="K1858" s="33">
        <v>2019</v>
      </c>
      <c r="L1858" s="33">
        <v>27</v>
      </c>
      <c r="M1858" s="33">
        <v>12012</v>
      </c>
      <c r="N1858" s="33" t="s">
        <v>3278</v>
      </c>
      <c r="O1858" s="33">
        <v>2539</v>
      </c>
      <c r="P1858" s="33" t="s">
        <v>3278</v>
      </c>
      <c r="Q1858" s="33">
        <v>280</v>
      </c>
      <c r="R1858" s="33" t="s">
        <v>3278</v>
      </c>
    </row>
    <row r="1859" spans="1:18" x14ac:dyDescent="0.2">
      <c r="A1859" s="33" t="s">
        <v>5266</v>
      </c>
      <c r="B1859" s="33" t="s">
        <v>5267</v>
      </c>
      <c r="C1859" s="33" t="str">
        <f>LEFT(B1859,FIND(",",B1859,1)-1)</f>
        <v>Merrimack County</v>
      </c>
      <c r="D1859" s="33" t="str">
        <f>RIGHT(B1859,LEN(B1859)-(FIND(",",B1859,1)+1))</f>
        <v>New Hampshire</v>
      </c>
      <c r="E1859" s="33">
        <v>81291</v>
      </c>
      <c r="F1859" s="33" t="s">
        <v>3279</v>
      </c>
      <c r="G1859" s="33">
        <v>1</v>
      </c>
      <c r="H1859" s="33" t="s">
        <v>3272</v>
      </c>
      <c r="I1859" s="33">
        <v>1</v>
      </c>
      <c r="J1859" s="33" t="s">
        <v>3272</v>
      </c>
      <c r="K1859" s="33">
        <v>2019</v>
      </c>
      <c r="L1859" s="33">
        <v>18</v>
      </c>
      <c r="M1859" s="33">
        <v>1986</v>
      </c>
      <c r="N1859" s="33" t="s">
        <v>3278</v>
      </c>
      <c r="O1859" s="33">
        <v>464</v>
      </c>
      <c r="P1859" s="33" t="s">
        <v>3278</v>
      </c>
      <c r="Q1859" s="33">
        <v>96</v>
      </c>
      <c r="R1859" s="33" t="s">
        <v>3273</v>
      </c>
    </row>
    <row r="1860" spans="1:18" x14ac:dyDescent="0.2">
      <c r="A1860" s="33" t="s">
        <v>5268</v>
      </c>
      <c r="B1860" s="33" t="s">
        <v>5269</v>
      </c>
      <c r="C1860" s="33" t="str">
        <f>LEFT(B1860,FIND(",",B1860,1)-1)</f>
        <v>Rockingham County</v>
      </c>
      <c r="D1860" s="33" t="str">
        <f>RIGHT(B1860,LEN(B1860)-(FIND(",",B1860,1)+1))</f>
        <v>New Hampshire</v>
      </c>
      <c r="E1860" s="33">
        <v>45391</v>
      </c>
      <c r="F1860" s="33" t="s">
        <v>3276</v>
      </c>
      <c r="G1860" s="33">
        <v>1</v>
      </c>
      <c r="H1860" s="33" t="s">
        <v>3272</v>
      </c>
      <c r="I1860" s="33">
        <v>1</v>
      </c>
      <c r="J1860" s="33" t="s">
        <v>3272</v>
      </c>
      <c r="K1860" s="33">
        <v>2019</v>
      </c>
      <c r="L1860" s="33">
        <v>24</v>
      </c>
      <c r="M1860" s="33">
        <v>6509</v>
      </c>
      <c r="N1860" s="33" t="s">
        <v>3273</v>
      </c>
      <c r="O1860" s="33">
        <v>1606</v>
      </c>
      <c r="P1860" s="33" t="s">
        <v>3273</v>
      </c>
      <c r="Q1860" s="33">
        <v>316</v>
      </c>
      <c r="R1860" s="33" t="s">
        <v>3277</v>
      </c>
    </row>
    <row r="1861" spans="1:18" x14ac:dyDescent="0.2">
      <c r="A1861" s="33" t="s">
        <v>5268</v>
      </c>
      <c r="B1861" s="33" t="s">
        <v>5269</v>
      </c>
      <c r="C1861" s="33" t="str">
        <f>LEFT(B1861,FIND(",",B1861,1)-1)</f>
        <v>Rockingham County</v>
      </c>
      <c r="D1861" s="33" t="str">
        <f>RIGHT(B1861,LEN(B1861)-(FIND(",",B1861,1)+1))</f>
        <v>New Hampshire</v>
      </c>
      <c r="E1861" s="33">
        <v>54194</v>
      </c>
      <c r="F1861" s="33" t="s">
        <v>3271</v>
      </c>
      <c r="G1861" s="33">
        <v>1</v>
      </c>
      <c r="H1861" s="33" t="s">
        <v>3272</v>
      </c>
      <c r="I1861" s="33">
        <v>1</v>
      </c>
      <c r="J1861" s="33" t="s">
        <v>3272</v>
      </c>
      <c r="K1861" s="33">
        <v>2019</v>
      </c>
      <c r="L1861" s="33">
        <v>53</v>
      </c>
      <c r="M1861" s="33">
        <v>33775</v>
      </c>
      <c r="N1861" s="33" t="s">
        <v>3278</v>
      </c>
      <c r="O1861" s="33">
        <v>7717</v>
      </c>
      <c r="P1861" s="33" t="s">
        <v>3278</v>
      </c>
      <c r="Q1861" s="33">
        <v>662</v>
      </c>
      <c r="R1861" s="33" t="s">
        <v>3278</v>
      </c>
    </row>
    <row r="1862" spans="1:18" x14ac:dyDescent="0.2">
      <c r="A1862" s="33" t="s">
        <v>5268</v>
      </c>
      <c r="B1862" s="33" t="s">
        <v>5269</v>
      </c>
      <c r="C1862" s="33" t="str">
        <f>LEFT(B1862,FIND(",",B1862,1)-1)</f>
        <v>Rockingham County</v>
      </c>
      <c r="D1862" s="33" t="str">
        <f>RIGHT(B1862,LEN(B1862)-(FIND(",",B1862,1)+1))</f>
        <v>New Hampshire</v>
      </c>
      <c r="E1862" s="33">
        <v>81291</v>
      </c>
      <c r="F1862" s="33" t="s">
        <v>3279</v>
      </c>
      <c r="G1862" s="33">
        <v>1</v>
      </c>
      <c r="H1862" s="33" t="s">
        <v>3272</v>
      </c>
      <c r="I1862" s="33">
        <v>1</v>
      </c>
      <c r="J1862" s="33" t="s">
        <v>3272</v>
      </c>
      <c r="K1862" s="33">
        <v>2019</v>
      </c>
      <c r="L1862" s="33">
        <v>52</v>
      </c>
      <c r="M1862" s="33">
        <v>8576</v>
      </c>
      <c r="N1862" s="33" t="s">
        <v>3278</v>
      </c>
      <c r="O1862" s="33">
        <v>2001</v>
      </c>
      <c r="P1862" s="33" t="s">
        <v>3278</v>
      </c>
      <c r="Q1862" s="33">
        <v>368</v>
      </c>
      <c r="R1862" s="33" t="s">
        <v>3278</v>
      </c>
    </row>
    <row r="1863" spans="1:18" x14ac:dyDescent="0.2">
      <c r="A1863" s="33" t="s">
        <v>5270</v>
      </c>
      <c r="B1863" s="33" t="s">
        <v>5271</v>
      </c>
      <c r="C1863" s="33" t="str">
        <f>LEFT(B1863,FIND(",",B1863,1)-1)</f>
        <v>Strafford County</v>
      </c>
      <c r="D1863" s="33" t="str">
        <f>RIGHT(B1863,LEN(B1863)-(FIND(",",B1863,1)+1))</f>
        <v>New Hampshire</v>
      </c>
      <c r="E1863" s="33">
        <v>45391</v>
      </c>
      <c r="F1863" s="33" t="s">
        <v>3276</v>
      </c>
      <c r="G1863" s="33">
        <v>1</v>
      </c>
      <c r="H1863" s="33" t="s">
        <v>3272</v>
      </c>
      <c r="I1863" s="33">
        <v>1</v>
      </c>
      <c r="J1863" s="33" t="s">
        <v>3272</v>
      </c>
      <c r="K1863" s="33">
        <v>2019</v>
      </c>
      <c r="L1863" s="33">
        <v>7</v>
      </c>
      <c r="M1863" s="33">
        <v>2321</v>
      </c>
      <c r="N1863" s="33" t="s">
        <v>3278</v>
      </c>
      <c r="O1863" s="33">
        <v>546</v>
      </c>
      <c r="P1863" s="33" t="s">
        <v>3273</v>
      </c>
      <c r="Q1863" s="33">
        <v>96</v>
      </c>
      <c r="R1863" s="33" t="s">
        <v>3278</v>
      </c>
    </row>
    <row r="1864" spans="1:18" x14ac:dyDescent="0.2">
      <c r="A1864" s="33" t="s">
        <v>5270</v>
      </c>
      <c r="B1864" s="33" t="s">
        <v>5271</v>
      </c>
      <c r="C1864" s="33" t="str">
        <f>LEFT(B1864,FIND(",",B1864,1)-1)</f>
        <v>Strafford County</v>
      </c>
      <c r="D1864" s="33" t="str">
        <f>RIGHT(B1864,LEN(B1864)-(FIND(",",B1864,1)+1))</f>
        <v>New Hampshire</v>
      </c>
      <c r="E1864" s="33">
        <v>54194</v>
      </c>
      <c r="F1864" s="33" t="s">
        <v>3271</v>
      </c>
      <c r="G1864" s="33">
        <v>1</v>
      </c>
      <c r="H1864" s="33" t="s">
        <v>3272</v>
      </c>
      <c r="I1864" s="33">
        <v>1</v>
      </c>
      <c r="J1864" s="33" t="s">
        <v>3272</v>
      </c>
      <c r="K1864" s="33">
        <v>2019</v>
      </c>
      <c r="L1864" s="33">
        <v>21</v>
      </c>
      <c r="M1864" s="33">
        <v>10585</v>
      </c>
      <c r="N1864" s="33" t="s">
        <v>3278</v>
      </c>
      <c r="O1864" s="33">
        <v>2163</v>
      </c>
      <c r="P1864" s="33" t="s">
        <v>3278</v>
      </c>
      <c r="Q1864" s="33">
        <v>266</v>
      </c>
      <c r="R1864" s="33" t="s">
        <v>3278</v>
      </c>
    </row>
    <row r="1865" spans="1:18" x14ac:dyDescent="0.2">
      <c r="A1865" s="33" t="s">
        <v>5270</v>
      </c>
      <c r="B1865" s="33" t="s">
        <v>5271</v>
      </c>
      <c r="C1865" s="33" t="str">
        <f>LEFT(B1865,FIND(",",B1865,1)-1)</f>
        <v>Strafford County</v>
      </c>
      <c r="D1865" s="33" t="str">
        <f>RIGHT(B1865,LEN(B1865)-(FIND(",",B1865,1)+1))</f>
        <v>New Hampshire</v>
      </c>
      <c r="E1865" s="33">
        <v>81291</v>
      </c>
      <c r="F1865" s="33" t="s">
        <v>3279</v>
      </c>
      <c r="G1865" s="33">
        <v>1</v>
      </c>
      <c r="H1865" s="33" t="s">
        <v>3272</v>
      </c>
      <c r="I1865" s="33">
        <v>1</v>
      </c>
      <c r="J1865" s="33" t="s">
        <v>3272</v>
      </c>
      <c r="K1865" s="33">
        <v>2019</v>
      </c>
      <c r="L1865" s="33">
        <v>14</v>
      </c>
      <c r="M1865" s="33">
        <v>2114</v>
      </c>
      <c r="N1865" s="33" t="s">
        <v>3278</v>
      </c>
      <c r="O1865" s="33">
        <v>469</v>
      </c>
      <c r="P1865" s="33" t="s">
        <v>3278</v>
      </c>
      <c r="Q1865" s="33">
        <v>113</v>
      </c>
      <c r="R1865" s="33" t="s">
        <v>3278</v>
      </c>
    </row>
    <row r="1866" spans="1:18" x14ac:dyDescent="0.2">
      <c r="A1866" s="33" t="s">
        <v>5272</v>
      </c>
      <c r="B1866" s="33" t="s">
        <v>5273</v>
      </c>
      <c r="C1866" s="33" t="str">
        <f>LEFT(B1866,FIND(",",B1866,1)-1)</f>
        <v>Sullivan County</v>
      </c>
      <c r="D1866" s="33" t="str">
        <f>RIGHT(B1866,LEN(B1866)-(FIND(",",B1866,1)+1))</f>
        <v>New Hampshire</v>
      </c>
      <c r="E1866" s="33">
        <v>54194</v>
      </c>
      <c r="F1866" s="33" t="s">
        <v>3271</v>
      </c>
      <c r="G1866" s="33">
        <v>1</v>
      </c>
      <c r="H1866" s="33" t="s">
        <v>3272</v>
      </c>
      <c r="I1866" s="33">
        <v>1</v>
      </c>
      <c r="J1866" s="33" t="s">
        <v>3272</v>
      </c>
      <c r="K1866" s="33">
        <v>2019</v>
      </c>
      <c r="L1866" s="33">
        <v>5</v>
      </c>
      <c r="M1866" s="33">
        <v>2970</v>
      </c>
      <c r="N1866" s="33" t="s">
        <v>3278</v>
      </c>
      <c r="O1866" s="33">
        <v>558</v>
      </c>
      <c r="P1866" s="33" t="s">
        <v>3278</v>
      </c>
      <c r="Q1866" s="33">
        <v>59</v>
      </c>
      <c r="R1866" s="33" t="s">
        <v>3273</v>
      </c>
    </row>
    <row r="1867" spans="1:18" x14ac:dyDescent="0.2">
      <c r="A1867" s="33" t="s">
        <v>5272</v>
      </c>
      <c r="B1867" s="33" t="s">
        <v>5273</v>
      </c>
      <c r="C1867" s="33" t="str">
        <f>LEFT(B1867,FIND(",",B1867,1)-1)</f>
        <v>Sullivan County</v>
      </c>
      <c r="D1867" s="33" t="str">
        <f>RIGHT(B1867,LEN(B1867)-(FIND(",",B1867,1)+1))</f>
        <v>New Hampshire</v>
      </c>
      <c r="E1867" s="33">
        <v>81291</v>
      </c>
      <c r="F1867" s="33" t="s">
        <v>3279</v>
      </c>
      <c r="G1867" s="33">
        <v>1</v>
      </c>
      <c r="H1867" s="33" t="s">
        <v>3272</v>
      </c>
      <c r="I1867" s="33">
        <v>1</v>
      </c>
      <c r="J1867" s="33" t="s">
        <v>3272</v>
      </c>
      <c r="K1867" s="33">
        <v>2019</v>
      </c>
      <c r="L1867" s="33">
        <v>4</v>
      </c>
      <c r="M1867" s="33">
        <v>295</v>
      </c>
      <c r="N1867" s="33" t="s">
        <v>3278</v>
      </c>
      <c r="O1867" s="33">
        <v>67</v>
      </c>
      <c r="P1867" s="33" t="s">
        <v>3278</v>
      </c>
      <c r="Q1867" s="33">
        <v>11</v>
      </c>
      <c r="R1867" s="33" t="s">
        <v>3277</v>
      </c>
    </row>
    <row r="1868" spans="1:18" x14ac:dyDescent="0.2">
      <c r="A1868" s="33" t="s">
        <v>5274</v>
      </c>
      <c r="B1868" s="33" t="s">
        <v>5275</v>
      </c>
      <c r="C1868" s="33" t="str">
        <f>LEFT(B1868,FIND(",",B1868,1)-1)</f>
        <v>Atlantic County</v>
      </c>
      <c r="D1868" s="33" t="str">
        <f>RIGHT(B1868,LEN(B1868)-(FIND(",",B1868,1)+1))</f>
        <v>New Jersey</v>
      </c>
      <c r="E1868" s="33">
        <v>45391</v>
      </c>
      <c r="F1868" s="33" t="s">
        <v>3276</v>
      </c>
      <c r="G1868" s="33">
        <v>1</v>
      </c>
      <c r="H1868" s="33" t="s">
        <v>3272</v>
      </c>
      <c r="I1868" s="33">
        <v>1</v>
      </c>
      <c r="J1868" s="33" t="s">
        <v>3272</v>
      </c>
      <c r="K1868" s="33">
        <v>2019</v>
      </c>
      <c r="L1868" s="33">
        <v>12</v>
      </c>
      <c r="M1868" s="33">
        <v>2545</v>
      </c>
      <c r="N1868" s="33" t="s">
        <v>3278</v>
      </c>
      <c r="O1868" s="33">
        <v>609</v>
      </c>
      <c r="P1868" s="33" t="s">
        <v>3278</v>
      </c>
      <c r="Q1868" s="33">
        <v>152</v>
      </c>
      <c r="R1868" s="33" t="s">
        <v>3278</v>
      </c>
    </row>
    <row r="1869" spans="1:18" x14ac:dyDescent="0.2">
      <c r="A1869" s="33" t="s">
        <v>5274</v>
      </c>
      <c r="B1869" s="33" t="s">
        <v>5275</v>
      </c>
      <c r="C1869" s="33" t="str">
        <f>LEFT(B1869,FIND(",",B1869,1)-1)</f>
        <v>Atlantic County</v>
      </c>
      <c r="D1869" s="33" t="str">
        <f>RIGHT(B1869,LEN(B1869)-(FIND(",",B1869,1)+1))</f>
        <v>New Jersey</v>
      </c>
      <c r="E1869" s="33">
        <v>54194</v>
      </c>
      <c r="F1869" s="33" t="s">
        <v>3271</v>
      </c>
      <c r="G1869" s="33">
        <v>1</v>
      </c>
      <c r="H1869" s="33" t="s">
        <v>3272</v>
      </c>
      <c r="I1869" s="33">
        <v>1</v>
      </c>
      <c r="J1869" s="33" t="s">
        <v>3272</v>
      </c>
      <c r="K1869" s="33">
        <v>2019</v>
      </c>
      <c r="L1869" s="33">
        <v>16</v>
      </c>
      <c r="M1869" s="33">
        <v>7703</v>
      </c>
      <c r="N1869" s="33" t="s">
        <v>3278</v>
      </c>
      <c r="O1869" s="33">
        <v>1795</v>
      </c>
      <c r="P1869" s="33" t="s">
        <v>3278</v>
      </c>
      <c r="Q1869" s="33">
        <v>161</v>
      </c>
      <c r="R1869" s="33" t="s">
        <v>3273</v>
      </c>
    </row>
    <row r="1870" spans="1:18" x14ac:dyDescent="0.2">
      <c r="A1870" s="33" t="s">
        <v>5274</v>
      </c>
      <c r="B1870" s="33" t="s">
        <v>5275</v>
      </c>
      <c r="C1870" s="33" t="str">
        <f>LEFT(B1870,FIND(",",B1870,1)-1)</f>
        <v>Atlantic County</v>
      </c>
      <c r="D1870" s="33" t="str">
        <f>RIGHT(B1870,LEN(B1870)-(FIND(",",B1870,1)+1))</f>
        <v>New Jersey</v>
      </c>
      <c r="E1870" s="33">
        <v>81291</v>
      </c>
      <c r="F1870" s="33" t="s">
        <v>3279</v>
      </c>
      <c r="G1870" s="33">
        <v>1</v>
      </c>
      <c r="H1870" s="33" t="s">
        <v>3272</v>
      </c>
      <c r="I1870" s="33">
        <v>1</v>
      </c>
      <c r="J1870" s="33" t="s">
        <v>3272</v>
      </c>
      <c r="K1870" s="33">
        <v>2019</v>
      </c>
      <c r="L1870" s="33">
        <v>17</v>
      </c>
      <c r="M1870" s="33">
        <v>1533</v>
      </c>
      <c r="N1870" s="33" t="s">
        <v>3278</v>
      </c>
      <c r="O1870" s="33">
        <v>314</v>
      </c>
      <c r="P1870" s="33" t="s">
        <v>3278</v>
      </c>
      <c r="Q1870" s="33">
        <v>55</v>
      </c>
      <c r="R1870" s="33" t="s">
        <v>3278</v>
      </c>
    </row>
    <row r="1871" spans="1:18" x14ac:dyDescent="0.2">
      <c r="A1871" s="33" t="s">
        <v>5276</v>
      </c>
      <c r="B1871" s="33" t="s">
        <v>5277</v>
      </c>
      <c r="C1871" s="33" t="str">
        <f>LEFT(B1871,FIND(",",B1871,1)-1)</f>
        <v>Bergen County</v>
      </c>
      <c r="D1871" s="33" t="str">
        <f>RIGHT(B1871,LEN(B1871)-(FIND(",",B1871,1)+1))</f>
        <v>New Jersey</v>
      </c>
      <c r="E1871" s="33">
        <v>45391</v>
      </c>
      <c r="F1871" s="33" t="s">
        <v>3276</v>
      </c>
      <c r="G1871" s="33">
        <v>1</v>
      </c>
      <c r="H1871" s="33" t="s">
        <v>3272</v>
      </c>
      <c r="I1871" s="33">
        <v>1</v>
      </c>
      <c r="J1871" s="33" t="s">
        <v>3272</v>
      </c>
      <c r="K1871" s="33">
        <v>2019</v>
      </c>
      <c r="L1871" s="33">
        <v>43</v>
      </c>
      <c r="M1871" s="33">
        <v>8491</v>
      </c>
      <c r="N1871" s="33" t="s">
        <v>3278</v>
      </c>
      <c r="O1871" s="33">
        <v>2023</v>
      </c>
      <c r="P1871" s="33" t="s">
        <v>3278</v>
      </c>
      <c r="Q1871" s="33">
        <v>425</v>
      </c>
      <c r="R1871" s="33" t="s">
        <v>3278</v>
      </c>
    </row>
    <row r="1872" spans="1:18" x14ac:dyDescent="0.2">
      <c r="A1872" s="33" t="s">
        <v>5276</v>
      </c>
      <c r="B1872" s="33" t="s">
        <v>5277</v>
      </c>
      <c r="C1872" s="33" t="str">
        <f>LEFT(B1872,FIND(",",B1872,1)-1)</f>
        <v>Bergen County</v>
      </c>
      <c r="D1872" s="33" t="str">
        <f>RIGHT(B1872,LEN(B1872)-(FIND(",",B1872,1)+1))</f>
        <v>New Jersey</v>
      </c>
      <c r="E1872" s="33">
        <v>54194</v>
      </c>
      <c r="F1872" s="33" t="s">
        <v>3271</v>
      </c>
      <c r="G1872" s="33">
        <v>1</v>
      </c>
      <c r="H1872" s="33" t="s">
        <v>3272</v>
      </c>
      <c r="I1872" s="33">
        <v>1</v>
      </c>
      <c r="J1872" s="33" t="s">
        <v>3272</v>
      </c>
      <c r="K1872" s="33">
        <v>2019</v>
      </c>
      <c r="L1872" s="33">
        <v>64</v>
      </c>
      <c r="M1872" s="33">
        <v>53833</v>
      </c>
      <c r="N1872" s="33" t="s">
        <v>3273</v>
      </c>
      <c r="O1872" s="33">
        <v>12898</v>
      </c>
      <c r="P1872" s="33" t="s">
        <v>3273</v>
      </c>
      <c r="Q1872" s="33">
        <v>1036</v>
      </c>
      <c r="R1872" s="33" t="s">
        <v>3278</v>
      </c>
    </row>
    <row r="1873" spans="1:18" x14ac:dyDescent="0.2">
      <c r="A1873" s="33" t="s">
        <v>5276</v>
      </c>
      <c r="B1873" s="33" t="s">
        <v>5277</v>
      </c>
      <c r="C1873" s="33" t="str">
        <f>LEFT(B1873,FIND(",",B1873,1)-1)</f>
        <v>Bergen County</v>
      </c>
      <c r="D1873" s="33" t="str">
        <f>RIGHT(B1873,LEN(B1873)-(FIND(",",B1873,1)+1))</f>
        <v>New Jersey</v>
      </c>
      <c r="E1873" s="33">
        <v>81291</v>
      </c>
      <c r="F1873" s="33" t="s">
        <v>3279</v>
      </c>
      <c r="G1873" s="33">
        <v>1</v>
      </c>
      <c r="H1873" s="33" t="s">
        <v>3272</v>
      </c>
      <c r="I1873" s="33">
        <v>1</v>
      </c>
      <c r="J1873" s="33" t="s">
        <v>3272</v>
      </c>
      <c r="K1873" s="33">
        <v>2019</v>
      </c>
      <c r="L1873" s="33">
        <v>79</v>
      </c>
      <c r="M1873" s="33">
        <v>8758</v>
      </c>
      <c r="N1873" s="33" t="s">
        <v>3278</v>
      </c>
      <c r="O1873" s="33">
        <v>1892</v>
      </c>
      <c r="P1873" s="33" t="s">
        <v>3278</v>
      </c>
      <c r="Q1873" s="33">
        <v>430</v>
      </c>
      <c r="R1873" s="33" t="s">
        <v>3278</v>
      </c>
    </row>
    <row r="1874" spans="1:18" x14ac:dyDescent="0.2">
      <c r="A1874" s="33" t="s">
        <v>5278</v>
      </c>
      <c r="B1874" s="33" t="s">
        <v>5279</v>
      </c>
      <c r="C1874" s="33" t="str">
        <f>LEFT(B1874,FIND(",",B1874,1)-1)</f>
        <v>Burlington County</v>
      </c>
      <c r="D1874" s="33" t="str">
        <f>RIGHT(B1874,LEN(B1874)-(FIND(",",B1874,1)+1))</f>
        <v>New Jersey</v>
      </c>
      <c r="E1874" s="33">
        <v>45391</v>
      </c>
      <c r="F1874" s="33" t="s">
        <v>3276</v>
      </c>
      <c r="G1874" s="33">
        <v>1</v>
      </c>
      <c r="H1874" s="33" t="s">
        <v>3272</v>
      </c>
      <c r="I1874" s="33">
        <v>1</v>
      </c>
      <c r="J1874" s="33" t="s">
        <v>3272</v>
      </c>
      <c r="K1874" s="33">
        <v>2019</v>
      </c>
      <c r="L1874" s="33">
        <v>20</v>
      </c>
      <c r="M1874" s="33">
        <v>5590</v>
      </c>
      <c r="N1874" s="33" t="s">
        <v>3278</v>
      </c>
      <c r="O1874" s="33">
        <v>1307</v>
      </c>
      <c r="P1874" s="33" t="s">
        <v>3278</v>
      </c>
      <c r="Q1874" s="33">
        <v>293</v>
      </c>
      <c r="R1874" s="33" t="s">
        <v>3273</v>
      </c>
    </row>
    <row r="1875" spans="1:18" x14ac:dyDescent="0.2">
      <c r="A1875" s="33" t="s">
        <v>5278</v>
      </c>
      <c r="B1875" s="33" t="s">
        <v>5279</v>
      </c>
      <c r="C1875" s="33" t="str">
        <f>LEFT(B1875,FIND(",",B1875,1)-1)</f>
        <v>Burlington County</v>
      </c>
      <c r="D1875" s="33" t="str">
        <f>RIGHT(B1875,LEN(B1875)-(FIND(",",B1875,1)+1))</f>
        <v>New Jersey</v>
      </c>
      <c r="E1875" s="33">
        <v>54194</v>
      </c>
      <c r="F1875" s="33" t="s">
        <v>3271</v>
      </c>
      <c r="G1875" s="33">
        <v>1</v>
      </c>
      <c r="H1875" s="33" t="s">
        <v>3272</v>
      </c>
      <c r="I1875" s="33">
        <v>1</v>
      </c>
      <c r="J1875" s="33" t="s">
        <v>3272</v>
      </c>
      <c r="K1875" s="33">
        <v>2019</v>
      </c>
      <c r="L1875" s="33">
        <v>42</v>
      </c>
      <c r="M1875" s="33">
        <v>44872</v>
      </c>
      <c r="N1875" s="33" t="s">
        <v>3278</v>
      </c>
      <c r="O1875" s="33">
        <v>10109</v>
      </c>
      <c r="P1875" s="33" t="s">
        <v>3278</v>
      </c>
      <c r="Q1875" s="33">
        <v>865</v>
      </c>
      <c r="R1875" s="33" t="s">
        <v>3278</v>
      </c>
    </row>
    <row r="1876" spans="1:18" x14ac:dyDescent="0.2">
      <c r="A1876" s="33" t="s">
        <v>5278</v>
      </c>
      <c r="B1876" s="33" t="s">
        <v>5279</v>
      </c>
      <c r="C1876" s="33" t="str">
        <f>LEFT(B1876,FIND(",",B1876,1)-1)</f>
        <v>Burlington County</v>
      </c>
      <c r="D1876" s="33" t="str">
        <f>RIGHT(B1876,LEN(B1876)-(FIND(",",B1876,1)+1))</f>
        <v>New Jersey</v>
      </c>
      <c r="E1876" s="33">
        <v>81291</v>
      </c>
      <c r="F1876" s="33" t="s">
        <v>3279</v>
      </c>
      <c r="G1876" s="33">
        <v>1</v>
      </c>
      <c r="H1876" s="33" t="s">
        <v>3272</v>
      </c>
      <c r="I1876" s="33">
        <v>1</v>
      </c>
      <c r="J1876" s="33" t="s">
        <v>3272</v>
      </c>
      <c r="K1876" s="33">
        <v>2019</v>
      </c>
      <c r="L1876" s="33">
        <v>34</v>
      </c>
      <c r="M1876" s="33">
        <v>4292</v>
      </c>
      <c r="N1876" s="33" t="s">
        <v>3278</v>
      </c>
      <c r="O1876" s="33">
        <v>928</v>
      </c>
      <c r="P1876" s="33" t="s">
        <v>3278</v>
      </c>
      <c r="Q1876" s="33">
        <v>222</v>
      </c>
      <c r="R1876" s="33" t="s">
        <v>3278</v>
      </c>
    </row>
    <row r="1877" spans="1:18" x14ac:dyDescent="0.2">
      <c r="A1877" s="33" t="s">
        <v>5280</v>
      </c>
      <c r="B1877" s="33" t="s">
        <v>5281</v>
      </c>
      <c r="C1877" s="33" t="str">
        <f>LEFT(B1877,FIND(",",B1877,1)-1)</f>
        <v>Camden County</v>
      </c>
      <c r="D1877" s="33" t="str">
        <f>RIGHT(B1877,LEN(B1877)-(FIND(",",B1877,1)+1))</f>
        <v>New Jersey</v>
      </c>
      <c r="E1877" s="33">
        <v>45391</v>
      </c>
      <c r="F1877" s="33" t="s">
        <v>3276</v>
      </c>
      <c r="G1877" s="33">
        <v>1</v>
      </c>
      <c r="H1877" s="33" t="s">
        <v>3272</v>
      </c>
      <c r="I1877" s="33">
        <v>1</v>
      </c>
      <c r="J1877" s="33" t="s">
        <v>3272</v>
      </c>
      <c r="K1877" s="33">
        <v>2019</v>
      </c>
      <c r="L1877" s="33">
        <v>25</v>
      </c>
      <c r="M1877" s="33">
        <v>6331</v>
      </c>
      <c r="N1877" s="33" t="s">
        <v>3273</v>
      </c>
      <c r="O1877" s="33">
        <v>1601</v>
      </c>
      <c r="P1877" s="33" t="s">
        <v>3278</v>
      </c>
      <c r="Q1877" s="33">
        <v>342</v>
      </c>
      <c r="R1877" s="33" t="s">
        <v>3278</v>
      </c>
    </row>
    <row r="1878" spans="1:18" x14ac:dyDescent="0.2">
      <c r="A1878" s="33" t="s">
        <v>5280</v>
      </c>
      <c r="B1878" s="33" t="s">
        <v>5281</v>
      </c>
      <c r="C1878" s="33" t="str">
        <f>LEFT(B1878,FIND(",",B1878,1)-1)</f>
        <v>Camden County</v>
      </c>
      <c r="D1878" s="33" t="str">
        <f>RIGHT(B1878,LEN(B1878)-(FIND(",",B1878,1)+1))</f>
        <v>New Jersey</v>
      </c>
      <c r="E1878" s="33">
        <v>54194</v>
      </c>
      <c r="F1878" s="33" t="s">
        <v>3271</v>
      </c>
      <c r="G1878" s="33">
        <v>1</v>
      </c>
      <c r="H1878" s="33" t="s">
        <v>3272</v>
      </c>
      <c r="I1878" s="33">
        <v>1</v>
      </c>
      <c r="J1878" s="33" t="s">
        <v>3272</v>
      </c>
      <c r="K1878" s="33">
        <v>2019</v>
      </c>
      <c r="L1878" s="33">
        <v>22</v>
      </c>
      <c r="M1878" s="33">
        <v>15488</v>
      </c>
      <c r="N1878" s="33" t="s">
        <v>3278</v>
      </c>
      <c r="O1878" s="33">
        <v>3496</v>
      </c>
      <c r="P1878" s="33" t="s">
        <v>3278</v>
      </c>
      <c r="Q1878" s="33">
        <v>319</v>
      </c>
      <c r="R1878" s="33" t="s">
        <v>3278</v>
      </c>
    </row>
    <row r="1879" spans="1:18" x14ac:dyDescent="0.2">
      <c r="A1879" s="33" t="s">
        <v>5280</v>
      </c>
      <c r="B1879" s="33" t="s">
        <v>5281</v>
      </c>
      <c r="C1879" s="33" t="str">
        <f>LEFT(B1879,FIND(",",B1879,1)-1)</f>
        <v>Camden County</v>
      </c>
      <c r="D1879" s="33" t="str">
        <f>RIGHT(B1879,LEN(B1879)-(FIND(",",B1879,1)+1))</f>
        <v>New Jersey</v>
      </c>
      <c r="E1879" s="33">
        <v>81291</v>
      </c>
      <c r="F1879" s="33" t="s">
        <v>3279</v>
      </c>
      <c r="G1879" s="33">
        <v>1</v>
      </c>
      <c r="H1879" s="33" t="s">
        <v>3272</v>
      </c>
      <c r="I1879" s="33">
        <v>1</v>
      </c>
      <c r="J1879" s="33" t="s">
        <v>3272</v>
      </c>
      <c r="K1879" s="33">
        <v>2019</v>
      </c>
      <c r="L1879" s="33">
        <v>25</v>
      </c>
      <c r="M1879" s="33">
        <v>3068</v>
      </c>
      <c r="N1879" s="33" t="s">
        <v>3278</v>
      </c>
      <c r="O1879" s="33">
        <v>653</v>
      </c>
      <c r="P1879" s="33" t="s">
        <v>3278</v>
      </c>
      <c r="Q1879" s="33">
        <v>162</v>
      </c>
      <c r="R1879" s="33" t="s">
        <v>3273</v>
      </c>
    </row>
    <row r="1880" spans="1:18" x14ac:dyDescent="0.2">
      <c r="A1880" s="33" t="s">
        <v>5282</v>
      </c>
      <c r="B1880" s="33" t="s">
        <v>5283</v>
      </c>
      <c r="C1880" s="33" t="str">
        <f>LEFT(B1880,FIND(",",B1880,1)-1)</f>
        <v>Cape May County</v>
      </c>
      <c r="D1880" s="33" t="str">
        <f>RIGHT(B1880,LEN(B1880)-(FIND(",",B1880,1)+1))</f>
        <v>New Jersey</v>
      </c>
      <c r="E1880" s="33">
        <v>45391</v>
      </c>
      <c r="F1880" s="33" t="s">
        <v>3276</v>
      </c>
      <c r="G1880" s="33">
        <v>1</v>
      </c>
      <c r="H1880" s="33" t="s">
        <v>3272</v>
      </c>
      <c r="I1880" s="33">
        <v>1</v>
      </c>
      <c r="J1880" s="33" t="s">
        <v>3272</v>
      </c>
      <c r="K1880" s="33">
        <v>2019</v>
      </c>
      <c r="L1880" s="33">
        <v>5</v>
      </c>
      <c r="M1880" s="33">
        <v>680</v>
      </c>
      <c r="N1880" s="33" t="s">
        <v>3273</v>
      </c>
      <c r="O1880" s="33">
        <v>160</v>
      </c>
      <c r="P1880" s="33" t="s">
        <v>3273</v>
      </c>
      <c r="Q1880" s="33">
        <v>40</v>
      </c>
      <c r="R1880" s="33" t="s">
        <v>3278</v>
      </c>
    </row>
    <row r="1881" spans="1:18" x14ac:dyDescent="0.2">
      <c r="A1881" s="33" t="s">
        <v>5282</v>
      </c>
      <c r="B1881" s="33" t="s">
        <v>5283</v>
      </c>
      <c r="C1881" s="33" t="str">
        <f>LEFT(B1881,FIND(",",B1881,1)-1)</f>
        <v>Cape May County</v>
      </c>
      <c r="D1881" s="33" t="str">
        <f>RIGHT(B1881,LEN(B1881)-(FIND(",",B1881,1)+1))</f>
        <v>New Jersey</v>
      </c>
      <c r="E1881" s="33">
        <v>54194</v>
      </c>
      <c r="F1881" s="33" t="s">
        <v>3271</v>
      </c>
      <c r="G1881" s="33">
        <v>1</v>
      </c>
      <c r="H1881" s="33" t="s">
        <v>3272</v>
      </c>
      <c r="I1881" s="33">
        <v>1</v>
      </c>
      <c r="J1881" s="33" t="s">
        <v>3272</v>
      </c>
      <c r="K1881" s="33">
        <v>2019</v>
      </c>
      <c r="L1881" s="33">
        <v>10</v>
      </c>
      <c r="M1881" s="33">
        <v>5947</v>
      </c>
      <c r="N1881" s="33" t="s">
        <v>3278</v>
      </c>
      <c r="O1881" s="33">
        <v>1364</v>
      </c>
      <c r="P1881" s="33" t="s">
        <v>3278</v>
      </c>
      <c r="Q1881" s="33">
        <v>179</v>
      </c>
      <c r="R1881" s="33" t="s">
        <v>3278</v>
      </c>
    </row>
    <row r="1882" spans="1:18" x14ac:dyDescent="0.2">
      <c r="A1882" s="33" t="s">
        <v>5282</v>
      </c>
      <c r="B1882" s="33" t="s">
        <v>5283</v>
      </c>
      <c r="C1882" s="33" t="str">
        <f>LEFT(B1882,FIND(",",B1882,1)-1)</f>
        <v>Cape May County</v>
      </c>
      <c r="D1882" s="33" t="str">
        <f>RIGHT(B1882,LEN(B1882)-(FIND(",",B1882,1)+1))</f>
        <v>New Jersey</v>
      </c>
      <c r="E1882" s="33">
        <v>81291</v>
      </c>
      <c r="F1882" s="33" t="s">
        <v>3279</v>
      </c>
      <c r="G1882" s="33">
        <v>1</v>
      </c>
      <c r="H1882" s="33" t="s">
        <v>3272</v>
      </c>
      <c r="I1882" s="33">
        <v>1</v>
      </c>
      <c r="J1882" s="33" t="s">
        <v>3272</v>
      </c>
      <c r="K1882" s="33">
        <v>2019</v>
      </c>
      <c r="L1882" s="33">
        <v>5</v>
      </c>
      <c r="M1882" s="33">
        <v>550</v>
      </c>
      <c r="N1882" s="33" t="s">
        <v>3278</v>
      </c>
      <c r="O1882" s="33">
        <v>125</v>
      </c>
      <c r="P1882" s="33" t="s">
        <v>3278</v>
      </c>
      <c r="Q1882" s="33">
        <v>26</v>
      </c>
      <c r="R1882" s="33" t="s">
        <v>3273</v>
      </c>
    </row>
    <row r="1883" spans="1:18" x14ac:dyDescent="0.2">
      <c r="A1883" s="33" t="s">
        <v>5284</v>
      </c>
      <c r="B1883" s="33" t="s">
        <v>5285</v>
      </c>
      <c r="C1883" s="33" t="str">
        <f>LEFT(B1883,FIND(",",B1883,1)-1)</f>
        <v>Cumberland County</v>
      </c>
      <c r="D1883" s="33" t="str">
        <f>RIGHT(B1883,LEN(B1883)-(FIND(",",B1883,1)+1))</f>
        <v>New Jersey</v>
      </c>
      <c r="E1883" s="33">
        <v>54194</v>
      </c>
      <c r="F1883" s="33" t="s">
        <v>3271</v>
      </c>
      <c r="G1883" s="33">
        <v>1</v>
      </c>
      <c r="H1883" s="33" t="s">
        <v>3272</v>
      </c>
      <c r="I1883" s="33">
        <v>1</v>
      </c>
      <c r="J1883" s="33" t="s">
        <v>3272</v>
      </c>
      <c r="K1883" s="33">
        <v>2019</v>
      </c>
      <c r="L1883" s="33">
        <v>11</v>
      </c>
      <c r="M1883" s="33">
        <v>2733</v>
      </c>
      <c r="N1883" s="33" t="s">
        <v>3273</v>
      </c>
      <c r="O1883" s="33">
        <v>722</v>
      </c>
      <c r="P1883" s="33" t="s">
        <v>3278</v>
      </c>
      <c r="Q1883" s="33">
        <v>91</v>
      </c>
      <c r="R1883" s="33" t="s">
        <v>3278</v>
      </c>
    </row>
    <row r="1884" spans="1:18" x14ac:dyDescent="0.2">
      <c r="A1884" s="33" t="s">
        <v>5284</v>
      </c>
      <c r="B1884" s="33" t="s">
        <v>5285</v>
      </c>
      <c r="C1884" s="33" t="str">
        <f>LEFT(B1884,FIND(",",B1884,1)-1)</f>
        <v>Cumberland County</v>
      </c>
      <c r="D1884" s="33" t="str">
        <f>RIGHT(B1884,LEN(B1884)-(FIND(",",B1884,1)+1))</f>
        <v>New Jersey</v>
      </c>
      <c r="E1884" s="33">
        <v>81291</v>
      </c>
      <c r="F1884" s="33" t="s">
        <v>3279</v>
      </c>
      <c r="G1884" s="33">
        <v>1</v>
      </c>
      <c r="H1884" s="33" t="s">
        <v>3272</v>
      </c>
      <c r="I1884" s="33">
        <v>1</v>
      </c>
      <c r="J1884" s="33" t="s">
        <v>3272</v>
      </c>
      <c r="K1884" s="33">
        <v>2019</v>
      </c>
      <c r="L1884" s="33">
        <v>5</v>
      </c>
      <c r="M1884" s="33">
        <v>413</v>
      </c>
      <c r="N1884" s="33" t="s">
        <v>3278</v>
      </c>
      <c r="O1884" s="33">
        <v>95</v>
      </c>
      <c r="P1884" s="33" t="s">
        <v>3278</v>
      </c>
      <c r="Q1884" s="33">
        <v>36</v>
      </c>
      <c r="R1884" s="33" t="s">
        <v>3277</v>
      </c>
    </row>
    <row r="1885" spans="1:18" x14ac:dyDescent="0.2">
      <c r="A1885" s="33" t="s">
        <v>5286</v>
      </c>
      <c r="B1885" s="33" t="s">
        <v>5287</v>
      </c>
      <c r="C1885" s="33" t="str">
        <f>LEFT(B1885,FIND(",",B1885,1)-1)</f>
        <v>Essex County</v>
      </c>
      <c r="D1885" s="33" t="str">
        <f>RIGHT(B1885,LEN(B1885)-(FIND(",",B1885,1)+1))</f>
        <v>New Jersey</v>
      </c>
      <c r="E1885" s="33">
        <v>45391</v>
      </c>
      <c r="F1885" s="33" t="s">
        <v>3276</v>
      </c>
      <c r="G1885" s="33">
        <v>1</v>
      </c>
      <c r="H1885" s="33" t="s">
        <v>3272</v>
      </c>
      <c r="I1885" s="33">
        <v>1</v>
      </c>
      <c r="J1885" s="33" t="s">
        <v>3272</v>
      </c>
      <c r="K1885" s="33">
        <v>2019</v>
      </c>
      <c r="L1885" s="33">
        <v>20</v>
      </c>
      <c r="M1885" s="33">
        <v>3031</v>
      </c>
      <c r="N1885" s="33" t="s">
        <v>3273</v>
      </c>
      <c r="O1885" s="33">
        <v>793</v>
      </c>
      <c r="P1885" s="33" t="s">
        <v>3273</v>
      </c>
      <c r="Q1885" s="33">
        <v>138</v>
      </c>
      <c r="R1885" s="33" t="s">
        <v>3273</v>
      </c>
    </row>
    <row r="1886" spans="1:18" x14ac:dyDescent="0.2">
      <c r="A1886" s="33" t="s">
        <v>5286</v>
      </c>
      <c r="B1886" s="33" t="s">
        <v>5287</v>
      </c>
      <c r="C1886" s="33" t="str">
        <f>LEFT(B1886,FIND(",",B1886,1)-1)</f>
        <v>Essex County</v>
      </c>
      <c r="D1886" s="33" t="str">
        <f>RIGHT(B1886,LEN(B1886)-(FIND(",",B1886,1)+1))</f>
        <v>New Jersey</v>
      </c>
      <c r="E1886" s="33">
        <v>54194</v>
      </c>
      <c r="F1886" s="33" t="s">
        <v>3271</v>
      </c>
      <c r="G1886" s="33">
        <v>1</v>
      </c>
      <c r="H1886" s="33" t="s">
        <v>3272</v>
      </c>
      <c r="I1886" s="33">
        <v>1</v>
      </c>
      <c r="J1886" s="33" t="s">
        <v>3272</v>
      </c>
      <c r="K1886" s="33">
        <v>2019</v>
      </c>
      <c r="L1886" s="33">
        <v>31</v>
      </c>
      <c r="M1886" s="33">
        <v>12882</v>
      </c>
      <c r="N1886" s="33" t="s">
        <v>3278</v>
      </c>
      <c r="O1886" s="33">
        <v>2970</v>
      </c>
      <c r="P1886" s="33" t="s">
        <v>3278</v>
      </c>
      <c r="Q1886" s="33">
        <v>311</v>
      </c>
      <c r="R1886" s="33" t="s">
        <v>3278</v>
      </c>
    </row>
    <row r="1887" spans="1:18" x14ac:dyDescent="0.2">
      <c r="A1887" s="33" t="s">
        <v>5286</v>
      </c>
      <c r="B1887" s="33" t="s">
        <v>5287</v>
      </c>
      <c r="C1887" s="33" t="str">
        <f>LEFT(B1887,FIND(",",B1887,1)-1)</f>
        <v>Essex County</v>
      </c>
      <c r="D1887" s="33" t="str">
        <f>RIGHT(B1887,LEN(B1887)-(FIND(",",B1887,1)+1))</f>
        <v>New Jersey</v>
      </c>
      <c r="E1887" s="33">
        <v>81291</v>
      </c>
      <c r="F1887" s="33" t="s">
        <v>3279</v>
      </c>
      <c r="G1887" s="33">
        <v>1</v>
      </c>
      <c r="H1887" s="33" t="s">
        <v>3272</v>
      </c>
      <c r="I1887" s="33">
        <v>1</v>
      </c>
      <c r="J1887" s="33" t="s">
        <v>3272</v>
      </c>
      <c r="K1887" s="33">
        <v>2019</v>
      </c>
      <c r="L1887" s="33">
        <v>31</v>
      </c>
      <c r="M1887" s="33">
        <v>3253</v>
      </c>
      <c r="N1887" s="33" t="s">
        <v>3278</v>
      </c>
      <c r="O1887" s="33">
        <v>738</v>
      </c>
      <c r="P1887" s="33" t="s">
        <v>3278</v>
      </c>
      <c r="Q1887" s="33">
        <v>139</v>
      </c>
      <c r="R1887" s="33" t="s">
        <v>3278</v>
      </c>
    </row>
    <row r="1888" spans="1:18" x14ac:dyDescent="0.2">
      <c r="A1888" s="33" t="s">
        <v>5288</v>
      </c>
      <c r="B1888" s="33" t="s">
        <v>5289</v>
      </c>
      <c r="C1888" s="33" t="str">
        <f>LEFT(B1888,FIND(",",B1888,1)-1)</f>
        <v>Gloucester County</v>
      </c>
      <c r="D1888" s="33" t="str">
        <f>RIGHT(B1888,LEN(B1888)-(FIND(",",B1888,1)+1))</f>
        <v>New Jersey</v>
      </c>
      <c r="E1888" s="33">
        <v>45391</v>
      </c>
      <c r="F1888" s="33" t="s">
        <v>3276</v>
      </c>
      <c r="G1888" s="33">
        <v>1</v>
      </c>
      <c r="H1888" s="33" t="s">
        <v>3272</v>
      </c>
      <c r="I1888" s="33">
        <v>1</v>
      </c>
      <c r="J1888" s="33" t="s">
        <v>3272</v>
      </c>
      <c r="K1888" s="33">
        <v>2019</v>
      </c>
      <c r="L1888" s="33">
        <v>14</v>
      </c>
      <c r="M1888" s="33">
        <v>3599</v>
      </c>
      <c r="N1888" s="33" t="s">
        <v>3273</v>
      </c>
      <c r="O1888" s="33">
        <v>851</v>
      </c>
      <c r="P1888" s="33" t="s">
        <v>3273</v>
      </c>
      <c r="Q1888" s="33">
        <v>208</v>
      </c>
      <c r="R1888" s="33" t="s">
        <v>3273</v>
      </c>
    </row>
    <row r="1889" spans="1:18" x14ac:dyDescent="0.2">
      <c r="A1889" s="33" t="s">
        <v>5288</v>
      </c>
      <c r="B1889" s="33" t="s">
        <v>5289</v>
      </c>
      <c r="C1889" s="33" t="str">
        <f>LEFT(B1889,FIND(",",B1889,1)-1)</f>
        <v>Gloucester County</v>
      </c>
      <c r="D1889" s="33" t="str">
        <f>RIGHT(B1889,LEN(B1889)-(FIND(",",B1889,1)+1))</f>
        <v>New Jersey</v>
      </c>
      <c r="E1889" s="33">
        <v>54194</v>
      </c>
      <c r="F1889" s="33" t="s">
        <v>3271</v>
      </c>
      <c r="G1889" s="33">
        <v>1</v>
      </c>
      <c r="H1889" s="33" t="s">
        <v>3272</v>
      </c>
      <c r="I1889" s="33">
        <v>1</v>
      </c>
      <c r="J1889" s="33" t="s">
        <v>3272</v>
      </c>
      <c r="K1889" s="33">
        <v>2019</v>
      </c>
      <c r="L1889" s="33">
        <v>23</v>
      </c>
      <c r="M1889" s="33">
        <v>19603</v>
      </c>
      <c r="N1889" s="33" t="s">
        <v>3278</v>
      </c>
      <c r="O1889" s="33">
        <v>4410</v>
      </c>
      <c r="P1889" s="33" t="s">
        <v>3278</v>
      </c>
      <c r="Q1889" s="33">
        <v>418</v>
      </c>
      <c r="R1889" s="33" t="s">
        <v>3278</v>
      </c>
    </row>
    <row r="1890" spans="1:18" x14ac:dyDescent="0.2">
      <c r="A1890" s="33" t="s">
        <v>5288</v>
      </c>
      <c r="B1890" s="33" t="s">
        <v>5289</v>
      </c>
      <c r="C1890" s="33" t="str">
        <f>LEFT(B1890,FIND(",",B1890,1)-1)</f>
        <v>Gloucester County</v>
      </c>
      <c r="D1890" s="33" t="str">
        <f>RIGHT(B1890,LEN(B1890)-(FIND(",",B1890,1)+1))</f>
        <v>New Jersey</v>
      </c>
      <c r="E1890" s="33">
        <v>81291</v>
      </c>
      <c r="F1890" s="33" t="s">
        <v>3279</v>
      </c>
      <c r="G1890" s="33">
        <v>1</v>
      </c>
      <c r="H1890" s="33" t="s">
        <v>3272</v>
      </c>
      <c r="I1890" s="33">
        <v>1</v>
      </c>
      <c r="J1890" s="33" t="s">
        <v>3272</v>
      </c>
      <c r="K1890" s="33">
        <v>2019</v>
      </c>
      <c r="L1890" s="33">
        <v>24</v>
      </c>
      <c r="M1890" s="33">
        <v>2054</v>
      </c>
      <c r="N1890" s="33" t="s">
        <v>3273</v>
      </c>
      <c r="O1890" s="33">
        <v>408</v>
      </c>
      <c r="P1890" s="33" t="s">
        <v>3273</v>
      </c>
      <c r="Q1890" s="33">
        <v>92</v>
      </c>
      <c r="R1890" s="33" t="s">
        <v>3277</v>
      </c>
    </row>
    <row r="1891" spans="1:18" x14ac:dyDescent="0.2">
      <c r="A1891" s="33" t="s">
        <v>5290</v>
      </c>
      <c r="B1891" s="33" t="s">
        <v>5291</v>
      </c>
      <c r="C1891" s="33" t="str">
        <f>LEFT(B1891,FIND(",",B1891,1)-1)</f>
        <v>Hudson County</v>
      </c>
      <c r="D1891" s="33" t="str">
        <f>RIGHT(B1891,LEN(B1891)-(FIND(",",B1891,1)+1))</f>
        <v>New Jersey</v>
      </c>
      <c r="E1891" s="33">
        <v>45391</v>
      </c>
      <c r="F1891" s="33" t="s">
        <v>3276</v>
      </c>
      <c r="G1891" s="33">
        <v>1</v>
      </c>
      <c r="H1891" s="33" t="s">
        <v>3272</v>
      </c>
      <c r="I1891" s="33">
        <v>1</v>
      </c>
      <c r="J1891" s="33" t="s">
        <v>3272</v>
      </c>
      <c r="K1891" s="33">
        <v>2019</v>
      </c>
      <c r="L1891" s="33">
        <v>15</v>
      </c>
      <c r="M1891" s="33">
        <v>4250</v>
      </c>
      <c r="N1891" s="33" t="s">
        <v>3278</v>
      </c>
      <c r="O1891" s="33">
        <v>1110</v>
      </c>
      <c r="P1891" s="33" t="s">
        <v>3278</v>
      </c>
      <c r="Q1891" s="33">
        <v>149</v>
      </c>
      <c r="R1891" s="33" t="s">
        <v>3278</v>
      </c>
    </row>
    <row r="1892" spans="1:18" x14ac:dyDescent="0.2">
      <c r="A1892" s="33" t="s">
        <v>5290</v>
      </c>
      <c r="B1892" s="33" t="s">
        <v>5291</v>
      </c>
      <c r="C1892" s="33" t="str">
        <f>LEFT(B1892,FIND(",",B1892,1)-1)</f>
        <v>Hudson County</v>
      </c>
      <c r="D1892" s="33" t="str">
        <f>RIGHT(B1892,LEN(B1892)-(FIND(",",B1892,1)+1))</f>
        <v>New Jersey</v>
      </c>
      <c r="E1892" s="33">
        <v>54194</v>
      </c>
      <c r="F1892" s="33" t="s">
        <v>3271</v>
      </c>
      <c r="G1892" s="33">
        <v>1</v>
      </c>
      <c r="H1892" s="33" t="s">
        <v>3272</v>
      </c>
      <c r="I1892" s="33">
        <v>1</v>
      </c>
      <c r="J1892" s="33" t="s">
        <v>3272</v>
      </c>
      <c r="K1892" s="33">
        <v>2019</v>
      </c>
      <c r="L1892" s="33">
        <v>20</v>
      </c>
      <c r="M1892" s="33">
        <v>7732</v>
      </c>
      <c r="N1892" s="33" t="s">
        <v>3273</v>
      </c>
      <c r="O1892" s="33">
        <v>2228</v>
      </c>
      <c r="P1892" s="33" t="s">
        <v>3278</v>
      </c>
      <c r="Q1892" s="33">
        <v>195</v>
      </c>
      <c r="R1892" s="33" t="s">
        <v>3278</v>
      </c>
    </row>
    <row r="1893" spans="1:18" x14ac:dyDescent="0.2">
      <c r="A1893" s="33" t="s">
        <v>5290</v>
      </c>
      <c r="B1893" s="33" t="s">
        <v>5291</v>
      </c>
      <c r="C1893" s="33" t="str">
        <f>LEFT(B1893,FIND(",",B1893,1)-1)</f>
        <v>Hudson County</v>
      </c>
      <c r="D1893" s="33" t="str">
        <f>RIGHT(B1893,LEN(B1893)-(FIND(",",B1893,1)+1))</f>
        <v>New Jersey</v>
      </c>
      <c r="E1893" s="33">
        <v>81291</v>
      </c>
      <c r="F1893" s="33" t="s">
        <v>3279</v>
      </c>
      <c r="G1893" s="33">
        <v>1</v>
      </c>
      <c r="H1893" s="33" t="s">
        <v>3272</v>
      </c>
      <c r="I1893" s="33">
        <v>1</v>
      </c>
      <c r="J1893" s="33" t="s">
        <v>3272</v>
      </c>
      <c r="K1893" s="33">
        <v>2019</v>
      </c>
      <c r="L1893" s="33">
        <v>39</v>
      </c>
      <c r="M1893" s="33">
        <v>4543</v>
      </c>
      <c r="N1893" s="33" t="s">
        <v>3278</v>
      </c>
      <c r="O1893" s="33">
        <v>968</v>
      </c>
      <c r="P1893" s="33" t="s">
        <v>3278</v>
      </c>
      <c r="Q1893" s="33">
        <v>285</v>
      </c>
      <c r="R1893" s="33" t="s">
        <v>3278</v>
      </c>
    </row>
    <row r="1894" spans="1:18" x14ac:dyDescent="0.2">
      <c r="A1894" s="33" t="s">
        <v>5292</v>
      </c>
      <c r="B1894" s="33" t="s">
        <v>5293</v>
      </c>
      <c r="C1894" s="33" t="str">
        <f>LEFT(B1894,FIND(",",B1894,1)-1)</f>
        <v>Hunterdon County</v>
      </c>
      <c r="D1894" s="33" t="str">
        <f>RIGHT(B1894,LEN(B1894)-(FIND(",",B1894,1)+1))</f>
        <v>New Jersey</v>
      </c>
      <c r="E1894" s="33">
        <v>45391</v>
      </c>
      <c r="F1894" s="33" t="s">
        <v>3276</v>
      </c>
      <c r="G1894" s="33">
        <v>1</v>
      </c>
      <c r="H1894" s="33" t="s">
        <v>3272</v>
      </c>
      <c r="I1894" s="33">
        <v>1</v>
      </c>
      <c r="J1894" s="33" t="s">
        <v>3272</v>
      </c>
      <c r="K1894" s="33">
        <v>2019</v>
      </c>
      <c r="L1894" s="33">
        <v>10</v>
      </c>
      <c r="M1894" s="33">
        <v>2128</v>
      </c>
      <c r="N1894" s="33" t="s">
        <v>3273</v>
      </c>
      <c r="O1894" s="33">
        <v>512</v>
      </c>
      <c r="P1894" s="33" t="s">
        <v>3273</v>
      </c>
      <c r="Q1894" s="33">
        <v>96</v>
      </c>
      <c r="R1894" s="33" t="s">
        <v>3273</v>
      </c>
    </row>
    <row r="1895" spans="1:18" x14ac:dyDescent="0.2">
      <c r="A1895" s="33" t="s">
        <v>5292</v>
      </c>
      <c r="B1895" s="33" t="s">
        <v>5293</v>
      </c>
      <c r="C1895" s="33" t="str">
        <f>LEFT(B1895,FIND(",",B1895,1)-1)</f>
        <v>Hunterdon County</v>
      </c>
      <c r="D1895" s="33" t="str">
        <f>RIGHT(B1895,LEN(B1895)-(FIND(",",B1895,1)+1))</f>
        <v>New Jersey</v>
      </c>
      <c r="E1895" s="33">
        <v>54194</v>
      </c>
      <c r="F1895" s="33" t="s">
        <v>3271</v>
      </c>
      <c r="G1895" s="33">
        <v>1</v>
      </c>
      <c r="H1895" s="33" t="s">
        <v>3272</v>
      </c>
      <c r="I1895" s="33">
        <v>1</v>
      </c>
      <c r="J1895" s="33" t="s">
        <v>3272</v>
      </c>
      <c r="K1895" s="33">
        <v>2019</v>
      </c>
      <c r="L1895" s="33">
        <v>35</v>
      </c>
      <c r="M1895" s="33">
        <v>19616</v>
      </c>
      <c r="N1895" s="33" t="s">
        <v>3278</v>
      </c>
      <c r="O1895" s="33">
        <v>4623</v>
      </c>
      <c r="P1895" s="33" t="s">
        <v>3278</v>
      </c>
      <c r="Q1895" s="33">
        <v>410</v>
      </c>
      <c r="R1895" s="33" t="s">
        <v>3273</v>
      </c>
    </row>
    <row r="1896" spans="1:18" x14ac:dyDescent="0.2">
      <c r="A1896" s="33" t="s">
        <v>5292</v>
      </c>
      <c r="B1896" s="33" t="s">
        <v>5293</v>
      </c>
      <c r="C1896" s="33" t="str">
        <f>LEFT(B1896,FIND(",",B1896,1)-1)</f>
        <v>Hunterdon County</v>
      </c>
      <c r="D1896" s="33" t="str">
        <f>RIGHT(B1896,LEN(B1896)-(FIND(",",B1896,1)+1))</f>
        <v>New Jersey</v>
      </c>
      <c r="E1896" s="33">
        <v>81291</v>
      </c>
      <c r="F1896" s="33" t="s">
        <v>3279</v>
      </c>
      <c r="G1896" s="33">
        <v>1</v>
      </c>
      <c r="H1896" s="33" t="s">
        <v>3272</v>
      </c>
      <c r="I1896" s="33">
        <v>1</v>
      </c>
      <c r="J1896" s="33" t="s">
        <v>3272</v>
      </c>
      <c r="K1896" s="33">
        <v>2019</v>
      </c>
      <c r="L1896" s="33">
        <v>20</v>
      </c>
      <c r="M1896" s="33">
        <v>2035</v>
      </c>
      <c r="N1896" s="33" t="s">
        <v>3278</v>
      </c>
      <c r="O1896" s="33">
        <v>448</v>
      </c>
      <c r="P1896" s="33" t="s">
        <v>3278</v>
      </c>
      <c r="Q1896" s="33">
        <v>94</v>
      </c>
      <c r="R1896" s="33" t="s">
        <v>3273</v>
      </c>
    </row>
    <row r="1897" spans="1:18" x14ac:dyDescent="0.2">
      <c r="A1897" s="33" t="s">
        <v>5294</v>
      </c>
      <c r="B1897" s="33" t="s">
        <v>5295</v>
      </c>
      <c r="C1897" s="33" t="str">
        <f>LEFT(B1897,FIND(",",B1897,1)-1)</f>
        <v>Mercer County</v>
      </c>
      <c r="D1897" s="33" t="str">
        <f>RIGHT(B1897,LEN(B1897)-(FIND(",",B1897,1)+1))</f>
        <v>New Jersey</v>
      </c>
      <c r="E1897" s="33">
        <v>45391</v>
      </c>
      <c r="F1897" s="33" t="s">
        <v>3276</v>
      </c>
      <c r="G1897" s="33">
        <v>1</v>
      </c>
      <c r="H1897" s="33" t="s">
        <v>3272</v>
      </c>
      <c r="I1897" s="33">
        <v>1</v>
      </c>
      <c r="J1897" s="33" t="s">
        <v>3272</v>
      </c>
      <c r="K1897" s="33">
        <v>2019</v>
      </c>
      <c r="L1897" s="33">
        <v>14</v>
      </c>
      <c r="M1897" s="33">
        <v>3614</v>
      </c>
      <c r="N1897" s="33" t="s">
        <v>3273</v>
      </c>
      <c r="O1897" s="33">
        <v>923</v>
      </c>
      <c r="P1897" s="33" t="s">
        <v>3273</v>
      </c>
      <c r="Q1897" s="33">
        <v>190</v>
      </c>
      <c r="R1897" s="33" t="s">
        <v>3278</v>
      </c>
    </row>
    <row r="1898" spans="1:18" x14ac:dyDescent="0.2">
      <c r="A1898" s="33" t="s">
        <v>5294</v>
      </c>
      <c r="B1898" s="33" t="s">
        <v>5295</v>
      </c>
      <c r="C1898" s="33" t="str">
        <f>LEFT(B1898,FIND(",",B1898,1)-1)</f>
        <v>Mercer County</v>
      </c>
      <c r="D1898" s="33" t="str">
        <f>RIGHT(B1898,LEN(B1898)-(FIND(",",B1898,1)+1))</f>
        <v>New Jersey</v>
      </c>
      <c r="E1898" s="33">
        <v>54194</v>
      </c>
      <c r="F1898" s="33" t="s">
        <v>3271</v>
      </c>
      <c r="G1898" s="33">
        <v>1</v>
      </c>
      <c r="H1898" s="33" t="s">
        <v>3272</v>
      </c>
      <c r="I1898" s="33">
        <v>1</v>
      </c>
      <c r="J1898" s="33" t="s">
        <v>3272</v>
      </c>
      <c r="K1898" s="33">
        <v>2019</v>
      </c>
      <c r="L1898" s="33">
        <v>21</v>
      </c>
      <c r="M1898" s="33">
        <v>13120</v>
      </c>
      <c r="N1898" s="33" t="s">
        <v>3278</v>
      </c>
      <c r="O1898" s="33">
        <v>2793</v>
      </c>
      <c r="P1898" s="33" t="s">
        <v>3278</v>
      </c>
      <c r="Q1898" s="33">
        <v>265</v>
      </c>
      <c r="R1898" s="33" t="s">
        <v>3278</v>
      </c>
    </row>
    <row r="1899" spans="1:18" x14ac:dyDescent="0.2">
      <c r="A1899" s="33" t="s">
        <v>5294</v>
      </c>
      <c r="B1899" s="33" t="s">
        <v>5295</v>
      </c>
      <c r="C1899" s="33" t="str">
        <f>LEFT(B1899,FIND(",",B1899,1)-1)</f>
        <v>Mercer County</v>
      </c>
      <c r="D1899" s="33" t="str">
        <f>RIGHT(B1899,LEN(B1899)-(FIND(",",B1899,1)+1))</f>
        <v>New Jersey</v>
      </c>
      <c r="E1899" s="33">
        <v>81291</v>
      </c>
      <c r="F1899" s="33" t="s">
        <v>3279</v>
      </c>
      <c r="G1899" s="33">
        <v>1</v>
      </c>
      <c r="H1899" s="33" t="s">
        <v>3272</v>
      </c>
      <c r="I1899" s="33">
        <v>1</v>
      </c>
      <c r="J1899" s="33" t="s">
        <v>3272</v>
      </c>
      <c r="K1899" s="33">
        <v>2019</v>
      </c>
      <c r="L1899" s="33">
        <v>24</v>
      </c>
      <c r="M1899" s="33">
        <v>3070</v>
      </c>
      <c r="N1899" s="33" t="s">
        <v>3273</v>
      </c>
      <c r="O1899" s="33">
        <v>671</v>
      </c>
      <c r="P1899" s="33" t="s">
        <v>3278</v>
      </c>
      <c r="Q1899" s="33">
        <v>180</v>
      </c>
      <c r="R1899" s="33" t="s">
        <v>3273</v>
      </c>
    </row>
    <row r="1900" spans="1:18" x14ac:dyDescent="0.2">
      <c r="A1900" s="33" t="s">
        <v>5296</v>
      </c>
      <c r="B1900" s="33" t="s">
        <v>5297</v>
      </c>
      <c r="C1900" s="33" t="str">
        <f>LEFT(B1900,FIND(",",B1900,1)-1)</f>
        <v>Middlesex County</v>
      </c>
      <c r="D1900" s="33" t="str">
        <f>RIGHT(B1900,LEN(B1900)-(FIND(",",B1900,1)+1))</f>
        <v>New Jersey</v>
      </c>
      <c r="E1900" s="33">
        <v>45391</v>
      </c>
      <c r="F1900" s="33" t="s">
        <v>3276</v>
      </c>
      <c r="G1900" s="33">
        <v>1</v>
      </c>
      <c r="H1900" s="33" t="s">
        <v>3272</v>
      </c>
      <c r="I1900" s="33">
        <v>1</v>
      </c>
      <c r="J1900" s="33" t="s">
        <v>3272</v>
      </c>
      <c r="K1900" s="33">
        <v>2019</v>
      </c>
      <c r="L1900" s="33">
        <v>17</v>
      </c>
      <c r="M1900" s="33">
        <v>5628</v>
      </c>
      <c r="N1900" s="33" t="s">
        <v>3277</v>
      </c>
      <c r="O1900" s="33">
        <v>1400</v>
      </c>
      <c r="P1900" s="33" t="s">
        <v>3277</v>
      </c>
      <c r="Q1900" s="33">
        <v>302</v>
      </c>
      <c r="R1900" s="33" t="s">
        <v>3277</v>
      </c>
    </row>
    <row r="1901" spans="1:18" x14ac:dyDescent="0.2">
      <c r="A1901" s="33" t="s">
        <v>5296</v>
      </c>
      <c r="B1901" s="33" t="s">
        <v>5297</v>
      </c>
      <c r="C1901" s="33" t="str">
        <f>LEFT(B1901,FIND(",",B1901,1)-1)</f>
        <v>Middlesex County</v>
      </c>
      <c r="D1901" s="33" t="str">
        <f>RIGHT(B1901,LEN(B1901)-(FIND(",",B1901,1)+1))</f>
        <v>New Jersey</v>
      </c>
      <c r="E1901" s="33">
        <v>54194</v>
      </c>
      <c r="F1901" s="33" t="s">
        <v>3271</v>
      </c>
      <c r="G1901" s="33">
        <v>1</v>
      </c>
      <c r="H1901" s="33" t="s">
        <v>3272</v>
      </c>
      <c r="I1901" s="33">
        <v>1</v>
      </c>
      <c r="J1901" s="33" t="s">
        <v>3272</v>
      </c>
      <c r="K1901" s="33">
        <v>2019</v>
      </c>
      <c r="L1901" s="33">
        <v>39</v>
      </c>
      <c r="M1901" s="33">
        <v>31127</v>
      </c>
      <c r="N1901" s="33" t="s">
        <v>3273</v>
      </c>
      <c r="O1901" s="33">
        <v>6265</v>
      </c>
      <c r="P1901" s="33" t="s">
        <v>3273</v>
      </c>
      <c r="Q1901" s="33">
        <v>551</v>
      </c>
      <c r="R1901" s="33" t="s">
        <v>3273</v>
      </c>
    </row>
    <row r="1902" spans="1:18" x14ac:dyDescent="0.2">
      <c r="A1902" s="33" t="s">
        <v>5296</v>
      </c>
      <c r="B1902" s="33" t="s">
        <v>5297</v>
      </c>
      <c r="C1902" s="33" t="str">
        <f>LEFT(B1902,FIND(",",B1902,1)-1)</f>
        <v>Middlesex County</v>
      </c>
      <c r="D1902" s="33" t="str">
        <f>RIGHT(B1902,LEN(B1902)-(FIND(",",B1902,1)+1))</f>
        <v>New Jersey</v>
      </c>
      <c r="E1902" s="33">
        <v>81291</v>
      </c>
      <c r="F1902" s="33" t="s">
        <v>3279</v>
      </c>
      <c r="G1902" s="33">
        <v>1</v>
      </c>
      <c r="H1902" s="33" t="s">
        <v>3272</v>
      </c>
      <c r="I1902" s="33">
        <v>1</v>
      </c>
      <c r="J1902" s="33" t="s">
        <v>3272</v>
      </c>
      <c r="K1902" s="33">
        <v>2019</v>
      </c>
      <c r="L1902" s="33">
        <v>36</v>
      </c>
      <c r="M1902" s="33">
        <v>2375</v>
      </c>
      <c r="N1902" s="33" t="s">
        <v>3278</v>
      </c>
      <c r="O1902" s="33">
        <v>545</v>
      </c>
      <c r="P1902" s="33" t="s">
        <v>3278</v>
      </c>
      <c r="Q1902" s="33">
        <v>147</v>
      </c>
      <c r="R1902" s="33" t="s">
        <v>3273</v>
      </c>
    </row>
    <row r="1903" spans="1:18" x14ac:dyDescent="0.2">
      <c r="A1903" s="33" t="s">
        <v>5298</v>
      </c>
      <c r="B1903" s="33" t="s">
        <v>5299</v>
      </c>
      <c r="C1903" s="33" t="str">
        <f>LEFT(B1903,FIND(",",B1903,1)-1)</f>
        <v>Monmouth County</v>
      </c>
      <c r="D1903" s="33" t="str">
        <f>RIGHT(B1903,LEN(B1903)-(FIND(",",B1903,1)+1))</f>
        <v>New Jersey</v>
      </c>
      <c r="E1903" s="33">
        <v>45391</v>
      </c>
      <c r="F1903" s="33" t="s">
        <v>3276</v>
      </c>
      <c r="G1903" s="33">
        <v>1</v>
      </c>
      <c r="H1903" s="33" t="s">
        <v>3272</v>
      </c>
      <c r="I1903" s="33">
        <v>1</v>
      </c>
      <c r="J1903" s="33" t="s">
        <v>3272</v>
      </c>
      <c r="K1903" s="33">
        <v>2019</v>
      </c>
      <c r="L1903" s="33">
        <v>29</v>
      </c>
      <c r="M1903" s="33">
        <v>8297</v>
      </c>
      <c r="N1903" s="33" t="s">
        <v>3273</v>
      </c>
      <c r="O1903" s="33">
        <v>2095</v>
      </c>
      <c r="P1903" s="33" t="s">
        <v>3273</v>
      </c>
      <c r="Q1903" s="33">
        <v>383</v>
      </c>
      <c r="R1903" s="33" t="s">
        <v>3273</v>
      </c>
    </row>
    <row r="1904" spans="1:18" x14ac:dyDescent="0.2">
      <c r="A1904" s="33" t="s">
        <v>5298</v>
      </c>
      <c r="B1904" s="33" t="s">
        <v>5299</v>
      </c>
      <c r="C1904" s="33" t="str">
        <f>LEFT(B1904,FIND(",",B1904,1)-1)</f>
        <v>Monmouth County</v>
      </c>
      <c r="D1904" s="33" t="str">
        <f>RIGHT(B1904,LEN(B1904)-(FIND(",",B1904,1)+1))</f>
        <v>New Jersey</v>
      </c>
      <c r="E1904" s="33">
        <v>54194</v>
      </c>
      <c r="F1904" s="33" t="s">
        <v>3271</v>
      </c>
      <c r="G1904" s="33">
        <v>1</v>
      </c>
      <c r="H1904" s="33" t="s">
        <v>3272</v>
      </c>
      <c r="I1904" s="33">
        <v>1</v>
      </c>
      <c r="J1904" s="33" t="s">
        <v>3272</v>
      </c>
      <c r="K1904" s="33">
        <v>2019</v>
      </c>
      <c r="L1904" s="33">
        <v>85</v>
      </c>
      <c r="M1904" s="33">
        <v>131295</v>
      </c>
      <c r="N1904" s="33" t="s">
        <v>3278</v>
      </c>
      <c r="O1904" s="33">
        <v>28487</v>
      </c>
      <c r="P1904" s="33" t="s">
        <v>3278</v>
      </c>
      <c r="Q1904" s="33">
        <v>2152</v>
      </c>
      <c r="R1904" s="33" t="s">
        <v>3278</v>
      </c>
    </row>
    <row r="1905" spans="1:18" x14ac:dyDescent="0.2">
      <c r="A1905" s="33" t="s">
        <v>5298</v>
      </c>
      <c r="B1905" s="33" t="s">
        <v>5299</v>
      </c>
      <c r="C1905" s="33" t="str">
        <f>LEFT(B1905,FIND(",",B1905,1)-1)</f>
        <v>Monmouth County</v>
      </c>
      <c r="D1905" s="33" t="str">
        <f>RIGHT(B1905,LEN(B1905)-(FIND(",",B1905,1)+1))</f>
        <v>New Jersey</v>
      </c>
      <c r="E1905" s="33">
        <v>81291</v>
      </c>
      <c r="F1905" s="33" t="s">
        <v>3279</v>
      </c>
      <c r="G1905" s="33">
        <v>1</v>
      </c>
      <c r="H1905" s="33" t="s">
        <v>3272</v>
      </c>
      <c r="I1905" s="33">
        <v>1</v>
      </c>
      <c r="J1905" s="33" t="s">
        <v>3272</v>
      </c>
      <c r="K1905" s="33">
        <v>2019</v>
      </c>
      <c r="L1905" s="33">
        <v>59</v>
      </c>
      <c r="M1905" s="33">
        <v>12186</v>
      </c>
      <c r="N1905" s="33" t="s">
        <v>3278</v>
      </c>
      <c r="O1905" s="33">
        <v>2744</v>
      </c>
      <c r="P1905" s="33" t="s">
        <v>3278</v>
      </c>
      <c r="Q1905" s="33">
        <v>480</v>
      </c>
      <c r="R1905" s="33" t="s">
        <v>3278</v>
      </c>
    </row>
    <row r="1906" spans="1:18" x14ac:dyDescent="0.2">
      <c r="A1906" s="33" t="s">
        <v>5300</v>
      </c>
      <c r="B1906" s="33" t="s">
        <v>5301</v>
      </c>
      <c r="C1906" s="33" t="str">
        <f>LEFT(B1906,FIND(",",B1906,1)-1)</f>
        <v>Morris County</v>
      </c>
      <c r="D1906" s="33" t="str">
        <f>RIGHT(B1906,LEN(B1906)-(FIND(",",B1906,1)+1))</f>
        <v>New Jersey</v>
      </c>
      <c r="E1906" s="33">
        <v>45391</v>
      </c>
      <c r="F1906" s="33" t="s">
        <v>3276</v>
      </c>
      <c r="G1906" s="33">
        <v>1</v>
      </c>
      <c r="H1906" s="33" t="s">
        <v>3272</v>
      </c>
      <c r="I1906" s="33">
        <v>1</v>
      </c>
      <c r="J1906" s="33" t="s">
        <v>3272</v>
      </c>
      <c r="K1906" s="33">
        <v>2019</v>
      </c>
      <c r="L1906" s="33">
        <v>29</v>
      </c>
      <c r="M1906" s="33">
        <v>6422</v>
      </c>
      <c r="N1906" s="33" t="s">
        <v>3273</v>
      </c>
      <c r="O1906" s="33">
        <v>1562</v>
      </c>
      <c r="P1906" s="33" t="s">
        <v>3273</v>
      </c>
      <c r="Q1906" s="33">
        <v>315</v>
      </c>
      <c r="R1906" s="33" t="s">
        <v>3273</v>
      </c>
    </row>
    <row r="1907" spans="1:18" x14ac:dyDescent="0.2">
      <c r="A1907" s="33" t="s">
        <v>5300</v>
      </c>
      <c r="B1907" s="33" t="s">
        <v>5301</v>
      </c>
      <c r="C1907" s="33" t="str">
        <f>LEFT(B1907,FIND(",",B1907,1)-1)</f>
        <v>Morris County</v>
      </c>
      <c r="D1907" s="33" t="str">
        <f>RIGHT(B1907,LEN(B1907)-(FIND(",",B1907,1)+1))</f>
        <v>New Jersey</v>
      </c>
      <c r="E1907" s="33">
        <v>54194</v>
      </c>
      <c r="F1907" s="33" t="s">
        <v>3271</v>
      </c>
      <c r="G1907" s="33">
        <v>1</v>
      </c>
      <c r="H1907" s="33" t="s">
        <v>3272</v>
      </c>
      <c r="I1907" s="33">
        <v>1</v>
      </c>
      <c r="J1907" s="33" t="s">
        <v>3272</v>
      </c>
      <c r="K1907" s="33">
        <v>2019</v>
      </c>
      <c r="L1907" s="33">
        <v>60</v>
      </c>
      <c r="M1907" s="33">
        <v>24903</v>
      </c>
      <c r="N1907" s="33" t="s">
        <v>3278</v>
      </c>
      <c r="O1907" s="33">
        <v>5815</v>
      </c>
      <c r="P1907" s="33" t="s">
        <v>3278</v>
      </c>
      <c r="Q1907" s="33">
        <v>605</v>
      </c>
      <c r="R1907" s="33" t="s">
        <v>3273</v>
      </c>
    </row>
    <row r="1908" spans="1:18" x14ac:dyDescent="0.2">
      <c r="A1908" s="33" t="s">
        <v>5300</v>
      </c>
      <c r="B1908" s="33" t="s">
        <v>5301</v>
      </c>
      <c r="C1908" s="33" t="str">
        <f>LEFT(B1908,FIND(",",B1908,1)-1)</f>
        <v>Morris County</v>
      </c>
      <c r="D1908" s="33" t="str">
        <f>RIGHT(B1908,LEN(B1908)-(FIND(",",B1908,1)+1))</f>
        <v>New Jersey</v>
      </c>
      <c r="E1908" s="33">
        <v>81291</v>
      </c>
      <c r="F1908" s="33" t="s">
        <v>3279</v>
      </c>
      <c r="G1908" s="33">
        <v>1</v>
      </c>
      <c r="H1908" s="33" t="s">
        <v>3272</v>
      </c>
      <c r="I1908" s="33">
        <v>1</v>
      </c>
      <c r="J1908" s="33" t="s">
        <v>3272</v>
      </c>
      <c r="K1908" s="33">
        <v>2019</v>
      </c>
      <c r="L1908" s="33">
        <v>54</v>
      </c>
      <c r="M1908" s="33">
        <v>22147</v>
      </c>
      <c r="N1908" s="33" t="s">
        <v>3273</v>
      </c>
      <c r="O1908" s="33">
        <v>5374</v>
      </c>
      <c r="P1908" s="33" t="s">
        <v>3273</v>
      </c>
      <c r="Q1908" s="33">
        <v>652</v>
      </c>
      <c r="R1908" s="33" t="s">
        <v>3278</v>
      </c>
    </row>
    <row r="1909" spans="1:18" x14ac:dyDescent="0.2">
      <c r="A1909" s="33" t="s">
        <v>5302</v>
      </c>
      <c r="B1909" s="33" t="s">
        <v>5303</v>
      </c>
      <c r="C1909" s="33" t="str">
        <f>LEFT(B1909,FIND(",",B1909,1)-1)</f>
        <v>Ocean County</v>
      </c>
      <c r="D1909" s="33" t="str">
        <f>RIGHT(B1909,LEN(B1909)-(FIND(",",B1909,1)+1))</f>
        <v>New Jersey</v>
      </c>
      <c r="E1909" s="33">
        <v>45391</v>
      </c>
      <c r="F1909" s="33" t="s">
        <v>3276</v>
      </c>
      <c r="G1909" s="33">
        <v>1</v>
      </c>
      <c r="H1909" s="33" t="s">
        <v>3272</v>
      </c>
      <c r="I1909" s="33">
        <v>1</v>
      </c>
      <c r="J1909" s="33" t="s">
        <v>3272</v>
      </c>
      <c r="K1909" s="33">
        <v>2019</v>
      </c>
      <c r="L1909" s="33">
        <v>18</v>
      </c>
      <c r="M1909" s="33">
        <v>4292</v>
      </c>
      <c r="N1909" s="33" t="s">
        <v>3273</v>
      </c>
      <c r="O1909" s="33">
        <v>991</v>
      </c>
      <c r="P1909" s="33" t="s">
        <v>3273</v>
      </c>
      <c r="Q1909" s="33">
        <v>220</v>
      </c>
      <c r="R1909" s="33" t="s">
        <v>3278</v>
      </c>
    </row>
    <row r="1910" spans="1:18" x14ac:dyDescent="0.2">
      <c r="A1910" s="33" t="s">
        <v>5302</v>
      </c>
      <c r="B1910" s="33" t="s">
        <v>5303</v>
      </c>
      <c r="C1910" s="33" t="str">
        <f>LEFT(B1910,FIND(",",B1910,1)-1)</f>
        <v>Ocean County</v>
      </c>
      <c r="D1910" s="33" t="str">
        <f>RIGHT(B1910,LEN(B1910)-(FIND(",",B1910,1)+1))</f>
        <v>New Jersey</v>
      </c>
      <c r="E1910" s="33">
        <v>54194</v>
      </c>
      <c r="F1910" s="33" t="s">
        <v>3271</v>
      </c>
      <c r="G1910" s="33">
        <v>1</v>
      </c>
      <c r="H1910" s="33" t="s">
        <v>3272</v>
      </c>
      <c r="I1910" s="33">
        <v>1</v>
      </c>
      <c r="J1910" s="33" t="s">
        <v>3272</v>
      </c>
      <c r="K1910" s="33">
        <v>2019</v>
      </c>
      <c r="L1910" s="33">
        <v>42</v>
      </c>
      <c r="M1910" s="33">
        <v>16892</v>
      </c>
      <c r="N1910" s="33" t="s">
        <v>3273</v>
      </c>
      <c r="O1910" s="33">
        <v>3871</v>
      </c>
      <c r="P1910" s="33" t="s">
        <v>3273</v>
      </c>
      <c r="Q1910" s="33">
        <v>422</v>
      </c>
      <c r="R1910" s="33" t="s">
        <v>3273</v>
      </c>
    </row>
    <row r="1911" spans="1:18" x14ac:dyDescent="0.2">
      <c r="A1911" s="33" t="s">
        <v>5302</v>
      </c>
      <c r="B1911" s="33" t="s">
        <v>5303</v>
      </c>
      <c r="C1911" s="33" t="str">
        <f>LEFT(B1911,FIND(",",B1911,1)-1)</f>
        <v>Ocean County</v>
      </c>
      <c r="D1911" s="33" t="str">
        <f>RIGHT(B1911,LEN(B1911)-(FIND(",",B1911,1)+1))</f>
        <v>New Jersey</v>
      </c>
      <c r="E1911" s="33">
        <v>81291</v>
      </c>
      <c r="F1911" s="33" t="s">
        <v>3279</v>
      </c>
      <c r="G1911" s="33">
        <v>1</v>
      </c>
      <c r="H1911" s="33" t="s">
        <v>3272</v>
      </c>
      <c r="I1911" s="33">
        <v>1</v>
      </c>
      <c r="J1911" s="33" t="s">
        <v>3272</v>
      </c>
      <c r="K1911" s="33">
        <v>2019</v>
      </c>
      <c r="L1911" s="33">
        <v>37</v>
      </c>
      <c r="M1911" s="33">
        <v>3096</v>
      </c>
      <c r="N1911" s="33" t="s">
        <v>3278</v>
      </c>
      <c r="O1911" s="33">
        <v>655</v>
      </c>
      <c r="P1911" s="33" t="s">
        <v>3278</v>
      </c>
      <c r="Q1911" s="33">
        <v>144</v>
      </c>
      <c r="R1911" s="33" t="s">
        <v>3273</v>
      </c>
    </row>
    <row r="1912" spans="1:18" x14ac:dyDescent="0.2">
      <c r="A1912" s="33" t="s">
        <v>5304</v>
      </c>
      <c r="B1912" s="33" t="s">
        <v>5305</v>
      </c>
      <c r="C1912" s="33" t="str">
        <f>LEFT(B1912,FIND(",",B1912,1)-1)</f>
        <v>Passaic County</v>
      </c>
      <c r="D1912" s="33" t="str">
        <f>RIGHT(B1912,LEN(B1912)-(FIND(",",B1912,1)+1))</f>
        <v>New Jersey</v>
      </c>
      <c r="E1912" s="33">
        <v>45391</v>
      </c>
      <c r="F1912" s="33" t="s">
        <v>3276</v>
      </c>
      <c r="G1912" s="33">
        <v>1</v>
      </c>
      <c r="H1912" s="33" t="s">
        <v>3272</v>
      </c>
      <c r="I1912" s="33">
        <v>1</v>
      </c>
      <c r="J1912" s="33" t="s">
        <v>3272</v>
      </c>
      <c r="K1912" s="33">
        <v>2019</v>
      </c>
      <c r="L1912" s="33">
        <v>11</v>
      </c>
      <c r="M1912" s="33">
        <v>3897</v>
      </c>
      <c r="N1912" s="33" t="s">
        <v>3278</v>
      </c>
      <c r="O1912" s="33">
        <v>986</v>
      </c>
      <c r="P1912" s="33" t="s">
        <v>3278</v>
      </c>
      <c r="Q1912" s="33">
        <v>171</v>
      </c>
      <c r="R1912" s="33" t="s">
        <v>3278</v>
      </c>
    </row>
    <row r="1913" spans="1:18" x14ac:dyDescent="0.2">
      <c r="A1913" s="33" t="s">
        <v>5304</v>
      </c>
      <c r="B1913" s="33" t="s">
        <v>5305</v>
      </c>
      <c r="C1913" s="33" t="str">
        <f>LEFT(B1913,FIND(",",B1913,1)-1)</f>
        <v>Passaic County</v>
      </c>
      <c r="D1913" s="33" t="str">
        <f>RIGHT(B1913,LEN(B1913)-(FIND(",",B1913,1)+1))</f>
        <v>New Jersey</v>
      </c>
      <c r="E1913" s="33">
        <v>54194</v>
      </c>
      <c r="F1913" s="33" t="s">
        <v>3271</v>
      </c>
      <c r="G1913" s="33">
        <v>1</v>
      </c>
      <c r="H1913" s="33" t="s">
        <v>3272</v>
      </c>
      <c r="I1913" s="33">
        <v>1</v>
      </c>
      <c r="J1913" s="33" t="s">
        <v>3272</v>
      </c>
      <c r="K1913" s="33">
        <v>2019</v>
      </c>
      <c r="L1913" s="33">
        <v>23</v>
      </c>
      <c r="M1913" s="33">
        <v>17481</v>
      </c>
      <c r="N1913" s="33" t="s">
        <v>3278</v>
      </c>
      <c r="O1913" s="33">
        <v>4076</v>
      </c>
      <c r="P1913" s="33" t="s">
        <v>3278</v>
      </c>
      <c r="Q1913" s="33">
        <v>360</v>
      </c>
      <c r="R1913" s="33" t="s">
        <v>3278</v>
      </c>
    </row>
    <row r="1914" spans="1:18" x14ac:dyDescent="0.2">
      <c r="A1914" s="33" t="s">
        <v>5304</v>
      </c>
      <c r="B1914" s="33" t="s">
        <v>5305</v>
      </c>
      <c r="C1914" s="33" t="str">
        <f>LEFT(B1914,FIND(",",B1914,1)-1)</f>
        <v>Passaic County</v>
      </c>
      <c r="D1914" s="33" t="str">
        <f>RIGHT(B1914,LEN(B1914)-(FIND(",",B1914,1)+1))</f>
        <v>New Jersey</v>
      </c>
      <c r="E1914" s="33">
        <v>81291</v>
      </c>
      <c r="F1914" s="33" t="s">
        <v>3279</v>
      </c>
      <c r="G1914" s="33">
        <v>1</v>
      </c>
      <c r="H1914" s="33" t="s">
        <v>3272</v>
      </c>
      <c r="I1914" s="33">
        <v>1</v>
      </c>
      <c r="J1914" s="33" t="s">
        <v>3272</v>
      </c>
      <c r="K1914" s="33">
        <v>2019</v>
      </c>
      <c r="L1914" s="33">
        <v>23</v>
      </c>
      <c r="M1914" s="33">
        <v>1573</v>
      </c>
      <c r="N1914" s="33" t="s">
        <v>3278</v>
      </c>
      <c r="O1914" s="33">
        <v>371</v>
      </c>
      <c r="P1914" s="33" t="s">
        <v>3278</v>
      </c>
      <c r="Q1914" s="33">
        <v>84</v>
      </c>
      <c r="R1914" s="33" t="s">
        <v>3278</v>
      </c>
    </row>
    <row r="1915" spans="1:18" x14ac:dyDescent="0.2">
      <c r="A1915" s="33" t="s">
        <v>5306</v>
      </c>
      <c r="B1915" s="33" t="s">
        <v>5307</v>
      </c>
      <c r="C1915" s="33" t="str">
        <f>LEFT(B1915,FIND(",",B1915,1)-1)</f>
        <v>Salem County</v>
      </c>
      <c r="D1915" s="33" t="str">
        <f>RIGHT(B1915,LEN(B1915)-(FIND(",",B1915,1)+1))</f>
        <v>New Jersey</v>
      </c>
      <c r="E1915" s="33">
        <v>54194</v>
      </c>
      <c r="F1915" s="33" t="s">
        <v>3271</v>
      </c>
      <c r="G1915" s="33">
        <v>1</v>
      </c>
      <c r="H1915" s="33" t="s">
        <v>3272</v>
      </c>
      <c r="I1915" s="33">
        <v>1</v>
      </c>
      <c r="J1915" s="33" t="s">
        <v>3272</v>
      </c>
      <c r="K1915" s="33">
        <v>2019</v>
      </c>
      <c r="L1915" s="33">
        <v>5</v>
      </c>
      <c r="M1915" s="33">
        <v>856</v>
      </c>
      <c r="N1915" s="33" t="s">
        <v>3273</v>
      </c>
      <c r="O1915" s="33">
        <v>187</v>
      </c>
      <c r="P1915" s="33" t="s">
        <v>3277</v>
      </c>
      <c r="Q1915" s="33">
        <v>33</v>
      </c>
      <c r="R1915" s="33" t="s">
        <v>3277</v>
      </c>
    </row>
    <row r="1916" spans="1:18" x14ac:dyDescent="0.2">
      <c r="A1916" s="33" t="s">
        <v>5308</v>
      </c>
      <c r="B1916" s="33" t="s">
        <v>5309</v>
      </c>
      <c r="C1916" s="33" t="str">
        <f>LEFT(B1916,FIND(",",B1916,1)-1)</f>
        <v>Somerset County</v>
      </c>
      <c r="D1916" s="33" t="str">
        <f>RIGHT(B1916,LEN(B1916)-(FIND(",",B1916,1)+1))</f>
        <v>New Jersey</v>
      </c>
      <c r="E1916" s="33">
        <v>45391</v>
      </c>
      <c r="F1916" s="33" t="s">
        <v>3276</v>
      </c>
      <c r="G1916" s="33">
        <v>1</v>
      </c>
      <c r="H1916" s="33" t="s">
        <v>3272</v>
      </c>
      <c r="I1916" s="33">
        <v>1</v>
      </c>
      <c r="J1916" s="33" t="s">
        <v>3272</v>
      </c>
      <c r="K1916" s="33">
        <v>2019</v>
      </c>
      <c r="L1916" s="33">
        <v>14</v>
      </c>
      <c r="M1916" s="33">
        <v>3972</v>
      </c>
      <c r="N1916" s="33" t="s">
        <v>3278</v>
      </c>
      <c r="O1916" s="33">
        <v>945</v>
      </c>
      <c r="P1916" s="33" t="s">
        <v>3278</v>
      </c>
      <c r="Q1916" s="33">
        <v>162</v>
      </c>
      <c r="R1916" s="33" t="s">
        <v>3278</v>
      </c>
    </row>
    <row r="1917" spans="1:18" x14ac:dyDescent="0.2">
      <c r="A1917" s="33" t="s">
        <v>5308</v>
      </c>
      <c r="B1917" s="33" t="s">
        <v>5309</v>
      </c>
      <c r="C1917" s="33" t="str">
        <f>LEFT(B1917,FIND(",",B1917,1)-1)</f>
        <v>Somerset County</v>
      </c>
      <c r="D1917" s="33" t="str">
        <f>RIGHT(B1917,LEN(B1917)-(FIND(",",B1917,1)+1))</f>
        <v>New Jersey</v>
      </c>
      <c r="E1917" s="33">
        <v>54194</v>
      </c>
      <c r="F1917" s="33" t="s">
        <v>3271</v>
      </c>
      <c r="G1917" s="33">
        <v>1</v>
      </c>
      <c r="H1917" s="33" t="s">
        <v>3272</v>
      </c>
      <c r="I1917" s="33">
        <v>1</v>
      </c>
      <c r="J1917" s="33" t="s">
        <v>3272</v>
      </c>
      <c r="K1917" s="33">
        <v>2019</v>
      </c>
      <c r="L1917" s="33">
        <v>33</v>
      </c>
      <c r="M1917" s="33">
        <v>22172</v>
      </c>
      <c r="N1917" s="33" t="s">
        <v>3278</v>
      </c>
      <c r="O1917" s="33">
        <v>5318</v>
      </c>
      <c r="P1917" s="33" t="s">
        <v>3278</v>
      </c>
      <c r="Q1917" s="33">
        <v>379</v>
      </c>
      <c r="R1917" s="33" t="s">
        <v>3273</v>
      </c>
    </row>
    <row r="1918" spans="1:18" x14ac:dyDescent="0.2">
      <c r="A1918" s="33" t="s">
        <v>5308</v>
      </c>
      <c r="B1918" s="33" t="s">
        <v>5309</v>
      </c>
      <c r="C1918" s="33" t="str">
        <f>LEFT(B1918,FIND(",",B1918,1)-1)</f>
        <v>Somerset County</v>
      </c>
      <c r="D1918" s="33" t="str">
        <f>RIGHT(B1918,LEN(B1918)-(FIND(",",B1918,1)+1))</f>
        <v>New Jersey</v>
      </c>
      <c r="E1918" s="33">
        <v>81291</v>
      </c>
      <c r="F1918" s="33" t="s">
        <v>3279</v>
      </c>
      <c r="G1918" s="33">
        <v>1</v>
      </c>
      <c r="H1918" s="33" t="s">
        <v>3272</v>
      </c>
      <c r="I1918" s="33">
        <v>1</v>
      </c>
      <c r="J1918" s="33" t="s">
        <v>3272</v>
      </c>
      <c r="K1918" s="33">
        <v>2019</v>
      </c>
      <c r="L1918" s="33">
        <v>26</v>
      </c>
      <c r="M1918" s="33">
        <v>4149</v>
      </c>
      <c r="N1918" s="33" t="s">
        <v>3278</v>
      </c>
      <c r="O1918" s="33">
        <v>994</v>
      </c>
      <c r="P1918" s="33" t="s">
        <v>3278</v>
      </c>
      <c r="Q1918" s="33">
        <v>210</v>
      </c>
      <c r="R1918" s="33" t="s">
        <v>3273</v>
      </c>
    </row>
    <row r="1919" spans="1:18" x14ac:dyDescent="0.2">
      <c r="A1919" s="33" t="s">
        <v>5310</v>
      </c>
      <c r="B1919" s="33" t="s">
        <v>5311</v>
      </c>
      <c r="C1919" s="33" t="str">
        <f>LEFT(B1919,FIND(",",B1919,1)-1)</f>
        <v>Sussex County</v>
      </c>
      <c r="D1919" s="33" t="str">
        <f>RIGHT(B1919,LEN(B1919)-(FIND(",",B1919,1)+1))</f>
        <v>New Jersey</v>
      </c>
      <c r="E1919" s="33">
        <v>45391</v>
      </c>
      <c r="F1919" s="33" t="s">
        <v>3276</v>
      </c>
      <c r="G1919" s="33">
        <v>1</v>
      </c>
      <c r="H1919" s="33" t="s">
        <v>3272</v>
      </c>
      <c r="I1919" s="33">
        <v>1</v>
      </c>
      <c r="J1919" s="33" t="s">
        <v>3272</v>
      </c>
      <c r="K1919" s="33">
        <v>2019</v>
      </c>
      <c r="L1919" s="33">
        <v>4</v>
      </c>
      <c r="M1919" s="33">
        <v>881</v>
      </c>
      <c r="N1919" s="33" t="s">
        <v>3273</v>
      </c>
      <c r="O1919" s="33">
        <v>206</v>
      </c>
      <c r="P1919" s="33" t="s">
        <v>3277</v>
      </c>
      <c r="Q1919" s="33">
        <v>41</v>
      </c>
      <c r="R1919" s="33" t="s">
        <v>3277</v>
      </c>
    </row>
    <row r="1920" spans="1:18" x14ac:dyDescent="0.2">
      <c r="A1920" s="33" t="s">
        <v>5310</v>
      </c>
      <c r="B1920" s="33" t="s">
        <v>5311</v>
      </c>
      <c r="C1920" s="33" t="str">
        <f>LEFT(B1920,FIND(",",B1920,1)-1)</f>
        <v>Sussex County</v>
      </c>
      <c r="D1920" s="33" t="str">
        <f>RIGHT(B1920,LEN(B1920)-(FIND(",",B1920,1)+1))</f>
        <v>New Jersey</v>
      </c>
      <c r="E1920" s="33">
        <v>54194</v>
      </c>
      <c r="F1920" s="33" t="s">
        <v>3271</v>
      </c>
      <c r="G1920" s="33">
        <v>1</v>
      </c>
      <c r="H1920" s="33" t="s">
        <v>3272</v>
      </c>
      <c r="I1920" s="33">
        <v>1</v>
      </c>
      <c r="J1920" s="33" t="s">
        <v>3272</v>
      </c>
      <c r="K1920" s="33">
        <v>2019</v>
      </c>
      <c r="L1920" s="33">
        <v>19</v>
      </c>
      <c r="M1920" s="33">
        <v>12860</v>
      </c>
      <c r="N1920" s="33" t="s">
        <v>3278</v>
      </c>
      <c r="O1920" s="33">
        <v>3028</v>
      </c>
      <c r="P1920" s="33" t="s">
        <v>3278</v>
      </c>
      <c r="Q1920" s="33">
        <v>262</v>
      </c>
      <c r="R1920" s="33" t="s">
        <v>3273</v>
      </c>
    </row>
    <row r="1921" spans="1:18" x14ac:dyDescent="0.2">
      <c r="A1921" s="33" t="s">
        <v>5310</v>
      </c>
      <c r="B1921" s="33" t="s">
        <v>5311</v>
      </c>
      <c r="C1921" s="33" t="str">
        <f>LEFT(B1921,FIND(",",B1921,1)-1)</f>
        <v>Sussex County</v>
      </c>
      <c r="D1921" s="33" t="str">
        <f>RIGHT(B1921,LEN(B1921)-(FIND(",",B1921,1)+1))</f>
        <v>New Jersey</v>
      </c>
      <c r="E1921" s="33">
        <v>81291</v>
      </c>
      <c r="F1921" s="33" t="s">
        <v>3279</v>
      </c>
      <c r="G1921" s="33">
        <v>1</v>
      </c>
      <c r="H1921" s="33" t="s">
        <v>3272</v>
      </c>
      <c r="I1921" s="33">
        <v>1</v>
      </c>
      <c r="J1921" s="33" t="s">
        <v>3272</v>
      </c>
      <c r="K1921" s="33">
        <v>2019</v>
      </c>
      <c r="L1921" s="33">
        <v>14</v>
      </c>
      <c r="M1921" s="33">
        <v>510</v>
      </c>
      <c r="N1921" s="33" t="s">
        <v>3277</v>
      </c>
      <c r="O1921" s="33">
        <v>104</v>
      </c>
      <c r="P1921" s="33" t="s">
        <v>3277</v>
      </c>
      <c r="Q1921" s="33">
        <v>28</v>
      </c>
      <c r="R1921" s="33" t="s">
        <v>3277</v>
      </c>
    </row>
    <row r="1922" spans="1:18" x14ac:dyDescent="0.2">
      <c r="A1922" s="33" t="s">
        <v>5312</v>
      </c>
      <c r="B1922" s="33" t="s">
        <v>5313</v>
      </c>
      <c r="C1922" s="33" t="str">
        <f>LEFT(B1922,FIND(",",B1922,1)-1)</f>
        <v>Union County</v>
      </c>
      <c r="D1922" s="33" t="str">
        <f>RIGHT(B1922,LEN(B1922)-(FIND(",",B1922,1)+1))</f>
        <v>New Jersey</v>
      </c>
      <c r="E1922" s="33">
        <v>45391</v>
      </c>
      <c r="F1922" s="33" t="s">
        <v>3276</v>
      </c>
      <c r="G1922" s="33">
        <v>1</v>
      </c>
      <c r="H1922" s="33" t="s">
        <v>3272</v>
      </c>
      <c r="I1922" s="33">
        <v>1</v>
      </c>
      <c r="J1922" s="33" t="s">
        <v>3272</v>
      </c>
      <c r="K1922" s="33">
        <v>2019</v>
      </c>
      <c r="L1922" s="33">
        <v>16</v>
      </c>
      <c r="M1922" s="33">
        <v>6137</v>
      </c>
      <c r="N1922" s="33" t="s">
        <v>3278</v>
      </c>
      <c r="O1922" s="33">
        <v>1427</v>
      </c>
      <c r="P1922" s="33" t="s">
        <v>3278</v>
      </c>
      <c r="Q1922" s="33">
        <v>196</v>
      </c>
      <c r="R1922" s="33" t="s">
        <v>3273</v>
      </c>
    </row>
    <row r="1923" spans="1:18" x14ac:dyDescent="0.2">
      <c r="A1923" s="33" t="s">
        <v>5312</v>
      </c>
      <c r="B1923" s="33" t="s">
        <v>5313</v>
      </c>
      <c r="C1923" s="33" t="str">
        <f>LEFT(B1923,FIND(",",B1923,1)-1)</f>
        <v>Union County</v>
      </c>
      <c r="D1923" s="33" t="str">
        <f>RIGHT(B1923,LEN(B1923)-(FIND(",",B1923,1)+1))</f>
        <v>New Jersey</v>
      </c>
      <c r="E1923" s="33">
        <v>54194</v>
      </c>
      <c r="F1923" s="33" t="s">
        <v>3271</v>
      </c>
      <c r="G1923" s="33">
        <v>1</v>
      </c>
      <c r="H1923" s="33" t="s">
        <v>3272</v>
      </c>
      <c r="I1923" s="33">
        <v>1</v>
      </c>
      <c r="J1923" s="33" t="s">
        <v>3272</v>
      </c>
      <c r="K1923" s="33">
        <v>2019</v>
      </c>
      <c r="L1923" s="33">
        <v>28</v>
      </c>
      <c r="M1923" s="33">
        <v>16581</v>
      </c>
      <c r="N1923" s="33" t="s">
        <v>3278</v>
      </c>
      <c r="O1923" s="33">
        <v>3850</v>
      </c>
      <c r="P1923" s="33" t="s">
        <v>3278</v>
      </c>
      <c r="Q1923" s="33">
        <v>347</v>
      </c>
      <c r="R1923" s="33" t="s">
        <v>3278</v>
      </c>
    </row>
    <row r="1924" spans="1:18" x14ac:dyDescent="0.2">
      <c r="A1924" s="33" t="s">
        <v>5312</v>
      </c>
      <c r="B1924" s="33" t="s">
        <v>5313</v>
      </c>
      <c r="C1924" s="33" t="str">
        <f>LEFT(B1924,FIND(",",B1924,1)-1)</f>
        <v>Union County</v>
      </c>
      <c r="D1924" s="33" t="str">
        <f>RIGHT(B1924,LEN(B1924)-(FIND(",",B1924,1)+1))</f>
        <v>New Jersey</v>
      </c>
      <c r="E1924" s="33">
        <v>81291</v>
      </c>
      <c r="F1924" s="33" t="s">
        <v>3279</v>
      </c>
      <c r="G1924" s="33">
        <v>1</v>
      </c>
      <c r="H1924" s="33" t="s">
        <v>3272</v>
      </c>
      <c r="I1924" s="33">
        <v>1</v>
      </c>
      <c r="J1924" s="33" t="s">
        <v>3272</v>
      </c>
      <c r="K1924" s="33">
        <v>2019</v>
      </c>
      <c r="L1924" s="33">
        <v>31</v>
      </c>
      <c r="M1924" s="33">
        <v>5248</v>
      </c>
      <c r="N1924" s="33" t="s">
        <v>3278</v>
      </c>
      <c r="O1924" s="33">
        <v>862</v>
      </c>
      <c r="P1924" s="33" t="s">
        <v>3278</v>
      </c>
      <c r="Q1924" s="33">
        <v>200</v>
      </c>
      <c r="R1924" s="33" t="s">
        <v>3273</v>
      </c>
    </row>
    <row r="1925" spans="1:18" x14ac:dyDescent="0.2">
      <c r="A1925" s="33" t="s">
        <v>5314</v>
      </c>
      <c r="B1925" s="33" t="s">
        <v>5315</v>
      </c>
      <c r="C1925" s="33" t="str">
        <f>LEFT(B1925,FIND(",",B1925,1)-1)</f>
        <v>Warren County</v>
      </c>
      <c r="D1925" s="33" t="str">
        <f>RIGHT(B1925,LEN(B1925)-(FIND(",",B1925,1)+1))</f>
        <v>New Jersey</v>
      </c>
      <c r="E1925" s="33">
        <v>45391</v>
      </c>
      <c r="F1925" s="33" t="s">
        <v>3276</v>
      </c>
      <c r="G1925" s="33">
        <v>1</v>
      </c>
      <c r="H1925" s="33" t="s">
        <v>3272</v>
      </c>
      <c r="I1925" s="33">
        <v>1</v>
      </c>
      <c r="J1925" s="33" t="s">
        <v>3272</v>
      </c>
      <c r="K1925" s="33">
        <v>2019</v>
      </c>
      <c r="L1925" s="33">
        <v>6</v>
      </c>
      <c r="M1925" s="33">
        <v>3249</v>
      </c>
      <c r="N1925" s="33" t="s">
        <v>3278</v>
      </c>
      <c r="O1925" s="33">
        <v>789</v>
      </c>
      <c r="P1925" s="33" t="s">
        <v>3278</v>
      </c>
      <c r="Q1925" s="33">
        <v>116</v>
      </c>
      <c r="R1925" s="33" t="s">
        <v>3278</v>
      </c>
    </row>
    <row r="1926" spans="1:18" x14ac:dyDescent="0.2">
      <c r="A1926" s="33" t="s">
        <v>5314</v>
      </c>
      <c r="B1926" s="33" t="s">
        <v>5315</v>
      </c>
      <c r="C1926" s="33" t="str">
        <f>LEFT(B1926,FIND(",",B1926,1)-1)</f>
        <v>Warren County</v>
      </c>
      <c r="D1926" s="33" t="str">
        <f>RIGHT(B1926,LEN(B1926)-(FIND(",",B1926,1)+1))</f>
        <v>New Jersey</v>
      </c>
      <c r="E1926" s="33">
        <v>54194</v>
      </c>
      <c r="F1926" s="33" t="s">
        <v>3271</v>
      </c>
      <c r="G1926" s="33">
        <v>1</v>
      </c>
      <c r="H1926" s="33" t="s">
        <v>3272</v>
      </c>
      <c r="I1926" s="33">
        <v>1</v>
      </c>
      <c r="J1926" s="33" t="s">
        <v>3272</v>
      </c>
      <c r="K1926" s="33">
        <v>2019</v>
      </c>
      <c r="L1926" s="33">
        <v>15</v>
      </c>
      <c r="M1926" s="33">
        <v>6838</v>
      </c>
      <c r="N1926" s="33" t="s">
        <v>3278</v>
      </c>
      <c r="O1926" s="33">
        <v>1657</v>
      </c>
      <c r="P1926" s="33" t="s">
        <v>3278</v>
      </c>
      <c r="Q1926" s="33">
        <v>172</v>
      </c>
      <c r="R1926" s="33" t="s">
        <v>3278</v>
      </c>
    </row>
    <row r="1927" spans="1:18" x14ac:dyDescent="0.2">
      <c r="A1927" s="33" t="s">
        <v>5314</v>
      </c>
      <c r="B1927" s="33" t="s">
        <v>5315</v>
      </c>
      <c r="C1927" s="33" t="str">
        <f>LEFT(B1927,FIND(",",B1927,1)-1)</f>
        <v>Warren County</v>
      </c>
      <c r="D1927" s="33" t="str">
        <f>RIGHT(B1927,LEN(B1927)-(FIND(",",B1927,1)+1))</f>
        <v>New Jersey</v>
      </c>
      <c r="E1927" s="33">
        <v>81291</v>
      </c>
      <c r="F1927" s="33" t="s">
        <v>3279</v>
      </c>
      <c r="G1927" s="33">
        <v>1</v>
      </c>
      <c r="H1927" s="33" t="s">
        <v>3272</v>
      </c>
      <c r="I1927" s="33">
        <v>1</v>
      </c>
      <c r="J1927" s="33" t="s">
        <v>3272</v>
      </c>
      <c r="K1927" s="33">
        <v>2019</v>
      </c>
      <c r="L1927" s="33">
        <v>14</v>
      </c>
      <c r="M1927" s="33">
        <v>714</v>
      </c>
      <c r="N1927" s="33" t="s">
        <v>3273</v>
      </c>
      <c r="O1927" s="33">
        <v>141</v>
      </c>
      <c r="P1927" s="33" t="s">
        <v>3273</v>
      </c>
      <c r="Q1927" s="33">
        <v>41</v>
      </c>
      <c r="R1927" s="33" t="s">
        <v>3278</v>
      </c>
    </row>
    <row r="1928" spans="1:18" x14ac:dyDescent="0.2">
      <c r="A1928" s="33" t="s">
        <v>5316</v>
      </c>
      <c r="B1928" s="33" t="s">
        <v>5317</v>
      </c>
      <c r="C1928" s="33" t="str">
        <f>LEFT(B1928,FIND(",",B1928,1)-1)</f>
        <v>Bernalillo County</v>
      </c>
      <c r="D1928" s="33" t="str">
        <f>RIGHT(B1928,LEN(B1928)-(FIND(",",B1928,1)+1))</f>
        <v>New Mexico</v>
      </c>
      <c r="E1928" s="33">
        <v>45391</v>
      </c>
      <c r="F1928" s="33" t="s">
        <v>3276</v>
      </c>
      <c r="G1928" s="33">
        <v>1</v>
      </c>
      <c r="H1928" s="33" t="s">
        <v>3272</v>
      </c>
      <c r="I1928" s="33">
        <v>1</v>
      </c>
      <c r="J1928" s="33" t="s">
        <v>3272</v>
      </c>
      <c r="K1928" s="33">
        <v>2019</v>
      </c>
      <c r="L1928" s="33">
        <v>24</v>
      </c>
      <c r="M1928" s="33">
        <v>8722</v>
      </c>
      <c r="N1928" s="33" t="s">
        <v>3278</v>
      </c>
      <c r="O1928" s="33">
        <v>2104</v>
      </c>
      <c r="P1928" s="33" t="s">
        <v>3278</v>
      </c>
      <c r="Q1928" s="33">
        <v>393</v>
      </c>
      <c r="R1928" s="33" t="s">
        <v>3278</v>
      </c>
    </row>
    <row r="1929" spans="1:18" x14ac:dyDescent="0.2">
      <c r="A1929" s="33" t="s">
        <v>5316</v>
      </c>
      <c r="B1929" s="33" t="s">
        <v>5317</v>
      </c>
      <c r="C1929" s="33" t="str">
        <f>LEFT(B1929,FIND(",",B1929,1)-1)</f>
        <v>Bernalillo County</v>
      </c>
      <c r="D1929" s="33" t="str">
        <f>RIGHT(B1929,LEN(B1929)-(FIND(",",B1929,1)+1))</f>
        <v>New Mexico</v>
      </c>
      <c r="E1929" s="33">
        <v>54194</v>
      </c>
      <c r="F1929" s="33" t="s">
        <v>3271</v>
      </c>
      <c r="G1929" s="33">
        <v>1</v>
      </c>
      <c r="H1929" s="33" t="s">
        <v>3272</v>
      </c>
      <c r="I1929" s="33">
        <v>1</v>
      </c>
      <c r="J1929" s="33" t="s">
        <v>3272</v>
      </c>
      <c r="K1929" s="33">
        <v>2019</v>
      </c>
      <c r="L1929" s="33">
        <v>64</v>
      </c>
      <c r="M1929" s="33">
        <v>28955</v>
      </c>
      <c r="N1929" s="33" t="s">
        <v>3278</v>
      </c>
      <c r="O1929" s="33">
        <v>6770</v>
      </c>
      <c r="P1929" s="33" t="s">
        <v>3278</v>
      </c>
      <c r="Q1929" s="33">
        <v>741</v>
      </c>
      <c r="R1929" s="33" t="s">
        <v>3278</v>
      </c>
    </row>
    <row r="1930" spans="1:18" x14ac:dyDescent="0.2">
      <c r="A1930" s="33" t="s">
        <v>5316</v>
      </c>
      <c r="B1930" s="33" t="s">
        <v>5317</v>
      </c>
      <c r="C1930" s="33" t="str">
        <f>LEFT(B1930,FIND(",",B1930,1)-1)</f>
        <v>Bernalillo County</v>
      </c>
      <c r="D1930" s="33" t="str">
        <f>RIGHT(B1930,LEN(B1930)-(FIND(",",B1930,1)+1))</f>
        <v>New Mexico</v>
      </c>
      <c r="E1930" s="33">
        <v>81291</v>
      </c>
      <c r="F1930" s="33" t="s">
        <v>3279</v>
      </c>
      <c r="G1930" s="33">
        <v>1</v>
      </c>
      <c r="H1930" s="33" t="s">
        <v>3272</v>
      </c>
      <c r="I1930" s="33">
        <v>1</v>
      </c>
      <c r="J1930" s="33" t="s">
        <v>3272</v>
      </c>
      <c r="K1930" s="33">
        <v>2019</v>
      </c>
      <c r="L1930" s="33">
        <v>42</v>
      </c>
      <c r="M1930" s="33">
        <v>3568</v>
      </c>
      <c r="N1930" s="33" t="s">
        <v>3273</v>
      </c>
      <c r="O1930" s="33">
        <v>786</v>
      </c>
      <c r="P1930" s="33" t="s">
        <v>3273</v>
      </c>
      <c r="Q1930" s="33">
        <v>180</v>
      </c>
      <c r="R1930" s="33" t="s">
        <v>3273</v>
      </c>
    </row>
    <row r="1931" spans="1:18" x14ac:dyDescent="0.2">
      <c r="A1931" s="33" t="s">
        <v>5318</v>
      </c>
      <c r="B1931" s="33" t="s">
        <v>5319</v>
      </c>
      <c r="C1931" s="33" t="str">
        <f>LEFT(B1931,FIND(",",B1931,1)-1)</f>
        <v>Chaves County</v>
      </c>
      <c r="D1931" s="33" t="str">
        <f>RIGHT(B1931,LEN(B1931)-(FIND(",",B1931,1)+1))</f>
        <v>New Mexico</v>
      </c>
      <c r="E1931" s="33">
        <v>54194</v>
      </c>
      <c r="F1931" s="33" t="s">
        <v>3271</v>
      </c>
      <c r="G1931" s="33">
        <v>1</v>
      </c>
      <c r="H1931" s="33" t="s">
        <v>3272</v>
      </c>
      <c r="I1931" s="33">
        <v>1</v>
      </c>
      <c r="J1931" s="33" t="s">
        <v>3272</v>
      </c>
      <c r="K1931" s="33">
        <v>2019</v>
      </c>
      <c r="L1931" s="33">
        <v>8</v>
      </c>
      <c r="M1931" s="33">
        <v>2176</v>
      </c>
      <c r="N1931" s="33" t="s">
        <v>3278</v>
      </c>
      <c r="O1931" s="33">
        <v>538</v>
      </c>
      <c r="P1931" s="33" t="s">
        <v>3278</v>
      </c>
      <c r="Q1931" s="33">
        <v>70</v>
      </c>
      <c r="R1931" s="33" t="s">
        <v>3273</v>
      </c>
    </row>
    <row r="1932" spans="1:18" x14ac:dyDescent="0.2">
      <c r="A1932" s="33" t="s">
        <v>5320</v>
      </c>
      <c r="B1932" s="33" t="s">
        <v>5321</v>
      </c>
      <c r="C1932" s="33" t="str">
        <f>LEFT(B1932,FIND(",",B1932,1)-1)</f>
        <v>Colfax County</v>
      </c>
      <c r="D1932" s="33" t="str">
        <f>RIGHT(B1932,LEN(B1932)-(FIND(",",B1932,1)+1))</f>
        <v>New Mexico</v>
      </c>
      <c r="E1932" s="33">
        <v>54194</v>
      </c>
      <c r="F1932" s="33" t="s">
        <v>3271</v>
      </c>
      <c r="G1932" s="33">
        <v>1</v>
      </c>
      <c r="H1932" s="33" t="s">
        <v>3272</v>
      </c>
      <c r="I1932" s="33">
        <v>1</v>
      </c>
      <c r="J1932" s="33" t="s">
        <v>3272</v>
      </c>
      <c r="K1932" s="33">
        <v>2019</v>
      </c>
      <c r="L1932" s="33">
        <v>3</v>
      </c>
      <c r="M1932" s="33">
        <v>568</v>
      </c>
      <c r="N1932" s="33" t="s">
        <v>3273</v>
      </c>
      <c r="O1932" s="33">
        <v>107</v>
      </c>
      <c r="P1932" s="33" t="s">
        <v>3278</v>
      </c>
      <c r="Q1932" s="33">
        <v>16</v>
      </c>
      <c r="R1932" s="33" t="s">
        <v>3277</v>
      </c>
    </row>
    <row r="1933" spans="1:18" x14ac:dyDescent="0.2">
      <c r="A1933" s="33" t="s">
        <v>5322</v>
      </c>
      <c r="B1933" s="33" t="s">
        <v>5323</v>
      </c>
      <c r="C1933" s="33" t="str">
        <f>LEFT(B1933,FIND(",",B1933,1)-1)</f>
        <v>Curry County</v>
      </c>
      <c r="D1933" s="33" t="str">
        <f>RIGHT(B1933,LEN(B1933)-(FIND(",",B1933,1)+1))</f>
        <v>New Mexico</v>
      </c>
      <c r="E1933" s="33">
        <v>54194</v>
      </c>
      <c r="F1933" s="33" t="s">
        <v>3271</v>
      </c>
      <c r="G1933" s="33">
        <v>1</v>
      </c>
      <c r="H1933" s="33" t="s">
        <v>3272</v>
      </c>
      <c r="I1933" s="33">
        <v>1</v>
      </c>
      <c r="J1933" s="33" t="s">
        <v>3272</v>
      </c>
      <c r="K1933" s="33">
        <v>2019</v>
      </c>
      <c r="L1933" s="33">
        <v>9</v>
      </c>
      <c r="M1933" s="33">
        <v>3478</v>
      </c>
      <c r="N1933" s="33" t="s">
        <v>3273</v>
      </c>
      <c r="O1933" s="33">
        <v>848</v>
      </c>
      <c r="P1933" s="33" t="s">
        <v>3273</v>
      </c>
      <c r="Q1933" s="33">
        <v>85</v>
      </c>
      <c r="R1933" s="33" t="s">
        <v>3273</v>
      </c>
    </row>
    <row r="1934" spans="1:18" x14ac:dyDescent="0.2">
      <c r="A1934" s="33" t="s">
        <v>5324</v>
      </c>
      <c r="B1934" s="33" t="s">
        <v>5325</v>
      </c>
      <c r="C1934" s="33" t="str">
        <f>LEFT(B1934,FIND(",",B1934,1)-1)</f>
        <v>Do√±a Ana County</v>
      </c>
      <c r="D1934" s="33" t="str">
        <f>RIGHT(B1934,LEN(B1934)-(FIND(",",B1934,1)+1))</f>
        <v>New Mexico</v>
      </c>
      <c r="E1934" s="33">
        <v>45391</v>
      </c>
      <c r="F1934" s="33" t="s">
        <v>3276</v>
      </c>
      <c r="G1934" s="33">
        <v>1</v>
      </c>
      <c r="H1934" s="33" t="s">
        <v>3272</v>
      </c>
      <c r="I1934" s="33">
        <v>1</v>
      </c>
      <c r="J1934" s="33" t="s">
        <v>3272</v>
      </c>
      <c r="K1934" s="33">
        <v>2019</v>
      </c>
      <c r="L1934" s="33">
        <v>6</v>
      </c>
      <c r="M1934" s="33">
        <v>1466</v>
      </c>
      <c r="N1934" s="33" t="s">
        <v>3273</v>
      </c>
      <c r="O1934" s="33">
        <v>357</v>
      </c>
      <c r="P1934" s="33" t="s">
        <v>3273</v>
      </c>
      <c r="Q1934" s="33">
        <v>72</v>
      </c>
      <c r="R1934" s="33" t="s">
        <v>3273</v>
      </c>
    </row>
    <row r="1935" spans="1:18" x14ac:dyDescent="0.2">
      <c r="A1935" s="33" t="s">
        <v>5324</v>
      </c>
      <c r="B1935" s="33" t="s">
        <v>5325</v>
      </c>
      <c r="C1935" s="33" t="str">
        <f>LEFT(B1935,FIND(",",B1935,1)-1)</f>
        <v>Do√±a Ana County</v>
      </c>
      <c r="D1935" s="33" t="str">
        <f>RIGHT(B1935,LEN(B1935)-(FIND(",",B1935,1)+1))</f>
        <v>New Mexico</v>
      </c>
      <c r="E1935" s="33">
        <v>54194</v>
      </c>
      <c r="F1935" s="33" t="s">
        <v>3271</v>
      </c>
      <c r="G1935" s="33">
        <v>1</v>
      </c>
      <c r="H1935" s="33" t="s">
        <v>3272</v>
      </c>
      <c r="I1935" s="33">
        <v>1</v>
      </c>
      <c r="J1935" s="33" t="s">
        <v>3272</v>
      </c>
      <c r="K1935" s="33">
        <v>2019</v>
      </c>
      <c r="L1935" s="33">
        <v>15</v>
      </c>
      <c r="M1935" s="33">
        <v>7715</v>
      </c>
      <c r="N1935" s="33" t="s">
        <v>3273</v>
      </c>
      <c r="O1935" s="33">
        <v>1734</v>
      </c>
      <c r="P1935" s="33" t="s">
        <v>3273</v>
      </c>
      <c r="Q1935" s="33">
        <v>201</v>
      </c>
      <c r="R1935" s="33" t="s">
        <v>3273</v>
      </c>
    </row>
    <row r="1936" spans="1:18" x14ac:dyDescent="0.2">
      <c r="A1936" s="33" t="s">
        <v>5324</v>
      </c>
      <c r="B1936" s="33" t="s">
        <v>5325</v>
      </c>
      <c r="C1936" s="33" t="str">
        <f>LEFT(B1936,FIND(",",B1936,1)-1)</f>
        <v>Do√±a Ana County</v>
      </c>
      <c r="D1936" s="33" t="str">
        <f>RIGHT(B1936,LEN(B1936)-(FIND(",",B1936,1)+1))</f>
        <v>New Mexico</v>
      </c>
      <c r="E1936" s="33">
        <v>81291</v>
      </c>
      <c r="F1936" s="33" t="s">
        <v>3279</v>
      </c>
      <c r="G1936" s="33">
        <v>1</v>
      </c>
      <c r="H1936" s="33" t="s">
        <v>3272</v>
      </c>
      <c r="I1936" s="33">
        <v>1</v>
      </c>
      <c r="J1936" s="33" t="s">
        <v>3272</v>
      </c>
      <c r="K1936" s="33">
        <v>2019</v>
      </c>
      <c r="L1936" s="33">
        <v>18</v>
      </c>
      <c r="M1936" s="33">
        <v>1673</v>
      </c>
      <c r="N1936" s="33" t="s">
        <v>3278</v>
      </c>
      <c r="O1936" s="33">
        <v>362</v>
      </c>
      <c r="P1936" s="33" t="s">
        <v>3278</v>
      </c>
      <c r="Q1936" s="33">
        <v>94</v>
      </c>
      <c r="R1936" s="33" t="s">
        <v>3277</v>
      </c>
    </row>
    <row r="1937" spans="1:18" x14ac:dyDescent="0.2">
      <c r="A1937" s="33" t="s">
        <v>5326</v>
      </c>
      <c r="B1937" s="33" t="s">
        <v>5327</v>
      </c>
      <c r="C1937" s="33" t="str">
        <f>LEFT(B1937,FIND(",",B1937,1)-1)</f>
        <v>Eddy County</v>
      </c>
      <c r="D1937" s="33" t="str">
        <f>RIGHT(B1937,LEN(B1937)-(FIND(",",B1937,1)+1))</f>
        <v>New Mexico</v>
      </c>
      <c r="E1937" s="33">
        <v>54194</v>
      </c>
      <c r="F1937" s="33" t="s">
        <v>3271</v>
      </c>
      <c r="G1937" s="33">
        <v>1</v>
      </c>
      <c r="H1937" s="33" t="s">
        <v>3272</v>
      </c>
      <c r="I1937" s="33">
        <v>1</v>
      </c>
      <c r="J1937" s="33" t="s">
        <v>3272</v>
      </c>
      <c r="K1937" s="33">
        <v>2019</v>
      </c>
      <c r="L1937" s="33">
        <v>9</v>
      </c>
      <c r="M1937" s="33">
        <v>1786</v>
      </c>
      <c r="N1937" s="33" t="s">
        <v>3278</v>
      </c>
      <c r="O1937" s="33">
        <v>490</v>
      </c>
      <c r="P1937" s="33" t="s">
        <v>3278</v>
      </c>
      <c r="Q1937" s="33">
        <v>76</v>
      </c>
      <c r="R1937" s="33" t="s">
        <v>3278</v>
      </c>
    </row>
    <row r="1938" spans="1:18" x14ac:dyDescent="0.2">
      <c r="A1938" s="33" t="s">
        <v>5326</v>
      </c>
      <c r="B1938" s="33" t="s">
        <v>5327</v>
      </c>
      <c r="C1938" s="33" t="str">
        <f>LEFT(B1938,FIND(",",B1938,1)-1)</f>
        <v>Eddy County</v>
      </c>
      <c r="D1938" s="33" t="str">
        <f>RIGHT(B1938,LEN(B1938)-(FIND(",",B1938,1)+1))</f>
        <v>New Mexico</v>
      </c>
      <c r="E1938" s="33">
        <v>81291</v>
      </c>
      <c r="F1938" s="33" t="s">
        <v>3279</v>
      </c>
      <c r="G1938" s="33">
        <v>1</v>
      </c>
      <c r="H1938" s="33" t="s">
        <v>3272</v>
      </c>
      <c r="I1938" s="33">
        <v>1</v>
      </c>
      <c r="J1938" s="33" t="s">
        <v>3272</v>
      </c>
      <c r="K1938" s="33">
        <v>2019</v>
      </c>
      <c r="L1938" s="33">
        <v>4</v>
      </c>
      <c r="M1938" s="33">
        <v>492</v>
      </c>
      <c r="N1938" s="33" t="s">
        <v>3273</v>
      </c>
      <c r="O1938" s="33">
        <v>136</v>
      </c>
      <c r="P1938" s="33" t="s">
        <v>3273</v>
      </c>
      <c r="Q1938" s="33">
        <v>25</v>
      </c>
      <c r="R1938" s="33" t="s">
        <v>3278</v>
      </c>
    </row>
    <row r="1939" spans="1:18" x14ac:dyDescent="0.2">
      <c r="A1939" s="33" t="s">
        <v>5328</v>
      </c>
      <c r="B1939" s="33" t="s">
        <v>5329</v>
      </c>
      <c r="C1939" s="33" t="str">
        <f>LEFT(B1939,FIND(",",B1939,1)-1)</f>
        <v>Grant County</v>
      </c>
      <c r="D1939" s="33" t="str">
        <f>RIGHT(B1939,LEN(B1939)-(FIND(",",B1939,1)+1))</f>
        <v>New Mexico</v>
      </c>
      <c r="E1939" s="33">
        <v>54194</v>
      </c>
      <c r="F1939" s="33" t="s">
        <v>3271</v>
      </c>
      <c r="G1939" s="33">
        <v>1</v>
      </c>
      <c r="H1939" s="33" t="s">
        <v>3272</v>
      </c>
      <c r="I1939" s="33">
        <v>1</v>
      </c>
      <c r="J1939" s="33" t="s">
        <v>3272</v>
      </c>
      <c r="K1939" s="33">
        <v>2019</v>
      </c>
      <c r="L1939" s="33">
        <v>3</v>
      </c>
      <c r="M1939" s="33">
        <v>519</v>
      </c>
      <c r="N1939" s="33" t="s">
        <v>3278</v>
      </c>
      <c r="O1939" s="33">
        <v>114</v>
      </c>
      <c r="P1939" s="33" t="s">
        <v>3278</v>
      </c>
      <c r="Q1939" s="33">
        <v>18</v>
      </c>
      <c r="R1939" s="33" t="s">
        <v>3278</v>
      </c>
    </row>
    <row r="1940" spans="1:18" x14ac:dyDescent="0.2">
      <c r="A1940" s="33" t="s">
        <v>5330</v>
      </c>
      <c r="B1940" s="33" t="s">
        <v>5331</v>
      </c>
      <c r="C1940" s="33" t="str">
        <f>LEFT(B1940,FIND(",",B1940,1)-1)</f>
        <v>Lea County</v>
      </c>
      <c r="D1940" s="33" t="str">
        <f>RIGHT(B1940,LEN(B1940)-(FIND(",",B1940,1)+1))</f>
        <v>New Mexico</v>
      </c>
      <c r="E1940" s="33">
        <v>54194</v>
      </c>
      <c r="F1940" s="33" t="s">
        <v>3271</v>
      </c>
      <c r="G1940" s="33">
        <v>1</v>
      </c>
      <c r="H1940" s="33" t="s">
        <v>3272</v>
      </c>
      <c r="I1940" s="33">
        <v>1</v>
      </c>
      <c r="J1940" s="33" t="s">
        <v>3272</v>
      </c>
      <c r="K1940" s="33">
        <v>2019</v>
      </c>
      <c r="L1940" s="33">
        <v>5</v>
      </c>
      <c r="M1940" s="33">
        <v>1569</v>
      </c>
      <c r="N1940" s="33" t="s">
        <v>3278</v>
      </c>
      <c r="O1940" s="33">
        <v>339</v>
      </c>
      <c r="P1940" s="33" t="s">
        <v>3278</v>
      </c>
      <c r="Q1940" s="33">
        <v>59</v>
      </c>
      <c r="R1940" s="33" t="s">
        <v>3278</v>
      </c>
    </row>
    <row r="1941" spans="1:18" x14ac:dyDescent="0.2">
      <c r="A1941" s="33" t="s">
        <v>5332</v>
      </c>
      <c r="B1941" s="33" t="s">
        <v>5333</v>
      </c>
      <c r="C1941" s="33" t="str">
        <f>LEFT(B1941,FIND(",",B1941,1)-1)</f>
        <v>Lincoln County</v>
      </c>
      <c r="D1941" s="33" t="str">
        <f>RIGHT(B1941,LEN(B1941)-(FIND(",",B1941,1)+1))</f>
        <v>New Mexico</v>
      </c>
      <c r="E1941" s="33">
        <v>54194</v>
      </c>
      <c r="F1941" s="33" t="s">
        <v>3271</v>
      </c>
      <c r="G1941" s="33">
        <v>1</v>
      </c>
      <c r="H1941" s="33" t="s">
        <v>3272</v>
      </c>
      <c r="I1941" s="33">
        <v>1</v>
      </c>
      <c r="J1941" s="33" t="s">
        <v>3272</v>
      </c>
      <c r="K1941" s="33">
        <v>2019</v>
      </c>
      <c r="L1941" s="33">
        <v>5</v>
      </c>
      <c r="M1941" s="33">
        <v>1093</v>
      </c>
      <c r="N1941" s="33" t="s">
        <v>3278</v>
      </c>
      <c r="O1941" s="33">
        <v>257</v>
      </c>
      <c r="P1941" s="33" t="s">
        <v>3273</v>
      </c>
      <c r="Q1941" s="33">
        <v>35</v>
      </c>
      <c r="R1941" s="33" t="s">
        <v>3273</v>
      </c>
    </row>
    <row r="1942" spans="1:18" x14ac:dyDescent="0.2">
      <c r="A1942" s="33" t="s">
        <v>5334</v>
      </c>
      <c r="B1942" s="33" t="s">
        <v>5335</v>
      </c>
      <c r="C1942" s="33" t="str">
        <f>LEFT(B1942,FIND(",",B1942,1)-1)</f>
        <v>Los Alamos County</v>
      </c>
      <c r="D1942" s="33" t="str">
        <f>RIGHT(B1942,LEN(B1942)-(FIND(",",B1942,1)+1))</f>
        <v>New Mexico</v>
      </c>
      <c r="E1942" s="33">
        <v>81291</v>
      </c>
      <c r="F1942" s="33" t="s">
        <v>3279</v>
      </c>
      <c r="G1942" s="33">
        <v>1</v>
      </c>
      <c r="H1942" s="33" t="s">
        <v>3272</v>
      </c>
      <c r="I1942" s="33">
        <v>1</v>
      </c>
      <c r="J1942" s="33" t="s">
        <v>3272</v>
      </c>
      <c r="K1942" s="33">
        <v>2019</v>
      </c>
      <c r="L1942" s="33">
        <v>3</v>
      </c>
      <c r="M1942" s="33">
        <v>428</v>
      </c>
      <c r="N1942" s="33" t="s">
        <v>3278</v>
      </c>
      <c r="O1942" s="33">
        <v>107</v>
      </c>
      <c r="P1942" s="33" t="s">
        <v>3278</v>
      </c>
      <c r="Q1942" s="33">
        <v>27</v>
      </c>
      <c r="R1942" s="33" t="s">
        <v>3273</v>
      </c>
    </row>
    <row r="1943" spans="1:18" x14ac:dyDescent="0.2">
      <c r="A1943" s="33" t="s">
        <v>5336</v>
      </c>
      <c r="B1943" s="33" t="s">
        <v>5337</v>
      </c>
      <c r="C1943" s="33" t="str">
        <f>LEFT(B1943,FIND(",",B1943,1)-1)</f>
        <v>Luna County</v>
      </c>
      <c r="D1943" s="33" t="str">
        <f>RIGHT(B1943,LEN(B1943)-(FIND(",",B1943,1)+1))</f>
        <v>New Mexico</v>
      </c>
      <c r="E1943" s="33">
        <v>54194</v>
      </c>
      <c r="F1943" s="33" t="s">
        <v>3271</v>
      </c>
      <c r="G1943" s="33">
        <v>1</v>
      </c>
      <c r="H1943" s="33" t="s">
        <v>3272</v>
      </c>
      <c r="I1943" s="33">
        <v>1</v>
      </c>
      <c r="J1943" s="33" t="s">
        <v>3272</v>
      </c>
      <c r="K1943" s="33">
        <v>2019</v>
      </c>
      <c r="L1943" s="33">
        <v>3</v>
      </c>
      <c r="M1943" s="33">
        <v>491</v>
      </c>
      <c r="N1943" s="33" t="s">
        <v>3273</v>
      </c>
      <c r="O1943" s="33">
        <v>113</v>
      </c>
      <c r="P1943" s="33" t="s">
        <v>3273</v>
      </c>
      <c r="Q1943" s="33">
        <v>28</v>
      </c>
      <c r="R1943" s="33" t="s">
        <v>3273</v>
      </c>
    </row>
    <row r="1944" spans="1:18" x14ac:dyDescent="0.2">
      <c r="A1944" s="33" t="s">
        <v>5338</v>
      </c>
      <c r="B1944" s="33" t="s">
        <v>5339</v>
      </c>
      <c r="C1944" s="33" t="str">
        <f>LEFT(B1944,FIND(",",B1944,1)-1)</f>
        <v>Otero County</v>
      </c>
      <c r="D1944" s="33" t="str">
        <f>RIGHT(B1944,LEN(B1944)-(FIND(",",B1944,1)+1))</f>
        <v>New Mexico</v>
      </c>
      <c r="E1944" s="33">
        <v>54194</v>
      </c>
      <c r="F1944" s="33" t="s">
        <v>3271</v>
      </c>
      <c r="G1944" s="33">
        <v>1</v>
      </c>
      <c r="H1944" s="33" t="s">
        <v>3272</v>
      </c>
      <c r="I1944" s="33">
        <v>1</v>
      </c>
      <c r="J1944" s="33" t="s">
        <v>3272</v>
      </c>
      <c r="K1944" s="33">
        <v>2019</v>
      </c>
      <c r="L1944" s="33">
        <v>7</v>
      </c>
      <c r="M1944" s="33">
        <v>1674</v>
      </c>
      <c r="N1944" s="33" t="s">
        <v>3278</v>
      </c>
      <c r="O1944" s="33">
        <v>439</v>
      </c>
      <c r="P1944" s="33" t="s">
        <v>3278</v>
      </c>
      <c r="Q1944" s="33">
        <v>55</v>
      </c>
      <c r="R1944" s="33" t="s">
        <v>3278</v>
      </c>
    </row>
    <row r="1945" spans="1:18" x14ac:dyDescent="0.2">
      <c r="A1945" s="33" t="s">
        <v>5340</v>
      </c>
      <c r="B1945" s="33" t="s">
        <v>5341</v>
      </c>
      <c r="C1945" s="33" t="str">
        <f>LEFT(B1945,FIND(",",B1945,1)-1)</f>
        <v>Sandoval County</v>
      </c>
      <c r="D1945" s="33" t="str">
        <f>RIGHT(B1945,LEN(B1945)-(FIND(",",B1945,1)+1))</f>
        <v>New Mexico</v>
      </c>
      <c r="E1945" s="33">
        <v>45391</v>
      </c>
      <c r="F1945" s="33" t="s">
        <v>3276</v>
      </c>
      <c r="G1945" s="33">
        <v>1</v>
      </c>
      <c r="H1945" s="33" t="s">
        <v>3272</v>
      </c>
      <c r="I1945" s="33">
        <v>1</v>
      </c>
      <c r="J1945" s="33" t="s">
        <v>3272</v>
      </c>
      <c r="K1945" s="33">
        <v>2019</v>
      </c>
      <c r="L1945" s="33">
        <v>4</v>
      </c>
      <c r="M1945" s="33">
        <v>821</v>
      </c>
      <c r="N1945" s="33" t="s">
        <v>3273</v>
      </c>
      <c r="O1945" s="33">
        <v>176</v>
      </c>
      <c r="P1945" s="33" t="s">
        <v>3273</v>
      </c>
      <c r="Q1945" s="33">
        <v>39</v>
      </c>
      <c r="R1945" s="33" t="s">
        <v>3273</v>
      </c>
    </row>
    <row r="1946" spans="1:18" x14ac:dyDescent="0.2">
      <c r="A1946" s="33" t="s">
        <v>5340</v>
      </c>
      <c r="B1946" s="33" t="s">
        <v>5341</v>
      </c>
      <c r="C1946" s="33" t="str">
        <f>LEFT(B1946,FIND(",",B1946,1)-1)</f>
        <v>Sandoval County</v>
      </c>
      <c r="D1946" s="33" t="str">
        <f>RIGHT(B1946,LEN(B1946)-(FIND(",",B1946,1)+1))</f>
        <v>New Mexico</v>
      </c>
      <c r="E1946" s="33">
        <v>54194</v>
      </c>
      <c r="F1946" s="33" t="s">
        <v>3271</v>
      </c>
      <c r="G1946" s="33">
        <v>1</v>
      </c>
      <c r="H1946" s="33" t="s">
        <v>3272</v>
      </c>
      <c r="I1946" s="33">
        <v>1</v>
      </c>
      <c r="J1946" s="33" t="s">
        <v>3272</v>
      </c>
      <c r="K1946" s="33">
        <v>2019</v>
      </c>
      <c r="L1946" s="33">
        <v>14</v>
      </c>
      <c r="M1946" s="33">
        <v>4943</v>
      </c>
      <c r="N1946" s="33" t="s">
        <v>3278</v>
      </c>
      <c r="O1946" s="33">
        <v>1069</v>
      </c>
      <c r="P1946" s="33" t="s">
        <v>3278</v>
      </c>
      <c r="Q1946" s="33">
        <v>120</v>
      </c>
      <c r="R1946" s="33" t="s">
        <v>3278</v>
      </c>
    </row>
    <row r="1947" spans="1:18" x14ac:dyDescent="0.2">
      <c r="A1947" s="33" t="s">
        <v>5340</v>
      </c>
      <c r="B1947" s="33" t="s">
        <v>5341</v>
      </c>
      <c r="C1947" s="33" t="str">
        <f>LEFT(B1947,FIND(",",B1947,1)-1)</f>
        <v>Sandoval County</v>
      </c>
      <c r="D1947" s="33" t="str">
        <f>RIGHT(B1947,LEN(B1947)-(FIND(",",B1947,1)+1))</f>
        <v>New Mexico</v>
      </c>
      <c r="E1947" s="33">
        <v>81291</v>
      </c>
      <c r="F1947" s="33" t="s">
        <v>3279</v>
      </c>
      <c r="G1947" s="33">
        <v>1</v>
      </c>
      <c r="H1947" s="33" t="s">
        <v>3272</v>
      </c>
      <c r="I1947" s="33">
        <v>1</v>
      </c>
      <c r="J1947" s="33" t="s">
        <v>3272</v>
      </c>
      <c r="K1947" s="33">
        <v>2019</v>
      </c>
      <c r="L1947" s="33">
        <v>10</v>
      </c>
      <c r="M1947" s="33">
        <v>1894</v>
      </c>
      <c r="N1947" s="33" t="s">
        <v>3278</v>
      </c>
      <c r="O1947" s="33">
        <v>476</v>
      </c>
      <c r="P1947" s="33" t="s">
        <v>3278</v>
      </c>
      <c r="Q1947" s="33">
        <v>98</v>
      </c>
      <c r="R1947" s="33" t="s">
        <v>3273</v>
      </c>
    </row>
    <row r="1948" spans="1:18" x14ac:dyDescent="0.2">
      <c r="A1948" s="33" t="s">
        <v>5342</v>
      </c>
      <c r="B1948" s="33" t="s">
        <v>5343</v>
      </c>
      <c r="C1948" s="33" t="str">
        <f>LEFT(B1948,FIND(",",B1948,1)-1)</f>
        <v>San Juan County</v>
      </c>
      <c r="D1948" s="33" t="str">
        <f>RIGHT(B1948,LEN(B1948)-(FIND(",",B1948,1)+1))</f>
        <v>New Mexico</v>
      </c>
      <c r="E1948" s="33">
        <v>45391</v>
      </c>
      <c r="F1948" s="33" t="s">
        <v>3276</v>
      </c>
      <c r="G1948" s="33">
        <v>1</v>
      </c>
      <c r="H1948" s="33" t="s">
        <v>3272</v>
      </c>
      <c r="I1948" s="33">
        <v>1</v>
      </c>
      <c r="J1948" s="33" t="s">
        <v>3272</v>
      </c>
      <c r="K1948" s="33">
        <v>2019</v>
      </c>
      <c r="L1948" s="33">
        <v>3</v>
      </c>
      <c r="M1948" s="33">
        <v>405</v>
      </c>
      <c r="N1948" s="33" t="s">
        <v>3273</v>
      </c>
      <c r="O1948" s="33">
        <v>104</v>
      </c>
      <c r="P1948" s="33" t="s">
        <v>3273</v>
      </c>
      <c r="Q1948" s="33">
        <v>17</v>
      </c>
      <c r="R1948" s="33" t="s">
        <v>3277</v>
      </c>
    </row>
    <row r="1949" spans="1:18" x14ac:dyDescent="0.2">
      <c r="A1949" s="33" t="s">
        <v>5342</v>
      </c>
      <c r="B1949" s="33" t="s">
        <v>5343</v>
      </c>
      <c r="C1949" s="33" t="str">
        <f>LEFT(B1949,FIND(",",B1949,1)-1)</f>
        <v>San Juan County</v>
      </c>
      <c r="D1949" s="33" t="str">
        <f>RIGHT(B1949,LEN(B1949)-(FIND(",",B1949,1)+1))</f>
        <v>New Mexico</v>
      </c>
      <c r="E1949" s="33">
        <v>54194</v>
      </c>
      <c r="F1949" s="33" t="s">
        <v>3271</v>
      </c>
      <c r="G1949" s="33">
        <v>1</v>
      </c>
      <c r="H1949" s="33" t="s">
        <v>3272</v>
      </c>
      <c r="I1949" s="33">
        <v>1</v>
      </c>
      <c r="J1949" s="33" t="s">
        <v>3272</v>
      </c>
      <c r="K1949" s="33">
        <v>2019</v>
      </c>
      <c r="L1949" s="33">
        <v>5</v>
      </c>
      <c r="M1949" s="33">
        <v>3270</v>
      </c>
      <c r="N1949" s="33" t="s">
        <v>3278</v>
      </c>
      <c r="O1949" s="33">
        <v>709</v>
      </c>
      <c r="P1949" s="33" t="s">
        <v>3278</v>
      </c>
      <c r="Q1949" s="33">
        <v>80</v>
      </c>
      <c r="R1949" s="33" t="s">
        <v>3278</v>
      </c>
    </row>
    <row r="1950" spans="1:18" x14ac:dyDescent="0.2">
      <c r="A1950" s="33" t="s">
        <v>5342</v>
      </c>
      <c r="B1950" s="33" t="s">
        <v>5343</v>
      </c>
      <c r="C1950" s="33" t="str">
        <f>LEFT(B1950,FIND(",",B1950,1)-1)</f>
        <v>San Juan County</v>
      </c>
      <c r="D1950" s="33" t="str">
        <f>RIGHT(B1950,LEN(B1950)-(FIND(",",B1950,1)+1))</f>
        <v>New Mexico</v>
      </c>
      <c r="E1950" s="33">
        <v>81291</v>
      </c>
      <c r="F1950" s="33" t="s">
        <v>3279</v>
      </c>
      <c r="G1950" s="33">
        <v>1</v>
      </c>
      <c r="H1950" s="33" t="s">
        <v>3272</v>
      </c>
      <c r="I1950" s="33">
        <v>1</v>
      </c>
      <c r="J1950" s="33" t="s">
        <v>3272</v>
      </c>
      <c r="K1950" s="33">
        <v>2019</v>
      </c>
      <c r="L1950" s="33">
        <v>7</v>
      </c>
      <c r="M1950" s="33">
        <v>263</v>
      </c>
      <c r="N1950" s="33" t="s">
        <v>3278</v>
      </c>
      <c r="O1950" s="33">
        <v>56</v>
      </c>
      <c r="P1950" s="33" t="s">
        <v>3278</v>
      </c>
      <c r="Q1950" s="33">
        <v>22</v>
      </c>
      <c r="R1950" s="33" t="s">
        <v>3278</v>
      </c>
    </row>
    <row r="1951" spans="1:18" x14ac:dyDescent="0.2">
      <c r="A1951" s="33" t="s">
        <v>5344</v>
      </c>
      <c r="B1951" s="33" t="s">
        <v>5345</v>
      </c>
      <c r="C1951" s="33" t="str">
        <f>LEFT(B1951,FIND(",",B1951,1)-1)</f>
        <v>San Miguel County</v>
      </c>
      <c r="D1951" s="33" t="str">
        <f>RIGHT(B1951,LEN(B1951)-(FIND(",",B1951,1)+1))</f>
        <v>New Mexico</v>
      </c>
      <c r="E1951" s="33">
        <v>54194</v>
      </c>
      <c r="F1951" s="33" t="s">
        <v>3271</v>
      </c>
      <c r="G1951" s="33">
        <v>1</v>
      </c>
      <c r="H1951" s="33" t="s">
        <v>3272</v>
      </c>
      <c r="I1951" s="33">
        <v>1</v>
      </c>
      <c r="J1951" s="33" t="s">
        <v>3272</v>
      </c>
      <c r="K1951" s="33">
        <v>2019</v>
      </c>
      <c r="L1951" s="33">
        <v>3</v>
      </c>
      <c r="M1951" s="33">
        <v>330</v>
      </c>
      <c r="N1951" s="33" t="s">
        <v>3273</v>
      </c>
      <c r="O1951" s="33">
        <v>75</v>
      </c>
      <c r="P1951" s="33" t="s">
        <v>3273</v>
      </c>
      <c r="Q1951" s="33">
        <v>16</v>
      </c>
      <c r="R1951" s="33" t="s">
        <v>3278</v>
      </c>
    </row>
    <row r="1952" spans="1:18" x14ac:dyDescent="0.2">
      <c r="A1952" s="33" t="s">
        <v>5346</v>
      </c>
      <c r="B1952" s="33" t="s">
        <v>5347</v>
      </c>
      <c r="C1952" s="33" t="str">
        <f>LEFT(B1952,FIND(",",B1952,1)-1)</f>
        <v>Santa Fe County</v>
      </c>
      <c r="D1952" s="33" t="str">
        <f>RIGHT(B1952,LEN(B1952)-(FIND(",",B1952,1)+1))</f>
        <v>New Mexico</v>
      </c>
      <c r="E1952" s="33">
        <v>45391</v>
      </c>
      <c r="F1952" s="33" t="s">
        <v>3276</v>
      </c>
      <c r="G1952" s="33">
        <v>1</v>
      </c>
      <c r="H1952" s="33" t="s">
        <v>3272</v>
      </c>
      <c r="I1952" s="33">
        <v>1</v>
      </c>
      <c r="J1952" s="33" t="s">
        <v>3272</v>
      </c>
      <c r="K1952" s="33">
        <v>2019</v>
      </c>
      <c r="L1952" s="33">
        <v>9</v>
      </c>
      <c r="M1952" s="33">
        <v>2803</v>
      </c>
      <c r="N1952" s="33" t="s">
        <v>3273</v>
      </c>
      <c r="O1952" s="33">
        <v>660</v>
      </c>
      <c r="P1952" s="33" t="s">
        <v>3273</v>
      </c>
      <c r="Q1952" s="33">
        <v>103</v>
      </c>
      <c r="R1952" s="33" t="s">
        <v>3273</v>
      </c>
    </row>
    <row r="1953" spans="1:18" x14ac:dyDescent="0.2">
      <c r="A1953" s="33" t="s">
        <v>5346</v>
      </c>
      <c r="B1953" s="33" t="s">
        <v>5347</v>
      </c>
      <c r="C1953" s="33" t="str">
        <f>LEFT(B1953,FIND(",",B1953,1)-1)</f>
        <v>Santa Fe County</v>
      </c>
      <c r="D1953" s="33" t="str">
        <f>RIGHT(B1953,LEN(B1953)-(FIND(",",B1953,1)+1))</f>
        <v>New Mexico</v>
      </c>
      <c r="E1953" s="33">
        <v>54194</v>
      </c>
      <c r="F1953" s="33" t="s">
        <v>3271</v>
      </c>
      <c r="G1953" s="33">
        <v>1</v>
      </c>
      <c r="H1953" s="33" t="s">
        <v>3272</v>
      </c>
      <c r="I1953" s="33">
        <v>1</v>
      </c>
      <c r="J1953" s="33" t="s">
        <v>3272</v>
      </c>
      <c r="K1953" s="33">
        <v>2019</v>
      </c>
      <c r="L1953" s="33">
        <v>31</v>
      </c>
      <c r="M1953" s="33">
        <v>13111</v>
      </c>
      <c r="N1953" s="33" t="s">
        <v>3278</v>
      </c>
      <c r="O1953" s="33">
        <v>2970</v>
      </c>
      <c r="P1953" s="33" t="s">
        <v>3278</v>
      </c>
      <c r="Q1953" s="33">
        <v>321</v>
      </c>
      <c r="R1953" s="33" t="s">
        <v>3278</v>
      </c>
    </row>
    <row r="1954" spans="1:18" x14ac:dyDescent="0.2">
      <c r="A1954" s="33" t="s">
        <v>5346</v>
      </c>
      <c r="B1954" s="33" t="s">
        <v>5347</v>
      </c>
      <c r="C1954" s="33" t="str">
        <f>LEFT(B1954,FIND(",",B1954,1)-1)</f>
        <v>Santa Fe County</v>
      </c>
      <c r="D1954" s="33" t="str">
        <f>RIGHT(B1954,LEN(B1954)-(FIND(",",B1954,1)+1))</f>
        <v>New Mexico</v>
      </c>
      <c r="E1954" s="33">
        <v>81291</v>
      </c>
      <c r="F1954" s="33" t="s">
        <v>3279</v>
      </c>
      <c r="G1954" s="33">
        <v>1</v>
      </c>
      <c r="H1954" s="33" t="s">
        <v>3272</v>
      </c>
      <c r="I1954" s="33">
        <v>1</v>
      </c>
      <c r="J1954" s="33" t="s">
        <v>3272</v>
      </c>
      <c r="K1954" s="33">
        <v>2019</v>
      </c>
      <c r="L1954" s="33">
        <v>22</v>
      </c>
      <c r="M1954" s="33">
        <v>3058</v>
      </c>
      <c r="N1954" s="33" t="s">
        <v>3278</v>
      </c>
      <c r="O1954" s="33">
        <v>711</v>
      </c>
      <c r="P1954" s="33" t="s">
        <v>3278</v>
      </c>
      <c r="Q1954" s="33">
        <v>102</v>
      </c>
      <c r="R1954" s="33" t="s">
        <v>3273</v>
      </c>
    </row>
    <row r="1955" spans="1:18" x14ac:dyDescent="0.2">
      <c r="A1955" s="33" t="s">
        <v>5348</v>
      </c>
      <c r="B1955" s="33" t="s">
        <v>5349</v>
      </c>
      <c r="C1955" s="33" t="str">
        <f>LEFT(B1955,FIND(",",B1955,1)-1)</f>
        <v>Taos County</v>
      </c>
      <c r="D1955" s="33" t="str">
        <f>RIGHT(B1955,LEN(B1955)-(FIND(",",B1955,1)+1))</f>
        <v>New Mexico</v>
      </c>
      <c r="E1955" s="33">
        <v>54194</v>
      </c>
      <c r="F1955" s="33" t="s">
        <v>3271</v>
      </c>
      <c r="G1955" s="33">
        <v>1</v>
      </c>
      <c r="H1955" s="33" t="s">
        <v>3272</v>
      </c>
      <c r="I1955" s="33">
        <v>1</v>
      </c>
      <c r="J1955" s="33" t="s">
        <v>3272</v>
      </c>
      <c r="K1955" s="33">
        <v>2019</v>
      </c>
      <c r="L1955" s="33">
        <v>3</v>
      </c>
      <c r="M1955" s="33">
        <v>920</v>
      </c>
      <c r="N1955" s="33" t="s">
        <v>3278</v>
      </c>
      <c r="O1955" s="33">
        <v>222</v>
      </c>
      <c r="P1955" s="33" t="s">
        <v>3278</v>
      </c>
      <c r="Q1955" s="33">
        <v>22</v>
      </c>
      <c r="R1955" s="33" t="s">
        <v>3278</v>
      </c>
    </row>
    <row r="1956" spans="1:18" x14ac:dyDescent="0.2">
      <c r="A1956" s="33" t="s">
        <v>5348</v>
      </c>
      <c r="B1956" s="33" t="s">
        <v>5349</v>
      </c>
      <c r="C1956" s="33" t="str">
        <f>LEFT(B1956,FIND(",",B1956,1)-1)</f>
        <v>Taos County</v>
      </c>
      <c r="D1956" s="33" t="str">
        <f>RIGHT(B1956,LEN(B1956)-(FIND(",",B1956,1)+1))</f>
        <v>New Mexico</v>
      </c>
      <c r="E1956" s="33">
        <v>81291</v>
      </c>
      <c r="F1956" s="33" t="s">
        <v>3279</v>
      </c>
      <c r="G1956" s="33">
        <v>1</v>
      </c>
      <c r="H1956" s="33" t="s">
        <v>3272</v>
      </c>
      <c r="I1956" s="33">
        <v>1</v>
      </c>
      <c r="J1956" s="33" t="s">
        <v>3272</v>
      </c>
      <c r="K1956" s="33">
        <v>2019</v>
      </c>
      <c r="L1956" s="33">
        <v>3</v>
      </c>
      <c r="M1956" s="33">
        <v>351</v>
      </c>
      <c r="N1956" s="33" t="s">
        <v>3277</v>
      </c>
      <c r="O1956" s="33">
        <v>63</v>
      </c>
      <c r="P1956" s="33" t="s">
        <v>3277</v>
      </c>
      <c r="Q1956" s="33">
        <v>11</v>
      </c>
      <c r="R1956" s="33" t="s">
        <v>3277</v>
      </c>
    </row>
    <row r="1957" spans="1:18" x14ac:dyDescent="0.2">
      <c r="A1957" s="33" t="s">
        <v>5350</v>
      </c>
      <c r="B1957" s="33" t="s">
        <v>5351</v>
      </c>
      <c r="C1957" s="33" t="str">
        <f>LEFT(B1957,FIND(",",B1957,1)-1)</f>
        <v>Valencia County</v>
      </c>
      <c r="D1957" s="33" t="str">
        <f>RIGHT(B1957,LEN(B1957)-(FIND(",",B1957,1)+1))</f>
        <v>New Mexico</v>
      </c>
      <c r="E1957" s="33">
        <v>54194</v>
      </c>
      <c r="F1957" s="33" t="s">
        <v>3271</v>
      </c>
      <c r="G1957" s="33">
        <v>1</v>
      </c>
      <c r="H1957" s="33" t="s">
        <v>3272</v>
      </c>
      <c r="I1957" s="33">
        <v>1</v>
      </c>
      <c r="J1957" s="33" t="s">
        <v>3272</v>
      </c>
      <c r="K1957" s="33">
        <v>2019</v>
      </c>
      <c r="L1957" s="33">
        <v>11</v>
      </c>
      <c r="M1957" s="33">
        <v>3268</v>
      </c>
      <c r="N1957" s="33" t="s">
        <v>3278</v>
      </c>
      <c r="O1957" s="33">
        <v>703</v>
      </c>
      <c r="P1957" s="33" t="s">
        <v>3278</v>
      </c>
      <c r="Q1957" s="33">
        <v>89</v>
      </c>
      <c r="R1957" s="33" t="s">
        <v>3278</v>
      </c>
    </row>
    <row r="1958" spans="1:18" x14ac:dyDescent="0.2">
      <c r="A1958" s="33" t="s">
        <v>5350</v>
      </c>
      <c r="B1958" s="33" t="s">
        <v>5351</v>
      </c>
      <c r="C1958" s="33" t="str">
        <f>LEFT(B1958,FIND(",",B1958,1)-1)</f>
        <v>Valencia County</v>
      </c>
      <c r="D1958" s="33" t="str">
        <f>RIGHT(B1958,LEN(B1958)-(FIND(",",B1958,1)+1))</f>
        <v>New Mexico</v>
      </c>
      <c r="E1958" s="33">
        <v>81291</v>
      </c>
      <c r="F1958" s="33" t="s">
        <v>3279</v>
      </c>
      <c r="G1958" s="33">
        <v>1</v>
      </c>
      <c r="H1958" s="33" t="s">
        <v>3272</v>
      </c>
      <c r="I1958" s="33">
        <v>1</v>
      </c>
      <c r="J1958" s="33" t="s">
        <v>3272</v>
      </c>
      <c r="K1958" s="33">
        <v>2019</v>
      </c>
      <c r="L1958" s="33">
        <v>4</v>
      </c>
      <c r="M1958" s="33">
        <v>128</v>
      </c>
      <c r="N1958" s="33" t="s">
        <v>3273</v>
      </c>
      <c r="O1958" s="33">
        <v>25</v>
      </c>
      <c r="P1958" s="33" t="s">
        <v>3278</v>
      </c>
      <c r="Q1958" s="33">
        <v>6</v>
      </c>
      <c r="R1958" s="33" t="s">
        <v>3277</v>
      </c>
    </row>
    <row r="1959" spans="1:18" x14ac:dyDescent="0.2">
      <c r="A1959" s="33" t="s">
        <v>5352</v>
      </c>
      <c r="B1959" s="33" t="s">
        <v>5353</v>
      </c>
      <c r="C1959" s="33" t="str">
        <f>LEFT(B1959,FIND(",",B1959,1)-1)</f>
        <v>Albany County</v>
      </c>
      <c r="D1959" s="33" t="str">
        <f>RIGHT(B1959,LEN(B1959)-(FIND(",",B1959,1)+1))</f>
        <v>New York</v>
      </c>
      <c r="E1959" s="33">
        <v>45391</v>
      </c>
      <c r="F1959" s="33" t="s">
        <v>3276</v>
      </c>
      <c r="G1959" s="33">
        <v>1</v>
      </c>
      <c r="H1959" s="33" t="s">
        <v>3272</v>
      </c>
      <c r="I1959" s="33">
        <v>1</v>
      </c>
      <c r="J1959" s="33" t="s">
        <v>3272</v>
      </c>
      <c r="K1959" s="33">
        <v>2019</v>
      </c>
      <c r="L1959" s="33">
        <v>15</v>
      </c>
      <c r="M1959" s="33">
        <v>5106</v>
      </c>
      <c r="N1959" s="33" t="s">
        <v>3278</v>
      </c>
      <c r="O1959" s="33">
        <v>1208</v>
      </c>
      <c r="P1959" s="33" t="s">
        <v>3273</v>
      </c>
      <c r="Q1959" s="33">
        <v>233</v>
      </c>
      <c r="R1959" s="33" t="s">
        <v>3273</v>
      </c>
    </row>
    <row r="1960" spans="1:18" x14ac:dyDescent="0.2">
      <c r="A1960" s="33" t="s">
        <v>5352</v>
      </c>
      <c r="B1960" s="33" t="s">
        <v>5353</v>
      </c>
      <c r="C1960" s="33" t="str">
        <f>LEFT(B1960,FIND(",",B1960,1)-1)</f>
        <v>Albany County</v>
      </c>
      <c r="D1960" s="33" t="str">
        <f>RIGHT(B1960,LEN(B1960)-(FIND(",",B1960,1)+1))</f>
        <v>New York</v>
      </c>
      <c r="E1960" s="33">
        <v>54194</v>
      </c>
      <c r="F1960" s="33" t="s">
        <v>3271</v>
      </c>
      <c r="G1960" s="33">
        <v>1</v>
      </c>
      <c r="H1960" s="33" t="s">
        <v>3272</v>
      </c>
      <c r="I1960" s="33">
        <v>1</v>
      </c>
      <c r="J1960" s="33" t="s">
        <v>3272</v>
      </c>
      <c r="K1960" s="33">
        <v>2019</v>
      </c>
      <c r="L1960" s="33">
        <v>21</v>
      </c>
      <c r="M1960" s="33">
        <v>21717</v>
      </c>
      <c r="N1960" s="33" t="s">
        <v>3273</v>
      </c>
      <c r="O1960" s="33">
        <v>5262</v>
      </c>
      <c r="P1960" s="33" t="s">
        <v>3273</v>
      </c>
      <c r="Q1960" s="33">
        <v>496</v>
      </c>
      <c r="R1960" s="33" t="s">
        <v>3278</v>
      </c>
    </row>
    <row r="1961" spans="1:18" x14ac:dyDescent="0.2">
      <c r="A1961" s="33" t="s">
        <v>5352</v>
      </c>
      <c r="B1961" s="33" t="s">
        <v>5353</v>
      </c>
      <c r="C1961" s="33" t="str">
        <f>LEFT(B1961,FIND(",",B1961,1)-1)</f>
        <v>Albany County</v>
      </c>
      <c r="D1961" s="33" t="str">
        <f>RIGHT(B1961,LEN(B1961)-(FIND(",",B1961,1)+1))</f>
        <v>New York</v>
      </c>
      <c r="E1961" s="33">
        <v>81291</v>
      </c>
      <c r="F1961" s="33" t="s">
        <v>3279</v>
      </c>
      <c r="G1961" s="33">
        <v>1</v>
      </c>
      <c r="H1961" s="33" t="s">
        <v>3272</v>
      </c>
      <c r="I1961" s="33">
        <v>1</v>
      </c>
      <c r="J1961" s="33" t="s">
        <v>3272</v>
      </c>
      <c r="K1961" s="33">
        <v>2019</v>
      </c>
      <c r="L1961" s="33">
        <v>27</v>
      </c>
      <c r="M1961" s="33">
        <v>2846</v>
      </c>
      <c r="N1961" s="33" t="s">
        <v>3278</v>
      </c>
      <c r="O1961" s="33">
        <v>667</v>
      </c>
      <c r="P1961" s="33" t="s">
        <v>3278</v>
      </c>
      <c r="Q1961" s="33">
        <v>161</v>
      </c>
      <c r="R1961" s="33" t="s">
        <v>3278</v>
      </c>
    </row>
    <row r="1962" spans="1:18" x14ac:dyDescent="0.2">
      <c r="A1962" s="33" t="s">
        <v>5354</v>
      </c>
      <c r="B1962" s="33" t="s">
        <v>5355</v>
      </c>
      <c r="C1962" s="33" t="str">
        <f>LEFT(B1962,FIND(",",B1962,1)-1)</f>
        <v>Allegany County</v>
      </c>
      <c r="D1962" s="33" t="str">
        <f>RIGHT(B1962,LEN(B1962)-(FIND(",",B1962,1)+1))</f>
        <v>New York</v>
      </c>
      <c r="E1962" s="33">
        <v>54194</v>
      </c>
      <c r="F1962" s="33" t="s">
        <v>3271</v>
      </c>
      <c r="G1962" s="33">
        <v>1</v>
      </c>
      <c r="H1962" s="33" t="s">
        <v>3272</v>
      </c>
      <c r="I1962" s="33">
        <v>1</v>
      </c>
      <c r="J1962" s="33" t="s">
        <v>3272</v>
      </c>
      <c r="K1962" s="33">
        <v>2019</v>
      </c>
      <c r="L1962" s="33">
        <v>6</v>
      </c>
      <c r="M1962" s="33">
        <v>1633</v>
      </c>
      <c r="N1962" s="33" t="s">
        <v>3273</v>
      </c>
      <c r="O1962" s="33">
        <v>340</v>
      </c>
      <c r="P1962" s="33" t="s">
        <v>3273</v>
      </c>
      <c r="Q1962" s="33">
        <v>42</v>
      </c>
      <c r="R1962" s="33" t="s">
        <v>3278</v>
      </c>
    </row>
    <row r="1963" spans="1:18" x14ac:dyDescent="0.2">
      <c r="A1963" s="33" t="s">
        <v>5356</v>
      </c>
      <c r="B1963" s="33" t="s">
        <v>5357</v>
      </c>
      <c r="C1963" s="33" t="str">
        <f>LEFT(B1963,FIND(",",B1963,1)-1)</f>
        <v>Bronx County</v>
      </c>
      <c r="D1963" s="33" t="str">
        <f>RIGHT(B1963,LEN(B1963)-(FIND(",",B1963,1)+1))</f>
        <v>New York</v>
      </c>
      <c r="E1963" s="33">
        <v>45391</v>
      </c>
      <c r="F1963" s="33" t="s">
        <v>3276</v>
      </c>
      <c r="G1963" s="33">
        <v>1</v>
      </c>
      <c r="H1963" s="33" t="s">
        <v>3272</v>
      </c>
      <c r="I1963" s="33">
        <v>1</v>
      </c>
      <c r="J1963" s="33" t="s">
        <v>3272</v>
      </c>
      <c r="K1963" s="33">
        <v>2019</v>
      </c>
      <c r="L1963" s="33">
        <v>24</v>
      </c>
      <c r="M1963" s="33">
        <v>2350</v>
      </c>
      <c r="N1963" s="33" t="s">
        <v>3273</v>
      </c>
      <c r="O1963" s="33">
        <v>908</v>
      </c>
      <c r="P1963" s="33" t="s">
        <v>3278</v>
      </c>
      <c r="Q1963" s="33">
        <v>131</v>
      </c>
      <c r="R1963" s="33" t="s">
        <v>3278</v>
      </c>
    </row>
    <row r="1964" spans="1:18" x14ac:dyDescent="0.2">
      <c r="A1964" s="33" t="s">
        <v>5356</v>
      </c>
      <c r="B1964" s="33" t="s">
        <v>5357</v>
      </c>
      <c r="C1964" s="33" t="str">
        <f>LEFT(B1964,FIND(",",B1964,1)-1)</f>
        <v>Bronx County</v>
      </c>
      <c r="D1964" s="33" t="str">
        <f>RIGHT(B1964,LEN(B1964)-(FIND(",",B1964,1)+1))</f>
        <v>New York</v>
      </c>
      <c r="E1964" s="33">
        <v>54194</v>
      </c>
      <c r="F1964" s="33" t="s">
        <v>3271</v>
      </c>
      <c r="G1964" s="33">
        <v>1</v>
      </c>
      <c r="H1964" s="33" t="s">
        <v>3272</v>
      </c>
      <c r="I1964" s="33">
        <v>1</v>
      </c>
      <c r="J1964" s="33" t="s">
        <v>3272</v>
      </c>
      <c r="K1964" s="33">
        <v>2019</v>
      </c>
      <c r="L1964" s="33">
        <v>12</v>
      </c>
      <c r="M1964" s="33">
        <v>6182</v>
      </c>
      <c r="N1964" s="33" t="s">
        <v>3273</v>
      </c>
      <c r="O1964" s="33">
        <v>1368</v>
      </c>
      <c r="P1964" s="33" t="s">
        <v>3273</v>
      </c>
      <c r="Q1964" s="33">
        <v>129</v>
      </c>
      <c r="R1964" s="33" t="s">
        <v>3277</v>
      </c>
    </row>
    <row r="1965" spans="1:18" x14ac:dyDescent="0.2">
      <c r="A1965" s="33" t="s">
        <v>5356</v>
      </c>
      <c r="B1965" s="33" t="s">
        <v>5357</v>
      </c>
      <c r="C1965" s="33" t="str">
        <f>LEFT(B1965,FIND(",",B1965,1)-1)</f>
        <v>Bronx County</v>
      </c>
      <c r="D1965" s="33" t="str">
        <f>RIGHT(B1965,LEN(B1965)-(FIND(",",B1965,1)+1))</f>
        <v>New York</v>
      </c>
      <c r="E1965" s="33">
        <v>81291</v>
      </c>
      <c r="F1965" s="33" t="s">
        <v>3279</v>
      </c>
      <c r="G1965" s="33">
        <v>1</v>
      </c>
      <c r="H1965" s="33" t="s">
        <v>3272</v>
      </c>
      <c r="I1965" s="33">
        <v>1</v>
      </c>
      <c r="J1965" s="33" t="s">
        <v>3272</v>
      </c>
      <c r="K1965" s="33">
        <v>2019</v>
      </c>
      <c r="L1965" s="33">
        <v>10</v>
      </c>
      <c r="M1965" s="33">
        <v>549</v>
      </c>
      <c r="N1965" s="33" t="s">
        <v>3278</v>
      </c>
      <c r="O1965" s="33">
        <v>120</v>
      </c>
      <c r="P1965" s="33" t="s">
        <v>3278</v>
      </c>
      <c r="Q1965" s="33">
        <v>25</v>
      </c>
      <c r="R1965" s="33" t="s">
        <v>3278</v>
      </c>
    </row>
    <row r="1966" spans="1:18" x14ac:dyDescent="0.2">
      <c r="A1966" s="33" t="s">
        <v>5358</v>
      </c>
      <c r="B1966" s="33" t="s">
        <v>5359</v>
      </c>
      <c r="C1966" s="33" t="str">
        <f>LEFT(B1966,FIND(",",B1966,1)-1)</f>
        <v>Broome County</v>
      </c>
      <c r="D1966" s="33" t="str">
        <f>RIGHT(B1966,LEN(B1966)-(FIND(",",B1966,1)+1))</f>
        <v>New York</v>
      </c>
      <c r="E1966" s="33">
        <v>45391</v>
      </c>
      <c r="F1966" s="33" t="s">
        <v>3276</v>
      </c>
      <c r="G1966" s="33">
        <v>1</v>
      </c>
      <c r="H1966" s="33" t="s">
        <v>3272</v>
      </c>
      <c r="I1966" s="33">
        <v>1</v>
      </c>
      <c r="J1966" s="33" t="s">
        <v>3272</v>
      </c>
      <c r="K1966" s="33">
        <v>2019</v>
      </c>
      <c r="L1966" s="33">
        <v>5</v>
      </c>
      <c r="M1966" s="33">
        <v>2303</v>
      </c>
      <c r="N1966" s="33" t="s">
        <v>3278</v>
      </c>
      <c r="O1966" s="33">
        <v>504</v>
      </c>
      <c r="P1966" s="33" t="s">
        <v>3278</v>
      </c>
      <c r="Q1966" s="33">
        <v>82</v>
      </c>
      <c r="R1966" s="33" t="s">
        <v>3273</v>
      </c>
    </row>
    <row r="1967" spans="1:18" x14ac:dyDescent="0.2">
      <c r="A1967" s="33" t="s">
        <v>5358</v>
      </c>
      <c r="B1967" s="33" t="s">
        <v>5359</v>
      </c>
      <c r="C1967" s="33" t="str">
        <f>LEFT(B1967,FIND(",",B1967,1)-1)</f>
        <v>Broome County</v>
      </c>
      <c r="D1967" s="33" t="str">
        <f>RIGHT(B1967,LEN(B1967)-(FIND(",",B1967,1)+1))</f>
        <v>New York</v>
      </c>
      <c r="E1967" s="33">
        <v>54194</v>
      </c>
      <c r="F1967" s="33" t="s">
        <v>3271</v>
      </c>
      <c r="G1967" s="33">
        <v>1</v>
      </c>
      <c r="H1967" s="33" t="s">
        <v>3272</v>
      </c>
      <c r="I1967" s="33">
        <v>1</v>
      </c>
      <c r="J1967" s="33" t="s">
        <v>3272</v>
      </c>
      <c r="K1967" s="33">
        <v>2019</v>
      </c>
      <c r="L1967" s="33">
        <v>16</v>
      </c>
      <c r="M1967" s="33">
        <v>8742</v>
      </c>
      <c r="N1967" s="33" t="s">
        <v>3278</v>
      </c>
      <c r="O1967" s="33">
        <v>1999</v>
      </c>
      <c r="P1967" s="33" t="s">
        <v>3278</v>
      </c>
      <c r="Q1967" s="33">
        <v>241</v>
      </c>
      <c r="R1967" s="33" t="s">
        <v>3278</v>
      </c>
    </row>
    <row r="1968" spans="1:18" x14ac:dyDescent="0.2">
      <c r="A1968" s="33" t="s">
        <v>5358</v>
      </c>
      <c r="B1968" s="33" t="s">
        <v>5359</v>
      </c>
      <c r="C1968" s="33" t="str">
        <f>LEFT(B1968,FIND(",",B1968,1)-1)</f>
        <v>Broome County</v>
      </c>
      <c r="D1968" s="33" t="str">
        <f>RIGHT(B1968,LEN(B1968)-(FIND(",",B1968,1)+1))</f>
        <v>New York</v>
      </c>
      <c r="E1968" s="33">
        <v>81291</v>
      </c>
      <c r="F1968" s="33" t="s">
        <v>3279</v>
      </c>
      <c r="G1968" s="33">
        <v>1</v>
      </c>
      <c r="H1968" s="33" t="s">
        <v>3272</v>
      </c>
      <c r="I1968" s="33">
        <v>1</v>
      </c>
      <c r="J1968" s="33" t="s">
        <v>3272</v>
      </c>
      <c r="K1968" s="33">
        <v>2019</v>
      </c>
      <c r="L1968" s="33">
        <v>13</v>
      </c>
      <c r="M1968" s="33">
        <v>837</v>
      </c>
      <c r="N1968" s="33" t="s">
        <v>3278</v>
      </c>
      <c r="O1968" s="33">
        <v>174</v>
      </c>
      <c r="P1968" s="33" t="s">
        <v>3278</v>
      </c>
      <c r="Q1968" s="33">
        <v>35</v>
      </c>
      <c r="R1968" s="33" t="s">
        <v>3278</v>
      </c>
    </row>
    <row r="1969" spans="1:18" x14ac:dyDescent="0.2">
      <c r="A1969" s="33" t="s">
        <v>5360</v>
      </c>
      <c r="B1969" s="33" t="s">
        <v>5361</v>
      </c>
      <c r="C1969" s="33" t="str">
        <f>LEFT(B1969,FIND(",",B1969,1)-1)</f>
        <v>Cattaraugus County</v>
      </c>
      <c r="D1969" s="33" t="str">
        <f>RIGHT(B1969,LEN(B1969)-(FIND(",",B1969,1)+1))</f>
        <v>New York</v>
      </c>
      <c r="E1969" s="33">
        <v>54194</v>
      </c>
      <c r="F1969" s="33" t="s">
        <v>3271</v>
      </c>
      <c r="G1969" s="33">
        <v>1</v>
      </c>
      <c r="H1969" s="33" t="s">
        <v>3272</v>
      </c>
      <c r="I1969" s="33">
        <v>1</v>
      </c>
      <c r="J1969" s="33" t="s">
        <v>3272</v>
      </c>
      <c r="K1969" s="33">
        <v>2019</v>
      </c>
      <c r="L1969" s="33">
        <v>9</v>
      </c>
      <c r="M1969" s="33">
        <v>2607</v>
      </c>
      <c r="N1969" s="33" t="s">
        <v>3273</v>
      </c>
      <c r="O1969" s="33">
        <v>401</v>
      </c>
      <c r="P1969" s="33" t="s">
        <v>3278</v>
      </c>
      <c r="Q1969" s="33">
        <v>54</v>
      </c>
      <c r="R1969" s="33" t="s">
        <v>3273</v>
      </c>
    </row>
    <row r="1970" spans="1:18" x14ac:dyDescent="0.2">
      <c r="A1970" s="33" t="s">
        <v>5360</v>
      </c>
      <c r="B1970" s="33" t="s">
        <v>5361</v>
      </c>
      <c r="C1970" s="33" t="str">
        <f>LEFT(B1970,FIND(",",B1970,1)-1)</f>
        <v>Cattaraugus County</v>
      </c>
      <c r="D1970" s="33" t="str">
        <f>RIGHT(B1970,LEN(B1970)-(FIND(",",B1970,1)+1))</f>
        <v>New York</v>
      </c>
      <c r="E1970" s="33">
        <v>81291</v>
      </c>
      <c r="F1970" s="33" t="s">
        <v>3279</v>
      </c>
      <c r="G1970" s="33">
        <v>1</v>
      </c>
      <c r="H1970" s="33" t="s">
        <v>3272</v>
      </c>
      <c r="I1970" s="33">
        <v>1</v>
      </c>
      <c r="J1970" s="33" t="s">
        <v>3272</v>
      </c>
      <c r="K1970" s="33">
        <v>2019</v>
      </c>
      <c r="L1970" s="33">
        <v>6</v>
      </c>
      <c r="M1970" s="33">
        <v>411</v>
      </c>
      <c r="N1970" s="33" t="s">
        <v>3278</v>
      </c>
      <c r="O1970" s="33">
        <v>110</v>
      </c>
      <c r="P1970" s="33" t="s">
        <v>3278</v>
      </c>
      <c r="Q1970" s="33">
        <v>24</v>
      </c>
      <c r="R1970" s="33" t="s">
        <v>3278</v>
      </c>
    </row>
    <row r="1971" spans="1:18" x14ac:dyDescent="0.2">
      <c r="A1971" s="33" t="s">
        <v>5362</v>
      </c>
      <c r="B1971" s="33" t="s">
        <v>5363</v>
      </c>
      <c r="C1971" s="33" t="str">
        <f>LEFT(B1971,FIND(",",B1971,1)-1)</f>
        <v>Cayuga County</v>
      </c>
      <c r="D1971" s="33" t="str">
        <f>RIGHT(B1971,LEN(B1971)-(FIND(",",B1971,1)+1))</f>
        <v>New York</v>
      </c>
      <c r="E1971" s="33">
        <v>54194</v>
      </c>
      <c r="F1971" s="33" t="s">
        <v>3271</v>
      </c>
      <c r="G1971" s="33">
        <v>1</v>
      </c>
      <c r="H1971" s="33" t="s">
        <v>3272</v>
      </c>
      <c r="I1971" s="33">
        <v>1</v>
      </c>
      <c r="J1971" s="33" t="s">
        <v>3272</v>
      </c>
      <c r="K1971" s="33">
        <v>2019</v>
      </c>
      <c r="L1971" s="33">
        <v>9</v>
      </c>
      <c r="M1971" s="33">
        <v>1710</v>
      </c>
      <c r="N1971" s="33" t="s">
        <v>3278</v>
      </c>
      <c r="O1971" s="33">
        <v>409</v>
      </c>
      <c r="P1971" s="33" t="s">
        <v>3278</v>
      </c>
      <c r="Q1971" s="33">
        <v>53</v>
      </c>
      <c r="R1971" s="33" t="s">
        <v>3278</v>
      </c>
    </row>
    <row r="1972" spans="1:18" x14ac:dyDescent="0.2">
      <c r="A1972" s="33" t="s">
        <v>5362</v>
      </c>
      <c r="B1972" s="33" t="s">
        <v>5363</v>
      </c>
      <c r="C1972" s="33" t="str">
        <f>LEFT(B1972,FIND(",",B1972,1)-1)</f>
        <v>Cayuga County</v>
      </c>
      <c r="D1972" s="33" t="str">
        <f>RIGHT(B1972,LEN(B1972)-(FIND(",",B1972,1)+1))</f>
        <v>New York</v>
      </c>
      <c r="E1972" s="33">
        <v>81291</v>
      </c>
      <c r="F1972" s="33" t="s">
        <v>3279</v>
      </c>
      <c r="G1972" s="33">
        <v>1</v>
      </c>
      <c r="H1972" s="33" t="s">
        <v>3272</v>
      </c>
      <c r="I1972" s="33">
        <v>1</v>
      </c>
      <c r="J1972" s="33" t="s">
        <v>3272</v>
      </c>
      <c r="K1972" s="33">
        <v>2019</v>
      </c>
      <c r="L1972" s="33">
        <v>4</v>
      </c>
      <c r="M1972" s="33">
        <v>123</v>
      </c>
      <c r="N1972" s="33" t="s">
        <v>3278</v>
      </c>
      <c r="O1972" s="33">
        <v>27</v>
      </c>
      <c r="P1972" s="33" t="s">
        <v>3278</v>
      </c>
      <c r="Q1972" s="33">
        <v>12</v>
      </c>
      <c r="R1972" s="33" t="s">
        <v>3277</v>
      </c>
    </row>
    <row r="1973" spans="1:18" x14ac:dyDescent="0.2">
      <c r="A1973" s="33" t="s">
        <v>5364</v>
      </c>
      <c r="B1973" s="33" t="s">
        <v>5365</v>
      </c>
      <c r="C1973" s="33" t="str">
        <f>LEFT(B1973,FIND(",",B1973,1)-1)</f>
        <v>Chautauqua County</v>
      </c>
      <c r="D1973" s="33" t="str">
        <f>RIGHT(B1973,LEN(B1973)-(FIND(",",B1973,1)+1))</f>
        <v>New York</v>
      </c>
      <c r="E1973" s="33">
        <v>45391</v>
      </c>
      <c r="F1973" s="33" t="s">
        <v>3276</v>
      </c>
      <c r="G1973" s="33">
        <v>1</v>
      </c>
      <c r="H1973" s="33" t="s">
        <v>3272</v>
      </c>
      <c r="I1973" s="33">
        <v>1</v>
      </c>
      <c r="J1973" s="33" t="s">
        <v>3272</v>
      </c>
      <c r="K1973" s="33">
        <v>2019</v>
      </c>
      <c r="L1973" s="33">
        <v>5</v>
      </c>
      <c r="M1973" s="33">
        <v>908</v>
      </c>
      <c r="N1973" s="33" t="s">
        <v>3277</v>
      </c>
      <c r="O1973" s="33">
        <v>201</v>
      </c>
      <c r="P1973" s="33" t="s">
        <v>3277</v>
      </c>
      <c r="Q1973" s="33">
        <v>53</v>
      </c>
      <c r="R1973" s="33" t="s">
        <v>3277</v>
      </c>
    </row>
    <row r="1974" spans="1:18" x14ac:dyDescent="0.2">
      <c r="A1974" s="33" t="s">
        <v>5364</v>
      </c>
      <c r="B1974" s="33" t="s">
        <v>5365</v>
      </c>
      <c r="C1974" s="33" t="str">
        <f>LEFT(B1974,FIND(",",B1974,1)-1)</f>
        <v>Chautauqua County</v>
      </c>
      <c r="D1974" s="33" t="str">
        <f>RIGHT(B1974,LEN(B1974)-(FIND(",",B1974,1)+1))</f>
        <v>New York</v>
      </c>
      <c r="E1974" s="33">
        <v>54194</v>
      </c>
      <c r="F1974" s="33" t="s">
        <v>3271</v>
      </c>
      <c r="G1974" s="33">
        <v>1</v>
      </c>
      <c r="H1974" s="33" t="s">
        <v>3272</v>
      </c>
      <c r="I1974" s="33">
        <v>1</v>
      </c>
      <c r="J1974" s="33" t="s">
        <v>3272</v>
      </c>
      <c r="K1974" s="33">
        <v>2019</v>
      </c>
      <c r="L1974" s="33">
        <v>10</v>
      </c>
      <c r="M1974" s="33">
        <v>3236</v>
      </c>
      <c r="N1974" s="33" t="s">
        <v>3278</v>
      </c>
      <c r="O1974" s="33">
        <v>695</v>
      </c>
      <c r="P1974" s="33" t="s">
        <v>3278</v>
      </c>
      <c r="Q1974" s="33">
        <v>85</v>
      </c>
      <c r="R1974" s="33" t="s">
        <v>3278</v>
      </c>
    </row>
    <row r="1975" spans="1:18" x14ac:dyDescent="0.2">
      <c r="A1975" s="33" t="s">
        <v>5364</v>
      </c>
      <c r="B1975" s="33" t="s">
        <v>5365</v>
      </c>
      <c r="C1975" s="33" t="str">
        <f>LEFT(B1975,FIND(",",B1975,1)-1)</f>
        <v>Chautauqua County</v>
      </c>
      <c r="D1975" s="33" t="str">
        <f>RIGHT(B1975,LEN(B1975)-(FIND(",",B1975,1)+1))</f>
        <v>New York</v>
      </c>
      <c r="E1975" s="33">
        <v>81291</v>
      </c>
      <c r="F1975" s="33" t="s">
        <v>3279</v>
      </c>
      <c r="G1975" s="33">
        <v>1</v>
      </c>
      <c r="H1975" s="33" t="s">
        <v>3272</v>
      </c>
      <c r="I1975" s="33">
        <v>1</v>
      </c>
      <c r="J1975" s="33" t="s">
        <v>3272</v>
      </c>
      <c r="K1975" s="33">
        <v>2019</v>
      </c>
      <c r="L1975" s="33">
        <v>7</v>
      </c>
      <c r="M1975" s="33">
        <v>430</v>
      </c>
      <c r="N1975" s="33" t="s">
        <v>3273</v>
      </c>
      <c r="O1975" s="33">
        <v>96</v>
      </c>
      <c r="P1975" s="33" t="s">
        <v>3273</v>
      </c>
      <c r="Q1975" s="33">
        <v>15</v>
      </c>
      <c r="R1975" s="33" t="s">
        <v>3277</v>
      </c>
    </row>
    <row r="1976" spans="1:18" x14ac:dyDescent="0.2">
      <c r="A1976" s="33" t="s">
        <v>5366</v>
      </c>
      <c r="B1976" s="33" t="s">
        <v>5367</v>
      </c>
      <c r="C1976" s="33" t="str">
        <f>LEFT(B1976,FIND(",",B1976,1)-1)</f>
        <v>Chemung County</v>
      </c>
      <c r="D1976" s="33" t="str">
        <f>RIGHT(B1976,LEN(B1976)-(FIND(",",B1976,1)+1))</f>
        <v>New York</v>
      </c>
      <c r="E1976" s="33">
        <v>45391</v>
      </c>
      <c r="F1976" s="33" t="s">
        <v>3276</v>
      </c>
      <c r="G1976" s="33">
        <v>1</v>
      </c>
      <c r="H1976" s="33" t="s">
        <v>3272</v>
      </c>
      <c r="I1976" s="33">
        <v>1</v>
      </c>
      <c r="J1976" s="33" t="s">
        <v>3272</v>
      </c>
      <c r="K1976" s="33">
        <v>2019</v>
      </c>
      <c r="L1976" s="33">
        <v>5</v>
      </c>
      <c r="M1976" s="33">
        <v>1286</v>
      </c>
      <c r="N1976" s="33" t="s">
        <v>3273</v>
      </c>
      <c r="O1976" s="33">
        <v>316</v>
      </c>
      <c r="P1976" s="33" t="s">
        <v>3273</v>
      </c>
      <c r="Q1976" s="33">
        <v>61</v>
      </c>
      <c r="R1976" s="33" t="s">
        <v>3273</v>
      </c>
    </row>
    <row r="1977" spans="1:18" x14ac:dyDescent="0.2">
      <c r="A1977" s="33" t="s">
        <v>5366</v>
      </c>
      <c r="B1977" s="33" t="s">
        <v>5367</v>
      </c>
      <c r="C1977" s="33" t="str">
        <f>LEFT(B1977,FIND(",",B1977,1)-1)</f>
        <v>Chemung County</v>
      </c>
      <c r="D1977" s="33" t="str">
        <f>RIGHT(B1977,LEN(B1977)-(FIND(",",B1977,1)+1))</f>
        <v>New York</v>
      </c>
      <c r="E1977" s="33">
        <v>54194</v>
      </c>
      <c r="F1977" s="33" t="s">
        <v>3271</v>
      </c>
      <c r="G1977" s="33">
        <v>1</v>
      </c>
      <c r="H1977" s="33" t="s">
        <v>3272</v>
      </c>
      <c r="I1977" s="33">
        <v>1</v>
      </c>
      <c r="J1977" s="33" t="s">
        <v>3272</v>
      </c>
      <c r="K1977" s="33">
        <v>2019</v>
      </c>
      <c r="L1977" s="33">
        <v>7</v>
      </c>
      <c r="M1977" s="33">
        <v>2927</v>
      </c>
      <c r="N1977" s="33" t="s">
        <v>3278</v>
      </c>
      <c r="O1977" s="33">
        <v>721</v>
      </c>
      <c r="P1977" s="33" t="s">
        <v>3278</v>
      </c>
      <c r="Q1977" s="33">
        <v>67</v>
      </c>
      <c r="R1977" s="33" t="s">
        <v>3278</v>
      </c>
    </row>
    <row r="1978" spans="1:18" x14ac:dyDescent="0.2">
      <c r="A1978" s="33" t="s">
        <v>5366</v>
      </c>
      <c r="B1978" s="33" t="s">
        <v>5367</v>
      </c>
      <c r="C1978" s="33" t="str">
        <f>LEFT(B1978,FIND(",",B1978,1)-1)</f>
        <v>Chemung County</v>
      </c>
      <c r="D1978" s="33" t="str">
        <f>RIGHT(B1978,LEN(B1978)-(FIND(",",B1978,1)+1))</f>
        <v>New York</v>
      </c>
      <c r="E1978" s="33">
        <v>81291</v>
      </c>
      <c r="F1978" s="33" t="s">
        <v>3279</v>
      </c>
      <c r="G1978" s="33">
        <v>1</v>
      </c>
      <c r="H1978" s="33" t="s">
        <v>3272</v>
      </c>
      <c r="I1978" s="33">
        <v>1</v>
      </c>
      <c r="J1978" s="33" t="s">
        <v>3272</v>
      </c>
      <c r="K1978" s="33">
        <v>2019</v>
      </c>
      <c r="L1978" s="33">
        <v>4</v>
      </c>
      <c r="M1978" s="33">
        <v>118</v>
      </c>
      <c r="N1978" s="33" t="s">
        <v>3278</v>
      </c>
      <c r="O1978" s="33">
        <v>33</v>
      </c>
      <c r="P1978" s="33" t="s">
        <v>3278</v>
      </c>
      <c r="Q1978" s="33">
        <v>9</v>
      </c>
      <c r="R1978" s="33" t="s">
        <v>3278</v>
      </c>
    </row>
    <row r="1979" spans="1:18" x14ac:dyDescent="0.2">
      <c r="A1979" s="33" t="s">
        <v>5368</v>
      </c>
      <c r="B1979" s="33" t="s">
        <v>5369</v>
      </c>
      <c r="C1979" s="33" t="str">
        <f>LEFT(B1979,FIND(",",B1979,1)-1)</f>
        <v>Chenango County</v>
      </c>
      <c r="D1979" s="33" t="str">
        <f>RIGHT(B1979,LEN(B1979)-(FIND(",",B1979,1)+1))</f>
        <v>New York</v>
      </c>
      <c r="E1979" s="33">
        <v>54194</v>
      </c>
      <c r="F1979" s="33" t="s">
        <v>3271</v>
      </c>
      <c r="G1979" s="33">
        <v>1</v>
      </c>
      <c r="H1979" s="33" t="s">
        <v>3272</v>
      </c>
      <c r="I1979" s="33">
        <v>1</v>
      </c>
      <c r="J1979" s="33" t="s">
        <v>3272</v>
      </c>
      <c r="K1979" s="33">
        <v>2019</v>
      </c>
      <c r="L1979" s="33">
        <v>4</v>
      </c>
      <c r="M1979" s="33">
        <v>1403</v>
      </c>
      <c r="N1979" s="33" t="s">
        <v>3273</v>
      </c>
      <c r="O1979" s="33">
        <v>322</v>
      </c>
      <c r="P1979" s="33" t="s">
        <v>3273</v>
      </c>
      <c r="Q1979" s="33">
        <v>32</v>
      </c>
      <c r="R1979" s="33" t="s">
        <v>3277</v>
      </c>
    </row>
    <row r="1980" spans="1:18" x14ac:dyDescent="0.2">
      <c r="A1980" s="33" t="s">
        <v>5370</v>
      </c>
      <c r="B1980" s="33" t="s">
        <v>5371</v>
      </c>
      <c r="C1980" s="33" t="str">
        <f>LEFT(B1980,FIND(",",B1980,1)-1)</f>
        <v>Clinton County</v>
      </c>
      <c r="D1980" s="33" t="str">
        <f>RIGHT(B1980,LEN(B1980)-(FIND(",",B1980,1)+1))</f>
        <v>New York</v>
      </c>
      <c r="E1980" s="33">
        <v>45391</v>
      </c>
      <c r="F1980" s="33" t="s">
        <v>3276</v>
      </c>
      <c r="G1980" s="33">
        <v>1</v>
      </c>
      <c r="H1980" s="33" t="s">
        <v>3272</v>
      </c>
      <c r="I1980" s="33">
        <v>1</v>
      </c>
      <c r="J1980" s="33" t="s">
        <v>3272</v>
      </c>
      <c r="K1980" s="33">
        <v>2019</v>
      </c>
      <c r="L1980" s="33">
        <v>3</v>
      </c>
      <c r="M1980" s="33">
        <v>658</v>
      </c>
      <c r="N1980" s="33" t="s">
        <v>3277</v>
      </c>
      <c r="O1980" s="33">
        <v>162</v>
      </c>
      <c r="P1980" s="33" t="s">
        <v>3277</v>
      </c>
      <c r="Q1980" s="33">
        <v>40</v>
      </c>
      <c r="R1980" s="33" t="s">
        <v>3273</v>
      </c>
    </row>
    <row r="1981" spans="1:18" x14ac:dyDescent="0.2">
      <c r="A1981" s="33" t="s">
        <v>5370</v>
      </c>
      <c r="B1981" s="33" t="s">
        <v>5371</v>
      </c>
      <c r="C1981" s="33" t="str">
        <f>LEFT(B1981,FIND(",",B1981,1)-1)</f>
        <v>Clinton County</v>
      </c>
      <c r="D1981" s="33" t="str">
        <f>RIGHT(B1981,LEN(B1981)-(FIND(",",B1981,1)+1))</f>
        <v>New York</v>
      </c>
      <c r="E1981" s="33">
        <v>54194</v>
      </c>
      <c r="F1981" s="33" t="s">
        <v>3271</v>
      </c>
      <c r="G1981" s="33">
        <v>1</v>
      </c>
      <c r="H1981" s="33" t="s">
        <v>3272</v>
      </c>
      <c r="I1981" s="33">
        <v>1</v>
      </c>
      <c r="J1981" s="33" t="s">
        <v>3272</v>
      </c>
      <c r="K1981" s="33">
        <v>2019</v>
      </c>
      <c r="L1981" s="33">
        <v>5</v>
      </c>
      <c r="M1981" s="33">
        <v>3702</v>
      </c>
      <c r="N1981" s="33" t="s">
        <v>3278</v>
      </c>
      <c r="O1981" s="33">
        <v>833</v>
      </c>
      <c r="P1981" s="33" t="s">
        <v>3278</v>
      </c>
      <c r="Q1981" s="33">
        <v>88</v>
      </c>
      <c r="R1981" s="33" t="s">
        <v>3273</v>
      </c>
    </row>
    <row r="1982" spans="1:18" x14ac:dyDescent="0.2">
      <c r="A1982" s="33" t="s">
        <v>5370</v>
      </c>
      <c r="B1982" s="33" t="s">
        <v>5371</v>
      </c>
      <c r="C1982" s="33" t="str">
        <f>LEFT(B1982,FIND(",",B1982,1)-1)</f>
        <v>Clinton County</v>
      </c>
      <c r="D1982" s="33" t="str">
        <f>RIGHT(B1982,LEN(B1982)-(FIND(",",B1982,1)+1))</f>
        <v>New York</v>
      </c>
      <c r="E1982" s="33">
        <v>81291</v>
      </c>
      <c r="F1982" s="33" t="s">
        <v>3279</v>
      </c>
      <c r="G1982" s="33">
        <v>1</v>
      </c>
      <c r="H1982" s="33" t="s">
        <v>3272</v>
      </c>
      <c r="I1982" s="33">
        <v>1</v>
      </c>
      <c r="J1982" s="33" t="s">
        <v>3272</v>
      </c>
      <c r="K1982" s="33">
        <v>2019</v>
      </c>
      <c r="L1982" s="33">
        <v>5</v>
      </c>
      <c r="M1982" s="33">
        <v>399</v>
      </c>
      <c r="N1982" s="33" t="s">
        <v>3277</v>
      </c>
      <c r="O1982" s="33">
        <v>87</v>
      </c>
      <c r="P1982" s="33" t="s">
        <v>3277</v>
      </c>
      <c r="Q1982" s="33">
        <v>27</v>
      </c>
      <c r="R1982" s="33" t="s">
        <v>3277</v>
      </c>
    </row>
    <row r="1983" spans="1:18" x14ac:dyDescent="0.2">
      <c r="A1983" s="33" t="s">
        <v>5372</v>
      </c>
      <c r="B1983" s="33" t="s">
        <v>5373</v>
      </c>
      <c r="C1983" s="33" t="str">
        <f>LEFT(B1983,FIND(",",B1983,1)-1)</f>
        <v>Columbia County</v>
      </c>
      <c r="D1983" s="33" t="str">
        <f>RIGHT(B1983,LEN(B1983)-(FIND(",",B1983,1)+1))</f>
        <v>New York</v>
      </c>
      <c r="E1983" s="33">
        <v>45391</v>
      </c>
      <c r="F1983" s="33" t="s">
        <v>3276</v>
      </c>
      <c r="G1983" s="33">
        <v>1</v>
      </c>
      <c r="H1983" s="33" t="s">
        <v>3272</v>
      </c>
      <c r="I1983" s="33">
        <v>1</v>
      </c>
      <c r="J1983" s="33" t="s">
        <v>3272</v>
      </c>
      <c r="K1983" s="33">
        <v>2019</v>
      </c>
      <c r="L1983" s="33">
        <v>3</v>
      </c>
      <c r="M1983" s="33">
        <v>1168</v>
      </c>
      <c r="N1983" s="33" t="s">
        <v>3278</v>
      </c>
      <c r="O1983" s="33">
        <v>226</v>
      </c>
      <c r="P1983" s="33" t="s">
        <v>3278</v>
      </c>
      <c r="Q1983" s="33">
        <v>29</v>
      </c>
      <c r="R1983" s="33" t="s">
        <v>3273</v>
      </c>
    </row>
    <row r="1984" spans="1:18" x14ac:dyDescent="0.2">
      <c r="A1984" s="33" t="s">
        <v>5372</v>
      </c>
      <c r="B1984" s="33" t="s">
        <v>5373</v>
      </c>
      <c r="C1984" s="33" t="str">
        <f>LEFT(B1984,FIND(",",B1984,1)-1)</f>
        <v>Columbia County</v>
      </c>
      <c r="D1984" s="33" t="str">
        <f>RIGHT(B1984,LEN(B1984)-(FIND(",",B1984,1)+1))</f>
        <v>New York</v>
      </c>
      <c r="E1984" s="33">
        <v>54194</v>
      </c>
      <c r="F1984" s="33" t="s">
        <v>3271</v>
      </c>
      <c r="G1984" s="33">
        <v>1</v>
      </c>
      <c r="H1984" s="33" t="s">
        <v>3272</v>
      </c>
      <c r="I1984" s="33">
        <v>1</v>
      </c>
      <c r="J1984" s="33" t="s">
        <v>3272</v>
      </c>
      <c r="K1984" s="33">
        <v>2019</v>
      </c>
      <c r="L1984" s="33">
        <v>11</v>
      </c>
      <c r="M1984" s="33">
        <v>2884</v>
      </c>
      <c r="N1984" s="33" t="s">
        <v>3273</v>
      </c>
      <c r="O1984" s="33">
        <v>665</v>
      </c>
      <c r="P1984" s="33" t="s">
        <v>3273</v>
      </c>
      <c r="Q1984" s="33">
        <v>70</v>
      </c>
      <c r="R1984" s="33" t="s">
        <v>3278</v>
      </c>
    </row>
    <row r="1985" spans="1:18" x14ac:dyDescent="0.2">
      <c r="A1985" s="33" t="s">
        <v>5372</v>
      </c>
      <c r="B1985" s="33" t="s">
        <v>5373</v>
      </c>
      <c r="C1985" s="33" t="str">
        <f>LEFT(B1985,FIND(",",B1985,1)-1)</f>
        <v>Columbia County</v>
      </c>
      <c r="D1985" s="33" t="str">
        <f>RIGHT(B1985,LEN(B1985)-(FIND(",",B1985,1)+1))</f>
        <v>New York</v>
      </c>
      <c r="E1985" s="33">
        <v>81291</v>
      </c>
      <c r="F1985" s="33" t="s">
        <v>3279</v>
      </c>
      <c r="G1985" s="33">
        <v>1</v>
      </c>
      <c r="H1985" s="33" t="s">
        <v>3272</v>
      </c>
      <c r="I1985" s="33">
        <v>1</v>
      </c>
      <c r="J1985" s="33" t="s">
        <v>3272</v>
      </c>
      <c r="K1985" s="33">
        <v>2019</v>
      </c>
      <c r="L1985" s="33">
        <v>5</v>
      </c>
      <c r="M1985" s="33">
        <v>750</v>
      </c>
      <c r="N1985" s="33" t="s">
        <v>3278</v>
      </c>
      <c r="O1985" s="33">
        <v>141</v>
      </c>
      <c r="P1985" s="33" t="s">
        <v>3273</v>
      </c>
      <c r="Q1985" s="33">
        <v>27</v>
      </c>
      <c r="R1985" s="33" t="s">
        <v>3278</v>
      </c>
    </row>
    <row r="1986" spans="1:18" x14ac:dyDescent="0.2">
      <c r="A1986" s="33" t="s">
        <v>5374</v>
      </c>
      <c r="B1986" s="33" t="s">
        <v>5375</v>
      </c>
      <c r="C1986" s="33" t="str">
        <f>LEFT(B1986,FIND(",",B1986,1)-1)</f>
        <v>Cortland County</v>
      </c>
      <c r="D1986" s="33" t="str">
        <f>RIGHT(B1986,LEN(B1986)-(FIND(",",B1986,1)+1))</f>
        <v>New York</v>
      </c>
      <c r="E1986" s="33">
        <v>54194</v>
      </c>
      <c r="F1986" s="33" t="s">
        <v>3271</v>
      </c>
      <c r="G1986" s="33">
        <v>1</v>
      </c>
      <c r="H1986" s="33" t="s">
        <v>3272</v>
      </c>
      <c r="I1986" s="33">
        <v>1</v>
      </c>
      <c r="J1986" s="33" t="s">
        <v>3272</v>
      </c>
      <c r="K1986" s="33">
        <v>2019</v>
      </c>
      <c r="L1986" s="33">
        <v>4</v>
      </c>
      <c r="M1986" s="33">
        <v>2240</v>
      </c>
      <c r="N1986" s="33" t="s">
        <v>3278</v>
      </c>
      <c r="O1986" s="33">
        <v>524</v>
      </c>
      <c r="P1986" s="33" t="s">
        <v>3278</v>
      </c>
      <c r="Q1986" s="33">
        <v>44</v>
      </c>
      <c r="R1986" s="33" t="s">
        <v>3273</v>
      </c>
    </row>
    <row r="1987" spans="1:18" x14ac:dyDescent="0.2">
      <c r="A1987" s="33" t="s">
        <v>5374</v>
      </c>
      <c r="B1987" s="33" t="s">
        <v>5375</v>
      </c>
      <c r="C1987" s="33" t="str">
        <f>LEFT(B1987,FIND(",",B1987,1)-1)</f>
        <v>Cortland County</v>
      </c>
      <c r="D1987" s="33" t="str">
        <f>RIGHT(B1987,LEN(B1987)-(FIND(",",B1987,1)+1))</f>
        <v>New York</v>
      </c>
      <c r="E1987" s="33">
        <v>81291</v>
      </c>
      <c r="F1987" s="33" t="s">
        <v>3279</v>
      </c>
      <c r="G1987" s="33">
        <v>1</v>
      </c>
      <c r="H1987" s="33" t="s">
        <v>3272</v>
      </c>
      <c r="I1987" s="33">
        <v>1</v>
      </c>
      <c r="J1987" s="33" t="s">
        <v>3272</v>
      </c>
      <c r="K1987" s="33">
        <v>2019</v>
      </c>
      <c r="L1987" s="33">
        <v>4</v>
      </c>
      <c r="M1987" s="33">
        <v>207</v>
      </c>
      <c r="N1987" s="33" t="s">
        <v>3278</v>
      </c>
      <c r="O1987" s="33">
        <v>44</v>
      </c>
      <c r="P1987" s="33" t="s">
        <v>3278</v>
      </c>
      <c r="Q1987" s="33">
        <v>13</v>
      </c>
      <c r="R1987" s="33" t="s">
        <v>3278</v>
      </c>
    </row>
    <row r="1988" spans="1:18" x14ac:dyDescent="0.2">
      <c r="A1988" s="33" t="s">
        <v>5376</v>
      </c>
      <c r="B1988" s="33" t="s">
        <v>5377</v>
      </c>
      <c r="C1988" s="33" t="str">
        <f>LEFT(B1988,FIND(",",B1988,1)-1)</f>
        <v>Delaware County</v>
      </c>
      <c r="D1988" s="33" t="str">
        <f>RIGHT(B1988,LEN(B1988)-(FIND(",",B1988,1)+1))</f>
        <v>New York</v>
      </c>
      <c r="E1988" s="33">
        <v>54194</v>
      </c>
      <c r="F1988" s="33" t="s">
        <v>3271</v>
      </c>
      <c r="G1988" s="33">
        <v>1</v>
      </c>
      <c r="H1988" s="33" t="s">
        <v>3272</v>
      </c>
      <c r="I1988" s="33">
        <v>1</v>
      </c>
      <c r="J1988" s="33" t="s">
        <v>3272</v>
      </c>
      <c r="K1988" s="33">
        <v>2019</v>
      </c>
      <c r="L1988" s="33">
        <v>6</v>
      </c>
      <c r="M1988" s="33">
        <v>1291</v>
      </c>
      <c r="N1988" s="33" t="s">
        <v>3273</v>
      </c>
      <c r="O1988" s="33">
        <v>294</v>
      </c>
      <c r="P1988" s="33" t="s">
        <v>3273</v>
      </c>
      <c r="Q1988" s="33">
        <v>42</v>
      </c>
      <c r="R1988" s="33" t="s">
        <v>3273</v>
      </c>
    </row>
    <row r="1989" spans="1:18" x14ac:dyDescent="0.2">
      <c r="A1989" s="33" t="s">
        <v>5378</v>
      </c>
      <c r="B1989" s="33" t="s">
        <v>5379</v>
      </c>
      <c r="C1989" s="33" t="str">
        <f>LEFT(B1989,FIND(",",B1989,1)-1)</f>
        <v>Dutchess County</v>
      </c>
      <c r="D1989" s="33" t="str">
        <f>RIGHT(B1989,LEN(B1989)-(FIND(",",B1989,1)+1))</f>
        <v>New York</v>
      </c>
      <c r="E1989" s="33">
        <v>45391</v>
      </c>
      <c r="F1989" s="33" t="s">
        <v>3276</v>
      </c>
      <c r="G1989" s="33">
        <v>1</v>
      </c>
      <c r="H1989" s="33" t="s">
        <v>3272</v>
      </c>
      <c r="I1989" s="33">
        <v>1</v>
      </c>
      <c r="J1989" s="33" t="s">
        <v>3272</v>
      </c>
      <c r="K1989" s="33">
        <v>2019</v>
      </c>
      <c r="L1989" s="33">
        <v>12</v>
      </c>
      <c r="M1989" s="33">
        <v>2419</v>
      </c>
      <c r="N1989" s="33" t="s">
        <v>3273</v>
      </c>
      <c r="O1989" s="33">
        <v>592</v>
      </c>
      <c r="P1989" s="33" t="s">
        <v>3278</v>
      </c>
      <c r="Q1989" s="33">
        <v>115</v>
      </c>
      <c r="R1989" s="33" t="s">
        <v>3278</v>
      </c>
    </row>
    <row r="1990" spans="1:18" x14ac:dyDescent="0.2">
      <c r="A1990" s="33" t="s">
        <v>5378</v>
      </c>
      <c r="B1990" s="33" t="s">
        <v>5379</v>
      </c>
      <c r="C1990" s="33" t="str">
        <f>LEFT(B1990,FIND(",",B1990,1)-1)</f>
        <v>Dutchess County</v>
      </c>
      <c r="D1990" s="33" t="str">
        <f>RIGHT(B1990,LEN(B1990)-(FIND(",",B1990,1)+1))</f>
        <v>New York</v>
      </c>
      <c r="E1990" s="33">
        <v>54194</v>
      </c>
      <c r="F1990" s="33" t="s">
        <v>3271</v>
      </c>
      <c r="G1990" s="33">
        <v>1</v>
      </c>
      <c r="H1990" s="33" t="s">
        <v>3272</v>
      </c>
      <c r="I1990" s="33">
        <v>1</v>
      </c>
      <c r="J1990" s="33" t="s">
        <v>3272</v>
      </c>
      <c r="K1990" s="33">
        <v>2019</v>
      </c>
      <c r="L1990" s="33">
        <v>43</v>
      </c>
      <c r="M1990" s="33">
        <v>20295</v>
      </c>
      <c r="N1990" s="33" t="s">
        <v>3278</v>
      </c>
      <c r="O1990" s="33">
        <v>4519</v>
      </c>
      <c r="P1990" s="33" t="s">
        <v>3278</v>
      </c>
      <c r="Q1990" s="33">
        <v>520</v>
      </c>
      <c r="R1990" s="33" t="s">
        <v>3278</v>
      </c>
    </row>
    <row r="1991" spans="1:18" x14ac:dyDescent="0.2">
      <c r="A1991" s="33" t="s">
        <v>5378</v>
      </c>
      <c r="B1991" s="33" t="s">
        <v>5379</v>
      </c>
      <c r="C1991" s="33" t="str">
        <f>LEFT(B1991,FIND(",",B1991,1)-1)</f>
        <v>Dutchess County</v>
      </c>
      <c r="D1991" s="33" t="str">
        <f>RIGHT(B1991,LEN(B1991)-(FIND(",",B1991,1)+1))</f>
        <v>New York</v>
      </c>
      <c r="E1991" s="33">
        <v>81291</v>
      </c>
      <c r="F1991" s="33" t="s">
        <v>3279</v>
      </c>
      <c r="G1991" s="33">
        <v>1</v>
      </c>
      <c r="H1991" s="33" t="s">
        <v>3272</v>
      </c>
      <c r="I1991" s="33">
        <v>1</v>
      </c>
      <c r="J1991" s="33" t="s">
        <v>3272</v>
      </c>
      <c r="K1991" s="33">
        <v>2019</v>
      </c>
      <c r="L1991" s="33">
        <v>20</v>
      </c>
      <c r="M1991" s="33">
        <v>1735</v>
      </c>
      <c r="N1991" s="33" t="s">
        <v>3278</v>
      </c>
      <c r="O1991" s="33">
        <v>389</v>
      </c>
      <c r="P1991" s="33" t="s">
        <v>3273</v>
      </c>
      <c r="Q1991" s="33">
        <v>74</v>
      </c>
      <c r="R1991" s="33" t="s">
        <v>3278</v>
      </c>
    </row>
    <row r="1992" spans="1:18" x14ac:dyDescent="0.2">
      <c r="A1992" s="33" t="s">
        <v>5380</v>
      </c>
      <c r="B1992" s="33" t="s">
        <v>5381</v>
      </c>
      <c r="C1992" s="33" t="str">
        <f>LEFT(B1992,FIND(",",B1992,1)-1)</f>
        <v>Erie County</v>
      </c>
      <c r="D1992" s="33" t="str">
        <f>RIGHT(B1992,LEN(B1992)-(FIND(",",B1992,1)+1))</f>
        <v>New York</v>
      </c>
      <c r="E1992" s="33">
        <v>45391</v>
      </c>
      <c r="F1992" s="33" t="s">
        <v>3276</v>
      </c>
      <c r="G1992" s="33">
        <v>1</v>
      </c>
      <c r="H1992" s="33" t="s">
        <v>3272</v>
      </c>
      <c r="I1992" s="33">
        <v>1</v>
      </c>
      <c r="J1992" s="33" t="s">
        <v>3272</v>
      </c>
      <c r="K1992" s="33">
        <v>2019</v>
      </c>
      <c r="L1992" s="33">
        <v>44</v>
      </c>
      <c r="M1992" s="33">
        <v>9597</v>
      </c>
      <c r="N1992" s="33" t="s">
        <v>3273</v>
      </c>
      <c r="O1992" s="33">
        <v>2317</v>
      </c>
      <c r="P1992" s="33" t="s">
        <v>3273</v>
      </c>
      <c r="Q1992" s="33">
        <v>514</v>
      </c>
      <c r="R1992" s="33" t="s">
        <v>3273</v>
      </c>
    </row>
    <row r="1993" spans="1:18" x14ac:dyDescent="0.2">
      <c r="A1993" s="33" t="s">
        <v>5380</v>
      </c>
      <c r="B1993" s="33" t="s">
        <v>5381</v>
      </c>
      <c r="C1993" s="33" t="str">
        <f>LEFT(B1993,FIND(",",B1993,1)-1)</f>
        <v>Erie County</v>
      </c>
      <c r="D1993" s="33" t="str">
        <f>RIGHT(B1993,LEN(B1993)-(FIND(",",B1993,1)+1))</f>
        <v>New York</v>
      </c>
      <c r="E1993" s="33">
        <v>54194</v>
      </c>
      <c r="F1993" s="33" t="s">
        <v>3271</v>
      </c>
      <c r="G1993" s="33">
        <v>1</v>
      </c>
      <c r="H1993" s="33" t="s">
        <v>3272</v>
      </c>
      <c r="I1993" s="33">
        <v>1</v>
      </c>
      <c r="J1993" s="33" t="s">
        <v>3272</v>
      </c>
      <c r="K1993" s="33">
        <v>2019</v>
      </c>
      <c r="L1993" s="33">
        <v>83</v>
      </c>
      <c r="M1993" s="33">
        <v>43549</v>
      </c>
      <c r="N1993" s="33" t="s">
        <v>3278</v>
      </c>
      <c r="O1993" s="33">
        <v>10748</v>
      </c>
      <c r="P1993" s="33" t="s">
        <v>3278</v>
      </c>
      <c r="Q1993" s="33">
        <v>1187</v>
      </c>
      <c r="R1993" s="33" t="s">
        <v>3278</v>
      </c>
    </row>
    <row r="1994" spans="1:18" x14ac:dyDescent="0.2">
      <c r="A1994" s="33" t="s">
        <v>5380</v>
      </c>
      <c r="B1994" s="33" t="s">
        <v>5381</v>
      </c>
      <c r="C1994" s="33" t="str">
        <f>LEFT(B1994,FIND(",",B1994,1)-1)</f>
        <v>Erie County</v>
      </c>
      <c r="D1994" s="33" t="str">
        <f>RIGHT(B1994,LEN(B1994)-(FIND(",",B1994,1)+1))</f>
        <v>New York</v>
      </c>
      <c r="E1994" s="33">
        <v>81291</v>
      </c>
      <c r="F1994" s="33" t="s">
        <v>3279</v>
      </c>
      <c r="G1994" s="33">
        <v>1</v>
      </c>
      <c r="H1994" s="33" t="s">
        <v>3272</v>
      </c>
      <c r="I1994" s="33">
        <v>1</v>
      </c>
      <c r="J1994" s="33" t="s">
        <v>3272</v>
      </c>
      <c r="K1994" s="33">
        <v>2019</v>
      </c>
      <c r="L1994" s="33">
        <v>84</v>
      </c>
      <c r="M1994" s="33">
        <v>10781</v>
      </c>
      <c r="N1994" s="33" t="s">
        <v>3278</v>
      </c>
      <c r="O1994" s="33">
        <v>2537</v>
      </c>
      <c r="P1994" s="33" t="s">
        <v>3278</v>
      </c>
      <c r="Q1994" s="33">
        <v>556</v>
      </c>
      <c r="R1994" s="33" t="s">
        <v>3278</v>
      </c>
    </row>
    <row r="1995" spans="1:18" x14ac:dyDescent="0.2">
      <c r="A1995" s="33" t="s">
        <v>5382</v>
      </c>
      <c r="B1995" s="33" t="s">
        <v>5383</v>
      </c>
      <c r="C1995" s="33" t="str">
        <f>LEFT(B1995,FIND(",",B1995,1)-1)</f>
        <v>Essex County</v>
      </c>
      <c r="D1995" s="33" t="str">
        <f>RIGHT(B1995,LEN(B1995)-(FIND(",",B1995,1)+1))</f>
        <v>New York</v>
      </c>
      <c r="E1995" s="33">
        <v>54194</v>
      </c>
      <c r="F1995" s="33" t="s">
        <v>3271</v>
      </c>
      <c r="G1995" s="33">
        <v>1</v>
      </c>
      <c r="H1995" s="33" t="s">
        <v>3272</v>
      </c>
      <c r="I1995" s="33">
        <v>1</v>
      </c>
      <c r="J1995" s="33" t="s">
        <v>3272</v>
      </c>
      <c r="K1995" s="33">
        <v>2019</v>
      </c>
      <c r="L1995" s="33">
        <v>7</v>
      </c>
      <c r="M1995" s="33">
        <v>2039</v>
      </c>
      <c r="N1995" s="33" t="s">
        <v>3277</v>
      </c>
      <c r="O1995" s="33">
        <v>505</v>
      </c>
      <c r="P1995" s="33" t="s">
        <v>3277</v>
      </c>
      <c r="Q1995" s="33">
        <v>54</v>
      </c>
      <c r="R1995" s="33" t="s">
        <v>3277</v>
      </c>
    </row>
    <row r="1996" spans="1:18" x14ac:dyDescent="0.2">
      <c r="A1996" s="33" t="s">
        <v>5384</v>
      </c>
      <c r="B1996" s="33" t="s">
        <v>5385</v>
      </c>
      <c r="C1996" s="33" t="str">
        <f>LEFT(B1996,FIND(",",B1996,1)-1)</f>
        <v>Franklin County</v>
      </c>
      <c r="D1996" s="33" t="str">
        <f>RIGHT(B1996,LEN(B1996)-(FIND(",",B1996,1)+1))</f>
        <v>New York</v>
      </c>
      <c r="E1996" s="33">
        <v>54194</v>
      </c>
      <c r="F1996" s="33" t="s">
        <v>3271</v>
      </c>
      <c r="G1996" s="33">
        <v>1</v>
      </c>
      <c r="H1996" s="33" t="s">
        <v>3272</v>
      </c>
      <c r="I1996" s="33">
        <v>1</v>
      </c>
      <c r="J1996" s="33" t="s">
        <v>3272</v>
      </c>
      <c r="K1996" s="33">
        <v>2019</v>
      </c>
      <c r="L1996" s="33">
        <v>5</v>
      </c>
      <c r="M1996" s="33">
        <v>1855</v>
      </c>
      <c r="N1996" s="33" t="s">
        <v>3278</v>
      </c>
      <c r="O1996" s="33">
        <v>502</v>
      </c>
      <c r="P1996" s="33" t="s">
        <v>3278</v>
      </c>
      <c r="Q1996" s="33">
        <v>49</v>
      </c>
      <c r="R1996" s="33" t="s">
        <v>3273</v>
      </c>
    </row>
    <row r="1997" spans="1:18" x14ac:dyDescent="0.2">
      <c r="A1997" s="33" t="s">
        <v>5386</v>
      </c>
      <c r="B1997" s="33" t="s">
        <v>5387</v>
      </c>
      <c r="C1997" s="33" t="str">
        <f>LEFT(B1997,FIND(",",B1997,1)-1)</f>
        <v>Fulton County</v>
      </c>
      <c r="D1997" s="33" t="str">
        <f>RIGHT(B1997,LEN(B1997)-(FIND(",",B1997,1)+1))</f>
        <v>New York</v>
      </c>
      <c r="E1997" s="33">
        <v>54194</v>
      </c>
      <c r="F1997" s="33" t="s">
        <v>3271</v>
      </c>
      <c r="G1997" s="33">
        <v>1</v>
      </c>
      <c r="H1997" s="33" t="s">
        <v>3272</v>
      </c>
      <c r="I1997" s="33">
        <v>1</v>
      </c>
      <c r="J1997" s="33" t="s">
        <v>3272</v>
      </c>
      <c r="K1997" s="33">
        <v>2019</v>
      </c>
      <c r="L1997" s="33">
        <v>5</v>
      </c>
      <c r="M1997" s="33">
        <v>2137</v>
      </c>
      <c r="N1997" s="33" t="s">
        <v>3278</v>
      </c>
      <c r="O1997" s="33">
        <v>520</v>
      </c>
      <c r="P1997" s="33" t="s">
        <v>3278</v>
      </c>
      <c r="Q1997" s="33">
        <v>49</v>
      </c>
      <c r="R1997" s="33" t="s">
        <v>3273</v>
      </c>
    </row>
    <row r="1998" spans="1:18" x14ac:dyDescent="0.2">
      <c r="A1998" s="33" t="s">
        <v>5386</v>
      </c>
      <c r="B1998" s="33" t="s">
        <v>5387</v>
      </c>
      <c r="C1998" s="33" t="str">
        <f>LEFT(B1998,FIND(",",B1998,1)-1)</f>
        <v>Fulton County</v>
      </c>
      <c r="D1998" s="33" t="str">
        <f>RIGHT(B1998,LEN(B1998)-(FIND(",",B1998,1)+1))</f>
        <v>New York</v>
      </c>
      <c r="E1998" s="33">
        <v>81291</v>
      </c>
      <c r="F1998" s="33" t="s">
        <v>3279</v>
      </c>
      <c r="G1998" s="33">
        <v>1</v>
      </c>
      <c r="H1998" s="33" t="s">
        <v>3272</v>
      </c>
      <c r="I1998" s="33">
        <v>1</v>
      </c>
      <c r="J1998" s="33" t="s">
        <v>3272</v>
      </c>
      <c r="K1998" s="33">
        <v>2019</v>
      </c>
      <c r="L1998" s="33">
        <v>3</v>
      </c>
      <c r="M1998" s="33">
        <v>145</v>
      </c>
      <c r="N1998" s="33" t="s">
        <v>3277</v>
      </c>
      <c r="O1998" s="33">
        <v>38</v>
      </c>
      <c r="P1998" s="33" t="s">
        <v>3277</v>
      </c>
      <c r="Q1998" s="33">
        <v>4</v>
      </c>
      <c r="R1998" s="33" t="s">
        <v>3277</v>
      </c>
    </row>
    <row r="1999" spans="1:18" x14ac:dyDescent="0.2">
      <c r="A1999" s="33" t="s">
        <v>5388</v>
      </c>
      <c r="B1999" s="33" t="s">
        <v>5389</v>
      </c>
      <c r="C1999" s="33" t="str">
        <f>LEFT(B1999,FIND(",",B1999,1)-1)</f>
        <v>Genesee County</v>
      </c>
      <c r="D1999" s="33" t="str">
        <f>RIGHT(B1999,LEN(B1999)-(FIND(",",B1999,1)+1))</f>
        <v>New York</v>
      </c>
      <c r="E1999" s="33">
        <v>54194</v>
      </c>
      <c r="F1999" s="33" t="s">
        <v>3271</v>
      </c>
      <c r="G1999" s="33">
        <v>1</v>
      </c>
      <c r="H1999" s="33" t="s">
        <v>3272</v>
      </c>
      <c r="I1999" s="33">
        <v>1</v>
      </c>
      <c r="J1999" s="33" t="s">
        <v>3272</v>
      </c>
      <c r="K1999" s="33">
        <v>2019</v>
      </c>
      <c r="L1999" s="33">
        <v>4</v>
      </c>
      <c r="M1999" s="33">
        <v>2279</v>
      </c>
      <c r="N1999" s="33" t="s">
        <v>3277</v>
      </c>
      <c r="O1999" s="33">
        <v>539</v>
      </c>
      <c r="P1999" s="33" t="s">
        <v>3277</v>
      </c>
      <c r="Q1999" s="33">
        <v>65</v>
      </c>
      <c r="R1999" s="33" t="s">
        <v>3277</v>
      </c>
    </row>
    <row r="2000" spans="1:18" x14ac:dyDescent="0.2">
      <c r="A2000" s="33" t="s">
        <v>5390</v>
      </c>
      <c r="B2000" s="33" t="s">
        <v>5391</v>
      </c>
      <c r="C2000" s="33" t="str">
        <f>LEFT(B2000,FIND(",",B2000,1)-1)</f>
        <v>Greene County</v>
      </c>
      <c r="D2000" s="33" t="str">
        <f>RIGHT(B2000,LEN(B2000)-(FIND(",",B2000,1)+1))</f>
        <v>New York</v>
      </c>
      <c r="E2000" s="33">
        <v>81291</v>
      </c>
      <c r="F2000" s="33" t="s">
        <v>3279</v>
      </c>
      <c r="G2000" s="33">
        <v>1</v>
      </c>
      <c r="H2000" s="33" t="s">
        <v>3272</v>
      </c>
      <c r="I2000" s="33">
        <v>1</v>
      </c>
      <c r="J2000" s="33" t="s">
        <v>3272</v>
      </c>
      <c r="K2000" s="33">
        <v>2019</v>
      </c>
      <c r="L2000" s="33">
        <v>3</v>
      </c>
      <c r="M2000" s="33">
        <v>137</v>
      </c>
      <c r="N2000" s="33" t="s">
        <v>3277</v>
      </c>
      <c r="O2000" s="33">
        <v>33</v>
      </c>
      <c r="P2000" s="33" t="s">
        <v>3277</v>
      </c>
      <c r="Q2000" s="33">
        <v>6</v>
      </c>
      <c r="R2000" s="33" t="s">
        <v>3278</v>
      </c>
    </row>
    <row r="2001" spans="1:18" x14ac:dyDescent="0.2">
      <c r="A2001" s="33" t="s">
        <v>5392</v>
      </c>
      <c r="B2001" s="33" t="s">
        <v>5393</v>
      </c>
      <c r="C2001" s="33" t="str">
        <f>LEFT(B2001,FIND(",",B2001,1)-1)</f>
        <v>Herkimer County</v>
      </c>
      <c r="D2001" s="33" t="str">
        <f>RIGHT(B2001,LEN(B2001)-(FIND(",",B2001,1)+1))</f>
        <v>New York</v>
      </c>
      <c r="E2001" s="33">
        <v>54194</v>
      </c>
      <c r="F2001" s="33" t="s">
        <v>3271</v>
      </c>
      <c r="G2001" s="33">
        <v>1</v>
      </c>
      <c r="H2001" s="33" t="s">
        <v>3272</v>
      </c>
      <c r="I2001" s="33">
        <v>1</v>
      </c>
      <c r="J2001" s="33" t="s">
        <v>3272</v>
      </c>
      <c r="K2001" s="33">
        <v>2019</v>
      </c>
      <c r="L2001" s="33">
        <v>5</v>
      </c>
      <c r="M2001" s="33">
        <v>1809</v>
      </c>
      <c r="N2001" s="33" t="s">
        <v>3278</v>
      </c>
      <c r="O2001" s="33">
        <v>403</v>
      </c>
      <c r="P2001" s="33" t="s">
        <v>3278</v>
      </c>
      <c r="Q2001" s="33">
        <v>40</v>
      </c>
      <c r="R2001" s="33" t="s">
        <v>3273</v>
      </c>
    </row>
    <row r="2002" spans="1:18" x14ac:dyDescent="0.2">
      <c r="A2002" s="33" t="s">
        <v>5392</v>
      </c>
      <c r="B2002" s="33" t="s">
        <v>5393</v>
      </c>
      <c r="C2002" s="33" t="str">
        <f>LEFT(B2002,FIND(",",B2002,1)-1)</f>
        <v>Herkimer County</v>
      </c>
      <c r="D2002" s="33" t="str">
        <f>RIGHT(B2002,LEN(B2002)-(FIND(",",B2002,1)+1))</f>
        <v>New York</v>
      </c>
      <c r="E2002" s="33">
        <v>81291</v>
      </c>
      <c r="F2002" s="33" t="s">
        <v>3279</v>
      </c>
      <c r="G2002" s="33">
        <v>1</v>
      </c>
      <c r="H2002" s="33" t="s">
        <v>3272</v>
      </c>
      <c r="I2002" s="33">
        <v>1</v>
      </c>
      <c r="J2002" s="33" t="s">
        <v>3272</v>
      </c>
      <c r="K2002" s="33">
        <v>2019</v>
      </c>
      <c r="L2002" s="33">
        <v>5</v>
      </c>
      <c r="M2002" s="33">
        <v>111</v>
      </c>
      <c r="N2002" s="33" t="s">
        <v>3278</v>
      </c>
      <c r="O2002" s="33">
        <v>26</v>
      </c>
      <c r="P2002" s="33" t="s">
        <v>3278</v>
      </c>
      <c r="Q2002" s="33">
        <v>12</v>
      </c>
      <c r="R2002" s="33" t="s">
        <v>3277</v>
      </c>
    </row>
    <row r="2003" spans="1:18" x14ac:dyDescent="0.2">
      <c r="A2003" s="33" t="s">
        <v>5394</v>
      </c>
      <c r="B2003" s="33" t="s">
        <v>5395</v>
      </c>
      <c r="C2003" s="33" t="str">
        <f>LEFT(B2003,FIND(",",B2003,1)-1)</f>
        <v>Jefferson County</v>
      </c>
      <c r="D2003" s="33" t="str">
        <f>RIGHT(B2003,LEN(B2003)-(FIND(",",B2003,1)+1))</f>
        <v>New York</v>
      </c>
      <c r="E2003" s="33">
        <v>45391</v>
      </c>
      <c r="F2003" s="33" t="s">
        <v>3276</v>
      </c>
      <c r="G2003" s="33">
        <v>1</v>
      </c>
      <c r="H2003" s="33" t="s">
        <v>3272</v>
      </c>
      <c r="I2003" s="33">
        <v>1</v>
      </c>
      <c r="J2003" s="33" t="s">
        <v>3272</v>
      </c>
      <c r="K2003" s="33">
        <v>2019</v>
      </c>
      <c r="L2003" s="33">
        <v>4</v>
      </c>
      <c r="M2003" s="33">
        <v>1001</v>
      </c>
      <c r="N2003" s="33" t="s">
        <v>3277</v>
      </c>
      <c r="O2003" s="33">
        <v>239</v>
      </c>
      <c r="P2003" s="33" t="s">
        <v>3277</v>
      </c>
      <c r="Q2003" s="33">
        <v>43</v>
      </c>
      <c r="R2003" s="33" t="s">
        <v>3277</v>
      </c>
    </row>
    <row r="2004" spans="1:18" x14ac:dyDescent="0.2">
      <c r="A2004" s="33" t="s">
        <v>5394</v>
      </c>
      <c r="B2004" s="33" t="s">
        <v>5395</v>
      </c>
      <c r="C2004" s="33" t="str">
        <f>LEFT(B2004,FIND(",",B2004,1)-1)</f>
        <v>Jefferson County</v>
      </c>
      <c r="D2004" s="33" t="str">
        <f>RIGHT(B2004,LEN(B2004)-(FIND(",",B2004,1)+1))</f>
        <v>New York</v>
      </c>
      <c r="E2004" s="33">
        <v>54194</v>
      </c>
      <c r="F2004" s="33" t="s">
        <v>3271</v>
      </c>
      <c r="G2004" s="33">
        <v>1</v>
      </c>
      <c r="H2004" s="33" t="s">
        <v>3272</v>
      </c>
      <c r="I2004" s="33">
        <v>1</v>
      </c>
      <c r="J2004" s="33" t="s">
        <v>3272</v>
      </c>
      <c r="K2004" s="33">
        <v>2019</v>
      </c>
      <c r="L2004" s="33">
        <v>9</v>
      </c>
      <c r="M2004" s="33">
        <v>2327</v>
      </c>
      <c r="N2004" s="33" t="s">
        <v>3273</v>
      </c>
      <c r="O2004" s="33">
        <v>465</v>
      </c>
      <c r="P2004" s="33" t="s">
        <v>3277</v>
      </c>
      <c r="Q2004" s="33">
        <v>61</v>
      </c>
      <c r="R2004" s="33" t="s">
        <v>3273</v>
      </c>
    </row>
    <row r="2005" spans="1:18" x14ac:dyDescent="0.2">
      <c r="A2005" s="33" t="s">
        <v>5394</v>
      </c>
      <c r="B2005" s="33" t="s">
        <v>5395</v>
      </c>
      <c r="C2005" s="33" t="str">
        <f>LEFT(B2005,FIND(",",B2005,1)-1)</f>
        <v>Jefferson County</v>
      </c>
      <c r="D2005" s="33" t="str">
        <f>RIGHT(B2005,LEN(B2005)-(FIND(",",B2005,1)+1))</f>
        <v>New York</v>
      </c>
      <c r="E2005" s="33">
        <v>81291</v>
      </c>
      <c r="F2005" s="33" t="s">
        <v>3279</v>
      </c>
      <c r="G2005" s="33">
        <v>1</v>
      </c>
      <c r="H2005" s="33" t="s">
        <v>3272</v>
      </c>
      <c r="I2005" s="33">
        <v>1</v>
      </c>
      <c r="J2005" s="33" t="s">
        <v>3272</v>
      </c>
      <c r="K2005" s="33">
        <v>2019</v>
      </c>
      <c r="L2005" s="33">
        <v>6</v>
      </c>
      <c r="M2005" s="33">
        <v>432</v>
      </c>
      <c r="N2005" s="33" t="s">
        <v>3278</v>
      </c>
      <c r="O2005" s="33">
        <v>102</v>
      </c>
      <c r="P2005" s="33" t="s">
        <v>3278</v>
      </c>
      <c r="Q2005" s="33">
        <v>20</v>
      </c>
      <c r="R2005" s="33" t="s">
        <v>3277</v>
      </c>
    </row>
    <row r="2006" spans="1:18" x14ac:dyDescent="0.2">
      <c r="A2006" s="33" t="s">
        <v>5396</v>
      </c>
      <c r="B2006" s="33" t="s">
        <v>5397</v>
      </c>
      <c r="C2006" s="33" t="str">
        <f>LEFT(B2006,FIND(",",B2006,1)-1)</f>
        <v>Kings County</v>
      </c>
      <c r="D2006" s="33" t="str">
        <f>RIGHT(B2006,LEN(B2006)-(FIND(",",B2006,1)+1))</f>
        <v>New York</v>
      </c>
      <c r="E2006" s="33">
        <v>45391</v>
      </c>
      <c r="F2006" s="33" t="s">
        <v>3276</v>
      </c>
      <c r="G2006" s="33">
        <v>1</v>
      </c>
      <c r="H2006" s="33" t="s">
        <v>3272</v>
      </c>
      <c r="I2006" s="33">
        <v>1</v>
      </c>
      <c r="J2006" s="33" t="s">
        <v>3272</v>
      </c>
      <c r="K2006" s="33">
        <v>2019</v>
      </c>
      <c r="L2006" s="33">
        <v>64</v>
      </c>
      <c r="M2006" s="33">
        <v>9039</v>
      </c>
      <c r="N2006" s="33" t="s">
        <v>3273</v>
      </c>
      <c r="O2006" s="33">
        <v>2575</v>
      </c>
      <c r="P2006" s="33" t="s">
        <v>3278</v>
      </c>
      <c r="Q2006" s="33">
        <v>423</v>
      </c>
      <c r="R2006" s="33" t="s">
        <v>3278</v>
      </c>
    </row>
    <row r="2007" spans="1:18" x14ac:dyDescent="0.2">
      <c r="A2007" s="33" t="s">
        <v>5396</v>
      </c>
      <c r="B2007" s="33" t="s">
        <v>5397</v>
      </c>
      <c r="C2007" s="33" t="str">
        <f>LEFT(B2007,FIND(",",B2007,1)-1)</f>
        <v>Kings County</v>
      </c>
      <c r="D2007" s="33" t="str">
        <f>RIGHT(B2007,LEN(B2007)-(FIND(",",B2007,1)+1))</f>
        <v>New York</v>
      </c>
      <c r="E2007" s="33">
        <v>54194</v>
      </c>
      <c r="F2007" s="33" t="s">
        <v>3271</v>
      </c>
      <c r="G2007" s="33">
        <v>1</v>
      </c>
      <c r="H2007" s="33" t="s">
        <v>3272</v>
      </c>
      <c r="I2007" s="33">
        <v>1</v>
      </c>
      <c r="J2007" s="33" t="s">
        <v>3272</v>
      </c>
      <c r="K2007" s="33">
        <v>2019</v>
      </c>
      <c r="L2007" s="33">
        <v>71</v>
      </c>
      <c r="M2007" s="33">
        <v>53674</v>
      </c>
      <c r="N2007" s="33" t="s">
        <v>3278</v>
      </c>
      <c r="O2007" s="33">
        <v>13233</v>
      </c>
      <c r="P2007" s="33" t="s">
        <v>3278</v>
      </c>
      <c r="Q2007" s="33">
        <v>1136</v>
      </c>
      <c r="R2007" s="33" t="s">
        <v>3278</v>
      </c>
    </row>
    <row r="2008" spans="1:18" x14ac:dyDescent="0.2">
      <c r="A2008" s="33" t="s">
        <v>5396</v>
      </c>
      <c r="B2008" s="33" t="s">
        <v>5397</v>
      </c>
      <c r="C2008" s="33" t="str">
        <f>LEFT(B2008,FIND(",",B2008,1)-1)</f>
        <v>Kings County</v>
      </c>
      <c r="D2008" s="33" t="str">
        <f>RIGHT(B2008,LEN(B2008)-(FIND(",",B2008,1)+1))</f>
        <v>New York</v>
      </c>
      <c r="E2008" s="33">
        <v>81291</v>
      </c>
      <c r="F2008" s="33" t="s">
        <v>3279</v>
      </c>
      <c r="G2008" s="33">
        <v>1</v>
      </c>
      <c r="H2008" s="33" t="s">
        <v>3272</v>
      </c>
      <c r="I2008" s="33">
        <v>1</v>
      </c>
      <c r="J2008" s="33" t="s">
        <v>3272</v>
      </c>
      <c r="K2008" s="33">
        <v>2019</v>
      </c>
      <c r="L2008" s="33">
        <v>109</v>
      </c>
      <c r="M2008" s="33">
        <v>22002</v>
      </c>
      <c r="N2008" s="33" t="s">
        <v>3278</v>
      </c>
      <c r="O2008" s="33">
        <v>5115</v>
      </c>
      <c r="P2008" s="33" t="s">
        <v>3278</v>
      </c>
      <c r="Q2008" s="33">
        <v>885</v>
      </c>
      <c r="R2008" s="33" t="s">
        <v>3278</v>
      </c>
    </row>
    <row r="2009" spans="1:18" x14ac:dyDescent="0.2">
      <c r="A2009" s="33" t="s">
        <v>5398</v>
      </c>
      <c r="B2009" s="33" t="s">
        <v>5399</v>
      </c>
      <c r="C2009" s="33" t="str">
        <f>LEFT(B2009,FIND(",",B2009,1)-1)</f>
        <v>Lewis County</v>
      </c>
      <c r="D2009" s="33" t="str">
        <f>RIGHT(B2009,LEN(B2009)-(FIND(",",B2009,1)+1))</f>
        <v>New York</v>
      </c>
      <c r="E2009" s="33">
        <v>54194</v>
      </c>
      <c r="F2009" s="33" t="s">
        <v>3271</v>
      </c>
      <c r="G2009" s="33">
        <v>1</v>
      </c>
      <c r="H2009" s="33" t="s">
        <v>3272</v>
      </c>
      <c r="I2009" s="33">
        <v>1</v>
      </c>
      <c r="J2009" s="33" t="s">
        <v>3272</v>
      </c>
      <c r="K2009" s="33">
        <v>2019</v>
      </c>
      <c r="L2009" s="33">
        <v>3</v>
      </c>
      <c r="M2009" s="33">
        <v>2610</v>
      </c>
      <c r="N2009" s="33" t="s">
        <v>3277</v>
      </c>
      <c r="O2009" s="33">
        <v>569</v>
      </c>
      <c r="P2009" s="33" t="s">
        <v>3277</v>
      </c>
      <c r="Q2009" s="33">
        <v>60</v>
      </c>
      <c r="R2009" s="33" t="s">
        <v>3277</v>
      </c>
    </row>
    <row r="2010" spans="1:18" x14ac:dyDescent="0.2">
      <c r="A2010" s="33" t="s">
        <v>5400</v>
      </c>
      <c r="B2010" s="33" t="s">
        <v>5401</v>
      </c>
      <c r="C2010" s="33" t="str">
        <f>LEFT(B2010,FIND(",",B2010,1)-1)</f>
        <v>Livingston County</v>
      </c>
      <c r="D2010" s="33" t="str">
        <f>RIGHT(B2010,LEN(B2010)-(FIND(",",B2010,1)+1))</f>
        <v>New York</v>
      </c>
      <c r="E2010" s="33">
        <v>54194</v>
      </c>
      <c r="F2010" s="33" t="s">
        <v>3271</v>
      </c>
      <c r="G2010" s="33">
        <v>1</v>
      </c>
      <c r="H2010" s="33" t="s">
        <v>3272</v>
      </c>
      <c r="I2010" s="33">
        <v>1</v>
      </c>
      <c r="J2010" s="33" t="s">
        <v>3272</v>
      </c>
      <c r="K2010" s="33">
        <v>2019</v>
      </c>
      <c r="L2010" s="33">
        <v>11</v>
      </c>
      <c r="M2010" s="33">
        <v>3525</v>
      </c>
      <c r="N2010" s="33" t="s">
        <v>3278</v>
      </c>
      <c r="O2010" s="33">
        <v>831</v>
      </c>
      <c r="P2010" s="33" t="s">
        <v>3278</v>
      </c>
      <c r="Q2010" s="33">
        <v>125</v>
      </c>
      <c r="R2010" s="33" t="s">
        <v>3273</v>
      </c>
    </row>
    <row r="2011" spans="1:18" x14ac:dyDescent="0.2">
      <c r="A2011" s="33" t="s">
        <v>5400</v>
      </c>
      <c r="B2011" s="33" t="s">
        <v>5401</v>
      </c>
      <c r="C2011" s="33" t="str">
        <f>LEFT(B2011,FIND(",",B2011,1)-1)</f>
        <v>Livingston County</v>
      </c>
      <c r="D2011" s="33" t="str">
        <f>RIGHT(B2011,LEN(B2011)-(FIND(",",B2011,1)+1))</f>
        <v>New York</v>
      </c>
      <c r="E2011" s="33">
        <v>81291</v>
      </c>
      <c r="F2011" s="33" t="s">
        <v>3279</v>
      </c>
      <c r="G2011" s="33">
        <v>1</v>
      </c>
      <c r="H2011" s="33" t="s">
        <v>3272</v>
      </c>
      <c r="I2011" s="33">
        <v>1</v>
      </c>
      <c r="J2011" s="33" t="s">
        <v>3272</v>
      </c>
      <c r="K2011" s="33">
        <v>2019</v>
      </c>
      <c r="L2011" s="33">
        <v>4</v>
      </c>
      <c r="M2011" s="33">
        <v>159</v>
      </c>
      <c r="N2011" s="33" t="s">
        <v>3278</v>
      </c>
      <c r="O2011" s="33">
        <v>34</v>
      </c>
      <c r="P2011" s="33" t="s">
        <v>3273</v>
      </c>
      <c r="Q2011" s="33">
        <v>12</v>
      </c>
      <c r="R2011" s="33" t="s">
        <v>3278</v>
      </c>
    </row>
    <row r="2012" spans="1:18" x14ac:dyDescent="0.2">
      <c r="A2012" s="33" t="s">
        <v>5402</v>
      </c>
      <c r="B2012" s="33" t="s">
        <v>5403</v>
      </c>
      <c r="C2012" s="33" t="str">
        <f>LEFT(B2012,FIND(",",B2012,1)-1)</f>
        <v>Madison County</v>
      </c>
      <c r="D2012" s="33" t="str">
        <f>RIGHT(B2012,LEN(B2012)-(FIND(",",B2012,1)+1))</f>
        <v>New York</v>
      </c>
      <c r="E2012" s="33">
        <v>54194</v>
      </c>
      <c r="F2012" s="33" t="s">
        <v>3271</v>
      </c>
      <c r="G2012" s="33">
        <v>1</v>
      </c>
      <c r="H2012" s="33" t="s">
        <v>3272</v>
      </c>
      <c r="I2012" s="33">
        <v>1</v>
      </c>
      <c r="J2012" s="33" t="s">
        <v>3272</v>
      </c>
      <c r="K2012" s="33">
        <v>2019</v>
      </c>
      <c r="L2012" s="33">
        <v>8</v>
      </c>
      <c r="M2012" s="33">
        <v>5028</v>
      </c>
      <c r="N2012" s="33" t="s">
        <v>3278</v>
      </c>
      <c r="O2012" s="33">
        <v>1070</v>
      </c>
      <c r="P2012" s="33" t="s">
        <v>3278</v>
      </c>
      <c r="Q2012" s="33">
        <v>111</v>
      </c>
      <c r="R2012" s="33" t="s">
        <v>3278</v>
      </c>
    </row>
    <row r="2013" spans="1:18" x14ac:dyDescent="0.2">
      <c r="A2013" s="33" t="s">
        <v>5402</v>
      </c>
      <c r="B2013" s="33" t="s">
        <v>5403</v>
      </c>
      <c r="C2013" s="33" t="str">
        <f>LEFT(B2013,FIND(",",B2013,1)-1)</f>
        <v>Madison County</v>
      </c>
      <c r="D2013" s="33" t="str">
        <f>RIGHT(B2013,LEN(B2013)-(FIND(",",B2013,1)+1))</f>
        <v>New York</v>
      </c>
      <c r="E2013" s="33">
        <v>81291</v>
      </c>
      <c r="F2013" s="33" t="s">
        <v>3279</v>
      </c>
      <c r="G2013" s="33">
        <v>1</v>
      </c>
      <c r="H2013" s="33" t="s">
        <v>3272</v>
      </c>
      <c r="I2013" s="33">
        <v>1</v>
      </c>
      <c r="J2013" s="33" t="s">
        <v>3272</v>
      </c>
      <c r="K2013" s="33">
        <v>2019</v>
      </c>
      <c r="L2013" s="33">
        <v>5</v>
      </c>
      <c r="M2013" s="33">
        <v>261</v>
      </c>
      <c r="N2013" s="33" t="s">
        <v>3278</v>
      </c>
      <c r="O2013" s="33">
        <v>60</v>
      </c>
      <c r="P2013" s="33" t="s">
        <v>3278</v>
      </c>
      <c r="Q2013" s="33">
        <v>15</v>
      </c>
      <c r="R2013" s="33" t="s">
        <v>3278</v>
      </c>
    </row>
    <row r="2014" spans="1:18" x14ac:dyDescent="0.2">
      <c r="A2014" s="33" t="s">
        <v>5404</v>
      </c>
      <c r="B2014" s="33" t="s">
        <v>5405</v>
      </c>
      <c r="C2014" s="33" t="str">
        <f>LEFT(B2014,FIND(",",B2014,1)-1)</f>
        <v>Monroe County</v>
      </c>
      <c r="D2014" s="33" t="str">
        <f>RIGHT(B2014,LEN(B2014)-(FIND(",",B2014,1)+1))</f>
        <v>New York</v>
      </c>
      <c r="E2014" s="33">
        <v>45391</v>
      </c>
      <c r="F2014" s="33" t="s">
        <v>3276</v>
      </c>
      <c r="G2014" s="33">
        <v>1</v>
      </c>
      <c r="H2014" s="33" t="s">
        <v>3272</v>
      </c>
      <c r="I2014" s="33">
        <v>1</v>
      </c>
      <c r="J2014" s="33" t="s">
        <v>3272</v>
      </c>
      <c r="K2014" s="33">
        <v>2019</v>
      </c>
      <c r="L2014" s="33">
        <v>33</v>
      </c>
      <c r="M2014" s="33">
        <v>8684</v>
      </c>
      <c r="N2014" s="33" t="s">
        <v>3273</v>
      </c>
      <c r="O2014" s="33">
        <v>2081</v>
      </c>
      <c r="P2014" s="33" t="s">
        <v>3273</v>
      </c>
      <c r="Q2014" s="33">
        <v>349</v>
      </c>
      <c r="R2014" s="33" t="s">
        <v>3278</v>
      </c>
    </row>
    <row r="2015" spans="1:18" x14ac:dyDescent="0.2">
      <c r="A2015" s="33" t="s">
        <v>5404</v>
      </c>
      <c r="B2015" s="33" t="s">
        <v>5405</v>
      </c>
      <c r="C2015" s="33" t="str">
        <f>LEFT(B2015,FIND(",",B2015,1)-1)</f>
        <v>Monroe County</v>
      </c>
      <c r="D2015" s="33" t="str">
        <f>RIGHT(B2015,LEN(B2015)-(FIND(",",B2015,1)+1))</f>
        <v>New York</v>
      </c>
      <c r="E2015" s="33">
        <v>54194</v>
      </c>
      <c r="F2015" s="33" t="s">
        <v>3271</v>
      </c>
      <c r="G2015" s="33">
        <v>1</v>
      </c>
      <c r="H2015" s="33" t="s">
        <v>3272</v>
      </c>
      <c r="I2015" s="33">
        <v>1</v>
      </c>
      <c r="J2015" s="33" t="s">
        <v>3272</v>
      </c>
      <c r="K2015" s="33">
        <v>2019</v>
      </c>
      <c r="L2015" s="33">
        <v>56</v>
      </c>
      <c r="M2015" s="33">
        <v>47362</v>
      </c>
      <c r="N2015" s="33" t="s">
        <v>3278</v>
      </c>
      <c r="O2015" s="33">
        <v>11155</v>
      </c>
      <c r="P2015" s="33" t="s">
        <v>3278</v>
      </c>
      <c r="Q2015" s="33">
        <v>1090</v>
      </c>
      <c r="R2015" s="33" t="s">
        <v>3278</v>
      </c>
    </row>
    <row r="2016" spans="1:18" x14ac:dyDescent="0.2">
      <c r="A2016" s="33" t="s">
        <v>5404</v>
      </c>
      <c r="B2016" s="33" t="s">
        <v>5405</v>
      </c>
      <c r="C2016" s="33" t="str">
        <f>LEFT(B2016,FIND(",",B2016,1)-1)</f>
        <v>Monroe County</v>
      </c>
      <c r="D2016" s="33" t="str">
        <f>RIGHT(B2016,LEN(B2016)-(FIND(",",B2016,1)+1))</f>
        <v>New York</v>
      </c>
      <c r="E2016" s="33">
        <v>81291</v>
      </c>
      <c r="F2016" s="33" t="s">
        <v>3279</v>
      </c>
      <c r="G2016" s="33">
        <v>1</v>
      </c>
      <c r="H2016" s="33" t="s">
        <v>3272</v>
      </c>
      <c r="I2016" s="33">
        <v>1</v>
      </c>
      <c r="J2016" s="33" t="s">
        <v>3272</v>
      </c>
      <c r="K2016" s="33">
        <v>2019</v>
      </c>
      <c r="L2016" s="33">
        <v>46</v>
      </c>
      <c r="M2016" s="33">
        <v>5177</v>
      </c>
      <c r="N2016" s="33" t="s">
        <v>3278</v>
      </c>
      <c r="O2016" s="33">
        <v>1090</v>
      </c>
      <c r="P2016" s="33" t="s">
        <v>3278</v>
      </c>
      <c r="Q2016" s="33">
        <v>238</v>
      </c>
      <c r="R2016" s="33" t="s">
        <v>3278</v>
      </c>
    </row>
    <row r="2017" spans="1:18" x14ac:dyDescent="0.2">
      <c r="A2017" s="33" t="s">
        <v>5406</v>
      </c>
      <c r="B2017" s="33" t="s">
        <v>5407</v>
      </c>
      <c r="C2017" s="33" t="str">
        <f>LEFT(B2017,FIND(",",B2017,1)-1)</f>
        <v>Montgomery County</v>
      </c>
      <c r="D2017" s="33" t="str">
        <f>RIGHT(B2017,LEN(B2017)-(FIND(",",B2017,1)+1))</f>
        <v>New York</v>
      </c>
      <c r="E2017" s="33">
        <v>54194</v>
      </c>
      <c r="F2017" s="33" t="s">
        <v>3271</v>
      </c>
      <c r="G2017" s="33">
        <v>1</v>
      </c>
      <c r="H2017" s="33" t="s">
        <v>3272</v>
      </c>
      <c r="I2017" s="33">
        <v>1</v>
      </c>
      <c r="J2017" s="33" t="s">
        <v>3272</v>
      </c>
      <c r="K2017" s="33">
        <v>2019</v>
      </c>
      <c r="L2017" s="33">
        <v>6</v>
      </c>
      <c r="M2017" s="33">
        <v>979</v>
      </c>
      <c r="N2017" s="33" t="s">
        <v>3278</v>
      </c>
      <c r="O2017" s="33">
        <v>218</v>
      </c>
      <c r="P2017" s="33" t="s">
        <v>3273</v>
      </c>
      <c r="Q2017" s="33">
        <v>37</v>
      </c>
      <c r="R2017" s="33" t="s">
        <v>3277</v>
      </c>
    </row>
    <row r="2018" spans="1:18" x14ac:dyDescent="0.2">
      <c r="A2018" s="33" t="s">
        <v>5408</v>
      </c>
      <c r="B2018" s="33" t="s">
        <v>5409</v>
      </c>
      <c r="C2018" s="33" t="str">
        <f>LEFT(B2018,FIND(",",B2018,1)-1)</f>
        <v>Nassau County</v>
      </c>
      <c r="D2018" s="33" t="str">
        <f>RIGHT(B2018,LEN(B2018)-(FIND(",",B2018,1)+1))</f>
        <v>New York</v>
      </c>
      <c r="E2018" s="33">
        <v>45391</v>
      </c>
      <c r="F2018" s="33" t="s">
        <v>3276</v>
      </c>
      <c r="G2018" s="33">
        <v>1</v>
      </c>
      <c r="H2018" s="33" t="s">
        <v>3272</v>
      </c>
      <c r="I2018" s="33">
        <v>1</v>
      </c>
      <c r="J2018" s="33" t="s">
        <v>3272</v>
      </c>
      <c r="K2018" s="33">
        <v>2019</v>
      </c>
      <c r="L2018" s="33">
        <v>63</v>
      </c>
      <c r="M2018" s="33">
        <v>15377</v>
      </c>
      <c r="N2018" s="33" t="s">
        <v>3273</v>
      </c>
      <c r="O2018" s="33">
        <v>3872</v>
      </c>
      <c r="P2018" s="33" t="s">
        <v>3273</v>
      </c>
      <c r="Q2018" s="33">
        <v>659</v>
      </c>
      <c r="R2018" s="33" t="s">
        <v>3273</v>
      </c>
    </row>
    <row r="2019" spans="1:18" x14ac:dyDescent="0.2">
      <c r="A2019" s="33" t="s">
        <v>5408</v>
      </c>
      <c r="B2019" s="33" t="s">
        <v>5409</v>
      </c>
      <c r="C2019" s="33" t="str">
        <f>LEFT(B2019,FIND(",",B2019,1)-1)</f>
        <v>Nassau County</v>
      </c>
      <c r="D2019" s="33" t="str">
        <f>RIGHT(B2019,LEN(B2019)-(FIND(",",B2019,1)+1))</f>
        <v>New York</v>
      </c>
      <c r="E2019" s="33">
        <v>54194</v>
      </c>
      <c r="F2019" s="33" t="s">
        <v>3271</v>
      </c>
      <c r="G2019" s="33">
        <v>1</v>
      </c>
      <c r="H2019" s="33" t="s">
        <v>3272</v>
      </c>
      <c r="I2019" s="33">
        <v>1</v>
      </c>
      <c r="J2019" s="33" t="s">
        <v>3272</v>
      </c>
      <c r="K2019" s="33">
        <v>2019</v>
      </c>
      <c r="L2019" s="33">
        <v>107</v>
      </c>
      <c r="M2019" s="33">
        <v>87733</v>
      </c>
      <c r="N2019" s="33" t="s">
        <v>3278</v>
      </c>
      <c r="O2019" s="33">
        <v>20124</v>
      </c>
      <c r="P2019" s="33" t="s">
        <v>3278</v>
      </c>
      <c r="Q2019" s="33">
        <v>1886</v>
      </c>
      <c r="R2019" s="33" t="s">
        <v>3278</v>
      </c>
    </row>
    <row r="2020" spans="1:18" x14ac:dyDescent="0.2">
      <c r="A2020" s="33" t="s">
        <v>5408</v>
      </c>
      <c r="B2020" s="33" t="s">
        <v>5409</v>
      </c>
      <c r="C2020" s="33" t="str">
        <f>LEFT(B2020,FIND(",",B2020,1)-1)</f>
        <v>Nassau County</v>
      </c>
      <c r="D2020" s="33" t="str">
        <f>RIGHT(B2020,LEN(B2020)-(FIND(",",B2020,1)+1))</f>
        <v>New York</v>
      </c>
      <c r="E2020" s="33">
        <v>81291</v>
      </c>
      <c r="F2020" s="33" t="s">
        <v>3279</v>
      </c>
      <c r="G2020" s="33">
        <v>1</v>
      </c>
      <c r="H2020" s="33" t="s">
        <v>3272</v>
      </c>
      <c r="I2020" s="33">
        <v>1</v>
      </c>
      <c r="J2020" s="33" t="s">
        <v>3272</v>
      </c>
      <c r="K2020" s="33">
        <v>2019</v>
      </c>
      <c r="L2020" s="33">
        <v>100</v>
      </c>
      <c r="M2020" s="33">
        <v>13724</v>
      </c>
      <c r="N2020" s="33" t="s">
        <v>3278</v>
      </c>
      <c r="O2020" s="33">
        <v>2770</v>
      </c>
      <c r="P2020" s="33" t="s">
        <v>3278</v>
      </c>
      <c r="Q2020" s="33">
        <v>521</v>
      </c>
      <c r="R2020" s="33" t="s">
        <v>3273</v>
      </c>
    </row>
    <row r="2021" spans="1:18" x14ac:dyDescent="0.2">
      <c r="A2021" s="33" t="s">
        <v>5410</v>
      </c>
      <c r="B2021" s="33" t="s">
        <v>5411</v>
      </c>
      <c r="C2021" s="33" t="str">
        <f>LEFT(B2021,FIND(",",B2021,1)-1)</f>
        <v>New York County</v>
      </c>
      <c r="D2021" s="33" t="str">
        <f>RIGHT(B2021,LEN(B2021)-(FIND(",",B2021,1)+1))</f>
        <v>New York</v>
      </c>
      <c r="E2021" s="33">
        <v>45391</v>
      </c>
      <c r="F2021" s="33" t="s">
        <v>3276</v>
      </c>
      <c r="G2021" s="33">
        <v>1</v>
      </c>
      <c r="H2021" s="33" t="s">
        <v>3272</v>
      </c>
      <c r="I2021" s="33">
        <v>1</v>
      </c>
      <c r="J2021" s="33" t="s">
        <v>3272</v>
      </c>
      <c r="K2021" s="33">
        <v>2019</v>
      </c>
      <c r="L2021" s="33">
        <v>89</v>
      </c>
      <c r="M2021" s="33">
        <v>17243</v>
      </c>
      <c r="N2021" s="33" t="s">
        <v>3278</v>
      </c>
      <c r="O2021" s="33">
        <v>4545</v>
      </c>
      <c r="P2021" s="33" t="s">
        <v>3278</v>
      </c>
      <c r="Q2021" s="33">
        <v>662</v>
      </c>
      <c r="R2021" s="33" t="s">
        <v>3278</v>
      </c>
    </row>
    <row r="2022" spans="1:18" x14ac:dyDescent="0.2">
      <c r="A2022" s="33" t="s">
        <v>5410</v>
      </c>
      <c r="B2022" s="33" t="s">
        <v>5411</v>
      </c>
      <c r="C2022" s="33" t="str">
        <f>LEFT(B2022,FIND(",",B2022,1)-1)</f>
        <v>New York County</v>
      </c>
      <c r="D2022" s="33" t="str">
        <f>RIGHT(B2022,LEN(B2022)-(FIND(",",B2022,1)+1))</f>
        <v>New York</v>
      </c>
      <c r="E2022" s="33">
        <v>54194</v>
      </c>
      <c r="F2022" s="33" t="s">
        <v>3271</v>
      </c>
      <c r="G2022" s="33">
        <v>1</v>
      </c>
      <c r="H2022" s="33" t="s">
        <v>3272</v>
      </c>
      <c r="I2022" s="33">
        <v>1</v>
      </c>
      <c r="J2022" s="33" t="s">
        <v>3272</v>
      </c>
      <c r="K2022" s="33">
        <v>2019</v>
      </c>
      <c r="L2022" s="33">
        <v>112</v>
      </c>
      <c r="M2022" s="33">
        <v>124446</v>
      </c>
      <c r="N2022" s="33" t="s">
        <v>3278</v>
      </c>
      <c r="O2022" s="33">
        <v>29306</v>
      </c>
      <c r="P2022" s="33" t="s">
        <v>3273</v>
      </c>
      <c r="Q2022" s="33">
        <v>2196</v>
      </c>
      <c r="R2022" s="33" t="s">
        <v>3273</v>
      </c>
    </row>
    <row r="2023" spans="1:18" x14ac:dyDescent="0.2">
      <c r="A2023" s="33" t="s">
        <v>5410</v>
      </c>
      <c r="B2023" s="33" t="s">
        <v>5411</v>
      </c>
      <c r="C2023" s="33" t="str">
        <f>LEFT(B2023,FIND(",",B2023,1)-1)</f>
        <v>New York County</v>
      </c>
      <c r="D2023" s="33" t="str">
        <f>RIGHT(B2023,LEN(B2023)-(FIND(",",B2023,1)+1))</f>
        <v>New York</v>
      </c>
      <c r="E2023" s="33">
        <v>81291</v>
      </c>
      <c r="F2023" s="33" t="s">
        <v>3279</v>
      </c>
      <c r="G2023" s="33">
        <v>1</v>
      </c>
      <c r="H2023" s="33" t="s">
        <v>3272</v>
      </c>
      <c r="I2023" s="33">
        <v>1</v>
      </c>
      <c r="J2023" s="33" t="s">
        <v>3272</v>
      </c>
      <c r="K2023" s="33">
        <v>2019</v>
      </c>
      <c r="L2023" s="33">
        <v>153</v>
      </c>
      <c r="M2023" s="33">
        <v>41931</v>
      </c>
      <c r="N2023" s="33" t="s">
        <v>3278</v>
      </c>
      <c r="O2023" s="33">
        <v>9766</v>
      </c>
      <c r="P2023" s="33" t="s">
        <v>3278</v>
      </c>
      <c r="Q2023" s="33">
        <v>1586</v>
      </c>
      <c r="R2023" s="33" t="s">
        <v>3278</v>
      </c>
    </row>
    <row r="2024" spans="1:18" x14ac:dyDescent="0.2">
      <c r="A2024" s="33" t="s">
        <v>5412</v>
      </c>
      <c r="B2024" s="33" t="s">
        <v>5413</v>
      </c>
      <c r="C2024" s="33" t="str">
        <f>LEFT(B2024,FIND(",",B2024,1)-1)</f>
        <v>Niagara County</v>
      </c>
      <c r="D2024" s="33" t="str">
        <f>RIGHT(B2024,LEN(B2024)-(FIND(",",B2024,1)+1))</f>
        <v>New York</v>
      </c>
      <c r="E2024" s="33">
        <v>45391</v>
      </c>
      <c r="F2024" s="33" t="s">
        <v>3276</v>
      </c>
      <c r="G2024" s="33">
        <v>1</v>
      </c>
      <c r="H2024" s="33" t="s">
        <v>3272</v>
      </c>
      <c r="I2024" s="33">
        <v>1</v>
      </c>
      <c r="J2024" s="33" t="s">
        <v>3272</v>
      </c>
      <c r="K2024" s="33">
        <v>2019</v>
      </c>
      <c r="L2024" s="33">
        <v>6</v>
      </c>
      <c r="M2024" s="33">
        <v>1848</v>
      </c>
      <c r="N2024" s="33" t="s">
        <v>3277</v>
      </c>
      <c r="O2024" s="33">
        <v>444</v>
      </c>
      <c r="P2024" s="33" t="s">
        <v>3277</v>
      </c>
      <c r="Q2024" s="33">
        <v>88</v>
      </c>
      <c r="R2024" s="33" t="s">
        <v>3277</v>
      </c>
    </row>
    <row r="2025" spans="1:18" x14ac:dyDescent="0.2">
      <c r="A2025" s="33" t="s">
        <v>5412</v>
      </c>
      <c r="B2025" s="33" t="s">
        <v>5413</v>
      </c>
      <c r="C2025" s="33" t="str">
        <f>LEFT(B2025,FIND(",",B2025,1)-1)</f>
        <v>Niagara County</v>
      </c>
      <c r="D2025" s="33" t="str">
        <f>RIGHT(B2025,LEN(B2025)-(FIND(",",B2025,1)+1))</f>
        <v>New York</v>
      </c>
      <c r="E2025" s="33">
        <v>54194</v>
      </c>
      <c r="F2025" s="33" t="s">
        <v>3271</v>
      </c>
      <c r="G2025" s="33">
        <v>1</v>
      </c>
      <c r="H2025" s="33" t="s">
        <v>3272</v>
      </c>
      <c r="I2025" s="33">
        <v>1</v>
      </c>
      <c r="J2025" s="33" t="s">
        <v>3272</v>
      </c>
      <c r="K2025" s="33">
        <v>2019</v>
      </c>
      <c r="L2025" s="33">
        <v>20</v>
      </c>
      <c r="M2025" s="33">
        <v>8438</v>
      </c>
      <c r="N2025" s="33" t="s">
        <v>3278</v>
      </c>
      <c r="O2025" s="33">
        <v>1836</v>
      </c>
      <c r="P2025" s="33" t="s">
        <v>3278</v>
      </c>
      <c r="Q2025" s="33">
        <v>215</v>
      </c>
      <c r="R2025" s="33" t="s">
        <v>3278</v>
      </c>
    </row>
    <row r="2026" spans="1:18" x14ac:dyDescent="0.2">
      <c r="A2026" s="33" t="s">
        <v>5412</v>
      </c>
      <c r="B2026" s="33" t="s">
        <v>5413</v>
      </c>
      <c r="C2026" s="33" t="str">
        <f>LEFT(B2026,FIND(",",B2026,1)-1)</f>
        <v>Niagara County</v>
      </c>
      <c r="D2026" s="33" t="str">
        <f>RIGHT(B2026,LEN(B2026)-(FIND(",",B2026,1)+1))</f>
        <v>New York</v>
      </c>
      <c r="E2026" s="33">
        <v>81291</v>
      </c>
      <c r="F2026" s="33" t="s">
        <v>3279</v>
      </c>
      <c r="G2026" s="33">
        <v>1</v>
      </c>
      <c r="H2026" s="33" t="s">
        <v>3272</v>
      </c>
      <c r="I2026" s="33">
        <v>1</v>
      </c>
      <c r="J2026" s="33" t="s">
        <v>3272</v>
      </c>
      <c r="K2026" s="33">
        <v>2019</v>
      </c>
      <c r="L2026" s="33">
        <v>11</v>
      </c>
      <c r="M2026" s="33">
        <v>870</v>
      </c>
      <c r="N2026" s="33" t="s">
        <v>3278</v>
      </c>
      <c r="O2026" s="33">
        <v>236</v>
      </c>
      <c r="P2026" s="33" t="s">
        <v>3278</v>
      </c>
      <c r="Q2026" s="33">
        <v>45</v>
      </c>
      <c r="R2026" s="33" t="s">
        <v>3273</v>
      </c>
    </row>
    <row r="2027" spans="1:18" x14ac:dyDescent="0.2">
      <c r="A2027" s="33" t="s">
        <v>5414</v>
      </c>
      <c r="B2027" s="33" t="s">
        <v>5415</v>
      </c>
      <c r="C2027" s="33" t="str">
        <f>LEFT(B2027,FIND(",",B2027,1)-1)</f>
        <v>Oneida County</v>
      </c>
      <c r="D2027" s="33" t="str">
        <f>RIGHT(B2027,LEN(B2027)-(FIND(",",B2027,1)+1))</f>
        <v>New York</v>
      </c>
      <c r="E2027" s="33">
        <v>45391</v>
      </c>
      <c r="F2027" s="33" t="s">
        <v>3276</v>
      </c>
      <c r="G2027" s="33">
        <v>1</v>
      </c>
      <c r="H2027" s="33" t="s">
        <v>3272</v>
      </c>
      <c r="I2027" s="33">
        <v>1</v>
      </c>
      <c r="J2027" s="33" t="s">
        <v>3272</v>
      </c>
      <c r="K2027" s="33">
        <v>2019</v>
      </c>
      <c r="L2027" s="33">
        <v>4</v>
      </c>
      <c r="M2027" s="33">
        <v>1527</v>
      </c>
      <c r="N2027" s="33" t="s">
        <v>3273</v>
      </c>
      <c r="O2027" s="33">
        <v>375</v>
      </c>
      <c r="P2027" s="33" t="s">
        <v>3273</v>
      </c>
      <c r="Q2027" s="33">
        <v>65</v>
      </c>
      <c r="R2027" s="33" t="s">
        <v>3273</v>
      </c>
    </row>
    <row r="2028" spans="1:18" x14ac:dyDescent="0.2">
      <c r="A2028" s="33" t="s">
        <v>5414</v>
      </c>
      <c r="B2028" s="33" t="s">
        <v>5415</v>
      </c>
      <c r="C2028" s="33" t="str">
        <f>LEFT(B2028,FIND(",",B2028,1)-1)</f>
        <v>Oneida County</v>
      </c>
      <c r="D2028" s="33" t="str">
        <f>RIGHT(B2028,LEN(B2028)-(FIND(",",B2028,1)+1))</f>
        <v>New York</v>
      </c>
      <c r="E2028" s="33">
        <v>54194</v>
      </c>
      <c r="F2028" s="33" t="s">
        <v>3271</v>
      </c>
      <c r="G2028" s="33">
        <v>1</v>
      </c>
      <c r="H2028" s="33" t="s">
        <v>3272</v>
      </c>
      <c r="I2028" s="33">
        <v>1</v>
      </c>
      <c r="J2028" s="33" t="s">
        <v>3272</v>
      </c>
      <c r="K2028" s="33">
        <v>2019</v>
      </c>
      <c r="L2028" s="33">
        <v>23</v>
      </c>
      <c r="M2028" s="33">
        <v>19017</v>
      </c>
      <c r="N2028" s="33" t="s">
        <v>3278</v>
      </c>
      <c r="O2028" s="33">
        <v>4810</v>
      </c>
      <c r="P2028" s="33" t="s">
        <v>3278</v>
      </c>
      <c r="Q2028" s="33">
        <v>400</v>
      </c>
      <c r="R2028" s="33" t="s">
        <v>3277</v>
      </c>
    </row>
    <row r="2029" spans="1:18" x14ac:dyDescent="0.2">
      <c r="A2029" s="33" t="s">
        <v>5414</v>
      </c>
      <c r="B2029" s="33" t="s">
        <v>5415</v>
      </c>
      <c r="C2029" s="33" t="str">
        <f>LEFT(B2029,FIND(",",B2029,1)-1)</f>
        <v>Oneida County</v>
      </c>
      <c r="D2029" s="33" t="str">
        <f>RIGHT(B2029,LEN(B2029)-(FIND(",",B2029,1)+1))</f>
        <v>New York</v>
      </c>
      <c r="E2029" s="33">
        <v>81291</v>
      </c>
      <c r="F2029" s="33" t="s">
        <v>3279</v>
      </c>
      <c r="G2029" s="33">
        <v>1</v>
      </c>
      <c r="H2029" s="33" t="s">
        <v>3272</v>
      </c>
      <c r="I2029" s="33">
        <v>1</v>
      </c>
      <c r="J2029" s="33" t="s">
        <v>3272</v>
      </c>
      <c r="K2029" s="33">
        <v>2019</v>
      </c>
      <c r="L2029" s="33">
        <v>12</v>
      </c>
      <c r="M2029" s="33">
        <v>882</v>
      </c>
      <c r="N2029" s="33" t="s">
        <v>3278</v>
      </c>
      <c r="O2029" s="33">
        <v>202</v>
      </c>
      <c r="P2029" s="33" t="s">
        <v>3278</v>
      </c>
      <c r="Q2029" s="33">
        <v>45</v>
      </c>
      <c r="R2029" s="33" t="s">
        <v>3278</v>
      </c>
    </row>
    <row r="2030" spans="1:18" x14ac:dyDescent="0.2">
      <c r="A2030" s="33" t="s">
        <v>5416</v>
      </c>
      <c r="B2030" s="33" t="s">
        <v>5417</v>
      </c>
      <c r="C2030" s="33" t="str">
        <f>LEFT(B2030,FIND(",",B2030,1)-1)</f>
        <v>Onondaga County</v>
      </c>
      <c r="D2030" s="33" t="str">
        <f>RIGHT(B2030,LEN(B2030)-(FIND(",",B2030,1)+1))</f>
        <v>New York</v>
      </c>
      <c r="E2030" s="33">
        <v>45391</v>
      </c>
      <c r="F2030" s="33" t="s">
        <v>3276</v>
      </c>
      <c r="G2030" s="33">
        <v>1</v>
      </c>
      <c r="H2030" s="33" t="s">
        <v>3272</v>
      </c>
      <c r="I2030" s="33">
        <v>1</v>
      </c>
      <c r="J2030" s="33" t="s">
        <v>3272</v>
      </c>
      <c r="K2030" s="33">
        <v>2019</v>
      </c>
      <c r="L2030" s="33">
        <v>15</v>
      </c>
      <c r="M2030" s="33">
        <v>3898</v>
      </c>
      <c r="N2030" s="33" t="s">
        <v>3277</v>
      </c>
      <c r="O2030" s="33">
        <v>940</v>
      </c>
      <c r="P2030" s="33" t="s">
        <v>3273</v>
      </c>
      <c r="Q2030" s="33">
        <v>176</v>
      </c>
      <c r="R2030" s="33" t="s">
        <v>3273</v>
      </c>
    </row>
    <row r="2031" spans="1:18" x14ac:dyDescent="0.2">
      <c r="A2031" s="33" t="s">
        <v>5416</v>
      </c>
      <c r="B2031" s="33" t="s">
        <v>5417</v>
      </c>
      <c r="C2031" s="33" t="str">
        <f>LEFT(B2031,FIND(",",B2031,1)-1)</f>
        <v>Onondaga County</v>
      </c>
      <c r="D2031" s="33" t="str">
        <f>RIGHT(B2031,LEN(B2031)-(FIND(",",B2031,1)+1))</f>
        <v>New York</v>
      </c>
      <c r="E2031" s="33">
        <v>54194</v>
      </c>
      <c r="F2031" s="33" t="s">
        <v>3271</v>
      </c>
      <c r="G2031" s="33">
        <v>1</v>
      </c>
      <c r="H2031" s="33" t="s">
        <v>3272</v>
      </c>
      <c r="I2031" s="33">
        <v>1</v>
      </c>
      <c r="J2031" s="33" t="s">
        <v>3272</v>
      </c>
      <c r="K2031" s="33">
        <v>2019</v>
      </c>
      <c r="L2031" s="33">
        <v>42</v>
      </c>
      <c r="M2031" s="33">
        <v>25867</v>
      </c>
      <c r="N2031" s="33" t="s">
        <v>3278</v>
      </c>
      <c r="O2031" s="33">
        <v>6309</v>
      </c>
      <c r="P2031" s="33" t="s">
        <v>3278</v>
      </c>
      <c r="Q2031" s="33">
        <v>656</v>
      </c>
      <c r="R2031" s="33" t="s">
        <v>3278</v>
      </c>
    </row>
    <row r="2032" spans="1:18" x14ac:dyDescent="0.2">
      <c r="A2032" s="33" t="s">
        <v>5416</v>
      </c>
      <c r="B2032" s="33" t="s">
        <v>5417</v>
      </c>
      <c r="C2032" s="33" t="str">
        <f>LEFT(B2032,FIND(",",B2032,1)-1)</f>
        <v>Onondaga County</v>
      </c>
      <c r="D2032" s="33" t="str">
        <f>RIGHT(B2032,LEN(B2032)-(FIND(",",B2032,1)+1))</f>
        <v>New York</v>
      </c>
      <c r="E2032" s="33">
        <v>81291</v>
      </c>
      <c r="F2032" s="33" t="s">
        <v>3279</v>
      </c>
      <c r="G2032" s="33">
        <v>1</v>
      </c>
      <c r="H2032" s="33" t="s">
        <v>3272</v>
      </c>
      <c r="I2032" s="33">
        <v>1</v>
      </c>
      <c r="J2032" s="33" t="s">
        <v>3272</v>
      </c>
      <c r="K2032" s="33">
        <v>2019</v>
      </c>
      <c r="L2032" s="33">
        <v>40</v>
      </c>
      <c r="M2032" s="33">
        <v>4110</v>
      </c>
      <c r="N2032" s="33" t="s">
        <v>3278</v>
      </c>
      <c r="O2032" s="33">
        <v>949</v>
      </c>
      <c r="P2032" s="33" t="s">
        <v>3278</v>
      </c>
      <c r="Q2032" s="33">
        <v>212</v>
      </c>
      <c r="R2032" s="33" t="s">
        <v>3273</v>
      </c>
    </row>
    <row r="2033" spans="1:18" x14ac:dyDescent="0.2">
      <c r="A2033" s="33" t="s">
        <v>5418</v>
      </c>
      <c r="B2033" s="33" t="s">
        <v>5419</v>
      </c>
      <c r="C2033" s="33" t="str">
        <f>LEFT(B2033,FIND(",",B2033,1)-1)</f>
        <v>Ontario County</v>
      </c>
      <c r="D2033" s="33" t="str">
        <f>RIGHT(B2033,LEN(B2033)-(FIND(",",B2033,1)+1))</f>
        <v>New York</v>
      </c>
      <c r="E2033" s="33">
        <v>45391</v>
      </c>
      <c r="F2033" s="33" t="s">
        <v>3276</v>
      </c>
      <c r="G2033" s="33">
        <v>1</v>
      </c>
      <c r="H2033" s="33" t="s">
        <v>3272</v>
      </c>
      <c r="I2033" s="33">
        <v>1</v>
      </c>
      <c r="J2033" s="33" t="s">
        <v>3272</v>
      </c>
      <c r="K2033" s="33">
        <v>2019</v>
      </c>
      <c r="L2033" s="33">
        <v>5</v>
      </c>
      <c r="M2033" s="33">
        <v>1367</v>
      </c>
      <c r="N2033" s="33" t="s">
        <v>3277</v>
      </c>
      <c r="O2033" s="33">
        <v>328</v>
      </c>
      <c r="P2033" s="33" t="s">
        <v>3277</v>
      </c>
      <c r="Q2033" s="33">
        <v>52</v>
      </c>
      <c r="R2033" s="33" t="s">
        <v>3277</v>
      </c>
    </row>
    <row r="2034" spans="1:18" x14ac:dyDescent="0.2">
      <c r="A2034" s="33" t="s">
        <v>5418</v>
      </c>
      <c r="B2034" s="33" t="s">
        <v>5419</v>
      </c>
      <c r="C2034" s="33" t="str">
        <f>LEFT(B2034,FIND(",",B2034,1)-1)</f>
        <v>Ontario County</v>
      </c>
      <c r="D2034" s="33" t="str">
        <f>RIGHT(B2034,LEN(B2034)-(FIND(",",B2034,1)+1))</f>
        <v>New York</v>
      </c>
      <c r="E2034" s="33">
        <v>54194</v>
      </c>
      <c r="F2034" s="33" t="s">
        <v>3271</v>
      </c>
      <c r="G2034" s="33">
        <v>1</v>
      </c>
      <c r="H2034" s="33" t="s">
        <v>3272</v>
      </c>
      <c r="I2034" s="33">
        <v>1</v>
      </c>
      <c r="J2034" s="33" t="s">
        <v>3272</v>
      </c>
      <c r="K2034" s="33">
        <v>2019</v>
      </c>
      <c r="L2034" s="33">
        <v>15</v>
      </c>
      <c r="M2034" s="33">
        <v>6253</v>
      </c>
      <c r="N2034" s="33" t="s">
        <v>3278</v>
      </c>
      <c r="O2034" s="33">
        <v>1443</v>
      </c>
      <c r="P2034" s="33" t="s">
        <v>3278</v>
      </c>
      <c r="Q2034" s="33">
        <v>138</v>
      </c>
      <c r="R2034" s="33" t="s">
        <v>3278</v>
      </c>
    </row>
    <row r="2035" spans="1:18" x14ac:dyDescent="0.2">
      <c r="A2035" s="33" t="s">
        <v>5418</v>
      </c>
      <c r="B2035" s="33" t="s">
        <v>5419</v>
      </c>
      <c r="C2035" s="33" t="str">
        <f>LEFT(B2035,FIND(",",B2035,1)-1)</f>
        <v>Ontario County</v>
      </c>
      <c r="D2035" s="33" t="str">
        <f>RIGHT(B2035,LEN(B2035)-(FIND(",",B2035,1)+1))</f>
        <v>New York</v>
      </c>
      <c r="E2035" s="33">
        <v>81291</v>
      </c>
      <c r="F2035" s="33" t="s">
        <v>3279</v>
      </c>
      <c r="G2035" s="33">
        <v>1</v>
      </c>
      <c r="H2035" s="33" t="s">
        <v>3272</v>
      </c>
      <c r="I2035" s="33">
        <v>1</v>
      </c>
      <c r="J2035" s="33" t="s">
        <v>3272</v>
      </c>
      <c r="K2035" s="33">
        <v>2019</v>
      </c>
      <c r="L2035" s="33">
        <v>10</v>
      </c>
      <c r="M2035" s="33">
        <v>1037</v>
      </c>
      <c r="N2035" s="33" t="s">
        <v>3273</v>
      </c>
      <c r="O2035" s="33">
        <v>215</v>
      </c>
      <c r="P2035" s="33" t="s">
        <v>3273</v>
      </c>
      <c r="Q2035" s="33">
        <v>56</v>
      </c>
      <c r="R2035" s="33" t="s">
        <v>3277</v>
      </c>
    </row>
    <row r="2036" spans="1:18" x14ac:dyDescent="0.2">
      <c r="A2036" s="33" t="s">
        <v>5420</v>
      </c>
      <c r="B2036" s="33" t="s">
        <v>5421</v>
      </c>
      <c r="C2036" s="33" t="str">
        <f>LEFT(B2036,FIND(",",B2036,1)-1)</f>
        <v>Orange County</v>
      </c>
      <c r="D2036" s="33" t="str">
        <f>RIGHT(B2036,LEN(B2036)-(FIND(",",B2036,1)+1))</f>
        <v>New York</v>
      </c>
      <c r="E2036" s="33">
        <v>45391</v>
      </c>
      <c r="F2036" s="33" t="s">
        <v>3276</v>
      </c>
      <c r="G2036" s="33">
        <v>1</v>
      </c>
      <c r="H2036" s="33" t="s">
        <v>3272</v>
      </c>
      <c r="I2036" s="33">
        <v>1</v>
      </c>
      <c r="J2036" s="33" t="s">
        <v>3272</v>
      </c>
      <c r="K2036" s="33">
        <v>2019</v>
      </c>
      <c r="L2036" s="33">
        <v>11</v>
      </c>
      <c r="M2036" s="33">
        <v>3025</v>
      </c>
      <c r="N2036" s="33" t="s">
        <v>3273</v>
      </c>
      <c r="O2036" s="33">
        <v>689</v>
      </c>
      <c r="P2036" s="33" t="s">
        <v>3273</v>
      </c>
      <c r="Q2036" s="33">
        <v>124</v>
      </c>
      <c r="R2036" s="33" t="s">
        <v>3277</v>
      </c>
    </row>
    <row r="2037" spans="1:18" x14ac:dyDescent="0.2">
      <c r="A2037" s="33" t="s">
        <v>5420</v>
      </c>
      <c r="B2037" s="33" t="s">
        <v>5421</v>
      </c>
      <c r="C2037" s="33" t="str">
        <f>LEFT(B2037,FIND(",",B2037,1)-1)</f>
        <v>Orange County</v>
      </c>
      <c r="D2037" s="33" t="str">
        <f>RIGHT(B2037,LEN(B2037)-(FIND(",",B2037,1)+1))</f>
        <v>New York</v>
      </c>
      <c r="E2037" s="33">
        <v>54194</v>
      </c>
      <c r="F2037" s="33" t="s">
        <v>3271</v>
      </c>
      <c r="G2037" s="33">
        <v>1</v>
      </c>
      <c r="H2037" s="33" t="s">
        <v>3272</v>
      </c>
      <c r="I2037" s="33">
        <v>1</v>
      </c>
      <c r="J2037" s="33" t="s">
        <v>3272</v>
      </c>
      <c r="K2037" s="33">
        <v>2019</v>
      </c>
      <c r="L2037" s="33">
        <v>35</v>
      </c>
      <c r="M2037" s="33">
        <v>13482</v>
      </c>
      <c r="N2037" s="33" t="s">
        <v>3278</v>
      </c>
      <c r="O2037" s="33">
        <v>3347</v>
      </c>
      <c r="P2037" s="33" t="s">
        <v>3278</v>
      </c>
      <c r="Q2037" s="33">
        <v>355</v>
      </c>
      <c r="R2037" s="33" t="s">
        <v>3278</v>
      </c>
    </row>
    <row r="2038" spans="1:18" x14ac:dyDescent="0.2">
      <c r="A2038" s="33" t="s">
        <v>5420</v>
      </c>
      <c r="B2038" s="33" t="s">
        <v>5421</v>
      </c>
      <c r="C2038" s="33" t="str">
        <f>LEFT(B2038,FIND(",",B2038,1)-1)</f>
        <v>Orange County</v>
      </c>
      <c r="D2038" s="33" t="str">
        <f>RIGHT(B2038,LEN(B2038)-(FIND(",",B2038,1)+1))</f>
        <v>New York</v>
      </c>
      <c r="E2038" s="33">
        <v>81291</v>
      </c>
      <c r="F2038" s="33" t="s">
        <v>3279</v>
      </c>
      <c r="G2038" s="33">
        <v>1</v>
      </c>
      <c r="H2038" s="33" t="s">
        <v>3272</v>
      </c>
      <c r="I2038" s="33">
        <v>1</v>
      </c>
      <c r="J2038" s="33" t="s">
        <v>3272</v>
      </c>
      <c r="K2038" s="33">
        <v>2019</v>
      </c>
      <c r="L2038" s="33">
        <v>26</v>
      </c>
      <c r="M2038" s="33">
        <v>1967</v>
      </c>
      <c r="N2038" s="33" t="s">
        <v>3278</v>
      </c>
      <c r="O2038" s="33">
        <v>413</v>
      </c>
      <c r="P2038" s="33" t="s">
        <v>3278</v>
      </c>
      <c r="Q2038" s="33">
        <v>92</v>
      </c>
      <c r="R2038" s="33" t="s">
        <v>3278</v>
      </c>
    </row>
    <row r="2039" spans="1:18" x14ac:dyDescent="0.2">
      <c r="A2039" s="33" t="s">
        <v>5422</v>
      </c>
      <c r="B2039" s="33" t="s">
        <v>5423</v>
      </c>
      <c r="C2039" s="33" t="str">
        <f>LEFT(B2039,FIND(",",B2039,1)-1)</f>
        <v>Orleans County</v>
      </c>
      <c r="D2039" s="33" t="str">
        <f>RIGHT(B2039,LEN(B2039)-(FIND(",",B2039,1)+1))</f>
        <v>New York</v>
      </c>
      <c r="E2039" s="33">
        <v>54194</v>
      </c>
      <c r="F2039" s="33" t="s">
        <v>3271</v>
      </c>
      <c r="G2039" s="33">
        <v>1</v>
      </c>
      <c r="H2039" s="33" t="s">
        <v>3272</v>
      </c>
      <c r="I2039" s="33">
        <v>1</v>
      </c>
      <c r="J2039" s="33" t="s">
        <v>3272</v>
      </c>
      <c r="K2039" s="33">
        <v>2019</v>
      </c>
      <c r="L2039" s="33">
        <v>4</v>
      </c>
      <c r="M2039" s="33">
        <v>787</v>
      </c>
      <c r="N2039" s="33" t="s">
        <v>3278</v>
      </c>
      <c r="O2039" s="33">
        <v>203</v>
      </c>
      <c r="P2039" s="33" t="s">
        <v>3278</v>
      </c>
      <c r="Q2039" s="33">
        <v>27</v>
      </c>
      <c r="R2039" s="33" t="s">
        <v>3273</v>
      </c>
    </row>
    <row r="2040" spans="1:18" x14ac:dyDescent="0.2">
      <c r="A2040" s="33" t="s">
        <v>5422</v>
      </c>
      <c r="B2040" s="33" t="s">
        <v>5423</v>
      </c>
      <c r="C2040" s="33" t="str">
        <f>LEFT(B2040,FIND(",",B2040,1)-1)</f>
        <v>Orleans County</v>
      </c>
      <c r="D2040" s="33" t="str">
        <f>RIGHT(B2040,LEN(B2040)-(FIND(",",B2040,1)+1))</f>
        <v>New York</v>
      </c>
      <c r="E2040" s="33">
        <v>81291</v>
      </c>
      <c r="F2040" s="33" t="s">
        <v>3279</v>
      </c>
      <c r="G2040" s="33">
        <v>1</v>
      </c>
      <c r="H2040" s="33" t="s">
        <v>3272</v>
      </c>
      <c r="I2040" s="33">
        <v>1</v>
      </c>
      <c r="J2040" s="33" t="s">
        <v>3272</v>
      </c>
      <c r="K2040" s="33">
        <v>2019</v>
      </c>
      <c r="L2040" s="33">
        <v>5</v>
      </c>
      <c r="M2040" s="33">
        <v>442</v>
      </c>
      <c r="N2040" s="33" t="s">
        <v>3278</v>
      </c>
      <c r="O2040" s="33">
        <v>102</v>
      </c>
      <c r="P2040" s="33" t="s">
        <v>3273</v>
      </c>
      <c r="Q2040" s="33">
        <v>24</v>
      </c>
      <c r="R2040" s="33" t="s">
        <v>3278</v>
      </c>
    </row>
    <row r="2041" spans="1:18" x14ac:dyDescent="0.2">
      <c r="A2041" s="33" t="s">
        <v>5424</v>
      </c>
      <c r="B2041" s="33" t="s">
        <v>5425</v>
      </c>
      <c r="C2041" s="33" t="str">
        <f>LEFT(B2041,FIND(",",B2041,1)-1)</f>
        <v>Oswego County</v>
      </c>
      <c r="D2041" s="33" t="str">
        <f>RIGHT(B2041,LEN(B2041)-(FIND(",",B2041,1)+1))</f>
        <v>New York</v>
      </c>
      <c r="E2041" s="33">
        <v>54194</v>
      </c>
      <c r="F2041" s="33" t="s">
        <v>3271</v>
      </c>
      <c r="G2041" s="33">
        <v>1</v>
      </c>
      <c r="H2041" s="33" t="s">
        <v>3272</v>
      </c>
      <c r="I2041" s="33">
        <v>1</v>
      </c>
      <c r="J2041" s="33" t="s">
        <v>3272</v>
      </c>
      <c r="K2041" s="33">
        <v>2019</v>
      </c>
      <c r="L2041" s="33">
        <v>11</v>
      </c>
      <c r="M2041" s="33">
        <v>2868</v>
      </c>
      <c r="N2041" s="33" t="s">
        <v>3273</v>
      </c>
      <c r="O2041" s="33">
        <v>635</v>
      </c>
      <c r="P2041" s="33" t="s">
        <v>3277</v>
      </c>
      <c r="Q2041" s="33">
        <v>91</v>
      </c>
      <c r="R2041" s="33" t="s">
        <v>3277</v>
      </c>
    </row>
    <row r="2042" spans="1:18" x14ac:dyDescent="0.2">
      <c r="A2042" s="33" t="s">
        <v>5424</v>
      </c>
      <c r="B2042" s="33" t="s">
        <v>5425</v>
      </c>
      <c r="C2042" s="33" t="str">
        <f>LEFT(B2042,FIND(",",B2042,1)-1)</f>
        <v>Oswego County</v>
      </c>
      <c r="D2042" s="33" t="str">
        <f>RIGHT(B2042,LEN(B2042)-(FIND(",",B2042,1)+1))</f>
        <v>New York</v>
      </c>
      <c r="E2042" s="33">
        <v>81291</v>
      </c>
      <c r="F2042" s="33" t="s">
        <v>3279</v>
      </c>
      <c r="G2042" s="33">
        <v>1</v>
      </c>
      <c r="H2042" s="33" t="s">
        <v>3272</v>
      </c>
      <c r="I2042" s="33">
        <v>1</v>
      </c>
      <c r="J2042" s="33" t="s">
        <v>3272</v>
      </c>
      <c r="K2042" s="33">
        <v>2019</v>
      </c>
      <c r="L2042" s="33">
        <v>11</v>
      </c>
      <c r="M2042" s="33">
        <v>719</v>
      </c>
      <c r="N2042" s="33" t="s">
        <v>3273</v>
      </c>
      <c r="O2042" s="33">
        <v>150</v>
      </c>
      <c r="P2042" s="33" t="s">
        <v>3273</v>
      </c>
      <c r="Q2042" s="33">
        <v>29</v>
      </c>
      <c r="R2042" s="33" t="s">
        <v>3273</v>
      </c>
    </row>
    <row r="2043" spans="1:18" x14ac:dyDescent="0.2">
      <c r="A2043" s="33" t="s">
        <v>5426</v>
      </c>
      <c r="B2043" s="33" t="s">
        <v>5427</v>
      </c>
      <c r="C2043" s="33" t="str">
        <f>LEFT(B2043,FIND(",",B2043,1)-1)</f>
        <v>Otsego County</v>
      </c>
      <c r="D2043" s="33" t="str">
        <f>RIGHT(B2043,LEN(B2043)-(FIND(",",B2043,1)+1))</f>
        <v>New York</v>
      </c>
      <c r="E2043" s="33">
        <v>45391</v>
      </c>
      <c r="F2043" s="33" t="s">
        <v>3276</v>
      </c>
      <c r="G2043" s="33">
        <v>1</v>
      </c>
      <c r="H2043" s="33" t="s">
        <v>3272</v>
      </c>
      <c r="I2043" s="33">
        <v>1</v>
      </c>
      <c r="J2043" s="33" t="s">
        <v>3272</v>
      </c>
      <c r="K2043" s="33">
        <v>2019</v>
      </c>
      <c r="L2043" s="33">
        <v>3</v>
      </c>
      <c r="M2043" s="33">
        <v>725</v>
      </c>
      <c r="N2043" s="33" t="s">
        <v>3273</v>
      </c>
      <c r="O2043" s="33">
        <v>188</v>
      </c>
      <c r="P2043" s="33" t="s">
        <v>3273</v>
      </c>
      <c r="Q2043" s="33">
        <v>35</v>
      </c>
      <c r="R2043" s="33" t="s">
        <v>3277</v>
      </c>
    </row>
    <row r="2044" spans="1:18" x14ac:dyDescent="0.2">
      <c r="A2044" s="33" t="s">
        <v>5426</v>
      </c>
      <c r="B2044" s="33" t="s">
        <v>5427</v>
      </c>
      <c r="C2044" s="33" t="str">
        <f>LEFT(B2044,FIND(",",B2044,1)-1)</f>
        <v>Otsego County</v>
      </c>
      <c r="D2044" s="33" t="str">
        <f>RIGHT(B2044,LEN(B2044)-(FIND(",",B2044,1)+1))</f>
        <v>New York</v>
      </c>
      <c r="E2044" s="33">
        <v>54194</v>
      </c>
      <c r="F2044" s="33" t="s">
        <v>3271</v>
      </c>
      <c r="G2044" s="33">
        <v>1</v>
      </c>
      <c r="H2044" s="33" t="s">
        <v>3272</v>
      </c>
      <c r="I2044" s="33">
        <v>1</v>
      </c>
      <c r="J2044" s="33" t="s">
        <v>3272</v>
      </c>
      <c r="K2044" s="33">
        <v>2019</v>
      </c>
      <c r="L2044" s="33">
        <v>6</v>
      </c>
      <c r="M2044" s="33">
        <v>3481</v>
      </c>
      <c r="N2044" s="33" t="s">
        <v>3273</v>
      </c>
      <c r="O2044" s="33">
        <v>766</v>
      </c>
      <c r="P2044" s="33" t="s">
        <v>3273</v>
      </c>
      <c r="Q2044" s="33">
        <v>82</v>
      </c>
      <c r="R2044" s="33" t="s">
        <v>3273</v>
      </c>
    </row>
    <row r="2045" spans="1:18" x14ac:dyDescent="0.2">
      <c r="A2045" s="33" t="s">
        <v>5426</v>
      </c>
      <c r="B2045" s="33" t="s">
        <v>5427</v>
      </c>
      <c r="C2045" s="33" t="str">
        <f>LEFT(B2045,FIND(",",B2045,1)-1)</f>
        <v>Otsego County</v>
      </c>
      <c r="D2045" s="33" t="str">
        <f>RIGHT(B2045,LEN(B2045)-(FIND(",",B2045,1)+1))</f>
        <v>New York</v>
      </c>
      <c r="E2045" s="33">
        <v>81291</v>
      </c>
      <c r="F2045" s="33" t="s">
        <v>3279</v>
      </c>
      <c r="G2045" s="33">
        <v>1</v>
      </c>
      <c r="H2045" s="33" t="s">
        <v>3272</v>
      </c>
      <c r="I2045" s="33">
        <v>1</v>
      </c>
      <c r="J2045" s="33" t="s">
        <v>3272</v>
      </c>
      <c r="K2045" s="33">
        <v>2019</v>
      </c>
      <c r="L2045" s="33">
        <v>3</v>
      </c>
      <c r="M2045" s="33">
        <v>97</v>
      </c>
      <c r="N2045" s="33" t="s">
        <v>3273</v>
      </c>
      <c r="O2045" s="33">
        <v>19</v>
      </c>
      <c r="P2045" s="33" t="s">
        <v>3277</v>
      </c>
      <c r="Q2045" s="33">
        <v>9</v>
      </c>
      <c r="R2045" s="33" t="s">
        <v>3277</v>
      </c>
    </row>
    <row r="2046" spans="1:18" x14ac:dyDescent="0.2">
      <c r="A2046" s="33" t="s">
        <v>5428</v>
      </c>
      <c r="B2046" s="33" t="s">
        <v>5429</v>
      </c>
      <c r="C2046" s="33" t="str">
        <f>LEFT(B2046,FIND(",",B2046,1)-1)</f>
        <v>Putnam County</v>
      </c>
      <c r="D2046" s="33" t="str">
        <f>RIGHT(B2046,LEN(B2046)-(FIND(",",B2046,1)+1))</f>
        <v>New York</v>
      </c>
      <c r="E2046" s="33">
        <v>45391</v>
      </c>
      <c r="F2046" s="33" t="s">
        <v>3276</v>
      </c>
      <c r="G2046" s="33">
        <v>1</v>
      </c>
      <c r="H2046" s="33" t="s">
        <v>3272</v>
      </c>
      <c r="I2046" s="33">
        <v>1</v>
      </c>
      <c r="J2046" s="33" t="s">
        <v>3272</v>
      </c>
      <c r="K2046" s="33">
        <v>2019</v>
      </c>
      <c r="L2046" s="33">
        <v>5</v>
      </c>
      <c r="M2046" s="33">
        <v>865</v>
      </c>
      <c r="N2046" s="33" t="s">
        <v>3278</v>
      </c>
      <c r="O2046" s="33">
        <v>211</v>
      </c>
      <c r="P2046" s="33" t="s">
        <v>3278</v>
      </c>
      <c r="Q2046" s="33">
        <v>34</v>
      </c>
      <c r="R2046" s="33" t="s">
        <v>3278</v>
      </c>
    </row>
    <row r="2047" spans="1:18" x14ac:dyDescent="0.2">
      <c r="A2047" s="33" t="s">
        <v>5428</v>
      </c>
      <c r="B2047" s="33" t="s">
        <v>5429</v>
      </c>
      <c r="C2047" s="33" t="str">
        <f>LEFT(B2047,FIND(",",B2047,1)-1)</f>
        <v>Putnam County</v>
      </c>
      <c r="D2047" s="33" t="str">
        <f>RIGHT(B2047,LEN(B2047)-(FIND(",",B2047,1)+1))</f>
        <v>New York</v>
      </c>
      <c r="E2047" s="33">
        <v>54194</v>
      </c>
      <c r="F2047" s="33" t="s">
        <v>3271</v>
      </c>
      <c r="G2047" s="33">
        <v>1</v>
      </c>
      <c r="H2047" s="33" t="s">
        <v>3272</v>
      </c>
      <c r="I2047" s="33">
        <v>1</v>
      </c>
      <c r="J2047" s="33" t="s">
        <v>3272</v>
      </c>
      <c r="K2047" s="33">
        <v>2019</v>
      </c>
      <c r="L2047" s="33">
        <v>17</v>
      </c>
      <c r="M2047" s="33">
        <v>12886</v>
      </c>
      <c r="N2047" s="33" t="s">
        <v>3273</v>
      </c>
      <c r="O2047" s="33">
        <v>3577</v>
      </c>
      <c r="P2047" s="33" t="s">
        <v>3273</v>
      </c>
      <c r="Q2047" s="33">
        <v>242</v>
      </c>
      <c r="R2047" s="33" t="s">
        <v>3278</v>
      </c>
    </row>
    <row r="2048" spans="1:18" x14ac:dyDescent="0.2">
      <c r="A2048" s="33" t="s">
        <v>5428</v>
      </c>
      <c r="B2048" s="33" t="s">
        <v>5429</v>
      </c>
      <c r="C2048" s="33" t="str">
        <f>LEFT(B2048,FIND(",",B2048,1)-1)</f>
        <v>Putnam County</v>
      </c>
      <c r="D2048" s="33" t="str">
        <f>RIGHT(B2048,LEN(B2048)-(FIND(",",B2048,1)+1))</f>
        <v>New York</v>
      </c>
      <c r="E2048" s="33">
        <v>81291</v>
      </c>
      <c r="F2048" s="33" t="s">
        <v>3279</v>
      </c>
      <c r="G2048" s="33">
        <v>1</v>
      </c>
      <c r="H2048" s="33" t="s">
        <v>3272</v>
      </c>
      <c r="I2048" s="33">
        <v>1</v>
      </c>
      <c r="J2048" s="33" t="s">
        <v>3272</v>
      </c>
      <c r="K2048" s="33">
        <v>2019</v>
      </c>
      <c r="L2048" s="33">
        <v>22</v>
      </c>
      <c r="M2048" s="33">
        <v>2589</v>
      </c>
      <c r="N2048" s="33" t="s">
        <v>3273</v>
      </c>
      <c r="O2048" s="33">
        <v>567</v>
      </c>
      <c r="P2048" s="33" t="s">
        <v>3273</v>
      </c>
      <c r="Q2048" s="33">
        <v>96</v>
      </c>
      <c r="R2048" s="33" t="s">
        <v>3273</v>
      </c>
    </row>
    <row r="2049" spans="1:18" x14ac:dyDescent="0.2">
      <c r="A2049" s="33" t="s">
        <v>5430</v>
      </c>
      <c r="B2049" s="33" t="s">
        <v>5431</v>
      </c>
      <c r="C2049" s="33" t="str">
        <f>LEFT(B2049,FIND(",",B2049,1)-1)</f>
        <v>Queens County</v>
      </c>
      <c r="D2049" s="33" t="str">
        <f>RIGHT(B2049,LEN(B2049)-(FIND(",",B2049,1)+1))</f>
        <v>New York</v>
      </c>
      <c r="E2049" s="33">
        <v>45391</v>
      </c>
      <c r="F2049" s="33" t="s">
        <v>3276</v>
      </c>
      <c r="G2049" s="33">
        <v>1</v>
      </c>
      <c r="H2049" s="33" t="s">
        <v>3272</v>
      </c>
      <c r="I2049" s="33">
        <v>1</v>
      </c>
      <c r="J2049" s="33" t="s">
        <v>3272</v>
      </c>
      <c r="K2049" s="33">
        <v>2019</v>
      </c>
      <c r="L2049" s="33">
        <v>62</v>
      </c>
      <c r="M2049" s="33">
        <v>6586</v>
      </c>
      <c r="N2049" s="33" t="s">
        <v>3273</v>
      </c>
      <c r="O2049" s="33">
        <v>1944</v>
      </c>
      <c r="P2049" s="33" t="s">
        <v>3278</v>
      </c>
      <c r="Q2049" s="33">
        <v>307</v>
      </c>
      <c r="R2049" s="33" t="s">
        <v>3278</v>
      </c>
    </row>
    <row r="2050" spans="1:18" x14ac:dyDescent="0.2">
      <c r="A2050" s="33" t="s">
        <v>5430</v>
      </c>
      <c r="B2050" s="33" t="s">
        <v>5431</v>
      </c>
      <c r="C2050" s="33" t="str">
        <f>LEFT(B2050,FIND(",",B2050,1)-1)</f>
        <v>Queens County</v>
      </c>
      <c r="D2050" s="33" t="str">
        <f>RIGHT(B2050,LEN(B2050)-(FIND(",",B2050,1)+1))</f>
        <v>New York</v>
      </c>
      <c r="E2050" s="33">
        <v>54194</v>
      </c>
      <c r="F2050" s="33" t="s">
        <v>3271</v>
      </c>
      <c r="G2050" s="33">
        <v>1</v>
      </c>
      <c r="H2050" s="33" t="s">
        <v>3272</v>
      </c>
      <c r="I2050" s="33">
        <v>1</v>
      </c>
      <c r="J2050" s="33" t="s">
        <v>3272</v>
      </c>
      <c r="K2050" s="33">
        <v>2019</v>
      </c>
      <c r="L2050" s="33">
        <v>63</v>
      </c>
      <c r="M2050" s="33">
        <v>35896</v>
      </c>
      <c r="N2050" s="33" t="s">
        <v>3273</v>
      </c>
      <c r="O2050" s="33">
        <v>8211</v>
      </c>
      <c r="P2050" s="33" t="s">
        <v>3273</v>
      </c>
      <c r="Q2050" s="33">
        <v>762</v>
      </c>
      <c r="R2050" s="33" t="s">
        <v>3273</v>
      </c>
    </row>
    <row r="2051" spans="1:18" x14ac:dyDescent="0.2">
      <c r="A2051" s="33" t="s">
        <v>5430</v>
      </c>
      <c r="B2051" s="33" t="s">
        <v>5431</v>
      </c>
      <c r="C2051" s="33" t="str">
        <f>LEFT(B2051,FIND(",",B2051,1)-1)</f>
        <v>Queens County</v>
      </c>
      <c r="D2051" s="33" t="str">
        <f>RIGHT(B2051,LEN(B2051)-(FIND(",",B2051,1)+1))</f>
        <v>New York</v>
      </c>
      <c r="E2051" s="33">
        <v>81291</v>
      </c>
      <c r="F2051" s="33" t="s">
        <v>3279</v>
      </c>
      <c r="G2051" s="33">
        <v>1</v>
      </c>
      <c r="H2051" s="33" t="s">
        <v>3272</v>
      </c>
      <c r="I2051" s="33">
        <v>1</v>
      </c>
      <c r="J2051" s="33" t="s">
        <v>3272</v>
      </c>
      <c r="K2051" s="33">
        <v>2019</v>
      </c>
      <c r="L2051" s="33">
        <v>59</v>
      </c>
      <c r="M2051" s="33">
        <v>3425</v>
      </c>
      <c r="N2051" s="33" t="s">
        <v>3278</v>
      </c>
      <c r="O2051" s="33">
        <v>754</v>
      </c>
      <c r="P2051" s="33" t="s">
        <v>3278</v>
      </c>
      <c r="Q2051" s="33">
        <v>145</v>
      </c>
      <c r="R2051" s="33" t="s">
        <v>3273</v>
      </c>
    </row>
    <row r="2052" spans="1:18" x14ac:dyDescent="0.2">
      <c r="A2052" s="33" t="s">
        <v>5432</v>
      </c>
      <c r="B2052" s="33" t="s">
        <v>5433</v>
      </c>
      <c r="C2052" s="33" t="str">
        <f>LEFT(B2052,FIND(",",B2052,1)-1)</f>
        <v>Rensselaer County</v>
      </c>
      <c r="D2052" s="33" t="str">
        <f>RIGHT(B2052,LEN(B2052)-(FIND(",",B2052,1)+1))</f>
        <v>New York</v>
      </c>
      <c r="E2052" s="33">
        <v>45391</v>
      </c>
      <c r="F2052" s="33" t="s">
        <v>3276</v>
      </c>
      <c r="G2052" s="33">
        <v>1</v>
      </c>
      <c r="H2052" s="33" t="s">
        <v>3272</v>
      </c>
      <c r="I2052" s="33">
        <v>1</v>
      </c>
      <c r="J2052" s="33" t="s">
        <v>3272</v>
      </c>
      <c r="K2052" s="33">
        <v>2019</v>
      </c>
      <c r="L2052" s="33">
        <v>7</v>
      </c>
      <c r="M2052" s="33">
        <v>2022</v>
      </c>
      <c r="N2052" s="33" t="s">
        <v>3278</v>
      </c>
      <c r="O2052" s="33">
        <v>459</v>
      </c>
      <c r="P2052" s="33" t="s">
        <v>3278</v>
      </c>
      <c r="Q2052" s="33">
        <v>84</v>
      </c>
      <c r="R2052" s="33" t="s">
        <v>3273</v>
      </c>
    </row>
    <row r="2053" spans="1:18" x14ac:dyDescent="0.2">
      <c r="A2053" s="33" t="s">
        <v>5432</v>
      </c>
      <c r="B2053" s="33" t="s">
        <v>5433</v>
      </c>
      <c r="C2053" s="33" t="str">
        <f>LEFT(B2053,FIND(",",B2053,1)-1)</f>
        <v>Rensselaer County</v>
      </c>
      <c r="D2053" s="33" t="str">
        <f>RIGHT(B2053,LEN(B2053)-(FIND(",",B2053,1)+1))</f>
        <v>New York</v>
      </c>
      <c r="E2053" s="33">
        <v>54194</v>
      </c>
      <c r="F2053" s="33" t="s">
        <v>3271</v>
      </c>
      <c r="G2053" s="33">
        <v>1</v>
      </c>
      <c r="H2053" s="33" t="s">
        <v>3272</v>
      </c>
      <c r="I2053" s="33">
        <v>1</v>
      </c>
      <c r="J2053" s="33" t="s">
        <v>3272</v>
      </c>
      <c r="K2053" s="33">
        <v>2019</v>
      </c>
      <c r="L2053" s="33">
        <v>10</v>
      </c>
      <c r="M2053" s="33">
        <v>6890</v>
      </c>
      <c r="N2053" s="33" t="s">
        <v>3278</v>
      </c>
      <c r="O2053" s="33">
        <v>1714</v>
      </c>
      <c r="P2053" s="33" t="s">
        <v>3278</v>
      </c>
      <c r="Q2053" s="33">
        <v>194</v>
      </c>
      <c r="R2053" s="33" t="s">
        <v>3278</v>
      </c>
    </row>
    <row r="2054" spans="1:18" x14ac:dyDescent="0.2">
      <c r="A2054" s="33" t="s">
        <v>5432</v>
      </c>
      <c r="B2054" s="33" t="s">
        <v>5433</v>
      </c>
      <c r="C2054" s="33" t="str">
        <f>LEFT(B2054,FIND(",",B2054,1)-1)</f>
        <v>Rensselaer County</v>
      </c>
      <c r="D2054" s="33" t="str">
        <f>RIGHT(B2054,LEN(B2054)-(FIND(",",B2054,1)+1))</f>
        <v>New York</v>
      </c>
      <c r="E2054" s="33">
        <v>81291</v>
      </c>
      <c r="F2054" s="33" t="s">
        <v>3279</v>
      </c>
      <c r="G2054" s="33">
        <v>1</v>
      </c>
      <c r="H2054" s="33" t="s">
        <v>3272</v>
      </c>
      <c r="I2054" s="33">
        <v>1</v>
      </c>
      <c r="J2054" s="33" t="s">
        <v>3272</v>
      </c>
      <c r="K2054" s="33">
        <v>2019</v>
      </c>
      <c r="L2054" s="33">
        <v>14</v>
      </c>
      <c r="M2054" s="33">
        <v>708</v>
      </c>
      <c r="N2054" s="33" t="s">
        <v>3278</v>
      </c>
      <c r="O2054" s="33">
        <v>166</v>
      </c>
      <c r="P2054" s="33" t="s">
        <v>3278</v>
      </c>
      <c r="Q2054" s="33">
        <v>45</v>
      </c>
      <c r="R2054" s="33" t="s">
        <v>3273</v>
      </c>
    </row>
    <row r="2055" spans="1:18" x14ac:dyDescent="0.2">
      <c r="A2055" s="33" t="s">
        <v>5434</v>
      </c>
      <c r="B2055" s="33" t="s">
        <v>5435</v>
      </c>
      <c r="C2055" s="33" t="str">
        <f>LEFT(B2055,FIND(",",B2055,1)-1)</f>
        <v>Richmond County</v>
      </c>
      <c r="D2055" s="33" t="str">
        <f>RIGHT(B2055,LEN(B2055)-(FIND(",",B2055,1)+1))</f>
        <v>New York</v>
      </c>
      <c r="E2055" s="33">
        <v>45391</v>
      </c>
      <c r="F2055" s="33" t="s">
        <v>3276</v>
      </c>
      <c r="G2055" s="33">
        <v>1</v>
      </c>
      <c r="H2055" s="33" t="s">
        <v>3272</v>
      </c>
      <c r="I2055" s="33">
        <v>1</v>
      </c>
      <c r="J2055" s="33" t="s">
        <v>3272</v>
      </c>
      <c r="K2055" s="33">
        <v>2019</v>
      </c>
      <c r="L2055" s="33">
        <v>15</v>
      </c>
      <c r="M2055" s="33">
        <v>1379</v>
      </c>
      <c r="N2055" s="33" t="s">
        <v>3273</v>
      </c>
      <c r="O2055" s="33">
        <v>411</v>
      </c>
      <c r="P2055" s="33" t="s">
        <v>3278</v>
      </c>
      <c r="Q2055" s="33">
        <v>77</v>
      </c>
      <c r="R2055" s="33" t="s">
        <v>3278</v>
      </c>
    </row>
    <row r="2056" spans="1:18" x14ac:dyDescent="0.2">
      <c r="A2056" s="33" t="s">
        <v>5434</v>
      </c>
      <c r="B2056" s="33" t="s">
        <v>5435</v>
      </c>
      <c r="C2056" s="33" t="str">
        <f>LEFT(B2056,FIND(",",B2056,1)-1)</f>
        <v>Richmond County</v>
      </c>
      <c r="D2056" s="33" t="str">
        <f>RIGHT(B2056,LEN(B2056)-(FIND(",",B2056,1)+1))</f>
        <v>New York</v>
      </c>
      <c r="E2056" s="33">
        <v>54194</v>
      </c>
      <c r="F2056" s="33" t="s">
        <v>3271</v>
      </c>
      <c r="G2056" s="33">
        <v>1</v>
      </c>
      <c r="H2056" s="33" t="s">
        <v>3272</v>
      </c>
      <c r="I2056" s="33">
        <v>1</v>
      </c>
      <c r="J2056" s="33" t="s">
        <v>3272</v>
      </c>
      <c r="K2056" s="33">
        <v>2019</v>
      </c>
      <c r="L2056" s="33">
        <v>27</v>
      </c>
      <c r="M2056" s="33">
        <v>12972</v>
      </c>
      <c r="N2056" s="33" t="s">
        <v>3278</v>
      </c>
      <c r="O2056" s="33">
        <v>3187</v>
      </c>
      <c r="P2056" s="33" t="s">
        <v>3278</v>
      </c>
      <c r="Q2056" s="33">
        <v>307</v>
      </c>
      <c r="R2056" s="33" t="s">
        <v>3278</v>
      </c>
    </row>
    <row r="2057" spans="1:18" x14ac:dyDescent="0.2">
      <c r="A2057" s="33" t="s">
        <v>5434</v>
      </c>
      <c r="B2057" s="33" t="s">
        <v>5435</v>
      </c>
      <c r="C2057" s="33" t="str">
        <f>LEFT(B2057,FIND(",",B2057,1)-1)</f>
        <v>Richmond County</v>
      </c>
      <c r="D2057" s="33" t="str">
        <f>RIGHT(B2057,LEN(B2057)-(FIND(",",B2057,1)+1))</f>
        <v>New York</v>
      </c>
      <c r="E2057" s="33">
        <v>81291</v>
      </c>
      <c r="F2057" s="33" t="s">
        <v>3279</v>
      </c>
      <c r="G2057" s="33">
        <v>1</v>
      </c>
      <c r="H2057" s="33" t="s">
        <v>3272</v>
      </c>
      <c r="I2057" s="33">
        <v>1</v>
      </c>
      <c r="J2057" s="33" t="s">
        <v>3272</v>
      </c>
      <c r="K2057" s="33">
        <v>2019</v>
      </c>
      <c r="L2057" s="33">
        <v>16</v>
      </c>
      <c r="M2057" s="33">
        <v>779</v>
      </c>
      <c r="N2057" s="33" t="s">
        <v>3278</v>
      </c>
      <c r="O2057" s="33">
        <v>152</v>
      </c>
      <c r="P2057" s="33" t="s">
        <v>3273</v>
      </c>
      <c r="Q2057" s="33">
        <v>50</v>
      </c>
      <c r="R2057" s="33" t="s">
        <v>3273</v>
      </c>
    </row>
    <row r="2058" spans="1:18" x14ac:dyDescent="0.2">
      <c r="A2058" s="33" t="s">
        <v>5436</v>
      </c>
      <c r="B2058" s="33" t="s">
        <v>5437</v>
      </c>
      <c r="C2058" s="33" t="str">
        <f>LEFT(B2058,FIND(",",B2058,1)-1)</f>
        <v>Rockland County</v>
      </c>
      <c r="D2058" s="33" t="str">
        <f>RIGHT(B2058,LEN(B2058)-(FIND(",",B2058,1)+1))</f>
        <v>New York</v>
      </c>
      <c r="E2058" s="33">
        <v>45391</v>
      </c>
      <c r="F2058" s="33" t="s">
        <v>3276</v>
      </c>
      <c r="G2058" s="33">
        <v>1</v>
      </c>
      <c r="H2058" s="33" t="s">
        <v>3272</v>
      </c>
      <c r="I2058" s="33">
        <v>1</v>
      </c>
      <c r="J2058" s="33" t="s">
        <v>3272</v>
      </c>
      <c r="K2058" s="33">
        <v>2019</v>
      </c>
      <c r="L2058" s="33">
        <v>8</v>
      </c>
      <c r="M2058" s="33">
        <v>2145</v>
      </c>
      <c r="N2058" s="33" t="s">
        <v>3273</v>
      </c>
      <c r="O2058" s="33">
        <v>515</v>
      </c>
      <c r="P2058" s="33" t="s">
        <v>3273</v>
      </c>
      <c r="Q2058" s="33">
        <v>99</v>
      </c>
      <c r="R2058" s="33" t="s">
        <v>3273</v>
      </c>
    </row>
    <row r="2059" spans="1:18" x14ac:dyDescent="0.2">
      <c r="A2059" s="33" t="s">
        <v>5436</v>
      </c>
      <c r="B2059" s="33" t="s">
        <v>5437</v>
      </c>
      <c r="C2059" s="33" t="str">
        <f>LEFT(B2059,FIND(",",B2059,1)-1)</f>
        <v>Rockland County</v>
      </c>
      <c r="D2059" s="33" t="str">
        <f>RIGHT(B2059,LEN(B2059)-(FIND(",",B2059,1)+1))</f>
        <v>New York</v>
      </c>
      <c r="E2059" s="33">
        <v>54194</v>
      </c>
      <c r="F2059" s="33" t="s">
        <v>3271</v>
      </c>
      <c r="G2059" s="33">
        <v>1</v>
      </c>
      <c r="H2059" s="33" t="s">
        <v>3272</v>
      </c>
      <c r="I2059" s="33">
        <v>1</v>
      </c>
      <c r="J2059" s="33" t="s">
        <v>3272</v>
      </c>
      <c r="K2059" s="33">
        <v>2019</v>
      </c>
      <c r="L2059" s="33">
        <v>23</v>
      </c>
      <c r="M2059" s="33">
        <v>12328</v>
      </c>
      <c r="N2059" s="33" t="s">
        <v>3273</v>
      </c>
      <c r="O2059" s="33">
        <v>3212</v>
      </c>
      <c r="P2059" s="33" t="s">
        <v>3273</v>
      </c>
      <c r="Q2059" s="33">
        <v>302</v>
      </c>
      <c r="R2059" s="33" t="s">
        <v>3273</v>
      </c>
    </row>
    <row r="2060" spans="1:18" x14ac:dyDescent="0.2">
      <c r="A2060" s="33" t="s">
        <v>5436</v>
      </c>
      <c r="B2060" s="33" t="s">
        <v>5437</v>
      </c>
      <c r="C2060" s="33" t="str">
        <f>LEFT(B2060,FIND(",",B2060,1)-1)</f>
        <v>Rockland County</v>
      </c>
      <c r="D2060" s="33" t="str">
        <f>RIGHT(B2060,LEN(B2060)-(FIND(",",B2060,1)+1))</f>
        <v>New York</v>
      </c>
      <c r="E2060" s="33">
        <v>81291</v>
      </c>
      <c r="F2060" s="33" t="s">
        <v>3279</v>
      </c>
      <c r="G2060" s="33">
        <v>1</v>
      </c>
      <c r="H2060" s="33" t="s">
        <v>3272</v>
      </c>
      <c r="I2060" s="33">
        <v>1</v>
      </c>
      <c r="J2060" s="33" t="s">
        <v>3272</v>
      </c>
      <c r="K2060" s="33">
        <v>2019</v>
      </c>
      <c r="L2060" s="33">
        <v>21</v>
      </c>
      <c r="M2060" s="33">
        <v>3533</v>
      </c>
      <c r="N2060" s="33" t="s">
        <v>3278</v>
      </c>
      <c r="O2060" s="33">
        <v>821</v>
      </c>
      <c r="P2060" s="33" t="s">
        <v>3278</v>
      </c>
      <c r="Q2060" s="33">
        <v>153</v>
      </c>
      <c r="R2060" s="33" t="s">
        <v>3278</v>
      </c>
    </row>
    <row r="2061" spans="1:18" x14ac:dyDescent="0.2">
      <c r="A2061" s="33" t="s">
        <v>5438</v>
      </c>
      <c r="B2061" s="33" t="s">
        <v>5439</v>
      </c>
      <c r="C2061" s="33" t="str">
        <f>LEFT(B2061,FIND(",",B2061,1)-1)</f>
        <v>St. Lawrence County</v>
      </c>
      <c r="D2061" s="33" t="str">
        <f>RIGHT(B2061,LEN(B2061)-(FIND(",",B2061,1)+1))</f>
        <v>New York</v>
      </c>
      <c r="E2061" s="33">
        <v>54194</v>
      </c>
      <c r="F2061" s="33" t="s">
        <v>3271</v>
      </c>
      <c r="G2061" s="33">
        <v>1</v>
      </c>
      <c r="H2061" s="33" t="s">
        <v>3272</v>
      </c>
      <c r="I2061" s="33">
        <v>1</v>
      </c>
      <c r="J2061" s="33" t="s">
        <v>3272</v>
      </c>
      <c r="K2061" s="33">
        <v>2019</v>
      </c>
      <c r="L2061" s="33">
        <v>13</v>
      </c>
      <c r="M2061" s="33">
        <v>4370</v>
      </c>
      <c r="N2061" s="33" t="s">
        <v>3277</v>
      </c>
      <c r="O2061" s="33">
        <v>992</v>
      </c>
      <c r="P2061" s="33" t="s">
        <v>3277</v>
      </c>
      <c r="Q2061" s="33">
        <v>91</v>
      </c>
      <c r="R2061" s="33" t="s">
        <v>3277</v>
      </c>
    </row>
    <row r="2062" spans="1:18" x14ac:dyDescent="0.2">
      <c r="A2062" s="33" t="s">
        <v>5438</v>
      </c>
      <c r="B2062" s="33" t="s">
        <v>5439</v>
      </c>
      <c r="C2062" s="33" t="str">
        <f>LEFT(B2062,FIND(",",B2062,1)-1)</f>
        <v>St. Lawrence County</v>
      </c>
      <c r="D2062" s="33" t="str">
        <f>RIGHT(B2062,LEN(B2062)-(FIND(",",B2062,1)+1))</f>
        <v>New York</v>
      </c>
      <c r="E2062" s="33">
        <v>81291</v>
      </c>
      <c r="F2062" s="33" t="s">
        <v>3279</v>
      </c>
      <c r="G2062" s="33">
        <v>1</v>
      </c>
      <c r="H2062" s="33" t="s">
        <v>3272</v>
      </c>
      <c r="I2062" s="33">
        <v>1</v>
      </c>
      <c r="J2062" s="33" t="s">
        <v>3272</v>
      </c>
      <c r="K2062" s="33">
        <v>2019</v>
      </c>
      <c r="L2062" s="33">
        <v>3</v>
      </c>
      <c r="M2062" s="33">
        <v>44</v>
      </c>
      <c r="N2062" s="33" t="s">
        <v>3273</v>
      </c>
      <c r="O2062" s="33">
        <v>9</v>
      </c>
      <c r="P2062" s="33" t="s">
        <v>3278</v>
      </c>
      <c r="Q2062" s="33">
        <v>5</v>
      </c>
      <c r="R2062" s="33" t="s">
        <v>3277</v>
      </c>
    </row>
    <row r="2063" spans="1:18" x14ac:dyDescent="0.2">
      <c r="A2063" s="33" t="s">
        <v>5440</v>
      </c>
      <c r="B2063" s="33" t="s">
        <v>5441</v>
      </c>
      <c r="C2063" s="33" t="str">
        <f>LEFT(B2063,FIND(",",B2063,1)-1)</f>
        <v>Saratoga County</v>
      </c>
      <c r="D2063" s="33" t="str">
        <f>RIGHT(B2063,LEN(B2063)-(FIND(",",B2063,1)+1))</f>
        <v>New York</v>
      </c>
      <c r="E2063" s="33">
        <v>45391</v>
      </c>
      <c r="F2063" s="33" t="s">
        <v>3276</v>
      </c>
      <c r="G2063" s="33">
        <v>1</v>
      </c>
      <c r="H2063" s="33" t="s">
        <v>3272</v>
      </c>
      <c r="I2063" s="33">
        <v>1</v>
      </c>
      <c r="J2063" s="33" t="s">
        <v>3272</v>
      </c>
      <c r="K2063" s="33">
        <v>2019</v>
      </c>
      <c r="L2063" s="33">
        <v>9</v>
      </c>
      <c r="M2063" s="33">
        <v>3752</v>
      </c>
      <c r="N2063" s="33" t="s">
        <v>3278</v>
      </c>
      <c r="O2063" s="33">
        <v>899</v>
      </c>
      <c r="P2063" s="33" t="s">
        <v>3278</v>
      </c>
      <c r="Q2063" s="33">
        <v>162</v>
      </c>
      <c r="R2063" s="33" t="s">
        <v>3278</v>
      </c>
    </row>
    <row r="2064" spans="1:18" x14ac:dyDescent="0.2">
      <c r="A2064" s="33" t="s">
        <v>5440</v>
      </c>
      <c r="B2064" s="33" t="s">
        <v>5441</v>
      </c>
      <c r="C2064" s="33" t="str">
        <f>LEFT(B2064,FIND(",",B2064,1)-1)</f>
        <v>Saratoga County</v>
      </c>
      <c r="D2064" s="33" t="str">
        <f>RIGHT(B2064,LEN(B2064)-(FIND(",",B2064,1)+1))</f>
        <v>New York</v>
      </c>
      <c r="E2064" s="33">
        <v>54194</v>
      </c>
      <c r="F2064" s="33" t="s">
        <v>3271</v>
      </c>
      <c r="G2064" s="33">
        <v>1</v>
      </c>
      <c r="H2064" s="33" t="s">
        <v>3272</v>
      </c>
      <c r="I2064" s="33">
        <v>1</v>
      </c>
      <c r="J2064" s="33" t="s">
        <v>3272</v>
      </c>
      <c r="K2064" s="33">
        <v>2019</v>
      </c>
      <c r="L2064" s="33">
        <v>42</v>
      </c>
      <c r="M2064" s="33">
        <v>21525</v>
      </c>
      <c r="N2064" s="33" t="s">
        <v>3278</v>
      </c>
      <c r="O2064" s="33">
        <v>4059</v>
      </c>
      <c r="P2064" s="33" t="s">
        <v>3278</v>
      </c>
      <c r="Q2064" s="33">
        <v>434</v>
      </c>
      <c r="R2064" s="33" t="s">
        <v>3278</v>
      </c>
    </row>
    <row r="2065" spans="1:18" x14ac:dyDescent="0.2">
      <c r="A2065" s="33" t="s">
        <v>5440</v>
      </c>
      <c r="B2065" s="33" t="s">
        <v>5441</v>
      </c>
      <c r="C2065" s="33" t="str">
        <f>LEFT(B2065,FIND(",",B2065,1)-1)</f>
        <v>Saratoga County</v>
      </c>
      <c r="D2065" s="33" t="str">
        <f>RIGHT(B2065,LEN(B2065)-(FIND(",",B2065,1)+1))</f>
        <v>New York</v>
      </c>
      <c r="E2065" s="33">
        <v>81291</v>
      </c>
      <c r="F2065" s="33" t="s">
        <v>3279</v>
      </c>
      <c r="G2065" s="33">
        <v>1</v>
      </c>
      <c r="H2065" s="33" t="s">
        <v>3272</v>
      </c>
      <c r="I2065" s="33">
        <v>1</v>
      </c>
      <c r="J2065" s="33" t="s">
        <v>3272</v>
      </c>
      <c r="K2065" s="33">
        <v>2019</v>
      </c>
      <c r="L2065" s="33">
        <v>25</v>
      </c>
      <c r="M2065" s="33">
        <v>2390</v>
      </c>
      <c r="N2065" s="33" t="s">
        <v>3278</v>
      </c>
      <c r="O2065" s="33">
        <v>497</v>
      </c>
      <c r="P2065" s="33" t="s">
        <v>3278</v>
      </c>
      <c r="Q2065" s="33">
        <v>105</v>
      </c>
      <c r="R2065" s="33" t="s">
        <v>3278</v>
      </c>
    </row>
    <row r="2066" spans="1:18" x14ac:dyDescent="0.2">
      <c r="A2066" s="33" t="s">
        <v>5442</v>
      </c>
      <c r="B2066" s="33" t="s">
        <v>5443</v>
      </c>
      <c r="C2066" s="33" t="str">
        <f>LEFT(B2066,FIND(",",B2066,1)-1)</f>
        <v>Schenectady County</v>
      </c>
      <c r="D2066" s="33" t="str">
        <f>RIGHT(B2066,LEN(B2066)-(FIND(",",B2066,1)+1))</f>
        <v>New York</v>
      </c>
      <c r="E2066" s="33">
        <v>45391</v>
      </c>
      <c r="F2066" s="33" t="s">
        <v>3276</v>
      </c>
      <c r="G2066" s="33">
        <v>1</v>
      </c>
      <c r="H2066" s="33" t="s">
        <v>3272</v>
      </c>
      <c r="I2066" s="33">
        <v>1</v>
      </c>
      <c r="J2066" s="33" t="s">
        <v>3272</v>
      </c>
      <c r="K2066" s="33">
        <v>2019</v>
      </c>
      <c r="L2066" s="33">
        <v>4</v>
      </c>
      <c r="M2066" s="33">
        <v>1831</v>
      </c>
      <c r="N2066" s="33" t="s">
        <v>3278</v>
      </c>
      <c r="O2066" s="33">
        <v>443</v>
      </c>
      <c r="P2066" s="33" t="s">
        <v>3278</v>
      </c>
      <c r="Q2066" s="33">
        <v>77</v>
      </c>
      <c r="R2066" s="33" t="s">
        <v>3273</v>
      </c>
    </row>
    <row r="2067" spans="1:18" x14ac:dyDescent="0.2">
      <c r="A2067" s="33" t="s">
        <v>5442</v>
      </c>
      <c r="B2067" s="33" t="s">
        <v>5443</v>
      </c>
      <c r="C2067" s="33" t="str">
        <f>LEFT(B2067,FIND(",",B2067,1)-1)</f>
        <v>Schenectady County</v>
      </c>
      <c r="D2067" s="33" t="str">
        <f>RIGHT(B2067,LEN(B2067)-(FIND(",",B2067,1)+1))</f>
        <v>New York</v>
      </c>
      <c r="E2067" s="33">
        <v>54194</v>
      </c>
      <c r="F2067" s="33" t="s">
        <v>3271</v>
      </c>
      <c r="G2067" s="33">
        <v>1</v>
      </c>
      <c r="H2067" s="33" t="s">
        <v>3272</v>
      </c>
      <c r="I2067" s="33">
        <v>1</v>
      </c>
      <c r="J2067" s="33" t="s">
        <v>3272</v>
      </c>
      <c r="K2067" s="33">
        <v>2019</v>
      </c>
      <c r="L2067" s="33">
        <v>14</v>
      </c>
      <c r="M2067" s="33">
        <v>5425</v>
      </c>
      <c r="N2067" s="33" t="s">
        <v>3278</v>
      </c>
      <c r="O2067" s="33">
        <v>1302</v>
      </c>
      <c r="P2067" s="33" t="s">
        <v>3278</v>
      </c>
      <c r="Q2067" s="33">
        <v>151</v>
      </c>
      <c r="R2067" s="33" t="s">
        <v>3278</v>
      </c>
    </row>
    <row r="2068" spans="1:18" x14ac:dyDescent="0.2">
      <c r="A2068" s="33" t="s">
        <v>5442</v>
      </c>
      <c r="B2068" s="33" t="s">
        <v>5443</v>
      </c>
      <c r="C2068" s="33" t="str">
        <f>LEFT(B2068,FIND(",",B2068,1)-1)</f>
        <v>Schenectady County</v>
      </c>
      <c r="D2068" s="33" t="str">
        <f>RIGHT(B2068,LEN(B2068)-(FIND(",",B2068,1)+1))</f>
        <v>New York</v>
      </c>
      <c r="E2068" s="33">
        <v>81291</v>
      </c>
      <c r="F2068" s="33" t="s">
        <v>3279</v>
      </c>
      <c r="G2068" s="33">
        <v>1</v>
      </c>
      <c r="H2068" s="33" t="s">
        <v>3272</v>
      </c>
      <c r="I2068" s="33">
        <v>1</v>
      </c>
      <c r="J2068" s="33" t="s">
        <v>3272</v>
      </c>
      <c r="K2068" s="33">
        <v>2019</v>
      </c>
      <c r="L2068" s="33">
        <v>8</v>
      </c>
      <c r="M2068" s="33">
        <v>603</v>
      </c>
      <c r="N2068" s="33" t="s">
        <v>3273</v>
      </c>
      <c r="O2068" s="33">
        <v>142</v>
      </c>
      <c r="P2068" s="33" t="s">
        <v>3273</v>
      </c>
      <c r="Q2068" s="33">
        <v>28</v>
      </c>
      <c r="R2068" s="33" t="s">
        <v>3273</v>
      </c>
    </row>
    <row r="2069" spans="1:18" x14ac:dyDescent="0.2">
      <c r="A2069" s="33" t="s">
        <v>5444</v>
      </c>
      <c r="B2069" s="33" t="s">
        <v>5445</v>
      </c>
      <c r="C2069" s="33" t="str">
        <f>LEFT(B2069,FIND(",",B2069,1)-1)</f>
        <v>Schoharie County</v>
      </c>
      <c r="D2069" s="33" t="str">
        <f>RIGHT(B2069,LEN(B2069)-(FIND(",",B2069,1)+1))</f>
        <v>New York</v>
      </c>
      <c r="E2069" s="33">
        <v>54194</v>
      </c>
      <c r="F2069" s="33" t="s">
        <v>3271</v>
      </c>
      <c r="G2069" s="33">
        <v>1</v>
      </c>
      <c r="H2069" s="33" t="s">
        <v>3272</v>
      </c>
      <c r="I2069" s="33">
        <v>1</v>
      </c>
      <c r="J2069" s="33" t="s">
        <v>3272</v>
      </c>
      <c r="K2069" s="33">
        <v>2019</v>
      </c>
      <c r="L2069" s="33">
        <v>3</v>
      </c>
      <c r="M2069" s="33">
        <v>701</v>
      </c>
      <c r="N2069" s="33" t="s">
        <v>3277</v>
      </c>
      <c r="O2069" s="33">
        <v>159</v>
      </c>
      <c r="P2069" s="33" t="s">
        <v>3277</v>
      </c>
      <c r="Q2069" s="33">
        <v>26</v>
      </c>
      <c r="R2069" s="33" t="s">
        <v>3277</v>
      </c>
    </row>
    <row r="2070" spans="1:18" x14ac:dyDescent="0.2">
      <c r="A2070" s="33" t="s">
        <v>5446</v>
      </c>
      <c r="B2070" s="33" t="s">
        <v>5447</v>
      </c>
      <c r="C2070" s="33" t="str">
        <f>LEFT(B2070,FIND(",",B2070,1)-1)</f>
        <v>Schuyler County</v>
      </c>
      <c r="D2070" s="33" t="str">
        <f>RIGHT(B2070,LEN(B2070)-(FIND(",",B2070,1)+1))</f>
        <v>New York</v>
      </c>
      <c r="E2070" s="33">
        <v>54194</v>
      </c>
      <c r="F2070" s="33" t="s">
        <v>3271</v>
      </c>
      <c r="G2070" s="33">
        <v>1</v>
      </c>
      <c r="H2070" s="33" t="s">
        <v>3272</v>
      </c>
      <c r="I2070" s="33">
        <v>1</v>
      </c>
      <c r="J2070" s="33" t="s">
        <v>3272</v>
      </c>
      <c r="K2070" s="33">
        <v>2019</v>
      </c>
      <c r="L2070" s="33">
        <v>3</v>
      </c>
      <c r="M2070" s="33">
        <v>445</v>
      </c>
      <c r="N2070" s="33" t="s">
        <v>3273</v>
      </c>
      <c r="O2070" s="33">
        <v>107</v>
      </c>
      <c r="P2070" s="33" t="s">
        <v>3273</v>
      </c>
      <c r="Q2070" s="33">
        <v>22</v>
      </c>
      <c r="R2070" s="33" t="s">
        <v>3273</v>
      </c>
    </row>
    <row r="2071" spans="1:18" x14ac:dyDescent="0.2">
      <c r="A2071" s="33" t="s">
        <v>5448</v>
      </c>
      <c r="B2071" s="33" t="s">
        <v>5449</v>
      </c>
      <c r="C2071" s="33" t="str">
        <f>LEFT(B2071,FIND(",",B2071,1)-1)</f>
        <v>Seneca County</v>
      </c>
      <c r="D2071" s="33" t="str">
        <f>RIGHT(B2071,LEN(B2071)-(FIND(",",B2071,1)+1))</f>
        <v>New York</v>
      </c>
      <c r="E2071" s="33">
        <v>54194</v>
      </c>
      <c r="F2071" s="33" t="s">
        <v>3271</v>
      </c>
      <c r="G2071" s="33">
        <v>1</v>
      </c>
      <c r="H2071" s="33" t="s">
        <v>3272</v>
      </c>
      <c r="I2071" s="33">
        <v>1</v>
      </c>
      <c r="J2071" s="33" t="s">
        <v>3272</v>
      </c>
      <c r="K2071" s="33">
        <v>2019</v>
      </c>
      <c r="L2071" s="33">
        <v>4</v>
      </c>
      <c r="M2071" s="33">
        <v>1082</v>
      </c>
      <c r="N2071" s="33" t="s">
        <v>3273</v>
      </c>
      <c r="O2071" s="33">
        <v>256</v>
      </c>
      <c r="P2071" s="33" t="s">
        <v>3278</v>
      </c>
      <c r="Q2071" s="33">
        <v>30</v>
      </c>
      <c r="R2071" s="33" t="s">
        <v>3278</v>
      </c>
    </row>
    <row r="2072" spans="1:18" x14ac:dyDescent="0.2">
      <c r="A2072" s="33" t="s">
        <v>5450</v>
      </c>
      <c r="B2072" s="33" t="s">
        <v>5451</v>
      </c>
      <c r="C2072" s="33" t="str">
        <f>LEFT(B2072,FIND(",",B2072,1)-1)</f>
        <v>Steuben County</v>
      </c>
      <c r="D2072" s="33" t="str">
        <f>RIGHT(B2072,LEN(B2072)-(FIND(",",B2072,1)+1))</f>
        <v>New York</v>
      </c>
      <c r="E2072" s="33">
        <v>45391</v>
      </c>
      <c r="F2072" s="33" t="s">
        <v>3276</v>
      </c>
      <c r="G2072" s="33">
        <v>1</v>
      </c>
      <c r="H2072" s="33" t="s">
        <v>3272</v>
      </c>
      <c r="I2072" s="33">
        <v>1</v>
      </c>
      <c r="J2072" s="33" t="s">
        <v>3272</v>
      </c>
      <c r="K2072" s="33">
        <v>2019</v>
      </c>
      <c r="L2072" s="33">
        <v>4</v>
      </c>
      <c r="M2072" s="33">
        <v>206</v>
      </c>
      <c r="N2072" s="33" t="s">
        <v>3278</v>
      </c>
      <c r="O2072" s="33">
        <v>23</v>
      </c>
      <c r="P2072" s="33" t="s">
        <v>3273</v>
      </c>
      <c r="Q2072" s="33">
        <v>5</v>
      </c>
      <c r="R2072" s="33" t="s">
        <v>3278</v>
      </c>
    </row>
    <row r="2073" spans="1:18" x14ac:dyDescent="0.2">
      <c r="A2073" s="33" t="s">
        <v>5450</v>
      </c>
      <c r="B2073" s="33" t="s">
        <v>5451</v>
      </c>
      <c r="C2073" s="33" t="str">
        <f>LEFT(B2073,FIND(",",B2073,1)-1)</f>
        <v>Steuben County</v>
      </c>
      <c r="D2073" s="33" t="str">
        <f>RIGHT(B2073,LEN(B2073)-(FIND(",",B2073,1)+1))</f>
        <v>New York</v>
      </c>
      <c r="E2073" s="33">
        <v>54194</v>
      </c>
      <c r="F2073" s="33" t="s">
        <v>3271</v>
      </c>
      <c r="G2073" s="33">
        <v>1</v>
      </c>
      <c r="H2073" s="33" t="s">
        <v>3272</v>
      </c>
      <c r="I2073" s="33">
        <v>1</v>
      </c>
      <c r="J2073" s="33" t="s">
        <v>3272</v>
      </c>
      <c r="K2073" s="33">
        <v>2019</v>
      </c>
      <c r="L2073" s="33">
        <v>8</v>
      </c>
      <c r="M2073" s="33">
        <v>2879</v>
      </c>
      <c r="N2073" s="33" t="s">
        <v>3278</v>
      </c>
      <c r="O2073" s="33">
        <v>665</v>
      </c>
      <c r="P2073" s="33" t="s">
        <v>3278</v>
      </c>
      <c r="Q2073" s="33">
        <v>84</v>
      </c>
      <c r="R2073" s="33" t="s">
        <v>3278</v>
      </c>
    </row>
    <row r="2074" spans="1:18" x14ac:dyDescent="0.2">
      <c r="A2074" s="33" t="s">
        <v>5450</v>
      </c>
      <c r="B2074" s="33" t="s">
        <v>5451</v>
      </c>
      <c r="C2074" s="33" t="str">
        <f>LEFT(B2074,FIND(",",B2074,1)-1)</f>
        <v>Steuben County</v>
      </c>
      <c r="D2074" s="33" t="str">
        <f>RIGHT(B2074,LEN(B2074)-(FIND(",",B2074,1)+1))</f>
        <v>New York</v>
      </c>
      <c r="E2074" s="33">
        <v>81291</v>
      </c>
      <c r="F2074" s="33" t="s">
        <v>3279</v>
      </c>
      <c r="G2074" s="33">
        <v>1</v>
      </c>
      <c r="H2074" s="33" t="s">
        <v>3272</v>
      </c>
      <c r="I2074" s="33">
        <v>1</v>
      </c>
      <c r="J2074" s="33" t="s">
        <v>3272</v>
      </c>
      <c r="K2074" s="33">
        <v>2019</v>
      </c>
      <c r="L2074" s="33">
        <v>5</v>
      </c>
      <c r="M2074" s="33">
        <v>366</v>
      </c>
      <c r="N2074" s="33" t="s">
        <v>3277</v>
      </c>
      <c r="O2074" s="33">
        <v>78</v>
      </c>
      <c r="P2074" s="33" t="s">
        <v>3277</v>
      </c>
      <c r="Q2074" s="33">
        <v>20</v>
      </c>
      <c r="R2074" s="33" t="s">
        <v>3277</v>
      </c>
    </row>
    <row r="2075" spans="1:18" x14ac:dyDescent="0.2">
      <c r="A2075" s="33" t="s">
        <v>5452</v>
      </c>
      <c r="B2075" s="33" t="s">
        <v>5453</v>
      </c>
      <c r="C2075" s="33" t="str">
        <f>LEFT(B2075,FIND(",",B2075,1)-1)</f>
        <v>Suffolk County</v>
      </c>
      <c r="D2075" s="33" t="str">
        <f>RIGHT(B2075,LEN(B2075)-(FIND(",",B2075,1)+1))</f>
        <v>New York</v>
      </c>
      <c r="E2075" s="33">
        <v>45391</v>
      </c>
      <c r="F2075" s="33" t="s">
        <v>3276</v>
      </c>
      <c r="G2075" s="33">
        <v>1</v>
      </c>
      <c r="H2075" s="33" t="s">
        <v>3272</v>
      </c>
      <c r="I2075" s="33">
        <v>1</v>
      </c>
      <c r="J2075" s="33" t="s">
        <v>3272</v>
      </c>
      <c r="K2075" s="33">
        <v>2019</v>
      </c>
      <c r="L2075" s="33">
        <v>85</v>
      </c>
      <c r="M2075" s="33">
        <v>20371</v>
      </c>
      <c r="N2075" s="33" t="s">
        <v>3273</v>
      </c>
      <c r="O2075" s="33">
        <v>5051</v>
      </c>
      <c r="P2075" s="33" t="s">
        <v>3273</v>
      </c>
      <c r="Q2075" s="33">
        <v>939</v>
      </c>
      <c r="R2075" s="33" t="s">
        <v>3273</v>
      </c>
    </row>
    <row r="2076" spans="1:18" x14ac:dyDescent="0.2">
      <c r="A2076" s="33" t="s">
        <v>5452</v>
      </c>
      <c r="B2076" s="33" t="s">
        <v>5453</v>
      </c>
      <c r="C2076" s="33" t="str">
        <f>LEFT(B2076,FIND(",",B2076,1)-1)</f>
        <v>Suffolk County</v>
      </c>
      <c r="D2076" s="33" t="str">
        <f>RIGHT(B2076,LEN(B2076)-(FIND(",",B2076,1)+1))</f>
        <v>New York</v>
      </c>
      <c r="E2076" s="33">
        <v>54194</v>
      </c>
      <c r="F2076" s="33" t="s">
        <v>3271</v>
      </c>
      <c r="G2076" s="33">
        <v>1</v>
      </c>
      <c r="H2076" s="33" t="s">
        <v>3272</v>
      </c>
      <c r="I2076" s="33">
        <v>1</v>
      </c>
      <c r="J2076" s="33" t="s">
        <v>3272</v>
      </c>
      <c r="K2076" s="33">
        <v>2019</v>
      </c>
      <c r="L2076" s="33">
        <v>153</v>
      </c>
      <c r="M2076" s="33">
        <v>81121</v>
      </c>
      <c r="N2076" s="33" t="s">
        <v>3278</v>
      </c>
      <c r="O2076" s="33">
        <v>19001</v>
      </c>
      <c r="P2076" s="33" t="s">
        <v>3278</v>
      </c>
      <c r="Q2076" s="33">
        <v>1813</v>
      </c>
      <c r="R2076" s="33" t="s">
        <v>3278</v>
      </c>
    </row>
    <row r="2077" spans="1:18" x14ac:dyDescent="0.2">
      <c r="A2077" s="33" t="s">
        <v>5452</v>
      </c>
      <c r="B2077" s="33" t="s">
        <v>5453</v>
      </c>
      <c r="C2077" s="33" t="str">
        <f>LEFT(B2077,FIND(",",B2077,1)-1)</f>
        <v>Suffolk County</v>
      </c>
      <c r="D2077" s="33" t="str">
        <f>RIGHT(B2077,LEN(B2077)-(FIND(",",B2077,1)+1))</f>
        <v>New York</v>
      </c>
      <c r="E2077" s="33">
        <v>81291</v>
      </c>
      <c r="F2077" s="33" t="s">
        <v>3279</v>
      </c>
      <c r="G2077" s="33">
        <v>1</v>
      </c>
      <c r="H2077" s="33" t="s">
        <v>3272</v>
      </c>
      <c r="I2077" s="33">
        <v>1</v>
      </c>
      <c r="J2077" s="33" t="s">
        <v>3272</v>
      </c>
      <c r="K2077" s="33">
        <v>2019</v>
      </c>
      <c r="L2077" s="33">
        <v>124</v>
      </c>
      <c r="M2077" s="33">
        <v>9995</v>
      </c>
      <c r="N2077" s="33" t="s">
        <v>3273</v>
      </c>
      <c r="O2077" s="33">
        <v>2290</v>
      </c>
      <c r="P2077" s="33" t="s">
        <v>3277</v>
      </c>
      <c r="Q2077" s="33">
        <v>468</v>
      </c>
      <c r="R2077" s="33" t="s">
        <v>3277</v>
      </c>
    </row>
    <row r="2078" spans="1:18" x14ac:dyDescent="0.2">
      <c r="A2078" s="33" t="s">
        <v>5454</v>
      </c>
      <c r="B2078" s="33" t="s">
        <v>5455</v>
      </c>
      <c r="C2078" s="33" t="str">
        <f>LEFT(B2078,FIND(",",B2078,1)-1)</f>
        <v>Sullivan County</v>
      </c>
      <c r="D2078" s="33" t="str">
        <f>RIGHT(B2078,LEN(B2078)-(FIND(",",B2078,1)+1))</f>
        <v>New York</v>
      </c>
      <c r="E2078" s="33">
        <v>54194</v>
      </c>
      <c r="F2078" s="33" t="s">
        <v>3271</v>
      </c>
      <c r="G2078" s="33">
        <v>1</v>
      </c>
      <c r="H2078" s="33" t="s">
        <v>3272</v>
      </c>
      <c r="I2078" s="33">
        <v>1</v>
      </c>
      <c r="J2078" s="33" t="s">
        <v>3272</v>
      </c>
      <c r="K2078" s="33">
        <v>2019</v>
      </c>
      <c r="L2078" s="33">
        <v>6</v>
      </c>
      <c r="M2078" s="33">
        <v>2106</v>
      </c>
      <c r="N2078" s="33" t="s">
        <v>3278</v>
      </c>
      <c r="O2078" s="33">
        <v>525</v>
      </c>
      <c r="P2078" s="33" t="s">
        <v>3273</v>
      </c>
      <c r="Q2078" s="33">
        <v>71</v>
      </c>
      <c r="R2078" s="33" t="s">
        <v>3273</v>
      </c>
    </row>
    <row r="2079" spans="1:18" x14ac:dyDescent="0.2">
      <c r="A2079" s="33" t="s">
        <v>5454</v>
      </c>
      <c r="B2079" s="33" t="s">
        <v>5455</v>
      </c>
      <c r="C2079" s="33" t="str">
        <f>LEFT(B2079,FIND(",",B2079,1)-1)</f>
        <v>Sullivan County</v>
      </c>
      <c r="D2079" s="33" t="str">
        <f>RIGHT(B2079,LEN(B2079)-(FIND(",",B2079,1)+1))</f>
        <v>New York</v>
      </c>
      <c r="E2079" s="33">
        <v>81291</v>
      </c>
      <c r="F2079" s="33" t="s">
        <v>3279</v>
      </c>
      <c r="G2079" s="33">
        <v>1</v>
      </c>
      <c r="H2079" s="33" t="s">
        <v>3272</v>
      </c>
      <c r="I2079" s="33">
        <v>1</v>
      </c>
      <c r="J2079" s="33" t="s">
        <v>3272</v>
      </c>
      <c r="K2079" s="33">
        <v>2019</v>
      </c>
      <c r="L2079" s="33">
        <v>4</v>
      </c>
      <c r="M2079" s="33">
        <v>368</v>
      </c>
      <c r="N2079" s="33" t="s">
        <v>3278</v>
      </c>
      <c r="O2079" s="33">
        <v>89</v>
      </c>
      <c r="P2079" s="33" t="s">
        <v>3278</v>
      </c>
      <c r="Q2079" s="33">
        <v>21</v>
      </c>
      <c r="R2079" s="33" t="s">
        <v>3277</v>
      </c>
    </row>
    <row r="2080" spans="1:18" x14ac:dyDescent="0.2">
      <c r="A2080" s="33" t="s">
        <v>5456</v>
      </c>
      <c r="B2080" s="33" t="s">
        <v>5457</v>
      </c>
      <c r="C2080" s="33" t="str">
        <f>LEFT(B2080,FIND(",",B2080,1)-1)</f>
        <v>Tioga County</v>
      </c>
      <c r="D2080" s="33" t="str">
        <f>RIGHT(B2080,LEN(B2080)-(FIND(",",B2080,1)+1))</f>
        <v>New York</v>
      </c>
      <c r="E2080" s="33">
        <v>54194</v>
      </c>
      <c r="F2080" s="33" t="s">
        <v>3271</v>
      </c>
      <c r="G2080" s="33">
        <v>1</v>
      </c>
      <c r="H2080" s="33" t="s">
        <v>3272</v>
      </c>
      <c r="I2080" s="33">
        <v>1</v>
      </c>
      <c r="J2080" s="33" t="s">
        <v>3272</v>
      </c>
      <c r="K2080" s="33">
        <v>2019</v>
      </c>
      <c r="L2080" s="33">
        <v>5</v>
      </c>
      <c r="M2080" s="33">
        <v>708</v>
      </c>
      <c r="N2080" s="33" t="s">
        <v>3277</v>
      </c>
      <c r="O2080" s="33">
        <v>164</v>
      </c>
      <c r="P2080" s="33" t="s">
        <v>3277</v>
      </c>
      <c r="Q2080" s="33">
        <v>32</v>
      </c>
      <c r="R2080" s="33" t="s">
        <v>3277</v>
      </c>
    </row>
    <row r="2081" spans="1:18" x14ac:dyDescent="0.2">
      <c r="A2081" s="33" t="s">
        <v>5458</v>
      </c>
      <c r="B2081" s="33" t="s">
        <v>5459</v>
      </c>
      <c r="C2081" s="33" t="str">
        <f>LEFT(B2081,FIND(",",B2081,1)-1)</f>
        <v>Tompkins County</v>
      </c>
      <c r="D2081" s="33" t="str">
        <f>RIGHT(B2081,LEN(B2081)-(FIND(",",B2081,1)+1))</f>
        <v>New York</v>
      </c>
      <c r="E2081" s="33">
        <v>54194</v>
      </c>
      <c r="F2081" s="33" t="s">
        <v>3271</v>
      </c>
      <c r="G2081" s="33">
        <v>1</v>
      </c>
      <c r="H2081" s="33" t="s">
        <v>3272</v>
      </c>
      <c r="I2081" s="33">
        <v>1</v>
      </c>
      <c r="J2081" s="33" t="s">
        <v>3272</v>
      </c>
      <c r="K2081" s="33">
        <v>2019</v>
      </c>
      <c r="L2081" s="33">
        <v>19</v>
      </c>
      <c r="M2081" s="33">
        <v>6177</v>
      </c>
      <c r="N2081" s="33" t="s">
        <v>3278</v>
      </c>
      <c r="O2081" s="33">
        <v>1334</v>
      </c>
      <c r="P2081" s="33" t="s">
        <v>3278</v>
      </c>
      <c r="Q2081" s="33">
        <v>155</v>
      </c>
      <c r="R2081" s="33" t="s">
        <v>3278</v>
      </c>
    </row>
    <row r="2082" spans="1:18" x14ac:dyDescent="0.2">
      <c r="A2082" s="33" t="s">
        <v>5458</v>
      </c>
      <c r="B2082" s="33" t="s">
        <v>5459</v>
      </c>
      <c r="C2082" s="33" t="str">
        <f>LEFT(B2082,FIND(",",B2082,1)-1)</f>
        <v>Tompkins County</v>
      </c>
      <c r="D2082" s="33" t="str">
        <f>RIGHT(B2082,LEN(B2082)-(FIND(",",B2082,1)+1))</f>
        <v>New York</v>
      </c>
      <c r="E2082" s="33">
        <v>81291</v>
      </c>
      <c r="F2082" s="33" t="s">
        <v>3279</v>
      </c>
      <c r="G2082" s="33">
        <v>1</v>
      </c>
      <c r="H2082" s="33" t="s">
        <v>3272</v>
      </c>
      <c r="I2082" s="33">
        <v>1</v>
      </c>
      <c r="J2082" s="33" t="s">
        <v>3272</v>
      </c>
      <c r="K2082" s="33">
        <v>2019</v>
      </c>
      <c r="L2082" s="33">
        <v>8</v>
      </c>
      <c r="M2082" s="33">
        <v>688</v>
      </c>
      <c r="N2082" s="33" t="s">
        <v>3278</v>
      </c>
      <c r="O2082" s="33">
        <v>156</v>
      </c>
      <c r="P2082" s="33" t="s">
        <v>3278</v>
      </c>
      <c r="Q2082" s="33">
        <v>31</v>
      </c>
      <c r="R2082" s="33" t="s">
        <v>3277</v>
      </c>
    </row>
    <row r="2083" spans="1:18" x14ac:dyDescent="0.2">
      <c r="A2083" s="33" t="s">
        <v>5460</v>
      </c>
      <c r="B2083" s="33" t="s">
        <v>5461</v>
      </c>
      <c r="C2083" s="33" t="str">
        <f>LEFT(B2083,FIND(",",B2083,1)-1)</f>
        <v>Ulster County</v>
      </c>
      <c r="D2083" s="33" t="str">
        <f>RIGHT(B2083,LEN(B2083)-(FIND(",",B2083,1)+1))</f>
        <v>New York</v>
      </c>
      <c r="E2083" s="33">
        <v>45391</v>
      </c>
      <c r="F2083" s="33" t="s">
        <v>3276</v>
      </c>
      <c r="G2083" s="33">
        <v>1</v>
      </c>
      <c r="H2083" s="33" t="s">
        <v>3272</v>
      </c>
      <c r="I2083" s="33">
        <v>1</v>
      </c>
      <c r="J2083" s="33" t="s">
        <v>3272</v>
      </c>
      <c r="K2083" s="33">
        <v>2019</v>
      </c>
      <c r="L2083" s="33">
        <v>10</v>
      </c>
      <c r="M2083" s="33">
        <v>1489</v>
      </c>
      <c r="N2083" s="33" t="s">
        <v>3273</v>
      </c>
      <c r="O2083" s="33">
        <v>374</v>
      </c>
      <c r="P2083" s="33" t="s">
        <v>3273</v>
      </c>
      <c r="Q2083" s="33">
        <v>64</v>
      </c>
      <c r="R2083" s="33" t="s">
        <v>3278</v>
      </c>
    </row>
    <row r="2084" spans="1:18" x14ac:dyDescent="0.2">
      <c r="A2084" s="33" t="s">
        <v>5460</v>
      </c>
      <c r="B2084" s="33" t="s">
        <v>5461</v>
      </c>
      <c r="C2084" s="33" t="str">
        <f>LEFT(B2084,FIND(",",B2084,1)-1)</f>
        <v>Ulster County</v>
      </c>
      <c r="D2084" s="33" t="str">
        <f>RIGHT(B2084,LEN(B2084)-(FIND(",",B2084,1)+1))</f>
        <v>New York</v>
      </c>
      <c r="E2084" s="33">
        <v>54194</v>
      </c>
      <c r="F2084" s="33" t="s">
        <v>3271</v>
      </c>
      <c r="G2084" s="33">
        <v>1</v>
      </c>
      <c r="H2084" s="33" t="s">
        <v>3272</v>
      </c>
      <c r="I2084" s="33">
        <v>1</v>
      </c>
      <c r="J2084" s="33" t="s">
        <v>3272</v>
      </c>
      <c r="K2084" s="33">
        <v>2019</v>
      </c>
      <c r="L2084" s="33">
        <v>26</v>
      </c>
      <c r="M2084" s="33">
        <v>18198</v>
      </c>
      <c r="N2084" s="33" t="s">
        <v>3278</v>
      </c>
      <c r="O2084" s="33">
        <v>4559</v>
      </c>
      <c r="P2084" s="33" t="s">
        <v>3278</v>
      </c>
      <c r="Q2084" s="33">
        <v>404</v>
      </c>
      <c r="R2084" s="33" t="s">
        <v>3278</v>
      </c>
    </row>
    <row r="2085" spans="1:18" x14ac:dyDescent="0.2">
      <c r="A2085" s="33" t="s">
        <v>5460</v>
      </c>
      <c r="B2085" s="33" t="s">
        <v>5461</v>
      </c>
      <c r="C2085" s="33" t="str">
        <f>LEFT(B2085,FIND(",",B2085,1)-1)</f>
        <v>Ulster County</v>
      </c>
      <c r="D2085" s="33" t="str">
        <f>RIGHT(B2085,LEN(B2085)-(FIND(",",B2085,1)+1))</f>
        <v>New York</v>
      </c>
      <c r="E2085" s="33">
        <v>81291</v>
      </c>
      <c r="F2085" s="33" t="s">
        <v>3279</v>
      </c>
      <c r="G2085" s="33">
        <v>1</v>
      </c>
      <c r="H2085" s="33" t="s">
        <v>3272</v>
      </c>
      <c r="I2085" s="33">
        <v>1</v>
      </c>
      <c r="J2085" s="33" t="s">
        <v>3272</v>
      </c>
      <c r="K2085" s="33">
        <v>2019</v>
      </c>
      <c r="L2085" s="33">
        <v>20</v>
      </c>
      <c r="M2085" s="33">
        <v>2658</v>
      </c>
      <c r="N2085" s="33" t="s">
        <v>3278</v>
      </c>
      <c r="O2085" s="33">
        <v>586</v>
      </c>
      <c r="P2085" s="33" t="s">
        <v>3278</v>
      </c>
      <c r="Q2085" s="33">
        <v>83</v>
      </c>
      <c r="R2085" s="33" t="s">
        <v>3273</v>
      </c>
    </row>
    <row r="2086" spans="1:18" x14ac:dyDescent="0.2">
      <c r="A2086" s="33" t="s">
        <v>5462</v>
      </c>
      <c r="B2086" s="33" t="s">
        <v>5463</v>
      </c>
      <c r="C2086" s="33" t="str">
        <f>LEFT(B2086,FIND(",",B2086,1)-1)</f>
        <v>Warren County</v>
      </c>
      <c r="D2086" s="33" t="str">
        <f>RIGHT(B2086,LEN(B2086)-(FIND(",",B2086,1)+1))</f>
        <v>New York</v>
      </c>
      <c r="E2086" s="33">
        <v>45391</v>
      </c>
      <c r="F2086" s="33" t="s">
        <v>3276</v>
      </c>
      <c r="G2086" s="33">
        <v>1</v>
      </c>
      <c r="H2086" s="33" t="s">
        <v>3272</v>
      </c>
      <c r="I2086" s="33">
        <v>1</v>
      </c>
      <c r="J2086" s="33" t="s">
        <v>3272</v>
      </c>
      <c r="K2086" s="33">
        <v>2019</v>
      </c>
      <c r="L2086" s="33">
        <v>4</v>
      </c>
      <c r="M2086" s="33">
        <v>1401</v>
      </c>
      <c r="N2086" s="33" t="s">
        <v>3273</v>
      </c>
      <c r="O2086" s="33">
        <v>333</v>
      </c>
      <c r="P2086" s="33" t="s">
        <v>3273</v>
      </c>
      <c r="Q2086" s="33">
        <v>53</v>
      </c>
      <c r="R2086" s="33" t="s">
        <v>3273</v>
      </c>
    </row>
    <row r="2087" spans="1:18" x14ac:dyDescent="0.2">
      <c r="A2087" s="33" t="s">
        <v>5462</v>
      </c>
      <c r="B2087" s="33" t="s">
        <v>5463</v>
      </c>
      <c r="C2087" s="33" t="str">
        <f>LEFT(B2087,FIND(",",B2087,1)-1)</f>
        <v>Warren County</v>
      </c>
      <c r="D2087" s="33" t="str">
        <f>RIGHT(B2087,LEN(B2087)-(FIND(",",B2087,1)+1))</f>
        <v>New York</v>
      </c>
      <c r="E2087" s="33">
        <v>54194</v>
      </c>
      <c r="F2087" s="33" t="s">
        <v>3271</v>
      </c>
      <c r="G2087" s="33">
        <v>1</v>
      </c>
      <c r="H2087" s="33" t="s">
        <v>3272</v>
      </c>
      <c r="I2087" s="33">
        <v>1</v>
      </c>
      <c r="J2087" s="33" t="s">
        <v>3272</v>
      </c>
      <c r="K2087" s="33">
        <v>2019</v>
      </c>
      <c r="L2087" s="33">
        <v>11</v>
      </c>
      <c r="M2087" s="33">
        <v>4561</v>
      </c>
      <c r="N2087" s="33" t="s">
        <v>3278</v>
      </c>
      <c r="O2087" s="33">
        <v>1042</v>
      </c>
      <c r="P2087" s="33" t="s">
        <v>3278</v>
      </c>
      <c r="Q2087" s="33">
        <v>127</v>
      </c>
      <c r="R2087" s="33" t="s">
        <v>3278</v>
      </c>
    </row>
    <row r="2088" spans="1:18" x14ac:dyDescent="0.2">
      <c r="A2088" s="33" t="s">
        <v>5462</v>
      </c>
      <c r="B2088" s="33" t="s">
        <v>5463</v>
      </c>
      <c r="C2088" s="33" t="str">
        <f>LEFT(B2088,FIND(",",B2088,1)-1)</f>
        <v>Warren County</v>
      </c>
      <c r="D2088" s="33" t="str">
        <f>RIGHT(B2088,LEN(B2088)-(FIND(",",B2088,1)+1))</f>
        <v>New York</v>
      </c>
      <c r="E2088" s="33">
        <v>81291</v>
      </c>
      <c r="F2088" s="33" t="s">
        <v>3279</v>
      </c>
      <c r="G2088" s="33">
        <v>1</v>
      </c>
      <c r="H2088" s="33" t="s">
        <v>3272</v>
      </c>
      <c r="I2088" s="33">
        <v>1</v>
      </c>
      <c r="J2088" s="33" t="s">
        <v>3272</v>
      </c>
      <c r="K2088" s="33">
        <v>2019</v>
      </c>
      <c r="L2088" s="33">
        <v>5</v>
      </c>
      <c r="M2088" s="33">
        <v>443</v>
      </c>
      <c r="N2088" s="33" t="s">
        <v>3273</v>
      </c>
      <c r="O2088" s="33">
        <v>94</v>
      </c>
      <c r="P2088" s="33" t="s">
        <v>3273</v>
      </c>
      <c r="Q2088" s="33">
        <v>15</v>
      </c>
      <c r="R2088" s="33" t="s">
        <v>3278</v>
      </c>
    </row>
    <row r="2089" spans="1:18" x14ac:dyDescent="0.2">
      <c r="A2089" s="33" t="s">
        <v>5464</v>
      </c>
      <c r="B2089" s="33" t="s">
        <v>5465</v>
      </c>
      <c r="C2089" s="33" t="str">
        <f>LEFT(B2089,FIND(",",B2089,1)-1)</f>
        <v>Washington County</v>
      </c>
      <c r="D2089" s="33" t="str">
        <f>RIGHT(B2089,LEN(B2089)-(FIND(",",B2089,1)+1))</f>
        <v>New York</v>
      </c>
      <c r="E2089" s="33">
        <v>54194</v>
      </c>
      <c r="F2089" s="33" t="s">
        <v>3271</v>
      </c>
      <c r="G2089" s="33">
        <v>1</v>
      </c>
      <c r="H2089" s="33" t="s">
        <v>3272</v>
      </c>
      <c r="I2089" s="33">
        <v>1</v>
      </c>
      <c r="J2089" s="33" t="s">
        <v>3272</v>
      </c>
      <c r="K2089" s="33">
        <v>2019</v>
      </c>
      <c r="L2089" s="33">
        <v>7</v>
      </c>
      <c r="M2089" s="33">
        <v>2807</v>
      </c>
      <c r="N2089" s="33" t="s">
        <v>3278</v>
      </c>
      <c r="O2089" s="33">
        <v>628</v>
      </c>
      <c r="P2089" s="33" t="s">
        <v>3278</v>
      </c>
      <c r="Q2089" s="33">
        <v>82</v>
      </c>
      <c r="R2089" s="33" t="s">
        <v>3278</v>
      </c>
    </row>
    <row r="2090" spans="1:18" x14ac:dyDescent="0.2">
      <c r="A2090" s="33" t="s">
        <v>5464</v>
      </c>
      <c r="B2090" s="33" t="s">
        <v>5465</v>
      </c>
      <c r="C2090" s="33" t="str">
        <f>LEFT(B2090,FIND(",",B2090,1)-1)</f>
        <v>Washington County</v>
      </c>
      <c r="D2090" s="33" t="str">
        <f>RIGHT(B2090,LEN(B2090)-(FIND(",",B2090,1)+1))</f>
        <v>New York</v>
      </c>
      <c r="E2090" s="33">
        <v>81291</v>
      </c>
      <c r="F2090" s="33" t="s">
        <v>3279</v>
      </c>
      <c r="G2090" s="33">
        <v>1</v>
      </c>
      <c r="H2090" s="33" t="s">
        <v>3272</v>
      </c>
      <c r="I2090" s="33">
        <v>1</v>
      </c>
      <c r="J2090" s="33" t="s">
        <v>3272</v>
      </c>
      <c r="K2090" s="33">
        <v>2019</v>
      </c>
      <c r="L2090" s="33">
        <v>3</v>
      </c>
      <c r="M2090" s="33">
        <v>318</v>
      </c>
      <c r="N2090" s="33" t="s">
        <v>3273</v>
      </c>
      <c r="O2090" s="33">
        <v>68</v>
      </c>
      <c r="P2090" s="33" t="s">
        <v>3277</v>
      </c>
      <c r="Q2090" s="33">
        <v>16</v>
      </c>
      <c r="R2090" s="33" t="s">
        <v>3277</v>
      </c>
    </row>
    <row r="2091" spans="1:18" x14ac:dyDescent="0.2">
      <c r="A2091" s="33" t="s">
        <v>5466</v>
      </c>
      <c r="B2091" s="33" t="s">
        <v>5467</v>
      </c>
      <c r="C2091" s="33" t="str">
        <f>LEFT(B2091,FIND(",",B2091,1)-1)</f>
        <v>Wayne County</v>
      </c>
      <c r="D2091" s="33" t="str">
        <f>RIGHT(B2091,LEN(B2091)-(FIND(",",B2091,1)+1))</f>
        <v>New York</v>
      </c>
      <c r="E2091" s="33">
        <v>54194</v>
      </c>
      <c r="F2091" s="33" t="s">
        <v>3271</v>
      </c>
      <c r="G2091" s="33">
        <v>1</v>
      </c>
      <c r="H2091" s="33" t="s">
        <v>3272</v>
      </c>
      <c r="I2091" s="33">
        <v>1</v>
      </c>
      <c r="J2091" s="33" t="s">
        <v>3272</v>
      </c>
      <c r="K2091" s="33">
        <v>2019</v>
      </c>
      <c r="L2091" s="33">
        <v>13</v>
      </c>
      <c r="M2091" s="33">
        <v>4528</v>
      </c>
      <c r="N2091" s="33" t="s">
        <v>3278</v>
      </c>
      <c r="O2091" s="33">
        <v>1169</v>
      </c>
      <c r="P2091" s="33" t="s">
        <v>3278</v>
      </c>
      <c r="Q2091" s="33">
        <v>168</v>
      </c>
      <c r="R2091" s="33" t="s">
        <v>3273</v>
      </c>
    </row>
    <row r="2092" spans="1:18" x14ac:dyDescent="0.2">
      <c r="A2092" s="33" t="s">
        <v>5466</v>
      </c>
      <c r="B2092" s="33" t="s">
        <v>5467</v>
      </c>
      <c r="C2092" s="33" t="str">
        <f>LEFT(B2092,FIND(",",B2092,1)-1)</f>
        <v>Wayne County</v>
      </c>
      <c r="D2092" s="33" t="str">
        <f>RIGHT(B2092,LEN(B2092)-(FIND(",",B2092,1)+1))</f>
        <v>New York</v>
      </c>
      <c r="E2092" s="33">
        <v>81291</v>
      </c>
      <c r="F2092" s="33" t="s">
        <v>3279</v>
      </c>
      <c r="G2092" s="33">
        <v>1</v>
      </c>
      <c r="H2092" s="33" t="s">
        <v>3272</v>
      </c>
      <c r="I2092" s="33">
        <v>1</v>
      </c>
      <c r="J2092" s="33" t="s">
        <v>3272</v>
      </c>
      <c r="K2092" s="33">
        <v>2019</v>
      </c>
      <c r="L2092" s="33">
        <v>10</v>
      </c>
      <c r="M2092" s="33">
        <v>1806</v>
      </c>
      <c r="N2092" s="33" t="s">
        <v>3278</v>
      </c>
      <c r="O2092" s="33">
        <v>357</v>
      </c>
      <c r="P2092" s="33" t="s">
        <v>3278</v>
      </c>
      <c r="Q2092" s="33">
        <v>57</v>
      </c>
      <c r="R2092" s="33" t="s">
        <v>3278</v>
      </c>
    </row>
    <row r="2093" spans="1:18" x14ac:dyDescent="0.2">
      <c r="A2093" s="33" t="s">
        <v>5468</v>
      </c>
      <c r="B2093" s="33" t="s">
        <v>5469</v>
      </c>
      <c r="C2093" s="33" t="str">
        <f>LEFT(B2093,FIND(",",B2093,1)-1)</f>
        <v>Westchester County</v>
      </c>
      <c r="D2093" s="33" t="str">
        <f>RIGHT(B2093,LEN(B2093)-(FIND(",",B2093,1)+1))</f>
        <v>New York</v>
      </c>
      <c r="E2093" s="33">
        <v>45391</v>
      </c>
      <c r="F2093" s="33" t="s">
        <v>3276</v>
      </c>
      <c r="G2093" s="33">
        <v>1</v>
      </c>
      <c r="H2093" s="33" t="s">
        <v>3272</v>
      </c>
      <c r="I2093" s="33">
        <v>1</v>
      </c>
      <c r="J2093" s="33" t="s">
        <v>3272</v>
      </c>
      <c r="K2093" s="33">
        <v>2019</v>
      </c>
      <c r="L2093" s="33">
        <v>42</v>
      </c>
      <c r="M2093" s="33">
        <v>10801</v>
      </c>
      <c r="N2093" s="33" t="s">
        <v>3273</v>
      </c>
      <c r="O2093" s="33">
        <v>2628</v>
      </c>
      <c r="P2093" s="33" t="s">
        <v>3273</v>
      </c>
      <c r="Q2093" s="33">
        <v>444</v>
      </c>
      <c r="R2093" s="33" t="s">
        <v>3278</v>
      </c>
    </row>
    <row r="2094" spans="1:18" x14ac:dyDescent="0.2">
      <c r="A2094" s="33" t="s">
        <v>5468</v>
      </c>
      <c r="B2094" s="33" t="s">
        <v>5469</v>
      </c>
      <c r="C2094" s="33" t="str">
        <f>LEFT(B2094,FIND(",",B2094,1)-1)</f>
        <v>Westchester County</v>
      </c>
      <c r="D2094" s="33" t="str">
        <f>RIGHT(B2094,LEN(B2094)-(FIND(",",B2094,1)+1))</f>
        <v>New York</v>
      </c>
      <c r="E2094" s="33">
        <v>54194</v>
      </c>
      <c r="F2094" s="33" t="s">
        <v>3271</v>
      </c>
      <c r="G2094" s="33">
        <v>1</v>
      </c>
      <c r="H2094" s="33" t="s">
        <v>3272</v>
      </c>
      <c r="I2094" s="33">
        <v>1</v>
      </c>
      <c r="J2094" s="33" t="s">
        <v>3272</v>
      </c>
      <c r="K2094" s="33">
        <v>2019</v>
      </c>
      <c r="L2094" s="33">
        <v>92</v>
      </c>
      <c r="M2094" s="33">
        <v>52881</v>
      </c>
      <c r="N2094" s="33" t="s">
        <v>3278</v>
      </c>
      <c r="O2094" s="33">
        <v>12501</v>
      </c>
      <c r="P2094" s="33" t="s">
        <v>3278</v>
      </c>
      <c r="Q2094" s="33">
        <v>1191</v>
      </c>
      <c r="R2094" s="33" t="s">
        <v>3278</v>
      </c>
    </row>
    <row r="2095" spans="1:18" x14ac:dyDescent="0.2">
      <c r="A2095" s="33" t="s">
        <v>5468</v>
      </c>
      <c r="B2095" s="33" t="s">
        <v>5469</v>
      </c>
      <c r="C2095" s="33" t="str">
        <f>LEFT(B2095,FIND(",",B2095,1)-1)</f>
        <v>Westchester County</v>
      </c>
      <c r="D2095" s="33" t="str">
        <f>RIGHT(B2095,LEN(B2095)-(FIND(",",B2095,1)+1))</f>
        <v>New York</v>
      </c>
      <c r="E2095" s="33">
        <v>81291</v>
      </c>
      <c r="F2095" s="33" t="s">
        <v>3279</v>
      </c>
      <c r="G2095" s="33">
        <v>1</v>
      </c>
      <c r="H2095" s="33" t="s">
        <v>3272</v>
      </c>
      <c r="I2095" s="33">
        <v>1</v>
      </c>
      <c r="J2095" s="33" t="s">
        <v>3272</v>
      </c>
      <c r="K2095" s="33">
        <v>2019</v>
      </c>
      <c r="L2095" s="33">
        <v>77</v>
      </c>
      <c r="M2095" s="33">
        <v>8651</v>
      </c>
      <c r="N2095" s="33" t="s">
        <v>3273</v>
      </c>
      <c r="O2095" s="33">
        <v>2194</v>
      </c>
      <c r="P2095" s="33" t="s">
        <v>3273</v>
      </c>
      <c r="Q2095" s="33">
        <v>383</v>
      </c>
      <c r="R2095" s="33" t="s">
        <v>3273</v>
      </c>
    </row>
    <row r="2096" spans="1:18" x14ac:dyDescent="0.2">
      <c r="A2096" s="33" t="s">
        <v>5470</v>
      </c>
      <c r="B2096" s="33" t="s">
        <v>5471</v>
      </c>
      <c r="C2096" s="33" t="str">
        <f>LEFT(B2096,FIND(",",B2096,1)-1)</f>
        <v>Wyoming County</v>
      </c>
      <c r="D2096" s="33" t="str">
        <f>RIGHT(B2096,LEN(B2096)-(FIND(",",B2096,1)+1))</f>
        <v>New York</v>
      </c>
      <c r="E2096" s="33">
        <v>54194</v>
      </c>
      <c r="F2096" s="33" t="s">
        <v>3271</v>
      </c>
      <c r="G2096" s="33">
        <v>1</v>
      </c>
      <c r="H2096" s="33" t="s">
        <v>3272</v>
      </c>
      <c r="I2096" s="33">
        <v>1</v>
      </c>
      <c r="J2096" s="33" t="s">
        <v>3272</v>
      </c>
      <c r="K2096" s="33">
        <v>2019</v>
      </c>
      <c r="L2096" s="33">
        <v>6</v>
      </c>
      <c r="M2096" s="33">
        <v>4387</v>
      </c>
      <c r="N2096" s="33" t="s">
        <v>3278</v>
      </c>
      <c r="O2096" s="33">
        <v>831</v>
      </c>
      <c r="P2096" s="33" t="s">
        <v>3273</v>
      </c>
      <c r="Q2096" s="33">
        <v>106</v>
      </c>
      <c r="R2096" s="33" t="s">
        <v>3273</v>
      </c>
    </row>
    <row r="2097" spans="1:18" x14ac:dyDescent="0.2">
      <c r="A2097" s="33" t="s">
        <v>5470</v>
      </c>
      <c r="B2097" s="33" t="s">
        <v>5471</v>
      </c>
      <c r="C2097" s="33" t="str">
        <f>LEFT(B2097,FIND(",",B2097,1)-1)</f>
        <v>Wyoming County</v>
      </c>
      <c r="D2097" s="33" t="str">
        <f>RIGHT(B2097,LEN(B2097)-(FIND(",",B2097,1)+1))</f>
        <v>New York</v>
      </c>
      <c r="E2097" s="33">
        <v>81291</v>
      </c>
      <c r="F2097" s="33" t="s">
        <v>3279</v>
      </c>
      <c r="G2097" s="33">
        <v>1</v>
      </c>
      <c r="H2097" s="33" t="s">
        <v>3272</v>
      </c>
      <c r="I2097" s="33">
        <v>1</v>
      </c>
      <c r="J2097" s="33" t="s">
        <v>3272</v>
      </c>
      <c r="K2097" s="33">
        <v>2019</v>
      </c>
      <c r="L2097" s="33">
        <v>3</v>
      </c>
      <c r="M2097" s="33">
        <v>234</v>
      </c>
      <c r="N2097" s="33" t="s">
        <v>3273</v>
      </c>
      <c r="O2097" s="33">
        <v>45</v>
      </c>
      <c r="P2097" s="33" t="s">
        <v>3273</v>
      </c>
      <c r="Q2097" s="33">
        <v>10</v>
      </c>
      <c r="R2097" s="33" t="s">
        <v>3277</v>
      </c>
    </row>
    <row r="2098" spans="1:18" x14ac:dyDescent="0.2">
      <c r="A2098" s="33" t="s">
        <v>5472</v>
      </c>
      <c r="B2098" s="33" t="s">
        <v>5473</v>
      </c>
      <c r="C2098" s="33" t="str">
        <f>LEFT(B2098,FIND(",",B2098,1)-1)</f>
        <v>Yates County</v>
      </c>
      <c r="D2098" s="33" t="str">
        <f>RIGHT(B2098,LEN(B2098)-(FIND(",",B2098,1)+1))</f>
        <v>New York</v>
      </c>
      <c r="E2098" s="33">
        <v>54194</v>
      </c>
      <c r="F2098" s="33" t="s">
        <v>3271</v>
      </c>
      <c r="G2098" s="33">
        <v>1</v>
      </c>
      <c r="H2098" s="33" t="s">
        <v>3272</v>
      </c>
      <c r="I2098" s="33">
        <v>1</v>
      </c>
      <c r="J2098" s="33" t="s">
        <v>3272</v>
      </c>
      <c r="K2098" s="33">
        <v>2019</v>
      </c>
      <c r="L2098" s="33">
        <v>3</v>
      </c>
      <c r="M2098" s="33">
        <v>2429</v>
      </c>
      <c r="N2098" s="33" t="s">
        <v>3273</v>
      </c>
      <c r="O2098" s="33">
        <v>592</v>
      </c>
      <c r="P2098" s="33" t="s">
        <v>3273</v>
      </c>
      <c r="Q2098" s="33">
        <v>54</v>
      </c>
      <c r="R2098" s="33" t="s">
        <v>3273</v>
      </c>
    </row>
    <row r="2099" spans="1:18" x14ac:dyDescent="0.2">
      <c r="A2099" s="33" t="s">
        <v>5474</v>
      </c>
      <c r="B2099" s="33" t="s">
        <v>5475</v>
      </c>
      <c r="C2099" s="33" t="str">
        <f>LEFT(B2099,FIND(",",B2099,1)-1)</f>
        <v>Alamance County</v>
      </c>
      <c r="D2099" s="33" t="str">
        <f>RIGHT(B2099,LEN(B2099)-(FIND(",",B2099,1)+1))</f>
        <v>North Carolina</v>
      </c>
      <c r="E2099" s="33">
        <v>45391</v>
      </c>
      <c r="F2099" s="33" t="s">
        <v>3276</v>
      </c>
      <c r="G2099" s="33">
        <v>1</v>
      </c>
      <c r="H2099" s="33" t="s">
        <v>3272</v>
      </c>
      <c r="I2099" s="33">
        <v>1</v>
      </c>
      <c r="J2099" s="33" t="s">
        <v>3272</v>
      </c>
      <c r="K2099" s="33">
        <v>2019</v>
      </c>
      <c r="L2099" s="33">
        <v>7</v>
      </c>
      <c r="M2099" s="33">
        <v>1846</v>
      </c>
      <c r="N2099" s="33" t="s">
        <v>3277</v>
      </c>
      <c r="O2099" s="33">
        <v>480</v>
      </c>
      <c r="P2099" s="33" t="s">
        <v>3277</v>
      </c>
      <c r="Q2099" s="33">
        <v>91</v>
      </c>
      <c r="R2099" s="33" t="s">
        <v>3277</v>
      </c>
    </row>
    <row r="2100" spans="1:18" x14ac:dyDescent="0.2">
      <c r="A2100" s="33" t="s">
        <v>5474</v>
      </c>
      <c r="B2100" s="33" t="s">
        <v>5475</v>
      </c>
      <c r="C2100" s="33" t="str">
        <f>LEFT(B2100,FIND(",",B2100,1)-1)</f>
        <v>Alamance County</v>
      </c>
      <c r="D2100" s="33" t="str">
        <f>RIGHT(B2100,LEN(B2100)-(FIND(",",B2100,1)+1))</f>
        <v>North Carolina</v>
      </c>
      <c r="E2100" s="33">
        <v>54194</v>
      </c>
      <c r="F2100" s="33" t="s">
        <v>3271</v>
      </c>
      <c r="G2100" s="33">
        <v>1</v>
      </c>
      <c r="H2100" s="33" t="s">
        <v>3272</v>
      </c>
      <c r="I2100" s="33">
        <v>1</v>
      </c>
      <c r="J2100" s="33" t="s">
        <v>3272</v>
      </c>
      <c r="K2100" s="33">
        <v>2019</v>
      </c>
      <c r="L2100" s="33">
        <v>22</v>
      </c>
      <c r="M2100" s="33">
        <v>8518</v>
      </c>
      <c r="N2100" s="33" t="s">
        <v>3278</v>
      </c>
      <c r="O2100" s="33">
        <v>1981</v>
      </c>
      <c r="P2100" s="33" t="s">
        <v>3278</v>
      </c>
      <c r="Q2100" s="33">
        <v>255</v>
      </c>
      <c r="R2100" s="33" t="s">
        <v>3278</v>
      </c>
    </row>
    <row r="2101" spans="1:18" x14ac:dyDescent="0.2">
      <c r="A2101" s="33" t="s">
        <v>5474</v>
      </c>
      <c r="B2101" s="33" t="s">
        <v>5475</v>
      </c>
      <c r="C2101" s="33" t="str">
        <f>LEFT(B2101,FIND(",",B2101,1)-1)</f>
        <v>Alamance County</v>
      </c>
      <c r="D2101" s="33" t="str">
        <f>RIGHT(B2101,LEN(B2101)-(FIND(",",B2101,1)+1))</f>
        <v>North Carolina</v>
      </c>
      <c r="E2101" s="33">
        <v>81291</v>
      </c>
      <c r="F2101" s="33" t="s">
        <v>3279</v>
      </c>
      <c r="G2101" s="33">
        <v>1</v>
      </c>
      <c r="H2101" s="33" t="s">
        <v>3272</v>
      </c>
      <c r="I2101" s="33">
        <v>1</v>
      </c>
      <c r="J2101" s="33" t="s">
        <v>3272</v>
      </c>
      <c r="K2101" s="33">
        <v>2019</v>
      </c>
      <c r="L2101" s="33">
        <v>7</v>
      </c>
      <c r="M2101" s="33">
        <v>854</v>
      </c>
      <c r="N2101" s="33" t="s">
        <v>3273</v>
      </c>
      <c r="O2101" s="33">
        <v>175</v>
      </c>
      <c r="P2101" s="33" t="s">
        <v>3273</v>
      </c>
      <c r="Q2101" s="33">
        <v>36</v>
      </c>
      <c r="R2101" s="33" t="s">
        <v>3273</v>
      </c>
    </row>
    <row r="2102" spans="1:18" x14ac:dyDescent="0.2">
      <c r="A2102" s="33" t="s">
        <v>5476</v>
      </c>
      <c r="B2102" s="33" t="s">
        <v>5477</v>
      </c>
      <c r="C2102" s="33" t="str">
        <f>LEFT(B2102,FIND(",",B2102,1)-1)</f>
        <v>Alexander County</v>
      </c>
      <c r="D2102" s="33" t="str">
        <f>RIGHT(B2102,LEN(B2102)-(FIND(",",B2102,1)+1))</f>
        <v>North Carolina</v>
      </c>
      <c r="E2102" s="33">
        <v>54194</v>
      </c>
      <c r="F2102" s="33" t="s">
        <v>3271</v>
      </c>
      <c r="G2102" s="33">
        <v>1</v>
      </c>
      <c r="H2102" s="33" t="s">
        <v>3272</v>
      </c>
      <c r="I2102" s="33">
        <v>1</v>
      </c>
      <c r="J2102" s="33" t="s">
        <v>3272</v>
      </c>
      <c r="K2102" s="33">
        <v>2019</v>
      </c>
      <c r="L2102" s="33">
        <v>5</v>
      </c>
      <c r="M2102" s="33">
        <v>1486</v>
      </c>
      <c r="N2102" s="33" t="s">
        <v>3278</v>
      </c>
      <c r="O2102" s="33">
        <v>381</v>
      </c>
      <c r="P2102" s="33" t="s">
        <v>3278</v>
      </c>
      <c r="Q2102" s="33">
        <v>38</v>
      </c>
      <c r="R2102" s="33" t="s">
        <v>3278</v>
      </c>
    </row>
    <row r="2103" spans="1:18" x14ac:dyDescent="0.2">
      <c r="A2103" s="33" t="s">
        <v>5478</v>
      </c>
      <c r="B2103" s="33" t="s">
        <v>5479</v>
      </c>
      <c r="C2103" s="33" t="str">
        <f>LEFT(B2103,FIND(",",B2103,1)-1)</f>
        <v>Avery County</v>
      </c>
      <c r="D2103" s="33" t="str">
        <f>RIGHT(B2103,LEN(B2103)-(FIND(",",B2103,1)+1))</f>
        <v>North Carolina</v>
      </c>
      <c r="E2103" s="33">
        <v>54194</v>
      </c>
      <c r="F2103" s="33" t="s">
        <v>3271</v>
      </c>
      <c r="G2103" s="33">
        <v>1</v>
      </c>
      <c r="H2103" s="33" t="s">
        <v>3272</v>
      </c>
      <c r="I2103" s="33">
        <v>1</v>
      </c>
      <c r="J2103" s="33" t="s">
        <v>3272</v>
      </c>
      <c r="K2103" s="33">
        <v>2019</v>
      </c>
      <c r="L2103" s="33">
        <v>3</v>
      </c>
      <c r="M2103" s="33">
        <v>563</v>
      </c>
      <c r="N2103" s="33" t="s">
        <v>3273</v>
      </c>
      <c r="O2103" s="33">
        <v>116</v>
      </c>
      <c r="P2103" s="33" t="s">
        <v>3273</v>
      </c>
      <c r="Q2103" s="33">
        <v>22</v>
      </c>
      <c r="R2103" s="33" t="s">
        <v>3278</v>
      </c>
    </row>
    <row r="2104" spans="1:18" x14ac:dyDescent="0.2">
      <c r="A2104" s="33" t="s">
        <v>5480</v>
      </c>
      <c r="B2104" s="33" t="s">
        <v>5481</v>
      </c>
      <c r="C2104" s="33" t="str">
        <f>LEFT(B2104,FIND(",",B2104,1)-1)</f>
        <v>Beaufort County</v>
      </c>
      <c r="D2104" s="33" t="str">
        <f>RIGHT(B2104,LEN(B2104)-(FIND(",",B2104,1)+1))</f>
        <v>North Carolina</v>
      </c>
      <c r="E2104" s="33">
        <v>54194</v>
      </c>
      <c r="F2104" s="33" t="s">
        <v>3271</v>
      </c>
      <c r="G2104" s="33">
        <v>1</v>
      </c>
      <c r="H2104" s="33" t="s">
        <v>3272</v>
      </c>
      <c r="I2104" s="33">
        <v>1</v>
      </c>
      <c r="J2104" s="33" t="s">
        <v>3272</v>
      </c>
      <c r="K2104" s="33">
        <v>2019</v>
      </c>
      <c r="L2104" s="33">
        <v>3</v>
      </c>
      <c r="M2104" s="33">
        <v>1639</v>
      </c>
      <c r="N2104" s="33" t="s">
        <v>3273</v>
      </c>
      <c r="O2104" s="33">
        <v>473</v>
      </c>
      <c r="P2104" s="33" t="s">
        <v>3273</v>
      </c>
      <c r="Q2104" s="33">
        <v>47</v>
      </c>
      <c r="R2104" s="33" t="s">
        <v>3273</v>
      </c>
    </row>
    <row r="2105" spans="1:18" x14ac:dyDescent="0.2">
      <c r="A2105" s="33" t="s">
        <v>5482</v>
      </c>
      <c r="B2105" s="33" t="s">
        <v>5483</v>
      </c>
      <c r="C2105" s="33" t="str">
        <f>LEFT(B2105,FIND(",",B2105,1)-1)</f>
        <v>Bladen County</v>
      </c>
      <c r="D2105" s="33" t="str">
        <f>RIGHT(B2105,LEN(B2105)-(FIND(",",B2105,1)+1))</f>
        <v>North Carolina</v>
      </c>
      <c r="E2105" s="33">
        <v>81291</v>
      </c>
      <c r="F2105" s="33" t="s">
        <v>3279</v>
      </c>
      <c r="G2105" s="33">
        <v>1</v>
      </c>
      <c r="H2105" s="33" t="s">
        <v>3272</v>
      </c>
      <c r="I2105" s="33">
        <v>1</v>
      </c>
      <c r="J2105" s="33" t="s">
        <v>3272</v>
      </c>
      <c r="K2105" s="33">
        <v>2019</v>
      </c>
      <c r="L2105" s="33">
        <v>3</v>
      </c>
      <c r="M2105" s="33">
        <v>681</v>
      </c>
      <c r="N2105" s="33" t="s">
        <v>3278</v>
      </c>
      <c r="O2105" s="33">
        <v>162</v>
      </c>
      <c r="P2105" s="33" t="s">
        <v>3278</v>
      </c>
      <c r="Q2105" s="33">
        <v>32</v>
      </c>
      <c r="R2105" s="33" t="s">
        <v>3277</v>
      </c>
    </row>
    <row r="2106" spans="1:18" x14ac:dyDescent="0.2">
      <c r="A2106" s="33" t="s">
        <v>5484</v>
      </c>
      <c r="B2106" s="33" t="s">
        <v>5485</v>
      </c>
      <c r="C2106" s="33" t="str">
        <f>LEFT(B2106,FIND(",",B2106,1)-1)</f>
        <v>Brunswick County</v>
      </c>
      <c r="D2106" s="33" t="str">
        <f>RIGHT(B2106,LEN(B2106)-(FIND(",",B2106,1)+1))</f>
        <v>North Carolina</v>
      </c>
      <c r="E2106" s="33">
        <v>45391</v>
      </c>
      <c r="F2106" s="33" t="s">
        <v>3276</v>
      </c>
      <c r="G2106" s="33">
        <v>1</v>
      </c>
      <c r="H2106" s="33" t="s">
        <v>3272</v>
      </c>
      <c r="I2106" s="33">
        <v>1</v>
      </c>
      <c r="J2106" s="33" t="s">
        <v>3272</v>
      </c>
      <c r="K2106" s="33">
        <v>2019</v>
      </c>
      <c r="L2106" s="33">
        <v>4</v>
      </c>
      <c r="M2106" s="33">
        <v>589</v>
      </c>
      <c r="N2106" s="33" t="s">
        <v>3277</v>
      </c>
      <c r="O2106" s="33">
        <v>120</v>
      </c>
      <c r="P2106" s="33" t="s">
        <v>3277</v>
      </c>
      <c r="Q2106" s="33">
        <v>28</v>
      </c>
      <c r="R2106" s="33" t="s">
        <v>3277</v>
      </c>
    </row>
    <row r="2107" spans="1:18" x14ac:dyDescent="0.2">
      <c r="A2107" s="33" t="s">
        <v>5484</v>
      </c>
      <c r="B2107" s="33" t="s">
        <v>5485</v>
      </c>
      <c r="C2107" s="33" t="str">
        <f>LEFT(B2107,FIND(",",B2107,1)-1)</f>
        <v>Brunswick County</v>
      </c>
      <c r="D2107" s="33" t="str">
        <f>RIGHT(B2107,LEN(B2107)-(FIND(",",B2107,1)+1))</f>
        <v>North Carolina</v>
      </c>
      <c r="E2107" s="33">
        <v>54194</v>
      </c>
      <c r="F2107" s="33" t="s">
        <v>3271</v>
      </c>
      <c r="G2107" s="33">
        <v>1</v>
      </c>
      <c r="H2107" s="33" t="s">
        <v>3272</v>
      </c>
      <c r="I2107" s="33">
        <v>1</v>
      </c>
      <c r="J2107" s="33" t="s">
        <v>3272</v>
      </c>
      <c r="K2107" s="33">
        <v>2019</v>
      </c>
      <c r="L2107" s="33">
        <v>11</v>
      </c>
      <c r="M2107" s="33">
        <v>7045</v>
      </c>
      <c r="N2107" s="33" t="s">
        <v>3278</v>
      </c>
      <c r="O2107" s="33">
        <v>1543</v>
      </c>
      <c r="P2107" s="33" t="s">
        <v>3278</v>
      </c>
      <c r="Q2107" s="33">
        <v>158</v>
      </c>
      <c r="R2107" s="33" t="s">
        <v>3278</v>
      </c>
    </row>
    <row r="2108" spans="1:18" x14ac:dyDescent="0.2">
      <c r="A2108" s="33" t="s">
        <v>5484</v>
      </c>
      <c r="B2108" s="33" t="s">
        <v>5485</v>
      </c>
      <c r="C2108" s="33" t="str">
        <f>LEFT(B2108,FIND(",",B2108,1)-1)</f>
        <v>Brunswick County</v>
      </c>
      <c r="D2108" s="33" t="str">
        <f>RIGHT(B2108,LEN(B2108)-(FIND(",",B2108,1)+1))</f>
        <v>North Carolina</v>
      </c>
      <c r="E2108" s="33">
        <v>81291</v>
      </c>
      <c r="F2108" s="33" t="s">
        <v>3279</v>
      </c>
      <c r="G2108" s="33">
        <v>1</v>
      </c>
      <c r="H2108" s="33" t="s">
        <v>3272</v>
      </c>
      <c r="I2108" s="33">
        <v>1</v>
      </c>
      <c r="J2108" s="33" t="s">
        <v>3272</v>
      </c>
      <c r="K2108" s="33">
        <v>2019</v>
      </c>
      <c r="L2108" s="33">
        <v>14</v>
      </c>
      <c r="M2108" s="33">
        <v>1700</v>
      </c>
      <c r="N2108" s="33" t="s">
        <v>3278</v>
      </c>
      <c r="O2108" s="33">
        <v>350</v>
      </c>
      <c r="P2108" s="33" t="s">
        <v>3278</v>
      </c>
      <c r="Q2108" s="33">
        <v>78</v>
      </c>
      <c r="R2108" s="33" t="s">
        <v>3277</v>
      </c>
    </row>
    <row r="2109" spans="1:18" x14ac:dyDescent="0.2">
      <c r="A2109" s="33" t="s">
        <v>5486</v>
      </c>
      <c r="B2109" s="33" t="s">
        <v>5487</v>
      </c>
      <c r="C2109" s="33" t="str">
        <f>LEFT(B2109,FIND(",",B2109,1)-1)</f>
        <v>Buncombe County</v>
      </c>
      <c r="D2109" s="33" t="str">
        <f>RIGHT(B2109,LEN(B2109)-(FIND(",",B2109,1)+1))</f>
        <v>North Carolina</v>
      </c>
      <c r="E2109" s="33">
        <v>45391</v>
      </c>
      <c r="F2109" s="33" t="s">
        <v>3276</v>
      </c>
      <c r="G2109" s="33">
        <v>1</v>
      </c>
      <c r="H2109" s="33" t="s">
        <v>3272</v>
      </c>
      <c r="I2109" s="33">
        <v>1</v>
      </c>
      <c r="J2109" s="33" t="s">
        <v>3272</v>
      </c>
      <c r="K2109" s="33">
        <v>2019</v>
      </c>
      <c r="L2109" s="33">
        <v>16</v>
      </c>
      <c r="M2109" s="33">
        <v>3651</v>
      </c>
      <c r="N2109" s="33" t="s">
        <v>3278</v>
      </c>
      <c r="O2109" s="33">
        <v>871</v>
      </c>
      <c r="P2109" s="33" t="s">
        <v>3278</v>
      </c>
      <c r="Q2109" s="33">
        <v>158</v>
      </c>
      <c r="R2109" s="33" t="s">
        <v>3273</v>
      </c>
    </row>
    <row r="2110" spans="1:18" x14ac:dyDescent="0.2">
      <c r="A2110" s="33" t="s">
        <v>5486</v>
      </c>
      <c r="B2110" s="33" t="s">
        <v>5487</v>
      </c>
      <c r="C2110" s="33" t="str">
        <f>LEFT(B2110,FIND(",",B2110,1)-1)</f>
        <v>Buncombe County</v>
      </c>
      <c r="D2110" s="33" t="str">
        <f>RIGHT(B2110,LEN(B2110)-(FIND(",",B2110,1)+1))</f>
        <v>North Carolina</v>
      </c>
      <c r="E2110" s="33">
        <v>54194</v>
      </c>
      <c r="F2110" s="33" t="s">
        <v>3271</v>
      </c>
      <c r="G2110" s="33">
        <v>1</v>
      </c>
      <c r="H2110" s="33" t="s">
        <v>3272</v>
      </c>
      <c r="I2110" s="33">
        <v>1</v>
      </c>
      <c r="J2110" s="33" t="s">
        <v>3272</v>
      </c>
      <c r="K2110" s="33">
        <v>2019</v>
      </c>
      <c r="L2110" s="33">
        <v>50</v>
      </c>
      <c r="M2110" s="33">
        <v>26707</v>
      </c>
      <c r="N2110" s="33" t="s">
        <v>3273</v>
      </c>
      <c r="O2110" s="33">
        <v>5971</v>
      </c>
      <c r="P2110" s="33" t="s">
        <v>3273</v>
      </c>
      <c r="Q2110" s="33">
        <v>787</v>
      </c>
      <c r="R2110" s="33" t="s">
        <v>3273</v>
      </c>
    </row>
    <row r="2111" spans="1:18" x14ac:dyDescent="0.2">
      <c r="A2111" s="33" t="s">
        <v>5486</v>
      </c>
      <c r="B2111" s="33" t="s">
        <v>5487</v>
      </c>
      <c r="C2111" s="33" t="str">
        <f>LEFT(B2111,FIND(",",B2111,1)-1)</f>
        <v>Buncombe County</v>
      </c>
      <c r="D2111" s="33" t="str">
        <f>RIGHT(B2111,LEN(B2111)-(FIND(",",B2111,1)+1))</f>
        <v>North Carolina</v>
      </c>
      <c r="E2111" s="33">
        <v>81291</v>
      </c>
      <c r="F2111" s="33" t="s">
        <v>3279</v>
      </c>
      <c r="G2111" s="33">
        <v>1</v>
      </c>
      <c r="H2111" s="33" t="s">
        <v>3272</v>
      </c>
      <c r="I2111" s="33">
        <v>1</v>
      </c>
      <c r="J2111" s="33" t="s">
        <v>3272</v>
      </c>
      <c r="K2111" s="33">
        <v>2019</v>
      </c>
      <c r="L2111" s="33">
        <v>45</v>
      </c>
      <c r="M2111" s="33">
        <v>9020</v>
      </c>
      <c r="N2111" s="33" t="s">
        <v>3278</v>
      </c>
      <c r="O2111" s="33">
        <v>2074</v>
      </c>
      <c r="P2111" s="33" t="s">
        <v>3278</v>
      </c>
      <c r="Q2111" s="33">
        <v>347</v>
      </c>
      <c r="R2111" s="33" t="s">
        <v>3273</v>
      </c>
    </row>
    <row r="2112" spans="1:18" x14ac:dyDescent="0.2">
      <c r="A2112" s="33" t="s">
        <v>5488</v>
      </c>
      <c r="B2112" s="33" t="s">
        <v>5489</v>
      </c>
      <c r="C2112" s="33" t="str">
        <f>LEFT(B2112,FIND(",",B2112,1)-1)</f>
        <v>Burke County</v>
      </c>
      <c r="D2112" s="33" t="str">
        <f>RIGHT(B2112,LEN(B2112)-(FIND(",",B2112,1)+1))</f>
        <v>North Carolina</v>
      </c>
      <c r="E2112" s="33">
        <v>54194</v>
      </c>
      <c r="F2112" s="33" t="s">
        <v>3271</v>
      </c>
      <c r="G2112" s="33">
        <v>1</v>
      </c>
      <c r="H2112" s="33" t="s">
        <v>3272</v>
      </c>
      <c r="I2112" s="33">
        <v>1</v>
      </c>
      <c r="J2112" s="33" t="s">
        <v>3272</v>
      </c>
      <c r="K2112" s="33">
        <v>2019</v>
      </c>
      <c r="L2112" s="33">
        <v>6</v>
      </c>
      <c r="M2112" s="33">
        <v>2274</v>
      </c>
      <c r="N2112" s="33" t="s">
        <v>3278</v>
      </c>
      <c r="O2112" s="33">
        <v>532</v>
      </c>
      <c r="P2112" s="33" t="s">
        <v>3278</v>
      </c>
      <c r="Q2112" s="33">
        <v>72</v>
      </c>
      <c r="R2112" s="33" t="s">
        <v>3278</v>
      </c>
    </row>
    <row r="2113" spans="1:18" x14ac:dyDescent="0.2">
      <c r="A2113" s="33" t="s">
        <v>5488</v>
      </c>
      <c r="B2113" s="33" t="s">
        <v>5489</v>
      </c>
      <c r="C2113" s="33" t="str">
        <f>LEFT(B2113,FIND(",",B2113,1)-1)</f>
        <v>Burke County</v>
      </c>
      <c r="D2113" s="33" t="str">
        <f>RIGHT(B2113,LEN(B2113)-(FIND(",",B2113,1)+1))</f>
        <v>North Carolina</v>
      </c>
      <c r="E2113" s="33">
        <v>81291</v>
      </c>
      <c r="F2113" s="33" t="s">
        <v>3279</v>
      </c>
      <c r="G2113" s="33">
        <v>1</v>
      </c>
      <c r="H2113" s="33" t="s">
        <v>3272</v>
      </c>
      <c r="I2113" s="33">
        <v>1</v>
      </c>
      <c r="J2113" s="33" t="s">
        <v>3272</v>
      </c>
      <c r="K2113" s="33">
        <v>2019</v>
      </c>
      <c r="L2113" s="33">
        <v>3</v>
      </c>
      <c r="M2113" s="33">
        <v>310</v>
      </c>
      <c r="N2113" s="33" t="s">
        <v>3277</v>
      </c>
      <c r="O2113" s="33">
        <v>71</v>
      </c>
      <c r="P2113" s="33" t="s">
        <v>3277</v>
      </c>
      <c r="Q2113" s="33">
        <v>19</v>
      </c>
      <c r="R2113" s="33" t="s">
        <v>3277</v>
      </c>
    </row>
    <row r="2114" spans="1:18" x14ac:dyDescent="0.2">
      <c r="A2114" s="33" t="s">
        <v>5490</v>
      </c>
      <c r="B2114" s="33" t="s">
        <v>5491</v>
      </c>
      <c r="C2114" s="33" t="str">
        <f>LEFT(B2114,FIND(",",B2114,1)-1)</f>
        <v>Cabarrus County</v>
      </c>
      <c r="D2114" s="33" t="str">
        <f>RIGHT(B2114,LEN(B2114)-(FIND(",",B2114,1)+1))</f>
        <v>North Carolina</v>
      </c>
      <c r="E2114" s="33">
        <v>45391</v>
      </c>
      <c r="F2114" s="33" t="s">
        <v>3276</v>
      </c>
      <c r="G2114" s="33">
        <v>1</v>
      </c>
      <c r="H2114" s="33" t="s">
        <v>3272</v>
      </c>
      <c r="I2114" s="33">
        <v>1</v>
      </c>
      <c r="J2114" s="33" t="s">
        <v>3272</v>
      </c>
      <c r="K2114" s="33">
        <v>2019</v>
      </c>
      <c r="L2114" s="33">
        <v>9</v>
      </c>
      <c r="M2114" s="33">
        <v>2385</v>
      </c>
      <c r="N2114" s="33" t="s">
        <v>3273</v>
      </c>
      <c r="O2114" s="33">
        <v>539</v>
      </c>
      <c r="P2114" s="33" t="s">
        <v>3273</v>
      </c>
      <c r="Q2114" s="33">
        <v>102</v>
      </c>
      <c r="R2114" s="33" t="s">
        <v>3273</v>
      </c>
    </row>
    <row r="2115" spans="1:18" x14ac:dyDescent="0.2">
      <c r="A2115" s="33" t="s">
        <v>5490</v>
      </c>
      <c r="B2115" s="33" t="s">
        <v>5491</v>
      </c>
      <c r="C2115" s="33" t="str">
        <f>LEFT(B2115,FIND(",",B2115,1)-1)</f>
        <v>Cabarrus County</v>
      </c>
      <c r="D2115" s="33" t="str">
        <f>RIGHT(B2115,LEN(B2115)-(FIND(",",B2115,1)+1))</f>
        <v>North Carolina</v>
      </c>
      <c r="E2115" s="33">
        <v>54194</v>
      </c>
      <c r="F2115" s="33" t="s">
        <v>3271</v>
      </c>
      <c r="G2115" s="33">
        <v>1</v>
      </c>
      <c r="H2115" s="33" t="s">
        <v>3272</v>
      </c>
      <c r="I2115" s="33">
        <v>1</v>
      </c>
      <c r="J2115" s="33" t="s">
        <v>3272</v>
      </c>
      <c r="K2115" s="33">
        <v>2019</v>
      </c>
      <c r="L2115" s="33">
        <v>22</v>
      </c>
      <c r="M2115" s="33">
        <v>12152</v>
      </c>
      <c r="N2115" s="33" t="s">
        <v>3278</v>
      </c>
      <c r="O2115" s="33">
        <v>2609</v>
      </c>
      <c r="P2115" s="33" t="s">
        <v>3278</v>
      </c>
      <c r="Q2115" s="33">
        <v>319</v>
      </c>
      <c r="R2115" s="33" t="s">
        <v>3278</v>
      </c>
    </row>
    <row r="2116" spans="1:18" x14ac:dyDescent="0.2">
      <c r="A2116" s="33" t="s">
        <v>5490</v>
      </c>
      <c r="B2116" s="33" t="s">
        <v>5491</v>
      </c>
      <c r="C2116" s="33" t="str">
        <f>LEFT(B2116,FIND(",",B2116,1)-1)</f>
        <v>Cabarrus County</v>
      </c>
      <c r="D2116" s="33" t="str">
        <f>RIGHT(B2116,LEN(B2116)-(FIND(",",B2116,1)+1))</f>
        <v>North Carolina</v>
      </c>
      <c r="E2116" s="33">
        <v>81291</v>
      </c>
      <c r="F2116" s="33" t="s">
        <v>3279</v>
      </c>
      <c r="G2116" s="33">
        <v>1</v>
      </c>
      <c r="H2116" s="33" t="s">
        <v>3272</v>
      </c>
      <c r="I2116" s="33">
        <v>1</v>
      </c>
      <c r="J2116" s="33" t="s">
        <v>3272</v>
      </c>
      <c r="K2116" s="33">
        <v>2019</v>
      </c>
      <c r="L2116" s="33">
        <v>13</v>
      </c>
      <c r="M2116" s="33">
        <v>1717</v>
      </c>
      <c r="N2116" s="33" t="s">
        <v>3278</v>
      </c>
      <c r="O2116" s="33">
        <v>357</v>
      </c>
      <c r="P2116" s="33" t="s">
        <v>3278</v>
      </c>
      <c r="Q2116" s="33">
        <v>89</v>
      </c>
      <c r="R2116" s="33" t="s">
        <v>3278</v>
      </c>
    </row>
    <row r="2117" spans="1:18" x14ac:dyDescent="0.2">
      <c r="A2117" s="33" t="s">
        <v>5492</v>
      </c>
      <c r="B2117" s="33" t="s">
        <v>5493</v>
      </c>
      <c r="C2117" s="33" t="str">
        <f>LEFT(B2117,FIND(",",B2117,1)-1)</f>
        <v>Caldwell County</v>
      </c>
      <c r="D2117" s="33" t="str">
        <f>RIGHT(B2117,LEN(B2117)-(FIND(",",B2117,1)+1))</f>
        <v>North Carolina</v>
      </c>
      <c r="E2117" s="33">
        <v>54194</v>
      </c>
      <c r="F2117" s="33" t="s">
        <v>3271</v>
      </c>
      <c r="G2117" s="33">
        <v>1</v>
      </c>
      <c r="H2117" s="33" t="s">
        <v>3272</v>
      </c>
      <c r="I2117" s="33">
        <v>1</v>
      </c>
      <c r="J2117" s="33" t="s">
        <v>3272</v>
      </c>
      <c r="K2117" s="33">
        <v>2019</v>
      </c>
      <c r="L2117" s="33">
        <v>6</v>
      </c>
      <c r="M2117" s="33">
        <v>2462</v>
      </c>
      <c r="N2117" s="33" t="s">
        <v>3278</v>
      </c>
      <c r="O2117" s="33">
        <v>544</v>
      </c>
      <c r="P2117" s="33" t="s">
        <v>3278</v>
      </c>
      <c r="Q2117" s="33">
        <v>86</v>
      </c>
      <c r="R2117" s="33" t="s">
        <v>3278</v>
      </c>
    </row>
    <row r="2118" spans="1:18" x14ac:dyDescent="0.2">
      <c r="A2118" s="33" t="s">
        <v>5492</v>
      </c>
      <c r="B2118" s="33" t="s">
        <v>5493</v>
      </c>
      <c r="C2118" s="33" t="str">
        <f>LEFT(B2118,FIND(",",B2118,1)-1)</f>
        <v>Caldwell County</v>
      </c>
      <c r="D2118" s="33" t="str">
        <f>RIGHT(B2118,LEN(B2118)-(FIND(",",B2118,1)+1))</f>
        <v>North Carolina</v>
      </c>
      <c r="E2118" s="33">
        <v>81291</v>
      </c>
      <c r="F2118" s="33" t="s">
        <v>3279</v>
      </c>
      <c r="G2118" s="33">
        <v>1</v>
      </c>
      <c r="H2118" s="33" t="s">
        <v>3272</v>
      </c>
      <c r="I2118" s="33">
        <v>1</v>
      </c>
      <c r="J2118" s="33" t="s">
        <v>3272</v>
      </c>
      <c r="K2118" s="33">
        <v>2019</v>
      </c>
      <c r="L2118" s="33">
        <v>4</v>
      </c>
      <c r="M2118" s="33">
        <v>503</v>
      </c>
      <c r="N2118" s="33" t="s">
        <v>3273</v>
      </c>
      <c r="O2118" s="33">
        <v>135</v>
      </c>
      <c r="P2118" s="33" t="s">
        <v>3273</v>
      </c>
      <c r="Q2118" s="33">
        <v>25</v>
      </c>
      <c r="R2118" s="33" t="s">
        <v>3273</v>
      </c>
    </row>
    <row r="2119" spans="1:18" x14ac:dyDescent="0.2">
      <c r="A2119" s="33" t="s">
        <v>5494</v>
      </c>
      <c r="B2119" s="33" t="s">
        <v>5495</v>
      </c>
      <c r="C2119" s="33" t="str">
        <f>LEFT(B2119,FIND(",",B2119,1)-1)</f>
        <v>Carteret County</v>
      </c>
      <c r="D2119" s="33" t="str">
        <f>RIGHT(B2119,LEN(B2119)-(FIND(",",B2119,1)+1))</f>
        <v>North Carolina</v>
      </c>
      <c r="E2119" s="33">
        <v>45391</v>
      </c>
      <c r="F2119" s="33" t="s">
        <v>3276</v>
      </c>
      <c r="G2119" s="33">
        <v>1</v>
      </c>
      <c r="H2119" s="33" t="s">
        <v>3272</v>
      </c>
      <c r="I2119" s="33">
        <v>1</v>
      </c>
      <c r="J2119" s="33" t="s">
        <v>3272</v>
      </c>
      <c r="K2119" s="33">
        <v>2019</v>
      </c>
      <c r="L2119" s="33">
        <v>4</v>
      </c>
      <c r="M2119" s="33">
        <v>690</v>
      </c>
      <c r="N2119" s="33" t="s">
        <v>3273</v>
      </c>
      <c r="O2119" s="33">
        <v>149</v>
      </c>
      <c r="P2119" s="33" t="s">
        <v>3273</v>
      </c>
      <c r="Q2119" s="33">
        <v>41</v>
      </c>
      <c r="R2119" s="33" t="s">
        <v>3273</v>
      </c>
    </row>
    <row r="2120" spans="1:18" x14ac:dyDescent="0.2">
      <c r="A2120" s="33" t="s">
        <v>5494</v>
      </c>
      <c r="B2120" s="33" t="s">
        <v>5495</v>
      </c>
      <c r="C2120" s="33" t="str">
        <f>LEFT(B2120,FIND(",",B2120,1)-1)</f>
        <v>Carteret County</v>
      </c>
      <c r="D2120" s="33" t="str">
        <f>RIGHT(B2120,LEN(B2120)-(FIND(",",B2120,1)+1))</f>
        <v>North Carolina</v>
      </c>
      <c r="E2120" s="33">
        <v>54194</v>
      </c>
      <c r="F2120" s="33" t="s">
        <v>3271</v>
      </c>
      <c r="G2120" s="33">
        <v>1</v>
      </c>
      <c r="H2120" s="33" t="s">
        <v>3272</v>
      </c>
      <c r="I2120" s="33">
        <v>1</v>
      </c>
      <c r="J2120" s="33" t="s">
        <v>3272</v>
      </c>
      <c r="K2120" s="33">
        <v>2019</v>
      </c>
      <c r="L2120" s="33">
        <v>12</v>
      </c>
      <c r="M2120" s="33">
        <v>5361</v>
      </c>
      <c r="N2120" s="33" t="s">
        <v>3278</v>
      </c>
      <c r="O2120" s="33">
        <v>1200</v>
      </c>
      <c r="P2120" s="33" t="s">
        <v>3278</v>
      </c>
      <c r="Q2120" s="33">
        <v>133</v>
      </c>
      <c r="R2120" s="33" t="s">
        <v>3278</v>
      </c>
    </row>
    <row r="2121" spans="1:18" x14ac:dyDescent="0.2">
      <c r="A2121" s="33" t="s">
        <v>5494</v>
      </c>
      <c r="B2121" s="33" t="s">
        <v>5495</v>
      </c>
      <c r="C2121" s="33" t="str">
        <f>LEFT(B2121,FIND(",",B2121,1)-1)</f>
        <v>Carteret County</v>
      </c>
      <c r="D2121" s="33" t="str">
        <f>RIGHT(B2121,LEN(B2121)-(FIND(",",B2121,1)+1))</f>
        <v>North Carolina</v>
      </c>
      <c r="E2121" s="33">
        <v>81291</v>
      </c>
      <c r="F2121" s="33" t="s">
        <v>3279</v>
      </c>
      <c r="G2121" s="33">
        <v>1</v>
      </c>
      <c r="H2121" s="33" t="s">
        <v>3272</v>
      </c>
      <c r="I2121" s="33">
        <v>1</v>
      </c>
      <c r="J2121" s="33" t="s">
        <v>3272</v>
      </c>
      <c r="K2121" s="33">
        <v>2019</v>
      </c>
      <c r="L2121" s="33">
        <v>3</v>
      </c>
      <c r="M2121" s="33">
        <v>783</v>
      </c>
      <c r="N2121" s="33" t="s">
        <v>3277</v>
      </c>
      <c r="O2121" s="33">
        <v>203</v>
      </c>
      <c r="P2121" s="33" t="s">
        <v>3277</v>
      </c>
      <c r="Q2121" s="33">
        <v>37</v>
      </c>
      <c r="R2121" s="33" t="s">
        <v>3277</v>
      </c>
    </row>
    <row r="2122" spans="1:18" x14ac:dyDescent="0.2">
      <c r="A2122" s="33" t="s">
        <v>5496</v>
      </c>
      <c r="B2122" s="33" t="s">
        <v>5497</v>
      </c>
      <c r="C2122" s="33" t="str">
        <f>LEFT(B2122,FIND(",",B2122,1)-1)</f>
        <v>Catawba County</v>
      </c>
      <c r="D2122" s="33" t="str">
        <f>RIGHT(B2122,LEN(B2122)-(FIND(",",B2122,1)+1))</f>
        <v>North Carolina</v>
      </c>
      <c r="E2122" s="33">
        <v>45391</v>
      </c>
      <c r="F2122" s="33" t="s">
        <v>3276</v>
      </c>
      <c r="G2122" s="33">
        <v>1</v>
      </c>
      <c r="H2122" s="33" t="s">
        <v>3272</v>
      </c>
      <c r="I2122" s="33">
        <v>1</v>
      </c>
      <c r="J2122" s="33" t="s">
        <v>3272</v>
      </c>
      <c r="K2122" s="33">
        <v>2019</v>
      </c>
      <c r="L2122" s="33">
        <v>5</v>
      </c>
      <c r="M2122" s="33">
        <v>1264</v>
      </c>
      <c r="N2122" s="33" t="s">
        <v>3273</v>
      </c>
      <c r="O2122" s="33">
        <v>314</v>
      </c>
      <c r="P2122" s="33" t="s">
        <v>3277</v>
      </c>
      <c r="Q2122" s="33">
        <v>66</v>
      </c>
      <c r="R2122" s="33" t="s">
        <v>3273</v>
      </c>
    </row>
    <row r="2123" spans="1:18" x14ac:dyDescent="0.2">
      <c r="A2123" s="33" t="s">
        <v>5496</v>
      </c>
      <c r="B2123" s="33" t="s">
        <v>5497</v>
      </c>
      <c r="C2123" s="33" t="str">
        <f>LEFT(B2123,FIND(",",B2123,1)-1)</f>
        <v>Catawba County</v>
      </c>
      <c r="D2123" s="33" t="str">
        <f>RIGHT(B2123,LEN(B2123)-(FIND(",",B2123,1)+1))</f>
        <v>North Carolina</v>
      </c>
      <c r="E2123" s="33">
        <v>54194</v>
      </c>
      <c r="F2123" s="33" t="s">
        <v>3271</v>
      </c>
      <c r="G2123" s="33">
        <v>1</v>
      </c>
      <c r="H2123" s="33" t="s">
        <v>3272</v>
      </c>
      <c r="I2123" s="33">
        <v>1</v>
      </c>
      <c r="J2123" s="33" t="s">
        <v>3272</v>
      </c>
      <c r="K2123" s="33">
        <v>2019</v>
      </c>
      <c r="L2123" s="33">
        <v>19</v>
      </c>
      <c r="M2123" s="33">
        <v>9400</v>
      </c>
      <c r="N2123" s="33" t="s">
        <v>3278</v>
      </c>
      <c r="O2123" s="33">
        <v>2187</v>
      </c>
      <c r="P2123" s="33" t="s">
        <v>3278</v>
      </c>
      <c r="Q2123" s="33">
        <v>254</v>
      </c>
      <c r="R2123" s="33" t="s">
        <v>3273</v>
      </c>
    </row>
    <row r="2124" spans="1:18" x14ac:dyDescent="0.2">
      <c r="A2124" s="33" t="s">
        <v>5496</v>
      </c>
      <c r="B2124" s="33" t="s">
        <v>5497</v>
      </c>
      <c r="C2124" s="33" t="str">
        <f>LEFT(B2124,FIND(",",B2124,1)-1)</f>
        <v>Catawba County</v>
      </c>
      <c r="D2124" s="33" t="str">
        <f>RIGHT(B2124,LEN(B2124)-(FIND(",",B2124,1)+1))</f>
        <v>North Carolina</v>
      </c>
      <c r="E2124" s="33">
        <v>81291</v>
      </c>
      <c r="F2124" s="33" t="s">
        <v>3279</v>
      </c>
      <c r="G2124" s="33">
        <v>1</v>
      </c>
      <c r="H2124" s="33" t="s">
        <v>3272</v>
      </c>
      <c r="I2124" s="33">
        <v>1</v>
      </c>
      <c r="J2124" s="33" t="s">
        <v>3272</v>
      </c>
      <c r="K2124" s="33">
        <v>2019</v>
      </c>
      <c r="L2124" s="33">
        <v>12</v>
      </c>
      <c r="M2124" s="33">
        <v>1171</v>
      </c>
      <c r="N2124" s="33" t="s">
        <v>3278</v>
      </c>
      <c r="O2124" s="33">
        <v>241</v>
      </c>
      <c r="P2124" s="33" t="s">
        <v>3278</v>
      </c>
      <c r="Q2124" s="33">
        <v>51</v>
      </c>
      <c r="R2124" s="33" t="s">
        <v>3278</v>
      </c>
    </row>
    <row r="2125" spans="1:18" x14ac:dyDescent="0.2">
      <c r="A2125" s="33" t="s">
        <v>5498</v>
      </c>
      <c r="B2125" s="33" t="s">
        <v>5499</v>
      </c>
      <c r="C2125" s="33" t="str">
        <f>LEFT(B2125,FIND(",",B2125,1)-1)</f>
        <v>Chatham County</v>
      </c>
      <c r="D2125" s="33" t="str">
        <f>RIGHT(B2125,LEN(B2125)-(FIND(",",B2125,1)+1))</f>
        <v>North Carolina</v>
      </c>
      <c r="E2125" s="33">
        <v>54194</v>
      </c>
      <c r="F2125" s="33" t="s">
        <v>3271</v>
      </c>
      <c r="G2125" s="33">
        <v>1</v>
      </c>
      <c r="H2125" s="33" t="s">
        <v>3272</v>
      </c>
      <c r="I2125" s="33">
        <v>1</v>
      </c>
      <c r="J2125" s="33" t="s">
        <v>3272</v>
      </c>
      <c r="K2125" s="33">
        <v>2019</v>
      </c>
      <c r="L2125" s="33">
        <v>20</v>
      </c>
      <c r="M2125" s="33">
        <v>5849</v>
      </c>
      <c r="N2125" s="33" t="s">
        <v>3278</v>
      </c>
      <c r="O2125" s="33">
        <v>1249</v>
      </c>
      <c r="P2125" s="33" t="s">
        <v>3278</v>
      </c>
      <c r="Q2125" s="33">
        <v>132</v>
      </c>
      <c r="R2125" s="33" t="s">
        <v>3273</v>
      </c>
    </row>
    <row r="2126" spans="1:18" x14ac:dyDescent="0.2">
      <c r="A2126" s="33" t="s">
        <v>5498</v>
      </c>
      <c r="B2126" s="33" t="s">
        <v>5499</v>
      </c>
      <c r="C2126" s="33" t="str">
        <f>LEFT(B2126,FIND(",",B2126,1)-1)</f>
        <v>Chatham County</v>
      </c>
      <c r="D2126" s="33" t="str">
        <f>RIGHT(B2126,LEN(B2126)-(FIND(",",B2126,1)+1))</f>
        <v>North Carolina</v>
      </c>
      <c r="E2126" s="33">
        <v>81291</v>
      </c>
      <c r="F2126" s="33" t="s">
        <v>3279</v>
      </c>
      <c r="G2126" s="33">
        <v>1</v>
      </c>
      <c r="H2126" s="33" t="s">
        <v>3272</v>
      </c>
      <c r="I2126" s="33">
        <v>1</v>
      </c>
      <c r="J2126" s="33" t="s">
        <v>3272</v>
      </c>
      <c r="K2126" s="33">
        <v>2019</v>
      </c>
      <c r="L2126" s="33">
        <v>7</v>
      </c>
      <c r="M2126" s="33">
        <v>533</v>
      </c>
      <c r="N2126" s="33" t="s">
        <v>3278</v>
      </c>
      <c r="O2126" s="33">
        <v>126</v>
      </c>
      <c r="P2126" s="33" t="s">
        <v>3273</v>
      </c>
      <c r="Q2126" s="33">
        <v>25</v>
      </c>
      <c r="R2126" s="33" t="s">
        <v>3278</v>
      </c>
    </row>
    <row r="2127" spans="1:18" x14ac:dyDescent="0.2">
      <c r="A2127" s="33" t="s">
        <v>5500</v>
      </c>
      <c r="B2127" s="33" t="s">
        <v>5501</v>
      </c>
      <c r="C2127" s="33" t="str">
        <f>LEFT(B2127,FIND(",",B2127,1)-1)</f>
        <v>Cherokee County</v>
      </c>
      <c r="D2127" s="33" t="str">
        <f>RIGHT(B2127,LEN(B2127)-(FIND(",",B2127,1)+1))</f>
        <v>North Carolina</v>
      </c>
      <c r="E2127" s="33">
        <v>54194</v>
      </c>
      <c r="F2127" s="33" t="s">
        <v>3271</v>
      </c>
      <c r="G2127" s="33">
        <v>1</v>
      </c>
      <c r="H2127" s="33" t="s">
        <v>3272</v>
      </c>
      <c r="I2127" s="33">
        <v>1</v>
      </c>
      <c r="J2127" s="33" t="s">
        <v>3272</v>
      </c>
      <c r="K2127" s="33">
        <v>2019</v>
      </c>
      <c r="L2127" s="33">
        <v>4</v>
      </c>
      <c r="M2127" s="33">
        <v>967</v>
      </c>
      <c r="N2127" s="33" t="s">
        <v>3273</v>
      </c>
      <c r="O2127" s="33">
        <v>192</v>
      </c>
      <c r="P2127" s="33" t="s">
        <v>3273</v>
      </c>
      <c r="Q2127" s="33">
        <v>38</v>
      </c>
      <c r="R2127" s="33" t="s">
        <v>3278</v>
      </c>
    </row>
    <row r="2128" spans="1:18" x14ac:dyDescent="0.2">
      <c r="A2128" s="33" t="s">
        <v>5500</v>
      </c>
      <c r="B2128" s="33" t="s">
        <v>5501</v>
      </c>
      <c r="C2128" s="33" t="str">
        <f>LEFT(B2128,FIND(",",B2128,1)-1)</f>
        <v>Cherokee County</v>
      </c>
      <c r="D2128" s="33" t="str">
        <f>RIGHT(B2128,LEN(B2128)-(FIND(",",B2128,1)+1))</f>
        <v>North Carolina</v>
      </c>
      <c r="E2128" s="33">
        <v>81291</v>
      </c>
      <c r="F2128" s="33" t="s">
        <v>3279</v>
      </c>
      <c r="G2128" s="33">
        <v>1</v>
      </c>
      <c r="H2128" s="33" t="s">
        <v>3272</v>
      </c>
      <c r="I2128" s="33">
        <v>1</v>
      </c>
      <c r="J2128" s="33" t="s">
        <v>3272</v>
      </c>
      <c r="K2128" s="33">
        <v>2019</v>
      </c>
      <c r="L2128" s="33">
        <v>5</v>
      </c>
      <c r="M2128" s="33">
        <v>125</v>
      </c>
      <c r="N2128" s="33" t="s">
        <v>3273</v>
      </c>
      <c r="O2128" s="33">
        <v>27</v>
      </c>
      <c r="P2128" s="33" t="s">
        <v>3277</v>
      </c>
      <c r="Q2128" s="33">
        <v>5</v>
      </c>
      <c r="R2128" s="33" t="s">
        <v>3278</v>
      </c>
    </row>
    <row r="2129" spans="1:18" x14ac:dyDescent="0.2">
      <c r="A2129" s="33" t="s">
        <v>5502</v>
      </c>
      <c r="B2129" s="33" t="s">
        <v>5503</v>
      </c>
      <c r="C2129" s="33" t="str">
        <f>LEFT(B2129,FIND(",",B2129,1)-1)</f>
        <v>Cleveland County</v>
      </c>
      <c r="D2129" s="33" t="str">
        <f>RIGHT(B2129,LEN(B2129)-(FIND(",",B2129,1)+1))</f>
        <v>North Carolina</v>
      </c>
      <c r="E2129" s="33">
        <v>45391</v>
      </c>
      <c r="F2129" s="33" t="s">
        <v>3276</v>
      </c>
      <c r="G2129" s="33">
        <v>1</v>
      </c>
      <c r="H2129" s="33" t="s">
        <v>3272</v>
      </c>
      <c r="I2129" s="33">
        <v>1</v>
      </c>
      <c r="J2129" s="33" t="s">
        <v>3272</v>
      </c>
      <c r="K2129" s="33">
        <v>2019</v>
      </c>
      <c r="L2129" s="33">
        <v>3</v>
      </c>
      <c r="M2129" s="33">
        <v>387</v>
      </c>
      <c r="N2129" s="33" t="s">
        <v>3273</v>
      </c>
      <c r="O2129" s="33">
        <v>87</v>
      </c>
      <c r="P2129" s="33" t="s">
        <v>3277</v>
      </c>
      <c r="Q2129" s="33">
        <v>19</v>
      </c>
      <c r="R2129" s="33" t="s">
        <v>3277</v>
      </c>
    </row>
    <row r="2130" spans="1:18" x14ac:dyDescent="0.2">
      <c r="A2130" s="33" t="s">
        <v>5502</v>
      </c>
      <c r="B2130" s="33" t="s">
        <v>5503</v>
      </c>
      <c r="C2130" s="33" t="str">
        <f>LEFT(B2130,FIND(",",B2130,1)-1)</f>
        <v>Cleveland County</v>
      </c>
      <c r="D2130" s="33" t="str">
        <f>RIGHT(B2130,LEN(B2130)-(FIND(",",B2130,1)+1))</f>
        <v>North Carolina</v>
      </c>
      <c r="E2130" s="33">
        <v>54194</v>
      </c>
      <c r="F2130" s="33" t="s">
        <v>3271</v>
      </c>
      <c r="G2130" s="33">
        <v>1</v>
      </c>
      <c r="H2130" s="33" t="s">
        <v>3272</v>
      </c>
      <c r="I2130" s="33">
        <v>1</v>
      </c>
      <c r="J2130" s="33" t="s">
        <v>3272</v>
      </c>
      <c r="K2130" s="33">
        <v>2019</v>
      </c>
      <c r="L2130" s="33">
        <v>6</v>
      </c>
      <c r="M2130" s="33">
        <v>1161</v>
      </c>
      <c r="N2130" s="33" t="s">
        <v>3273</v>
      </c>
      <c r="O2130" s="33">
        <v>273</v>
      </c>
      <c r="P2130" s="33" t="s">
        <v>3277</v>
      </c>
      <c r="Q2130" s="33">
        <v>36</v>
      </c>
      <c r="R2130" s="33" t="s">
        <v>3277</v>
      </c>
    </row>
    <row r="2131" spans="1:18" x14ac:dyDescent="0.2">
      <c r="A2131" s="33" t="s">
        <v>5502</v>
      </c>
      <c r="B2131" s="33" t="s">
        <v>5503</v>
      </c>
      <c r="C2131" s="33" t="str">
        <f>LEFT(B2131,FIND(",",B2131,1)-1)</f>
        <v>Cleveland County</v>
      </c>
      <c r="D2131" s="33" t="str">
        <f>RIGHT(B2131,LEN(B2131)-(FIND(",",B2131,1)+1))</f>
        <v>North Carolina</v>
      </c>
      <c r="E2131" s="33">
        <v>81291</v>
      </c>
      <c r="F2131" s="33" t="s">
        <v>3279</v>
      </c>
      <c r="G2131" s="33">
        <v>1</v>
      </c>
      <c r="H2131" s="33" t="s">
        <v>3272</v>
      </c>
      <c r="I2131" s="33">
        <v>1</v>
      </c>
      <c r="J2131" s="33" t="s">
        <v>3272</v>
      </c>
      <c r="K2131" s="33">
        <v>2019</v>
      </c>
      <c r="L2131" s="33">
        <v>4</v>
      </c>
      <c r="M2131" s="33">
        <v>280</v>
      </c>
      <c r="N2131" s="33" t="s">
        <v>3277</v>
      </c>
      <c r="O2131" s="33">
        <v>70</v>
      </c>
      <c r="P2131" s="33" t="s">
        <v>3277</v>
      </c>
      <c r="Q2131" s="33">
        <v>14</v>
      </c>
      <c r="R2131" s="33" t="s">
        <v>3277</v>
      </c>
    </row>
    <row r="2132" spans="1:18" x14ac:dyDescent="0.2">
      <c r="A2132" s="33" t="s">
        <v>5504</v>
      </c>
      <c r="B2132" s="33" t="s">
        <v>5505</v>
      </c>
      <c r="C2132" s="33" t="str">
        <f>LEFT(B2132,FIND(",",B2132,1)-1)</f>
        <v>Columbus County</v>
      </c>
      <c r="D2132" s="33" t="str">
        <f>RIGHT(B2132,LEN(B2132)-(FIND(",",B2132,1)+1))</f>
        <v>North Carolina</v>
      </c>
      <c r="E2132" s="33">
        <v>54194</v>
      </c>
      <c r="F2132" s="33" t="s">
        <v>3271</v>
      </c>
      <c r="G2132" s="33">
        <v>1</v>
      </c>
      <c r="H2132" s="33" t="s">
        <v>3272</v>
      </c>
      <c r="I2132" s="33">
        <v>1</v>
      </c>
      <c r="J2132" s="33" t="s">
        <v>3272</v>
      </c>
      <c r="K2132" s="33">
        <v>2019</v>
      </c>
      <c r="L2132" s="33">
        <v>5</v>
      </c>
      <c r="M2132" s="33">
        <v>1099</v>
      </c>
      <c r="N2132" s="33" t="s">
        <v>3278</v>
      </c>
      <c r="O2132" s="33">
        <v>220</v>
      </c>
      <c r="P2132" s="33" t="s">
        <v>3278</v>
      </c>
      <c r="Q2132" s="33">
        <v>29</v>
      </c>
      <c r="R2132" s="33" t="s">
        <v>3278</v>
      </c>
    </row>
    <row r="2133" spans="1:18" x14ac:dyDescent="0.2">
      <c r="A2133" s="33" t="s">
        <v>5506</v>
      </c>
      <c r="B2133" s="33" t="s">
        <v>5507</v>
      </c>
      <c r="C2133" s="33" t="str">
        <f>LEFT(B2133,FIND(",",B2133,1)-1)</f>
        <v>Craven County</v>
      </c>
      <c r="D2133" s="33" t="str">
        <f>RIGHT(B2133,LEN(B2133)-(FIND(",",B2133,1)+1))</f>
        <v>North Carolina</v>
      </c>
      <c r="E2133" s="33">
        <v>45391</v>
      </c>
      <c r="F2133" s="33" t="s">
        <v>3276</v>
      </c>
      <c r="G2133" s="33">
        <v>1</v>
      </c>
      <c r="H2133" s="33" t="s">
        <v>3272</v>
      </c>
      <c r="I2133" s="33">
        <v>1</v>
      </c>
      <c r="J2133" s="33" t="s">
        <v>3272</v>
      </c>
      <c r="K2133" s="33">
        <v>2019</v>
      </c>
      <c r="L2133" s="33">
        <v>4</v>
      </c>
      <c r="M2133" s="33">
        <v>1001</v>
      </c>
      <c r="N2133" s="33" t="s">
        <v>3277</v>
      </c>
      <c r="O2133" s="33">
        <v>214</v>
      </c>
      <c r="P2133" s="33" t="s">
        <v>3277</v>
      </c>
      <c r="Q2133" s="33">
        <v>46</v>
      </c>
      <c r="R2133" s="33" t="s">
        <v>3277</v>
      </c>
    </row>
    <row r="2134" spans="1:18" x14ac:dyDescent="0.2">
      <c r="A2134" s="33" t="s">
        <v>5506</v>
      </c>
      <c r="B2134" s="33" t="s">
        <v>5507</v>
      </c>
      <c r="C2134" s="33" t="str">
        <f>LEFT(B2134,FIND(",",B2134,1)-1)</f>
        <v>Craven County</v>
      </c>
      <c r="D2134" s="33" t="str">
        <f>RIGHT(B2134,LEN(B2134)-(FIND(",",B2134,1)+1))</f>
        <v>North Carolina</v>
      </c>
      <c r="E2134" s="33">
        <v>54194</v>
      </c>
      <c r="F2134" s="33" t="s">
        <v>3271</v>
      </c>
      <c r="G2134" s="33">
        <v>1</v>
      </c>
      <c r="H2134" s="33" t="s">
        <v>3272</v>
      </c>
      <c r="I2134" s="33">
        <v>1</v>
      </c>
      <c r="J2134" s="33" t="s">
        <v>3272</v>
      </c>
      <c r="K2134" s="33">
        <v>2019</v>
      </c>
      <c r="L2134" s="33">
        <v>11</v>
      </c>
      <c r="M2134" s="33">
        <v>4359</v>
      </c>
      <c r="N2134" s="33" t="s">
        <v>3278</v>
      </c>
      <c r="O2134" s="33">
        <v>1010</v>
      </c>
      <c r="P2134" s="33" t="s">
        <v>3278</v>
      </c>
      <c r="Q2134" s="33">
        <v>121</v>
      </c>
      <c r="R2134" s="33" t="s">
        <v>3278</v>
      </c>
    </row>
    <row r="2135" spans="1:18" x14ac:dyDescent="0.2">
      <c r="A2135" s="33" t="s">
        <v>5506</v>
      </c>
      <c r="B2135" s="33" t="s">
        <v>5507</v>
      </c>
      <c r="C2135" s="33" t="str">
        <f>LEFT(B2135,FIND(",",B2135,1)-1)</f>
        <v>Craven County</v>
      </c>
      <c r="D2135" s="33" t="str">
        <f>RIGHT(B2135,LEN(B2135)-(FIND(",",B2135,1)+1))</f>
        <v>North Carolina</v>
      </c>
      <c r="E2135" s="33">
        <v>81291</v>
      </c>
      <c r="F2135" s="33" t="s">
        <v>3279</v>
      </c>
      <c r="G2135" s="33">
        <v>1</v>
      </c>
      <c r="H2135" s="33" t="s">
        <v>3272</v>
      </c>
      <c r="I2135" s="33">
        <v>1</v>
      </c>
      <c r="J2135" s="33" t="s">
        <v>3272</v>
      </c>
      <c r="K2135" s="33">
        <v>2019</v>
      </c>
      <c r="L2135" s="33">
        <v>7</v>
      </c>
      <c r="M2135" s="33">
        <v>1640</v>
      </c>
      <c r="N2135" s="33" t="s">
        <v>3273</v>
      </c>
      <c r="O2135" s="33">
        <v>342</v>
      </c>
      <c r="P2135" s="33" t="s">
        <v>3273</v>
      </c>
      <c r="Q2135" s="33">
        <v>76</v>
      </c>
      <c r="R2135" s="33" t="s">
        <v>3273</v>
      </c>
    </row>
    <row r="2136" spans="1:18" x14ac:dyDescent="0.2">
      <c r="A2136" s="33" t="s">
        <v>5508</v>
      </c>
      <c r="B2136" s="33" t="s">
        <v>5509</v>
      </c>
      <c r="C2136" s="33" t="str">
        <f>LEFT(B2136,FIND(",",B2136,1)-1)</f>
        <v>Cumberland County</v>
      </c>
      <c r="D2136" s="33" t="str">
        <f>RIGHT(B2136,LEN(B2136)-(FIND(",",B2136,1)+1))</f>
        <v>North Carolina</v>
      </c>
      <c r="E2136" s="33">
        <v>45391</v>
      </c>
      <c r="F2136" s="33" t="s">
        <v>3276</v>
      </c>
      <c r="G2136" s="33">
        <v>1</v>
      </c>
      <c r="H2136" s="33" t="s">
        <v>3272</v>
      </c>
      <c r="I2136" s="33">
        <v>1</v>
      </c>
      <c r="J2136" s="33" t="s">
        <v>3272</v>
      </c>
      <c r="K2136" s="33">
        <v>2019</v>
      </c>
      <c r="L2136" s="33">
        <v>6</v>
      </c>
      <c r="M2136" s="33">
        <v>2821</v>
      </c>
      <c r="N2136" s="33" t="s">
        <v>3273</v>
      </c>
      <c r="O2136" s="33">
        <v>662</v>
      </c>
      <c r="P2136" s="33" t="s">
        <v>3273</v>
      </c>
      <c r="Q2136" s="33">
        <v>133</v>
      </c>
      <c r="R2136" s="33" t="s">
        <v>3273</v>
      </c>
    </row>
    <row r="2137" spans="1:18" x14ac:dyDescent="0.2">
      <c r="A2137" s="33" t="s">
        <v>5508</v>
      </c>
      <c r="B2137" s="33" t="s">
        <v>5509</v>
      </c>
      <c r="C2137" s="33" t="str">
        <f>LEFT(B2137,FIND(",",B2137,1)-1)</f>
        <v>Cumberland County</v>
      </c>
      <c r="D2137" s="33" t="str">
        <f>RIGHT(B2137,LEN(B2137)-(FIND(",",B2137,1)+1))</f>
        <v>North Carolina</v>
      </c>
      <c r="E2137" s="33">
        <v>54194</v>
      </c>
      <c r="F2137" s="33" t="s">
        <v>3271</v>
      </c>
      <c r="G2137" s="33">
        <v>1</v>
      </c>
      <c r="H2137" s="33" t="s">
        <v>3272</v>
      </c>
      <c r="I2137" s="33">
        <v>1</v>
      </c>
      <c r="J2137" s="33" t="s">
        <v>3272</v>
      </c>
      <c r="K2137" s="33">
        <v>2019</v>
      </c>
      <c r="L2137" s="33">
        <v>22</v>
      </c>
      <c r="M2137" s="33">
        <v>13810</v>
      </c>
      <c r="N2137" s="33" t="s">
        <v>3278</v>
      </c>
      <c r="O2137" s="33">
        <v>3147</v>
      </c>
      <c r="P2137" s="33" t="s">
        <v>3278</v>
      </c>
      <c r="Q2137" s="33">
        <v>423</v>
      </c>
      <c r="R2137" s="33" t="s">
        <v>3273</v>
      </c>
    </row>
    <row r="2138" spans="1:18" x14ac:dyDescent="0.2">
      <c r="A2138" s="33" t="s">
        <v>5508</v>
      </c>
      <c r="B2138" s="33" t="s">
        <v>5509</v>
      </c>
      <c r="C2138" s="33" t="str">
        <f>LEFT(B2138,FIND(",",B2138,1)-1)</f>
        <v>Cumberland County</v>
      </c>
      <c r="D2138" s="33" t="str">
        <f>RIGHT(B2138,LEN(B2138)-(FIND(",",B2138,1)+1))</f>
        <v>North Carolina</v>
      </c>
      <c r="E2138" s="33">
        <v>81291</v>
      </c>
      <c r="F2138" s="33" t="s">
        <v>3279</v>
      </c>
      <c r="G2138" s="33">
        <v>1</v>
      </c>
      <c r="H2138" s="33" t="s">
        <v>3272</v>
      </c>
      <c r="I2138" s="33">
        <v>1</v>
      </c>
      <c r="J2138" s="33" t="s">
        <v>3272</v>
      </c>
      <c r="K2138" s="33">
        <v>2019</v>
      </c>
      <c r="L2138" s="33">
        <v>13</v>
      </c>
      <c r="M2138" s="33">
        <v>1734</v>
      </c>
      <c r="N2138" s="33" t="s">
        <v>3278</v>
      </c>
      <c r="O2138" s="33">
        <v>385</v>
      </c>
      <c r="P2138" s="33" t="s">
        <v>3278</v>
      </c>
      <c r="Q2138" s="33">
        <v>88</v>
      </c>
      <c r="R2138" s="33" t="s">
        <v>3278</v>
      </c>
    </row>
    <row r="2139" spans="1:18" x14ac:dyDescent="0.2">
      <c r="A2139" s="33" t="s">
        <v>5510</v>
      </c>
      <c r="B2139" s="33" t="s">
        <v>5511</v>
      </c>
      <c r="C2139" s="33" t="str">
        <f>LEFT(B2139,FIND(",",B2139,1)-1)</f>
        <v>Currituck County</v>
      </c>
      <c r="D2139" s="33" t="str">
        <f>RIGHT(B2139,LEN(B2139)-(FIND(",",B2139,1)+1))</f>
        <v>North Carolina</v>
      </c>
      <c r="E2139" s="33">
        <v>54194</v>
      </c>
      <c r="F2139" s="33" t="s">
        <v>3271</v>
      </c>
      <c r="G2139" s="33">
        <v>1</v>
      </c>
      <c r="H2139" s="33" t="s">
        <v>3272</v>
      </c>
      <c r="I2139" s="33">
        <v>1</v>
      </c>
      <c r="J2139" s="33" t="s">
        <v>3272</v>
      </c>
      <c r="K2139" s="33">
        <v>2019</v>
      </c>
      <c r="L2139" s="33">
        <v>3</v>
      </c>
      <c r="M2139" s="33">
        <v>2022</v>
      </c>
      <c r="N2139" s="33" t="s">
        <v>3277</v>
      </c>
      <c r="O2139" s="33">
        <v>423</v>
      </c>
      <c r="P2139" s="33" t="s">
        <v>3273</v>
      </c>
      <c r="Q2139" s="33">
        <v>28</v>
      </c>
      <c r="R2139" s="33" t="s">
        <v>3277</v>
      </c>
    </row>
    <row r="2140" spans="1:18" x14ac:dyDescent="0.2">
      <c r="A2140" s="33" t="s">
        <v>5512</v>
      </c>
      <c r="B2140" s="33" t="s">
        <v>5513</v>
      </c>
      <c r="C2140" s="33" t="str">
        <f>LEFT(B2140,FIND(",",B2140,1)-1)</f>
        <v>Dare County</v>
      </c>
      <c r="D2140" s="33" t="str">
        <f>RIGHT(B2140,LEN(B2140)-(FIND(",",B2140,1)+1))</f>
        <v>North Carolina</v>
      </c>
      <c r="E2140" s="33">
        <v>54194</v>
      </c>
      <c r="F2140" s="33" t="s">
        <v>3271</v>
      </c>
      <c r="G2140" s="33">
        <v>1</v>
      </c>
      <c r="H2140" s="33" t="s">
        <v>3272</v>
      </c>
      <c r="I2140" s="33">
        <v>1</v>
      </c>
      <c r="J2140" s="33" t="s">
        <v>3272</v>
      </c>
      <c r="K2140" s="33">
        <v>2019</v>
      </c>
      <c r="L2140" s="33">
        <v>10</v>
      </c>
      <c r="M2140" s="33">
        <v>2201</v>
      </c>
      <c r="N2140" s="33" t="s">
        <v>3278</v>
      </c>
      <c r="O2140" s="33">
        <v>633</v>
      </c>
      <c r="P2140" s="33" t="s">
        <v>3273</v>
      </c>
      <c r="Q2140" s="33">
        <v>68</v>
      </c>
      <c r="R2140" s="33" t="s">
        <v>3273</v>
      </c>
    </row>
    <row r="2141" spans="1:18" x14ac:dyDescent="0.2">
      <c r="A2141" s="33" t="s">
        <v>5512</v>
      </c>
      <c r="B2141" s="33" t="s">
        <v>5513</v>
      </c>
      <c r="C2141" s="33" t="str">
        <f>LEFT(B2141,FIND(",",B2141,1)-1)</f>
        <v>Dare County</v>
      </c>
      <c r="D2141" s="33" t="str">
        <f>RIGHT(B2141,LEN(B2141)-(FIND(",",B2141,1)+1))</f>
        <v>North Carolina</v>
      </c>
      <c r="E2141" s="33">
        <v>81291</v>
      </c>
      <c r="F2141" s="33" t="s">
        <v>3279</v>
      </c>
      <c r="G2141" s="33">
        <v>1</v>
      </c>
      <c r="H2141" s="33" t="s">
        <v>3272</v>
      </c>
      <c r="I2141" s="33">
        <v>1</v>
      </c>
      <c r="J2141" s="33" t="s">
        <v>3272</v>
      </c>
      <c r="K2141" s="33">
        <v>2019</v>
      </c>
      <c r="L2141" s="33">
        <v>4</v>
      </c>
      <c r="M2141" s="33">
        <v>423</v>
      </c>
      <c r="N2141" s="33" t="s">
        <v>3278</v>
      </c>
      <c r="O2141" s="33">
        <v>99</v>
      </c>
      <c r="P2141" s="33" t="s">
        <v>3278</v>
      </c>
      <c r="Q2141" s="33">
        <v>22</v>
      </c>
      <c r="R2141" s="33" t="s">
        <v>3278</v>
      </c>
    </row>
    <row r="2142" spans="1:18" x14ac:dyDescent="0.2">
      <c r="A2142" s="33" t="s">
        <v>5514</v>
      </c>
      <c r="B2142" s="33" t="s">
        <v>5515</v>
      </c>
      <c r="C2142" s="33" t="str">
        <f>LEFT(B2142,FIND(",",B2142,1)-1)</f>
        <v>Davidson County</v>
      </c>
      <c r="D2142" s="33" t="str">
        <f>RIGHT(B2142,LEN(B2142)-(FIND(",",B2142,1)+1))</f>
        <v>North Carolina</v>
      </c>
      <c r="E2142" s="33">
        <v>54194</v>
      </c>
      <c r="F2142" s="33" t="s">
        <v>3271</v>
      </c>
      <c r="G2142" s="33">
        <v>1</v>
      </c>
      <c r="H2142" s="33" t="s">
        <v>3272</v>
      </c>
      <c r="I2142" s="33">
        <v>1</v>
      </c>
      <c r="J2142" s="33" t="s">
        <v>3272</v>
      </c>
      <c r="K2142" s="33">
        <v>2019</v>
      </c>
      <c r="L2142" s="33">
        <v>9</v>
      </c>
      <c r="M2142" s="33">
        <v>4954</v>
      </c>
      <c r="N2142" s="33" t="s">
        <v>3273</v>
      </c>
      <c r="O2142" s="33">
        <v>1218</v>
      </c>
      <c r="P2142" s="33" t="s">
        <v>3273</v>
      </c>
      <c r="Q2142" s="33">
        <v>122</v>
      </c>
      <c r="R2142" s="33" t="s">
        <v>3273</v>
      </c>
    </row>
    <row r="2143" spans="1:18" x14ac:dyDescent="0.2">
      <c r="A2143" s="33" t="s">
        <v>5514</v>
      </c>
      <c r="B2143" s="33" t="s">
        <v>5515</v>
      </c>
      <c r="C2143" s="33" t="str">
        <f>LEFT(B2143,FIND(",",B2143,1)-1)</f>
        <v>Davidson County</v>
      </c>
      <c r="D2143" s="33" t="str">
        <f>RIGHT(B2143,LEN(B2143)-(FIND(",",B2143,1)+1))</f>
        <v>North Carolina</v>
      </c>
      <c r="E2143" s="33">
        <v>81291</v>
      </c>
      <c r="F2143" s="33" t="s">
        <v>3279</v>
      </c>
      <c r="G2143" s="33">
        <v>1</v>
      </c>
      <c r="H2143" s="33" t="s">
        <v>3272</v>
      </c>
      <c r="I2143" s="33">
        <v>1</v>
      </c>
      <c r="J2143" s="33" t="s">
        <v>3272</v>
      </c>
      <c r="K2143" s="33">
        <v>2019</v>
      </c>
      <c r="L2143" s="33">
        <v>10</v>
      </c>
      <c r="M2143" s="33">
        <v>782</v>
      </c>
      <c r="N2143" s="33" t="s">
        <v>3278</v>
      </c>
      <c r="O2143" s="33">
        <v>179</v>
      </c>
      <c r="P2143" s="33" t="s">
        <v>3278</v>
      </c>
      <c r="Q2143" s="33">
        <v>42</v>
      </c>
      <c r="R2143" s="33" t="s">
        <v>3273</v>
      </c>
    </row>
    <row r="2144" spans="1:18" x14ac:dyDescent="0.2">
      <c r="A2144" s="33" t="s">
        <v>5516</v>
      </c>
      <c r="B2144" s="33" t="s">
        <v>5517</v>
      </c>
      <c r="C2144" s="33" t="str">
        <f>LEFT(B2144,FIND(",",B2144,1)-1)</f>
        <v>Davie County</v>
      </c>
      <c r="D2144" s="33" t="str">
        <f>RIGHT(B2144,LEN(B2144)-(FIND(",",B2144,1)+1))</f>
        <v>North Carolina</v>
      </c>
      <c r="E2144" s="33">
        <v>54194</v>
      </c>
      <c r="F2144" s="33" t="s">
        <v>3271</v>
      </c>
      <c r="G2144" s="33">
        <v>1</v>
      </c>
      <c r="H2144" s="33" t="s">
        <v>3272</v>
      </c>
      <c r="I2144" s="33">
        <v>1</v>
      </c>
      <c r="J2144" s="33" t="s">
        <v>3272</v>
      </c>
      <c r="K2144" s="33">
        <v>2019</v>
      </c>
      <c r="L2144" s="33">
        <v>13</v>
      </c>
      <c r="M2144" s="33">
        <v>3494</v>
      </c>
      <c r="N2144" s="33" t="s">
        <v>3278</v>
      </c>
      <c r="O2144" s="33">
        <v>820</v>
      </c>
      <c r="P2144" s="33" t="s">
        <v>3278</v>
      </c>
      <c r="Q2144" s="33">
        <v>118</v>
      </c>
      <c r="R2144" s="33" t="s">
        <v>3278</v>
      </c>
    </row>
    <row r="2145" spans="1:18" x14ac:dyDescent="0.2">
      <c r="A2145" s="33" t="s">
        <v>5516</v>
      </c>
      <c r="B2145" s="33" t="s">
        <v>5517</v>
      </c>
      <c r="C2145" s="33" t="str">
        <f>LEFT(B2145,FIND(",",B2145,1)-1)</f>
        <v>Davie County</v>
      </c>
      <c r="D2145" s="33" t="str">
        <f>RIGHT(B2145,LEN(B2145)-(FIND(",",B2145,1)+1))</f>
        <v>North Carolina</v>
      </c>
      <c r="E2145" s="33">
        <v>81291</v>
      </c>
      <c r="F2145" s="33" t="s">
        <v>3279</v>
      </c>
      <c r="G2145" s="33">
        <v>1</v>
      </c>
      <c r="H2145" s="33" t="s">
        <v>3272</v>
      </c>
      <c r="I2145" s="33">
        <v>1</v>
      </c>
      <c r="J2145" s="33" t="s">
        <v>3272</v>
      </c>
      <c r="K2145" s="33">
        <v>2019</v>
      </c>
      <c r="L2145" s="33">
        <v>6</v>
      </c>
      <c r="M2145" s="33">
        <v>409</v>
      </c>
      <c r="N2145" s="33" t="s">
        <v>3278</v>
      </c>
      <c r="O2145" s="33">
        <v>77</v>
      </c>
      <c r="P2145" s="33" t="s">
        <v>3278</v>
      </c>
      <c r="Q2145" s="33">
        <v>17</v>
      </c>
      <c r="R2145" s="33" t="s">
        <v>3277</v>
      </c>
    </row>
    <row r="2146" spans="1:18" x14ac:dyDescent="0.2">
      <c r="A2146" s="33" t="s">
        <v>5518</v>
      </c>
      <c r="B2146" s="33" t="s">
        <v>5519</v>
      </c>
      <c r="C2146" s="33" t="str">
        <f>LEFT(B2146,FIND(",",B2146,1)-1)</f>
        <v>Duplin County</v>
      </c>
      <c r="D2146" s="33" t="str">
        <f>RIGHT(B2146,LEN(B2146)-(FIND(",",B2146,1)+1))</f>
        <v>North Carolina</v>
      </c>
      <c r="E2146" s="33">
        <v>54194</v>
      </c>
      <c r="F2146" s="33" t="s">
        <v>3271</v>
      </c>
      <c r="G2146" s="33">
        <v>1</v>
      </c>
      <c r="H2146" s="33" t="s">
        <v>3272</v>
      </c>
      <c r="I2146" s="33">
        <v>1</v>
      </c>
      <c r="J2146" s="33" t="s">
        <v>3272</v>
      </c>
      <c r="K2146" s="33">
        <v>2019</v>
      </c>
      <c r="L2146" s="33">
        <v>3</v>
      </c>
      <c r="M2146" s="33">
        <v>657</v>
      </c>
      <c r="N2146" s="33" t="s">
        <v>3273</v>
      </c>
      <c r="O2146" s="33">
        <v>174</v>
      </c>
      <c r="P2146" s="33" t="s">
        <v>3273</v>
      </c>
      <c r="Q2146" s="33">
        <v>21</v>
      </c>
      <c r="R2146" s="33" t="s">
        <v>3277</v>
      </c>
    </row>
    <row r="2147" spans="1:18" x14ac:dyDescent="0.2">
      <c r="A2147" s="33" t="s">
        <v>5520</v>
      </c>
      <c r="B2147" s="33" t="s">
        <v>5521</v>
      </c>
      <c r="C2147" s="33" t="str">
        <f>LEFT(B2147,FIND(",",B2147,1)-1)</f>
        <v>Durham County</v>
      </c>
      <c r="D2147" s="33" t="str">
        <f>RIGHT(B2147,LEN(B2147)-(FIND(",",B2147,1)+1))</f>
        <v>North Carolina</v>
      </c>
      <c r="E2147" s="33">
        <v>45391</v>
      </c>
      <c r="F2147" s="33" t="s">
        <v>3276</v>
      </c>
      <c r="G2147" s="33">
        <v>1</v>
      </c>
      <c r="H2147" s="33" t="s">
        <v>3272</v>
      </c>
      <c r="I2147" s="33">
        <v>1</v>
      </c>
      <c r="J2147" s="33" t="s">
        <v>3272</v>
      </c>
      <c r="K2147" s="33">
        <v>2019</v>
      </c>
      <c r="L2147" s="33">
        <v>9</v>
      </c>
      <c r="M2147" s="33">
        <v>4233</v>
      </c>
      <c r="N2147" s="33" t="s">
        <v>3278</v>
      </c>
      <c r="O2147" s="33">
        <v>1052</v>
      </c>
      <c r="P2147" s="33" t="s">
        <v>3278</v>
      </c>
      <c r="Q2147" s="33">
        <v>126</v>
      </c>
      <c r="R2147" s="33" t="s">
        <v>3273</v>
      </c>
    </row>
    <row r="2148" spans="1:18" x14ac:dyDescent="0.2">
      <c r="A2148" s="33" t="s">
        <v>5520</v>
      </c>
      <c r="B2148" s="33" t="s">
        <v>5521</v>
      </c>
      <c r="C2148" s="33" t="str">
        <f>LEFT(B2148,FIND(",",B2148,1)-1)</f>
        <v>Durham County</v>
      </c>
      <c r="D2148" s="33" t="str">
        <f>RIGHT(B2148,LEN(B2148)-(FIND(",",B2148,1)+1))</f>
        <v>North Carolina</v>
      </c>
      <c r="E2148" s="33">
        <v>54194</v>
      </c>
      <c r="F2148" s="33" t="s">
        <v>3271</v>
      </c>
      <c r="G2148" s="33">
        <v>1</v>
      </c>
      <c r="H2148" s="33" t="s">
        <v>3272</v>
      </c>
      <c r="I2148" s="33">
        <v>1</v>
      </c>
      <c r="J2148" s="33" t="s">
        <v>3272</v>
      </c>
      <c r="K2148" s="33">
        <v>2019</v>
      </c>
      <c r="L2148" s="33">
        <v>40</v>
      </c>
      <c r="M2148" s="33">
        <v>24361</v>
      </c>
      <c r="N2148" s="33" t="s">
        <v>3278</v>
      </c>
      <c r="O2148" s="33">
        <v>5625</v>
      </c>
      <c r="P2148" s="33" t="s">
        <v>3278</v>
      </c>
      <c r="Q2148" s="33">
        <v>611</v>
      </c>
      <c r="R2148" s="33" t="s">
        <v>3278</v>
      </c>
    </row>
    <row r="2149" spans="1:18" x14ac:dyDescent="0.2">
      <c r="A2149" s="33" t="s">
        <v>5520</v>
      </c>
      <c r="B2149" s="33" t="s">
        <v>5521</v>
      </c>
      <c r="C2149" s="33" t="str">
        <f>LEFT(B2149,FIND(",",B2149,1)-1)</f>
        <v>Durham County</v>
      </c>
      <c r="D2149" s="33" t="str">
        <f>RIGHT(B2149,LEN(B2149)-(FIND(",",B2149,1)+1))</f>
        <v>North Carolina</v>
      </c>
      <c r="E2149" s="33">
        <v>81291</v>
      </c>
      <c r="F2149" s="33" t="s">
        <v>3279</v>
      </c>
      <c r="G2149" s="33">
        <v>1</v>
      </c>
      <c r="H2149" s="33" t="s">
        <v>3272</v>
      </c>
      <c r="I2149" s="33">
        <v>1</v>
      </c>
      <c r="J2149" s="33" t="s">
        <v>3272</v>
      </c>
      <c r="K2149" s="33">
        <v>2019</v>
      </c>
      <c r="L2149" s="33">
        <v>24</v>
      </c>
      <c r="M2149" s="33">
        <v>3912</v>
      </c>
      <c r="N2149" s="33" t="s">
        <v>3278</v>
      </c>
      <c r="O2149" s="33">
        <v>881</v>
      </c>
      <c r="P2149" s="33" t="s">
        <v>3278</v>
      </c>
      <c r="Q2149" s="33">
        <v>177</v>
      </c>
      <c r="R2149" s="33" t="s">
        <v>3278</v>
      </c>
    </row>
    <row r="2150" spans="1:18" x14ac:dyDescent="0.2">
      <c r="A2150" s="33" t="s">
        <v>5522</v>
      </c>
      <c r="B2150" s="33" t="s">
        <v>5523</v>
      </c>
      <c r="C2150" s="33" t="str">
        <f>LEFT(B2150,FIND(",",B2150,1)-1)</f>
        <v>Forsyth County</v>
      </c>
      <c r="D2150" s="33" t="str">
        <f>RIGHT(B2150,LEN(B2150)-(FIND(",",B2150,1)+1))</f>
        <v>North Carolina</v>
      </c>
      <c r="E2150" s="33">
        <v>45391</v>
      </c>
      <c r="F2150" s="33" t="s">
        <v>3276</v>
      </c>
      <c r="G2150" s="33">
        <v>1</v>
      </c>
      <c r="H2150" s="33" t="s">
        <v>3272</v>
      </c>
      <c r="I2150" s="33">
        <v>1</v>
      </c>
      <c r="J2150" s="33" t="s">
        <v>3272</v>
      </c>
      <c r="K2150" s="33">
        <v>2019</v>
      </c>
      <c r="L2150" s="33">
        <v>14</v>
      </c>
      <c r="M2150" s="33">
        <v>2794</v>
      </c>
      <c r="N2150" s="33" t="s">
        <v>3277</v>
      </c>
      <c r="O2150" s="33">
        <v>691</v>
      </c>
      <c r="P2150" s="33" t="s">
        <v>3277</v>
      </c>
      <c r="Q2150" s="33">
        <v>143</v>
      </c>
      <c r="R2150" s="33" t="s">
        <v>3277</v>
      </c>
    </row>
    <row r="2151" spans="1:18" x14ac:dyDescent="0.2">
      <c r="A2151" s="33" t="s">
        <v>5522</v>
      </c>
      <c r="B2151" s="33" t="s">
        <v>5523</v>
      </c>
      <c r="C2151" s="33" t="str">
        <f>LEFT(B2151,FIND(",",B2151,1)-1)</f>
        <v>Forsyth County</v>
      </c>
      <c r="D2151" s="33" t="str">
        <f>RIGHT(B2151,LEN(B2151)-(FIND(",",B2151,1)+1))</f>
        <v>North Carolina</v>
      </c>
      <c r="E2151" s="33">
        <v>54194</v>
      </c>
      <c r="F2151" s="33" t="s">
        <v>3271</v>
      </c>
      <c r="G2151" s="33">
        <v>1</v>
      </c>
      <c r="H2151" s="33" t="s">
        <v>3272</v>
      </c>
      <c r="I2151" s="33">
        <v>1</v>
      </c>
      <c r="J2151" s="33" t="s">
        <v>3272</v>
      </c>
      <c r="K2151" s="33">
        <v>2019</v>
      </c>
      <c r="L2151" s="33">
        <v>40</v>
      </c>
      <c r="M2151" s="33">
        <v>16218</v>
      </c>
      <c r="N2151" s="33" t="s">
        <v>3278</v>
      </c>
      <c r="O2151" s="33">
        <v>3808</v>
      </c>
      <c r="P2151" s="33" t="s">
        <v>3278</v>
      </c>
      <c r="Q2151" s="33">
        <v>535</v>
      </c>
      <c r="R2151" s="33" t="s">
        <v>3278</v>
      </c>
    </row>
    <row r="2152" spans="1:18" x14ac:dyDescent="0.2">
      <c r="A2152" s="33" t="s">
        <v>5522</v>
      </c>
      <c r="B2152" s="33" t="s">
        <v>5523</v>
      </c>
      <c r="C2152" s="33" t="str">
        <f>LEFT(B2152,FIND(",",B2152,1)-1)</f>
        <v>Forsyth County</v>
      </c>
      <c r="D2152" s="33" t="str">
        <f>RIGHT(B2152,LEN(B2152)-(FIND(",",B2152,1)+1))</f>
        <v>North Carolina</v>
      </c>
      <c r="E2152" s="33">
        <v>81291</v>
      </c>
      <c r="F2152" s="33" t="s">
        <v>3279</v>
      </c>
      <c r="G2152" s="33">
        <v>1</v>
      </c>
      <c r="H2152" s="33" t="s">
        <v>3272</v>
      </c>
      <c r="I2152" s="33">
        <v>1</v>
      </c>
      <c r="J2152" s="33" t="s">
        <v>3272</v>
      </c>
      <c r="K2152" s="33">
        <v>2019</v>
      </c>
      <c r="L2152" s="33">
        <v>25</v>
      </c>
      <c r="M2152" s="33">
        <v>3615</v>
      </c>
      <c r="N2152" s="33" t="s">
        <v>3273</v>
      </c>
      <c r="O2152" s="33">
        <v>872</v>
      </c>
      <c r="P2152" s="33" t="s">
        <v>3273</v>
      </c>
      <c r="Q2152" s="33">
        <v>238</v>
      </c>
      <c r="R2152" s="33" t="s">
        <v>3273</v>
      </c>
    </row>
    <row r="2153" spans="1:18" x14ac:dyDescent="0.2">
      <c r="A2153" s="33" t="s">
        <v>5524</v>
      </c>
      <c r="B2153" s="33" t="s">
        <v>5525</v>
      </c>
      <c r="C2153" s="33" t="str">
        <f>LEFT(B2153,FIND(",",B2153,1)-1)</f>
        <v>Franklin County</v>
      </c>
      <c r="D2153" s="33" t="str">
        <f>RIGHT(B2153,LEN(B2153)-(FIND(",",B2153,1)+1))</f>
        <v>North Carolina</v>
      </c>
      <c r="E2153" s="33">
        <v>54194</v>
      </c>
      <c r="F2153" s="33" t="s">
        <v>3271</v>
      </c>
      <c r="G2153" s="33">
        <v>1</v>
      </c>
      <c r="H2153" s="33" t="s">
        <v>3272</v>
      </c>
      <c r="I2153" s="33">
        <v>1</v>
      </c>
      <c r="J2153" s="33" t="s">
        <v>3272</v>
      </c>
      <c r="K2153" s="33">
        <v>2019</v>
      </c>
      <c r="L2153" s="33">
        <v>7</v>
      </c>
      <c r="M2153" s="33">
        <v>2249</v>
      </c>
      <c r="N2153" s="33" t="s">
        <v>3273</v>
      </c>
      <c r="O2153" s="33">
        <v>552</v>
      </c>
      <c r="P2153" s="33" t="s">
        <v>3273</v>
      </c>
      <c r="Q2153" s="33">
        <v>61</v>
      </c>
      <c r="R2153" s="33" t="s">
        <v>3273</v>
      </c>
    </row>
    <row r="2154" spans="1:18" x14ac:dyDescent="0.2">
      <c r="A2154" s="33" t="s">
        <v>5524</v>
      </c>
      <c r="B2154" s="33" t="s">
        <v>5525</v>
      </c>
      <c r="C2154" s="33" t="str">
        <f>LEFT(B2154,FIND(",",B2154,1)-1)</f>
        <v>Franklin County</v>
      </c>
      <c r="D2154" s="33" t="str">
        <f>RIGHT(B2154,LEN(B2154)-(FIND(",",B2154,1)+1))</f>
        <v>North Carolina</v>
      </c>
      <c r="E2154" s="33">
        <v>81291</v>
      </c>
      <c r="F2154" s="33" t="s">
        <v>3279</v>
      </c>
      <c r="G2154" s="33">
        <v>1</v>
      </c>
      <c r="H2154" s="33" t="s">
        <v>3272</v>
      </c>
      <c r="I2154" s="33">
        <v>1</v>
      </c>
      <c r="J2154" s="33" t="s">
        <v>3272</v>
      </c>
      <c r="K2154" s="33">
        <v>2019</v>
      </c>
      <c r="L2154" s="33">
        <v>5</v>
      </c>
      <c r="M2154" s="33">
        <v>633</v>
      </c>
      <c r="N2154" s="33" t="s">
        <v>3278</v>
      </c>
      <c r="O2154" s="33">
        <v>133</v>
      </c>
      <c r="P2154" s="33" t="s">
        <v>3278</v>
      </c>
      <c r="Q2154" s="33">
        <v>28</v>
      </c>
      <c r="R2154" s="33" t="s">
        <v>3278</v>
      </c>
    </row>
    <row r="2155" spans="1:18" x14ac:dyDescent="0.2">
      <c r="A2155" s="33" t="s">
        <v>5526</v>
      </c>
      <c r="B2155" s="33" t="s">
        <v>5527</v>
      </c>
      <c r="C2155" s="33" t="str">
        <f>LEFT(B2155,FIND(",",B2155,1)-1)</f>
        <v>Gaston County</v>
      </c>
      <c r="D2155" s="33" t="str">
        <f>RIGHT(B2155,LEN(B2155)-(FIND(",",B2155,1)+1))</f>
        <v>North Carolina</v>
      </c>
      <c r="E2155" s="33">
        <v>45391</v>
      </c>
      <c r="F2155" s="33" t="s">
        <v>3276</v>
      </c>
      <c r="G2155" s="33">
        <v>1</v>
      </c>
      <c r="H2155" s="33" t="s">
        <v>3272</v>
      </c>
      <c r="I2155" s="33">
        <v>1</v>
      </c>
      <c r="J2155" s="33" t="s">
        <v>3272</v>
      </c>
      <c r="K2155" s="33">
        <v>2019</v>
      </c>
      <c r="L2155" s="33">
        <v>6</v>
      </c>
      <c r="M2155" s="33">
        <v>1618</v>
      </c>
      <c r="N2155" s="33" t="s">
        <v>3273</v>
      </c>
      <c r="O2155" s="33">
        <v>377</v>
      </c>
      <c r="P2155" s="33" t="s">
        <v>3273</v>
      </c>
      <c r="Q2155" s="33">
        <v>63</v>
      </c>
      <c r="R2155" s="33" t="s">
        <v>3273</v>
      </c>
    </row>
    <row r="2156" spans="1:18" x14ac:dyDescent="0.2">
      <c r="A2156" s="33" t="s">
        <v>5526</v>
      </c>
      <c r="B2156" s="33" t="s">
        <v>5527</v>
      </c>
      <c r="C2156" s="33" t="str">
        <f>LEFT(B2156,FIND(",",B2156,1)-1)</f>
        <v>Gaston County</v>
      </c>
      <c r="D2156" s="33" t="str">
        <f>RIGHT(B2156,LEN(B2156)-(FIND(",",B2156,1)+1))</f>
        <v>North Carolina</v>
      </c>
      <c r="E2156" s="33">
        <v>54194</v>
      </c>
      <c r="F2156" s="33" t="s">
        <v>3271</v>
      </c>
      <c r="G2156" s="33">
        <v>1</v>
      </c>
      <c r="H2156" s="33" t="s">
        <v>3272</v>
      </c>
      <c r="I2156" s="33">
        <v>1</v>
      </c>
      <c r="J2156" s="33" t="s">
        <v>3272</v>
      </c>
      <c r="K2156" s="33">
        <v>2019</v>
      </c>
      <c r="L2156" s="33">
        <v>16</v>
      </c>
      <c r="M2156" s="33">
        <v>8226</v>
      </c>
      <c r="N2156" s="33" t="s">
        <v>3278</v>
      </c>
      <c r="O2156" s="33">
        <v>1720</v>
      </c>
      <c r="P2156" s="33" t="s">
        <v>3278</v>
      </c>
      <c r="Q2156" s="33">
        <v>208</v>
      </c>
      <c r="R2156" s="33" t="s">
        <v>3278</v>
      </c>
    </row>
    <row r="2157" spans="1:18" x14ac:dyDescent="0.2">
      <c r="A2157" s="33" t="s">
        <v>5526</v>
      </c>
      <c r="B2157" s="33" t="s">
        <v>5527</v>
      </c>
      <c r="C2157" s="33" t="str">
        <f>LEFT(B2157,FIND(",",B2157,1)-1)</f>
        <v>Gaston County</v>
      </c>
      <c r="D2157" s="33" t="str">
        <f>RIGHT(B2157,LEN(B2157)-(FIND(",",B2157,1)+1))</f>
        <v>North Carolina</v>
      </c>
      <c r="E2157" s="33">
        <v>81291</v>
      </c>
      <c r="F2157" s="33" t="s">
        <v>3279</v>
      </c>
      <c r="G2157" s="33">
        <v>1</v>
      </c>
      <c r="H2157" s="33" t="s">
        <v>3272</v>
      </c>
      <c r="I2157" s="33">
        <v>1</v>
      </c>
      <c r="J2157" s="33" t="s">
        <v>3272</v>
      </c>
      <c r="K2157" s="33">
        <v>2019</v>
      </c>
      <c r="L2157" s="33">
        <v>12</v>
      </c>
      <c r="M2157" s="33">
        <v>889</v>
      </c>
      <c r="N2157" s="33" t="s">
        <v>3278</v>
      </c>
      <c r="O2157" s="33">
        <v>204</v>
      </c>
      <c r="P2157" s="33" t="s">
        <v>3278</v>
      </c>
      <c r="Q2157" s="33">
        <v>41</v>
      </c>
      <c r="R2157" s="33" t="s">
        <v>3273</v>
      </c>
    </row>
    <row r="2158" spans="1:18" x14ac:dyDescent="0.2">
      <c r="A2158" s="33" t="s">
        <v>5528</v>
      </c>
      <c r="B2158" s="33" t="s">
        <v>5529</v>
      </c>
      <c r="C2158" s="33" t="str">
        <f>LEFT(B2158,FIND(",",B2158,1)-1)</f>
        <v>Granville County</v>
      </c>
      <c r="D2158" s="33" t="str">
        <f>RIGHT(B2158,LEN(B2158)-(FIND(",",B2158,1)+1))</f>
        <v>North Carolina</v>
      </c>
      <c r="E2158" s="33">
        <v>54194</v>
      </c>
      <c r="F2158" s="33" t="s">
        <v>3271</v>
      </c>
      <c r="G2158" s="33">
        <v>1</v>
      </c>
      <c r="H2158" s="33" t="s">
        <v>3272</v>
      </c>
      <c r="I2158" s="33">
        <v>1</v>
      </c>
      <c r="J2158" s="33" t="s">
        <v>3272</v>
      </c>
      <c r="K2158" s="33">
        <v>2019</v>
      </c>
      <c r="L2158" s="33">
        <v>6</v>
      </c>
      <c r="M2158" s="33">
        <v>1183</v>
      </c>
      <c r="N2158" s="33" t="s">
        <v>3278</v>
      </c>
      <c r="O2158" s="33">
        <v>271</v>
      </c>
      <c r="P2158" s="33" t="s">
        <v>3278</v>
      </c>
      <c r="Q2158" s="33">
        <v>51</v>
      </c>
      <c r="R2158" s="33" t="s">
        <v>3273</v>
      </c>
    </row>
    <row r="2159" spans="1:18" x14ac:dyDescent="0.2">
      <c r="A2159" s="33" t="s">
        <v>5530</v>
      </c>
      <c r="B2159" s="33" t="s">
        <v>5531</v>
      </c>
      <c r="C2159" s="33" t="str">
        <f>LEFT(B2159,FIND(",",B2159,1)-1)</f>
        <v>Guilford County</v>
      </c>
      <c r="D2159" s="33" t="str">
        <f>RIGHT(B2159,LEN(B2159)-(FIND(",",B2159,1)+1))</f>
        <v>North Carolina</v>
      </c>
      <c r="E2159" s="33">
        <v>45391</v>
      </c>
      <c r="F2159" s="33" t="s">
        <v>3276</v>
      </c>
      <c r="G2159" s="33">
        <v>1</v>
      </c>
      <c r="H2159" s="33" t="s">
        <v>3272</v>
      </c>
      <c r="I2159" s="33">
        <v>1</v>
      </c>
      <c r="J2159" s="33" t="s">
        <v>3272</v>
      </c>
      <c r="K2159" s="33">
        <v>2019</v>
      </c>
      <c r="L2159" s="33">
        <v>16</v>
      </c>
      <c r="M2159" s="33">
        <v>5050</v>
      </c>
      <c r="N2159" s="33" t="s">
        <v>3273</v>
      </c>
      <c r="O2159" s="33">
        <v>1130</v>
      </c>
      <c r="P2159" s="33" t="s">
        <v>3273</v>
      </c>
      <c r="Q2159" s="33">
        <v>254</v>
      </c>
      <c r="R2159" s="33" t="s">
        <v>3273</v>
      </c>
    </row>
    <row r="2160" spans="1:18" x14ac:dyDescent="0.2">
      <c r="A2160" s="33" t="s">
        <v>5530</v>
      </c>
      <c r="B2160" s="33" t="s">
        <v>5531</v>
      </c>
      <c r="C2160" s="33" t="str">
        <f>LEFT(B2160,FIND(",",B2160,1)-1)</f>
        <v>Guilford County</v>
      </c>
      <c r="D2160" s="33" t="str">
        <f>RIGHT(B2160,LEN(B2160)-(FIND(",",B2160,1)+1))</f>
        <v>North Carolina</v>
      </c>
      <c r="E2160" s="33">
        <v>54194</v>
      </c>
      <c r="F2160" s="33" t="s">
        <v>3271</v>
      </c>
      <c r="G2160" s="33">
        <v>1</v>
      </c>
      <c r="H2160" s="33" t="s">
        <v>3272</v>
      </c>
      <c r="I2160" s="33">
        <v>1</v>
      </c>
      <c r="J2160" s="33" t="s">
        <v>3272</v>
      </c>
      <c r="K2160" s="33">
        <v>2019</v>
      </c>
      <c r="L2160" s="33">
        <v>66</v>
      </c>
      <c r="M2160" s="33">
        <v>34396</v>
      </c>
      <c r="N2160" s="33" t="s">
        <v>3278</v>
      </c>
      <c r="O2160" s="33">
        <v>8058</v>
      </c>
      <c r="P2160" s="33" t="s">
        <v>3278</v>
      </c>
      <c r="Q2160" s="33">
        <v>964</v>
      </c>
      <c r="R2160" s="33" t="s">
        <v>3278</v>
      </c>
    </row>
    <row r="2161" spans="1:18" x14ac:dyDescent="0.2">
      <c r="A2161" s="33" t="s">
        <v>5530</v>
      </c>
      <c r="B2161" s="33" t="s">
        <v>5531</v>
      </c>
      <c r="C2161" s="33" t="str">
        <f>LEFT(B2161,FIND(",",B2161,1)-1)</f>
        <v>Guilford County</v>
      </c>
      <c r="D2161" s="33" t="str">
        <f>RIGHT(B2161,LEN(B2161)-(FIND(",",B2161,1)+1))</f>
        <v>North Carolina</v>
      </c>
      <c r="E2161" s="33">
        <v>81291</v>
      </c>
      <c r="F2161" s="33" t="s">
        <v>3279</v>
      </c>
      <c r="G2161" s="33">
        <v>1</v>
      </c>
      <c r="H2161" s="33" t="s">
        <v>3272</v>
      </c>
      <c r="I2161" s="33">
        <v>1</v>
      </c>
      <c r="J2161" s="33" t="s">
        <v>3272</v>
      </c>
      <c r="K2161" s="33">
        <v>2019</v>
      </c>
      <c r="L2161" s="33">
        <v>37</v>
      </c>
      <c r="M2161" s="33">
        <v>5528</v>
      </c>
      <c r="N2161" s="33" t="s">
        <v>3278</v>
      </c>
      <c r="O2161" s="33">
        <v>1330</v>
      </c>
      <c r="P2161" s="33" t="s">
        <v>3278</v>
      </c>
      <c r="Q2161" s="33">
        <v>366</v>
      </c>
      <c r="R2161" s="33" t="s">
        <v>3278</v>
      </c>
    </row>
    <row r="2162" spans="1:18" x14ac:dyDescent="0.2">
      <c r="A2162" s="33" t="s">
        <v>5532</v>
      </c>
      <c r="B2162" s="33" t="s">
        <v>5533</v>
      </c>
      <c r="C2162" s="33" t="str">
        <f>LEFT(B2162,FIND(",",B2162,1)-1)</f>
        <v>Halifax County</v>
      </c>
      <c r="D2162" s="33" t="str">
        <f>RIGHT(B2162,LEN(B2162)-(FIND(",",B2162,1)+1))</f>
        <v>North Carolina</v>
      </c>
      <c r="E2162" s="33">
        <v>54194</v>
      </c>
      <c r="F2162" s="33" t="s">
        <v>3271</v>
      </c>
      <c r="G2162" s="33">
        <v>1</v>
      </c>
      <c r="H2162" s="33" t="s">
        <v>3272</v>
      </c>
      <c r="I2162" s="33">
        <v>1</v>
      </c>
      <c r="J2162" s="33" t="s">
        <v>3272</v>
      </c>
      <c r="K2162" s="33">
        <v>2019</v>
      </c>
      <c r="L2162" s="33">
        <v>3</v>
      </c>
      <c r="M2162" s="33">
        <v>1545</v>
      </c>
      <c r="N2162" s="33" t="s">
        <v>3273</v>
      </c>
      <c r="O2162" s="33">
        <v>366</v>
      </c>
      <c r="P2162" s="33" t="s">
        <v>3273</v>
      </c>
      <c r="Q2162" s="33">
        <v>54</v>
      </c>
      <c r="R2162" s="33" t="s">
        <v>3273</v>
      </c>
    </row>
    <row r="2163" spans="1:18" x14ac:dyDescent="0.2">
      <c r="A2163" s="33" t="s">
        <v>5534</v>
      </c>
      <c r="B2163" s="33" t="s">
        <v>5535</v>
      </c>
      <c r="C2163" s="33" t="str">
        <f>LEFT(B2163,FIND(",",B2163,1)-1)</f>
        <v>Harnett County</v>
      </c>
      <c r="D2163" s="33" t="str">
        <f>RIGHT(B2163,LEN(B2163)-(FIND(",",B2163,1)+1))</f>
        <v>North Carolina</v>
      </c>
      <c r="E2163" s="33">
        <v>54194</v>
      </c>
      <c r="F2163" s="33" t="s">
        <v>3271</v>
      </c>
      <c r="G2163" s="33">
        <v>1</v>
      </c>
      <c r="H2163" s="33" t="s">
        <v>3272</v>
      </c>
      <c r="I2163" s="33">
        <v>1</v>
      </c>
      <c r="J2163" s="33" t="s">
        <v>3272</v>
      </c>
      <c r="K2163" s="33">
        <v>2019</v>
      </c>
      <c r="L2163" s="33">
        <v>10</v>
      </c>
      <c r="M2163" s="33">
        <v>5051</v>
      </c>
      <c r="N2163" s="33" t="s">
        <v>3278</v>
      </c>
      <c r="O2163" s="33">
        <v>1120</v>
      </c>
      <c r="P2163" s="33" t="s">
        <v>3278</v>
      </c>
      <c r="Q2163" s="33">
        <v>157</v>
      </c>
      <c r="R2163" s="33" t="s">
        <v>3273</v>
      </c>
    </row>
    <row r="2164" spans="1:18" x14ac:dyDescent="0.2">
      <c r="A2164" s="33" t="s">
        <v>5534</v>
      </c>
      <c r="B2164" s="33" t="s">
        <v>5535</v>
      </c>
      <c r="C2164" s="33" t="str">
        <f>LEFT(B2164,FIND(",",B2164,1)-1)</f>
        <v>Harnett County</v>
      </c>
      <c r="D2164" s="33" t="str">
        <f>RIGHT(B2164,LEN(B2164)-(FIND(",",B2164,1)+1))</f>
        <v>North Carolina</v>
      </c>
      <c r="E2164" s="33">
        <v>81291</v>
      </c>
      <c r="F2164" s="33" t="s">
        <v>3279</v>
      </c>
      <c r="G2164" s="33">
        <v>1</v>
      </c>
      <c r="H2164" s="33" t="s">
        <v>3272</v>
      </c>
      <c r="I2164" s="33">
        <v>1</v>
      </c>
      <c r="J2164" s="33" t="s">
        <v>3272</v>
      </c>
      <c r="K2164" s="33">
        <v>2019</v>
      </c>
      <c r="L2164" s="33">
        <v>3</v>
      </c>
      <c r="M2164" s="33">
        <v>262</v>
      </c>
      <c r="N2164" s="33" t="s">
        <v>3278</v>
      </c>
      <c r="O2164" s="33">
        <v>59</v>
      </c>
      <c r="P2164" s="33" t="s">
        <v>3273</v>
      </c>
      <c r="Q2164" s="33">
        <v>16</v>
      </c>
      <c r="R2164" s="33" t="s">
        <v>3278</v>
      </c>
    </row>
    <row r="2165" spans="1:18" x14ac:dyDescent="0.2">
      <c r="A2165" s="33" t="s">
        <v>5536</v>
      </c>
      <c r="B2165" s="33" t="s">
        <v>5537</v>
      </c>
      <c r="C2165" s="33" t="str">
        <f>LEFT(B2165,FIND(",",B2165,1)-1)</f>
        <v>Haywood County</v>
      </c>
      <c r="D2165" s="33" t="str">
        <f>RIGHT(B2165,LEN(B2165)-(FIND(",",B2165,1)+1))</f>
        <v>North Carolina</v>
      </c>
      <c r="E2165" s="33">
        <v>45391</v>
      </c>
      <c r="F2165" s="33" t="s">
        <v>3276</v>
      </c>
      <c r="G2165" s="33">
        <v>1</v>
      </c>
      <c r="H2165" s="33" t="s">
        <v>3272</v>
      </c>
      <c r="I2165" s="33">
        <v>1</v>
      </c>
      <c r="J2165" s="33" t="s">
        <v>3272</v>
      </c>
      <c r="K2165" s="33">
        <v>2019</v>
      </c>
      <c r="L2165" s="33">
        <v>5</v>
      </c>
      <c r="M2165" s="33">
        <v>775</v>
      </c>
      <c r="N2165" s="33" t="s">
        <v>3278</v>
      </c>
      <c r="O2165" s="33">
        <v>177</v>
      </c>
      <c r="P2165" s="33" t="s">
        <v>3278</v>
      </c>
      <c r="Q2165" s="33">
        <v>35</v>
      </c>
      <c r="R2165" s="33" t="s">
        <v>3278</v>
      </c>
    </row>
    <row r="2166" spans="1:18" x14ac:dyDescent="0.2">
      <c r="A2166" s="33" t="s">
        <v>5536</v>
      </c>
      <c r="B2166" s="33" t="s">
        <v>5537</v>
      </c>
      <c r="C2166" s="33" t="str">
        <f>LEFT(B2166,FIND(",",B2166,1)-1)</f>
        <v>Haywood County</v>
      </c>
      <c r="D2166" s="33" t="str">
        <f>RIGHT(B2166,LEN(B2166)-(FIND(",",B2166,1)+1))</f>
        <v>North Carolina</v>
      </c>
      <c r="E2166" s="33">
        <v>54194</v>
      </c>
      <c r="F2166" s="33" t="s">
        <v>3271</v>
      </c>
      <c r="G2166" s="33">
        <v>1</v>
      </c>
      <c r="H2166" s="33" t="s">
        <v>3272</v>
      </c>
      <c r="I2166" s="33">
        <v>1</v>
      </c>
      <c r="J2166" s="33" t="s">
        <v>3272</v>
      </c>
      <c r="K2166" s="33">
        <v>2019</v>
      </c>
      <c r="L2166" s="33">
        <v>7</v>
      </c>
      <c r="M2166" s="33">
        <v>4318</v>
      </c>
      <c r="N2166" s="33" t="s">
        <v>3278</v>
      </c>
      <c r="O2166" s="33">
        <v>1038</v>
      </c>
      <c r="P2166" s="33" t="s">
        <v>3278</v>
      </c>
      <c r="Q2166" s="33">
        <v>179</v>
      </c>
      <c r="R2166" s="33" t="s">
        <v>3273</v>
      </c>
    </row>
    <row r="2167" spans="1:18" x14ac:dyDescent="0.2">
      <c r="A2167" s="33" t="s">
        <v>5536</v>
      </c>
      <c r="B2167" s="33" t="s">
        <v>5537</v>
      </c>
      <c r="C2167" s="33" t="str">
        <f>LEFT(B2167,FIND(",",B2167,1)-1)</f>
        <v>Haywood County</v>
      </c>
      <c r="D2167" s="33" t="str">
        <f>RIGHT(B2167,LEN(B2167)-(FIND(",",B2167,1)+1))</f>
        <v>North Carolina</v>
      </c>
      <c r="E2167" s="33">
        <v>81291</v>
      </c>
      <c r="F2167" s="33" t="s">
        <v>3279</v>
      </c>
      <c r="G2167" s="33">
        <v>1</v>
      </c>
      <c r="H2167" s="33" t="s">
        <v>3272</v>
      </c>
      <c r="I2167" s="33">
        <v>1</v>
      </c>
      <c r="J2167" s="33" t="s">
        <v>3272</v>
      </c>
      <c r="K2167" s="33">
        <v>2019</v>
      </c>
      <c r="L2167" s="33">
        <v>5</v>
      </c>
      <c r="M2167" s="33">
        <v>298</v>
      </c>
      <c r="N2167" s="33" t="s">
        <v>3278</v>
      </c>
      <c r="O2167" s="33">
        <v>71</v>
      </c>
      <c r="P2167" s="33" t="s">
        <v>3278</v>
      </c>
      <c r="Q2167" s="33">
        <v>17</v>
      </c>
      <c r="R2167" s="33" t="s">
        <v>3277</v>
      </c>
    </row>
    <row r="2168" spans="1:18" x14ac:dyDescent="0.2">
      <c r="A2168" s="33" t="s">
        <v>5538</v>
      </c>
      <c r="B2168" s="33" t="s">
        <v>5539</v>
      </c>
      <c r="C2168" s="33" t="str">
        <f>LEFT(B2168,FIND(",",B2168,1)-1)</f>
        <v>Henderson County</v>
      </c>
      <c r="D2168" s="33" t="str">
        <f>RIGHT(B2168,LEN(B2168)-(FIND(",",B2168,1)+1))</f>
        <v>North Carolina</v>
      </c>
      <c r="E2168" s="33">
        <v>45391</v>
      </c>
      <c r="F2168" s="33" t="s">
        <v>3276</v>
      </c>
      <c r="G2168" s="33">
        <v>1</v>
      </c>
      <c r="H2168" s="33" t="s">
        <v>3272</v>
      </c>
      <c r="I2168" s="33">
        <v>1</v>
      </c>
      <c r="J2168" s="33" t="s">
        <v>3272</v>
      </c>
      <c r="K2168" s="33">
        <v>2019</v>
      </c>
      <c r="L2168" s="33">
        <v>7</v>
      </c>
      <c r="M2168" s="33">
        <v>1458</v>
      </c>
      <c r="N2168" s="33" t="s">
        <v>3273</v>
      </c>
      <c r="O2168" s="33">
        <v>349</v>
      </c>
      <c r="P2168" s="33" t="s">
        <v>3273</v>
      </c>
      <c r="Q2168" s="33">
        <v>70</v>
      </c>
      <c r="R2168" s="33" t="s">
        <v>3278</v>
      </c>
    </row>
    <row r="2169" spans="1:18" x14ac:dyDescent="0.2">
      <c r="A2169" s="33" t="s">
        <v>5538</v>
      </c>
      <c r="B2169" s="33" t="s">
        <v>5539</v>
      </c>
      <c r="C2169" s="33" t="str">
        <f>LEFT(B2169,FIND(",",B2169,1)-1)</f>
        <v>Henderson County</v>
      </c>
      <c r="D2169" s="33" t="str">
        <f>RIGHT(B2169,LEN(B2169)-(FIND(",",B2169,1)+1))</f>
        <v>North Carolina</v>
      </c>
      <c r="E2169" s="33">
        <v>54194</v>
      </c>
      <c r="F2169" s="33" t="s">
        <v>3271</v>
      </c>
      <c r="G2169" s="33">
        <v>1</v>
      </c>
      <c r="H2169" s="33" t="s">
        <v>3272</v>
      </c>
      <c r="I2169" s="33">
        <v>1</v>
      </c>
      <c r="J2169" s="33" t="s">
        <v>3272</v>
      </c>
      <c r="K2169" s="33">
        <v>2019</v>
      </c>
      <c r="L2169" s="33">
        <v>18</v>
      </c>
      <c r="M2169" s="33">
        <v>5165</v>
      </c>
      <c r="N2169" s="33" t="s">
        <v>3278</v>
      </c>
      <c r="O2169" s="33">
        <v>1192</v>
      </c>
      <c r="P2169" s="33" t="s">
        <v>3278</v>
      </c>
      <c r="Q2169" s="33">
        <v>144</v>
      </c>
      <c r="R2169" s="33" t="s">
        <v>3278</v>
      </c>
    </row>
    <row r="2170" spans="1:18" x14ac:dyDescent="0.2">
      <c r="A2170" s="33" t="s">
        <v>5538</v>
      </c>
      <c r="B2170" s="33" t="s">
        <v>5539</v>
      </c>
      <c r="C2170" s="33" t="str">
        <f>LEFT(B2170,FIND(",",B2170,1)-1)</f>
        <v>Henderson County</v>
      </c>
      <c r="D2170" s="33" t="str">
        <f>RIGHT(B2170,LEN(B2170)-(FIND(",",B2170,1)+1))</f>
        <v>North Carolina</v>
      </c>
      <c r="E2170" s="33">
        <v>81291</v>
      </c>
      <c r="F2170" s="33" t="s">
        <v>3279</v>
      </c>
      <c r="G2170" s="33">
        <v>1</v>
      </c>
      <c r="H2170" s="33" t="s">
        <v>3272</v>
      </c>
      <c r="I2170" s="33">
        <v>1</v>
      </c>
      <c r="J2170" s="33" t="s">
        <v>3272</v>
      </c>
      <c r="K2170" s="33">
        <v>2019</v>
      </c>
      <c r="L2170" s="33">
        <v>16</v>
      </c>
      <c r="M2170" s="33">
        <v>1320</v>
      </c>
      <c r="N2170" s="33" t="s">
        <v>3278</v>
      </c>
      <c r="O2170" s="33">
        <v>283</v>
      </c>
      <c r="P2170" s="33" t="s">
        <v>3278</v>
      </c>
      <c r="Q2170" s="33">
        <v>64</v>
      </c>
      <c r="R2170" s="33" t="s">
        <v>3273</v>
      </c>
    </row>
    <row r="2171" spans="1:18" x14ac:dyDescent="0.2">
      <c r="A2171" s="33" t="s">
        <v>5540</v>
      </c>
      <c r="B2171" s="33" t="s">
        <v>5541</v>
      </c>
      <c r="C2171" s="33" t="str">
        <f>LEFT(B2171,FIND(",",B2171,1)-1)</f>
        <v>Iredell County</v>
      </c>
      <c r="D2171" s="33" t="str">
        <f>RIGHT(B2171,LEN(B2171)-(FIND(",",B2171,1)+1))</f>
        <v>North Carolina</v>
      </c>
      <c r="E2171" s="33">
        <v>45391</v>
      </c>
      <c r="F2171" s="33" t="s">
        <v>3276</v>
      </c>
      <c r="G2171" s="33">
        <v>1</v>
      </c>
      <c r="H2171" s="33" t="s">
        <v>3272</v>
      </c>
      <c r="I2171" s="33">
        <v>1</v>
      </c>
      <c r="J2171" s="33" t="s">
        <v>3272</v>
      </c>
      <c r="K2171" s="33">
        <v>2019</v>
      </c>
      <c r="L2171" s="33">
        <v>8</v>
      </c>
      <c r="M2171" s="33">
        <v>1900</v>
      </c>
      <c r="N2171" s="33" t="s">
        <v>3273</v>
      </c>
      <c r="O2171" s="33">
        <v>470</v>
      </c>
      <c r="P2171" s="33" t="s">
        <v>3277</v>
      </c>
      <c r="Q2171" s="33">
        <v>98</v>
      </c>
      <c r="R2171" s="33" t="s">
        <v>3277</v>
      </c>
    </row>
    <row r="2172" spans="1:18" x14ac:dyDescent="0.2">
      <c r="A2172" s="33" t="s">
        <v>5540</v>
      </c>
      <c r="B2172" s="33" t="s">
        <v>5541</v>
      </c>
      <c r="C2172" s="33" t="str">
        <f>LEFT(B2172,FIND(",",B2172,1)-1)</f>
        <v>Iredell County</v>
      </c>
      <c r="D2172" s="33" t="str">
        <f>RIGHT(B2172,LEN(B2172)-(FIND(",",B2172,1)+1))</f>
        <v>North Carolina</v>
      </c>
      <c r="E2172" s="33">
        <v>54194</v>
      </c>
      <c r="F2172" s="33" t="s">
        <v>3271</v>
      </c>
      <c r="G2172" s="33">
        <v>1</v>
      </c>
      <c r="H2172" s="33" t="s">
        <v>3272</v>
      </c>
      <c r="I2172" s="33">
        <v>1</v>
      </c>
      <c r="J2172" s="33" t="s">
        <v>3272</v>
      </c>
      <c r="K2172" s="33">
        <v>2019</v>
      </c>
      <c r="L2172" s="33">
        <v>23</v>
      </c>
      <c r="M2172" s="33">
        <v>9562</v>
      </c>
      <c r="N2172" s="33" t="s">
        <v>3278</v>
      </c>
      <c r="O2172" s="33">
        <v>2075</v>
      </c>
      <c r="P2172" s="33" t="s">
        <v>3278</v>
      </c>
      <c r="Q2172" s="33">
        <v>219</v>
      </c>
      <c r="R2172" s="33" t="s">
        <v>3273</v>
      </c>
    </row>
    <row r="2173" spans="1:18" x14ac:dyDescent="0.2">
      <c r="A2173" s="33" t="s">
        <v>5540</v>
      </c>
      <c r="B2173" s="33" t="s">
        <v>5541</v>
      </c>
      <c r="C2173" s="33" t="str">
        <f>LEFT(B2173,FIND(",",B2173,1)-1)</f>
        <v>Iredell County</v>
      </c>
      <c r="D2173" s="33" t="str">
        <f>RIGHT(B2173,LEN(B2173)-(FIND(",",B2173,1)+1))</f>
        <v>North Carolina</v>
      </c>
      <c r="E2173" s="33">
        <v>81291</v>
      </c>
      <c r="F2173" s="33" t="s">
        <v>3279</v>
      </c>
      <c r="G2173" s="33">
        <v>1</v>
      </c>
      <c r="H2173" s="33" t="s">
        <v>3272</v>
      </c>
      <c r="I2173" s="33">
        <v>1</v>
      </c>
      <c r="J2173" s="33" t="s">
        <v>3272</v>
      </c>
      <c r="K2173" s="33">
        <v>2019</v>
      </c>
      <c r="L2173" s="33">
        <v>28</v>
      </c>
      <c r="M2173" s="33">
        <v>2629</v>
      </c>
      <c r="N2173" s="33" t="s">
        <v>3278</v>
      </c>
      <c r="O2173" s="33">
        <v>573</v>
      </c>
      <c r="P2173" s="33" t="s">
        <v>3273</v>
      </c>
      <c r="Q2173" s="33">
        <v>133</v>
      </c>
      <c r="R2173" s="33" t="s">
        <v>3278</v>
      </c>
    </row>
    <row r="2174" spans="1:18" x14ac:dyDescent="0.2">
      <c r="A2174" s="33" t="s">
        <v>5542</v>
      </c>
      <c r="B2174" s="33" t="s">
        <v>5543</v>
      </c>
      <c r="C2174" s="33" t="str">
        <f>LEFT(B2174,FIND(",",B2174,1)-1)</f>
        <v>Jackson County</v>
      </c>
      <c r="D2174" s="33" t="str">
        <f>RIGHT(B2174,LEN(B2174)-(FIND(",",B2174,1)+1))</f>
        <v>North Carolina</v>
      </c>
      <c r="E2174" s="33">
        <v>45391</v>
      </c>
      <c r="F2174" s="33" t="s">
        <v>3276</v>
      </c>
      <c r="G2174" s="33">
        <v>1</v>
      </c>
      <c r="H2174" s="33" t="s">
        <v>3272</v>
      </c>
      <c r="I2174" s="33">
        <v>1</v>
      </c>
      <c r="J2174" s="33" t="s">
        <v>3272</v>
      </c>
      <c r="K2174" s="33">
        <v>2019</v>
      </c>
      <c r="L2174" s="33">
        <v>4</v>
      </c>
      <c r="M2174" s="33">
        <v>265</v>
      </c>
      <c r="N2174" s="33" t="s">
        <v>3273</v>
      </c>
      <c r="O2174" s="33">
        <v>58</v>
      </c>
      <c r="P2174" s="33" t="s">
        <v>3278</v>
      </c>
      <c r="Q2174" s="33">
        <v>17</v>
      </c>
      <c r="R2174" s="33" t="s">
        <v>3277</v>
      </c>
    </row>
    <row r="2175" spans="1:18" x14ac:dyDescent="0.2">
      <c r="A2175" s="33" t="s">
        <v>5542</v>
      </c>
      <c r="B2175" s="33" t="s">
        <v>5543</v>
      </c>
      <c r="C2175" s="33" t="str">
        <f>LEFT(B2175,FIND(",",B2175,1)-1)</f>
        <v>Jackson County</v>
      </c>
      <c r="D2175" s="33" t="str">
        <f>RIGHT(B2175,LEN(B2175)-(FIND(",",B2175,1)+1))</f>
        <v>North Carolina</v>
      </c>
      <c r="E2175" s="33">
        <v>54194</v>
      </c>
      <c r="F2175" s="33" t="s">
        <v>3271</v>
      </c>
      <c r="G2175" s="33">
        <v>1</v>
      </c>
      <c r="H2175" s="33" t="s">
        <v>3272</v>
      </c>
      <c r="I2175" s="33">
        <v>1</v>
      </c>
      <c r="J2175" s="33" t="s">
        <v>3272</v>
      </c>
      <c r="K2175" s="33">
        <v>2019</v>
      </c>
      <c r="L2175" s="33">
        <v>6</v>
      </c>
      <c r="M2175" s="33">
        <v>1776</v>
      </c>
      <c r="N2175" s="33" t="s">
        <v>3278</v>
      </c>
      <c r="O2175" s="33">
        <v>411</v>
      </c>
      <c r="P2175" s="33" t="s">
        <v>3278</v>
      </c>
      <c r="Q2175" s="33">
        <v>49</v>
      </c>
      <c r="R2175" s="33" t="s">
        <v>3273</v>
      </c>
    </row>
    <row r="2176" spans="1:18" x14ac:dyDescent="0.2">
      <c r="A2176" s="33" t="s">
        <v>5542</v>
      </c>
      <c r="B2176" s="33" t="s">
        <v>5543</v>
      </c>
      <c r="C2176" s="33" t="str">
        <f>LEFT(B2176,FIND(",",B2176,1)-1)</f>
        <v>Jackson County</v>
      </c>
      <c r="D2176" s="33" t="str">
        <f>RIGHT(B2176,LEN(B2176)-(FIND(",",B2176,1)+1))</f>
        <v>North Carolina</v>
      </c>
      <c r="E2176" s="33">
        <v>81291</v>
      </c>
      <c r="F2176" s="33" t="s">
        <v>3279</v>
      </c>
      <c r="G2176" s="33">
        <v>1</v>
      </c>
      <c r="H2176" s="33" t="s">
        <v>3272</v>
      </c>
      <c r="I2176" s="33">
        <v>1</v>
      </c>
      <c r="J2176" s="33" t="s">
        <v>3272</v>
      </c>
      <c r="K2176" s="33">
        <v>2019</v>
      </c>
      <c r="L2176" s="33">
        <v>6</v>
      </c>
      <c r="M2176" s="33">
        <v>346</v>
      </c>
      <c r="N2176" s="33" t="s">
        <v>3278</v>
      </c>
      <c r="O2176" s="33">
        <v>80</v>
      </c>
      <c r="P2176" s="33" t="s">
        <v>3278</v>
      </c>
      <c r="Q2176" s="33">
        <v>16</v>
      </c>
      <c r="R2176" s="33" t="s">
        <v>3278</v>
      </c>
    </row>
    <row r="2177" spans="1:18" x14ac:dyDescent="0.2">
      <c r="A2177" s="33" t="s">
        <v>5544</v>
      </c>
      <c r="B2177" s="33" t="s">
        <v>5545</v>
      </c>
      <c r="C2177" s="33" t="str">
        <f>LEFT(B2177,FIND(",",B2177,1)-1)</f>
        <v>Johnston County</v>
      </c>
      <c r="D2177" s="33" t="str">
        <f>RIGHT(B2177,LEN(B2177)-(FIND(",",B2177,1)+1))</f>
        <v>North Carolina</v>
      </c>
      <c r="E2177" s="33">
        <v>45391</v>
      </c>
      <c r="F2177" s="33" t="s">
        <v>3276</v>
      </c>
      <c r="G2177" s="33">
        <v>1</v>
      </c>
      <c r="H2177" s="33" t="s">
        <v>3272</v>
      </c>
      <c r="I2177" s="33">
        <v>1</v>
      </c>
      <c r="J2177" s="33" t="s">
        <v>3272</v>
      </c>
      <c r="K2177" s="33">
        <v>2019</v>
      </c>
      <c r="L2177" s="33">
        <v>4</v>
      </c>
      <c r="M2177" s="33">
        <v>1393</v>
      </c>
      <c r="N2177" s="33" t="s">
        <v>3277</v>
      </c>
      <c r="O2177" s="33">
        <v>334</v>
      </c>
      <c r="P2177" s="33" t="s">
        <v>3277</v>
      </c>
      <c r="Q2177" s="33">
        <v>68</v>
      </c>
      <c r="R2177" s="33" t="s">
        <v>3277</v>
      </c>
    </row>
    <row r="2178" spans="1:18" x14ac:dyDescent="0.2">
      <c r="A2178" s="33" t="s">
        <v>5544</v>
      </c>
      <c r="B2178" s="33" t="s">
        <v>5545</v>
      </c>
      <c r="C2178" s="33" t="str">
        <f>LEFT(B2178,FIND(",",B2178,1)-1)</f>
        <v>Johnston County</v>
      </c>
      <c r="D2178" s="33" t="str">
        <f>RIGHT(B2178,LEN(B2178)-(FIND(",",B2178,1)+1))</f>
        <v>North Carolina</v>
      </c>
      <c r="E2178" s="33">
        <v>54194</v>
      </c>
      <c r="F2178" s="33" t="s">
        <v>3271</v>
      </c>
      <c r="G2178" s="33">
        <v>1</v>
      </c>
      <c r="H2178" s="33" t="s">
        <v>3272</v>
      </c>
      <c r="I2178" s="33">
        <v>1</v>
      </c>
      <c r="J2178" s="33" t="s">
        <v>3272</v>
      </c>
      <c r="K2178" s="33">
        <v>2019</v>
      </c>
      <c r="L2178" s="33">
        <v>20</v>
      </c>
      <c r="M2178" s="33">
        <v>9812</v>
      </c>
      <c r="N2178" s="33" t="s">
        <v>3278</v>
      </c>
      <c r="O2178" s="33">
        <v>2323</v>
      </c>
      <c r="P2178" s="33" t="s">
        <v>3278</v>
      </c>
      <c r="Q2178" s="33">
        <v>304</v>
      </c>
      <c r="R2178" s="33" t="s">
        <v>3278</v>
      </c>
    </row>
    <row r="2179" spans="1:18" x14ac:dyDescent="0.2">
      <c r="A2179" s="33" t="s">
        <v>5544</v>
      </c>
      <c r="B2179" s="33" t="s">
        <v>5545</v>
      </c>
      <c r="C2179" s="33" t="str">
        <f>LEFT(B2179,FIND(",",B2179,1)-1)</f>
        <v>Johnston County</v>
      </c>
      <c r="D2179" s="33" t="str">
        <f>RIGHT(B2179,LEN(B2179)-(FIND(",",B2179,1)+1))</f>
        <v>North Carolina</v>
      </c>
      <c r="E2179" s="33">
        <v>81291</v>
      </c>
      <c r="F2179" s="33" t="s">
        <v>3279</v>
      </c>
      <c r="G2179" s="33">
        <v>1</v>
      </c>
      <c r="H2179" s="33" t="s">
        <v>3272</v>
      </c>
      <c r="I2179" s="33">
        <v>1</v>
      </c>
      <c r="J2179" s="33" t="s">
        <v>3272</v>
      </c>
      <c r="K2179" s="33">
        <v>2019</v>
      </c>
      <c r="L2179" s="33">
        <v>10</v>
      </c>
      <c r="M2179" s="33">
        <v>1443</v>
      </c>
      <c r="N2179" s="33" t="s">
        <v>3278</v>
      </c>
      <c r="O2179" s="33">
        <v>270</v>
      </c>
      <c r="P2179" s="33" t="s">
        <v>3278</v>
      </c>
      <c r="Q2179" s="33">
        <v>56</v>
      </c>
      <c r="R2179" s="33" t="s">
        <v>3278</v>
      </c>
    </row>
    <row r="2180" spans="1:18" x14ac:dyDescent="0.2">
      <c r="A2180" s="33" t="s">
        <v>5546</v>
      </c>
      <c r="B2180" s="33" t="s">
        <v>5547</v>
      </c>
      <c r="C2180" s="33" t="str">
        <f>LEFT(B2180,FIND(",",B2180,1)-1)</f>
        <v>Lee County</v>
      </c>
      <c r="D2180" s="33" t="str">
        <f>RIGHT(B2180,LEN(B2180)-(FIND(",",B2180,1)+1))</f>
        <v>North Carolina</v>
      </c>
      <c r="E2180" s="33">
        <v>45391</v>
      </c>
      <c r="F2180" s="33" t="s">
        <v>3276</v>
      </c>
      <c r="G2180" s="33">
        <v>1</v>
      </c>
      <c r="H2180" s="33" t="s">
        <v>3272</v>
      </c>
      <c r="I2180" s="33">
        <v>1</v>
      </c>
      <c r="J2180" s="33" t="s">
        <v>3272</v>
      </c>
      <c r="K2180" s="33">
        <v>2019</v>
      </c>
      <c r="L2180" s="33">
        <v>4</v>
      </c>
      <c r="M2180" s="33">
        <v>747</v>
      </c>
      <c r="N2180" s="33" t="s">
        <v>3277</v>
      </c>
      <c r="O2180" s="33">
        <v>192</v>
      </c>
      <c r="P2180" s="33" t="s">
        <v>3277</v>
      </c>
      <c r="Q2180" s="33">
        <v>39</v>
      </c>
      <c r="R2180" s="33" t="s">
        <v>3277</v>
      </c>
    </row>
    <row r="2181" spans="1:18" x14ac:dyDescent="0.2">
      <c r="A2181" s="33" t="s">
        <v>5546</v>
      </c>
      <c r="B2181" s="33" t="s">
        <v>5547</v>
      </c>
      <c r="C2181" s="33" t="str">
        <f>LEFT(B2181,FIND(",",B2181,1)-1)</f>
        <v>Lee County</v>
      </c>
      <c r="D2181" s="33" t="str">
        <f>RIGHT(B2181,LEN(B2181)-(FIND(",",B2181,1)+1))</f>
        <v>North Carolina</v>
      </c>
      <c r="E2181" s="33">
        <v>54194</v>
      </c>
      <c r="F2181" s="33" t="s">
        <v>3271</v>
      </c>
      <c r="G2181" s="33">
        <v>1</v>
      </c>
      <c r="H2181" s="33" t="s">
        <v>3272</v>
      </c>
      <c r="I2181" s="33">
        <v>1</v>
      </c>
      <c r="J2181" s="33" t="s">
        <v>3272</v>
      </c>
      <c r="K2181" s="33">
        <v>2019</v>
      </c>
      <c r="L2181" s="33">
        <v>9</v>
      </c>
      <c r="M2181" s="33">
        <v>1971</v>
      </c>
      <c r="N2181" s="33" t="s">
        <v>3277</v>
      </c>
      <c r="O2181" s="33">
        <v>375</v>
      </c>
      <c r="P2181" s="33" t="s">
        <v>3277</v>
      </c>
      <c r="Q2181" s="33">
        <v>49</v>
      </c>
      <c r="R2181" s="33" t="s">
        <v>3273</v>
      </c>
    </row>
    <row r="2182" spans="1:18" x14ac:dyDescent="0.2">
      <c r="A2182" s="33" t="s">
        <v>5546</v>
      </c>
      <c r="B2182" s="33" t="s">
        <v>5547</v>
      </c>
      <c r="C2182" s="33" t="str">
        <f>LEFT(B2182,FIND(",",B2182,1)-1)</f>
        <v>Lee County</v>
      </c>
      <c r="D2182" s="33" t="str">
        <f>RIGHT(B2182,LEN(B2182)-(FIND(",",B2182,1)+1))</f>
        <v>North Carolina</v>
      </c>
      <c r="E2182" s="33">
        <v>81291</v>
      </c>
      <c r="F2182" s="33" t="s">
        <v>3279</v>
      </c>
      <c r="G2182" s="33">
        <v>1</v>
      </c>
      <c r="H2182" s="33" t="s">
        <v>3272</v>
      </c>
      <c r="I2182" s="33">
        <v>1</v>
      </c>
      <c r="J2182" s="33" t="s">
        <v>3272</v>
      </c>
      <c r="K2182" s="33">
        <v>2019</v>
      </c>
      <c r="L2182" s="33">
        <v>3</v>
      </c>
      <c r="M2182" s="33">
        <v>481</v>
      </c>
      <c r="N2182" s="33" t="s">
        <v>3273</v>
      </c>
      <c r="O2182" s="33">
        <v>114</v>
      </c>
      <c r="P2182" s="33" t="s">
        <v>3273</v>
      </c>
      <c r="Q2182" s="33">
        <v>17</v>
      </c>
      <c r="R2182" s="33" t="s">
        <v>3278</v>
      </c>
    </row>
    <row r="2183" spans="1:18" x14ac:dyDescent="0.2">
      <c r="A2183" s="33" t="s">
        <v>5548</v>
      </c>
      <c r="B2183" s="33" t="s">
        <v>5549</v>
      </c>
      <c r="C2183" s="33" t="str">
        <f>LEFT(B2183,FIND(",",B2183,1)-1)</f>
        <v>Lenoir County</v>
      </c>
      <c r="D2183" s="33" t="str">
        <f>RIGHT(B2183,LEN(B2183)-(FIND(",",B2183,1)+1))</f>
        <v>North Carolina</v>
      </c>
      <c r="E2183" s="33">
        <v>54194</v>
      </c>
      <c r="F2183" s="33" t="s">
        <v>3271</v>
      </c>
      <c r="G2183" s="33">
        <v>1</v>
      </c>
      <c r="H2183" s="33" t="s">
        <v>3272</v>
      </c>
      <c r="I2183" s="33">
        <v>1</v>
      </c>
      <c r="J2183" s="33" t="s">
        <v>3272</v>
      </c>
      <c r="K2183" s="33">
        <v>2019</v>
      </c>
      <c r="L2183" s="33">
        <v>9</v>
      </c>
      <c r="M2183" s="33">
        <v>3353</v>
      </c>
      <c r="N2183" s="33" t="s">
        <v>3278</v>
      </c>
      <c r="O2183" s="33">
        <v>813</v>
      </c>
      <c r="P2183" s="33" t="s">
        <v>3278</v>
      </c>
      <c r="Q2183" s="33">
        <v>79</v>
      </c>
      <c r="R2183" s="33" t="s">
        <v>3278</v>
      </c>
    </row>
    <row r="2184" spans="1:18" x14ac:dyDescent="0.2">
      <c r="A2184" s="33" t="s">
        <v>5550</v>
      </c>
      <c r="B2184" s="33" t="s">
        <v>5551</v>
      </c>
      <c r="C2184" s="33" t="str">
        <f>LEFT(B2184,FIND(",",B2184,1)-1)</f>
        <v>Lincoln County</v>
      </c>
      <c r="D2184" s="33" t="str">
        <f>RIGHT(B2184,LEN(B2184)-(FIND(",",B2184,1)+1))</f>
        <v>North Carolina</v>
      </c>
      <c r="E2184" s="33">
        <v>45391</v>
      </c>
      <c r="F2184" s="33" t="s">
        <v>3276</v>
      </c>
      <c r="G2184" s="33">
        <v>1</v>
      </c>
      <c r="H2184" s="33" t="s">
        <v>3272</v>
      </c>
      <c r="I2184" s="33">
        <v>1</v>
      </c>
      <c r="J2184" s="33" t="s">
        <v>3272</v>
      </c>
      <c r="K2184" s="33">
        <v>2019</v>
      </c>
      <c r="L2184" s="33">
        <v>4</v>
      </c>
      <c r="M2184" s="33">
        <v>586</v>
      </c>
      <c r="N2184" s="33" t="s">
        <v>3277</v>
      </c>
      <c r="O2184" s="33">
        <v>145</v>
      </c>
      <c r="P2184" s="33" t="s">
        <v>3277</v>
      </c>
      <c r="Q2184" s="33">
        <v>37</v>
      </c>
      <c r="R2184" s="33" t="s">
        <v>3277</v>
      </c>
    </row>
    <row r="2185" spans="1:18" x14ac:dyDescent="0.2">
      <c r="A2185" s="33" t="s">
        <v>5550</v>
      </c>
      <c r="B2185" s="33" t="s">
        <v>5551</v>
      </c>
      <c r="C2185" s="33" t="str">
        <f>LEFT(B2185,FIND(",",B2185,1)-1)</f>
        <v>Lincoln County</v>
      </c>
      <c r="D2185" s="33" t="str">
        <f>RIGHT(B2185,LEN(B2185)-(FIND(",",B2185,1)+1))</f>
        <v>North Carolina</v>
      </c>
      <c r="E2185" s="33">
        <v>54194</v>
      </c>
      <c r="F2185" s="33" t="s">
        <v>3271</v>
      </c>
      <c r="G2185" s="33">
        <v>1</v>
      </c>
      <c r="H2185" s="33" t="s">
        <v>3272</v>
      </c>
      <c r="I2185" s="33">
        <v>1</v>
      </c>
      <c r="J2185" s="33" t="s">
        <v>3272</v>
      </c>
      <c r="K2185" s="33">
        <v>2019</v>
      </c>
      <c r="L2185" s="33">
        <v>8</v>
      </c>
      <c r="M2185" s="33">
        <v>6737</v>
      </c>
      <c r="N2185" s="33" t="s">
        <v>3278</v>
      </c>
      <c r="O2185" s="33">
        <v>1633</v>
      </c>
      <c r="P2185" s="33" t="s">
        <v>3278</v>
      </c>
      <c r="Q2185" s="33">
        <v>151</v>
      </c>
      <c r="R2185" s="33" t="s">
        <v>3278</v>
      </c>
    </row>
    <row r="2186" spans="1:18" x14ac:dyDescent="0.2">
      <c r="A2186" s="33" t="s">
        <v>5550</v>
      </c>
      <c r="B2186" s="33" t="s">
        <v>5551</v>
      </c>
      <c r="C2186" s="33" t="str">
        <f>LEFT(B2186,FIND(",",B2186,1)-1)</f>
        <v>Lincoln County</v>
      </c>
      <c r="D2186" s="33" t="str">
        <f>RIGHT(B2186,LEN(B2186)-(FIND(",",B2186,1)+1))</f>
        <v>North Carolina</v>
      </c>
      <c r="E2186" s="33">
        <v>81291</v>
      </c>
      <c r="F2186" s="33" t="s">
        <v>3279</v>
      </c>
      <c r="G2186" s="33">
        <v>1</v>
      </c>
      <c r="H2186" s="33" t="s">
        <v>3272</v>
      </c>
      <c r="I2186" s="33">
        <v>1</v>
      </c>
      <c r="J2186" s="33" t="s">
        <v>3272</v>
      </c>
      <c r="K2186" s="33">
        <v>2019</v>
      </c>
      <c r="L2186" s="33">
        <v>9</v>
      </c>
      <c r="M2186" s="33">
        <v>1048</v>
      </c>
      <c r="N2186" s="33" t="s">
        <v>3278</v>
      </c>
      <c r="O2186" s="33">
        <v>203</v>
      </c>
      <c r="P2186" s="33" t="s">
        <v>3278</v>
      </c>
      <c r="Q2186" s="33">
        <v>54</v>
      </c>
      <c r="R2186" s="33" t="s">
        <v>3278</v>
      </c>
    </row>
    <row r="2187" spans="1:18" x14ac:dyDescent="0.2">
      <c r="A2187" s="33" t="s">
        <v>5552</v>
      </c>
      <c r="B2187" s="33" t="s">
        <v>5553</v>
      </c>
      <c r="C2187" s="33" t="str">
        <f>LEFT(B2187,FIND(",",B2187,1)-1)</f>
        <v>McDowell County</v>
      </c>
      <c r="D2187" s="33" t="str">
        <f>RIGHT(B2187,LEN(B2187)-(FIND(",",B2187,1)+1))</f>
        <v>North Carolina</v>
      </c>
      <c r="E2187" s="33">
        <v>54194</v>
      </c>
      <c r="F2187" s="33" t="s">
        <v>3271</v>
      </c>
      <c r="G2187" s="33">
        <v>1</v>
      </c>
      <c r="H2187" s="33" t="s">
        <v>3272</v>
      </c>
      <c r="I2187" s="33">
        <v>1</v>
      </c>
      <c r="J2187" s="33" t="s">
        <v>3272</v>
      </c>
      <c r="K2187" s="33">
        <v>2019</v>
      </c>
      <c r="L2187" s="33">
        <v>3</v>
      </c>
      <c r="M2187" s="33">
        <v>1580</v>
      </c>
      <c r="N2187" s="33" t="s">
        <v>3278</v>
      </c>
      <c r="O2187" s="33">
        <v>299</v>
      </c>
      <c r="P2187" s="33" t="s">
        <v>3278</v>
      </c>
      <c r="Q2187" s="33">
        <v>43</v>
      </c>
      <c r="R2187" s="33" t="s">
        <v>3278</v>
      </c>
    </row>
    <row r="2188" spans="1:18" x14ac:dyDescent="0.2">
      <c r="A2188" s="33" t="s">
        <v>5554</v>
      </c>
      <c r="B2188" s="33" t="s">
        <v>5555</v>
      </c>
      <c r="C2188" s="33" t="str">
        <f>LEFT(B2188,FIND(",",B2188,1)-1)</f>
        <v>Macon County</v>
      </c>
      <c r="D2188" s="33" t="str">
        <f>RIGHT(B2188,LEN(B2188)-(FIND(",",B2188,1)+1))</f>
        <v>North Carolina</v>
      </c>
      <c r="E2188" s="33">
        <v>54194</v>
      </c>
      <c r="F2188" s="33" t="s">
        <v>3271</v>
      </c>
      <c r="G2188" s="33">
        <v>1</v>
      </c>
      <c r="H2188" s="33" t="s">
        <v>3272</v>
      </c>
      <c r="I2188" s="33">
        <v>1</v>
      </c>
      <c r="J2188" s="33" t="s">
        <v>3272</v>
      </c>
      <c r="K2188" s="33">
        <v>2019</v>
      </c>
      <c r="L2188" s="33">
        <v>8</v>
      </c>
      <c r="M2188" s="33">
        <v>1494</v>
      </c>
      <c r="N2188" s="33" t="s">
        <v>3278</v>
      </c>
      <c r="O2188" s="33">
        <v>343</v>
      </c>
      <c r="P2188" s="33" t="s">
        <v>3278</v>
      </c>
      <c r="Q2188" s="33">
        <v>55</v>
      </c>
      <c r="R2188" s="33" t="s">
        <v>3278</v>
      </c>
    </row>
    <row r="2189" spans="1:18" x14ac:dyDescent="0.2">
      <c r="A2189" s="33" t="s">
        <v>5554</v>
      </c>
      <c r="B2189" s="33" t="s">
        <v>5555</v>
      </c>
      <c r="C2189" s="33" t="str">
        <f>LEFT(B2189,FIND(",",B2189,1)-1)</f>
        <v>Macon County</v>
      </c>
      <c r="D2189" s="33" t="str">
        <f>RIGHT(B2189,LEN(B2189)-(FIND(",",B2189,1)+1))</f>
        <v>North Carolina</v>
      </c>
      <c r="E2189" s="33">
        <v>81291</v>
      </c>
      <c r="F2189" s="33" t="s">
        <v>3279</v>
      </c>
      <c r="G2189" s="33">
        <v>1</v>
      </c>
      <c r="H2189" s="33" t="s">
        <v>3272</v>
      </c>
      <c r="I2189" s="33">
        <v>1</v>
      </c>
      <c r="J2189" s="33" t="s">
        <v>3272</v>
      </c>
      <c r="K2189" s="33">
        <v>2019</v>
      </c>
      <c r="L2189" s="33">
        <v>4</v>
      </c>
      <c r="M2189" s="33">
        <v>260</v>
      </c>
      <c r="N2189" s="33" t="s">
        <v>3278</v>
      </c>
      <c r="O2189" s="33">
        <v>47</v>
      </c>
      <c r="P2189" s="33" t="s">
        <v>3278</v>
      </c>
      <c r="Q2189" s="33">
        <v>8</v>
      </c>
      <c r="R2189" s="33" t="s">
        <v>3278</v>
      </c>
    </row>
    <row r="2190" spans="1:18" x14ac:dyDescent="0.2">
      <c r="A2190" s="33" t="s">
        <v>5556</v>
      </c>
      <c r="B2190" s="33" t="s">
        <v>5557</v>
      </c>
      <c r="C2190" s="33" t="str">
        <f>LEFT(B2190,FIND(",",B2190,1)-1)</f>
        <v>Mecklenburg County</v>
      </c>
      <c r="D2190" s="33" t="str">
        <f>RIGHT(B2190,LEN(B2190)-(FIND(",",B2190,1)+1))</f>
        <v>North Carolina</v>
      </c>
      <c r="E2190" s="33">
        <v>45391</v>
      </c>
      <c r="F2190" s="33" t="s">
        <v>3276</v>
      </c>
      <c r="G2190" s="33">
        <v>1</v>
      </c>
      <c r="H2190" s="33" t="s">
        <v>3272</v>
      </c>
      <c r="I2190" s="33">
        <v>1</v>
      </c>
      <c r="J2190" s="33" t="s">
        <v>3272</v>
      </c>
      <c r="K2190" s="33">
        <v>2019</v>
      </c>
      <c r="L2190" s="33">
        <v>45</v>
      </c>
      <c r="M2190" s="33">
        <v>11928</v>
      </c>
      <c r="N2190" s="33" t="s">
        <v>3273</v>
      </c>
      <c r="O2190" s="33">
        <v>2881</v>
      </c>
      <c r="P2190" s="33" t="s">
        <v>3273</v>
      </c>
      <c r="Q2190" s="33">
        <v>529</v>
      </c>
      <c r="R2190" s="33" t="s">
        <v>3273</v>
      </c>
    </row>
    <row r="2191" spans="1:18" x14ac:dyDescent="0.2">
      <c r="A2191" s="33" t="s">
        <v>5556</v>
      </c>
      <c r="B2191" s="33" t="s">
        <v>5557</v>
      </c>
      <c r="C2191" s="33" t="str">
        <f>LEFT(B2191,FIND(",",B2191,1)-1)</f>
        <v>Mecklenburg County</v>
      </c>
      <c r="D2191" s="33" t="str">
        <f>RIGHT(B2191,LEN(B2191)-(FIND(",",B2191,1)+1))</f>
        <v>North Carolina</v>
      </c>
      <c r="E2191" s="33">
        <v>54194</v>
      </c>
      <c r="F2191" s="33" t="s">
        <v>3271</v>
      </c>
      <c r="G2191" s="33">
        <v>1</v>
      </c>
      <c r="H2191" s="33" t="s">
        <v>3272</v>
      </c>
      <c r="I2191" s="33">
        <v>1</v>
      </c>
      <c r="J2191" s="33" t="s">
        <v>3272</v>
      </c>
      <c r="K2191" s="33">
        <v>2019</v>
      </c>
      <c r="L2191" s="33">
        <v>101</v>
      </c>
      <c r="M2191" s="33">
        <v>62356</v>
      </c>
      <c r="N2191" s="33" t="s">
        <v>3278</v>
      </c>
      <c r="O2191" s="33">
        <v>14602</v>
      </c>
      <c r="P2191" s="33" t="s">
        <v>3278</v>
      </c>
      <c r="Q2191" s="33">
        <v>1450</v>
      </c>
      <c r="R2191" s="33" t="s">
        <v>3278</v>
      </c>
    </row>
    <row r="2192" spans="1:18" x14ac:dyDescent="0.2">
      <c r="A2192" s="33" t="s">
        <v>5556</v>
      </c>
      <c r="B2192" s="33" t="s">
        <v>5557</v>
      </c>
      <c r="C2192" s="33" t="str">
        <f>LEFT(B2192,FIND(",",B2192,1)-1)</f>
        <v>Mecklenburg County</v>
      </c>
      <c r="D2192" s="33" t="str">
        <f>RIGHT(B2192,LEN(B2192)-(FIND(",",B2192,1)+1))</f>
        <v>North Carolina</v>
      </c>
      <c r="E2192" s="33">
        <v>81291</v>
      </c>
      <c r="F2192" s="33" t="s">
        <v>3279</v>
      </c>
      <c r="G2192" s="33">
        <v>1</v>
      </c>
      <c r="H2192" s="33" t="s">
        <v>3272</v>
      </c>
      <c r="I2192" s="33">
        <v>1</v>
      </c>
      <c r="J2192" s="33" t="s">
        <v>3272</v>
      </c>
      <c r="K2192" s="33">
        <v>2019</v>
      </c>
      <c r="L2192" s="33">
        <v>111</v>
      </c>
      <c r="M2192" s="33">
        <v>22563</v>
      </c>
      <c r="N2192" s="33" t="s">
        <v>3278</v>
      </c>
      <c r="O2192" s="33">
        <v>5087</v>
      </c>
      <c r="P2192" s="33" t="s">
        <v>3278</v>
      </c>
      <c r="Q2192" s="33">
        <v>1064</v>
      </c>
      <c r="R2192" s="33" t="s">
        <v>3278</v>
      </c>
    </row>
    <row r="2193" spans="1:18" x14ac:dyDescent="0.2">
      <c r="A2193" s="33" t="s">
        <v>5558</v>
      </c>
      <c r="B2193" s="33" t="s">
        <v>5559</v>
      </c>
      <c r="C2193" s="33" t="str">
        <f>LEFT(B2193,FIND(",",B2193,1)-1)</f>
        <v>Moore County</v>
      </c>
      <c r="D2193" s="33" t="str">
        <f>RIGHT(B2193,LEN(B2193)-(FIND(",",B2193,1)+1))</f>
        <v>North Carolina</v>
      </c>
      <c r="E2193" s="33">
        <v>45391</v>
      </c>
      <c r="F2193" s="33" t="s">
        <v>3276</v>
      </c>
      <c r="G2193" s="33">
        <v>1</v>
      </c>
      <c r="H2193" s="33" t="s">
        <v>3272</v>
      </c>
      <c r="I2193" s="33">
        <v>1</v>
      </c>
      <c r="J2193" s="33" t="s">
        <v>3272</v>
      </c>
      <c r="K2193" s="33">
        <v>2019</v>
      </c>
      <c r="L2193" s="33">
        <v>4</v>
      </c>
      <c r="M2193" s="33">
        <v>862</v>
      </c>
      <c r="N2193" s="33" t="s">
        <v>3277</v>
      </c>
      <c r="O2193" s="33">
        <v>209</v>
      </c>
      <c r="P2193" s="33" t="s">
        <v>3277</v>
      </c>
      <c r="Q2193" s="33">
        <v>34</v>
      </c>
      <c r="R2193" s="33" t="s">
        <v>3277</v>
      </c>
    </row>
    <row r="2194" spans="1:18" x14ac:dyDescent="0.2">
      <c r="A2194" s="33" t="s">
        <v>5558</v>
      </c>
      <c r="B2194" s="33" t="s">
        <v>5559</v>
      </c>
      <c r="C2194" s="33" t="str">
        <f>LEFT(B2194,FIND(",",B2194,1)-1)</f>
        <v>Moore County</v>
      </c>
      <c r="D2194" s="33" t="str">
        <f>RIGHT(B2194,LEN(B2194)-(FIND(",",B2194,1)+1))</f>
        <v>North Carolina</v>
      </c>
      <c r="E2194" s="33">
        <v>54194</v>
      </c>
      <c r="F2194" s="33" t="s">
        <v>3271</v>
      </c>
      <c r="G2194" s="33">
        <v>1</v>
      </c>
      <c r="H2194" s="33" t="s">
        <v>3272</v>
      </c>
      <c r="I2194" s="33">
        <v>1</v>
      </c>
      <c r="J2194" s="33" t="s">
        <v>3272</v>
      </c>
      <c r="K2194" s="33">
        <v>2019</v>
      </c>
      <c r="L2194" s="33">
        <v>16</v>
      </c>
      <c r="M2194" s="33">
        <v>7502</v>
      </c>
      <c r="N2194" s="33" t="s">
        <v>3278</v>
      </c>
      <c r="O2194" s="33">
        <v>1447</v>
      </c>
      <c r="P2194" s="33" t="s">
        <v>3278</v>
      </c>
      <c r="Q2194" s="33">
        <v>169</v>
      </c>
      <c r="R2194" s="33" t="s">
        <v>3273</v>
      </c>
    </row>
    <row r="2195" spans="1:18" x14ac:dyDescent="0.2">
      <c r="A2195" s="33" t="s">
        <v>5558</v>
      </c>
      <c r="B2195" s="33" t="s">
        <v>5559</v>
      </c>
      <c r="C2195" s="33" t="str">
        <f>LEFT(B2195,FIND(",",B2195,1)-1)</f>
        <v>Moore County</v>
      </c>
      <c r="D2195" s="33" t="str">
        <f>RIGHT(B2195,LEN(B2195)-(FIND(",",B2195,1)+1))</f>
        <v>North Carolina</v>
      </c>
      <c r="E2195" s="33">
        <v>81291</v>
      </c>
      <c r="F2195" s="33" t="s">
        <v>3279</v>
      </c>
      <c r="G2195" s="33">
        <v>1</v>
      </c>
      <c r="H2195" s="33" t="s">
        <v>3272</v>
      </c>
      <c r="I2195" s="33">
        <v>1</v>
      </c>
      <c r="J2195" s="33" t="s">
        <v>3272</v>
      </c>
      <c r="K2195" s="33">
        <v>2019</v>
      </c>
      <c r="L2195" s="33">
        <v>16</v>
      </c>
      <c r="M2195" s="33">
        <v>1513</v>
      </c>
      <c r="N2195" s="33" t="s">
        <v>3278</v>
      </c>
      <c r="O2195" s="33">
        <v>337</v>
      </c>
      <c r="P2195" s="33" t="s">
        <v>3278</v>
      </c>
      <c r="Q2195" s="33">
        <v>75</v>
      </c>
      <c r="R2195" s="33" t="s">
        <v>3273</v>
      </c>
    </row>
    <row r="2196" spans="1:18" x14ac:dyDescent="0.2">
      <c r="A2196" s="33" t="s">
        <v>5560</v>
      </c>
      <c r="B2196" s="33" t="s">
        <v>5561</v>
      </c>
      <c r="C2196" s="33" t="str">
        <f>LEFT(B2196,FIND(",",B2196,1)-1)</f>
        <v>Nash County</v>
      </c>
      <c r="D2196" s="33" t="str">
        <f>RIGHT(B2196,LEN(B2196)-(FIND(",",B2196,1)+1))</f>
        <v>North Carolina</v>
      </c>
      <c r="E2196" s="33">
        <v>54194</v>
      </c>
      <c r="F2196" s="33" t="s">
        <v>3271</v>
      </c>
      <c r="G2196" s="33">
        <v>1</v>
      </c>
      <c r="H2196" s="33" t="s">
        <v>3272</v>
      </c>
      <c r="I2196" s="33">
        <v>1</v>
      </c>
      <c r="J2196" s="33" t="s">
        <v>3272</v>
      </c>
      <c r="K2196" s="33">
        <v>2019</v>
      </c>
      <c r="L2196" s="33">
        <v>7</v>
      </c>
      <c r="M2196" s="33">
        <v>3396</v>
      </c>
      <c r="N2196" s="33" t="s">
        <v>3278</v>
      </c>
      <c r="O2196" s="33">
        <v>822</v>
      </c>
      <c r="P2196" s="33" t="s">
        <v>3278</v>
      </c>
      <c r="Q2196" s="33">
        <v>108</v>
      </c>
      <c r="R2196" s="33" t="s">
        <v>3278</v>
      </c>
    </row>
    <row r="2197" spans="1:18" x14ac:dyDescent="0.2">
      <c r="A2197" s="33" t="s">
        <v>5560</v>
      </c>
      <c r="B2197" s="33" t="s">
        <v>5561</v>
      </c>
      <c r="C2197" s="33" t="str">
        <f>LEFT(B2197,FIND(",",B2197,1)-1)</f>
        <v>Nash County</v>
      </c>
      <c r="D2197" s="33" t="str">
        <f>RIGHT(B2197,LEN(B2197)-(FIND(",",B2197,1)+1))</f>
        <v>North Carolina</v>
      </c>
      <c r="E2197" s="33">
        <v>81291</v>
      </c>
      <c r="F2197" s="33" t="s">
        <v>3279</v>
      </c>
      <c r="G2197" s="33">
        <v>1</v>
      </c>
      <c r="H2197" s="33" t="s">
        <v>3272</v>
      </c>
      <c r="I2197" s="33">
        <v>1</v>
      </c>
      <c r="J2197" s="33" t="s">
        <v>3272</v>
      </c>
      <c r="K2197" s="33">
        <v>2019</v>
      </c>
      <c r="L2197" s="33">
        <v>5</v>
      </c>
      <c r="M2197" s="33">
        <v>433</v>
      </c>
      <c r="N2197" s="33" t="s">
        <v>3273</v>
      </c>
      <c r="O2197" s="33">
        <v>96</v>
      </c>
      <c r="P2197" s="33" t="s">
        <v>3273</v>
      </c>
      <c r="Q2197" s="33">
        <v>15</v>
      </c>
      <c r="R2197" s="33" t="s">
        <v>3277</v>
      </c>
    </row>
    <row r="2198" spans="1:18" x14ac:dyDescent="0.2">
      <c r="A2198" s="33" t="s">
        <v>5562</v>
      </c>
      <c r="B2198" s="33" t="s">
        <v>5563</v>
      </c>
      <c r="C2198" s="33" t="str">
        <f>LEFT(B2198,FIND(",",B2198,1)-1)</f>
        <v>New Hanover County</v>
      </c>
      <c r="D2198" s="33" t="str">
        <f>RIGHT(B2198,LEN(B2198)-(FIND(",",B2198,1)+1))</f>
        <v>North Carolina</v>
      </c>
      <c r="E2198" s="33">
        <v>45391</v>
      </c>
      <c r="F2198" s="33" t="s">
        <v>3276</v>
      </c>
      <c r="G2198" s="33">
        <v>1</v>
      </c>
      <c r="H2198" s="33" t="s">
        <v>3272</v>
      </c>
      <c r="I2198" s="33">
        <v>1</v>
      </c>
      <c r="J2198" s="33" t="s">
        <v>3272</v>
      </c>
      <c r="K2198" s="33">
        <v>2019</v>
      </c>
      <c r="L2198" s="33">
        <v>13</v>
      </c>
      <c r="M2198" s="33">
        <v>3098</v>
      </c>
      <c r="N2198" s="33" t="s">
        <v>3273</v>
      </c>
      <c r="O2198" s="33">
        <v>755</v>
      </c>
      <c r="P2198" s="33" t="s">
        <v>3273</v>
      </c>
      <c r="Q2198" s="33">
        <v>147</v>
      </c>
      <c r="R2198" s="33" t="s">
        <v>3273</v>
      </c>
    </row>
    <row r="2199" spans="1:18" x14ac:dyDescent="0.2">
      <c r="A2199" s="33" t="s">
        <v>5562</v>
      </c>
      <c r="B2199" s="33" t="s">
        <v>5563</v>
      </c>
      <c r="C2199" s="33" t="str">
        <f>LEFT(B2199,FIND(",",B2199,1)-1)</f>
        <v>New Hanover County</v>
      </c>
      <c r="D2199" s="33" t="str">
        <f>RIGHT(B2199,LEN(B2199)-(FIND(",",B2199,1)+1))</f>
        <v>North Carolina</v>
      </c>
      <c r="E2199" s="33">
        <v>54194</v>
      </c>
      <c r="F2199" s="33" t="s">
        <v>3271</v>
      </c>
      <c r="G2199" s="33">
        <v>1</v>
      </c>
      <c r="H2199" s="33" t="s">
        <v>3272</v>
      </c>
      <c r="I2199" s="33">
        <v>1</v>
      </c>
      <c r="J2199" s="33" t="s">
        <v>3272</v>
      </c>
      <c r="K2199" s="33">
        <v>2019</v>
      </c>
      <c r="L2199" s="33">
        <v>36</v>
      </c>
      <c r="M2199" s="33">
        <v>31605</v>
      </c>
      <c r="N2199" s="33" t="s">
        <v>3273</v>
      </c>
      <c r="O2199" s="33">
        <v>7473</v>
      </c>
      <c r="P2199" s="33" t="s">
        <v>3273</v>
      </c>
      <c r="Q2199" s="33">
        <v>650</v>
      </c>
      <c r="R2199" s="33" t="s">
        <v>3278</v>
      </c>
    </row>
    <row r="2200" spans="1:18" x14ac:dyDescent="0.2">
      <c r="A2200" s="33" t="s">
        <v>5562</v>
      </c>
      <c r="B2200" s="33" t="s">
        <v>5563</v>
      </c>
      <c r="C2200" s="33" t="str">
        <f>LEFT(B2200,FIND(",",B2200,1)-1)</f>
        <v>New Hanover County</v>
      </c>
      <c r="D2200" s="33" t="str">
        <f>RIGHT(B2200,LEN(B2200)-(FIND(",",B2200,1)+1))</f>
        <v>North Carolina</v>
      </c>
      <c r="E2200" s="33">
        <v>81291</v>
      </c>
      <c r="F2200" s="33" t="s">
        <v>3279</v>
      </c>
      <c r="G2200" s="33">
        <v>1</v>
      </c>
      <c r="H2200" s="33" t="s">
        <v>3272</v>
      </c>
      <c r="I2200" s="33">
        <v>1</v>
      </c>
      <c r="J2200" s="33" t="s">
        <v>3272</v>
      </c>
      <c r="K2200" s="33">
        <v>2019</v>
      </c>
      <c r="L2200" s="33">
        <v>28</v>
      </c>
      <c r="M2200" s="33">
        <v>3827</v>
      </c>
      <c r="N2200" s="33" t="s">
        <v>3278</v>
      </c>
      <c r="O2200" s="33">
        <v>862</v>
      </c>
      <c r="P2200" s="33" t="s">
        <v>3278</v>
      </c>
      <c r="Q2200" s="33">
        <v>184</v>
      </c>
      <c r="R2200" s="33" t="s">
        <v>3278</v>
      </c>
    </row>
    <row r="2201" spans="1:18" x14ac:dyDescent="0.2">
      <c r="A2201" s="33" t="s">
        <v>5564</v>
      </c>
      <c r="B2201" s="33" t="s">
        <v>5565</v>
      </c>
      <c r="C2201" s="33" t="str">
        <f>LEFT(B2201,FIND(",",B2201,1)-1)</f>
        <v>Onslow County</v>
      </c>
      <c r="D2201" s="33" t="str">
        <f>RIGHT(B2201,LEN(B2201)-(FIND(",",B2201,1)+1))</f>
        <v>North Carolina</v>
      </c>
      <c r="E2201" s="33">
        <v>45391</v>
      </c>
      <c r="F2201" s="33" t="s">
        <v>3276</v>
      </c>
      <c r="G2201" s="33">
        <v>1</v>
      </c>
      <c r="H2201" s="33" t="s">
        <v>3272</v>
      </c>
      <c r="I2201" s="33">
        <v>1</v>
      </c>
      <c r="J2201" s="33" t="s">
        <v>3272</v>
      </c>
      <c r="K2201" s="33">
        <v>2019</v>
      </c>
      <c r="L2201" s="33">
        <v>6</v>
      </c>
      <c r="M2201" s="33">
        <v>1708</v>
      </c>
      <c r="N2201" s="33" t="s">
        <v>3273</v>
      </c>
      <c r="O2201" s="33">
        <v>417</v>
      </c>
      <c r="P2201" s="33" t="s">
        <v>3273</v>
      </c>
      <c r="Q2201" s="33">
        <v>89</v>
      </c>
      <c r="R2201" s="33" t="s">
        <v>3273</v>
      </c>
    </row>
    <row r="2202" spans="1:18" x14ac:dyDescent="0.2">
      <c r="A2202" s="33" t="s">
        <v>5564</v>
      </c>
      <c r="B2202" s="33" t="s">
        <v>5565</v>
      </c>
      <c r="C2202" s="33" t="str">
        <f>LEFT(B2202,FIND(",",B2202,1)-1)</f>
        <v>Onslow County</v>
      </c>
      <c r="D2202" s="33" t="str">
        <f>RIGHT(B2202,LEN(B2202)-(FIND(",",B2202,1)+1))</f>
        <v>North Carolina</v>
      </c>
      <c r="E2202" s="33">
        <v>54194</v>
      </c>
      <c r="F2202" s="33" t="s">
        <v>3271</v>
      </c>
      <c r="G2202" s="33">
        <v>1</v>
      </c>
      <c r="H2202" s="33" t="s">
        <v>3272</v>
      </c>
      <c r="I2202" s="33">
        <v>1</v>
      </c>
      <c r="J2202" s="33" t="s">
        <v>3272</v>
      </c>
      <c r="K2202" s="33">
        <v>2019</v>
      </c>
      <c r="L2202" s="33">
        <v>16</v>
      </c>
      <c r="M2202" s="33">
        <v>7760</v>
      </c>
      <c r="N2202" s="33" t="s">
        <v>3273</v>
      </c>
      <c r="O2202" s="33">
        <v>1594</v>
      </c>
      <c r="P2202" s="33" t="s">
        <v>3273</v>
      </c>
      <c r="Q2202" s="33">
        <v>172</v>
      </c>
      <c r="R2202" s="33" t="s">
        <v>3278</v>
      </c>
    </row>
    <row r="2203" spans="1:18" x14ac:dyDescent="0.2">
      <c r="A2203" s="33" t="s">
        <v>5564</v>
      </c>
      <c r="B2203" s="33" t="s">
        <v>5565</v>
      </c>
      <c r="C2203" s="33" t="str">
        <f>LEFT(B2203,FIND(",",B2203,1)-1)</f>
        <v>Onslow County</v>
      </c>
      <c r="D2203" s="33" t="str">
        <f>RIGHT(B2203,LEN(B2203)-(FIND(",",B2203,1)+1))</f>
        <v>North Carolina</v>
      </c>
      <c r="E2203" s="33">
        <v>81291</v>
      </c>
      <c r="F2203" s="33" t="s">
        <v>3279</v>
      </c>
      <c r="G2203" s="33">
        <v>1</v>
      </c>
      <c r="H2203" s="33" t="s">
        <v>3272</v>
      </c>
      <c r="I2203" s="33">
        <v>1</v>
      </c>
      <c r="J2203" s="33" t="s">
        <v>3272</v>
      </c>
      <c r="K2203" s="33">
        <v>2019</v>
      </c>
      <c r="L2203" s="33">
        <v>19</v>
      </c>
      <c r="M2203" s="33">
        <v>3897</v>
      </c>
      <c r="N2203" s="33" t="s">
        <v>3278</v>
      </c>
      <c r="O2203" s="33">
        <v>871</v>
      </c>
      <c r="P2203" s="33" t="s">
        <v>3278</v>
      </c>
      <c r="Q2203" s="33">
        <v>178</v>
      </c>
      <c r="R2203" s="33" t="s">
        <v>3273</v>
      </c>
    </row>
    <row r="2204" spans="1:18" x14ac:dyDescent="0.2">
      <c r="A2204" s="33" t="s">
        <v>5566</v>
      </c>
      <c r="B2204" s="33" t="s">
        <v>5567</v>
      </c>
      <c r="C2204" s="33" t="str">
        <f>LEFT(B2204,FIND(",",B2204,1)-1)</f>
        <v>Orange County</v>
      </c>
      <c r="D2204" s="33" t="str">
        <f>RIGHT(B2204,LEN(B2204)-(FIND(",",B2204,1)+1))</f>
        <v>North Carolina</v>
      </c>
      <c r="E2204" s="33">
        <v>45391</v>
      </c>
      <c r="F2204" s="33" t="s">
        <v>3276</v>
      </c>
      <c r="G2204" s="33">
        <v>1</v>
      </c>
      <c r="H2204" s="33" t="s">
        <v>3272</v>
      </c>
      <c r="I2204" s="33">
        <v>1</v>
      </c>
      <c r="J2204" s="33" t="s">
        <v>3272</v>
      </c>
      <c r="K2204" s="33">
        <v>2019</v>
      </c>
      <c r="L2204" s="33">
        <v>4</v>
      </c>
      <c r="M2204" s="33">
        <v>1026</v>
      </c>
      <c r="N2204" s="33" t="s">
        <v>3277</v>
      </c>
      <c r="O2204" s="33">
        <v>253</v>
      </c>
      <c r="P2204" s="33" t="s">
        <v>3277</v>
      </c>
      <c r="Q2204" s="33">
        <v>34</v>
      </c>
      <c r="R2204" s="33" t="s">
        <v>3277</v>
      </c>
    </row>
    <row r="2205" spans="1:18" x14ac:dyDescent="0.2">
      <c r="A2205" s="33" t="s">
        <v>5566</v>
      </c>
      <c r="B2205" s="33" t="s">
        <v>5567</v>
      </c>
      <c r="C2205" s="33" t="str">
        <f>LEFT(B2205,FIND(",",B2205,1)-1)</f>
        <v>Orange County</v>
      </c>
      <c r="D2205" s="33" t="str">
        <f>RIGHT(B2205,LEN(B2205)-(FIND(",",B2205,1)+1))</f>
        <v>North Carolina</v>
      </c>
      <c r="E2205" s="33">
        <v>54194</v>
      </c>
      <c r="F2205" s="33" t="s">
        <v>3271</v>
      </c>
      <c r="G2205" s="33">
        <v>1</v>
      </c>
      <c r="H2205" s="33" t="s">
        <v>3272</v>
      </c>
      <c r="I2205" s="33">
        <v>1</v>
      </c>
      <c r="J2205" s="33" t="s">
        <v>3272</v>
      </c>
      <c r="K2205" s="33">
        <v>2019</v>
      </c>
      <c r="L2205" s="33">
        <v>14</v>
      </c>
      <c r="M2205" s="33">
        <v>5548</v>
      </c>
      <c r="N2205" s="33" t="s">
        <v>3278</v>
      </c>
      <c r="O2205" s="33">
        <v>1224</v>
      </c>
      <c r="P2205" s="33" t="s">
        <v>3278</v>
      </c>
      <c r="Q2205" s="33">
        <v>140</v>
      </c>
      <c r="R2205" s="33" t="s">
        <v>3278</v>
      </c>
    </row>
    <row r="2206" spans="1:18" x14ac:dyDescent="0.2">
      <c r="A2206" s="33" t="s">
        <v>5566</v>
      </c>
      <c r="B2206" s="33" t="s">
        <v>5567</v>
      </c>
      <c r="C2206" s="33" t="str">
        <f>LEFT(B2206,FIND(",",B2206,1)-1)</f>
        <v>Orange County</v>
      </c>
      <c r="D2206" s="33" t="str">
        <f>RIGHT(B2206,LEN(B2206)-(FIND(",",B2206,1)+1))</f>
        <v>North Carolina</v>
      </c>
      <c r="E2206" s="33">
        <v>81291</v>
      </c>
      <c r="F2206" s="33" t="s">
        <v>3279</v>
      </c>
      <c r="G2206" s="33">
        <v>1</v>
      </c>
      <c r="H2206" s="33" t="s">
        <v>3272</v>
      </c>
      <c r="I2206" s="33">
        <v>1</v>
      </c>
      <c r="J2206" s="33" t="s">
        <v>3272</v>
      </c>
      <c r="K2206" s="33">
        <v>2019</v>
      </c>
      <c r="L2206" s="33">
        <v>16</v>
      </c>
      <c r="M2206" s="33">
        <v>3814</v>
      </c>
      <c r="N2206" s="33" t="s">
        <v>3278</v>
      </c>
      <c r="O2206" s="33">
        <v>884</v>
      </c>
      <c r="P2206" s="33" t="s">
        <v>3273</v>
      </c>
      <c r="Q2206" s="33">
        <v>172</v>
      </c>
      <c r="R2206" s="33" t="s">
        <v>3273</v>
      </c>
    </row>
    <row r="2207" spans="1:18" x14ac:dyDescent="0.2">
      <c r="A2207" s="33" t="s">
        <v>5568</v>
      </c>
      <c r="B2207" s="33" t="s">
        <v>5569</v>
      </c>
      <c r="C2207" s="33" t="str">
        <f>LEFT(B2207,FIND(",",B2207,1)-1)</f>
        <v>Pasquotank County</v>
      </c>
      <c r="D2207" s="33" t="str">
        <f>RIGHT(B2207,LEN(B2207)-(FIND(",",B2207,1)+1))</f>
        <v>North Carolina</v>
      </c>
      <c r="E2207" s="33">
        <v>45391</v>
      </c>
      <c r="F2207" s="33" t="s">
        <v>3276</v>
      </c>
      <c r="G2207" s="33">
        <v>1</v>
      </c>
      <c r="H2207" s="33" t="s">
        <v>3272</v>
      </c>
      <c r="I2207" s="33">
        <v>1</v>
      </c>
      <c r="J2207" s="33" t="s">
        <v>3272</v>
      </c>
      <c r="K2207" s="33">
        <v>2019</v>
      </c>
      <c r="L2207" s="33">
        <v>3</v>
      </c>
      <c r="M2207" s="33">
        <v>400</v>
      </c>
      <c r="N2207" s="33" t="s">
        <v>3277</v>
      </c>
      <c r="O2207" s="33">
        <v>85</v>
      </c>
      <c r="P2207" s="33" t="s">
        <v>3277</v>
      </c>
      <c r="Q2207" s="33">
        <v>22</v>
      </c>
      <c r="R2207" s="33" t="s">
        <v>3277</v>
      </c>
    </row>
    <row r="2208" spans="1:18" x14ac:dyDescent="0.2">
      <c r="A2208" s="33" t="s">
        <v>5568</v>
      </c>
      <c r="B2208" s="33" t="s">
        <v>5569</v>
      </c>
      <c r="C2208" s="33" t="str">
        <f>LEFT(B2208,FIND(",",B2208,1)-1)</f>
        <v>Pasquotank County</v>
      </c>
      <c r="D2208" s="33" t="str">
        <f>RIGHT(B2208,LEN(B2208)-(FIND(",",B2208,1)+1))</f>
        <v>North Carolina</v>
      </c>
      <c r="E2208" s="33">
        <v>54194</v>
      </c>
      <c r="F2208" s="33" t="s">
        <v>3271</v>
      </c>
      <c r="G2208" s="33">
        <v>1</v>
      </c>
      <c r="H2208" s="33" t="s">
        <v>3272</v>
      </c>
      <c r="I2208" s="33">
        <v>1</v>
      </c>
      <c r="J2208" s="33" t="s">
        <v>3272</v>
      </c>
      <c r="K2208" s="33">
        <v>2019</v>
      </c>
      <c r="L2208" s="33">
        <v>3</v>
      </c>
      <c r="M2208" s="33">
        <v>1748</v>
      </c>
      <c r="N2208" s="33" t="s">
        <v>3273</v>
      </c>
      <c r="O2208" s="33">
        <v>297</v>
      </c>
      <c r="P2208" s="33" t="s">
        <v>3278</v>
      </c>
      <c r="Q2208" s="33">
        <v>42</v>
      </c>
      <c r="R2208" s="33" t="s">
        <v>3278</v>
      </c>
    </row>
    <row r="2209" spans="1:18" x14ac:dyDescent="0.2">
      <c r="A2209" s="33" t="s">
        <v>5568</v>
      </c>
      <c r="B2209" s="33" t="s">
        <v>5569</v>
      </c>
      <c r="C2209" s="33" t="str">
        <f>LEFT(B2209,FIND(",",B2209,1)-1)</f>
        <v>Pasquotank County</v>
      </c>
      <c r="D2209" s="33" t="str">
        <f>RIGHT(B2209,LEN(B2209)-(FIND(",",B2209,1)+1))</f>
        <v>North Carolina</v>
      </c>
      <c r="E2209" s="33">
        <v>81291</v>
      </c>
      <c r="F2209" s="33" t="s">
        <v>3279</v>
      </c>
      <c r="G2209" s="33">
        <v>1</v>
      </c>
      <c r="H2209" s="33" t="s">
        <v>3272</v>
      </c>
      <c r="I2209" s="33">
        <v>1</v>
      </c>
      <c r="J2209" s="33" t="s">
        <v>3272</v>
      </c>
      <c r="K2209" s="33">
        <v>2019</v>
      </c>
      <c r="L2209" s="33">
        <v>3</v>
      </c>
      <c r="M2209" s="33">
        <v>332</v>
      </c>
      <c r="N2209" s="33" t="s">
        <v>3277</v>
      </c>
      <c r="O2209" s="33">
        <v>49</v>
      </c>
      <c r="P2209" s="33" t="s">
        <v>3273</v>
      </c>
      <c r="Q2209" s="33">
        <v>10</v>
      </c>
      <c r="R2209" s="33" t="s">
        <v>3277</v>
      </c>
    </row>
    <row r="2210" spans="1:18" x14ac:dyDescent="0.2">
      <c r="A2210" s="33" t="s">
        <v>5570</v>
      </c>
      <c r="B2210" s="33" t="s">
        <v>5571</v>
      </c>
      <c r="C2210" s="33" t="str">
        <f>LEFT(B2210,FIND(",",B2210,1)-1)</f>
        <v>Pender County</v>
      </c>
      <c r="D2210" s="33" t="str">
        <f>RIGHT(B2210,LEN(B2210)-(FIND(",",B2210,1)+1))</f>
        <v>North Carolina</v>
      </c>
      <c r="E2210" s="33">
        <v>54194</v>
      </c>
      <c r="F2210" s="33" t="s">
        <v>3271</v>
      </c>
      <c r="G2210" s="33">
        <v>1</v>
      </c>
      <c r="H2210" s="33" t="s">
        <v>3272</v>
      </c>
      <c r="I2210" s="33">
        <v>1</v>
      </c>
      <c r="J2210" s="33" t="s">
        <v>3272</v>
      </c>
      <c r="K2210" s="33">
        <v>2019</v>
      </c>
      <c r="L2210" s="33">
        <v>8</v>
      </c>
      <c r="M2210" s="33">
        <v>2083</v>
      </c>
      <c r="N2210" s="33" t="s">
        <v>3273</v>
      </c>
      <c r="O2210" s="33">
        <v>516</v>
      </c>
      <c r="P2210" s="33" t="s">
        <v>3273</v>
      </c>
      <c r="Q2210" s="33">
        <v>76</v>
      </c>
      <c r="R2210" s="33" t="s">
        <v>3273</v>
      </c>
    </row>
    <row r="2211" spans="1:18" x14ac:dyDescent="0.2">
      <c r="A2211" s="33" t="s">
        <v>5570</v>
      </c>
      <c r="B2211" s="33" t="s">
        <v>5571</v>
      </c>
      <c r="C2211" s="33" t="str">
        <f>LEFT(B2211,FIND(",",B2211,1)-1)</f>
        <v>Pender County</v>
      </c>
      <c r="D2211" s="33" t="str">
        <f>RIGHT(B2211,LEN(B2211)-(FIND(",",B2211,1)+1))</f>
        <v>North Carolina</v>
      </c>
      <c r="E2211" s="33">
        <v>81291</v>
      </c>
      <c r="F2211" s="33" t="s">
        <v>3279</v>
      </c>
      <c r="G2211" s="33">
        <v>1</v>
      </c>
      <c r="H2211" s="33" t="s">
        <v>3272</v>
      </c>
      <c r="I2211" s="33">
        <v>1</v>
      </c>
      <c r="J2211" s="33" t="s">
        <v>3272</v>
      </c>
      <c r="K2211" s="33">
        <v>2019</v>
      </c>
      <c r="L2211" s="33">
        <v>7</v>
      </c>
      <c r="M2211" s="33">
        <v>1253</v>
      </c>
      <c r="N2211" s="33" t="s">
        <v>3278</v>
      </c>
      <c r="O2211" s="33">
        <v>269</v>
      </c>
      <c r="P2211" s="33" t="s">
        <v>3278</v>
      </c>
      <c r="Q2211" s="33">
        <v>62</v>
      </c>
      <c r="R2211" s="33" t="s">
        <v>3278</v>
      </c>
    </row>
    <row r="2212" spans="1:18" x14ac:dyDescent="0.2">
      <c r="A2212" s="33" t="s">
        <v>5572</v>
      </c>
      <c r="B2212" s="33" t="s">
        <v>5573</v>
      </c>
      <c r="C2212" s="33" t="str">
        <f>LEFT(B2212,FIND(",",B2212,1)-1)</f>
        <v>Person County</v>
      </c>
      <c r="D2212" s="33" t="str">
        <f>RIGHT(B2212,LEN(B2212)-(FIND(",",B2212,1)+1))</f>
        <v>North Carolina</v>
      </c>
      <c r="E2212" s="33">
        <v>54194</v>
      </c>
      <c r="F2212" s="33" t="s">
        <v>3271</v>
      </c>
      <c r="G2212" s="33">
        <v>1</v>
      </c>
      <c r="H2212" s="33" t="s">
        <v>3272</v>
      </c>
      <c r="I2212" s="33">
        <v>1</v>
      </c>
      <c r="J2212" s="33" t="s">
        <v>3272</v>
      </c>
      <c r="K2212" s="33">
        <v>2019</v>
      </c>
      <c r="L2212" s="33">
        <v>3</v>
      </c>
      <c r="M2212" s="33">
        <v>1141</v>
      </c>
      <c r="N2212" s="33" t="s">
        <v>3278</v>
      </c>
      <c r="O2212" s="33">
        <v>237</v>
      </c>
      <c r="P2212" s="33" t="s">
        <v>3278</v>
      </c>
      <c r="Q2212" s="33">
        <v>30</v>
      </c>
      <c r="R2212" s="33" t="s">
        <v>3273</v>
      </c>
    </row>
    <row r="2213" spans="1:18" x14ac:dyDescent="0.2">
      <c r="A2213" s="33" t="s">
        <v>5574</v>
      </c>
      <c r="B2213" s="33" t="s">
        <v>5575</v>
      </c>
      <c r="C2213" s="33" t="str">
        <f>LEFT(B2213,FIND(",",B2213,1)-1)</f>
        <v>Pitt County</v>
      </c>
      <c r="D2213" s="33" t="str">
        <f>RIGHT(B2213,LEN(B2213)-(FIND(",",B2213,1)+1))</f>
        <v>North Carolina</v>
      </c>
      <c r="E2213" s="33">
        <v>45391</v>
      </c>
      <c r="F2213" s="33" t="s">
        <v>3276</v>
      </c>
      <c r="G2213" s="33">
        <v>1</v>
      </c>
      <c r="H2213" s="33" t="s">
        <v>3272</v>
      </c>
      <c r="I2213" s="33">
        <v>1</v>
      </c>
      <c r="J2213" s="33" t="s">
        <v>3272</v>
      </c>
      <c r="K2213" s="33">
        <v>2019</v>
      </c>
      <c r="L2213" s="33">
        <v>3</v>
      </c>
      <c r="M2213" s="33">
        <v>1155</v>
      </c>
      <c r="N2213" s="33" t="s">
        <v>3277</v>
      </c>
      <c r="O2213" s="33">
        <v>284</v>
      </c>
      <c r="P2213" s="33" t="s">
        <v>3277</v>
      </c>
      <c r="Q2213" s="33">
        <v>50</v>
      </c>
      <c r="R2213" s="33" t="s">
        <v>3277</v>
      </c>
    </row>
    <row r="2214" spans="1:18" x14ac:dyDescent="0.2">
      <c r="A2214" s="33" t="s">
        <v>5574</v>
      </c>
      <c r="B2214" s="33" t="s">
        <v>5575</v>
      </c>
      <c r="C2214" s="33" t="str">
        <f>LEFT(B2214,FIND(",",B2214,1)-1)</f>
        <v>Pitt County</v>
      </c>
      <c r="D2214" s="33" t="str">
        <f>RIGHT(B2214,LEN(B2214)-(FIND(",",B2214,1)+1))</f>
        <v>North Carolina</v>
      </c>
      <c r="E2214" s="33">
        <v>54194</v>
      </c>
      <c r="F2214" s="33" t="s">
        <v>3271</v>
      </c>
      <c r="G2214" s="33">
        <v>1</v>
      </c>
      <c r="H2214" s="33" t="s">
        <v>3272</v>
      </c>
      <c r="I2214" s="33">
        <v>1</v>
      </c>
      <c r="J2214" s="33" t="s">
        <v>3272</v>
      </c>
      <c r="K2214" s="33">
        <v>2019</v>
      </c>
      <c r="L2214" s="33">
        <v>18</v>
      </c>
      <c r="M2214" s="33">
        <v>5517</v>
      </c>
      <c r="N2214" s="33" t="s">
        <v>3278</v>
      </c>
      <c r="O2214" s="33">
        <v>1564</v>
      </c>
      <c r="P2214" s="33" t="s">
        <v>3278</v>
      </c>
      <c r="Q2214" s="33">
        <v>173</v>
      </c>
      <c r="R2214" s="33" t="s">
        <v>3278</v>
      </c>
    </row>
    <row r="2215" spans="1:18" x14ac:dyDescent="0.2">
      <c r="A2215" s="33" t="s">
        <v>5574</v>
      </c>
      <c r="B2215" s="33" t="s">
        <v>5575</v>
      </c>
      <c r="C2215" s="33" t="str">
        <f>LEFT(B2215,FIND(",",B2215,1)-1)</f>
        <v>Pitt County</v>
      </c>
      <c r="D2215" s="33" t="str">
        <f>RIGHT(B2215,LEN(B2215)-(FIND(",",B2215,1)+1))</f>
        <v>North Carolina</v>
      </c>
      <c r="E2215" s="33">
        <v>81291</v>
      </c>
      <c r="F2215" s="33" t="s">
        <v>3279</v>
      </c>
      <c r="G2215" s="33">
        <v>1</v>
      </c>
      <c r="H2215" s="33" t="s">
        <v>3272</v>
      </c>
      <c r="I2215" s="33">
        <v>1</v>
      </c>
      <c r="J2215" s="33" t="s">
        <v>3272</v>
      </c>
      <c r="K2215" s="33">
        <v>2019</v>
      </c>
      <c r="L2215" s="33">
        <v>12</v>
      </c>
      <c r="M2215" s="33">
        <v>1102</v>
      </c>
      <c r="N2215" s="33" t="s">
        <v>3278</v>
      </c>
      <c r="O2215" s="33">
        <v>267</v>
      </c>
      <c r="P2215" s="33" t="s">
        <v>3278</v>
      </c>
      <c r="Q2215" s="33">
        <v>71</v>
      </c>
      <c r="R2215" s="33" t="s">
        <v>3273</v>
      </c>
    </row>
    <row r="2216" spans="1:18" x14ac:dyDescent="0.2">
      <c r="A2216" s="33" t="s">
        <v>5576</v>
      </c>
      <c r="B2216" s="33" t="s">
        <v>5577</v>
      </c>
      <c r="C2216" s="33" t="str">
        <f>LEFT(B2216,FIND(",",B2216,1)-1)</f>
        <v>Polk County</v>
      </c>
      <c r="D2216" s="33" t="str">
        <f>RIGHT(B2216,LEN(B2216)-(FIND(",",B2216,1)+1))</f>
        <v>North Carolina</v>
      </c>
      <c r="E2216" s="33">
        <v>54194</v>
      </c>
      <c r="F2216" s="33" t="s">
        <v>3271</v>
      </c>
      <c r="G2216" s="33">
        <v>1</v>
      </c>
      <c r="H2216" s="33" t="s">
        <v>3272</v>
      </c>
      <c r="I2216" s="33">
        <v>1</v>
      </c>
      <c r="J2216" s="33" t="s">
        <v>3272</v>
      </c>
      <c r="K2216" s="33">
        <v>2019</v>
      </c>
      <c r="L2216" s="33">
        <v>6</v>
      </c>
      <c r="M2216" s="33">
        <v>2893</v>
      </c>
      <c r="N2216" s="33" t="s">
        <v>3273</v>
      </c>
      <c r="O2216" s="33">
        <v>667</v>
      </c>
      <c r="P2216" s="33" t="s">
        <v>3277</v>
      </c>
      <c r="Q2216" s="33">
        <v>59</v>
      </c>
      <c r="R2216" s="33" t="s">
        <v>3277</v>
      </c>
    </row>
    <row r="2217" spans="1:18" x14ac:dyDescent="0.2">
      <c r="A2217" s="33" t="s">
        <v>5578</v>
      </c>
      <c r="B2217" s="33" t="s">
        <v>5579</v>
      </c>
      <c r="C2217" s="33" t="str">
        <f>LEFT(B2217,FIND(",",B2217,1)-1)</f>
        <v>Randolph County</v>
      </c>
      <c r="D2217" s="33" t="str">
        <f>RIGHT(B2217,LEN(B2217)-(FIND(",",B2217,1)+1))</f>
        <v>North Carolina</v>
      </c>
      <c r="E2217" s="33">
        <v>54194</v>
      </c>
      <c r="F2217" s="33" t="s">
        <v>3271</v>
      </c>
      <c r="G2217" s="33">
        <v>1</v>
      </c>
      <c r="H2217" s="33" t="s">
        <v>3272</v>
      </c>
      <c r="I2217" s="33">
        <v>1</v>
      </c>
      <c r="J2217" s="33" t="s">
        <v>3272</v>
      </c>
      <c r="K2217" s="33">
        <v>2019</v>
      </c>
      <c r="L2217" s="33">
        <v>13</v>
      </c>
      <c r="M2217" s="33">
        <v>4910</v>
      </c>
      <c r="N2217" s="33" t="s">
        <v>3278</v>
      </c>
      <c r="O2217" s="33">
        <v>1114</v>
      </c>
      <c r="P2217" s="33" t="s">
        <v>3278</v>
      </c>
      <c r="Q2217" s="33">
        <v>144</v>
      </c>
      <c r="R2217" s="33" t="s">
        <v>3278</v>
      </c>
    </row>
    <row r="2218" spans="1:18" x14ac:dyDescent="0.2">
      <c r="A2218" s="33" t="s">
        <v>5578</v>
      </c>
      <c r="B2218" s="33" t="s">
        <v>5579</v>
      </c>
      <c r="C2218" s="33" t="str">
        <f>LEFT(B2218,FIND(",",B2218,1)-1)</f>
        <v>Randolph County</v>
      </c>
      <c r="D2218" s="33" t="str">
        <f>RIGHT(B2218,LEN(B2218)-(FIND(",",B2218,1)+1))</f>
        <v>North Carolina</v>
      </c>
      <c r="E2218" s="33">
        <v>81291</v>
      </c>
      <c r="F2218" s="33" t="s">
        <v>3279</v>
      </c>
      <c r="G2218" s="33">
        <v>1</v>
      </c>
      <c r="H2218" s="33" t="s">
        <v>3272</v>
      </c>
      <c r="I2218" s="33">
        <v>1</v>
      </c>
      <c r="J2218" s="33" t="s">
        <v>3272</v>
      </c>
      <c r="K2218" s="33">
        <v>2019</v>
      </c>
      <c r="L2218" s="33">
        <v>5</v>
      </c>
      <c r="M2218" s="33">
        <v>293</v>
      </c>
      <c r="N2218" s="33" t="s">
        <v>3278</v>
      </c>
      <c r="O2218" s="33">
        <v>56</v>
      </c>
      <c r="P2218" s="33" t="s">
        <v>3273</v>
      </c>
      <c r="Q2218" s="33">
        <v>14</v>
      </c>
      <c r="R2218" s="33" t="s">
        <v>3278</v>
      </c>
    </row>
    <row r="2219" spans="1:18" x14ac:dyDescent="0.2">
      <c r="A2219" s="33" t="s">
        <v>5580</v>
      </c>
      <c r="B2219" s="33" t="s">
        <v>5581</v>
      </c>
      <c r="C2219" s="33" t="str">
        <f>LEFT(B2219,FIND(",",B2219,1)-1)</f>
        <v>Robeson County</v>
      </c>
      <c r="D2219" s="33" t="str">
        <f>RIGHT(B2219,LEN(B2219)-(FIND(",",B2219,1)+1))</f>
        <v>North Carolina</v>
      </c>
      <c r="E2219" s="33">
        <v>54194</v>
      </c>
      <c r="F2219" s="33" t="s">
        <v>3271</v>
      </c>
      <c r="G2219" s="33">
        <v>1</v>
      </c>
      <c r="H2219" s="33" t="s">
        <v>3272</v>
      </c>
      <c r="I2219" s="33">
        <v>1</v>
      </c>
      <c r="J2219" s="33" t="s">
        <v>3272</v>
      </c>
      <c r="K2219" s="33">
        <v>2019</v>
      </c>
      <c r="L2219" s="33">
        <v>7</v>
      </c>
      <c r="M2219" s="33">
        <v>3907</v>
      </c>
      <c r="N2219" s="33" t="s">
        <v>3273</v>
      </c>
      <c r="O2219" s="33">
        <v>888</v>
      </c>
      <c r="P2219" s="33" t="s">
        <v>3273</v>
      </c>
      <c r="Q2219" s="33">
        <v>134</v>
      </c>
      <c r="R2219" s="33" t="s">
        <v>3273</v>
      </c>
    </row>
    <row r="2220" spans="1:18" x14ac:dyDescent="0.2">
      <c r="A2220" s="33" t="s">
        <v>5582</v>
      </c>
      <c r="B2220" s="33" t="s">
        <v>5583</v>
      </c>
      <c r="C2220" s="33" t="str">
        <f>LEFT(B2220,FIND(",",B2220,1)-1)</f>
        <v>Rockingham County</v>
      </c>
      <c r="D2220" s="33" t="str">
        <f>RIGHT(B2220,LEN(B2220)-(FIND(",",B2220,1)+1))</f>
        <v>North Carolina</v>
      </c>
      <c r="E2220" s="33">
        <v>54194</v>
      </c>
      <c r="F2220" s="33" t="s">
        <v>3271</v>
      </c>
      <c r="G2220" s="33">
        <v>1</v>
      </c>
      <c r="H2220" s="33" t="s">
        <v>3272</v>
      </c>
      <c r="I2220" s="33">
        <v>1</v>
      </c>
      <c r="J2220" s="33" t="s">
        <v>3272</v>
      </c>
      <c r="K2220" s="33">
        <v>2019</v>
      </c>
      <c r="L2220" s="33">
        <v>8</v>
      </c>
      <c r="M2220" s="33">
        <v>4191</v>
      </c>
      <c r="N2220" s="33" t="s">
        <v>3278</v>
      </c>
      <c r="O2220" s="33">
        <v>823</v>
      </c>
      <c r="P2220" s="33" t="s">
        <v>3278</v>
      </c>
      <c r="Q2220" s="33">
        <v>118</v>
      </c>
      <c r="R2220" s="33" t="s">
        <v>3278</v>
      </c>
    </row>
    <row r="2221" spans="1:18" x14ac:dyDescent="0.2">
      <c r="A2221" s="33" t="s">
        <v>5582</v>
      </c>
      <c r="B2221" s="33" t="s">
        <v>5583</v>
      </c>
      <c r="C2221" s="33" t="str">
        <f>LEFT(B2221,FIND(",",B2221,1)-1)</f>
        <v>Rockingham County</v>
      </c>
      <c r="D2221" s="33" t="str">
        <f>RIGHT(B2221,LEN(B2221)-(FIND(",",B2221,1)+1))</f>
        <v>North Carolina</v>
      </c>
      <c r="E2221" s="33">
        <v>81291</v>
      </c>
      <c r="F2221" s="33" t="s">
        <v>3279</v>
      </c>
      <c r="G2221" s="33">
        <v>1</v>
      </c>
      <c r="H2221" s="33" t="s">
        <v>3272</v>
      </c>
      <c r="I2221" s="33">
        <v>1</v>
      </c>
      <c r="J2221" s="33" t="s">
        <v>3272</v>
      </c>
      <c r="K2221" s="33">
        <v>2019</v>
      </c>
      <c r="L2221" s="33">
        <v>3</v>
      </c>
      <c r="M2221" s="33">
        <v>190</v>
      </c>
      <c r="N2221" s="33" t="s">
        <v>3273</v>
      </c>
      <c r="O2221" s="33">
        <v>44</v>
      </c>
      <c r="P2221" s="33" t="s">
        <v>3273</v>
      </c>
      <c r="Q2221" s="33">
        <v>9</v>
      </c>
      <c r="R2221" s="33" t="s">
        <v>3278</v>
      </c>
    </row>
    <row r="2222" spans="1:18" x14ac:dyDescent="0.2">
      <c r="A2222" s="33" t="s">
        <v>5584</v>
      </c>
      <c r="B2222" s="33" t="s">
        <v>5585</v>
      </c>
      <c r="C2222" s="33" t="str">
        <f>LEFT(B2222,FIND(",",B2222,1)-1)</f>
        <v>Rowan County</v>
      </c>
      <c r="D2222" s="33" t="str">
        <f>RIGHT(B2222,LEN(B2222)-(FIND(",",B2222,1)+1))</f>
        <v>North Carolina</v>
      </c>
      <c r="E2222" s="33">
        <v>45391</v>
      </c>
      <c r="F2222" s="33" t="s">
        <v>3276</v>
      </c>
      <c r="G2222" s="33">
        <v>1</v>
      </c>
      <c r="H2222" s="33" t="s">
        <v>3272</v>
      </c>
      <c r="I2222" s="33">
        <v>1</v>
      </c>
      <c r="J2222" s="33" t="s">
        <v>3272</v>
      </c>
      <c r="K2222" s="33">
        <v>2019</v>
      </c>
      <c r="L2222" s="33">
        <v>4</v>
      </c>
      <c r="M2222" s="33">
        <v>969</v>
      </c>
      <c r="N2222" s="33" t="s">
        <v>3278</v>
      </c>
      <c r="O2222" s="33">
        <v>209</v>
      </c>
      <c r="P2222" s="33" t="s">
        <v>3278</v>
      </c>
      <c r="Q2222" s="33">
        <v>49</v>
      </c>
      <c r="R2222" s="33" t="s">
        <v>3278</v>
      </c>
    </row>
    <row r="2223" spans="1:18" x14ac:dyDescent="0.2">
      <c r="A2223" s="33" t="s">
        <v>5584</v>
      </c>
      <c r="B2223" s="33" t="s">
        <v>5585</v>
      </c>
      <c r="C2223" s="33" t="str">
        <f>LEFT(B2223,FIND(",",B2223,1)-1)</f>
        <v>Rowan County</v>
      </c>
      <c r="D2223" s="33" t="str">
        <f>RIGHT(B2223,LEN(B2223)-(FIND(",",B2223,1)+1))</f>
        <v>North Carolina</v>
      </c>
      <c r="E2223" s="33">
        <v>54194</v>
      </c>
      <c r="F2223" s="33" t="s">
        <v>3271</v>
      </c>
      <c r="G2223" s="33">
        <v>1</v>
      </c>
      <c r="H2223" s="33" t="s">
        <v>3272</v>
      </c>
      <c r="I2223" s="33">
        <v>1</v>
      </c>
      <c r="J2223" s="33" t="s">
        <v>3272</v>
      </c>
      <c r="K2223" s="33">
        <v>2019</v>
      </c>
      <c r="L2223" s="33">
        <v>10</v>
      </c>
      <c r="M2223" s="33">
        <v>6020</v>
      </c>
      <c r="N2223" s="33" t="s">
        <v>3278</v>
      </c>
      <c r="O2223" s="33">
        <v>1347</v>
      </c>
      <c r="P2223" s="33" t="s">
        <v>3278</v>
      </c>
      <c r="Q2223" s="33">
        <v>160</v>
      </c>
      <c r="R2223" s="33" t="s">
        <v>3278</v>
      </c>
    </row>
    <row r="2224" spans="1:18" x14ac:dyDescent="0.2">
      <c r="A2224" s="33" t="s">
        <v>5586</v>
      </c>
      <c r="B2224" s="33" t="s">
        <v>5587</v>
      </c>
      <c r="C2224" s="33" t="str">
        <f>LEFT(B2224,FIND(",",B2224,1)-1)</f>
        <v>Rutherford County</v>
      </c>
      <c r="D2224" s="33" t="str">
        <f>RIGHT(B2224,LEN(B2224)-(FIND(",",B2224,1)+1))</f>
        <v>North Carolina</v>
      </c>
      <c r="E2224" s="33">
        <v>54194</v>
      </c>
      <c r="F2224" s="33" t="s">
        <v>3271</v>
      </c>
      <c r="G2224" s="33">
        <v>1</v>
      </c>
      <c r="H2224" s="33" t="s">
        <v>3272</v>
      </c>
      <c r="I2224" s="33">
        <v>1</v>
      </c>
      <c r="J2224" s="33" t="s">
        <v>3272</v>
      </c>
      <c r="K2224" s="33">
        <v>2019</v>
      </c>
      <c r="L2224" s="33">
        <v>6</v>
      </c>
      <c r="M2224" s="33">
        <v>1644</v>
      </c>
      <c r="N2224" s="33" t="s">
        <v>3273</v>
      </c>
      <c r="O2224" s="33">
        <v>383</v>
      </c>
      <c r="P2224" s="33" t="s">
        <v>3273</v>
      </c>
      <c r="Q2224" s="33">
        <v>64</v>
      </c>
      <c r="R2224" s="33" t="s">
        <v>3273</v>
      </c>
    </row>
    <row r="2225" spans="1:18" x14ac:dyDescent="0.2">
      <c r="A2225" s="33" t="s">
        <v>5588</v>
      </c>
      <c r="B2225" s="33" t="s">
        <v>5589</v>
      </c>
      <c r="C2225" s="33" t="str">
        <f>LEFT(B2225,FIND(",",B2225,1)-1)</f>
        <v>Sampson County</v>
      </c>
      <c r="D2225" s="33" t="str">
        <f>RIGHT(B2225,LEN(B2225)-(FIND(",",B2225,1)+1))</f>
        <v>North Carolina</v>
      </c>
      <c r="E2225" s="33">
        <v>54194</v>
      </c>
      <c r="F2225" s="33" t="s">
        <v>3271</v>
      </c>
      <c r="G2225" s="33">
        <v>1</v>
      </c>
      <c r="H2225" s="33" t="s">
        <v>3272</v>
      </c>
      <c r="I2225" s="33">
        <v>1</v>
      </c>
      <c r="J2225" s="33" t="s">
        <v>3272</v>
      </c>
      <c r="K2225" s="33">
        <v>2019</v>
      </c>
      <c r="L2225" s="33">
        <v>3</v>
      </c>
      <c r="M2225" s="33">
        <v>959</v>
      </c>
      <c r="N2225" s="33" t="s">
        <v>3277</v>
      </c>
      <c r="O2225" s="33">
        <v>178</v>
      </c>
      <c r="P2225" s="33" t="s">
        <v>3277</v>
      </c>
      <c r="Q2225" s="33">
        <v>28</v>
      </c>
      <c r="R2225" s="33" t="s">
        <v>3277</v>
      </c>
    </row>
    <row r="2226" spans="1:18" x14ac:dyDescent="0.2">
      <c r="A2226" s="33" t="s">
        <v>5590</v>
      </c>
      <c r="B2226" s="33" t="s">
        <v>5591</v>
      </c>
      <c r="C2226" s="33" t="str">
        <f>LEFT(B2226,FIND(",",B2226,1)-1)</f>
        <v>Stanly County</v>
      </c>
      <c r="D2226" s="33" t="str">
        <f>RIGHT(B2226,LEN(B2226)-(FIND(",",B2226,1)+1))</f>
        <v>North Carolina</v>
      </c>
      <c r="E2226" s="33">
        <v>54194</v>
      </c>
      <c r="F2226" s="33" t="s">
        <v>3271</v>
      </c>
      <c r="G2226" s="33">
        <v>1</v>
      </c>
      <c r="H2226" s="33" t="s">
        <v>3272</v>
      </c>
      <c r="I2226" s="33">
        <v>1</v>
      </c>
      <c r="J2226" s="33" t="s">
        <v>3272</v>
      </c>
      <c r="K2226" s="33">
        <v>2019</v>
      </c>
      <c r="L2226" s="33">
        <v>6</v>
      </c>
      <c r="M2226" s="33">
        <v>2293</v>
      </c>
      <c r="N2226" s="33" t="s">
        <v>3278</v>
      </c>
      <c r="O2226" s="33">
        <v>541</v>
      </c>
      <c r="P2226" s="33" t="s">
        <v>3278</v>
      </c>
      <c r="Q2226" s="33">
        <v>62</v>
      </c>
      <c r="R2226" s="33" t="s">
        <v>3273</v>
      </c>
    </row>
    <row r="2227" spans="1:18" x14ac:dyDescent="0.2">
      <c r="A2227" s="33" t="s">
        <v>5592</v>
      </c>
      <c r="B2227" s="33" t="s">
        <v>5593</v>
      </c>
      <c r="C2227" s="33" t="str">
        <f>LEFT(B2227,FIND(",",B2227,1)-1)</f>
        <v>Stokes County</v>
      </c>
      <c r="D2227" s="33" t="str">
        <f>RIGHT(B2227,LEN(B2227)-(FIND(",",B2227,1)+1))</f>
        <v>North Carolina</v>
      </c>
      <c r="E2227" s="33">
        <v>54194</v>
      </c>
      <c r="F2227" s="33" t="s">
        <v>3271</v>
      </c>
      <c r="G2227" s="33">
        <v>1</v>
      </c>
      <c r="H2227" s="33" t="s">
        <v>3272</v>
      </c>
      <c r="I2227" s="33">
        <v>1</v>
      </c>
      <c r="J2227" s="33" t="s">
        <v>3272</v>
      </c>
      <c r="K2227" s="33">
        <v>2019</v>
      </c>
      <c r="L2227" s="33">
        <v>4</v>
      </c>
      <c r="M2227" s="33">
        <v>725</v>
      </c>
      <c r="N2227" s="33" t="s">
        <v>3273</v>
      </c>
      <c r="O2227" s="33">
        <v>148</v>
      </c>
      <c r="P2227" s="33" t="s">
        <v>3273</v>
      </c>
      <c r="Q2227" s="33">
        <v>17</v>
      </c>
      <c r="R2227" s="33" t="s">
        <v>3278</v>
      </c>
    </row>
    <row r="2228" spans="1:18" x14ac:dyDescent="0.2">
      <c r="A2228" s="33" t="s">
        <v>5594</v>
      </c>
      <c r="B2228" s="33" t="s">
        <v>5595</v>
      </c>
      <c r="C2228" s="33" t="str">
        <f>LEFT(B2228,FIND(",",B2228,1)-1)</f>
        <v>Surry County</v>
      </c>
      <c r="D2228" s="33" t="str">
        <f>RIGHT(B2228,LEN(B2228)-(FIND(",",B2228,1)+1))</f>
        <v>North Carolina</v>
      </c>
      <c r="E2228" s="33">
        <v>54194</v>
      </c>
      <c r="F2228" s="33" t="s">
        <v>3271</v>
      </c>
      <c r="G2228" s="33">
        <v>1</v>
      </c>
      <c r="H2228" s="33" t="s">
        <v>3272</v>
      </c>
      <c r="I2228" s="33">
        <v>1</v>
      </c>
      <c r="J2228" s="33" t="s">
        <v>3272</v>
      </c>
      <c r="K2228" s="33">
        <v>2019</v>
      </c>
      <c r="L2228" s="33">
        <v>9</v>
      </c>
      <c r="M2228" s="33">
        <v>2906</v>
      </c>
      <c r="N2228" s="33" t="s">
        <v>3278</v>
      </c>
      <c r="O2228" s="33">
        <v>661</v>
      </c>
      <c r="P2228" s="33" t="s">
        <v>3278</v>
      </c>
      <c r="Q2228" s="33">
        <v>89</v>
      </c>
      <c r="R2228" s="33" t="s">
        <v>3278</v>
      </c>
    </row>
    <row r="2229" spans="1:18" x14ac:dyDescent="0.2">
      <c r="A2229" s="33" t="s">
        <v>5594</v>
      </c>
      <c r="B2229" s="33" t="s">
        <v>5595</v>
      </c>
      <c r="C2229" s="33" t="str">
        <f>LEFT(B2229,FIND(",",B2229,1)-1)</f>
        <v>Surry County</v>
      </c>
      <c r="D2229" s="33" t="str">
        <f>RIGHT(B2229,LEN(B2229)-(FIND(",",B2229,1)+1))</f>
        <v>North Carolina</v>
      </c>
      <c r="E2229" s="33">
        <v>81291</v>
      </c>
      <c r="F2229" s="33" t="s">
        <v>3279</v>
      </c>
      <c r="G2229" s="33">
        <v>1</v>
      </c>
      <c r="H2229" s="33" t="s">
        <v>3272</v>
      </c>
      <c r="I2229" s="33">
        <v>1</v>
      </c>
      <c r="J2229" s="33" t="s">
        <v>3272</v>
      </c>
      <c r="K2229" s="33">
        <v>2019</v>
      </c>
      <c r="L2229" s="33">
        <v>4</v>
      </c>
      <c r="M2229" s="33">
        <v>243</v>
      </c>
      <c r="N2229" s="33" t="s">
        <v>3273</v>
      </c>
      <c r="O2229" s="33">
        <v>52</v>
      </c>
      <c r="P2229" s="33" t="s">
        <v>3273</v>
      </c>
      <c r="Q2229" s="33">
        <v>18</v>
      </c>
      <c r="R2229" s="33" t="s">
        <v>3277</v>
      </c>
    </row>
    <row r="2230" spans="1:18" x14ac:dyDescent="0.2">
      <c r="A2230" s="33" t="s">
        <v>5596</v>
      </c>
      <c r="B2230" s="33" t="s">
        <v>5597</v>
      </c>
      <c r="C2230" s="33" t="str">
        <f>LEFT(B2230,FIND(",",B2230,1)-1)</f>
        <v>Transylvania County</v>
      </c>
      <c r="D2230" s="33" t="str">
        <f>RIGHT(B2230,LEN(B2230)-(FIND(",",B2230,1)+1))</f>
        <v>North Carolina</v>
      </c>
      <c r="E2230" s="33">
        <v>54194</v>
      </c>
      <c r="F2230" s="33" t="s">
        <v>3271</v>
      </c>
      <c r="G2230" s="33">
        <v>1</v>
      </c>
      <c r="H2230" s="33" t="s">
        <v>3272</v>
      </c>
      <c r="I2230" s="33">
        <v>1</v>
      </c>
      <c r="J2230" s="33" t="s">
        <v>3272</v>
      </c>
      <c r="K2230" s="33">
        <v>2019</v>
      </c>
      <c r="L2230" s="33">
        <v>5</v>
      </c>
      <c r="M2230" s="33">
        <v>1323</v>
      </c>
      <c r="N2230" s="33" t="s">
        <v>3278</v>
      </c>
      <c r="O2230" s="33">
        <v>286</v>
      </c>
      <c r="P2230" s="33" t="s">
        <v>3278</v>
      </c>
      <c r="Q2230" s="33">
        <v>41</v>
      </c>
      <c r="R2230" s="33" t="s">
        <v>3273</v>
      </c>
    </row>
    <row r="2231" spans="1:18" x14ac:dyDescent="0.2">
      <c r="A2231" s="33" t="s">
        <v>5598</v>
      </c>
      <c r="B2231" s="33" t="s">
        <v>5599</v>
      </c>
      <c r="C2231" s="33" t="str">
        <f>LEFT(B2231,FIND(",",B2231,1)-1)</f>
        <v>Union County</v>
      </c>
      <c r="D2231" s="33" t="str">
        <f>RIGHT(B2231,LEN(B2231)-(FIND(",",B2231,1)+1))</f>
        <v>North Carolina</v>
      </c>
      <c r="E2231" s="33">
        <v>45391</v>
      </c>
      <c r="F2231" s="33" t="s">
        <v>3276</v>
      </c>
      <c r="G2231" s="33">
        <v>1</v>
      </c>
      <c r="H2231" s="33" t="s">
        <v>3272</v>
      </c>
      <c r="I2231" s="33">
        <v>1</v>
      </c>
      <c r="J2231" s="33" t="s">
        <v>3272</v>
      </c>
      <c r="K2231" s="33">
        <v>2019</v>
      </c>
      <c r="L2231" s="33">
        <v>6</v>
      </c>
      <c r="M2231" s="33">
        <v>1369</v>
      </c>
      <c r="N2231" s="33" t="s">
        <v>3277</v>
      </c>
      <c r="O2231" s="33">
        <v>349</v>
      </c>
      <c r="P2231" s="33" t="s">
        <v>3277</v>
      </c>
      <c r="Q2231" s="33">
        <v>74</v>
      </c>
      <c r="R2231" s="33" t="s">
        <v>3277</v>
      </c>
    </row>
    <row r="2232" spans="1:18" x14ac:dyDescent="0.2">
      <c r="A2232" s="33" t="s">
        <v>5598</v>
      </c>
      <c r="B2232" s="33" t="s">
        <v>5599</v>
      </c>
      <c r="C2232" s="33" t="str">
        <f>LEFT(B2232,FIND(",",B2232,1)-1)</f>
        <v>Union County</v>
      </c>
      <c r="D2232" s="33" t="str">
        <f>RIGHT(B2232,LEN(B2232)-(FIND(",",B2232,1)+1))</f>
        <v>North Carolina</v>
      </c>
      <c r="E2232" s="33">
        <v>54194</v>
      </c>
      <c r="F2232" s="33" t="s">
        <v>3271</v>
      </c>
      <c r="G2232" s="33">
        <v>1</v>
      </c>
      <c r="H2232" s="33" t="s">
        <v>3272</v>
      </c>
      <c r="I2232" s="33">
        <v>1</v>
      </c>
      <c r="J2232" s="33" t="s">
        <v>3272</v>
      </c>
      <c r="K2232" s="33">
        <v>2019</v>
      </c>
      <c r="L2232" s="33">
        <v>22</v>
      </c>
      <c r="M2232" s="33">
        <v>10027</v>
      </c>
      <c r="N2232" s="33" t="s">
        <v>3273</v>
      </c>
      <c r="O2232" s="33">
        <v>2337</v>
      </c>
      <c r="P2232" s="33" t="s">
        <v>3273</v>
      </c>
      <c r="Q2232" s="33">
        <v>271</v>
      </c>
      <c r="R2232" s="33" t="s">
        <v>3273</v>
      </c>
    </row>
    <row r="2233" spans="1:18" x14ac:dyDescent="0.2">
      <c r="A2233" s="33" t="s">
        <v>5598</v>
      </c>
      <c r="B2233" s="33" t="s">
        <v>5599</v>
      </c>
      <c r="C2233" s="33" t="str">
        <f>LEFT(B2233,FIND(",",B2233,1)-1)</f>
        <v>Union County</v>
      </c>
      <c r="D2233" s="33" t="str">
        <f>RIGHT(B2233,LEN(B2233)-(FIND(",",B2233,1)+1))</f>
        <v>North Carolina</v>
      </c>
      <c r="E2233" s="33">
        <v>81291</v>
      </c>
      <c r="F2233" s="33" t="s">
        <v>3279</v>
      </c>
      <c r="G2233" s="33">
        <v>1</v>
      </c>
      <c r="H2233" s="33" t="s">
        <v>3272</v>
      </c>
      <c r="I2233" s="33">
        <v>1</v>
      </c>
      <c r="J2233" s="33" t="s">
        <v>3272</v>
      </c>
      <c r="K2233" s="33">
        <v>2019</v>
      </c>
      <c r="L2233" s="33">
        <v>27</v>
      </c>
      <c r="M2233" s="33">
        <v>4068</v>
      </c>
      <c r="N2233" s="33" t="s">
        <v>3278</v>
      </c>
      <c r="O2233" s="33">
        <v>942</v>
      </c>
      <c r="P2233" s="33" t="s">
        <v>3278</v>
      </c>
      <c r="Q2233" s="33">
        <v>199</v>
      </c>
      <c r="R2233" s="33" t="s">
        <v>3278</v>
      </c>
    </row>
    <row r="2234" spans="1:18" x14ac:dyDescent="0.2">
      <c r="A2234" s="33" t="s">
        <v>5600</v>
      </c>
      <c r="B2234" s="33" t="s">
        <v>5601</v>
      </c>
      <c r="C2234" s="33" t="str">
        <f>LEFT(B2234,FIND(",",B2234,1)-1)</f>
        <v>Vance County</v>
      </c>
      <c r="D2234" s="33" t="str">
        <f>RIGHT(B2234,LEN(B2234)-(FIND(",",B2234,1)+1))</f>
        <v>North Carolina</v>
      </c>
      <c r="E2234" s="33">
        <v>54194</v>
      </c>
      <c r="F2234" s="33" t="s">
        <v>3271</v>
      </c>
      <c r="G2234" s="33">
        <v>1</v>
      </c>
      <c r="H2234" s="33" t="s">
        <v>3272</v>
      </c>
      <c r="I2234" s="33">
        <v>1</v>
      </c>
      <c r="J2234" s="33" t="s">
        <v>3272</v>
      </c>
      <c r="K2234" s="33">
        <v>2019</v>
      </c>
      <c r="L2234" s="33">
        <v>3</v>
      </c>
      <c r="M2234" s="33">
        <v>1532</v>
      </c>
      <c r="N2234" s="33" t="s">
        <v>3273</v>
      </c>
      <c r="O2234" s="33">
        <v>316</v>
      </c>
      <c r="P2234" s="33" t="s">
        <v>3278</v>
      </c>
      <c r="Q2234" s="33">
        <v>25</v>
      </c>
      <c r="R2234" s="33" t="s">
        <v>3273</v>
      </c>
    </row>
    <row r="2235" spans="1:18" x14ac:dyDescent="0.2">
      <c r="A2235" s="33" t="s">
        <v>5602</v>
      </c>
      <c r="B2235" s="33" t="s">
        <v>5603</v>
      </c>
      <c r="C2235" s="33" t="str">
        <f>LEFT(B2235,FIND(",",B2235,1)-1)</f>
        <v>Wake County</v>
      </c>
      <c r="D2235" s="33" t="str">
        <f>RIGHT(B2235,LEN(B2235)-(FIND(",",B2235,1)+1))</f>
        <v>North Carolina</v>
      </c>
      <c r="E2235" s="33">
        <v>45391</v>
      </c>
      <c r="F2235" s="33" t="s">
        <v>3276</v>
      </c>
      <c r="G2235" s="33">
        <v>1</v>
      </c>
      <c r="H2235" s="33" t="s">
        <v>3272</v>
      </c>
      <c r="I2235" s="33">
        <v>1</v>
      </c>
      <c r="J2235" s="33" t="s">
        <v>3272</v>
      </c>
      <c r="K2235" s="33">
        <v>2019</v>
      </c>
      <c r="L2235" s="33">
        <v>43</v>
      </c>
      <c r="M2235" s="33">
        <v>12194</v>
      </c>
      <c r="N2235" s="33" t="s">
        <v>3273</v>
      </c>
      <c r="O2235" s="33">
        <v>3008</v>
      </c>
      <c r="P2235" s="33" t="s">
        <v>3273</v>
      </c>
      <c r="Q2235" s="33">
        <v>580</v>
      </c>
      <c r="R2235" s="33" t="s">
        <v>3273</v>
      </c>
    </row>
    <row r="2236" spans="1:18" x14ac:dyDescent="0.2">
      <c r="A2236" s="33" t="s">
        <v>5602</v>
      </c>
      <c r="B2236" s="33" t="s">
        <v>5603</v>
      </c>
      <c r="C2236" s="33" t="str">
        <f>LEFT(B2236,FIND(",",B2236,1)-1)</f>
        <v>Wake County</v>
      </c>
      <c r="D2236" s="33" t="str">
        <f>RIGHT(B2236,LEN(B2236)-(FIND(",",B2236,1)+1))</f>
        <v>North Carolina</v>
      </c>
      <c r="E2236" s="33">
        <v>54194</v>
      </c>
      <c r="F2236" s="33" t="s">
        <v>3271</v>
      </c>
      <c r="G2236" s="33">
        <v>1</v>
      </c>
      <c r="H2236" s="33" t="s">
        <v>3272</v>
      </c>
      <c r="I2236" s="33">
        <v>1</v>
      </c>
      <c r="J2236" s="33" t="s">
        <v>3272</v>
      </c>
      <c r="K2236" s="33">
        <v>2019</v>
      </c>
      <c r="L2236" s="33">
        <v>151</v>
      </c>
      <c r="M2236" s="33">
        <v>95838</v>
      </c>
      <c r="N2236" s="33" t="s">
        <v>3278</v>
      </c>
      <c r="O2236" s="33">
        <v>21965</v>
      </c>
      <c r="P2236" s="33" t="s">
        <v>3278</v>
      </c>
      <c r="Q2236" s="33">
        <v>2454</v>
      </c>
      <c r="R2236" s="33" t="s">
        <v>3278</v>
      </c>
    </row>
    <row r="2237" spans="1:18" x14ac:dyDescent="0.2">
      <c r="A2237" s="33" t="s">
        <v>5602</v>
      </c>
      <c r="B2237" s="33" t="s">
        <v>5603</v>
      </c>
      <c r="C2237" s="33" t="str">
        <f>LEFT(B2237,FIND(",",B2237,1)-1)</f>
        <v>Wake County</v>
      </c>
      <c r="D2237" s="33" t="str">
        <f>RIGHT(B2237,LEN(B2237)-(FIND(",",B2237,1)+1))</f>
        <v>North Carolina</v>
      </c>
      <c r="E2237" s="33">
        <v>81291</v>
      </c>
      <c r="F2237" s="33" t="s">
        <v>3279</v>
      </c>
      <c r="G2237" s="33">
        <v>1</v>
      </c>
      <c r="H2237" s="33" t="s">
        <v>3272</v>
      </c>
      <c r="I2237" s="33">
        <v>1</v>
      </c>
      <c r="J2237" s="33" t="s">
        <v>3272</v>
      </c>
      <c r="K2237" s="33">
        <v>2019</v>
      </c>
      <c r="L2237" s="33">
        <v>96</v>
      </c>
      <c r="M2237" s="33">
        <v>15339</v>
      </c>
      <c r="N2237" s="33" t="s">
        <v>3278</v>
      </c>
      <c r="O2237" s="33">
        <v>3404</v>
      </c>
      <c r="P2237" s="33" t="s">
        <v>3278</v>
      </c>
      <c r="Q2237" s="33">
        <v>690</v>
      </c>
      <c r="R2237" s="33" t="s">
        <v>3273</v>
      </c>
    </row>
    <row r="2238" spans="1:18" x14ac:dyDescent="0.2">
      <c r="A2238" s="33" t="s">
        <v>5604</v>
      </c>
      <c r="B2238" s="33" t="s">
        <v>5605</v>
      </c>
      <c r="C2238" s="33" t="str">
        <f>LEFT(B2238,FIND(",",B2238,1)-1)</f>
        <v>Watauga County</v>
      </c>
      <c r="D2238" s="33" t="str">
        <f>RIGHT(B2238,LEN(B2238)-(FIND(",",B2238,1)+1))</f>
        <v>North Carolina</v>
      </c>
      <c r="E2238" s="33">
        <v>54194</v>
      </c>
      <c r="F2238" s="33" t="s">
        <v>3271</v>
      </c>
      <c r="G2238" s="33">
        <v>1</v>
      </c>
      <c r="H2238" s="33" t="s">
        <v>3272</v>
      </c>
      <c r="I2238" s="33">
        <v>1</v>
      </c>
      <c r="J2238" s="33" t="s">
        <v>3272</v>
      </c>
      <c r="K2238" s="33">
        <v>2019</v>
      </c>
      <c r="L2238" s="33">
        <v>10</v>
      </c>
      <c r="M2238" s="33">
        <v>3304</v>
      </c>
      <c r="N2238" s="33" t="s">
        <v>3273</v>
      </c>
      <c r="O2238" s="33">
        <v>834</v>
      </c>
      <c r="P2238" s="33" t="s">
        <v>3273</v>
      </c>
      <c r="Q2238" s="33">
        <v>121</v>
      </c>
      <c r="R2238" s="33" t="s">
        <v>3278</v>
      </c>
    </row>
    <row r="2239" spans="1:18" x14ac:dyDescent="0.2">
      <c r="A2239" s="33" t="s">
        <v>5604</v>
      </c>
      <c r="B2239" s="33" t="s">
        <v>5605</v>
      </c>
      <c r="C2239" s="33" t="str">
        <f>LEFT(B2239,FIND(",",B2239,1)-1)</f>
        <v>Watauga County</v>
      </c>
      <c r="D2239" s="33" t="str">
        <f>RIGHT(B2239,LEN(B2239)-(FIND(",",B2239,1)+1))</f>
        <v>North Carolina</v>
      </c>
      <c r="E2239" s="33">
        <v>81291</v>
      </c>
      <c r="F2239" s="33" t="s">
        <v>3279</v>
      </c>
      <c r="G2239" s="33">
        <v>1</v>
      </c>
      <c r="H2239" s="33" t="s">
        <v>3272</v>
      </c>
      <c r="I2239" s="33">
        <v>1</v>
      </c>
      <c r="J2239" s="33" t="s">
        <v>3272</v>
      </c>
      <c r="K2239" s="33">
        <v>2019</v>
      </c>
      <c r="L2239" s="33">
        <v>6</v>
      </c>
      <c r="M2239" s="33">
        <v>424</v>
      </c>
      <c r="N2239" s="33" t="s">
        <v>3278</v>
      </c>
      <c r="O2239" s="33">
        <v>88</v>
      </c>
      <c r="P2239" s="33" t="s">
        <v>3278</v>
      </c>
      <c r="Q2239" s="33">
        <v>20</v>
      </c>
      <c r="R2239" s="33" t="s">
        <v>3278</v>
      </c>
    </row>
    <row r="2240" spans="1:18" x14ac:dyDescent="0.2">
      <c r="A2240" s="33" t="s">
        <v>5606</v>
      </c>
      <c r="B2240" s="33" t="s">
        <v>5607</v>
      </c>
      <c r="C2240" s="33" t="str">
        <f>LEFT(B2240,FIND(",",B2240,1)-1)</f>
        <v>Wayne County</v>
      </c>
      <c r="D2240" s="33" t="str">
        <f>RIGHT(B2240,LEN(B2240)-(FIND(",",B2240,1)+1))</f>
        <v>North Carolina</v>
      </c>
      <c r="E2240" s="33">
        <v>54194</v>
      </c>
      <c r="F2240" s="33" t="s">
        <v>3271</v>
      </c>
      <c r="G2240" s="33">
        <v>1</v>
      </c>
      <c r="H2240" s="33" t="s">
        <v>3272</v>
      </c>
      <c r="I2240" s="33">
        <v>1</v>
      </c>
      <c r="J2240" s="33" t="s">
        <v>3272</v>
      </c>
      <c r="K2240" s="33">
        <v>2019</v>
      </c>
      <c r="L2240" s="33">
        <v>9</v>
      </c>
      <c r="M2240" s="33">
        <v>2917</v>
      </c>
      <c r="N2240" s="33" t="s">
        <v>3273</v>
      </c>
      <c r="O2240" s="33">
        <v>658</v>
      </c>
      <c r="P2240" s="33" t="s">
        <v>3273</v>
      </c>
      <c r="Q2240" s="33">
        <v>98</v>
      </c>
      <c r="R2240" s="33" t="s">
        <v>3273</v>
      </c>
    </row>
    <row r="2241" spans="1:18" x14ac:dyDescent="0.2">
      <c r="A2241" s="33" t="s">
        <v>5606</v>
      </c>
      <c r="B2241" s="33" t="s">
        <v>5607</v>
      </c>
      <c r="C2241" s="33" t="str">
        <f>LEFT(B2241,FIND(",",B2241,1)-1)</f>
        <v>Wayne County</v>
      </c>
      <c r="D2241" s="33" t="str">
        <f>RIGHT(B2241,LEN(B2241)-(FIND(",",B2241,1)+1))</f>
        <v>North Carolina</v>
      </c>
      <c r="E2241" s="33">
        <v>81291</v>
      </c>
      <c r="F2241" s="33" t="s">
        <v>3279</v>
      </c>
      <c r="G2241" s="33">
        <v>1</v>
      </c>
      <c r="H2241" s="33" t="s">
        <v>3272</v>
      </c>
      <c r="I2241" s="33">
        <v>1</v>
      </c>
      <c r="J2241" s="33" t="s">
        <v>3272</v>
      </c>
      <c r="K2241" s="33">
        <v>2019</v>
      </c>
      <c r="L2241" s="33">
        <v>3</v>
      </c>
      <c r="M2241" s="33">
        <v>428</v>
      </c>
      <c r="N2241" s="33" t="s">
        <v>3273</v>
      </c>
      <c r="O2241" s="33">
        <v>123</v>
      </c>
      <c r="P2241" s="33" t="s">
        <v>3273</v>
      </c>
      <c r="Q2241" s="33">
        <v>28</v>
      </c>
      <c r="R2241" s="33" t="s">
        <v>3273</v>
      </c>
    </row>
    <row r="2242" spans="1:18" x14ac:dyDescent="0.2">
      <c r="A2242" s="33" t="s">
        <v>5608</v>
      </c>
      <c r="B2242" s="33" t="s">
        <v>5609</v>
      </c>
      <c r="C2242" s="33" t="str">
        <f>LEFT(B2242,FIND(",",B2242,1)-1)</f>
        <v>Wilkes County</v>
      </c>
      <c r="D2242" s="33" t="str">
        <f>RIGHT(B2242,LEN(B2242)-(FIND(",",B2242,1)+1))</f>
        <v>North Carolina</v>
      </c>
      <c r="E2242" s="33">
        <v>54194</v>
      </c>
      <c r="F2242" s="33" t="s">
        <v>3271</v>
      </c>
      <c r="G2242" s="33">
        <v>1</v>
      </c>
      <c r="H2242" s="33" t="s">
        <v>3272</v>
      </c>
      <c r="I2242" s="33">
        <v>1</v>
      </c>
      <c r="J2242" s="33" t="s">
        <v>3272</v>
      </c>
      <c r="K2242" s="33">
        <v>2019</v>
      </c>
      <c r="L2242" s="33">
        <v>5</v>
      </c>
      <c r="M2242" s="33">
        <v>1944</v>
      </c>
      <c r="N2242" s="33" t="s">
        <v>3278</v>
      </c>
      <c r="O2242" s="33">
        <v>464</v>
      </c>
      <c r="P2242" s="33" t="s">
        <v>3278</v>
      </c>
      <c r="Q2242" s="33">
        <v>50</v>
      </c>
      <c r="R2242" s="33" t="s">
        <v>3278</v>
      </c>
    </row>
    <row r="2243" spans="1:18" x14ac:dyDescent="0.2">
      <c r="A2243" s="33" t="s">
        <v>5610</v>
      </c>
      <c r="B2243" s="33" t="s">
        <v>5611</v>
      </c>
      <c r="C2243" s="33" t="str">
        <f>LEFT(B2243,FIND(",",B2243,1)-1)</f>
        <v>Wilson County</v>
      </c>
      <c r="D2243" s="33" t="str">
        <f>RIGHT(B2243,LEN(B2243)-(FIND(",",B2243,1)+1))</f>
        <v>North Carolina</v>
      </c>
      <c r="E2243" s="33">
        <v>54194</v>
      </c>
      <c r="F2243" s="33" t="s">
        <v>3271</v>
      </c>
      <c r="G2243" s="33">
        <v>1</v>
      </c>
      <c r="H2243" s="33" t="s">
        <v>3272</v>
      </c>
      <c r="I2243" s="33">
        <v>1</v>
      </c>
      <c r="J2243" s="33" t="s">
        <v>3272</v>
      </c>
      <c r="K2243" s="33">
        <v>2019</v>
      </c>
      <c r="L2243" s="33">
        <v>5</v>
      </c>
      <c r="M2243" s="33">
        <v>3287</v>
      </c>
      <c r="N2243" s="33" t="s">
        <v>3273</v>
      </c>
      <c r="O2243" s="33">
        <v>754</v>
      </c>
      <c r="P2243" s="33" t="s">
        <v>3273</v>
      </c>
      <c r="Q2243" s="33">
        <v>104</v>
      </c>
      <c r="R2243" s="33" t="s">
        <v>3273</v>
      </c>
    </row>
    <row r="2244" spans="1:18" x14ac:dyDescent="0.2">
      <c r="A2244" s="33" t="s">
        <v>5610</v>
      </c>
      <c r="B2244" s="33" t="s">
        <v>5611</v>
      </c>
      <c r="C2244" s="33" t="str">
        <f>LEFT(B2244,FIND(",",B2244,1)-1)</f>
        <v>Wilson County</v>
      </c>
      <c r="D2244" s="33" t="str">
        <f>RIGHT(B2244,LEN(B2244)-(FIND(",",B2244,1)+1))</f>
        <v>North Carolina</v>
      </c>
      <c r="E2244" s="33">
        <v>81291</v>
      </c>
      <c r="F2244" s="33" t="s">
        <v>3279</v>
      </c>
      <c r="G2244" s="33">
        <v>1</v>
      </c>
      <c r="H2244" s="33" t="s">
        <v>3272</v>
      </c>
      <c r="I2244" s="33">
        <v>1</v>
      </c>
      <c r="J2244" s="33" t="s">
        <v>3272</v>
      </c>
      <c r="K2244" s="33">
        <v>2019</v>
      </c>
      <c r="L2244" s="33">
        <v>3</v>
      </c>
      <c r="M2244" s="33">
        <v>235</v>
      </c>
      <c r="N2244" s="33" t="s">
        <v>3273</v>
      </c>
      <c r="O2244" s="33">
        <v>50</v>
      </c>
      <c r="P2244" s="33" t="s">
        <v>3277</v>
      </c>
      <c r="Q2244" s="33">
        <v>12</v>
      </c>
      <c r="R2244" s="33" t="s">
        <v>3278</v>
      </c>
    </row>
    <row r="2245" spans="1:18" x14ac:dyDescent="0.2">
      <c r="A2245" s="33" t="s">
        <v>5612</v>
      </c>
      <c r="B2245" s="33" t="s">
        <v>5613</v>
      </c>
      <c r="C2245" s="33" t="str">
        <f>LEFT(B2245,FIND(",",B2245,1)-1)</f>
        <v>Yancey County</v>
      </c>
      <c r="D2245" s="33" t="str">
        <f>RIGHT(B2245,LEN(B2245)-(FIND(",",B2245,1)+1))</f>
        <v>North Carolina</v>
      </c>
      <c r="E2245" s="33">
        <v>54194</v>
      </c>
      <c r="F2245" s="33" t="s">
        <v>3271</v>
      </c>
      <c r="G2245" s="33">
        <v>1</v>
      </c>
      <c r="H2245" s="33" t="s">
        <v>3272</v>
      </c>
      <c r="I2245" s="33">
        <v>1</v>
      </c>
      <c r="J2245" s="33" t="s">
        <v>3272</v>
      </c>
      <c r="K2245" s="33">
        <v>2019</v>
      </c>
      <c r="L2245" s="33">
        <v>3</v>
      </c>
      <c r="M2245" s="33">
        <v>753</v>
      </c>
      <c r="N2245" s="33" t="s">
        <v>3273</v>
      </c>
      <c r="O2245" s="33">
        <v>190</v>
      </c>
      <c r="P2245" s="33" t="s">
        <v>3273</v>
      </c>
      <c r="Q2245" s="33">
        <v>21</v>
      </c>
      <c r="R2245" s="33" t="s">
        <v>3278</v>
      </c>
    </row>
    <row r="2246" spans="1:18" x14ac:dyDescent="0.2">
      <c r="A2246" s="33" t="s">
        <v>5614</v>
      </c>
      <c r="B2246" s="33" t="s">
        <v>5615</v>
      </c>
      <c r="C2246" s="33" t="str">
        <f>LEFT(B2246,FIND(",",B2246,1)-1)</f>
        <v>Burleigh County</v>
      </c>
      <c r="D2246" s="33" t="str">
        <f>RIGHT(B2246,LEN(B2246)-(FIND(",",B2246,1)+1))</f>
        <v>North Dakota</v>
      </c>
      <c r="E2246" s="33">
        <v>45391</v>
      </c>
      <c r="F2246" s="33" t="s">
        <v>3276</v>
      </c>
      <c r="G2246" s="33">
        <v>1</v>
      </c>
      <c r="H2246" s="33" t="s">
        <v>3272</v>
      </c>
      <c r="I2246" s="33">
        <v>1</v>
      </c>
      <c r="J2246" s="33" t="s">
        <v>3272</v>
      </c>
      <c r="K2246" s="33">
        <v>2019</v>
      </c>
      <c r="L2246" s="33">
        <v>5</v>
      </c>
      <c r="M2246" s="33">
        <v>1462</v>
      </c>
      <c r="N2246" s="33" t="s">
        <v>3273</v>
      </c>
      <c r="O2246" s="33">
        <v>347</v>
      </c>
      <c r="P2246" s="33" t="s">
        <v>3273</v>
      </c>
      <c r="Q2246" s="33">
        <v>51</v>
      </c>
      <c r="R2246" s="33" t="s">
        <v>3277</v>
      </c>
    </row>
    <row r="2247" spans="1:18" x14ac:dyDescent="0.2">
      <c r="A2247" s="33" t="s">
        <v>5614</v>
      </c>
      <c r="B2247" s="33" t="s">
        <v>5615</v>
      </c>
      <c r="C2247" s="33" t="str">
        <f>LEFT(B2247,FIND(",",B2247,1)-1)</f>
        <v>Burleigh County</v>
      </c>
      <c r="D2247" s="33" t="str">
        <f>RIGHT(B2247,LEN(B2247)-(FIND(",",B2247,1)+1))</f>
        <v>North Dakota</v>
      </c>
      <c r="E2247" s="33">
        <v>54194</v>
      </c>
      <c r="F2247" s="33" t="s">
        <v>3271</v>
      </c>
      <c r="G2247" s="33">
        <v>1</v>
      </c>
      <c r="H2247" s="33" t="s">
        <v>3272</v>
      </c>
      <c r="I2247" s="33">
        <v>1</v>
      </c>
      <c r="J2247" s="33" t="s">
        <v>3272</v>
      </c>
      <c r="K2247" s="33">
        <v>2019</v>
      </c>
      <c r="L2247" s="33">
        <v>5</v>
      </c>
      <c r="M2247" s="33">
        <v>4785</v>
      </c>
      <c r="N2247" s="33" t="s">
        <v>3278</v>
      </c>
      <c r="O2247" s="33">
        <v>1112</v>
      </c>
      <c r="P2247" s="33" t="s">
        <v>3278</v>
      </c>
      <c r="Q2247" s="33">
        <v>88</v>
      </c>
      <c r="R2247" s="33" t="s">
        <v>3278</v>
      </c>
    </row>
    <row r="2248" spans="1:18" x14ac:dyDescent="0.2">
      <c r="A2248" s="33" t="s">
        <v>5614</v>
      </c>
      <c r="B2248" s="33" t="s">
        <v>5615</v>
      </c>
      <c r="C2248" s="33" t="str">
        <f>LEFT(B2248,FIND(",",B2248,1)-1)</f>
        <v>Burleigh County</v>
      </c>
      <c r="D2248" s="33" t="str">
        <f>RIGHT(B2248,LEN(B2248)-(FIND(",",B2248,1)+1))</f>
        <v>North Dakota</v>
      </c>
      <c r="E2248" s="33">
        <v>81291</v>
      </c>
      <c r="F2248" s="33" t="s">
        <v>3279</v>
      </c>
      <c r="G2248" s="33">
        <v>1</v>
      </c>
      <c r="H2248" s="33" t="s">
        <v>3272</v>
      </c>
      <c r="I2248" s="33">
        <v>1</v>
      </c>
      <c r="J2248" s="33" t="s">
        <v>3272</v>
      </c>
      <c r="K2248" s="33">
        <v>2019</v>
      </c>
      <c r="L2248" s="33">
        <v>12</v>
      </c>
      <c r="M2248" s="33">
        <v>1058</v>
      </c>
      <c r="N2248" s="33" t="s">
        <v>3278</v>
      </c>
      <c r="O2248" s="33">
        <v>237</v>
      </c>
      <c r="P2248" s="33" t="s">
        <v>3278</v>
      </c>
      <c r="Q2248" s="33">
        <v>52</v>
      </c>
      <c r="R2248" s="33" t="s">
        <v>3278</v>
      </c>
    </row>
    <row r="2249" spans="1:18" x14ac:dyDescent="0.2">
      <c r="A2249" s="33" t="s">
        <v>5616</v>
      </c>
      <c r="B2249" s="33" t="s">
        <v>5617</v>
      </c>
      <c r="C2249" s="33" t="str">
        <f>LEFT(B2249,FIND(",",B2249,1)-1)</f>
        <v>Cass County</v>
      </c>
      <c r="D2249" s="33" t="str">
        <f>RIGHT(B2249,LEN(B2249)-(FIND(",",B2249,1)+1))</f>
        <v>North Dakota</v>
      </c>
      <c r="E2249" s="33">
        <v>45391</v>
      </c>
      <c r="F2249" s="33" t="s">
        <v>3276</v>
      </c>
      <c r="G2249" s="33">
        <v>1</v>
      </c>
      <c r="H2249" s="33" t="s">
        <v>3272</v>
      </c>
      <c r="I2249" s="33">
        <v>1</v>
      </c>
      <c r="J2249" s="33" t="s">
        <v>3272</v>
      </c>
      <c r="K2249" s="33">
        <v>2019</v>
      </c>
      <c r="L2249" s="33">
        <v>5</v>
      </c>
      <c r="M2249" s="33">
        <v>2145</v>
      </c>
      <c r="N2249" s="33" t="s">
        <v>3273</v>
      </c>
      <c r="O2249" s="33">
        <v>515</v>
      </c>
      <c r="P2249" s="33" t="s">
        <v>3273</v>
      </c>
      <c r="Q2249" s="33">
        <v>92</v>
      </c>
      <c r="R2249" s="33" t="s">
        <v>3273</v>
      </c>
    </row>
    <row r="2250" spans="1:18" x14ac:dyDescent="0.2">
      <c r="A2250" s="33" t="s">
        <v>5616</v>
      </c>
      <c r="B2250" s="33" t="s">
        <v>5617</v>
      </c>
      <c r="C2250" s="33" t="str">
        <f>LEFT(B2250,FIND(",",B2250,1)-1)</f>
        <v>Cass County</v>
      </c>
      <c r="D2250" s="33" t="str">
        <f>RIGHT(B2250,LEN(B2250)-(FIND(",",B2250,1)+1))</f>
        <v>North Dakota</v>
      </c>
      <c r="E2250" s="33">
        <v>54194</v>
      </c>
      <c r="F2250" s="33" t="s">
        <v>3271</v>
      </c>
      <c r="G2250" s="33">
        <v>1</v>
      </c>
      <c r="H2250" s="33" t="s">
        <v>3272</v>
      </c>
      <c r="I2250" s="33">
        <v>1</v>
      </c>
      <c r="J2250" s="33" t="s">
        <v>3272</v>
      </c>
      <c r="K2250" s="33">
        <v>2019</v>
      </c>
      <c r="L2250" s="33">
        <v>13</v>
      </c>
      <c r="M2250" s="33">
        <v>12172</v>
      </c>
      <c r="N2250" s="33" t="s">
        <v>3278</v>
      </c>
      <c r="O2250" s="33">
        <v>2557</v>
      </c>
      <c r="P2250" s="33" t="s">
        <v>3278</v>
      </c>
      <c r="Q2250" s="33">
        <v>286</v>
      </c>
      <c r="R2250" s="33" t="s">
        <v>3278</v>
      </c>
    </row>
    <row r="2251" spans="1:18" x14ac:dyDescent="0.2">
      <c r="A2251" s="33" t="s">
        <v>5616</v>
      </c>
      <c r="B2251" s="33" t="s">
        <v>5617</v>
      </c>
      <c r="C2251" s="33" t="str">
        <f>LEFT(B2251,FIND(",",B2251,1)-1)</f>
        <v>Cass County</v>
      </c>
      <c r="D2251" s="33" t="str">
        <f>RIGHT(B2251,LEN(B2251)-(FIND(",",B2251,1)+1))</f>
        <v>North Dakota</v>
      </c>
      <c r="E2251" s="33">
        <v>81291</v>
      </c>
      <c r="F2251" s="33" t="s">
        <v>3279</v>
      </c>
      <c r="G2251" s="33">
        <v>1</v>
      </c>
      <c r="H2251" s="33" t="s">
        <v>3272</v>
      </c>
      <c r="I2251" s="33">
        <v>1</v>
      </c>
      <c r="J2251" s="33" t="s">
        <v>3272</v>
      </c>
      <c r="K2251" s="33">
        <v>2019</v>
      </c>
      <c r="L2251" s="33">
        <v>18</v>
      </c>
      <c r="M2251" s="33">
        <v>2743</v>
      </c>
      <c r="N2251" s="33" t="s">
        <v>3278</v>
      </c>
      <c r="O2251" s="33">
        <v>589</v>
      </c>
      <c r="P2251" s="33" t="s">
        <v>3278</v>
      </c>
      <c r="Q2251" s="33">
        <v>170</v>
      </c>
      <c r="R2251" s="33" t="s">
        <v>3278</v>
      </c>
    </row>
    <row r="2252" spans="1:18" x14ac:dyDescent="0.2">
      <c r="A2252" s="33" t="s">
        <v>5618</v>
      </c>
      <c r="B2252" s="33" t="s">
        <v>5619</v>
      </c>
      <c r="C2252" s="33" t="str">
        <f>LEFT(B2252,FIND(",",B2252,1)-1)</f>
        <v>Grand Forks County</v>
      </c>
      <c r="D2252" s="33" t="str">
        <f>RIGHT(B2252,LEN(B2252)-(FIND(",",B2252,1)+1))</f>
        <v>North Dakota</v>
      </c>
      <c r="E2252" s="33">
        <v>45391</v>
      </c>
      <c r="F2252" s="33" t="s">
        <v>3276</v>
      </c>
      <c r="G2252" s="33">
        <v>1</v>
      </c>
      <c r="H2252" s="33" t="s">
        <v>3272</v>
      </c>
      <c r="I2252" s="33">
        <v>1</v>
      </c>
      <c r="J2252" s="33" t="s">
        <v>3272</v>
      </c>
      <c r="K2252" s="33">
        <v>2019</v>
      </c>
      <c r="L2252" s="33">
        <v>4</v>
      </c>
      <c r="M2252" s="33">
        <v>1172</v>
      </c>
      <c r="N2252" s="33" t="s">
        <v>3273</v>
      </c>
      <c r="O2252" s="33">
        <v>293</v>
      </c>
      <c r="P2252" s="33" t="s">
        <v>3273</v>
      </c>
      <c r="Q2252" s="33">
        <v>53</v>
      </c>
      <c r="R2252" s="33" t="s">
        <v>3278</v>
      </c>
    </row>
    <row r="2253" spans="1:18" x14ac:dyDescent="0.2">
      <c r="A2253" s="33" t="s">
        <v>5618</v>
      </c>
      <c r="B2253" s="33" t="s">
        <v>5619</v>
      </c>
      <c r="C2253" s="33" t="str">
        <f>LEFT(B2253,FIND(",",B2253,1)-1)</f>
        <v>Grand Forks County</v>
      </c>
      <c r="D2253" s="33" t="str">
        <f>RIGHT(B2253,LEN(B2253)-(FIND(",",B2253,1)+1))</f>
        <v>North Dakota</v>
      </c>
      <c r="E2253" s="33">
        <v>54194</v>
      </c>
      <c r="F2253" s="33" t="s">
        <v>3271</v>
      </c>
      <c r="G2253" s="33">
        <v>1</v>
      </c>
      <c r="H2253" s="33" t="s">
        <v>3272</v>
      </c>
      <c r="I2253" s="33">
        <v>1</v>
      </c>
      <c r="J2253" s="33" t="s">
        <v>3272</v>
      </c>
      <c r="K2253" s="33">
        <v>2019</v>
      </c>
      <c r="L2253" s="33">
        <v>4</v>
      </c>
      <c r="M2253" s="33">
        <v>1849</v>
      </c>
      <c r="N2253" s="33" t="s">
        <v>3278</v>
      </c>
      <c r="O2253" s="33">
        <v>413</v>
      </c>
      <c r="P2253" s="33" t="s">
        <v>3278</v>
      </c>
      <c r="Q2253" s="33">
        <v>49</v>
      </c>
      <c r="R2253" s="33" t="s">
        <v>3273</v>
      </c>
    </row>
    <row r="2254" spans="1:18" x14ac:dyDescent="0.2">
      <c r="A2254" s="33" t="s">
        <v>5618</v>
      </c>
      <c r="B2254" s="33" t="s">
        <v>5619</v>
      </c>
      <c r="C2254" s="33" t="str">
        <f>LEFT(B2254,FIND(",",B2254,1)-1)</f>
        <v>Grand Forks County</v>
      </c>
      <c r="D2254" s="33" t="str">
        <f>RIGHT(B2254,LEN(B2254)-(FIND(",",B2254,1)+1))</f>
        <v>North Dakota</v>
      </c>
      <c r="E2254" s="33">
        <v>81291</v>
      </c>
      <c r="F2254" s="33" t="s">
        <v>3279</v>
      </c>
      <c r="G2254" s="33">
        <v>1</v>
      </c>
      <c r="H2254" s="33" t="s">
        <v>3272</v>
      </c>
      <c r="I2254" s="33">
        <v>1</v>
      </c>
      <c r="J2254" s="33" t="s">
        <v>3272</v>
      </c>
      <c r="K2254" s="33">
        <v>2019</v>
      </c>
      <c r="L2254" s="33">
        <v>9</v>
      </c>
      <c r="M2254" s="33">
        <v>1096</v>
      </c>
      <c r="N2254" s="33" t="s">
        <v>3278</v>
      </c>
      <c r="O2254" s="33">
        <v>260</v>
      </c>
      <c r="P2254" s="33" t="s">
        <v>3278</v>
      </c>
      <c r="Q2254" s="33">
        <v>63</v>
      </c>
      <c r="R2254" s="33" t="s">
        <v>3278</v>
      </c>
    </row>
    <row r="2255" spans="1:18" x14ac:dyDescent="0.2">
      <c r="A2255" s="33" t="s">
        <v>5620</v>
      </c>
      <c r="B2255" s="33" t="s">
        <v>5621</v>
      </c>
      <c r="C2255" s="33" t="str">
        <f>LEFT(B2255,FIND(",",B2255,1)-1)</f>
        <v>Morton County</v>
      </c>
      <c r="D2255" s="33" t="str">
        <f>RIGHT(B2255,LEN(B2255)-(FIND(",",B2255,1)+1))</f>
        <v>North Dakota</v>
      </c>
      <c r="E2255" s="33">
        <v>54194</v>
      </c>
      <c r="F2255" s="33" t="s">
        <v>3271</v>
      </c>
      <c r="G2255" s="33">
        <v>1</v>
      </c>
      <c r="H2255" s="33" t="s">
        <v>3272</v>
      </c>
      <c r="I2255" s="33">
        <v>1</v>
      </c>
      <c r="J2255" s="33" t="s">
        <v>3272</v>
      </c>
      <c r="K2255" s="33">
        <v>2019</v>
      </c>
      <c r="L2255" s="33">
        <v>7</v>
      </c>
      <c r="M2255" s="33">
        <v>2022</v>
      </c>
      <c r="N2255" s="33" t="s">
        <v>3278</v>
      </c>
      <c r="O2255" s="33">
        <v>417</v>
      </c>
      <c r="P2255" s="33" t="s">
        <v>3278</v>
      </c>
      <c r="Q2255" s="33">
        <v>49</v>
      </c>
      <c r="R2255" s="33" t="s">
        <v>3273</v>
      </c>
    </row>
    <row r="2256" spans="1:18" x14ac:dyDescent="0.2">
      <c r="A2256" s="33" t="s">
        <v>5622</v>
      </c>
      <c r="B2256" s="33" t="s">
        <v>5623</v>
      </c>
      <c r="C2256" s="33" t="str">
        <f>LEFT(B2256,FIND(",",B2256,1)-1)</f>
        <v>Mountrail County</v>
      </c>
      <c r="D2256" s="33" t="str">
        <f>RIGHT(B2256,LEN(B2256)-(FIND(",",B2256,1)+1))</f>
        <v>North Dakota</v>
      </c>
      <c r="E2256" s="33">
        <v>54194</v>
      </c>
      <c r="F2256" s="33" t="s">
        <v>3271</v>
      </c>
      <c r="G2256" s="33">
        <v>1</v>
      </c>
      <c r="H2256" s="33" t="s">
        <v>3272</v>
      </c>
      <c r="I2256" s="33">
        <v>1</v>
      </c>
      <c r="J2256" s="33" t="s">
        <v>3272</v>
      </c>
      <c r="K2256" s="33">
        <v>2019</v>
      </c>
      <c r="L2256" s="33">
        <v>3</v>
      </c>
      <c r="M2256" s="33">
        <v>130</v>
      </c>
      <c r="N2256" s="33" t="s">
        <v>3273</v>
      </c>
      <c r="O2256" s="33">
        <v>29</v>
      </c>
      <c r="P2256" s="33" t="s">
        <v>3278</v>
      </c>
      <c r="Q2256" s="33">
        <v>6</v>
      </c>
      <c r="R2256" s="33" t="s">
        <v>3277</v>
      </c>
    </row>
    <row r="2257" spans="1:18" x14ac:dyDescent="0.2">
      <c r="A2257" s="33" t="s">
        <v>5624</v>
      </c>
      <c r="B2257" s="33" t="s">
        <v>5625</v>
      </c>
      <c r="C2257" s="33" t="str">
        <f>LEFT(B2257,FIND(",",B2257,1)-1)</f>
        <v>Ransom County</v>
      </c>
      <c r="D2257" s="33" t="str">
        <f>RIGHT(B2257,LEN(B2257)-(FIND(",",B2257,1)+1))</f>
        <v>North Dakota</v>
      </c>
      <c r="E2257" s="33">
        <v>54194</v>
      </c>
      <c r="F2257" s="33" t="s">
        <v>3271</v>
      </c>
      <c r="G2257" s="33">
        <v>1</v>
      </c>
      <c r="H2257" s="33" t="s">
        <v>3272</v>
      </c>
      <c r="I2257" s="33">
        <v>1</v>
      </c>
      <c r="J2257" s="33" t="s">
        <v>3272</v>
      </c>
      <c r="K2257" s="33">
        <v>2019</v>
      </c>
      <c r="L2257" s="33">
        <v>4</v>
      </c>
      <c r="M2257" s="33">
        <v>720</v>
      </c>
      <c r="N2257" s="33" t="s">
        <v>3278</v>
      </c>
      <c r="O2257" s="33">
        <v>163</v>
      </c>
      <c r="P2257" s="33" t="s">
        <v>3278</v>
      </c>
      <c r="Q2257" s="33">
        <v>24</v>
      </c>
      <c r="R2257" s="33" t="s">
        <v>3273</v>
      </c>
    </row>
    <row r="2258" spans="1:18" x14ac:dyDescent="0.2">
      <c r="A2258" s="33" t="s">
        <v>5626</v>
      </c>
      <c r="B2258" s="33" t="s">
        <v>5627</v>
      </c>
      <c r="C2258" s="33" t="str">
        <f>LEFT(B2258,FIND(",",B2258,1)-1)</f>
        <v>Stark County</v>
      </c>
      <c r="D2258" s="33" t="str">
        <f>RIGHT(B2258,LEN(B2258)-(FIND(",",B2258,1)+1))</f>
        <v>North Dakota</v>
      </c>
      <c r="E2258" s="33">
        <v>54194</v>
      </c>
      <c r="F2258" s="33" t="s">
        <v>3271</v>
      </c>
      <c r="G2258" s="33">
        <v>1</v>
      </c>
      <c r="H2258" s="33" t="s">
        <v>3272</v>
      </c>
      <c r="I2258" s="33">
        <v>1</v>
      </c>
      <c r="J2258" s="33" t="s">
        <v>3272</v>
      </c>
      <c r="K2258" s="33">
        <v>2019</v>
      </c>
      <c r="L2258" s="33">
        <v>4</v>
      </c>
      <c r="M2258" s="33">
        <v>1792</v>
      </c>
      <c r="N2258" s="33" t="s">
        <v>3278</v>
      </c>
      <c r="O2258" s="33">
        <v>391</v>
      </c>
      <c r="P2258" s="33" t="s">
        <v>3278</v>
      </c>
      <c r="Q2258" s="33">
        <v>31</v>
      </c>
      <c r="R2258" s="33" t="s">
        <v>3278</v>
      </c>
    </row>
    <row r="2259" spans="1:18" x14ac:dyDescent="0.2">
      <c r="A2259" s="33" t="s">
        <v>5628</v>
      </c>
      <c r="B2259" s="33" t="s">
        <v>5629</v>
      </c>
      <c r="C2259" s="33" t="str">
        <f>LEFT(B2259,FIND(",",B2259,1)-1)</f>
        <v>Stutsman County</v>
      </c>
      <c r="D2259" s="33" t="str">
        <f>RIGHT(B2259,LEN(B2259)-(FIND(",",B2259,1)+1))</f>
        <v>North Dakota</v>
      </c>
      <c r="E2259" s="33">
        <v>54194</v>
      </c>
      <c r="F2259" s="33" t="s">
        <v>3271</v>
      </c>
      <c r="G2259" s="33">
        <v>1</v>
      </c>
      <c r="H2259" s="33" t="s">
        <v>3272</v>
      </c>
      <c r="I2259" s="33">
        <v>1</v>
      </c>
      <c r="J2259" s="33" t="s">
        <v>3272</v>
      </c>
      <c r="K2259" s="33">
        <v>2019</v>
      </c>
      <c r="L2259" s="33">
        <v>5</v>
      </c>
      <c r="M2259" s="33">
        <v>901</v>
      </c>
      <c r="N2259" s="33" t="s">
        <v>3278</v>
      </c>
      <c r="O2259" s="33">
        <v>219</v>
      </c>
      <c r="P2259" s="33" t="s">
        <v>3278</v>
      </c>
      <c r="Q2259" s="33">
        <v>39</v>
      </c>
      <c r="R2259" s="33" t="s">
        <v>3277</v>
      </c>
    </row>
    <row r="2260" spans="1:18" x14ac:dyDescent="0.2">
      <c r="A2260" s="33" t="s">
        <v>5630</v>
      </c>
      <c r="B2260" s="33" t="s">
        <v>5631</v>
      </c>
      <c r="C2260" s="33" t="str">
        <f>LEFT(B2260,FIND(",",B2260,1)-1)</f>
        <v>Walsh County</v>
      </c>
      <c r="D2260" s="33" t="str">
        <f>RIGHT(B2260,LEN(B2260)-(FIND(",",B2260,1)+1))</f>
        <v>North Dakota</v>
      </c>
      <c r="E2260" s="33">
        <v>54194</v>
      </c>
      <c r="F2260" s="33" t="s">
        <v>3271</v>
      </c>
      <c r="G2260" s="33">
        <v>1</v>
      </c>
      <c r="H2260" s="33" t="s">
        <v>3272</v>
      </c>
      <c r="I2260" s="33">
        <v>1</v>
      </c>
      <c r="J2260" s="33" t="s">
        <v>3272</v>
      </c>
      <c r="K2260" s="33">
        <v>2019</v>
      </c>
      <c r="L2260" s="33">
        <v>3</v>
      </c>
      <c r="M2260" s="33">
        <v>856</v>
      </c>
      <c r="N2260" s="33" t="s">
        <v>3273</v>
      </c>
      <c r="O2260" s="33">
        <v>182</v>
      </c>
      <c r="P2260" s="33" t="s">
        <v>3273</v>
      </c>
      <c r="Q2260" s="33">
        <v>20</v>
      </c>
      <c r="R2260" s="33" t="s">
        <v>3277</v>
      </c>
    </row>
    <row r="2261" spans="1:18" x14ac:dyDescent="0.2">
      <c r="A2261" s="33" t="s">
        <v>5632</v>
      </c>
      <c r="B2261" s="33" t="s">
        <v>5633</v>
      </c>
      <c r="C2261" s="33" t="str">
        <f>LEFT(B2261,FIND(",",B2261,1)-1)</f>
        <v>Ward County</v>
      </c>
      <c r="D2261" s="33" t="str">
        <f>RIGHT(B2261,LEN(B2261)-(FIND(",",B2261,1)+1))</f>
        <v>North Dakota</v>
      </c>
      <c r="E2261" s="33">
        <v>45391</v>
      </c>
      <c r="F2261" s="33" t="s">
        <v>3276</v>
      </c>
      <c r="G2261" s="33">
        <v>1</v>
      </c>
      <c r="H2261" s="33" t="s">
        <v>3272</v>
      </c>
      <c r="I2261" s="33">
        <v>1</v>
      </c>
      <c r="J2261" s="33" t="s">
        <v>3272</v>
      </c>
      <c r="K2261" s="33">
        <v>2019</v>
      </c>
      <c r="L2261" s="33">
        <v>4</v>
      </c>
      <c r="M2261" s="33">
        <v>820</v>
      </c>
      <c r="N2261" s="33" t="s">
        <v>3277</v>
      </c>
      <c r="O2261" s="33">
        <v>218</v>
      </c>
      <c r="P2261" s="33" t="s">
        <v>3277</v>
      </c>
      <c r="Q2261" s="33">
        <v>39</v>
      </c>
      <c r="R2261" s="33" t="s">
        <v>3273</v>
      </c>
    </row>
    <row r="2262" spans="1:18" x14ac:dyDescent="0.2">
      <c r="A2262" s="33" t="s">
        <v>5632</v>
      </c>
      <c r="B2262" s="33" t="s">
        <v>5633</v>
      </c>
      <c r="C2262" s="33" t="str">
        <f>LEFT(B2262,FIND(",",B2262,1)-1)</f>
        <v>Ward County</v>
      </c>
      <c r="D2262" s="33" t="str">
        <f>RIGHT(B2262,LEN(B2262)-(FIND(",",B2262,1)+1))</f>
        <v>North Dakota</v>
      </c>
      <c r="E2262" s="33">
        <v>54194</v>
      </c>
      <c r="F2262" s="33" t="s">
        <v>3271</v>
      </c>
      <c r="G2262" s="33">
        <v>1</v>
      </c>
      <c r="H2262" s="33" t="s">
        <v>3272</v>
      </c>
      <c r="I2262" s="33">
        <v>1</v>
      </c>
      <c r="J2262" s="33" t="s">
        <v>3272</v>
      </c>
      <c r="K2262" s="33">
        <v>2019</v>
      </c>
      <c r="L2262" s="33">
        <v>6</v>
      </c>
      <c r="M2262" s="33">
        <v>2479</v>
      </c>
      <c r="N2262" s="33" t="s">
        <v>3278</v>
      </c>
      <c r="O2262" s="33">
        <v>601</v>
      </c>
      <c r="P2262" s="33" t="s">
        <v>3278</v>
      </c>
      <c r="Q2262" s="33">
        <v>56</v>
      </c>
      <c r="R2262" s="33" t="s">
        <v>3278</v>
      </c>
    </row>
    <row r="2263" spans="1:18" x14ac:dyDescent="0.2">
      <c r="A2263" s="33" t="s">
        <v>5632</v>
      </c>
      <c r="B2263" s="33" t="s">
        <v>5633</v>
      </c>
      <c r="C2263" s="33" t="str">
        <f>LEFT(B2263,FIND(",",B2263,1)-1)</f>
        <v>Ward County</v>
      </c>
      <c r="D2263" s="33" t="str">
        <f>RIGHT(B2263,LEN(B2263)-(FIND(",",B2263,1)+1))</f>
        <v>North Dakota</v>
      </c>
      <c r="E2263" s="33">
        <v>81291</v>
      </c>
      <c r="F2263" s="33" t="s">
        <v>3279</v>
      </c>
      <c r="G2263" s="33">
        <v>1</v>
      </c>
      <c r="H2263" s="33" t="s">
        <v>3272</v>
      </c>
      <c r="I2263" s="33">
        <v>1</v>
      </c>
      <c r="J2263" s="33" t="s">
        <v>3272</v>
      </c>
      <c r="K2263" s="33">
        <v>2019</v>
      </c>
      <c r="L2263" s="33">
        <v>6</v>
      </c>
      <c r="M2263" s="33">
        <v>394</v>
      </c>
      <c r="N2263" s="33" t="s">
        <v>3278</v>
      </c>
      <c r="O2263" s="33">
        <v>78</v>
      </c>
      <c r="P2263" s="33" t="s">
        <v>3278</v>
      </c>
      <c r="Q2263" s="33">
        <v>11</v>
      </c>
      <c r="R2263" s="33" t="s">
        <v>3278</v>
      </c>
    </row>
    <row r="2264" spans="1:18" x14ac:dyDescent="0.2">
      <c r="A2264" s="33" t="s">
        <v>5634</v>
      </c>
      <c r="B2264" s="33" t="s">
        <v>5635</v>
      </c>
      <c r="C2264" s="33" t="str">
        <f>LEFT(B2264,FIND(",",B2264,1)-1)</f>
        <v>Allen County</v>
      </c>
      <c r="D2264" s="33" t="str">
        <f>RIGHT(B2264,LEN(B2264)-(FIND(",",B2264,1)+1))</f>
        <v>Ohio</v>
      </c>
      <c r="E2264" s="33">
        <v>45391</v>
      </c>
      <c r="F2264" s="33" t="s">
        <v>3276</v>
      </c>
      <c r="G2264" s="33">
        <v>1</v>
      </c>
      <c r="H2264" s="33" t="s">
        <v>3272</v>
      </c>
      <c r="I2264" s="33">
        <v>1</v>
      </c>
      <c r="J2264" s="33" t="s">
        <v>3272</v>
      </c>
      <c r="K2264" s="33">
        <v>2019</v>
      </c>
      <c r="L2264" s="33">
        <v>4</v>
      </c>
      <c r="M2264" s="33">
        <v>727</v>
      </c>
      <c r="N2264" s="33" t="s">
        <v>3277</v>
      </c>
      <c r="O2264" s="33">
        <v>169</v>
      </c>
      <c r="P2264" s="33" t="s">
        <v>3277</v>
      </c>
      <c r="Q2264" s="33">
        <v>34</v>
      </c>
      <c r="R2264" s="33" t="s">
        <v>3277</v>
      </c>
    </row>
    <row r="2265" spans="1:18" x14ac:dyDescent="0.2">
      <c r="A2265" s="33" t="s">
        <v>5634</v>
      </c>
      <c r="B2265" s="33" t="s">
        <v>5635</v>
      </c>
      <c r="C2265" s="33" t="str">
        <f>LEFT(B2265,FIND(",",B2265,1)-1)</f>
        <v>Allen County</v>
      </c>
      <c r="D2265" s="33" t="str">
        <f>RIGHT(B2265,LEN(B2265)-(FIND(",",B2265,1)+1))</f>
        <v>Ohio</v>
      </c>
      <c r="E2265" s="33">
        <v>54194</v>
      </c>
      <c r="F2265" s="33" t="s">
        <v>3271</v>
      </c>
      <c r="G2265" s="33">
        <v>1</v>
      </c>
      <c r="H2265" s="33" t="s">
        <v>3272</v>
      </c>
      <c r="I2265" s="33">
        <v>1</v>
      </c>
      <c r="J2265" s="33" t="s">
        <v>3272</v>
      </c>
      <c r="K2265" s="33">
        <v>2019</v>
      </c>
      <c r="L2265" s="33">
        <v>8</v>
      </c>
      <c r="M2265" s="33">
        <v>2810</v>
      </c>
      <c r="N2265" s="33" t="s">
        <v>3278</v>
      </c>
      <c r="O2265" s="33">
        <v>612</v>
      </c>
      <c r="P2265" s="33" t="s">
        <v>3278</v>
      </c>
      <c r="Q2265" s="33">
        <v>80</v>
      </c>
      <c r="R2265" s="33" t="s">
        <v>3278</v>
      </c>
    </row>
    <row r="2266" spans="1:18" x14ac:dyDescent="0.2">
      <c r="A2266" s="33" t="s">
        <v>5634</v>
      </c>
      <c r="B2266" s="33" t="s">
        <v>5635</v>
      </c>
      <c r="C2266" s="33" t="str">
        <f>LEFT(B2266,FIND(",",B2266,1)-1)</f>
        <v>Allen County</v>
      </c>
      <c r="D2266" s="33" t="str">
        <f>RIGHT(B2266,LEN(B2266)-(FIND(",",B2266,1)+1))</f>
        <v>Ohio</v>
      </c>
      <c r="E2266" s="33">
        <v>81291</v>
      </c>
      <c r="F2266" s="33" t="s">
        <v>3279</v>
      </c>
      <c r="G2266" s="33">
        <v>1</v>
      </c>
      <c r="H2266" s="33" t="s">
        <v>3272</v>
      </c>
      <c r="I2266" s="33">
        <v>1</v>
      </c>
      <c r="J2266" s="33" t="s">
        <v>3272</v>
      </c>
      <c r="K2266" s="33">
        <v>2019</v>
      </c>
      <c r="L2266" s="33">
        <v>7</v>
      </c>
      <c r="M2266" s="33">
        <v>298</v>
      </c>
      <c r="N2266" s="33" t="s">
        <v>3278</v>
      </c>
      <c r="O2266" s="33">
        <v>81</v>
      </c>
      <c r="P2266" s="33" t="s">
        <v>3278</v>
      </c>
      <c r="Q2266" s="33">
        <v>37</v>
      </c>
      <c r="R2266" s="33" t="s">
        <v>3277</v>
      </c>
    </row>
    <row r="2267" spans="1:18" x14ac:dyDescent="0.2">
      <c r="A2267" s="33" t="s">
        <v>5636</v>
      </c>
      <c r="B2267" s="33" t="s">
        <v>5637</v>
      </c>
      <c r="C2267" s="33" t="str">
        <f>LEFT(B2267,FIND(",",B2267,1)-1)</f>
        <v>Ashland County</v>
      </c>
      <c r="D2267" s="33" t="str">
        <f>RIGHT(B2267,LEN(B2267)-(FIND(",",B2267,1)+1))</f>
        <v>Ohio</v>
      </c>
      <c r="E2267" s="33">
        <v>54194</v>
      </c>
      <c r="F2267" s="33" t="s">
        <v>3271</v>
      </c>
      <c r="G2267" s="33">
        <v>1</v>
      </c>
      <c r="H2267" s="33" t="s">
        <v>3272</v>
      </c>
      <c r="I2267" s="33">
        <v>1</v>
      </c>
      <c r="J2267" s="33" t="s">
        <v>3272</v>
      </c>
      <c r="K2267" s="33">
        <v>2019</v>
      </c>
      <c r="L2267" s="33">
        <v>8</v>
      </c>
      <c r="M2267" s="33">
        <v>2589</v>
      </c>
      <c r="N2267" s="33" t="s">
        <v>3273</v>
      </c>
      <c r="O2267" s="33">
        <v>605</v>
      </c>
      <c r="P2267" s="33" t="s">
        <v>3273</v>
      </c>
      <c r="Q2267" s="33">
        <v>83</v>
      </c>
      <c r="R2267" s="33" t="s">
        <v>3277</v>
      </c>
    </row>
    <row r="2268" spans="1:18" x14ac:dyDescent="0.2">
      <c r="A2268" s="33" t="s">
        <v>5636</v>
      </c>
      <c r="B2268" s="33" t="s">
        <v>5637</v>
      </c>
      <c r="C2268" s="33" t="str">
        <f>LEFT(B2268,FIND(",",B2268,1)-1)</f>
        <v>Ashland County</v>
      </c>
      <c r="D2268" s="33" t="str">
        <f>RIGHT(B2268,LEN(B2268)-(FIND(",",B2268,1)+1))</f>
        <v>Ohio</v>
      </c>
      <c r="E2268" s="33">
        <v>81291</v>
      </c>
      <c r="F2268" s="33" t="s">
        <v>3279</v>
      </c>
      <c r="G2268" s="33">
        <v>1</v>
      </c>
      <c r="H2268" s="33" t="s">
        <v>3272</v>
      </c>
      <c r="I2268" s="33">
        <v>1</v>
      </c>
      <c r="J2268" s="33" t="s">
        <v>3272</v>
      </c>
      <c r="K2268" s="33">
        <v>2019</v>
      </c>
      <c r="L2268" s="33">
        <v>4</v>
      </c>
      <c r="M2268" s="33">
        <v>161</v>
      </c>
      <c r="N2268" s="33" t="s">
        <v>3278</v>
      </c>
      <c r="O2268" s="33">
        <v>37</v>
      </c>
      <c r="P2268" s="33" t="s">
        <v>3273</v>
      </c>
      <c r="Q2268" s="33">
        <v>12</v>
      </c>
      <c r="R2268" s="33" t="s">
        <v>3278</v>
      </c>
    </row>
    <row r="2269" spans="1:18" x14ac:dyDescent="0.2">
      <c r="A2269" s="33" t="s">
        <v>5638</v>
      </c>
      <c r="B2269" s="33" t="s">
        <v>5639</v>
      </c>
      <c r="C2269" s="33" t="str">
        <f>LEFT(B2269,FIND(",",B2269,1)-1)</f>
        <v>Ashtabula County</v>
      </c>
      <c r="D2269" s="33" t="str">
        <f>RIGHT(B2269,LEN(B2269)-(FIND(",",B2269,1)+1))</f>
        <v>Ohio</v>
      </c>
      <c r="E2269" s="33">
        <v>54194</v>
      </c>
      <c r="F2269" s="33" t="s">
        <v>3271</v>
      </c>
      <c r="G2269" s="33">
        <v>1</v>
      </c>
      <c r="H2269" s="33" t="s">
        <v>3272</v>
      </c>
      <c r="I2269" s="33">
        <v>1</v>
      </c>
      <c r="J2269" s="33" t="s">
        <v>3272</v>
      </c>
      <c r="K2269" s="33">
        <v>2019</v>
      </c>
      <c r="L2269" s="33">
        <v>11</v>
      </c>
      <c r="M2269" s="33">
        <v>3077</v>
      </c>
      <c r="N2269" s="33" t="s">
        <v>3278</v>
      </c>
      <c r="O2269" s="33">
        <v>872</v>
      </c>
      <c r="P2269" s="33" t="s">
        <v>3278</v>
      </c>
      <c r="Q2269" s="33">
        <v>96</v>
      </c>
      <c r="R2269" s="33" t="s">
        <v>3278</v>
      </c>
    </row>
    <row r="2270" spans="1:18" x14ac:dyDescent="0.2">
      <c r="A2270" s="33" t="s">
        <v>5638</v>
      </c>
      <c r="B2270" s="33" t="s">
        <v>5639</v>
      </c>
      <c r="C2270" s="33" t="str">
        <f>LEFT(B2270,FIND(",",B2270,1)-1)</f>
        <v>Ashtabula County</v>
      </c>
      <c r="D2270" s="33" t="str">
        <f>RIGHT(B2270,LEN(B2270)-(FIND(",",B2270,1)+1))</f>
        <v>Ohio</v>
      </c>
      <c r="E2270" s="33">
        <v>81291</v>
      </c>
      <c r="F2270" s="33" t="s">
        <v>3279</v>
      </c>
      <c r="G2270" s="33">
        <v>1</v>
      </c>
      <c r="H2270" s="33" t="s">
        <v>3272</v>
      </c>
      <c r="I2270" s="33">
        <v>1</v>
      </c>
      <c r="J2270" s="33" t="s">
        <v>3272</v>
      </c>
      <c r="K2270" s="33">
        <v>2019</v>
      </c>
      <c r="L2270" s="33">
        <v>5</v>
      </c>
      <c r="M2270" s="33">
        <v>412</v>
      </c>
      <c r="N2270" s="33" t="s">
        <v>3278</v>
      </c>
      <c r="O2270" s="33">
        <v>111</v>
      </c>
      <c r="P2270" s="33" t="s">
        <v>3278</v>
      </c>
      <c r="Q2270" s="33">
        <v>24</v>
      </c>
      <c r="R2270" s="33" t="s">
        <v>3278</v>
      </c>
    </row>
    <row r="2271" spans="1:18" x14ac:dyDescent="0.2">
      <c r="A2271" s="33" t="s">
        <v>5640</v>
      </c>
      <c r="B2271" s="33" t="s">
        <v>5641</v>
      </c>
      <c r="C2271" s="33" t="str">
        <f>LEFT(B2271,FIND(",",B2271,1)-1)</f>
        <v>Athens County</v>
      </c>
      <c r="D2271" s="33" t="str">
        <f>RIGHT(B2271,LEN(B2271)-(FIND(",",B2271,1)+1))</f>
        <v>Ohio</v>
      </c>
      <c r="E2271" s="33">
        <v>45391</v>
      </c>
      <c r="F2271" s="33" t="s">
        <v>3276</v>
      </c>
      <c r="G2271" s="33">
        <v>1</v>
      </c>
      <c r="H2271" s="33" t="s">
        <v>3272</v>
      </c>
      <c r="I2271" s="33">
        <v>1</v>
      </c>
      <c r="J2271" s="33" t="s">
        <v>3272</v>
      </c>
      <c r="K2271" s="33">
        <v>2019</v>
      </c>
      <c r="L2271" s="33">
        <v>4</v>
      </c>
      <c r="M2271" s="33">
        <v>851</v>
      </c>
      <c r="N2271" s="33" t="s">
        <v>3273</v>
      </c>
      <c r="O2271" s="33">
        <v>214</v>
      </c>
      <c r="P2271" s="33" t="s">
        <v>3273</v>
      </c>
      <c r="Q2271" s="33">
        <v>76</v>
      </c>
      <c r="R2271" s="33" t="s">
        <v>3277</v>
      </c>
    </row>
    <row r="2272" spans="1:18" x14ac:dyDescent="0.2">
      <c r="A2272" s="33" t="s">
        <v>5640</v>
      </c>
      <c r="B2272" s="33" t="s">
        <v>5641</v>
      </c>
      <c r="C2272" s="33" t="str">
        <f>LEFT(B2272,FIND(",",B2272,1)-1)</f>
        <v>Athens County</v>
      </c>
      <c r="D2272" s="33" t="str">
        <f>RIGHT(B2272,LEN(B2272)-(FIND(",",B2272,1)+1))</f>
        <v>Ohio</v>
      </c>
      <c r="E2272" s="33">
        <v>54194</v>
      </c>
      <c r="F2272" s="33" t="s">
        <v>3271</v>
      </c>
      <c r="G2272" s="33">
        <v>1</v>
      </c>
      <c r="H2272" s="33" t="s">
        <v>3272</v>
      </c>
      <c r="I2272" s="33">
        <v>1</v>
      </c>
      <c r="J2272" s="33" t="s">
        <v>3272</v>
      </c>
      <c r="K2272" s="33">
        <v>2019</v>
      </c>
      <c r="L2272" s="33">
        <v>4</v>
      </c>
      <c r="M2272" s="33">
        <v>1833</v>
      </c>
      <c r="N2272" s="33" t="s">
        <v>3277</v>
      </c>
      <c r="O2272" s="33">
        <v>435</v>
      </c>
      <c r="P2272" s="33" t="s">
        <v>3277</v>
      </c>
      <c r="Q2272" s="33">
        <v>41</v>
      </c>
      <c r="R2272" s="33" t="s">
        <v>3277</v>
      </c>
    </row>
    <row r="2273" spans="1:18" x14ac:dyDescent="0.2">
      <c r="A2273" s="33" t="s">
        <v>5640</v>
      </c>
      <c r="B2273" s="33" t="s">
        <v>5641</v>
      </c>
      <c r="C2273" s="33" t="str">
        <f>LEFT(B2273,FIND(",",B2273,1)-1)</f>
        <v>Athens County</v>
      </c>
      <c r="D2273" s="33" t="str">
        <f>RIGHT(B2273,LEN(B2273)-(FIND(",",B2273,1)+1))</f>
        <v>Ohio</v>
      </c>
      <c r="E2273" s="33">
        <v>81291</v>
      </c>
      <c r="F2273" s="33" t="s">
        <v>3279</v>
      </c>
      <c r="G2273" s="33">
        <v>1</v>
      </c>
      <c r="H2273" s="33" t="s">
        <v>3272</v>
      </c>
      <c r="I2273" s="33">
        <v>1</v>
      </c>
      <c r="J2273" s="33" t="s">
        <v>3272</v>
      </c>
      <c r="K2273" s="33">
        <v>2019</v>
      </c>
      <c r="L2273" s="33">
        <v>3</v>
      </c>
      <c r="M2273" s="33">
        <v>139</v>
      </c>
      <c r="N2273" s="33" t="s">
        <v>3273</v>
      </c>
      <c r="O2273" s="33">
        <v>13</v>
      </c>
      <c r="P2273" s="33" t="s">
        <v>3278</v>
      </c>
      <c r="Q2273" s="33">
        <v>7</v>
      </c>
      <c r="R2273" s="33" t="s">
        <v>3277</v>
      </c>
    </row>
    <row r="2274" spans="1:18" x14ac:dyDescent="0.2">
      <c r="A2274" s="33" t="s">
        <v>5642</v>
      </c>
      <c r="B2274" s="33" t="s">
        <v>5643</v>
      </c>
      <c r="C2274" s="33" t="str">
        <f>LEFT(B2274,FIND(",",B2274,1)-1)</f>
        <v>Auglaize County</v>
      </c>
      <c r="D2274" s="33" t="str">
        <f>RIGHT(B2274,LEN(B2274)-(FIND(",",B2274,1)+1))</f>
        <v>Ohio</v>
      </c>
      <c r="E2274" s="33">
        <v>54194</v>
      </c>
      <c r="F2274" s="33" t="s">
        <v>3271</v>
      </c>
      <c r="G2274" s="33">
        <v>1</v>
      </c>
      <c r="H2274" s="33" t="s">
        <v>3272</v>
      </c>
      <c r="I2274" s="33">
        <v>1</v>
      </c>
      <c r="J2274" s="33" t="s">
        <v>3272</v>
      </c>
      <c r="K2274" s="33">
        <v>2019</v>
      </c>
      <c r="L2274" s="33">
        <v>7</v>
      </c>
      <c r="M2274" s="33">
        <v>1288</v>
      </c>
      <c r="N2274" s="33" t="s">
        <v>3278</v>
      </c>
      <c r="O2274" s="33">
        <v>289</v>
      </c>
      <c r="P2274" s="33" t="s">
        <v>3278</v>
      </c>
      <c r="Q2274" s="33">
        <v>46</v>
      </c>
      <c r="R2274" s="33" t="s">
        <v>3273</v>
      </c>
    </row>
    <row r="2275" spans="1:18" x14ac:dyDescent="0.2">
      <c r="A2275" s="33" t="s">
        <v>5644</v>
      </c>
      <c r="B2275" s="33" t="s">
        <v>5645</v>
      </c>
      <c r="C2275" s="33" t="str">
        <f>LEFT(B2275,FIND(",",B2275,1)-1)</f>
        <v>Belmont County</v>
      </c>
      <c r="D2275" s="33" t="str">
        <f>RIGHT(B2275,LEN(B2275)-(FIND(",",B2275,1)+1))</f>
        <v>Ohio</v>
      </c>
      <c r="E2275" s="33">
        <v>54194</v>
      </c>
      <c r="F2275" s="33" t="s">
        <v>3271</v>
      </c>
      <c r="G2275" s="33">
        <v>1</v>
      </c>
      <c r="H2275" s="33" t="s">
        <v>3272</v>
      </c>
      <c r="I2275" s="33">
        <v>1</v>
      </c>
      <c r="J2275" s="33" t="s">
        <v>3272</v>
      </c>
      <c r="K2275" s="33">
        <v>2019</v>
      </c>
      <c r="L2275" s="33">
        <v>8</v>
      </c>
      <c r="M2275" s="33">
        <v>2159</v>
      </c>
      <c r="N2275" s="33" t="s">
        <v>3273</v>
      </c>
      <c r="O2275" s="33">
        <v>477</v>
      </c>
      <c r="P2275" s="33" t="s">
        <v>3278</v>
      </c>
      <c r="Q2275" s="33">
        <v>87</v>
      </c>
      <c r="R2275" s="33" t="s">
        <v>3278</v>
      </c>
    </row>
    <row r="2276" spans="1:18" x14ac:dyDescent="0.2">
      <c r="A2276" s="33" t="s">
        <v>5644</v>
      </c>
      <c r="B2276" s="33" t="s">
        <v>5645</v>
      </c>
      <c r="C2276" s="33" t="str">
        <f>LEFT(B2276,FIND(",",B2276,1)-1)</f>
        <v>Belmont County</v>
      </c>
      <c r="D2276" s="33" t="str">
        <f>RIGHT(B2276,LEN(B2276)-(FIND(",",B2276,1)+1))</f>
        <v>Ohio</v>
      </c>
      <c r="E2276" s="33">
        <v>81291</v>
      </c>
      <c r="F2276" s="33" t="s">
        <v>3279</v>
      </c>
      <c r="G2276" s="33">
        <v>1</v>
      </c>
      <c r="H2276" s="33" t="s">
        <v>3272</v>
      </c>
      <c r="I2276" s="33">
        <v>1</v>
      </c>
      <c r="J2276" s="33" t="s">
        <v>3272</v>
      </c>
      <c r="K2276" s="33">
        <v>2019</v>
      </c>
      <c r="L2276" s="33">
        <v>3</v>
      </c>
      <c r="M2276" s="33">
        <v>693</v>
      </c>
      <c r="N2276" s="33" t="s">
        <v>3273</v>
      </c>
      <c r="O2276" s="33">
        <v>148</v>
      </c>
      <c r="P2276" s="33" t="s">
        <v>3273</v>
      </c>
      <c r="Q2276" s="33">
        <v>30</v>
      </c>
      <c r="R2276" s="33" t="s">
        <v>3277</v>
      </c>
    </row>
    <row r="2277" spans="1:18" x14ac:dyDescent="0.2">
      <c r="A2277" s="33" t="s">
        <v>5646</v>
      </c>
      <c r="B2277" s="33" t="s">
        <v>5647</v>
      </c>
      <c r="C2277" s="33" t="str">
        <f>LEFT(B2277,FIND(",",B2277,1)-1)</f>
        <v>Brown County</v>
      </c>
      <c r="D2277" s="33" t="str">
        <f>RIGHT(B2277,LEN(B2277)-(FIND(",",B2277,1)+1))</f>
        <v>Ohio</v>
      </c>
      <c r="E2277" s="33">
        <v>54194</v>
      </c>
      <c r="F2277" s="33" t="s">
        <v>3271</v>
      </c>
      <c r="G2277" s="33">
        <v>1</v>
      </c>
      <c r="H2277" s="33" t="s">
        <v>3272</v>
      </c>
      <c r="I2277" s="33">
        <v>1</v>
      </c>
      <c r="J2277" s="33" t="s">
        <v>3272</v>
      </c>
      <c r="K2277" s="33">
        <v>2019</v>
      </c>
      <c r="L2277" s="33">
        <v>4</v>
      </c>
      <c r="M2277" s="33">
        <v>1115</v>
      </c>
      <c r="N2277" s="33" t="s">
        <v>3273</v>
      </c>
      <c r="O2277" s="33">
        <v>248</v>
      </c>
      <c r="P2277" s="33" t="s">
        <v>3273</v>
      </c>
      <c r="Q2277" s="33">
        <v>42</v>
      </c>
      <c r="R2277" s="33" t="s">
        <v>3273</v>
      </c>
    </row>
    <row r="2278" spans="1:18" x14ac:dyDescent="0.2">
      <c r="A2278" s="33" t="s">
        <v>5648</v>
      </c>
      <c r="B2278" s="33" t="s">
        <v>5649</v>
      </c>
      <c r="C2278" s="33" t="str">
        <f>LEFT(B2278,FIND(",",B2278,1)-1)</f>
        <v>Butler County</v>
      </c>
      <c r="D2278" s="33" t="str">
        <f>RIGHT(B2278,LEN(B2278)-(FIND(",",B2278,1)+1))</f>
        <v>Ohio</v>
      </c>
      <c r="E2278" s="33">
        <v>45391</v>
      </c>
      <c r="F2278" s="33" t="s">
        <v>3276</v>
      </c>
      <c r="G2278" s="33">
        <v>1</v>
      </c>
      <c r="H2278" s="33" t="s">
        <v>3272</v>
      </c>
      <c r="I2278" s="33">
        <v>1</v>
      </c>
      <c r="J2278" s="33" t="s">
        <v>3272</v>
      </c>
      <c r="K2278" s="33">
        <v>2019</v>
      </c>
      <c r="L2278" s="33">
        <v>16</v>
      </c>
      <c r="M2278" s="33">
        <v>2511</v>
      </c>
      <c r="N2278" s="33" t="s">
        <v>3273</v>
      </c>
      <c r="O2278" s="33">
        <v>559</v>
      </c>
      <c r="P2278" s="33" t="s">
        <v>3273</v>
      </c>
      <c r="Q2278" s="33">
        <v>126</v>
      </c>
      <c r="R2278" s="33" t="s">
        <v>3273</v>
      </c>
    </row>
    <row r="2279" spans="1:18" x14ac:dyDescent="0.2">
      <c r="A2279" s="33" t="s">
        <v>5648</v>
      </c>
      <c r="B2279" s="33" t="s">
        <v>5649</v>
      </c>
      <c r="C2279" s="33" t="str">
        <f>LEFT(B2279,FIND(",",B2279,1)-1)</f>
        <v>Butler County</v>
      </c>
      <c r="D2279" s="33" t="str">
        <f>RIGHT(B2279,LEN(B2279)-(FIND(",",B2279,1)+1))</f>
        <v>Ohio</v>
      </c>
      <c r="E2279" s="33">
        <v>54194</v>
      </c>
      <c r="F2279" s="33" t="s">
        <v>3271</v>
      </c>
      <c r="G2279" s="33">
        <v>1</v>
      </c>
      <c r="H2279" s="33" t="s">
        <v>3272</v>
      </c>
      <c r="I2279" s="33">
        <v>1</v>
      </c>
      <c r="J2279" s="33" t="s">
        <v>3272</v>
      </c>
      <c r="K2279" s="33">
        <v>2019</v>
      </c>
      <c r="L2279" s="33">
        <v>28</v>
      </c>
      <c r="M2279" s="33">
        <v>15007</v>
      </c>
      <c r="N2279" s="33" t="s">
        <v>3278</v>
      </c>
      <c r="O2279" s="33">
        <v>3296</v>
      </c>
      <c r="P2279" s="33" t="s">
        <v>3278</v>
      </c>
      <c r="Q2279" s="33">
        <v>414</v>
      </c>
      <c r="R2279" s="33" t="s">
        <v>3273</v>
      </c>
    </row>
    <row r="2280" spans="1:18" x14ac:dyDescent="0.2">
      <c r="A2280" s="33" t="s">
        <v>5648</v>
      </c>
      <c r="B2280" s="33" t="s">
        <v>5649</v>
      </c>
      <c r="C2280" s="33" t="str">
        <f>LEFT(B2280,FIND(",",B2280,1)-1)</f>
        <v>Butler County</v>
      </c>
      <c r="D2280" s="33" t="str">
        <f>RIGHT(B2280,LEN(B2280)-(FIND(",",B2280,1)+1))</f>
        <v>Ohio</v>
      </c>
      <c r="E2280" s="33">
        <v>81291</v>
      </c>
      <c r="F2280" s="33" t="s">
        <v>3279</v>
      </c>
      <c r="G2280" s="33">
        <v>1</v>
      </c>
      <c r="H2280" s="33" t="s">
        <v>3272</v>
      </c>
      <c r="I2280" s="33">
        <v>1</v>
      </c>
      <c r="J2280" s="33" t="s">
        <v>3272</v>
      </c>
      <c r="K2280" s="33">
        <v>2019</v>
      </c>
      <c r="L2280" s="33">
        <v>21</v>
      </c>
      <c r="M2280" s="33">
        <v>2794</v>
      </c>
      <c r="N2280" s="33" t="s">
        <v>3278</v>
      </c>
      <c r="O2280" s="33">
        <v>593</v>
      </c>
      <c r="P2280" s="33" t="s">
        <v>3278</v>
      </c>
      <c r="Q2280" s="33">
        <v>157</v>
      </c>
      <c r="R2280" s="33" t="s">
        <v>3278</v>
      </c>
    </row>
    <row r="2281" spans="1:18" x14ac:dyDescent="0.2">
      <c r="A2281" s="33" t="s">
        <v>5650</v>
      </c>
      <c r="B2281" s="33" t="s">
        <v>5651</v>
      </c>
      <c r="C2281" s="33" t="str">
        <f>LEFT(B2281,FIND(",",B2281,1)-1)</f>
        <v>Carroll County</v>
      </c>
      <c r="D2281" s="33" t="str">
        <f>RIGHT(B2281,LEN(B2281)-(FIND(",",B2281,1)+1))</f>
        <v>Ohio</v>
      </c>
      <c r="E2281" s="33">
        <v>54194</v>
      </c>
      <c r="F2281" s="33" t="s">
        <v>3271</v>
      </c>
      <c r="G2281" s="33">
        <v>1</v>
      </c>
      <c r="H2281" s="33" t="s">
        <v>3272</v>
      </c>
      <c r="I2281" s="33">
        <v>1</v>
      </c>
      <c r="J2281" s="33" t="s">
        <v>3272</v>
      </c>
      <c r="K2281" s="33">
        <v>2019</v>
      </c>
      <c r="L2281" s="33">
        <v>3</v>
      </c>
      <c r="M2281" s="33">
        <v>886</v>
      </c>
      <c r="N2281" s="33" t="s">
        <v>3277</v>
      </c>
      <c r="O2281" s="33">
        <v>222</v>
      </c>
      <c r="P2281" s="33" t="s">
        <v>3277</v>
      </c>
      <c r="Q2281" s="33">
        <v>26</v>
      </c>
      <c r="R2281" s="33" t="s">
        <v>3277</v>
      </c>
    </row>
    <row r="2282" spans="1:18" x14ac:dyDescent="0.2">
      <c r="A2282" s="33" t="s">
        <v>5652</v>
      </c>
      <c r="B2282" s="33" t="s">
        <v>5653</v>
      </c>
      <c r="C2282" s="33" t="str">
        <f>LEFT(B2282,FIND(",",B2282,1)-1)</f>
        <v>Champaign County</v>
      </c>
      <c r="D2282" s="33" t="str">
        <f>RIGHT(B2282,LEN(B2282)-(FIND(",",B2282,1)+1))</f>
        <v>Ohio</v>
      </c>
      <c r="E2282" s="33">
        <v>54194</v>
      </c>
      <c r="F2282" s="33" t="s">
        <v>3271</v>
      </c>
      <c r="G2282" s="33">
        <v>1</v>
      </c>
      <c r="H2282" s="33" t="s">
        <v>3272</v>
      </c>
      <c r="I2282" s="33">
        <v>1</v>
      </c>
      <c r="J2282" s="33" t="s">
        <v>3272</v>
      </c>
      <c r="K2282" s="33">
        <v>2019</v>
      </c>
      <c r="L2282" s="33">
        <v>5</v>
      </c>
      <c r="M2282" s="33">
        <v>860</v>
      </c>
      <c r="N2282" s="33" t="s">
        <v>3278</v>
      </c>
      <c r="O2282" s="33">
        <v>215</v>
      </c>
      <c r="P2282" s="33" t="s">
        <v>3278</v>
      </c>
      <c r="Q2282" s="33">
        <v>29</v>
      </c>
      <c r="R2282" s="33" t="s">
        <v>3273</v>
      </c>
    </row>
    <row r="2283" spans="1:18" x14ac:dyDescent="0.2">
      <c r="A2283" s="33" t="s">
        <v>5652</v>
      </c>
      <c r="B2283" s="33" t="s">
        <v>5653</v>
      </c>
      <c r="C2283" s="33" t="str">
        <f>LEFT(B2283,FIND(",",B2283,1)-1)</f>
        <v>Champaign County</v>
      </c>
      <c r="D2283" s="33" t="str">
        <f>RIGHT(B2283,LEN(B2283)-(FIND(",",B2283,1)+1))</f>
        <v>Ohio</v>
      </c>
      <c r="E2283" s="33">
        <v>81291</v>
      </c>
      <c r="F2283" s="33" t="s">
        <v>3279</v>
      </c>
      <c r="G2283" s="33">
        <v>1</v>
      </c>
      <c r="H2283" s="33" t="s">
        <v>3272</v>
      </c>
      <c r="I2283" s="33">
        <v>1</v>
      </c>
      <c r="J2283" s="33" t="s">
        <v>3272</v>
      </c>
      <c r="K2283" s="33">
        <v>2019</v>
      </c>
      <c r="L2283" s="33">
        <v>3</v>
      </c>
      <c r="M2283" s="33">
        <v>211</v>
      </c>
      <c r="N2283" s="33" t="s">
        <v>3278</v>
      </c>
      <c r="O2283" s="33">
        <v>45</v>
      </c>
      <c r="P2283" s="33" t="s">
        <v>3273</v>
      </c>
      <c r="Q2283" s="33">
        <v>13</v>
      </c>
      <c r="R2283" s="33" t="s">
        <v>3278</v>
      </c>
    </row>
    <row r="2284" spans="1:18" x14ac:dyDescent="0.2">
      <c r="A2284" s="33" t="s">
        <v>5654</v>
      </c>
      <c r="B2284" s="33" t="s">
        <v>5655</v>
      </c>
      <c r="C2284" s="33" t="str">
        <f>LEFT(B2284,FIND(",",B2284,1)-1)</f>
        <v>Clark County</v>
      </c>
      <c r="D2284" s="33" t="str">
        <f>RIGHT(B2284,LEN(B2284)-(FIND(",",B2284,1)+1))</f>
        <v>Ohio</v>
      </c>
      <c r="E2284" s="33">
        <v>45391</v>
      </c>
      <c r="F2284" s="33" t="s">
        <v>3276</v>
      </c>
      <c r="G2284" s="33">
        <v>1</v>
      </c>
      <c r="H2284" s="33" t="s">
        <v>3272</v>
      </c>
      <c r="I2284" s="33">
        <v>1</v>
      </c>
      <c r="J2284" s="33" t="s">
        <v>3272</v>
      </c>
      <c r="K2284" s="33">
        <v>2019</v>
      </c>
      <c r="L2284" s="33">
        <v>3</v>
      </c>
      <c r="M2284" s="33">
        <v>779</v>
      </c>
      <c r="N2284" s="33" t="s">
        <v>3278</v>
      </c>
      <c r="O2284" s="33">
        <v>177</v>
      </c>
      <c r="P2284" s="33" t="s">
        <v>3273</v>
      </c>
      <c r="Q2284" s="33">
        <v>45</v>
      </c>
      <c r="R2284" s="33" t="s">
        <v>3278</v>
      </c>
    </row>
    <row r="2285" spans="1:18" x14ac:dyDescent="0.2">
      <c r="A2285" s="33" t="s">
        <v>5654</v>
      </c>
      <c r="B2285" s="33" t="s">
        <v>5655</v>
      </c>
      <c r="C2285" s="33" t="str">
        <f>LEFT(B2285,FIND(",",B2285,1)-1)</f>
        <v>Clark County</v>
      </c>
      <c r="D2285" s="33" t="str">
        <f>RIGHT(B2285,LEN(B2285)-(FIND(",",B2285,1)+1))</f>
        <v>Ohio</v>
      </c>
      <c r="E2285" s="33">
        <v>54194</v>
      </c>
      <c r="F2285" s="33" t="s">
        <v>3271</v>
      </c>
      <c r="G2285" s="33">
        <v>1</v>
      </c>
      <c r="H2285" s="33" t="s">
        <v>3272</v>
      </c>
      <c r="I2285" s="33">
        <v>1</v>
      </c>
      <c r="J2285" s="33" t="s">
        <v>3272</v>
      </c>
      <c r="K2285" s="33">
        <v>2019</v>
      </c>
      <c r="L2285" s="33">
        <v>14</v>
      </c>
      <c r="M2285" s="33">
        <v>4169</v>
      </c>
      <c r="N2285" s="33" t="s">
        <v>3273</v>
      </c>
      <c r="O2285" s="33">
        <v>1085</v>
      </c>
      <c r="P2285" s="33" t="s">
        <v>3278</v>
      </c>
      <c r="Q2285" s="33">
        <v>147</v>
      </c>
      <c r="R2285" s="33" t="s">
        <v>3273</v>
      </c>
    </row>
    <row r="2286" spans="1:18" x14ac:dyDescent="0.2">
      <c r="A2286" s="33" t="s">
        <v>5654</v>
      </c>
      <c r="B2286" s="33" t="s">
        <v>5655</v>
      </c>
      <c r="C2286" s="33" t="str">
        <f>LEFT(B2286,FIND(",",B2286,1)-1)</f>
        <v>Clark County</v>
      </c>
      <c r="D2286" s="33" t="str">
        <f>RIGHT(B2286,LEN(B2286)-(FIND(",",B2286,1)+1))</f>
        <v>Ohio</v>
      </c>
      <c r="E2286" s="33">
        <v>81291</v>
      </c>
      <c r="F2286" s="33" t="s">
        <v>3279</v>
      </c>
      <c r="G2286" s="33">
        <v>1</v>
      </c>
      <c r="H2286" s="33" t="s">
        <v>3272</v>
      </c>
      <c r="I2286" s="33">
        <v>1</v>
      </c>
      <c r="J2286" s="33" t="s">
        <v>3272</v>
      </c>
      <c r="K2286" s="33">
        <v>2019</v>
      </c>
      <c r="L2286" s="33">
        <v>8</v>
      </c>
      <c r="M2286" s="33">
        <v>829</v>
      </c>
      <c r="N2286" s="33" t="s">
        <v>3278</v>
      </c>
      <c r="O2286" s="33">
        <v>192</v>
      </c>
      <c r="P2286" s="33" t="s">
        <v>3278</v>
      </c>
      <c r="Q2286" s="33">
        <v>52</v>
      </c>
      <c r="R2286" s="33" t="s">
        <v>3273</v>
      </c>
    </row>
    <row r="2287" spans="1:18" x14ac:dyDescent="0.2">
      <c r="A2287" s="33" t="s">
        <v>5656</v>
      </c>
      <c r="B2287" s="33" t="s">
        <v>5657</v>
      </c>
      <c r="C2287" s="33" t="str">
        <f>LEFT(B2287,FIND(",",B2287,1)-1)</f>
        <v>Clermont County</v>
      </c>
      <c r="D2287" s="33" t="str">
        <f>RIGHT(B2287,LEN(B2287)-(FIND(",",B2287,1)+1))</f>
        <v>Ohio</v>
      </c>
      <c r="E2287" s="33">
        <v>45391</v>
      </c>
      <c r="F2287" s="33" t="s">
        <v>3276</v>
      </c>
      <c r="G2287" s="33">
        <v>1</v>
      </c>
      <c r="H2287" s="33" t="s">
        <v>3272</v>
      </c>
      <c r="I2287" s="33">
        <v>1</v>
      </c>
      <c r="J2287" s="33" t="s">
        <v>3272</v>
      </c>
      <c r="K2287" s="33">
        <v>2019</v>
      </c>
      <c r="L2287" s="33">
        <v>7</v>
      </c>
      <c r="M2287" s="33">
        <v>2138</v>
      </c>
      <c r="N2287" s="33" t="s">
        <v>3277</v>
      </c>
      <c r="O2287" s="33">
        <v>525</v>
      </c>
      <c r="P2287" s="33" t="s">
        <v>3277</v>
      </c>
      <c r="Q2287" s="33">
        <v>106</v>
      </c>
      <c r="R2287" s="33" t="s">
        <v>3277</v>
      </c>
    </row>
    <row r="2288" spans="1:18" x14ac:dyDescent="0.2">
      <c r="A2288" s="33" t="s">
        <v>5656</v>
      </c>
      <c r="B2288" s="33" t="s">
        <v>5657</v>
      </c>
      <c r="C2288" s="33" t="str">
        <f>LEFT(B2288,FIND(",",B2288,1)-1)</f>
        <v>Clermont County</v>
      </c>
      <c r="D2288" s="33" t="str">
        <f>RIGHT(B2288,LEN(B2288)-(FIND(",",B2288,1)+1))</f>
        <v>Ohio</v>
      </c>
      <c r="E2288" s="33">
        <v>54194</v>
      </c>
      <c r="F2288" s="33" t="s">
        <v>3271</v>
      </c>
      <c r="G2288" s="33">
        <v>1</v>
      </c>
      <c r="H2288" s="33" t="s">
        <v>3272</v>
      </c>
      <c r="I2288" s="33">
        <v>1</v>
      </c>
      <c r="J2288" s="33" t="s">
        <v>3272</v>
      </c>
      <c r="K2288" s="33">
        <v>2019</v>
      </c>
      <c r="L2288" s="33">
        <v>32</v>
      </c>
      <c r="M2288" s="33">
        <v>20386</v>
      </c>
      <c r="N2288" s="33" t="s">
        <v>3273</v>
      </c>
      <c r="O2288" s="33">
        <v>4421</v>
      </c>
      <c r="P2288" s="33" t="s">
        <v>3273</v>
      </c>
      <c r="Q2288" s="33">
        <v>459</v>
      </c>
      <c r="R2288" s="33" t="s">
        <v>3278</v>
      </c>
    </row>
    <row r="2289" spans="1:18" x14ac:dyDescent="0.2">
      <c r="A2289" s="33" t="s">
        <v>5656</v>
      </c>
      <c r="B2289" s="33" t="s">
        <v>5657</v>
      </c>
      <c r="C2289" s="33" t="str">
        <f>LEFT(B2289,FIND(",",B2289,1)-1)</f>
        <v>Clermont County</v>
      </c>
      <c r="D2289" s="33" t="str">
        <f>RIGHT(B2289,LEN(B2289)-(FIND(",",B2289,1)+1))</f>
        <v>Ohio</v>
      </c>
      <c r="E2289" s="33">
        <v>81291</v>
      </c>
      <c r="F2289" s="33" t="s">
        <v>3279</v>
      </c>
      <c r="G2289" s="33">
        <v>1</v>
      </c>
      <c r="H2289" s="33" t="s">
        <v>3272</v>
      </c>
      <c r="I2289" s="33">
        <v>1</v>
      </c>
      <c r="J2289" s="33" t="s">
        <v>3272</v>
      </c>
      <c r="K2289" s="33">
        <v>2019</v>
      </c>
      <c r="L2289" s="33">
        <v>16</v>
      </c>
      <c r="M2289" s="33">
        <v>1992</v>
      </c>
      <c r="N2289" s="33" t="s">
        <v>3278</v>
      </c>
      <c r="O2289" s="33">
        <v>415</v>
      </c>
      <c r="P2289" s="33" t="s">
        <v>3278</v>
      </c>
      <c r="Q2289" s="33">
        <v>135</v>
      </c>
      <c r="R2289" s="33" t="s">
        <v>3273</v>
      </c>
    </row>
    <row r="2290" spans="1:18" x14ac:dyDescent="0.2">
      <c r="A2290" s="33" t="s">
        <v>5658</v>
      </c>
      <c r="B2290" s="33" t="s">
        <v>5659</v>
      </c>
      <c r="C2290" s="33" t="str">
        <f>LEFT(B2290,FIND(",",B2290,1)-1)</f>
        <v>Clinton County</v>
      </c>
      <c r="D2290" s="33" t="str">
        <f>RIGHT(B2290,LEN(B2290)-(FIND(",",B2290,1)+1))</f>
        <v>Ohio</v>
      </c>
      <c r="E2290" s="33">
        <v>54194</v>
      </c>
      <c r="F2290" s="33" t="s">
        <v>3271</v>
      </c>
      <c r="G2290" s="33">
        <v>1</v>
      </c>
      <c r="H2290" s="33" t="s">
        <v>3272</v>
      </c>
      <c r="I2290" s="33">
        <v>1</v>
      </c>
      <c r="J2290" s="33" t="s">
        <v>3272</v>
      </c>
      <c r="K2290" s="33">
        <v>2019</v>
      </c>
      <c r="L2290" s="33">
        <v>5</v>
      </c>
      <c r="M2290" s="33">
        <v>1417</v>
      </c>
      <c r="N2290" s="33" t="s">
        <v>3273</v>
      </c>
      <c r="O2290" s="33">
        <v>348</v>
      </c>
      <c r="P2290" s="33" t="s">
        <v>3273</v>
      </c>
      <c r="Q2290" s="33">
        <v>45</v>
      </c>
      <c r="R2290" s="33" t="s">
        <v>3273</v>
      </c>
    </row>
    <row r="2291" spans="1:18" x14ac:dyDescent="0.2">
      <c r="A2291" s="33" t="s">
        <v>5658</v>
      </c>
      <c r="B2291" s="33" t="s">
        <v>5659</v>
      </c>
      <c r="C2291" s="33" t="str">
        <f>LEFT(B2291,FIND(",",B2291,1)-1)</f>
        <v>Clinton County</v>
      </c>
      <c r="D2291" s="33" t="str">
        <f>RIGHT(B2291,LEN(B2291)-(FIND(",",B2291,1)+1))</f>
        <v>Ohio</v>
      </c>
      <c r="E2291" s="33">
        <v>81291</v>
      </c>
      <c r="F2291" s="33" t="s">
        <v>3279</v>
      </c>
      <c r="G2291" s="33">
        <v>1</v>
      </c>
      <c r="H2291" s="33" t="s">
        <v>3272</v>
      </c>
      <c r="I2291" s="33">
        <v>1</v>
      </c>
      <c r="J2291" s="33" t="s">
        <v>3272</v>
      </c>
      <c r="K2291" s="33">
        <v>2019</v>
      </c>
      <c r="L2291" s="33">
        <v>3</v>
      </c>
      <c r="M2291" s="33">
        <v>116</v>
      </c>
      <c r="N2291" s="33" t="s">
        <v>3273</v>
      </c>
      <c r="O2291" s="33">
        <v>23</v>
      </c>
      <c r="P2291" s="33" t="s">
        <v>3273</v>
      </c>
      <c r="Q2291" s="33">
        <v>9</v>
      </c>
      <c r="R2291" s="33" t="s">
        <v>3277</v>
      </c>
    </row>
    <row r="2292" spans="1:18" x14ac:dyDescent="0.2">
      <c r="A2292" s="33" t="s">
        <v>5660</v>
      </c>
      <c r="B2292" s="33" t="s">
        <v>5661</v>
      </c>
      <c r="C2292" s="33" t="str">
        <f>LEFT(B2292,FIND(",",B2292,1)-1)</f>
        <v>Columbiana County</v>
      </c>
      <c r="D2292" s="33" t="str">
        <f>RIGHT(B2292,LEN(B2292)-(FIND(",",B2292,1)+1))</f>
        <v>Ohio</v>
      </c>
      <c r="E2292" s="33">
        <v>45391</v>
      </c>
      <c r="F2292" s="33" t="s">
        <v>3276</v>
      </c>
      <c r="G2292" s="33">
        <v>1</v>
      </c>
      <c r="H2292" s="33" t="s">
        <v>3272</v>
      </c>
      <c r="I2292" s="33">
        <v>1</v>
      </c>
      <c r="J2292" s="33" t="s">
        <v>3272</v>
      </c>
      <c r="K2292" s="33">
        <v>2019</v>
      </c>
      <c r="L2292" s="33">
        <v>3</v>
      </c>
      <c r="M2292" s="33">
        <v>149</v>
      </c>
      <c r="N2292" s="33" t="s">
        <v>3277</v>
      </c>
      <c r="O2292" s="33">
        <v>33</v>
      </c>
      <c r="P2292" s="33" t="s">
        <v>3277</v>
      </c>
      <c r="Q2292" s="33">
        <v>13</v>
      </c>
      <c r="R2292" s="33" t="s">
        <v>3277</v>
      </c>
    </row>
    <row r="2293" spans="1:18" x14ac:dyDescent="0.2">
      <c r="A2293" s="33" t="s">
        <v>5660</v>
      </c>
      <c r="B2293" s="33" t="s">
        <v>5661</v>
      </c>
      <c r="C2293" s="33" t="str">
        <f>LEFT(B2293,FIND(",",B2293,1)-1)</f>
        <v>Columbiana County</v>
      </c>
      <c r="D2293" s="33" t="str">
        <f>RIGHT(B2293,LEN(B2293)-(FIND(",",B2293,1)+1))</f>
        <v>Ohio</v>
      </c>
      <c r="E2293" s="33">
        <v>54194</v>
      </c>
      <c r="F2293" s="33" t="s">
        <v>3271</v>
      </c>
      <c r="G2293" s="33">
        <v>1</v>
      </c>
      <c r="H2293" s="33" t="s">
        <v>3272</v>
      </c>
      <c r="I2293" s="33">
        <v>1</v>
      </c>
      <c r="J2293" s="33" t="s">
        <v>3272</v>
      </c>
      <c r="K2293" s="33">
        <v>2019</v>
      </c>
      <c r="L2293" s="33">
        <v>18</v>
      </c>
      <c r="M2293" s="33">
        <v>4137</v>
      </c>
      <c r="N2293" s="33" t="s">
        <v>3278</v>
      </c>
      <c r="O2293" s="33">
        <v>929</v>
      </c>
      <c r="P2293" s="33" t="s">
        <v>3278</v>
      </c>
      <c r="Q2293" s="33">
        <v>125</v>
      </c>
      <c r="R2293" s="33" t="s">
        <v>3278</v>
      </c>
    </row>
    <row r="2294" spans="1:18" x14ac:dyDescent="0.2">
      <c r="A2294" s="33" t="s">
        <v>5660</v>
      </c>
      <c r="B2294" s="33" t="s">
        <v>5661</v>
      </c>
      <c r="C2294" s="33" t="str">
        <f>LEFT(B2294,FIND(",",B2294,1)-1)</f>
        <v>Columbiana County</v>
      </c>
      <c r="D2294" s="33" t="str">
        <f>RIGHT(B2294,LEN(B2294)-(FIND(",",B2294,1)+1))</f>
        <v>Ohio</v>
      </c>
      <c r="E2294" s="33">
        <v>81291</v>
      </c>
      <c r="F2294" s="33" t="s">
        <v>3279</v>
      </c>
      <c r="G2294" s="33">
        <v>1</v>
      </c>
      <c r="H2294" s="33" t="s">
        <v>3272</v>
      </c>
      <c r="I2294" s="33">
        <v>1</v>
      </c>
      <c r="J2294" s="33" t="s">
        <v>3272</v>
      </c>
      <c r="K2294" s="33">
        <v>2019</v>
      </c>
      <c r="L2294" s="33">
        <v>5</v>
      </c>
      <c r="M2294" s="33">
        <v>359</v>
      </c>
      <c r="N2294" s="33" t="s">
        <v>3273</v>
      </c>
      <c r="O2294" s="33">
        <v>79</v>
      </c>
      <c r="P2294" s="33" t="s">
        <v>3277</v>
      </c>
      <c r="Q2294" s="33">
        <v>26</v>
      </c>
      <c r="R2294" s="33" t="s">
        <v>3273</v>
      </c>
    </row>
    <row r="2295" spans="1:18" x14ac:dyDescent="0.2">
      <c r="A2295" s="33" t="s">
        <v>5662</v>
      </c>
      <c r="B2295" s="33" t="s">
        <v>5663</v>
      </c>
      <c r="C2295" s="33" t="str">
        <f>LEFT(B2295,FIND(",",B2295,1)-1)</f>
        <v>Coshocton County</v>
      </c>
      <c r="D2295" s="33" t="str">
        <f>RIGHT(B2295,LEN(B2295)-(FIND(",",B2295,1)+1))</f>
        <v>Ohio</v>
      </c>
      <c r="E2295" s="33">
        <v>54194</v>
      </c>
      <c r="F2295" s="33" t="s">
        <v>3271</v>
      </c>
      <c r="G2295" s="33">
        <v>1</v>
      </c>
      <c r="H2295" s="33" t="s">
        <v>3272</v>
      </c>
      <c r="I2295" s="33">
        <v>1</v>
      </c>
      <c r="J2295" s="33" t="s">
        <v>3272</v>
      </c>
      <c r="K2295" s="33">
        <v>2019</v>
      </c>
      <c r="L2295" s="33">
        <v>5</v>
      </c>
      <c r="M2295" s="33">
        <v>940</v>
      </c>
      <c r="N2295" s="33" t="s">
        <v>3278</v>
      </c>
      <c r="O2295" s="33">
        <v>247</v>
      </c>
      <c r="P2295" s="33" t="s">
        <v>3278</v>
      </c>
      <c r="Q2295" s="33">
        <v>37</v>
      </c>
      <c r="R2295" s="33" t="s">
        <v>3273</v>
      </c>
    </row>
    <row r="2296" spans="1:18" x14ac:dyDescent="0.2">
      <c r="A2296" s="33" t="s">
        <v>5664</v>
      </c>
      <c r="B2296" s="33" t="s">
        <v>5665</v>
      </c>
      <c r="C2296" s="33" t="str">
        <f>LEFT(B2296,FIND(",",B2296,1)-1)</f>
        <v>Crawford County</v>
      </c>
      <c r="D2296" s="33" t="str">
        <f>RIGHT(B2296,LEN(B2296)-(FIND(",",B2296,1)+1))</f>
        <v>Ohio</v>
      </c>
      <c r="E2296" s="33">
        <v>54194</v>
      </c>
      <c r="F2296" s="33" t="s">
        <v>3271</v>
      </c>
      <c r="G2296" s="33">
        <v>1</v>
      </c>
      <c r="H2296" s="33" t="s">
        <v>3272</v>
      </c>
      <c r="I2296" s="33">
        <v>1</v>
      </c>
      <c r="J2296" s="33" t="s">
        <v>3272</v>
      </c>
      <c r="K2296" s="33">
        <v>2019</v>
      </c>
      <c r="L2296" s="33">
        <v>4</v>
      </c>
      <c r="M2296" s="33">
        <v>1295</v>
      </c>
      <c r="N2296" s="33" t="s">
        <v>3278</v>
      </c>
      <c r="O2296" s="33">
        <v>228</v>
      </c>
      <c r="P2296" s="33" t="s">
        <v>3273</v>
      </c>
      <c r="Q2296" s="33">
        <v>32</v>
      </c>
      <c r="R2296" s="33" t="s">
        <v>3273</v>
      </c>
    </row>
    <row r="2297" spans="1:18" x14ac:dyDescent="0.2">
      <c r="A2297" s="33" t="s">
        <v>5666</v>
      </c>
      <c r="B2297" s="33" t="s">
        <v>5667</v>
      </c>
      <c r="C2297" s="33" t="str">
        <f>LEFT(B2297,FIND(",",B2297,1)-1)</f>
        <v>Cuyahoga County</v>
      </c>
      <c r="D2297" s="33" t="str">
        <f>RIGHT(B2297,LEN(B2297)-(FIND(",",B2297,1)+1))</f>
        <v>Ohio</v>
      </c>
      <c r="E2297" s="33">
        <v>45391</v>
      </c>
      <c r="F2297" s="33" t="s">
        <v>3276</v>
      </c>
      <c r="G2297" s="33">
        <v>1</v>
      </c>
      <c r="H2297" s="33" t="s">
        <v>3272</v>
      </c>
      <c r="I2297" s="33">
        <v>1</v>
      </c>
      <c r="J2297" s="33" t="s">
        <v>3272</v>
      </c>
      <c r="K2297" s="33">
        <v>2019</v>
      </c>
      <c r="L2297" s="33">
        <v>47</v>
      </c>
      <c r="M2297" s="33">
        <v>11157</v>
      </c>
      <c r="N2297" s="33" t="s">
        <v>3273</v>
      </c>
      <c r="O2297" s="33">
        <v>2628</v>
      </c>
      <c r="P2297" s="33" t="s">
        <v>3273</v>
      </c>
      <c r="Q2297" s="33">
        <v>558</v>
      </c>
      <c r="R2297" s="33" t="s">
        <v>3273</v>
      </c>
    </row>
    <row r="2298" spans="1:18" x14ac:dyDescent="0.2">
      <c r="A2298" s="33" t="s">
        <v>5666</v>
      </c>
      <c r="B2298" s="33" t="s">
        <v>5667</v>
      </c>
      <c r="C2298" s="33" t="str">
        <f>LEFT(B2298,FIND(",",B2298,1)-1)</f>
        <v>Cuyahoga County</v>
      </c>
      <c r="D2298" s="33" t="str">
        <f>RIGHT(B2298,LEN(B2298)-(FIND(",",B2298,1)+1))</f>
        <v>Ohio</v>
      </c>
      <c r="E2298" s="33">
        <v>54194</v>
      </c>
      <c r="F2298" s="33" t="s">
        <v>3271</v>
      </c>
      <c r="G2298" s="33">
        <v>1</v>
      </c>
      <c r="H2298" s="33" t="s">
        <v>3272</v>
      </c>
      <c r="I2298" s="33">
        <v>1</v>
      </c>
      <c r="J2298" s="33" t="s">
        <v>3272</v>
      </c>
      <c r="K2298" s="33">
        <v>2019</v>
      </c>
      <c r="L2298" s="33">
        <v>89</v>
      </c>
      <c r="M2298" s="33">
        <v>38213</v>
      </c>
      <c r="N2298" s="33" t="s">
        <v>3278</v>
      </c>
      <c r="O2298" s="33">
        <v>8832</v>
      </c>
      <c r="P2298" s="33" t="s">
        <v>3278</v>
      </c>
      <c r="Q2298" s="33">
        <v>1030</v>
      </c>
      <c r="R2298" s="33" t="s">
        <v>3278</v>
      </c>
    </row>
    <row r="2299" spans="1:18" x14ac:dyDescent="0.2">
      <c r="A2299" s="33" t="s">
        <v>5666</v>
      </c>
      <c r="B2299" s="33" t="s">
        <v>5667</v>
      </c>
      <c r="C2299" s="33" t="str">
        <f>LEFT(B2299,FIND(",",B2299,1)-1)</f>
        <v>Cuyahoga County</v>
      </c>
      <c r="D2299" s="33" t="str">
        <f>RIGHT(B2299,LEN(B2299)-(FIND(",",B2299,1)+1))</f>
        <v>Ohio</v>
      </c>
      <c r="E2299" s="33">
        <v>81291</v>
      </c>
      <c r="F2299" s="33" t="s">
        <v>3279</v>
      </c>
      <c r="G2299" s="33">
        <v>1</v>
      </c>
      <c r="H2299" s="33" t="s">
        <v>3272</v>
      </c>
      <c r="I2299" s="33">
        <v>1</v>
      </c>
      <c r="J2299" s="33" t="s">
        <v>3272</v>
      </c>
      <c r="K2299" s="33">
        <v>2019</v>
      </c>
      <c r="L2299" s="33">
        <v>70</v>
      </c>
      <c r="M2299" s="33">
        <v>11191</v>
      </c>
      <c r="N2299" s="33" t="s">
        <v>3278</v>
      </c>
      <c r="O2299" s="33">
        <v>2656</v>
      </c>
      <c r="P2299" s="33" t="s">
        <v>3278</v>
      </c>
      <c r="Q2299" s="33">
        <v>581</v>
      </c>
      <c r="R2299" s="33" t="s">
        <v>3278</v>
      </c>
    </row>
    <row r="2300" spans="1:18" x14ac:dyDescent="0.2">
      <c r="A2300" s="33" t="s">
        <v>5668</v>
      </c>
      <c r="B2300" s="33" t="s">
        <v>5669</v>
      </c>
      <c r="C2300" s="33" t="str">
        <f>LEFT(B2300,FIND(",",B2300,1)-1)</f>
        <v>Darke County</v>
      </c>
      <c r="D2300" s="33" t="str">
        <f>RIGHT(B2300,LEN(B2300)-(FIND(",",B2300,1)+1))</f>
        <v>Ohio</v>
      </c>
      <c r="E2300" s="33">
        <v>54194</v>
      </c>
      <c r="F2300" s="33" t="s">
        <v>3271</v>
      </c>
      <c r="G2300" s="33">
        <v>1</v>
      </c>
      <c r="H2300" s="33" t="s">
        <v>3272</v>
      </c>
      <c r="I2300" s="33">
        <v>1</v>
      </c>
      <c r="J2300" s="33" t="s">
        <v>3272</v>
      </c>
      <c r="K2300" s="33">
        <v>2019</v>
      </c>
      <c r="L2300" s="33">
        <v>9</v>
      </c>
      <c r="M2300" s="33">
        <v>1190</v>
      </c>
      <c r="N2300" s="33" t="s">
        <v>3278</v>
      </c>
      <c r="O2300" s="33">
        <v>286</v>
      </c>
      <c r="P2300" s="33" t="s">
        <v>3278</v>
      </c>
      <c r="Q2300" s="33">
        <v>51</v>
      </c>
      <c r="R2300" s="33" t="s">
        <v>3278</v>
      </c>
    </row>
    <row r="2301" spans="1:18" x14ac:dyDescent="0.2">
      <c r="A2301" s="33" t="s">
        <v>5670</v>
      </c>
      <c r="B2301" s="33" t="s">
        <v>5671</v>
      </c>
      <c r="C2301" s="33" t="str">
        <f>LEFT(B2301,FIND(",",B2301,1)-1)</f>
        <v>Defiance County</v>
      </c>
      <c r="D2301" s="33" t="str">
        <f>RIGHT(B2301,LEN(B2301)-(FIND(",",B2301,1)+1))</f>
        <v>Ohio</v>
      </c>
      <c r="E2301" s="33">
        <v>54194</v>
      </c>
      <c r="F2301" s="33" t="s">
        <v>3271</v>
      </c>
      <c r="G2301" s="33">
        <v>1</v>
      </c>
      <c r="H2301" s="33" t="s">
        <v>3272</v>
      </c>
      <c r="I2301" s="33">
        <v>1</v>
      </c>
      <c r="J2301" s="33" t="s">
        <v>3272</v>
      </c>
      <c r="K2301" s="33">
        <v>2019</v>
      </c>
      <c r="L2301" s="33">
        <v>5</v>
      </c>
      <c r="M2301" s="33">
        <v>610</v>
      </c>
      <c r="N2301" s="33" t="s">
        <v>3278</v>
      </c>
      <c r="O2301" s="33">
        <v>147</v>
      </c>
      <c r="P2301" s="33" t="s">
        <v>3278</v>
      </c>
      <c r="Q2301" s="33">
        <v>20</v>
      </c>
      <c r="R2301" s="33" t="s">
        <v>3278</v>
      </c>
    </row>
    <row r="2302" spans="1:18" x14ac:dyDescent="0.2">
      <c r="A2302" s="33" t="s">
        <v>5670</v>
      </c>
      <c r="B2302" s="33" t="s">
        <v>5671</v>
      </c>
      <c r="C2302" s="33" t="str">
        <f>LEFT(B2302,FIND(",",B2302,1)-1)</f>
        <v>Defiance County</v>
      </c>
      <c r="D2302" s="33" t="str">
        <f>RIGHT(B2302,LEN(B2302)-(FIND(",",B2302,1)+1))</f>
        <v>Ohio</v>
      </c>
      <c r="E2302" s="33">
        <v>81291</v>
      </c>
      <c r="F2302" s="33" t="s">
        <v>3279</v>
      </c>
      <c r="G2302" s="33">
        <v>1</v>
      </c>
      <c r="H2302" s="33" t="s">
        <v>3272</v>
      </c>
      <c r="I2302" s="33">
        <v>1</v>
      </c>
      <c r="J2302" s="33" t="s">
        <v>3272</v>
      </c>
      <c r="K2302" s="33">
        <v>2019</v>
      </c>
      <c r="L2302" s="33">
        <v>4</v>
      </c>
      <c r="M2302" s="33">
        <v>243</v>
      </c>
      <c r="N2302" s="33" t="s">
        <v>3273</v>
      </c>
      <c r="O2302" s="33">
        <v>46</v>
      </c>
      <c r="P2302" s="33" t="s">
        <v>3278</v>
      </c>
      <c r="Q2302" s="33">
        <v>18</v>
      </c>
      <c r="R2302" s="33" t="s">
        <v>3277</v>
      </c>
    </row>
    <row r="2303" spans="1:18" x14ac:dyDescent="0.2">
      <c r="A2303" s="33" t="s">
        <v>5672</v>
      </c>
      <c r="B2303" s="33" t="s">
        <v>5673</v>
      </c>
      <c r="C2303" s="33" t="str">
        <f>LEFT(B2303,FIND(",",B2303,1)-1)</f>
        <v>Delaware County</v>
      </c>
      <c r="D2303" s="33" t="str">
        <f>RIGHT(B2303,LEN(B2303)-(FIND(",",B2303,1)+1))</f>
        <v>Ohio</v>
      </c>
      <c r="E2303" s="33">
        <v>45391</v>
      </c>
      <c r="F2303" s="33" t="s">
        <v>3276</v>
      </c>
      <c r="G2303" s="33">
        <v>1</v>
      </c>
      <c r="H2303" s="33" t="s">
        <v>3272</v>
      </c>
      <c r="I2303" s="33">
        <v>1</v>
      </c>
      <c r="J2303" s="33" t="s">
        <v>3272</v>
      </c>
      <c r="K2303" s="33">
        <v>2019</v>
      </c>
      <c r="L2303" s="33">
        <v>11</v>
      </c>
      <c r="M2303" s="33">
        <v>3067</v>
      </c>
      <c r="N2303" s="33" t="s">
        <v>3273</v>
      </c>
      <c r="O2303" s="33">
        <v>716</v>
      </c>
      <c r="P2303" s="33" t="s">
        <v>3273</v>
      </c>
      <c r="Q2303" s="33">
        <v>147</v>
      </c>
      <c r="R2303" s="33" t="s">
        <v>3277</v>
      </c>
    </row>
    <row r="2304" spans="1:18" x14ac:dyDescent="0.2">
      <c r="A2304" s="33" t="s">
        <v>5672</v>
      </c>
      <c r="B2304" s="33" t="s">
        <v>5673</v>
      </c>
      <c r="C2304" s="33" t="str">
        <f>LEFT(B2304,FIND(",",B2304,1)-1)</f>
        <v>Delaware County</v>
      </c>
      <c r="D2304" s="33" t="str">
        <f>RIGHT(B2304,LEN(B2304)-(FIND(",",B2304,1)+1))</f>
        <v>Ohio</v>
      </c>
      <c r="E2304" s="33">
        <v>54194</v>
      </c>
      <c r="F2304" s="33" t="s">
        <v>3271</v>
      </c>
      <c r="G2304" s="33">
        <v>1</v>
      </c>
      <c r="H2304" s="33" t="s">
        <v>3272</v>
      </c>
      <c r="I2304" s="33">
        <v>1</v>
      </c>
      <c r="J2304" s="33" t="s">
        <v>3272</v>
      </c>
      <c r="K2304" s="33">
        <v>2019</v>
      </c>
      <c r="L2304" s="33">
        <v>33</v>
      </c>
      <c r="M2304" s="33">
        <v>13091</v>
      </c>
      <c r="N2304" s="33" t="s">
        <v>3278</v>
      </c>
      <c r="O2304" s="33">
        <v>2890</v>
      </c>
      <c r="P2304" s="33" t="s">
        <v>3278</v>
      </c>
      <c r="Q2304" s="33">
        <v>363</v>
      </c>
      <c r="R2304" s="33" t="s">
        <v>3278</v>
      </c>
    </row>
    <row r="2305" spans="1:18" x14ac:dyDescent="0.2">
      <c r="A2305" s="33" t="s">
        <v>5672</v>
      </c>
      <c r="B2305" s="33" t="s">
        <v>5673</v>
      </c>
      <c r="C2305" s="33" t="str">
        <f>LEFT(B2305,FIND(",",B2305,1)-1)</f>
        <v>Delaware County</v>
      </c>
      <c r="D2305" s="33" t="str">
        <f>RIGHT(B2305,LEN(B2305)-(FIND(",",B2305,1)+1))</f>
        <v>Ohio</v>
      </c>
      <c r="E2305" s="33">
        <v>81291</v>
      </c>
      <c r="F2305" s="33" t="s">
        <v>3279</v>
      </c>
      <c r="G2305" s="33">
        <v>1</v>
      </c>
      <c r="H2305" s="33" t="s">
        <v>3272</v>
      </c>
      <c r="I2305" s="33">
        <v>1</v>
      </c>
      <c r="J2305" s="33" t="s">
        <v>3272</v>
      </c>
      <c r="K2305" s="33">
        <v>2019</v>
      </c>
      <c r="L2305" s="33">
        <v>24</v>
      </c>
      <c r="M2305" s="33">
        <v>3826</v>
      </c>
      <c r="N2305" s="33" t="s">
        <v>3278</v>
      </c>
      <c r="O2305" s="33">
        <v>854</v>
      </c>
      <c r="P2305" s="33" t="s">
        <v>3278</v>
      </c>
      <c r="Q2305" s="33">
        <v>237</v>
      </c>
      <c r="R2305" s="33" t="s">
        <v>3278</v>
      </c>
    </row>
    <row r="2306" spans="1:18" x14ac:dyDescent="0.2">
      <c r="A2306" s="33" t="s">
        <v>5674</v>
      </c>
      <c r="B2306" s="33" t="s">
        <v>5675</v>
      </c>
      <c r="C2306" s="33" t="str">
        <f>LEFT(B2306,FIND(",",B2306,1)-1)</f>
        <v>Erie County</v>
      </c>
      <c r="D2306" s="33" t="str">
        <f>RIGHT(B2306,LEN(B2306)-(FIND(",",B2306,1)+1))</f>
        <v>Ohio</v>
      </c>
      <c r="E2306" s="33">
        <v>45391</v>
      </c>
      <c r="F2306" s="33" t="s">
        <v>3276</v>
      </c>
      <c r="G2306" s="33">
        <v>1</v>
      </c>
      <c r="H2306" s="33" t="s">
        <v>3272</v>
      </c>
      <c r="I2306" s="33">
        <v>1</v>
      </c>
      <c r="J2306" s="33" t="s">
        <v>3272</v>
      </c>
      <c r="K2306" s="33">
        <v>2019</v>
      </c>
      <c r="L2306" s="33">
        <v>4</v>
      </c>
      <c r="M2306" s="33">
        <v>631</v>
      </c>
      <c r="N2306" s="33" t="s">
        <v>3273</v>
      </c>
      <c r="O2306" s="33">
        <v>153</v>
      </c>
      <c r="P2306" s="33" t="s">
        <v>3273</v>
      </c>
      <c r="Q2306" s="33">
        <v>31</v>
      </c>
      <c r="R2306" s="33" t="s">
        <v>3277</v>
      </c>
    </row>
    <row r="2307" spans="1:18" x14ac:dyDescent="0.2">
      <c r="A2307" s="33" t="s">
        <v>5674</v>
      </c>
      <c r="B2307" s="33" t="s">
        <v>5675</v>
      </c>
      <c r="C2307" s="33" t="str">
        <f>LEFT(B2307,FIND(",",B2307,1)-1)</f>
        <v>Erie County</v>
      </c>
      <c r="D2307" s="33" t="str">
        <f>RIGHT(B2307,LEN(B2307)-(FIND(",",B2307,1)+1))</f>
        <v>Ohio</v>
      </c>
      <c r="E2307" s="33">
        <v>54194</v>
      </c>
      <c r="F2307" s="33" t="s">
        <v>3271</v>
      </c>
      <c r="G2307" s="33">
        <v>1</v>
      </c>
      <c r="H2307" s="33" t="s">
        <v>3272</v>
      </c>
      <c r="I2307" s="33">
        <v>1</v>
      </c>
      <c r="J2307" s="33" t="s">
        <v>3272</v>
      </c>
      <c r="K2307" s="33">
        <v>2019</v>
      </c>
      <c r="L2307" s="33">
        <v>6</v>
      </c>
      <c r="M2307" s="33">
        <v>1443</v>
      </c>
      <c r="N2307" s="33" t="s">
        <v>3273</v>
      </c>
      <c r="O2307" s="33">
        <v>356</v>
      </c>
      <c r="P2307" s="33" t="s">
        <v>3273</v>
      </c>
      <c r="Q2307" s="33">
        <v>59</v>
      </c>
      <c r="R2307" s="33" t="s">
        <v>3277</v>
      </c>
    </row>
    <row r="2308" spans="1:18" x14ac:dyDescent="0.2">
      <c r="A2308" s="33" t="s">
        <v>5676</v>
      </c>
      <c r="B2308" s="33" t="s">
        <v>5677</v>
      </c>
      <c r="C2308" s="33" t="str">
        <f>LEFT(B2308,FIND(",",B2308,1)-1)</f>
        <v>Fairfield County</v>
      </c>
      <c r="D2308" s="33" t="str">
        <f>RIGHT(B2308,LEN(B2308)-(FIND(",",B2308,1)+1))</f>
        <v>Ohio</v>
      </c>
      <c r="E2308" s="33">
        <v>45391</v>
      </c>
      <c r="F2308" s="33" t="s">
        <v>3276</v>
      </c>
      <c r="G2308" s="33">
        <v>1</v>
      </c>
      <c r="H2308" s="33" t="s">
        <v>3272</v>
      </c>
      <c r="I2308" s="33">
        <v>1</v>
      </c>
      <c r="J2308" s="33" t="s">
        <v>3272</v>
      </c>
      <c r="K2308" s="33">
        <v>2019</v>
      </c>
      <c r="L2308" s="33">
        <v>7</v>
      </c>
      <c r="M2308" s="33">
        <v>1494</v>
      </c>
      <c r="N2308" s="33" t="s">
        <v>3278</v>
      </c>
      <c r="O2308" s="33">
        <v>362</v>
      </c>
      <c r="P2308" s="33" t="s">
        <v>3278</v>
      </c>
      <c r="Q2308" s="33">
        <v>80</v>
      </c>
      <c r="R2308" s="33" t="s">
        <v>3273</v>
      </c>
    </row>
    <row r="2309" spans="1:18" x14ac:dyDescent="0.2">
      <c r="A2309" s="33" t="s">
        <v>5676</v>
      </c>
      <c r="B2309" s="33" t="s">
        <v>5677</v>
      </c>
      <c r="C2309" s="33" t="str">
        <f>LEFT(B2309,FIND(",",B2309,1)-1)</f>
        <v>Fairfield County</v>
      </c>
      <c r="D2309" s="33" t="str">
        <f>RIGHT(B2309,LEN(B2309)-(FIND(",",B2309,1)+1))</f>
        <v>Ohio</v>
      </c>
      <c r="E2309" s="33">
        <v>54194</v>
      </c>
      <c r="F2309" s="33" t="s">
        <v>3271</v>
      </c>
      <c r="G2309" s="33">
        <v>1</v>
      </c>
      <c r="H2309" s="33" t="s">
        <v>3272</v>
      </c>
      <c r="I2309" s="33">
        <v>1</v>
      </c>
      <c r="J2309" s="33" t="s">
        <v>3272</v>
      </c>
      <c r="K2309" s="33">
        <v>2019</v>
      </c>
      <c r="L2309" s="33">
        <v>17</v>
      </c>
      <c r="M2309" s="33">
        <v>9299</v>
      </c>
      <c r="N2309" s="33" t="s">
        <v>3278</v>
      </c>
      <c r="O2309" s="33">
        <v>2165</v>
      </c>
      <c r="P2309" s="33" t="s">
        <v>3278</v>
      </c>
      <c r="Q2309" s="33">
        <v>241</v>
      </c>
      <c r="R2309" s="33" t="s">
        <v>3278</v>
      </c>
    </row>
    <row r="2310" spans="1:18" x14ac:dyDescent="0.2">
      <c r="A2310" s="33" t="s">
        <v>5676</v>
      </c>
      <c r="B2310" s="33" t="s">
        <v>5677</v>
      </c>
      <c r="C2310" s="33" t="str">
        <f>LEFT(B2310,FIND(",",B2310,1)-1)</f>
        <v>Fairfield County</v>
      </c>
      <c r="D2310" s="33" t="str">
        <f>RIGHT(B2310,LEN(B2310)-(FIND(",",B2310,1)+1))</f>
        <v>Ohio</v>
      </c>
      <c r="E2310" s="33">
        <v>81291</v>
      </c>
      <c r="F2310" s="33" t="s">
        <v>3279</v>
      </c>
      <c r="G2310" s="33">
        <v>1</v>
      </c>
      <c r="H2310" s="33" t="s">
        <v>3272</v>
      </c>
      <c r="I2310" s="33">
        <v>1</v>
      </c>
      <c r="J2310" s="33" t="s">
        <v>3272</v>
      </c>
      <c r="K2310" s="33">
        <v>2019</v>
      </c>
      <c r="L2310" s="33">
        <v>6</v>
      </c>
      <c r="M2310" s="33">
        <v>547</v>
      </c>
      <c r="N2310" s="33" t="s">
        <v>3278</v>
      </c>
      <c r="O2310" s="33">
        <v>82</v>
      </c>
      <c r="P2310" s="33" t="s">
        <v>3278</v>
      </c>
      <c r="Q2310" s="33">
        <v>20</v>
      </c>
      <c r="R2310" s="33" t="s">
        <v>3278</v>
      </c>
    </row>
    <row r="2311" spans="1:18" x14ac:dyDescent="0.2">
      <c r="A2311" s="33" t="s">
        <v>5678</v>
      </c>
      <c r="B2311" s="33" t="s">
        <v>5679</v>
      </c>
      <c r="C2311" s="33" t="str">
        <f>LEFT(B2311,FIND(",",B2311,1)-1)</f>
        <v>Franklin County</v>
      </c>
      <c r="D2311" s="33" t="str">
        <f>RIGHT(B2311,LEN(B2311)-(FIND(",",B2311,1)+1))</f>
        <v>Ohio</v>
      </c>
      <c r="E2311" s="33">
        <v>45391</v>
      </c>
      <c r="F2311" s="33" t="s">
        <v>3276</v>
      </c>
      <c r="G2311" s="33">
        <v>1</v>
      </c>
      <c r="H2311" s="33" t="s">
        <v>3272</v>
      </c>
      <c r="I2311" s="33">
        <v>1</v>
      </c>
      <c r="J2311" s="33" t="s">
        <v>3272</v>
      </c>
      <c r="K2311" s="33">
        <v>2019</v>
      </c>
      <c r="L2311" s="33">
        <v>51</v>
      </c>
      <c r="M2311" s="33">
        <v>14109</v>
      </c>
      <c r="N2311" s="33" t="s">
        <v>3273</v>
      </c>
      <c r="O2311" s="33">
        <v>3421</v>
      </c>
      <c r="P2311" s="33" t="s">
        <v>3273</v>
      </c>
      <c r="Q2311" s="33">
        <v>625</v>
      </c>
      <c r="R2311" s="33" t="s">
        <v>3273</v>
      </c>
    </row>
    <row r="2312" spans="1:18" x14ac:dyDescent="0.2">
      <c r="A2312" s="33" t="s">
        <v>5678</v>
      </c>
      <c r="B2312" s="33" t="s">
        <v>5679</v>
      </c>
      <c r="C2312" s="33" t="str">
        <f>LEFT(B2312,FIND(",",B2312,1)-1)</f>
        <v>Franklin County</v>
      </c>
      <c r="D2312" s="33" t="str">
        <f>RIGHT(B2312,LEN(B2312)-(FIND(",",B2312,1)+1))</f>
        <v>Ohio</v>
      </c>
      <c r="E2312" s="33">
        <v>54194</v>
      </c>
      <c r="F2312" s="33" t="s">
        <v>3271</v>
      </c>
      <c r="G2312" s="33">
        <v>1</v>
      </c>
      <c r="H2312" s="33" t="s">
        <v>3272</v>
      </c>
      <c r="I2312" s="33">
        <v>1</v>
      </c>
      <c r="J2312" s="33" t="s">
        <v>3272</v>
      </c>
      <c r="K2312" s="33">
        <v>2019</v>
      </c>
      <c r="L2312" s="33">
        <v>122</v>
      </c>
      <c r="M2312" s="33">
        <v>66940</v>
      </c>
      <c r="N2312" s="33" t="s">
        <v>3278</v>
      </c>
      <c r="O2312" s="33">
        <v>15611</v>
      </c>
      <c r="P2312" s="33" t="s">
        <v>3278</v>
      </c>
      <c r="Q2312" s="33">
        <v>1819</v>
      </c>
      <c r="R2312" s="33" t="s">
        <v>3278</v>
      </c>
    </row>
    <row r="2313" spans="1:18" x14ac:dyDescent="0.2">
      <c r="A2313" s="33" t="s">
        <v>5678</v>
      </c>
      <c r="B2313" s="33" t="s">
        <v>5679</v>
      </c>
      <c r="C2313" s="33" t="str">
        <f>LEFT(B2313,FIND(",",B2313,1)-1)</f>
        <v>Franklin County</v>
      </c>
      <c r="D2313" s="33" t="str">
        <f>RIGHT(B2313,LEN(B2313)-(FIND(",",B2313,1)+1))</f>
        <v>Ohio</v>
      </c>
      <c r="E2313" s="33">
        <v>81291</v>
      </c>
      <c r="F2313" s="33" t="s">
        <v>3279</v>
      </c>
      <c r="G2313" s="33">
        <v>1</v>
      </c>
      <c r="H2313" s="33" t="s">
        <v>3272</v>
      </c>
      <c r="I2313" s="33">
        <v>1</v>
      </c>
      <c r="J2313" s="33" t="s">
        <v>3272</v>
      </c>
      <c r="K2313" s="33">
        <v>2019</v>
      </c>
      <c r="L2313" s="33">
        <v>83</v>
      </c>
      <c r="M2313" s="33">
        <v>13980</v>
      </c>
      <c r="N2313" s="33" t="s">
        <v>3278</v>
      </c>
      <c r="O2313" s="33">
        <v>3244</v>
      </c>
      <c r="P2313" s="33" t="s">
        <v>3278</v>
      </c>
      <c r="Q2313" s="33">
        <v>831</v>
      </c>
      <c r="R2313" s="33" t="s">
        <v>3278</v>
      </c>
    </row>
    <row r="2314" spans="1:18" x14ac:dyDescent="0.2">
      <c r="A2314" s="33" t="s">
        <v>5680</v>
      </c>
      <c r="B2314" s="33" t="s">
        <v>5681</v>
      </c>
      <c r="C2314" s="33" t="str">
        <f>LEFT(B2314,FIND(",",B2314,1)-1)</f>
        <v>Fulton County</v>
      </c>
      <c r="D2314" s="33" t="str">
        <f>RIGHT(B2314,LEN(B2314)-(FIND(",",B2314,1)+1))</f>
        <v>Ohio</v>
      </c>
      <c r="E2314" s="33">
        <v>54194</v>
      </c>
      <c r="F2314" s="33" t="s">
        <v>3271</v>
      </c>
      <c r="G2314" s="33">
        <v>1</v>
      </c>
      <c r="H2314" s="33" t="s">
        <v>3272</v>
      </c>
      <c r="I2314" s="33">
        <v>1</v>
      </c>
      <c r="J2314" s="33" t="s">
        <v>3272</v>
      </c>
      <c r="K2314" s="33">
        <v>2019</v>
      </c>
      <c r="L2314" s="33">
        <v>5</v>
      </c>
      <c r="M2314" s="33">
        <v>1733</v>
      </c>
      <c r="N2314" s="33" t="s">
        <v>3273</v>
      </c>
      <c r="O2314" s="33">
        <v>421</v>
      </c>
      <c r="P2314" s="33" t="s">
        <v>3273</v>
      </c>
      <c r="Q2314" s="33">
        <v>48</v>
      </c>
      <c r="R2314" s="33" t="s">
        <v>3277</v>
      </c>
    </row>
    <row r="2315" spans="1:18" x14ac:dyDescent="0.2">
      <c r="A2315" s="33" t="s">
        <v>5682</v>
      </c>
      <c r="B2315" s="33" t="s">
        <v>5683</v>
      </c>
      <c r="C2315" s="33" t="str">
        <f>LEFT(B2315,FIND(",",B2315,1)-1)</f>
        <v>Gallia County</v>
      </c>
      <c r="D2315" s="33" t="str">
        <f>RIGHT(B2315,LEN(B2315)-(FIND(",",B2315,1)+1))</f>
        <v>Ohio</v>
      </c>
      <c r="E2315" s="33">
        <v>54194</v>
      </c>
      <c r="F2315" s="33" t="s">
        <v>3271</v>
      </c>
      <c r="G2315" s="33">
        <v>1</v>
      </c>
      <c r="H2315" s="33" t="s">
        <v>3272</v>
      </c>
      <c r="I2315" s="33">
        <v>1</v>
      </c>
      <c r="J2315" s="33" t="s">
        <v>3272</v>
      </c>
      <c r="K2315" s="33">
        <v>2019</v>
      </c>
      <c r="L2315" s="33">
        <v>4</v>
      </c>
      <c r="M2315" s="33">
        <v>627</v>
      </c>
      <c r="N2315" s="33" t="s">
        <v>3273</v>
      </c>
      <c r="O2315" s="33">
        <v>139</v>
      </c>
      <c r="P2315" s="33" t="s">
        <v>3273</v>
      </c>
      <c r="Q2315" s="33">
        <v>25</v>
      </c>
      <c r="R2315" s="33" t="s">
        <v>3273</v>
      </c>
    </row>
    <row r="2316" spans="1:18" x14ac:dyDescent="0.2">
      <c r="A2316" s="33" t="s">
        <v>5684</v>
      </c>
      <c r="B2316" s="33" t="s">
        <v>5685</v>
      </c>
      <c r="C2316" s="33" t="str">
        <f>LEFT(B2316,FIND(",",B2316,1)-1)</f>
        <v>Geauga County</v>
      </c>
      <c r="D2316" s="33" t="str">
        <f>RIGHT(B2316,LEN(B2316)-(FIND(",",B2316,1)+1))</f>
        <v>Ohio</v>
      </c>
      <c r="E2316" s="33">
        <v>45391</v>
      </c>
      <c r="F2316" s="33" t="s">
        <v>3276</v>
      </c>
      <c r="G2316" s="33">
        <v>1</v>
      </c>
      <c r="H2316" s="33" t="s">
        <v>3272</v>
      </c>
      <c r="I2316" s="33">
        <v>1</v>
      </c>
      <c r="J2316" s="33" t="s">
        <v>3272</v>
      </c>
      <c r="K2316" s="33">
        <v>2019</v>
      </c>
      <c r="L2316" s="33">
        <v>4</v>
      </c>
      <c r="M2316" s="33">
        <v>479</v>
      </c>
      <c r="N2316" s="33" t="s">
        <v>3278</v>
      </c>
      <c r="O2316" s="33">
        <v>119</v>
      </c>
      <c r="P2316" s="33" t="s">
        <v>3278</v>
      </c>
      <c r="Q2316" s="33">
        <v>29</v>
      </c>
      <c r="R2316" s="33" t="s">
        <v>3273</v>
      </c>
    </row>
    <row r="2317" spans="1:18" x14ac:dyDescent="0.2">
      <c r="A2317" s="33" t="s">
        <v>5684</v>
      </c>
      <c r="B2317" s="33" t="s">
        <v>5685</v>
      </c>
      <c r="C2317" s="33" t="str">
        <f>LEFT(B2317,FIND(",",B2317,1)-1)</f>
        <v>Geauga County</v>
      </c>
      <c r="D2317" s="33" t="str">
        <f>RIGHT(B2317,LEN(B2317)-(FIND(",",B2317,1)+1))</f>
        <v>Ohio</v>
      </c>
      <c r="E2317" s="33">
        <v>54194</v>
      </c>
      <c r="F2317" s="33" t="s">
        <v>3271</v>
      </c>
      <c r="G2317" s="33">
        <v>1</v>
      </c>
      <c r="H2317" s="33" t="s">
        <v>3272</v>
      </c>
      <c r="I2317" s="33">
        <v>1</v>
      </c>
      <c r="J2317" s="33" t="s">
        <v>3272</v>
      </c>
      <c r="K2317" s="33">
        <v>2019</v>
      </c>
      <c r="L2317" s="33">
        <v>15</v>
      </c>
      <c r="M2317" s="33">
        <v>6019</v>
      </c>
      <c r="N2317" s="33" t="s">
        <v>3273</v>
      </c>
      <c r="O2317" s="33">
        <v>1364</v>
      </c>
      <c r="P2317" s="33" t="s">
        <v>3273</v>
      </c>
      <c r="Q2317" s="33">
        <v>143</v>
      </c>
      <c r="R2317" s="33" t="s">
        <v>3273</v>
      </c>
    </row>
    <row r="2318" spans="1:18" x14ac:dyDescent="0.2">
      <c r="A2318" s="33" t="s">
        <v>5684</v>
      </c>
      <c r="B2318" s="33" t="s">
        <v>5685</v>
      </c>
      <c r="C2318" s="33" t="str">
        <f>LEFT(B2318,FIND(",",B2318,1)-1)</f>
        <v>Geauga County</v>
      </c>
      <c r="D2318" s="33" t="str">
        <f>RIGHT(B2318,LEN(B2318)-(FIND(",",B2318,1)+1))</f>
        <v>Ohio</v>
      </c>
      <c r="E2318" s="33">
        <v>81291</v>
      </c>
      <c r="F2318" s="33" t="s">
        <v>3279</v>
      </c>
      <c r="G2318" s="33">
        <v>1</v>
      </c>
      <c r="H2318" s="33" t="s">
        <v>3272</v>
      </c>
      <c r="I2318" s="33">
        <v>1</v>
      </c>
      <c r="J2318" s="33" t="s">
        <v>3272</v>
      </c>
      <c r="K2318" s="33">
        <v>2019</v>
      </c>
      <c r="L2318" s="33">
        <v>16</v>
      </c>
      <c r="M2318" s="33">
        <v>2149</v>
      </c>
      <c r="N2318" s="33" t="s">
        <v>3278</v>
      </c>
      <c r="O2318" s="33">
        <v>514</v>
      </c>
      <c r="P2318" s="33" t="s">
        <v>3278</v>
      </c>
      <c r="Q2318" s="33">
        <v>104</v>
      </c>
      <c r="R2318" s="33" t="s">
        <v>3278</v>
      </c>
    </row>
    <row r="2319" spans="1:18" x14ac:dyDescent="0.2">
      <c r="A2319" s="33" t="s">
        <v>5686</v>
      </c>
      <c r="B2319" s="33" t="s">
        <v>5687</v>
      </c>
      <c r="C2319" s="33" t="str">
        <f>LEFT(B2319,FIND(",",B2319,1)-1)</f>
        <v>Greene County</v>
      </c>
      <c r="D2319" s="33" t="str">
        <f>RIGHT(B2319,LEN(B2319)-(FIND(",",B2319,1)+1))</f>
        <v>Ohio</v>
      </c>
      <c r="E2319" s="33">
        <v>45391</v>
      </c>
      <c r="F2319" s="33" t="s">
        <v>3276</v>
      </c>
      <c r="G2319" s="33">
        <v>1</v>
      </c>
      <c r="H2319" s="33" t="s">
        <v>3272</v>
      </c>
      <c r="I2319" s="33">
        <v>1</v>
      </c>
      <c r="J2319" s="33" t="s">
        <v>3272</v>
      </c>
      <c r="K2319" s="33">
        <v>2019</v>
      </c>
      <c r="L2319" s="33">
        <v>10</v>
      </c>
      <c r="M2319" s="33">
        <v>2857</v>
      </c>
      <c r="N2319" s="33" t="s">
        <v>3273</v>
      </c>
      <c r="O2319" s="33">
        <v>689</v>
      </c>
      <c r="P2319" s="33" t="s">
        <v>3273</v>
      </c>
      <c r="Q2319" s="33">
        <v>163</v>
      </c>
      <c r="R2319" s="33" t="s">
        <v>3278</v>
      </c>
    </row>
    <row r="2320" spans="1:18" x14ac:dyDescent="0.2">
      <c r="A2320" s="33" t="s">
        <v>5686</v>
      </c>
      <c r="B2320" s="33" t="s">
        <v>5687</v>
      </c>
      <c r="C2320" s="33" t="str">
        <f>LEFT(B2320,FIND(",",B2320,1)-1)</f>
        <v>Greene County</v>
      </c>
      <c r="D2320" s="33" t="str">
        <f>RIGHT(B2320,LEN(B2320)-(FIND(",",B2320,1)+1))</f>
        <v>Ohio</v>
      </c>
      <c r="E2320" s="33">
        <v>54194</v>
      </c>
      <c r="F2320" s="33" t="s">
        <v>3271</v>
      </c>
      <c r="G2320" s="33">
        <v>1</v>
      </c>
      <c r="H2320" s="33" t="s">
        <v>3272</v>
      </c>
      <c r="I2320" s="33">
        <v>1</v>
      </c>
      <c r="J2320" s="33" t="s">
        <v>3272</v>
      </c>
      <c r="K2320" s="33">
        <v>2019</v>
      </c>
      <c r="L2320" s="33">
        <v>13</v>
      </c>
      <c r="M2320" s="33">
        <v>7346</v>
      </c>
      <c r="N2320" s="33" t="s">
        <v>3273</v>
      </c>
      <c r="O2320" s="33">
        <v>1840</v>
      </c>
      <c r="P2320" s="33" t="s">
        <v>3273</v>
      </c>
      <c r="Q2320" s="33">
        <v>186</v>
      </c>
      <c r="R2320" s="33" t="s">
        <v>3278</v>
      </c>
    </row>
    <row r="2321" spans="1:18" x14ac:dyDescent="0.2">
      <c r="A2321" s="33" t="s">
        <v>5686</v>
      </c>
      <c r="B2321" s="33" t="s">
        <v>5687</v>
      </c>
      <c r="C2321" s="33" t="str">
        <f>LEFT(B2321,FIND(",",B2321,1)-1)</f>
        <v>Greene County</v>
      </c>
      <c r="D2321" s="33" t="str">
        <f>RIGHT(B2321,LEN(B2321)-(FIND(",",B2321,1)+1))</f>
        <v>Ohio</v>
      </c>
      <c r="E2321" s="33">
        <v>81291</v>
      </c>
      <c r="F2321" s="33" t="s">
        <v>3279</v>
      </c>
      <c r="G2321" s="33">
        <v>1</v>
      </c>
      <c r="H2321" s="33" t="s">
        <v>3272</v>
      </c>
      <c r="I2321" s="33">
        <v>1</v>
      </c>
      <c r="J2321" s="33" t="s">
        <v>3272</v>
      </c>
      <c r="K2321" s="33">
        <v>2019</v>
      </c>
      <c r="L2321" s="33">
        <v>5</v>
      </c>
      <c r="M2321" s="33">
        <v>950</v>
      </c>
      <c r="N2321" s="33" t="s">
        <v>3273</v>
      </c>
      <c r="O2321" s="33">
        <v>210</v>
      </c>
      <c r="P2321" s="33" t="s">
        <v>3273</v>
      </c>
      <c r="Q2321" s="33">
        <v>50</v>
      </c>
      <c r="R2321" s="33" t="s">
        <v>3273</v>
      </c>
    </row>
    <row r="2322" spans="1:18" x14ac:dyDescent="0.2">
      <c r="A2322" s="33" t="s">
        <v>5688</v>
      </c>
      <c r="B2322" s="33" t="s">
        <v>5689</v>
      </c>
      <c r="C2322" s="33" t="str">
        <f>LEFT(B2322,FIND(",",B2322,1)-1)</f>
        <v>Hamilton County</v>
      </c>
      <c r="D2322" s="33" t="str">
        <f>RIGHT(B2322,LEN(B2322)-(FIND(",",B2322,1)+1))</f>
        <v>Ohio</v>
      </c>
      <c r="E2322" s="33">
        <v>45391</v>
      </c>
      <c r="F2322" s="33" t="s">
        <v>3276</v>
      </c>
      <c r="G2322" s="33">
        <v>1</v>
      </c>
      <c r="H2322" s="33" t="s">
        <v>3272</v>
      </c>
      <c r="I2322" s="33">
        <v>1</v>
      </c>
      <c r="J2322" s="33" t="s">
        <v>3272</v>
      </c>
      <c r="K2322" s="33">
        <v>2019</v>
      </c>
      <c r="L2322" s="33">
        <v>36</v>
      </c>
      <c r="M2322" s="33">
        <v>6838</v>
      </c>
      <c r="N2322" s="33" t="s">
        <v>3278</v>
      </c>
      <c r="O2322" s="33">
        <v>1618</v>
      </c>
      <c r="P2322" s="33" t="s">
        <v>3273</v>
      </c>
      <c r="Q2322" s="33">
        <v>355</v>
      </c>
      <c r="R2322" s="33" t="s">
        <v>3273</v>
      </c>
    </row>
    <row r="2323" spans="1:18" x14ac:dyDescent="0.2">
      <c r="A2323" s="33" t="s">
        <v>5688</v>
      </c>
      <c r="B2323" s="33" t="s">
        <v>5689</v>
      </c>
      <c r="C2323" s="33" t="str">
        <f>LEFT(B2323,FIND(",",B2323,1)-1)</f>
        <v>Hamilton County</v>
      </c>
      <c r="D2323" s="33" t="str">
        <f>RIGHT(B2323,LEN(B2323)-(FIND(",",B2323,1)+1))</f>
        <v>Ohio</v>
      </c>
      <c r="E2323" s="33">
        <v>54194</v>
      </c>
      <c r="F2323" s="33" t="s">
        <v>3271</v>
      </c>
      <c r="G2323" s="33">
        <v>1</v>
      </c>
      <c r="H2323" s="33" t="s">
        <v>3272</v>
      </c>
      <c r="I2323" s="33">
        <v>1</v>
      </c>
      <c r="J2323" s="33" t="s">
        <v>3272</v>
      </c>
      <c r="K2323" s="33">
        <v>2019</v>
      </c>
      <c r="L2323" s="33">
        <v>78</v>
      </c>
      <c r="M2323" s="33">
        <v>63601</v>
      </c>
      <c r="N2323" s="33" t="s">
        <v>3278</v>
      </c>
      <c r="O2323" s="33">
        <v>14131</v>
      </c>
      <c r="P2323" s="33" t="s">
        <v>3278</v>
      </c>
      <c r="Q2323" s="33">
        <v>1405</v>
      </c>
      <c r="R2323" s="33" t="s">
        <v>3278</v>
      </c>
    </row>
    <row r="2324" spans="1:18" x14ac:dyDescent="0.2">
      <c r="A2324" s="33" t="s">
        <v>5688</v>
      </c>
      <c r="B2324" s="33" t="s">
        <v>5689</v>
      </c>
      <c r="C2324" s="33" t="str">
        <f>LEFT(B2324,FIND(",",B2324,1)-1)</f>
        <v>Hamilton County</v>
      </c>
      <c r="D2324" s="33" t="str">
        <f>RIGHT(B2324,LEN(B2324)-(FIND(",",B2324,1)+1))</f>
        <v>Ohio</v>
      </c>
      <c r="E2324" s="33">
        <v>81291</v>
      </c>
      <c r="F2324" s="33" t="s">
        <v>3279</v>
      </c>
      <c r="G2324" s="33">
        <v>1</v>
      </c>
      <c r="H2324" s="33" t="s">
        <v>3272</v>
      </c>
      <c r="I2324" s="33">
        <v>1</v>
      </c>
      <c r="J2324" s="33" t="s">
        <v>3272</v>
      </c>
      <c r="K2324" s="33">
        <v>2019</v>
      </c>
      <c r="L2324" s="33">
        <v>56</v>
      </c>
      <c r="M2324" s="33">
        <v>10083</v>
      </c>
      <c r="N2324" s="33" t="s">
        <v>3278</v>
      </c>
      <c r="O2324" s="33">
        <v>2106</v>
      </c>
      <c r="P2324" s="33" t="s">
        <v>3278</v>
      </c>
      <c r="Q2324" s="33">
        <v>542</v>
      </c>
      <c r="R2324" s="33" t="s">
        <v>3278</v>
      </c>
    </row>
    <row r="2325" spans="1:18" x14ac:dyDescent="0.2">
      <c r="A2325" s="33" t="s">
        <v>5690</v>
      </c>
      <c r="B2325" s="33" t="s">
        <v>5691</v>
      </c>
      <c r="C2325" s="33" t="str">
        <f>LEFT(B2325,FIND(",",B2325,1)-1)</f>
        <v>Hancock County</v>
      </c>
      <c r="D2325" s="33" t="str">
        <f>RIGHT(B2325,LEN(B2325)-(FIND(",",B2325,1)+1))</f>
        <v>Ohio</v>
      </c>
      <c r="E2325" s="33">
        <v>45391</v>
      </c>
      <c r="F2325" s="33" t="s">
        <v>3276</v>
      </c>
      <c r="G2325" s="33">
        <v>1</v>
      </c>
      <c r="H2325" s="33" t="s">
        <v>3272</v>
      </c>
      <c r="I2325" s="33">
        <v>1</v>
      </c>
      <c r="J2325" s="33" t="s">
        <v>3272</v>
      </c>
      <c r="K2325" s="33">
        <v>2019</v>
      </c>
      <c r="L2325" s="33">
        <v>4</v>
      </c>
      <c r="M2325" s="33">
        <v>761</v>
      </c>
      <c r="N2325" s="33" t="s">
        <v>3273</v>
      </c>
      <c r="O2325" s="33">
        <v>182</v>
      </c>
      <c r="P2325" s="33" t="s">
        <v>3273</v>
      </c>
      <c r="Q2325" s="33">
        <v>54</v>
      </c>
      <c r="R2325" s="33" t="s">
        <v>3278</v>
      </c>
    </row>
    <row r="2326" spans="1:18" x14ac:dyDescent="0.2">
      <c r="A2326" s="33" t="s">
        <v>5690</v>
      </c>
      <c r="B2326" s="33" t="s">
        <v>5691</v>
      </c>
      <c r="C2326" s="33" t="str">
        <f>LEFT(B2326,FIND(",",B2326,1)-1)</f>
        <v>Hancock County</v>
      </c>
      <c r="D2326" s="33" t="str">
        <f>RIGHT(B2326,LEN(B2326)-(FIND(",",B2326,1)+1))</f>
        <v>Ohio</v>
      </c>
      <c r="E2326" s="33">
        <v>54194</v>
      </c>
      <c r="F2326" s="33" t="s">
        <v>3271</v>
      </c>
      <c r="G2326" s="33">
        <v>1</v>
      </c>
      <c r="H2326" s="33" t="s">
        <v>3272</v>
      </c>
      <c r="I2326" s="33">
        <v>1</v>
      </c>
      <c r="J2326" s="33" t="s">
        <v>3272</v>
      </c>
      <c r="K2326" s="33">
        <v>2019</v>
      </c>
      <c r="L2326" s="33">
        <v>6</v>
      </c>
      <c r="M2326" s="33">
        <v>4654</v>
      </c>
      <c r="N2326" s="33" t="s">
        <v>3277</v>
      </c>
      <c r="O2326" s="33">
        <v>1052</v>
      </c>
      <c r="P2326" s="33" t="s">
        <v>3277</v>
      </c>
      <c r="Q2326" s="33">
        <v>115</v>
      </c>
      <c r="R2326" s="33" t="s">
        <v>3277</v>
      </c>
    </row>
    <row r="2327" spans="1:18" x14ac:dyDescent="0.2">
      <c r="A2327" s="33" t="s">
        <v>5690</v>
      </c>
      <c r="B2327" s="33" t="s">
        <v>5691</v>
      </c>
      <c r="C2327" s="33" t="str">
        <f>LEFT(B2327,FIND(",",B2327,1)-1)</f>
        <v>Hancock County</v>
      </c>
      <c r="D2327" s="33" t="str">
        <f>RIGHT(B2327,LEN(B2327)-(FIND(",",B2327,1)+1))</f>
        <v>Ohio</v>
      </c>
      <c r="E2327" s="33">
        <v>81291</v>
      </c>
      <c r="F2327" s="33" t="s">
        <v>3279</v>
      </c>
      <c r="G2327" s="33">
        <v>1</v>
      </c>
      <c r="H2327" s="33" t="s">
        <v>3272</v>
      </c>
      <c r="I2327" s="33">
        <v>1</v>
      </c>
      <c r="J2327" s="33" t="s">
        <v>3272</v>
      </c>
      <c r="K2327" s="33">
        <v>2019</v>
      </c>
      <c r="L2327" s="33">
        <v>6</v>
      </c>
      <c r="M2327" s="33">
        <v>493</v>
      </c>
      <c r="N2327" s="33" t="s">
        <v>3278</v>
      </c>
      <c r="O2327" s="33">
        <v>114</v>
      </c>
      <c r="P2327" s="33" t="s">
        <v>3278</v>
      </c>
      <c r="Q2327" s="33">
        <v>32</v>
      </c>
      <c r="R2327" s="33" t="s">
        <v>3273</v>
      </c>
    </row>
    <row r="2328" spans="1:18" x14ac:dyDescent="0.2">
      <c r="A2328" s="33" t="s">
        <v>5692</v>
      </c>
      <c r="B2328" s="33" t="s">
        <v>5693</v>
      </c>
      <c r="C2328" s="33" t="str">
        <f>LEFT(B2328,FIND(",",B2328,1)-1)</f>
        <v>Hardin County</v>
      </c>
      <c r="D2328" s="33" t="str">
        <f>RIGHT(B2328,LEN(B2328)-(FIND(",",B2328,1)+1))</f>
        <v>Ohio</v>
      </c>
      <c r="E2328" s="33">
        <v>54194</v>
      </c>
      <c r="F2328" s="33" t="s">
        <v>3271</v>
      </c>
      <c r="G2328" s="33">
        <v>1</v>
      </c>
      <c r="H2328" s="33" t="s">
        <v>3272</v>
      </c>
      <c r="I2328" s="33">
        <v>1</v>
      </c>
      <c r="J2328" s="33" t="s">
        <v>3272</v>
      </c>
      <c r="K2328" s="33">
        <v>2019</v>
      </c>
      <c r="L2328" s="33">
        <v>4</v>
      </c>
      <c r="M2328" s="33">
        <v>1557</v>
      </c>
      <c r="N2328" s="33" t="s">
        <v>3273</v>
      </c>
      <c r="O2328" s="33">
        <v>418</v>
      </c>
      <c r="P2328" s="33" t="s">
        <v>3278</v>
      </c>
      <c r="Q2328" s="33">
        <v>49</v>
      </c>
      <c r="R2328" s="33" t="s">
        <v>3273</v>
      </c>
    </row>
    <row r="2329" spans="1:18" x14ac:dyDescent="0.2">
      <c r="A2329" s="33" t="s">
        <v>5694</v>
      </c>
      <c r="B2329" s="33" t="s">
        <v>5695</v>
      </c>
      <c r="C2329" s="33" t="str">
        <f>LEFT(B2329,FIND(",",B2329,1)-1)</f>
        <v>Highland County</v>
      </c>
      <c r="D2329" s="33" t="str">
        <f>RIGHT(B2329,LEN(B2329)-(FIND(",",B2329,1)+1))</f>
        <v>Ohio</v>
      </c>
      <c r="E2329" s="33">
        <v>54194</v>
      </c>
      <c r="F2329" s="33" t="s">
        <v>3271</v>
      </c>
      <c r="G2329" s="33">
        <v>1</v>
      </c>
      <c r="H2329" s="33" t="s">
        <v>3272</v>
      </c>
      <c r="I2329" s="33">
        <v>1</v>
      </c>
      <c r="J2329" s="33" t="s">
        <v>3272</v>
      </c>
      <c r="K2329" s="33">
        <v>2019</v>
      </c>
      <c r="L2329" s="33">
        <v>10</v>
      </c>
      <c r="M2329" s="33">
        <v>1210</v>
      </c>
      <c r="N2329" s="33" t="s">
        <v>3278</v>
      </c>
      <c r="O2329" s="33">
        <v>281</v>
      </c>
      <c r="P2329" s="33" t="s">
        <v>3278</v>
      </c>
      <c r="Q2329" s="33">
        <v>41</v>
      </c>
      <c r="R2329" s="33" t="s">
        <v>3277</v>
      </c>
    </row>
    <row r="2330" spans="1:18" x14ac:dyDescent="0.2">
      <c r="A2330" s="33" t="s">
        <v>5696</v>
      </c>
      <c r="B2330" s="33" t="s">
        <v>5697</v>
      </c>
      <c r="C2330" s="33" t="str">
        <f>LEFT(B2330,FIND(",",B2330,1)-1)</f>
        <v>Hocking County</v>
      </c>
      <c r="D2330" s="33" t="str">
        <f>RIGHT(B2330,LEN(B2330)-(FIND(",",B2330,1)+1))</f>
        <v>Ohio</v>
      </c>
      <c r="E2330" s="33">
        <v>54194</v>
      </c>
      <c r="F2330" s="33" t="s">
        <v>3271</v>
      </c>
      <c r="G2330" s="33">
        <v>1</v>
      </c>
      <c r="H2330" s="33" t="s">
        <v>3272</v>
      </c>
      <c r="I2330" s="33">
        <v>1</v>
      </c>
      <c r="J2330" s="33" t="s">
        <v>3272</v>
      </c>
      <c r="K2330" s="33">
        <v>2019</v>
      </c>
      <c r="L2330" s="33">
        <v>4</v>
      </c>
      <c r="M2330" s="33">
        <v>451</v>
      </c>
      <c r="N2330" s="33" t="s">
        <v>3273</v>
      </c>
      <c r="O2330" s="33">
        <v>97</v>
      </c>
      <c r="P2330" s="33" t="s">
        <v>3273</v>
      </c>
      <c r="Q2330" s="33">
        <v>17</v>
      </c>
      <c r="R2330" s="33" t="s">
        <v>3277</v>
      </c>
    </row>
    <row r="2331" spans="1:18" x14ac:dyDescent="0.2">
      <c r="A2331" s="33" t="s">
        <v>5698</v>
      </c>
      <c r="B2331" s="33" t="s">
        <v>5699</v>
      </c>
      <c r="C2331" s="33" t="str">
        <f>LEFT(B2331,FIND(",",B2331,1)-1)</f>
        <v>Holmes County</v>
      </c>
      <c r="D2331" s="33" t="str">
        <f>RIGHT(B2331,LEN(B2331)-(FIND(",",B2331,1)+1))</f>
        <v>Ohio</v>
      </c>
      <c r="E2331" s="33">
        <v>54194</v>
      </c>
      <c r="F2331" s="33" t="s">
        <v>3271</v>
      </c>
      <c r="G2331" s="33">
        <v>1</v>
      </c>
      <c r="H2331" s="33" t="s">
        <v>3272</v>
      </c>
      <c r="I2331" s="33">
        <v>1</v>
      </c>
      <c r="J2331" s="33" t="s">
        <v>3272</v>
      </c>
      <c r="K2331" s="33">
        <v>2019</v>
      </c>
      <c r="L2331" s="33">
        <v>3</v>
      </c>
      <c r="M2331" s="33">
        <v>2784</v>
      </c>
      <c r="N2331" s="33" t="s">
        <v>3277</v>
      </c>
      <c r="O2331" s="33">
        <v>699</v>
      </c>
      <c r="P2331" s="33" t="s">
        <v>3277</v>
      </c>
      <c r="Q2331" s="33">
        <v>92</v>
      </c>
      <c r="R2331" s="33" t="s">
        <v>3277</v>
      </c>
    </row>
    <row r="2332" spans="1:18" x14ac:dyDescent="0.2">
      <c r="A2332" s="33" t="s">
        <v>5700</v>
      </c>
      <c r="B2332" s="33" t="s">
        <v>5701</v>
      </c>
      <c r="C2332" s="33" t="str">
        <f>LEFT(B2332,FIND(",",B2332,1)-1)</f>
        <v>Huron County</v>
      </c>
      <c r="D2332" s="33" t="str">
        <f>RIGHT(B2332,LEN(B2332)-(FIND(",",B2332,1)+1))</f>
        <v>Ohio</v>
      </c>
      <c r="E2332" s="33">
        <v>54194</v>
      </c>
      <c r="F2332" s="33" t="s">
        <v>3271</v>
      </c>
      <c r="G2332" s="33">
        <v>1</v>
      </c>
      <c r="H2332" s="33" t="s">
        <v>3272</v>
      </c>
      <c r="I2332" s="33">
        <v>1</v>
      </c>
      <c r="J2332" s="33" t="s">
        <v>3272</v>
      </c>
      <c r="K2332" s="33">
        <v>2019</v>
      </c>
      <c r="L2332" s="33">
        <v>11</v>
      </c>
      <c r="M2332" s="33">
        <v>1996</v>
      </c>
      <c r="N2332" s="33" t="s">
        <v>3278</v>
      </c>
      <c r="O2332" s="33">
        <v>482</v>
      </c>
      <c r="P2332" s="33" t="s">
        <v>3278</v>
      </c>
      <c r="Q2332" s="33">
        <v>85</v>
      </c>
      <c r="R2332" s="33" t="s">
        <v>3278</v>
      </c>
    </row>
    <row r="2333" spans="1:18" x14ac:dyDescent="0.2">
      <c r="A2333" s="33" t="s">
        <v>5702</v>
      </c>
      <c r="B2333" s="33" t="s">
        <v>5703</v>
      </c>
      <c r="C2333" s="33" t="str">
        <f>LEFT(B2333,FIND(",",B2333,1)-1)</f>
        <v>Jackson County</v>
      </c>
      <c r="D2333" s="33" t="str">
        <f>RIGHT(B2333,LEN(B2333)-(FIND(",",B2333,1)+1))</f>
        <v>Ohio</v>
      </c>
      <c r="E2333" s="33">
        <v>54194</v>
      </c>
      <c r="F2333" s="33" t="s">
        <v>3271</v>
      </c>
      <c r="G2333" s="33">
        <v>1</v>
      </c>
      <c r="H2333" s="33" t="s">
        <v>3272</v>
      </c>
      <c r="I2333" s="33">
        <v>1</v>
      </c>
      <c r="J2333" s="33" t="s">
        <v>3272</v>
      </c>
      <c r="K2333" s="33">
        <v>2019</v>
      </c>
      <c r="L2333" s="33">
        <v>3</v>
      </c>
      <c r="M2333" s="33">
        <v>490</v>
      </c>
      <c r="N2333" s="33" t="s">
        <v>3278</v>
      </c>
      <c r="O2333" s="33">
        <v>119</v>
      </c>
      <c r="P2333" s="33" t="s">
        <v>3278</v>
      </c>
      <c r="Q2333" s="33">
        <v>18</v>
      </c>
      <c r="R2333" s="33" t="s">
        <v>3277</v>
      </c>
    </row>
    <row r="2334" spans="1:18" x14ac:dyDescent="0.2">
      <c r="A2334" s="33" t="s">
        <v>5704</v>
      </c>
      <c r="B2334" s="33" t="s">
        <v>5705</v>
      </c>
      <c r="C2334" s="33" t="str">
        <f>LEFT(B2334,FIND(",",B2334,1)-1)</f>
        <v>Jefferson County</v>
      </c>
      <c r="D2334" s="33" t="str">
        <f>RIGHT(B2334,LEN(B2334)-(FIND(",",B2334,1)+1))</f>
        <v>Ohio</v>
      </c>
      <c r="E2334" s="33">
        <v>54194</v>
      </c>
      <c r="F2334" s="33" t="s">
        <v>3271</v>
      </c>
      <c r="G2334" s="33">
        <v>1</v>
      </c>
      <c r="H2334" s="33" t="s">
        <v>3272</v>
      </c>
      <c r="I2334" s="33">
        <v>1</v>
      </c>
      <c r="J2334" s="33" t="s">
        <v>3272</v>
      </c>
      <c r="K2334" s="33">
        <v>2019</v>
      </c>
      <c r="L2334" s="33">
        <v>7</v>
      </c>
      <c r="M2334" s="33">
        <v>1147</v>
      </c>
      <c r="N2334" s="33" t="s">
        <v>3278</v>
      </c>
      <c r="O2334" s="33">
        <v>263</v>
      </c>
      <c r="P2334" s="33" t="s">
        <v>3278</v>
      </c>
      <c r="Q2334" s="33">
        <v>35</v>
      </c>
      <c r="R2334" s="33" t="s">
        <v>3273</v>
      </c>
    </row>
    <row r="2335" spans="1:18" x14ac:dyDescent="0.2">
      <c r="A2335" s="33" t="s">
        <v>5706</v>
      </c>
      <c r="B2335" s="33" t="s">
        <v>5707</v>
      </c>
      <c r="C2335" s="33" t="str">
        <f>LEFT(B2335,FIND(",",B2335,1)-1)</f>
        <v>Knox County</v>
      </c>
      <c r="D2335" s="33" t="str">
        <f>RIGHT(B2335,LEN(B2335)-(FIND(",",B2335,1)+1))</f>
        <v>Ohio</v>
      </c>
      <c r="E2335" s="33">
        <v>54194</v>
      </c>
      <c r="F2335" s="33" t="s">
        <v>3271</v>
      </c>
      <c r="G2335" s="33">
        <v>1</v>
      </c>
      <c r="H2335" s="33" t="s">
        <v>3272</v>
      </c>
      <c r="I2335" s="33">
        <v>1</v>
      </c>
      <c r="J2335" s="33" t="s">
        <v>3272</v>
      </c>
      <c r="K2335" s="33">
        <v>2019</v>
      </c>
      <c r="L2335" s="33">
        <v>7</v>
      </c>
      <c r="M2335" s="33">
        <v>2453</v>
      </c>
      <c r="N2335" s="33" t="s">
        <v>3273</v>
      </c>
      <c r="O2335" s="33">
        <v>600</v>
      </c>
      <c r="P2335" s="33" t="s">
        <v>3273</v>
      </c>
      <c r="Q2335" s="33">
        <v>93</v>
      </c>
      <c r="R2335" s="33" t="s">
        <v>3273</v>
      </c>
    </row>
    <row r="2336" spans="1:18" x14ac:dyDescent="0.2">
      <c r="A2336" s="33" t="s">
        <v>5706</v>
      </c>
      <c r="B2336" s="33" t="s">
        <v>5707</v>
      </c>
      <c r="C2336" s="33" t="str">
        <f>LEFT(B2336,FIND(",",B2336,1)-1)</f>
        <v>Knox County</v>
      </c>
      <c r="D2336" s="33" t="str">
        <f>RIGHT(B2336,LEN(B2336)-(FIND(",",B2336,1)+1))</f>
        <v>Ohio</v>
      </c>
      <c r="E2336" s="33">
        <v>81291</v>
      </c>
      <c r="F2336" s="33" t="s">
        <v>3279</v>
      </c>
      <c r="G2336" s="33">
        <v>1</v>
      </c>
      <c r="H2336" s="33" t="s">
        <v>3272</v>
      </c>
      <c r="I2336" s="33">
        <v>1</v>
      </c>
      <c r="J2336" s="33" t="s">
        <v>3272</v>
      </c>
      <c r="K2336" s="33">
        <v>2019</v>
      </c>
      <c r="L2336" s="33">
        <v>3</v>
      </c>
      <c r="M2336" s="33">
        <v>157</v>
      </c>
      <c r="N2336" s="33" t="s">
        <v>3278</v>
      </c>
      <c r="O2336" s="33">
        <v>29</v>
      </c>
      <c r="P2336" s="33" t="s">
        <v>3278</v>
      </c>
      <c r="Q2336" s="33">
        <v>8</v>
      </c>
      <c r="R2336" s="33" t="s">
        <v>3277</v>
      </c>
    </row>
    <row r="2337" spans="1:18" x14ac:dyDescent="0.2">
      <c r="A2337" s="33" t="s">
        <v>5708</v>
      </c>
      <c r="B2337" s="33" t="s">
        <v>5709</v>
      </c>
      <c r="C2337" s="33" t="str">
        <f>LEFT(B2337,FIND(",",B2337,1)-1)</f>
        <v>Lake County</v>
      </c>
      <c r="D2337" s="33" t="str">
        <f>RIGHT(B2337,LEN(B2337)-(FIND(",",B2337,1)+1))</f>
        <v>Ohio</v>
      </c>
      <c r="E2337" s="33">
        <v>45391</v>
      </c>
      <c r="F2337" s="33" t="s">
        <v>3276</v>
      </c>
      <c r="G2337" s="33">
        <v>1</v>
      </c>
      <c r="H2337" s="33" t="s">
        <v>3272</v>
      </c>
      <c r="I2337" s="33">
        <v>1</v>
      </c>
      <c r="J2337" s="33" t="s">
        <v>3272</v>
      </c>
      <c r="K2337" s="33">
        <v>2019</v>
      </c>
      <c r="L2337" s="33">
        <v>8</v>
      </c>
      <c r="M2337" s="33">
        <v>2344</v>
      </c>
      <c r="N2337" s="33" t="s">
        <v>3277</v>
      </c>
      <c r="O2337" s="33">
        <v>545</v>
      </c>
      <c r="P2337" s="33" t="s">
        <v>3277</v>
      </c>
      <c r="Q2337" s="33">
        <v>125</v>
      </c>
      <c r="R2337" s="33" t="s">
        <v>3277</v>
      </c>
    </row>
    <row r="2338" spans="1:18" x14ac:dyDescent="0.2">
      <c r="A2338" s="33" t="s">
        <v>5708</v>
      </c>
      <c r="B2338" s="33" t="s">
        <v>5709</v>
      </c>
      <c r="C2338" s="33" t="str">
        <f>LEFT(B2338,FIND(",",B2338,1)-1)</f>
        <v>Lake County</v>
      </c>
      <c r="D2338" s="33" t="str">
        <f>RIGHT(B2338,LEN(B2338)-(FIND(",",B2338,1)+1))</f>
        <v>Ohio</v>
      </c>
      <c r="E2338" s="33">
        <v>54194</v>
      </c>
      <c r="F2338" s="33" t="s">
        <v>3271</v>
      </c>
      <c r="G2338" s="33">
        <v>1</v>
      </c>
      <c r="H2338" s="33" t="s">
        <v>3272</v>
      </c>
      <c r="I2338" s="33">
        <v>1</v>
      </c>
      <c r="J2338" s="33" t="s">
        <v>3272</v>
      </c>
      <c r="K2338" s="33">
        <v>2019</v>
      </c>
      <c r="L2338" s="33">
        <v>20</v>
      </c>
      <c r="M2338" s="33">
        <v>12920</v>
      </c>
      <c r="N2338" s="33" t="s">
        <v>3278</v>
      </c>
      <c r="O2338" s="33">
        <v>3155</v>
      </c>
      <c r="P2338" s="33" t="s">
        <v>3278</v>
      </c>
      <c r="Q2338" s="33">
        <v>310</v>
      </c>
      <c r="R2338" s="33" t="s">
        <v>3278</v>
      </c>
    </row>
    <row r="2339" spans="1:18" x14ac:dyDescent="0.2">
      <c r="A2339" s="33" t="s">
        <v>5708</v>
      </c>
      <c r="B2339" s="33" t="s">
        <v>5709</v>
      </c>
      <c r="C2339" s="33" t="str">
        <f>LEFT(B2339,FIND(",",B2339,1)-1)</f>
        <v>Lake County</v>
      </c>
      <c r="D2339" s="33" t="str">
        <f>RIGHT(B2339,LEN(B2339)-(FIND(",",B2339,1)+1))</f>
        <v>Ohio</v>
      </c>
      <c r="E2339" s="33">
        <v>81291</v>
      </c>
      <c r="F2339" s="33" t="s">
        <v>3279</v>
      </c>
      <c r="G2339" s="33">
        <v>1</v>
      </c>
      <c r="H2339" s="33" t="s">
        <v>3272</v>
      </c>
      <c r="I2339" s="33">
        <v>1</v>
      </c>
      <c r="J2339" s="33" t="s">
        <v>3272</v>
      </c>
      <c r="K2339" s="33">
        <v>2019</v>
      </c>
      <c r="L2339" s="33">
        <v>20</v>
      </c>
      <c r="M2339" s="33">
        <v>1613</v>
      </c>
      <c r="N2339" s="33" t="s">
        <v>3278</v>
      </c>
      <c r="O2339" s="33">
        <v>350</v>
      </c>
      <c r="P2339" s="33" t="s">
        <v>3278</v>
      </c>
      <c r="Q2339" s="33">
        <v>57</v>
      </c>
      <c r="R2339" s="33" t="s">
        <v>3277</v>
      </c>
    </row>
    <row r="2340" spans="1:18" x14ac:dyDescent="0.2">
      <c r="A2340" s="33" t="s">
        <v>5710</v>
      </c>
      <c r="B2340" s="33" t="s">
        <v>5711</v>
      </c>
      <c r="C2340" s="33" t="str">
        <f>LEFT(B2340,FIND(",",B2340,1)-1)</f>
        <v>Lawrence County</v>
      </c>
      <c r="D2340" s="33" t="str">
        <f>RIGHT(B2340,LEN(B2340)-(FIND(",",B2340,1)+1))</f>
        <v>Ohio</v>
      </c>
      <c r="E2340" s="33">
        <v>54194</v>
      </c>
      <c r="F2340" s="33" t="s">
        <v>3271</v>
      </c>
      <c r="G2340" s="33">
        <v>1</v>
      </c>
      <c r="H2340" s="33" t="s">
        <v>3272</v>
      </c>
      <c r="I2340" s="33">
        <v>1</v>
      </c>
      <c r="J2340" s="33" t="s">
        <v>3272</v>
      </c>
      <c r="K2340" s="33">
        <v>2019</v>
      </c>
      <c r="L2340" s="33">
        <v>3</v>
      </c>
      <c r="M2340" s="33">
        <v>1544</v>
      </c>
      <c r="N2340" s="33" t="s">
        <v>3273</v>
      </c>
      <c r="O2340" s="33">
        <v>330</v>
      </c>
      <c r="P2340" s="33" t="s">
        <v>3273</v>
      </c>
      <c r="Q2340" s="33">
        <v>53</v>
      </c>
      <c r="R2340" s="33" t="s">
        <v>3273</v>
      </c>
    </row>
    <row r="2341" spans="1:18" x14ac:dyDescent="0.2">
      <c r="A2341" s="33" t="s">
        <v>5712</v>
      </c>
      <c r="B2341" s="33" t="s">
        <v>5713</v>
      </c>
      <c r="C2341" s="33" t="str">
        <f>LEFT(B2341,FIND(",",B2341,1)-1)</f>
        <v>Licking County</v>
      </c>
      <c r="D2341" s="33" t="str">
        <f>RIGHT(B2341,LEN(B2341)-(FIND(",",B2341,1)+1))</f>
        <v>Ohio</v>
      </c>
      <c r="E2341" s="33">
        <v>45391</v>
      </c>
      <c r="F2341" s="33" t="s">
        <v>3276</v>
      </c>
      <c r="G2341" s="33">
        <v>1</v>
      </c>
      <c r="H2341" s="33" t="s">
        <v>3272</v>
      </c>
      <c r="I2341" s="33">
        <v>1</v>
      </c>
      <c r="J2341" s="33" t="s">
        <v>3272</v>
      </c>
      <c r="K2341" s="33">
        <v>2019</v>
      </c>
      <c r="L2341" s="33">
        <v>7</v>
      </c>
      <c r="M2341" s="33">
        <v>2331</v>
      </c>
      <c r="N2341" s="33" t="s">
        <v>3278</v>
      </c>
      <c r="O2341" s="33">
        <v>426</v>
      </c>
      <c r="P2341" s="33" t="s">
        <v>3273</v>
      </c>
      <c r="Q2341" s="33">
        <v>64</v>
      </c>
      <c r="R2341" s="33" t="s">
        <v>3273</v>
      </c>
    </row>
    <row r="2342" spans="1:18" x14ac:dyDescent="0.2">
      <c r="A2342" s="33" t="s">
        <v>5712</v>
      </c>
      <c r="B2342" s="33" t="s">
        <v>5713</v>
      </c>
      <c r="C2342" s="33" t="str">
        <f>LEFT(B2342,FIND(",",B2342,1)-1)</f>
        <v>Licking County</v>
      </c>
      <c r="D2342" s="33" t="str">
        <f>RIGHT(B2342,LEN(B2342)-(FIND(",",B2342,1)+1))</f>
        <v>Ohio</v>
      </c>
      <c r="E2342" s="33">
        <v>54194</v>
      </c>
      <c r="F2342" s="33" t="s">
        <v>3271</v>
      </c>
      <c r="G2342" s="33">
        <v>1</v>
      </c>
      <c r="H2342" s="33" t="s">
        <v>3272</v>
      </c>
      <c r="I2342" s="33">
        <v>1</v>
      </c>
      <c r="J2342" s="33" t="s">
        <v>3272</v>
      </c>
      <c r="K2342" s="33">
        <v>2019</v>
      </c>
      <c r="L2342" s="33">
        <v>24</v>
      </c>
      <c r="M2342" s="33">
        <v>7905</v>
      </c>
      <c r="N2342" s="33" t="s">
        <v>3278</v>
      </c>
      <c r="O2342" s="33">
        <v>1793</v>
      </c>
      <c r="P2342" s="33" t="s">
        <v>3278</v>
      </c>
      <c r="Q2342" s="33">
        <v>232</v>
      </c>
      <c r="R2342" s="33" t="s">
        <v>3278</v>
      </c>
    </row>
    <row r="2343" spans="1:18" x14ac:dyDescent="0.2">
      <c r="A2343" s="33" t="s">
        <v>5712</v>
      </c>
      <c r="B2343" s="33" t="s">
        <v>5713</v>
      </c>
      <c r="C2343" s="33" t="str">
        <f>LEFT(B2343,FIND(",",B2343,1)-1)</f>
        <v>Licking County</v>
      </c>
      <c r="D2343" s="33" t="str">
        <f>RIGHT(B2343,LEN(B2343)-(FIND(",",B2343,1)+1))</f>
        <v>Ohio</v>
      </c>
      <c r="E2343" s="33">
        <v>81291</v>
      </c>
      <c r="F2343" s="33" t="s">
        <v>3279</v>
      </c>
      <c r="G2343" s="33">
        <v>1</v>
      </c>
      <c r="H2343" s="33" t="s">
        <v>3272</v>
      </c>
      <c r="I2343" s="33">
        <v>1</v>
      </c>
      <c r="J2343" s="33" t="s">
        <v>3272</v>
      </c>
      <c r="K2343" s="33">
        <v>2019</v>
      </c>
      <c r="L2343" s="33">
        <v>13</v>
      </c>
      <c r="M2343" s="33">
        <v>1828</v>
      </c>
      <c r="N2343" s="33" t="s">
        <v>3273</v>
      </c>
      <c r="O2343" s="33">
        <v>438</v>
      </c>
      <c r="P2343" s="33" t="s">
        <v>3273</v>
      </c>
      <c r="Q2343" s="33">
        <v>128</v>
      </c>
      <c r="R2343" s="33" t="s">
        <v>3273</v>
      </c>
    </row>
    <row r="2344" spans="1:18" x14ac:dyDescent="0.2">
      <c r="A2344" s="33" t="s">
        <v>5714</v>
      </c>
      <c r="B2344" s="33" t="s">
        <v>5715</v>
      </c>
      <c r="C2344" s="33" t="str">
        <f>LEFT(B2344,FIND(",",B2344,1)-1)</f>
        <v>Logan County</v>
      </c>
      <c r="D2344" s="33" t="str">
        <f>RIGHT(B2344,LEN(B2344)-(FIND(",",B2344,1)+1))</f>
        <v>Ohio</v>
      </c>
      <c r="E2344" s="33">
        <v>54194</v>
      </c>
      <c r="F2344" s="33" t="s">
        <v>3271</v>
      </c>
      <c r="G2344" s="33">
        <v>1</v>
      </c>
      <c r="H2344" s="33" t="s">
        <v>3272</v>
      </c>
      <c r="I2344" s="33">
        <v>1</v>
      </c>
      <c r="J2344" s="33" t="s">
        <v>3272</v>
      </c>
      <c r="K2344" s="33">
        <v>2019</v>
      </c>
      <c r="L2344" s="33">
        <v>3</v>
      </c>
      <c r="M2344" s="33">
        <v>962</v>
      </c>
      <c r="N2344" s="33" t="s">
        <v>3278</v>
      </c>
      <c r="O2344" s="33">
        <v>213</v>
      </c>
      <c r="P2344" s="33" t="s">
        <v>3278</v>
      </c>
      <c r="Q2344" s="33">
        <v>31</v>
      </c>
      <c r="R2344" s="33" t="s">
        <v>3273</v>
      </c>
    </row>
    <row r="2345" spans="1:18" x14ac:dyDescent="0.2">
      <c r="A2345" s="33" t="s">
        <v>5714</v>
      </c>
      <c r="B2345" s="33" t="s">
        <v>5715</v>
      </c>
      <c r="C2345" s="33" t="str">
        <f>LEFT(B2345,FIND(",",B2345,1)-1)</f>
        <v>Logan County</v>
      </c>
      <c r="D2345" s="33" t="str">
        <f>RIGHT(B2345,LEN(B2345)-(FIND(",",B2345,1)+1))</f>
        <v>Ohio</v>
      </c>
      <c r="E2345" s="33">
        <v>81291</v>
      </c>
      <c r="F2345" s="33" t="s">
        <v>3279</v>
      </c>
      <c r="G2345" s="33">
        <v>1</v>
      </c>
      <c r="H2345" s="33" t="s">
        <v>3272</v>
      </c>
      <c r="I2345" s="33">
        <v>1</v>
      </c>
      <c r="J2345" s="33" t="s">
        <v>3272</v>
      </c>
      <c r="K2345" s="33">
        <v>2019</v>
      </c>
      <c r="L2345" s="33">
        <v>5</v>
      </c>
      <c r="M2345" s="33">
        <v>202</v>
      </c>
      <c r="N2345" s="33" t="s">
        <v>3273</v>
      </c>
      <c r="O2345" s="33">
        <v>38</v>
      </c>
      <c r="P2345" s="33" t="s">
        <v>3278</v>
      </c>
      <c r="Q2345" s="33">
        <v>14</v>
      </c>
      <c r="R2345" s="33" t="s">
        <v>3278</v>
      </c>
    </row>
    <row r="2346" spans="1:18" x14ac:dyDescent="0.2">
      <c r="A2346" s="33" t="s">
        <v>5716</v>
      </c>
      <c r="B2346" s="33" t="s">
        <v>5717</v>
      </c>
      <c r="C2346" s="33" t="str">
        <f>LEFT(B2346,FIND(",",B2346,1)-1)</f>
        <v>Lorain County</v>
      </c>
      <c r="D2346" s="33" t="str">
        <f>RIGHT(B2346,LEN(B2346)-(FIND(",",B2346,1)+1))</f>
        <v>Ohio</v>
      </c>
      <c r="E2346" s="33">
        <v>45391</v>
      </c>
      <c r="F2346" s="33" t="s">
        <v>3276</v>
      </c>
      <c r="G2346" s="33">
        <v>1</v>
      </c>
      <c r="H2346" s="33" t="s">
        <v>3272</v>
      </c>
      <c r="I2346" s="33">
        <v>1</v>
      </c>
      <c r="J2346" s="33" t="s">
        <v>3272</v>
      </c>
      <c r="K2346" s="33">
        <v>2019</v>
      </c>
      <c r="L2346" s="33">
        <v>14</v>
      </c>
      <c r="M2346" s="33">
        <v>2325</v>
      </c>
      <c r="N2346" s="33" t="s">
        <v>3273</v>
      </c>
      <c r="O2346" s="33">
        <v>557</v>
      </c>
      <c r="P2346" s="33" t="s">
        <v>3273</v>
      </c>
      <c r="Q2346" s="33">
        <v>118</v>
      </c>
      <c r="R2346" s="33" t="s">
        <v>3273</v>
      </c>
    </row>
    <row r="2347" spans="1:18" x14ac:dyDescent="0.2">
      <c r="A2347" s="33" t="s">
        <v>5716</v>
      </c>
      <c r="B2347" s="33" t="s">
        <v>5717</v>
      </c>
      <c r="C2347" s="33" t="str">
        <f>LEFT(B2347,FIND(",",B2347,1)-1)</f>
        <v>Lorain County</v>
      </c>
      <c r="D2347" s="33" t="str">
        <f>RIGHT(B2347,LEN(B2347)-(FIND(",",B2347,1)+1))</f>
        <v>Ohio</v>
      </c>
      <c r="E2347" s="33">
        <v>54194</v>
      </c>
      <c r="F2347" s="33" t="s">
        <v>3271</v>
      </c>
      <c r="G2347" s="33">
        <v>1</v>
      </c>
      <c r="H2347" s="33" t="s">
        <v>3272</v>
      </c>
      <c r="I2347" s="33">
        <v>1</v>
      </c>
      <c r="J2347" s="33" t="s">
        <v>3272</v>
      </c>
      <c r="K2347" s="33">
        <v>2019</v>
      </c>
      <c r="L2347" s="33">
        <v>20</v>
      </c>
      <c r="M2347" s="33">
        <v>14330</v>
      </c>
      <c r="N2347" s="33" t="s">
        <v>3273</v>
      </c>
      <c r="O2347" s="33">
        <v>2946</v>
      </c>
      <c r="P2347" s="33" t="s">
        <v>3273</v>
      </c>
      <c r="Q2347" s="33">
        <v>300</v>
      </c>
      <c r="R2347" s="33" t="s">
        <v>3273</v>
      </c>
    </row>
    <row r="2348" spans="1:18" x14ac:dyDescent="0.2">
      <c r="A2348" s="33" t="s">
        <v>5716</v>
      </c>
      <c r="B2348" s="33" t="s">
        <v>5717</v>
      </c>
      <c r="C2348" s="33" t="str">
        <f>LEFT(B2348,FIND(",",B2348,1)-1)</f>
        <v>Lorain County</v>
      </c>
      <c r="D2348" s="33" t="str">
        <f>RIGHT(B2348,LEN(B2348)-(FIND(",",B2348,1)+1))</f>
        <v>Ohio</v>
      </c>
      <c r="E2348" s="33">
        <v>81291</v>
      </c>
      <c r="F2348" s="33" t="s">
        <v>3279</v>
      </c>
      <c r="G2348" s="33">
        <v>1</v>
      </c>
      <c r="H2348" s="33" t="s">
        <v>3272</v>
      </c>
      <c r="I2348" s="33">
        <v>1</v>
      </c>
      <c r="J2348" s="33" t="s">
        <v>3272</v>
      </c>
      <c r="K2348" s="33">
        <v>2019</v>
      </c>
      <c r="L2348" s="33">
        <v>12</v>
      </c>
      <c r="M2348" s="33">
        <v>1000</v>
      </c>
      <c r="N2348" s="33" t="s">
        <v>3278</v>
      </c>
      <c r="O2348" s="33">
        <v>222</v>
      </c>
      <c r="P2348" s="33" t="s">
        <v>3278</v>
      </c>
      <c r="Q2348" s="33">
        <v>64</v>
      </c>
      <c r="R2348" s="33" t="s">
        <v>3273</v>
      </c>
    </row>
    <row r="2349" spans="1:18" x14ac:dyDescent="0.2">
      <c r="A2349" s="33" t="s">
        <v>5718</v>
      </c>
      <c r="B2349" s="33" t="s">
        <v>5719</v>
      </c>
      <c r="C2349" s="33" t="str">
        <f>LEFT(B2349,FIND(",",B2349,1)-1)</f>
        <v>Lucas County</v>
      </c>
      <c r="D2349" s="33" t="str">
        <f>RIGHT(B2349,LEN(B2349)-(FIND(",",B2349,1)+1))</f>
        <v>Ohio</v>
      </c>
      <c r="E2349" s="33">
        <v>45391</v>
      </c>
      <c r="F2349" s="33" t="s">
        <v>3276</v>
      </c>
      <c r="G2349" s="33">
        <v>1</v>
      </c>
      <c r="H2349" s="33" t="s">
        <v>3272</v>
      </c>
      <c r="I2349" s="33">
        <v>1</v>
      </c>
      <c r="J2349" s="33" t="s">
        <v>3272</v>
      </c>
      <c r="K2349" s="33">
        <v>2019</v>
      </c>
      <c r="L2349" s="33">
        <v>15</v>
      </c>
      <c r="M2349" s="33">
        <v>3317</v>
      </c>
      <c r="N2349" s="33" t="s">
        <v>3273</v>
      </c>
      <c r="O2349" s="33">
        <v>737</v>
      </c>
      <c r="P2349" s="33" t="s">
        <v>3273</v>
      </c>
      <c r="Q2349" s="33">
        <v>192</v>
      </c>
      <c r="R2349" s="33" t="s">
        <v>3273</v>
      </c>
    </row>
    <row r="2350" spans="1:18" x14ac:dyDescent="0.2">
      <c r="A2350" s="33" t="s">
        <v>5718</v>
      </c>
      <c r="B2350" s="33" t="s">
        <v>5719</v>
      </c>
      <c r="C2350" s="33" t="str">
        <f>LEFT(B2350,FIND(",",B2350,1)-1)</f>
        <v>Lucas County</v>
      </c>
      <c r="D2350" s="33" t="str">
        <f>RIGHT(B2350,LEN(B2350)-(FIND(",",B2350,1)+1))</f>
        <v>Ohio</v>
      </c>
      <c r="E2350" s="33">
        <v>54194</v>
      </c>
      <c r="F2350" s="33" t="s">
        <v>3271</v>
      </c>
      <c r="G2350" s="33">
        <v>1</v>
      </c>
      <c r="H2350" s="33" t="s">
        <v>3272</v>
      </c>
      <c r="I2350" s="33">
        <v>1</v>
      </c>
      <c r="J2350" s="33" t="s">
        <v>3272</v>
      </c>
      <c r="K2350" s="33">
        <v>2019</v>
      </c>
      <c r="L2350" s="33">
        <v>36</v>
      </c>
      <c r="M2350" s="33">
        <v>14774</v>
      </c>
      <c r="N2350" s="33" t="s">
        <v>3278</v>
      </c>
      <c r="O2350" s="33">
        <v>3719</v>
      </c>
      <c r="P2350" s="33" t="s">
        <v>3278</v>
      </c>
      <c r="Q2350" s="33">
        <v>443</v>
      </c>
      <c r="R2350" s="33" t="s">
        <v>3278</v>
      </c>
    </row>
    <row r="2351" spans="1:18" x14ac:dyDescent="0.2">
      <c r="A2351" s="33" t="s">
        <v>5718</v>
      </c>
      <c r="B2351" s="33" t="s">
        <v>5719</v>
      </c>
      <c r="C2351" s="33" t="str">
        <f>LEFT(B2351,FIND(",",B2351,1)-1)</f>
        <v>Lucas County</v>
      </c>
      <c r="D2351" s="33" t="str">
        <f>RIGHT(B2351,LEN(B2351)-(FIND(",",B2351,1)+1))</f>
        <v>Ohio</v>
      </c>
      <c r="E2351" s="33">
        <v>81291</v>
      </c>
      <c r="F2351" s="33" t="s">
        <v>3279</v>
      </c>
      <c r="G2351" s="33">
        <v>1</v>
      </c>
      <c r="H2351" s="33" t="s">
        <v>3272</v>
      </c>
      <c r="I2351" s="33">
        <v>1</v>
      </c>
      <c r="J2351" s="33" t="s">
        <v>3272</v>
      </c>
      <c r="K2351" s="33">
        <v>2019</v>
      </c>
      <c r="L2351" s="33">
        <v>29</v>
      </c>
      <c r="M2351" s="33">
        <v>3602</v>
      </c>
      <c r="N2351" s="33" t="s">
        <v>3278</v>
      </c>
      <c r="O2351" s="33">
        <v>815</v>
      </c>
      <c r="P2351" s="33" t="s">
        <v>3278</v>
      </c>
      <c r="Q2351" s="33">
        <v>213</v>
      </c>
      <c r="R2351" s="33" t="s">
        <v>3278</v>
      </c>
    </row>
    <row r="2352" spans="1:18" x14ac:dyDescent="0.2">
      <c r="A2352" s="33" t="s">
        <v>5720</v>
      </c>
      <c r="B2352" s="33" t="s">
        <v>5721</v>
      </c>
      <c r="C2352" s="33" t="str">
        <f>LEFT(B2352,FIND(",",B2352,1)-1)</f>
        <v>Madison County</v>
      </c>
      <c r="D2352" s="33" t="str">
        <f>RIGHT(B2352,LEN(B2352)-(FIND(",",B2352,1)+1))</f>
        <v>Ohio</v>
      </c>
      <c r="E2352" s="33">
        <v>54194</v>
      </c>
      <c r="F2352" s="33" t="s">
        <v>3271</v>
      </c>
      <c r="G2352" s="33">
        <v>1</v>
      </c>
      <c r="H2352" s="33" t="s">
        <v>3272</v>
      </c>
      <c r="I2352" s="33">
        <v>1</v>
      </c>
      <c r="J2352" s="33" t="s">
        <v>3272</v>
      </c>
      <c r="K2352" s="33">
        <v>2019</v>
      </c>
      <c r="L2352" s="33">
        <v>6</v>
      </c>
      <c r="M2352" s="33">
        <v>2678</v>
      </c>
      <c r="N2352" s="33" t="s">
        <v>3278</v>
      </c>
      <c r="O2352" s="33">
        <v>604</v>
      </c>
      <c r="P2352" s="33" t="s">
        <v>3278</v>
      </c>
      <c r="Q2352" s="33">
        <v>77</v>
      </c>
      <c r="R2352" s="33" t="s">
        <v>3278</v>
      </c>
    </row>
    <row r="2353" spans="1:18" x14ac:dyDescent="0.2">
      <c r="A2353" s="33" t="s">
        <v>5722</v>
      </c>
      <c r="B2353" s="33" t="s">
        <v>5723</v>
      </c>
      <c r="C2353" s="33" t="str">
        <f>LEFT(B2353,FIND(",",B2353,1)-1)</f>
        <v>Mahoning County</v>
      </c>
      <c r="D2353" s="33" t="str">
        <f>RIGHT(B2353,LEN(B2353)-(FIND(",",B2353,1)+1))</f>
        <v>Ohio</v>
      </c>
      <c r="E2353" s="33">
        <v>45391</v>
      </c>
      <c r="F2353" s="33" t="s">
        <v>3276</v>
      </c>
      <c r="G2353" s="33">
        <v>1</v>
      </c>
      <c r="H2353" s="33" t="s">
        <v>3272</v>
      </c>
      <c r="I2353" s="33">
        <v>1</v>
      </c>
      <c r="J2353" s="33" t="s">
        <v>3272</v>
      </c>
      <c r="K2353" s="33">
        <v>2019</v>
      </c>
      <c r="L2353" s="33">
        <v>7</v>
      </c>
      <c r="M2353" s="33">
        <v>1721</v>
      </c>
      <c r="N2353" s="33" t="s">
        <v>3278</v>
      </c>
      <c r="O2353" s="33">
        <v>403</v>
      </c>
      <c r="P2353" s="33" t="s">
        <v>3278</v>
      </c>
      <c r="Q2353" s="33">
        <v>93</v>
      </c>
      <c r="R2353" s="33" t="s">
        <v>3278</v>
      </c>
    </row>
    <row r="2354" spans="1:18" x14ac:dyDescent="0.2">
      <c r="A2354" s="33" t="s">
        <v>5722</v>
      </c>
      <c r="B2354" s="33" t="s">
        <v>5723</v>
      </c>
      <c r="C2354" s="33" t="str">
        <f>LEFT(B2354,FIND(",",B2354,1)-1)</f>
        <v>Mahoning County</v>
      </c>
      <c r="D2354" s="33" t="str">
        <f>RIGHT(B2354,LEN(B2354)-(FIND(",",B2354,1)+1))</f>
        <v>Ohio</v>
      </c>
      <c r="E2354" s="33">
        <v>54194</v>
      </c>
      <c r="F2354" s="33" t="s">
        <v>3271</v>
      </c>
      <c r="G2354" s="33">
        <v>1</v>
      </c>
      <c r="H2354" s="33" t="s">
        <v>3272</v>
      </c>
      <c r="I2354" s="33">
        <v>1</v>
      </c>
      <c r="J2354" s="33" t="s">
        <v>3272</v>
      </c>
      <c r="K2354" s="33">
        <v>2019</v>
      </c>
      <c r="L2354" s="33">
        <v>7</v>
      </c>
      <c r="M2354" s="33">
        <v>4507</v>
      </c>
      <c r="N2354" s="33" t="s">
        <v>3273</v>
      </c>
      <c r="O2354" s="33">
        <v>823</v>
      </c>
      <c r="P2354" s="33" t="s">
        <v>3278</v>
      </c>
      <c r="Q2354" s="33">
        <v>86</v>
      </c>
      <c r="R2354" s="33" t="s">
        <v>3278</v>
      </c>
    </row>
    <row r="2355" spans="1:18" x14ac:dyDescent="0.2">
      <c r="A2355" s="33" t="s">
        <v>5722</v>
      </c>
      <c r="B2355" s="33" t="s">
        <v>5723</v>
      </c>
      <c r="C2355" s="33" t="str">
        <f>LEFT(B2355,FIND(",",B2355,1)-1)</f>
        <v>Mahoning County</v>
      </c>
      <c r="D2355" s="33" t="str">
        <f>RIGHT(B2355,LEN(B2355)-(FIND(",",B2355,1)+1))</f>
        <v>Ohio</v>
      </c>
      <c r="E2355" s="33">
        <v>81291</v>
      </c>
      <c r="F2355" s="33" t="s">
        <v>3279</v>
      </c>
      <c r="G2355" s="33">
        <v>1</v>
      </c>
      <c r="H2355" s="33" t="s">
        <v>3272</v>
      </c>
      <c r="I2355" s="33">
        <v>1</v>
      </c>
      <c r="J2355" s="33" t="s">
        <v>3272</v>
      </c>
      <c r="K2355" s="33">
        <v>2019</v>
      </c>
      <c r="L2355" s="33">
        <v>13</v>
      </c>
      <c r="M2355" s="33">
        <v>1447</v>
      </c>
      <c r="N2355" s="33" t="s">
        <v>3278</v>
      </c>
      <c r="O2355" s="33">
        <v>290</v>
      </c>
      <c r="P2355" s="33" t="s">
        <v>3278</v>
      </c>
      <c r="Q2355" s="33">
        <v>96</v>
      </c>
      <c r="R2355" s="33" t="s">
        <v>3273</v>
      </c>
    </row>
    <row r="2356" spans="1:18" x14ac:dyDescent="0.2">
      <c r="A2356" s="33" t="s">
        <v>5724</v>
      </c>
      <c r="B2356" s="33" t="s">
        <v>5725</v>
      </c>
      <c r="C2356" s="33" t="str">
        <f>LEFT(B2356,FIND(",",B2356,1)-1)</f>
        <v>Marion County</v>
      </c>
      <c r="D2356" s="33" t="str">
        <f>RIGHT(B2356,LEN(B2356)-(FIND(",",B2356,1)+1))</f>
        <v>Ohio</v>
      </c>
      <c r="E2356" s="33">
        <v>54194</v>
      </c>
      <c r="F2356" s="33" t="s">
        <v>3271</v>
      </c>
      <c r="G2356" s="33">
        <v>1</v>
      </c>
      <c r="H2356" s="33" t="s">
        <v>3272</v>
      </c>
      <c r="I2356" s="33">
        <v>1</v>
      </c>
      <c r="J2356" s="33" t="s">
        <v>3272</v>
      </c>
      <c r="K2356" s="33">
        <v>2019</v>
      </c>
      <c r="L2356" s="33">
        <v>6</v>
      </c>
      <c r="M2356" s="33">
        <v>2125</v>
      </c>
      <c r="N2356" s="33" t="s">
        <v>3278</v>
      </c>
      <c r="O2356" s="33">
        <v>478</v>
      </c>
      <c r="P2356" s="33" t="s">
        <v>3278</v>
      </c>
      <c r="Q2356" s="33">
        <v>58</v>
      </c>
      <c r="R2356" s="33" t="s">
        <v>3278</v>
      </c>
    </row>
    <row r="2357" spans="1:18" x14ac:dyDescent="0.2">
      <c r="A2357" s="33" t="s">
        <v>5726</v>
      </c>
      <c r="B2357" s="33" t="s">
        <v>5727</v>
      </c>
      <c r="C2357" s="33" t="str">
        <f>LEFT(B2357,FIND(",",B2357,1)-1)</f>
        <v>Medina County</v>
      </c>
      <c r="D2357" s="33" t="str">
        <f>RIGHT(B2357,LEN(B2357)-(FIND(",",B2357,1)+1))</f>
        <v>Ohio</v>
      </c>
      <c r="E2357" s="33">
        <v>45391</v>
      </c>
      <c r="F2357" s="33" t="s">
        <v>3276</v>
      </c>
      <c r="G2357" s="33">
        <v>1</v>
      </c>
      <c r="H2357" s="33" t="s">
        <v>3272</v>
      </c>
      <c r="I2357" s="33">
        <v>1</v>
      </c>
      <c r="J2357" s="33" t="s">
        <v>3272</v>
      </c>
      <c r="K2357" s="33">
        <v>2019</v>
      </c>
      <c r="L2357" s="33">
        <v>6</v>
      </c>
      <c r="M2357" s="33">
        <v>1640</v>
      </c>
      <c r="N2357" s="33" t="s">
        <v>3277</v>
      </c>
      <c r="O2357" s="33">
        <v>385</v>
      </c>
      <c r="P2357" s="33" t="s">
        <v>3277</v>
      </c>
      <c r="Q2357" s="33">
        <v>76</v>
      </c>
      <c r="R2357" s="33" t="s">
        <v>3277</v>
      </c>
    </row>
    <row r="2358" spans="1:18" x14ac:dyDescent="0.2">
      <c r="A2358" s="33" t="s">
        <v>5726</v>
      </c>
      <c r="B2358" s="33" t="s">
        <v>5727</v>
      </c>
      <c r="C2358" s="33" t="str">
        <f>LEFT(B2358,FIND(",",B2358,1)-1)</f>
        <v>Medina County</v>
      </c>
      <c r="D2358" s="33" t="str">
        <f>RIGHT(B2358,LEN(B2358)-(FIND(",",B2358,1)+1))</f>
        <v>Ohio</v>
      </c>
      <c r="E2358" s="33">
        <v>54194</v>
      </c>
      <c r="F2358" s="33" t="s">
        <v>3271</v>
      </c>
      <c r="G2358" s="33">
        <v>1</v>
      </c>
      <c r="H2358" s="33" t="s">
        <v>3272</v>
      </c>
      <c r="I2358" s="33">
        <v>1</v>
      </c>
      <c r="J2358" s="33" t="s">
        <v>3272</v>
      </c>
      <c r="K2358" s="33">
        <v>2019</v>
      </c>
      <c r="L2358" s="33">
        <v>21</v>
      </c>
      <c r="M2358" s="33">
        <v>8830</v>
      </c>
      <c r="N2358" s="33" t="s">
        <v>3278</v>
      </c>
      <c r="O2358" s="33">
        <v>2112</v>
      </c>
      <c r="P2358" s="33" t="s">
        <v>3278</v>
      </c>
      <c r="Q2358" s="33">
        <v>208</v>
      </c>
      <c r="R2358" s="33" t="s">
        <v>3278</v>
      </c>
    </row>
    <row r="2359" spans="1:18" x14ac:dyDescent="0.2">
      <c r="A2359" s="33" t="s">
        <v>5726</v>
      </c>
      <c r="B2359" s="33" t="s">
        <v>5727</v>
      </c>
      <c r="C2359" s="33" t="str">
        <f>LEFT(B2359,FIND(",",B2359,1)-1)</f>
        <v>Medina County</v>
      </c>
      <c r="D2359" s="33" t="str">
        <f>RIGHT(B2359,LEN(B2359)-(FIND(",",B2359,1)+1))</f>
        <v>Ohio</v>
      </c>
      <c r="E2359" s="33">
        <v>81291</v>
      </c>
      <c r="F2359" s="33" t="s">
        <v>3279</v>
      </c>
      <c r="G2359" s="33">
        <v>1</v>
      </c>
      <c r="H2359" s="33" t="s">
        <v>3272</v>
      </c>
      <c r="I2359" s="33">
        <v>1</v>
      </c>
      <c r="J2359" s="33" t="s">
        <v>3272</v>
      </c>
      <c r="K2359" s="33">
        <v>2019</v>
      </c>
      <c r="L2359" s="33">
        <v>17</v>
      </c>
      <c r="M2359" s="33">
        <v>1688</v>
      </c>
      <c r="N2359" s="33" t="s">
        <v>3278</v>
      </c>
      <c r="O2359" s="33">
        <v>396</v>
      </c>
      <c r="P2359" s="33" t="s">
        <v>3278</v>
      </c>
      <c r="Q2359" s="33">
        <v>96</v>
      </c>
      <c r="R2359" s="33" t="s">
        <v>3278</v>
      </c>
    </row>
    <row r="2360" spans="1:18" x14ac:dyDescent="0.2">
      <c r="A2360" s="33" t="s">
        <v>5728</v>
      </c>
      <c r="B2360" s="33" t="s">
        <v>5729</v>
      </c>
      <c r="C2360" s="33" t="str">
        <f>LEFT(B2360,FIND(",",B2360,1)-1)</f>
        <v>Mercer County</v>
      </c>
      <c r="D2360" s="33" t="str">
        <f>RIGHT(B2360,LEN(B2360)-(FIND(",",B2360,1)+1))</f>
        <v>Ohio</v>
      </c>
      <c r="E2360" s="33">
        <v>54194</v>
      </c>
      <c r="F2360" s="33" t="s">
        <v>3271</v>
      </c>
      <c r="G2360" s="33">
        <v>1</v>
      </c>
      <c r="H2360" s="33" t="s">
        <v>3272</v>
      </c>
      <c r="I2360" s="33">
        <v>1</v>
      </c>
      <c r="J2360" s="33" t="s">
        <v>3272</v>
      </c>
      <c r="K2360" s="33">
        <v>2019</v>
      </c>
      <c r="L2360" s="33">
        <v>10</v>
      </c>
      <c r="M2360" s="33">
        <v>4743</v>
      </c>
      <c r="N2360" s="33" t="s">
        <v>3273</v>
      </c>
      <c r="O2360" s="33">
        <v>1052</v>
      </c>
      <c r="P2360" s="33" t="s">
        <v>3273</v>
      </c>
      <c r="Q2360" s="33">
        <v>121</v>
      </c>
      <c r="R2360" s="33" t="s">
        <v>3277</v>
      </c>
    </row>
    <row r="2361" spans="1:18" x14ac:dyDescent="0.2">
      <c r="A2361" s="33" t="s">
        <v>5728</v>
      </c>
      <c r="B2361" s="33" t="s">
        <v>5729</v>
      </c>
      <c r="C2361" s="33" t="str">
        <f>LEFT(B2361,FIND(",",B2361,1)-1)</f>
        <v>Mercer County</v>
      </c>
      <c r="D2361" s="33" t="str">
        <f>RIGHT(B2361,LEN(B2361)-(FIND(",",B2361,1)+1))</f>
        <v>Ohio</v>
      </c>
      <c r="E2361" s="33">
        <v>81291</v>
      </c>
      <c r="F2361" s="33" t="s">
        <v>3279</v>
      </c>
      <c r="G2361" s="33">
        <v>1</v>
      </c>
      <c r="H2361" s="33" t="s">
        <v>3272</v>
      </c>
      <c r="I2361" s="33">
        <v>1</v>
      </c>
      <c r="J2361" s="33" t="s">
        <v>3272</v>
      </c>
      <c r="K2361" s="33">
        <v>2019</v>
      </c>
      <c r="L2361" s="33">
        <v>4</v>
      </c>
      <c r="M2361" s="33">
        <v>249</v>
      </c>
      <c r="N2361" s="33" t="s">
        <v>3277</v>
      </c>
      <c r="O2361" s="33">
        <v>50</v>
      </c>
      <c r="P2361" s="33" t="s">
        <v>3277</v>
      </c>
      <c r="Q2361" s="33">
        <v>16</v>
      </c>
      <c r="R2361" s="33" t="s">
        <v>3277</v>
      </c>
    </row>
    <row r="2362" spans="1:18" x14ac:dyDescent="0.2">
      <c r="A2362" s="33" t="s">
        <v>5730</v>
      </c>
      <c r="B2362" s="33" t="s">
        <v>5731</v>
      </c>
      <c r="C2362" s="33" t="str">
        <f>LEFT(B2362,FIND(",",B2362,1)-1)</f>
        <v>Miami County</v>
      </c>
      <c r="D2362" s="33" t="str">
        <f>RIGHT(B2362,LEN(B2362)-(FIND(",",B2362,1)+1))</f>
        <v>Ohio</v>
      </c>
      <c r="E2362" s="33">
        <v>45391</v>
      </c>
      <c r="F2362" s="33" t="s">
        <v>3276</v>
      </c>
      <c r="G2362" s="33">
        <v>1</v>
      </c>
      <c r="H2362" s="33" t="s">
        <v>3272</v>
      </c>
      <c r="I2362" s="33">
        <v>1</v>
      </c>
      <c r="J2362" s="33" t="s">
        <v>3272</v>
      </c>
      <c r="K2362" s="33">
        <v>2019</v>
      </c>
      <c r="L2362" s="33">
        <v>4</v>
      </c>
      <c r="M2362" s="33">
        <v>585</v>
      </c>
      <c r="N2362" s="33" t="s">
        <v>3273</v>
      </c>
      <c r="O2362" s="33">
        <v>146</v>
      </c>
      <c r="P2362" s="33" t="s">
        <v>3273</v>
      </c>
      <c r="Q2362" s="33">
        <v>33</v>
      </c>
      <c r="R2362" s="33" t="s">
        <v>3273</v>
      </c>
    </row>
    <row r="2363" spans="1:18" x14ac:dyDescent="0.2">
      <c r="A2363" s="33" t="s">
        <v>5730</v>
      </c>
      <c r="B2363" s="33" t="s">
        <v>5731</v>
      </c>
      <c r="C2363" s="33" t="str">
        <f>LEFT(B2363,FIND(",",B2363,1)-1)</f>
        <v>Miami County</v>
      </c>
      <c r="D2363" s="33" t="str">
        <f>RIGHT(B2363,LEN(B2363)-(FIND(",",B2363,1)+1))</f>
        <v>Ohio</v>
      </c>
      <c r="E2363" s="33">
        <v>54194</v>
      </c>
      <c r="F2363" s="33" t="s">
        <v>3271</v>
      </c>
      <c r="G2363" s="33">
        <v>1</v>
      </c>
      <c r="H2363" s="33" t="s">
        <v>3272</v>
      </c>
      <c r="I2363" s="33">
        <v>1</v>
      </c>
      <c r="J2363" s="33" t="s">
        <v>3272</v>
      </c>
      <c r="K2363" s="33">
        <v>2019</v>
      </c>
      <c r="L2363" s="33">
        <v>13</v>
      </c>
      <c r="M2363" s="33">
        <v>6349</v>
      </c>
      <c r="N2363" s="33" t="s">
        <v>3278</v>
      </c>
      <c r="O2363" s="33">
        <v>1293</v>
      </c>
      <c r="P2363" s="33" t="s">
        <v>3278</v>
      </c>
      <c r="Q2363" s="33">
        <v>179</v>
      </c>
      <c r="R2363" s="33" t="s">
        <v>3273</v>
      </c>
    </row>
    <row r="2364" spans="1:18" x14ac:dyDescent="0.2">
      <c r="A2364" s="33" t="s">
        <v>5730</v>
      </c>
      <c r="B2364" s="33" t="s">
        <v>5731</v>
      </c>
      <c r="C2364" s="33" t="str">
        <f>LEFT(B2364,FIND(",",B2364,1)-1)</f>
        <v>Miami County</v>
      </c>
      <c r="D2364" s="33" t="str">
        <f>RIGHT(B2364,LEN(B2364)-(FIND(",",B2364,1)+1))</f>
        <v>Ohio</v>
      </c>
      <c r="E2364" s="33">
        <v>81291</v>
      </c>
      <c r="F2364" s="33" t="s">
        <v>3279</v>
      </c>
      <c r="G2364" s="33">
        <v>1</v>
      </c>
      <c r="H2364" s="33" t="s">
        <v>3272</v>
      </c>
      <c r="I2364" s="33">
        <v>1</v>
      </c>
      <c r="J2364" s="33" t="s">
        <v>3272</v>
      </c>
      <c r="K2364" s="33">
        <v>2019</v>
      </c>
      <c r="L2364" s="33">
        <v>5</v>
      </c>
      <c r="M2364" s="33">
        <v>474</v>
      </c>
      <c r="N2364" s="33" t="s">
        <v>3277</v>
      </c>
      <c r="O2364" s="33">
        <v>107</v>
      </c>
      <c r="P2364" s="33" t="s">
        <v>3277</v>
      </c>
      <c r="Q2364" s="33">
        <v>12</v>
      </c>
      <c r="R2364" s="33" t="s">
        <v>3278</v>
      </c>
    </row>
    <row r="2365" spans="1:18" x14ac:dyDescent="0.2">
      <c r="A2365" s="33" t="s">
        <v>5732</v>
      </c>
      <c r="B2365" s="33" t="s">
        <v>5733</v>
      </c>
      <c r="C2365" s="33" t="str">
        <f>LEFT(B2365,FIND(",",B2365,1)-1)</f>
        <v>Montgomery County</v>
      </c>
      <c r="D2365" s="33" t="str">
        <f>RIGHT(B2365,LEN(B2365)-(FIND(",",B2365,1)+1))</f>
        <v>Ohio</v>
      </c>
      <c r="E2365" s="33">
        <v>45391</v>
      </c>
      <c r="F2365" s="33" t="s">
        <v>3276</v>
      </c>
      <c r="G2365" s="33">
        <v>1</v>
      </c>
      <c r="H2365" s="33" t="s">
        <v>3272</v>
      </c>
      <c r="I2365" s="33">
        <v>1</v>
      </c>
      <c r="J2365" s="33" t="s">
        <v>3272</v>
      </c>
      <c r="K2365" s="33">
        <v>2019</v>
      </c>
      <c r="L2365" s="33">
        <v>17</v>
      </c>
      <c r="M2365" s="33">
        <v>4417</v>
      </c>
      <c r="N2365" s="33" t="s">
        <v>3278</v>
      </c>
      <c r="O2365" s="33">
        <v>1136</v>
      </c>
      <c r="P2365" s="33" t="s">
        <v>3278</v>
      </c>
      <c r="Q2365" s="33">
        <v>267</v>
      </c>
      <c r="R2365" s="33" t="s">
        <v>3278</v>
      </c>
    </row>
    <row r="2366" spans="1:18" x14ac:dyDescent="0.2">
      <c r="A2366" s="33" t="s">
        <v>5732</v>
      </c>
      <c r="B2366" s="33" t="s">
        <v>5733</v>
      </c>
      <c r="C2366" s="33" t="str">
        <f>LEFT(B2366,FIND(",",B2366,1)-1)</f>
        <v>Montgomery County</v>
      </c>
      <c r="D2366" s="33" t="str">
        <f>RIGHT(B2366,LEN(B2366)-(FIND(",",B2366,1)+1))</f>
        <v>Ohio</v>
      </c>
      <c r="E2366" s="33">
        <v>54194</v>
      </c>
      <c r="F2366" s="33" t="s">
        <v>3271</v>
      </c>
      <c r="G2366" s="33">
        <v>1</v>
      </c>
      <c r="H2366" s="33" t="s">
        <v>3272</v>
      </c>
      <c r="I2366" s="33">
        <v>1</v>
      </c>
      <c r="J2366" s="33" t="s">
        <v>3272</v>
      </c>
      <c r="K2366" s="33">
        <v>2019</v>
      </c>
      <c r="L2366" s="33">
        <v>41</v>
      </c>
      <c r="M2366" s="33">
        <v>20139</v>
      </c>
      <c r="N2366" s="33" t="s">
        <v>3278</v>
      </c>
      <c r="O2366" s="33">
        <v>4825</v>
      </c>
      <c r="P2366" s="33" t="s">
        <v>3278</v>
      </c>
      <c r="Q2366" s="33">
        <v>546</v>
      </c>
      <c r="R2366" s="33" t="s">
        <v>3278</v>
      </c>
    </row>
    <row r="2367" spans="1:18" x14ac:dyDescent="0.2">
      <c r="A2367" s="33" t="s">
        <v>5732</v>
      </c>
      <c r="B2367" s="33" t="s">
        <v>5733</v>
      </c>
      <c r="C2367" s="33" t="str">
        <f>LEFT(B2367,FIND(",",B2367,1)-1)</f>
        <v>Montgomery County</v>
      </c>
      <c r="D2367" s="33" t="str">
        <f>RIGHT(B2367,LEN(B2367)-(FIND(",",B2367,1)+1))</f>
        <v>Ohio</v>
      </c>
      <c r="E2367" s="33">
        <v>81291</v>
      </c>
      <c r="F2367" s="33" t="s">
        <v>3279</v>
      </c>
      <c r="G2367" s="33">
        <v>1</v>
      </c>
      <c r="H2367" s="33" t="s">
        <v>3272</v>
      </c>
      <c r="I2367" s="33">
        <v>1</v>
      </c>
      <c r="J2367" s="33" t="s">
        <v>3272</v>
      </c>
      <c r="K2367" s="33">
        <v>2019</v>
      </c>
      <c r="L2367" s="33">
        <v>26</v>
      </c>
      <c r="M2367" s="33">
        <v>4103</v>
      </c>
      <c r="N2367" s="33" t="s">
        <v>3278</v>
      </c>
      <c r="O2367" s="33">
        <v>850</v>
      </c>
      <c r="P2367" s="33" t="s">
        <v>3278</v>
      </c>
      <c r="Q2367" s="33">
        <v>192</v>
      </c>
      <c r="R2367" s="33" t="s">
        <v>3278</v>
      </c>
    </row>
    <row r="2368" spans="1:18" x14ac:dyDescent="0.2">
      <c r="A2368" s="33" t="s">
        <v>5734</v>
      </c>
      <c r="B2368" s="33" t="s">
        <v>5735</v>
      </c>
      <c r="C2368" s="33" t="str">
        <f>LEFT(B2368,FIND(",",B2368,1)-1)</f>
        <v>Morrow County</v>
      </c>
      <c r="D2368" s="33" t="str">
        <f>RIGHT(B2368,LEN(B2368)-(FIND(",",B2368,1)+1))</f>
        <v>Ohio</v>
      </c>
      <c r="E2368" s="33">
        <v>54194</v>
      </c>
      <c r="F2368" s="33" t="s">
        <v>3271</v>
      </c>
      <c r="G2368" s="33">
        <v>1</v>
      </c>
      <c r="H2368" s="33" t="s">
        <v>3272</v>
      </c>
      <c r="I2368" s="33">
        <v>1</v>
      </c>
      <c r="J2368" s="33" t="s">
        <v>3272</v>
      </c>
      <c r="K2368" s="33">
        <v>2019</v>
      </c>
      <c r="L2368" s="33">
        <v>3</v>
      </c>
      <c r="M2368" s="33">
        <v>804</v>
      </c>
      <c r="N2368" s="33" t="s">
        <v>3278</v>
      </c>
      <c r="O2368" s="33">
        <v>184</v>
      </c>
      <c r="P2368" s="33" t="s">
        <v>3278</v>
      </c>
      <c r="Q2368" s="33">
        <v>22</v>
      </c>
      <c r="R2368" s="33" t="s">
        <v>3278</v>
      </c>
    </row>
    <row r="2369" spans="1:18" x14ac:dyDescent="0.2">
      <c r="A2369" s="33" t="s">
        <v>5734</v>
      </c>
      <c r="B2369" s="33" t="s">
        <v>5735</v>
      </c>
      <c r="C2369" s="33" t="str">
        <f>LEFT(B2369,FIND(",",B2369,1)-1)</f>
        <v>Morrow County</v>
      </c>
      <c r="D2369" s="33" t="str">
        <f>RIGHT(B2369,LEN(B2369)-(FIND(",",B2369,1)+1))</f>
        <v>Ohio</v>
      </c>
      <c r="E2369" s="33">
        <v>81291</v>
      </c>
      <c r="F2369" s="33" t="s">
        <v>3279</v>
      </c>
      <c r="G2369" s="33">
        <v>1</v>
      </c>
      <c r="H2369" s="33" t="s">
        <v>3272</v>
      </c>
      <c r="I2369" s="33">
        <v>1</v>
      </c>
      <c r="J2369" s="33" t="s">
        <v>3272</v>
      </c>
      <c r="K2369" s="33">
        <v>2019</v>
      </c>
      <c r="L2369" s="33">
        <v>3</v>
      </c>
      <c r="M2369" s="33">
        <v>94</v>
      </c>
      <c r="N2369" s="33" t="s">
        <v>3273</v>
      </c>
      <c r="O2369" s="33">
        <v>22</v>
      </c>
      <c r="P2369" s="33" t="s">
        <v>3273</v>
      </c>
      <c r="Q2369" s="33">
        <v>4</v>
      </c>
      <c r="R2369" s="33" t="s">
        <v>3277</v>
      </c>
    </row>
    <row r="2370" spans="1:18" x14ac:dyDescent="0.2">
      <c r="A2370" s="33" t="s">
        <v>5736</v>
      </c>
      <c r="B2370" s="33" t="s">
        <v>5737</v>
      </c>
      <c r="C2370" s="33" t="str">
        <f>LEFT(B2370,FIND(",",B2370,1)-1)</f>
        <v>Muskingum County</v>
      </c>
      <c r="D2370" s="33" t="str">
        <f>RIGHT(B2370,LEN(B2370)-(FIND(",",B2370,1)+1))</f>
        <v>Ohio</v>
      </c>
      <c r="E2370" s="33">
        <v>45391</v>
      </c>
      <c r="F2370" s="33" t="s">
        <v>3276</v>
      </c>
      <c r="G2370" s="33">
        <v>1</v>
      </c>
      <c r="H2370" s="33" t="s">
        <v>3272</v>
      </c>
      <c r="I2370" s="33">
        <v>1</v>
      </c>
      <c r="J2370" s="33" t="s">
        <v>3272</v>
      </c>
      <c r="K2370" s="33">
        <v>2019</v>
      </c>
      <c r="L2370" s="33">
        <v>3</v>
      </c>
      <c r="M2370" s="33">
        <v>1042</v>
      </c>
      <c r="N2370" s="33" t="s">
        <v>3278</v>
      </c>
      <c r="O2370" s="33">
        <v>221</v>
      </c>
      <c r="P2370" s="33" t="s">
        <v>3278</v>
      </c>
      <c r="Q2370" s="33">
        <v>52</v>
      </c>
      <c r="R2370" s="33" t="s">
        <v>3278</v>
      </c>
    </row>
    <row r="2371" spans="1:18" x14ac:dyDescent="0.2">
      <c r="A2371" s="33" t="s">
        <v>5736</v>
      </c>
      <c r="B2371" s="33" t="s">
        <v>5737</v>
      </c>
      <c r="C2371" s="33" t="str">
        <f>LEFT(B2371,FIND(",",B2371,1)-1)</f>
        <v>Muskingum County</v>
      </c>
      <c r="D2371" s="33" t="str">
        <f>RIGHT(B2371,LEN(B2371)-(FIND(",",B2371,1)+1))</f>
        <v>Ohio</v>
      </c>
      <c r="E2371" s="33">
        <v>54194</v>
      </c>
      <c r="F2371" s="33" t="s">
        <v>3271</v>
      </c>
      <c r="G2371" s="33">
        <v>1</v>
      </c>
      <c r="H2371" s="33" t="s">
        <v>3272</v>
      </c>
      <c r="I2371" s="33">
        <v>1</v>
      </c>
      <c r="J2371" s="33" t="s">
        <v>3272</v>
      </c>
      <c r="K2371" s="33">
        <v>2019</v>
      </c>
      <c r="L2371" s="33">
        <v>7</v>
      </c>
      <c r="M2371" s="33">
        <v>1951</v>
      </c>
      <c r="N2371" s="33" t="s">
        <v>3278</v>
      </c>
      <c r="O2371" s="33">
        <v>473</v>
      </c>
      <c r="P2371" s="33" t="s">
        <v>3278</v>
      </c>
      <c r="Q2371" s="33">
        <v>57</v>
      </c>
      <c r="R2371" s="33" t="s">
        <v>3273</v>
      </c>
    </row>
    <row r="2372" spans="1:18" x14ac:dyDescent="0.2">
      <c r="A2372" s="33" t="s">
        <v>5736</v>
      </c>
      <c r="B2372" s="33" t="s">
        <v>5737</v>
      </c>
      <c r="C2372" s="33" t="str">
        <f>LEFT(B2372,FIND(",",B2372,1)-1)</f>
        <v>Muskingum County</v>
      </c>
      <c r="D2372" s="33" t="str">
        <f>RIGHT(B2372,LEN(B2372)-(FIND(",",B2372,1)+1))</f>
        <v>Ohio</v>
      </c>
      <c r="E2372" s="33">
        <v>81291</v>
      </c>
      <c r="F2372" s="33" t="s">
        <v>3279</v>
      </c>
      <c r="G2372" s="33">
        <v>1</v>
      </c>
      <c r="H2372" s="33" t="s">
        <v>3272</v>
      </c>
      <c r="I2372" s="33">
        <v>1</v>
      </c>
      <c r="J2372" s="33" t="s">
        <v>3272</v>
      </c>
      <c r="K2372" s="33">
        <v>2019</v>
      </c>
      <c r="L2372" s="33">
        <v>4</v>
      </c>
      <c r="M2372" s="33">
        <v>173</v>
      </c>
      <c r="N2372" s="33" t="s">
        <v>3273</v>
      </c>
      <c r="O2372" s="33">
        <v>36</v>
      </c>
      <c r="P2372" s="33" t="s">
        <v>3273</v>
      </c>
      <c r="Q2372" s="33">
        <v>6</v>
      </c>
      <c r="R2372" s="33" t="s">
        <v>3278</v>
      </c>
    </row>
    <row r="2373" spans="1:18" x14ac:dyDescent="0.2">
      <c r="A2373" s="33" t="s">
        <v>5738</v>
      </c>
      <c r="B2373" s="33" t="s">
        <v>5739</v>
      </c>
      <c r="C2373" s="33" t="str">
        <f>LEFT(B2373,FIND(",",B2373,1)-1)</f>
        <v>Ottawa County</v>
      </c>
      <c r="D2373" s="33" t="str">
        <f>RIGHT(B2373,LEN(B2373)-(FIND(",",B2373,1)+1))</f>
        <v>Ohio</v>
      </c>
      <c r="E2373" s="33">
        <v>54194</v>
      </c>
      <c r="F2373" s="33" t="s">
        <v>3271</v>
      </c>
      <c r="G2373" s="33">
        <v>1</v>
      </c>
      <c r="H2373" s="33" t="s">
        <v>3272</v>
      </c>
      <c r="I2373" s="33">
        <v>1</v>
      </c>
      <c r="J2373" s="33" t="s">
        <v>3272</v>
      </c>
      <c r="K2373" s="33">
        <v>2019</v>
      </c>
      <c r="L2373" s="33">
        <v>5</v>
      </c>
      <c r="M2373" s="33">
        <v>1256</v>
      </c>
      <c r="N2373" s="33" t="s">
        <v>3278</v>
      </c>
      <c r="O2373" s="33">
        <v>271</v>
      </c>
      <c r="P2373" s="33" t="s">
        <v>3278</v>
      </c>
      <c r="Q2373" s="33">
        <v>40</v>
      </c>
      <c r="R2373" s="33" t="s">
        <v>3273</v>
      </c>
    </row>
    <row r="2374" spans="1:18" x14ac:dyDescent="0.2">
      <c r="A2374" s="33" t="s">
        <v>5738</v>
      </c>
      <c r="B2374" s="33" t="s">
        <v>5739</v>
      </c>
      <c r="C2374" s="33" t="str">
        <f>LEFT(B2374,FIND(",",B2374,1)-1)</f>
        <v>Ottawa County</v>
      </c>
      <c r="D2374" s="33" t="str">
        <f>RIGHT(B2374,LEN(B2374)-(FIND(",",B2374,1)+1))</f>
        <v>Ohio</v>
      </c>
      <c r="E2374" s="33">
        <v>81291</v>
      </c>
      <c r="F2374" s="33" t="s">
        <v>3279</v>
      </c>
      <c r="G2374" s="33">
        <v>1</v>
      </c>
      <c r="H2374" s="33" t="s">
        <v>3272</v>
      </c>
      <c r="I2374" s="33">
        <v>1</v>
      </c>
      <c r="J2374" s="33" t="s">
        <v>3272</v>
      </c>
      <c r="K2374" s="33">
        <v>2019</v>
      </c>
      <c r="L2374" s="33">
        <v>3</v>
      </c>
      <c r="M2374" s="33">
        <v>190</v>
      </c>
      <c r="N2374" s="33" t="s">
        <v>3273</v>
      </c>
      <c r="O2374" s="33">
        <v>41</v>
      </c>
      <c r="P2374" s="33" t="s">
        <v>3273</v>
      </c>
      <c r="Q2374" s="33">
        <v>17</v>
      </c>
      <c r="R2374" s="33" t="s">
        <v>3277</v>
      </c>
    </row>
    <row r="2375" spans="1:18" x14ac:dyDescent="0.2">
      <c r="A2375" s="33" t="s">
        <v>5740</v>
      </c>
      <c r="B2375" s="33" t="s">
        <v>5741</v>
      </c>
      <c r="C2375" s="33" t="str">
        <f>LEFT(B2375,FIND(",",B2375,1)-1)</f>
        <v>Pickaway County</v>
      </c>
      <c r="D2375" s="33" t="str">
        <f>RIGHT(B2375,LEN(B2375)-(FIND(",",B2375,1)+1))</f>
        <v>Ohio</v>
      </c>
      <c r="E2375" s="33">
        <v>54194</v>
      </c>
      <c r="F2375" s="33" t="s">
        <v>3271</v>
      </c>
      <c r="G2375" s="33">
        <v>1</v>
      </c>
      <c r="H2375" s="33" t="s">
        <v>3272</v>
      </c>
      <c r="I2375" s="33">
        <v>1</v>
      </c>
      <c r="J2375" s="33" t="s">
        <v>3272</v>
      </c>
      <c r="K2375" s="33">
        <v>2019</v>
      </c>
      <c r="L2375" s="33">
        <v>5</v>
      </c>
      <c r="M2375" s="33">
        <v>1667</v>
      </c>
      <c r="N2375" s="33" t="s">
        <v>3278</v>
      </c>
      <c r="O2375" s="33">
        <v>345</v>
      </c>
      <c r="P2375" s="33" t="s">
        <v>3278</v>
      </c>
      <c r="Q2375" s="33">
        <v>51</v>
      </c>
      <c r="R2375" s="33" t="s">
        <v>3273</v>
      </c>
    </row>
    <row r="2376" spans="1:18" x14ac:dyDescent="0.2">
      <c r="A2376" s="33" t="s">
        <v>5742</v>
      </c>
      <c r="B2376" s="33" t="s">
        <v>5743</v>
      </c>
      <c r="C2376" s="33" t="str">
        <f>LEFT(B2376,FIND(",",B2376,1)-1)</f>
        <v>Portage County</v>
      </c>
      <c r="D2376" s="33" t="str">
        <f>RIGHT(B2376,LEN(B2376)-(FIND(",",B2376,1)+1))</f>
        <v>Ohio</v>
      </c>
      <c r="E2376" s="33">
        <v>45391</v>
      </c>
      <c r="F2376" s="33" t="s">
        <v>3276</v>
      </c>
      <c r="G2376" s="33">
        <v>1</v>
      </c>
      <c r="H2376" s="33" t="s">
        <v>3272</v>
      </c>
      <c r="I2376" s="33">
        <v>1</v>
      </c>
      <c r="J2376" s="33" t="s">
        <v>3272</v>
      </c>
      <c r="K2376" s="33">
        <v>2019</v>
      </c>
      <c r="L2376" s="33">
        <v>4</v>
      </c>
      <c r="M2376" s="33">
        <v>1381</v>
      </c>
      <c r="N2376" s="33" t="s">
        <v>3277</v>
      </c>
      <c r="O2376" s="33">
        <v>325</v>
      </c>
      <c r="P2376" s="33" t="s">
        <v>3277</v>
      </c>
      <c r="Q2376" s="33">
        <v>65</v>
      </c>
      <c r="R2376" s="33" t="s">
        <v>3277</v>
      </c>
    </row>
    <row r="2377" spans="1:18" x14ac:dyDescent="0.2">
      <c r="A2377" s="33" t="s">
        <v>5742</v>
      </c>
      <c r="B2377" s="33" t="s">
        <v>5743</v>
      </c>
      <c r="C2377" s="33" t="str">
        <f>LEFT(B2377,FIND(",",B2377,1)-1)</f>
        <v>Portage County</v>
      </c>
      <c r="D2377" s="33" t="str">
        <f>RIGHT(B2377,LEN(B2377)-(FIND(",",B2377,1)+1))</f>
        <v>Ohio</v>
      </c>
      <c r="E2377" s="33">
        <v>54194</v>
      </c>
      <c r="F2377" s="33" t="s">
        <v>3271</v>
      </c>
      <c r="G2377" s="33">
        <v>1</v>
      </c>
      <c r="H2377" s="33" t="s">
        <v>3272</v>
      </c>
      <c r="I2377" s="33">
        <v>1</v>
      </c>
      <c r="J2377" s="33" t="s">
        <v>3272</v>
      </c>
      <c r="K2377" s="33">
        <v>2019</v>
      </c>
      <c r="L2377" s="33">
        <v>15</v>
      </c>
      <c r="M2377" s="33">
        <v>7091</v>
      </c>
      <c r="N2377" s="33" t="s">
        <v>3278</v>
      </c>
      <c r="O2377" s="33">
        <v>1627</v>
      </c>
      <c r="P2377" s="33" t="s">
        <v>3278</v>
      </c>
      <c r="Q2377" s="33">
        <v>171</v>
      </c>
      <c r="R2377" s="33" t="s">
        <v>3273</v>
      </c>
    </row>
    <row r="2378" spans="1:18" x14ac:dyDescent="0.2">
      <c r="A2378" s="33" t="s">
        <v>5742</v>
      </c>
      <c r="B2378" s="33" t="s">
        <v>5743</v>
      </c>
      <c r="C2378" s="33" t="str">
        <f>LEFT(B2378,FIND(",",B2378,1)-1)</f>
        <v>Portage County</v>
      </c>
      <c r="D2378" s="33" t="str">
        <f>RIGHT(B2378,LEN(B2378)-(FIND(",",B2378,1)+1))</f>
        <v>Ohio</v>
      </c>
      <c r="E2378" s="33">
        <v>81291</v>
      </c>
      <c r="F2378" s="33" t="s">
        <v>3279</v>
      </c>
      <c r="G2378" s="33">
        <v>1</v>
      </c>
      <c r="H2378" s="33" t="s">
        <v>3272</v>
      </c>
      <c r="I2378" s="33">
        <v>1</v>
      </c>
      <c r="J2378" s="33" t="s">
        <v>3272</v>
      </c>
      <c r="K2378" s="33">
        <v>2019</v>
      </c>
      <c r="L2378" s="33">
        <v>9</v>
      </c>
      <c r="M2378" s="33">
        <v>823</v>
      </c>
      <c r="N2378" s="33" t="s">
        <v>3278</v>
      </c>
      <c r="O2378" s="33">
        <v>168</v>
      </c>
      <c r="P2378" s="33" t="s">
        <v>3278</v>
      </c>
      <c r="Q2378" s="33">
        <v>52</v>
      </c>
      <c r="R2378" s="33" t="s">
        <v>3278</v>
      </c>
    </row>
    <row r="2379" spans="1:18" x14ac:dyDescent="0.2">
      <c r="A2379" s="33" t="s">
        <v>5744</v>
      </c>
      <c r="B2379" s="33" t="s">
        <v>5745</v>
      </c>
      <c r="C2379" s="33" t="str">
        <f>LEFT(B2379,FIND(",",B2379,1)-1)</f>
        <v>Preble County</v>
      </c>
      <c r="D2379" s="33" t="str">
        <f>RIGHT(B2379,LEN(B2379)-(FIND(",",B2379,1)+1))</f>
        <v>Ohio</v>
      </c>
      <c r="E2379" s="33">
        <v>54194</v>
      </c>
      <c r="F2379" s="33" t="s">
        <v>3271</v>
      </c>
      <c r="G2379" s="33">
        <v>1</v>
      </c>
      <c r="H2379" s="33" t="s">
        <v>3272</v>
      </c>
      <c r="I2379" s="33">
        <v>1</v>
      </c>
      <c r="J2379" s="33" t="s">
        <v>3272</v>
      </c>
      <c r="K2379" s="33">
        <v>2019</v>
      </c>
      <c r="L2379" s="33">
        <v>6</v>
      </c>
      <c r="M2379" s="33">
        <v>1423</v>
      </c>
      <c r="N2379" s="33" t="s">
        <v>3278</v>
      </c>
      <c r="O2379" s="33">
        <v>333</v>
      </c>
      <c r="P2379" s="33" t="s">
        <v>3273</v>
      </c>
      <c r="Q2379" s="33">
        <v>40</v>
      </c>
      <c r="R2379" s="33" t="s">
        <v>3278</v>
      </c>
    </row>
    <row r="2380" spans="1:18" x14ac:dyDescent="0.2">
      <c r="A2380" s="33" t="s">
        <v>5746</v>
      </c>
      <c r="B2380" s="33" t="s">
        <v>5747</v>
      </c>
      <c r="C2380" s="33" t="str">
        <f>LEFT(B2380,FIND(",",B2380,1)-1)</f>
        <v>Putnam County</v>
      </c>
      <c r="D2380" s="33" t="str">
        <f>RIGHT(B2380,LEN(B2380)-(FIND(",",B2380,1)+1))</f>
        <v>Ohio</v>
      </c>
      <c r="E2380" s="33">
        <v>81291</v>
      </c>
      <c r="F2380" s="33" t="s">
        <v>3279</v>
      </c>
      <c r="G2380" s="33">
        <v>1</v>
      </c>
      <c r="H2380" s="33" t="s">
        <v>3272</v>
      </c>
      <c r="I2380" s="33">
        <v>1</v>
      </c>
      <c r="J2380" s="33" t="s">
        <v>3272</v>
      </c>
      <c r="K2380" s="33">
        <v>2019</v>
      </c>
      <c r="L2380" s="33">
        <v>3</v>
      </c>
      <c r="M2380" s="33">
        <v>56</v>
      </c>
      <c r="N2380" s="33" t="s">
        <v>3277</v>
      </c>
      <c r="O2380" s="33">
        <v>8</v>
      </c>
      <c r="P2380" s="33" t="s">
        <v>3277</v>
      </c>
      <c r="Q2380" s="33">
        <v>2</v>
      </c>
      <c r="R2380" s="33" t="s">
        <v>3278</v>
      </c>
    </row>
    <row r="2381" spans="1:18" x14ac:dyDescent="0.2">
      <c r="A2381" s="33" t="s">
        <v>5748</v>
      </c>
      <c r="B2381" s="33" t="s">
        <v>5749</v>
      </c>
      <c r="C2381" s="33" t="str">
        <f>LEFT(B2381,FIND(",",B2381,1)-1)</f>
        <v>Richland County</v>
      </c>
      <c r="D2381" s="33" t="str">
        <f>RIGHT(B2381,LEN(B2381)-(FIND(",",B2381,1)+1))</f>
        <v>Ohio</v>
      </c>
      <c r="E2381" s="33">
        <v>45391</v>
      </c>
      <c r="F2381" s="33" t="s">
        <v>3276</v>
      </c>
      <c r="G2381" s="33">
        <v>1</v>
      </c>
      <c r="H2381" s="33" t="s">
        <v>3272</v>
      </c>
      <c r="I2381" s="33">
        <v>1</v>
      </c>
      <c r="J2381" s="33" t="s">
        <v>3272</v>
      </c>
      <c r="K2381" s="33">
        <v>2019</v>
      </c>
      <c r="L2381" s="33">
        <v>3</v>
      </c>
      <c r="M2381" s="33">
        <v>896</v>
      </c>
      <c r="N2381" s="33" t="s">
        <v>3277</v>
      </c>
      <c r="O2381" s="33">
        <v>212</v>
      </c>
      <c r="P2381" s="33" t="s">
        <v>3277</v>
      </c>
      <c r="Q2381" s="33">
        <v>47</v>
      </c>
      <c r="R2381" s="33" t="s">
        <v>3277</v>
      </c>
    </row>
    <row r="2382" spans="1:18" x14ac:dyDescent="0.2">
      <c r="A2382" s="33" t="s">
        <v>5748</v>
      </c>
      <c r="B2382" s="33" t="s">
        <v>5749</v>
      </c>
      <c r="C2382" s="33" t="str">
        <f>LEFT(B2382,FIND(",",B2382,1)-1)</f>
        <v>Richland County</v>
      </c>
      <c r="D2382" s="33" t="str">
        <f>RIGHT(B2382,LEN(B2382)-(FIND(",",B2382,1)+1))</f>
        <v>Ohio</v>
      </c>
      <c r="E2382" s="33">
        <v>54194</v>
      </c>
      <c r="F2382" s="33" t="s">
        <v>3271</v>
      </c>
      <c r="G2382" s="33">
        <v>1</v>
      </c>
      <c r="H2382" s="33" t="s">
        <v>3272</v>
      </c>
      <c r="I2382" s="33">
        <v>1</v>
      </c>
      <c r="J2382" s="33" t="s">
        <v>3272</v>
      </c>
      <c r="K2382" s="33">
        <v>2019</v>
      </c>
      <c r="L2382" s="33">
        <v>9</v>
      </c>
      <c r="M2382" s="33">
        <v>2744</v>
      </c>
      <c r="N2382" s="33" t="s">
        <v>3273</v>
      </c>
      <c r="O2382" s="33">
        <v>589</v>
      </c>
      <c r="P2382" s="33" t="s">
        <v>3273</v>
      </c>
      <c r="Q2382" s="33">
        <v>92</v>
      </c>
      <c r="R2382" s="33" t="s">
        <v>3273</v>
      </c>
    </row>
    <row r="2383" spans="1:18" x14ac:dyDescent="0.2">
      <c r="A2383" s="33" t="s">
        <v>5748</v>
      </c>
      <c r="B2383" s="33" t="s">
        <v>5749</v>
      </c>
      <c r="C2383" s="33" t="str">
        <f>LEFT(B2383,FIND(",",B2383,1)-1)</f>
        <v>Richland County</v>
      </c>
      <c r="D2383" s="33" t="str">
        <f>RIGHT(B2383,LEN(B2383)-(FIND(",",B2383,1)+1))</f>
        <v>Ohio</v>
      </c>
      <c r="E2383" s="33">
        <v>81291</v>
      </c>
      <c r="F2383" s="33" t="s">
        <v>3279</v>
      </c>
      <c r="G2383" s="33">
        <v>1</v>
      </c>
      <c r="H2383" s="33" t="s">
        <v>3272</v>
      </c>
      <c r="I2383" s="33">
        <v>1</v>
      </c>
      <c r="J2383" s="33" t="s">
        <v>3272</v>
      </c>
      <c r="K2383" s="33">
        <v>2019</v>
      </c>
      <c r="L2383" s="33">
        <v>3</v>
      </c>
      <c r="M2383" s="33">
        <v>327</v>
      </c>
      <c r="N2383" s="33" t="s">
        <v>3278</v>
      </c>
      <c r="O2383" s="33">
        <v>72</v>
      </c>
      <c r="P2383" s="33" t="s">
        <v>3278</v>
      </c>
      <c r="Q2383" s="33">
        <v>14</v>
      </c>
      <c r="R2383" s="33" t="s">
        <v>3277</v>
      </c>
    </row>
    <row r="2384" spans="1:18" x14ac:dyDescent="0.2">
      <c r="A2384" s="33" t="s">
        <v>5750</v>
      </c>
      <c r="B2384" s="33" t="s">
        <v>5751</v>
      </c>
      <c r="C2384" s="33" t="str">
        <f>LEFT(B2384,FIND(",",B2384,1)-1)</f>
        <v>Ross County</v>
      </c>
      <c r="D2384" s="33" t="str">
        <f>RIGHT(B2384,LEN(B2384)-(FIND(",",B2384,1)+1))</f>
        <v>Ohio</v>
      </c>
      <c r="E2384" s="33">
        <v>45391</v>
      </c>
      <c r="F2384" s="33" t="s">
        <v>3276</v>
      </c>
      <c r="G2384" s="33">
        <v>1</v>
      </c>
      <c r="H2384" s="33" t="s">
        <v>3272</v>
      </c>
      <c r="I2384" s="33">
        <v>1</v>
      </c>
      <c r="J2384" s="33" t="s">
        <v>3272</v>
      </c>
      <c r="K2384" s="33">
        <v>2019</v>
      </c>
      <c r="L2384" s="33">
        <v>3</v>
      </c>
      <c r="M2384" s="33">
        <v>1919</v>
      </c>
      <c r="N2384" s="33" t="s">
        <v>3273</v>
      </c>
      <c r="O2384" s="33">
        <v>506</v>
      </c>
      <c r="P2384" s="33" t="s">
        <v>3273</v>
      </c>
      <c r="Q2384" s="33">
        <v>109</v>
      </c>
      <c r="R2384" s="33" t="s">
        <v>3273</v>
      </c>
    </row>
    <row r="2385" spans="1:18" x14ac:dyDescent="0.2">
      <c r="A2385" s="33" t="s">
        <v>5750</v>
      </c>
      <c r="B2385" s="33" t="s">
        <v>5751</v>
      </c>
      <c r="C2385" s="33" t="str">
        <f>LEFT(B2385,FIND(",",B2385,1)-1)</f>
        <v>Ross County</v>
      </c>
      <c r="D2385" s="33" t="str">
        <f>RIGHT(B2385,LEN(B2385)-(FIND(",",B2385,1)+1))</f>
        <v>Ohio</v>
      </c>
      <c r="E2385" s="33">
        <v>54194</v>
      </c>
      <c r="F2385" s="33" t="s">
        <v>3271</v>
      </c>
      <c r="G2385" s="33">
        <v>1</v>
      </c>
      <c r="H2385" s="33" t="s">
        <v>3272</v>
      </c>
      <c r="I2385" s="33">
        <v>1</v>
      </c>
      <c r="J2385" s="33" t="s">
        <v>3272</v>
      </c>
      <c r="K2385" s="33">
        <v>2019</v>
      </c>
      <c r="L2385" s="33">
        <v>7</v>
      </c>
      <c r="M2385" s="33">
        <v>2393</v>
      </c>
      <c r="N2385" s="33" t="s">
        <v>3273</v>
      </c>
      <c r="O2385" s="33">
        <v>536</v>
      </c>
      <c r="P2385" s="33" t="s">
        <v>3278</v>
      </c>
      <c r="Q2385" s="33">
        <v>85</v>
      </c>
      <c r="R2385" s="33" t="s">
        <v>3273</v>
      </c>
    </row>
    <row r="2386" spans="1:18" x14ac:dyDescent="0.2">
      <c r="A2386" s="33" t="s">
        <v>5752</v>
      </c>
      <c r="B2386" s="33" t="s">
        <v>5753</v>
      </c>
      <c r="C2386" s="33" t="str">
        <f>LEFT(B2386,FIND(",",B2386,1)-1)</f>
        <v>Sandusky County</v>
      </c>
      <c r="D2386" s="33" t="str">
        <f>RIGHT(B2386,LEN(B2386)-(FIND(",",B2386,1)+1))</f>
        <v>Ohio</v>
      </c>
      <c r="E2386" s="33">
        <v>54194</v>
      </c>
      <c r="F2386" s="33" t="s">
        <v>3271</v>
      </c>
      <c r="G2386" s="33">
        <v>1</v>
      </c>
      <c r="H2386" s="33" t="s">
        <v>3272</v>
      </c>
      <c r="I2386" s="33">
        <v>1</v>
      </c>
      <c r="J2386" s="33" t="s">
        <v>3272</v>
      </c>
      <c r="K2386" s="33">
        <v>2019</v>
      </c>
      <c r="L2386" s="33">
        <v>6</v>
      </c>
      <c r="M2386" s="33">
        <v>2451</v>
      </c>
      <c r="N2386" s="33" t="s">
        <v>3273</v>
      </c>
      <c r="O2386" s="33">
        <v>534</v>
      </c>
      <c r="P2386" s="33" t="s">
        <v>3273</v>
      </c>
      <c r="Q2386" s="33">
        <v>70</v>
      </c>
      <c r="R2386" s="33" t="s">
        <v>3277</v>
      </c>
    </row>
    <row r="2387" spans="1:18" x14ac:dyDescent="0.2">
      <c r="A2387" s="33" t="s">
        <v>5752</v>
      </c>
      <c r="B2387" s="33" t="s">
        <v>5753</v>
      </c>
      <c r="C2387" s="33" t="str">
        <f>LEFT(B2387,FIND(",",B2387,1)-1)</f>
        <v>Sandusky County</v>
      </c>
      <c r="D2387" s="33" t="str">
        <f>RIGHT(B2387,LEN(B2387)-(FIND(",",B2387,1)+1))</f>
        <v>Ohio</v>
      </c>
      <c r="E2387" s="33">
        <v>81291</v>
      </c>
      <c r="F2387" s="33" t="s">
        <v>3279</v>
      </c>
      <c r="G2387" s="33">
        <v>1</v>
      </c>
      <c r="H2387" s="33" t="s">
        <v>3272</v>
      </c>
      <c r="I2387" s="33">
        <v>1</v>
      </c>
      <c r="J2387" s="33" t="s">
        <v>3272</v>
      </c>
      <c r="K2387" s="33">
        <v>2019</v>
      </c>
      <c r="L2387" s="33">
        <v>6</v>
      </c>
      <c r="M2387" s="33">
        <v>266</v>
      </c>
      <c r="N2387" s="33" t="s">
        <v>3278</v>
      </c>
      <c r="O2387" s="33">
        <v>54</v>
      </c>
      <c r="P2387" s="33" t="s">
        <v>3278</v>
      </c>
      <c r="Q2387" s="33">
        <v>15</v>
      </c>
      <c r="R2387" s="33" t="s">
        <v>3277</v>
      </c>
    </row>
    <row r="2388" spans="1:18" x14ac:dyDescent="0.2">
      <c r="A2388" s="33" t="s">
        <v>5754</v>
      </c>
      <c r="B2388" s="33" t="s">
        <v>5755</v>
      </c>
      <c r="C2388" s="33" t="str">
        <f>LEFT(B2388,FIND(",",B2388,1)-1)</f>
        <v>Scioto County</v>
      </c>
      <c r="D2388" s="33" t="str">
        <f>RIGHT(B2388,LEN(B2388)-(FIND(",",B2388,1)+1))</f>
        <v>Ohio</v>
      </c>
      <c r="E2388" s="33">
        <v>54194</v>
      </c>
      <c r="F2388" s="33" t="s">
        <v>3271</v>
      </c>
      <c r="G2388" s="33">
        <v>1</v>
      </c>
      <c r="H2388" s="33" t="s">
        <v>3272</v>
      </c>
      <c r="I2388" s="33">
        <v>1</v>
      </c>
      <c r="J2388" s="33" t="s">
        <v>3272</v>
      </c>
      <c r="K2388" s="33">
        <v>2019</v>
      </c>
      <c r="L2388" s="33">
        <v>4</v>
      </c>
      <c r="M2388" s="33">
        <v>3587</v>
      </c>
      <c r="N2388" s="33" t="s">
        <v>3273</v>
      </c>
      <c r="O2388" s="33">
        <v>790</v>
      </c>
      <c r="P2388" s="33" t="s">
        <v>3273</v>
      </c>
      <c r="Q2388" s="33">
        <v>94</v>
      </c>
      <c r="R2388" s="33" t="s">
        <v>3273</v>
      </c>
    </row>
    <row r="2389" spans="1:18" x14ac:dyDescent="0.2">
      <c r="A2389" s="33" t="s">
        <v>5756</v>
      </c>
      <c r="B2389" s="33" t="s">
        <v>5757</v>
      </c>
      <c r="C2389" s="33" t="str">
        <f>LEFT(B2389,FIND(",",B2389,1)-1)</f>
        <v>Seneca County</v>
      </c>
      <c r="D2389" s="33" t="str">
        <f>RIGHT(B2389,LEN(B2389)-(FIND(",",B2389,1)+1))</f>
        <v>Ohio</v>
      </c>
      <c r="E2389" s="33">
        <v>54194</v>
      </c>
      <c r="F2389" s="33" t="s">
        <v>3271</v>
      </c>
      <c r="G2389" s="33">
        <v>1</v>
      </c>
      <c r="H2389" s="33" t="s">
        <v>3272</v>
      </c>
      <c r="I2389" s="33">
        <v>1</v>
      </c>
      <c r="J2389" s="33" t="s">
        <v>3272</v>
      </c>
      <c r="K2389" s="33">
        <v>2019</v>
      </c>
      <c r="L2389" s="33">
        <v>5</v>
      </c>
      <c r="M2389" s="33">
        <v>1049</v>
      </c>
      <c r="N2389" s="33" t="s">
        <v>3273</v>
      </c>
      <c r="O2389" s="33">
        <v>235</v>
      </c>
      <c r="P2389" s="33" t="s">
        <v>3273</v>
      </c>
      <c r="Q2389" s="33">
        <v>28</v>
      </c>
      <c r="R2389" s="33" t="s">
        <v>3277</v>
      </c>
    </row>
    <row r="2390" spans="1:18" x14ac:dyDescent="0.2">
      <c r="A2390" s="33" t="s">
        <v>5758</v>
      </c>
      <c r="B2390" s="33" t="s">
        <v>5759</v>
      </c>
      <c r="C2390" s="33" t="str">
        <f>LEFT(B2390,FIND(",",B2390,1)-1)</f>
        <v>Shelby County</v>
      </c>
      <c r="D2390" s="33" t="str">
        <f>RIGHT(B2390,LEN(B2390)-(FIND(",",B2390,1)+1))</f>
        <v>Ohio</v>
      </c>
      <c r="E2390" s="33">
        <v>54194</v>
      </c>
      <c r="F2390" s="33" t="s">
        <v>3271</v>
      </c>
      <c r="G2390" s="33">
        <v>1</v>
      </c>
      <c r="H2390" s="33" t="s">
        <v>3272</v>
      </c>
      <c r="I2390" s="33">
        <v>1</v>
      </c>
      <c r="J2390" s="33" t="s">
        <v>3272</v>
      </c>
      <c r="K2390" s="33">
        <v>2019</v>
      </c>
      <c r="L2390" s="33">
        <v>5</v>
      </c>
      <c r="M2390" s="33">
        <v>1799</v>
      </c>
      <c r="N2390" s="33" t="s">
        <v>3278</v>
      </c>
      <c r="O2390" s="33">
        <v>424</v>
      </c>
      <c r="P2390" s="33" t="s">
        <v>3278</v>
      </c>
      <c r="Q2390" s="33">
        <v>53</v>
      </c>
      <c r="R2390" s="33" t="s">
        <v>3278</v>
      </c>
    </row>
    <row r="2391" spans="1:18" x14ac:dyDescent="0.2">
      <c r="A2391" s="33" t="s">
        <v>5760</v>
      </c>
      <c r="B2391" s="33" t="s">
        <v>5761</v>
      </c>
      <c r="C2391" s="33" t="str">
        <f>LEFT(B2391,FIND(",",B2391,1)-1)</f>
        <v>Stark County</v>
      </c>
      <c r="D2391" s="33" t="str">
        <f>RIGHT(B2391,LEN(B2391)-(FIND(",",B2391,1)+1))</f>
        <v>Ohio</v>
      </c>
      <c r="E2391" s="33">
        <v>45391</v>
      </c>
      <c r="F2391" s="33" t="s">
        <v>3276</v>
      </c>
      <c r="G2391" s="33">
        <v>1</v>
      </c>
      <c r="H2391" s="33" t="s">
        <v>3272</v>
      </c>
      <c r="I2391" s="33">
        <v>1</v>
      </c>
      <c r="J2391" s="33" t="s">
        <v>3272</v>
      </c>
      <c r="K2391" s="33">
        <v>2019</v>
      </c>
      <c r="L2391" s="33">
        <v>13</v>
      </c>
      <c r="M2391" s="33">
        <v>3229</v>
      </c>
      <c r="N2391" s="33" t="s">
        <v>3273</v>
      </c>
      <c r="O2391" s="33">
        <v>745</v>
      </c>
      <c r="P2391" s="33" t="s">
        <v>3273</v>
      </c>
      <c r="Q2391" s="33">
        <v>173</v>
      </c>
      <c r="R2391" s="33" t="s">
        <v>3273</v>
      </c>
    </row>
    <row r="2392" spans="1:18" x14ac:dyDescent="0.2">
      <c r="A2392" s="33" t="s">
        <v>5760</v>
      </c>
      <c r="B2392" s="33" t="s">
        <v>5761</v>
      </c>
      <c r="C2392" s="33" t="str">
        <f>LEFT(B2392,FIND(",",B2392,1)-1)</f>
        <v>Stark County</v>
      </c>
      <c r="D2392" s="33" t="str">
        <f>RIGHT(B2392,LEN(B2392)-(FIND(",",B2392,1)+1))</f>
        <v>Ohio</v>
      </c>
      <c r="E2392" s="33">
        <v>54194</v>
      </c>
      <c r="F2392" s="33" t="s">
        <v>3271</v>
      </c>
      <c r="G2392" s="33">
        <v>1</v>
      </c>
      <c r="H2392" s="33" t="s">
        <v>3272</v>
      </c>
      <c r="I2392" s="33">
        <v>1</v>
      </c>
      <c r="J2392" s="33" t="s">
        <v>3272</v>
      </c>
      <c r="K2392" s="33">
        <v>2019</v>
      </c>
      <c r="L2392" s="33">
        <v>36</v>
      </c>
      <c r="M2392" s="33">
        <v>14375</v>
      </c>
      <c r="N2392" s="33" t="s">
        <v>3278</v>
      </c>
      <c r="O2392" s="33">
        <v>3158</v>
      </c>
      <c r="P2392" s="33" t="s">
        <v>3278</v>
      </c>
      <c r="Q2392" s="33">
        <v>395</v>
      </c>
      <c r="R2392" s="33" t="s">
        <v>3278</v>
      </c>
    </row>
    <row r="2393" spans="1:18" x14ac:dyDescent="0.2">
      <c r="A2393" s="33" t="s">
        <v>5760</v>
      </c>
      <c r="B2393" s="33" t="s">
        <v>5761</v>
      </c>
      <c r="C2393" s="33" t="str">
        <f>LEFT(B2393,FIND(",",B2393,1)-1)</f>
        <v>Stark County</v>
      </c>
      <c r="D2393" s="33" t="str">
        <f>RIGHT(B2393,LEN(B2393)-(FIND(",",B2393,1)+1))</f>
        <v>Ohio</v>
      </c>
      <c r="E2393" s="33">
        <v>81291</v>
      </c>
      <c r="F2393" s="33" t="s">
        <v>3279</v>
      </c>
      <c r="G2393" s="33">
        <v>1</v>
      </c>
      <c r="H2393" s="33" t="s">
        <v>3272</v>
      </c>
      <c r="I2393" s="33">
        <v>1</v>
      </c>
      <c r="J2393" s="33" t="s">
        <v>3272</v>
      </c>
      <c r="K2393" s="33">
        <v>2019</v>
      </c>
      <c r="L2393" s="33">
        <v>25</v>
      </c>
      <c r="M2393" s="33">
        <v>1551</v>
      </c>
      <c r="N2393" s="33" t="s">
        <v>3278</v>
      </c>
      <c r="O2393" s="33">
        <v>341</v>
      </c>
      <c r="P2393" s="33" t="s">
        <v>3278</v>
      </c>
      <c r="Q2393" s="33">
        <v>98</v>
      </c>
      <c r="R2393" s="33" t="s">
        <v>3273</v>
      </c>
    </row>
    <row r="2394" spans="1:18" x14ac:dyDescent="0.2">
      <c r="A2394" s="33" t="s">
        <v>5762</v>
      </c>
      <c r="B2394" s="33" t="s">
        <v>5763</v>
      </c>
      <c r="C2394" s="33" t="str">
        <f>LEFT(B2394,FIND(",",B2394,1)-1)</f>
        <v>Summit County</v>
      </c>
      <c r="D2394" s="33" t="str">
        <f>RIGHT(B2394,LEN(B2394)-(FIND(",",B2394,1)+1))</f>
        <v>Ohio</v>
      </c>
      <c r="E2394" s="33">
        <v>45391</v>
      </c>
      <c r="F2394" s="33" t="s">
        <v>3276</v>
      </c>
      <c r="G2394" s="33">
        <v>1</v>
      </c>
      <c r="H2394" s="33" t="s">
        <v>3272</v>
      </c>
      <c r="I2394" s="33">
        <v>1</v>
      </c>
      <c r="J2394" s="33" t="s">
        <v>3272</v>
      </c>
      <c r="K2394" s="33">
        <v>2019</v>
      </c>
      <c r="L2394" s="33">
        <v>22</v>
      </c>
      <c r="M2394" s="33">
        <v>5258</v>
      </c>
      <c r="N2394" s="33" t="s">
        <v>3277</v>
      </c>
      <c r="O2394" s="33">
        <v>1233</v>
      </c>
      <c r="P2394" s="33" t="s">
        <v>3277</v>
      </c>
      <c r="Q2394" s="33">
        <v>282</v>
      </c>
      <c r="R2394" s="33" t="s">
        <v>3277</v>
      </c>
    </row>
    <row r="2395" spans="1:18" x14ac:dyDescent="0.2">
      <c r="A2395" s="33" t="s">
        <v>5762</v>
      </c>
      <c r="B2395" s="33" t="s">
        <v>5763</v>
      </c>
      <c r="C2395" s="33" t="str">
        <f>LEFT(B2395,FIND(",",B2395,1)-1)</f>
        <v>Summit County</v>
      </c>
      <c r="D2395" s="33" t="str">
        <f>RIGHT(B2395,LEN(B2395)-(FIND(",",B2395,1)+1))</f>
        <v>Ohio</v>
      </c>
      <c r="E2395" s="33">
        <v>54194</v>
      </c>
      <c r="F2395" s="33" t="s">
        <v>3271</v>
      </c>
      <c r="G2395" s="33">
        <v>1</v>
      </c>
      <c r="H2395" s="33" t="s">
        <v>3272</v>
      </c>
      <c r="I2395" s="33">
        <v>1</v>
      </c>
      <c r="J2395" s="33" t="s">
        <v>3272</v>
      </c>
      <c r="K2395" s="33">
        <v>2019</v>
      </c>
      <c r="L2395" s="33">
        <v>65</v>
      </c>
      <c r="M2395" s="33">
        <v>32372</v>
      </c>
      <c r="N2395" s="33" t="s">
        <v>3278</v>
      </c>
      <c r="O2395" s="33">
        <v>7223</v>
      </c>
      <c r="P2395" s="33" t="s">
        <v>3278</v>
      </c>
      <c r="Q2395" s="33">
        <v>875</v>
      </c>
      <c r="R2395" s="33" t="s">
        <v>3278</v>
      </c>
    </row>
    <row r="2396" spans="1:18" x14ac:dyDescent="0.2">
      <c r="A2396" s="33" t="s">
        <v>5762</v>
      </c>
      <c r="B2396" s="33" t="s">
        <v>5763</v>
      </c>
      <c r="C2396" s="33" t="str">
        <f>LEFT(B2396,FIND(",",B2396,1)-1)</f>
        <v>Summit County</v>
      </c>
      <c r="D2396" s="33" t="str">
        <f>RIGHT(B2396,LEN(B2396)-(FIND(",",B2396,1)+1))</f>
        <v>Ohio</v>
      </c>
      <c r="E2396" s="33">
        <v>81291</v>
      </c>
      <c r="F2396" s="33" t="s">
        <v>3279</v>
      </c>
      <c r="G2396" s="33">
        <v>1</v>
      </c>
      <c r="H2396" s="33" t="s">
        <v>3272</v>
      </c>
      <c r="I2396" s="33">
        <v>1</v>
      </c>
      <c r="J2396" s="33" t="s">
        <v>3272</v>
      </c>
      <c r="K2396" s="33">
        <v>2019</v>
      </c>
      <c r="L2396" s="33">
        <v>39</v>
      </c>
      <c r="M2396" s="33">
        <v>4052</v>
      </c>
      <c r="N2396" s="33" t="s">
        <v>3278</v>
      </c>
      <c r="O2396" s="33">
        <v>876</v>
      </c>
      <c r="P2396" s="33" t="s">
        <v>3278</v>
      </c>
      <c r="Q2396" s="33">
        <v>181</v>
      </c>
      <c r="R2396" s="33" t="s">
        <v>3273</v>
      </c>
    </row>
    <row r="2397" spans="1:18" x14ac:dyDescent="0.2">
      <c r="A2397" s="33" t="s">
        <v>5764</v>
      </c>
      <c r="B2397" s="33" t="s">
        <v>5765</v>
      </c>
      <c r="C2397" s="33" t="str">
        <f>LEFT(B2397,FIND(",",B2397,1)-1)</f>
        <v>Trumbull County</v>
      </c>
      <c r="D2397" s="33" t="str">
        <f>RIGHT(B2397,LEN(B2397)-(FIND(",",B2397,1)+1))</f>
        <v>Ohio</v>
      </c>
      <c r="E2397" s="33">
        <v>45391</v>
      </c>
      <c r="F2397" s="33" t="s">
        <v>3276</v>
      </c>
      <c r="G2397" s="33">
        <v>1</v>
      </c>
      <c r="H2397" s="33" t="s">
        <v>3272</v>
      </c>
      <c r="I2397" s="33">
        <v>1</v>
      </c>
      <c r="J2397" s="33" t="s">
        <v>3272</v>
      </c>
      <c r="K2397" s="33">
        <v>2019</v>
      </c>
      <c r="L2397" s="33">
        <v>5</v>
      </c>
      <c r="M2397" s="33">
        <v>875</v>
      </c>
      <c r="N2397" s="33" t="s">
        <v>3277</v>
      </c>
      <c r="O2397" s="33">
        <v>206</v>
      </c>
      <c r="P2397" s="33" t="s">
        <v>3277</v>
      </c>
      <c r="Q2397" s="33">
        <v>45</v>
      </c>
      <c r="R2397" s="33" t="s">
        <v>3277</v>
      </c>
    </row>
    <row r="2398" spans="1:18" x14ac:dyDescent="0.2">
      <c r="A2398" s="33" t="s">
        <v>5764</v>
      </c>
      <c r="B2398" s="33" t="s">
        <v>5765</v>
      </c>
      <c r="C2398" s="33" t="str">
        <f>LEFT(B2398,FIND(",",B2398,1)-1)</f>
        <v>Trumbull County</v>
      </c>
      <c r="D2398" s="33" t="str">
        <f>RIGHT(B2398,LEN(B2398)-(FIND(",",B2398,1)+1))</f>
        <v>Ohio</v>
      </c>
      <c r="E2398" s="33">
        <v>54194</v>
      </c>
      <c r="F2398" s="33" t="s">
        <v>3271</v>
      </c>
      <c r="G2398" s="33">
        <v>1</v>
      </c>
      <c r="H2398" s="33" t="s">
        <v>3272</v>
      </c>
      <c r="I2398" s="33">
        <v>1</v>
      </c>
      <c r="J2398" s="33" t="s">
        <v>3272</v>
      </c>
      <c r="K2398" s="33">
        <v>2019</v>
      </c>
      <c r="L2398" s="33">
        <v>18</v>
      </c>
      <c r="M2398" s="33">
        <v>7220</v>
      </c>
      <c r="N2398" s="33" t="s">
        <v>3278</v>
      </c>
      <c r="O2398" s="33">
        <v>1636</v>
      </c>
      <c r="P2398" s="33" t="s">
        <v>3278</v>
      </c>
      <c r="Q2398" s="33">
        <v>242</v>
      </c>
      <c r="R2398" s="33" t="s">
        <v>3278</v>
      </c>
    </row>
    <row r="2399" spans="1:18" x14ac:dyDescent="0.2">
      <c r="A2399" s="33" t="s">
        <v>5764</v>
      </c>
      <c r="B2399" s="33" t="s">
        <v>5765</v>
      </c>
      <c r="C2399" s="33" t="str">
        <f>LEFT(B2399,FIND(",",B2399,1)-1)</f>
        <v>Trumbull County</v>
      </c>
      <c r="D2399" s="33" t="str">
        <f>RIGHT(B2399,LEN(B2399)-(FIND(",",B2399,1)+1))</f>
        <v>Ohio</v>
      </c>
      <c r="E2399" s="33">
        <v>81291</v>
      </c>
      <c r="F2399" s="33" t="s">
        <v>3279</v>
      </c>
      <c r="G2399" s="33">
        <v>1</v>
      </c>
      <c r="H2399" s="33" t="s">
        <v>3272</v>
      </c>
      <c r="I2399" s="33">
        <v>1</v>
      </c>
      <c r="J2399" s="33" t="s">
        <v>3272</v>
      </c>
      <c r="K2399" s="33">
        <v>2019</v>
      </c>
      <c r="L2399" s="33">
        <v>16</v>
      </c>
      <c r="M2399" s="33">
        <v>713</v>
      </c>
      <c r="N2399" s="33" t="s">
        <v>3278</v>
      </c>
      <c r="O2399" s="33">
        <v>152</v>
      </c>
      <c r="P2399" s="33" t="s">
        <v>3278</v>
      </c>
      <c r="Q2399" s="33">
        <v>49</v>
      </c>
      <c r="R2399" s="33" t="s">
        <v>3273</v>
      </c>
    </row>
    <row r="2400" spans="1:18" x14ac:dyDescent="0.2">
      <c r="A2400" s="33" t="s">
        <v>5766</v>
      </c>
      <c r="B2400" s="33" t="s">
        <v>5767</v>
      </c>
      <c r="C2400" s="33" t="str">
        <f>LEFT(B2400,FIND(",",B2400,1)-1)</f>
        <v>Tuscarawas County</v>
      </c>
      <c r="D2400" s="33" t="str">
        <f>RIGHT(B2400,LEN(B2400)-(FIND(",",B2400,1)+1))</f>
        <v>Ohio</v>
      </c>
      <c r="E2400" s="33">
        <v>54194</v>
      </c>
      <c r="F2400" s="33" t="s">
        <v>3271</v>
      </c>
      <c r="G2400" s="33">
        <v>1</v>
      </c>
      <c r="H2400" s="33" t="s">
        <v>3272</v>
      </c>
      <c r="I2400" s="33">
        <v>1</v>
      </c>
      <c r="J2400" s="33" t="s">
        <v>3272</v>
      </c>
      <c r="K2400" s="33">
        <v>2019</v>
      </c>
      <c r="L2400" s="33">
        <v>13</v>
      </c>
      <c r="M2400" s="33">
        <v>5052</v>
      </c>
      <c r="N2400" s="33" t="s">
        <v>3278</v>
      </c>
      <c r="O2400" s="33">
        <v>1187</v>
      </c>
      <c r="P2400" s="33" t="s">
        <v>3278</v>
      </c>
      <c r="Q2400" s="33">
        <v>137</v>
      </c>
      <c r="R2400" s="33" t="s">
        <v>3273</v>
      </c>
    </row>
    <row r="2401" spans="1:18" x14ac:dyDescent="0.2">
      <c r="A2401" s="33" t="s">
        <v>5766</v>
      </c>
      <c r="B2401" s="33" t="s">
        <v>5767</v>
      </c>
      <c r="C2401" s="33" t="str">
        <f>LEFT(B2401,FIND(",",B2401,1)-1)</f>
        <v>Tuscarawas County</v>
      </c>
      <c r="D2401" s="33" t="str">
        <f>RIGHT(B2401,LEN(B2401)-(FIND(",",B2401,1)+1))</f>
        <v>Ohio</v>
      </c>
      <c r="E2401" s="33">
        <v>81291</v>
      </c>
      <c r="F2401" s="33" t="s">
        <v>3279</v>
      </c>
      <c r="G2401" s="33">
        <v>1</v>
      </c>
      <c r="H2401" s="33" t="s">
        <v>3272</v>
      </c>
      <c r="I2401" s="33">
        <v>1</v>
      </c>
      <c r="J2401" s="33" t="s">
        <v>3272</v>
      </c>
      <c r="K2401" s="33">
        <v>2019</v>
      </c>
      <c r="L2401" s="33">
        <v>5</v>
      </c>
      <c r="M2401" s="33">
        <v>825</v>
      </c>
      <c r="N2401" s="33" t="s">
        <v>3273</v>
      </c>
      <c r="O2401" s="33">
        <v>187</v>
      </c>
      <c r="P2401" s="33" t="s">
        <v>3273</v>
      </c>
      <c r="Q2401" s="33">
        <v>32</v>
      </c>
      <c r="R2401" s="33" t="s">
        <v>3278</v>
      </c>
    </row>
    <row r="2402" spans="1:18" x14ac:dyDescent="0.2">
      <c r="A2402" s="33" t="s">
        <v>5768</v>
      </c>
      <c r="B2402" s="33" t="s">
        <v>5769</v>
      </c>
      <c r="C2402" s="33" t="str">
        <f>LEFT(B2402,FIND(",",B2402,1)-1)</f>
        <v>Union County</v>
      </c>
      <c r="D2402" s="33" t="str">
        <f>RIGHT(B2402,LEN(B2402)-(FIND(",",B2402,1)+1))</f>
        <v>Ohio</v>
      </c>
      <c r="E2402" s="33">
        <v>54194</v>
      </c>
      <c r="F2402" s="33" t="s">
        <v>3271</v>
      </c>
      <c r="G2402" s="33">
        <v>1</v>
      </c>
      <c r="H2402" s="33" t="s">
        <v>3272</v>
      </c>
      <c r="I2402" s="33">
        <v>1</v>
      </c>
      <c r="J2402" s="33" t="s">
        <v>3272</v>
      </c>
      <c r="K2402" s="33">
        <v>2019</v>
      </c>
      <c r="L2402" s="33">
        <v>6</v>
      </c>
      <c r="M2402" s="33">
        <v>1516</v>
      </c>
      <c r="N2402" s="33" t="s">
        <v>3278</v>
      </c>
      <c r="O2402" s="33">
        <v>308</v>
      </c>
      <c r="P2402" s="33" t="s">
        <v>3278</v>
      </c>
      <c r="Q2402" s="33">
        <v>42</v>
      </c>
      <c r="R2402" s="33" t="s">
        <v>3273</v>
      </c>
    </row>
    <row r="2403" spans="1:18" x14ac:dyDescent="0.2">
      <c r="A2403" s="33" t="s">
        <v>5768</v>
      </c>
      <c r="B2403" s="33" t="s">
        <v>5769</v>
      </c>
      <c r="C2403" s="33" t="str">
        <f>LEFT(B2403,FIND(",",B2403,1)-1)</f>
        <v>Union County</v>
      </c>
      <c r="D2403" s="33" t="str">
        <f>RIGHT(B2403,LEN(B2403)-(FIND(",",B2403,1)+1))</f>
        <v>Ohio</v>
      </c>
      <c r="E2403" s="33">
        <v>81291</v>
      </c>
      <c r="F2403" s="33" t="s">
        <v>3279</v>
      </c>
      <c r="G2403" s="33">
        <v>1</v>
      </c>
      <c r="H2403" s="33" t="s">
        <v>3272</v>
      </c>
      <c r="I2403" s="33">
        <v>1</v>
      </c>
      <c r="J2403" s="33" t="s">
        <v>3272</v>
      </c>
      <c r="K2403" s="33">
        <v>2019</v>
      </c>
      <c r="L2403" s="33">
        <v>3</v>
      </c>
      <c r="M2403" s="33">
        <v>434</v>
      </c>
      <c r="N2403" s="33" t="s">
        <v>3273</v>
      </c>
      <c r="O2403" s="33">
        <v>33</v>
      </c>
      <c r="P2403" s="33" t="s">
        <v>3273</v>
      </c>
      <c r="Q2403" s="33">
        <v>9</v>
      </c>
      <c r="R2403" s="33" t="s">
        <v>3277</v>
      </c>
    </row>
    <row r="2404" spans="1:18" x14ac:dyDescent="0.2">
      <c r="A2404" s="33" t="s">
        <v>5770</v>
      </c>
      <c r="B2404" s="33" t="s">
        <v>5771</v>
      </c>
      <c r="C2404" s="33" t="str">
        <f>LEFT(B2404,FIND(",",B2404,1)-1)</f>
        <v>Warren County</v>
      </c>
      <c r="D2404" s="33" t="str">
        <f>RIGHT(B2404,LEN(B2404)-(FIND(",",B2404,1)+1))</f>
        <v>Ohio</v>
      </c>
      <c r="E2404" s="33">
        <v>45391</v>
      </c>
      <c r="F2404" s="33" t="s">
        <v>3276</v>
      </c>
      <c r="G2404" s="33">
        <v>1</v>
      </c>
      <c r="H2404" s="33" t="s">
        <v>3272</v>
      </c>
      <c r="I2404" s="33">
        <v>1</v>
      </c>
      <c r="J2404" s="33" t="s">
        <v>3272</v>
      </c>
      <c r="K2404" s="33">
        <v>2019</v>
      </c>
      <c r="L2404" s="33">
        <v>11</v>
      </c>
      <c r="M2404" s="33">
        <v>2502</v>
      </c>
      <c r="N2404" s="33" t="s">
        <v>3273</v>
      </c>
      <c r="O2404" s="33">
        <v>592</v>
      </c>
      <c r="P2404" s="33" t="s">
        <v>3273</v>
      </c>
      <c r="Q2404" s="33">
        <v>117</v>
      </c>
      <c r="R2404" s="33" t="s">
        <v>3273</v>
      </c>
    </row>
    <row r="2405" spans="1:18" x14ac:dyDescent="0.2">
      <c r="A2405" s="33" t="s">
        <v>5770</v>
      </c>
      <c r="B2405" s="33" t="s">
        <v>5771</v>
      </c>
      <c r="C2405" s="33" t="str">
        <f>LEFT(B2405,FIND(",",B2405,1)-1)</f>
        <v>Warren County</v>
      </c>
      <c r="D2405" s="33" t="str">
        <f>RIGHT(B2405,LEN(B2405)-(FIND(",",B2405,1)+1))</f>
        <v>Ohio</v>
      </c>
      <c r="E2405" s="33">
        <v>54194</v>
      </c>
      <c r="F2405" s="33" t="s">
        <v>3271</v>
      </c>
      <c r="G2405" s="33">
        <v>1</v>
      </c>
      <c r="H2405" s="33" t="s">
        <v>3272</v>
      </c>
      <c r="I2405" s="33">
        <v>1</v>
      </c>
      <c r="J2405" s="33" t="s">
        <v>3272</v>
      </c>
      <c r="K2405" s="33">
        <v>2019</v>
      </c>
      <c r="L2405" s="33">
        <v>29</v>
      </c>
      <c r="M2405" s="33">
        <v>13707</v>
      </c>
      <c r="N2405" s="33" t="s">
        <v>3278</v>
      </c>
      <c r="O2405" s="33">
        <v>3775</v>
      </c>
      <c r="P2405" s="33" t="s">
        <v>3278</v>
      </c>
      <c r="Q2405" s="33">
        <v>394</v>
      </c>
      <c r="R2405" s="33" t="s">
        <v>3278</v>
      </c>
    </row>
    <row r="2406" spans="1:18" x14ac:dyDescent="0.2">
      <c r="A2406" s="33" t="s">
        <v>5770</v>
      </c>
      <c r="B2406" s="33" t="s">
        <v>5771</v>
      </c>
      <c r="C2406" s="33" t="str">
        <f>LEFT(B2406,FIND(",",B2406,1)-1)</f>
        <v>Warren County</v>
      </c>
      <c r="D2406" s="33" t="str">
        <f>RIGHT(B2406,LEN(B2406)-(FIND(",",B2406,1)+1))</f>
        <v>Ohio</v>
      </c>
      <c r="E2406" s="33">
        <v>81291</v>
      </c>
      <c r="F2406" s="33" t="s">
        <v>3279</v>
      </c>
      <c r="G2406" s="33">
        <v>1</v>
      </c>
      <c r="H2406" s="33" t="s">
        <v>3272</v>
      </c>
      <c r="I2406" s="33">
        <v>1</v>
      </c>
      <c r="J2406" s="33" t="s">
        <v>3272</v>
      </c>
      <c r="K2406" s="33">
        <v>2019</v>
      </c>
      <c r="L2406" s="33">
        <v>16</v>
      </c>
      <c r="M2406" s="33">
        <v>1946</v>
      </c>
      <c r="N2406" s="33" t="s">
        <v>3278</v>
      </c>
      <c r="O2406" s="33">
        <v>432</v>
      </c>
      <c r="P2406" s="33" t="s">
        <v>3278</v>
      </c>
      <c r="Q2406" s="33">
        <v>144</v>
      </c>
      <c r="R2406" s="33" t="s">
        <v>3278</v>
      </c>
    </row>
    <row r="2407" spans="1:18" x14ac:dyDescent="0.2">
      <c r="A2407" s="33" t="s">
        <v>5772</v>
      </c>
      <c r="B2407" s="33" t="s">
        <v>5773</v>
      </c>
      <c r="C2407" s="33" t="str">
        <f>LEFT(B2407,FIND(",",B2407,1)-1)</f>
        <v>Washington County</v>
      </c>
      <c r="D2407" s="33" t="str">
        <f>RIGHT(B2407,LEN(B2407)-(FIND(",",B2407,1)+1))</f>
        <v>Ohio</v>
      </c>
      <c r="E2407" s="33">
        <v>54194</v>
      </c>
      <c r="F2407" s="33" t="s">
        <v>3271</v>
      </c>
      <c r="G2407" s="33">
        <v>1</v>
      </c>
      <c r="H2407" s="33" t="s">
        <v>3272</v>
      </c>
      <c r="I2407" s="33">
        <v>1</v>
      </c>
      <c r="J2407" s="33" t="s">
        <v>3272</v>
      </c>
      <c r="K2407" s="33">
        <v>2019</v>
      </c>
      <c r="L2407" s="33">
        <v>7</v>
      </c>
      <c r="M2407" s="33">
        <v>2037</v>
      </c>
      <c r="N2407" s="33" t="s">
        <v>3278</v>
      </c>
      <c r="O2407" s="33">
        <v>486</v>
      </c>
      <c r="P2407" s="33" t="s">
        <v>3278</v>
      </c>
      <c r="Q2407" s="33">
        <v>65</v>
      </c>
      <c r="R2407" s="33" t="s">
        <v>3273</v>
      </c>
    </row>
    <row r="2408" spans="1:18" x14ac:dyDescent="0.2">
      <c r="A2408" s="33" t="s">
        <v>5772</v>
      </c>
      <c r="B2408" s="33" t="s">
        <v>5773</v>
      </c>
      <c r="C2408" s="33" t="str">
        <f>LEFT(B2408,FIND(",",B2408,1)-1)</f>
        <v>Washington County</v>
      </c>
      <c r="D2408" s="33" t="str">
        <f>RIGHT(B2408,LEN(B2408)-(FIND(",",B2408,1)+1))</f>
        <v>Ohio</v>
      </c>
      <c r="E2408" s="33">
        <v>81291</v>
      </c>
      <c r="F2408" s="33" t="s">
        <v>3279</v>
      </c>
      <c r="G2408" s="33">
        <v>1</v>
      </c>
      <c r="H2408" s="33" t="s">
        <v>3272</v>
      </c>
      <c r="I2408" s="33">
        <v>1</v>
      </c>
      <c r="J2408" s="33" t="s">
        <v>3272</v>
      </c>
      <c r="K2408" s="33">
        <v>2019</v>
      </c>
      <c r="L2408" s="33">
        <v>5</v>
      </c>
      <c r="M2408" s="33">
        <v>1042</v>
      </c>
      <c r="N2408" s="33" t="s">
        <v>3277</v>
      </c>
      <c r="O2408" s="33">
        <v>235</v>
      </c>
      <c r="P2408" s="33" t="s">
        <v>3277</v>
      </c>
      <c r="Q2408" s="33">
        <v>58</v>
      </c>
      <c r="R2408" s="33" t="s">
        <v>3277</v>
      </c>
    </row>
    <row r="2409" spans="1:18" x14ac:dyDescent="0.2">
      <c r="A2409" s="33" t="s">
        <v>5774</v>
      </c>
      <c r="B2409" s="33" t="s">
        <v>5775</v>
      </c>
      <c r="C2409" s="33" t="str">
        <f>LEFT(B2409,FIND(",",B2409,1)-1)</f>
        <v>Wayne County</v>
      </c>
      <c r="D2409" s="33" t="str">
        <f>RIGHT(B2409,LEN(B2409)-(FIND(",",B2409,1)+1))</f>
        <v>Ohio</v>
      </c>
      <c r="E2409" s="33">
        <v>45391</v>
      </c>
      <c r="F2409" s="33" t="s">
        <v>3276</v>
      </c>
      <c r="G2409" s="33">
        <v>1</v>
      </c>
      <c r="H2409" s="33" t="s">
        <v>3272</v>
      </c>
      <c r="I2409" s="33">
        <v>1</v>
      </c>
      <c r="J2409" s="33" t="s">
        <v>3272</v>
      </c>
      <c r="K2409" s="33">
        <v>2019</v>
      </c>
      <c r="L2409" s="33">
        <v>6</v>
      </c>
      <c r="M2409" s="33">
        <v>934</v>
      </c>
      <c r="N2409" s="33" t="s">
        <v>3277</v>
      </c>
      <c r="O2409" s="33">
        <v>237</v>
      </c>
      <c r="P2409" s="33" t="s">
        <v>3277</v>
      </c>
      <c r="Q2409" s="33">
        <v>49</v>
      </c>
      <c r="R2409" s="33" t="s">
        <v>3277</v>
      </c>
    </row>
    <row r="2410" spans="1:18" x14ac:dyDescent="0.2">
      <c r="A2410" s="33" t="s">
        <v>5774</v>
      </c>
      <c r="B2410" s="33" t="s">
        <v>5775</v>
      </c>
      <c r="C2410" s="33" t="str">
        <f>LEFT(B2410,FIND(",",B2410,1)-1)</f>
        <v>Wayne County</v>
      </c>
      <c r="D2410" s="33" t="str">
        <f>RIGHT(B2410,LEN(B2410)-(FIND(",",B2410,1)+1))</f>
        <v>Ohio</v>
      </c>
      <c r="E2410" s="33">
        <v>54194</v>
      </c>
      <c r="F2410" s="33" t="s">
        <v>3271</v>
      </c>
      <c r="G2410" s="33">
        <v>1</v>
      </c>
      <c r="H2410" s="33" t="s">
        <v>3272</v>
      </c>
      <c r="I2410" s="33">
        <v>1</v>
      </c>
      <c r="J2410" s="33" t="s">
        <v>3272</v>
      </c>
      <c r="K2410" s="33">
        <v>2019</v>
      </c>
      <c r="L2410" s="33">
        <v>12</v>
      </c>
      <c r="M2410" s="33">
        <v>5384</v>
      </c>
      <c r="N2410" s="33" t="s">
        <v>3278</v>
      </c>
      <c r="O2410" s="33">
        <v>1160</v>
      </c>
      <c r="P2410" s="33" t="s">
        <v>3278</v>
      </c>
      <c r="Q2410" s="33">
        <v>137</v>
      </c>
      <c r="R2410" s="33" t="s">
        <v>3278</v>
      </c>
    </row>
    <row r="2411" spans="1:18" x14ac:dyDescent="0.2">
      <c r="A2411" s="33" t="s">
        <v>5774</v>
      </c>
      <c r="B2411" s="33" t="s">
        <v>5775</v>
      </c>
      <c r="C2411" s="33" t="str">
        <f>LEFT(B2411,FIND(",",B2411,1)-1)</f>
        <v>Wayne County</v>
      </c>
      <c r="D2411" s="33" t="str">
        <f>RIGHT(B2411,LEN(B2411)-(FIND(",",B2411,1)+1))</f>
        <v>Ohio</v>
      </c>
      <c r="E2411" s="33">
        <v>81291</v>
      </c>
      <c r="F2411" s="33" t="s">
        <v>3279</v>
      </c>
      <c r="G2411" s="33">
        <v>1</v>
      </c>
      <c r="H2411" s="33" t="s">
        <v>3272</v>
      </c>
      <c r="I2411" s="33">
        <v>1</v>
      </c>
      <c r="J2411" s="33" t="s">
        <v>3272</v>
      </c>
      <c r="K2411" s="33">
        <v>2019</v>
      </c>
      <c r="L2411" s="33">
        <v>4</v>
      </c>
      <c r="M2411" s="33">
        <v>769</v>
      </c>
      <c r="N2411" s="33" t="s">
        <v>3277</v>
      </c>
      <c r="O2411" s="33">
        <v>160</v>
      </c>
      <c r="P2411" s="33" t="s">
        <v>3277</v>
      </c>
      <c r="Q2411" s="33">
        <v>49</v>
      </c>
      <c r="R2411" s="33" t="s">
        <v>3277</v>
      </c>
    </row>
    <row r="2412" spans="1:18" x14ac:dyDescent="0.2">
      <c r="A2412" s="33" t="s">
        <v>5776</v>
      </c>
      <c r="B2412" s="33" t="s">
        <v>5777</v>
      </c>
      <c r="C2412" s="33" t="str">
        <f>LEFT(B2412,FIND(",",B2412,1)-1)</f>
        <v>Williams County</v>
      </c>
      <c r="D2412" s="33" t="str">
        <f>RIGHT(B2412,LEN(B2412)-(FIND(",",B2412,1)+1))</f>
        <v>Ohio</v>
      </c>
      <c r="E2412" s="33">
        <v>54194</v>
      </c>
      <c r="F2412" s="33" t="s">
        <v>3271</v>
      </c>
      <c r="G2412" s="33">
        <v>1</v>
      </c>
      <c r="H2412" s="33" t="s">
        <v>3272</v>
      </c>
      <c r="I2412" s="33">
        <v>1</v>
      </c>
      <c r="J2412" s="33" t="s">
        <v>3272</v>
      </c>
      <c r="K2412" s="33">
        <v>2019</v>
      </c>
      <c r="L2412" s="33">
        <v>3</v>
      </c>
      <c r="M2412" s="33">
        <v>1077</v>
      </c>
      <c r="N2412" s="33" t="s">
        <v>3273</v>
      </c>
      <c r="O2412" s="33">
        <v>247</v>
      </c>
      <c r="P2412" s="33" t="s">
        <v>3273</v>
      </c>
      <c r="Q2412" s="33">
        <v>28</v>
      </c>
      <c r="R2412" s="33" t="s">
        <v>3278</v>
      </c>
    </row>
    <row r="2413" spans="1:18" x14ac:dyDescent="0.2">
      <c r="A2413" s="33" t="s">
        <v>5778</v>
      </c>
      <c r="B2413" s="33" t="s">
        <v>5779</v>
      </c>
      <c r="C2413" s="33" t="str">
        <f>LEFT(B2413,FIND(",",B2413,1)-1)</f>
        <v>Wood County</v>
      </c>
      <c r="D2413" s="33" t="str">
        <f>RIGHT(B2413,LEN(B2413)-(FIND(",",B2413,1)+1))</f>
        <v>Ohio</v>
      </c>
      <c r="E2413" s="33">
        <v>45391</v>
      </c>
      <c r="F2413" s="33" t="s">
        <v>3276</v>
      </c>
      <c r="G2413" s="33">
        <v>1</v>
      </c>
      <c r="H2413" s="33" t="s">
        <v>3272</v>
      </c>
      <c r="I2413" s="33">
        <v>1</v>
      </c>
      <c r="J2413" s="33" t="s">
        <v>3272</v>
      </c>
      <c r="K2413" s="33">
        <v>2019</v>
      </c>
      <c r="L2413" s="33">
        <v>4</v>
      </c>
      <c r="M2413" s="33">
        <v>1031</v>
      </c>
      <c r="N2413" s="33" t="s">
        <v>3273</v>
      </c>
      <c r="O2413" s="33">
        <v>257</v>
      </c>
      <c r="P2413" s="33" t="s">
        <v>3277</v>
      </c>
      <c r="Q2413" s="33">
        <v>53</v>
      </c>
      <c r="R2413" s="33" t="s">
        <v>3277</v>
      </c>
    </row>
    <row r="2414" spans="1:18" x14ac:dyDescent="0.2">
      <c r="A2414" s="33" t="s">
        <v>5778</v>
      </c>
      <c r="B2414" s="33" t="s">
        <v>5779</v>
      </c>
      <c r="C2414" s="33" t="str">
        <f>LEFT(B2414,FIND(",",B2414,1)-1)</f>
        <v>Wood County</v>
      </c>
      <c r="D2414" s="33" t="str">
        <f>RIGHT(B2414,LEN(B2414)-(FIND(",",B2414,1)+1))</f>
        <v>Ohio</v>
      </c>
      <c r="E2414" s="33">
        <v>54194</v>
      </c>
      <c r="F2414" s="33" t="s">
        <v>3271</v>
      </c>
      <c r="G2414" s="33">
        <v>1</v>
      </c>
      <c r="H2414" s="33" t="s">
        <v>3272</v>
      </c>
      <c r="I2414" s="33">
        <v>1</v>
      </c>
      <c r="J2414" s="33" t="s">
        <v>3272</v>
      </c>
      <c r="K2414" s="33">
        <v>2019</v>
      </c>
      <c r="L2414" s="33">
        <v>12</v>
      </c>
      <c r="M2414" s="33">
        <v>6214</v>
      </c>
      <c r="N2414" s="33" t="s">
        <v>3273</v>
      </c>
      <c r="O2414" s="33">
        <v>1443</v>
      </c>
      <c r="P2414" s="33" t="s">
        <v>3273</v>
      </c>
      <c r="Q2414" s="33">
        <v>142</v>
      </c>
      <c r="R2414" s="33" t="s">
        <v>3273</v>
      </c>
    </row>
    <row r="2415" spans="1:18" x14ac:dyDescent="0.2">
      <c r="A2415" s="33" t="s">
        <v>5778</v>
      </c>
      <c r="B2415" s="33" t="s">
        <v>5779</v>
      </c>
      <c r="C2415" s="33" t="str">
        <f>LEFT(B2415,FIND(",",B2415,1)-1)</f>
        <v>Wood County</v>
      </c>
      <c r="D2415" s="33" t="str">
        <f>RIGHT(B2415,LEN(B2415)-(FIND(",",B2415,1)+1))</f>
        <v>Ohio</v>
      </c>
      <c r="E2415" s="33">
        <v>81291</v>
      </c>
      <c r="F2415" s="33" t="s">
        <v>3279</v>
      </c>
      <c r="G2415" s="33">
        <v>1</v>
      </c>
      <c r="H2415" s="33" t="s">
        <v>3272</v>
      </c>
      <c r="I2415" s="33">
        <v>1</v>
      </c>
      <c r="J2415" s="33" t="s">
        <v>3272</v>
      </c>
      <c r="K2415" s="33">
        <v>2019</v>
      </c>
      <c r="L2415" s="33">
        <v>12</v>
      </c>
      <c r="M2415" s="33">
        <v>1536</v>
      </c>
      <c r="N2415" s="33" t="s">
        <v>3278</v>
      </c>
      <c r="O2415" s="33">
        <v>321</v>
      </c>
      <c r="P2415" s="33" t="s">
        <v>3278</v>
      </c>
      <c r="Q2415" s="33">
        <v>82</v>
      </c>
      <c r="R2415" s="33" t="s">
        <v>3273</v>
      </c>
    </row>
    <row r="2416" spans="1:18" x14ac:dyDescent="0.2">
      <c r="A2416" s="33" t="s">
        <v>5780</v>
      </c>
      <c r="B2416" s="33" t="s">
        <v>5781</v>
      </c>
      <c r="C2416" s="33" t="str">
        <f>LEFT(B2416,FIND(",",B2416,1)-1)</f>
        <v>Wyandot County</v>
      </c>
      <c r="D2416" s="33" t="str">
        <f>RIGHT(B2416,LEN(B2416)-(FIND(",",B2416,1)+1))</f>
        <v>Ohio</v>
      </c>
      <c r="E2416" s="33">
        <v>54194</v>
      </c>
      <c r="F2416" s="33" t="s">
        <v>3271</v>
      </c>
      <c r="G2416" s="33">
        <v>1</v>
      </c>
      <c r="H2416" s="33" t="s">
        <v>3272</v>
      </c>
      <c r="I2416" s="33">
        <v>1</v>
      </c>
      <c r="J2416" s="33" t="s">
        <v>3272</v>
      </c>
      <c r="K2416" s="33">
        <v>2019</v>
      </c>
      <c r="L2416" s="33">
        <v>4</v>
      </c>
      <c r="M2416" s="33">
        <v>905</v>
      </c>
      <c r="N2416" s="33" t="s">
        <v>3273</v>
      </c>
      <c r="O2416" s="33">
        <v>210</v>
      </c>
      <c r="P2416" s="33" t="s">
        <v>3273</v>
      </c>
      <c r="Q2416" s="33">
        <v>20</v>
      </c>
      <c r="R2416" s="33" t="s">
        <v>3273</v>
      </c>
    </row>
    <row r="2417" spans="1:18" x14ac:dyDescent="0.2">
      <c r="A2417" s="33" t="s">
        <v>5782</v>
      </c>
      <c r="B2417" s="33" t="s">
        <v>5783</v>
      </c>
      <c r="C2417" s="33" t="str">
        <f>LEFT(B2417,FIND(",",B2417,1)-1)</f>
        <v>Adair County</v>
      </c>
      <c r="D2417" s="33" t="str">
        <f>RIGHT(B2417,LEN(B2417)-(FIND(",",B2417,1)+1))</f>
        <v>Oklahoma</v>
      </c>
      <c r="E2417" s="33">
        <v>54194</v>
      </c>
      <c r="F2417" s="33" t="s">
        <v>3271</v>
      </c>
      <c r="G2417" s="33">
        <v>1</v>
      </c>
      <c r="H2417" s="33" t="s">
        <v>3272</v>
      </c>
      <c r="I2417" s="33">
        <v>1</v>
      </c>
      <c r="J2417" s="33" t="s">
        <v>3272</v>
      </c>
      <c r="K2417" s="33">
        <v>2019</v>
      </c>
      <c r="L2417" s="33">
        <v>3</v>
      </c>
      <c r="M2417" s="33">
        <v>322</v>
      </c>
      <c r="N2417" s="33" t="s">
        <v>3277</v>
      </c>
      <c r="O2417" s="33">
        <v>79</v>
      </c>
      <c r="P2417" s="33" t="s">
        <v>3277</v>
      </c>
      <c r="Q2417" s="33">
        <v>13</v>
      </c>
      <c r="R2417" s="33" t="s">
        <v>3278</v>
      </c>
    </row>
    <row r="2418" spans="1:18" x14ac:dyDescent="0.2">
      <c r="A2418" s="33" t="s">
        <v>5784</v>
      </c>
      <c r="B2418" s="33" t="s">
        <v>5785</v>
      </c>
      <c r="C2418" s="33" t="str">
        <f>LEFT(B2418,FIND(",",B2418,1)-1)</f>
        <v>Atoka County</v>
      </c>
      <c r="D2418" s="33" t="str">
        <f>RIGHT(B2418,LEN(B2418)-(FIND(",",B2418,1)+1))</f>
        <v>Oklahoma</v>
      </c>
      <c r="E2418" s="33">
        <v>54194</v>
      </c>
      <c r="F2418" s="33" t="s">
        <v>3271</v>
      </c>
      <c r="G2418" s="33">
        <v>1</v>
      </c>
      <c r="H2418" s="33" t="s">
        <v>3272</v>
      </c>
      <c r="I2418" s="33">
        <v>1</v>
      </c>
      <c r="J2418" s="33" t="s">
        <v>3272</v>
      </c>
      <c r="K2418" s="33">
        <v>2019</v>
      </c>
      <c r="L2418" s="33">
        <v>3</v>
      </c>
      <c r="M2418" s="33">
        <v>176</v>
      </c>
      <c r="N2418" s="33" t="s">
        <v>3273</v>
      </c>
      <c r="O2418" s="33">
        <v>49</v>
      </c>
      <c r="P2418" s="33" t="s">
        <v>3273</v>
      </c>
      <c r="Q2418" s="33">
        <v>5</v>
      </c>
      <c r="R2418" s="33" t="s">
        <v>3277</v>
      </c>
    </row>
    <row r="2419" spans="1:18" x14ac:dyDescent="0.2">
      <c r="A2419" s="33" t="s">
        <v>5786</v>
      </c>
      <c r="B2419" s="33" t="s">
        <v>5787</v>
      </c>
      <c r="C2419" s="33" t="str">
        <f>LEFT(B2419,FIND(",",B2419,1)-1)</f>
        <v>Beckham County</v>
      </c>
      <c r="D2419" s="33" t="str">
        <f>RIGHT(B2419,LEN(B2419)-(FIND(",",B2419,1)+1))</f>
        <v>Oklahoma</v>
      </c>
      <c r="E2419" s="33">
        <v>54194</v>
      </c>
      <c r="F2419" s="33" t="s">
        <v>3271</v>
      </c>
      <c r="G2419" s="33">
        <v>1</v>
      </c>
      <c r="H2419" s="33" t="s">
        <v>3272</v>
      </c>
      <c r="I2419" s="33">
        <v>1</v>
      </c>
      <c r="J2419" s="33" t="s">
        <v>3272</v>
      </c>
      <c r="K2419" s="33">
        <v>2019</v>
      </c>
      <c r="L2419" s="33">
        <v>5</v>
      </c>
      <c r="M2419" s="33">
        <v>1005</v>
      </c>
      <c r="N2419" s="33" t="s">
        <v>3278</v>
      </c>
      <c r="O2419" s="33">
        <v>227</v>
      </c>
      <c r="P2419" s="33" t="s">
        <v>3278</v>
      </c>
      <c r="Q2419" s="33">
        <v>26</v>
      </c>
      <c r="R2419" s="33" t="s">
        <v>3273</v>
      </c>
    </row>
    <row r="2420" spans="1:18" x14ac:dyDescent="0.2">
      <c r="A2420" s="33" t="s">
        <v>5788</v>
      </c>
      <c r="B2420" s="33" t="s">
        <v>5789</v>
      </c>
      <c r="C2420" s="33" t="str">
        <f>LEFT(B2420,FIND(",",B2420,1)-1)</f>
        <v>Bryan County</v>
      </c>
      <c r="D2420" s="33" t="str">
        <f>RIGHT(B2420,LEN(B2420)-(FIND(",",B2420,1)+1))</f>
        <v>Oklahoma</v>
      </c>
      <c r="E2420" s="33">
        <v>54194</v>
      </c>
      <c r="F2420" s="33" t="s">
        <v>3271</v>
      </c>
      <c r="G2420" s="33">
        <v>1</v>
      </c>
      <c r="H2420" s="33" t="s">
        <v>3272</v>
      </c>
      <c r="I2420" s="33">
        <v>1</v>
      </c>
      <c r="J2420" s="33" t="s">
        <v>3272</v>
      </c>
      <c r="K2420" s="33">
        <v>2019</v>
      </c>
      <c r="L2420" s="33">
        <v>3</v>
      </c>
      <c r="M2420" s="33">
        <v>1858</v>
      </c>
      <c r="N2420" s="33" t="s">
        <v>3278</v>
      </c>
      <c r="O2420" s="33">
        <v>442</v>
      </c>
      <c r="P2420" s="33" t="s">
        <v>3278</v>
      </c>
      <c r="Q2420" s="33">
        <v>46</v>
      </c>
      <c r="R2420" s="33" t="s">
        <v>3273</v>
      </c>
    </row>
    <row r="2421" spans="1:18" x14ac:dyDescent="0.2">
      <c r="A2421" s="33" t="s">
        <v>5790</v>
      </c>
      <c r="B2421" s="33" t="s">
        <v>5791</v>
      </c>
      <c r="C2421" s="33" t="str">
        <f>LEFT(B2421,FIND(",",B2421,1)-1)</f>
        <v>Caddo County</v>
      </c>
      <c r="D2421" s="33" t="str">
        <f>RIGHT(B2421,LEN(B2421)-(FIND(",",B2421,1)+1))</f>
        <v>Oklahoma</v>
      </c>
      <c r="E2421" s="33">
        <v>54194</v>
      </c>
      <c r="F2421" s="33" t="s">
        <v>3271</v>
      </c>
      <c r="G2421" s="33">
        <v>1</v>
      </c>
      <c r="H2421" s="33" t="s">
        <v>3272</v>
      </c>
      <c r="I2421" s="33">
        <v>1</v>
      </c>
      <c r="J2421" s="33" t="s">
        <v>3272</v>
      </c>
      <c r="K2421" s="33">
        <v>2019</v>
      </c>
      <c r="L2421" s="33">
        <v>3</v>
      </c>
      <c r="M2421" s="33">
        <v>389</v>
      </c>
      <c r="N2421" s="33" t="s">
        <v>3278</v>
      </c>
      <c r="O2421" s="33">
        <v>91</v>
      </c>
      <c r="P2421" s="33" t="s">
        <v>3278</v>
      </c>
      <c r="Q2421" s="33">
        <v>11</v>
      </c>
      <c r="R2421" s="33" t="s">
        <v>3277</v>
      </c>
    </row>
    <row r="2422" spans="1:18" x14ac:dyDescent="0.2">
      <c r="A2422" s="33" t="s">
        <v>5792</v>
      </c>
      <c r="B2422" s="33" t="s">
        <v>5793</v>
      </c>
      <c r="C2422" s="33" t="str">
        <f>LEFT(B2422,FIND(",",B2422,1)-1)</f>
        <v>Canadian County</v>
      </c>
      <c r="D2422" s="33" t="str">
        <f>RIGHT(B2422,LEN(B2422)-(FIND(",",B2422,1)+1))</f>
        <v>Oklahoma</v>
      </c>
      <c r="E2422" s="33">
        <v>45391</v>
      </c>
      <c r="F2422" s="33" t="s">
        <v>3276</v>
      </c>
      <c r="G2422" s="33">
        <v>1</v>
      </c>
      <c r="H2422" s="33" t="s">
        <v>3272</v>
      </c>
      <c r="I2422" s="33">
        <v>1</v>
      </c>
      <c r="J2422" s="33" t="s">
        <v>3272</v>
      </c>
      <c r="K2422" s="33">
        <v>2019</v>
      </c>
      <c r="L2422" s="33">
        <v>3</v>
      </c>
      <c r="M2422" s="33">
        <v>931</v>
      </c>
      <c r="N2422" s="33" t="s">
        <v>3277</v>
      </c>
      <c r="O2422" s="33">
        <v>236</v>
      </c>
      <c r="P2422" s="33" t="s">
        <v>3277</v>
      </c>
      <c r="Q2422" s="33">
        <v>42</v>
      </c>
      <c r="R2422" s="33" t="s">
        <v>3277</v>
      </c>
    </row>
    <row r="2423" spans="1:18" x14ac:dyDescent="0.2">
      <c r="A2423" s="33" t="s">
        <v>5792</v>
      </c>
      <c r="B2423" s="33" t="s">
        <v>5793</v>
      </c>
      <c r="C2423" s="33" t="str">
        <f>LEFT(B2423,FIND(",",B2423,1)-1)</f>
        <v>Canadian County</v>
      </c>
      <c r="D2423" s="33" t="str">
        <f>RIGHT(B2423,LEN(B2423)-(FIND(",",B2423,1)+1))</f>
        <v>Oklahoma</v>
      </c>
      <c r="E2423" s="33">
        <v>54194</v>
      </c>
      <c r="F2423" s="33" t="s">
        <v>3271</v>
      </c>
      <c r="G2423" s="33">
        <v>1</v>
      </c>
      <c r="H2423" s="33" t="s">
        <v>3272</v>
      </c>
      <c r="I2423" s="33">
        <v>1</v>
      </c>
      <c r="J2423" s="33" t="s">
        <v>3272</v>
      </c>
      <c r="K2423" s="33">
        <v>2019</v>
      </c>
      <c r="L2423" s="33">
        <v>13</v>
      </c>
      <c r="M2423" s="33">
        <v>5590</v>
      </c>
      <c r="N2423" s="33" t="s">
        <v>3278</v>
      </c>
      <c r="O2423" s="33">
        <v>1201</v>
      </c>
      <c r="P2423" s="33" t="s">
        <v>3278</v>
      </c>
      <c r="Q2423" s="33">
        <v>155</v>
      </c>
      <c r="R2423" s="33" t="s">
        <v>3278</v>
      </c>
    </row>
    <row r="2424" spans="1:18" x14ac:dyDescent="0.2">
      <c r="A2424" s="33" t="s">
        <v>5792</v>
      </c>
      <c r="B2424" s="33" t="s">
        <v>5793</v>
      </c>
      <c r="C2424" s="33" t="str">
        <f>LEFT(B2424,FIND(",",B2424,1)-1)</f>
        <v>Canadian County</v>
      </c>
      <c r="D2424" s="33" t="str">
        <f>RIGHT(B2424,LEN(B2424)-(FIND(",",B2424,1)+1))</f>
        <v>Oklahoma</v>
      </c>
      <c r="E2424" s="33">
        <v>81291</v>
      </c>
      <c r="F2424" s="33" t="s">
        <v>3279</v>
      </c>
      <c r="G2424" s="33">
        <v>1</v>
      </c>
      <c r="H2424" s="33" t="s">
        <v>3272</v>
      </c>
      <c r="I2424" s="33">
        <v>1</v>
      </c>
      <c r="J2424" s="33" t="s">
        <v>3272</v>
      </c>
      <c r="K2424" s="33">
        <v>2019</v>
      </c>
      <c r="L2424" s="33">
        <v>7</v>
      </c>
      <c r="M2424" s="33">
        <v>948</v>
      </c>
      <c r="N2424" s="33" t="s">
        <v>3278</v>
      </c>
      <c r="O2424" s="33">
        <v>203</v>
      </c>
      <c r="P2424" s="33" t="s">
        <v>3278</v>
      </c>
      <c r="Q2424" s="33">
        <v>42</v>
      </c>
      <c r="R2424" s="33" t="s">
        <v>3278</v>
      </c>
    </row>
    <row r="2425" spans="1:18" x14ac:dyDescent="0.2">
      <c r="A2425" s="33" t="s">
        <v>5794</v>
      </c>
      <c r="B2425" s="33" t="s">
        <v>5795</v>
      </c>
      <c r="C2425" s="33" t="str">
        <f>LEFT(B2425,FIND(",",B2425,1)-1)</f>
        <v>Carter County</v>
      </c>
      <c r="D2425" s="33" t="str">
        <f>RIGHT(B2425,LEN(B2425)-(FIND(",",B2425,1)+1))</f>
        <v>Oklahoma</v>
      </c>
      <c r="E2425" s="33">
        <v>54194</v>
      </c>
      <c r="F2425" s="33" t="s">
        <v>3271</v>
      </c>
      <c r="G2425" s="33">
        <v>1</v>
      </c>
      <c r="H2425" s="33" t="s">
        <v>3272</v>
      </c>
      <c r="I2425" s="33">
        <v>1</v>
      </c>
      <c r="J2425" s="33" t="s">
        <v>3272</v>
      </c>
      <c r="K2425" s="33">
        <v>2019</v>
      </c>
      <c r="L2425" s="33">
        <v>5</v>
      </c>
      <c r="M2425" s="33">
        <v>1333</v>
      </c>
      <c r="N2425" s="33" t="s">
        <v>3278</v>
      </c>
      <c r="O2425" s="33">
        <v>289</v>
      </c>
      <c r="P2425" s="33" t="s">
        <v>3278</v>
      </c>
      <c r="Q2425" s="33">
        <v>39</v>
      </c>
      <c r="R2425" s="33" t="s">
        <v>3278</v>
      </c>
    </row>
    <row r="2426" spans="1:18" x14ac:dyDescent="0.2">
      <c r="A2426" s="33" t="s">
        <v>5796</v>
      </c>
      <c r="B2426" s="33" t="s">
        <v>5797</v>
      </c>
      <c r="C2426" s="33" t="str">
        <f>LEFT(B2426,FIND(",",B2426,1)-1)</f>
        <v>Cherokee County</v>
      </c>
      <c r="D2426" s="33" t="str">
        <f>RIGHT(B2426,LEN(B2426)-(FIND(",",B2426,1)+1))</f>
        <v>Oklahoma</v>
      </c>
      <c r="E2426" s="33">
        <v>54194</v>
      </c>
      <c r="F2426" s="33" t="s">
        <v>3271</v>
      </c>
      <c r="G2426" s="33">
        <v>1</v>
      </c>
      <c r="H2426" s="33" t="s">
        <v>3272</v>
      </c>
      <c r="I2426" s="33">
        <v>1</v>
      </c>
      <c r="J2426" s="33" t="s">
        <v>3272</v>
      </c>
      <c r="K2426" s="33">
        <v>2019</v>
      </c>
      <c r="L2426" s="33">
        <v>4</v>
      </c>
      <c r="M2426" s="33">
        <v>304</v>
      </c>
      <c r="N2426" s="33" t="s">
        <v>3273</v>
      </c>
      <c r="O2426" s="33">
        <v>53</v>
      </c>
      <c r="P2426" s="33" t="s">
        <v>3273</v>
      </c>
      <c r="Q2426" s="33">
        <v>10</v>
      </c>
      <c r="R2426" s="33" t="s">
        <v>3278</v>
      </c>
    </row>
    <row r="2427" spans="1:18" x14ac:dyDescent="0.2">
      <c r="A2427" s="33" t="s">
        <v>5798</v>
      </c>
      <c r="B2427" s="33" t="s">
        <v>5799</v>
      </c>
      <c r="C2427" s="33" t="str">
        <f>LEFT(B2427,FIND(",",B2427,1)-1)</f>
        <v>Choctaw County</v>
      </c>
      <c r="D2427" s="33" t="str">
        <f>RIGHT(B2427,LEN(B2427)-(FIND(",",B2427,1)+1))</f>
        <v>Oklahoma</v>
      </c>
      <c r="E2427" s="33">
        <v>54194</v>
      </c>
      <c r="F2427" s="33" t="s">
        <v>3271</v>
      </c>
      <c r="G2427" s="33">
        <v>1</v>
      </c>
      <c r="H2427" s="33" t="s">
        <v>3272</v>
      </c>
      <c r="I2427" s="33">
        <v>1</v>
      </c>
      <c r="J2427" s="33" t="s">
        <v>3272</v>
      </c>
      <c r="K2427" s="33">
        <v>2019</v>
      </c>
      <c r="L2427" s="33">
        <v>3</v>
      </c>
      <c r="M2427" s="33">
        <v>834</v>
      </c>
      <c r="N2427" s="33" t="s">
        <v>3273</v>
      </c>
      <c r="O2427" s="33">
        <v>202</v>
      </c>
      <c r="P2427" s="33" t="s">
        <v>3273</v>
      </c>
      <c r="Q2427" s="33">
        <v>28</v>
      </c>
      <c r="R2427" s="33" t="s">
        <v>3273</v>
      </c>
    </row>
    <row r="2428" spans="1:18" x14ac:dyDescent="0.2">
      <c r="A2428" s="33" t="s">
        <v>5800</v>
      </c>
      <c r="B2428" s="33" t="s">
        <v>5801</v>
      </c>
      <c r="C2428" s="33" t="str">
        <f>LEFT(B2428,FIND(",",B2428,1)-1)</f>
        <v>Cleveland County</v>
      </c>
      <c r="D2428" s="33" t="str">
        <f>RIGHT(B2428,LEN(B2428)-(FIND(",",B2428,1)+1))</f>
        <v>Oklahoma</v>
      </c>
      <c r="E2428" s="33">
        <v>45391</v>
      </c>
      <c r="F2428" s="33" t="s">
        <v>3276</v>
      </c>
      <c r="G2428" s="33">
        <v>1</v>
      </c>
      <c r="H2428" s="33" t="s">
        <v>3272</v>
      </c>
      <c r="I2428" s="33">
        <v>1</v>
      </c>
      <c r="J2428" s="33" t="s">
        <v>3272</v>
      </c>
      <c r="K2428" s="33">
        <v>2019</v>
      </c>
      <c r="L2428" s="33">
        <v>7</v>
      </c>
      <c r="M2428" s="33">
        <v>2340</v>
      </c>
      <c r="N2428" s="33" t="s">
        <v>3273</v>
      </c>
      <c r="O2428" s="33">
        <v>536</v>
      </c>
      <c r="P2428" s="33" t="s">
        <v>3273</v>
      </c>
      <c r="Q2428" s="33">
        <v>89</v>
      </c>
      <c r="R2428" s="33" t="s">
        <v>3273</v>
      </c>
    </row>
    <row r="2429" spans="1:18" x14ac:dyDescent="0.2">
      <c r="A2429" s="33" t="s">
        <v>5800</v>
      </c>
      <c r="B2429" s="33" t="s">
        <v>5801</v>
      </c>
      <c r="C2429" s="33" t="str">
        <f>LEFT(B2429,FIND(",",B2429,1)-1)</f>
        <v>Cleveland County</v>
      </c>
      <c r="D2429" s="33" t="str">
        <f>RIGHT(B2429,LEN(B2429)-(FIND(",",B2429,1)+1))</f>
        <v>Oklahoma</v>
      </c>
      <c r="E2429" s="33">
        <v>54194</v>
      </c>
      <c r="F2429" s="33" t="s">
        <v>3271</v>
      </c>
      <c r="G2429" s="33">
        <v>1</v>
      </c>
      <c r="H2429" s="33" t="s">
        <v>3272</v>
      </c>
      <c r="I2429" s="33">
        <v>1</v>
      </c>
      <c r="J2429" s="33" t="s">
        <v>3272</v>
      </c>
      <c r="K2429" s="33">
        <v>2019</v>
      </c>
      <c r="L2429" s="33">
        <v>30</v>
      </c>
      <c r="M2429" s="33">
        <v>10844</v>
      </c>
      <c r="N2429" s="33" t="s">
        <v>3278</v>
      </c>
      <c r="O2429" s="33">
        <v>2505</v>
      </c>
      <c r="P2429" s="33" t="s">
        <v>3278</v>
      </c>
      <c r="Q2429" s="33">
        <v>327</v>
      </c>
      <c r="R2429" s="33" t="s">
        <v>3278</v>
      </c>
    </row>
    <row r="2430" spans="1:18" x14ac:dyDescent="0.2">
      <c r="A2430" s="33" t="s">
        <v>5800</v>
      </c>
      <c r="B2430" s="33" t="s">
        <v>5801</v>
      </c>
      <c r="C2430" s="33" t="str">
        <f>LEFT(B2430,FIND(",",B2430,1)-1)</f>
        <v>Cleveland County</v>
      </c>
      <c r="D2430" s="33" t="str">
        <f>RIGHT(B2430,LEN(B2430)-(FIND(",",B2430,1)+1))</f>
        <v>Oklahoma</v>
      </c>
      <c r="E2430" s="33">
        <v>81291</v>
      </c>
      <c r="F2430" s="33" t="s">
        <v>3279</v>
      </c>
      <c r="G2430" s="33">
        <v>1</v>
      </c>
      <c r="H2430" s="33" t="s">
        <v>3272</v>
      </c>
      <c r="I2430" s="33">
        <v>1</v>
      </c>
      <c r="J2430" s="33" t="s">
        <v>3272</v>
      </c>
      <c r="K2430" s="33">
        <v>2019</v>
      </c>
      <c r="L2430" s="33">
        <v>19</v>
      </c>
      <c r="M2430" s="33">
        <v>2018</v>
      </c>
      <c r="N2430" s="33" t="s">
        <v>3278</v>
      </c>
      <c r="O2430" s="33">
        <v>390</v>
      </c>
      <c r="P2430" s="33" t="s">
        <v>3278</v>
      </c>
      <c r="Q2430" s="33">
        <v>103</v>
      </c>
      <c r="R2430" s="33" t="s">
        <v>3273</v>
      </c>
    </row>
    <row r="2431" spans="1:18" x14ac:dyDescent="0.2">
      <c r="A2431" s="33" t="s">
        <v>5802</v>
      </c>
      <c r="B2431" s="33" t="s">
        <v>5803</v>
      </c>
      <c r="C2431" s="33" t="str">
        <f>LEFT(B2431,FIND(",",B2431,1)-1)</f>
        <v>Comanche County</v>
      </c>
      <c r="D2431" s="33" t="str">
        <f>RIGHT(B2431,LEN(B2431)-(FIND(",",B2431,1)+1))</f>
        <v>Oklahoma</v>
      </c>
      <c r="E2431" s="33">
        <v>45391</v>
      </c>
      <c r="F2431" s="33" t="s">
        <v>3276</v>
      </c>
      <c r="G2431" s="33">
        <v>1</v>
      </c>
      <c r="H2431" s="33" t="s">
        <v>3272</v>
      </c>
      <c r="I2431" s="33">
        <v>1</v>
      </c>
      <c r="J2431" s="33" t="s">
        <v>3272</v>
      </c>
      <c r="K2431" s="33">
        <v>2019</v>
      </c>
      <c r="L2431" s="33">
        <v>4</v>
      </c>
      <c r="M2431" s="33">
        <v>788</v>
      </c>
      <c r="N2431" s="33" t="s">
        <v>3277</v>
      </c>
      <c r="O2431" s="33">
        <v>192</v>
      </c>
      <c r="P2431" s="33" t="s">
        <v>3277</v>
      </c>
      <c r="Q2431" s="33">
        <v>34</v>
      </c>
      <c r="R2431" s="33" t="s">
        <v>3277</v>
      </c>
    </row>
    <row r="2432" spans="1:18" x14ac:dyDescent="0.2">
      <c r="A2432" s="33" t="s">
        <v>5802</v>
      </c>
      <c r="B2432" s="33" t="s">
        <v>5803</v>
      </c>
      <c r="C2432" s="33" t="str">
        <f>LEFT(B2432,FIND(",",B2432,1)-1)</f>
        <v>Comanche County</v>
      </c>
      <c r="D2432" s="33" t="str">
        <f>RIGHT(B2432,LEN(B2432)-(FIND(",",B2432,1)+1))</f>
        <v>Oklahoma</v>
      </c>
      <c r="E2432" s="33">
        <v>54194</v>
      </c>
      <c r="F2432" s="33" t="s">
        <v>3271</v>
      </c>
      <c r="G2432" s="33">
        <v>1</v>
      </c>
      <c r="H2432" s="33" t="s">
        <v>3272</v>
      </c>
      <c r="I2432" s="33">
        <v>1</v>
      </c>
      <c r="J2432" s="33" t="s">
        <v>3272</v>
      </c>
      <c r="K2432" s="33">
        <v>2019</v>
      </c>
      <c r="L2432" s="33">
        <v>15</v>
      </c>
      <c r="M2432" s="33">
        <v>3845</v>
      </c>
      <c r="N2432" s="33" t="s">
        <v>3273</v>
      </c>
      <c r="O2432" s="33">
        <v>850</v>
      </c>
      <c r="P2432" s="33" t="s">
        <v>3273</v>
      </c>
      <c r="Q2432" s="33">
        <v>136</v>
      </c>
      <c r="R2432" s="33" t="s">
        <v>3273</v>
      </c>
    </row>
    <row r="2433" spans="1:18" x14ac:dyDescent="0.2">
      <c r="A2433" s="33" t="s">
        <v>5802</v>
      </c>
      <c r="B2433" s="33" t="s">
        <v>5803</v>
      </c>
      <c r="C2433" s="33" t="str">
        <f>LEFT(B2433,FIND(",",B2433,1)-1)</f>
        <v>Comanche County</v>
      </c>
      <c r="D2433" s="33" t="str">
        <f>RIGHT(B2433,LEN(B2433)-(FIND(",",B2433,1)+1))</f>
        <v>Oklahoma</v>
      </c>
      <c r="E2433" s="33">
        <v>81291</v>
      </c>
      <c r="F2433" s="33" t="s">
        <v>3279</v>
      </c>
      <c r="G2433" s="33">
        <v>1</v>
      </c>
      <c r="H2433" s="33" t="s">
        <v>3272</v>
      </c>
      <c r="I2433" s="33">
        <v>1</v>
      </c>
      <c r="J2433" s="33" t="s">
        <v>3272</v>
      </c>
      <c r="K2433" s="33">
        <v>2019</v>
      </c>
      <c r="L2433" s="33">
        <v>9</v>
      </c>
      <c r="M2433" s="33">
        <v>640</v>
      </c>
      <c r="N2433" s="33" t="s">
        <v>3278</v>
      </c>
      <c r="O2433" s="33">
        <v>133</v>
      </c>
      <c r="P2433" s="33" t="s">
        <v>3278</v>
      </c>
      <c r="Q2433" s="33">
        <v>37</v>
      </c>
      <c r="R2433" s="33" t="s">
        <v>3273</v>
      </c>
    </row>
    <row r="2434" spans="1:18" x14ac:dyDescent="0.2">
      <c r="A2434" s="33" t="s">
        <v>5804</v>
      </c>
      <c r="B2434" s="33" t="s">
        <v>5805</v>
      </c>
      <c r="C2434" s="33" t="str">
        <f>LEFT(B2434,FIND(",",B2434,1)-1)</f>
        <v>Craig County</v>
      </c>
      <c r="D2434" s="33" t="str">
        <f>RIGHT(B2434,LEN(B2434)-(FIND(",",B2434,1)+1))</f>
        <v>Oklahoma</v>
      </c>
      <c r="E2434" s="33">
        <v>54194</v>
      </c>
      <c r="F2434" s="33" t="s">
        <v>3271</v>
      </c>
      <c r="G2434" s="33">
        <v>1</v>
      </c>
      <c r="H2434" s="33" t="s">
        <v>3272</v>
      </c>
      <c r="I2434" s="33">
        <v>1</v>
      </c>
      <c r="J2434" s="33" t="s">
        <v>3272</v>
      </c>
      <c r="K2434" s="33">
        <v>2019</v>
      </c>
      <c r="L2434" s="33">
        <v>5</v>
      </c>
      <c r="M2434" s="33">
        <v>983</v>
      </c>
      <c r="N2434" s="33" t="s">
        <v>3278</v>
      </c>
      <c r="O2434" s="33">
        <v>198</v>
      </c>
      <c r="P2434" s="33" t="s">
        <v>3278</v>
      </c>
      <c r="Q2434" s="33">
        <v>34</v>
      </c>
      <c r="R2434" s="33" t="s">
        <v>3278</v>
      </c>
    </row>
    <row r="2435" spans="1:18" x14ac:dyDescent="0.2">
      <c r="A2435" s="33" t="s">
        <v>5806</v>
      </c>
      <c r="B2435" s="33" t="s">
        <v>5807</v>
      </c>
      <c r="C2435" s="33" t="str">
        <f>LEFT(B2435,FIND(",",B2435,1)-1)</f>
        <v>Creek County</v>
      </c>
      <c r="D2435" s="33" t="str">
        <f>RIGHT(B2435,LEN(B2435)-(FIND(",",B2435,1)+1))</f>
        <v>Oklahoma</v>
      </c>
      <c r="E2435" s="33">
        <v>54194</v>
      </c>
      <c r="F2435" s="33" t="s">
        <v>3271</v>
      </c>
      <c r="G2435" s="33">
        <v>1</v>
      </c>
      <c r="H2435" s="33" t="s">
        <v>3272</v>
      </c>
      <c r="I2435" s="33">
        <v>1</v>
      </c>
      <c r="J2435" s="33" t="s">
        <v>3272</v>
      </c>
      <c r="K2435" s="33">
        <v>2019</v>
      </c>
      <c r="L2435" s="33">
        <v>8</v>
      </c>
      <c r="M2435" s="33">
        <v>1918</v>
      </c>
      <c r="N2435" s="33" t="s">
        <v>3273</v>
      </c>
      <c r="O2435" s="33">
        <v>471</v>
      </c>
      <c r="P2435" s="33" t="s">
        <v>3273</v>
      </c>
      <c r="Q2435" s="33">
        <v>57</v>
      </c>
      <c r="R2435" s="33" t="s">
        <v>3278</v>
      </c>
    </row>
    <row r="2436" spans="1:18" x14ac:dyDescent="0.2">
      <c r="A2436" s="33" t="s">
        <v>5808</v>
      </c>
      <c r="B2436" s="33" t="s">
        <v>5809</v>
      </c>
      <c r="C2436" s="33" t="str">
        <f>LEFT(B2436,FIND(",",B2436,1)-1)</f>
        <v>Custer County</v>
      </c>
      <c r="D2436" s="33" t="str">
        <f>RIGHT(B2436,LEN(B2436)-(FIND(",",B2436,1)+1))</f>
        <v>Oklahoma</v>
      </c>
      <c r="E2436" s="33">
        <v>54194</v>
      </c>
      <c r="F2436" s="33" t="s">
        <v>3271</v>
      </c>
      <c r="G2436" s="33">
        <v>1</v>
      </c>
      <c r="H2436" s="33" t="s">
        <v>3272</v>
      </c>
      <c r="I2436" s="33">
        <v>1</v>
      </c>
      <c r="J2436" s="33" t="s">
        <v>3272</v>
      </c>
      <c r="K2436" s="33">
        <v>2019</v>
      </c>
      <c r="L2436" s="33">
        <v>8</v>
      </c>
      <c r="M2436" s="33">
        <v>1226</v>
      </c>
      <c r="N2436" s="33" t="s">
        <v>3278</v>
      </c>
      <c r="O2436" s="33">
        <v>273</v>
      </c>
      <c r="P2436" s="33" t="s">
        <v>3278</v>
      </c>
      <c r="Q2436" s="33">
        <v>53</v>
      </c>
      <c r="R2436" s="33" t="s">
        <v>3278</v>
      </c>
    </row>
    <row r="2437" spans="1:18" x14ac:dyDescent="0.2">
      <c r="A2437" s="33" t="s">
        <v>5810</v>
      </c>
      <c r="B2437" s="33" t="s">
        <v>5811</v>
      </c>
      <c r="C2437" s="33" t="str">
        <f>LEFT(B2437,FIND(",",B2437,1)-1)</f>
        <v>Delaware County</v>
      </c>
      <c r="D2437" s="33" t="str">
        <f>RIGHT(B2437,LEN(B2437)-(FIND(",",B2437,1)+1))</f>
        <v>Oklahoma</v>
      </c>
      <c r="E2437" s="33">
        <v>54194</v>
      </c>
      <c r="F2437" s="33" t="s">
        <v>3271</v>
      </c>
      <c r="G2437" s="33">
        <v>1</v>
      </c>
      <c r="H2437" s="33" t="s">
        <v>3272</v>
      </c>
      <c r="I2437" s="33">
        <v>1</v>
      </c>
      <c r="J2437" s="33" t="s">
        <v>3272</v>
      </c>
      <c r="K2437" s="33">
        <v>2019</v>
      </c>
      <c r="L2437" s="33">
        <v>3</v>
      </c>
      <c r="M2437" s="33">
        <v>589</v>
      </c>
      <c r="N2437" s="33" t="s">
        <v>3273</v>
      </c>
      <c r="O2437" s="33">
        <v>136</v>
      </c>
      <c r="P2437" s="33" t="s">
        <v>3278</v>
      </c>
      <c r="Q2437" s="33">
        <v>19</v>
      </c>
      <c r="R2437" s="33" t="s">
        <v>3277</v>
      </c>
    </row>
    <row r="2438" spans="1:18" x14ac:dyDescent="0.2">
      <c r="A2438" s="33" t="s">
        <v>5810</v>
      </c>
      <c r="B2438" s="33" t="s">
        <v>5811</v>
      </c>
      <c r="C2438" s="33" t="str">
        <f>LEFT(B2438,FIND(",",B2438,1)-1)</f>
        <v>Delaware County</v>
      </c>
      <c r="D2438" s="33" t="str">
        <f>RIGHT(B2438,LEN(B2438)-(FIND(",",B2438,1)+1))</f>
        <v>Oklahoma</v>
      </c>
      <c r="E2438" s="33">
        <v>81291</v>
      </c>
      <c r="F2438" s="33" t="s">
        <v>3279</v>
      </c>
      <c r="G2438" s="33">
        <v>1</v>
      </c>
      <c r="H2438" s="33" t="s">
        <v>3272</v>
      </c>
      <c r="I2438" s="33">
        <v>1</v>
      </c>
      <c r="J2438" s="33" t="s">
        <v>3272</v>
      </c>
      <c r="K2438" s="33">
        <v>2019</v>
      </c>
      <c r="L2438" s="33">
        <v>5</v>
      </c>
      <c r="M2438" s="33">
        <v>179</v>
      </c>
      <c r="N2438" s="33" t="s">
        <v>3273</v>
      </c>
      <c r="O2438" s="33">
        <v>37</v>
      </c>
      <c r="P2438" s="33" t="s">
        <v>3273</v>
      </c>
      <c r="Q2438" s="33">
        <v>16</v>
      </c>
      <c r="R2438" s="33" t="s">
        <v>3278</v>
      </c>
    </row>
    <row r="2439" spans="1:18" x14ac:dyDescent="0.2">
      <c r="A2439" s="33" t="s">
        <v>5812</v>
      </c>
      <c r="B2439" s="33" t="s">
        <v>5813</v>
      </c>
      <c r="C2439" s="33" t="str">
        <f>LEFT(B2439,FIND(",",B2439,1)-1)</f>
        <v>Dewey County</v>
      </c>
      <c r="D2439" s="33" t="str">
        <f>RIGHT(B2439,LEN(B2439)-(FIND(",",B2439,1)+1))</f>
        <v>Oklahoma</v>
      </c>
      <c r="E2439" s="33">
        <v>54194</v>
      </c>
      <c r="F2439" s="33" t="s">
        <v>3271</v>
      </c>
      <c r="G2439" s="33">
        <v>1</v>
      </c>
      <c r="H2439" s="33" t="s">
        <v>3272</v>
      </c>
      <c r="I2439" s="33">
        <v>1</v>
      </c>
      <c r="J2439" s="33" t="s">
        <v>3272</v>
      </c>
      <c r="K2439" s="33">
        <v>2019</v>
      </c>
      <c r="L2439" s="33">
        <v>3</v>
      </c>
      <c r="M2439" s="33">
        <v>229</v>
      </c>
      <c r="N2439" s="33" t="s">
        <v>3273</v>
      </c>
      <c r="O2439" s="33">
        <v>53</v>
      </c>
      <c r="P2439" s="33" t="s">
        <v>3277</v>
      </c>
      <c r="Q2439" s="33">
        <v>10</v>
      </c>
      <c r="R2439" s="33" t="s">
        <v>3278</v>
      </c>
    </row>
    <row r="2440" spans="1:18" x14ac:dyDescent="0.2">
      <c r="A2440" s="33" t="s">
        <v>5814</v>
      </c>
      <c r="B2440" s="33" t="s">
        <v>5815</v>
      </c>
      <c r="C2440" s="33" t="str">
        <f>LEFT(B2440,FIND(",",B2440,1)-1)</f>
        <v>Garfield County</v>
      </c>
      <c r="D2440" s="33" t="str">
        <f>RIGHT(B2440,LEN(B2440)-(FIND(",",B2440,1)+1))</f>
        <v>Oklahoma</v>
      </c>
      <c r="E2440" s="33">
        <v>45391</v>
      </c>
      <c r="F2440" s="33" t="s">
        <v>3276</v>
      </c>
      <c r="G2440" s="33">
        <v>1</v>
      </c>
      <c r="H2440" s="33" t="s">
        <v>3272</v>
      </c>
      <c r="I2440" s="33">
        <v>1</v>
      </c>
      <c r="J2440" s="33" t="s">
        <v>3272</v>
      </c>
      <c r="K2440" s="33">
        <v>2019</v>
      </c>
      <c r="L2440" s="33">
        <v>3</v>
      </c>
      <c r="M2440" s="33">
        <v>686</v>
      </c>
      <c r="N2440" s="33" t="s">
        <v>3277</v>
      </c>
      <c r="O2440" s="33">
        <v>165</v>
      </c>
      <c r="P2440" s="33" t="s">
        <v>3277</v>
      </c>
      <c r="Q2440" s="33">
        <v>30</v>
      </c>
      <c r="R2440" s="33" t="s">
        <v>3277</v>
      </c>
    </row>
    <row r="2441" spans="1:18" x14ac:dyDescent="0.2">
      <c r="A2441" s="33" t="s">
        <v>5814</v>
      </c>
      <c r="B2441" s="33" t="s">
        <v>5815</v>
      </c>
      <c r="C2441" s="33" t="str">
        <f>LEFT(B2441,FIND(",",B2441,1)-1)</f>
        <v>Garfield County</v>
      </c>
      <c r="D2441" s="33" t="str">
        <f>RIGHT(B2441,LEN(B2441)-(FIND(",",B2441,1)+1))</f>
        <v>Oklahoma</v>
      </c>
      <c r="E2441" s="33">
        <v>54194</v>
      </c>
      <c r="F2441" s="33" t="s">
        <v>3271</v>
      </c>
      <c r="G2441" s="33">
        <v>1</v>
      </c>
      <c r="H2441" s="33" t="s">
        <v>3272</v>
      </c>
      <c r="I2441" s="33">
        <v>1</v>
      </c>
      <c r="J2441" s="33" t="s">
        <v>3272</v>
      </c>
      <c r="K2441" s="33">
        <v>2019</v>
      </c>
      <c r="L2441" s="33">
        <v>10</v>
      </c>
      <c r="M2441" s="33">
        <v>3481</v>
      </c>
      <c r="N2441" s="33" t="s">
        <v>3278</v>
      </c>
      <c r="O2441" s="33">
        <v>835</v>
      </c>
      <c r="P2441" s="33" t="s">
        <v>3278</v>
      </c>
      <c r="Q2441" s="33">
        <v>89</v>
      </c>
      <c r="R2441" s="33" t="s">
        <v>3278</v>
      </c>
    </row>
    <row r="2442" spans="1:18" x14ac:dyDescent="0.2">
      <c r="A2442" s="33" t="s">
        <v>5814</v>
      </c>
      <c r="B2442" s="33" t="s">
        <v>5815</v>
      </c>
      <c r="C2442" s="33" t="str">
        <f>LEFT(B2442,FIND(",",B2442,1)-1)</f>
        <v>Garfield County</v>
      </c>
      <c r="D2442" s="33" t="str">
        <f>RIGHT(B2442,LEN(B2442)-(FIND(",",B2442,1)+1))</f>
        <v>Oklahoma</v>
      </c>
      <c r="E2442" s="33">
        <v>81291</v>
      </c>
      <c r="F2442" s="33" t="s">
        <v>3279</v>
      </c>
      <c r="G2442" s="33">
        <v>1</v>
      </c>
      <c r="H2442" s="33" t="s">
        <v>3272</v>
      </c>
      <c r="I2442" s="33">
        <v>1</v>
      </c>
      <c r="J2442" s="33" t="s">
        <v>3272</v>
      </c>
      <c r="K2442" s="33">
        <v>2019</v>
      </c>
      <c r="L2442" s="33">
        <v>3</v>
      </c>
      <c r="M2442" s="33">
        <v>470</v>
      </c>
      <c r="N2442" s="33" t="s">
        <v>3273</v>
      </c>
      <c r="O2442" s="33">
        <v>146</v>
      </c>
      <c r="P2442" s="33" t="s">
        <v>3273</v>
      </c>
      <c r="Q2442" s="33">
        <v>26</v>
      </c>
      <c r="R2442" s="33" t="s">
        <v>3273</v>
      </c>
    </row>
    <row r="2443" spans="1:18" x14ac:dyDescent="0.2">
      <c r="A2443" s="33" t="s">
        <v>5816</v>
      </c>
      <c r="B2443" s="33" t="s">
        <v>5817</v>
      </c>
      <c r="C2443" s="33" t="str">
        <f>LEFT(B2443,FIND(",",B2443,1)-1)</f>
        <v>Garvin County</v>
      </c>
      <c r="D2443" s="33" t="str">
        <f>RIGHT(B2443,LEN(B2443)-(FIND(",",B2443,1)+1))</f>
        <v>Oklahoma</v>
      </c>
      <c r="E2443" s="33">
        <v>54194</v>
      </c>
      <c r="F2443" s="33" t="s">
        <v>3271</v>
      </c>
      <c r="G2443" s="33">
        <v>1</v>
      </c>
      <c r="H2443" s="33" t="s">
        <v>3272</v>
      </c>
      <c r="I2443" s="33">
        <v>1</v>
      </c>
      <c r="J2443" s="33" t="s">
        <v>3272</v>
      </c>
      <c r="K2443" s="33">
        <v>2019</v>
      </c>
      <c r="L2443" s="33">
        <v>8</v>
      </c>
      <c r="M2443" s="33">
        <v>911</v>
      </c>
      <c r="N2443" s="33" t="s">
        <v>3278</v>
      </c>
      <c r="O2443" s="33">
        <v>209</v>
      </c>
      <c r="P2443" s="33" t="s">
        <v>3278</v>
      </c>
      <c r="Q2443" s="33">
        <v>27</v>
      </c>
      <c r="R2443" s="33" t="s">
        <v>3273</v>
      </c>
    </row>
    <row r="2444" spans="1:18" x14ac:dyDescent="0.2">
      <c r="A2444" s="33" t="s">
        <v>5818</v>
      </c>
      <c r="B2444" s="33" t="s">
        <v>5819</v>
      </c>
      <c r="C2444" s="33" t="str">
        <f>LEFT(B2444,FIND(",",B2444,1)-1)</f>
        <v>Grady County</v>
      </c>
      <c r="D2444" s="33" t="str">
        <f>RIGHT(B2444,LEN(B2444)-(FIND(",",B2444,1)+1))</f>
        <v>Oklahoma</v>
      </c>
      <c r="E2444" s="33">
        <v>54194</v>
      </c>
      <c r="F2444" s="33" t="s">
        <v>3271</v>
      </c>
      <c r="G2444" s="33">
        <v>1</v>
      </c>
      <c r="H2444" s="33" t="s">
        <v>3272</v>
      </c>
      <c r="I2444" s="33">
        <v>1</v>
      </c>
      <c r="J2444" s="33" t="s">
        <v>3272</v>
      </c>
      <c r="K2444" s="33">
        <v>2019</v>
      </c>
      <c r="L2444" s="33">
        <v>5</v>
      </c>
      <c r="M2444" s="33">
        <v>1298</v>
      </c>
      <c r="N2444" s="33" t="s">
        <v>3278</v>
      </c>
      <c r="O2444" s="33">
        <v>284</v>
      </c>
      <c r="P2444" s="33" t="s">
        <v>3278</v>
      </c>
      <c r="Q2444" s="33">
        <v>40</v>
      </c>
      <c r="R2444" s="33" t="s">
        <v>3277</v>
      </c>
    </row>
    <row r="2445" spans="1:18" x14ac:dyDescent="0.2">
      <c r="A2445" s="33" t="s">
        <v>5818</v>
      </c>
      <c r="B2445" s="33" t="s">
        <v>5819</v>
      </c>
      <c r="C2445" s="33" t="str">
        <f>LEFT(B2445,FIND(",",B2445,1)-1)</f>
        <v>Grady County</v>
      </c>
      <c r="D2445" s="33" t="str">
        <f>RIGHT(B2445,LEN(B2445)-(FIND(",",B2445,1)+1))</f>
        <v>Oklahoma</v>
      </c>
      <c r="E2445" s="33">
        <v>81291</v>
      </c>
      <c r="F2445" s="33" t="s">
        <v>3279</v>
      </c>
      <c r="G2445" s="33">
        <v>1</v>
      </c>
      <c r="H2445" s="33" t="s">
        <v>3272</v>
      </c>
      <c r="I2445" s="33">
        <v>1</v>
      </c>
      <c r="J2445" s="33" t="s">
        <v>3272</v>
      </c>
      <c r="K2445" s="33">
        <v>2019</v>
      </c>
      <c r="L2445" s="33">
        <v>3</v>
      </c>
      <c r="M2445" s="33">
        <v>199</v>
      </c>
      <c r="N2445" s="33" t="s">
        <v>3277</v>
      </c>
      <c r="O2445" s="33">
        <v>58</v>
      </c>
      <c r="P2445" s="33" t="s">
        <v>3277</v>
      </c>
      <c r="Q2445" s="33">
        <v>10</v>
      </c>
      <c r="R2445" s="33" t="s">
        <v>3277</v>
      </c>
    </row>
    <row r="2446" spans="1:18" x14ac:dyDescent="0.2">
      <c r="A2446" s="33" t="s">
        <v>5820</v>
      </c>
      <c r="B2446" s="33" t="s">
        <v>5821</v>
      </c>
      <c r="C2446" s="33" t="str">
        <f>LEFT(B2446,FIND(",",B2446,1)-1)</f>
        <v>Haskell County</v>
      </c>
      <c r="D2446" s="33" t="str">
        <f>RIGHT(B2446,LEN(B2446)-(FIND(",",B2446,1)+1))</f>
        <v>Oklahoma</v>
      </c>
      <c r="E2446" s="33">
        <v>54194</v>
      </c>
      <c r="F2446" s="33" t="s">
        <v>3271</v>
      </c>
      <c r="G2446" s="33">
        <v>1</v>
      </c>
      <c r="H2446" s="33" t="s">
        <v>3272</v>
      </c>
      <c r="I2446" s="33">
        <v>1</v>
      </c>
      <c r="J2446" s="33" t="s">
        <v>3272</v>
      </c>
      <c r="K2446" s="33">
        <v>2019</v>
      </c>
      <c r="L2446" s="33">
        <v>3</v>
      </c>
      <c r="M2446" s="33">
        <v>200</v>
      </c>
      <c r="N2446" s="33" t="s">
        <v>3273</v>
      </c>
      <c r="O2446" s="33">
        <v>56</v>
      </c>
      <c r="P2446" s="33" t="s">
        <v>3278</v>
      </c>
      <c r="Q2446" s="33">
        <v>11</v>
      </c>
      <c r="R2446" s="33" t="s">
        <v>3277</v>
      </c>
    </row>
    <row r="2447" spans="1:18" x14ac:dyDescent="0.2">
      <c r="A2447" s="33" t="s">
        <v>5822</v>
      </c>
      <c r="B2447" s="33" t="s">
        <v>5823</v>
      </c>
      <c r="C2447" s="33" t="str">
        <f>LEFT(B2447,FIND(",",B2447,1)-1)</f>
        <v>Jackson County</v>
      </c>
      <c r="D2447" s="33" t="str">
        <f>RIGHT(B2447,LEN(B2447)-(FIND(",",B2447,1)+1))</f>
        <v>Oklahoma</v>
      </c>
      <c r="E2447" s="33">
        <v>54194</v>
      </c>
      <c r="F2447" s="33" t="s">
        <v>3271</v>
      </c>
      <c r="G2447" s="33">
        <v>1</v>
      </c>
      <c r="H2447" s="33" t="s">
        <v>3272</v>
      </c>
      <c r="I2447" s="33">
        <v>1</v>
      </c>
      <c r="J2447" s="33" t="s">
        <v>3272</v>
      </c>
      <c r="K2447" s="33">
        <v>2019</v>
      </c>
      <c r="L2447" s="33">
        <v>4</v>
      </c>
      <c r="M2447" s="33">
        <v>861</v>
      </c>
      <c r="N2447" s="33" t="s">
        <v>3273</v>
      </c>
      <c r="O2447" s="33">
        <v>206</v>
      </c>
      <c r="P2447" s="33" t="s">
        <v>3278</v>
      </c>
      <c r="Q2447" s="33">
        <v>31</v>
      </c>
      <c r="R2447" s="33" t="s">
        <v>3273</v>
      </c>
    </row>
    <row r="2448" spans="1:18" x14ac:dyDescent="0.2">
      <c r="A2448" s="33" t="s">
        <v>5824</v>
      </c>
      <c r="B2448" s="33" t="s">
        <v>5825</v>
      </c>
      <c r="C2448" s="33" t="str">
        <f>LEFT(B2448,FIND(",",B2448,1)-1)</f>
        <v>Kay County</v>
      </c>
      <c r="D2448" s="33" t="str">
        <f>RIGHT(B2448,LEN(B2448)-(FIND(",",B2448,1)+1))</f>
        <v>Oklahoma</v>
      </c>
      <c r="E2448" s="33">
        <v>54194</v>
      </c>
      <c r="F2448" s="33" t="s">
        <v>3271</v>
      </c>
      <c r="G2448" s="33">
        <v>1</v>
      </c>
      <c r="H2448" s="33" t="s">
        <v>3272</v>
      </c>
      <c r="I2448" s="33">
        <v>1</v>
      </c>
      <c r="J2448" s="33" t="s">
        <v>3272</v>
      </c>
      <c r="K2448" s="33">
        <v>2019</v>
      </c>
      <c r="L2448" s="33">
        <v>5</v>
      </c>
      <c r="M2448" s="33">
        <v>1313</v>
      </c>
      <c r="N2448" s="33" t="s">
        <v>3273</v>
      </c>
      <c r="O2448" s="33">
        <v>290</v>
      </c>
      <c r="P2448" s="33" t="s">
        <v>3273</v>
      </c>
      <c r="Q2448" s="33">
        <v>58</v>
      </c>
      <c r="R2448" s="33" t="s">
        <v>3273</v>
      </c>
    </row>
    <row r="2449" spans="1:18" x14ac:dyDescent="0.2">
      <c r="A2449" s="33" t="s">
        <v>5826</v>
      </c>
      <c r="B2449" s="33" t="s">
        <v>5827</v>
      </c>
      <c r="C2449" s="33" t="str">
        <f>LEFT(B2449,FIND(",",B2449,1)-1)</f>
        <v>Kingfisher County</v>
      </c>
      <c r="D2449" s="33" t="str">
        <f>RIGHT(B2449,LEN(B2449)-(FIND(",",B2449,1)+1))</f>
        <v>Oklahoma</v>
      </c>
      <c r="E2449" s="33">
        <v>54194</v>
      </c>
      <c r="F2449" s="33" t="s">
        <v>3271</v>
      </c>
      <c r="G2449" s="33">
        <v>1</v>
      </c>
      <c r="H2449" s="33" t="s">
        <v>3272</v>
      </c>
      <c r="I2449" s="33">
        <v>1</v>
      </c>
      <c r="J2449" s="33" t="s">
        <v>3272</v>
      </c>
      <c r="K2449" s="33">
        <v>2019</v>
      </c>
      <c r="L2449" s="33">
        <v>4</v>
      </c>
      <c r="M2449" s="33">
        <v>445</v>
      </c>
      <c r="N2449" s="33" t="s">
        <v>3278</v>
      </c>
      <c r="O2449" s="33">
        <v>99</v>
      </c>
      <c r="P2449" s="33" t="s">
        <v>3278</v>
      </c>
      <c r="Q2449" s="33">
        <v>13</v>
      </c>
      <c r="R2449" s="33" t="s">
        <v>3277</v>
      </c>
    </row>
    <row r="2450" spans="1:18" x14ac:dyDescent="0.2">
      <c r="A2450" s="33" t="s">
        <v>5828</v>
      </c>
      <c r="B2450" s="33" t="s">
        <v>5829</v>
      </c>
      <c r="C2450" s="33" t="str">
        <f>LEFT(B2450,FIND(",",B2450,1)-1)</f>
        <v>Kiowa County</v>
      </c>
      <c r="D2450" s="33" t="str">
        <f>RIGHT(B2450,LEN(B2450)-(FIND(",",B2450,1)+1))</f>
        <v>Oklahoma</v>
      </c>
      <c r="E2450" s="33">
        <v>54194</v>
      </c>
      <c r="F2450" s="33" t="s">
        <v>3271</v>
      </c>
      <c r="G2450" s="33">
        <v>1</v>
      </c>
      <c r="H2450" s="33" t="s">
        <v>3272</v>
      </c>
      <c r="I2450" s="33">
        <v>1</v>
      </c>
      <c r="J2450" s="33" t="s">
        <v>3272</v>
      </c>
      <c r="K2450" s="33">
        <v>2019</v>
      </c>
      <c r="L2450" s="33">
        <v>3</v>
      </c>
      <c r="M2450" s="33">
        <v>447</v>
      </c>
      <c r="N2450" s="33" t="s">
        <v>3278</v>
      </c>
      <c r="O2450" s="33">
        <v>101</v>
      </c>
      <c r="P2450" s="33" t="s">
        <v>3278</v>
      </c>
      <c r="Q2450" s="33">
        <v>15</v>
      </c>
      <c r="R2450" s="33" t="s">
        <v>3277</v>
      </c>
    </row>
    <row r="2451" spans="1:18" x14ac:dyDescent="0.2">
      <c r="A2451" s="33" t="s">
        <v>5830</v>
      </c>
      <c r="B2451" s="33" t="s">
        <v>5831</v>
      </c>
      <c r="C2451" s="33" t="str">
        <f>LEFT(B2451,FIND(",",B2451,1)-1)</f>
        <v>Le Flore County</v>
      </c>
      <c r="D2451" s="33" t="str">
        <f>RIGHT(B2451,LEN(B2451)-(FIND(",",B2451,1)+1))</f>
        <v>Oklahoma</v>
      </c>
      <c r="E2451" s="33">
        <v>54194</v>
      </c>
      <c r="F2451" s="33" t="s">
        <v>3271</v>
      </c>
      <c r="G2451" s="33">
        <v>1</v>
      </c>
      <c r="H2451" s="33" t="s">
        <v>3272</v>
      </c>
      <c r="I2451" s="33">
        <v>1</v>
      </c>
      <c r="J2451" s="33" t="s">
        <v>3272</v>
      </c>
      <c r="K2451" s="33">
        <v>2019</v>
      </c>
      <c r="L2451" s="33">
        <v>7</v>
      </c>
      <c r="M2451" s="33">
        <v>883</v>
      </c>
      <c r="N2451" s="33" t="s">
        <v>3273</v>
      </c>
      <c r="O2451" s="33">
        <v>181</v>
      </c>
      <c r="P2451" s="33" t="s">
        <v>3277</v>
      </c>
      <c r="Q2451" s="33">
        <v>30</v>
      </c>
      <c r="R2451" s="33" t="s">
        <v>3273</v>
      </c>
    </row>
    <row r="2452" spans="1:18" x14ac:dyDescent="0.2">
      <c r="A2452" s="33" t="s">
        <v>5832</v>
      </c>
      <c r="B2452" s="33" t="s">
        <v>5833</v>
      </c>
      <c r="C2452" s="33" t="str">
        <f>LEFT(B2452,FIND(",",B2452,1)-1)</f>
        <v>Lincoln County</v>
      </c>
      <c r="D2452" s="33" t="str">
        <f>RIGHT(B2452,LEN(B2452)-(FIND(",",B2452,1)+1))</f>
        <v>Oklahoma</v>
      </c>
      <c r="E2452" s="33">
        <v>54194</v>
      </c>
      <c r="F2452" s="33" t="s">
        <v>3271</v>
      </c>
      <c r="G2452" s="33">
        <v>1</v>
      </c>
      <c r="H2452" s="33" t="s">
        <v>3272</v>
      </c>
      <c r="I2452" s="33">
        <v>1</v>
      </c>
      <c r="J2452" s="33" t="s">
        <v>3272</v>
      </c>
      <c r="K2452" s="33">
        <v>2019</v>
      </c>
      <c r="L2452" s="33">
        <v>5</v>
      </c>
      <c r="M2452" s="33">
        <v>549</v>
      </c>
      <c r="N2452" s="33" t="s">
        <v>3278</v>
      </c>
      <c r="O2452" s="33">
        <v>133</v>
      </c>
      <c r="P2452" s="33" t="s">
        <v>3278</v>
      </c>
      <c r="Q2452" s="33">
        <v>24</v>
      </c>
      <c r="R2452" s="33" t="s">
        <v>3273</v>
      </c>
    </row>
    <row r="2453" spans="1:18" x14ac:dyDescent="0.2">
      <c r="A2453" s="33" t="s">
        <v>5834</v>
      </c>
      <c r="B2453" s="33" t="s">
        <v>5835</v>
      </c>
      <c r="C2453" s="33" t="str">
        <f>LEFT(B2453,FIND(",",B2453,1)-1)</f>
        <v>Logan County</v>
      </c>
      <c r="D2453" s="33" t="str">
        <f>RIGHT(B2453,LEN(B2453)-(FIND(",",B2453,1)+1))</f>
        <v>Oklahoma</v>
      </c>
      <c r="E2453" s="33">
        <v>54194</v>
      </c>
      <c r="F2453" s="33" t="s">
        <v>3271</v>
      </c>
      <c r="G2453" s="33">
        <v>1</v>
      </c>
      <c r="H2453" s="33" t="s">
        <v>3272</v>
      </c>
      <c r="I2453" s="33">
        <v>1</v>
      </c>
      <c r="J2453" s="33" t="s">
        <v>3272</v>
      </c>
      <c r="K2453" s="33">
        <v>2019</v>
      </c>
      <c r="L2453" s="33">
        <v>9</v>
      </c>
      <c r="M2453" s="33">
        <v>3026</v>
      </c>
      <c r="N2453" s="33" t="s">
        <v>3278</v>
      </c>
      <c r="O2453" s="33">
        <v>806</v>
      </c>
      <c r="P2453" s="33" t="s">
        <v>3273</v>
      </c>
      <c r="Q2453" s="33">
        <v>98</v>
      </c>
      <c r="R2453" s="33" t="s">
        <v>3278</v>
      </c>
    </row>
    <row r="2454" spans="1:18" x14ac:dyDescent="0.2">
      <c r="A2454" s="33" t="s">
        <v>5834</v>
      </c>
      <c r="B2454" s="33" t="s">
        <v>5835</v>
      </c>
      <c r="C2454" s="33" t="str">
        <f>LEFT(B2454,FIND(",",B2454,1)-1)</f>
        <v>Logan County</v>
      </c>
      <c r="D2454" s="33" t="str">
        <f>RIGHT(B2454,LEN(B2454)-(FIND(",",B2454,1)+1))</f>
        <v>Oklahoma</v>
      </c>
      <c r="E2454" s="33">
        <v>81291</v>
      </c>
      <c r="F2454" s="33" t="s">
        <v>3279</v>
      </c>
      <c r="G2454" s="33">
        <v>1</v>
      </c>
      <c r="H2454" s="33" t="s">
        <v>3272</v>
      </c>
      <c r="I2454" s="33">
        <v>1</v>
      </c>
      <c r="J2454" s="33" t="s">
        <v>3272</v>
      </c>
      <c r="K2454" s="33">
        <v>2019</v>
      </c>
      <c r="L2454" s="33">
        <v>4</v>
      </c>
      <c r="M2454" s="33">
        <v>439</v>
      </c>
      <c r="N2454" s="33" t="s">
        <v>3278</v>
      </c>
      <c r="O2454" s="33">
        <v>95</v>
      </c>
      <c r="P2454" s="33" t="s">
        <v>3273</v>
      </c>
      <c r="Q2454" s="33">
        <v>20</v>
      </c>
      <c r="R2454" s="33" t="s">
        <v>3278</v>
      </c>
    </row>
    <row r="2455" spans="1:18" x14ac:dyDescent="0.2">
      <c r="A2455" s="33" t="s">
        <v>5836</v>
      </c>
      <c r="B2455" s="33" t="s">
        <v>5837</v>
      </c>
      <c r="C2455" s="33" t="str">
        <f>LEFT(B2455,FIND(",",B2455,1)-1)</f>
        <v>McClain County</v>
      </c>
      <c r="D2455" s="33" t="str">
        <f>RIGHT(B2455,LEN(B2455)-(FIND(",",B2455,1)+1))</f>
        <v>Oklahoma</v>
      </c>
      <c r="E2455" s="33">
        <v>54194</v>
      </c>
      <c r="F2455" s="33" t="s">
        <v>3271</v>
      </c>
      <c r="G2455" s="33">
        <v>1</v>
      </c>
      <c r="H2455" s="33" t="s">
        <v>3272</v>
      </c>
      <c r="I2455" s="33">
        <v>1</v>
      </c>
      <c r="J2455" s="33" t="s">
        <v>3272</v>
      </c>
      <c r="K2455" s="33">
        <v>2019</v>
      </c>
      <c r="L2455" s="33">
        <v>12</v>
      </c>
      <c r="M2455" s="33">
        <v>5567</v>
      </c>
      <c r="N2455" s="33" t="s">
        <v>3278</v>
      </c>
      <c r="O2455" s="33">
        <v>1248</v>
      </c>
      <c r="P2455" s="33" t="s">
        <v>3278</v>
      </c>
      <c r="Q2455" s="33">
        <v>126</v>
      </c>
      <c r="R2455" s="33" t="s">
        <v>3278</v>
      </c>
    </row>
    <row r="2456" spans="1:18" x14ac:dyDescent="0.2">
      <c r="A2456" s="33" t="s">
        <v>5836</v>
      </c>
      <c r="B2456" s="33" t="s">
        <v>5837</v>
      </c>
      <c r="C2456" s="33" t="str">
        <f>LEFT(B2456,FIND(",",B2456,1)-1)</f>
        <v>McClain County</v>
      </c>
      <c r="D2456" s="33" t="str">
        <f>RIGHT(B2456,LEN(B2456)-(FIND(",",B2456,1)+1))</f>
        <v>Oklahoma</v>
      </c>
      <c r="E2456" s="33">
        <v>81291</v>
      </c>
      <c r="F2456" s="33" t="s">
        <v>3279</v>
      </c>
      <c r="G2456" s="33">
        <v>1</v>
      </c>
      <c r="H2456" s="33" t="s">
        <v>3272</v>
      </c>
      <c r="I2456" s="33">
        <v>1</v>
      </c>
      <c r="J2456" s="33" t="s">
        <v>3272</v>
      </c>
      <c r="K2456" s="33">
        <v>2019</v>
      </c>
      <c r="L2456" s="33">
        <v>3</v>
      </c>
      <c r="M2456" s="33">
        <v>89</v>
      </c>
      <c r="N2456" s="33" t="s">
        <v>3273</v>
      </c>
      <c r="O2456" s="33">
        <v>19</v>
      </c>
      <c r="P2456" s="33" t="s">
        <v>3278</v>
      </c>
      <c r="Q2456" s="33">
        <v>7</v>
      </c>
      <c r="R2456" s="33" t="s">
        <v>3278</v>
      </c>
    </row>
    <row r="2457" spans="1:18" x14ac:dyDescent="0.2">
      <c r="A2457" s="33" t="s">
        <v>5838</v>
      </c>
      <c r="B2457" s="33" t="s">
        <v>5839</v>
      </c>
      <c r="C2457" s="33" t="str">
        <f>LEFT(B2457,FIND(",",B2457,1)-1)</f>
        <v>McCurtain County</v>
      </c>
      <c r="D2457" s="33" t="str">
        <f>RIGHT(B2457,LEN(B2457)-(FIND(",",B2457,1)+1))</f>
        <v>Oklahoma</v>
      </c>
      <c r="E2457" s="33">
        <v>54194</v>
      </c>
      <c r="F2457" s="33" t="s">
        <v>3271</v>
      </c>
      <c r="G2457" s="33">
        <v>1</v>
      </c>
      <c r="H2457" s="33" t="s">
        <v>3272</v>
      </c>
      <c r="I2457" s="33">
        <v>1</v>
      </c>
      <c r="J2457" s="33" t="s">
        <v>3272</v>
      </c>
      <c r="K2457" s="33">
        <v>2019</v>
      </c>
      <c r="L2457" s="33">
        <v>4</v>
      </c>
      <c r="M2457" s="33">
        <v>598</v>
      </c>
      <c r="N2457" s="33" t="s">
        <v>3273</v>
      </c>
      <c r="O2457" s="33">
        <v>151</v>
      </c>
      <c r="P2457" s="33" t="s">
        <v>3273</v>
      </c>
      <c r="Q2457" s="33">
        <v>22</v>
      </c>
      <c r="R2457" s="33" t="s">
        <v>3273</v>
      </c>
    </row>
    <row r="2458" spans="1:18" x14ac:dyDescent="0.2">
      <c r="A2458" s="33" t="s">
        <v>5840</v>
      </c>
      <c r="B2458" s="33" t="s">
        <v>5841</v>
      </c>
      <c r="C2458" s="33" t="str">
        <f>LEFT(B2458,FIND(",",B2458,1)-1)</f>
        <v>McIntosh County</v>
      </c>
      <c r="D2458" s="33" t="str">
        <f>RIGHT(B2458,LEN(B2458)-(FIND(",",B2458,1)+1))</f>
        <v>Oklahoma</v>
      </c>
      <c r="E2458" s="33">
        <v>54194</v>
      </c>
      <c r="F2458" s="33" t="s">
        <v>3271</v>
      </c>
      <c r="G2458" s="33">
        <v>1</v>
      </c>
      <c r="H2458" s="33" t="s">
        <v>3272</v>
      </c>
      <c r="I2458" s="33">
        <v>1</v>
      </c>
      <c r="J2458" s="33" t="s">
        <v>3272</v>
      </c>
      <c r="K2458" s="33">
        <v>2019</v>
      </c>
      <c r="L2458" s="33">
        <v>3</v>
      </c>
      <c r="M2458" s="33">
        <v>593</v>
      </c>
      <c r="N2458" s="33" t="s">
        <v>3278</v>
      </c>
      <c r="O2458" s="33">
        <v>144</v>
      </c>
      <c r="P2458" s="33" t="s">
        <v>3278</v>
      </c>
      <c r="Q2458" s="33">
        <v>21</v>
      </c>
      <c r="R2458" s="33" t="s">
        <v>3278</v>
      </c>
    </row>
    <row r="2459" spans="1:18" x14ac:dyDescent="0.2">
      <c r="A2459" s="33" t="s">
        <v>5842</v>
      </c>
      <c r="B2459" s="33" t="s">
        <v>5843</v>
      </c>
      <c r="C2459" s="33" t="str">
        <f>LEFT(B2459,FIND(",",B2459,1)-1)</f>
        <v>Mayes County</v>
      </c>
      <c r="D2459" s="33" t="str">
        <f>RIGHT(B2459,LEN(B2459)-(FIND(",",B2459,1)+1))</f>
        <v>Oklahoma</v>
      </c>
      <c r="E2459" s="33">
        <v>54194</v>
      </c>
      <c r="F2459" s="33" t="s">
        <v>3271</v>
      </c>
      <c r="G2459" s="33">
        <v>1</v>
      </c>
      <c r="H2459" s="33" t="s">
        <v>3272</v>
      </c>
      <c r="I2459" s="33">
        <v>1</v>
      </c>
      <c r="J2459" s="33" t="s">
        <v>3272</v>
      </c>
      <c r="K2459" s="33">
        <v>2019</v>
      </c>
      <c r="L2459" s="33">
        <v>4</v>
      </c>
      <c r="M2459" s="33">
        <v>1568</v>
      </c>
      <c r="N2459" s="33" t="s">
        <v>3273</v>
      </c>
      <c r="O2459" s="33">
        <v>316</v>
      </c>
      <c r="P2459" s="33" t="s">
        <v>3273</v>
      </c>
      <c r="Q2459" s="33">
        <v>46</v>
      </c>
      <c r="R2459" s="33" t="s">
        <v>3273</v>
      </c>
    </row>
    <row r="2460" spans="1:18" x14ac:dyDescent="0.2">
      <c r="A2460" s="33" t="s">
        <v>5842</v>
      </c>
      <c r="B2460" s="33" t="s">
        <v>5843</v>
      </c>
      <c r="C2460" s="33" t="str">
        <f>LEFT(B2460,FIND(",",B2460,1)-1)</f>
        <v>Mayes County</v>
      </c>
      <c r="D2460" s="33" t="str">
        <f>RIGHT(B2460,LEN(B2460)-(FIND(",",B2460,1)+1))</f>
        <v>Oklahoma</v>
      </c>
      <c r="E2460" s="33">
        <v>81291</v>
      </c>
      <c r="F2460" s="33" t="s">
        <v>3279</v>
      </c>
      <c r="G2460" s="33">
        <v>1</v>
      </c>
      <c r="H2460" s="33" t="s">
        <v>3272</v>
      </c>
      <c r="I2460" s="33">
        <v>1</v>
      </c>
      <c r="J2460" s="33" t="s">
        <v>3272</v>
      </c>
      <c r="K2460" s="33">
        <v>2019</v>
      </c>
      <c r="L2460" s="33">
        <v>3</v>
      </c>
      <c r="M2460" s="33">
        <v>48</v>
      </c>
      <c r="N2460" s="33" t="s">
        <v>3278</v>
      </c>
      <c r="O2460" s="33">
        <v>8</v>
      </c>
      <c r="P2460" s="33" t="s">
        <v>3277</v>
      </c>
      <c r="Q2460" s="33">
        <v>2</v>
      </c>
      <c r="R2460" s="33" t="s">
        <v>3277</v>
      </c>
    </row>
    <row r="2461" spans="1:18" x14ac:dyDescent="0.2">
      <c r="A2461" s="33" t="s">
        <v>5844</v>
      </c>
      <c r="B2461" s="33" t="s">
        <v>5845</v>
      </c>
      <c r="C2461" s="33" t="str">
        <f>LEFT(B2461,FIND(",",B2461,1)-1)</f>
        <v>Muskogee County</v>
      </c>
      <c r="D2461" s="33" t="str">
        <f>RIGHT(B2461,LEN(B2461)-(FIND(",",B2461,1)+1))</f>
        <v>Oklahoma</v>
      </c>
      <c r="E2461" s="33">
        <v>54194</v>
      </c>
      <c r="F2461" s="33" t="s">
        <v>3271</v>
      </c>
      <c r="G2461" s="33">
        <v>1</v>
      </c>
      <c r="H2461" s="33" t="s">
        <v>3272</v>
      </c>
      <c r="I2461" s="33">
        <v>1</v>
      </c>
      <c r="J2461" s="33" t="s">
        <v>3272</v>
      </c>
      <c r="K2461" s="33">
        <v>2019</v>
      </c>
      <c r="L2461" s="33">
        <v>7</v>
      </c>
      <c r="M2461" s="33">
        <v>1395</v>
      </c>
      <c r="N2461" s="33" t="s">
        <v>3278</v>
      </c>
      <c r="O2461" s="33">
        <v>315</v>
      </c>
      <c r="P2461" s="33" t="s">
        <v>3278</v>
      </c>
      <c r="Q2461" s="33">
        <v>56</v>
      </c>
      <c r="R2461" s="33" t="s">
        <v>3278</v>
      </c>
    </row>
    <row r="2462" spans="1:18" x14ac:dyDescent="0.2">
      <c r="A2462" s="33" t="s">
        <v>5846</v>
      </c>
      <c r="B2462" s="33" t="s">
        <v>5847</v>
      </c>
      <c r="C2462" s="33" t="str">
        <f>LEFT(B2462,FIND(",",B2462,1)-1)</f>
        <v>Noble County</v>
      </c>
      <c r="D2462" s="33" t="str">
        <f>RIGHT(B2462,LEN(B2462)-(FIND(",",B2462,1)+1))</f>
        <v>Oklahoma</v>
      </c>
      <c r="E2462" s="33">
        <v>54194</v>
      </c>
      <c r="F2462" s="33" t="s">
        <v>3271</v>
      </c>
      <c r="G2462" s="33">
        <v>1</v>
      </c>
      <c r="H2462" s="33" t="s">
        <v>3272</v>
      </c>
      <c r="I2462" s="33">
        <v>1</v>
      </c>
      <c r="J2462" s="33" t="s">
        <v>3272</v>
      </c>
      <c r="K2462" s="33">
        <v>2019</v>
      </c>
      <c r="L2462" s="33">
        <v>3</v>
      </c>
      <c r="M2462" s="33">
        <v>455</v>
      </c>
      <c r="N2462" s="33" t="s">
        <v>3273</v>
      </c>
      <c r="O2462" s="33">
        <v>112</v>
      </c>
      <c r="P2462" s="33" t="s">
        <v>3273</v>
      </c>
      <c r="Q2462" s="33">
        <v>19</v>
      </c>
      <c r="R2462" s="33" t="s">
        <v>3277</v>
      </c>
    </row>
    <row r="2463" spans="1:18" x14ac:dyDescent="0.2">
      <c r="A2463" s="33" t="s">
        <v>5848</v>
      </c>
      <c r="B2463" s="33" t="s">
        <v>5849</v>
      </c>
      <c r="C2463" s="33" t="str">
        <f>LEFT(B2463,FIND(",",B2463,1)-1)</f>
        <v>Nowata County</v>
      </c>
      <c r="D2463" s="33" t="str">
        <f>RIGHT(B2463,LEN(B2463)-(FIND(",",B2463,1)+1))</f>
        <v>Oklahoma</v>
      </c>
      <c r="E2463" s="33">
        <v>54194</v>
      </c>
      <c r="F2463" s="33" t="s">
        <v>3271</v>
      </c>
      <c r="G2463" s="33">
        <v>1</v>
      </c>
      <c r="H2463" s="33" t="s">
        <v>3272</v>
      </c>
      <c r="I2463" s="33">
        <v>1</v>
      </c>
      <c r="J2463" s="33" t="s">
        <v>3272</v>
      </c>
      <c r="K2463" s="33">
        <v>2019</v>
      </c>
      <c r="L2463" s="33">
        <v>3</v>
      </c>
      <c r="M2463" s="33">
        <v>607</v>
      </c>
      <c r="N2463" s="33" t="s">
        <v>3273</v>
      </c>
      <c r="O2463" s="33">
        <v>129</v>
      </c>
      <c r="P2463" s="33" t="s">
        <v>3273</v>
      </c>
      <c r="Q2463" s="33">
        <v>17</v>
      </c>
      <c r="R2463" s="33" t="s">
        <v>3277</v>
      </c>
    </row>
    <row r="2464" spans="1:18" x14ac:dyDescent="0.2">
      <c r="A2464" s="33" t="s">
        <v>5850</v>
      </c>
      <c r="B2464" s="33" t="s">
        <v>5851</v>
      </c>
      <c r="C2464" s="33" t="str">
        <f>LEFT(B2464,FIND(",",B2464,1)-1)</f>
        <v>Oklahoma County</v>
      </c>
      <c r="D2464" s="33" t="str">
        <f>RIGHT(B2464,LEN(B2464)-(FIND(",",B2464,1)+1))</f>
        <v>Oklahoma</v>
      </c>
      <c r="E2464" s="33">
        <v>45391</v>
      </c>
      <c r="F2464" s="33" t="s">
        <v>3276</v>
      </c>
      <c r="G2464" s="33">
        <v>1</v>
      </c>
      <c r="H2464" s="33" t="s">
        <v>3272</v>
      </c>
      <c r="I2464" s="33">
        <v>1</v>
      </c>
      <c r="J2464" s="33" t="s">
        <v>3272</v>
      </c>
      <c r="K2464" s="33">
        <v>2019</v>
      </c>
      <c r="L2464" s="33">
        <v>26</v>
      </c>
      <c r="M2464" s="33">
        <v>6931</v>
      </c>
      <c r="N2464" s="33" t="s">
        <v>3273</v>
      </c>
      <c r="O2464" s="33">
        <v>1643</v>
      </c>
      <c r="P2464" s="33" t="s">
        <v>3273</v>
      </c>
      <c r="Q2464" s="33">
        <v>316</v>
      </c>
      <c r="R2464" s="33" t="s">
        <v>3273</v>
      </c>
    </row>
    <row r="2465" spans="1:18" x14ac:dyDescent="0.2">
      <c r="A2465" s="33" t="s">
        <v>5850</v>
      </c>
      <c r="B2465" s="33" t="s">
        <v>5851</v>
      </c>
      <c r="C2465" s="33" t="str">
        <f>LEFT(B2465,FIND(",",B2465,1)-1)</f>
        <v>Oklahoma County</v>
      </c>
      <c r="D2465" s="33" t="str">
        <f>RIGHT(B2465,LEN(B2465)-(FIND(",",B2465,1)+1))</f>
        <v>Oklahoma</v>
      </c>
      <c r="E2465" s="33">
        <v>54194</v>
      </c>
      <c r="F2465" s="33" t="s">
        <v>3271</v>
      </c>
      <c r="G2465" s="33">
        <v>1</v>
      </c>
      <c r="H2465" s="33" t="s">
        <v>3272</v>
      </c>
      <c r="I2465" s="33">
        <v>1</v>
      </c>
      <c r="J2465" s="33" t="s">
        <v>3272</v>
      </c>
      <c r="K2465" s="33">
        <v>2019</v>
      </c>
      <c r="L2465" s="33">
        <v>107</v>
      </c>
      <c r="M2465" s="33">
        <v>46019</v>
      </c>
      <c r="N2465" s="33" t="s">
        <v>3278</v>
      </c>
      <c r="O2465" s="33">
        <v>10609</v>
      </c>
      <c r="P2465" s="33" t="s">
        <v>3278</v>
      </c>
      <c r="Q2465" s="33">
        <v>1245</v>
      </c>
      <c r="R2465" s="33" t="s">
        <v>3278</v>
      </c>
    </row>
    <row r="2466" spans="1:18" x14ac:dyDescent="0.2">
      <c r="A2466" s="33" t="s">
        <v>5850</v>
      </c>
      <c r="B2466" s="33" t="s">
        <v>5851</v>
      </c>
      <c r="C2466" s="33" t="str">
        <f>LEFT(B2466,FIND(",",B2466,1)-1)</f>
        <v>Oklahoma County</v>
      </c>
      <c r="D2466" s="33" t="str">
        <f>RIGHT(B2466,LEN(B2466)-(FIND(",",B2466,1)+1))</f>
        <v>Oklahoma</v>
      </c>
      <c r="E2466" s="33">
        <v>81291</v>
      </c>
      <c r="F2466" s="33" t="s">
        <v>3279</v>
      </c>
      <c r="G2466" s="33">
        <v>1</v>
      </c>
      <c r="H2466" s="33" t="s">
        <v>3272</v>
      </c>
      <c r="I2466" s="33">
        <v>1</v>
      </c>
      <c r="J2466" s="33" t="s">
        <v>3272</v>
      </c>
      <c r="K2466" s="33">
        <v>2019</v>
      </c>
      <c r="L2466" s="33">
        <v>67</v>
      </c>
      <c r="M2466" s="33">
        <v>9105</v>
      </c>
      <c r="N2466" s="33" t="s">
        <v>3278</v>
      </c>
      <c r="O2466" s="33">
        <v>2139</v>
      </c>
      <c r="P2466" s="33" t="s">
        <v>3278</v>
      </c>
      <c r="Q2466" s="33">
        <v>454</v>
      </c>
      <c r="R2466" s="33" t="s">
        <v>3278</v>
      </c>
    </row>
    <row r="2467" spans="1:18" x14ac:dyDescent="0.2">
      <c r="A2467" s="33" t="s">
        <v>5852</v>
      </c>
      <c r="B2467" s="33" t="s">
        <v>5853</v>
      </c>
      <c r="C2467" s="33" t="str">
        <f>LEFT(B2467,FIND(",",B2467,1)-1)</f>
        <v>Okmulgee County</v>
      </c>
      <c r="D2467" s="33" t="str">
        <f>RIGHT(B2467,LEN(B2467)-(FIND(",",B2467,1)+1))</f>
        <v>Oklahoma</v>
      </c>
      <c r="E2467" s="33">
        <v>54194</v>
      </c>
      <c r="F2467" s="33" t="s">
        <v>3271</v>
      </c>
      <c r="G2467" s="33">
        <v>1</v>
      </c>
      <c r="H2467" s="33" t="s">
        <v>3272</v>
      </c>
      <c r="I2467" s="33">
        <v>1</v>
      </c>
      <c r="J2467" s="33" t="s">
        <v>3272</v>
      </c>
      <c r="K2467" s="33">
        <v>2019</v>
      </c>
      <c r="L2467" s="33">
        <v>7</v>
      </c>
      <c r="M2467" s="33">
        <v>920</v>
      </c>
      <c r="N2467" s="33" t="s">
        <v>3278</v>
      </c>
      <c r="O2467" s="33">
        <v>179</v>
      </c>
      <c r="P2467" s="33" t="s">
        <v>3278</v>
      </c>
      <c r="Q2467" s="33">
        <v>32</v>
      </c>
      <c r="R2467" s="33" t="s">
        <v>3277</v>
      </c>
    </row>
    <row r="2468" spans="1:18" x14ac:dyDescent="0.2">
      <c r="A2468" s="33" t="s">
        <v>5854</v>
      </c>
      <c r="B2468" s="33" t="s">
        <v>5855</v>
      </c>
      <c r="C2468" s="33" t="str">
        <f>LEFT(B2468,FIND(",",B2468,1)-1)</f>
        <v>Osage County</v>
      </c>
      <c r="D2468" s="33" t="str">
        <f>RIGHT(B2468,LEN(B2468)-(FIND(",",B2468,1)+1))</f>
        <v>Oklahoma</v>
      </c>
      <c r="E2468" s="33">
        <v>54194</v>
      </c>
      <c r="F2468" s="33" t="s">
        <v>3271</v>
      </c>
      <c r="G2468" s="33">
        <v>1</v>
      </c>
      <c r="H2468" s="33" t="s">
        <v>3272</v>
      </c>
      <c r="I2468" s="33">
        <v>1</v>
      </c>
      <c r="J2468" s="33" t="s">
        <v>3272</v>
      </c>
      <c r="K2468" s="33">
        <v>2019</v>
      </c>
      <c r="L2468" s="33">
        <v>5</v>
      </c>
      <c r="M2468" s="33">
        <v>417</v>
      </c>
      <c r="N2468" s="33" t="s">
        <v>3278</v>
      </c>
      <c r="O2468" s="33">
        <v>89</v>
      </c>
      <c r="P2468" s="33" t="s">
        <v>3273</v>
      </c>
      <c r="Q2468" s="33">
        <v>12</v>
      </c>
      <c r="R2468" s="33" t="s">
        <v>3277</v>
      </c>
    </row>
    <row r="2469" spans="1:18" x14ac:dyDescent="0.2">
      <c r="A2469" s="33" t="s">
        <v>5856</v>
      </c>
      <c r="B2469" s="33" t="s">
        <v>5857</v>
      </c>
      <c r="C2469" s="33" t="str">
        <f>LEFT(B2469,FIND(",",B2469,1)-1)</f>
        <v>Ottawa County</v>
      </c>
      <c r="D2469" s="33" t="str">
        <f>RIGHT(B2469,LEN(B2469)-(FIND(",",B2469,1)+1))</f>
        <v>Oklahoma</v>
      </c>
      <c r="E2469" s="33">
        <v>54194</v>
      </c>
      <c r="F2469" s="33" t="s">
        <v>3271</v>
      </c>
      <c r="G2469" s="33">
        <v>1</v>
      </c>
      <c r="H2469" s="33" t="s">
        <v>3272</v>
      </c>
      <c r="I2469" s="33">
        <v>1</v>
      </c>
      <c r="J2469" s="33" t="s">
        <v>3272</v>
      </c>
      <c r="K2469" s="33">
        <v>2019</v>
      </c>
      <c r="L2469" s="33">
        <v>6</v>
      </c>
      <c r="M2469" s="33">
        <v>986</v>
      </c>
      <c r="N2469" s="33" t="s">
        <v>3273</v>
      </c>
      <c r="O2469" s="33">
        <v>237</v>
      </c>
      <c r="P2469" s="33" t="s">
        <v>3273</v>
      </c>
      <c r="Q2469" s="33">
        <v>46</v>
      </c>
      <c r="R2469" s="33" t="s">
        <v>3278</v>
      </c>
    </row>
    <row r="2470" spans="1:18" x14ac:dyDescent="0.2">
      <c r="A2470" s="33" t="s">
        <v>5858</v>
      </c>
      <c r="B2470" s="33" t="s">
        <v>5859</v>
      </c>
      <c r="C2470" s="33" t="str">
        <f>LEFT(B2470,FIND(",",B2470,1)-1)</f>
        <v>Pawnee County</v>
      </c>
      <c r="D2470" s="33" t="str">
        <f>RIGHT(B2470,LEN(B2470)-(FIND(",",B2470,1)+1))</f>
        <v>Oklahoma</v>
      </c>
      <c r="E2470" s="33">
        <v>54194</v>
      </c>
      <c r="F2470" s="33" t="s">
        <v>3271</v>
      </c>
      <c r="G2470" s="33">
        <v>1</v>
      </c>
      <c r="H2470" s="33" t="s">
        <v>3272</v>
      </c>
      <c r="I2470" s="33">
        <v>1</v>
      </c>
      <c r="J2470" s="33" t="s">
        <v>3272</v>
      </c>
      <c r="K2470" s="33">
        <v>2019</v>
      </c>
      <c r="L2470" s="33">
        <v>5</v>
      </c>
      <c r="M2470" s="33">
        <v>369</v>
      </c>
      <c r="N2470" s="33" t="s">
        <v>3278</v>
      </c>
      <c r="O2470" s="33">
        <v>84</v>
      </c>
      <c r="P2470" s="33" t="s">
        <v>3278</v>
      </c>
      <c r="Q2470" s="33">
        <v>19</v>
      </c>
      <c r="R2470" s="33" t="s">
        <v>3277</v>
      </c>
    </row>
    <row r="2471" spans="1:18" x14ac:dyDescent="0.2">
      <c r="A2471" s="33" t="s">
        <v>5860</v>
      </c>
      <c r="B2471" s="33" t="s">
        <v>5861</v>
      </c>
      <c r="C2471" s="33" t="str">
        <f>LEFT(B2471,FIND(",",B2471,1)-1)</f>
        <v>Payne County</v>
      </c>
      <c r="D2471" s="33" t="str">
        <f>RIGHT(B2471,LEN(B2471)-(FIND(",",B2471,1)+1))</f>
        <v>Oklahoma</v>
      </c>
      <c r="E2471" s="33">
        <v>54194</v>
      </c>
      <c r="F2471" s="33" t="s">
        <v>3271</v>
      </c>
      <c r="G2471" s="33">
        <v>1</v>
      </c>
      <c r="H2471" s="33" t="s">
        <v>3272</v>
      </c>
      <c r="I2471" s="33">
        <v>1</v>
      </c>
      <c r="J2471" s="33" t="s">
        <v>3272</v>
      </c>
      <c r="K2471" s="33">
        <v>2019</v>
      </c>
      <c r="L2471" s="33">
        <v>17</v>
      </c>
      <c r="M2471" s="33">
        <v>3162</v>
      </c>
      <c r="N2471" s="33" t="s">
        <v>3278</v>
      </c>
      <c r="O2471" s="33">
        <v>668</v>
      </c>
      <c r="P2471" s="33" t="s">
        <v>3278</v>
      </c>
      <c r="Q2471" s="33">
        <v>103</v>
      </c>
      <c r="R2471" s="33" t="s">
        <v>3278</v>
      </c>
    </row>
    <row r="2472" spans="1:18" x14ac:dyDescent="0.2">
      <c r="A2472" s="33" t="s">
        <v>5860</v>
      </c>
      <c r="B2472" s="33" t="s">
        <v>5861</v>
      </c>
      <c r="C2472" s="33" t="str">
        <f>LEFT(B2472,FIND(",",B2472,1)-1)</f>
        <v>Payne County</v>
      </c>
      <c r="D2472" s="33" t="str">
        <f>RIGHT(B2472,LEN(B2472)-(FIND(",",B2472,1)+1))</f>
        <v>Oklahoma</v>
      </c>
      <c r="E2472" s="33">
        <v>81291</v>
      </c>
      <c r="F2472" s="33" t="s">
        <v>3279</v>
      </c>
      <c r="G2472" s="33">
        <v>1</v>
      </c>
      <c r="H2472" s="33" t="s">
        <v>3272</v>
      </c>
      <c r="I2472" s="33">
        <v>1</v>
      </c>
      <c r="J2472" s="33" t="s">
        <v>3272</v>
      </c>
      <c r="K2472" s="33">
        <v>2019</v>
      </c>
      <c r="L2472" s="33">
        <v>5</v>
      </c>
      <c r="M2472" s="33">
        <v>170</v>
      </c>
      <c r="N2472" s="33" t="s">
        <v>3278</v>
      </c>
      <c r="O2472" s="33">
        <v>37</v>
      </c>
      <c r="P2472" s="33" t="s">
        <v>3278</v>
      </c>
      <c r="Q2472" s="33">
        <v>14</v>
      </c>
      <c r="R2472" s="33" t="s">
        <v>3277</v>
      </c>
    </row>
    <row r="2473" spans="1:18" x14ac:dyDescent="0.2">
      <c r="A2473" s="33" t="s">
        <v>5862</v>
      </c>
      <c r="B2473" s="33" t="s">
        <v>5863</v>
      </c>
      <c r="C2473" s="33" t="str">
        <f>LEFT(B2473,FIND(",",B2473,1)-1)</f>
        <v>Pittsburg County</v>
      </c>
      <c r="D2473" s="33" t="str">
        <f>RIGHT(B2473,LEN(B2473)-(FIND(",",B2473,1)+1))</f>
        <v>Oklahoma</v>
      </c>
      <c r="E2473" s="33">
        <v>54194</v>
      </c>
      <c r="F2473" s="33" t="s">
        <v>3271</v>
      </c>
      <c r="G2473" s="33">
        <v>1</v>
      </c>
      <c r="H2473" s="33" t="s">
        <v>3272</v>
      </c>
      <c r="I2473" s="33">
        <v>1</v>
      </c>
      <c r="J2473" s="33" t="s">
        <v>3272</v>
      </c>
      <c r="K2473" s="33">
        <v>2019</v>
      </c>
      <c r="L2473" s="33">
        <v>7</v>
      </c>
      <c r="M2473" s="33">
        <v>1233</v>
      </c>
      <c r="N2473" s="33" t="s">
        <v>3278</v>
      </c>
      <c r="O2473" s="33">
        <v>300</v>
      </c>
      <c r="P2473" s="33" t="s">
        <v>3278</v>
      </c>
      <c r="Q2473" s="33">
        <v>36</v>
      </c>
      <c r="R2473" s="33" t="s">
        <v>3273</v>
      </c>
    </row>
    <row r="2474" spans="1:18" x14ac:dyDescent="0.2">
      <c r="A2474" s="33" t="s">
        <v>5864</v>
      </c>
      <c r="B2474" s="33" t="s">
        <v>5865</v>
      </c>
      <c r="C2474" s="33" t="str">
        <f>LEFT(B2474,FIND(",",B2474,1)-1)</f>
        <v>Pontotoc County</v>
      </c>
      <c r="D2474" s="33" t="str">
        <f>RIGHT(B2474,LEN(B2474)-(FIND(",",B2474,1)+1))</f>
        <v>Oklahoma</v>
      </c>
      <c r="E2474" s="33">
        <v>54194</v>
      </c>
      <c r="F2474" s="33" t="s">
        <v>3271</v>
      </c>
      <c r="G2474" s="33">
        <v>1</v>
      </c>
      <c r="H2474" s="33" t="s">
        <v>3272</v>
      </c>
      <c r="I2474" s="33">
        <v>1</v>
      </c>
      <c r="J2474" s="33" t="s">
        <v>3272</v>
      </c>
      <c r="K2474" s="33">
        <v>2019</v>
      </c>
      <c r="L2474" s="33">
        <v>5</v>
      </c>
      <c r="M2474" s="33">
        <v>839</v>
      </c>
      <c r="N2474" s="33" t="s">
        <v>3273</v>
      </c>
      <c r="O2474" s="33">
        <v>177</v>
      </c>
      <c r="P2474" s="33" t="s">
        <v>3278</v>
      </c>
      <c r="Q2474" s="33">
        <v>28</v>
      </c>
      <c r="R2474" s="33" t="s">
        <v>3278</v>
      </c>
    </row>
    <row r="2475" spans="1:18" x14ac:dyDescent="0.2">
      <c r="A2475" s="33" t="s">
        <v>5866</v>
      </c>
      <c r="B2475" s="33" t="s">
        <v>5867</v>
      </c>
      <c r="C2475" s="33" t="str">
        <f>LEFT(B2475,FIND(",",B2475,1)-1)</f>
        <v>Pottawatomie County</v>
      </c>
      <c r="D2475" s="33" t="str">
        <f>RIGHT(B2475,LEN(B2475)-(FIND(",",B2475,1)+1))</f>
        <v>Oklahoma</v>
      </c>
      <c r="E2475" s="33">
        <v>54194</v>
      </c>
      <c r="F2475" s="33" t="s">
        <v>3271</v>
      </c>
      <c r="G2475" s="33">
        <v>1</v>
      </c>
      <c r="H2475" s="33" t="s">
        <v>3272</v>
      </c>
      <c r="I2475" s="33">
        <v>1</v>
      </c>
      <c r="J2475" s="33" t="s">
        <v>3272</v>
      </c>
      <c r="K2475" s="33">
        <v>2019</v>
      </c>
      <c r="L2475" s="33">
        <v>11</v>
      </c>
      <c r="M2475" s="33">
        <v>2476</v>
      </c>
      <c r="N2475" s="33" t="s">
        <v>3277</v>
      </c>
      <c r="O2475" s="33">
        <v>613</v>
      </c>
      <c r="P2475" s="33" t="s">
        <v>3277</v>
      </c>
      <c r="Q2475" s="33">
        <v>75</v>
      </c>
      <c r="R2475" s="33" t="s">
        <v>3273</v>
      </c>
    </row>
    <row r="2476" spans="1:18" x14ac:dyDescent="0.2">
      <c r="A2476" s="33" t="s">
        <v>5866</v>
      </c>
      <c r="B2476" s="33" t="s">
        <v>5867</v>
      </c>
      <c r="C2476" s="33" t="str">
        <f>LEFT(B2476,FIND(",",B2476,1)-1)</f>
        <v>Pottawatomie County</v>
      </c>
      <c r="D2476" s="33" t="str">
        <f>RIGHT(B2476,LEN(B2476)-(FIND(",",B2476,1)+1))</f>
        <v>Oklahoma</v>
      </c>
      <c r="E2476" s="33">
        <v>81291</v>
      </c>
      <c r="F2476" s="33" t="s">
        <v>3279</v>
      </c>
      <c r="G2476" s="33">
        <v>1</v>
      </c>
      <c r="H2476" s="33" t="s">
        <v>3272</v>
      </c>
      <c r="I2476" s="33">
        <v>1</v>
      </c>
      <c r="J2476" s="33" t="s">
        <v>3272</v>
      </c>
      <c r="K2476" s="33">
        <v>2019</v>
      </c>
      <c r="L2476" s="33">
        <v>4</v>
      </c>
      <c r="M2476" s="33">
        <v>463</v>
      </c>
      <c r="N2476" s="33" t="s">
        <v>3278</v>
      </c>
      <c r="O2476" s="33">
        <v>99</v>
      </c>
      <c r="P2476" s="33" t="s">
        <v>3278</v>
      </c>
      <c r="Q2476" s="33">
        <v>21</v>
      </c>
      <c r="R2476" s="33" t="s">
        <v>3277</v>
      </c>
    </row>
    <row r="2477" spans="1:18" x14ac:dyDescent="0.2">
      <c r="A2477" s="33" t="s">
        <v>5868</v>
      </c>
      <c r="B2477" s="33" t="s">
        <v>5869</v>
      </c>
      <c r="C2477" s="33" t="str">
        <f>LEFT(B2477,FIND(",",B2477,1)-1)</f>
        <v>Rogers County</v>
      </c>
      <c r="D2477" s="33" t="str">
        <f>RIGHT(B2477,LEN(B2477)-(FIND(",",B2477,1)+1))</f>
        <v>Oklahoma</v>
      </c>
      <c r="E2477" s="33">
        <v>54194</v>
      </c>
      <c r="F2477" s="33" t="s">
        <v>3271</v>
      </c>
      <c r="G2477" s="33">
        <v>1</v>
      </c>
      <c r="H2477" s="33" t="s">
        <v>3272</v>
      </c>
      <c r="I2477" s="33">
        <v>1</v>
      </c>
      <c r="J2477" s="33" t="s">
        <v>3272</v>
      </c>
      <c r="K2477" s="33">
        <v>2019</v>
      </c>
      <c r="L2477" s="33">
        <v>9</v>
      </c>
      <c r="M2477" s="33">
        <v>4023</v>
      </c>
      <c r="N2477" s="33" t="s">
        <v>3278</v>
      </c>
      <c r="O2477" s="33">
        <v>942</v>
      </c>
      <c r="P2477" s="33" t="s">
        <v>3278</v>
      </c>
      <c r="Q2477" s="33">
        <v>112</v>
      </c>
      <c r="R2477" s="33" t="s">
        <v>3278</v>
      </c>
    </row>
    <row r="2478" spans="1:18" x14ac:dyDescent="0.2">
      <c r="A2478" s="33" t="s">
        <v>5868</v>
      </c>
      <c r="B2478" s="33" t="s">
        <v>5869</v>
      </c>
      <c r="C2478" s="33" t="str">
        <f>LEFT(B2478,FIND(",",B2478,1)-1)</f>
        <v>Rogers County</v>
      </c>
      <c r="D2478" s="33" t="str">
        <f>RIGHT(B2478,LEN(B2478)-(FIND(",",B2478,1)+1))</f>
        <v>Oklahoma</v>
      </c>
      <c r="E2478" s="33">
        <v>81291</v>
      </c>
      <c r="F2478" s="33" t="s">
        <v>3279</v>
      </c>
      <c r="G2478" s="33">
        <v>1</v>
      </c>
      <c r="H2478" s="33" t="s">
        <v>3272</v>
      </c>
      <c r="I2478" s="33">
        <v>1</v>
      </c>
      <c r="J2478" s="33" t="s">
        <v>3272</v>
      </c>
      <c r="K2478" s="33">
        <v>2019</v>
      </c>
      <c r="L2478" s="33">
        <v>4</v>
      </c>
      <c r="M2478" s="33">
        <v>525</v>
      </c>
      <c r="N2478" s="33" t="s">
        <v>3278</v>
      </c>
      <c r="O2478" s="33">
        <v>121</v>
      </c>
      <c r="P2478" s="33" t="s">
        <v>3278</v>
      </c>
      <c r="Q2478" s="33">
        <v>34</v>
      </c>
      <c r="R2478" s="33" t="s">
        <v>3277</v>
      </c>
    </row>
    <row r="2479" spans="1:18" x14ac:dyDescent="0.2">
      <c r="A2479" s="33" t="s">
        <v>5870</v>
      </c>
      <c r="B2479" s="33" t="s">
        <v>5871</v>
      </c>
      <c r="C2479" s="33" t="str">
        <f>LEFT(B2479,FIND(",",B2479,1)-1)</f>
        <v>Seminole County</v>
      </c>
      <c r="D2479" s="33" t="str">
        <f>RIGHT(B2479,LEN(B2479)-(FIND(",",B2479,1)+1))</f>
        <v>Oklahoma</v>
      </c>
      <c r="E2479" s="33">
        <v>54194</v>
      </c>
      <c r="F2479" s="33" t="s">
        <v>3271</v>
      </c>
      <c r="G2479" s="33">
        <v>1</v>
      </c>
      <c r="H2479" s="33" t="s">
        <v>3272</v>
      </c>
      <c r="I2479" s="33">
        <v>1</v>
      </c>
      <c r="J2479" s="33" t="s">
        <v>3272</v>
      </c>
      <c r="K2479" s="33">
        <v>2019</v>
      </c>
      <c r="L2479" s="33">
        <v>4</v>
      </c>
      <c r="M2479" s="33">
        <v>806</v>
      </c>
      <c r="N2479" s="33" t="s">
        <v>3273</v>
      </c>
      <c r="O2479" s="33">
        <v>221</v>
      </c>
      <c r="P2479" s="33" t="s">
        <v>3273</v>
      </c>
      <c r="Q2479" s="33">
        <v>33</v>
      </c>
      <c r="R2479" s="33" t="s">
        <v>3277</v>
      </c>
    </row>
    <row r="2480" spans="1:18" x14ac:dyDescent="0.2">
      <c r="A2480" s="33" t="s">
        <v>5872</v>
      </c>
      <c r="B2480" s="33" t="s">
        <v>5873</v>
      </c>
      <c r="C2480" s="33" t="str">
        <f>LEFT(B2480,FIND(",",B2480,1)-1)</f>
        <v>Sequoyah County</v>
      </c>
      <c r="D2480" s="33" t="str">
        <f>RIGHT(B2480,LEN(B2480)-(FIND(",",B2480,1)+1))</f>
        <v>Oklahoma</v>
      </c>
      <c r="E2480" s="33">
        <v>54194</v>
      </c>
      <c r="F2480" s="33" t="s">
        <v>3271</v>
      </c>
      <c r="G2480" s="33">
        <v>1</v>
      </c>
      <c r="H2480" s="33" t="s">
        <v>3272</v>
      </c>
      <c r="I2480" s="33">
        <v>1</v>
      </c>
      <c r="J2480" s="33" t="s">
        <v>3272</v>
      </c>
      <c r="K2480" s="33">
        <v>2019</v>
      </c>
      <c r="L2480" s="33">
        <v>8</v>
      </c>
      <c r="M2480" s="33">
        <v>974</v>
      </c>
      <c r="N2480" s="33" t="s">
        <v>3278</v>
      </c>
      <c r="O2480" s="33">
        <v>210</v>
      </c>
      <c r="P2480" s="33" t="s">
        <v>3278</v>
      </c>
      <c r="Q2480" s="33">
        <v>40</v>
      </c>
      <c r="R2480" s="33" t="s">
        <v>3278</v>
      </c>
    </row>
    <row r="2481" spans="1:18" x14ac:dyDescent="0.2">
      <c r="A2481" s="33" t="s">
        <v>5874</v>
      </c>
      <c r="B2481" s="33" t="s">
        <v>5875</v>
      </c>
      <c r="C2481" s="33" t="str">
        <f>LEFT(B2481,FIND(",",B2481,1)-1)</f>
        <v>Stephens County</v>
      </c>
      <c r="D2481" s="33" t="str">
        <f>RIGHT(B2481,LEN(B2481)-(FIND(",",B2481,1)+1))</f>
        <v>Oklahoma</v>
      </c>
      <c r="E2481" s="33">
        <v>54194</v>
      </c>
      <c r="F2481" s="33" t="s">
        <v>3271</v>
      </c>
      <c r="G2481" s="33">
        <v>1</v>
      </c>
      <c r="H2481" s="33" t="s">
        <v>3272</v>
      </c>
      <c r="I2481" s="33">
        <v>1</v>
      </c>
      <c r="J2481" s="33" t="s">
        <v>3272</v>
      </c>
      <c r="K2481" s="33">
        <v>2019</v>
      </c>
      <c r="L2481" s="33">
        <v>8</v>
      </c>
      <c r="M2481" s="33">
        <v>1676</v>
      </c>
      <c r="N2481" s="33" t="s">
        <v>3278</v>
      </c>
      <c r="O2481" s="33">
        <v>333</v>
      </c>
      <c r="P2481" s="33" t="s">
        <v>3278</v>
      </c>
      <c r="Q2481" s="33">
        <v>62</v>
      </c>
      <c r="R2481" s="33" t="s">
        <v>3278</v>
      </c>
    </row>
    <row r="2482" spans="1:18" x14ac:dyDescent="0.2">
      <c r="A2482" s="33" t="s">
        <v>5876</v>
      </c>
      <c r="B2482" s="33" t="s">
        <v>5877</v>
      </c>
      <c r="C2482" s="33" t="str">
        <f>LEFT(B2482,FIND(",",B2482,1)-1)</f>
        <v>Tulsa County</v>
      </c>
      <c r="D2482" s="33" t="str">
        <f>RIGHT(B2482,LEN(B2482)-(FIND(",",B2482,1)+1))</f>
        <v>Oklahoma</v>
      </c>
      <c r="E2482" s="33">
        <v>45391</v>
      </c>
      <c r="F2482" s="33" t="s">
        <v>3276</v>
      </c>
      <c r="G2482" s="33">
        <v>1</v>
      </c>
      <c r="H2482" s="33" t="s">
        <v>3272</v>
      </c>
      <c r="I2482" s="33">
        <v>1</v>
      </c>
      <c r="J2482" s="33" t="s">
        <v>3272</v>
      </c>
      <c r="K2482" s="33">
        <v>2019</v>
      </c>
      <c r="L2482" s="33">
        <v>24</v>
      </c>
      <c r="M2482" s="33">
        <v>8071</v>
      </c>
      <c r="N2482" s="33" t="s">
        <v>3278</v>
      </c>
      <c r="O2482" s="33">
        <v>1926</v>
      </c>
      <c r="P2482" s="33" t="s">
        <v>3278</v>
      </c>
      <c r="Q2482" s="33">
        <v>334</v>
      </c>
      <c r="R2482" s="33" t="s">
        <v>3278</v>
      </c>
    </row>
    <row r="2483" spans="1:18" x14ac:dyDescent="0.2">
      <c r="A2483" s="33" t="s">
        <v>5876</v>
      </c>
      <c r="B2483" s="33" t="s">
        <v>5877</v>
      </c>
      <c r="C2483" s="33" t="str">
        <f>LEFT(B2483,FIND(",",B2483,1)-1)</f>
        <v>Tulsa County</v>
      </c>
      <c r="D2483" s="33" t="str">
        <f>RIGHT(B2483,LEN(B2483)-(FIND(",",B2483,1)+1))</f>
        <v>Oklahoma</v>
      </c>
      <c r="E2483" s="33">
        <v>54194</v>
      </c>
      <c r="F2483" s="33" t="s">
        <v>3271</v>
      </c>
      <c r="G2483" s="33">
        <v>1</v>
      </c>
      <c r="H2483" s="33" t="s">
        <v>3272</v>
      </c>
      <c r="I2483" s="33">
        <v>1</v>
      </c>
      <c r="J2483" s="33" t="s">
        <v>3272</v>
      </c>
      <c r="K2483" s="33">
        <v>2019</v>
      </c>
      <c r="L2483" s="33">
        <v>88</v>
      </c>
      <c r="M2483" s="33">
        <v>43338</v>
      </c>
      <c r="N2483" s="33" t="s">
        <v>3278</v>
      </c>
      <c r="O2483" s="33">
        <v>10112</v>
      </c>
      <c r="P2483" s="33" t="s">
        <v>3278</v>
      </c>
      <c r="Q2483" s="33">
        <v>1120</v>
      </c>
      <c r="R2483" s="33" t="s">
        <v>3278</v>
      </c>
    </row>
    <row r="2484" spans="1:18" x14ac:dyDescent="0.2">
      <c r="A2484" s="33" t="s">
        <v>5876</v>
      </c>
      <c r="B2484" s="33" t="s">
        <v>5877</v>
      </c>
      <c r="C2484" s="33" t="str">
        <f>LEFT(B2484,FIND(",",B2484,1)-1)</f>
        <v>Tulsa County</v>
      </c>
      <c r="D2484" s="33" t="str">
        <f>RIGHT(B2484,LEN(B2484)-(FIND(",",B2484,1)+1))</f>
        <v>Oklahoma</v>
      </c>
      <c r="E2484" s="33">
        <v>81291</v>
      </c>
      <c r="F2484" s="33" t="s">
        <v>3279</v>
      </c>
      <c r="G2484" s="33">
        <v>1</v>
      </c>
      <c r="H2484" s="33" t="s">
        <v>3272</v>
      </c>
      <c r="I2484" s="33">
        <v>1</v>
      </c>
      <c r="J2484" s="33" t="s">
        <v>3272</v>
      </c>
      <c r="K2484" s="33">
        <v>2019</v>
      </c>
      <c r="L2484" s="33">
        <v>40</v>
      </c>
      <c r="M2484" s="33">
        <v>7848</v>
      </c>
      <c r="N2484" s="33" t="s">
        <v>3278</v>
      </c>
      <c r="O2484" s="33">
        <v>1673</v>
      </c>
      <c r="P2484" s="33" t="s">
        <v>3278</v>
      </c>
      <c r="Q2484" s="33">
        <v>323</v>
      </c>
      <c r="R2484" s="33" t="s">
        <v>3273</v>
      </c>
    </row>
    <row r="2485" spans="1:18" x14ac:dyDescent="0.2">
      <c r="A2485" s="33" t="s">
        <v>5878</v>
      </c>
      <c r="B2485" s="33" t="s">
        <v>5879</v>
      </c>
      <c r="C2485" s="33" t="str">
        <f>LEFT(B2485,FIND(",",B2485,1)-1)</f>
        <v>Wagoner County</v>
      </c>
      <c r="D2485" s="33" t="str">
        <f>RIGHT(B2485,LEN(B2485)-(FIND(",",B2485,1)+1))</f>
        <v>Oklahoma</v>
      </c>
      <c r="E2485" s="33">
        <v>54194</v>
      </c>
      <c r="F2485" s="33" t="s">
        <v>3271</v>
      </c>
      <c r="G2485" s="33">
        <v>1</v>
      </c>
      <c r="H2485" s="33" t="s">
        <v>3272</v>
      </c>
      <c r="I2485" s="33">
        <v>1</v>
      </c>
      <c r="J2485" s="33" t="s">
        <v>3272</v>
      </c>
      <c r="K2485" s="33">
        <v>2019</v>
      </c>
      <c r="L2485" s="33">
        <v>4</v>
      </c>
      <c r="M2485" s="33">
        <v>1329</v>
      </c>
      <c r="N2485" s="33" t="s">
        <v>3278</v>
      </c>
      <c r="O2485" s="33">
        <v>225</v>
      </c>
      <c r="P2485" s="33" t="s">
        <v>3278</v>
      </c>
      <c r="Q2485" s="33">
        <v>30</v>
      </c>
      <c r="R2485" s="33" t="s">
        <v>3278</v>
      </c>
    </row>
    <row r="2486" spans="1:18" x14ac:dyDescent="0.2">
      <c r="A2486" s="33" t="s">
        <v>5880</v>
      </c>
      <c r="B2486" s="33" t="s">
        <v>5881</v>
      </c>
      <c r="C2486" s="33" t="str">
        <f>LEFT(B2486,FIND(",",B2486,1)-1)</f>
        <v>Washington County</v>
      </c>
      <c r="D2486" s="33" t="str">
        <f>RIGHT(B2486,LEN(B2486)-(FIND(",",B2486,1)+1))</f>
        <v>Oklahoma</v>
      </c>
      <c r="E2486" s="33">
        <v>54194</v>
      </c>
      <c r="F2486" s="33" t="s">
        <v>3271</v>
      </c>
      <c r="G2486" s="33">
        <v>1</v>
      </c>
      <c r="H2486" s="33" t="s">
        <v>3272</v>
      </c>
      <c r="I2486" s="33">
        <v>1</v>
      </c>
      <c r="J2486" s="33" t="s">
        <v>3272</v>
      </c>
      <c r="K2486" s="33">
        <v>2019</v>
      </c>
      <c r="L2486" s="33">
        <v>10</v>
      </c>
      <c r="M2486" s="33">
        <v>1824</v>
      </c>
      <c r="N2486" s="33" t="s">
        <v>3278</v>
      </c>
      <c r="O2486" s="33">
        <v>438</v>
      </c>
      <c r="P2486" s="33" t="s">
        <v>3278</v>
      </c>
      <c r="Q2486" s="33">
        <v>65</v>
      </c>
      <c r="R2486" s="33" t="s">
        <v>3278</v>
      </c>
    </row>
    <row r="2487" spans="1:18" x14ac:dyDescent="0.2">
      <c r="A2487" s="33" t="s">
        <v>5880</v>
      </c>
      <c r="B2487" s="33" t="s">
        <v>5881</v>
      </c>
      <c r="C2487" s="33" t="str">
        <f>LEFT(B2487,FIND(",",B2487,1)-1)</f>
        <v>Washington County</v>
      </c>
      <c r="D2487" s="33" t="str">
        <f>RIGHT(B2487,LEN(B2487)-(FIND(",",B2487,1)+1))</f>
        <v>Oklahoma</v>
      </c>
      <c r="E2487" s="33">
        <v>81291</v>
      </c>
      <c r="F2487" s="33" t="s">
        <v>3279</v>
      </c>
      <c r="G2487" s="33">
        <v>1</v>
      </c>
      <c r="H2487" s="33" t="s">
        <v>3272</v>
      </c>
      <c r="I2487" s="33">
        <v>1</v>
      </c>
      <c r="J2487" s="33" t="s">
        <v>3272</v>
      </c>
      <c r="K2487" s="33">
        <v>2019</v>
      </c>
      <c r="L2487" s="33">
        <v>5</v>
      </c>
      <c r="M2487" s="33">
        <v>278</v>
      </c>
      <c r="N2487" s="33" t="s">
        <v>3273</v>
      </c>
      <c r="O2487" s="33">
        <v>63</v>
      </c>
      <c r="P2487" s="33" t="s">
        <v>3273</v>
      </c>
      <c r="Q2487" s="33">
        <v>16</v>
      </c>
      <c r="R2487" s="33" t="s">
        <v>3278</v>
      </c>
    </row>
    <row r="2488" spans="1:18" x14ac:dyDescent="0.2">
      <c r="A2488" s="33" t="s">
        <v>5882</v>
      </c>
      <c r="B2488" s="33" t="s">
        <v>5883</v>
      </c>
      <c r="C2488" s="33" t="str">
        <f>LEFT(B2488,FIND(",",B2488,1)-1)</f>
        <v>Washita County</v>
      </c>
      <c r="D2488" s="33" t="str">
        <f>RIGHT(B2488,LEN(B2488)-(FIND(",",B2488,1)+1))</f>
        <v>Oklahoma</v>
      </c>
      <c r="E2488" s="33">
        <v>54194</v>
      </c>
      <c r="F2488" s="33" t="s">
        <v>3271</v>
      </c>
      <c r="G2488" s="33">
        <v>1</v>
      </c>
      <c r="H2488" s="33" t="s">
        <v>3272</v>
      </c>
      <c r="I2488" s="33">
        <v>1</v>
      </c>
      <c r="J2488" s="33" t="s">
        <v>3272</v>
      </c>
      <c r="K2488" s="33">
        <v>2019</v>
      </c>
      <c r="L2488" s="33">
        <v>3</v>
      </c>
      <c r="M2488" s="33">
        <v>25</v>
      </c>
      <c r="N2488" s="33" t="s">
        <v>3273</v>
      </c>
      <c r="O2488" s="33">
        <v>11</v>
      </c>
      <c r="P2488" s="33" t="s">
        <v>3277</v>
      </c>
      <c r="Q2488" s="33">
        <v>6</v>
      </c>
      <c r="R2488" s="33" t="s">
        <v>3277</v>
      </c>
    </row>
    <row r="2489" spans="1:18" x14ac:dyDescent="0.2">
      <c r="A2489" s="33" t="s">
        <v>5884</v>
      </c>
      <c r="B2489" s="33" t="s">
        <v>5885</v>
      </c>
      <c r="C2489" s="33" t="str">
        <f>LEFT(B2489,FIND(",",B2489,1)-1)</f>
        <v>Woodward County</v>
      </c>
      <c r="D2489" s="33" t="str">
        <f>RIGHT(B2489,LEN(B2489)-(FIND(",",B2489,1)+1))</f>
        <v>Oklahoma</v>
      </c>
      <c r="E2489" s="33">
        <v>54194</v>
      </c>
      <c r="F2489" s="33" t="s">
        <v>3271</v>
      </c>
      <c r="G2489" s="33">
        <v>1</v>
      </c>
      <c r="H2489" s="33" t="s">
        <v>3272</v>
      </c>
      <c r="I2489" s="33">
        <v>1</v>
      </c>
      <c r="J2489" s="33" t="s">
        <v>3272</v>
      </c>
      <c r="K2489" s="33">
        <v>2019</v>
      </c>
      <c r="L2489" s="33">
        <v>4</v>
      </c>
      <c r="M2489" s="33">
        <v>531</v>
      </c>
      <c r="N2489" s="33" t="s">
        <v>3278</v>
      </c>
      <c r="O2489" s="33">
        <v>128</v>
      </c>
      <c r="P2489" s="33" t="s">
        <v>3278</v>
      </c>
      <c r="Q2489" s="33">
        <v>21</v>
      </c>
      <c r="R2489" s="33" t="s">
        <v>3277</v>
      </c>
    </row>
    <row r="2490" spans="1:18" x14ac:dyDescent="0.2">
      <c r="A2490" s="33" t="s">
        <v>5886</v>
      </c>
      <c r="B2490" s="33" t="s">
        <v>5887</v>
      </c>
      <c r="C2490" s="33" t="str">
        <f>LEFT(B2490,FIND(",",B2490,1)-1)</f>
        <v>Baker County</v>
      </c>
      <c r="D2490" s="33" t="str">
        <f>RIGHT(B2490,LEN(B2490)-(FIND(",",B2490,1)+1))</f>
        <v>Oregon</v>
      </c>
      <c r="E2490" s="33">
        <v>54194</v>
      </c>
      <c r="F2490" s="33" t="s">
        <v>3271</v>
      </c>
      <c r="G2490" s="33">
        <v>1</v>
      </c>
      <c r="H2490" s="33" t="s">
        <v>3272</v>
      </c>
      <c r="I2490" s="33">
        <v>1</v>
      </c>
      <c r="J2490" s="33" t="s">
        <v>3272</v>
      </c>
      <c r="K2490" s="33">
        <v>2019</v>
      </c>
      <c r="L2490" s="33">
        <v>3</v>
      </c>
      <c r="M2490" s="33">
        <v>1306</v>
      </c>
      <c r="N2490" s="33" t="s">
        <v>3278</v>
      </c>
      <c r="O2490" s="33">
        <v>318</v>
      </c>
      <c r="P2490" s="33" t="s">
        <v>3278</v>
      </c>
      <c r="Q2490" s="33">
        <v>30</v>
      </c>
      <c r="R2490" s="33" t="s">
        <v>3273</v>
      </c>
    </row>
    <row r="2491" spans="1:18" x14ac:dyDescent="0.2">
      <c r="A2491" s="33" t="s">
        <v>5888</v>
      </c>
      <c r="B2491" s="33" t="s">
        <v>5889</v>
      </c>
      <c r="C2491" s="33" t="str">
        <f>LEFT(B2491,FIND(",",B2491,1)-1)</f>
        <v>Benton County</v>
      </c>
      <c r="D2491" s="33" t="str">
        <f>RIGHT(B2491,LEN(B2491)-(FIND(",",B2491,1)+1))</f>
        <v>Oregon</v>
      </c>
      <c r="E2491" s="33">
        <v>45391</v>
      </c>
      <c r="F2491" s="33" t="s">
        <v>3276</v>
      </c>
      <c r="G2491" s="33">
        <v>1</v>
      </c>
      <c r="H2491" s="33" t="s">
        <v>3272</v>
      </c>
      <c r="I2491" s="33">
        <v>1</v>
      </c>
      <c r="J2491" s="33" t="s">
        <v>3272</v>
      </c>
      <c r="K2491" s="33">
        <v>2019</v>
      </c>
      <c r="L2491" s="33">
        <v>6</v>
      </c>
      <c r="M2491" s="33">
        <v>1765</v>
      </c>
      <c r="N2491" s="33" t="s">
        <v>3278</v>
      </c>
      <c r="O2491" s="33">
        <v>435</v>
      </c>
      <c r="P2491" s="33" t="s">
        <v>3278</v>
      </c>
      <c r="Q2491" s="33">
        <v>74</v>
      </c>
      <c r="R2491" s="33" t="s">
        <v>3278</v>
      </c>
    </row>
    <row r="2492" spans="1:18" x14ac:dyDescent="0.2">
      <c r="A2492" s="33" t="s">
        <v>5888</v>
      </c>
      <c r="B2492" s="33" t="s">
        <v>5889</v>
      </c>
      <c r="C2492" s="33" t="str">
        <f>LEFT(B2492,FIND(",",B2492,1)-1)</f>
        <v>Benton County</v>
      </c>
      <c r="D2492" s="33" t="str">
        <f>RIGHT(B2492,LEN(B2492)-(FIND(",",B2492,1)+1))</f>
        <v>Oregon</v>
      </c>
      <c r="E2492" s="33">
        <v>54194</v>
      </c>
      <c r="F2492" s="33" t="s">
        <v>3271</v>
      </c>
      <c r="G2492" s="33">
        <v>1</v>
      </c>
      <c r="H2492" s="33" t="s">
        <v>3272</v>
      </c>
      <c r="I2492" s="33">
        <v>1</v>
      </c>
      <c r="J2492" s="33" t="s">
        <v>3272</v>
      </c>
      <c r="K2492" s="33">
        <v>2019</v>
      </c>
      <c r="L2492" s="33">
        <v>17</v>
      </c>
      <c r="M2492" s="33">
        <v>7967</v>
      </c>
      <c r="N2492" s="33" t="s">
        <v>3278</v>
      </c>
      <c r="O2492" s="33">
        <v>1755</v>
      </c>
      <c r="P2492" s="33" t="s">
        <v>3278</v>
      </c>
      <c r="Q2492" s="33">
        <v>218</v>
      </c>
      <c r="R2492" s="33" t="s">
        <v>3278</v>
      </c>
    </row>
    <row r="2493" spans="1:18" x14ac:dyDescent="0.2">
      <c r="A2493" s="33" t="s">
        <v>5888</v>
      </c>
      <c r="B2493" s="33" t="s">
        <v>5889</v>
      </c>
      <c r="C2493" s="33" t="str">
        <f>LEFT(B2493,FIND(",",B2493,1)-1)</f>
        <v>Benton County</v>
      </c>
      <c r="D2493" s="33" t="str">
        <f>RIGHT(B2493,LEN(B2493)-(FIND(",",B2493,1)+1))</f>
        <v>Oregon</v>
      </c>
      <c r="E2493" s="33">
        <v>81291</v>
      </c>
      <c r="F2493" s="33" t="s">
        <v>3279</v>
      </c>
      <c r="G2493" s="33">
        <v>1</v>
      </c>
      <c r="H2493" s="33" t="s">
        <v>3272</v>
      </c>
      <c r="I2493" s="33">
        <v>1</v>
      </c>
      <c r="J2493" s="33" t="s">
        <v>3272</v>
      </c>
      <c r="K2493" s="33">
        <v>2019</v>
      </c>
      <c r="L2493" s="33">
        <v>7</v>
      </c>
      <c r="M2493" s="33">
        <v>414</v>
      </c>
      <c r="N2493" s="33" t="s">
        <v>3278</v>
      </c>
      <c r="O2493" s="33">
        <v>93</v>
      </c>
      <c r="P2493" s="33" t="s">
        <v>3273</v>
      </c>
      <c r="Q2493" s="33">
        <v>18</v>
      </c>
      <c r="R2493" s="33" t="s">
        <v>3277</v>
      </c>
    </row>
    <row r="2494" spans="1:18" x14ac:dyDescent="0.2">
      <c r="A2494" s="33" t="s">
        <v>5890</v>
      </c>
      <c r="B2494" s="33" t="s">
        <v>5891</v>
      </c>
      <c r="C2494" s="33" t="str">
        <f>LEFT(B2494,FIND(",",B2494,1)-1)</f>
        <v>Clackamas County</v>
      </c>
      <c r="D2494" s="33" t="str">
        <f>RIGHT(B2494,LEN(B2494)-(FIND(",",B2494,1)+1))</f>
        <v>Oregon</v>
      </c>
      <c r="E2494" s="33">
        <v>45391</v>
      </c>
      <c r="F2494" s="33" t="s">
        <v>3276</v>
      </c>
      <c r="G2494" s="33">
        <v>1</v>
      </c>
      <c r="H2494" s="33" t="s">
        <v>3272</v>
      </c>
      <c r="I2494" s="33">
        <v>1</v>
      </c>
      <c r="J2494" s="33" t="s">
        <v>3272</v>
      </c>
      <c r="K2494" s="33">
        <v>2019</v>
      </c>
      <c r="L2494" s="33">
        <v>19</v>
      </c>
      <c r="M2494" s="33">
        <v>4284</v>
      </c>
      <c r="N2494" s="33" t="s">
        <v>3278</v>
      </c>
      <c r="O2494" s="33">
        <v>1007</v>
      </c>
      <c r="P2494" s="33" t="s">
        <v>3278</v>
      </c>
      <c r="Q2494" s="33">
        <v>184</v>
      </c>
      <c r="R2494" s="33" t="s">
        <v>3273</v>
      </c>
    </row>
    <row r="2495" spans="1:18" x14ac:dyDescent="0.2">
      <c r="A2495" s="33" t="s">
        <v>5890</v>
      </c>
      <c r="B2495" s="33" t="s">
        <v>5891</v>
      </c>
      <c r="C2495" s="33" t="str">
        <f>LEFT(B2495,FIND(",",B2495,1)-1)</f>
        <v>Clackamas County</v>
      </c>
      <c r="D2495" s="33" t="str">
        <f>RIGHT(B2495,LEN(B2495)-(FIND(",",B2495,1)+1))</f>
        <v>Oregon</v>
      </c>
      <c r="E2495" s="33">
        <v>54194</v>
      </c>
      <c r="F2495" s="33" t="s">
        <v>3271</v>
      </c>
      <c r="G2495" s="33">
        <v>1</v>
      </c>
      <c r="H2495" s="33" t="s">
        <v>3272</v>
      </c>
      <c r="I2495" s="33">
        <v>1</v>
      </c>
      <c r="J2495" s="33" t="s">
        <v>3272</v>
      </c>
      <c r="K2495" s="33">
        <v>2019</v>
      </c>
      <c r="L2495" s="33">
        <v>63</v>
      </c>
      <c r="M2495" s="33">
        <v>42739</v>
      </c>
      <c r="N2495" s="33" t="s">
        <v>3278</v>
      </c>
      <c r="O2495" s="33">
        <v>10408</v>
      </c>
      <c r="P2495" s="33" t="s">
        <v>3278</v>
      </c>
      <c r="Q2495" s="33">
        <v>1005</v>
      </c>
      <c r="R2495" s="33" t="s">
        <v>3278</v>
      </c>
    </row>
    <row r="2496" spans="1:18" x14ac:dyDescent="0.2">
      <c r="A2496" s="33" t="s">
        <v>5890</v>
      </c>
      <c r="B2496" s="33" t="s">
        <v>5891</v>
      </c>
      <c r="C2496" s="33" t="str">
        <f>LEFT(B2496,FIND(",",B2496,1)-1)</f>
        <v>Clackamas County</v>
      </c>
      <c r="D2496" s="33" t="str">
        <f>RIGHT(B2496,LEN(B2496)-(FIND(",",B2496,1)+1))</f>
        <v>Oregon</v>
      </c>
      <c r="E2496" s="33">
        <v>81291</v>
      </c>
      <c r="F2496" s="33" t="s">
        <v>3279</v>
      </c>
      <c r="G2496" s="33">
        <v>1</v>
      </c>
      <c r="H2496" s="33" t="s">
        <v>3272</v>
      </c>
      <c r="I2496" s="33">
        <v>1</v>
      </c>
      <c r="J2496" s="33" t="s">
        <v>3272</v>
      </c>
      <c r="K2496" s="33">
        <v>2019</v>
      </c>
      <c r="L2496" s="33">
        <v>49</v>
      </c>
      <c r="M2496" s="33">
        <v>8241</v>
      </c>
      <c r="N2496" s="33" t="s">
        <v>3278</v>
      </c>
      <c r="O2496" s="33">
        <v>1935</v>
      </c>
      <c r="P2496" s="33" t="s">
        <v>3278</v>
      </c>
      <c r="Q2496" s="33">
        <v>274</v>
      </c>
      <c r="R2496" s="33" t="s">
        <v>3273</v>
      </c>
    </row>
    <row r="2497" spans="1:18" x14ac:dyDescent="0.2">
      <c r="A2497" s="33" t="s">
        <v>5892</v>
      </c>
      <c r="B2497" s="33" t="s">
        <v>5893</v>
      </c>
      <c r="C2497" s="33" t="str">
        <f>LEFT(B2497,FIND(",",B2497,1)-1)</f>
        <v>Clatsop County</v>
      </c>
      <c r="D2497" s="33" t="str">
        <f>RIGHT(B2497,LEN(B2497)-(FIND(",",B2497,1)+1))</f>
        <v>Oregon</v>
      </c>
      <c r="E2497" s="33">
        <v>45391</v>
      </c>
      <c r="F2497" s="33" t="s">
        <v>3276</v>
      </c>
      <c r="G2497" s="33">
        <v>1</v>
      </c>
      <c r="H2497" s="33" t="s">
        <v>3272</v>
      </c>
      <c r="I2497" s="33">
        <v>1</v>
      </c>
      <c r="J2497" s="33" t="s">
        <v>3272</v>
      </c>
      <c r="K2497" s="33">
        <v>2019</v>
      </c>
      <c r="L2497" s="33">
        <v>4</v>
      </c>
      <c r="M2497" s="33">
        <v>613</v>
      </c>
      <c r="N2497" s="33" t="s">
        <v>3277</v>
      </c>
      <c r="O2497" s="33">
        <v>163</v>
      </c>
      <c r="P2497" s="33" t="s">
        <v>3277</v>
      </c>
      <c r="Q2497" s="33">
        <v>24</v>
      </c>
      <c r="R2497" s="33" t="s">
        <v>3277</v>
      </c>
    </row>
    <row r="2498" spans="1:18" x14ac:dyDescent="0.2">
      <c r="A2498" s="33" t="s">
        <v>5892</v>
      </c>
      <c r="B2498" s="33" t="s">
        <v>5893</v>
      </c>
      <c r="C2498" s="33" t="str">
        <f>LEFT(B2498,FIND(",",B2498,1)-1)</f>
        <v>Clatsop County</v>
      </c>
      <c r="D2498" s="33" t="str">
        <f>RIGHT(B2498,LEN(B2498)-(FIND(",",B2498,1)+1))</f>
        <v>Oregon</v>
      </c>
      <c r="E2498" s="33">
        <v>54194</v>
      </c>
      <c r="F2498" s="33" t="s">
        <v>3271</v>
      </c>
      <c r="G2498" s="33">
        <v>1</v>
      </c>
      <c r="H2498" s="33" t="s">
        <v>3272</v>
      </c>
      <c r="I2498" s="33">
        <v>1</v>
      </c>
      <c r="J2498" s="33" t="s">
        <v>3272</v>
      </c>
      <c r="K2498" s="33">
        <v>2019</v>
      </c>
      <c r="L2498" s="33">
        <v>6</v>
      </c>
      <c r="M2498" s="33">
        <v>2221</v>
      </c>
      <c r="N2498" s="33" t="s">
        <v>3278</v>
      </c>
      <c r="O2498" s="33">
        <v>496</v>
      </c>
      <c r="P2498" s="33" t="s">
        <v>3278</v>
      </c>
      <c r="Q2498" s="33">
        <v>63</v>
      </c>
      <c r="R2498" s="33" t="s">
        <v>3278</v>
      </c>
    </row>
    <row r="2499" spans="1:18" x14ac:dyDescent="0.2">
      <c r="A2499" s="33" t="s">
        <v>5892</v>
      </c>
      <c r="B2499" s="33" t="s">
        <v>5893</v>
      </c>
      <c r="C2499" s="33" t="str">
        <f>LEFT(B2499,FIND(",",B2499,1)-1)</f>
        <v>Clatsop County</v>
      </c>
      <c r="D2499" s="33" t="str">
        <f>RIGHT(B2499,LEN(B2499)-(FIND(",",B2499,1)+1))</f>
        <v>Oregon</v>
      </c>
      <c r="E2499" s="33">
        <v>81291</v>
      </c>
      <c r="F2499" s="33" t="s">
        <v>3279</v>
      </c>
      <c r="G2499" s="33">
        <v>1</v>
      </c>
      <c r="H2499" s="33" t="s">
        <v>3272</v>
      </c>
      <c r="I2499" s="33">
        <v>1</v>
      </c>
      <c r="J2499" s="33" t="s">
        <v>3272</v>
      </c>
      <c r="K2499" s="33">
        <v>2019</v>
      </c>
      <c r="L2499" s="33">
        <v>5</v>
      </c>
      <c r="M2499" s="33">
        <v>497</v>
      </c>
      <c r="N2499" s="33" t="s">
        <v>3278</v>
      </c>
      <c r="O2499" s="33">
        <v>118</v>
      </c>
      <c r="P2499" s="33" t="s">
        <v>3278</v>
      </c>
      <c r="Q2499" s="33">
        <v>26</v>
      </c>
      <c r="R2499" s="33" t="s">
        <v>3278</v>
      </c>
    </row>
    <row r="2500" spans="1:18" x14ac:dyDescent="0.2">
      <c r="A2500" s="33" t="s">
        <v>5894</v>
      </c>
      <c r="B2500" s="33" t="s">
        <v>5895</v>
      </c>
      <c r="C2500" s="33" t="str">
        <f>LEFT(B2500,FIND(",",B2500,1)-1)</f>
        <v>Columbia County</v>
      </c>
      <c r="D2500" s="33" t="str">
        <f>RIGHT(B2500,LEN(B2500)-(FIND(",",B2500,1)+1))</f>
        <v>Oregon</v>
      </c>
      <c r="E2500" s="33">
        <v>54194</v>
      </c>
      <c r="F2500" s="33" t="s">
        <v>3271</v>
      </c>
      <c r="G2500" s="33">
        <v>1</v>
      </c>
      <c r="H2500" s="33" t="s">
        <v>3272</v>
      </c>
      <c r="I2500" s="33">
        <v>1</v>
      </c>
      <c r="J2500" s="33" t="s">
        <v>3272</v>
      </c>
      <c r="K2500" s="33">
        <v>2019</v>
      </c>
      <c r="L2500" s="33">
        <v>5</v>
      </c>
      <c r="M2500" s="33">
        <v>2861</v>
      </c>
      <c r="N2500" s="33" t="s">
        <v>3278</v>
      </c>
      <c r="O2500" s="33">
        <v>637</v>
      </c>
      <c r="P2500" s="33" t="s">
        <v>3273</v>
      </c>
      <c r="Q2500" s="33">
        <v>78</v>
      </c>
      <c r="R2500" s="33" t="s">
        <v>3278</v>
      </c>
    </row>
    <row r="2501" spans="1:18" x14ac:dyDescent="0.2">
      <c r="A2501" s="33" t="s">
        <v>5894</v>
      </c>
      <c r="B2501" s="33" t="s">
        <v>5895</v>
      </c>
      <c r="C2501" s="33" t="str">
        <f>LEFT(B2501,FIND(",",B2501,1)-1)</f>
        <v>Columbia County</v>
      </c>
      <c r="D2501" s="33" t="str">
        <f>RIGHT(B2501,LEN(B2501)-(FIND(",",B2501,1)+1))</f>
        <v>Oregon</v>
      </c>
      <c r="E2501" s="33">
        <v>81291</v>
      </c>
      <c r="F2501" s="33" t="s">
        <v>3279</v>
      </c>
      <c r="G2501" s="33">
        <v>1</v>
      </c>
      <c r="H2501" s="33" t="s">
        <v>3272</v>
      </c>
      <c r="I2501" s="33">
        <v>1</v>
      </c>
      <c r="J2501" s="33" t="s">
        <v>3272</v>
      </c>
      <c r="K2501" s="33">
        <v>2019</v>
      </c>
      <c r="L2501" s="33">
        <v>5</v>
      </c>
      <c r="M2501" s="33">
        <v>281</v>
      </c>
      <c r="N2501" s="33" t="s">
        <v>3273</v>
      </c>
      <c r="O2501" s="33">
        <v>64</v>
      </c>
      <c r="P2501" s="33" t="s">
        <v>3278</v>
      </c>
      <c r="Q2501" s="33">
        <v>15</v>
      </c>
      <c r="R2501" s="33" t="s">
        <v>3278</v>
      </c>
    </row>
    <row r="2502" spans="1:18" x14ac:dyDescent="0.2">
      <c r="A2502" s="33" t="s">
        <v>5896</v>
      </c>
      <c r="B2502" s="33" t="s">
        <v>5897</v>
      </c>
      <c r="C2502" s="33" t="str">
        <f>LEFT(B2502,FIND(",",B2502,1)-1)</f>
        <v>Coos County</v>
      </c>
      <c r="D2502" s="33" t="str">
        <f>RIGHT(B2502,LEN(B2502)-(FIND(",",B2502,1)+1))</f>
        <v>Oregon</v>
      </c>
      <c r="E2502" s="33">
        <v>45391</v>
      </c>
      <c r="F2502" s="33" t="s">
        <v>3276</v>
      </c>
      <c r="G2502" s="33">
        <v>1</v>
      </c>
      <c r="H2502" s="33" t="s">
        <v>3272</v>
      </c>
      <c r="I2502" s="33">
        <v>1</v>
      </c>
      <c r="J2502" s="33" t="s">
        <v>3272</v>
      </c>
      <c r="K2502" s="33">
        <v>2019</v>
      </c>
      <c r="L2502" s="33">
        <v>3</v>
      </c>
      <c r="M2502" s="33">
        <v>379</v>
      </c>
      <c r="N2502" s="33" t="s">
        <v>3273</v>
      </c>
      <c r="O2502" s="33">
        <v>89</v>
      </c>
      <c r="P2502" s="33" t="s">
        <v>3273</v>
      </c>
      <c r="Q2502" s="33">
        <v>20</v>
      </c>
      <c r="R2502" s="33" t="s">
        <v>3277</v>
      </c>
    </row>
    <row r="2503" spans="1:18" x14ac:dyDescent="0.2">
      <c r="A2503" s="33" t="s">
        <v>5896</v>
      </c>
      <c r="B2503" s="33" t="s">
        <v>5897</v>
      </c>
      <c r="C2503" s="33" t="str">
        <f>LEFT(B2503,FIND(",",B2503,1)-1)</f>
        <v>Coos County</v>
      </c>
      <c r="D2503" s="33" t="str">
        <f>RIGHT(B2503,LEN(B2503)-(FIND(",",B2503,1)+1))</f>
        <v>Oregon</v>
      </c>
      <c r="E2503" s="33">
        <v>54194</v>
      </c>
      <c r="F2503" s="33" t="s">
        <v>3271</v>
      </c>
      <c r="G2503" s="33">
        <v>1</v>
      </c>
      <c r="H2503" s="33" t="s">
        <v>3272</v>
      </c>
      <c r="I2503" s="33">
        <v>1</v>
      </c>
      <c r="J2503" s="33" t="s">
        <v>3272</v>
      </c>
      <c r="K2503" s="33">
        <v>2019</v>
      </c>
      <c r="L2503" s="33">
        <v>10</v>
      </c>
      <c r="M2503" s="33">
        <v>3343</v>
      </c>
      <c r="N2503" s="33" t="s">
        <v>3278</v>
      </c>
      <c r="O2503" s="33">
        <v>802</v>
      </c>
      <c r="P2503" s="33" t="s">
        <v>3278</v>
      </c>
      <c r="Q2503" s="33">
        <v>80</v>
      </c>
      <c r="R2503" s="33" t="s">
        <v>3273</v>
      </c>
    </row>
    <row r="2504" spans="1:18" x14ac:dyDescent="0.2">
      <c r="A2504" s="33" t="s">
        <v>5898</v>
      </c>
      <c r="B2504" s="33" t="s">
        <v>5899</v>
      </c>
      <c r="C2504" s="33" t="str">
        <f>LEFT(B2504,FIND(",",B2504,1)-1)</f>
        <v>Crook County</v>
      </c>
      <c r="D2504" s="33" t="str">
        <f>RIGHT(B2504,LEN(B2504)-(FIND(",",B2504,1)+1))</f>
        <v>Oregon</v>
      </c>
      <c r="E2504" s="33">
        <v>54194</v>
      </c>
      <c r="F2504" s="33" t="s">
        <v>3271</v>
      </c>
      <c r="G2504" s="33">
        <v>1</v>
      </c>
      <c r="H2504" s="33" t="s">
        <v>3272</v>
      </c>
      <c r="I2504" s="33">
        <v>1</v>
      </c>
      <c r="J2504" s="33" t="s">
        <v>3272</v>
      </c>
      <c r="K2504" s="33">
        <v>2019</v>
      </c>
      <c r="L2504" s="33">
        <v>4</v>
      </c>
      <c r="M2504" s="33">
        <v>1586</v>
      </c>
      <c r="N2504" s="33" t="s">
        <v>3278</v>
      </c>
      <c r="O2504" s="33">
        <v>377</v>
      </c>
      <c r="P2504" s="33" t="s">
        <v>3278</v>
      </c>
      <c r="Q2504" s="33">
        <v>59</v>
      </c>
      <c r="R2504" s="33" t="s">
        <v>3278</v>
      </c>
    </row>
    <row r="2505" spans="1:18" x14ac:dyDescent="0.2">
      <c r="A2505" s="33" t="s">
        <v>5898</v>
      </c>
      <c r="B2505" s="33" t="s">
        <v>5899</v>
      </c>
      <c r="C2505" s="33" t="str">
        <f>LEFT(B2505,FIND(",",B2505,1)-1)</f>
        <v>Crook County</v>
      </c>
      <c r="D2505" s="33" t="str">
        <f>RIGHT(B2505,LEN(B2505)-(FIND(",",B2505,1)+1))</f>
        <v>Oregon</v>
      </c>
      <c r="E2505" s="33">
        <v>81291</v>
      </c>
      <c r="F2505" s="33" t="s">
        <v>3279</v>
      </c>
      <c r="G2505" s="33">
        <v>1</v>
      </c>
      <c r="H2505" s="33" t="s">
        <v>3272</v>
      </c>
      <c r="I2505" s="33">
        <v>1</v>
      </c>
      <c r="J2505" s="33" t="s">
        <v>3272</v>
      </c>
      <c r="K2505" s="33">
        <v>2019</v>
      </c>
      <c r="L2505" s="33">
        <v>3</v>
      </c>
      <c r="M2505" s="33">
        <v>293</v>
      </c>
      <c r="N2505" s="33" t="s">
        <v>3277</v>
      </c>
      <c r="O2505" s="33">
        <v>69</v>
      </c>
      <c r="P2505" s="33" t="s">
        <v>3277</v>
      </c>
      <c r="Q2505" s="33">
        <v>14</v>
      </c>
      <c r="R2505" s="33" t="s">
        <v>3277</v>
      </c>
    </row>
    <row r="2506" spans="1:18" x14ac:dyDescent="0.2">
      <c r="A2506" s="33" t="s">
        <v>5900</v>
      </c>
      <c r="B2506" s="33" t="s">
        <v>5901</v>
      </c>
      <c r="C2506" s="33" t="str">
        <f>LEFT(B2506,FIND(",",B2506,1)-1)</f>
        <v>Curry County</v>
      </c>
      <c r="D2506" s="33" t="str">
        <f>RIGHT(B2506,LEN(B2506)-(FIND(",",B2506,1)+1))</f>
        <v>Oregon</v>
      </c>
      <c r="E2506" s="33">
        <v>54194</v>
      </c>
      <c r="F2506" s="33" t="s">
        <v>3271</v>
      </c>
      <c r="G2506" s="33">
        <v>1</v>
      </c>
      <c r="H2506" s="33" t="s">
        <v>3272</v>
      </c>
      <c r="I2506" s="33">
        <v>1</v>
      </c>
      <c r="J2506" s="33" t="s">
        <v>3272</v>
      </c>
      <c r="K2506" s="33">
        <v>2019</v>
      </c>
      <c r="L2506" s="33">
        <v>3</v>
      </c>
      <c r="M2506" s="33">
        <v>1715</v>
      </c>
      <c r="N2506" s="33" t="s">
        <v>3277</v>
      </c>
      <c r="O2506" s="33">
        <v>383</v>
      </c>
      <c r="P2506" s="33" t="s">
        <v>3277</v>
      </c>
      <c r="Q2506" s="33">
        <v>46</v>
      </c>
      <c r="R2506" s="33" t="s">
        <v>3277</v>
      </c>
    </row>
    <row r="2507" spans="1:18" x14ac:dyDescent="0.2">
      <c r="A2507" s="33" t="s">
        <v>5902</v>
      </c>
      <c r="B2507" s="33" t="s">
        <v>5903</v>
      </c>
      <c r="C2507" s="33" t="str">
        <f>LEFT(B2507,FIND(",",B2507,1)-1)</f>
        <v>Deschutes County</v>
      </c>
      <c r="D2507" s="33" t="str">
        <f>RIGHT(B2507,LEN(B2507)-(FIND(",",B2507,1)+1))</f>
        <v>Oregon</v>
      </c>
      <c r="E2507" s="33">
        <v>45391</v>
      </c>
      <c r="F2507" s="33" t="s">
        <v>3276</v>
      </c>
      <c r="G2507" s="33">
        <v>1</v>
      </c>
      <c r="H2507" s="33" t="s">
        <v>3272</v>
      </c>
      <c r="I2507" s="33">
        <v>1</v>
      </c>
      <c r="J2507" s="33" t="s">
        <v>3272</v>
      </c>
      <c r="K2507" s="33">
        <v>2019</v>
      </c>
      <c r="L2507" s="33">
        <v>8</v>
      </c>
      <c r="M2507" s="33">
        <v>2425</v>
      </c>
      <c r="N2507" s="33" t="s">
        <v>3273</v>
      </c>
      <c r="O2507" s="33">
        <v>598</v>
      </c>
      <c r="P2507" s="33" t="s">
        <v>3273</v>
      </c>
      <c r="Q2507" s="33">
        <v>88</v>
      </c>
      <c r="R2507" s="33" t="s">
        <v>3273</v>
      </c>
    </row>
    <row r="2508" spans="1:18" x14ac:dyDescent="0.2">
      <c r="A2508" s="33" t="s">
        <v>5902</v>
      </c>
      <c r="B2508" s="33" t="s">
        <v>5903</v>
      </c>
      <c r="C2508" s="33" t="str">
        <f>LEFT(B2508,FIND(",",B2508,1)-1)</f>
        <v>Deschutes County</v>
      </c>
      <c r="D2508" s="33" t="str">
        <f>RIGHT(B2508,LEN(B2508)-(FIND(",",B2508,1)+1))</f>
        <v>Oregon</v>
      </c>
      <c r="E2508" s="33">
        <v>54194</v>
      </c>
      <c r="F2508" s="33" t="s">
        <v>3271</v>
      </c>
      <c r="G2508" s="33">
        <v>1</v>
      </c>
      <c r="H2508" s="33" t="s">
        <v>3272</v>
      </c>
      <c r="I2508" s="33">
        <v>1</v>
      </c>
      <c r="J2508" s="33" t="s">
        <v>3272</v>
      </c>
      <c r="K2508" s="33">
        <v>2019</v>
      </c>
      <c r="L2508" s="33">
        <v>49</v>
      </c>
      <c r="M2508" s="33">
        <v>18778</v>
      </c>
      <c r="N2508" s="33" t="s">
        <v>3278</v>
      </c>
      <c r="O2508" s="33">
        <v>4215</v>
      </c>
      <c r="P2508" s="33" t="s">
        <v>3278</v>
      </c>
      <c r="Q2508" s="33">
        <v>438</v>
      </c>
      <c r="R2508" s="33" t="s">
        <v>3278</v>
      </c>
    </row>
    <row r="2509" spans="1:18" x14ac:dyDescent="0.2">
      <c r="A2509" s="33" t="s">
        <v>5902</v>
      </c>
      <c r="B2509" s="33" t="s">
        <v>5903</v>
      </c>
      <c r="C2509" s="33" t="str">
        <f>LEFT(B2509,FIND(",",B2509,1)-1)</f>
        <v>Deschutes County</v>
      </c>
      <c r="D2509" s="33" t="str">
        <f>RIGHT(B2509,LEN(B2509)-(FIND(",",B2509,1)+1))</f>
        <v>Oregon</v>
      </c>
      <c r="E2509" s="33">
        <v>81291</v>
      </c>
      <c r="F2509" s="33" t="s">
        <v>3279</v>
      </c>
      <c r="G2509" s="33">
        <v>1</v>
      </c>
      <c r="H2509" s="33" t="s">
        <v>3272</v>
      </c>
      <c r="I2509" s="33">
        <v>1</v>
      </c>
      <c r="J2509" s="33" t="s">
        <v>3272</v>
      </c>
      <c r="K2509" s="33">
        <v>2019</v>
      </c>
      <c r="L2509" s="33">
        <v>30</v>
      </c>
      <c r="M2509" s="33">
        <v>2824</v>
      </c>
      <c r="N2509" s="33" t="s">
        <v>3278</v>
      </c>
      <c r="O2509" s="33">
        <v>557</v>
      </c>
      <c r="P2509" s="33" t="s">
        <v>3278</v>
      </c>
      <c r="Q2509" s="33">
        <v>115</v>
      </c>
      <c r="R2509" s="33" t="s">
        <v>3278</v>
      </c>
    </row>
    <row r="2510" spans="1:18" x14ac:dyDescent="0.2">
      <c r="A2510" s="33" t="s">
        <v>5904</v>
      </c>
      <c r="B2510" s="33" t="s">
        <v>5905</v>
      </c>
      <c r="C2510" s="33" t="str">
        <f>LEFT(B2510,FIND(",",B2510,1)-1)</f>
        <v>Douglas County</v>
      </c>
      <c r="D2510" s="33" t="str">
        <f>RIGHT(B2510,LEN(B2510)-(FIND(",",B2510,1)+1))</f>
        <v>Oregon</v>
      </c>
      <c r="E2510" s="33">
        <v>45391</v>
      </c>
      <c r="F2510" s="33" t="s">
        <v>3276</v>
      </c>
      <c r="G2510" s="33">
        <v>1</v>
      </c>
      <c r="H2510" s="33" t="s">
        <v>3272</v>
      </c>
      <c r="I2510" s="33">
        <v>1</v>
      </c>
      <c r="J2510" s="33" t="s">
        <v>3272</v>
      </c>
      <c r="K2510" s="33">
        <v>2019</v>
      </c>
      <c r="L2510" s="33">
        <v>5</v>
      </c>
      <c r="M2510" s="33">
        <v>722</v>
      </c>
      <c r="N2510" s="33" t="s">
        <v>3277</v>
      </c>
      <c r="O2510" s="33">
        <v>182</v>
      </c>
      <c r="P2510" s="33" t="s">
        <v>3277</v>
      </c>
      <c r="Q2510" s="33">
        <v>25</v>
      </c>
      <c r="R2510" s="33" t="s">
        <v>3277</v>
      </c>
    </row>
    <row r="2511" spans="1:18" x14ac:dyDescent="0.2">
      <c r="A2511" s="33" t="s">
        <v>5904</v>
      </c>
      <c r="B2511" s="33" t="s">
        <v>5905</v>
      </c>
      <c r="C2511" s="33" t="str">
        <f>LEFT(B2511,FIND(",",B2511,1)-1)</f>
        <v>Douglas County</v>
      </c>
      <c r="D2511" s="33" t="str">
        <f>RIGHT(B2511,LEN(B2511)-(FIND(",",B2511,1)+1))</f>
        <v>Oregon</v>
      </c>
      <c r="E2511" s="33">
        <v>54194</v>
      </c>
      <c r="F2511" s="33" t="s">
        <v>3271</v>
      </c>
      <c r="G2511" s="33">
        <v>1</v>
      </c>
      <c r="H2511" s="33" t="s">
        <v>3272</v>
      </c>
      <c r="I2511" s="33">
        <v>1</v>
      </c>
      <c r="J2511" s="33" t="s">
        <v>3272</v>
      </c>
      <c r="K2511" s="33">
        <v>2019</v>
      </c>
      <c r="L2511" s="33">
        <v>14</v>
      </c>
      <c r="M2511" s="33">
        <v>7260</v>
      </c>
      <c r="N2511" s="33" t="s">
        <v>3278</v>
      </c>
      <c r="O2511" s="33">
        <v>1455</v>
      </c>
      <c r="P2511" s="33" t="s">
        <v>3278</v>
      </c>
      <c r="Q2511" s="33">
        <v>187</v>
      </c>
      <c r="R2511" s="33" t="s">
        <v>3273</v>
      </c>
    </row>
    <row r="2512" spans="1:18" x14ac:dyDescent="0.2">
      <c r="A2512" s="33" t="s">
        <v>5904</v>
      </c>
      <c r="B2512" s="33" t="s">
        <v>5905</v>
      </c>
      <c r="C2512" s="33" t="str">
        <f>LEFT(B2512,FIND(",",B2512,1)-1)</f>
        <v>Douglas County</v>
      </c>
      <c r="D2512" s="33" t="str">
        <f>RIGHT(B2512,LEN(B2512)-(FIND(",",B2512,1)+1))</f>
        <v>Oregon</v>
      </c>
      <c r="E2512" s="33">
        <v>81291</v>
      </c>
      <c r="F2512" s="33" t="s">
        <v>3279</v>
      </c>
      <c r="G2512" s="33">
        <v>1</v>
      </c>
      <c r="H2512" s="33" t="s">
        <v>3272</v>
      </c>
      <c r="I2512" s="33">
        <v>1</v>
      </c>
      <c r="J2512" s="33" t="s">
        <v>3272</v>
      </c>
      <c r="K2512" s="33">
        <v>2019</v>
      </c>
      <c r="L2512" s="33">
        <v>5</v>
      </c>
      <c r="M2512" s="33">
        <v>297</v>
      </c>
      <c r="N2512" s="33" t="s">
        <v>3278</v>
      </c>
      <c r="O2512" s="33">
        <v>58</v>
      </c>
      <c r="P2512" s="33" t="s">
        <v>3278</v>
      </c>
      <c r="Q2512" s="33">
        <v>12</v>
      </c>
      <c r="R2512" s="33" t="s">
        <v>3277</v>
      </c>
    </row>
    <row r="2513" spans="1:18" x14ac:dyDescent="0.2">
      <c r="A2513" s="33" t="s">
        <v>5906</v>
      </c>
      <c r="B2513" s="33" t="s">
        <v>5907</v>
      </c>
      <c r="C2513" s="33" t="str">
        <f>LEFT(B2513,FIND(",",B2513,1)-1)</f>
        <v>Hood River County</v>
      </c>
      <c r="D2513" s="33" t="str">
        <f>RIGHT(B2513,LEN(B2513)-(FIND(",",B2513,1)+1))</f>
        <v>Oregon</v>
      </c>
      <c r="E2513" s="33">
        <v>45391</v>
      </c>
      <c r="F2513" s="33" t="s">
        <v>3276</v>
      </c>
      <c r="G2513" s="33">
        <v>1</v>
      </c>
      <c r="H2513" s="33" t="s">
        <v>3272</v>
      </c>
      <c r="I2513" s="33">
        <v>1</v>
      </c>
      <c r="J2513" s="33" t="s">
        <v>3272</v>
      </c>
      <c r="K2513" s="33">
        <v>2019</v>
      </c>
      <c r="L2513" s="33">
        <v>3</v>
      </c>
      <c r="M2513" s="33">
        <v>262</v>
      </c>
      <c r="N2513" s="33" t="s">
        <v>3277</v>
      </c>
      <c r="O2513" s="33">
        <v>64</v>
      </c>
      <c r="P2513" s="33" t="s">
        <v>3277</v>
      </c>
      <c r="Q2513" s="33">
        <v>6</v>
      </c>
      <c r="R2513" s="33" t="s">
        <v>3277</v>
      </c>
    </row>
    <row r="2514" spans="1:18" x14ac:dyDescent="0.2">
      <c r="A2514" s="33" t="s">
        <v>5906</v>
      </c>
      <c r="B2514" s="33" t="s">
        <v>5907</v>
      </c>
      <c r="C2514" s="33" t="str">
        <f>LEFT(B2514,FIND(",",B2514,1)-1)</f>
        <v>Hood River County</v>
      </c>
      <c r="D2514" s="33" t="str">
        <f>RIGHT(B2514,LEN(B2514)-(FIND(",",B2514,1)+1))</f>
        <v>Oregon</v>
      </c>
      <c r="E2514" s="33">
        <v>54194</v>
      </c>
      <c r="F2514" s="33" t="s">
        <v>3271</v>
      </c>
      <c r="G2514" s="33">
        <v>1</v>
      </c>
      <c r="H2514" s="33" t="s">
        <v>3272</v>
      </c>
      <c r="I2514" s="33">
        <v>1</v>
      </c>
      <c r="J2514" s="33" t="s">
        <v>3272</v>
      </c>
      <c r="K2514" s="33">
        <v>2019</v>
      </c>
      <c r="L2514" s="33">
        <v>5</v>
      </c>
      <c r="M2514" s="33">
        <v>1900</v>
      </c>
      <c r="N2514" s="33" t="s">
        <v>3278</v>
      </c>
      <c r="O2514" s="33">
        <v>397</v>
      </c>
      <c r="P2514" s="33" t="s">
        <v>3278</v>
      </c>
      <c r="Q2514" s="33">
        <v>43</v>
      </c>
      <c r="R2514" s="33" t="s">
        <v>3273</v>
      </c>
    </row>
    <row r="2515" spans="1:18" x14ac:dyDescent="0.2">
      <c r="A2515" s="33" t="s">
        <v>5906</v>
      </c>
      <c r="B2515" s="33" t="s">
        <v>5907</v>
      </c>
      <c r="C2515" s="33" t="str">
        <f>LEFT(B2515,FIND(",",B2515,1)-1)</f>
        <v>Hood River County</v>
      </c>
      <c r="D2515" s="33" t="str">
        <f>RIGHT(B2515,LEN(B2515)-(FIND(",",B2515,1)+1))</f>
        <v>Oregon</v>
      </c>
      <c r="E2515" s="33">
        <v>81291</v>
      </c>
      <c r="F2515" s="33" t="s">
        <v>3279</v>
      </c>
      <c r="G2515" s="33">
        <v>1</v>
      </c>
      <c r="H2515" s="33" t="s">
        <v>3272</v>
      </c>
      <c r="I2515" s="33">
        <v>1</v>
      </c>
      <c r="J2515" s="33" t="s">
        <v>3272</v>
      </c>
      <c r="K2515" s="33">
        <v>2019</v>
      </c>
      <c r="L2515" s="33">
        <v>4</v>
      </c>
      <c r="M2515" s="33">
        <v>625</v>
      </c>
      <c r="N2515" s="33" t="s">
        <v>3273</v>
      </c>
      <c r="O2515" s="33">
        <v>137</v>
      </c>
      <c r="P2515" s="33" t="s">
        <v>3273</v>
      </c>
      <c r="Q2515" s="33">
        <v>25</v>
      </c>
      <c r="R2515" s="33" t="s">
        <v>3277</v>
      </c>
    </row>
    <row r="2516" spans="1:18" x14ac:dyDescent="0.2">
      <c r="A2516" s="33" t="s">
        <v>5908</v>
      </c>
      <c r="B2516" s="33" t="s">
        <v>5909</v>
      </c>
      <c r="C2516" s="33" t="str">
        <f>LEFT(B2516,FIND(",",B2516,1)-1)</f>
        <v>Jackson County</v>
      </c>
      <c r="D2516" s="33" t="str">
        <f>RIGHT(B2516,LEN(B2516)-(FIND(",",B2516,1)+1))</f>
        <v>Oregon</v>
      </c>
      <c r="E2516" s="33">
        <v>45391</v>
      </c>
      <c r="F2516" s="33" t="s">
        <v>3276</v>
      </c>
      <c r="G2516" s="33">
        <v>1</v>
      </c>
      <c r="H2516" s="33" t="s">
        <v>3272</v>
      </c>
      <c r="I2516" s="33">
        <v>1</v>
      </c>
      <c r="J2516" s="33" t="s">
        <v>3272</v>
      </c>
      <c r="K2516" s="33">
        <v>2019</v>
      </c>
      <c r="L2516" s="33">
        <v>9</v>
      </c>
      <c r="M2516" s="33">
        <v>2097</v>
      </c>
      <c r="N2516" s="33" t="s">
        <v>3273</v>
      </c>
      <c r="O2516" s="33">
        <v>500</v>
      </c>
      <c r="P2516" s="33" t="s">
        <v>3273</v>
      </c>
      <c r="Q2516" s="33">
        <v>86</v>
      </c>
      <c r="R2516" s="33" t="s">
        <v>3273</v>
      </c>
    </row>
    <row r="2517" spans="1:18" x14ac:dyDescent="0.2">
      <c r="A2517" s="33" t="s">
        <v>5908</v>
      </c>
      <c r="B2517" s="33" t="s">
        <v>5909</v>
      </c>
      <c r="C2517" s="33" t="str">
        <f>LEFT(B2517,FIND(",",B2517,1)-1)</f>
        <v>Jackson County</v>
      </c>
      <c r="D2517" s="33" t="str">
        <f>RIGHT(B2517,LEN(B2517)-(FIND(",",B2517,1)+1))</f>
        <v>Oregon</v>
      </c>
      <c r="E2517" s="33">
        <v>54194</v>
      </c>
      <c r="F2517" s="33" t="s">
        <v>3271</v>
      </c>
      <c r="G2517" s="33">
        <v>1</v>
      </c>
      <c r="H2517" s="33" t="s">
        <v>3272</v>
      </c>
      <c r="I2517" s="33">
        <v>1</v>
      </c>
      <c r="J2517" s="33" t="s">
        <v>3272</v>
      </c>
      <c r="K2517" s="33">
        <v>2019</v>
      </c>
      <c r="L2517" s="33">
        <v>33</v>
      </c>
      <c r="M2517" s="33">
        <v>15796</v>
      </c>
      <c r="N2517" s="33" t="s">
        <v>3273</v>
      </c>
      <c r="O2517" s="33">
        <v>3897</v>
      </c>
      <c r="P2517" s="33" t="s">
        <v>3273</v>
      </c>
      <c r="Q2517" s="33">
        <v>514</v>
      </c>
      <c r="R2517" s="33" t="s">
        <v>3273</v>
      </c>
    </row>
    <row r="2518" spans="1:18" x14ac:dyDescent="0.2">
      <c r="A2518" s="33" t="s">
        <v>5908</v>
      </c>
      <c r="B2518" s="33" t="s">
        <v>5909</v>
      </c>
      <c r="C2518" s="33" t="str">
        <f>LEFT(B2518,FIND(",",B2518,1)-1)</f>
        <v>Jackson County</v>
      </c>
      <c r="D2518" s="33" t="str">
        <f>RIGHT(B2518,LEN(B2518)-(FIND(",",B2518,1)+1))</f>
        <v>Oregon</v>
      </c>
      <c r="E2518" s="33">
        <v>81291</v>
      </c>
      <c r="F2518" s="33" t="s">
        <v>3279</v>
      </c>
      <c r="G2518" s="33">
        <v>1</v>
      </c>
      <c r="H2518" s="33" t="s">
        <v>3272</v>
      </c>
      <c r="I2518" s="33">
        <v>1</v>
      </c>
      <c r="J2518" s="33" t="s">
        <v>3272</v>
      </c>
      <c r="K2518" s="33">
        <v>2019</v>
      </c>
      <c r="L2518" s="33">
        <v>8</v>
      </c>
      <c r="M2518" s="33">
        <v>1164</v>
      </c>
      <c r="N2518" s="33" t="s">
        <v>3278</v>
      </c>
      <c r="O2518" s="33">
        <v>283</v>
      </c>
      <c r="P2518" s="33" t="s">
        <v>3273</v>
      </c>
      <c r="Q2518" s="33">
        <v>53</v>
      </c>
      <c r="R2518" s="33" t="s">
        <v>3278</v>
      </c>
    </row>
    <row r="2519" spans="1:18" x14ac:dyDescent="0.2">
      <c r="A2519" s="33" t="s">
        <v>5910</v>
      </c>
      <c r="B2519" s="33" t="s">
        <v>5911</v>
      </c>
      <c r="C2519" s="33" t="str">
        <f>LEFT(B2519,FIND(",",B2519,1)-1)</f>
        <v>Jefferson County</v>
      </c>
      <c r="D2519" s="33" t="str">
        <f>RIGHT(B2519,LEN(B2519)-(FIND(",",B2519,1)+1))</f>
        <v>Oregon</v>
      </c>
      <c r="E2519" s="33">
        <v>54194</v>
      </c>
      <c r="F2519" s="33" t="s">
        <v>3271</v>
      </c>
      <c r="G2519" s="33">
        <v>1</v>
      </c>
      <c r="H2519" s="33" t="s">
        <v>3272</v>
      </c>
      <c r="I2519" s="33">
        <v>1</v>
      </c>
      <c r="J2519" s="33" t="s">
        <v>3272</v>
      </c>
      <c r="K2519" s="33">
        <v>2019</v>
      </c>
      <c r="L2519" s="33">
        <v>5</v>
      </c>
      <c r="M2519" s="33">
        <v>320</v>
      </c>
      <c r="N2519" s="33" t="s">
        <v>3273</v>
      </c>
      <c r="O2519" s="33">
        <v>77</v>
      </c>
      <c r="P2519" s="33" t="s">
        <v>3278</v>
      </c>
      <c r="Q2519" s="33">
        <v>9</v>
      </c>
      <c r="R2519" s="33" t="s">
        <v>3278</v>
      </c>
    </row>
    <row r="2520" spans="1:18" x14ac:dyDescent="0.2">
      <c r="A2520" s="33" t="s">
        <v>5912</v>
      </c>
      <c r="B2520" s="33" t="s">
        <v>5913</v>
      </c>
      <c r="C2520" s="33" t="str">
        <f>LEFT(B2520,FIND(",",B2520,1)-1)</f>
        <v>Josephine County</v>
      </c>
      <c r="D2520" s="33" t="str">
        <f>RIGHT(B2520,LEN(B2520)-(FIND(",",B2520,1)+1))</f>
        <v>Oregon</v>
      </c>
      <c r="E2520" s="33">
        <v>45391</v>
      </c>
      <c r="F2520" s="33" t="s">
        <v>3276</v>
      </c>
      <c r="G2520" s="33">
        <v>1</v>
      </c>
      <c r="H2520" s="33" t="s">
        <v>3272</v>
      </c>
      <c r="I2520" s="33">
        <v>1</v>
      </c>
      <c r="J2520" s="33" t="s">
        <v>3272</v>
      </c>
      <c r="K2520" s="33">
        <v>2019</v>
      </c>
      <c r="L2520" s="33">
        <v>3</v>
      </c>
      <c r="M2520" s="33">
        <v>720</v>
      </c>
      <c r="N2520" s="33" t="s">
        <v>3277</v>
      </c>
      <c r="O2520" s="33">
        <v>194</v>
      </c>
      <c r="P2520" s="33" t="s">
        <v>3277</v>
      </c>
      <c r="Q2520" s="33">
        <v>30</v>
      </c>
      <c r="R2520" s="33" t="s">
        <v>3277</v>
      </c>
    </row>
    <row r="2521" spans="1:18" x14ac:dyDescent="0.2">
      <c r="A2521" s="33" t="s">
        <v>5912</v>
      </c>
      <c r="B2521" s="33" t="s">
        <v>5913</v>
      </c>
      <c r="C2521" s="33" t="str">
        <f>LEFT(B2521,FIND(",",B2521,1)-1)</f>
        <v>Josephine County</v>
      </c>
      <c r="D2521" s="33" t="str">
        <f>RIGHT(B2521,LEN(B2521)-(FIND(",",B2521,1)+1))</f>
        <v>Oregon</v>
      </c>
      <c r="E2521" s="33">
        <v>54194</v>
      </c>
      <c r="F2521" s="33" t="s">
        <v>3271</v>
      </c>
      <c r="G2521" s="33">
        <v>1</v>
      </c>
      <c r="H2521" s="33" t="s">
        <v>3272</v>
      </c>
      <c r="I2521" s="33">
        <v>1</v>
      </c>
      <c r="J2521" s="33" t="s">
        <v>3272</v>
      </c>
      <c r="K2521" s="33">
        <v>2019</v>
      </c>
      <c r="L2521" s="33">
        <v>13</v>
      </c>
      <c r="M2521" s="33">
        <v>4771</v>
      </c>
      <c r="N2521" s="33" t="s">
        <v>3278</v>
      </c>
      <c r="O2521" s="33">
        <v>1152</v>
      </c>
      <c r="P2521" s="33" t="s">
        <v>3278</v>
      </c>
      <c r="Q2521" s="33">
        <v>146</v>
      </c>
      <c r="R2521" s="33" t="s">
        <v>3278</v>
      </c>
    </row>
    <row r="2522" spans="1:18" x14ac:dyDescent="0.2">
      <c r="A2522" s="33" t="s">
        <v>5912</v>
      </c>
      <c r="B2522" s="33" t="s">
        <v>5913</v>
      </c>
      <c r="C2522" s="33" t="str">
        <f>LEFT(B2522,FIND(",",B2522,1)-1)</f>
        <v>Josephine County</v>
      </c>
      <c r="D2522" s="33" t="str">
        <f>RIGHT(B2522,LEN(B2522)-(FIND(",",B2522,1)+1))</f>
        <v>Oregon</v>
      </c>
      <c r="E2522" s="33">
        <v>81291</v>
      </c>
      <c r="F2522" s="33" t="s">
        <v>3279</v>
      </c>
      <c r="G2522" s="33">
        <v>1</v>
      </c>
      <c r="H2522" s="33" t="s">
        <v>3272</v>
      </c>
      <c r="I2522" s="33">
        <v>1</v>
      </c>
      <c r="J2522" s="33" t="s">
        <v>3272</v>
      </c>
      <c r="K2522" s="33">
        <v>2019</v>
      </c>
      <c r="L2522" s="33">
        <v>4</v>
      </c>
      <c r="M2522" s="33">
        <v>799</v>
      </c>
      <c r="N2522" s="33" t="s">
        <v>3278</v>
      </c>
      <c r="O2522" s="33">
        <v>186</v>
      </c>
      <c r="P2522" s="33" t="s">
        <v>3278</v>
      </c>
      <c r="Q2522" s="33">
        <v>40</v>
      </c>
      <c r="R2522" s="33" t="s">
        <v>3273</v>
      </c>
    </row>
    <row r="2523" spans="1:18" x14ac:dyDescent="0.2">
      <c r="A2523" s="33" t="s">
        <v>5914</v>
      </c>
      <c r="B2523" s="33" t="s">
        <v>5915</v>
      </c>
      <c r="C2523" s="33" t="str">
        <f>LEFT(B2523,FIND(",",B2523,1)-1)</f>
        <v>Klamath County</v>
      </c>
      <c r="D2523" s="33" t="str">
        <f>RIGHT(B2523,LEN(B2523)-(FIND(",",B2523,1)+1))</f>
        <v>Oregon</v>
      </c>
      <c r="E2523" s="33">
        <v>54194</v>
      </c>
      <c r="F2523" s="33" t="s">
        <v>3271</v>
      </c>
      <c r="G2523" s="33">
        <v>1</v>
      </c>
      <c r="H2523" s="33" t="s">
        <v>3272</v>
      </c>
      <c r="I2523" s="33">
        <v>1</v>
      </c>
      <c r="J2523" s="33" t="s">
        <v>3272</v>
      </c>
      <c r="K2523" s="33">
        <v>2019</v>
      </c>
      <c r="L2523" s="33">
        <v>13</v>
      </c>
      <c r="M2523" s="33">
        <v>3382</v>
      </c>
      <c r="N2523" s="33" t="s">
        <v>3278</v>
      </c>
      <c r="O2523" s="33">
        <v>784</v>
      </c>
      <c r="P2523" s="33" t="s">
        <v>3278</v>
      </c>
      <c r="Q2523" s="33">
        <v>100</v>
      </c>
      <c r="R2523" s="33" t="s">
        <v>3278</v>
      </c>
    </row>
    <row r="2524" spans="1:18" x14ac:dyDescent="0.2">
      <c r="A2524" s="33" t="s">
        <v>5914</v>
      </c>
      <c r="B2524" s="33" t="s">
        <v>5915</v>
      </c>
      <c r="C2524" s="33" t="str">
        <f>LEFT(B2524,FIND(",",B2524,1)-1)</f>
        <v>Klamath County</v>
      </c>
      <c r="D2524" s="33" t="str">
        <f>RIGHT(B2524,LEN(B2524)-(FIND(",",B2524,1)+1))</f>
        <v>Oregon</v>
      </c>
      <c r="E2524" s="33">
        <v>81291</v>
      </c>
      <c r="F2524" s="33" t="s">
        <v>3279</v>
      </c>
      <c r="G2524" s="33">
        <v>1</v>
      </c>
      <c r="H2524" s="33" t="s">
        <v>3272</v>
      </c>
      <c r="I2524" s="33">
        <v>1</v>
      </c>
      <c r="J2524" s="33" t="s">
        <v>3272</v>
      </c>
      <c r="K2524" s="33">
        <v>2019</v>
      </c>
      <c r="L2524" s="33">
        <v>4</v>
      </c>
      <c r="M2524" s="33">
        <v>688</v>
      </c>
      <c r="N2524" s="33" t="s">
        <v>3273</v>
      </c>
      <c r="O2524" s="33">
        <v>158</v>
      </c>
      <c r="P2524" s="33" t="s">
        <v>3273</v>
      </c>
      <c r="Q2524" s="33">
        <v>32</v>
      </c>
      <c r="R2524" s="33" t="s">
        <v>3273</v>
      </c>
    </row>
    <row r="2525" spans="1:18" x14ac:dyDescent="0.2">
      <c r="A2525" s="33" t="s">
        <v>5916</v>
      </c>
      <c r="B2525" s="33" t="s">
        <v>5917</v>
      </c>
      <c r="C2525" s="33" t="str">
        <f>LEFT(B2525,FIND(",",B2525,1)-1)</f>
        <v>Lane County</v>
      </c>
      <c r="D2525" s="33" t="str">
        <f>RIGHT(B2525,LEN(B2525)-(FIND(",",B2525,1)+1))</f>
        <v>Oregon</v>
      </c>
      <c r="E2525" s="33">
        <v>45391</v>
      </c>
      <c r="F2525" s="33" t="s">
        <v>3276</v>
      </c>
      <c r="G2525" s="33">
        <v>1</v>
      </c>
      <c r="H2525" s="33" t="s">
        <v>3272</v>
      </c>
      <c r="I2525" s="33">
        <v>1</v>
      </c>
      <c r="J2525" s="33" t="s">
        <v>3272</v>
      </c>
      <c r="K2525" s="33">
        <v>2019</v>
      </c>
      <c r="L2525" s="33">
        <v>19</v>
      </c>
      <c r="M2525" s="33">
        <v>3968</v>
      </c>
      <c r="N2525" s="33" t="s">
        <v>3273</v>
      </c>
      <c r="O2525" s="33">
        <v>960</v>
      </c>
      <c r="P2525" s="33" t="s">
        <v>3273</v>
      </c>
      <c r="Q2525" s="33">
        <v>166</v>
      </c>
      <c r="R2525" s="33" t="s">
        <v>3273</v>
      </c>
    </row>
    <row r="2526" spans="1:18" x14ac:dyDescent="0.2">
      <c r="A2526" s="33" t="s">
        <v>5916</v>
      </c>
      <c r="B2526" s="33" t="s">
        <v>5917</v>
      </c>
      <c r="C2526" s="33" t="str">
        <f>LEFT(B2526,FIND(",",B2526,1)-1)</f>
        <v>Lane County</v>
      </c>
      <c r="D2526" s="33" t="str">
        <f>RIGHT(B2526,LEN(B2526)-(FIND(",",B2526,1)+1))</f>
        <v>Oregon</v>
      </c>
      <c r="E2526" s="33">
        <v>54194</v>
      </c>
      <c r="F2526" s="33" t="s">
        <v>3271</v>
      </c>
      <c r="G2526" s="33">
        <v>1</v>
      </c>
      <c r="H2526" s="33" t="s">
        <v>3272</v>
      </c>
      <c r="I2526" s="33">
        <v>1</v>
      </c>
      <c r="J2526" s="33" t="s">
        <v>3272</v>
      </c>
      <c r="K2526" s="33">
        <v>2019</v>
      </c>
      <c r="L2526" s="33">
        <v>44</v>
      </c>
      <c r="M2526" s="33">
        <v>20704</v>
      </c>
      <c r="N2526" s="33" t="s">
        <v>3278</v>
      </c>
      <c r="O2526" s="33">
        <v>4939</v>
      </c>
      <c r="P2526" s="33" t="s">
        <v>3278</v>
      </c>
      <c r="Q2526" s="33">
        <v>570</v>
      </c>
      <c r="R2526" s="33" t="s">
        <v>3278</v>
      </c>
    </row>
    <row r="2527" spans="1:18" x14ac:dyDescent="0.2">
      <c r="A2527" s="33" t="s">
        <v>5916</v>
      </c>
      <c r="B2527" s="33" t="s">
        <v>5917</v>
      </c>
      <c r="C2527" s="33" t="str">
        <f>LEFT(B2527,FIND(",",B2527,1)-1)</f>
        <v>Lane County</v>
      </c>
      <c r="D2527" s="33" t="str">
        <f>RIGHT(B2527,LEN(B2527)-(FIND(",",B2527,1)+1))</f>
        <v>Oregon</v>
      </c>
      <c r="E2527" s="33">
        <v>81291</v>
      </c>
      <c r="F2527" s="33" t="s">
        <v>3279</v>
      </c>
      <c r="G2527" s="33">
        <v>1</v>
      </c>
      <c r="H2527" s="33" t="s">
        <v>3272</v>
      </c>
      <c r="I2527" s="33">
        <v>1</v>
      </c>
      <c r="J2527" s="33" t="s">
        <v>3272</v>
      </c>
      <c r="K2527" s="33">
        <v>2019</v>
      </c>
      <c r="L2527" s="33">
        <v>30</v>
      </c>
      <c r="M2527" s="33">
        <v>2543</v>
      </c>
      <c r="N2527" s="33" t="s">
        <v>3278</v>
      </c>
      <c r="O2527" s="33">
        <v>566</v>
      </c>
      <c r="P2527" s="33" t="s">
        <v>3278</v>
      </c>
      <c r="Q2527" s="33">
        <v>131</v>
      </c>
      <c r="R2527" s="33" t="s">
        <v>3273</v>
      </c>
    </row>
    <row r="2528" spans="1:18" x14ac:dyDescent="0.2">
      <c r="A2528" s="33" t="s">
        <v>5918</v>
      </c>
      <c r="B2528" s="33" t="s">
        <v>5919</v>
      </c>
      <c r="C2528" s="33" t="str">
        <f>LEFT(B2528,FIND(",",B2528,1)-1)</f>
        <v>Lincoln County</v>
      </c>
      <c r="D2528" s="33" t="str">
        <f>RIGHT(B2528,LEN(B2528)-(FIND(",",B2528,1)+1))</f>
        <v>Oregon</v>
      </c>
      <c r="E2528" s="33">
        <v>45391</v>
      </c>
      <c r="F2528" s="33" t="s">
        <v>3276</v>
      </c>
      <c r="G2528" s="33">
        <v>1</v>
      </c>
      <c r="H2528" s="33" t="s">
        <v>3272</v>
      </c>
      <c r="I2528" s="33">
        <v>1</v>
      </c>
      <c r="J2528" s="33" t="s">
        <v>3272</v>
      </c>
      <c r="K2528" s="33">
        <v>2019</v>
      </c>
      <c r="L2528" s="33">
        <v>4</v>
      </c>
      <c r="M2528" s="33">
        <v>569</v>
      </c>
      <c r="N2528" s="33" t="s">
        <v>3273</v>
      </c>
      <c r="O2528" s="33">
        <v>132</v>
      </c>
      <c r="P2528" s="33" t="s">
        <v>3277</v>
      </c>
      <c r="Q2528" s="33">
        <v>27</v>
      </c>
      <c r="R2528" s="33" t="s">
        <v>3278</v>
      </c>
    </row>
    <row r="2529" spans="1:18" x14ac:dyDescent="0.2">
      <c r="A2529" s="33" t="s">
        <v>5918</v>
      </c>
      <c r="B2529" s="33" t="s">
        <v>5919</v>
      </c>
      <c r="C2529" s="33" t="str">
        <f>LEFT(B2529,FIND(",",B2529,1)-1)</f>
        <v>Lincoln County</v>
      </c>
      <c r="D2529" s="33" t="str">
        <f>RIGHT(B2529,LEN(B2529)-(FIND(",",B2529,1)+1))</f>
        <v>Oregon</v>
      </c>
      <c r="E2529" s="33">
        <v>54194</v>
      </c>
      <c r="F2529" s="33" t="s">
        <v>3271</v>
      </c>
      <c r="G2529" s="33">
        <v>1</v>
      </c>
      <c r="H2529" s="33" t="s">
        <v>3272</v>
      </c>
      <c r="I2529" s="33">
        <v>1</v>
      </c>
      <c r="J2529" s="33" t="s">
        <v>3272</v>
      </c>
      <c r="K2529" s="33">
        <v>2019</v>
      </c>
      <c r="L2529" s="33">
        <v>5</v>
      </c>
      <c r="M2529" s="33">
        <v>2591</v>
      </c>
      <c r="N2529" s="33" t="s">
        <v>3278</v>
      </c>
      <c r="O2529" s="33">
        <v>644</v>
      </c>
      <c r="P2529" s="33" t="s">
        <v>3273</v>
      </c>
      <c r="Q2529" s="33">
        <v>70</v>
      </c>
      <c r="R2529" s="33" t="s">
        <v>3273</v>
      </c>
    </row>
    <row r="2530" spans="1:18" x14ac:dyDescent="0.2">
      <c r="A2530" s="33" t="s">
        <v>5918</v>
      </c>
      <c r="B2530" s="33" t="s">
        <v>5919</v>
      </c>
      <c r="C2530" s="33" t="str">
        <f>LEFT(B2530,FIND(",",B2530,1)-1)</f>
        <v>Lincoln County</v>
      </c>
      <c r="D2530" s="33" t="str">
        <f>RIGHT(B2530,LEN(B2530)-(FIND(",",B2530,1)+1))</f>
        <v>Oregon</v>
      </c>
      <c r="E2530" s="33">
        <v>81291</v>
      </c>
      <c r="F2530" s="33" t="s">
        <v>3279</v>
      </c>
      <c r="G2530" s="33">
        <v>1</v>
      </c>
      <c r="H2530" s="33" t="s">
        <v>3272</v>
      </c>
      <c r="I2530" s="33">
        <v>1</v>
      </c>
      <c r="J2530" s="33" t="s">
        <v>3272</v>
      </c>
      <c r="K2530" s="33">
        <v>2019</v>
      </c>
      <c r="L2530" s="33">
        <v>5</v>
      </c>
      <c r="M2530" s="33">
        <v>334</v>
      </c>
      <c r="N2530" s="33" t="s">
        <v>3278</v>
      </c>
      <c r="O2530" s="33">
        <v>75</v>
      </c>
      <c r="P2530" s="33" t="s">
        <v>3273</v>
      </c>
      <c r="Q2530" s="33">
        <v>17</v>
      </c>
      <c r="R2530" s="33" t="s">
        <v>3277</v>
      </c>
    </row>
    <row r="2531" spans="1:18" x14ac:dyDescent="0.2">
      <c r="A2531" s="33" t="s">
        <v>5920</v>
      </c>
      <c r="B2531" s="33" t="s">
        <v>5921</v>
      </c>
      <c r="C2531" s="33" t="str">
        <f>LEFT(B2531,FIND(",",B2531,1)-1)</f>
        <v>Linn County</v>
      </c>
      <c r="D2531" s="33" t="str">
        <f>RIGHT(B2531,LEN(B2531)-(FIND(",",B2531,1)+1))</f>
        <v>Oregon</v>
      </c>
      <c r="E2531" s="33">
        <v>45391</v>
      </c>
      <c r="F2531" s="33" t="s">
        <v>3276</v>
      </c>
      <c r="G2531" s="33">
        <v>1</v>
      </c>
      <c r="H2531" s="33" t="s">
        <v>3272</v>
      </c>
      <c r="I2531" s="33">
        <v>1</v>
      </c>
      <c r="J2531" s="33" t="s">
        <v>3272</v>
      </c>
      <c r="K2531" s="33">
        <v>2019</v>
      </c>
      <c r="L2531" s="33">
        <v>4</v>
      </c>
      <c r="M2531" s="33">
        <v>732</v>
      </c>
      <c r="N2531" s="33" t="s">
        <v>3273</v>
      </c>
      <c r="O2531" s="33">
        <v>164</v>
      </c>
      <c r="P2531" s="33" t="s">
        <v>3273</v>
      </c>
      <c r="Q2531" s="33">
        <v>26</v>
      </c>
      <c r="R2531" s="33" t="s">
        <v>3273</v>
      </c>
    </row>
    <row r="2532" spans="1:18" x14ac:dyDescent="0.2">
      <c r="A2532" s="33" t="s">
        <v>5920</v>
      </c>
      <c r="B2532" s="33" t="s">
        <v>5921</v>
      </c>
      <c r="C2532" s="33" t="str">
        <f>LEFT(B2532,FIND(",",B2532,1)-1)</f>
        <v>Linn County</v>
      </c>
      <c r="D2532" s="33" t="str">
        <f>RIGHT(B2532,LEN(B2532)-(FIND(",",B2532,1)+1))</f>
        <v>Oregon</v>
      </c>
      <c r="E2532" s="33">
        <v>54194</v>
      </c>
      <c r="F2532" s="33" t="s">
        <v>3271</v>
      </c>
      <c r="G2532" s="33">
        <v>1</v>
      </c>
      <c r="H2532" s="33" t="s">
        <v>3272</v>
      </c>
      <c r="I2532" s="33">
        <v>1</v>
      </c>
      <c r="J2532" s="33" t="s">
        <v>3272</v>
      </c>
      <c r="K2532" s="33">
        <v>2019</v>
      </c>
      <c r="L2532" s="33">
        <v>12</v>
      </c>
      <c r="M2532" s="33">
        <v>6077</v>
      </c>
      <c r="N2532" s="33" t="s">
        <v>3278</v>
      </c>
      <c r="O2532" s="33">
        <v>1276</v>
      </c>
      <c r="P2532" s="33" t="s">
        <v>3278</v>
      </c>
      <c r="Q2532" s="33">
        <v>158</v>
      </c>
      <c r="R2532" s="33" t="s">
        <v>3278</v>
      </c>
    </row>
    <row r="2533" spans="1:18" x14ac:dyDescent="0.2">
      <c r="A2533" s="33" t="s">
        <v>5920</v>
      </c>
      <c r="B2533" s="33" t="s">
        <v>5921</v>
      </c>
      <c r="C2533" s="33" t="str">
        <f>LEFT(B2533,FIND(",",B2533,1)-1)</f>
        <v>Linn County</v>
      </c>
      <c r="D2533" s="33" t="str">
        <f>RIGHT(B2533,LEN(B2533)-(FIND(",",B2533,1)+1))</f>
        <v>Oregon</v>
      </c>
      <c r="E2533" s="33">
        <v>81291</v>
      </c>
      <c r="F2533" s="33" t="s">
        <v>3279</v>
      </c>
      <c r="G2533" s="33">
        <v>1</v>
      </c>
      <c r="H2533" s="33" t="s">
        <v>3272</v>
      </c>
      <c r="I2533" s="33">
        <v>1</v>
      </c>
      <c r="J2533" s="33" t="s">
        <v>3272</v>
      </c>
      <c r="K2533" s="33">
        <v>2019</v>
      </c>
      <c r="L2533" s="33">
        <v>6</v>
      </c>
      <c r="M2533" s="33">
        <v>212</v>
      </c>
      <c r="N2533" s="33" t="s">
        <v>3278</v>
      </c>
      <c r="O2533" s="33">
        <v>55</v>
      </c>
      <c r="P2533" s="33" t="s">
        <v>3273</v>
      </c>
      <c r="Q2533" s="33">
        <v>10</v>
      </c>
      <c r="R2533" s="33" t="s">
        <v>3278</v>
      </c>
    </row>
    <row r="2534" spans="1:18" x14ac:dyDescent="0.2">
      <c r="A2534" s="33" t="s">
        <v>5922</v>
      </c>
      <c r="B2534" s="33" t="s">
        <v>5923</v>
      </c>
      <c r="C2534" s="33" t="str">
        <f>LEFT(B2534,FIND(",",B2534,1)-1)</f>
        <v>Malheur County</v>
      </c>
      <c r="D2534" s="33" t="str">
        <f>RIGHT(B2534,LEN(B2534)-(FIND(",",B2534,1)+1))</f>
        <v>Oregon</v>
      </c>
      <c r="E2534" s="33">
        <v>54194</v>
      </c>
      <c r="F2534" s="33" t="s">
        <v>3271</v>
      </c>
      <c r="G2534" s="33">
        <v>1</v>
      </c>
      <c r="H2534" s="33" t="s">
        <v>3272</v>
      </c>
      <c r="I2534" s="33">
        <v>1</v>
      </c>
      <c r="J2534" s="33" t="s">
        <v>3272</v>
      </c>
      <c r="K2534" s="33">
        <v>2019</v>
      </c>
      <c r="L2534" s="33">
        <v>8</v>
      </c>
      <c r="M2534" s="33">
        <v>1515</v>
      </c>
      <c r="N2534" s="33" t="s">
        <v>3278</v>
      </c>
      <c r="O2534" s="33">
        <v>353</v>
      </c>
      <c r="P2534" s="33" t="s">
        <v>3278</v>
      </c>
      <c r="Q2534" s="33">
        <v>47</v>
      </c>
      <c r="R2534" s="33" t="s">
        <v>3273</v>
      </c>
    </row>
    <row r="2535" spans="1:18" x14ac:dyDescent="0.2">
      <c r="A2535" s="33" t="s">
        <v>5924</v>
      </c>
      <c r="B2535" s="33" t="s">
        <v>5925</v>
      </c>
      <c r="C2535" s="33" t="str">
        <f>LEFT(B2535,FIND(",",B2535,1)-1)</f>
        <v>Marion County</v>
      </c>
      <c r="D2535" s="33" t="str">
        <f>RIGHT(B2535,LEN(B2535)-(FIND(",",B2535,1)+1))</f>
        <v>Oregon</v>
      </c>
      <c r="E2535" s="33">
        <v>45391</v>
      </c>
      <c r="F2535" s="33" t="s">
        <v>3276</v>
      </c>
      <c r="G2535" s="33">
        <v>1</v>
      </c>
      <c r="H2535" s="33" t="s">
        <v>3272</v>
      </c>
      <c r="I2535" s="33">
        <v>1</v>
      </c>
      <c r="J2535" s="33" t="s">
        <v>3272</v>
      </c>
      <c r="K2535" s="33">
        <v>2019</v>
      </c>
      <c r="L2535" s="33">
        <v>11</v>
      </c>
      <c r="M2535" s="33">
        <v>3990</v>
      </c>
      <c r="N2535" s="33" t="s">
        <v>3273</v>
      </c>
      <c r="O2535" s="33">
        <v>995</v>
      </c>
      <c r="P2535" s="33" t="s">
        <v>3273</v>
      </c>
      <c r="Q2535" s="33">
        <v>147</v>
      </c>
      <c r="R2535" s="33" t="s">
        <v>3273</v>
      </c>
    </row>
    <row r="2536" spans="1:18" x14ac:dyDescent="0.2">
      <c r="A2536" s="33" t="s">
        <v>5924</v>
      </c>
      <c r="B2536" s="33" t="s">
        <v>5925</v>
      </c>
      <c r="C2536" s="33" t="str">
        <f>LEFT(B2536,FIND(",",B2536,1)-1)</f>
        <v>Marion County</v>
      </c>
      <c r="D2536" s="33" t="str">
        <f>RIGHT(B2536,LEN(B2536)-(FIND(",",B2536,1)+1))</f>
        <v>Oregon</v>
      </c>
      <c r="E2536" s="33">
        <v>54194</v>
      </c>
      <c r="F2536" s="33" t="s">
        <v>3271</v>
      </c>
      <c r="G2536" s="33">
        <v>1</v>
      </c>
      <c r="H2536" s="33" t="s">
        <v>3272</v>
      </c>
      <c r="I2536" s="33">
        <v>1</v>
      </c>
      <c r="J2536" s="33" t="s">
        <v>3272</v>
      </c>
      <c r="K2536" s="33">
        <v>2019</v>
      </c>
      <c r="L2536" s="33">
        <v>38</v>
      </c>
      <c r="M2536" s="33">
        <v>15125</v>
      </c>
      <c r="N2536" s="33" t="s">
        <v>3278</v>
      </c>
      <c r="O2536" s="33">
        <v>3504</v>
      </c>
      <c r="P2536" s="33" t="s">
        <v>3278</v>
      </c>
      <c r="Q2536" s="33">
        <v>395</v>
      </c>
      <c r="R2536" s="33" t="s">
        <v>3278</v>
      </c>
    </row>
    <row r="2537" spans="1:18" x14ac:dyDescent="0.2">
      <c r="A2537" s="33" t="s">
        <v>5924</v>
      </c>
      <c r="B2537" s="33" t="s">
        <v>5925</v>
      </c>
      <c r="C2537" s="33" t="str">
        <f>LEFT(B2537,FIND(",",B2537,1)-1)</f>
        <v>Marion County</v>
      </c>
      <c r="D2537" s="33" t="str">
        <f>RIGHT(B2537,LEN(B2537)-(FIND(",",B2537,1)+1))</f>
        <v>Oregon</v>
      </c>
      <c r="E2537" s="33">
        <v>81291</v>
      </c>
      <c r="F2537" s="33" t="s">
        <v>3279</v>
      </c>
      <c r="G2537" s="33">
        <v>1</v>
      </c>
      <c r="H2537" s="33" t="s">
        <v>3272</v>
      </c>
      <c r="I2537" s="33">
        <v>1</v>
      </c>
      <c r="J2537" s="33" t="s">
        <v>3272</v>
      </c>
      <c r="K2537" s="33">
        <v>2019</v>
      </c>
      <c r="L2537" s="33">
        <v>20</v>
      </c>
      <c r="M2537" s="33">
        <v>1843</v>
      </c>
      <c r="N2537" s="33" t="s">
        <v>3278</v>
      </c>
      <c r="O2537" s="33">
        <v>417</v>
      </c>
      <c r="P2537" s="33" t="s">
        <v>3278</v>
      </c>
      <c r="Q2537" s="33">
        <v>84</v>
      </c>
      <c r="R2537" s="33" t="s">
        <v>3278</v>
      </c>
    </row>
    <row r="2538" spans="1:18" x14ac:dyDescent="0.2">
      <c r="A2538" s="33" t="s">
        <v>5926</v>
      </c>
      <c r="B2538" s="33" t="s">
        <v>5927</v>
      </c>
      <c r="C2538" s="33" t="str">
        <f>LEFT(B2538,FIND(",",B2538,1)-1)</f>
        <v>Multnomah County</v>
      </c>
      <c r="D2538" s="33" t="str">
        <f>RIGHT(B2538,LEN(B2538)-(FIND(",",B2538,1)+1))</f>
        <v>Oregon</v>
      </c>
      <c r="E2538" s="33">
        <v>45391</v>
      </c>
      <c r="F2538" s="33" t="s">
        <v>3276</v>
      </c>
      <c r="G2538" s="33">
        <v>1</v>
      </c>
      <c r="H2538" s="33" t="s">
        <v>3272</v>
      </c>
      <c r="I2538" s="33">
        <v>1</v>
      </c>
      <c r="J2538" s="33" t="s">
        <v>3272</v>
      </c>
      <c r="K2538" s="33">
        <v>2019</v>
      </c>
      <c r="L2538" s="33">
        <v>43</v>
      </c>
      <c r="M2538" s="33">
        <v>14037</v>
      </c>
      <c r="N2538" s="33" t="s">
        <v>3278</v>
      </c>
      <c r="O2538" s="33">
        <v>3338</v>
      </c>
      <c r="P2538" s="33" t="s">
        <v>3278</v>
      </c>
      <c r="Q2538" s="33">
        <v>494</v>
      </c>
      <c r="R2538" s="33" t="s">
        <v>3278</v>
      </c>
    </row>
    <row r="2539" spans="1:18" x14ac:dyDescent="0.2">
      <c r="A2539" s="33" t="s">
        <v>5926</v>
      </c>
      <c r="B2539" s="33" t="s">
        <v>5927</v>
      </c>
      <c r="C2539" s="33" t="str">
        <f>LEFT(B2539,FIND(",",B2539,1)-1)</f>
        <v>Multnomah County</v>
      </c>
      <c r="D2539" s="33" t="str">
        <f>RIGHT(B2539,LEN(B2539)-(FIND(",",B2539,1)+1))</f>
        <v>Oregon</v>
      </c>
      <c r="E2539" s="33">
        <v>54194</v>
      </c>
      <c r="F2539" s="33" t="s">
        <v>3271</v>
      </c>
      <c r="G2539" s="33">
        <v>1</v>
      </c>
      <c r="H2539" s="33" t="s">
        <v>3272</v>
      </c>
      <c r="I2539" s="33">
        <v>1</v>
      </c>
      <c r="J2539" s="33" t="s">
        <v>3272</v>
      </c>
      <c r="K2539" s="33">
        <v>2019</v>
      </c>
      <c r="L2539" s="33">
        <v>91</v>
      </c>
      <c r="M2539" s="33">
        <v>88387</v>
      </c>
      <c r="N2539" s="33" t="s">
        <v>3273</v>
      </c>
      <c r="O2539" s="33">
        <v>23379</v>
      </c>
      <c r="P2539" s="33" t="s">
        <v>3273</v>
      </c>
      <c r="Q2539" s="33">
        <v>1502</v>
      </c>
      <c r="R2539" s="33" t="s">
        <v>3278</v>
      </c>
    </row>
    <row r="2540" spans="1:18" x14ac:dyDescent="0.2">
      <c r="A2540" s="33" t="s">
        <v>5926</v>
      </c>
      <c r="B2540" s="33" t="s">
        <v>5927</v>
      </c>
      <c r="C2540" s="33" t="str">
        <f>LEFT(B2540,FIND(",",B2540,1)-1)</f>
        <v>Multnomah County</v>
      </c>
      <c r="D2540" s="33" t="str">
        <f>RIGHT(B2540,LEN(B2540)-(FIND(",",B2540,1)+1))</f>
        <v>Oregon</v>
      </c>
      <c r="E2540" s="33">
        <v>81291</v>
      </c>
      <c r="F2540" s="33" t="s">
        <v>3279</v>
      </c>
      <c r="G2540" s="33">
        <v>1</v>
      </c>
      <c r="H2540" s="33" t="s">
        <v>3272</v>
      </c>
      <c r="I2540" s="33">
        <v>1</v>
      </c>
      <c r="J2540" s="33" t="s">
        <v>3272</v>
      </c>
      <c r="K2540" s="33">
        <v>2019</v>
      </c>
      <c r="L2540" s="33">
        <v>74</v>
      </c>
      <c r="M2540" s="33">
        <v>11389</v>
      </c>
      <c r="N2540" s="33" t="s">
        <v>3278</v>
      </c>
      <c r="O2540" s="33">
        <v>2682</v>
      </c>
      <c r="P2540" s="33" t="s">
        <v>3278</v>
      </c>
      <c r="Q2540" s="33">
        <v>526</v>
      </c>
      <c r="R2540" s="33" t="s">
        <v>3278</v>
      </c>
    </row>
    <row r="2541" spans="1:18" x14ac:dyDescent="0.2">
      <c r="A2541" s="33" t="s">
        <v>5928</v>
      </c>
      <c r="B2541" s="33" t="s">
        <v>5929</v>
      </c>
      <c r="C2541" s="33" t="str">
        <f>LEFT(B2541,FIND(",",B2541,1)-1)</f>
        <v>Polk County</v>
      </c>
      <c r="D2541" s="33" t="str">
        <f>RIGHT(B2541,LEN(B2541)-(FIND(",",B2541,1)+1))</f>
        <v>Oregon</v>
      </c>
      <c r="E2541" s="33">
        <v>45391</v>
      </c>
      <c r="F2541" s="33" t="s">
        <v>3276</v>
      </c>
      <c r="G2541" s="33">
        <v>1</v>
      </c>
      <c r="H2541" s="33" t="s">
        <v>3272</v>
      </c>
      <c r="I2541" s="33">
        <v>1</v>
      </c>
      <c r="J2541" s="33" t="s">
        <v>3272</v>
      </c>
      <c r="K2541" s="33">
        <v>2019</v>
      </c>
      <c r="L2541" s="33">
        <v>3</v>
      </c>
      <c r="M2541" s="33">
        <v>375</v>
      </c>
      <c r="N2541" s="33" t="s">
        <v>3273</v>
      </c>
      <c r="O2541" s="33">
        <v>52</v>
      </c>
      <c r="P2541" s="33" t="s">
        <v>3277</v>
      </c>
      <c r="Q2541" s="33">
        <v>7</v>
      </c>
      <c r="R2541" s="33" t="s">
        <v>3278</v>
      </c>
    </row>
    <row r="2542" spans="1:18" x14ac:dyDescent="0.2">
      <c r="A2542" s="33" t="s">
        <v>5928</v>
      </c>
      <c r="B2542" s="33" t="s">
        <v>5929</v>
      </c>
      <c r="C2542" s="33" t="str">
        <f>LEFT(B2542,FIND(",",B2542,1)-1)</f>
        <v>Polk County</v>
      </c>
      <c r="D2542" s="33" t="str">
        <f>RIGHT(B2542,LEN(B2542)-(FIND(",",B2542,1)+1))</f>
        <v>Oregon</v>
      </c>
      <c r="E2542" s="33">
        <v>54194</v>
      </c>
      <c r="F2542" s="33" t="s">
        <v>3271</v>
      </c>
      <c r="G2542" s="33">
        <v>1</v>
      </c>
      <c r="H2542" s="33" t="s">
        <v>3272</v>
      </c>
      <c r="I2542" s="33">
        <v>1</v>
      </c>
      <c r="J2542" s="33" t="s">
        <v>3272</v>
      </c>
      <c r="K2542" s="33">
        <v>2019</v>
      </c>
      <c r="L2542" s="33">
        <v>9</v>
      </c>
      <c r="M2542" s="33">
        <v>3383</v>
      </c>
      <c r="N2542" s="33" t="s">
        <v>3273</v>
      </c>
      <c r="O2542" s="33">
        <v>694</v>
      </c>
      <c r="P2542" s="33" t="s">
        <v>3273</v>
      </c>
      <c r="Q2542" s="33">
        <v>91</v>
      </c>
      <c r="R2542" s="33" t="s">
        <v>3273</v>
      </c>
    </row>
    <row r="2543" spans="1:18" x14ac:dyDescent="0.2">
      <c r="A2543" s="33" t="s">
        <v>5928</v>
      </c>
      <c r="B2543" s="33" t="s">
        <v>5929</v>
      </c>
      <c r="C2543" s="33" t="str">
        <f>LEFT(B2543,FIND(",",B2543,1)-1)</f>
        <v>Polk County</v>
      </c>
      <c r="D2543" s="33" t="str">
        <f>RIGHT(B2543,LEN(B2543)-(FIND(",",B2543,1)+1))</f>
        <v>Oregon</v>
      </c>
      <c r="E2543" s="33">
        <v>81291</v>
      </c>
      <c r="F2543" s="33" t="s">
        <v>3279</v>
      </c>
      <c r="G2543" s="33">
        <v>1</v>
      </c>
      <c r="H2543" s="33" t="s">
        <v>3272</v>
      </c>
      <c r="I2543" s="33">
        <v>1</v>
      </c>
      <c r="J2543" s="33" t="s">
        <v>3272</v>
      </c>
      <c r="K2543" s="33">
        <v>2019</v>
      </c>
      <c r="L2543" s="33">
        <v>11</v>
      </c>
      <c r="M2543" s="33">
        <v>737</v>
      </c>
      <c r="N2543" s="33" t="s">
        <v>3278</v>
      </c>
      <c r="O2543" s="33">
        <v>156</v>
      </c>
      <c r="P2543" s="33" t="s">
        <v>3278</v>
      </c>
      <c r="Q2543" s="33">
        <v>38</v>
      </c>
      <c r="R2543" s="33" t="s">
        <v>3273</v>
      </c>
    </row>
    <row r="2544" spans="1:18" x14ac:dyDescent="0.2">
      <c r="A2544" s="33" t="s">
        <v>5930</v>
      </c>
      <c r="B2544" s="33" t="s">
        <v>5931</v>
      </c>
      <c r="C2544" s="33" t="str">
        <f>LEFT(B2544,FIND(",",B2544,1)-1)</f>
        <v>Tillamook County</v>
      </c>
      <c r="D2544" s="33" t="str">
        <f>RIGHT(B2544,LEN(B2544)-(FIND(",",B2544,1)+1))</f>
        <v>Oregon</v>
      </c>
      <c r="E2544" s="33">
        <v>54194</v>
      </c>
      <c r="F2544" s="33" t="s">
        <v>3271</v>
      </c>
      <c r="G2544" s="33">
        <v>1</v>
      </c>
      <c r="H2544" s="33" t="s">
        <v>3272</v>
      </c>
      <c r="I2544" s="33">
        <v>1</v>
      </c>
      <c r="J2544" s="33" t="s">
        <v>3272</v>
      </c>
      <c r="K2544" s="33">
        <v>2019</v>
      </c>
      <c r="L2544" s="33">
        <v>5</v>
      </c>
      <c r="M2544" s="33">
        <v>1231</v>
      </c>
      <c r="N2544" s="33" t="s">
        <v>3278</v>
      </c>
      <c r="O2544" s="33">
        <v>227</v>
      </c>
      <c r="P2544" s="33" t="s">
        <v>3278</v>
      </c>
      <c r="Q2544" s="33">
        <v>37</v>
      </c>
      <c r="R2544" s="33" t="s">
        <v>3278</v>
      </c>
    </row>
    <row r="2545" spans="1:18" x14ac:dyDescent="0.2">
      <c r="A2545" s="33" t="s">
        <v>5932</v>
      </c>
      <c r="B2545" s="33" t="s">
        <v>5933</v>
      </c>
      <c r="C2545" s="33" t="str">
        <f>LEFT(B2545,FIND(",",B2545,1)-1)</f>
        <v>Umatilla County</v>
      </c>
      <c r="D2545" s="33" t="str">
        <f>RIGHT(B2545,LEN(B2545)-(FIND(",",B2545,1)+1))</f>
        <v>Oregon</v>
      </c>
      <c r="E2545" s="33">
        <v>54194</v>
      </c>
      <c r="F2545" s="33" t="s">
        <v>3271</v>
      </c>
      <c r="G2545" s="33">
        <v>1</v>
      </c>
      <c r="H2545" s="33" t="s">
        <v>3272</v>
      </c>
      <c r="I2545" s="33">
        <v>1</v>
      </c>
      <c r="J2545" s="33" t="s">
        <v>3272</v>
      </c>
      <c r="K2545" s="33">
        <v>2019</v>
      </c>
      <c r="L2545" s="33">
        <v>8</v>
      </c>
      <c r="M2545" s="33">
        <v>3027</v>
      </c>
      <c r="N2545" s="33" t="s">
        <v>3278</v>
      </c>
      <c r="O2545" s="33">
        <v>717</v>
      </c>
      <c r="P2545" s="33" t="s">
        <v>3278</v>
      </c>
      <c r="Q2545" s="33">
        <v>87</v>
      </c>
      <c r="R2545" s="33" t="s">
        <v>3278</v>
      </c>
    </row>
    <row r="2546" spans="1:18" x14ac:dyDescent="0.2">
      <c r="A2546" s="33" t="s">
        <v>5932</v>
      </c>
      <c r="B2546" s="33" t="s">
        <v>5933</v>
      </c>
      <c r="C2546" s="33" t="str">
        <f>LEFT(B2546,FIND(",",B2546,1)-1)</f>
        <v>Umatilla County</v>
      </c>
      <c r="D2546" s="33" t="str">
        <f>RIGHT(B2546,LEN(B2546)-(FIND(",",B2546,1)+1))</f>
        <v>Oregon</v>
      </c>
      <c r="E2546" s="33">
        <v>81291</v>
      </c>
      <c r="F2546" s="33" t="s">
        <v>3279</v>
      </c>
      <c r="G2546" s="33">
        <v>1</v>
      </c>
      <c r="H2546" s="33" t="s">
        <v>3272</v>
      </c>
      <c r="I2546" s="33">
        <v>1</v>
      </c>
      <c r="J2546" s="33" t="s">
        <v>3272</v>
      </c>
      <c r="K2546" s="33">
        <v>2019</v>
      </c>
      <c r="L2546" s="33">
        <v>5</v>
      </c>
      <c r="M2546" s="33">
        <v>290</v>
      </c>
      <c r="N2546" s="33" t="s">
        <v>3278</v>
      </c>
      <c r="O2546" s="33">
        <v>50</v>
      </c>
      <c r="P2546" s="33" t="s">
        <v>3278</v>
      </c>
      <c r="Q2546" s="33">
        <v>8</v>
      </c>
      <c r="R2546" s="33" t="s">
        <v>3277</v>
      </c>
    </row>
    <row r="2547" spans="1:18" x14ac:dyDescent="0.2">
      <c r="A2547" s="33" t="s">
        <v>5934</v>
      </c>
      <c r="B2547" s="33" t="s">
        <v>5935</v>
      </c>
      <c r="C2547" s="33" t="str">
        <f>LEFT(B2547,FIND(",",B2547,1)-1)</f>
        <v>Union County</v>
      </c>
      <c r="D2547" s="33" t="str">
        <f>RIGHT(B2547,LEN(B2547)-(FIND(",",B2547,1)+1))</f>
        <v>Oregon</v>
      </c>
      <c r="E2547" s="33">
        <v>54194</v>
      </c>
      <c r="F2547" s="33" t="s">
        <v>3271</v>
      </c>
      <c r="G2547" s="33">
        <v>1</v>
      </c>
      <c r="H2547" s="33" t="s">
        <v>3272</v>
      </c>
      <c r="I2547" s="33">
        <v>1</v>
      </c>
      <c r="J2547" s="33" t="s">
        <v>3272</v>
      </c>
      <c r="K2547" s="33">
        <v>2019</v>
      </c>
      <c r="L2547" s="33">
        <v>4</v>
      </c>
      <c r="M2547" s="33">
        <v>1081</v>
      </c>
      <c r="N2547" s="33" t="s">
        <v>3273</v>
      </c>
      <c r="O2547" s="33">
        <v>272</v>
      </c>
      <c r="P2547" s="33" t="s">
        <v>3273</v>
      </c>
      <c r="Q2547" s="33">
        <v>33</v>
      </c>
      <c r="R2547" s="33" t="s">
        <v>3277</v>
      </c>
    </row>
    <row r="2548" spans="1:18" x14ac:dyDescent="0.2">
      <c r="A2548" s="33" t="s">
        <v>5936</v>
      </c>
      <c r="B2548" s="33" t="s">
        <v>5937</v>
      </c>
      <c r="C2548" s="33" t="str">
        <f>LEFT(B2548,FIND(",",B2548,1)-1)</f>
        <v>Wallowa County</v>
      </c>
      <c r="D2548" s="33" t="str">
        <f>RIGHT(B2548,LEN(B2548)-(FIND(",",B2548,1)+1))</f>
        <v>Oregon</v>
      </c>
      <c r="E2548" s="33">
        <v>54194</v>
      </c>
      <c r="F2548" s="33" t="s">
        <v>3271</v>
      </c>
      <c r="G2548" s="33">
        <v>1</v>
      </c>
      <c r="H2548" s="33" t="s">
        <v>3272</v>
      </c>
      <c r="I2548" s="33">
        <v>1</v>
      </c>
      <c r="J2548" s="33" t="s">
        <v>3272</v>
      </c>
      <c r="K2548" s="33">
        <v>2019</v>
      </c>
      <c r="L2548" s="33">
        <v>4</v>
      </c>
      <c r="M2548" s="33">
        <v>801</v>
      </c>
      <c r="N2548" s="33" t="s">
        <v>3278</v>
      </c>
      <c r="O2548" s="33">
        <v>186</v>
      </c>
      <c r="P2548" s="33" t="s">
        <v>3278</v>
      </c>
      <c r="Q2548" s="33">
        <v>23</v>
      </c>
      <c r="R2548" s="33" t="s">
        <v>3273</v>
      </c>
    </row>
    <row r="2549" spans="1:18" x14ac:dyDescent="0.2">
      <c r="A2549" s="33" t="s">
        <v>5938</v>
      </c>
      <c r="B2549" s="33" t="s">
        <v>5939</v>
      </c>
      <c r="C2549" s="33" t="str">
        <f>LEFT(B2549,FIND(",",B2549,1)-1)</f>
        <v>Wasco County</v>
      </c>
      <c r="D2549" s="33" t="str">
        <f>RIGHT(B2549,LEN(B2549)-(FIND(",",B2549,1)+1))</f>
        <v>Oregon</v>
      </c>
      <c r="E2549" s="33">
        <v>54194</v>
      </c>
      <c r="F2549" s="33" t="s">
        <v>3271</v>
      </c>
      <c r="G2549" s="33">
        <v>1</v>
      </c>
      <c r="H2549" s="33" t="s">
        <v>3272</v>
      </c>
      <c r="I2549" s="33">
        <v>1</v>
      </c>
      <c r="J2549" s="33" t="s">
        <v>3272</v>
      </c>
      <c r="K2549" s="33">
        <v>2019</v>
      </c>
      <c r="L2549" s="33">
        <v>3</v>
      </c>
      <c r="M2549" s="33">
        <v>1769</v>
      </c>
      <c r="N2549" s="33" t="s">
        <v>3278</v>
      </c>
      <c r="O2549" s="33">
        <v>329</v>
      </c>
      <c r="P2549" s="33" t="s">
        <v>3278</v>
      </c>
      <c r="Q2549" s="33">
        <v>54</v>
      </c>
      <c r="R2549" s="33" t="s">
        <v>3278</v>
      </c>
    </row>
    <row r="2550" spans="1:18" x14ac:dyDescent="0.2">
      <c r="A2550" s="33" t="s">
        <v>5938</v>
      </c>
      <c r="B2550" s="33" t="s">
        <v>5939</v>
      </c>
      <c r="C2550" s="33" t="str">
        <f>LEFT(B2550,FIND(",",B2550,1)-1)</f>
        <v>Wasco County</v>
      </c>
      <c r="D2550" s="33" t="str">
        <f>RIGHT(B2550,LEN(B2550)-(FIND(",",B2550,1)+1))</f>
        <v>Oregon</v>
      </c>
      <c r="E2550" s="33">
        <v>81291</v>
      </c>
      <c r="F2550" s="33" t="s">
        <v>3279</v>
      </c>
      <c r="G2550" s="33">
        <v>1</v>
      </c>
      <c r="H2550" s="33" t="s">
        <v>3272</v>
      </c>
      <c r="I2550" s="33">
        <v>1</v>
      </c>
      <c r="J2550" s="33" t="s">
        <v>3272</v>
      </c>
      <c r="K2550" s="33">
        <v>2019</v>
      </c>
      <c r="L2550" s="33">
        <v>3</v>
      </c>
      <c r="M2550" s="33">
        <v>82</v>
      </c>
      <c r="N2550" s="33" t="s">
        <v>3273</v>
      </c>
      <c r="O2550" s="33">
        <v>15</v>
      </c>
      <c r="P2550" s="33" t="s">
        <v>3277</v>
      </c>
      <c r="Q2550" s="33">
        <v>2</v>
      </c>
      <c r="R2550" s="33" t="s">
        <v>3277</v>
      </c>
    </row>
    <row r="2551" spans="1:18" x14ac:dyDescent="0.2">
      <c r="A2551" s="33" t="s">
        <v>5940</v>
      </c>
      <c r="B2551" s="33" t="s">
        <v>5941</v>
      </c>
      <c r="C2551" s="33" t="str">
        <f>LEFT(B2551,FIND(",",B2551,1)-1)</f>
        <v>Washington County</v>
      </c>
      <c r="D2551" s="33" t="str">
        <f>RIGHT(B2551,LEN(B2551)-(FIND(",",B2551,1)+1))</f>
        <v>Oregon</v>
      </c>
      <c r="E2551" s="33">
        <v>45391</v>
      </c>
      <c r="F2551" s="33" t="s">
        <v>3276</v>
      </c>
      <c r="G2551" s="33">
        <v>1</v>
      </c>
      <c r="H2551" s="33" t="s">
        <v>3272</v>
      </c>
      <c r="I2551" s="33">
        <v>1</v>
      </c>
      <c r="J2551" s="33" t="s">
        <v>3272</v>
      </c>
      <c r="K2551" s="33">
        <v>2019</v>
      </c>
      <c r="L2551" s="33">
        <v>38</v>
      </c>
      <c r="M2551" s="33">
        <v>12943</v>
      </c>
      <c r="N2551" s="33" t="s">
        <v>3273</v>
      </c>
      <c r="O2551" s="33">
        <v>3154</v>
      </c>
      <c r="P2551" s="33" t="s">
        <v>3273</v>
      </c>
      <c r="Q2551" s="33">
        <v>466</v>
      </c>
      <c r="R2551" s="33" t="s">
        <v>3277</v>
      </c>
    </row>
    <row r="2552" spans="1:18" x14ac:dyDescent="0.2">
      <c r="A2552" s="33" t="s">
        <v>5940</v>
      </c>
      <c r="B2552" s="33" t="s">
        <v>5941</v>
      </c>
      <c r="C2552" s="33" t="str">
        <f>LEFT(B2552,FIND(",",B2552,1)-1)</f>
        <v>Washington County</v>
      </c>
      <c r="D2552" s="33" t="str">
        <f>RIGHT(B2552,LEN(B2552)-(FIND(",",B2552,1)+1))</f>
        <v>Oregon</v>
      </c>
      <c r="E2552" s="33">
        <v>54194</v>
      </c>
      <c r="F2552" s="33" t="s">
        <v>3271</v>
      </c>
      <c r="G2552" s="33">
        <v>1</v>
      </c>
      <c r="H2552" s="33" t="s">
        <v>3272</v>
      </c>
      <c r="I2552" s="33">
        <v>1</v>
      </c>
      <c r="J2552" s="33" t="s">
        <v>3272</v>
      </c>
      <c r="K2552" s="33">
        <v>2019</v>
      </c>
      <c r="L2552" s="33">
        <v>71</v>
      </c>
      <c r="M2552" s="33">
        <v>45556</v>
      </c>
      <c r="N2552" s="33" t="s">
        <v>3278</v>
      </c>
      <c r="O2552" s="33">
        <v>10721</v>
      </c>
      <c r="P2552" s="33" t="s">
        <v>3278</v>
      </c>
      <c r="Q2552" s="33">
        <v>1094</v>
      </c>
      <c r="R2552" s="33" t="s">
        <v>3278</v>
      </c>
    </row>
    <row r="2553" spans="1:18" x14ac:dyDescent="0.2">
      <c r="A2553" s="33" t="s">
        <v>5940</v>
      </c>
      <c r="B2553" s="33" t="s">
        <v>5941</v>
      </c>
      <c r="C2553" s="33" t="str">
        <f>LEFT(B2553,FIND(",",B2553,1)-1)</f>
        <v>Washington County</v>
      </c>
      <c r="D2553" s="33" t="str">
        <f>RIGHT(B2553,LEN(B2553)-(FIND(",",B2553,1)+1))</f>
        <v>Oregon</v>
      </c>
      <c r="E2553" s="33">
        <v>81291</v>
      </c>
      <c r="F2553" s="33" t="s">
        <v>3279</v>
      </c>
      <c r="G2553" s="33">
        <v>1</v>
      </c>
      <c r="H2553" s="33" t="s">
        <v>3272</v>
      </c>
      <c r="I2553" s="33">
        <v>1</v>
      </c>
      <c r="J2553" s="33" t="s">
        <v>3272</v>
      </c>
      <c r="K2553" s="33">
        <v>2019</v>
      </c>
      <c r="L2553" s="33">
        <v>50</v>
      </c>
      <c r="M2553" s="33">
        <v>7635</v>
      </c>
      <c r="N2553" s="33" t="s">
        <v>3278</v>
      </c>
      <c r="O2553" s="33">
        <v>1639</v>
      </c>
      <c r="P2553" s="33" t="s">
        <v>3273</v>
      </c>
      <c r="Q2553" s="33">
        <v>340</v>
      </c>
      <c r="R2553" s="33" t="s">
        <v>3273</v>
      </c>
    </row>
    <row r="2554" spans="1:18" x14ac:dyDescent="0.2">
      <c r="A2554" s="33" t="s">
        <v>5942</v>
      </c>
      <c r="B2554" s="33" t="s">
        <v>5943</v>
      </c>
      <c r="C2554" s="33" t="str">
        <f>LEFT(B2554,FIND(",",B2554,1)-1)</f>
        <v>Yamhill County</v>
      </c>
      <c r="D2554" s="33" t="str">
        <f>RIGHT(B2554,LEN(B2554)-(FIND(",",B2554,1)+1))</f>
        <v>Oregon</v>
      </c>
      <c r="E2554" s="33">
        <v>45391</v>
      </c>
      <c r="F2554" s="33" t="s">
        <v>3276</v>
      </c>
      <c r="G2554" s="33">
        <v>1</v>
      </c>
      <c r="H2554" s="33" t="s">
        <v>3272</v>
      </c>
      <c r="I2554" s="33">
        <v>1</v>
      </c>
      <c r="J2554" s="33" t="s">
        <v>3272</v>
      </c>
      <c r="K2554" s="33">
        <v>2019</v>
      </c>
      <c r="L2554" s="33">
        <v>3</v>
      </c>
      <c r="M2554" s="33">
        <v>967</v>
      </c>
      <c r="N2554" s="33" t="s">
        <v>3277</v>
      </c>
      <c r="O2554" s="33">
        <v>220</v>
      </c>
      <c r="P2554" s="33" t="s">
        <v>3277</v>
      </c>
      <c r="Q2554" s="33">
        <v>45</v>
      </c>
      <c r="R2554" s="33" t="s">
        <v>3277</v>
      </c>
    </row>
    <row r="2555" spans="1:18" x14ac:dyDescent="0.2">
      <c r="A2555" s="33" t="s">
        <v>5942</v>
      </c>
      <c r="B2555" s="33" t="s">
        <v>5943</v>
      </c>
      <c r="C2555" s="33" t="str">
        <f>LEFT(B2555,FIND(",",B2555,1)-1)</f>
        <v>Yamhill County</v>
      </c>
      <c r="D2555" s="33" t="str">
        <f>RIGHT(B2555,LEN(B2555)-(FIND(",",B2555,1)+1))</f>
        <v>Oregon</v>
      </c>
      <c r="E2555" s="33">
        <v>54194</v>
      </c>
      <c r="F2555" s="33" t="s">
        <v>3271</v>
      </c>
      <c r="G2555" s="33">
        <v>1</v>
      </c>
      <c r="H2555" s="33" t="s">
        <v>3272</v>
      </c>
      <c r="I2555" s="33">
        <v>1</v>
      </c>
      <c r="J2555" s="33" t="s">
        <v>3272</v>
      </c>
      <c r="K2555" s="33">
        <v>2019</v>
      </c>
      <c r="L2555" s="33">
        <v>14</v>
      </c>
      <c r="M2555" s="33">
        <v>8109</v>
      </c>
      <c r="N2555" s="33" t="s">
        <v>3278</v>
      </c>
      <c r="O2555" s="33">
        <v>1364</v>
      </c>
      <c r="P2555" s="33" t="s">
        <v>3278</v>
      </c>
      <c r="Q2555" s="33">
        <v>160</v>
      </c>
      <c r="R2555" s="33" t="s">
        <v>3273</v>
      </c>
    </row>
    <row r="2556" spans="1:18" x14ac:dyDescent="0.2">
      <c r="A2556" s="33" t="s">
        <v>5942</v>
      </c>
      <c r="B2556" s="33" t="s">
        <v>5943</v>
      </c>
      <c r="C2556" s="33" t="str">
        <f>LEFT(B2556,FIND(",",B2556,1)-1)</f>
        <v>Yamhill County</v>
      </c>
      <c r="D2556" s="33" t="str">
        <f>RIGHT(B2556,LEN(B2556)-(FIND(",",B2556,1)+1))</f>
        <v>Oregon</v>
      </c>
      <c r="E2556" s="33">
        <v>81291</v>
      </c>
      <c r="F2556" s="33" t="s">
        <v>3279</v>
      </c>
      <c r="G2556" s="33">
        <v>1</v>
      </c>
      <c r="H2556" s="33" t="s">
        <v>3272</v>
      </c>
      <c r="I2556" s="33">
        <v>1</v>
      </c>
      <c r="J2556" s="33" t="s">
        <v>3272</v>
      </c>
      <c r="K2556" s="33">
        <v>2019</v>
      </c>
      <c r="L2556" s="33">
        <v>9</v>
      </c>
      <c r="M2556" s="33">
        <v>702</v>
      </c>
      <c r="N2556" s="33" t="s">
        <v>3273</v>
      </c>
      <c r="O2556" s="33">
        <v>139</v>
      </c>
      <c r="P2556" s="33" t="s">
        <v>3273</v>
      </c>
      <c r="Q2556" s="33">
        <v>37</v>
      </c>
      <c r="R2556" s="33" t="s">
        <v>3273</v>
      </c>
    </row>
    <row r="2557" spans="1:18" x14ac:dyDescent="0.2">
      <c r="A2557" s="33" t="s">
        <v>5944</v>
      </c>
      <c r="B2557" s="33" t="s">
        <v>5945</v>
      </c>
      <c r="C2557" s="33" t="str">
        <f>LEFT(B2557,FIND(",",B2557,1)-1)</f>
        <v>Adams County</v>
      </c>
      <c r="D2557" s="33" t="str">
        <f>RIGHT(B2557,LEN(B2557)-(FIND(",",B2557,1)+1))</f>
        <v>Pennsylvania</v>
      </c>
      <c r="E2557" s="33">
        <v>54194</v>
      </c>
      <c r="F2557" s="33" t="s">
        <v>3271</v>
      </c>
      <c r="G2557" s="33">
        <v>1</v>
      </c>
      <c r="H2557" s="33" t="s">
        <v>3272</v>
      </c>
      <c r="I2557" s="33">
        <v>1</v>
      </c>
      <c r="J2557" s="33" t="s">
        <v>3272</v>
      </c>
      <c r="K2557" s="33">
        <v>2019</v>
      </c>
      <c r="L2557" s="33">
        <v>8</v>
      </c>
      <c r="M2557" s="33">
        <v>3907</v>
      </c>
      <c r="N2557" s="33" t="s">
        <v>3273</v>
      </c>
      <c r="O2557" s="33">
        <v>841</v>
      </c>
      <c r="P2557" s="33" t="s">
        <v>3273</v>
      </c>
      <c r="Q2557" s="33">
        <v>95</v>
      </c>
      <c r="R2557" s="33" t="s">
        <v>3273</v>
      </c>
    </row>
    <row r="2558" spans="1:18" x14ac:dyDescent="0.2">
      <c r="A2558" s="33" t="s">
        <v>5944</v>
      </c>
      <c r="B2558" s="33" t="s">
        <v>5945</v>
      </c>
      <c r="C2558" s="33" t="str">
        <f>LEFT(B2558,FIND(",",B2558,1)-1)</f>
        <v>Adams County</v>
      </c>
      <c r="D2558" s="33" t="str">
        <f>RIGHT(B2558,LEN(B2558)-(FIND(",",B2558,1)+1))</f>
        <v>Pennsylvania</v>
      </c>
      <c r="E2558" s="33">
        <v>81291</v>
      </c>
      <c r="F2558" s="33" t="s">
        <v>3279</v>
      </c>
      <c r="G2558" s="33">
        <v>1</v>
      </c>
      <c r="H2558" s="33" t="s">
        <v>3272</v>
      </c>
      <c r="I2558" s="33">
        <v>1</v>
      </c>
      <c r="J2558" s="33" t="s">
        <v>3272</v>
      </c>
      <c r="K2558" s="33">
        <v>2019</v>
      </c>
      <c r="L2558" s="33">
        <v>9</v>
      </c>
      <c r="M2558" s="33">
        <v>558</v>
      </c>
      <c r="N2558" s="33" t="s">
        <v>3273</v>
      </c>
      <c r="O2558" s="33">
        <v>125</v>
      </c>
      <c r="P2558" s="33" t="s">
        <v>3278</v>
      </c>
      <c r="Q2558" s="33">
        <v>38</v>
      </c>
      <c r="R2558" s="33" t="s">
        <v>3277</v>
      </c>
    </row>
    <row r="2559" spans="1:18" x14ac:dyDescent="0.2">
      <c r="A2559" s="33" t="s">
        <v>5946</v>
      </c>
      <c r="B2559" s="33" t="s">
        <v>5947</v>
      </c>
      <c r="C2559" s="33" t="str">
        <f>LEFT(B2559,FIND(",",B2559,1)-1)</f>
        <v>Allegheny County</v>
      </c>
      <c r="D2559" s="33" t="str">
        <f>RIGHT(B2559,LEN(B2559)-(FIND(",",B2559,1)+1))</f>
        <v>Pennsylvania</v>
      </c>
      <c r="E2559" s="33">
        <v>45391</v>
      </c>
      <c r="F2559" s="33" t="s">
        <v>3276</v>
      </c>
      <c r="G2559" s="33">
        <v>1</v>
      </c>
      <c r="H2559" s="33" t="s">
        <v>3272</v>
      </c>
      <c r="I2559" s="33">
        <v>1</v>
      </c>
      <c r="J2559" s="33" t="s">
        <v>3272</v>
      </c>
      <c r="K2559" s="33">
        <v>2019</v>
      </c>
      <c r="L2559" s="33">
        <v>48</v>
      </c>
      <c r="M2559" s="33">
        <v>13112</v>
      </c>
      <c r="N2559" s="33" t="s">
        <v>3273</v>
      </c>
      <c r="O2559" s="33">
        <v>3216</v>
      </c>
      <c r="P2559" s="33" t="s">
        <v>3273</v>
      </c>
      <c r="Q2559" s="33">
        <v>648</v>
      </c>
      <c r="R2559" s="33" t="s">
        <v>3273</v>
      </c>
    </row>
    <row r="2560" spans="1:18" x14ac:dyDescent="0.2">
      <c r="A2560" s="33" t="s">
        <v>5946</v>
      </c>
      <c r="B2560" s="33" t="s">
        <v>5947</v>
      </c>
      <c r="C2560" s="33" t="str">
        <f>LEFT(B2560,FIND(",",B2560,1)-1)</f>
        <v>Allegheny County</v>
      </c>
      <c r="D2560" s="33" t="str">
        <f>RIGHT(B2560,LEN(B2560)-(FIND(",",B2560,1)+1))</f>
        <v>Pennsylvania</v>
      </c>
      <c r="E2560" s="33">
        <v>54194</v>
      </c>
      <c r="F2560" s="33" t="s">
        <v>3271</v>
      </c>
      <c r="G2560" s="33">
        <v>1</v>
      </c>
      <c r="H2560" s="33" t="s">
        <v>3272</v>
      </c>
      <c r="I2560" s="33">
        <v>1</v>
      </c>
      <c r="J2560" s="33" t="s">
        <v>3272</v>
      </c>
      <c r="K2560" s="33">
        <v>2019</v>
      </c>
      <c r="L2560" s="33">
        <v>83</v>
      </c>
      <c r="M2560" s="33">
        <v>54028</v>
      </c>
      <c r="N2560" s="33" t="s">
        <v>3278</v>
      </c>
      <c r="O2560" s="33">
        <v>12058</v>
      </c>
      <c r="P2560" s="33" t="s">
        <v>3278</v>
      </c>
      <c r="Q2560" s="33">
        <v>1114</v>
      </c>
      <c r="R2560" s="33" t="s">
        <v>3278</v>
      </c>
    </row>
    <row r="2561" spans="1:18" x14ac:dyDescent="0.2">
      <c r="A2561" s="33" t="s">
        <v>5946</v>
      </c>
      <c r="B2561" s="33" t="s">
        <v>5947</v>
      </c>
      <c r="C2561" s="33" t="str">
        <f>LEFT(B2561,FIND(",",B2561,1)-1)</f>
        <v>Allegheny County</v>
      </c>
      <c r="D2561" s="33" t="str">
        <f>RIGHT(B2561,LEN(B2561)-(FIND(",",B2561,1)+1))</f>
        <v>Pennsylvania</v>
      </c>
      <c r="E2561" s="33">
        <v>81291</v>
      </c>
      <c r="F2561" s="33" t="s">
        <v>3279</v>
      </c>
      <c r="G2561" s="33">
        <v>1</v>
      </c>
      <c r="H2561" s="33" t="s">
        <v>3272</v>
      </c>
      <c r="I2561" s="33">
        <v>1</v>
      </c>
      <c r="J2561" s="33" t="s">
        <v>3272</v>
      </c>
      <c r="K2561" s="33">
        <v>2019</v>
      </c>
      <c r="L2561" s="33">
        <v>110</v>
      </c>
      <c r="M2561" s="33">
        <v>14182</v>
      </c>
      <c r="N2561" s="33" t="s">
        <v>3278</v>
      </c>
      <c r="O2561" s="33">
        <v>2935</v>
      </c>
      <c r="P2561" s="33" t="s">
        <v>3278</v>
      </c>
      <c r="Q2561" s="33">
        <v>755</v>
      </c>
      <c r="R2561" s="33" t="s">
        <v>3278</v>
      </c>
    </row>
    <row r="2562" spans="1:18" x14ac:dyDescent="0.2">
      <c r="A2562" s="33" t="s">
        <v>5948</v>
      </c>
      <c r="B2562" s="33" t="s">
        <v>5949</v>
      </c>
      <c r="C2562" s="33" t="str">
        <f>LEFT(B2562,FIND(",",B2562,1)-1)</f>
        <v>Armstrong County</v>
      </c>
      <c r="D2562" s="33" t="str">
        <f>RIGHT(B2562,LEN(B2562)-(FIND(",",B2562,1)+1))</f>
        <v>Pennsylvania</v>
      </c>
      <c r="E2562" s="33">
        <v>54194</v>
      </c>
      <c r="F2562" s="33" t="s">
        <v>3271</v>
      </c>
      <c r="G2562" s="33">
        <v>1</v>
      </c>
      <c r="H2562" s="33" t="s">
        <v>3272</v>
      </c>
      <c r="I2562" s="33">
        <v>1</v>
      </c>
      <c r="J2562" s="33" t="s">
        <v>3272</v>
      </c>
      <c r="K2562" s="33">
        <v>2019</v>
      </c>
      <c r="L2562" s="33">
        <v>4</v>
      </c>
      <c r="M2562" s="33">
        <v>2349</v>
      </c>
      <c r="N2562" s="33" t="s">
        <v>3277</v>
      </c>
      <c r="O2562" s="33">
        <v>507</v>
      </c>
      <c r="P2562" s="33" t="s">
        <v>3277</v>
      </c>
      <c r="Q2562" s="33">
        <v>46</v>
      </c>
      <c r="R2562" s="33" t="s">
        <v>3277</v>
      </c>
    </row>
    <row r="2563" spans="1:18" x14ac:dyDescent="0.2">
      <c r="A2563" s="33" t="s">
        <v>5950</v>
      </c>
      <c r="B2563" s="33" t="s">
        <v>5951</v>
      </c>
      <c r="C2563" s="33" t="str">
        <f>LEFT(B2563,FIND(",",B2563,1)-1)</f>
        <v>Beaver County</v>
      </c>
      <c r="D2563" s="33" t="str">
        <f>RIGHT(B2563,LEN(B2563)-(FIND(",",B2563,1)+1))</f>
        <v>Pennsylvania</v>
      </c>
      <c r="E2563" s="33">
        <v>45391</v>
      </c>
      <c r="F2563" s="33" t="s">
        <v>3276</v>
      </c>
      <c r="G2563" s="33">
        <v>1</v>
      </c>
      <c r="H2563" s="33" t="s">
        <v>3272</v>
      </c>
      <c r="I2563" s="33">
        <v>1</v>
      </c>
      <c r="J2563" s="33" t="s">
        <v>3272</v>
      </c>
      <c r="K2563" s="33">
        <v>2019</v>
      </c>
      <c r="L2563" s="33">
        <v>4</v>
      </c>
      <c r="M2563" s="33">
        <v>1836</v>
      </c>
      <c r="N2563" s="33" t="s">
        <v>3278</v>
      </c>
      <c r="O2563" s="33">
        <v>274</v>
      </c>
      <c r="P2563" s="33" t="s">
        <v>3273</v>
      </c>
      <c r="Q2563" s="33">
        <v>46</v>
      </c>
      <c r="R2563" s="33" t="s">
        <v>3273</v>
      </c>
    </row>
    <row r="2564" spans="1:18" x14ac:dyDescent="0.2">
      <c r="A2564" s="33" t="s">
        <v>5950</v>
      </c>
      <c r="B2564" s="33" t="s">
        <v>5951</v>
      </c>
      <c r="C2564" s="33" t="str">
        <f>LEFT(B2564,FIND(",",B2564,1)-1)</f>
        <v>Beaver County</v>
      </c>
      <c r="D2564" s="33" t="str">
        <f>RIGHT(B2564,LEN(B2564)-(FIND(",",B2564,1)+1))</f>
        <v>Pennsylvania</v>
      </c>
      <c r="E2564" s="33">
        <v>54194</v>
      </c>
      <c r="F2564" s="33" t="s">
        <v>3271</v>
      </c>
      <c r="G2564" s="33">
        <v>1</v>
      </c>
      <c r="H2564" s="33" t="s">
        <v>3272</v>
      </c>
      <c r="I2564" s="33">
        <v>1</v>
      </c>
      <c r="J2564" s="33" t="s">
        <v>3272</v>
      </c>
      <c r="K2564" s="33">
        <v>2019</v>
      </c>
      <c r="L2564" s="33">
        <v>16</v>
      </c>
      <c r="M2564" s="33">
        <v>5954</v>
      </c>
      <c r="N2564" s="33" t="s">
        <v>3278</v>
      </c>
      <c r="O2564" s="33">
        <v>1360</v>
      </c>
      <c r="P2564" s="33" t="s">
        <v>3278</v>
      </c>
      <c r="Q2564" s="33">
        <v>158</v>
      </c>
      <c r="R2564" s="33" t="s">
        <v>3278</v>
      </c>
    </row>
    <row r="2565" spans="1:18" x14ac:dyDescent="0.2">
      <c r="A2565" s="33" t="s">
        <v>5950</v>
      </c>
      <c r="B2565" s="33" t="s">
        <v>5951</v>
      </c>
      <c r="C2565" s="33" t="str">
        <f>LEFT(B2565,FIND(",",B2565,1)-1)</f>
        <v>Beaver County</v>
      </c>
      <c r="D2565" s="33" t="str">
        <f>RIGHT(B2565,LEN(B2565)-(FIND(",",B2565,1)+1))</f>
        <v>Pennsylvania</v>
      </c>
      <c r="E2565" s="33">
        <v>81291</v>
      </c>
      <c r="F2565" s="33" t="s">
        <v>3279</v>
      </c>
      <c r="G2565" s="33">
        <v>1</v>
      </c>
      <c r="H2565" s="33" t="s">
        <v>3272</v>
      </c>
      <c r="I2565" s="33">
        <v>1</v>
      </c>
      <c r="J2565" s="33" t="s">
        <v>3272</v>
      </c>
      <c r="K2565" s="33">
        <v>2019</v>
      </c>
      <c r="L2565" s="33">
        <v>11</v>
      </c>
      <c r="M2565" s="33">
        <v>1409</v>
      </c>
      <c r="N2565" s="33" t="s">
        <v>3278</v>
      </c>
      <c r="O2565" s="33">
        <v>300</v>
      </c>
      <c r="P2565" s="33" t="s">
        <v>3278</v>
      </c>
      <c r="Q2565" s="33">
        <v>72</v>
      </c>
      <c r="R2565" s="33" t="s">
        <v>3278</v>
      </c>
    </row>
    <row r="2566" spans="1:18" x14ac:dyDescent="0.2">
      <c r="A2566" s="33" t="s">
        <v>5952</v>
      </c>
      <c r="B2566" s="33" t="s">
        <v>5953</v>
      </c>
      <c r="C2566" s="33" t="str">
        <f>LEFT(B2566,FIND(",",B2566,1)-1)</f>
        <v>Bedford County</v>
      </c>
      <c r="D2566" s="33" t="str">
        <f>RIGHT(B2566,LEN(B2566)-(FIND(",",B2566,1)+1))</f>
        <v>Pennsylvania</v>
      </c>
      <c r="E2566" s="33">
        <v>54194</v>
      </c>
      <c r="F2566" s="33" t="s">
        <v>3271</v>
      </c>
      <c r="G2566" s="33">
        <v>1</v>
      </c>
      <c r="H2566" s="33" t="s">
        <v>3272</v>
      </c>
      <c r="I2566" s="33">
        <v>1</v>
      </c>
      <c r="J2566" s="33" t="s">
        <v>3272</v>
      </c>
      <c r="K2566" s="33">
        <v>2019</v>
      </c>
      <c r="L2566" s="33">
        <v>5</v>
      </c>
      <c r="M2566" s="33">
        <v>1266</v>
      </c>
      <c r="N2566" s="33" t="s">
        <v>3278</v>
      </c>
      <c r="O2566" s="33">
        <v>250</v>
      </c>
      <c r="P2566" s="33" t="s">
        <v>3278</v>
      </c>
      <c r="Q2566" s="33">
        <v>33</v>
      </c>
      <c r="R2566" s="33" t="s">
        <v>3278</v>
      </c>
    </row>
    <row r="2567" spans="1:18" x14ac:dyDescent="0.2">
      <c r="A2567" s="33" t="s">
        <v>5952</v>
      </c>
      <c r="B2567" s="33" t="s">
        <v>5953</v>
      </c>
      <c r="C2567" s="33" t="str">
        <f>LEFT(B2567,FIND(",",B2567,1)-1)</f>
        <v>Bedford County</v>
      </c>
      <c r="D2567" s="33" t="str">
        <f>RIGHT(B2567,LEN(B2567)-(FIND(",",B2567,1)+1))</f>
        <v>Pennsylvania</v>
      </c>
      <c r="E2567" s="33">
        <v>81291</v>
      </c>
      <c r="F2567" s="33" t="s">
        <v>3279</v>
      </c>
      <c r="G2567" s="33">
        <v>1</v>
      </c>
      <c r="H2567" s="33" t="s">
        <v>3272</v>
      </c>
      <c r="I2567" s="33">
        <v>1</v>
      </c>
      <c r="J2567" s="33" t="s">
        <v>3272</v>
      </c>
      <c r="K2567" s="33">
        <v>2019</v>
      </c>
      <c r="L2567" s="33">
        <v>4</v>
      </c>
      <c r="M2567" s="33">
        <v>104</v>
      </c>
      <c r="N2567" s="33" t="s">
        <v>3278</v>
      </c>
      <c r="O2567" s="33">
        <v>22</v>
      </c>
      <c r="P2567" s="33" t="s">
        <v>3278</v>
      </c>
      <c r="Q2567" s="33">
        <v>5</v>
      </c>
      <c r="R2567" s="33" t="s">
        <v>3277</v>
      </c>
    </row>
    <row r="2568" spans="1:18" x14ac:dyDescent="0.2">
      <c r="A2568" s="33" t="s">
        <v>5954</v>
      </c>
      <c r="B2568" s="33" t="s">
        <v>5955</v>
      </c>
      <c r="C2568" s="33" t="str">
        <f>LEFT(B2568,FIND(",",B2568,1)-1)</f>
        <v>Berks County</v>
      </c>
      <c r="D2568" s="33" t="str">
        <f>RIGHT(B2568,LEN(B2568)-(FIND(",",B2568,1)+1))</f>
        <v>Pennsylvania</v>
      </c>
      <c r="E2568" s="33">
        <v>45391</v>
      </c>
      <c r="F2568" s="33" t="s">
        <v>3276</v>
      </c>
      <c r="G2568" s="33">
        <v>1</v>
      </c>
      <c r="H2568" s="33" t="s">
        <v>3272</v>
      </c>
      <c r="I2568" s="33">
        <v>1</v>
      </c>
      <c r="J2568" s="33" t="s">
        <v>3272</v>
      </c>
      <c r="K2568" s="33">
        <v>2019</v>
      </c>
      <c r="L2568" s="33">
        <v>17</v>
      </c>
      <c r="M2568" s="33">
        <v>3484</v>
      </c>
      <c r="N2568" s="33" t="s">
        <v>3273</v>
      </c>
      <c r="O2568" s="33">
        <v>840</v>
      </c>
      <c r="P2568" s="33" t="s">
        <v>3273</v>
      </c>
      <c r="Q2568" s="33">
        <v>203</v>
      </c>
      <c r="R2568" s="33" t="s">
        <v>3273</v>
      </c>
    </row>
    <row r="2569" spans="1:18" x14ac:dyDescent="0.2">
      <c r="A2569" s="33" t="s">
        <v>5954</v>
      </c>
      <c r="B2569" s="33" t="s">
        <v>5955</v>
      </c>
      <c r="C2569" s="33" t="str">
        <f>LEFT(B2569,FIND(",",B2569,1)-1)</f>
        <v>Berks County</v>
      </c>
      <c r="D2569" s="33" t="str">
        <f>RIGHT(B2569,LEN(B2569)-(FIND(",",B2569,1)+1))</f>
        <v>Pennsylvania</v>
      </c>
      <c r="E2569" s="33">
        <v>54194</v>
      </c>
      <c r="F2569" s="33" t="s">
        <v>3271</v>
      </c>
      <c r="G2569" s="33">
        <v>1</v>
      </c>
      <c r="H2569" s="33" t="s">
        <v>3272</v>
      </c>
      <c r="I2569" s="33">
        <v>1</v>
      </c>
      <c r="J2569" s="33" t="s">
        <v>3272</v>
      </c>
      <c r="K2569" s="33">
        <v>2019</v>
      </c>
      <c r="L2569" s="33">
        <v>41</v>
      </c>
      <c r="M2569" s="33">
        <v>22458</v>
      </c>
      <c r="N2569" s="33" t="s">
        <v>3278</v>
      </c>
      <c r="O2569" s="33">
        <v>5253</v>
      </c>
      <c r="P2569" s="33" t="s">
        <v>3278</v>
      </c>
      <c r="Q2569" s="33">
        <v>542</v>
      </c>
      <c r="R2569" s="33" t="s">
        <v>3278</v>
      </c>
    </row>
    <row r="2570" spans="1:18" x14ac:dyDescent="0.2">
      <c r="A2570" s="33" t="s">
        <v>5954</v>
      </c>
      <c r="B2570" s="33" t="s">
        <v>5955</v>
      </c>
      <c r="C2570" s="33" t="str">
        <f>LEFT(B2570,FIND(",",B2570,1)-1)</f>
        <v>Berks County</v>
      </c>
      <c r="D2570" s="33" t="str">
        <f>RIGHT(B2570,LEN(B2570)-(FIND(",",B2570,1)+1))</f>
        <v>Pennsylvania</v>
      </c>
      <c r="E2570" s="33">
        <v>81291</v>
      </c>
      <c r="F2570" s="33" t="s">
        <v>3279</v>
      </c>
      <c r="G2570" s="33">
        <v>1</v>
      </c>
      <c r="H2570" s="33" t="s">
        <v>3272</v>
      </c>
      <c r="I2570" s="33">
        <v>1</v>
      </c>
      <c r="J2570" s="33" t="s">
        <v>3272</v>
      </c>
      <c r="K2570" s="33">
        <v>2019</v>
      </c>
      <c r="L2570" s="33">
        <v>23</v>
      </c>
      <c r="M2570" s="33">
        <v>2070</v>
      </c>
      <c r="N2570" s="33" t="s">
        <v>3278</v>
      </c>
      <c r="O2570" s="33">
        <v>448</v>
      </c>
      <c r="P2570" s="33" t="s">
        <v>3278</v>
      </c>
      <c r="Q2570" s="33">
        <v>93</v>
      </c>
      <c r="R2570" s="33" t="s">
        <v>3278</v>
      </c>
    </row>
    <row r="2571" spans="1:18" x14ac:dyDescent="0.2">
      <c r="A2571" s="33" t="s">
        <v>5956</v>
      </c>
      <c r="B2571" s="33" t="s">
        <v>5957</v>
      </c>
      <c r="C2571" s="33" t="str">
        <f>LEFT(B2571,FIND(",",B2571,1)-1)</f>
        <v>Blair County</v>
      </c>
      <c r="D2571" s="33" t="str">
        <f>RIGHT(B2571,LEN(B2571)-(FIND(",",B2571,1)+1))</f>
        <v>Pennsylvania</v>
      </c>
      <c r="E2571" s="33">
        <v>45391</v>
      </c>
      <c r="F2571" s="33" t="s">
        <v>3276</v>
      </c>
      <c r="G2571" s="33">
        <v>1</v>
      </c>
      <c r="H2571" s="33" t="s">
        <v>3272</v>
      </c>
      <c r="I2571" s="33">
        <v>1</v>
      </c>
      <c r="J2571" s="33" t="s">
        <v>3272</v>
      </c>
      <c r="K2571" s="33">
        <v>2019</v>
      </c>
      <c r="L2571" s="33">
        <v>3</v>
      </c>
      <c r="M2571" s="33">
        <v>927</v>
      </c>
      <c r="N2571" s="33" t="s">
        <v>3273</v>
      </c>
      <c r="O2571" s="33">
        <v>245</v>
      </c>
      <c r="P2571" s="33" t="s">
        <v>3273</v>
      </c>
      <c r="Q2571" s="33">
        <v>42</v>
      </c>
      <c r="R2571" s="33" t="s">
        <v>3273</v>
      </c>
    </row>
    <row r="2572" spans="1:18" x14ac:dyDescent="0.2">
      <c r="A2572" s="33" t="s">
        <v>5956</v>
      </c>
      <c r="B2572" s="33" t="s">
        <v>5957</v>
      </c>
      <c r="C2572" s="33" t="str">
        <f>LEFT(B2572,FIND(",",B2572,1)-1)</f>
        <v>Blair County</v>
      </c>
      <c r="D2572" s="33" t="str">
        <f>RIGHT(B2572,LEN(B2572)-(FIND(",",B2572,1)+1))</f>
        <v>Pennsylvania</v>
      </c>
      <c r="E2572" s="33">
        <v>54194</v>
      </c>
      <c r="F2572" s="33" t="s">
        <v>3271</v>
      </c>
      <c r="G2572" s="33">
        <v>1</v>
      </c>
      <c r="H2572" s="33" t="s">
        <v>3272</v>
      </c>
      <c r="I2572" s="33">
        <v>1</v>
      </c>
      <c r="J2572" s="33" t="s">
        <v>3272</v>
      </c>
      <c r="K2572" s="33">
        <v>2019</v>
      </c>
      <c r="L2572" s="33">
        <v>12</v>
      </c>
      <c r="M2572" s="33">
        <v>3806</v>
      </c>
      <c r="N2572" s="33" t="s">
        <v>3278</v>
      </c>
      <c r="O2572" s="33">
        <v>932</v>
      </c>
      <c r="P2572" s="33" t="s">
        <v>3278</v>
      </c>
      <c r="Q2572" s="33">
        <v>96</v>
      </c>
      <c r="R2572" s="33" t="s">
        <v>3278</v>
      </c>
    </row>
    <row r="2573" spans="1:18" x14ac:dyDescent="0.2">
      <c r="A2573" s="33" t="s">
        <v>5956</v>
      </c>
      <c r="B2573" s="33" t="s">
        <v>5957</v>
      </c>
      <c r="C2573" s="33" t="str">
        <f>LEFT(B2573,FIND(",",B2573,1)-1)</f>
        <v>Blair County</v>
      </c>
      <c r="D2573" s="33" t="str">
        <f>RIGHT(B2573,LEN(B2573)-(FIND(",",B2573,1)+1))</f>
        <v>Pennsylvania</v>
      </c>
      <c r="E2573" s="33">
        <v>81291</v>
      </c>
      <c r="F2573" s="33" t="s">
        <v>3279</v>
      </c>
      <c r="G2573" s="33">
        <v>1</v>
      </c>
      <c r="H2573" s="33" t="s">
        <v>3272</v>
      </c>
      <c r="I2573" s="33">
        <v>1</v>
      </c>
      <c r="J2573" s="33" t="s">
        <v>3272</v>
      </c>
      <c r="K2573" s="33">
        <v>2019</v>
      </c>
      <c r="L2573" s="33">
        <v>10</v>
      </c>
      <c r="M2573" s="33">
        <v>391</v>
      </c>
      <c r="N2573" s="33" t="s">
        <v>3278</v>
      </c>
      <c r="O2573" s="33">
        <v>82</v>
      </c>
      <c r="P2573" s="33" t="s">
        <v>3273</v>
      </c>
      <c r="Q2573" s="33">
        <v>22</v>
      </c>
      <c r="R2573" s="33" t="s">
        <v>3278</v>
      </c>
    </row>
    <row r="2574" spans="1:18" x14ac:dyDescent="0.2">
      <c r="A2574" s="33" t="s">
        <v>5958</v>
      </c>
      <c r="B2574" s="33" t="s">
        <v>5959</v>
      </c>
      <c r="C2574" s="33" t="str">
        <f>LEFT(B2574,FIND(",",B2574,1)-1)</f>
        <v>Bradford County</v>
      </c>
      <c r="D2574" s="33" t="str">
        <f>RIGHT(B2574,LEN(B2574)-(FIND(",",B2574,1)+1))</f>
        <v>Pennsylvania</v>
      </c>
      <c r="E2574" s="33">
        <v>54194</v>
      </c>
      <c r="F2574" s="33" t="s">
        <v>3271</v>
      </c>
      <c r="G2574" s="33">
        <v>1</v>
      </c>
      <c r="H2574" s="33" t="s">
        <v>3272</v>
      </c>
      <c r="I2574" s="33">
        <v>1</v>
      </c>
      <c r="J2574" s="33" t="s">
        <v>3272</v>
      </c>
      <c r="K2574" s="33">
        <v>2019</v>
      </c>
      <c r="L2574" s="33">
        <v>10</v>
      </c>
      <c r="M2574" s="33">
        <v>4521</v>
      </c>
      <c r="N2574" s="33" t="s">
        <v>3273</v>
      </c>
      <c r="O2574" s="33">
        <v>1124</v>
      </c>
      <c r="P2574" s="33" t="s">
        <v>3273</v>
      </c>
      <c r="Q2574" s="33">
        <v>134</v>
      </c>
      <c r="R2574" s="33" t="s">
        <v>3273</v>
      </c>
    </row>
    <row r="2575" spans="1:18" x14ac:dyDescent="0.2">
      <c r="A2575" s="33" t="s">
        <v>5960</v>
      </c>
      <c r="B2575" s="33" t="s">
        <v>5961</v>
      </c>
      <c r="C2575" s="33" t="str">
        <f>LEFT(B2575,FIND(",",B2575,1)-1)</f>
        <v>Bucks County</v>
      </c>
      <c r="D2575" s="33" t="str">
        <f>RIGHT(B2575,LEN(B2575)-(FIND(",",B2575,1)+1))</f>
        <v>Pennsylvania</v>
      </c>
      <c r="E2575" s="33">
        <v>45391</v>
      </c>
      <c r="F2575" s="33" t="s">
        <v>3276</v>
      </c>
      <c r="G2575" s="33">
        <v>1</v>
      </c>
      <c r="H2575" s="33" t="s">
        <v>3272</v>
      </c>
      <c r="I2575" s="33">
        <v>1</v>
      </c>
      <c r="J2575" s="33" t="s">
        <v>3272</v>
      </c>
      <c r="K2575" s="33">
        <v>2019</v>
      </c>
      <c r="L2575" s="33">
        <v>34</v>
      </c>
      <c r="M2575" s="33">
        <v>8305</v>
      </c>
      <c r="N2575" s="33" t="s">
        <v>3273</v>
      </c>
      <c r="O2575" s="33">
        <v>1989</v>
      </c>
      <c r="P2575" s="33" t="s">
        <v>3273</v>
      </c>
      <c r="Q2575" s="33">
        <v>470</v>
      </c>
      <c r="R2575" s="33" t="s">
        <v>3278</v>
      </c>
    </row>
    <row r="2576" spans="1:18" x14ac:dyDescent="0.2">
      <c r="A2576" s="33" t="s">
        <v>5960</v>
      </c>
      <c r="B2576" s="33" t="s">
        <v>5961</v>
      </c>
      <c r="C2576" s="33" t="str">
        <f>LEFT(B2576,FIND(",",B2576,1)-1)</f>
        <v>Bucks County</v>
      </c>
      <c r="D2576" s="33" t="str">
        <f>RIGHT(B2576,LEN(B2576)-(FIND(",",B2576,1)+1))</f>
        <v>Pennsylvania</v>
      </c>
      <c r="E2576" s="33">
        <v>54194</v>
      </c>
      <c r="F2576" s="33" t="s">
        <v>3271</v>
      </c>
      <c r="G2576" s="33">
        <v>1</v>
      </c>
      <c r="H2576" s="33" t="s">
        <v>3272</v>
      </c>
      <c r="I2576" s="33">
        <v>1</v>
      </c>
      <c r="J2576" s="33" t="s">
        <v>3272</v>
      </c>
      <c r="K2576" s="33">
        <v>2019</v>
      </c>
      <c r="L2576" s="33">
        <v>92</v>
      </c>
      <c r="M2576" s="33">
        <v>78662</v>
      </c>
      <c r="N2576" s="33" t="s">
        <v>3273</v>
      </c>
      <c r="O2576" s="33">
        <v>18508</v>
      </c>
      <c r="P2576" s="33" t="s">
        <v>3273</v>
      </c>
      <c r="Q2576" s="33">
        <v>1504</v>
      </c>
      <c r="R2576" s="33" t="s">
        <v>3278</v>
      </c>
    </row>
    <row r="2577" spans="1:18" x14ac:dyDescent="0.2">
      <c r="A2577" s="33" t="s">
        <v>5960</v>
      </c>
      <c r="B2577" s="33" t="s">
        <v>5961</v>
      </c>
      <c r="C2577" s="33" t="str">
        <f>LEFT(B2577,FIND(",",B2577,1)-1)</f>
        <v>Bucks County</v>
      </c>
      <c r="D2577" s="33" t="str">
        <f>RIGHT(B2577,LEN(B2577)-(FIND(",",B2577,1)+1))</f>
        <v>Pennsylvania</v>
      </c>
      <c r="E2577" s="33">
        <v>81291</v>
      </c>
      <c r="F2577" s="33" t="s">
        <v>3279</v>
      </c>
      <c r="G2577" s="33">
        <v>1</v>
      </c>
      <c r="H2577" s="33" t="s">
        <v>3272</v>
      </c>
      <c r="I2577" s="33">
        <v>1</v>
      </c>
      <c r="J2577" s="33" t="s">
        <v>3272</v>
      </c>
      <c r="K2577" s="33">
        <v>2019</v>
      </c>
      <c r="L2577" s="33">
        <v>53</v>
      </c>
      <c r="M2577" s="33">
        <v>7112</v>
      </c>
      <c r="N2577" s="33" t="s">
        <v>3278</v>
      </c>
      <c r="O2577" s="33">
        <v>1503</v>
      </c>
      <c r="P2577" s="33" t="s">
        <v>3278</v>
      </c>
      <c r="Q2577" s="33">
        <v>392</v>
      </c>
      <c r="R2577" s="33" t="s">
        <v>3278</v>
      </c>
    </row>
    <row r="2578" spans="1:18" x14ac:dyDescent="0.2">
      <c r="A2578" s="33" t="s">
        <v>5962</v>
      </c>
      <c r="B2578" s="33" t="s">
        <v>5963</v>
      </c>
      <c r="C2578" s="33" t="str">
        <f>LEFT(B2578,FIND(",",B2578,1)-1)</f>
        <v>Butler County</v>
      </c>
      <c r="D2578" s="33" t="str">
        <f>RIGHT(B2578,LEN(B2578)-(FIND(",",B2578,1)+1))</f>
        <v>Pennsylvania</v>
      </c>
      <c r="E2578" s="33">
        <v>45391</v>
      </c>
      <c r="F2578" s="33" t="s">
        <v>3276</v>
      </c>
      <c r="G2578" s="33">
        <v>1</v>
      </c>
      <c r="H2578" s="33" t="s">
        <v>3272</v>
      </c>
      <c r="I2578" s="33">
        <v>1</v>
      </c>
      <c r="J2578" s="33" t="s">
        <v>3272</v>
      </c>
      <c r="K2578" s="33">
        <v>2019</v>
      </c>
      <c r="L2578" s="33">
        <v>7</v>
      </c>
      <c r="M2578" s="33">
        <v>2268</v>
      </c>
      <c r="N2578" s="33" t="s">
        <v>3273</v>
      </c>
      <c r="O2578" s="33">
        <v>633</v>
      </c>
      <c r="P2578" s="33" t="s">
        <v>3273</v>
      </c>
      <c r="Q2578" s="33">
        <v>109</v>
      </c>
      <c r="R2578" s="33" t="s">
        <v>3273</v>
      </c>
    </row>
    <row r="2579" spans="1:18" x14ac:dyDescent="0.2">
      <c r="A2579" s="33" t="s">
        <v>5962</v>
      </c>
      <c r="B2579" s="33" t="s">
        <v>5963</v>
      </c>
      <c r="C2579" s="33" t="str">
        <f>LEFT(B2579,FIND(",",B2579,1)-1)</f>
        <v>Butler County</v>
      </c>
      <c r="D2579" s="33" t="str">
        <f>RIGHT(B2579,LEN(B2579)-(FIND(",",B2579,1)+1))</f>
        <v>Pennsylvania</v>
      </c>
      <c r="E2579" s="33">
        <v>54194</v>
      </c>
      <c r="F2579" s="33" t="s">
        <v>3271</v>
      </c>
      <c r="G2579" s="33">
        <v>1</v>
      </c>
      <c r="H2579" s="33" t="s">
        <v>3272</v>
      </c>
      <c r="I2579" s="33">
        <v>1</v>
      </c>
      <c r="J2579" s="33" t="s">
        <v>3272</v>
      </c>
      <c r="K2579" s="33">
        <v>2019</v>
      </c>
      <c r="L2579" s="33">
        <v>28</v>
      </c>
      <c r="M2579" s="33">
        <v>11165</v>
      </c>
      <c r="N2579" s="33" t="s">
        <v>3278</v>
      </c>
      <c r="O2579" s="33">
        <v>2562</v>
      </c>
      <c r="P2579" s="33" t="s">
        <v>3278</v>
      </c>
      <c r="Q2579" s="33">
        <v>411</v>
      </c>
      <c r="R2579" s="33" t="s">
        <v>3278</v>
      </c>
    </row>
    <row r="2580" spans="1:18" x14ac:dyDescent="0.2">
      <c r="A2580" s="33" t="s">
        <v>5962</v>
      </c>
      <c r="B2580" s="33" t="s">
        <v>5963</v>
      </c>
      <c r="C2580" s="33" t="str">
        <f>LEFT(B2580,FIND(",",B2580,1)-1)</f>
        <v>Butler County</v>
      </c>
      <c r="D2580" s="33" t="str">
        <f>RIGHT(B2580,LEN(B2580)-(FIND(",",B2580,1)+1))</f>
        <v>Pennsylvania</v>
      </c>
      <c r="E2580" s="33">
        <v>81291</v>
      </c>
      <c r="F2580" s="33" t="s">
        <v>3279</v>
      </c>
      <c r="G2580" s="33">
        <v>1</v>
      </c>
      <c r="H2580" s="33" t="s">
        <v>3272</v>
      </c>
      <c r="I2580" s="33">
        <v>1</v>
      </c>
      <c r="J2580" s="33" t="s">
        <v>3272</v>
      </c>
      <c r="K2580" s="33">
        <v>2019</v>
      </c>
      <c r="L2580" s="33">
        <v>13</v>
      </c>
      <c r="M2580" s="33">
        <v>2058</v>
      </c>
      <c r="N2580" s="33" t="s">
        <v>3278</v>
      </c>
      <c r="O2580" s="33">
        <v>436</v>
      </c>
      <c r="P2580" s="33" t="s">
        <v>3278</v>
      </c>
      <c r="Q2580" s="33">
        <v>143</v>
      </c>
      <c r="R2580" s="33" t="s">
        <v>3278</v>
      </c>
    </row>
    <row r="2581" spans="1:18" x14ac:dyDescent="0.2">
      <c r="A2581" s="33" t="s">
        <v>5964</v>
      </c>
      <c r="B2581" s="33" t="s">
        <v>5965</v>
      </c>
      <c r="C2581" s="33" t="str">
        <f>LEFT(B2581,FIND(",",B2581,1)-1)</f>
        <v>Cambria County</v>
      </c>
      <c r="D2581" s="33" t="str">
        <f>RIGHT(B2581,LEN(B2581)-(FIND(",",B2581,1)+1))</f>
        <v>Pennsylvania</v>
      </c>
      <c r="E2581" s="33">
        <v>54194</v>
      </c>
      <c r="F2581" s="33" t="s">
        <v>3271</v>
      </c>
      <c r="G2581" s="33">
        <v>1</v>
      </c>
      <c r="H2581" s="33" t="s">
        <v>3272</v>
      </c>
      <c r="I2581" s="33">
        <v>1</v>
      </c>
      <c r="J2581" s="33" t="s">
        <v>3272</v>
      </c>
      <c r="K2581" s="33">
        <v>2019</v>
      </c>
      <c r="L2581" s="33">
        <v>9</v>
      </c>
      <c r="M2581" s="33">
        <v>5232</v>
      </c>
      <c r="N2581" s="33" t="s">
        <v>3278</v>
      </c>
      <c r="O2581" s="33">
        <v>994</v>
      </c>
      <c r="P2581" s="33" t="s">
        <v>3278</v>
      </c>
      <c r="Q2581" s="33">
        <v>134</v>
      </c>
      <c r="R2581" s="33" t="s">
        <v>3278</v>
      </c>
    </row>
    <row r="2582" spans="1:18" x14ac:dyDescent="0.2">
      <c r="A2582" s="33" t="s">
        <v>5964</v>
      </c>
      <c r="B2582" s="33" t="s">
        <v>5965</v>
      </c>
      <c r="C2582" s="33" t="str">
        <f>LEFT(B2582,FIND(",",B2582,1)-1)</f>
        <v>Cambria County</v>
      </c>
      <c r="D2582" s="33" t="str">
        <f>RIGHT(B2582,LEN(B2582)-(FIND(",",B2582,1)+1))</f>
        <v>Pennsylvania</v>
      </c>
      <c r="E2582" s="33">
        <v>81291</v>
      </c>
      <c r="F2582" s="33" t="s">
        <v>3279</v>
      </c>
      <c r="G2582" s="33">
        <v>1</v>
      </c>
      <c r="H2582" s="33" t="s">
        <v>3272</v>
      </c>
      <c r="I2582" s="33">
        <v>1</v>
      </c>
      <c r="J2582" s="33" t="s">
        <v>3272</v>
      </c>
      <c r="K2582" s="33">
        <v>2019</v>
      </c>
      <c r="L2582" s="33">
        <v>5</v>
      </c>
      <c r="M2582" s="33">
        <v>280</v>
      </c>
      <c r="N2582" s="33" t="s">
        <v>3273</v>
      </c>
      <c r="O2582" s="33">
        <v>60</v>
      </c>
      <c r="P2582" s="33" t="s">
        <v>3273</v>
      </c>
      <c r="Q2582" s="33">
        <v>21</v>
      </c>
      <c r="R2582" s="33" t="s">
        <v>3278</v>
      </c>
    </row>
    <row r="2583" spans="1:18" x14ac:dyDescent="0.2">
      <c r="A2583" s="33" t="s">
        <v>5966</v>
      </c>
      <c r="B2583" s="33" t="s">
        <v>5967</v>
      </c>
      <c r="C2583" s="33" t="str">
        <f>LEFT(B2583,FIND(",",B2583,1)-1)</f>
        <v>Carbon County</v>
      </c>
      <c r="D2583" s="33" t="str">
        <f>RIGHT(B2583,LEN(B2583)-(FIND(",",B2583,1)+1))</f>
        <v>Pennsylvania</v>
      </c>
      <c r="E2583" s="33">
        <v>54194</v>
      </c>
      <c r="F2583" s="33" t="s">
        <v>3271</v>
      </c>
      <c r="G2583" s="33">
        <v>1</v>
      </c>
      <c r="H2583" s="33" t="s">
        <v>3272</v>
      </c>
      <c r="I2583" s="33">
        <v>1</v>
      </c>
      <c r="J2583" s="33" t="s">
        <v>3272</v>
      </c>
      <c r="K2583" s="33">
        <v>2019</v>
      </c>
      <c r="L2583" s="33">
        <v>6</v>
      </c>
      <c r="M2583" s="33">
        <v>1591</v>
      </c>
      <c r="N2583" s="33" t="s">
        <v>3273</v>
      </c>
      <c r="O2583" s="33">
        <v>276</v>
      </c>
      <c r="P2583" s="33" t="s">
        <v>3273</v>
      </c>
      <c r="Q2583" s="33">
        <v>47</v>
      </c>
      <c r="R2583" s="33" t="s">
        <v>3277</v>
      </c>
    </row>
    <row r="2584" spans="1:18" x14ac:dyDescent="0.2">
      <c r="A2584" s="33" t="s">
        <v>5968</v>
      </c>
      <c r="B2584" s="33" t="s">
        <v>5969</v>
      </c>
      <c r="C2584" s="33" t="str">
        <f>LEFT(B2584,FIND(",",B2584,1)-1)</f>
        <v>Centre County</v>
      </c>
      <c r="D2584" s="33" t="str">
        <f>RIGHT(B2584,LEN(B2584)-(FIND(",",B2584,1)+1))</f>
        <v>Pennsylvania</v>
      </c>
      <c r="E2584" s="33">
        <v>45391</v>
      </c>
      <c r="F2584" s="33" t="s">
        <v>3276</v>
      </c>
      <c r="G2584" s="33">
        <v>1</v>
      </c>
      <c r="H2584" s="33" t="s">
        <v>3272</v>
      </c>
      <c r="I2584" s="33">
        <v>1</v>
      </c>
      <c r="J2584" s="33" t="s">
        <v>3272</v>
      </c>
      <c r="K2584" s="33">
        <v>2019</v>
      </c>
      <c r="L2584" s="33">
        <v>3</v>
      </c>
      <c r="M2584" s="33">
        <v>622</v>
      </c>
      <c r="N2584" s="33" t="s">
        <v>3273</v>
      </c>
      <c r="O2584" s="33">
        <v>158</v>
      </c>
      <c r="P2584" s="33" t="s">
        <v>3273</v>
      </c>
      <c r="Q2584" s="33">
        <v>24</v>
      </c>
      <c r="R2584" s="33" t="s">
        <v>3277</v>
      </c>
    </row>
    <row r="2585" spans="1:18" x14ac:dyDescent="0.2">
      <c r="A2585" s="33" t="s">
        <v>5968</v>
      </c>
      <c r="B2585" s="33" t="s">
        <v>5969</v>
      </c>
      <c r="C2585" s="33" t="str">
        <f>LEFT(B2585,FIND(",",B2585,1)-1)</f>
        <v>Centre County</v>
      </c>
      <c r="D2585" s="33" t="str">
        <f>RIGHT(B2585,LEN(B2585)-(FIND(",",B2585,1)+1))</f>
        <v>Pennsylvania</v>
      </c>
      <c r="E2585" s="33">
        <v>54194</v>
      </c>
      <c r="F2585" s="33" t="s">
        <v>3271</v>
      </c>
      <c r="G2585" s="33">
        <v>1</v>
      </c>
      <c r="H2585" s="33" t="s">
        <v>3272</v>
      </c>
      <c r="I2585" s="33">
        <v>1</v>
      </c>
      <c r="J2585" s="33" t="s">
        <v>3272</v>
      </c>
      <c r="K2585" s="33">
        <v>2019</v>
      </c>
      <c r="L2585" s="33">
        <v>21</v>
      </c>
      <c r="M2585" s="33">
        <v>6883</v>
      </c>
      <c r="N2585" s="33" t="s">
        <v>3278</v>
      </c>
      <c r="O2585" s="33">
        <v>1717</v>
      </c>
      <c r="P2585" s="33" t="s">
        <v>3273</v>
      </c>
      <c r="Q2585" s="33">
        <v>233</v>
      </c>
      <c r="R2585" s="33" t="s">
        <v>3278</v>
      </c>
    </row>
    <row r="2586" spans="1:18" x14ac:dyDescent="0.2">
      <c r="A2586" s="33" t="s">
        <v>5968</v>
      </c>
      <c r="B2586" s="33" t="s">
        <v>5969</v>
      </c>
      <c r="C2586" s="33" t="str">
        <f>LEFT(B2586,FIND(",",B2586,1)-1)</f>
        <v>Centre County</v>
      </c>
      <c r="D2586" s="33" t="str">
        <f>RIGHT(B2586,LEN(B2586)-(FIND(",",B2586,1)+1))</f>
        <v>Pennsylvania</v>
      </c>
      <c r="E2586" s="33">
        <v>81291</v>
      </c>
      <c r="F2586" s="33" t="s">
        <v>3279</v>
      </c>
      <c r="G2586" s="33">
        <v>1</v>
      </c>
      <c r="H2586" s="33" t="s">
        <v>3272</v>
      </c>
      <c r="I2586" s="33">
        <v>1</v>
      </c>
      <c r="J2586" s="33" t="s">
        <v>3272</v>
      </c>
      <c r="K2586" s="33">
        <v>2019</v>
      </c>
      <c r="L2586" s="33">
        <v>9</v>
      </c>
      <c r="M2586" s="33">
        <v>748</v>
      </c>
      <c r="N2586" s="33" t="s">
        <v>3278</v>
      </c>
      <c r="O2586" s="33">
        <v>165</v>
      </c>
      <c r="P2586" s="33" t="s">
        <v>3273</v>
      </c>
      <c r="Q2586" s="33">
        <v>35</v>
      </c>
      <c r="R2586" s="33" t="s">
        <v>3273</v>
      </c>
    </row>
    <row r="2587" spans="1:18" x14ac:dyDescent="0.2">
      <c r="A2587" s="33" t="s">
        <v>5970</v>
      </c>
      <c r="B2587" s="33" t="s">
        <v>5971</v>
      </c>
      <c r="C2587" s="33" t="str">
        <f>LEFT(B2587,FIND(",",B2587,1)-1)</f>
        <v>Chester County</v>
      </c>
      <c r="D2587" s="33" t="str">
        <f>RIGHT(B2587,LEN(B2587)-(FIND(",",B2587,1)+1))</f>
        <v>Pennsylvania</v>
      </c>
      <c r="E2587" s="33">
        <v>45391</v>
      </c>
      <c r="F2587" s="33" t="s">
        <v>3276</v>
      </c>
      <c r="G2587" s="33">
        <v>1</v>
      </c>
      <c r="H2587" s="33" t="s">
        <v>3272</v>
      </c>
      <c r="I2587" s="33">
        <v>1</v>
      </c>
      <c r="J2587" s="33" t="s">
        <v>3272</v>
      </c>
      <c r="K2587" s="33">
        <v>2019</v>
      </c>
      <c r="L2587" s="33">
        <v>28</v>
      </c>
      <c r="M2587" s="33">
        <v>6250</v>
      </c>
      <c r="N2587" s="33" t="s">
        <v>3278</v>
      </c>
      <c r="O2587" s="33">
        <v>1477</v>
      </c>
      <c r="P2587" s="33" t="s">
        <v>3278</v>
      </c>
      <c r="Q2587" s="33">
        <v>326</v>
      </c>
      <c r="R2587" s="33" t="s">
        <v>3278</v>
      </c>
    </row>
    <row r="2588" spans="1:18" x14ac:dyDescent="0.2">
      <c r="A2588" s="33" t="s">
        <v>5970</v>
      </c>
      <c r="B2588" s="33" t="s">
        <v>5971</v>
      </c>
      <c r="C2588" s="33" t="str">
        <f>LEFT(B2588,FIND(",",B2588,1)-1)</f>
        <v>Chester County</v>
      </c>
      <c r="D2588" s="33" t="str">
        <f>RIGHT(B2588,LEN(B2588)-(FIND(",",B2588,1)+1))</f>
        <v>Pennsylvania</v>
      </c>
      <c r="E2588" s="33">
        <v>54194</v>
      </c>
      <c r="F2588" s="33" t="s">
        <v>3271</v>
      </c>
      <c r="G2588" s="33">
        <v>1</v>
      </c>
      <c r="H2588" s="33" t="s">
        <v>3272</v>
      </c>
      <c r="I2588" s="33">
        <v>1</v>
      </c>
      <c r="J2588" s="33" t="s">
        <v>3272</v>
      </c>
      <c r="K2588" s="33">
        <v>2019</v>
      </c>
      <c r="L2588" s="33">
        <v>85</v>
      </c>
      <c r="M2588" s="33">
        <v>51748</v>
      </c>
      <c r="N2588" s="33" t="s">
        <v>3278</v>
      </c>
      <c r="O2588" s="33">
        <v>11848</v>
      </c>
      <c r="P2588" s="33" t="s">
        <v>3278</v>
      </c>
      <c r="Q2588" s="33">
        <v>1016</v>
      </c>
      <c r="R2588" s="33" t="s">
        <v>3278</v>
      </c>
    </row>
    <row r="2589" spans="1:18" x14ac:dyDescent="0.2">
      <c r="A2589" s="33" t="s">
        <v>5970</v>
      </c>
      <c r="B2589" s="33" t="s">
        <v>5971</v>
      </c>
      <c r="C2589" s="33" t="str">
        <f>LEFT(B2589,FIND(",",B2589,1)-1)</f>
        <v>Chester County</v>
      </c>
      <c r="D2589" s="33" t="str">
        <f>RIGHT(B2589,LEN(B2589)-(FIND(",",B2589,1)+1))</f>
        <v>Pennsylvania</v>
      </c>
      <c r="E2589" s="33">
        <v>81291</v>
      </c>
      <c r="F2589" s="33" t="s">
        <v>3279</v>
      </c>
      <c r="G2589" s="33">
        <v>1</v>
      </c>
      <c r="H2589" s="33" t="s">
        <v>3272</v>
      </c>
      <c r="I2589" s="33">
        <v>1</v>
      </c>
      <c r="J2589" s="33" t="s">
        <v>3272</v>
      </c>
      <c r="K2589" s="33">
        <v>2019</v>
      </c>
      <c r="L2589" s="33">
        <v>59</v>
      </c>
      <c r="M2589" s="33">
        <v>8948</v>
      </c>
      <c r="N2589" s="33" t="s">
        <v>3278</v>
      </c>
      <c r="O2589" s="33">
        <v>1998</v>
      </c>
      <c r="P2589" s="33" t="s">
        <v>3278</v>
      </c>
      <c r="Q2589" s="33">
        <v>416</v>
      </c>
      <c r="R2589" s="33" t="s">
        <v>3278</v>
      </c>
    </row>
    <row r="2590" spans="1:18" x14ac:dyDescent="0.2">
      <c r="A2590" s="33" t="s">
        <v>5972</v>
      </c>
      <c r="B2590" s="33" t="s">
        <v>5973</v>
      </c>
      <c r="C2590" s="33" t="str">
        <f>LEFT(B2590,FIND(",",B2590,1)-1)</f>
        <v>Clearfield County</v>
      </c>
      <c r="D2590" s="33" t="str">
        <f>RIGHT(B2590,LEN(B2590)-(FIND(",",B2590,1)+1))</f>
        <v>Pennsylvania</v>
      </c>
      <c r="E2590" s="33">
        <v>45391</v>
      </c>
      <c r="F2590" s="33" t="s">
        <v>3276</v>
      </c>
      <c r="G2590" s="33">
        <v>1</v>
      </c>
      <c r="H2590" s="33" t="s">
        <v>3272</v>
      </c>
      <c r="I2590" s="33">
        <v>1</v>
      </c>
      <c r="J2590" s="33" t="s">
        <v>3272</v>
      </c>
      <c r="K2590" s="33">
        <v>2019</v>
      </c>
      <c r="L2590" s="33">
        <v>4</v>
      </c>
      <c r="M2590" s="33">
        <v>416</v>
      </c>
      <c r="N2590" s="33" t="s">
        <v>3278</v>
      </c>
      <c r="O2590" s="33">
        <v>113</v>
      </c>
      <c r="P2590" s="33" t="s">
        <v>3278</v>
      </c>
      <c r="Q2590" s="33">
        <v>55</v>
      </c>
      <c r="R2590" s="33" t="s">
        <v>3277</v>
      </c>
    </row>
    <row r="2591" spans="1:18" x14ac:dyDescent="0.2">
      <c r="A2591" s="33" t="s">
        <v>5972</v>
      </c>
      <c r="B2591" s="33" t="s">
        <v>5973</v>
      </c>
      <c r="C2591" s="33" t="str">
        <f>LEFT(B2591,FIND(",",B2591,1)-1)</f>
        <v>Clearfield County</v>
      </c>
      <c r="D2591" s="33" t="str">
        <f>RIGHT(B2591,LEN(B2591)-(FIND(",",B2591,1)+1))</f>
        <v>Pennsylvania</v>
      </c>
      <c r="E2591" s="33">
        <v>54194</v>
      </c>
      <c r="F2591" s="33" t="s">
        <v>3271</v>
      </c>
      <c r="G2591" s="33">
        <v>1</v>
      </c>
      <c r="H2591" s="33" t="s">
        <v>3272</v>
      </c>
      <c r="I2591" s="33">
        <v>1</v>
      </c>
      <c r="J2591" s="33" t="s">
        <v>3272</v>
      </c>
      <c r="K2591" s="33">
        <v>2019</v>
      </c>
      <c r="L2591" s="33">
        <v>7</v>
      </c>
      <c r="M2591" s="33">
        <v>1544</v>
      </c>
      <c r="N2591" s="33" t="s">
        <v>3278</v>
      </c>
      <c r="O2591" s="33">
        <v>310</v>
      </c>
      <c r="P2591" s="33" t="s">
        <v>3273</v>
      </c>
      <c r="Q2591" s="33">
        <v>48</v>
      </c>
      <c r="R2591" s="33" t="s">
        <v>3273</v>
      </c>
    </row>
    <row r="2592" spans="1:18" x14ac:dyDescent="0.2">
      <c r="A2592" s="33" t="s">
        <v>5972</v>
      </c>
      <c r="B2592" s="33" t="s">
        <v>5973</v>
      </c>
      <c r="C2592" s="33" t="str">
        <f>LEFT(B2592,FIND(",",B2592,1)-1)</f>
        <v>Clearfield County</v>
      </c>
      <c r="D2592" s="33" t="str">
        <f>RIGHT(B2592,LEN(B2592)-(FIND(",",B2592,1)+1))</f>
        <v>Pennsylvania</v>
      </c>
      <c r="E2592" s="33">
        <v>81291</v>
      </c>
      <c r="F2592" s="33" t="s">
        <v>3279</v>
      </c>
      <c r="G2592" s="33">
        <v>1</v>
      </c>
      <c r="H2592" s="33" t="s">
        <v>3272</v>
      </c>
      <c r="I2592" s="33">
        <v>1</v>
      </c>
      <c r="J2592" s="33" t="s">
        <v>3272</v>
      </c>
      <c r="K2592" s="33">
        <v>2019</v>
      </c>
      <c r="L2592" s="33">
        <v>5</v>
      </c>
      <c r="M2592" s="33">
        <v>114</v>
      </c>
      <c r="N2592" s="33" t="s">
        <v>3273</v>
      </c>
      <c r="O2592" s="33">
        <v>23</v>
      </c>
      <c r="P2592" s="33" t="s">
        <v>3278</v>
      </c>
      <c r="Q2592" s="33">
        <v>17</v>
      </c>
      <c r="R2592" s="33" t="s">
        <v>3278</v>
      </c>
    </row>
    <row r="2593" spans="1:18" x14ac:dyDescent="0.2">
      <c r="A2593" s="33" t="s">
        <v>5974</v>
      </c>
      <c r="B2593" s="33" t="s">
        <v>5975</v>
      </c>
      <c r="C2593" s="33" t="str">
        <f>LEFT(B2593,FIND(",",B2593,1)-1)</f>
        <v>Clinton County</v>
      </c>
      <c r="D2593" s="33" t="str">
        <f>RIGHT(B2593,LEN(B2593)-(FIND(",",B2593,1)+1))</f>
        <v>Pennsylvania</v>
      </c>
      <c r="E2593" s="33">
        <v>54194</v>
      </c>
      <c r="F2593" s="33" t="s">
        <v>3271</v>
      </c>
      <c r="G2593" s="33">
        <v>1</v>
      </c>
      <c r="H2593" s="33" t="s">
        <v>3272</v>
      </c>
      <c r="I2593" s="33">
        <v>1</v>
      </c>
      <c r="J2593" s="33" t="s">
        <v>3272</v>
      </c>
      <c r="K2593" s="33">
        <v>2019</v>
      </c>
      <c r="L2593" s="33">
        <v>4</v>
      </c>
      <c r="M2593" s="33">
        <v>1358</v>
      </c>
      <c r="N2593" s="33" t="s">
        <v>3278</v>
      </c>
      <c r="O2593" s="33">
        <v>282</v>
      </c>
      <c r="P2593" s="33" t="s">
        <v>3278</v>
      </c>
      <c r="Q2593" s="33">
        <v>26</v>
      </c>
      <c r="R2593" s="33" t="s">
        <v>3273</v>
      </c>
    </row>
    <row r="2594" spans="1:18" x14ac:dyDescent="0.2">
      <c r="A2594" s="33" t="s">
        <v>5974</v>
      </c>
      <c r="B2594" s="33" t="s">
        <v>5975</v>
      </c>
      <c r="C2594" s="33" t="str">
        <f>LEFT(B2594,FIND(",",B2594,1)-1)</f>
        <v>Clinton County</v>
      </c>
      <c r="D2594" s="33" t="str">
        <f>RIGHT(B2594,LEN(B2594)-(FIND(",",B2594,1)+1))</f>
        <v>Pennsylvania</v>
      </c>
      <c r="E2594" s="33">
        <v>81291</v>
      </c>
      <c r="F2594" s="33" t="s">
        <v>3279</v>
      </c>
      <c r="G2594" s="33">
        <v>1</v>
      </c>
      <c r="H2594" s="33" t="s">
        <v>3272</v>
      </c>
      <c r="I2594" s="33">
        <v>1</v>
      </c>
      <c r="J2594" s="33" t="s">
        <v>3272</v>
      </c>
      <c r="K2594" s="33">
        <v>2019</v>
      </c>
      <c r="L2594" s="33">
        <v>3</v>
      </c>
      <c r="M2594" s="33">
        <v>278</v>
      </c>
      <c r="N2594" s="33" t="s">
        <v>3277</v>
      </c>
      <c r="O2594" s="33">
        <v>68</v>
      </c>
      <c r="P2594" s="33" t="s">
        <v>3277</v>
      </c>
      <c r="Q2594" s="33">
        <v>18</v>
      </c>
      <c r="R2594" s="33" t="s">
        <v>3277</v>
      </c>
    </row>
    <row r="2595" spans="1:18" x14ac:dyDescent="0.2">
      <c r="A2595" s="33" t="s">
        <v>5976</v>
      </c>
      <c r="B2595" s="33" t="s">
        <v>5977</v>
      </c>
      <c r="C2595" s="33" t="str">
        <f>LEFT(B2595,FIND(",",B2595,1)-1)</f>
        <v>Columbia County</v>
      </c>
      <c r="D2595" s="33" t="str">
        <f>RIGHT(B2595,LEN(B2595)-(FIND(",",B2595,1)+1))</f>
        <v>Pennsylvania</v>
      </c>
      <c r="E2595" s="33">
        <v>54194</v>
      </c>
      <c r="F2595" s="33" t="s">
        <v>3271</v>
      </c>
      <c r="G2595" s="33">
        <v>1</v>
      </c>
      <c r="H2595" s="33" t="s">
        <v>3272</v>
      </c>
      <c r="I2595" s="33">
        <v>1</v>
      </c>
      <c r="J2595" s="33" t="s">
        <v>3272</v>
      </c>
      <c r="K2595" s="33">
        <v>2019</v>
      </c>
      <c r="L2595" s="33">
        <v>5</v>
      </c>
      <c r="M2595" s="33">
        <v>1703</v>
      </c>
      <c r="N2595" s="33" t="s">
        <v>3273</v>
      </c>
      <c r="O2595" s="33">
        <v>420</v>
      </c>
      <c r="P2595" s="33" t="s">
        <v>3273</v>
      </c>
      <c r="Q2595" s="33">
        <v>49</v>
      </c>
      <c r="R2595" s="33" t="s">
        <v>3273</v>
      </c>
    </row>
    <row r="2596" spans="1:18" x14ac:dyDescent="0.2">
      <c r="A2596" s="33" t="s">
        <v>5976</v>
      </c>
      <c r="B2596" s="33" t="s">
        <v>5977</v>
      </c>
      <c r="C2596" s="33" t="str">
        <f>LEFT(B2596,FIND(",",B2596,1)-1)</f>
        <v>Columbia County</v>
      </c>
      <c r="D2596" s="33" t="str">
        <f>RIGHT(B2596,LEN(B2596)-(FIND(",",B2596,1)+1))</f>
        <v>Pennsylvania</v>
      </c>
      <c r="E2596" s="33">
        <v>81291</v>
      </c>
      <c r="F2596" s="33" t="s">
        <v>3279</v>
      </c>
      <c r="G2596" s="33">
        <v>1</v>
      </c>
      <c r="H2596" s="33" t="s">
        <v>3272</v>
      </c>
      <c r="I2596" s="33">
        <v>1</v>
      </c>
      <c r="J2596" s="33" t="s">
        <v>3272</v>
      </c>
      <c r="K2596" s="33">
        <v>2019</v>
      </c>
      <c r="L2596" s="33">
        <v>4</v>
      </c>
      <c r="M2596" s="33">
        <v>87</v>
      </c>
      <c r="N2596" s="33" t="s">
        <v>3278</v>
      </c>
      <c r="O2596" s="33">
        <v>18</v>
      </c>
      <c r="P2596" s="33" t="s">
        <v>3277</v>
      </c>
      <c r="Q2596" s="33">
        <v>12</v>
      </c>
      <c r="R2596" s="33" t="s">
        <v>3277</v>
      </c>
    </row>
    <row r="2597" spans="1:18" x14ac:dyDescent="0.2">
      <c r="A2597" s="33" t="s">
        <v>5978</v>
      </c>
      <c r="B2597" s="33" t="s">
        <v>5979</v>
      </c>
      <c r="C2597" s="33" t="str">
        <f>LEFT(B2597,FIND(",",B2597,1)-1)</f>
        <v>Crawford County</v>
      </c>
      <c r="D2597" s="33" t="str">
        <f>RIGHT(B2597,LEN(B2597)-(FIND(",",B2597,1)+1))</f>
        <v>Pennsylvania</v>
      </c>
      <c r="E2597" s="33">
        <v>54194</v>
      </c>
      <c r="F2597" s="33" t="s">
        <v>3271</v>
      </c>
      <c r="G2597" s="33">
        <v>1</v>
      </c>
      <c r="H2597" s="33" t="s">
        <v>3272</v>
      </c>
      <c r="I2597" s="33">
        <v>1</v>
      </c>
      <c r="J2597" s="33" t="s">
        <v>3272</v>
      </c>
      <c r="K2597" s="33">
        <v>2019</v>
      </c>
      <c r="L2597" s="33">
        <v>7</v>
      </c>
      <c r="M2597" s="33">
        <v>2786</v>
      </c>
      <c r="N2597" s="33" t="s">
        <v>3278</v>
      </c>
      <c r="O2597" s="33">
        <v>725</v>
      </c>
      <c r="P2597" s="33" t="s">
        <v>3278</v>
      </c>
      <c r="Q2597" s="33">
        <v>78</v>
      </c>
      <c r="R2597" s="33" t="s">
        <v>3278</v>
      </c>
    </row>
    <row r="2598" spans="1:18" x14ac:dyDescent="0.2">
      <c r="A2598" s="33" t="s">
        <v>5978</v>
      </c>
      <c r="B2598" s="33" t="s">
        <v>5979</v>
      </c>
      <c r="C2598" s="33" t="str">
        <f>LEFT(B2598,FIND(",",B2598,1)-1)</f>
        <v>Crawford County</v>
      </c>
      <c r="D2598" s="33" t="str">
        <f>RIGHT(B2598,LEN(B2598)-(FIND(",",B2598,1)+1))</f>
        <v>Pennsylvania</v>
      </c>
      <c r="E2598" s="33">
        <v>81291</v>
      </c>
      <c r="F2598" s="33" t="s">
        <v>3279</v>
      </c>
      <c r="G2598" s="33">
        <v>1</v>
      </c>
      <c r="H2598" s="33" t="s">
        <v>3272</v>
      </c>
      <c r="I2598" s="33">
        <v>1</v>
      </c>
      <c r="J2598" s="33" t="s">
        <v>3272</v>
      </c>
      <c r="K2598" s="33">
        <v>2019</v>
      </c>
      <c r="L2598" s="33">
        <v>5</v>
      </c>
      <c r="M2598" s="33">
        <v>188</v>
      </c>
      <c r="N2598" s="33" t="s">
        <v>3278</v>
      </c>
      <c r="O2598" s="33">
        <v>41</v>
      </c>
      <c r="P2598" s="33" t="s">
        <v>3273</v>
      </c>
      <c r="Q2598" s="33">
        <v>17</v>
      </c>
      <c r="R2598" s="33" t="s">
        <v>3278</v>
      </c>
    </row>
    <row r="2599" spans="1:18" x14ac:dyDescent="0.2">
      <c r="A2599" s="33" t="s">
        <v>5980</v>
      </c>
      <c r="B2599" s="33" t="s">
        <v>5981</v>
      </c>
      <c r="C2599" s="33" t="str">
        <f>LEFT(B2599,FIND(",",B2599,1)-1)</f>
        <v>Cumberland County</v>
      </c>
      <c r="D2599" s="33" t="str">
        <f>RIGHT(B2599,LEN(B2599)-(FIND(",",B2599,1)+1))</f>
        <v>Pennsylvania</v>
      </c>
      <c r="E2599" s="33">
        <v>45391</v>
      </c>
      <c r="F2599" s="33" t="s">
        <v>3276</v>
      </c>
      <c r="G2599" s="33">
        <v>1</v>
      </c>
      <c r="H2599" s="33" t="s">
        <v>3272</v>
      </c>
      <c r="I2599" s="33">
        <v>1</v>
      </c>
      <c r="J2599" s="33" t="s">
        <v>3272</v>
      </c>
      <c r="K2599" s="33">
        <v>2019</v>
      </c>
      <c r="L2599" s="33">
        <v>10</v>
      </c>
      <c r="M2599" s="33">
        <v>2383</v>
      </c>
      <c r="N2599" s="33" t="s">
        <v>3273</v>
      </c>
      <c r="O2599" s="33">
        <v>576</v>
      </c>
      <c r="P2599" s="33" t="s">
        <v>3273</v>
      </c>
      <c r="Q2599" s="33">
        <v>132</v>
      </c>
      <c r="R2599" s="33" t="s">
        <v>3273</v>
      </c>
    </row>
    <row r="2600" spans="1:18" x14ac:dyDescent="0.2">
      <c r="A2600" s="33" t="s">
        <v>5980</v>
      </c>
      <c r="B2600" s="33" t="s">
        <v>5981</v>
      </c>
      <c r="C2600" s="33" t="str">
        <f>LEFT(B2600,FIND(",",B2600,1)-1)</f>
        <v>Cumberland County</v>
      </c>
      <c r="D2600" s="33" t="str">
        <f>RIGHT(B2600,LEN(B2600)-(FIND(",",B2600,1)+1))</f>
        <v>Pennsylvania</v>
      </c>
      <c r="E2600" s="33">
        <v>54194</v>
      </c>
      <c r="F2600" s="33" t="s">
        <v>3271</v>
      </c>
      <c r="G2600" s="33">
        <v>1</v>
      </c>
      <c r="H2600" s="33" t="s">
        <v>3272</v>
      </c>
      <c r="I2600" s="33">
        <v>1</v>
      </c>
      <c r="J2600" s="33" t="s">
        <v>3272</v>
      </c>
      <c r="K2600" s="33">
        <v>2019</v>
      </c>
      <c r="L2600" s="33">
        <v>28</v>
      </c>
      <c r="M2600" s="33">
        <v>15338</v>
      </c>
      <c r="N2600" s="33" t="s">
        <v>3278</v>
      </c>
      <c r="O2600" s="33">
        <v>3417</v>
      </c>
      <c r="P2600" s="33" t="s">
        <v>3278</v>
      </c>
      <c r="Q2600" s="33">
        <v>367</v>
      </c>
      <c r="R2600" s="33" t="s">
        <v>3278</v>
      </c>
    </row>
    <row r="2601" spans="1:18" x14ac:dyDescent="0.2">
      <c r="A2601" s="33" t="s">
        <v>5980</v>
      </c>
      <c r="B2601" s="33" t="s">
        <v>5981</v>
      </c>
      <c r="C2601" s="33" t="str">
        <f>LEFT(B2601,FIND(",",B2601,1)-1)</f>
        <v>Cumberland County</v>
      </c>
      <c r="D2601" s="33" t="str">
        <f>RIGHT(B2601,LEN(B2601)-(FIND(",",B2601,1)+1))</f>
        <v>Pennsylvania</v>
      </c>
      <c r="E2601" s="33">
        <v>81291</v>
      </c>
      <c r="F2601" s="33" t="s">
        <v>3279</v>
      </c>
      <c r="G2601" s="33">
        <v>1</v>
      </c>
      <c r="H2601" s="33" t="s">
        <v>3272</v>
      </c>
      <c r="I2601" s="33">
        <v>1</v>
      </c>
      <c r="J2601" s="33" t="s">
        <v>3272</v>
      </c>
      <c r="K2601" s="33">
        <v>2019</v>
      </c>
      <c r="L2601" s="33">
        <v>15</v>
      </c>
      <c r="M2601" s="33">
        <v>1558</v>
      </c>
      <c r="N2601" s="33" t="s">
        <v>3278</v>
      </c>
      <c r="O2601" s="33">
        <v>345</v>
      </c>
      <c r="P2601" s="33" t="s">
        <v>3278</v>
      </c>
      <c r="Q2601" s="33">
        <v>94</v>
      </c>
      <c r="R2601" s="33" t="s">
        <v>3278</v>
      </c>
    </row>
    <row r="2602" spans="1:18" x14ac:dyDescent="0.2">
      <c r="A2602" s="33" t="s">
        <v>5982</v>
      </c>
      <c r="B2602" s="33" t="s">
        <v>5983</v>
      </c>
      <c r="C2602" s="33" t="str">
        <f>LEFT(B2602,FIND(",",B2602,1)-1)</f>
        <v>Dauphin County</v>
      </c>
      <c r="D2602" s="33" t="str">
        <f>RIGHT(B2602,LEN(B2602)-(FIND(",",B2602,1)+1))</f>
        <v>Pennsylvania</v>
      </c>
      <c r="E2602" s="33">
        <v>45391</v>
      </c>
      <c r="F2602" s="33" t="s">
        <v>3276</v>
      </c>
      <c r="G2602" s="33">
        <v>1</v>
      </c>
      <c r="H2602" s="33" t="s">
        <v>3272</v>
      </c>
      <c r="I2602" s="33">
        <v>1</v>
      </c>
      <c r="J2602" s="33" t="s">
        <v>3272</v>
      </c>
      <c r="K2602" s="33">
        <v>2019</v>
      </c>
      <c r="L2602" s="33">
        <v>8</v>
      </c>
      <c r="M2602" s="33">
        <v>1907</v>
      </c>
      <c r="N2602" s="33" t="s">
        <v>3273</v>
      </c>
      <c r="O2602" s="33">
        <v>477</v>
      </c>
      <c r="P2602" s="33" t="s">
        <v>3273</v>
      </c>
      <c r="Q2602" s="33">
        <v>91</v>
      </c>
      <c r="R2602" s="33" t="s">
        <v>3273</v>
      </c>
    </row>
    <row r="2603" spans="1:18" x14ac:dyDescent="0.2">
      <c r="A2603" s="33" t="s">
        <v>5982</v>
      </c>
      <c r="B2603" s="33" t="s">
        <v>5983</v>
      </c>
      <c r="C2603" s="33" t="str">
        <f>LEFT(B2603,FIND(",",B2603,1)-1)</f>
        <v>Dauphin County</v>
      </c>
      <c r="D2603" s="33" t="str">
        <f>RIGHT(B2603,LEN(B2603)-(FIND(",",B2603,1)+1))</f>
        <v>Pennsylvania</v>
      </c>
      <c r="E2603" s="33">
        <v>54194</v>
      </c>
      <c r="F2603" s="33" t="s">
        <v>3271</v>
      </c>
      <c r="G2603" s="33">
        <v>1</v>
      </c>
      <c r="H2603" s="33" t="s">
        <v>3272</v>
      </c>
      <c r="I2603" s="33">
        <v>1</v>
      </c>
      <c r="J2603" s="33" t="s">
        <v>3272</v>
      </c>
      <c r="K2603" s="33">
        <v>2019</v>
      </c>
      <c r="L2603" s="33">
        <v>19</v>
      </c>
      <c r="M2603" s="33">
        <v>9042</v>
      </c>
      <c r="N2603" s="33" t="s">
        <v>3273</v>
      </c>
      <c r="O2603" s="33">
        <v>1865</v>
      </c>
      <c r="P2603" s="33" t="s">
        <v>3278</v>
      </c>
      <c r="Q2603" s="33">
        <v>236</v>
      </c>
      <c r="R2603" s="33" t="s">
        <v>3273</v>
      </c>
    </row>
    <row r="2604" spans="1:18" x14ac:dyDescent="0.2">
      <c r="A2604" s="33" t="s">
        <v>5982</v>
      </c>
      <c r="B2604" s="33" t="s">
        <v>5983</v>
      </c>
      <c r="C2604" s="33" t="str">
        <f>LEFT(B2604,FIND(",",B2604,1)-1)</f>
        <v>Dauphin County</v>
      </c>
      <c r="D2604" s="33" t="str">
        <f>RIGHT(B2604,LEN(B2604)-(FIND(",",B2604,1)+1))</f>
        <v>Pennsylvania</v>
      </c>
      <c r="E2604" s="33">
        <v>81291</v>
      </c>
      <c r="F2604" s="33" t="s">
        <v>3279</v>
      </c>
      <c r="G2604" s="33">
        <v>1</v>
      </c>
      <c r="H2604" s="33" t="s">
        <v>3272</v>
      </c>
      <c r="I2604" s="33">
        <v>1</v>
      </c>
      <c r="J2604" s="33" t="s">
        <v>3272</v>
      </c>
      <c r="K2604" s="33">
        <v>2019</v>
      </c>
      <c r="L2604" s="33">
        <v>19</v>
      </c>
      <c r="M2604" s="33">
        <v>2912</v>
      </c>
      <c r="N2604" s="33" t="s">
        <v>3278</v>
      </c>
      <c r="O2604" s="33">
        <v>633</v>
      </c>
      <c r="P2604" s="33" t="s">
        <v>3278</v>
      </c>
      <c r="Q2604" s="33">
        <v>154</v>
      </c>
      <c r="R2604" s="33" t="s">
        <v>3278</v>
      </c>
    </row>
    <row r="2605" spans="1:18" x14ac:dyDescent="0.2">
      <c r="A2605" s="33" t="s">
        <v>5984</v>
      </c>
      <c r="B2605" s="33" t="s">
        <v>5985</v>
      </c>
      <c r="C2605" s="33" t="str">
        <f>LEFT(B2605,FIND(",",B2605,1)-1)</f>
        <v>Delaware County</v>
      </c>
      <c r="D2605" s="33" t="str">
        <f>RIGHT(B2605,LEN(B2605)-(FIND(",",B2605,1)+1))</f>
        <v>Pennsylvania</v>
      </c>
      <c r="E2605" s="33">
        <v>45391</v>
      </c>
      <c r="F2605" s="33" t="s">
        <v>3276</v>
      </c>
      <c r="G2605" s="33">
        <v>1</v>
      </c>
      <c r="H2605" s="33" t="s">
        <v>3272</v>
      </c>
      <c r="I2605" s="33">
        <v>1</v>
      </c>
      <c r="J2605" s="33" t="s">
        <v>3272</v>
      </c>
      <c r="K2605" s="33">
        <v>2019</v>
      </c>
      <c r="L2605" s="33">
        <v>22</v>
      </c>
      <c r="M2605" s="33">
        <v>5206</v>
      </c>
      <c r="N2605" s="33" t="s">
        <v>3273</v>
      </c>
      <c r="O2605" s="33">
        <v>1163</v>
      </c>
      <c r="P2605" s="33" t="s">
        <v>3273</v>
      </c>
      <c r="Q2605" s="33">
        <v>246</v>
      </c>
      <c r="R2605" s="33" t="s">
        <v>3273</v>
      </c>
    </row>
    <row r="2606" spans="1:18" x14ac:dyDescent="0.2">
      <c r="A2606" s="33" t="s">
        <v>5984</v>
      </c>
      <c r="B2606" s="33" t="s">
        <v>5985</v>
      </c>
      <c r="C2606" s="33" t="str">
        <f>LEFT(B2606,FIND(",",B2606,1)-1)</f>
        <v>Delaware County</v>
      </c>
      <c r="D2606" s="33" t="str">
        <f>RIGHT(B2606,LEN(B2606)-(FIND(",",B2606,1)+1))</f>
        <v>Pennsylvania</v>
      </c>
      <c r="E2606" s="33">
        <v>54194</v>
      </c>
      <c r="F2606" s="33" t="s">
        <v>3271</v>
      </c>
      <c r="G2606" s="33">
        <v>1</v>
      </c>
      <c r="H2606" s="33" t="s">
        <v>3272</v>
      </c>
      <c r="I2606" s="33">
        <v>1</v>
      </c>
      <c r="J2606" s="33" t="s">
        <v>3272</v>
      </c>
      <c r="K2606" s="33">
        <v>2019</v>
      </c>
      <c r="L2606" s="33">
        <v>49</v>
      </c>
      <c r="M2606" s="33">
        <v>27914</v>
      </c>
      <c r="N2606" s="33" t="s">
        <v>3273</v>
      </c>
      <c r="O2606" s="33">
        <v>6500</v>
      </c>
      <c r="P2606" s="33" t="s">
        <v>3273</v>
      </c>
      <c r="Q2606" s="33">
        <v>711</v>
      </c>
      <c r="R2606" s="33" t="s">
        <v>3278</v>
      </c>
    </row>
    <row r="2607" spans="1:18" x14ac:dyDescent="0.2">
      <c r="A2607" s="33" t="s">
        <v>5984</v>
      </c>
      <c r="B2607" s="33" t="s">
        <v>5985</v>
      </c>
      <c r="C2607" s="33" t="str">
        <f>LEFT(B2607,FIND(",",B2607,1)-1)</f>
        <v>Delaware County</v>
      </c>
      <c r="D2607" s="33" t="str">
        <f>RIGHT(B2607,LEN(B2607)-(FIND(",",B2607,1)+1))</f>
        <v>Pennsylvania</v>
      </c>
      <c r="E2607" s="33">
        <v>81291</v>
      </c>
      <c r="F2607" s="33" t="s">
        <v>3279</v>
      </c>
      <c r="G2607" s="33">
        <v>1</v>
      </c>
      <c r="H2607" s="33" t="s">
        <v>3272</v>
      </c>
      <c r="I2607" s="33">
        <v>1</v>
      </c>
      <c r="J2607" s="33" t="s">
        <v>3272</v>
      </c>
      <c r="K2607" s="33">
        <v>2019</v>
      </c>
      <c r="L2607" s="33">
        <v>30</v>
      </c>
      <c r="M2607" s="33">
        <v>3404</v>
      </c>
      <c r="N2607" s="33" t="s">
        <v>3273</v>
      </c>
      <c r="O2607" s="33">
        <v>723</v>
      </c>
      <c r="P2607" s="33" t="s">
        <v>3273</v>
      </c>
      <c r="Q2607" s="33">
        <v>169</v>
      </c>
      <c r="R2607" s="33" t="s">
        <v>3278</v>
      </c>
    </row>
    <row r="2608" spans="1:18" x14ac:dyDescent="0.2">
      <c r="A2608" s="33" t="s">
        <v>5986</v>
      </c>
      <c r="B2608" s="33" t="s">
        <v>5987</v>
      </c>
      <c r="C2608" s="33" t="str">
        <f>LEFT(B2608,FIND(",",B2608,1)-1)</f>
        <v>Erie County</v>
      </c>
      <c r="D2608" s="33" t="str">
        <f>RIGHT(B2608,LEN(B2608)-(FIND(",",B2608,1)+1))</f>
        <v>Pennsylvania</v>
      </c>
      <c r="E2608" s="33">
        <v>45391</v>
      </c>
      <c r="F2608" s="33" t="s">
        <v>3276</v>
      </c>
      <c r="G2608" s="33">
        <v>1</v>
      </c>
      <c r="H2608" s="33" t="s">
        <v>3272</v>
      </c>
      <c r="I2608" s="33">
        <v>1</v>
      </c>
      <c r="J2608" s="33" t="s">
        <v>3272</v>
      </c>
      <c r="K2608" s="33">
        <v>2019</v>
      </c>
      <c r="L2608" s="33">
        <v>9</v>
      </c>
      <c r="M2608" s="33">
        <v>2677</v>
      </c>
      <c r="N2608" s="33" t="s">
        <v>3278</v>
      </c>
      <c r="O2608" s="33">
        <v>633</v>
      </c>
      <c r="P2608" s="33" t="s">
        <v>3278</v>
      </c>
      <c r="Q2608" s="33">
        <v>149</v>
      </c>
      <c r="R2608" s="33" t="s">
        <v>3273</v>
      </c>
    </row>
    <row r="2609" spans="1:18" x14ac:dyDescent="0.2">
      <c r="A2609" s="33" t="s">
        <v>5986</v>
      </c>
      <c r="B2609" s="33" t="s">
        <v>5987</v>
      </c>
      <c r="C2609" s="33" t="str">
        <f>LEFT(B2609,FIND(",",B2609,1)-1)</f>
        <v>Erie County</v>
      </c>
      <c r="D2609" s="33" t="str">
        <f>RIGHT(B2609,LEN(B2609)-(FIND(",",B2609,1)+1))</f>
        <v>Pennsylvania</v>
      </c>
      <c r="E2609" s="33">
        <v>54194</v>
      </c>
      <c r="F2609" s="33" t="s">
        <v>3271</v>
      </c>
      <c r="G2609" s="33">
        <v>1</v>
      </c>
      <c r="H2609" s="33" t="s">
        <v>3272</v>
      </c>
      <c r="I2609" s="33">
        <v>1</v>
      </c>
      <c r="J2609" s="33" t="s">
        <v>3272</v>
      </c>
      <c r="K2609" s="33">
        <v>2019</v>
      </c>
      <c r="L2609" s="33">
        <v>21</v>
      </c>
      <c r="M2609" s="33">
        <v>9816</v>
      </c>
      <c r="N2609" s="33" t="s">
        <v>3278</v>
      </c>
      <c r="O2609" s="33">
        <v>2262</v>
      </c>
      <c r="P2609" s="33" t="s">
        <v>3278</v>
      </c>
      <c r="Q2609" s="33">
        <v>291</v>
      </c>
      <c r="R2609" s="33" t="s">
        <v>3278</v>
      </c>
    </row>
    <row r="2610" spans="1:18" x14ac:dyDescent="0.2">
      <c r="A2610" s="33" t="s">
        <v>5986</v>
      </c>
      <c r="B2610" s="33" t="s">
        <v>5987</v>
      </c>
      <c r="C2610" s="33" t="str">
        <f>LEFT(B2610,FIND(",",B2610,1)-1)</f>
        <v>Erie County</v>
      </c>
      <c r="D2610" s="33" t="str">
        <f>RIGHT(B2610,LEN(B2610)-(FIND(",",B2610,1)+1))</f>
        <v>Pennsylvania</v>
      </c>
      <c r="E2610" s="33">
        <v>81291</v>
      </c>
      <c r="F2610" s="33" t="s">
        <v>3279</v>
      </c>
      <c r="G2610" s="33">
        <v>1</v>
      </c>
      <c r="H2610" s="33" t="s">
        <v>3272</v>
      </c>
      <c r="I2610" s="33">
        <v>1</v>
      </c>
      <c r="J2610" s="33" t="s">
        <v>3272</v>
      </c>
      <c r="K2610" s="33">
        <v>2019</v>
      </c>
      <c r="L2610" s="33">
        <v>18</v>
      </c>
      <c r="M2610" s="33">
        <v>1624</v>
      </c>
      <c r="N2610" s="33" t="s">
        <v>3278</v>
      </c>
      <c r="O2610" s="33">
        <v>363</v>
      </c>
      <c r="P2610" s="33" t="s">
        <v>3278</v>
      </c>
      <c r="Q2610" s="33">
        <v>87</v>
      </c>
      <c r="R2610" s="33" t="s">
        <v>3273</v>
      </c>
    </row>
    <row r="2611" spans="1:18" x14ac:dyDescent="0.2">
      <c r="A2611" s="33" t="s">
        <v>5988</v>
      </c>
      <c r="B2611" s="33" t="s">
        <v>5989</v>
      </c>
      <c r="C2611" s="33" t="str">
        <f>LEFT(B2611,FIND(",",B2611,1)-1)</f>
        <v>Fayette County</v>
      </c>
      <c r="D2611" s="33" t="str">
        <f>RIGHT(B2611,LEN(B2611)-(FIND(",",B2611,1)+1))</f>
        <v>Pennsylvania</v>
      </c>
      <c r="E2611" s="33">
        <v>54194</v>
      </c>
      <c r="F2611" s="33" t="s">
        <v>3271</v>
      </c>
      <c r="G2611" s="33">
        <v>1</v>
      </c>
      <c r="H2611" s="33" t="s">
        <v>3272</v>
      </c>
      <c r="I2611" s="33">
        <v>1</v>
      </c>
      <c r="J2611" s="33" t="s">
        <v>3272</v>
      </c>
      <c r="K2611" s="33">
        <v>2019</v>
      </c>
      <c r="L2611" s="33">
        <v>8</v>
      </c>
      <c r="M2611" s="33">
        <v>1844</v>
      </c>
      <c r="N2611" s="33" t="s">
        <v>3278</v>
      </c>
      <c r="O2611" s="33">
        <v>455</v>
      </c>
      <c r="P2611" s="33" t="s">
        <v>3278</v>
      </c>
      <c r="Q2611" s="33">
        <v>77</v>
      </c>
      <c r="R2611" s="33" t="s">
        <v>3273</v>
      </c>
    </row>
    <row r="2612" spans="1:18" x14ac:dyDescent="0.2">
      <c r="A2612" s="33" t="s">
        <v>5988</v>
      </c>
      <c r="B2612" s="33" t="s">
        <v>5989</v>
      </c>
      <c r="C2612" s="33" t="str">
        <f>LEFT(B2612,FIND(",",B2612,1)-1)</f>
        <v>Fayette County</v>
      </c>
      <c r="D2612" s="33" t="str">
        <f>RIGHT(B2612,LEN(B2612)-(FIND(",",B2612,1)+1))</f>
        <v>Pennsylvania</v>
      </c>
      <c r="E2612" s="33">
        <v>81291</v>
      </c>
      <c r="F2612" s="33" t="s">
        <v>3279</v>
      </c>
      <c r="G2612" s="33">
        <v>1</v>
      </c>
      <c r="H2612" s="33" t="s">
        <v>3272</v>
      </c>
      <c r="I2612" s="33">
        <v>1</v>
      </c>
      <c r="J2612" s="33" t="s">
        <v>3272</v>
      </c>
      <c r="K2612" s="33">
        <v>2019</v>
      </c>
      <c r="L2612" s="33">
        <v>6</v>
      </c>
      <c r="M2612" s="33">
        <v>315</v>
      </c>
      <c r="N2612" s="33" t="s">
        <v>3278</v>
      </c>
      <c r="O2612" s="33">
        <v>57</v>
      </c>
      <c r="P2612" s="33" t="s">
        <v>3278</v>
      </c>
      <c r="Q2612" s="33">
        <v>18</v>
      </c>
      <c r="R2612" s="33" t="s">
        <v>3278</v>
      </c>
    </row>
    <row r="2613" spans="1:18" x14ac:dyDescent="0.2">
      <c r="A2613" s="33" t="s">
        <v>5990</v>
      </c>
      <c r="B2613" s="33" t="s">
        <v>5991</v>
      </c>
      <c r="C2613" s="33" t="str">
        <f>LEFT(B2613,FIND(",",B2613,1)-1)</f>
        <v>Franklin County</v>
      </c>
      <c r="D2613" s="33" t="str">
        <f>RIGHT(B2613,LEN(B2613)-(FIND(",",B2613,1)+1))</f>
        <v>Pennsylvania</v>
      </c>
      <c r="E2613" s="33">
        <v>45391</v>
      </c>
      <c r="F2613" s="33" t="s">
        <v>3276</v>
      </c>
      <c r="G2613" s="33">
        <v>1</v>
      </c>
      <c r="H2613" s="33" t="s">
        <v>3272</v>
      </c>
      <c r="I2613" s="33">
        <v>1</v>
      </c>
      <c r="J2613" s="33" t="s">
        <v>3272</v>
      </c>
      <c r="K2613" s="33">
        <v>2019</v>
      </c>
      <c r="L2613" s="33">
        <v>6</v>
      </c>
      <c r="M2613" s="33">
        <v>2085</v>
      </c>
      <c r="N2613" s="33" t="s">
        <v>3273</v>
      </c>
      <c r="O2613" s="33">
        <v>479</v>
      </c>
      <c r="P2613" s="33" t="s">
        <v>3273</v>
      </c>
      <c r="Q2613" s="33">
        <v>110</v>
      </c>
      <c r="R2613" s="33" t="s">
        <v>3273</v>
      </c>
    </row>
    <row r="2614" spans="1:18" x14ac:dyDescent="0.2">
      <c r="A2614" s="33" t="s">
        <v>5990</v>
      </c>
      <c r="B2614" s="33" t="s">
        <v>5991</v>
      </c>
      <c r="C2614" s="33" t="str">
        <f>LEFT(B2614,FIND(",",B2614,1)-1)</f>
        <v>Franklin County</v>
      </c>
      <c r="D2614" s="33" t="str">
        <f>RIGHT(B2614,LEN(B2614)-(FIND(",",B2614,1)+1))</f>
        <v>Pennsylvania</v>
      </c>
      <c r="E2614" s="33">
        <v>54194</v>
      </c>
      <c r="F2614" s="33" t="s">
        <v>3271</v>
      </c>
      <c r="G2614" s="33">
        <v>1</v>
      </c>
      <c r="H2614" s="33" t="s">
        <v>3272</v>
      </c>
      <c r="I2614" s="33">
        <v>1</v>
      </c>
      <c r="J2614" s="33" t="s">
        <v>3272</v>
      </c>
      <c r="K2614" s="33">
        <v>2019</v>
      </c>
      <c r="L2614" s="33">
        <v>17</v>
      </c>
      <c r="M2614" s="33">
        <v>6909</v>
      </c>
      <c r="N2614" s="33" t="s">
        <v>3278</v>
      </c>
      <c r="O2614" s="33">
        <v>1633</v>
      </c>
      <c r="P2614" s="33" t="s">
        <v>3278</v>
      </c>
      <c r="Q2614" s="33">
        <v>189</v>
      </c>
      <c r="R2614" s="33" t="s">
        <v>3278</v>
      </c>
    </row>
    <row r="2615" spans="1:18" x14ac:dyDescent="0.2">
      <c r="A2615" s="33" t="s">
        <v>5990</v>
      </c>
      <c r="B2615" s="33" t="s">
        <v>5991</v>
      </c>
      <c r="C2615" s="33" t="str">
        <f>LEFT(B2615,FIND(",",B2615,1)-1)</f>
        <v>Franklin County</v>
      </c>
      <c r="D2615" s="33" t="str">
        <f>RIGHT(B2615,LEN(B2615)-(FIND(",",B2615,1)+1))</f>
        <v>Pennsylvania</v>
      </c>
      <c r="E2615" s="33">
        <v>81291</v>
      </c>
      <c r="F2615" s="33" t="s">
        <v>3279</v>
      </c>
      <c r="G2615" s="33">
        <v>1</v>
      </c>
      <c r="H2615" s="33" t="s">
        <v>3272</v>
      </c>
      <c r="I2615" s="33">
        <v>1</v>
      </c>
      <c r="J2615" s="33" t="s">
        <v>3272</v>
      </c>
      <c r="K2615" s="33">
        <v>2019</v>
      </c>
      <c r="L2615" s="33">
        <v>11</v>
      </c>
      <c r="M2615" s="33">
        <v>527</v>
      </c>
      <c r="N2615" s="33" t="s">
        <v>3278</v>
      </c>
      <c r="O2615" s="33">
        <v>106</v>
      </c>
      <c r="P2615" s="33" t="s">
        <v>3278</v>
      </c>
      <c r="Q2615" s="33">
        <v>41</v>
      </c>
      <c r="R2615" s="33" t="s">
        <v>3278</v>
      </c>
    </row>
    <row r="2616" spans="1:18" x14ac:dyDescent="0.2">
      <c r="A2616" s="33" t="s">
        <v>5992</v>
      </c>
      <c r="B2616" s="33" t="s">
        <v>5993</v>
      </c>
      <c r="C2616" s="33" t="str">
        <f>LEFT(B2616,FIND(",",B2616,1)-1)</f>
        <v>Greene County</v>
      </c>
      <c r="D2616" s="33" t="str">
        <f>RIGHT(B2616,LEN(B2616)-(FIND(",",B2616,1)+1))</f>
        <v>Pennsylvania</v>
      </c>
      <c r="E2616" s="33">
        <v>54194</v>
      </c>
      <c r="F2616" s="33" t="s">
        <v>3271</v>
      </c>
      <c r="G2616" s="33">
        <v>1</v>
      </c>
      <c r="H2616" s="33" t="s">
        <v>3272</v>
      </c>
      <c r="I2616" s="33">
        <v>1</v>
      </c>
      <c r="J2616" s="33" t="s">
        <v>3272</v>
      </c>
      <c r="K2616" s="33">
        <v>2019</v>
      </c>
      <c r="L2616" s="33">
        <v>5</v>
      </c>
      <c r="M2616" s="33">
        <v>1509</v>
      </c>
      <c r="N2616" s="33" t="s">
        <v>3277</v>
      </c>
      <c r="O2616" s="33">
        <v>316</v>
      </c>
      <c r="P2616" s="33" t="s">
        <v>3277</v>
      </c>
      <c r="Q2616" s="33">
        <v>38</v>
      </c>
      <c r="R2616" s="33" t="s">
        <v>3277</v>
      </c>
    </row>
    <row r="2617" spans="1:18" x14ac:dyDescent="0.2">
      <c r="A2617" s="33" t="s">
        <v>5994</v>
      </c>
      <c r="B2617" s="33" t="s">
        <v>5995</v>
      </c>
      <c r="C2617" s="33" t="str">
        <f>LEFT(B2617,FIND(",",B2617,1)-1)</f>
        <v>Huntingdon County</v>
      </c>
      <c r="D2617" s="33" t="str">
        <f>RIGHT(B2617,LEN(B2617)-(FIND(",",B2617,1)+1))</f>
        <v>Pennsylvania</v>
      </c>
      <c r="E2617" s="33">
        <v>54194</v>
      </c>
      <c r="F2617" s="33" t="s">
        <v>3271</v>
      </c>
      <c r="G2617" s="33">
        <v>1</v>
      </c>
      <c r="H2617" s="33" t="s">
        <v>3272</v>
      </c>
      <c r="I2617" s="33">
        <v>1</v>
      </c>
      <c r="J2617" s="33" t="s">
        <v>3272</v>
      </c>
      <c r="K2617" s="33">
        <v>2019</v>
      </c>
      <c r="L2617" s="33">
        <v>5</v>
      </c>
      <c r="M2617" s="33">
        <v>1214</v>
      </c>
      <c r="N2617" s="33" t="s">
        <v>3278</v>
      </c>
      <c r="O2617" s="33">
        <v>286</v>
      </c>
      <c r="P2617" s="33" t="s">
        <v>3278</v>
      </c>
      <c r="Q2617" s="33">
        <v>39</v>
      </c>
      <c r="R2617" s="33" t="s">
        <v>3273</v>
      </c>
    </row>
    <row r="2618" spans="1:18" x14ac:dyDescent="0.2">
      <c r="A2618" s="33" t="s">
        <v>5994</v>
      </c>
      <c r="B2618" s="33" t="s">
        <v>5995</v>
      </c>
      <c r="C2618" s="33" t="str">
        <f>LEFT(B2618,FIND(",",B2618,1)-1)</f>
        <v>Huntingdon County</v>
      </c>
      <c r="D2618" s="33" t="str">
        <f>RIGHT(B2618,LEN(B2618)-(FIND(",",B2618,1)+1))</f>
        <v>Pennsylvania</v>
      </c>
      <c r="E2618" s="33">
        <v>81291</v>
      </c>
      <c r="F2618" s="33" t="s">
        <v>3279</v>
      </c>
      <c r="G2618" s="33">
        <v>1</v>
      </c>
      <c r="H2618" s="33" t="s">
        <v>3272</v>
      </c>
      <c r="I2618" s="33">
        <v>1</v>
      </c>
      <c r="J2618" s="33" t="s">
        <v>3272</v>
      </c>
      <c r="K2618" s="33">
        <v>2019</v>
      </c>
      <c r="L2618" s="33">
        <v>4</v>
      </c>
      <c r="M2618" s="33">
        <v>167</v>
      </c>
      <c r="N2618" s="33" t="s">
        <v>3273</v>
      </c>
      <c r="O2618" s="33">
        <v>37</v>
      </c>
      <c r="P2618" s="33" t="s">
        <v>3277</v>
      </c>
      <c r="Q2618" s="33">
        <v>10</v>
      </c>
      <c r="R2618" s="33" t="s">
        <v>3278</v>
      </c>
    </row>
    <row r="2619" spans="1:18" x14ac:dyDescent="0.2">
      <c r="A2619" s="33" t="s">
        <v>5996</v>
      </c>
      <c r="B2619" s="33" t="s">
        <v>5997</v>
      </c>
      <c r="C2619" s="33" t="str">
        <f>LEFT(B2619,FIND(",",B2619,1)-1)</f>
        <v>Indiana County</v>
      </c>
      <c r="D2619" s="33" t="str">
        <f>RIGHT(B2619,LEN(B2619)-(FIND(",",B2619,1)+1))</f>
        <v>Pennsylvania</v>
      </c>
      <c r="E2619" s="33">
        <v>54194</v>
      </c>
      <c r="F2619" s="33" t="s">
        <v>3271</v>
      </c>
      <c r="G2619" s="33">
        <v>1</v>
      </c>
      <c r="H2619" s="33" t="s">
        <v>3272</v>
      </c>
      <c r="I2619" s="33">
        <v>1</v>
      </c>
      <c r="J2619" s="33" t="s">
        <v>3272</v>
      </c>
      <c r="K2619" s="33">
        <v>2019</v>
      </c>
      <c r="L2619" s="33">
        <v>8</v>
      </c>
      <c r="M2619" s="33">
        <v>1573</v>
      </c>
      <c r="N2619" s="33" t="s">
        <v>3278</v>
      </c>
      <c r="O2619" s="33">
        <v>280</v>
      </c>
      <c r="P2619" s="33" t="s">
        <v>3278</v>
      </c>
      <c r="Q2619" s="33">
        <v>35</v>
      </c>
      <c r="R2619" s="33" t="s">
        <v>3273</v>
      </c>
    </row>
    <row r="2620" spans="1:18" x14ac:dyDescent="0.2">
      <c r="A2620" s="33" t="s">
        <v>5996</v>
      </c>
      <c r="B2620" s="33" t="s">
        <v>5997</v>
      </c>
      <c r="C2620" s="33" t="str">
        <f>LEFT(B2620,FIND(",",B2620,1)-1)</f>
        <v>Indiana County</v>
      </c>
      <c r="D2620" s="33" t="str">
        <f>RIGHT(B2620,LEN(B2620)-(FIND(",",B2620,1)+1))</f>
        <v>Pennsylvania</v>
      </c>
      <c r="E2620" s="33">
        <v>81291</v>
      </c>
      <c r="F2620" s="33" t="s">
        <v>3279</v>
      </c>
      <c r="G2620" s="33">
        <v>1</v>
      </c>
      <c r="H2620" s="33" t="s">
        <v>3272</v>
      </c>
      <c r="I2620" s="33">
        <v>1</v>
      </c>
      <c r="J2620" s="33" t="s">
        <v>3272</v>
      </c>
      <c r="K2620" s="33">
        <v>2019</v>
      </c>
      <c r="L2620" s="33">
        <v>5</v>
      </c>
      <c r="M2620" s="33">
        <v>410</v>
      </c>
      <c r="N2620" s="33" t="s">
        <v>3278</v>
      </c>
      <c r="O2620" s="33">
        <v>88</v>
      </c>
      <c r="P2620" s="33" t="s">
        <v>3278</v>
      </c>
      <c r="Q2620" s="33">
        <v>30</v>
      </c>
      <c r="R2620" s="33" t="s">
        <v>3273</v>
      </c>
    </row>
    <row r="2621" spans="1:18" x14ac:dyDescent="0.2">
      <c r="A2621" s="33" t="s">
        <v>5998</v>
      </c>
      <c r="B2621" s="33" t="s">
        <v>5999</v>
      </c>
      <c r="C2621" s="33" t="str">
        <f>LEFT(B2621,FIND(",",B2621,1)-1)</f>
        <v>Jefferson County</v>
      </c>
      <c r="D2621" s="33" t="str">
        <f>RIGHT(B2621,LEN(B2621)-(FIND(",",B2621,1)+1))</f>
        <v>Pennsylvania</v>
      </c>
      <c r="E2621" s="33">
        <v>54194</v>
      </c>
      <c r="F2621" s="33" t="s">
        <v>3271</v>
      </c>
      <c r="G2621" s="33">
        <v>1</v>
      </c>
      <c r="H2621" s="33" t="s">
        <v>3272</v>
      </c>
      <c r="I2621" s="33">
        <v>1</v>
      </c>
      <c r="J2621" s="33" t="s">
        <v>3272</v>
      </c>
      <c r="K2621" s="33">
        <v>2019</v>
      </c>
      <c r="L2621" s="33">
        <v>7</v>
      </c>
      <c r="M2621" s="33">
        <v>1616</v>
      </c>
      <c r="N2621" s="33" t="s">
        <v>3273</v>
      </c>
      <c r="O2621" s="33">
        <v>297</v>
      </c>
      <c r="P2621" s="33" t="s">
        <v>3273</v>
      </c>
      <c r="Q2621" s="33">
        <v>49</v>
      </c>
      <c r="R2621" s="33" t="s">
        <v>3273</v>
      </c>
    </row>
    <row r="2622" spans="1:18" x14ac:dyDescent="0.2">
      <c r="A2622" s="33" t="s">
        <v>6000</v>
      </c>
      <c r="B2622" s="33" t="s">
        <v>6001</v>
      </c>
      <c r="C2622" s="33" t="str">
        <f>LEFT(B2622,FIND(",",B2622,1)-1)</f>
        <v>Juniata County</v>
      </c>
      <c r="D2622" s="33" t="str">
        <f>RIGHT(B2622,LEN(B2622)-(FIND(",",B2622,1)+1))</f>
        <v>Pennsylvania</v>
      </c>
      <c r="E2622" s="33">
        <v>81291</v>
      </c>
      <c r="F2622" s="33" t="s">
        <v>3279</v>
      </c>
      <c r="G2622" s="33">
        <v>1</v>
      </c>
      <c r="H2622" s="33" t="s">
        <v>3272</v>
      </c>
      <c r="I2622" s="33">
        <v>1</v>
      </c>
      <c r="J2622" s="33" t="s">
        <v>3272</v>
      </c>
      <c r="K2622" s="33">
        <v>2019</v>
      </c>
      <c r="L2622" s="33">
        <v>3</v>
      </c>
      <c r="M2622" s="33">
        <v>49</v>
      </c>
      <c r="N2622" s="33" t="s">
        <v>3278</v>
      </c>
      <c r="O2622" s="33">
        <v>7</v>
      </c>
      <c r="P2622" s="33" t="s">
        <v>3278</v>
      </c>
      <c r="Q2622" s="33">
        <v>3</v>
      </c>
      <c r="R2622" s="33" t="s">
        <v>3277</v>
      </c>
    </row>
    <row r="2623" spans="1:18" x14ac:dyDescent="0.2">
      <c r="A2623" s="33" t="s">
        <v>6002</v>
      </c>
      <c r="B2623" s="33" t="s">
        <v>6003</v>
      </c>
      <c r="C2623" s="33" t="str">
        <f>LEFT(B2623,FIND(",",B2623,1)-1)</f>
        <v>Lackawanna County</v>
      </c>
      <c r="D2623" s="33" t="str">
        <f>RIGHT(B2623,LEN(B2623)-(FIND(",",B2623,1)+1))</f>
        <v>Pennsylvania</v>
      </c>
      <c r="E2623" s="33">
        <v>45391</v>
      </c>
      <c r="F2623" s="33" t="s">
        <v>3276</v>
      </c>
      <c r="G2623" s="33">
        <v>1</v>
      </c>
      <c r="H2623" s="33" t="s">
        <v>3272</v>
      </c>
      <c r="I2623" s="33">
        <v>1</v>
      </c>
      <c r="J2623" s="33" t="s">
        <v>3272</v>
      </c>
      <c r="K2623" s="33">
        <v>2019</v>
      </c>
      <c r="L2623" s="33">
        <v>6</v>
      </c>
      <c r="M2623" s="33">
        <v>1260</v>
      </c>
      <c r="N2623" s="33" t="s">
        <v>3273</v>
      </c>
      <c r="O2623" s="33">
        <v>305</v>
      </c>
      <c r="P2623" s="33" t="s">
        <v>3273</v>
      </c>
      <c r="Q2623" s="33">
        <v>94</v>
      </c>
      <c r="R2623" s="33" t="s">
        <v>3278</v>
      </c>
    </row>
    <row r="2624" spans="1:18" x14ac:dyDescent="0.2">
      <c r="A2624" s="33" t="s">
        <v>6002</v>
      </c>
      <c r="B2624" s="33" t="s">
        <v>6003</v>
      </c>
      <c r="C2624" s="33" t="str">
        <f>LEFT(B2624,FIND(",",B2624,1)-1)</f>
        <v>Lackawanna County</v>
      </c>
      <c r="D2624" s="33" t="str">
        <f>RIGHT(B2624,LEN(B2624)-(FIND(",",B2624,1)+1))</f>
        <v>Pennsylvania</v>
      </c>
      <c r="E2624" s="33">
        <v>54194</v>
      </c>
      <c r="F2624" s="33" t="s">
        <v>3271</v>
      </c>
      <c r="G2624" s="33">
        <v>1</v>
      </c>
      <c r="H2624" s="33" t="s">
        <v>3272</v>
      </c>
      <c r="I2624" s="33">
        <v>1</v>
      </c>
      <c r="J2624" s="33" t="s">
        <v>3272</v>
      </c>
      <c r="K2624" s="33">
        <v>2019</v>
      </c>
      <c r="L2624" s="33">
        <v>25</v>
      </c>
      <c r="M2624" s="33">
        <v>11822</v>
      </c>
      <c r="N2624" s="33" t="s">
        <v>3278</v>
      </c>
      <c r="O2624" s="33">
        <v>2612</v>
      </c>
      <c r="P2624" s="33" t="s">
        <v>3278</v>
      </c>
      <c r="Q2624" s="33">
        <v>237</v>
      </c>
      <c r="R2624" s="33" t="s">
        <v>3278</v>
      </c>
    </row>
    <row r="2625" spans="1:18" x14ac:dyDescent="0.2">
      <c r="A2625" s="33" t="s">
        <v>6002</v>
      </c>
      <c r="B2625" s="33" t="s">
        <v>6003</v>
      </c>
      <c r="C2625" s="33" t="str">
        <f>LEFT(B2625,FIND(",",B2625,1)-1)</f>
        <v>Lackawanna County</v>
      </c>
      <c r="D2625" s="33" t="str">
        <f>RIGHT(B2625,LEN(B2625)-(FIND(",",B2625,1)+1))</f>
        <v>Pennsylvania</v>
      </c>
      <c r="E2625" s="33">
        <v>81291</v>
      </c>
      <c r="F2625" s="33" t="s">
        <v>3279</v>
      </c>
      <c r="G2625" s="33">
        <v>1</v>
      </c>
      <c r="H2625" s="33" t="s">
        <v>3272</v>
      </c>
      <c r="I2625" s="33">
        <v>1</v>
      </c>
      <c r="J2625" s="33" t="s">
        <v>3272</v>
      </c>
      <c r="K2625" s="33">
        <v>2019</v>
      </c>
      <c r="L2625" s="33">
        <v>9</v>
      </c>
      <c r="M2625" s="33">
        <v>811</v>
      </c>
      <c r="N2625" s="33" t="s">
        <v>3273</v>
      </c>
      <c r="O2625" s="33">
        <v>185</v>
      </c>
      <c r="P2625" s="33" t="s">
        <v>3273</v>
      </c>
      <c r="Q2625" s="33">
        <v>54</v>
      </c>
      <c r="R2625" s="33" t="s">
        <v>3277</v>
      </c>
    </row>
    <row r="2626" spans="1:18" x14ac:dyDescent="0.2">
      <c r="A2626" s="33" t="s">
        <v>6004</v>
      </c>
      <c r="B2626" s="33" t="s">
        <v>6005</v>
      </c>
      <c r="C2626" s="33" t="str">
        <f>LEFT(B2626,FIND(",",B2626,1)-1)</f>
        <v>Lancaster County</v>
      </c>
      <c r="D2626" s="33" t="str">
        <f>RIGHT(B2626,LEN(B2626)-(FIND(",",B2626,1)+1))</f>
        <v>Pennsylvania</v>
      </c>
      <c r="E2626" s="33">
        <v>45391</v>
      </c>
      <c r="F2626" s="33" t="s">
        <v>3276</v>
      </c>
      <c r="G2626" s="33">
        <v>1</v>
      </c>
      <c r="H2626" s="33" t="s">
        <v>3272</v>
      </c>
      <c r="I2626" s="33">
        <v>1</v>
      </c>
      <c r="J2626" s="33" t="s">
        <v>3272</v>
      </c>
      <c r="K2626" s="33">
        <v>2019</v>
      </c>
      <c r="L2626" s="33">
        <v>20</v>
      </c>
      <c r="M2626" s="33">
        <v>5370</v>
      </c>
      <c r="N2626" s="33" t="s">
        <v>3273</v>
      </c>
      <c r="O2626" s="33">
        <v>1278</v>
      </c>
      <c r="P2626" s="33" t="s">
        <v>3273</v>
      </c>
      <c r="Q2626" s="33">
        <v>288</v>
      </c>
      <c r="R2626" s="33" t="s">
        <v>3278</v>
      </c>
    </row>
    <row r="2627" spans="1:18" x14ac:dyDescent="0.2">
      <c r="A2627" s="33" t="s">
        <v>6004</v>
      </c>
      <c r="B2627" s="33" t="s">
        <v>6005</v>
      </c>
      <c r="C2627" s="33" t="str">
        <f>LEFT(B2627,FIND(",",B2627,1)-1)</f>
        <v>Lancaster County</v>
      </c>
      <c r="D2627" s="33" t="str">
        <f>RIGHT(B2627,LEN(B2627)-(FIND(",",B2627,1)+1))</f>
        <v>Pennsylvania</v>
      </c>
      <c r="E2627" s="33">
        <v>54194</v>
      </c>
      <c r="F2627" s="33" t="s">
        <v>3271</v>
      </c>
      <c r="G2627" s="33">
        <v>1</v>
      </c>
      <c r="H2627" s="33" t="s">
        <v>3272</v>
      </c>
      <c r="I2627" s="33">
        <v>1</v>
      </c>
      <c r="J2627" s="33" t="s">
        <v>3272</v>
      </c>
      <c r="K2627" s="33">
        <v>2019</v>
      </c>
      <c r="L2627" s="33">
        <v>51</v>
      </c>
      <c r="M2627" s="33">
        <v>34792</v>
      </c>
      <c r="N2627" s="33" t="s">
        <v>3273</v>
      </c>
      <c r="O2627" s="33">
        <v>7920</v>
      </c>
      <c r="P2627" s="33" t="s">
        <v>3273</v>
      </c>
      <c r="Q2627" s="33">
        <v>797</v>
      </c>
      <c r="R2627" s="33" t="s">
        <v>3273</v>
      </c>
    </row>
    <row r="2628" spans="1:18" x14ac:dyDescent="0.2">
      <c r="A2628" s="33" t="s">
        <v>6004</v>
      </c>
      <c r="B2628" s="33" t="s">
        <v>6005</v>
      </c>
      <c r="C2628" s="33" t="str">
        <f>LEFT(B2628,FIND(",",B2628,1)-1)</f>
        <v>Lancaster County</v>
      </c>
      <c r="D2628" s="33" t="str">
        <f>RIGHT(B2628,LEN(B2628)-(FIND(",",B2628,1)+1))</f>
        <v>Pennsylvania</v>
      </c>
      <c r="E2628" s="33">
        <v>81291</v>
      </c>
      <c r="F2628" s="33" t="s">
        <v>3279</v>
      </c>
      <c r="G2628" s="33">
        <v>1</v>
      </c>
      <c r="H2628" s="33" t="s">
        <v>3272</v>
      </c>
      <c r="I2628" s="33">
        <v>1</v>
      </c>
      <c r="J2628" s="33" t="s">
        <v>3272</v>
      </c>
      <c r="K2628" s="33">
        <v>2019</v>
      </c>
      <c r="L2628" s="33">
        <v>38</v>
      </c>
      <c r="M2628" s="33">
        <v>4656</v>
      </c>
      <c r="N2628" s="33" t="s">
        <v>3278</v>
      </c>
      <c r="O2628" s="33">
        <v>952</v>
      </c>
      <c r="P2628" s="33" t="s">
        <v>3278</v>
      </c>
      <c r="Q2628" s="33">
        <v>235</v>
      </c>
      <c r="R2628" s="33" t="s">
        <v>3278</v>
      </c>
    </row>
    <row r="2629" spans="1:18" x14ac:dyDescent="0.2">
      <c r="A2629" s="33" t="s">
        <v>6006</v>
      </c>
      <c r="B2629" s="33" t="s">
        <v>6007</v>
      </c>
      <c r="C2629" s="33" t="str">
        <f>LEFT(B2629,FIND(",",B2629,1)-1)</f>
        <v>Lawrence County</v>
      </c>
      <c r="D2629" s="33" t="str">
        <f>RIGHT(B2629,LEN(B2629)-(FIND(",",B2629,1)+1))</f>
        <v>Pennsylvania</v>
      </c>
      <c r="E2629" s="33">
        <v>45391</v>
      </c>
      <c r="F2629" s="33" t="s">
        <v>3276</v>
      </c>
      <c r="G2629" s="33">
        <v>1</v>
      </c>
      <c r="H2629" s="33" t="s">
        <v>3272</v>
      </c>
      <c r="I2629" s="33">
        <v>1</v>
      </c>
      <c r="J2629" s="33" t="s">
        <v>3272</v>
      </c>
      <c r="K2629" s="33">
        <v>2019</v>
      </c>
      <c r="L2629" s="33">
        <v>3</v>
      </c>
      <c r="M2629" s="33">
        <v>671</v>
      </c>
      <c r="N2629" s="33" t="s">
        <v>3273</v>
      </c>
      <c r="O2629" s="33">
        <v>184</v>
      </c>
      <c r="P2629" s="33" t="s">
        <v>3273</v>
      </c>
      <c r="Q2629" s="33">
        <v>35</v>
      </c>
      <c r="R2629" s="33" t="s">
        <v>3273</v>
      </c>
    </row>
    <row r="2630" spans="1:18" x14ac:dyDescent="0.2">
      <c r="A2630" s="33" t="s">
        <v>6006</v>
      </c>
      <c r="B2630" s="33" t="s">
        <v>6007</v>
      </c>
      <c r="C2630" s="33" t="str">
        <f>LEFT(B2630,FIND(",",B2630,1)-1)</f>
        <v>Lawrence County</v>
      </c>
      <c r="D2630" s="33" t="str">
        <f>RIGHT(B2630,LEN(B2630)-(FIND(",",B2630,1)+1))</f>
        <v>Pennsylvania</v>
      </c>
      <c r="E2630" s="33">
        <v>54194</v>
      </c>
      <c r="F2630" s="33" t="s">
        <v>3271</v>
      </c>
      <c r="G2630" s="33">
        <v>1</v>
      </c>
      <c r="H2630" s="33" t="s">
        <v>3272</v>
      </c>
      <c r="I2630" s="33">
        <v>1</v>
      </c>
      <c r="J2630" s="33" t="s">
        <v>3272</v>
      </c>
      <c r="K2630" s="33">
        <v>2019</v>
      </c>
      <c r="L2630" s="33">
        <v>11</v>
      </c>
      <c r="M2630" s="33">
        <v>3026</v>
      </c>
      <c r="N2630" s="33" t="s">
        <v>3278</v>
      </c>
      <c r="O2630" s="33">
        <v>653</v>
      </c>
      <c r="P2630" s="33" t="s">
        <v>3278</v>
      </c>
      <c r="Q2630" s="33">
        <v>95</v>
      </c>
      <c r="R2630" s="33" t="s">
        <v>3278</v>
      </c>
    </row>
    <row r="2631" spans="1:18" x14ac:dyDescent="0.2">
      <c r="A2631" s="33" t="s">
        <v>6006</v>
      </c>
      <c r="B2631" s="33" t="s">
        <v>6007</v>
      </c>
      <c r="C2631" s="33" t="str">
        <f>LEFT(B2631,FIND(",",B2631,1)-1)</f>
        <v>Lawrence County</v>
      </c>
      <c r="D2631" s="33" t="str">
        <f>RIGHT(B2631,LEN(B2631)-(FIND(",",B2631,1)+1))</f>
        <v>Pennsylvania</v>
      </c>
      <c r="E2631" s="33">
        <v>81291</v>
      </c>
      <c r="F2631" s="33" t="s">
        <v>3279</v>
      </c>
      <c r="G2631" s="33">
        <v>1</v>
      </c>
      <c r="H2631" s="33" t="s">
        <v>3272</v>
      </c>
      <c r="I2631" s="33">
        <v>1</v>
      </c>
      <c r="J2631" s="33" t="s">
        <v>3272</v>
      </c>
      <c r="K2631" s="33">
        <v>2019</v>
      </c>
      <c r="L2631" s="33">
        <v>5</v>
      </c>
      <c r="M2631" s="33">
        <v>87</v>
      </c>
      <c r="N2631" s="33" t="s">
        <v>3278</v>
      </c>
      <c r="O2631" s="33">
        <v>12</v>
      </c>
      <c r="P2631" s="33" t="s">
        <v>3278</v>
      </c>
      <c r="Q2631" s="33">
        <v>8</v>
      </c>
      <c r="R2631" s="33" t="s">
        <v>3278</v>
      </c>
    </row>
    <row r="2632" spans="1:18" x14ac:dyDescent="0.2">
      <c r="A2632" s="33" t="s">
        <v>6008</v>
      </c>
      <c r="B2632" s="33" t="s">
        <v>6009</v>
      </c>
      <c r="C2632" s="33" t="str">
        <f>LEFT(B2632,FIND(",",B2632,1)-1)</f>
        <v>Lebanon County</v>
      </c>
      <c r="D2632" s="33" t="str">
        <f>RIGHT(B2632,LEN(B2632)-(FIND(",",B2632,1)+1))</f>
        <v>Pennsylvania</v>
      </c>
      <c r="E2632" s="33">
        <v>45391</v>
      </c>
      <c r="F2632" s="33" t="s">
        <v>3276</v>
      </c>
      <c r="G2632" s="33">
        <v>1</v>
      </c>
      <c r="H2632" s="33" t="s">
        <v>3272</v>
      </c>
      <c r="I2632" s="33">
        <v>1</v>
      </c>
      <c r="J2632" s="33" t="s">
        <v>3272</v>
      </c>
      <c r="K2632" s="33">
        <v>2019</v>
      </c>
      <c r="L2632" s="33">
        <v>5</v>
      </c>
      <c r="M2632" s="33">
        <v>817</v>
      </c>
      <c r="N2632" s="33" t="s">
        <v>3273</v>
      </c>
      <c r="O2632" s="33">
        <v>198</v>
      </c>
      <c r="P2632" s="33" t="s">
        <v>3273</v>
      </c>
      <c r="Q2632" s="33">
        <v>52</v>
      </c>
      <c r="R2632" s="33" t="s">
        <v>3273</v>
      </c>
    </row>
    <row r="2633" spans="1:18" x14ac:dyDescent="0.2">
      <c r="A2633" s="33" t="s">
        <v>6008</v>
      </c>
      <c r="B2633" s="33" t="s">
        <v>6009</v>
      </c>
      <c r="C2633" s="33" t="str">
        <f>LEFT(B2633,FIND(",",B2633,1)-1)</f>
        <v>Lebanon County</v>
      </c>
      <c r="D2633" s="33" t="str">
        <f>RIGHT(B2633,LEN(B2633)-(FIND(",",B2633,1)+1))</f>
        <v>Pennsylvania</v>
      </c>
      <c r="E2633" s="33">
        <v>54194</v>
      </c>
      <c r="F2633" s="33" t="s">
        <v>3271</v>
      </c>
      <c r="G2633" s="33">
        <v>1</v>
      </c>
      <c r="H2633" s="33" t="s">
        <v>3272</v>
      </c>
      <c r="I2633" s="33">
        <v>1</v>
      </c>
      <c r="J2633" s="33" t="s">
        <v>3272</v>
      </c>
      <c r="K2633" s="33">
        <v>2019</v>
      </c>
      <c r="L2633" s="33">
        <v>16</v>
      </c>
      <c r="M2633" s="33">
        <v>6606</v>
      </c>
      <c r="N2633" s="33" t="s">
        <v>3273</v>
      </c>
      <c r="O2633" s="33">
        <v>1561</v>
      </c>
      <c r="P2633" s="33" t="s">
        <v>3273</v>
      </c>
      <c r="Q2633" s="33">
        <v>145</v>
      </c>
      <c r="R2633" s="33" t="s">
        <v>3273</v>
      </c>
    </row>
    <row r="2634" spans="1:18" x14ac:dyDescent="0.2">
      <c r="A2634" s="33" t="s">
        <v>6008</v>
      </c>
      <c r="B2634" s="33" t="s">
        <v>6009</v>
      </c>
      <c r="C2634" s="33" t="str">
        <f>LEFT(B2634,FIND(",",B2634,1)-1)</f>
        <v>Lebanon County</v>
      </c>
      <c r="D2634" s="33" t="str">
        <f>RIGHT(B2634,LEN(B2634)-(FIND(",",B2634,1)+1))</f>
        <v>Pennsylvania</v>
      </c>
      <c r="E2634" s="33">
        <v>81291</v>
      </c>
      <c r="F2634" s="33" t="s">
        <v>3279</v>
      </c>
      <c r="G2634" s="33">
        <v>1</v>
      </c>
      <c r="H2634" s="33" t="s">
        <v>3272</v>
      </c>
      <c r="I2634" s="33">
        <v>1</v>
      </c>
      <c r="J2634" s="33" t="s">
        <v>3272</v>
      </c>
      <c r="K2634" s="33">
        <v>2019</v>
      </c>
      <c r="L2634" s="33">
        <v>11</v>
      </c>
      <c r="M2634" s="33">
        <v>561</v>
      </c>
      <c r="N2634" s="33" t="s">
        <v>3278</v>
      </c>
      <c r="O2634" s="33">
        <v>109</v>
      </c>
      <c r="P2634" s="33" t="s">
        <v>3278</v>
      </c>
      <c r="Q2634" s="33">
        <v>23</v>
      </c>
      <c r="R2634" s="33" t="s">
        <v>3273</v>
      </c>
    </row>
    <row r="2635" spans="1:18" x14ac:dyDescent="0.2">
      <c r="A2635" s="33" t="s">
        <v>6010</v>
      </c>
      <c r="B2635" s="33" t="s">
        <v>6011</v>
      </c>
      <c r="C2635" s="33" t="str">
        <f>LEFT(B2635,FIND(",",B2635,1)-1)</f>
        <v>Lehigh County</v>
      </c>
      <c r="D2635" s="33" t="str">
        <f>RIGHT(B2635,LEN(B2635)-(FIND(",",B2635,1)+1))</f>
        <v>Pennsylvania</v>
      </c>
      <c r="E2635" s="33">
        <v>45391</v>
      </c>
      <c r="F2635" s="33" t="s">
        <v>3276</v>
      </c>
      <c r="G2635" s="33">
        <v>1</v>
      </c>
      <c r="H2635" s="33" t="s">
        <v>3272</v>
      </c>
      <c r="I2635" s="33">
        <v>1</v>
      </c>
      <c r="J2635" s="33" t="s">
        <v>3272</v>
      </c>
      <c r="K2635" s="33">
        <v>2019</v>
      </c>
      <c r="L2635" s="33">
        <v>15</v>
      </c>
      <c r="M2635" s="33">
        <v>3408</v>
      </c>
      <c r="N2635" s="33" t="s">
        <v>3273</v>
      </c>
      <c r="O2635" s="33">
        <v>822</v>
      </c>
      <c r="P2635" s="33" t="s">
        <v>3273</v>
      </c>
      <c r="Q2635" s="33">
        <v>179</v>
      </c>
      <c r="R2635" s="33" t="s">
        <v>3273</v>
      </c>
    </row>
    <row r="2636" spans="1:18" x14ac:dyDescent="0.2">
      <c r="A2636" s="33" t="s">
        <v>6010</v>
      </c>
      <c r="B2636" s="33" t="s">
        <v>6011</v>
      </c>
      <c r="C2636" s="33" t="str">
        <f>LEFT(B2636,FIND(",",B2636,1)-1)</f>
        <v>Lehigh County</v>
      </c>
      <c r="D2636" s="33" t="str">
        <f>RIGHT(B2636,LEN(B2636)-(FIND(",",B2636,1)+1))</f>
        <v>Pennsylvania</v>
      </c>
      <c r="E2636" s="33">
        <v>54194</v>
      </c>
      <c r="F2636" s="33" t="s">
        <v>3271</v>
      </c>
      <c r="G2636" s="33">
        <v>1</v>
      </c>
      <c r="H2636" s="33" t="s">
        <v>3272</v>
      </c>
      <c r="I2636" s="33">
        <v>1</v>
      </c>
      <c r="J2636" s="33" t="s">
        <v>3272</v>
      </c>
      <c r="K2636" s="33">
        <v>2019</v>
      </c>
      <c r="L2636" s="33">
        <v>34</v>
      </c>
      <c r="M2636" s="33">
        <v>20163</v>
      </c>
      <c r="N2636" s="33" t="s">
        <v>3278</v>
      </c>
      <c r="O2636" s="33">
        <v>4447</v>
      </c>
      <c r="P2636" s="33" t="s">
        <v>3278</v>
      </c>
      <c r="Q2636" s="33">
        <v>467</v>
      </c>
      <c r="R2636" s="33" t="s">
        <v>3278</v>
      </c>
    </row>
    <row r="2637" spans="1:18" x14ac:dyDescent="0.2">
      <c r="A2637" s="33" t="s">
        <v>6010</v>
      </c>
      <c r="B2637" s="33" t="s">
        <v>6011</v>
      </c>
      <c r="C2637" s="33" t="str">
        <f>LEFT(B2637,FIND(",",B2637,1)-1)</f>
        <v>Lehigh County</v>
      </c>
      <c r="D2637" s="33" t="str">
        <f>RIGHT(B2637,LEN(B2637)-(FIND(",",B2637,1)+1))</f>
        <v>Pennsylvania</v>
      </c>
      <c r="E2637" s="33">
        <v>81291</v>
      </c>
      <c r="F2637" s="33" t="s">
        <v>3279</v>
      </c>
      <c r="G2637" s="33">
        <v>1</v>
      </c>
      <c r="H2637" s="33" t="s">
        <v>3272</v>
      </c>
      <c r="I2637" s="33">
        <v>1</v>
      </c>
      <c r="J2637" s="33" t="s">
        <v>3272</v>
      </c>
      <c r="K2637" s="33">
        <v>2019</v>
      </c>
      <c r="L2637" s="33">
        <v>18</v>
      </c>
      <c r="M2637" s="33">
        <v>2573</v>
      </c>
      <c r="N2637" s="33" t="s">
        <v>3278</v>
      </c>
      <c r="O2637" s="33">
        <v>532</v>
      </c>
      <c r="P2637" s="33" t="s">
        <v>3278</v>
      </c>
      <c r="Q2637" s="33">
        <v>160</v>
      </c>
      <c r="R2637" s="33" t="s">
        <v>3278</v>
      </c>
    </row>
    <row r="2638" spans="1:18" x14ac:dyDescent="0.2">
      <c r="A2638" s="33" t="s">
        <v>6012</v>
      </c>
      <c r="B2638" s="33" t="s">
        <v>6013</v>
      </c>
      <c r="C2638" s="33" t="str">
        <f>LEFT(B2638,FIND(",",B2638,1)-1)</f>
        <v>Luzerne County</v>
      </c>
      <c r="D2638" s="33" t="str">
        <f>RIGHT(B2638,LEN(B2638)-(FIND(",",B2638,1)+1))</f>
        <v>Pennsylvania</v>
      </c>
      <c r="E2638" s="33">
        <v>45391</v>
      </c>
      <c r="F2638" s="33" t="s">
        <v>3276</v>
      </c>
      <c r="G2638" s="33">
        <v>1</v>
      </c>
      <c r="H2638" s="33" t="s">
        <v>3272</v>
      </c>
      <c r="I2638" s="33">
        <v>1</v>
      </c>
      <c r="J2638" s="33" t="s">
        <v>3272</v>
      </c>
      <c r="K2638" s="33">
        <v>2019</v>
      </c>
      <c r="L2638" s="33">
        <v>21</v>
      </c>
      <c r="M2638" s="33">
        <v>3519</v>
      </c>
      <c r="N2638" s="33" t="s">
        <v>3278</v>
      </c>
      <c r="O2638" s="33">
        <v>825</v>
      </c>
      <c r="P2638" s="33" t="s">
        <v>3278</v>
      </c>
      <c r="Q2638" s="33">
        <v>218</v>
      </c>
      <c r="R2638" s="33" t="s">
        <v>3278</v>
      </c>
    </row>
    <row r="2639" spans="1:18" x14ac:dyDescent="0.2">
      <c r="A2639" s="33" t="s">
        <v>6012</v>
      </c>
      <c r="B2639" s="33" t="s">
        <v>6013</v>
      </c>
      <c r="C2639" s="33" t="str">
        <f>LEFT(B2639,FIND(",",B2639,1)-1)</f>
        <v>Luzerne County</v>
      </c>
      <c r="D2639" s="33" t="str">
        <f>RIGHT(B2639,LEN(B2639)-(FIND(",",B2639,1)+1))</f>
        <v>Pennsylvania</v>
      </c>
      <c r="E2639" s="33">
        <v>54194</v>
      </c>
      <c r="F2639" s="33" t="s">
        <v>3271</v>
      </c>
      <c r="G2639" s="33">
        <v>1</v>
      </c>
      <c r="H2639" s="33" t="s">
        <v>3272</v>
      </c>
      <c r="I2639" s="33">
        <v>1</v>
      </c>
      <c r="J2639" s="33" t="s">
        <v>3272</v>
      </c>
      <c r="K2639" s="33">
        <v>2019</v>
      </c>
      <c r="L2639" s="33">
        <v>26</v>
      </c>
      <c r="M2639" s="33">
        <v>10286</v>
      </c>
      <c r="N2639" s="33" t="s">
        <v>3278</v>
      </c>
      <c r="O2639" s="33">
        <v>2802</v>
      </c>
      <c r="P2639" s="33" t="s">
        <v>3278</v>
      </c>
      <c r="Q2639" s="33">
        <v>307</v>
      </c>
      <c r="R2639" s="33" t="s">
        <v>3273</v>
      </c>
    </row>
    <row r="2640" spans="1:18" x14ac:dyDescent="0.2">
      <c r="A2640" s="33" t="s">
        <v>6012</v>
      </c>
      <c r="B2640" s="33" t="s">
        <v>6013</v>
      </c>
      <c r="C2640" s="33" t="str">
        <f>LEFT(B2640,FIND(",",B2640,1)-1)</f>
        <v>Luzerne County</v>
      </c>
      <c r="D2640" s="33" t="str">
        <f>RIGHT(B2640,LEN(B2640)-(FIND(",",B2640,1)+1))</f>
        <v>Pennsylvania</v>
      </c>
      <c r="E2640" s="33">
        <v>81291</v>
      </c>
      <c r="F2640" s="33" t="s">
        <v>3279</v>
      </c>
      <c r="G2640" s="33">
        <v>1</v>
      </c>
      <c r="H2640" s="33" t="s">
        <v>3272</v>
      </c>
      <c r="I2640" s="33">
        <v>1</v>
      </c>
      <c r="J2640" s="33" t="s">
        <v>3272</v>
      </c>
      <c r="K2640" s="33">
        <v>2019</v>
      </c>
      <c r="L2640" s="33">
        <v>17</v>
      </c>
      <c r="M2640" s="33">
        <v>890</v>
      </c>
      <c r="N2640" s="33" t="s">
        <v>3278</v>
      </c>
      <c r="O2640" s="33">
        <v>211</v>
      </c>
      <c r="P2640" s="33" t="s">
        <v>3278</v>
      </c>
      <c r="Q2640" s="33">
        <v>64</v>
      </c>
      <c r="R2640" s="33" t="s">
        <v>3273</v>
      </c>
    </row>
    <row r="2641" spans="1:18" x14ac:dyDescent="0.2">
      <c r="A2641" s="33" t="s">
        <v>6014</v>
      </c>
      <c r="B2641" s="33" t="s">
        <v>6015</v>
      </c>
      <c r="C2641" s="33" t="str">
        <f>LEFT(B2641,FIND(",",B2641,1)-1)</f>
        <v>Lycoming County</v>
      </c>
      <c r="D2641" s="33" t="str">
        <f>RIGHT(B2641,LEN(B2641)-(FIND(",",B2641,1)+1))</f>
        <v>Pennsylvania</v>
      </c>
      <c r="E2641" s="33">
        <v>54194</v>
      </c>
      <c r="F2641" s="33" t="s">
        <v>3271</v>
      </c>
      <c r="G2641" s="33">
        <v>1</v>
      </c>
      <c r="H2641" s="33" t="s">
        <v>3272</v>
      </c>
      <c r="I2641" s="33">
        <v>1</v>
      </c>
      <c r="J2641" s="33" t="s">
        <v>3272</v>
      </c>
      <c r="K2641" s="33">
        <v>2019</v>
      </c>
      <c r="L2641" s="33">
        <v>13</v>
      </c>
      <c r="M2641" s="33">
        <v>4779</v>
      </c>
      <c r="N2641" s="33" t="s">
        <v>3278</v>
      </c>
      <c r="O2641" s="33">
        <v>1080</v>
      </c>
      <c r="P2641" s="33" t="s">
        <v>3278</v>
      </c>
      <c r="Q2641" s="33">
        <v>162</v>
      </c>
      <c r="R2641" s="33" t="s">
        <v>3278</v>
      </c>
    </row>
    <row r="2642" spans="1:18" x14ac:dyDescent="0.2">
      <c r="A2642" s="33" t="s">
        <v>6014</v>
      </c>
      <c r="B2642" s="33" t="s">
        <v>6015</v>
      </c>
      <c r="C2642" s="33" t="str">
        <f>LEFT(B2642,FIND(",",B2642,1)-1)</f>
        <v>Lycoming County</v>
      </c>
      <c r="D2642" s="33" t="str">
        <f>RIGHT(B2642,LEN(B2642)-(FIND(",",B2642,1)+1))</f>
        <v>Pennsylvania</v>
      </c>
      <c r="E2642" s="33">
        <v>81291</v>
      </c>
      <c r="F2642" s="33" t="s">
        <v>3279</v>
      </c>
      <c r="G2642" s="33">
        <v>1</v>
      </c>
      <c r="H2642" s="33" t="s">
        <v>3272</v>
      </c>
      <c r="I2642" s="33">
        <v>1</v>
      </c>
      <c r="J2642" s="33" t="s">
        <v>3272</v>
      </c>
      <c r="K2642" s="33">
        <v>2019</v>
      </c>
      <c r="L2642" s="33">
        <v>4</v>
      </c>
      <c r="M2642" s="33">
        <v>114</v>
      </c>
      <c r="N2642" s="33" t="s">
        <v>3277</v>
      </c>
      <c r="O2642" s="33">
        <v>29</v>
      </c>
      <c r="P2642" s="33" t="s">
        <v>3277</v>
      </c>
      <c r="Q2642" s="33">
        <v>10</v>
      </c>
      <c r="R2642" s="33" t="s">
        <v>3277</v>
      </c>
    </row>
    <row r="2643" spans="1:18" x14ac:dyDescent="0.2">
      <c r="A2643" s="33" t="s">
        <v>6016</v>
      </c>
      <c r="B2643" s="33" t="s">
        <v>6017</v>
      </c>
      <c r="C2643" s="33" t="str">
        <f>LEFT(B2643,FIND(",",B2643,1)-1)</f>
        <v>McKean County</v>
      </c>
      <c r="D2643" s="33" t="str">
        <f>RIGHT(B2643,LEN(B2643)-(FIND(",",B2643,1)+1))</f>
        <v>Pennsylvania</v>
      </c>
      <c r="E2643" s="33">
        <v>54194</v>
      </c>
      <c r="F2643" s="33" t="s">
        <v>3271</v>
      </c>
      <c r="G2643" s="33">
        <v>1</v>
      </c>
      <c r="H2643" s="33" t="s">
        <v>3272</v>
      </c>
      <c r="I2643" s="33">
        <v>1</v>
      </c>
      <c r="J2643" s="33" t="s">
        <v>3272</v>
      </c>
      <c r="K2643" s="33">
        <v>2019</v>
      </c>
      <c r="L2643" s="33">
        <v>4</v>
      </c>
      <c r="M2643" s="33">
        <v>1249</v>
      </c>
      <c r="N2643" s="33" t="s">
        <v>3278</v>
      </c>
      <c r="O2643" s="33">
        <v>281</v>
      </c>
      <c r="P2643" s="33" t="s">
        <v>3278</v>
      </c>
      <c r="Q2643" s="33">
        <v>24</v>
      </c>
      <c r="R2643" s="33" t="s">
        <v>3278</v>
      </c>
    </row>
    <row r="2644" spans="1:18" x14ac:dyDescent="0.2">
      <c r="A2644" s="33" t="s">
        <v>6018</v>
      </c>
      <c r="B2644" s="33" t="s">
        <v>6019</v>
      </c>
      <c r="C2644" s="33" t="str">
        <f>LEFT(B2644,FIND(",",B2644,1)-1)</f>
        <v>Mercer County</v>
      </c>
      <c r="D2644" s="33" t="str">
        <f>RIGHT(B2644,LEN(B2644)-(FIND(",",B2644,1)+1))</f>
        <v>Pennsylvania</v>
      </c>
      <c r="E2644" s="33">
        <v>45391</v>
      </c>
      <c r="F2644" s="33" t="s">
        <v>3276</v>
      </c>
      <c r="G2644" s="33">
        <v>1</v>
      </c>
      <c r="H2644" s="33" t="s">
        <v>3272</v>
      </c>
      <c r="I2644" s="33">
        <v>1</v>
      </c>
      <c r="J2644" s="33" t="s">
        <v>3272</v>
      </c>
      <c r="K2644" s="33">
        <v>2019</v>
      </c>
      <c r="L2644" s="33">
        <v>4</v>
      </c>
      <c r="M2644" s="33">
        <v>1343</v>
      </c>
      <c r="N2644" s="33" t="s">
        <v>3277</v>
      </c>
      <c r="O2644" s="33">
        <v>307</v>
      </c>
      <c r="P2644" s="33" t="s">
        <v>3277</v>
      </c>
      <c r="Q2644" s="33">
        <v>54</v>
      </c>
      <c r="R2644" s="33" t="s">
        <v>3277</v>
      </c>
    </row>
    <row r="2645" spans="1:18" x14ac:dyDescent="0.2">
      <c r="A2645" s="33" t="s">
        <v>6018</v>
      </c>
      <c r="B2645" s="33" t="s">
        <v>6019</v>
      </c>
      <c r="C2645" s="33" t="str">
        <f>LEFT(B2645,FIND(",",B2645,1)-1)</f>
        <v>Mercer County</v>
      </c>
      <c r="D2645" s="33" t="str">
        <f>RIGHT(B2645,LEN(B2645)-(FIND(",",B2645,1)+1))</f>
        <v>Pennsylvania</v>
      </c>
      <c r="E2645" s="33">
        <v>54194</v>
      </c>
      <c r="F2645" s="33" t="s">
        <v>3271</v>
      </c>
      <c r="G2645" s="33">
        <v>1</v>
      </c>
      <c r="H2645" s="33" t="s">
        <v>3272</v>
      </c>
      <c r="I2645" s="33">
        <v>1</v>
      </c>
      <c r="J2645" s="33" t="s">
        <v>3272</v>
      </c>
      <c r="K2645" s="33">
        <v>2019</v>
      </c>
      <c r="L2645" s="33">
        <v>14</v>
      </c>
      <c r="M2645" s="33">
        <v>3406</v>
      </c>
      <c r="N2645" s="33" t="s">
        <v>3278</v>
      </c>
      <c r="O2645" s="33">
        <v>810</v>
      </c>
      <c r="P2645" s="33" t="s">
        <v>3278</v>
      </c>
      <c r="Q2645" s="33">
        <v>92</v>
      </c>
      <c r="R2645" s="33" t="s">
        <v>3273</v>
      </c>
    </row>
    <row r="2646" spans="1:18" x14ac:dyDescent="0.2">
      <c r="A2646" s="33" t="s">
        <v>6018</v>
      </c>
      <c r="B2646" s="33" t="s">
        <v>6019</v>
      </c>
      <c r="C2646" s="33" t="str">
        <f>LEFT(B2646,FIND(",",B2646,1)-1)</f>
        <v>Mercer County</v>
      </c>
      <c r="D2646" s="33" t="str">
        <f>RIGHT(B2646,LEN(B2646)-(FIND(",",B2646,1)+1))</f>
        <v>Pennsylvania</v>
      </c>
      <c r="E2646" s="33">
        <v>81291</v>
      </c>
      <c r="F2646" s="33" t="s">
        <v>3279</v>
      </c>
      <c r="G2646" s="33">
        <v>1</v>
      </c>
      <c r="H2646" s="33" t="s">
        <v>3272</v>
      </c>
      <c r="I2646" s="33">
        <v>1</v>
      </c>
      <c r="J2646" s="33" t="s">
        <v>3272</v>
      </c>
      <c r="K2646" s="33">
        <v>2019</v>
      </c>
      <c r="L2646" s="33">
        <v>10</v>
      </c>
      <c r="M2646" s="33">
        <v>615</v>
      </c>
      <c r="N2646" s="33" t="s">
        <v>3278</v>
      </c>
      <c r="O2646" s="33">
        <v>146</v>
      </c>
      <c r="P2646" s="33" t="s">
        <v>3278</v>
      </c>
      <c r="Q2646" s="33">
        <v>35</v>
      </c>
      <c r="R2646" s="33" t="s">
        <v>3273</v>
      </c>
    </row>
    <row r="2647" spans="1:18" x14ac:dyDescent="0.2">
      <c r="A2647" s="33" t="s">
        <v>6020</v>
      </c>
      <c r="B2647" s="33" t="s">
        <v>6021</v>
      </c>
      <c r="C2647" s="33" t="str">
        <f>LEFT(B2647,FIND(",",B2647,1)-1)</f>
        <v>Monroe County</v>
      </c>
      <c r="D2647" s="33" t="str">
        <f>RIGHT(B2647,LEN(B2647)-(FIND(",",B2647,1)+1))</f>
        <v>Pennsylvania</v>
      </c>
      <c r="E2647" s="33">
        <v>45391</v>
      </c>
      <c r="F2647" s="33" t="s">
        <v>3276</v>
      </c>
      <c r="G2647" s="33">
        <v>1</v>
      </c>
      <c r="H2647" s="33" t="s">
        <v>3272</v>
      </c>
      <c r="I2647" s="33">
        <v>1</v>
      </c>
      <c r="J2647" s="33" t="s">
        <v>3272</v>
      </c>
      <c r="K2647" s="33">
        <v>2019</v>
      </c>
      <c r="L2647" s="33">
        <v>7</v>
      </c>
      <c r="M2647" s="33">
        <v>1377</v>
      </c>
      <c r="N2647" s="33" t="s">
        <v>3278</v>
      </c>
      <c r="O2647" s="33">
        <v>335</v>
      </c>
      <c r="P2647" s="33" t="s">
        <v>3278</v>
      </c>
      <c r="Q2647" s="33">
        <v>78</v>
      </c>
      <c r="R2647" s="33" t="s">
        <v>3278</v>
      </c>
    </row>
    <row r="2648" spans="1:18" x14ac:dyDescent="0.2">
      <c r="A2648" s="33" t="s">
        <v>6020</v>
      </c>
      <c r="B2648" s="33" t="s">
        <v>6021</v>
      </c>
      <c r="C2648" s="33" t="str">
        <f>LEFT(B2648,FIND(",",B2648,1)-1)</f>
        <v>Monroe County</v>
      </c>
      <c r="D2648" s="33" t="str">
        <f>RIGHT(B2648,LEN(B2648)-(FIND(",",B2648,1)+1))</f>
        <v>Pennsylvania</v>
      </c>
      <c r="E2648" s="33">
        <v>54194</v>
      </c>
      <c r="F2648" s="33" t="s">
        <v>3271</v>
      </c>
      <c r="G2648" s="33">
        <v>1</v>
      </c>
      <c r="H2648" s="33" t="s">
        <v>3272</v>
      </c>
      <c r="I2648" s="33">
        <v>1</v>
      </c>
      <c r="J2648" s="33" t="s">
        <v>3272</v>
      </c>
      <c r="K2648" s="33">
        <v>2019</v>
      </c>
      <c r="L2648" s="33">
        <v>17</v>
      </c>
      <c r="M2648" s="33">
        <v>9857</v>
      </c>
      <c r="N2648" s="33" t="s">
        <v>3278</v>
      </c>
      <c r="O2648" s="33">
        <v>2293</v>
      </c>
      <c r="P2648" s="33" t="s">
        <v>3278</v>
      </c>
      <c r="Q2648" s="33">
        <v>237</v>
      </c>
      <c r="R2648" s="33" t="s">
        <v>3278</v>
      </c>
    </row>
    <row r="2649" spans="1:18" x14ac:dyDescent="0.2">
      <c r="A2649" s="33" t="s">
        <v>6020</v>
      </c>
      <c r="B2649" s="33" t="s">
        <v>6021</v>
      </c>
      <c r="C2649" s="33" t="str">
        <f>LEFT(B2649,FIND(",",B2649,1)-1)</f>
        <v>Monroe County</v>
      </c>
      <c r="D2649" s="33" t="str">
        <f>RIGHT(B2649,LEN(B2649)-(FIND(",",B2649,1)+1))</f>
        <v>Pennsylvania</v>
      </c>
      <c r="E2649" s="33">
        <v>81291</v>
      </c>
      <c r="F2649" s="33" t="s">
        <v>3279</v>
      </c>
      <c r="G2649" s="33">
        <v>1</v>
      </c>
      <c r="H2649" s="33" t="s">
        <v>3272</v>
      </c>
      <c r="I2649" s="33">
        <v>1</v>
      </c>
      <c r="J2649" s="33" t="s">
        <v>3272</v>
      </c>
      <c r="K2649" s="33">
        <v>2019</v>
      </c>
      <c r="L2649" s="33">
        <v>11</v>
      </c>
      <c r="M2649" s="33">
        <v>705</v>
      </c>
      <c r="N2649" s="33" t="s">
        <v>3278</v>
      </c>
      <c r="O2649" s="33">
        <v>143</v>
      </c>
      <c r="P2649" s="33" t="s">
        <v>3273</v>
      </c>
      <c r="Q2649" s="33">
        <v>35</v>
      </c>
      <c r="R2649" s="33" t="s">
        <v>3277</v>
      </c>
    </row>
    <row r="2650" spans="1:18" x14ac:dyDescent="0.2">
      <c r="A2650" s="33" t="s">
        <v>6022</v>
      </c>
      <c r="B2650" s="33" t="s">
        <v>6023</v>
      </c>
      <c r="C2650" s="33" t="str">
        <f>LEFT(B2650,FIND(",",B2650,1)-1)</f>
        <v>Montgomery County</v>
      </c>
      <c r="D2650" s="33" t="str">
        <f>RIGHT(B2650,LEN(B2650)-(FIND(",",B2650,1)+1))</f>
        <v>Pennsylvania</v>
      </c>
      <c r="E2650" s="33">
        <v>45391</v>
      </c>
      <c r="F2650" s="33" t="s">
        <v>3276</v>
      </c>
      <c r="G2650" s="33">
        <v>1</v>
      </c>
      <c r="H2650" s="33" t="s">
        <v>3272</v>
      </c>
      <c r="I2650" s="33">
        <v>1</v>
      </c>
      <c r="J2650" s="33" t="s">
        <v>3272</v>
      </c>
      <c r="K2650" s="33">
        <v>2019</v>
      </c>
      <c r="L2650" s="33">
        <v>50</v>
      </c>
      <c r="M2650" s="33">
        <v>12437</v>
      </c>
      <c r="N2650" s="33" t="s">
        <v>3278</v>
      </c>
      <c r="O2650" s="33">
        <v>3061</v>
      </c>
      <c r="P2650" s="33" t="s">
        <v>3278</v>
      </c>
      <c r="Q2650" s="33">
        <v>674</v>
      </c>
      <c r="R2650" s="33" t="s">
        <v>3278</v>
      </c>
    </row>
    <row r="2651" spans="1:18" x14ac:dyDescent="0.2">
      <c r="A2651" s="33" t="s">
        <v>6022</v>
      </c>
      <c r="B2651" s="33" t="s">
        <v>6023</v>
      </c>
      <c r="C2651" s="33" t="str">
        <f>LEFT(B2651,FIND(",",B2651,1)-1)</f>
        <v>Montgomery County</v>
      </c>
      <c r="D2651" s="33" t="str">
        <f>RIGHT(B2651,LEN(B2651)-(FIND(",",B2651,1)+1))</f>
        <v>Pennsylvania</v>
      </c>
      <c r="E2651" s="33">
        <v>54194</v>
      </c>
      <c r="F2651" s="33" t="s">
        <v>3271</v>
      </c>
      <c r="G2651" s="33">
        <v>1</v>
      </c>
      <c r="H2651" s="33" t="s">
        <v>3272</v>
      </c>
      <c r="I2651" s="33">
        <v>1</v>
      </c>
      <c r="J2651" s="33" t="s">
        <v>3272</v>
      </c>
      <c r="K2651" s="33">
        <v>2019</v>
      </c>
      <c r="L2651" s="33">
        <v>85</v>
      </c>
      <c r="M2651" s="33">
        <v>62586</v>
      </c>
      <c r="N2651" s="33" t="s">
        <v>3278</v>
      </c>
      <c r="O2651" s="33">
        <v>14275</v>
      </c>
      <c r="P2651" s="33" t="s">
        <v>3278</v>
      </c>
      <c r="Q2651" s="33">
        <v>1375</v>
      </c>
      <c r="R2651" s="33" t="s">
        <v>3278</v>
      </c>
    </row>
    <row r="2652" spans="1:18" x14ac:dyDescent="0.2">
      <c r="A2652" s="33" t="s">
        <v>6022</v>
      </c>
      <c r="B2652" s="33" t="s">
        <v>6023</v>
      </c>
      <c r="C2652" s="33" t="str">
        <f>LEFT(B2652,FIND(",",B2652,1)-1)</f>
        <v>Montgomery County</v>
      </c>
      <c r="D2652" s="33" t="str">
        <f>RIGHT(B2652,LEN(B2652)-(FIND(",",B2652,1)+1))</f>
        <v>Pennsylvania</v>
      </c>
      <c r="E2652" s="33">
        <v>81291</v>
      </c>
      <c r="F2652" s="33" t="s">
        <v>3279</v>
      </c>
      <c r="G2652" s="33">
        <v>1</v>
      </c>
      <c r="H2652" s="33" t="s">
        <v>3272</v>
      </c>
      <c r="I2652" s="33">
        <v>1</v>
      </c>
      <c r="J2652" s="33" t="s">
        <v>3272</v>
      </c>
      <c r="K2652" s="33">
        <v>2019</v>
      </c>
      <c r="L2652" s="33">
        <v>77</v>
      </c>
      <c r="M2652" s="33">
        <v>10565</v>
      </c>
      <c r="N2652" s="33" t="s">
        <v>3278</v>
      </c>
      <c r="O2652" s="33">
        <v>2342</v>
      </c>
      <c r="P2652" s="33" t="s">
        <v>3278</v>
      </c>
      <c r="Q2652" s="33">
        <v>500</v>
      </c>
      <c r="R2652" s="33" t="s">
        <v>3278</v>
      </c>
    </row>
    <row r="2653" spans="1:18" x14ac:dyDescent="0.2">
      <c r="A2653" s="33" t="s">
        <v>6024</v>
      </c>
      <c r="B2653" s="33" t="s">
        <v>6025</v>
      </c>
      <c r="C2653" s="33" t="str">
        <f>LEFT(B2653,FIND(",",B2653,1)-1)</f>
        <v>Montour County</v>
      </c>
      <c r="D2653" s="33" t="str">
        <f>RIGHT(B2653,LEN(B2653)-(FIND(",",B2653,1)+1))</f>
        <v>Pennsylvania</v>
      </c>
      <c r="E2653" s="33">
        <v>54194</v>
      </c>
      <c r="F2653" s="33" t="s">
        <v>3271</v>
      </c>
      <c r="G2653" s="33">
        <v>1</v>
      </c>
      <c r="H2653" s="33" t="s">
        <v>3272</v>
      </c>
      <c r="I2653" s="33">
        <v>1</v>
      </c>
      <c r="J2653" s="33" t="s">
        <v>3272</v>
      </c>
      <c r="K2653" s="33">
        <v>2019</v>
      </c>
      <c r="L2653" s="33">
        <v>4</v>
      </c>
      <c r="M2653" s="33">
        <v>2808</v>
      </c>
      <c r="N2653" s="33" t="s">
        <v>3278</v>
      </c>
      <c r="O2653" s="33">
        <v>600</v>
      </c>
      <c r="P2653" s="33" t="s">
        <v>3278</v>
      </c>
      <c r="Q2653" s="33">
        <v>71</v>
      </c>
      <c r="R2653" s="33" t="s">
        <v>3273</v>
      </c>
    </row>
    <row r="2654" spans="1:18" x14ac:dyDescent="0.2">
      <c r="A2654" s="33" t="s">
        <v>6026</v>
      </c>
      <c r="B2654" s="33" t="s">
        <v>6027</v>
      </c>
      <c r="C2654" s="33" t="str">
        <f>LEFT(B2654,FIND(",",B2654,1)-1)</f>
        <v>Northampton County</v>
      </c>
      <c r="D2654" s="33" t="str">
        <f>RIGHT(B2654,LEN(B2654)-(FIND(",",B2654,1)+1))</f>
        <v>Pennsylvania</v>
      </c>
      <c r="E2654" s="33">
        <v>45391</v>
      </c>
      <c r="F2654" s="33" t="s">
        <v>3276</v>
      </c>
      <c r="G2654" s="33">
        <v>1</v>
      </c>
      <c r="H2654" s="33" t="s">
        <v>3272</v>
      </c>
      <c r="I2654" s="33">
        <v>1</v>
      </c>
      <c r="J2654" s="33" t="s">
        <v>3272</v>
      </c>
      <c r="K2654" s="33">
        <v>2019</v>
      </c>
      <c r="L2654" s="33">
        <v>13</v>
      </c>
      <c r="M2654" s="33">
        <v>2521</v>
      </c>
      <c r="N2654" s="33" t="s">
        <v>3273</v>
      </c>
      <c r="O2654" s="33">
        <v>602</v>
      </c>
      <c r="P2654" s="33" t="s">
        <v>3273</v>
      </c>
      <c r="Q2654" s="33">
        <v>129</v>
      </c>
      <c r="R2654" s="33" t="s">
        <v>3278</v>
      </c>
    </row>
    <row r="2655" spans="1:18" x14ac:dyDescent="0.2">
      <c r="A2655" s="33" t="s">
        <v>6026</v>
      </c>
      <c r="B2655" s="33" t="s">
        <v>6027</v>
      </c>
      <c r="C2655" s="33" t="str">
        <f>LEFT(B2655,FIND(",",B2655,1)-1)</f>
        <v>Northampton County</v>
      </c>
      <c r="D2655" s="33" t="str">
        <f>RIGHT(B2655,LEN(B2655)-(FIND(",",B2655,1)+1))</f>
        <v>Pennsylvania</v>
      </c>
      <c r="E2655" s="33">
        <v>54194</v>
      </c>
      <c r="F2655" s="33" t="s">
        <v>3271</v>
      </c>
      <c r="G2655" s="33">
        <v>1</v>
      </c>
      <c r="H2655" s="33" t="s">
        <v>3272</v>
      </c>
      <c r="I2655" s="33">
        <v>1</v>
      </c>
      <c r="J2655" s="33" t="s">
        <v>3272</v>
      </c>
      <c r="K2655" s="33">
        <v>2019</v>
      </c>
      <c r="L2655" s="33">
        <v>26</v>
      </c>
      <c r="M2655" s="33">
        <v>15671</v>
      </c>
      <c r="N2655" s="33" t="s">
        <v>3278</v>
      </c>
      <c r="O2655" s="33">
        <v>3505</v>
      </c>
      <c r="P2655" s="33" t="s">
        <v>3278</v>
      </c>
      <c r="Q2655" s="33">
        <v>403</v>
      </c>
      <c r="R2655" s="33" t="s">
        <v>3278</v>
      </c>
    </row>
    <row r="2656" spans="1:18" x14ac:dyDescent="0.2">
      <c r="A2656" s="33" t="s">
        <v>6026</v>
      </c>
      <c r="B2656" s="33" t="s">
        <v>6027</v>
      </c>
      <c r="C2656" s="33" t="str">
        <f>LEFT(B2656,FIND(",",B2656,1)-1)</f>
        <v>Northampton County</v>
      </c>
      <c r="D2656" s="33" t="str">
        <f>RIGHT(B2656,LEN(B2656)-(FIND(",",B2656,1)+1))</f>
        <v>Pennsylvania</v>
      </c>
      <c r="E2656" s="33">
        <v>81291</v>
      </c>
      <c r="F2656" s="33" t="s">
        <v>3279</v>
      </c>
      <c r="G2656" s="33">
        <v>1</v>
      </c>
      <c r="H2656" s="33" t="s">
        <v>3272</v>
      </c>
      <c r="I2656" s="33">
        <v>1</v>
      </c>
      <c r="J2656" s="33" t="s">
        <v>3272</v>
      </c>
      <c r="K2656" s="33">
        <v>2019</v>
      </c>
      <c r="L2656" s="33">
        <v>16</v>
      </c>
      <c r="M2656" s="33">
        <v>2102</v>
      </c>
      <c r="N2656" s="33" t="s">
        <v>3278</v>
      </c>
      <c r="O2656" s="33">
        <v>470</v>
      </c>
      <c r="P2656" s="33" t="s">
        <v>3278</v>
      </c>
      <c r="Q2656" s="33">
        <v>111</v>
      </c>
      <c r="R2656" s="33" t="s">
        <v>3278</v>
      </c>
    </row>
    <row r="2657" spans="1:18" x14ac:dyDescent="0.2">
      <c r="A2657" s="33" t="s">
        <v>6028</v>
      </c>
      <c r="B2657" s="33" t="s">
        <v>6029</v>
      </c>
      <c r="C2657" s="33" t="str">
        <f>LEFT(B2657,FIND(",",B2657,1)-1)</f>
        <v>Northumberland County</v>
      </c>
      <c r="D2657" s="33" t="str">
        <f>RIGHT(B2657,LEN(B2657)-(FIND(",",B2657,1)+1))</f>
        <v>Pennsylvania</v>
      </c>
      <c r="E2657" s="33">
        <v>54194</v>
      </c>
      <c r="F2657" s="33" t="s">
        <v>3271</v>
      </c>
      <c r="G2657" s="33">
        <v>1</v>
      </c>
      <c r="H2657" s="33" t="s">
        <v>3272</v>
      </c>
      <c r="I2657" s="33">
        <v>1</v>
      </c>
      <c r="J2657" s="33" t="s">
        <v>3272</v>
      </c>
      <c r="K2657" s="33">
        <v>2019</v>
      </c>
      <c r="L2657" s="33">
        <v>9</v>
      </c>
      <c r="M2657" s="33">
        <v>3733</v>
      </c>
      <c r="N2657" s="33" t="s">
        <v>3278</v>
      </c>
      <c r="O2657" s="33">
        <v>922</v>
      </c>
      <c r="P2657" s="33" t="s">
        <v>3278</v>
      </c>
      <c r="Q2657" s="33">
        <v>138</v>
      </c>
      <c r="R2657" s="33" t="s">
        <v>3278</v>
      </c>
    </row>
    <row r="2658" spans="1:18" x14ac:dyDescent="0.2">
      <c r="A2658" s="33" t="s">
        <v>6028</v>
      </c>
      <c r="B2658" s="33" t="s">
        <v>6029</v>
      </c>
      <c r="C2658" s="33" t="str">
        <f>LEFT(B2658,FIND(",",B2658,1)-1)</f>
        <v>Northumberland County</v>
      </c>
      <c r="D2658" s="33" t="str">
        <f>RIGHT(B2658,LEN(B2658)-(FIND(",",B2658,1)+1))</f>
        <v>Pennsylvania</v>
      </c>
      <c r="E2658" s="33">
        <v>81291</v>
      </c>
      <c r="F2658" s="33" t="s">
        <v>3279</v>
      </c>
      <c r="G2658" s="33">
        <v>1</v>
      </c>
      <c r="H2658" s="33" t="s">
        <v>3272</v>
      </c>
      <c r="I2658" s="33">
        <v>1</v>
      </c>
      <c r="J2658" s="33" t="s">
        <v>3272</v>
      </c>
      <c r="K2658" s="33">
        <v>2019</v>
      </c>
      <c r="L2658" s="33">
        <v>4</v>
      </c>
      <c r="M2658" s="33">
        <v>145</v>
      </c>
      <c r="N2658" s="33" t="s">
        <v>3273</v>
      </c>
      <c r="O2658" s="33">
        <v>34</v>
      </c>
      <c r="P2658" s="33" t="s">
        <v>3278</v>
      </c>
      <c r="Q2658" s="33">
        <v>9</v>
      </c>
      <c r="R2658" s="33" t="s">
        <v>3278</v>
      </c>
    </row>
    <row r="2659" spans="1:18" x14ac:dyDescent="0.2">
      <c r="A2659" s="33" t="s">
        <v>6030</v>
      </c>
      <c r="B2659" s="33" t="s">
        <v>6031</v>
      </c>
      <c r="C2659" s="33" t="str">
        <f>LEFT(B2659,FIND(",",B2659,1)-1)</f>
        <v>Perry County</v>
      </c>
      <c r="D2659" s="33" t="str">
        <f>RIGHT(B2659,LEN(B2659)-(FIND(",",B2659,1)+1))</f>
        <v>Pennsylvania</v>
      </c>
      <c r="E2659" s="33">
        <v>54194</v>
      </c>
      <c r="F2659" s="33" t="s">
        <v>3271</v>
      </c>
      <c r="G2659" s="33">
        <v>1</v>
      </c>
      <c r="H2659" s="33" t="s">
        <v>3272</v>
      </c>
      <c r="I2659" s="33">
        <v>1</v>
      </c>
      <c r="J2659" s="33" t="s">
        <v>3272</v>
      </c>
      <c r="K2659" s="33">
        <v>2019</v>
      </c>
      <c r="L2659" s="33">
        <v>4</v>
      </c>
      <c r="M2659" s="33">
        <v>3124</v>
      </c>
      <c r="N2659" s="33" t="s">
        <v>3278</v>
      </c>
      <c r="O2659" s="33">
        <v>626</v>
      </c>
      <c r="P2659" s="33" t="s">
        <v>3273</v>
      </c>
      <c r="Q2659" s="33">
        <v>60</v>
      </c>
      <c r="R2659" s="33" t="s">
        <v>3273</v>
      </c>
    </row>
    <row r="2660" spans="1:18" x14ac:dyDescent="0.2">
      <c r="A2660" s="33" t="s">
        <v>6030</v>
      </c>
      <c r="B2660" s="33" t="s">
        <v>6031</v>
      </c>
      <c r="C2660" s="33" t="str">
        <f>LEFT(B2660,FIND(",",B2660,1)-1)</f>
        <v>Perry County</v>
      </c>
      <c r="D2660" s="33" t="str">
        <f>RIGHT(B2660,LEN(B2660)-(FIND(",",B2660,1)+1))</f>
        <v>Pennsylvania</v>
      </c>
      <c r="E2660" s="33">
        <v>81291</v>
      </c>
      <c r="F2660" s="33" t="s">
        <v>3279</v>
      </c>
      <c r="G2660" s="33">
        <v>1</v>
      </c>
      <c r="H2660" s="33" t="s">
        <v>3272</v>
      </c>
      <c r="I2660" s="33">
        <v>1</v>
      </c>
      <c r="J2660" s="33" t="s">
        <v>3272</v>
      </c>
      <c r="K2660" s="33">
        <v>2019</v>
      </c>
      <c r="L2660" s="33">
        <v>5</v>
      </c>
      <c r="M2660" s="33">
        <v>198</v>
      </c>
      <c r="N2660" s="33" t="s">
        <v>3278</v>
      </c>
      <c r="O2660" s="33">
        <v>40</v>
      </c>
      <c r="P2660" s="33" t="s">
        <v>3273</v>
      </c>
      <c r="Q2660" s="33">
        <v>18</v>
      </c>
      <c r="R2660" s="33" t="s">
        <v>3277</v>
      </c>
    </row>
    <row r="2661" spans="1:18" x14ac:dyDescent="0.2">
      <c r="A2661" s="33" t="s">
        <v>6032</v>
      </c>
      <c r="B2661" s="33" t="s">
        <v>6033</v>
      </c>
      <c r="C2661" s="33" t="str">
        <f>LEFT(B2661,FIND(",",B2661,1)-1)</f>
        <v>Philadelphia County</v>
      </c>
      <c r="D2661" s="33" t="str">
        <f>RIGHT(B2661,LEN(B2661)-(FIND(",",B2661,1)+1))</f>
        <v>Pennsylvania</v>
      </c>
      <c r="E2661" s="33">
        <v>45391</v>
      </c>
      <c r="F2661" s="33" t="s">
        <v>3276</v>
      </c>
      <c r="G2661" s="33">
        <v>1</v>
      </c>
      <c r="H2661" s="33" t="s">
        <v>3272</v>
      </c>
      <c r="I2661" s="33">
        <v>1</v>
      </c>
      <c r="J2661" s="33" t="s">
        <v>3272</v>
      </c>
      <c r="K2661" s="33">
        <v>2019</v>
      </c>
      <c r="L2661" s="33">
        <v>38</v>
      </c>
      <c r="M2661" s="33">
        <v>10500</v>
      </c>
      <c r="N2661" s="33" t="s">
        <v>3278</v>
      </c>
      <c r="O2661" s="33">
        <v>2627</v>
      </c>
      <c r="P2661" s="33" t="s">
        <v>3278</v>
      </c>
      <c r="Q2661" s="33">
        <v>578</v>
      </c>
      <c r="R2661" s="33" t="s">
        <v>3273</v>
      </c>
    </row>
    <row r="2662" spans="1:18" x14ac:dyDescent="0.2">
      <c r="A2662" s="33" t="s">
        <v>6032</v>
      </c>
      <c r="B2662" s="33" t="s">
        <v>6033</v>
      </c>
      <c r="C2662" s="33" t="str">
        <f>LEFT(B2662,FIND(",",B2662,1)-1)</f>
        <v>Philadelphia County</v>
      </c>
      <c r="D2662" s="33" t="str">
        <f>RIGHT(B2662,LEN(B2662)-(FIND(",",B2662,1)+1))</f>
        <v>Pennsylvania</v>
      </c>
      <c r="E2662" s="33">
        <v>54194</v>
      </c>
      <c r="F2662" s="33" t="s">
        <v>3271</v>
      </c>
      <c r="G2662" s="33">
        <v>1</v>
      </c>
      <c r="H2662" s="33" t="s">
        <v>3272</v>
      </c>
      <c r="I2662" s="33">
        <v>1</v>
      </c>
      <c r="J2662" s="33" t="s">
        <v>3272</v>
      </c>
      <c r="K2662" s="33">
        <v>2019</v>
      </c>
      <c r="L2662" s="33">
        <v>66</v>
      </c>
      <c r="M2662" s="33">
        <v>37570</v>
      </c>
      <c r="N2662" s="33" t="s">
        <v>3278</v>
      </c>
      <c r="O2662" s="33">
        <v>8530</v>
      </c>
      <c r="P2662" s="33" t="s">
        <v>3278</v>
      </c>
      <c r="Q2662" s="33">
        <v>827</v>
      </c>
      <c r="R2662" s="33" t="s">
        <v>3273</v>
      </c>
    </row>
    <row r="2663" spans="1:18" x14ac:dyDescent="0.2">
      <c r="A2663" s="33" t="s">
        <v>6032</v>
      </c>
      <c r="B2663" s="33" t="s">
        <v>6033</v>
      </c>
      <c r="C2663" s="33" t="str">
        <f>LEFT(B2663,FIND(",",B2663,1)-1)</f>
        <v>Philadelphia County</v>
      </c>
      <c r="D2663" s="33" t="str">
        <f>RIGHT(B2663,LEN(B2663)-(FIND(",",B2663,1)+1))</f>
        <v>Pennsylvania</v>
      </c>
      <c r="E2663" s="33">
        <v>81291</v>
      </c>
      <c r="F2663" s="33" t="s">
        <v>3279</v>
      </c>
      <c r="G2663" s="33">
        <v>1</v>
      </c>
      <c r="H2663" s="33" t="s">
        <v>3272</v>
      </c>
      <c r="I2663" s="33">
        <v>1</v>
      </c>
      <c r="J2663" s="33" t="s">
        <v>3272</v>
      </c>
      <c r="K2663" s="33">
        <v>2019</v>
      </c>
      <c r="L2663" s="33">
        <v>48</v>
      </c>
      <c r="M2663" s="33">
        <v>6275</v>
      </c>
      <c r="N2663" s="33" t="s">
        <v>3278</v>
      </c>
      <c r="O2663" s="33">
        <v>1442</v>
      </c>
      <c r="P2663" s="33" t="s">
        <v>3278</v>
      </c>
      <c r="Q2663" s="33">
        <v>320</v>
      </c>
      <c r="R2663" s="33" t="s">
        <v>3278</v>
      </c>
    </row>
    <row r="2664" spans="1:18" x14ac:dyDescent="0.2">
      <c r="A2664" s="33" t="s">
        <v>6034</v>
      </c>
      <c r="B2664" s="33" t="s">
        <v>6035</v>
      </c>
      <c r="C2664" s="33" t="str">
        <f>LEFT(B2664,FIND(",",B2664,1)-1)</f>
        <v>Pike County</v>
      </c>
      <c r="D2664" s="33" t="str">
        <f>RIGHT(B2664,LEN(B2664)-(FIND(",",B2664,1)+1))</f>
        <v>Pennsylvania</v>
      </c>
      <c r="E2664" s="33">
        <v>54194</v>
      </c>
      <c r="F2664" s="33" t="s">
        <v>3271</v>
      </c>
      <c r="G2664" s="33">
        <v>1</v>
      </c>
      <c r="H2664" s="33" t="s">
        <v>3272</v>
      </c>
      <c r="I2664" s="33">
        <v>1</v>
      </c>
      <c r="J2664" s="33" t="s">
        <v>3272</v>
      </c>
      <c r="K2664" s="33">
        <v>2019</v>
      </c>
      <c r="L2664" s="33">
        <v>3</v>
      </c>
      <c r="M2664" s="33">
        <v>1040</v>
      </c>
      <c r="N2664" s="33" t="s">
        <v>3273</v>
      </c>
      <c r="O2664" s="33">
        <v>259</v>
      </c>
      <c r="P2664" s="33" t="s">
        <v>3273</v>
      </c>
      <c r="Q2664" s="33">
        <v>28</v>
      </c>
      <c r="R2664" s="33" t="s">
        <v>3277</v>
      </c>
    </row>
    <row r="2665" spans="1:18" x14ac:dyDescent="0.2">
      <c r="A2665" s="33" t="s">
        <v>6036</v>
      </c>
      <c r="B2665" s="33" t="s">
        <v>6037</v>
      </c>
      <c r="C2665" s="33" t="str">
        <f>LEFT(B2665,FIND(",",B2665,1)-1)</f>
        <v>Schuylkill County</v>
      </c>
      <c r="D2665" s="33" t="str">
        <f>RIGHT(B2665,LEN(B2665)-(FIND(",",B2665,1)+1))</f>
        <v>Pennsylvania</v>
      </c>
      <c r="E2665" s="33">
        <v>54194</v>
      </c>
      <c r="F2665" s="33" t="s">
        <v>3271</v>
      </c>
      <c r="G2665" s="33">
        <v>1</v>
      </c>
      <c r="H2665" s="33" t="s">
        <v>3272</v>
      </c>
      <c r="I2665" s="33">
        <v>1</v>
      </c>
      <c r="J2665" s="33" t="s">
        <v>3272</v>
      </c>
      <c r="K2665" s="33">
        <v>2019</v>
      </c>
      <c r="L2665" s="33">
        <v>10</v>
      </c>
      <c r="M2665" s="33">
        <v>3618</v>
      </c>
      <c r="N2665" s="33" t="s">
        <v>3278</v>
      </c>
      <c r="O2665" s="33">
        <v>642</v>
      </c>
      <c r="P2665" s="33" t="s">
        <v>3278</v>
      </c>
      <c r="Q2665" s="33">
        <v>100</v>
      </c>
      <c r="R2665" s="33" t="s">
        <v>3278</v>
      </c>
    </row>
    <row r="2666" spans="1:18" x14ac:dyDescent="0.2">
      <c r="A2666" s="33" t="s">
        <v>6036</v>
      </c>
      <c r="B2666" s="33" t="s">
        <v>6037</v>
      </c>
      <c r="C2666" s="33" t="str">
        <f>LEFT(B2666,FIND(",",B2666,1)-1)</f>
        <v>Schuylkill County</v>
      </c>
      <c r="D2666" s="33" t="str">
        <f>RIGHT(B2666,LEN(B2666)-(FIND(",",B2666,1)+1))</f>
        <v>Pennsylvania</v>
      </c>
      <c r="E2666" s="33">
        <v>81291</v>
      </c>
      <c r="F2666" s="33" t="s">
        <v>3279</v>
      </c>
      <c r="G2666" s="33">
        <v>1</v>
      </c>
      <c r="H2666" s="33" t="s">
        <v>3272</v>
      </c>
      <c r="I2666" s="33">
        <v>1</v>
      </c>
      <c r="J2666" s="33" t="s">
        <v>3272</v>
      </c>
      <c r="K2666" s="33">
        <v>2019</v>
      </c>
      <c r="L2666" s="33">
        <v>8</v>
      </c>
      <c r="M2666" s="33">
        <v>433</v>
      </c>
      <c r="N2666" s="33" t="s">
        <v>3273</v>
      </c>
      <c r="O2666" s="33">
        <v>90</v>
      </c>
      <c r="P2666" s="33" t="s">
        <v>3273</v>
      </c>
      <c r="Q2666" s="33">
        <v>24</v>
      </c>
      <c r="R2666" s="33" t="s">
        <v>3273</v>
      </c>
    </row>
    <row r="2667" spans="1:18" x14ac:dyDescent="0.2">
      <c r="A2667" s="33" t="s">
        <v>6038</v>
      </c>
      <c r="B2667" s="33" t="s">
        <v>6039</v>
      </c>
      <c r="C2667" s="33" t="str">
        <f>LEFT(B2667,FIND(",",B2667,1)-1)</f>
        <v>Somerset County</v>
      </c>
      <c r="D2667" s="33" t="str">
        <f>RIGHT(B2667,LEN(B2667)-(FIND(",",B2667,1)+1))</f>
        <v>Pennsylvania</v>
      </c>
      <c r="E2667" s="33">
        <v>54194</v>
      </c>
      <c r="F2667" s="33" t="s">
        <v>3271</v>
      </c>
      <c r="G2667" s="33">
        <v>1</v>
      </c>
      <c r="H2667" s="33" t="s">
        <v>3272</v>
      </c>
      <c r="I2667" s="33">
        <v>1</v>
      </c>
      <c r="J2667" s="33" t="s">
        <v>3272</v>
      </c>
      <c r="K2667" s="33">
        <v>2019</v>
      </c>
      <c r="L2667" s="33">
        <v>7</v>
      </c>
      <c r="M2667" s="33">
        <v>3060</v>
      </c>
      <c r="N2667" s="33" t="s">
        <v>3278</v>
      </c>
      <c r="O2667" s="33">
        <v>710</v>
      </c>
      <c r="P2667" s="33" t="s">
        <v>3278</v>
      </c>
      <c r="Q2667" s="33">
        <v>84</v>
      </c>
      <c r="R2667" s="33" t="s">
        <v>3273</v>
      </c>
    </row>
    <row r="2668" spans="1:18" x14ac:dyDescent="0.2">
      <c r="A2668" s="33" t="s">
        <v>6038</v>
      </c>
      <c r="B2668" s="33" t="s">
        <v>6039</v>
      </c>
      <c r="C2668" s="33" t="str">
        <f>LEFT(B2668,FIND(",",B2668,1)-1)</f>
        <v>Somerset County</v>
      </c>
      <c r="D2668" s="33" t="str">
        <f>RIGHT(B2668,LEN(B2668)-(FIND(",",B2668,1)+1))</f>
        <v>Pennsylvania</v>
      </c>
      <c r="E2668" s="33">
        <v>81291</v>
      </c>
      <c r="F2668" s="33" t="s">
        <v>3279</v>
      </c>
      <c r="G2668" s="33">
        <v>1</v>
      </c>
      <c r="H2668" s="33" t="s">
        <v>3272</v>
      </c>
      <c r="I2668" s="33">
        <v>1</v>
      </c>
      <c r="J2668" s="33" t="s">
        <v>3272</v>
      </c>
      <c r="K2668" s="33">
        <v>2019</v>
      </c>
      <c r="L2668" s="33">
        <v>7</v>
      </c>
      <c r="M2668" s="33">
        <v>178</v>
      </c>
      <c r="N2668" s="33" t="s">
        <v>3273</v>
      </c>
      <c r="O2668" s="33">
        <v>28</v>
      </c>
      <c r="P2668" s="33" t="s">
        <v>3278</v>
      </c>
      <c r="Q2668" s="33">
        <v>12</v>
      </c>
      <c r="R2668" s="33" t="s">
        <v>3277</v>
      </c>
    </row>
    <row r="2669" spans="1:18" x14ac:dyDescent="0.2">
      <c r="A2669" s="33" t="s">
        <v>6040</v>
      </c>
      <c r="B2669" s="33" t="s">
        <v>6041</v>
      </c>
      <c r="C2669" s="33" t="str">
        <f>LEFT(B2669,FIND(",",B2669,1)-1)</f>
        <v>Susquehanna County</v>
      </c>
      <c r="D2669" s="33" t="str">
        <f>RIGHT(B2669,LEN(B2669)-(FIND(",",B2669,1)+1))</f>
        <v>Pennsylvania</v>
      </c>
      <c r="E2669" s="33">
        <v>54194</v>
      </c>
      <c r="F2669" s="33" t="s">
        <v>3271</v>
      </c>
      <c r="G2669" s="33">
        <v>1</v>
      </c>
      <c r="H2669" s="33" t="s">
        <v>3272</v>
      </c>
      <c r="I2669" s="33">
        <v>1</v>
      </c>
      <c r="J2669" s="33" t="s">
        <v>3272</v>
      </c>
      <c r="K2669" s="33">
        <v>2019</v>
      </c>
      <c r="L2669" s="33">
        <v>4</v>
      </c>
      <c r="M2669" s="33">
        <v>762</v>
      </c>
      <c r="N2669" s="33" t="s">
        <v>3278</v>
      </c>
      <c r="O2669" s="33">
        <v>186</v>
      </c>
      <c r="P2669" s="33" t="s">
        <v>3278</v>
      </c>
      <c r="Q2669" s="33">
        <v>23</v>
      </c>
      <c r="R2669" s="33" t="s">
        <v>3278</v>
      </c>
    </row>
    <row r="2670" spans="1:18" x14ac:dyDescent="0.2">
      <c r="A2670" s="33" t="s">
        <v>6042</v>
      </c>
      <c r="B2670" s="33" t="s">
        <v>6043</v>
      </c>
      <c r="C2670" s="33" t="str">
        <f>LEFT(B2670,FIND(",",B2670,1)-1)</f>
        <v>Tioga County</v>
      </c>
      <c r="D2670" s="33" t="str">
        <f>RIGHT(B2670,LEN(B2670)-(FIND(",",B2670,1)+1))</f>
        <v>Pennsylvania</v>
      </c>
      <c r="E2670" s="33">
        <v>54194</v>
      </c>
      <c r="F2670" s="33" t="s">
        <v>3271</v>
      </c>
      <c r="G2670" s="33">
        <v>1</v>
      </c>
      <c r="H2670" s="33" t="s">
        <v>3272</v>
      </c>
      <c r="I2670" s="33">
        <v>1</v>
      </c>
      <c r="J2670" s="33" t="s">
        <v>3272</v>
      </c>
      <c r="K2670" s="33">
        <v>2019</v>
      </c>
      <c r="L2670" s="33">
        <v>6</v>
      </c>
      <c r="M2670" s="33">
        <v>1845</v>
      </c>
      <c r="N2670" s="33" t="s">
        <v>3273</v>
      </c>
      <c r="O2670" s="33">
        <v>392</v>
      </c>
      <c r="P2670" s="33" t="s">
        <v>3277</v>
      </c>
      <c r="Q2670" s="33">
        <v>59</v>
      </c>
      <c r="R2670" s="33" t="s">
        <v>3277</v>
      </c>
    </row>
    <row r="2671" spans="1:18" x14ac:dyDescent="0.2">
      <c r="A2671" s="33" t="s">
        <v>6044</v>
      </c>
      <c r="B2671" s="33" t="s">
        <v>6045</v>
      </c>
      <c r="C2671" s="33" t="str">
        <f>LEFT(B2671,FIND(",",B2671,1)-1)</f>
        <v>Union County</v>
      </c>
      <c r="D2671" s="33" t="str">
        <f>RIGHT(B2671,LEN(B2671)-(FIND(",",B2671,1)+1))</f>
        <v>Pennsylvania</v>
      </c>
      <c r="E2671" s="33">
        <v>54194</v>
      </c>
      <c r="F2671" s="33" t="s">
        <v>3271</v>
      </c>
      <c r="G2671" s="33">
        <v>1</v>
      </c>
      <c r="H2671" s="33" t="s">
        <v>3272</v>
      </c>
      <c r="I2671" s="33">
        <v>1</v>
      </c>
      <c r="J2671" s="33" t="s">
        <v>3272</v>
      </c>
      <c r="K2671" s="33">
        <v>2019</v>
      </c>
      <c r="L2671" s="33">
        <v>5</v>
      </c>
      <c r="M2671" s="33">
        <v>2498</v>
      </c>
      <c r="N2671" s="33" t="s">
        <v>3278</v>
      </c>
      <c r="O2671" s="33">
        <v>561</v>
      </c>
      <c r="P2671" s="33" t="s">
        <v>3278</v>
      </c>
      <c r="Q2671" s="33">
        <v>54</v>
      </c>
      <c r="R2671" s="33" t="s">
        <v>3278</v>
      </c>
    </row>
    <row r="2672" spans="1:18" x14ac:dyDescent="0.2">
      <c r="A2672" s="33" t="s">
        <v>6046</v>
      </c>
      <c r="B2672" s="33" t="s">
        <v>6047</v>
      </c>
      <c r="C2672" s="33" t="str">
        <f>LEFT(B2672,FIND(",",B2672,1)-1)</f>
        <v>Venango County</v>
      </c>
      <c r="D2672" s="33" t="str">
        <f>RIGHT(B2672,LEN(B2672)-(FIND(",",B2672,1)+1))</f>
        <v>Pennsylvania</v>
      </c>
      <c r="E2672" s="33">
        <v>54194</v>
      </c>
      <c r="F2672" s="33" t="s">
        <v>3271</v>
      </c>
      <c r="G2672" s="33">
        <v>1</v>
      </c>
      <c r="H2672" s="33" t="s">
        <v>3272</v>
      </c>
      <c r="I2672" s="33">
        <v>1</v>
      </c>
      <c r="J2672" s="33" t="s">
        <v>3272</v>
      </c>
      <c r="K2672" s="33">
        <v>2019</v>
      </c>
      <c r="L2672" s="33">
        <v>5</v>
      </c>
      <c r="M2672" s="33">
        <v>2138</v>
      </c>
      <c r="N2672" s="33" t="s">
        <v>3278</v>
      </c>
      <c r="O2672" s="33">
        <v>503</v>
      </c>
      <c r="P2672" s="33" t="s">
        <v>3278</v>
      </c>
      <c r="Q2672" s="33">
        <v>67</v>
      </c>
      <c r="R2672" s="33" t="s">
        <v>3273</v>
      </c>
    </row>
    <row r="2673" spans="1:18" x14ac:dyDescent="0.2">
      <c r="A2673" s="33" t="s">
        <v>6048</v>
      </c>
      <c r="B2673" s="33" t="s">
        <v>6049</v>
      </c>
      <c r="C2673" s="33" t="str">
        <f>LEFT(B2673,FIND(",",B2673,1)-1)</f>
        <v>Warren County</v>
      </c>
      <c r="D2673" s="33" t="str">
        <f>RIGHT(B2673,LEN(B2673)-(FIND(",",B2673,1)+1))</f>
        <v>Pennsylvania</v>
      </c>
      <c r="E2673" s="33">
        <v>54194</v>
      </c>
      <c r="F2673" s="33" t="s">
        <v>3271</v>
      </c>
      <c r="G2673" s="33">
        <v>1</v>
      </c>
      <c r="H2673" s="33" t="s">
        <v>3272</v>
      </c>
      <c r="I2673" s="33">
        <v>1</v>
      </c>
      <c r="J2673" s="33" t="s">
        <v>3272</v>
      </c>
      <c r="K2673" s="33">
        <v>2019</v>
      </c>
      <c r="L2673" s="33">
        <v>4</v>
      </c>
      <c r="M2673" s="33">
        <v>1561</v>
      </c>
      <c r="N2673" s="33" t="s">
        <v>3273</v>
      </c>
      <c r="O2673" s="33">
        <v>342</v>
      </c>
      <c r="P2673" s="33" t="s">
        <v>3273</v>
      </c>
      <c r="Q2673" s="33">
        <v>46</v>
      </c>
      <c r="R2673" s="33" t="s">
        <v>3278</v>
      </c>
    </row>
    <row r="2674" spans="1:18" x14ac:dyDescent="0.2">
      <c r="A2674" s="33" t="s">
        <v>6050</v>
      </c>
      <c r="B2674" s="33" t="s">
        <v>6051</v>
      </c>
      <c r="C2674" s="33" t="str">
        <f>LEFT(B2674,FIND(",",B2674,1)-1)</f>
        <v>Washington County</v>
      </c>
      <c r="D2674" s="33" t="str">
        <f>RIGHT(B2674,LEN(B2674)-(FIND(",",B2674,1)+1))</f>
        <v>Pennsylvania</v>
      </c>
      <c r="E2674" s="33">
        <v>45391</v>
      </c>
      <c r="F2674" s="33" t="s">
        <v>3276</v>
      </c>
      <c r="G2674" s="33">
        <v>1</v>
      </c>
      <c r="H2674" s="33" t="s">
        <v>3272</v>
      </c>
      <c r="I2674" s="33">
        <v>1</v>
      </c>
      <c r="J2674" s="33" t="s">
        <v>3272</v>
      </c>
      <c r="K2674" s="33">
        <v>2019</v>
      </c>
      <c r="L2674" s="33">
        <v>4</v>
      </c>
      <c r="M2674" s="33">
        <v>1127</v>
      </c>
      <c r="N2674" s="33" t="s">
        <v>3278</v>
      </c>
      <c r="O2674" s="33">
        <v>278</v>
      </c>
      <c r="P2674" s="33" t="s">
        <v>3278</v>
      </c>
      <c r="Q2674" s="33">
        <v>48</v>
      </c>
      <c r="R2674" s="33" t="s">
        <v>3278</v>
      </c>
    </row>
    <row r="2675" spans="1:18" x14ac:dyDescent="0.2">
      <c r="A2675" s="33" t="s">
        <v>6050</v>
      </c>
      <c r="B2675" s="33" t="s">
        <v>6051</v>
      </c>
      <c r="C2675" s="33" t="str">
        <f>LEFT(B2675,FIND(",",B2675,1)-1)</f>
        <v>Washington County</v>
      </c>
      <c r="D2675" s="33" t="str">
        <f>RIGHT(B2675,LEN(B2675)-(FIND(",",B2675,1)+1))</f>
        <v>Pennsylvania</v>
      </c>
      <c r="E2675" s="33">
        <v>54194</v>
      </c>
      <c r="F2675" s="33" t="s">
        <v>3271</v>
      </c>
      <c r="G2675" s="33">
        <v>1</v>
      </c>
      <c r="H2675" s="33" t="s">
        <v>3272</v>
      </c>
      <c r="I2675" s="33">
        <v>1</v>
      </c>
      <c r="J2675" s="33" t="s">
        <v>3272</v>
      </c>
      <c r="K2675" s="33">
        <v>2019</v>
      </c>
      <c r="L2675" s="33">
        <v>23</v>
      </c>
      <c r="M2675" s="33">
        <v>12396</v>
      </c>
      <c r="N2675" s="33" t="s">
        <v>3278</v>
      </c>
      <c r="O2675" s="33">
        <v>3174</v>
      </c>
      <c r="P2675" s="33" t="s">
        <v>3278</v>
      </c>
      <c r="Q2675" s="33">
        <v>270</v>
      </c>
      <c r="R2675" s="33" t="s">
        <v>3278</v>
      </c>
    </row>
    <row r="2676" spans="1:18" x14ac:dyDescent="0.2">
      <c r="A2676" s="33" t="s">
        <v>6050</v>
      </c>
      <c r="B2676" s="33" t="s">
        <v>6051</v>
      </c>
      <c r="C2676" s="33" t="str">
        <f>LEFT(B2676,FIND(",",B2676,1)-1)</f>
        <v>Washington County</v>
      </c>
      <c r="D2676" s="33" t="str">
        <f>RIGHT(B2676,LEN(B2676)-(FIND(",",B2676,1)+1))</f>
        <v>Pennsylvania</v>
      </c>
      <c r="E2676" s="33">
        <v>81291</v>
      </c>
      <c r="F2676" s="33" t="s">
        <v>3279</v>
      </c>
      <c r="G2676" s="33">
        <v>1</v>
      </c>
      <c r="H2676" s="33" t="s">
        <v>3272</v>
      </c>
      <c r="I2676" s="33">
        <v>1</v>
      </c>
      <c r="J2676" s="33" t="s">
        <v>3272</v>
      </c>
      <c r="K2676" s="33">
        <v>2019</v>
      </c>
      <c r="L2676" s="33">
        <v>19</v>
      </c>
      <c r="M2676" s="33">
        <v>1056</v>
      </c>
      <c r="N2676" s="33" t="s">
        <v>3278</v>
      </c>
      <c r="O2676" s="33">
        <v>234</v>
      </c>
      <c r="P2676" s="33" t="s">
        <v>3278</v>
      </c>
      <c r="Q2676" s="33">
        <v>60</v>
      </c>
      <c r="R2676" s="33" t="s">
        <v>3277</v>
      </c>
    </row>
    <row r="2677" spans="1:18" x14ac:dyDescent="0.2">
      <c r="A2677" s="33" t="s">
        <v>6052</v>
      </c>
      <c r="B2677" s="33" t="s">
        <v>6053</v>
      </c>
      <c r="C2677" s="33" t="str">
        <f>LEFT(B2677,FIND(",",B2677,1)-1)</f>
        <v>Wayne County</v>
      </c>
      <c r="D2677" s="33" t="str">
        <f>RIGHT(B2677,LEN(B2677)-(FIND(",",B2677,1)+1))</f>
        <v>Pennsylvania</v>
      </c>
      <c r="E2677" s="33">
        <v>45391</v>
      </c>
      <c r="F2677" s="33" t="s">
        <v>3276</v>
      </c>
      <c r="G2677" s="33">
        <v>1</v>
      </c>
      <c r="H2677" s="33" t="s">
        <v>3272</v>
      </c>
      <c r="I2677" s="33">
        <v>1</v>
      </c>
      <c r="J2677" s="33" t="s">
        <v>3272</v>
      </c>
      <c r="K2677" s="33">
        <v>2019</v>
      </c>
      <c r="L2677" s="33">
        <v>3</v>
      </c>
      <c r="M2677" s="33">
        <v>283</v>
      </c>
      <c r="N2677" s="33" t="s">
        <v>3277</v>
      </c>
      <c r="O2677" s="33">
        <v>74</v>
      </c>
      <c r="P2677" s="33" t="s">
        <v>3277</v>
      </c>
      <c r="Q2677" s="33">
        <v>15</v>
      </c>
      <c r="R2677" s="33" t="s">
        <v>3277</v>
      </c>
    </row>
    <row r="2678" spans="1:18" x14ac:dyDescent="0.2">
      <c r="A2678" s="33" t="s">
        <v>6052</v>
      </c>
      <c r="B2678" s="33" t="s">
        <v>6053</v>
      </c>
      <c r="C2678" s="33" t="str">
        <f>LEFT(B2678,FIND(",",B2678,1)-1)</f>
        <v>Wayne County</v>
      </c>
      <c r="D2678" s="33" t="str">
        <f>RIGHT(B2678,LEN(B2678)-(FIND(",",B2678,1)+1))</f>
        <v>Pennsylvania</v>
      </c>
      <c r="E2678" s="33">
        <v>54194</v>
      </c>
      <c r="F2678" s="33" t="s">
        <v>3271</v>
      </c>
      <c r="G2678" s="33">
        <v>1</v>
      </c>
      <c r="H2678" s="33" t="s">
        <v>3272</v>
      </c>
      <c r="I2678" s="33">
        <v>1</v>
      </c>
      <c r="J2678" s="33" t="s">
        <v>3272</v>
      </c>
      <c r="K2678" s="33">
        <v>2019</v>
      </c>
      <c r="L2678" s="33">
        <v>4</v>
      </c>
      <c r="M2678" s="33">
        <v>2030</v>
      </c>
      <c r="N2678" s="33" t="s">
        <v>3278</v>
      </c>
      <c r="O2678" s="33">
        <v>399</v>
      </c>
      <c r="P2678" s="33" t="s">
        <v>3278</v>
      </c>
      <c r="Q2678" s="33">
        <v>46</v>
      </c>
      <c r="R2678" s="33" t="s">
        <v>3273</v>
      </c>
    </row>
    <row r="2679" spans="1:18" x14ac:dyDescent="0.2">
      <c r="A2679" s="33" t="s">
        <v>6054</v>
      </c>
      <c r="B2679" s="33" t="s">
        <v>6055</v>
      </c>
      <c r="C2679" s="33" t="str">
        <f>LEFT(B2679,FIND(",",B2679,1)-1)</f>
        <v>Westmoreland County</v>
      </c>
      <c r="D2679" s="33" t="str">
        <f>RIGHT(B2679,LEN(B2679)-(FIND(",",B2679,1)+1))</f>
        <v>Pennsylvania</v>
      </c>
      <c r="E2679" s="33">
        <v>45391</v>
      </c>
      <c r="F2679" s="33" t="s">
        <v>3276</v>
      </c>
      <c r="G2679" s="33">
        <v>1</v>
      </c>
      <c r="H2679" s="33" t="s">
        <v>3272</v>
      </c>
      <c r="I2679" s="33">
        <v>1</v>
      </c>
      <c r="J2679" s="33" t="s">
        <v>3272</v>
      </c>
      <c r="K2679" s="33">
        <v>2019</v>
      </c>
      <c r="L2679" s="33">
        <v>10</v>
      </c>
      <c r="M2679" s="33">
        <v>2642</v>
      </c>
      <c r="N2679" s="33" t="s">
        <v>3278</v>
      </c>
      <c r="O2679" s="33">
        <v>632</v>
      </c>
      <c r="P2679" s="33" t="s">
        <v>3278</v>
      </c>
      <c r="Q2679" s="33">
        <v>152</v>
      </c>
      <c r="R2679" s="33" t="s">
        <v>3278</v>
      </c>
    </row>
    <row r="2680" spans="1:18" x14ac:dyDescent="0.2">
      <c r="A2680" s="33" t="s">
        <v>6054</v>
      </c>
      <c r="B2680" s="33" t="s">
        <v>6055</v>
      </c>
      <c r="C2680" s="33" t="str">
        <f>LEFT(B2680,FIND(",",B2680,1)-1)</f>
        <v>Westmoreland County</v>
      </c>
      <c r="D2680" s="33" t="str">
        <f>RIGHT(B2680,LEN(B2680)-(FIND(",",B2680,1)+1))</f>
        <v>Pennsylvania</v>
      </c>
      <c r="E2680" s="33">
        <v>54194</v>
      </c>
      <c r="F2680" s="33" t="s">
        <v>3271</v>
      </c>
      <c r="G2680" s="33">
        <v>1</v>
      </c>
      <c r="H2680" s="33" t="s">
        <v>3272</v>
      </c>
      <c r="I2680" s="33">
        <v>1</v>
      </c>
      <c r="J2680" s="33" t="s">
        <v>3272</v>
      </c>
      <c r="K2680" s="33">
        <v>2019</v>
      </c>
      <c r="L2680" s="33">
        <v>36</v>
      </c>
      <c r="M2680" s="33">
        <v>13942</v>
      </c>
      <c r="N2680" s="33" t="s">
        <v>3273</v>
      </c>
      <c r="O2680" s="33">
        <v>3064</v>
      </c>
      <c r="P2680" s="33" t="s">
        <v>3278</v>
      </c>
      <c r="Q2680" s="33">
        <v>333</v>
      </c>
      <c r="R2680" s="33" t="s">
        <v>3278</v>
      </c>
    </row>
    <row r="2681" spans="1:18" x14ac:dyDescent="0.2">
      <c r="A2681" s="33" t="s">
        <v>6054</v>
      </c>
      <c r="B2681" s="33" t="s">
        <v>6055</v>
      </c>
      <c r="C2681" s="33" t="str">
        <f>LEFT(B2681,FIND(",",B2681,1)-1)</f>
        <v>Westmoreland County</v>
      </c>
      <c r="D2681" s="33" t="str">
        <f>RIGHT(B2681,LEN(B2681)-(FIND(",",B2681,1)+1))</f>
        <v>Pennsylvania</v>
      </c>
      <c r="E2681" s="33">
        <v>81291</v>
      </c>
      <c r="F2681" s="33" t="s">
        <v>3279</v>
      </c>
      <c r="G2681" s="33">
        <v>1</v>
      </c>
      <c r="H2681" s="33" t="s">
        <v>3272</v>
      </c>
      <c r="I2681" s="33">
        <v>1</v>
      </c>
      <c r="J2681" s="33" t="s">
        <v>3272</v>
      </c>
      <c r="K2681" s="33">
        <v>2019</v>
      </c>
      <c r="L2681" s="33">
        <v>31</v>
      </c>
      <c r="M2681" s="33">
        <v>3053</v>
      </c>
      <c r="N2681" s="33" t="s">
        <v>3278</v>
      </c>
      <c r="O2681" s="33">
        <v>595</v>
      </c>
      <c r="P2681" s="33" t="s">
        <v>3278</v>
      </c>
      <c r="Q2681" s="33">
        <v>170</v>
      </c>
      <c r="R2681" s="33" t="s">
        <v>3273</v>
      </c>
    </row>
    <row r="2682" spans="1:18" x14ac:dyDescent="0.2">
      <c r="A2682" s="33" t="s">
        <v>6056</v>
      </c>
      <c r="B2682" s="33" t="s">
        <v>6057</v>
      </c>
      <c r="C2682" s="33" t="str">
        <f>LEFT(B2682,FIND(",",B2682,1)-1)</f>
        <v>Wyoming County</v>
      </c>
      <c r="D2682" s="33" t="str">
        <f>RIGHT(B2682,LEN(B2682)-(FIND(",",B2682,1)+1))</f>
        <v>Pennsylvania</v>
      </c>
      <c r="E2682" s="33">
        <v>54194</v>
      </c>
      <c r="F2682" s="33" t="s">
        <v>3271</v>
      </c>
      <c r="G2682" s="33">
        <v>1</v>
      </c>
      <c r="H2682" s="33" t="s">
        <v>3272</v>
      </c>
      <c r="I2682" s="33">
        <v>1</v>
      </c>
      <c r="J2682" s="33" t="s">
        <v>3272</v>
      </c>
      <c r="K2682" s="33">
        <v>2019</v>
      </c>
      <c r="L2682" s="33">
        <v>4</v>
      </c>
      <c r="M2682" s="33">
        <v>1364</v>
      </c>
      <c r="N2682" s="33" t="s">
        <v>3273</v>
      </c>
      <c r="O2682" s="33">
        <v>328</v>
      </c>
      <c r="P2682" s="33" t="s">
        <v>3277</v>
      </c>
      <c r="Q2682" s="33">
        <v>37</v>
      </c>
      <c r="R2682" s="33" t="s">
        <v>3277</v>
      </c>
    </row>
    <row r="2683" spans="1:18" x14ac:dyDescent="0.2">
      <c r="A2683" s="33" t="s">
        <v>6058</v>
      </c>
      <c r="B2683" s="33" t="s">
        <v>6059</v>
      </c>
      <c r="C2683" s="33" t="str">
        <f>LEFT(B2683,FIND(",",B2683,1)-1)</f>
        <v>York County</v>
      </c>
      <c r="D2683" s="33" t="str">
        <f>RIGHT(B2683,LEN(B2683)-(FIND(",",B2683,1)+1))</f>
        <v>Pennsylvania</v>
      </c>
      <c r="E2683" s="33">
        <v>45391</v>
      </c>
      <c r="F2683" s="33" t="s">
        <v>3276</v>
      </c>
      <c r="G2683" s="33">
        <v>1</v>
      </c>
      <c r="H2683" s="33" t="s">
        <v>3272</v>
      </c>
      <c r="I2683" s="33">
        <v>1</v>
      </c>
      <c r="J2683" s="33" t="s">
        <v>3272</v>
      </c>
      <c r="K2683" s="33">
        <v>2019</v>
      </c>
      <c r="L2683" s="33">
        <v>19</v>
      </c>
      <c r="M2683" s="33">
        <v>3564</v>
      </c>
      <c r="N2683" s="33" t="s">
        <v>3273</v>
      </c>
      <c r="O2683" s="33">
        <v>893</v>
      </c>
      <c r="P2683" s="33" t="s">
        <v>3273</v>
      </c>
      <c r="Q2683" s="33">
        <v>194</v>
      </c>
      <c r="R2683" s="33" t="s">
        <v>3278</v>
      </c>
    </row>
    <row r="2684" spans="1:18" x14ac:dyDescent="0.2">
      <c r="A2684" s="33" t="s">
        <v>6058</v>
      </c>
      <c r="B2684" s="33" t="s">
        <v>6059</v>
      </c>
      <c r="C2684" s="33" t="str">
        <f>LEFT(B2684,FIND(",",B2684,1)-1)</f>
        <v>York County</v>
      </c>
      <c r="D2684" s="33" t="str">
        <f>RIGHT(B2684,LEN(B2684)-(FIND(",",B2684,1)+1))</f>
        <v>Pennsylvania</v>
      </c>
      <c r="E2684" s="33">
        <v>54194</v>
      </c>
      <c r="F2684" s="33" t="s">
        <v>3271</v>
      </c>
      <c r="G2684" s="33">
        <v>1</v>
      </c>
      <c r="H2684" s="33" t="s">
        <v>3272</v>
      </c>
      <c r="I2684" s="33">
        <v>1</v>
      </c>
      <c r="J2684" s="33" t="s">
        <v>3272</v>
      </c>
      <c r="K2684" s="33">
        <v>2019</v>
      </c>
      <c r="L2684" s="33">
        <v>48</v>
      </c>
      <c r="M2684" s="33">
        <v>21954</v>
      </c>
      <c r="N2684" s="33" t="s">
        <v>3278</v>
      </c>
      <c r="O2684" s="33">
        <v>5376</v>
      </c>
      <c r="P2684" s="33" t="s">
        <v>3278</v>
      </c>
      <c r="Q2684" s="33">
        <v>556</v>
      </c>
      <c r="R2684" s="33" t="s">
        <v>3278</v>
      </c>
    </row>
    <row r="2685" spans="1:18" x14ac:dyDescent="0.2">
      <c r="A2685" s="33" t="s">
        <v>6058</v>
      </c>
      <c r="B2685" s="33" t="s">
        <v>6059</v>
      </c>
      <c r="C2685" s="33" t="str">
        <f>LEFT(B2685,FIND(",",B2685,1)-1)</f>
        <v>York County</v>
      </c>
      <c r="D2685" s="33" t="str">
        <f>RIGHT(B2685,LEN(B2685)-(FIND(",",B2685,1)+1))</f>
        <v>Pennsylvania</v>
      </c>
      <c r="E2685" s="33">
        <v>81291</v>
      </c>
      <c r="F2685" s="33" t="s">
        <v>3279</v>
      </c>
      <c r="G2685" s="33">
        <v>1</v>
      </c>
      <c r="H2685" s="33" t="s">
        <v>3272</v>
      </c>
      <c r="I2685" s="33">
        <v>1</v>
      </c>
      <c r="J2685" s="33" t="s">
        <v>3272</v>
      </c>
      <c r="K2685" s="33">
        <v>2019</v>
      </c>
      <c r="L2685" s="33">
        <v>32</v>
      </c>
      <c r="M2685" s="33">
        <v>3313</v>
      </c>
      <c r="N2685" s="33" t="s">
        <v>3278</v>
      </c>
      <c r="O2685" s="33">
        <v>704</v>
      </c>
      <c r="P2685" s="33" t="s">
        <v>3278</v>
      </c>
      <c r="Q2685" s="33">
        <v>160</v>
      </c>
      <c r="R2685" s="33" t="s">
        <v>3273</v>
      </c>
    </row>
    <row r="2686" spans="1:18" x14ac:dyDescent="0.2">
      <c r="A2686" s="33" t="s">
        <v>6060</v>
      </c>
      <c r="B2686" s="33" t="s">
        <v>6061</v>
      </c>
      <c r="C2686" s="33" t="str">
        <f>LEFT(B2686,FIND(",",B2686,1)-1)</f>
        <v>Bristol County</v>
      </c>
      <c r="D2686" s="33" t="str">
        <f>RIGHT(B2686,LEN(B2686)-(FIND(",",B2686,1)+1))</f>
        <v>Rhode Island</v>
      </c>
      <c r="E2686" s="33">
        <v>45391</v>
      </c>
      <c r="F2686" s="33" t="s">
        <v>3276</v>
      </c>
      <c r="G2686" s="33">
        <v>1</v>
      </c>
      <c r="H2686" s="33" t="s">
        <v>3272</v>
      </c>
      <c r="I2686" s="33">
        <v>1</v>
      </c>
      <c r="J2686" s="33" t="s">
        <v>3272</v>
      </c>
      <c r="K2686" s="33">
        <v>2019</v>
      </c>
      <c r="L2686" s="33">
        <v>3</v>
      </c>
      <c r="M2686" s="33">
        <v>277</v>
      </c>
      <c r="N2686" s="33" t="s">
        <v>3278</v>
      </c>
      <c r="O2686" s="33">
        <v>66</v>
      </c>
      <c r="P2686" s="33" t="s">
        <v>3278</v>
      </c>
      <c r="Q2686" s="33">
        <v>13</v>
      </c>
      <c r="R2686" s="33" t="s">
        <v>3277</v>
      </c>
    </row>
    <row r="2687" spans="1:18" x14ac:dyDescent="0.2">
      <c r="A2687" s="33" t="s">
        <v>6060</v>
      </c>
      <c r="B2687" s="33" t="s">
        <v>6061</v>
      </c>
      <c r="C2687" s="33" t="str">
        <f>LEFT(B2687,FIND(",",B2687,1)-1)</f>
        <v>Bristol County</v>
      </c>
      <c r="D2687" s="33" t="str">
        <f>RIGHT(B2687,LEN(B2687)-(FIND(",",B2687,1)+1))</f>
        <v>Rhode Island</v>
      </c>
      <c r="E2687" s="33">
        <v>54194</v>
      </c>
      <c r="F2687" s="33" t="s">
        <v>3271</v>
      </c>
      <c r="G2687" s="33">
        <v>1</v>
      </c>
      <c r="H2687" s="33" t="s">
        <v>3272</v>
      </c>
      <c r="I2687" s="33">
        <v>1</v>
      </c>
      <c r="J2687" s="33" t="s">
        <v>3272</v>
      </c>
      <c r="K2687" s="33">
        <v>2019</v>
      </c>
      <c r="L2687" s="33">
        <v>5</v>
      </c>
      <c r="M2687" s="33">
        <v>3349</v>
      </c>
      <c r="N2687" s="33" t="s">
        <v>3278</v>
      </c>
      <c r="O2687" s="33">
        <v>783</v>
      </c>
      <c r="P2687" s="33" t="s">
        <v>3278</v>
      </c>
      <c r="Q2687" s="33">
        <v>74</v>
      </c>
      <c r="R2687" s="33" t="s">
        <v>3278</v>
      </c>
    </row>
    <row r="2688" spans="1:18" x14ac:dyDescent="0.2">
      <c r="A2688" s="33" t="s">
        <v>6060</v>
      </c>
      <c r="B2688" s="33" t="s">
        <v>6061</v>
      </c>
      <c r="C2688" s="33" t="str">
        <f>LEFT(B2688,FIND(",",B2688,1)-1)</f>
        <v>Bristol County</v>
      </c>
      <c r="D2688" s="33" t="str">
        <f>RIGHT(B2688,LEN(B2688)-(FIND(",",B2688,1)+1))</f>
        <v>Rhode Island</v>
      </c>
      <c r="E2688" s="33">
        <v>81291</v>
      </c>
      <c r="F2688" s="33" t="s">
        <v>3279</v>
      </c>
      <c r="G2688" s="33">
        <v>1</v>
      </c>
      <c r="H2688" s="33" t="s">
        <v>3272</v>
      </c>
      <c r="I2688" s="33">
        <v>1</v>
      </c>
      <c r="J2688" s="33" t="s">
        <v>3272</v>
      </c>
      <c r="K2688" s="33">
        <v>2019</v>
      </c>
      <c r="L2688" s="33">
        <v>11</v>
      </c>
      <c r="M2688" s="33">
        <v>924</v>
      </c>
      <c r="N2688" s="33" t="s">
        <v>3273</v>
      </c>
      <c r="O2688" s="33">
        <v>211</v>
      </c>
      <c r="P2688" s="33" t="s">
        <v>3273</v>
      </c>
      <c r="Q2688" s="33">
        <v>50</v>
      </c>
      <c r="R2688" s="33" t="s">
        <v>3273</v>
      </c>
    </row>
    <row r="2689" spans="1:18" x14ac:dyDescent="0.2">
      <c r="A2689" s="33" t="s">
        <v>6062</v>
      </c>
      <c r="B2689" s="33" t="s">
        <v>6063</v>
      </c>
      <c r="C2689" s="33" t="str">
        <f>LEFT(B2689,FIND(",",B2689,1)-1)</f>
        <v>Kent County</v>
      </c>
      <c r="D2689" s="33" t="str">
        <f>RIGHT(B2689,LEN(B2689)-(FIND(",",B2689,1)+1))</f>
        <v>Rhode Island</v>
      </c>
      <c r="E2689" s="33">
        <v>45391</v>
      </c>
      <c r="F2689" s="33" t="s">
        <v>3276</v>
      </c>
      <c r="G2689" s="33">
        <v>1</v>
      </c>
      <c r="H2689" s="33" t="s">
        <v>3272</v>
      </c>
      <c r="I2689" s="33">
        <v>1</v>
      </c>
      <c r="J2689" s="33" t="s">
        <v>3272</v>
      </c>
      <c r="K2689" s="33">
        <v>2019</v>
      </c>
      <c r="L2689" s="33">
        <v>9</v>
      </c>
      <c r="M2689" s="33">
        <v>2753</v>
      </c>
      <c r="N2689" s="33" t="s">
        <v>3273</v>
      </c>
      <c r="O2689" s="33">
        <v>641</v>
      </c>
      <c r="P2689" s="33" t="s">
        <v>3278</v>
      </c>
      <c r="Q2689" s="33">
        <v>99</v>
      </c>
      <c r="R2689" s="33" t="s">
        <v>3278</v>
      </c>
    </row>
    <row r="2690" spans="1:18" x14ac:dyDescent="0.2">
      <c r="A2690" s="33" t="s">
        <v>6062</v>
      </c>
      <c r="B2690" s="33" t="s">
        <v>6063</v>
      </c>
      <c r="C2690" s="33" t="str">
        <f>LEFT(B2690,FIND(",",B2690,1)-1)</f>
        <v>Kent County</v>
      </c>
      <c r="D2690" s="33" t="str">
        <f>RIGHT(B2690,LEN(B2690)-(FIND(",",B2690,1)+1))</f>
        <v>Rhode Island</v>
      </c>
      <c r="E2690" s="33">
        <v>54194</v>
      </c>
      <c r="F2690" s="33" t="s">
        <v>3271</v>
      </c>
      <c r="G2690" s="33">
        <v>1</v>
      </c>
      <c r="H2690" s="33" t="s">
        <v>3272</v>
      </c>
      <c r="I2690" s="33">
        <v>1</v>
      </c>
      <c r="J2690" s="33" t="s">
        <v>3272</v>
      </c>
      <c r="K2690" s="33">
        <v>2019</v>
      </c>
      <c r="L2690" s="33">
        <v>23</v>
      </c>
      <c r="M2690" s="33">
        <v>10250</v>
      </c>
      <c r="N2690" s="33" t="s">
        <v>3278</v>
      </c>
      <c r="O2690" s="33">
        <v>2446</v>
      </c>
      <c r="P2690" s="33" t="s">
        <v>3278</v>
      </c>
      <c r="Q2690" s="33">
        <v>217</v>
      </c>
      <c r="R2690" s="33" t="s">
        <v>3278</v>
      </c>
    </row>
    <row r="2691" spans="1:18" x14ac:dyDescent="0.2">
      <c r="A2691" s="33" t="s">
        <v>6062</v>
      </c>
      <c r="B2691" s="33" t="s">
        <v>6063</v>
      </c>
      <c r="C2691" s="33" t="str">
        <f>LEFT(B2691,FIND(",",B2691,1)-1)</f>
        <v>Kent County</v>
      </c>
      <c r="D2691" s="33" t="str">
        <f>RIGHT(B2691,LEN(B2691)-(FIND(",",B2691,1)+1))</f>
        <v>Rhode Island</v>
      </c>
      <c r="E2691" s="33">
        <v>81291</v>
      </c>
      <c r="F2691" s="33" t="s">
        <v>3279</v>
      </c>
      <c r="G2691" s="33">
        <v>1</v>
      </c>
      <c r="H2691" s="33" t="s">
        <v>3272</v>
      </c>
      <c r="I2691" s="33">
        <v>1</v>
      </c>
      <c r="J2691" s="33" t="s">
        <v>3272</v>
      </c>
      <c r="K2691" s="33">
        <v>2019</v>
      </c>
      <c r="L2691" s="33">
        <v>22</v>
      </c>
      <c r="M2691" s="33">
        <v>2650</v>
      </c>
      <c r="N2691" s="33" t="s">
        <v>3278</v>
      </c>
      <c r="O2691" s="33">
        <v>594</v>
      </c>
      <c r="P2691" s="33" t="s">
        <v>3273</v>
      </c>
      <c r="Q2691" s="33">
        <v>146</v>
      </c>
      <c r="R2691" s="33" t="s">
        <v>3273</v>
      </c>
    </row>
    <row r="2692" spans="1:18" x14ac:dyDescent="0.2">
      <c r="A2692" s="33" t="s">
        <v>6064</v>
      </c>
      <c r="B2692" s="33" t="s">
        <v>6065</v>
      </c>
      <c r="C2692" s="33" t="str">
        <f>LEFT(B2692,FIND(",",B2692,1)-1)</f>
        <v>Newport County</v>
      </c>
      <c r="D2692" s="33" t="str">
        <f>RIGHT(B2692,LEN(B2692)-(FIND(",",B2692,1)+1))</f>
        <v>Rhode Island</v>
      </c>
      <c r="E2692" s="33">
        <v>45391</v>
      </c>
      <c r="F2692" s="33" t="s">
        <v>3276</v>
      </c>
      <c r="G2692" s="33">
        <v>1</v>
      </c>
      <c r="H2692" s="33" t="s">
        <v>3272</v>
      </c>
      <c r="I2692" s="33">
        <v>1</v>
      </c>
      <c r="J2692" s="33" t="s">
        <v>3272</v>
      </c>
      <c r="K2692" s="33">
        <v>2019</v>
      </c>
      <c r="L2692" s="33">
        <v>3</v>
      </c>
      <c r="M2692" s="33">
        <v>729</v>
      </c>
      <c r="N2692" s="33" t="s">
        <v>3278</v>
      </c>
      <c r="O2692" s="33">
        <v>159</v>
      </c>
      <c r="P2692" s="33" t="s">
        <v>3278</v>
      </c>
      <c r="Q2692" s="33">
        <v>31</v>
      </c>
      <c r="R2692" s="33" t="s">
        <v>3273</v>
      </c>
    </row>
    <row r="2693" spans="1:18" x14ac:dyDescent="0.2">
      <c r="A2693" s="33" t="s">
        <v>6064</v>
      </c>
      <c r="B2693" s="33" t="s">
        <v>6065</v>
      </c>
      <c r="C2693" s="33" t="str">
        <f>LEFT(B2693,FIND(",",B2693,1)-1)</f>
        <v>Newport County</v>
      </c>
      <c r="D2693" s="33" t="str">
        <f>RIGHT(B2693,LEN(B2693)-(FIND(",",B2693,1)+1))</f>
        <v>Rhode Island</v>
      </c>
      <c r="E2693" s="33">
        <v>54194</v>
      </c>
      <c r="F2693" s="33" t="s">
        <v>3271</v>
      </c>
      <c r="G2693" s="33">
        <v>1</v>
      </c>
      <c r="H2693" s="33" t="s">
        <v>3272</v>
      </c>
      <c r="I2693" s="33">
        <v>1</v>
      </c>
      <c r="J2693" s="33" t="s">
        <v>3272</v>
      </c>
      <c r="K2693" s="33">
        <v>2019</v>
      </c>
      <c r="L2693" s="33">
        <v>5</v>
      </c>
      <c r="M2693" s="33">
        <v>4704</v>
      </c>
      <c r="N2693" s="33" t="s">
        <v>3273</v>
      </c>
      <c r="O2693" s="33">
        <v>1144</v>
      </c>
      <c r="P2693" s="33" t="s">
        <v>3277</v>
      </c>
      <c r="Q2693" s="33">
        <v>161</v>
      </c>
      <c r="R2693" s="33" t="s">
        <v>3277</v>
      </c>
    </row>
    <row r="2694" spans="1:18" x14ac:dyDescent="0.2">
      <c r="A2694" s="33" t="s">
        <v>6064</v>
      </c>
      <c r="B2694" s="33" t="s">
        <v>6065</v>
      </c>
      <c r="C2694" s="33" t="str">
        <f>LEFT(B2694,FIND(",",B2694,1)-1)</f>
        <v>Newport County</v>
      </c>
      <c r="D2694" s="33" t="str">
        <f>RIGHT(B2694,LEN(B2694)-(FIND(",",B2694,1)+1))</f>
        <v>Rhode Island</v>
      </c>
      <c r="E2694" s="33">
        <v>81291</v>
      </c>
      <c r="F2694" s="33" t="s">
        <v>3279</v>
      </c>
      <c r="G2694" s="33">
        <v>1</v>
      </c>
      <c r="H2694" s="33" t="s">
        <v>3272</v>
      </c>
      <c r="I2694" s="33">
        <v>1</v>
      </c>
      <c r="J2694" s="33" t="s">
        <v>3272</v>
      </c>
      <c r="K2694" s="33">
        <v>2019</v>
      </c>
      <c r="L2694" s="33">
        <v>11</v>
      </c>
      <c r="M2694" s="33">
        <v>2291</v>
      </c>
      <c r="N2694" s="33" t="s">
        <v>3273</v>
      </c>
      <c r="O2694" s="33">
        <v>488</v>
      </c>
      <c r="P2694" s="33" t="s">
        <v>3273</v>
      </c>
      <c r="Q2694" s="33">
        <v>57</v>
      </c>
      <c r="R2694" s="33" t="s">
        <v>3278</v>
      </c>
    </row>
    <row r="2695" spans="1:18" x14ac:dyDescent="0.2">
      <c r="A2695" s="33" t="s">
        <v>6066</v>
      </c>
      <c r="B2695" s="33" t="s">
        <v>6067</v>
      </c>
      <c r="C2695" s="33" t="str">
        <f>LEFT(B2695,FIND(",",B2695,1)-1)</f>
        <v>Providence County</v>
      </c>
      <c r="D2695" s="33" t="str">
        <f>RIGHT(B2695,LEN(B2695)-(FIND(",",B2695,1)+1))</f>
        <v>Rhode Island</v>
      </c>
      <c r="E2695" s="33">
        <v>45391</v>
      </c>
      <c r="F2695" s="33" t="s">
        <v>3276</v>
      </c>
      <c r="G2695" s="33">
        <v>1</v>
      </c>
      <c r="H2695" s="33" t="s">
        <v>3272</v>
      </c>
      <c r="I2695" s="33">
        <v>1</v>
      </c>
      <c r="J2695" s="33" t="s">
        <v>3272</v>
      </c>
      <c r="K2695" s="33">
        <v>2019</v>
      </c>
      <c r="L2695" s="33">
        <v>19</v>
      </c>
      <c r="M2695" s="33">
        <v>4420</v>
      </c>
      <c r="N2695" s="33" t="s">
        <v>3273</v>
      </c>
      <c r="O2695" s="33">
        <v>1034</v>
      </c>
      <c r="P2695" s="33" t="s">
        <v>3273</v>
      </c>
      <c r="Q2695" s="33">
        <v>201</v>
      </c>
      <c r="R2695" s="33" t="s">
        <v>3273</v>
      </c>
    </row>
    <row r="2696" spans="1:18" x14ac:dyDescent="0.2">
      <c r="A2696" s="33" t="s">
        <v>6066</v>
      </c>
      <c r="B2696" s="33" t="s">
        <v>6067</v>
      </c>
      <c r="C2696" s="33" t="str">
        <f>LEFT(B2696,FIND(",",B2696,1)-1)</f>
        <v>Providence County</v>
      </c>
      <c r="D2696" s="33" t="str">
        <f>RIGHT(B2696,LEN(B2696)-(FIND(",",B2696,1)+1))</f>
        <v>Rhode Island</v>
      </c>
      <c r="E2696" s="33">
        <v>54194</v>
      </c>
      <c r="F2696" s="33" t="s">
        <v>3271</v>
      </c>
      <c r="G2696" s="33">
        <v>1</v>
      </c>
      <c r="H2696" s="33" t="s">
        <v>3272</v>
      </c>
      <c r="I2696" s="33">
        <v>1</v>
      </c>
      <c r="J2696" s="33" t="s">
        <v>3272</v>
      </c>
      <c r="K2696" s="33">
        <v>2019</v>
      </c>
      <c r="L2696" s="33">
        <v>34</v>
      </c>
      <c r="M2696" s="33">
        <v>18612</v>
      </c>
      <c r="N2696" s="33" t="s">
        <v>3278</v>
      </c>
      <c r="O2696" s="33">
        <v>4216</v>
      </c>
      <c r="P2696" s="33" t="s">
        <v>3278</v>
      </c>
      <c r="Q2696" s="33">
        <v>407</v>
      </c>
      <c r="R2696" s="33" t="s">
        <v>3278</v>
      </c>
    </row>
    <row r="2697" spans="1:18" x14ac:dyDescent="0.2">
      <c r="A2697" s="33" t="s">
        <v>6066</v>
      </c>
      <c r="B2697" s="33" t="s">
        <v>6067</v>
      </c>
      <c r="C2697" s="33" t="str">
        <f>LEFT(B2697,FIND(",",B2697,1)-1)</f>
        <v>Providence County</v>
      </c>
      <c r="D2697" s="33" t="str">
        <f>RIGHT(B2697,LEN(B2697)-(FIND(",",B2697,1)+1))</f>
        <v>Rhode Island</v>
      </c>
      <c r="E2697" s="33">
        <v>81291</v>
      </c>
      <c r="F2697" s="33" t="s">
        <v>3279</v>
      </c>
      <c r="G2697" s="33">
        <v>1</v>
      </c>
      <c r="H2697" s="33" t="s">
        <v>3272</v>
      </c>
      <c r="I2697" s="33">
        <v>1</v>
      </c>
      <c r="J2697" s="33" t="s">
        <v>3272</v>
      </c>
      <c r="K2697" s="33">
        <v>2019</v>
      </c>
      <c r="L2697" s="33">
        <v>43</v>
      </c>
      <c r="M2697" s="33">
        <v>3863</v>
      </c>
      <c r="N2697" s="33" t="s">
        <v>3278</v>
      </c>
      <c r="O2697" s="33">
        <v>923</v>
      </c>
      <c r="P2697" s="33" t="s">
        <v>3278</v>
      </c>
      <c r="Q2697" s="33">
        <v>155</v>
      </c>
      <c r="R2697" s="33" t="s">
        <v>3278</v>
      </c>
    </row>
    <row r="2698" spans="1:18" x14ac:dyDescent="0.2">
      <c r="A2698" s="33" t="s">
        <v>6068</v>
      </c>
      <c r="B2698" s="33" t="s">
        <v>6069</v>
      </c>
      <c r="C2698" s="33" t="str">
        <f>LEFT(B2698,FIND(",",B2698,1)-1)</f>
        <v>Washington County</v>
      </c>
      <c r="D2698" s="33" t="str">
        <f>RIGHT(B2698,LEN(B2698)-(FIND(",",B2698,1)+1))</f>
        <v>Rhode Island</v>
      </c>
      <c r="E2698" s="33">
        <v>45391</v>
      </c>
      <c r="F2698" s="33" t="s">
        <v>3276</v>
      </c>
      <c r="G2698" s="33">
        <v>1</v>
      </c>
      <c r="H2698" s="33" t="s">
        <v>3272</v>
      </c>
      <c r="I2698" s="33">
        <v>1</v>
      </c>
      <c r="J2698" s="33" t="s">
        <v>3272</v>
      </c>
      <c r="K2698" s="33">
        <v>2019</v>
      </c>
      <c r="L2698" s="33">
        <v>12</v>
      </c>
      <c r="M2698" s="33">
        <v>1985</v>
      </c>
      <c r="N2698" s="33" t="s">
        <v>3273</v>
      </c>
      <c r="O2698" s="33">
        <v>470</v>
      </c>
      <c r="P2698" s="33" t="s">
        <v>3273</v>
      </c>
      <c r="Q2698" s="33">
        <v>98</v>
      </c>
      <c r="R2698" s="33" t="s">
        <v>3273</v>
      </c>
    </row>
    <row r="2699" spans="1:18" x14ac:dyDescent="0.2">
      <c r="A2699" s="33" t="s">
        <v>6068</v>
      </c>
      <c r="B2699" s="33" t="s">
        <v>6069</v>
      </c>
      <c r="C2699" s="33" t="str">
        <f>LEFT(B2699,FIND(",",B2699,1)-1)</f>
        <v>Washington County</v>
      </c>
      <c r="D2699" s="33" t="str">
        <f>RIGHT(B2699,LEN(B2699)-(FIND(",",B2699,1)+1))</f>
        <v>Rhode Island</v>
      </c>
      <c r="E2699" s="33">
        <v>54194</v>
      </c>
      <c r="F2699" s="33" t="s">
        <v>3271</v>
      </c>
      <c r="G2699" s="33">
        <v>1</v>
      </c>
      <c r="H2699" s="33" t="s">
        <v>3272</v>
      </c>
      <c r="I2699" s="33">
        <v>1</v>
      </c>
      <c r="J2699" s="33" t="s">
        <v>3272</v>
      </c>
      <c r="K2699" s="33">
        <v>2019</v>
      </c>
      <c r="L2699" s="33">
        <v>17</v>
      </c>
      <c r="M2699" s="33">
        <v>6498</v>
      </c>
      <c r="N2699" s="33" t="s">
        <v>3278</v>
      </c>
      <c r="O2699" s="33">
        <v>1478</v>
      </c>
      <c r="P2699" s="33" t="s">
        <v>3278</v>
      </c>
      <c r="Q2699" s="33">
        <v>136</v>
      </c>
      <c r="R2699" s="33" t="s">
        <v>3273</v>
      </c>
    </row>
    <row r="2700" spans="1:18" x14ac:dyDescent="0.2">
      <c r="A2700" s="33" t="s">
        <v>6068</v>
      </c>
      <c r="B2700" s="33" t="s">
        <v>6069</v>
      </c>
      <c r="C2700" s="33" t="str">
        <f>LEFT(B2700,FIND(",",B2700,1)-1)</f>
        <v>Washington County</v>
      </c>
      <c r="D2700" s="33" t="str">
        <f>RIGHT(B2700,LEN(B2700)-(FIND(",",B2700,1)+1))</f>
        <v>Rhode Island</v>
      </c>
      <c r="E2700" s="33">
        <v>81291</v>
      </c>
      <c r="F2700" s="33" t="s">
        <v>3279</v>
      </c>
      <c r="G2700" s="33">
        <v>1</v>
      </c>
      <c r="H2700" s="33" t="s">
        <v>3272</v>
      </c>
      <c r="I2700" s="33">
        <v>1</v>
      </c>
      <c r="J2700" s="33" t="s">
        <v>3272</v>
      </c>
      <c r="K2700" s="33">
        <v>2019</v>
      </c>
      <c r="L2700" s="33">
        <v>19</v>
      </c>
      <c r="M2700" s="33">
        <v>1205</v>
      </c>
      <c r="N2700" s="33" t="s">
        <v>3278</v>
      </c>
      <c r="O2700" s="33">
        <v>284</v>
      </c>
      <c r="P2700" s="33" t="s">
        <v>3278</v>
      </c>
      <c r="Q2700" s="33">
        <v>56</v>
      </c>
      <c r="R2700" s="33" t="s">
        <v>3273</v>
      </c>
    </row>
    <row r="2701" spans="1:18" x14ac:dyDescent="0.2">
      <c r="A2701" s="33" t="s">
        <v>6070</v>
      </c>
      <c r="B2701" s="33" t="s">
        <v>6071</v>
      </c>
      <c r="C2701" s="33" t="str">
        <f>LEFT(B2701,FIND(",",B2701,1)-1)</f>
        <v>Aiken County</v>
      </c>
      <c r="D2701" s="33" t="str">
        <f>RIGHT(B2701,LEN(B2701)-(FIND(",",B2701,1)+1))</f>
        <v>South Carolina</v>
      </c>
      <c r="E2701" s="33">
        <v>45391</v>
      </c>
      <c r="F2701" s="33" t="s">
        <v>3276</v>
      </c>
      <c r="G2701" s="33">
        <v>1</v>
      </c>
      <c r="H2701" s="33" t="s">
        <v>3272</v>
      </c>
      <c r="I2701" s="33">
        <v>1</v>
      </c>
      <c r="J2701" s="33" t="s">
        <v>3272</v>
      </c>
      <c r="K2701" s="33">
        <v>2019</v>
      </c>
      <c r="L2701" s="33">
        <v>5</v>
      </c>
      <c r="M2701" s="33">
        <v>1532</v>
      </c>
      <c r="N2701" s="33" t="s">
        <v>3273</v>
      </c>
      <c r="O2701" s="33">
        <v>379</v>
      </c>
      <c r="P2701" s="33" t="s">
        <v>3273</v>
      </c>
      <c r="Q2701" s="33">
        <v>70</v>
      </c>
      <c r="R2701" s="33" t="s">
        <v>3277</v>
      </c>
    </row>
    <row r="2702" spans="1:18" x14ac:dyDescent="0.2">
      <c r="A2702" s="33" t="s">
        <v>6070</v>
      </c>
      <c r="B2702" s="33" t="s">
        <v>6071</v>
      </c>
      <c r="C2702" s="33" t="str">
        <f>LEFT(B2702,FIND(",",B2702,1)-1)</f>
        <v>Aiken County</v>
      </c>
      <c r="D2702" s="33" t="str">
        <f>RIGHT(B2702,LEN(B2702)-(FIND(",",B2702,1)+1))</f>
        <v>South Carolina</v>
      </c>
      <c r="E2702" s="33">
        <v>54194</v>
      </c>
      <c r="F2702" s="33" t="s">
        <v>3271</v>
      </c>
      <c r="G2702" s="33">
        <v>1</v>
      </c>
      <c r="H2702" s="33" t="s">
        <v>3272</v>
      </c>
      <c r="I2702" s="33">
        <v>1</v>
      </c>
      <c r="J2702" s="33" t="s">
        <v>3272</v>
      </c>
      <c r="K2702" s="33">
        <v>2019</v>
      </c>
      <c r="L2702" s="33">
        <v>18</v>
      </c>
      <c r="M2702" s="33">
        <v>7767</v>
      </c>
      <c r="N2702" s="33" t="s">
        <v>3273</v>
      </c>
      <c r="O2702" s="33">
        <v>1812</v>
      </c>
      <c r="P2702" s="33" t="s">
        <v>3273</v>
      </c>
      <c r="Q2702" s="33">
        <v>175</v>
      </c>
      <c r="R2702" s="33" t="s">
        <v>3273</v>
      </c>
    </row>
    <row r="2703" spans="1:18" x14ac:dyDescent="0.2">
      <c r="A2703" s="33" t="s">
        <v>6070</v>
      </c>
      <c r="B2703" s="33" t="s">
        <v>6071</v>
      </c>
      <c r="C2703" s="33" t="str">
        <f>LEFT(B2703,FIND(",",B2703,1)-1)</f>
        <v>Aiken County</v>
      </c>
      <c r="D2703" s="33" t="str">
        <f>RIGHT(B2703,LEN(B2703)-(FIND(",",B2703,1)+1))</f>
        <v>South Carolina</v>
      </c>
      <c r="E2703" s="33">
        <v>81291</v>
      </c>
      <c r="F2703" s="33" t="s">
        <v>3279</v>
      </c>
      <c r="G2703" s="33">
        <v>1</v>
      </c>
      <c r="H2703" s="33" t="s">
        <v>3272</v>
      </c>
      <c r="I2703" s="33">
        <v>1</v>
      </c>
      <c r="J2703" s="33" t="s">
        <v>3272</v>
      </c>
      <c r="K2703" s="33">
        <v>2019</v>
      </c>
      <c r="L2703" s="33">
        <v>12</v>
      </c>
      <c r="M2703" s="33">
        <v>1976</v>
      </c>
      <c r="N2703" s="33" t="s">
        <v>3278</v>
      </c>
      <c r="O2703" s="33">
        <v>444</v>
      </c>
      <c r="P2703" s="33" t="s">
        <v>3278</v>
      </c>
      <c r="Q2703" s="33">
        <v>104</v>
      </c>
      <c r="R2703" s="33" t="s">
        <v>3278</v>
      </c>
    </row>
    <row r="2704" spans="1:18" x14ac:dyDescent="0.2">
      <c r="A2704" s="33" t="s">
        <v>6072</v>
      </c>
      <c r="B2704" s="33" t="s">
        <v>6073</v>
      </c>
      <c r="C2704" s="33" t="str">
        <f>LEFT(B2704,FIND(",",B2704,1)-1)</f>
        <v>Anderson County</v>
      </c>
      <c r="D2704" s="33" t="str">
        <f>RIGHT(B2704,LEN(B2704)-(FIND(",",B2704,1)+1))</f>
        <v>South Carolina</v>
      </c>
      <c r="E2704" s="33">
        <v>45391</v>
      </c>
      <c r="F2704" s="33" t="s">
        <v>3276</v>
      </c>
      <c r="G2704" s="33">
        <v>1</v>
      </c>
      <c r="H2704" s="33" t="s">
        <v>3272</v>
      </c>
      <c r="I2704" s="33">
        <v>1</v>
      </c>
      <c r="J2704" s="33" t="s">
        <v>3272</v>
      </c>
      <c r="K2704" s="33">
        <v>2019</v>
      </c>
      <c r="L2704" s="33">
        <v>3</v>
      </c>
      <c r="M2704" s="33">
        <v>645</v>
      </c>
      <c r="N2704" s="33" t="s">
        <v>3277</v>
      </c>
      <c r="O2704" s="33">
        <v>159</v>
      </c>
      <c r="P2704" s="33" t="s">
        <v>3277</v>
      </c>
      <c r="Q2704" s="33">
        <v>35</v>
      </c>
      <c r="R2704" s="33" t="s">
        <v>3277</v>
      </c>
    </row>
    <row r="2705" spans="1:18" x14ac:dyDescent="0.2">
      <c r="A2705" s="33" t="s">
        <v>6072</v>
      </c>
      <c r="B2705" s="33" t="s">
        <v>6073</v>
      </c>
      <c r="C2705" s="33" t="str">
        <f>LEFT(B2705,FIND(",",B2705,1)-1)</f>
        <v>Anderson County</v>
      </c>
      <c r="D2705" s="33" t="str">
        <f>RIGHT(B2705,LEN(B2705)-(FIND(",",B2705,1)+1))</f>
        <v>South Carolina</v>
      </c>
      <c r="E2705" s="33">
        <v>54194</v>
      </c>
      <c r="F2705" s="33" t="s">
        <v>3271</v>
      </c>
      <c r="G2705" s="33">
        <v>1</v>
      </c>
      <c r="H2705" s="33" t="s">
        <v>3272</v>
      </c>
      <c r="I2705" s="33">
        <v>1</v>
      </c>
      <c r="J2705" s="33" t="s">
        <v>3272</v>
      </c>
      <c r="K2705" s="33">
        <v>2019</v>
      </c>
      <c r="L2705" s="33">
        <v>20</v>
      </c>
      <c r="M2705" s="33">
        <v>7927</v>
      </c>
      <c r="N2705" s="33" t="s">
        <v>3278</v>
      </c>
      <c r="O2705" s="33">
        <v>1807</v>
      </c>
      <c r="P2705" s="33" t="s">
        <v>3278</v>
      </c>
      <c r="Q2705" s="33">
        <v>220</v>
      </c>
      <c r="R2705" s="33" t="s">
        <v>3278</v>
      </c>
    </row>
    <row r="2706" spans="1:18" x14ac:dyDescent="0.2">
      <c r="A2706" s="33" t="s">
        <v>6072</v>
      </c>
      <c r="B2706" s="33" t="s">
        <v>6073</v>
      </c>
      <c r="C2706" s="33" t="str">
        <f>LEFT(B2706,FIND(",",B2706,1)-1)</f>
        <v>Anderson County</v>
      </c>
      <c r="D2706" s="33" t="str">
        <f>RIGHT(B2706,LEN(B2706)-(FIND(",",B2706,1)+1))</f>
        <v>South Carolina</v>
      </c>
      <c r="E2706" s="33">
        <v>81291</v>
      </c>
      <c r="F2706" s="33" t="s">
        <v>3279</v>
      </c>
      <c r="G2706" s="33">
        <v>1</v>
      </c>
      <c r="H2706" s="33" t="s">
        <v>3272</v>
      </c>
      <c r="I2706" s="33">
        <v>1</v>
      </c>
      <c r="J2706" s="33" t="s">
        <v>3272</v>
      </c>
      <c r="K2706" s="33">
        <v>2019</v>
      </c>
      <c r="L2706" s="33">
        <v>11</v>
      </c>
      <c r="M2706" s="33">
        <v>748</v>
      </c>
      <c r="N2706" s="33" t="s">
        <v>3278</v>
      </c>
      <c r="O2706" s="33">
        <v>173</v>
      </c>
      <c r="P2706" s="33" t="s">
        <v>3278</v>
      </c>
      <c r="Q2706" s="33">
        <v>51</v>
      </c>
      <c r="R2706" s="33" t="s">
        <v>3278</v>
      </c>
    </row>
    <row r="2707" spans="1:18" x14ac:dyDescent="0.2">
      <c r="A2707" s="33" t="s">
        <v>6074</v>
      </c>
      <c r="B2707" s="33" t="s">
        <v>6075</v>
      </c>
      <c r="C2707" s="33" t="str">
        <f>LEFT(B2707,FIND(",",B2707,1)-1)</f>
        <v>Beaufort County</v>
      </c>
      <c r="D2707" s="33" t="str">
        <f>RIGHT(B2707,LEN(B2707)-(FIND(",",B2707,1)+1))</f>
        <v>South Carolina</v>
      </c>
      <c r="E2707" s="33">
        <v>45391</v>
      </c>
      <c r="F2707" s="33" t="s">
        <v>3276</v>
      </c>
      <c r="G2707" s="33">
        <v>1</v>
      </c>
      <c r="H2707" s="33" t="s">
        <v>3272</v>
      </c>
      <c r="I2707" s="33">
        <v>1</v>
      </c>
      <c r="J2707" s="33" t="s">
        <v>3272</v>
      </c>
      <c r="K2707" s="33">
        <v>2019</v>
      </c>
      <c r="L2707" s="33">
        <v>7</v>
      </c>
      <c r="M2707" s="33">
        <v>1937</v>
      </c>
      <c r="N2707" s="33" t="s">
        <v>3277</v>
      </c>
      <c r="O2707" s="33">
        <v>486</v>
      </c>
      <c r="P2707" s="33" t="s">
        <v>3277</v>
      </c>
      <c r="Q2707" s="33">
        <v>86</v>
      </c>
      <c r="R2707" s="33" t="s">
        <v>3277</v>
      </c>
    </row>
    <row r="2708" spans="1:18" x14ac:dyDescent="0.2">
      <c r="A2708" s="33" t="s">
        <v>6074</v>
      </c>
      <c r="B2708" s="33" t="s">
        <v>6075</v>
      </c>
      <c r="C2708" s="33" t="str">
        <f>LEFT(B2708,FIND(",",B2708,1)-1)</f>
        <v>Beaufort County</v>
      </c>
      <c r="D2708" s="33" t="str">
        <f>RIGHT(B2708,LEN(B2708)-(FIND(",",B2708,1)+1))</f>
        <v>South Carolina</v>
      </c>
      <c r="E2708" s="33">
        <v>54194</v>
      </c>
      <c r="F2708" s="33" t="s">
        <v>3271</v>
      </c>
      <c r="G2708" s="33">
        <v>1</v>
      </c>
      <c r="H2708" s="33" t="s">
        <v>3272</v>
      </c>
      <c r="I2708" s="33">
        <v>1</v>
      </c>
      <c r="J2708" s="33" t="s">
        <v>3272</v>
      </c>
      <c r="K2708" s="33">
        <v>2019</v>
      </c>
      <c r="L2708" s="33">
        <v>20</v>
      </c>
      <c r="M2708" s="33">
        <v>10177</v>
      </c>
      <c r="N2708" s="33" t="s">
        <v>3278</v>
      </c>
      <c r="O2708" s="33">
        <v>2507</v>
      </c>
      <c r="P2708" s="33" t="s">
        <v>3278</v>
      </c>
      <c r="Q2708" s="33">
        <v>244</v>
      </c>
      <c r="R2708" s="33" t="s">
        <v>3278</v>
      </c>
    </row>
    <row r="2709" spans="1:18" x14ac:dyDescent="0.2">
      <c r="A2709" s="33" t="s">
        <v>6074</v>
      </c>
      <c r="B2709" s="33" t="s">
        <v>6075</v>
      </c>
      <c r="C2709" s="33" t="str">
        <f>LEFT(B2709,FIND(",",B2709,1)-1)</f>
        <v>Beaufort County</v>
      </c>
      <c r="D2709" s="33" t="str">
        <f>RIGHT(B2709,LEN(B2709)-(FIND(",",B2709,1)+1))</f>
        <v>South Carolina</v>
      </c>
      <c r="E2709" s="33">
        <v>81291</v>
      </c>
      <c r="F2709" s="33" t="s">
        <v>3279</v>
      </c>
      <c r="G2709" s="33">
        <v>1</v>
      </c>
      <c r="H2709" s="33" t="s">
        <v>3272</v>
      </c>
      <c r="I2709" s="33">
        <v>1</v>
      </c>
      <c r="J2709" s="33" t="s">
        <v>3272</v>
      </c>
      <c r="K2709" s="33">
        <v>2019</v>
      </c>
      <c r="L2709" s="33">
        <v>17</v>
      </c>
      <c r="M2709" s="33">
        <v>2355</v>
      </c>
      <c r="N2709" s="33" t="s">
        <v>3278</v>
      </c>
      <c r="O2709" s="33">
        <v>525</v>
      </c>
      <c r="P2709" s="33" t="s">
        <v>3278</v>
      </c>
      <c r="Q2709" s="33">
        <v>88</v>
      </c>
      <c r="R2709" s="33" t="s">
        <v>3273</v>
      </c>
    </row>
    <row r="2710" spans="1:18" x14ac:dyDescent="0.2">
      <c r="A2710" s="33" t="s">
        <v>6076</v>
      </c>
      <c r="B2710" s="33" t="s">
        <v>6077</v>
      </c>
      <c r="C2710" s="33" t="str">
        <f>LEFT(B2710,FIND(",",B2710,1)-1)</f>
        <v>Berkeley County</v>
      </c>
      <c r="D2710" s="33" t="str">
        <f>RIGHT(B2710,LEN(B2710)-(FIND(",",B2710,1)+1))</f>
        <v>South Carolina</v>
      </c>
      <c r="E2710" s="33">
        <v>45391</v>
      </c>
      <c r="F2710" s="33" t="s">
        <v>3276</v>
      </c>
      <c r="G2710" s="33">
        <v>1</v>
      </c>
      <c r="H2710" s="33" t="s">
        <v>3272</v>
      </c>
      <c r="I2710" s="33">
        <v>1</v>
      </c>
      <c r="J2710" s="33" t="s">
        <v>3272</v>
      </c>
      <c r="K2710" s="33">
        <v>2019</v>
      </c>
      <c r="L2710" s="33">
        <v>8</v>
      </c>
      <c r="M2710" s="33">
        <v>1766</v>
      </c>
      <c r="N2710" s="33" t="s">
        <v>3273</v>
      </c>
      <c r="O2710" s="33">
        <v>420</v>
      </c>
      <c r="P2710" s="33" t="s">
        <v>3273</v>
      </c>
      <c r="Q2710" s="33">
        <v>70</v>
      </c>
      <c r="R2710" s="33" t="s">
        <v>3277</v>
      </c>
    </row>
    <row r="2711" spans="1:18" x14ac:dyDescent="0.2">
      <c r="A2711" s="33" t="s">
        <v>6076</v>
      </c>
      <c r="B2711" s="33" t="s">
        <v>6077</v>
      </c>
      <c r="C2711" s="33" t="str">
        <f>LEFT(B2711,FIND(",",B2711,1)-1)</f>
        <v>Berkeley County</v>
      </c>
      <c r="D2711" s="33" t="str">
        <f>RIGHT(B2711,LEN(B2711)-(FIND(",",B2711,1)+1))</f>
        <v>South Carolina</v>
      </c>
      <c r="E2711" s="33">
        <v>54194</v>
      </c>
      <c r="F2711" s="33" t="s">
        <v>3271</v>
      </c>
      <c r="G2711" s="33">
        <v>1</v>
      </c>
      <c r="H2711" s="33" t="s">
        <v>3272</v>
      </c>
      <c r="I2711" s="33">
        <v>1</v>
      </c>
      <c r="J2711" s="33" t="s">
        <v>3272</v>
      </c>
      <c r="K2711" s="33">
        <v>2019</v>
      </c>
      <c r="L2711" s="33">
        <v>20</v>
      </c>
      <c r="M2711" s="33">
        <v>9986</v>
      </c>
      <c r="N2711" s="33" t="s">
        <v>3278</v>
      </c>
      <c r="O2711" s="33">
        <v>2431</v>
      </c>
      <c r="P2711" s="33" t="s">
        <v>3278</v>
      </c>
      <c r="Q2711" s="33">
        <v>297</v>
      </c>
      <c r="R2711" s="33" t="s">
        <v>3278</v>
      </c>
    </row>
    <row r="2712" spans="1:18" x14ac:dyDescent="0.2">
      <c r="A2712" s="33" t="s">
        <v>6076</v>
      </c>
      <c r="B2712" s="33" t="s">
        <v>6077</v>
      </c>
      <c r="C2712" s="33" t="str">
        <f>LEFT(B2712,FIND(",",B2712,1)-1)</f>
        <v>Berkeley County</v>
      </c>
      <c r="D2712" s="33" t="str">
        <f>RIGHT(B2712,LEN(B2712)-(FIND(",",B2712,1)+1))</f>
        <v>South Carolina</v>
      </c>
      <c r="E2712" s="33">
        <v>81291</v>
      </c>
      <c r="F2712" s="33" t="s">
        <v>3279</v>
      </c>
      <c r="G2712" s="33">
        <v>1</v>
      </c>
      <c r="H2712" s="33" t="s">
        <v>3272</v>
      </c>
      <c r="I2712" s="33">
        <v>1</v>
      </c>
      <c r="J2712" s="33" t="s">
        <v>3272</v>
      </c>
      <c r="K2712" s="33">
        <v>2019</v>
      </c>
      <c r="L2712" s="33">
        <v>15</v>
      </c>
      <c r="M2712" s="33">
        <v>3855</v>
      </c>
      <c r="N2712" s="33" t="s">
        <v>3273</v>
      </c>
      <c r="O2712" s="33">
        <v>857</v>
      </c>
      <c r="P2712" s="33" t="s">
        <v>3273</v>
      </c>
      <c r="Q2712" s="33">
        <v>97</v>
      </c>
      <c r="R2712" s="33" t="s">
        <v>3273</v>
      </c>
    </row>
    <row r="2713" spans="1:18" x14ac:dyDescent="0.2">
      <c r="A2713" s="33" t="s">
        <v>6078</v>
      </c>
      <c r="B2713" s="33" t="s">
        <v>6079</v>
      </c>
      <c r="C2713" s="33" t="str">
        <f>LEFT(B2713,FIND(",",B2713,1)-1)</f>
        <v>Charleston County</v>
      </c>
      <c r="D2713" s="33" t="str">
        <f>RIGHT(B2713,LEN(B2713)-(FIND(",",B2713,1)+1))</f>
        <v>South Carolina</v>
      </c>
      <c r="E2713" s="33">
        <v>45391</v>
      </c>
      <c r="F2713" s="33" t="s">
        <v>3276</v>
      </c>
      <c r="G2713" s="33">
        <v>1</v>
      </c>
      <c r="H2713" s="33" t="s">
        <v>3272</v>
      </c>
      <c r="I2713" s="33">
        <v>1</v>
      </c>
      <c r="J2713" s="33" t="s">
        <v>3272</v>
      </c>
      <c r="K2713" s="33">
        <v>2019</v>
      </c>
      <c r="L2713" s="33">
        <v>19</v>
      </c>
      <c r="M2713" s="33">
        <v>4553</v>
      </c>
      <c r="N2713" s="33" t="s">
        <v>3273</v>
      </c>
      <c r="O2713" s="33">
        <v>1100</v>
      </c>
      <c r="P2713" s="33" t="s">
        <v>3273</v>
      </c>
      <c r="Q2713" s="33">
        <v>192</v>
      </c>
      <c r="R2713" s="33" t="s">
        <v>3273</v>
      </c>
    </row>
    <row r="2714" spans="1:18" x14ac:dyDescent="0.2">
      <c r="A2714" s="33" t="s">
        <v>6078</v>
      </c>
      <c r="B2714" s="33" t="s">
        <v>6079</v>
      </c>
      <c r="C2714" s="33" t="str">
        <f>LEFT(B2714,FIND(",",B2714,1)-1)</f>
        <v>Charleston County</v>
      </c>
      <c r="D2714" s="33" t="str">
        <f>RIGHT(B2714,LEN(B2714)-(FIND(",",B2714,1)+1))</f>
        <v>South Carolina</v>
      </c>
      <c r="E2714" s="33">
        <v>54194</v>
      </c>
      <c r="F2714" s="33" t="s">
        <v>3271</v>
      </c>
      <c r="G2714" s="33">
        <v>1</v>
      </c>
      <c r="H2714" s="33" t="s">
        <v>3272</v>
      </c>
      <c r="I2714" s="33">
        <v>1</v>
      </c>
      <c r="J2714" s="33" t="s">
        <v>3272</v>
      </c>
      <c r="K2714" s="33">
        <v>2019</v>
      </c>
      <c r="L2714" s="33">
        <v>63</v>
      </c>
      <c r="M2714" s="33">
        <v>38008</v>
      </c>
      <c r="N2714" s="33" t="s">
        <v>3278</v>
      </c>
      <c r="O2714" s="33">
        <v>8806</v>
      </c>
      <c r="P2714" s="33" t="s">
        <v>3278</v>
      </c>
      <c r="Q2714" s="33">
        <v>815</v>
      </c>
      <c r="R2714" s="33" t="s">
        <v>3278</v>
      </c>
    </row>
    <row r="2715" spans="1:18" x14ac:dyDescent="0.2">
      <c r="A2715" s="33" t="s">
        <v>6078</v>
      </c>
      <c r="B2715" s="33" t="s">
        <v>6079</v>
      </c>
      <c r="C2715" s="33" t="str">
        <f>LEFT(B2715,FIND(",",B2715,1)-1)</f>
        <v>Charleston County</v>
      </c>
      <c r="D2715" s="33" t="str">
        <f>RIGHT(B2715,LEN(B2715)-(FIND(",",B2715,1)+1))</f>
        <v>South Carolina</v>
      </c>
      <c r="E2715" s="33">
        <v>81291</v>
      </c>
      <c r="F2715" s="33" t="s">
        <v>3279</v>
      </c>
      <c r="G2715" s="33">
        <v>1</v>
      </c>
      <c r="H2715" s="33" t="s">
        <v>3272</v>
      </c>
      <c r="I2715" s="33">
        <v>1</v>
      </c>
      <c r="J2715" s="33" t="s">
        <v>3272</v>
      </c>
      <c r="K2715" s="33">
        <v>2019</v>
      </c>
      <c r="L2715" s="33">
        <v>40</v>
      </c>
      <c r="M2715" s="33">
        <v>7003</v>
      </c>
      <c r="N2715" s="33" t="s">
        <v>3278</v>
      </c>
      <c r="O2715" s="33">
        <v>1525</v>
      </c>
      <c r="P2715" s="33" t="s">
        <v>3278</v>
      </c>
      <c r="Q2715" s="33">
        <v>298</v>
      </c>
      <c r="R2715" s="33" t="s">
        <v>3278</v>
      </c>
    </row>
    <row r="2716" spans="1:18" x14ac:dyDescent="0.2">
      <c r="A2716" s="33" t="s">
        <v>6080</v>
      </c>
      <c r="B2716" s="33" t="s">
        <v>6081</v>
      </c>
      <c r="C2716" s="33" t="str">
        <f>LEFT(B2716,FIND(",",B2716,1)-1)</f>
        <v>Cherokee County</v>
      </c>
      <c r="D2716" s="33" t="str">
        <f>RIGHT(B2716,LEN(B2716)-(FIND(",",B2716,1)+1))</f>
        <v>South Carolina</v>
      </c>
      <c r="E2716" s="33">
        <v>54194</v>
      </c>
      <c r="F2716" s="33" t="s">
        <v>3271</v>
      </c>
      <c r="G2716" s="33">
        <v>1</v>
      </c>
      <c r="H2716" s="33" t="s">
        <v>3272</v>
      </c>
      <c r="I2716" s="33">
        <v>1</v>
      </c>
      <c r="J2716" s="33" t="s">
        <v>3272</v>
      </c>
      <c r="K2716" s="33">
        <v>2019</v>
      </c>
      <c r="L2716" s="33">
        <v>4</v>
      </c>
      <c r="M2716" s="33">
        <v>787</v>
      </c>
      <c r="N2716" s="33" t="s">
        <v>3273</v>
      </c>
      <c r="O2716" s="33">
        <v>176</v>
      </c>
      <c r="P2716" s="33" t="s">
        <v>3273</v>
      </c>
      <c r="Q2716" s="33">
        <v>33</v>
      </c>
      <c r="R2716" s="33" t="s">
        <v>3278</v>
      </c>
    </row>
    <row r="2717" spans="1:18" x14ac:dyDescent="0.2">
      <c r="A2717" s="33" t="s">
        <v>6082</v>
      </c>
      <c r="B2717" s="33" t="s">
        <v>6083</v>
      </c>
      <c r="C2717" s="33" t="str">
        <f>LEFT(B2717,FIND(",",B2717,1)-1)</f>
        <v>Chester County</v>
      </c>
      <c r="D2717" s="33" t="str">
        <f>RIGHT(B2717,LEN(B2717)-(FIND(",",B2717,1)+1))</f>
        <v>South Carolina</v>
      </c>
      <c r="E2717" s="33">
        <v>54194</v>
      </c>
      <c r="F2717" s="33" t="s">
        <v>3271</v>
      </c>
      <c r="G2717" s="33">
        <v>1</v>
      </c>
      <c r="H2717" s="33" t="s">
        <v>3272</v>
      </c>
      <c r="I2717" s="33">
        <v>1</v>
      </c>
      <c r="J2717" s="33" t="s">
        <v>3272</v>
      </c>
      <c r="K2717" s="33">
        <v>2019</v>
      </c>
      <c r="L2717" s="33">
        <v>3</v>
      </c>
      <c r="M2717" s="33">
        <v>428</v>
      </c>
      <c r="N2717" s="33" t="s">
        <v>3277</v>
      </c>
      <c r="O2717" s="33">
        <v>104</v>
      </c>
      <c r="P2717" s="33" t="s">
        <v>3277</v>
      </c>
      <c r="Q2717" s="33">
        <v>15</v>
      </c>
      <c r="R2717" s="33" t="s">
        <v>3277</v>
      </c>
    </row>
    <row r="2718" spans="1:18" x14ac:dyDescent="0.2">
      <c r="A2718" s="33" t="s">
        <v>6082</v>
      </c>
      <c r="B2718" s="33" t="s">
        <v>6083</v>
      </c>
      <c r="C2718" s="33" t="str">
        <f>LEFT(B2718,FIND(",",B2718,1)-1)</f>
        <v>Chester County</v>
      </c>
      <c r="D2718" s="33" t="str">
        <f>RIGHT(B2718,LEN(B2718)-(FIND(",",B2718,1)+1))</f>
        <v>South Carolina</v>
      </c>
      <c r="E2718" s="33">
        <v>81291</v>
      </c>
      <c r="F2718" s="33" t="s">
        <v>3279</v>
      </c>
      <c r="G2718" s="33">
        <v>1</v>
      </c>
      <c r="H2718" s="33" t="s">
        <v>3272</v>
      </c>
      <c r="I2718" s="33">
        <v>1</v>
      </c>
      <c r="J2718" s="33" t="s">
        <v>3272</v>
      </c>
      <c r="K2718" s="33">
        <v>2019</v>
      </c>
      <c r="L2718" s="33">
        <v>3</v>
      </c>
      <c r="M2718" s="33">
        <v>66</v>
      </c>
      <c r="N2718" s="33" t="s">
        <v>3273</v>
      </c>
      <c r="O2718" s="33">
        <v>13</v>
      </c>
      <c r="P2718" s="33" t="s">
        <v>3277</v>
      </c>
      <c r="Q2718" s="33">
        <v>3</v>
      </c>
      <c r="R2718" s="33" t="s">
        <v>3277</v>
      </c>
    </row>
    <row r="2719" spans="1:18" x14ac:dyDescent="0.2">
      <c r="A2719" s="33" t="s">
        <v>6084</v>
      </c>
      <c r="B2719" s="33" t="s">
        <v>6085</v>
      </c>
      <c r="C2719" s="33" t="str">
        <f>LEFT(B2719,FIND(",",B2719,1)-1)</f>
        <v>Colleton County</v>
      </c>
      <c r="D2719" s="33" t="str">
        <f>RIGHT(B2719,LEN(B2719)-(FIND(",",B2719,1)+1))</f>
        <v>South Carolina</v>
      </c>
      <c r="E2719" s="33">
        <v>54194</v>
      </c>
      <c r="F2719" s="33" t="s">
        <v>3271</v>
      </c>
      <c r="G2719" s="33">
        <v>1</v>
      </c>
      <c r="H2719" s="33" t="s">
        <v>3272</v>
      </c>
      <c r="I2719" s="33">
        <v>1</v>
      </c>
      <c r="J2719" s="33" t="s">
        <v>3272</v>
      </c>
      <c r="K2719" s="33">
        <v>2019</v>
      </c>
      <c r="L2719" s="33">
        <v>4</v>
      </c>
      <c r="M2719" s="33">
        <v>279</v>
      </c>
      <c r="N2719" s="33" t="s">
        <v>3278</v>
      </c>
      <c r="O2719" s="33">
        <v>55</v>
      </c>
      <c r="P2719" s="33" t="s">
        <v>3278</v>
      </c>
      <c r="Q2719" s="33">
        <v>8</v>
      </c>
      <c r="R2719" s="33" t="s">
        <v>3278</v>
      </c>
    </row>
    <row r="2720" spans="1:18" x14ac:dyDescent="0.2">
      <c r="A2720" s="33" t="s">
        <v>6086</v>
      </c>
      <c r="B2720" s="33" t="s">
        <v>6087</v>
      </c>
      <c r="C2720" s="33" t="str">
        <f>LEFT(B2720,FIND(",",B2720,1)-1)</f>
        <v>Darlington County</v>
      </c>
      <c r="D2720" s="33" t="str">
        <f>RIGHT(B2720,LEN(B2720)-(FIND(",",B2720,1)+1))</f>
        <v>South Carolina</v>
      </c>
      <c r="E2720" s="33">
        <v>54194</v>
      </c>
      <c r="F2720" s="33" t="s">
        <v>3271</v>
      </c>
      <c r="G2720" s="33">
        <v>1</v>
      </c>
      <c r="H2720" s="33" t="s">
        <v>3272</v>
      </c>
      <c r="I2720" s="33">
        <v>1</v>
      </c>
      <c r="J2720" s="33" t="s">
        <v>3272</v>
      </c>
      <c r="K2720" s="33">
        <v>2019</v>
      </c>
      <c r="L2720" s="33">
        <v>4</v>
      </c>
      <c r="M2720" s="33">
        <v>1430</v>
      </c>
      <c r="N2720" s="33" t="s">
        <v>3278</v>
      </c>
      <c r="O2720" s="33">
        <v>334</v>
      </c>
      <c r="P2720" s="33" t="s">
        <v>3278</v>
      </c>
      <c r="Q2720" s="33">
        <v>48</v>
      </c>
      <c r="R2720" s="33" t="s">
        <v>3273</v>
      </c>
    </row>
    <row r="2721" spans="1:18" x14ac:dyDescent="0.2">
      <c r="A2721" s="33" t="s">
        <v>6086</v>
      </c>
      <c r="B2721" s="33" t="s">
        <v>6087</v>
      </c>
      <c r="C2721" s="33" t="str">
        <f>LEFT(B2721,FIND(",",B2721,1)-1)</f>
        <v>Darlington County</v>
      </c>
      <c r="D2721" s="33" t="str">
        <f>RIGHT(B2721,LEN(B2721)-(FIND(",",B2721,1)+1))</f>
        <v>South Carolina</v>
      </c>
      <c r="E2721" s="33">
        <v>81291</v>
      </c>
      <c r="F2721" s="33" t="s">
        <v>3279</v>
      </c>
      <c r="G2721" s="33">
        <v>1</v>
      </c>
      <c r="H2721" s="33" t="s">
        <v>3272</v>
      </c>
      <c r="I2721" s="33">
        <v>1</v>
      </c>
      <c r="J2721" s="33" t="s">
        <v>3272</v>
      </c>
      <c r="K2721" s="33">
        <v>2019</v>
      </c>
      <c r="L2721" s="33">
        <v>3</v>
      </c>
      <c r="M2721" s="33">
        <v>132</v>
      </c>
      <c r="N2721" s="33" t="s">
        <v>3273</v>
      </c>
      <c r="O2721" s="33">
        <v>27</v>
      </c>
      <c r="P2721" s="33" t="s">
        <v>3273</v>
      </c>
      <c r="Q2721" s="33">
        <v>9</v>
      </c>
      <c r="R2721" s="33" t="s">
        <v>3277</v>
      </c>
    </row>
    <row r="2722" spans="1:18" x14ac:dyDescent="0.2">
      <c r="A2722" s="33" t="s">
        <v>6088</v>
      </c>
      <c r="B2722" s="33" t="s">
        <v>6089</v>
      </c>
      <c r="C2722" s="33" t="str">
        <f>LEFT(B2722,FIND(",",B2722,1)-1)</f>
        <v>Dorchester County</v>
      </c>
      <c r="D2722" s="33" t="str">
        <f>RIGHT(B2722,LEN(B2722)-(FIND(",",B2722,1)+1))</f>
        <v>South Carolina</v>
      </c>
      <c r="E2722" s="33">
        <v>45391</v>
      </c>
      <c r="F2722" s="33" t="s">
        <v>3276</v>
      </c>
      <c r="G2722" s="33">
        <v>1</v>
      </c>
      <c r="H2722" s="33" t="s">
        <v>3272</v>
      </c>
      <c r="I2722" s="33">
        <v>1</v>
      </c>
      <c r="J2722" s="33" t="s">
        <v>3272</v>
      </c>
      <c r="K2722" s="33">
        <v>2019</v>
      </c>
      <c r="L2722" s="33">
        <v>4</v>
      </c>
      <c r="M2722" s="33">
        <v>1138</v>
      </c>
      <c r="N2722" s="33" t="s">
        <v>3278</v>
      </c>
      <c r="O2722" s="33">
        <v>276</v>
      </c>
      <c r="P2722" s="33" t="s">
        <v>3273</v>
      </c>
      <c r="Q2722" s="33">
        <v>62</v>
      </c>
      <c r="R2722" s="33" t="s">
        <v>3277</v>
      </c>
    </row>
    <row r="2723" spans="1:18" x14ac:dyDescent="0.2">
      <c r="A2723" s="33" t="s">
        <v>6088</v>
      </c>
      <c r="B2723" s="33" t="s">
        <v>6089</v>
      </c>
      <c r="C2723" s="33" t="str">
        <f>LEFT(B2723,FIND(",",B2723,1)-1)</f>
        <v>Dorchester County</v>
      </c>
      <c r="D2723" s="33" t="str">
        <f>RIGHT(B2723,LEN(B2723)-(FIND(",",B2723,1)+1))</f>
        <v>South Carolina</v>
      </c>
      <c r="E2723" s="33">
        <v>54194</v>
      </c>
      <c r="F2723" s="33" t="s">
        <v>3271</v>
      </c>
      <c r="G2723" s="33">
        <v>1</v>
      </c>
      <c r="H2723" s="33" t="s">
        <v>3272</v>
      </c>
      <c r="I2723" s="33">
        <v>1</v>
      </c>
      <c r="J2723" s="33" t="s">
        <v>3272</v>
      </c>
      <c r="K2723" s="33">
        <v>2019</v>
      </c>
      <c r="L2723" s="33">
        <v>14</v>
      </c>
      <c r="M2723" s="33">
        <v>6419</v>
      </c>
      <c r="N2723" s="33" t="s">
        <v>3278</v>
      </c>
      <c r="O2723" s="33">
        <v>1537</v>
      </c>
      <c r="P2723" s="33" t="s">
        <v>3278</v>
      </c>
      <c r="Q2723" s="33">
        <v>187</v>
      </c>
      <c r="R2723" s="33" t="s">
        <v>3273</v>
      </c>
    </row>
    <row r="2724" spans="1:18" x14ac:dyDescent="0.2">
      <c r="A2724" s="33" t="s">
        <v>6088</v>
      </c>
      <c r="B2724" s="33" t="s">
        <v>6089</v>
      </c>
      <c r="C2724" s="33" t="str">
        <f>LEFT(B2724,FIND(",",B2724,1)-1)</f>
        <v>Dorchester County</v>
      </c>
      <c r="D2724" s="33" t="str">
        <f>RIGHT(B2724,LEN(B2724)-(FIND(",",B2724,1)+1))</f>
        <v>South Carolina</v>
      </c>
      <c r="E2724" s="33">
        <v>81291</v>
      </c>
      <c r="F2724" s="33" t="s">
        <v>3279</v>
      </c>
      <c r="G2724" s="33">
        <v>1</v>
      </c>
      <c r="H2724" s="33" t="s">
        <v>3272</v>
      </c>
      <c r="I2724" s="33">
        <v>1</v>
      </c>
      <c r="J2724" s="33" t="s">
        <v>3272</v>
      </c>
      <c r="K2724" s="33">
        <v>2019</v>
      </c>
      <c r="L2724" s="33">
        <v>12</v>
      </c>
      <c r="M2724" s="33">
        <v>1564</v>
      </c>
      <c r="N2724" s="33" t="s">
        <v>3278</v>
      </c>
      <c r="O2724" s="33">
        <v>357</v>
      </c>
      <c r="P2724" s="33" t="s">
        <v>3278</v>
      </c>
      <c r="Q2724" s="33">
        <v>65</v>
      </c>
      <c r="R2724" s="33" t="s">
        <v>3278</v>
      </c>
    </row>
    <row r="2725" spans="1:18" x14ac:dyDescent="0.2">
      <c r="A2725" s="33" t="s">
        <v>6090</v>
      </c>
      <c r="B2725" s="33" t="s">
        <v>6091</v>
      </c>
      <c r="C2725" s="33" t="str">
        <f>LEFT(B2725,FIND(",",B2725,1)-1)</f>
        <v>Edgefield County</v>
      </c>
      <c r="D2725" s="33" t="str">
        <f>RIGHT(B2725,LEN(B2725)-(FIND(",",B2725,1)+1))</f>
        <v>South Carolina</v>
      </c>
      <c r="E2725" s="33">
        <v>54194</v>
      </c>
      <c r="F2725" s="33" t="s">
        <v>3271</v>
      </c>
      <c r="G2725" s="33">
        <v>1</v>
      </c>
      <c r="H2725" s="33" t="s">
        <v>3272</v>
      </c>
      <c r="I2725" s="33">
        <v>1</v>
      </c>
      <c r="J2725" s="33" t="s">
        <v>3272</v>
      </c>
      <c r="K2725" s="33">
        <v>2019</v>
      </c>
      <c r="L2725" s="33">
        <v>3</v>
      </c>
      <c r="M2725" s="33">
        <v>1674</v>
      </c>
      <c r="N2725" s="33" t="s">
        <v>3278</v>
      </c>
      <c r="O2725" s="33">
        <v>343</v>
      </c>
      <c r="P2725" s="33" t="s">
        <v>3278</v>
      </c>
      <c r="Q2725" s="33">
        <v>40</v>
      </c>
      <c r="R2725" s="33" t="s">
        <v>3278</v>
      </c>
    </row>
    <row r="2726" spans="1:18" x14ac:dyDescent="0.2">
      <c r="A2726" s="33" t="s">
        <v>6090</v>
      </c>
      <c r="B2726" s="33" t="s">
        <v>6091</v>
      </c>
      <c r="C2726" s="33" t="str">
        <f>LEFT(B2726,FIND(",",B2726,1)-1)</f>
        <v>Edgefield County</v>
      </c>
      <c r="D2726" s="33" t="str">
        <f>RIGHT(B2726,LEN(B2726)-(FIND(",",B2726,1)+1))</f>
        <v>South Carolina</v>
      </c>
      <c r="E2726" s="33">
        <v>81291</v>
      </c>
      <c r="F2726" s="33" t="s">
        <v>3279</v>
      </c>
      <c r="G2726" s="33">
        <v>1</v>
      </c>
      <c r="H2726" s="33" t="s">
        <v>3272</v>
      </c>
      <c r="I2726" s="33">
        <v>1</v>
      </c>
      <c r="J2726" s="33" t="s">
        <v>3272</v>
      </c>
      <c r="K2726" s="33">
        <v>2019</v>
      </c>
      <c r="L2726" s="33">
        <v>3</v>
      </c>
      <c r="M2726" s="33">
        <v>179</v>
      </c>
      <c r="N2726" s="33" t="s">
        <v>3278</v>
      </c>
      <c r="O2726" s="33">
        <v>39</v>
      </c>
      <c r="P2726" s="33" t="s">
        <v>3278</v>
      </c>
      <c r="Q2726" s="33">
        <v>8</v>
      </c>
      <c r="R2726" s="33" t="s">
        <v>3277</v>
      </c>
    </row>
    <row r="2727" spans="1:18" x14ac:dyDescent="0.2">
      <c r="A2727" s="33" t="s">
        <v>6092</v>
      </c>
      <c r="B2727" s="33" t="s">
        <v>6093</v>
      </c>
      <c r="C2727" s="33" t="str">
        <f>LEFT(B2727,FIND(",",B2727,1)-1)</f>
        <v>Florence County</v>
      </c>
      <c r="D2727" s="33" t="str">
        <f>RIGHT(B2727,LEN(B2727)-(FIND(",",B2727,1)+1))</f>
        <v>South Carolina</v>
      </c>
      <c r="E2727" s="33">
        <v>45391</v>
      </c>
      <c r="F2727" s="33" t="s">
        <v>3276</v>
      </c>
      <c r="G2727" s="33">
        <v>1</v>
      </c>
      <c r="H2727" s="33" t="s">
        <v>3272</v>
      </c>
      <c r="I2727" s="33">
        <v>1</v>
      </c>
      <c r="J2727" s="33" t="s">
        <v>3272</v>
      </c>
      <c r="K2727" s="33">
        <v>2019</v>
      </c>
      <c r="L2727" s="33">
        <v>4</v>
      </c>
      <c r="M2727" s="33">
        <v>808</v>
      </c>
      <c r="N2727" s="33" t="s">
        <v>3277</v>
      </c>
      <c r="O2727" s="33">
        <v>211</v>
      </c>
      <c r="P2727" s="33" t="s">
        <v>3277</v>
      </c>
      <c r="Q2727" s="33">
        <v>37</v>
      </c>
      <c r="R2727" s="33" t="s">
        <v>3277</v>
      </c>
    </row>
    <row r="2728" spans="1:18" x14ac:dyDescent="0.2">
      <c r="A2728" s="33" t="s">
        <v>6092</v>
      </c>
      <c r="B2728" s="33" t="s">
        <v>6093</v>
      </c>
      <c r="C2728" s="33" t="str">
        <f>LEFT(B2728,FIND(",",B2728,1)-1)</f>
        <v>Florence County</v>
      </c>
      <c r="D2728" s="33" t="str">
        <f>RIGHT(B2728,LEN(B2728)-(FIND(",",B2728,1)+1))</f>
        <v>South Carolina</v>
      </c>
      <c r="E2728" s="33">
        <v>54194</v>
      </c>
      <c r="F2728" s="33" t="s">
        <v>3271</v>
      </c>
      <c r="G2728" s="33">
        <v>1</v>
      </c>
      <c r="H2728" s="33" t="s">
        <v>3272</v>
      </c>
      <c r="I2728" s="33">
        <v>1</v>
      </c>
      <c r="J2728" s="33" t="s">
        <v>3272</v>
      </c>
      <c r="K2728" s="33">
        <v>2019</v>
      </c>
      <c r="L2728" s="33">
        <v>10</v>
      </c>
      <c r="M2728" s="33">
        <v>3684</v>
      </c>
      <c r="N2728" s="33" t="s">
        <v>3278</v>
      </c>
      <c r="O2728" s="33">
        <v>861</v>
      </c>
      <c r="P2728" s="33" t="s">
        <v>3273</v>
      </c>
      <c r="Q2728" s="33">
        <v>95</v>
      </c>
      <c r="R2728" s="33" t="s">
        <v>3273</v>
      </c>
    </row>
    <row r="2729" spans="1:18" x14ac:dyDescent="0.2">
      <c r="A2729" s="33" t="s">
        <v>6092</v>
      </c>
      <c r="B2729" s="33" t="s">
        <v>6093</v>
      </c>
      <c r="C2729" s="33" t="str">
        <f>LEFT(B2729,FIND(",",B2729,1)-1)</f>
        <v>Florence County</v>
      </c>
      <c r="D2729" s="33" t="str">
        <f>RIGHT(B2729,LEN(B2729)-(FIND(",",B2729,1)+1))</f>
        <v>South Carolina</v>
      </c>
      <c r="E2729" s="33">
        <v>81291</v>
      </c>
      <c r="F2729" s="33" t="s">
        <v>3279</v>
      </c>
      <c r="G2729" s="33">
        <v>1</v>
      </c>
      <c r="H2729" s="33" t="s">
        <v>3272</v>
      </c>
      <c r="I2729" s="33">
        <v>1</v>
      </c>
      <c r="J2729" s="33" t="s">
        <v>3272</v>
      </c>
      <c r="K2729" s="33">
        <v>2019</v>
      </c>
      <c r="L2729" s="33">
        <v>4</v>
      </c>
      <c r="M2729" s="33">
        <v>689</v>
      </c>
      <c r="N2729" s="33" t="s">
        <v>3277</v>
      </c>
      <c r="O2729" s="33">
        <v>149</v>
      </c>
      <c r="P2729" s="33" t="s">
        <v>3277</v>
      </c>
      <c r="Q2729" s="33">
        <v>35</v>
      </c>
      <c r="R2729" s="33" t="s">
        <v>3277</v>
      </c>
    </row>
    <row r="2730" spans="1:18" x14ac:dyDescent="0.2">
      <c r="A2730" s="33" t="s">
        <v>6094</v>
      </c>
      <c r="B2730" s="33" t="s">
        <v>6095</v>
      </c>
      <c r="C2730" s="33" t="str">
        <f>LEFT(B2730,FIND(",",B2730,1)-1)</f>
        <v>Georgetown County</v>
      </c>
      <c r="D2730" s="33" t="str">
        <f>RIGHT(B2730,LEN(B2730)-(FIND(",",B2730,1)+1))</f>
        <v>South Carolina</v>
      </c>
      <c r="E2730" s="33">
        <v>54194</v>
      </c>
      <c r="F2730" s="33" t="s">
        <v>3271</v>
      </c>
      <c r="G2730" s="33">
        <v>1</v>
      </c>
      <c r="H2730" s="33" t="s">
        <v>3272</v>
      </c>
      <c r="I2730" s="33">
        <v>1</v>
      </c>
      <c r="J2730" s="33" t="s">
        <v>3272</v>
      </c>
      <c r="K2730" s="33">
        <v>2019</v>
      </c>
      <c r="L2730" s="33">
        <v>8</v>
      </c>
      <c r="M2730" s="33">
        <v>4807</v>
      </c>
      <c r="N2730" s="33" t="s">
        <v>3278</v>
      </c>
      <c r="O2730" s="33">
        <v>1211</v>
      </c>
      <c r="P2730" s="33" t="s">
        <v>3278</v>
      </c>
      <c r="Q2730" s="33">
        <v>124</v>
      </c>
      <c r="R2730" s="33" t="s">
        <v>3278</v>
      </c>
    </row>
    <row r="2731" spans="1:18" x14ac:dyDescent="0.2">
      <c r="A2731" s="33" t="s">
        <v>6094</v>
      </c>
      <c r="B2731" s="33" t="s">
        <v>6095</v>
      </c>
      <c r="C2731" s="33" t="str">
        <f>LEFT(B2731,FIND(",",B2731,1)-1)</f>
        <v>Georgetown County</v>
      </c>
      <c r="D2731" s="33" t="str">
        <f>RIGHT(B2731,LEN(B2731)-(FIND(",",B2731,1)+1))</f>
        <v>South Carolina</v>
      </c>
      <c r="E2731" s="33">
        <v>81291</v>
      </c>
      <c r="F2731" s="33" t="s">
        <v>3279</v>
      </c>
      <c r="G2731" s="33">
        <v>1</v>
      </c>
      <c r="H2731" s="33" t="s">
        <v>3272</v>
      </c>
      <c r="I2731" s="33">
        <v>1</v>
      </c>
      <c r="J2731" s="33" t="s">
        <v>3272</v>
      </c>
      <c r="K2731" s="33">
        <v>2019</v>
      </c>
      <c r="L2731" s="33">
        <v>4</v>
      </c>
      <c r="M2731" s="33">
        <v>706</v>
      </c>
      <c r="N2731" s="33" t="s">
        <v>3273</v>
      </c>
      <c r="O2731" s="33">
        <v>141</v>
      </c>
      <c r="P2731" s="33" t="s">
        <v>3273</v>
      </c>
      <c r="Q2731" s="33">
        <v>35</v>
      </c>
      <c r="R2731" s="33" t="s">
        <v>3277</v>
      </c>
    </row>
    <row r="2732" spans="1:18" x14ac:dyDescent="0.2">
      <c r="A2732" s="33" t="s">
        <v>6096</v>
      </c>
      <c r="B2732" s="33" t="s">
        <v>6097</v>
      </c>
      <c r="C2732" s="33" t="str">
        <f>LEFT(B2732,FIND(",",B2732,1)-1)</f>
        <v>Greenville County</v>
      </c>
      <c r="D2732" s="33" t="str">
        <f>RIGHT(B2732,LEN(B2732)-(FIND(",",B2732,1)+1))</f>
        <v>South Carolina</v>
      </c>
      <c r="E2732" s="33">
        <v>45391</v>
      </c>
      <c r="F2732" s="33" t="s">
        <v>3276</v>
      </c>
      <c r="G2732" s="33">
        <v>1</v>
      </c>
      <c r="H2732" s="33" t="s">
        <v>3272</v>
      </c>
      <c r="I2732" s="33">
        <v>1</v>
      </c>
      <c r="J2732" s="33" t="s">
        <v>3272</v>
      </c>
      <c r="K2732" s="33">
        <v>2019</v>
      </c>
      <c r="L2732" s="33">
        <v>21</v>
      </c>
      <c r="M2732" s="33">
        <v>5305</v>
      </c>
      <c r="N2732" s="33" t="s">
        <v>3273</v>
      </c>
      <c r="O2732" s="33">
        <v>1285</v>
      </c>
      <c r="P2732" s="33" t="s">
        <v>3273</v>
      </c>
      <c r="Q2732" s="33">
        <v>239</v>
      </c>
      <c r="R2732" s="33" t="s">
        <v>3273</v>
      </c>
    </row>
    <row r="2733" spans="1:18" x14ac:dyDescent="0.2">
      <c r="A2733" s="33" t="s">
        <v>6096</v>
      </c>
      <c r="B2733" s="33" t="s">
        <v>6097</v>
      </c>
      <c r="C2733" s="33" t="str">
        <f>LEFT(B2733,FIND(",",B2733,1)-1)</f>
        <v>Greenville County</v>
      </c>
      <c r="D2733" s="33" t="str">
        <f>RIGHT(B2733,LEN(B2733)-(FIND(",",B2733,1)+1))</f>
        <v>South Carolina</v>
      </c>
      <c r="E2733" s="33">
        <v>54194</v>
      </c>
      <c r="F2733" s="33" t="s">
        <v>3271</v>
      </c>
      <c r="G2733" s="33">
        <v>1</v>
      </c>
      <c r="H2733" s="33" t="s">
        <v>3272</v>
      </c>
      <c r="I2733" s="33">
        <v>1</v>
      </c>
      <c r="J2733" s="33" t="s">
        <v>3272</v>
      </c>
      <c r="K2733" s="33">
        <v>2019</v>
      </c>
      <c r="L2733" s="33">
        <v>48</v>
      </c>
      <c r="M2733" s="33">
        <v>27813</v>
      </c>
      <c r="N2733" s="33" t="s">
        <v>3278</v>
      </c>
      <c r="O2733" s="33">
        <v>6036</v>
      </c>
      <c r="P2733" s="33" t="s">
        <v>3278</v>
      </c>
      <c r="Q2733" s="33">
        <v>706</v>
      </c>
      <c r="R2733" s="33" t="s">
        <v>3273</v>
      </c>
    </row>
    <row r="2734" spans="1:18" x14ac:dyDescent="0.2">
      <c r="A2734" s="33" t="s">
        <v>6096</v>
      </c>
      <c r="B2734" s="33" t="s">
        <v>6097</v>
      </c>
      <c r="C2734" s="33" t="str">
        <f>LEFT(B2734,FIND(",",B2734,1)-1)</f>
        <v>Greenville County</v>
      </c>
      <c r="D2734" s="33" t="str">
        <f>RIGHT(B2734,LEN(B2734)-(FIND(",",B2734,1)+1))</f>
        <v>South Carolina</v>
      </c>
      <c r="E2734" s="33">
        <v>81291</v>
      </c>
      <c r="F2734" s="33" t="s">
        <v>3279</v>
      </c>
      <c r="G2734" s="33">
        <v>1</v>
      </c>
      <c r="H2734" s="33" t="s">
        <v>3272</v>
      </c>
      <c r="I2734" s="33">
        <v>1</v>
      </c>
      <c r="J2734" s="33" t="s">
        <v>3272</v>
      </c>
      <c r="K2734" s="33">
        <v>2019</v>
      </c>
      <c r="L2734" s="33">
        <v>47</v>
      </c>
      <c r="M2734" s="33">
        <v>5927</v>
      </c>
      <c r="N2734" s="33" t="s">
        <v>3278</v>
      </c>
      <c r="O2734" s="33">
        <v>1279</v>
      </c>
      <c r="P2734" s="33" t="s">
        <v>3278</v>
      </c>
      <c r="Q2734" s="33">
        <v>281</v>
      </c>
      <c r="R2734" s="33" t="s">
        <v>3278</v>
      </c>
    </row>
    <row r="2735" spans="1:18" x14ac:dyDescent="0.2">
      <c r="A2735" s="33" t="s">
        <v>6098</v>
      </c>
      <c r="B2735" s="33" t="s">
        <v>6099</v>
      </c>
      <c r="C2735" s="33" t="str">
        <f>LEFT(B2735,FIND(",",B2735,1)-1)</f>
        <v>Greenwood County</v>
      </c>
      <c r="D2735" s="33" t="str">
        <f>RIGHT(B2735,LEN(B2735)-(FIND(",",B2735,1)+1))</f>
        <v>South Carolina</v>
      </c>
      <c r="E2735" s="33">
        <v>54194</v>
      </c>
      <c r="F2735" s="33" t="s">
        <v>3271</v>
      </c>
      <c r="G2735" s="33">
        <v>1</v>
      </c>
      <c r="H2735" s="33" t="s">
        <v>3272</v>
      </c>
      <c r="I2735" s="33">
        <v>1</v>
      </c>
      <c r="J2735" s="33" t="s">
        <v>3272</v>
      </c>
      <c r="K2735" s="33">
        <v>2019</v>
      </c>
      <c r="L2735" s="33">
        <v>6</v>
      </c>
      <c r="M2735" s="33">
        <v>1905</v>
      </c>
      <c r="N2735" s="33" t="s">
        <v>3278</v>
      </c>
      <c r="O2735" s="33">
        <v>472</v>
      </c>
      <c r="P2735" s="33" t="s">
        <v>3278</v>
      </c>
      <c r="Q2735" s="33">
        <v>44</v>
      </c>
      <c r="R2735" s="33" t="s">
        <v>3273</v>
      </c>
    </row>
    <row r="2736" spans="1:18" x14ac:dyDescent="0.2">
      <c r="A2736" s="33" t="s">
        <v>6100</v>
      </c>
      <c r="B2736" s="33" t="s">
        <v>6101</v>
      </c>
      <c r="C2736" s="33" t="str">
        <f>LEFT(B2736,FIND(",",B2736,1)-1)</f>
        <v>Horry County</v>
      </c>
      <c r="D2736" s="33" t="str">
        <f>RIGHT(B2736,LEN(B2736)-(FIND(",",B2736,1)+1))</f>
        <v>South Carolina</v>
      </c>
      <c r="E2736" s="33">
        <v>45391</v>
      </c>
      <c r="F2736" s="33" t="s">
        <v>3276</v>
      </c>
      <c r="G2736" s="33">
        <v>1</v>
      </c>
      <c r="H2736" s="33" t="s">
        <v>3272</v>
      </c>
      <c r="I2736" s="33">
        <v>1</v>
      </c>
      <c r="J2736" s="33" t="s">
        <v>3272</v>
      </c>
      <c r="K2736" s="33">
        <v>2019</v>
      </c>
      <c r="L2736" s="33">
        <v>15</v>
      </c>
      <c r="M2736" s="33">
        <v>2954</v>
      </c>
      <c r="N2736" s="33" t="s">
        <v>3273</v>
      </c>
      <c r="O2736" s="33">
        <v>725</v>
      </c>
      <c r="P2736" s="33" t="s">
        <v>3277</v>
      </c>
      <c r="Q2736" s="33">
        <v>143</v>
      </c>
      <c r="R2736" s="33" t="s">
        <v>3277</v>
      </c>
    </row>
    <row r="2737" spans="1:18" x14ac:dyDescent="0.2">
      <c r="A2737" s="33" t="s">
        <v>6100</v>
      </c>
      <c r="B2737" s="33" t="s">
        <v>6101</v>
      </c>
      <c r="C2737" s="33" t="str">
        <f>LEFT(B2737,FIND(",",B2737,1)-1)</f>
        <v>Horry County</v>
      </c>
      <c r="D2737" s="33" t="str">
        <f>RIGHT(B2737,LEN(B2737)-(FIND(",",B2737,1)+1))</f>
        <v>South Carolina</v>
      </c>
      <c r="E2737" s="33">
        <v>54194</v>
      </c>
      <c r="F2737" s="33" t="s">
        <v>3271</v>
      </c>
      <c r="G2737" s="33">
        <v>1</v>
      </c>
      <c r="H2737" s="33" t="s">
        <v>3272</v>
      </c>
      <c r="I2737" s="33">
        <v>1</v>
      </c>
      <c r="J2737" s="33" t="s">
        <v>3272</v>
      </c>
      <c r="K2737" s="33">
        <v>2019</v>
      </c>
      <c r="L2737" s="33">
        <v>34</v>
      </c>
      <c r="M2737" s="33">
        <v>17814</v>
      </c>
      <c r="N2737" s="33" t="s">
        <v>3278</v>
      </c>
      <c r="O2737" s="33">
        <v>3994</v>
      </c>
      <c r="P2737" s="33" t="s">
        <v>3278</v>
      </c>
      <c r="Q2737" s="33">
        <v>390</v>
      </c>
      <c r="R2737" s="33" t="s">
        <v>3278</v>
      </c>
    </row>
    <row r="2738" spans="1:18" x14ac:dyDescent="0.2">
      <c r="A2738" s="33" t="s">
        <v>6100</v>
      </c>
      <c r="B2738" s="33" t="s">
        <v>6101</v>
      </c>
      <c r="C2738" s="33" t="str">
        <f>LEFT(B2738,FIND(",",B2738,1)-1)</f>
        <v>Horry County</v>
      </c>
      <c r="D2738" s="33" t="str">
        <f>RIGHT(B2738,LEN(B2738)-(FIND(",",B2738,1)+1))</f>
        <v>South Carolina</v>
      </c>
      <c r="E2738" s="33">
        <v>81291</v>
      </c>
      <c r="F2738" s="33" t="s">
        <v>3279</v>
      </c>
      <c r="G2738" s="33">
        <v>1</v>
      </c>
      <c r="H2738" s="33" t="s">
        <v>3272</v>
      </c>
      <c r="I2738" s="33">
        <v>1</v>
      </c>
      <c r="J2738" s="33" t="s">
        <v>3272</v>
      </c>
      <c r="K2738" s="33">
        <v>2019</v>
      </c>
      <c r="L2738" s="33">
        <v>37</v>
      </c>
      <c r="M2738" s="33">
        <v>2632</v>
      </c>
      <c r="N2738" s="33" t="s">
        <v>3278</v>
      </c>
      <c r="O2738" s="33">
        <v>576</v>
      </c>
      <c r="P2738" s="33" t="s">
        <v>3278</v>
      </c>
      <c r="Q2738" s="33">
        <v>133</v>
      </c>
      <c r="R2738" s="33" t="s">
        <v>3278</v>
      </c>
    </row>
    <row r="2739" spans="1:18" x14ac:dyDescent="0.2">
      <c r="A2739" s="33" t="s">
        <v>6102</v>
      </c>
      <c r="B2739" s="33" t="s">
        <v>6103</v>
      </c>
      <c r="C2739" s="33" t="str">
        <f>LEFT(B2739,FIND(",",B2739,1)-1)</f>
        <v>Jasper County</v>
      </c>
      <c r="D2739" s="33" t="str">
        <f>RIGHT(B2739,LEN(B2739)-(FIND(",",B2739,1)+1))</f>
        <v>South Carolina</v>
      </c>
      <c r="E2739" s="33">
        <v>54194</v>
      </c>
      <c r="F2739" s="33" t="s">
        <v>3271</v>
      </c>
      <c r="G2739" s="33">
        <v>1</v>
      </c>
      <c r="H2739" s="33" t="s">
        <v>3272</v>
      </c>
      <c r="I2739" s="33">
        <v>1</v>
      </c>
      <c r="J2739" s="33" t="s">
        <v>3272</v>
      </c>
      <c r="K2739" s="33">
        <v>2019</v>
      </c>
      <c r="L2739" s="33">
        <v>6</v>
      </c>
      <c r="M2739" s="33">
        <v>1715</v>
      </c>
      <c r="N2739" s="33" t="s">
        <v>3273</v>
      </c>
      <c r="O2739" s="33">
        <v>386</v>
      </c>
      <c r="P2739" s="33" t="s">
        <v>3273</v>
      </c>
      <c r="Q2739" s="33">
        <v>37</v>
      </c>
      <c r="R2739" s="33" t="s">
        <v>3277</v>
      </c>
    </row>
    <row r="2740" spans="1:18" x14ac:dyDescent="0.2">
      <c r="A2740" s="33" t="s">
        <v>6102</v>
      </c>
      <c r="B2740" s="33" t="s">
        <v>6103</v>
      </c>
      <c r="C2740" s="33" t="str">
        <f>LEFT(B2740,FIND(",",B2740,1)-1)</f>
        <v>Jasper County</v>
      </c>
      <c r="D2740" s="33" t="str">
        <f>RIGHT(B2740,LEN(B2740)-(FIND(",",B2740,1)+1))</f>
        <v>South Carolina</v>
      </c>
      <c r="E2740" s="33">
        <v>81291</v>
      </c>
      <c r="F2740" s="33" t="s">
        <v>3279</v>
      </c>
      <c r="G2740" s="33">
        <v>1</v>
      </c>
      <c r="H2740" s="33" t="s">
        <v>3272</v>
      </c>
      <c r="I2740" s="33">
        <v>1</v>
      </c>
      <c r="J2740" s="33" t="s">
        <v>3272</v>
      </c>
      <c r="K2740" s="33">
        <v>2019</v>
      </c>
      <c r="L2740" s="33">
        <v>4</v>
      </c>
      <c r="M2740" s="33">
        <v>764</v>
      </c>
      <c r="N2740" s="33" t="s">
        <v>3278</v>
      </c>
      <c r="O2740" s="33">
        <v>173</v>
      </c>
      <c r="P2740" s="33" t="s">
        <v>3278</v>
      </c>
      <c r="Q2740" s="33">
        <v>30</v>
      </c>
      <c r="R2740" s="33" t="s">
        <v>3273</v>
      </c>
    </row>
    <row r="2741" spans="1:18" x14ac:dyDescent="0.2">
      <c r="A2741" s="33" t="s">
        <v>6104</v>
      </c>
      <c r="B2741" s="33" t="s">
        <v>6105</v>
      </c>
      <c r="C2741" s="33" t="str">
        <f>LEFT(B2741,FIND(",",B2741,1)-1)</f>
        <v>Kershaw County</v>
      </c>
      <c r="D2741" s="33" t="str">
        <f>RIGHT(B2741,LEN(B2741)-(FIND(",",B2741,1)+1))</f>
        <v>South Carolina</v>
      </c>
      <c r="E2741" s="33">
        <v>54194</v>
      </c>
      <c r="F2741" s="33" t="s">
        <v>3271</v>
      </c>
      <c r="G2741" s="33">
        <v>1</v>
      </c>
      <c r="H2741" s="33" t="s">
        <v>3272</v>
      </c>
      <c r="I2741" s="33">
        <v>1</v>
      </c>
      <c r="J2741" s="33" t="s">
        <v>3272</v>
      </c>
      <c r="K2741" s="33">
        <v>2019</v>
      </c>
      <c r="L2741" s="33">
        <v>7</v>
      </c>
      <c r="M2741" s="33">
        <v>3368</v>
      </c>
      <c r="N2741" s="33" t="s">
        <v>3273</v>
      </c>
      <c r="O2741" s="33">
        <v>767</v>
      </c>
      <c r="P2741" s="33" t="s">
        <v>3273</v>
      </c>
      <c r="Q2741" s="33">
        <v>87</v>
      </c>
      <c r="R2741" s="33" t="s">
        <v>3273</v>
      </c>
    </row>
    <row r="2742" spans="1:18" x14ac:dyDescent="0.2">
      <c r="A2742" s="33" t="s">
        <v>6104</v>
      </c>
      <c r="B2742" s="33" t="s">
        <v>6105</v>
      </c>
      <c r="C2742" s="33" t="str">
        <f>LEFT(B2742,FIND(",",B2742,1)-1)</f>
        <v>Kershaw County</v>
      </c>
      <c r="D2742" s="33" t="str">
        <f>RIGHT(B2742,LEN(B2742)-(FIND(",",B2742,1)+1))</f>
        <v>South Carolina</v>
      </c>
      <c r="E2742" s="33">
        <v>81291</v>
      </c>
      <c r="F2742" s="33" t="s">
        <v>3279</v>
      </c>
      <c r="G2742" s="33">
        <v>1</v>
      </c>
      <c r="H2742" s="33" t="s">
        <v>3272</v>
      </c>
      <c r="I2742" s="33">
        <v>1</v>
      </c>
      <c r="J2742" s="33" t="s">
        <v>3272</v>
      </c>
      <c r="K2742" s="33">
        <v>2019</v>
      </c>
      <c r="L2742" s="33">
        <v>4</v>
      </c>
      <c r="M2742" s="33">
        <v>96</v>
      </c>
      <c r="N2742" s="33" t="s">
        <v>3277</v>
      </c>
      <c r="O2742" s="33">
        <v>16</v>
      </c>
      <c r="P2742" s="33" t="s">
        <v>3277</v>
      </c>
      <c r="Q2742" s="33">
        <v>6</v>
      </c>
      <c r="R2742" s="33" t="s">
        <v>3278</v>
      </c>
    </row>
    <row r="2743" spans="1:18" x14ac:dyDescent="0.2">
      <c r="A2743" s="33" t="s">
        <v>6106</v>
      </c>
      <c r="B2743" s="33" t="s">
        <v>6107</v>
      </c>
      <c r="C2743" s="33" t="str">
        <f>LEFT(B2743,FIND(",",B2743,1)-1)</f>
        <v>Lancaster County</v>
      </c>
      <c r="D2743" s="33" t="str">
        <f>RIGHT(B2743,LEN(B2743)-(FIND(",",B2743,1)+1))</f>
        <v>South Carolina</v>
      </c>
      <c r="E2743" s="33">
        <v>54194</v>
      </c>
      <c r="F2743" s="33" t="s">
        <v>3271</v>
      </c>
      <c r="G2743" s="33">
        <v>1</v>
      </c>
      <c r="H2743" s="33" t="s">
        <v>3272</v>
      </c>
      <c r="I2743" s="33">
        <v>1</v>
      </c>
      <c r="J2743" s="33" t="s">
        <v>3272</v>
      </c>
      <c r="K2743" s="33">
        <v>2019</v>
      </c>
      <c r="L2743" s="33">
        <v>5</v>
      </c>
      <c r="M2743" s="33">
        <v>2502</v>
      </c>
      <c r="N2743" s="33" t="s">
        <v>3278</v>
      </c>
      <c r="O2743" s="33">
        <v>654</v>
      </c>
      <c r="P2743" s="33" t="s">
        <v>3273</v>
      </c>
      <c r="Q2743" s="33">
        <v>74</v>
      </c>
      <c r="R2743" s="33" t="s">
        <v>3278</v>
      </c>
    </row>
    <row r="2744" spans="1:18" x14ac:dyDescent="0.2">
      <c r="A2744" s="33" t="s">
        <v>6106</v>
      </c>
      <c r="B2744" s="33" t="s">
        <v>6107</v>
      </c>
      <c r="C2744" s="33" t="str">
        <f>LEFT(B2744,FIND(",",B2744,1)-1)</f>
        <v>Lancaster County</v>
      </c>
      <c r="D2744" s="33" t="str">
        <f>RIGHT(B2744,LEN(B2744)-(FIND(",",B2744,1)+1))</f>
        <v>South Carolina</v>
      </c>
      <c r="E2744" s="33">
        <v>81291</v>
      </c>
      <c r="F2744" s="33" t="s">
        <v>3279</v>
      </c>
      <c r="G2744" s="33">
        <v>1</v>
      </c>
      <c r="H2744" s="33" t="s">
        <v>3272</v>
      </c>
      <c r="I2744" s="33">
        <v>1</v>
      </c>
      <c r="J2744" s="33" t="s">
        <v>3272</v>
      </c>
      <c r="K2744" s="33">
        <v>2019</v>
      </c>
      <c r="L2744" s="33">
        <v>5</v>
      </c>
      <c r="M2744" s="33">
        <v>640</v>
      </c>
      <c r="N2744" s="33" t="s">
        <v>3273</v>
      </c>
      <c r="O2744" s="33">
        <v>139</v>
      </c>
      <c r="P2744" s="33" t="s">
        <v>3273</v>
      </c>
      <c r="Q2744" s="33">
        <v>23</v>
      </c>
      <c r="R2744" s="33" t="s">
        <v>3278</v>
      </c>
    </row>
    <row r="2745" spans="1:18" x14ac:dyDescent="0.2">
      <c r="A2745" s="33" t="s">
        <v>6108</v>
      </c>
      <c r="B2745" s="33" t="s">
        <v>6109</v>
      </c>
      <c r="C2745" s="33" t="str">
        <f>LEFT(B2745,FIND(",",B2745,1)-1)</f>
        <v>Laurens County</v>
      </c>
      <c r="D2745" s="33" t="str">
        <f>RIGHT(B2745,LEN(B2745)-(FIND(",",B2745,1)+1))</f>
        <v>South Carolina</v>
      </c>
      <c r="E2745" s="33">
        <v>54194</v>
      </c>
      <c r="F2745" s="33" t="s">
        <v>3271</v>
      </c>
      <c r="G2745" s="33">
        <v>1</v>
      </c>
      <c r="H2745" s="33" t="s">
        <v>3272</v>
      </c>
      <c r="I2745" s="33">
        <v>1</v>
      </c>
      <c r="J2745" s="33" t="s">
        <v>3272</v>
      </c>
      <c r="K2745" s="33">
        <v>2019</v>
      </c>
      <c r="L2745" s="33">
        <v>5</v>
      </c>
      <c r="M2745" s="33">
        <v>1448</v>
      </c>
      <c r="N2745" s="33" t="s">
        <v>3278</v>
      </c>
      <c r="O2745" s="33">
        <v>383</v>
      </c>
      <c r="P2745" s="33" t="s">
        <v>3278</v>
      </c>
      <c r="Q2745" s="33">
        <v>57</v>
      </c>
      <c r="R2745" s="33" t="s">
        <v>3278</v>
      </c>
    </row>
    <row r="2746" spans="1:18" x14ac:dyDescent="0.2">
      <c r="A2746" s="33" t="s">
        <v>6108</v>
      </c>
      <c r="B2746" s="33" t="s">
        <v>6109</v>
      </c>
      <c r="C2746" s="33" t="str">
        <f>LEFT(B2746,FIND(",",B2746,1)-1)</f>
        <v>Laurens County</v>
      </c>
      <c r="D2746" s="33" t="str">
        <f>RIGHT(B2746,LEN(B2746)-(FIND(",",B2746,1)+1))</f>
        <v>South Carolina</v>
      </c>
      <c r="E2746" s="33">
        <v>81291</v>
      </c>
      <c r="F2746" s="33" t="s">
        <v>3279</v>
      </c>
      <c r="G2746" s="33">
        <v>1</v>
      </c>
      <c r="H2746" s="33" t="s">
        <v>3272</v>
      </c>
      <c r="I2746" s="33">
        <v>1</v>
      </c>
      <c r="J2746" s="33" t="s">
        <v>3272</v>
      </c>
      <c r="K2746" s="33">
        <v>2019</v>
      </c>
      <c r="L2746" s="33">
        <v>3</v>
      </c>
      <c r="M2746" s="33">
        <v>282</v>
      </c>
      <c r="N2746" s="33" t="s">
        <v>3278</v>
      </c>
      <c r="O2746" s="33">
        <v>71</v>
      </c>
      <c r="P2746" s="33" t="s">
        <v>3278</v>
      </c>
      <c r="Q2746" s="33">
        <v>25</v>
      </c>
      <c r="R2746" s="33" t="s">
        <v>3273</v>
      </c>
    </row>
    <row r="2747" spans="1:18" x14ac:dyDescent="0.2">
      <c r="A2747" s="33" t="s">
        <v>6110</v>
      </c>
      <c r="B2747" s="33" t="s">
        <v>6111</v>
      </c>
      <c r="C2747" s="33" t="str">
        <f>LEFT(B2747,FIND(",",B2747,1)-1)</f>
        <v>Lexington County</v>
      </c>
      <c r="D2747" s="33" t="str">
        <f>RIGHT(B2747,LEN(B2747)-(FIND(",",B2747,1)+1))</f>
        <v>South Carolina</v>
      </c>
      <c r="E2747" s="33">
        <v>45391</v>
      </c>
      <c r="F2747" s="33" t="s">
        <v>3276</v>
      </c>
      <c r="G2747" s="33">
        <v>1</v>
      </c>
      <c r="H2747" s="33" t="s">
        <v>3272</v>
      </c>
      <c r="I2747" s="33">
        <v>1</v>
      </c>
      <c r="J2747" s="33" t="s">
        <v>3272</v>
      </c>
      <c r="K2747" s="33">
        <v>2019</v>
      </c>
      <c r="L2747" s="33">
        <v>13</v>
      </c>
      <c r="M2747" s="33">
        <v>3248</v>
      </c>
      <c r="N2747" s="33" t="s">
        <v>3278</v>
      </c>
      <c r="O2747" s="33">
        <v>770</v>
      </c>
      <c r="P2747" s="33" t="s">
        <v>3278</v>
      </c>
      <c r="Q2747" s="33">
        <v>168</v>
      </c>
      <c r="R2747" s="33" t="s">
        <v>3278</v>
      </c>
    </row>
    <row r="2748" spans="1:18" x14ac:dyDescent="0.2">
      <c r="A2748" s="33" t="s">
        <v>6110</v>
      </c>
      <c r="B2748" s="33" t="s">
        <v>6111</v>
      </c>
      <c r="C2748" s="33" t="str">
        <f>LEFT(B2748,FIND(",",B2748,1)-1)</f>
        <v>Lexington County</v>
      </c>
      <c r="D2748" s="33" t="str">
        <f>RIGHT(B2748,LEN(B2748)-(FIND(",",B2748,1)+1))</f>
        <v>South Carolina</v>
      </c>
      <c r="E2748" s="33">
        <v>54194</v>
      </c>
      <c r="F2748" s="33" t="s">
        <v>3271</v>
      </c>
      <c r="G2748" s="33">
        <v>1</v>
      </c>
      <c r="H2748" s="33" t="s">
        <v>3272</v>
      </c>
      <c r="I2748" s="33">
        <v>1</v>
      </c>
      <c r="J2748" s="33" t="s">
        <v>3272</v>
      </c>
      <c r="K2748" s="33">
        <v>2019</v>
      </c>
      <c r="L2748" s="33">
        <v>27</v>
      </c>
      <c r="M2748" s="33">
        <v>17152</v>
      </c>
      <c r="N2748" s="33" t="s">
        <v>3278</v>
      </c>
      <c r="O2748" s="33">
        <v>3989</v>
      </c>
      <c r="P2748" s="33" t="s">
        <v>3278</v>
      </c>
      <c r="Q2748" s="33">
        <v>431</v>
      </c>
      <c r="R2748" s="33" t="s">
        <v>3278</v>
      </c>
    </row>
    <row r="2749" spans="1:18" x14ac:dyDescent="0.2">
      <c r="A2749" s="33" t="s">
        <v>6110</v>
      </c>
      <c r="B2749" s="33" t="s">
        <v>6111</v>
      </c>
      <c r="C2749" s="33" t="str">
        <f>LEFT(B2749,FIND(",",B2749,1)-1)</f>
        <v>Lexington County</v>
      </c>
      <c r="D2749" s="33" t="str">
        <f>RIGHT(B2749,LEN(B2749)-(FIND(",",B2749,1)+1))</f>
        <v>South Carolina</v>
      </c>
      <c r="E2749" s="33">
        <v>81291</v>
      </c>
      <c r="F2749" s="33" t="s">
        <v>3279</v>
      </c>
      <c r="G2749" s="33">
        <v>1</v>
      </c>
      <c r="H2749" s="33" t="s">
        <v>3272</v>
      </c>
      <c r="I2749" s="33">
        <v>1</v>
      </c>
      <c r="J2749" s="33" t="s">
        <v>3272</v>
      </c>
      <c r="K2749" s="33">
        <v>2019</v>
      </c>
      <c r="L2749" s="33">
        <v>24</v>
      </c>
      <c r="M2749" s="33">
        <v>3092</v>
      </c>
      <c r="N2749" s="33" t="s">
        <v>3278</v>
      </c>
      <c r="O2749" s="33">
        <v>713</v>
      </c>
      <c r="P2749" s="33" t="s">
        <v>3278</v>
      </c>
      <c r="Q2749" s="33">
        <v>158</v>
      </c>
      <c r="R2749" s="33" t="s">
        <v>3273</v>
      </c>
    </row>
    <row r="2750" spans="1:18" x14ac:dyDescent="0.2">
      <c r="A2750" s="33" t="s">
        <v>6112</v>
      </c>
      <c r="B2750" s="33" t="s">
        <v>6113</v>
      </c>
      <c r="C2750" s="33" t="str">
        <f>LEFT(B2750,FIND(",",B2750,1)-1)</f>
        <v>Marion County</v>
      </c>
      <c r="D2750" s="33" t="str">
        <f>RIGHT(B2750,LEN(B2750)-(FIND(",",B2750,1)+1))</f>
        <v>South Carolina</v>
      </c>
      <c r="E2750" s="33">
        <v>54194</v>
      </c>
      <c r="F2750" s="33" t="s">
        <v>3271</v>
      </c>
      <c r="G2750" s="33">
        <v>1</v>
      </c>
      <c r="H2750" s="33" t="s">
        <v>3272</v>
      </c>
      <c r="I2750" s="33">
        <v>1</v>
      </c>
      <c r="J2750" s="33" t="s">
        <v>3272</v>
      </c>
      <c r="K2750" s="33">
        <v>2019</v>
      </c>
      <c r="L2750" s="33">
        <v>3</v>
      </c>
      <c r="M2750" s="33">
        <v>821</v>
      </c>
      <c r="N2750" s="33" t="s">
        <v>3278</v>
      </c>
      <c r="O2750" s="33">
        <v>186</v>
      </c>
      <c r="P2750" s="33" t="s">
        <v>3278</v>
      </c>
      <c r="Q2750" s="33">
        <v>23</v>
      </c>
      <c r="R2750" s="33" t="s">
        <v>3278</v>
      </c>
    </row>
    <row r="2751" spans="1:18" x14ac:dyDescent="0.2">
      <c r="A2751" s="33" t="s">
        <v>6114</v>
      </c>
      <c r="B2751" s="33" t="s">
        <v>6115</v>
      </c>
      <c r="C2751" s="33" t="str">
        <f>LEFT(B2751,FIND(",",B2751,1)-1)</f>
        <v>Newberry County</v>
      </c>
      <c r="D2751" s="33" t="str">
        <f>RIGHT(B2751,LEN(B2751)-(FIND(",",B2751,1)+1))</f>
        <v>South Carolina</v>
      </c>
      <c r="E2751" s="33">
        <v>54194</v>
      </c>
      <c r="F2751" s="33" t="s">
        <v>3271</v>
      </c>
      <c r="G2751" s="33">
        <v>1</v>
      </c>
      <c r="H2751" s="33" t="s">
        <v>3272</v>
      </c>
      <c r="I2751" s="33">
        <v>1</v>
      </c>
      <c r="J2751" s="33" t="s">
        <v>3272</v>
      </c>
      <c r="K2751" s="33">
        <v>2019</v>
      </c>
      <c r="L2751" s="33">
        <v>5</v>
      </c>
      <c r="M2751" s="33">
        <v>841</v>
      </c>
      <c r="N2751" s="33" t="s">
        <v>3278</v>
      </c>
      <c r="O2751" s="33">
        <v>158</v>
      </c>
      <c r="P2751" s="33" t="s">
        <v>3278</v>
      </c>
      <c r="Q2751" s="33">
        <v>27</v>
      </c>
      <c r="R2751" s="33" t="s">
        <v>3278</v>
      </c>
    </row>
    <row r="2752" spans="1:18" x14ac:dyDescent="0.2">
      <c r="A2752" s="33" t="s">
        <v>6116</v>
      </c>
      <c r="B2752" s="33" t="s">
        <v>6117</v>
      </c>
      <c r="C2752" s="33" t="str">
        <f>LEFT(B2752,FIND(",",B2752,1)-1)</f>
        <v>Oconee County</v>
      </c>
      <c r="D2752" s="33" t="str">
        <f>RIGHT(B2752,LEN(B2752)-(FIND(",",B2752,1)+1))</f>
        <v>South Carolina</v>
      </c>
      <c r="E2752" s="33">
        <v>45391</v>
      </c>
      <c r="F2752" s="33" t="s">
        <v>3276</v>
      </c>
      <c r="G2752" s="33">
        <v>1</v>
      </c>
      <c r="H2752" s="33" t="s">
        <v>3272</v>
      </c>
      <c r="I2752" s="33">
        <v>1</v>
      </c>
      <c r="J2752" s="33" t="s">
        <v>3272</v>
      </c>
      <c r="K2752" s="33">
        <v>2019</v>
      </c>
      <c r="L2752" s="33">
        <v>3</v>
      </c>
      <c r="M2752" s="33">
        <v>896</v>
      </c>
      <c r="N2752" s="33" t="s">
        <v>3277</v>
      </c>
      <c r="O2752" s="33">
        <v>219</v>
      </c>
      <c r="P2752" s="33" t="s">
        <v>3277</v>
      </c>
      <c r="Q2752" s="33">
        <v>41</v>
      </c>
      <c r="R2752" s="33" t="s">
        <v>3273</v>
      </c>
    </row>
    <row r="2753" spans="1:18" x14ac:dyDescent="0.2">
      <c r="A2753" s="33" t="s">
        <v>6116</v>
      </c>
      <c r="B2753" s="33" t="s">
        <v>6117</v>
      </c>
      <c r="C2753" s="33" t="str">
        <f>LEFT(B2753,FIND(",",B2753,1)-1)</f>
        <v>Oconee County</v>
      </c>
      <c r="D2753" s="33" t="str">
        <f>RIGHT(B2753,LEN(B2753)-(FIND(",",B2753,1)+1))</f>
        <v>South Carolina</v>
      </c>
      <c r="E2753" s="33">
        <v>54194</v>
      </c>
      <c r="F2753" s="33" t="s">
        <v>3271</v>
      </c>
      <c r="G2753" s="33">
        <v>1</v>
      </c>
      <c r="H2753" s="33" t="s">
        <v>3272</v>
      </c>
      <c r="I2753" s="33">
        <v>1</v>
      </c>
      <c r="J2753" s="33" t="s">
        <v>3272</v>
      </c>
      <c r="K2753" s="33">
        <v>2019</v>
      </c>
      <c r="L2753" s="33">
        <v>8</v>
      </c>
      <c r="M2753" s="33">
        <v>3207</v>
      </c>
      <c r="N2753" s="33" t="s">
        <v>3278</v>
      </c>
      <c r="O2753" s="33">
        <v>793</v>
      </c>
      <c r="P2753" s="33" t="s">
        <v>3278</v>
      </c>
      <c r="Q2753" s="33">
        <v>131</v>
      </c>
      <c r="R2753" s="33" t="s">
        <v>3278</v>
      </c>
    </row>
    <row r="2754" spans="1:18" x14ac:dyDescent="0.2">
      <c r="A2754" s="33" t="s">
        <v>6116</v>
      </c>
      <c r="B2754" s="33" t="s">
        <v>6117</v>
      </c>
      <c r="C2754" s="33" t="str">
        <f>LEFT(B2754,FIND(",",B2754,1)-1)</f>
        <v>Oconee County</v>
      </c>
      <c r="D2754" s="33" t="str">
        <f>RIGHT(B2754,LEN(B2754)-(FIND(",",B2754,1)+1))</f>
        <v>South Carolina</v>
      </c>
      <c r="E2754" s="33">
        <v>81291</v>
      </c>
      <c r="F2754" s="33" t="s">
        <v>3279</v>
      </c>
      <c r="G2754" s="33">
        <v>1</v>
      </c>
      <c r="H2754" s="33" t="s">
        <v>3272</v>
      </c>
      <c r="I2754" s="33">
        <v>1</v>
      </c>
      <c r="J2754" s="33" t="s">
        <v>3272</v>
      </c>
      <c r="K2754" s="33">
        <v>2019</v>
      </c>
      <c r="L2754" s="33">
        <v>4</v>
      </c>
      <c r="M2754" s="33">
        <v>269</v>
      </c>
      <c r="N2754" s="33" t="s">
        <v>3273</v>
      </c>
      <c r="O2754" s="33">
        <v>47</v>
      </c>
      <c r="P2754" s="33" t="s">
        <v>3277</v>
      </c>
      <c r="Q2754" s="33">
        <v>17</v>
      </c>
      <c r="R2754" s="33" t="s">
        <v>3278</v>
      </c>
    </row>
    <row r="2755" spans="1:18" x14ac:dyDescent="0.2">
      <c r="A2755" s="33" t="s">
        <v>6118</v>
      </c>
      <c r="B2755" s="33" t="s">
        <v>6119</v>
      </c>
      <c r="C2755" s="33" t="str">
        <f>LEFT(B2755,FIND(",",B2755,1)-1)</f>
        <v>Orangeburg County</v>
      </c>
      <c r="D2755" s="33" t="str">
        <f>RIGHT(B2755,LEN(B2755)-(FIND(",",B2755,1)+1))</f>
        <v>South Carolina</v>
      </c>
      <c r="E2755" s="33">
        <v>54194</v>
      </c>
      <c r="F2755" s="33" t="s">
        <v>3271</v>
      </c>
      <c r="G2755" s="33">
        <v>1</v>
      </c>
      <c r="H2755" s="33" t="s">
        <v>3272</v>
      </c>
      <c r="I2755" s="33">
        <v>1</v>
      </c>
      <c r="J2755" s="33" t="s">
        <v>3272</v>
      </c>
      <c r="K2755" s="33">
        <v>2019</v>
      </c>
      <c r="L2755" s="33">
        <v>5</v>
      </c>
      <c r="M2755" s="33">
        <v>1515</v>
      </c>
      <c r="N2755" s="33" t="s">
        <v>3278</v>
      </c>
      <c r="O2755" s="33">
        <v>329</v>
      </c>
      <c r="P2755" s="33" t="s">
        <v>3278</v>
      </c>
      <c r="Q2755" s="33">
        <v>36</v>
      </c>
      <c r="R2755" s="33" t="s">
        <v>3278</v>
      </c>
    </row>
    <row r="2756" spans="1:18" x14ac:dyDescent="0.2">
      <c r="A2756" s="33" t="s">
        <v>6118</v>
      </c>
      <c r="B2756" s="33" t="s">
        <v>6119</v>
      </c>
      <c r="C2756" s="33" t="str">
        <f>LEFT(B2756,FIND(",",B2756,1)-1)</f>
        <v>Orangeburg County</v>
      </c>
      <c r="D2756" s="33" t="str">
        <f>RIGHT(B2756,LEN(B2756)-(FIND(",",B2756,1)+1))</f>
        <v>South Carolina</v>
      </c>
      <c r="E2756" s="33">
        <v>81291</v>
      </c>
      <c r="F2756" s="33" t="s">
        <v>3279</v>
      </c>
      <c r="G2756" s="33">
        <v>1</v>
      </c>
      <c r="H2756" s="33" t="s">
        <v>3272</v>
      </c>
      <c r="I2756" s="33">
        <v>1</v>
      </c>
      <c r="J2756" s="33" t="s">
        <v>3272</v>
      </c>
      <c r="K2756" s="33">
        <v>2019</v>
      </c>
      <c r="L2756" s="33">
        <v>3</v>
      </c>
      <c r="M2756" s="33">
        <v>177</v>
      </c>
      <c r="N2756" s="33" t="s">
        <v>3278</v>
      </c>
      <c r="O2756" s="33">
        <v>41</v>
      </c>
      <c r="P2756" s="33" t="s">
        <v>3278</v>
      </c>
      <c r="Q2756" s="33">
        <v>11</v>
      </c>
      <c r="R2756" s="33" t="s">
        <v>3278</v>
      </c>
    </row>
    <row r="2757" spans="1:18" x14ac:dyDescent="0.2">
      <c r="A2757" s="33" t="s">
        <v>6120</v>
      </c>
      <c r="B2757" s="33" t="s">
        <v>6121</v>
      </c>
      <c r="C2757" s="33" t="str">
        <f>LEFT(B2757,FIND(",",B2757,1)-1)</f>
        <v>Pickens County</v>
      </c>
      <c r="D2757" s="33" t="str">
        <f>RIGHT(B2757,LEN(B2757)-(FIND(",",B2757,1)+1))</f>
        <v>South Carolina</v>
      </c>
      <c r="E2757" s="33">
        <v>54194</v>
      </c>
      <c r="F2757" s="33" t="s">
        <v>3271</v>
      </c>
      <c r="G2757" s="33">
        <v>1</v>
      </c>
      <c r="H2757" s="33" t="s">
        <v>3272</v>
      </c>
      <c r="I2757" s="33">
        <v>1</v>
      </c>
      <c r="J2757" s="33" t="s">
        <v>3272</v>
      </c>
      <c r="K2757" s="33">
        <v>2019</v>
      </c>
      <c r="L2757" s="33">
        <v>10</v>
      </c>
      <c r="M2757" s="33">
        <v>2715</v>
      </c>
      <c r="N2757" s="33" t="s">
        <v>3278</v>
      </c>
      <c r="O2757" s="33">
        <v>628</v>
      </c>
      <c r="P2757" s="33" t="s">
        <v>3278</v>
      </c>
      <c r="Q2757" s="33">
        <v>102</v>
      </c>
      <c r="R2757" s="33" t="s">
        <v>3278</v>
      </c>
    </row>
    <row r="2758" spans="1:18" x14ac:dyDescent="0.2">
      <c r="A2758" s="33" t="s">
        <v>6122</v>
      </c>
      <c r="B2758" s="33" t="s">
        <v>6123</v>
      </c>
      <c r="C2758" s="33" t="str">
        <f>LEFT(B2758,FIND(",",B2758,1)-1)</f>
        <v>Richland County</v>
      </c>
      <c r="D2758" s="33" t="str">
        <f>RIGHT(B2758,LEN(B2758)-(FIND(",",B2758,1)+1))</f>
        <v>South Carolina</v>
      </c>
      <c r="E2758" s="33">
        <v>45391</v>
      </c>
      <c r="F2758" s="33" t="s">
        <v>3276</v>
      </c>
      <c r="G2758" s="33">
        <v>1</v>
      </c>
      <c r="H2758" s="33" t="s">
        <v>3272</v>
      </c>
      <c r="I2758" s="33">
        <v>1</v>
      </c>
      <c r="J2758" s="33" t="s">
        <v>3272</v>
      </c>
      <c r="K2758" s="33">
        <v>2019</v>
      </c>
      <c r="L2758" s="33">
        <v>13</v>
      </c>
      <c r="M2758" s="33">
        <v>2893</v>
      </c>
      <c r="N2758" s="33" t="s">
        <v>3278</v>
      </c>
      <c r="O2758" s="33">
        <v>696</v>
      </c>
      <c r="P2758" s="33" t="s">
        <v>3278</v>
      </c>
      <c r="Q2758" s="33">
        <v>167</v>
      </c>
      <c r="R2758" s="33" t="s">
        <v>3278</v>
      </c>
    </row>
    <row r="2759" spans="1:18" x14ac:dyDescent="0.2">
      <c r="A2759" s="33" t="s">
        <v>6122</v>
      </c>
      <c r="B2759" s="33" t="s">
        <v>6123</v>
      </c>
      <c r="C2759" s="33" t="str">
        <f>LEFT(B2759,FIND(",",B2759,1)-1)</f>
        <v>Richland County</v>
      </c>
      <c r="D2759" s="33" t="str">
        <f>RIGHT(B2759,LEN(B2759)-(FIND(",",B2759,1)+1))</f>
        <v>South Carolina</v>
      </c>
      <c r="E2759" s="33">
        <v>54194</v>
      </c>
      <c r="F2759" s="33" t="s">
        <v>3271</v>
      </c>
      <c r="G2759" s="33">
        <v>1</v>
      </c>
      <c r="H2759" s="33" t="s">
        <v>3272</v>
      </c>
      <c r="I2759" s="33">
        <v>1</v>
      </c>
      <c r="J2759" s="33" t="s">
        <v>3272</v>
      </c>
      <c r="K2759" s="33">
        <v>2019</v>
      </c>
      <c r="L2759" s="33">
        <v>33</v>
      </c>
      <c r="M2759" s="33">
        <v>18778</v>
      </c>
      <c r="N2759" s="33" t="s">
        <v>3278</v>
      </c>
      <c r="O2759" s="33">
        <v>4686</v>
      </c>
      <c r="P2759" s="33" t="s">
        <v>3278</v>
      </c>
      <c r="Q2759" s="33">
        <v>500</v>
      </c>
      <c r="R2759" s="33" t="s">
        <v>3278</v>
      </c>
    </row>
    <row r="2760" spans="1:18" x14ac:dyDescent="0.2">
      <c r="A2760" s="33" t="s">
        <v>6122</v>
      </c>
      <c r="B2760" s="33" t="s">
        <v>6123</v>
      </c>
      <c r="C2760" s="33" t="str">
        <f>LEFT(B2760,FIND(",",B2760,1)-1)</f>
        <v>Richland County</v>
      </c>
      <c r="D2760" s="33" t="str">
        <f>RIGHT(B2760,LEN(B2760)-(FIND(",",B2760,1)+1))</f>
        <v>South Carolina</v>
      </c>
      <c r="E2760" s="33">
        <v>81291</v>
      </c>
      <c r="F2760" s="33" t="s">
        <v>3279</v>
      </c>
      <c r="G2760" s="33">
        <v>1</v>
      </c>
      <c r="H2760" s="33" t="s">
        <v>3272</v>
      </c>
      <c r="I2760" s="33">
        <v>1</v>
      </c>
      <c r="J2760" s="33" t="s">
        <v>3272</v>
      </c>
      <c r="K2760" s="33">
        <v>2019</v>
      </c>
      <c r="L2760" s="33">
        <v>24</v>
      </c>
      <c r="M2760" s="33">
        <v>2585</v>
      </c>
      <c r="N2760" s="33" t="s">
        <v>3278</v>
      </c>
      <c r="O2760" s="33">
        <v>615</v>
      </c>
      <c r="P2760" s="33" t="s">
        <v>3278</v>
      </c>
      <c r="Q2760" s="33">
        <v>124</v>
      </c>
      <c r="R2760" s="33" t="s">
        <v>3278</v>
      </c>
    </row>
    <row r="2761" spans="1:18" x14ac:dyDescent="0.2">
      <c r="A2761" s="33" t="s">
        <v>6124</v>
      </c>
      <c r="B2761" s="33" t="s">
        <v>6125</v>
      </c>
      <c r="C2761" s="33" t="str">
        <f>LEFT(B2761,FIND(",",B2761,1)-1)</f>
        <v>Spartanburg County</v>
      </c>
      <c r="D2761" s="33" t="str">
        <f>RIGHT(B2761,LEN(B2761)-(FIND(",",B2761,1)+1))</f>
        <v>South Carolina</v>
      </c>
      <c r="E2761" s="33">
        <v>45391</v>
      </c>
      <c r="F2761" s="33" t="s">
        <v>3276</v>
      </c>
      <c r="G2761" s="33">
        <v>1</v>
      </c>
      <c r="H2761" s="33" t="s">
        <v>3272</v>
      </c>
      <c r="I2761" s="33">
        <v>1</v>
      </c>
      <c r="J2761" s="33" t="s">
        <v>3272</v>
      </c>
      <c r="K2761" s="33">
        <v>2019</v>
      </c>
      <c r="L2761" s="33">
        <v>6</v>
      </c>
      <c r="M2761" s="33">
        <v>1305</v>
      </c>
      <c r="N2761" s="33" t="s">
        <v>3277</v>
      </c>
      <c r="O2761" s="33">
        <v>332</v>
      </c>
      <c r="P2761" s="33" t="s">
        <v>3277</v>
      </c>
      <c r="Q2761" s="33">
        <v>68</v>
      </c>
      <c r="R2761" s="33" t="s">
        <v>3273</v>
      </c>
    </row>
    <row r="2762" spans="1:18" x14ac:dyDescent="0.2">
      <c r="A2762" s="33" t="s">
        <v>6124</v>
      </c>
      <c r="B2762" s="33" t="s">
        <v>6125</v>
      </c>
      <c r="C2762" s="33" t="str">
        <f>LEFT(B2762,FIND(",",B2762,1)-1)</f>
        <v>Spartanburg County</v>
      </c>
      <c r="D2762" s="33" t="str">
        <f>RIGHT(B2762,LEN(B2762)-(FIND(",",B2762,1)+1))</f>
        <v>South Carolina</v>
      </c>
      <c r="E2762" s="33">
        <v>54194</v>
      </c>
      <c r="F2762" s="33" t="s">
        <v>3271</v>
      </c>
      <c r="G2762" s="33">
        <v>1</v>
      </c>
      <c r="H2762" s="33" t="s">
        <v>3272</v>
      </c>
      <c r="I2762" s="33">
        <v>1</v>
      </c>
      <c r="J2762" s="33" t="s">
        <v>3272</v>
      </c>
      <c r="K2762" s="33">
        <v>2019</v>
      </c>
      <c r="L2762" s="33">
        <v>24</v>
      </c>
      <c r="M2762" s="33">
        <v>9988</v>
      </c>
      <c r="N2762" s="33" t="s">
        <v>3278</v>
      </c>
      <c r="O2762" s="33">
        <v>2269</v>
      </c>
      <c r="P2762" s="33" t="s">
        <v>3278</v>
      </c>
      <c r="Q2762" s="33">
        <v>285</v>
      </c>
      <c r="R2762" s="33" t="s">
        <v>3278</v>
      </c>
    </row>
    <row r="2763" spans="1:18" x14ac:dyDescent="0.2">
      <c r="A2763" s="33" t="s">
        <v>6124</v>
      </c>
      <c r="B2763" s="33" t="s">
        <v>6125</v>
      </c>
      <c r="C2763" s="33" t="str">
        <f>LEFT(B2763,FIND(",",B2763,1)-1)</f>
        <v>Spartanburg County</v>
      </c>
      <c r="D2763" s="33" t="str">
        <f>RIGHT(B2763,LEN(B2763)-(FIND(",",B2763,1)+1))</f>
        <v>South Carolina</v>
      </c>
      <c r="E2763" s="33">
        <v>81291</v>
      </c>
      <c r="F2763" s="33" t="s">
        <v>3279</v>
      </c>
      <c r="G2763" s="33">
        <v>1</v>
      </c>
      <c r="H2763" s="33" t="s">
        <v>3272</v>
      </c>
      <c r="I2763" s="33">
        <v>1</v>
      </c>
      <c r="J2763" s="33" t="s">
        <v>3272</v>
      </c>
      <c r="K2763" s="33">
        <v>2019</v>
      </c>
      <c r="L2763" s="33">
        <v>21</v>
      </c>
      <c r="M2763" s="33">
        <v>3014</v>
      </c>
      <c r="N2763" s="33" t="s">
        <v>3278</v>
      </c>
      <c r="O2763" s="33">
        <v>666</v>
      </c>
      <c r="P2763" s="33" t="s">
        <v>3278</v>
      </c>
      <c r="Q2763" s="33">
        <v>143</v>
      </c>
      <c r="R2763" s="33" t="s">
        <v>3278</v>
      </c>
    </row>
    <row r="2764" spans="1:18" x14ac:dyDescent="0.2">
      <c r="A2764" s="33" t="s">
        <v>6126</v>
      </c>
      <c r="B2764" s="33" t="s">
        <v>6127</v>
      </c>
      <c r="C2764" s="33" t="str">
        <f>LEFT(B2764,FIND(",",B2764,1)-1)</f>
        <v>Sumter County</v>
      </c>
      <c r="D2764" s="33" t="str">
        <f>RIGHT(B2764,LEN(B2764)-(FIND(",",B2764,1)+1))</f>
        <v>South Carolina</v>
      </c>
      <c r="E2764" s="33">
        <v>45391</v>
      </c>
      <c r="F2764" s="33" t="s">
        <v>3276</v>
      </c>
      <c r="G2764" s="33">
        <v>1</v>
      </c>
      <c r="H2764" s="33" t="s">
        <v>3272</v>
      </c>
      <c r="I2764" s="33">
        <v>1</v>
      </c>
      <c r="J2764" s="33" t="s">
        <v>3272</v>
      </c>
      <c r="K2764" s="33">
        <v>2019</v>
      </c>
      <c r="L2764" s="33">
        <v>3</v>
      </c>
      <c r="M2764" s="33">
        <v>478</v>
      </c>
      <c r="N2764" s="33" t="s">
        <v>3277</v>
      </c>
      <c r="O2764" s="33">
        <v>120</v>
      </c>
      <c r="P2764" s="33" t="s">
        <v>3277</v>
      </c>
      <c r="Q2764" s="33">
        <v>17</v>
      </c>
      <c r="R2764" s="33" t="s">
        <v>3277</v>
      </c>
    </row>
    <row r="2765" spans="1:18" x14ac:dyDescent="0.2">
      <c r="A2765" s="33" t="s">
        <v>6126</v>
      </c>
      <c r="B2765" s="33" t="s">
        <v>6127</v>
      </c>
      <c r="C2765" s="33" t="str">
        <f>LEFT(B2765,FIND(",",B2765,1)-1)</f>
        <v>Sumter County</v>
      </c>
      <c r="D2765" s="33" t="str">
        <f>RIGHT(B2765,LEN(B2765)-(FIND(",",B2765,1)+1))</f>
        <v>South Carolina</v>
      </c>
      <c r="E2765" s="33">
        <v>54194</v>
      </c>
      <c r="F2765" s="33" t="s">
        <v>3271</v>
      </c>
      <c r="G2765" s="33">
        <v>1</v>
      </c>
      <c r="H2765" s="33" t="s">
        <v>3272</v>
      </c>
      <c r="I2765" s="33">
        <v>1</v>
      </c>
      <c r="J2765" s="33" t="s">
        <v>3272</v>
      </c>
      <c r="K2765" s="33">
        <v>2019</v>
      </c>
      <c r="L2765" s="33">
        <v>5</v>
      </c>
      <c r="M2765" s="33">
        <v>1417</v>
      </c>
      <c r="N2765" s="33" t="s">
        <v>3278</v>
      </c>
      <c r="O2765" s="33">
        <v>298</v>
      </c>
      <c r="P2765" s="33" t="s">
        <v>3278</v>
      </c>
      <c r="Q2765" s="33">
        <v>44</v>
      </c>
      <c r="R2765" s="33" t="s">
        <v>3278</v>
      </c>
    </row>
    <row r="2766" spans="1:18" x14ac:dyDescent="0.2">
      <c r="A2766" s="33" t="s">
        <v>6126</v>
      </c>
      <c r="B2766" s="33" t="s">
        <v>6127</v>
      </c>
      <c r="C2766" s="33" t="str">
        <f>LEFT(B2766,FIND(",",B2766,1)-1)</f>
        <v>Sumter County</v>
      </c>
      <c r="D2766" s="33" t="str">
        <f>RIGHT(B2766,LEN(B2766)-(FIND(",",B2766,1)+1))</f>
        <v>South Carolina</v>
      </c>
      <c r="E2766" s="33">
        <v>81291</v>
      </c>
      <c r="F2766" s="33" t="s">
        <v>3279</v>
      </c>
      <c r="G2766" s="33">
        <v>1</v>
      </c>
      <c r="H2766" s="33" t="s">
        <v>3272</v>
      </c>
      <c r="I2766" s="33">
        <v>1</v>
      </c>
      <c r="J2766" s="33" t="s">
        <v>3272</v>
      </c>
      <c r="K2766" s="33">
        <v>2019</v>
      </c>
      <c r="L2766" s="33">
        <v>9</v>
      </c>
      <c r="M2766" s="33">
        <v>773</v>
      </c>
      <c r="N2766" s="33" t="s">
        <v>3278</v>
      </c>
      <c r="O2766" s="33">
        <v>180</v>
      </c>
      <c r="P2766" s="33" t="s">
        <v>3278</v>
      </c>
      <c r="Q2766" s="33">
        <v>48</v>
      </c>
      <c r="R2766" s="33" t="s">
        <v>3273</v>
      </c>
    </row>
    <row r="2767" spans="1:18" x14ac:dyDescent="0.2">
      <c r="A2767" s="33" t="s">
        <v>6128</v>
      </c>
      <c r="B2767" s="33" t="s">
        <v>6129</v>
      </c>
      <c r="C2767" s="33" t="str">
        <f>LEFT(B2767,FIND(",",B2767,1)-1)</f>
        <v>Williamsburg County</v>
      </c>
      <c r="D2767" s="33" t="str">
        <f>RIGHT(B2767,LEN(B2767)-(FIND(",",B2767,1)+1))</f>
        <v>South Carolina</v>
      </c>
      <c r="E2767" s="33">
        <v>54194</v>
      </c>
      <c r="F2767" s="33" t="s">
        <v>3271</v>
      </c>
      <c r="G2767" s="33">
        <v>1</v>
      </c>
      <c r="H2767" s="33" t="s">
        <v>3272</v>
      </c>
      <c r="I2767" s="33">
        <v>1</v>
      </c>
      <c r="J2767" s="33" t="s">
        <v>3272</v>
      </c>
      <c r="K2767" s="33">
        <v>2019</v>
      </c>
      <c r="L2767" s="33">
        <v>3</v>
      </c>
      <c r="M2767" s="33">
        <v>921</v>
      </c>
      <c r="N2767" s="33" t="s">
        <v>3278</v>
      </c>
      <c r="O2767" s="33">
        <v>213</v>
      </c>
      <c r="P2767" s="33" t="s">
        <v>3273</v>
      </c>
      <c r="Q2767" s="33">
        <v>22</v>
      </c>
      <c r="R2767" s="33" t="s">
        <v>3273</v>
      </c>
    </row>
    <row r="2768" spans="1:18" x14ac:dyDescent="0.2">
      <c r="A2768" s="33" t="s">
        <v>6130</v>
      </c>
      <c r="B2768" s="33" t="s">
        <v>6131</v>
      </c>
      <c r="C2768" s="33" t="str">
        <f>LEFT(B2768,FIND(",",B2768,1)-1)</f>
        <v>York County</v>
      </c>
      <c r="D2768" s="33" t="str">
        <f>RIGHT(B2768,LEN(B2768)-(FIND(",",B2768,1)+1))</f>
        <v>South Carolina</v>
      </c>
      <c r="E2768" s="33">
        <v>45391</v>
      </c>
      <c r="F2768" s="33" t="s">
        <v>3276</v>
      </c>
      <c r="G2768" s="33">
        <v>1</v>
      </c>
      <c r="H2768" s="33" t="s">
        <v>3272</v>
      </c>
      <c r="I2768" s="33">
        <v>1</v>
      </c>
      <c r="J2768" s="33" t="s">
        <v>3272</v>
      </c>
      <c r="K2768" s="33">
        <v>2019</v>
      </c>
      <c r="L2768" s="33">
        <v>10</v>
      </c>
      <c r="M2768" s="33">
        <v>1764</v>
      </c>
      <c r="N2768" s="33" t="s">
        <v>3278</v>
      </c>
      <c r="O2768" s="33">
        <v>420</v>
      </c>
      <c r="P2768" s="33" t="s">
        <v>3278</v>
      </c>
      <c r="Q2768" s="33">
        <v>99</v>
      </c>
      <c r="R2768" s="33" t="s">
        <v>3278</v>
      </c>
    </row>
    <row r="2769" spans="1:18" x14ac:dyDescent="0.2">
      <c r="A2769" s="33" t="s">
        <v>6130</v>
      </c>
      <c r="B2769" s="33" t="s">
        <v>6131</v>
      </c>
      <c r="C2769" s="33" t="str">
        <f>LEFT(B2769,FIND(",",B2769,1)-1)</f>
        <v>York County</v>
      </c>
      <c r="D2769" s="33" t="str">
        <f>RIGHT(B2769,LEN(B2769)-(FIND(",",B2769,1)+1))</f>
        <v>South Carolina</v>
      </c>
      <c r="E2769" s="33">
        <v>54194</v>
      </c>
      <c r="F2769" s="33" t="s">
        <v>3271</v>
      </c>
      <c r="G2769" s="33">
        <v>1</v>
      </c>
      <c r="H2769" s="33" t="s">
        <v>3272</v>
      </c>
      <c r="I2769" s="33">
        <v>1</v>
      </c>
      <c r="J2769" s="33" t="s">
        <v>3272</v>
      </c>
      <c r="K2769" s="33">
        <v>2019</v>
      </c>
      <c r="L2769" s="33">
        <v>23</v>
      </c>
      <c r="M2769" s="33">
        <v>13736</v>
      </c>
      <c r="N2769" s="33" t="s">
        <v>3273</v>
      </c>
      <c r="O2769" s="33">
        <v>3527</v>
      </c>
      <c r="P2769" s="33" t="s">
        <v>3273</v>
      </c>
      <c r="Q2769" s="33">
        <v>353</v>
      </c>
      <c r="R2769" s="33" t="s">
        <v>3273</v>
      </c>
    </row>
    <row r="2770" spans="1:18" x14ac:dyDescent="0.2">
      <c r="A2770" s="33" t="s">
        <v>6130</v>
      </c>
      <c r="B2770" s="33" t="s">
        <v>6131</v>
      </c>
      <c r="C2770" s="33" t="str">
        <f>LEFT(B2770,FIND(",",B2770,1)-1)</f>
        <v>York County</v>
      </c>
      <c r="D2770" s="33" t="str">
        <f>RIGHT(B2770,LEN(B2770)-(FIND(",",B2770,1)+1))</f>
        <v>South Carolina</v>
      </c>
      <c r="E2770" s="33">
        <v>81291</v>
      </c>
      <c r="F2770" s="33" t="s">
        <v>3279</v>
      </c>
      <c r="G2770" s="33">
        <v>1</v>
      </c>
      <c r="H2770" s="33" t="s">
        <v>3272</v>
      </c>
      <c r="I2770" s="33">
        <v>1</v>
      </c>
      <c r="J2770" s="33" t="s">
        <v>3272</v>
      </c>
      <c r="K2770" s="33">
        <v>2019</v>
      </c>
      <c r="L2770" s="33">
        <v>16</v>
      </c>
      <c r="M2770" s="33">
        <v>3010</v>
      </c>
      <c r="N2770" s="33" t="s">
        <v>3278</v>
      </c>
      <c r="O2770" s="33">
        <v>656</v>
      </c>
      <c r="P2770" s="33" t="s">
        <v>3278</v>
      </c>
      <c r="Q2770" s="33">
        <v>138</v>
      </c>
      <c r="R2770" s="33" t="s">
        <v>3278</v>
      </c>
    </row>
    <row r="2771" spans="1:18" x14ac:dyDescent="0.2">
      <c r="A2771" s="33" t="s">
        <v>6132</v>
      </c>
      <c r="B2771" s="33" t="s">
        <v>6133</v>
      </c>
      <c r="C2771" s="33" t="str">
        <f>LEFT(B2771,FIND(",",B2771,1)-1)</f>
        <v>Brookings County</v>
      </c>
      <c r="D2771" s="33" t="str">
        <f>RIGHT(B2771,LEN(B2771)-(FIND(",",B2771,1)+1))</f>
        <v>South Dakota</v>
      </c>
      <c r="E2771" s="33">
        <v>54194</v>
      </c>
      <c r="F2771" s="33" t="s">
        <v>3271</v>
      </c>
      <c r="G2771" s="33">
        <v>1</v>
      </c>
      <c r="H2771" s="33" t="s">
        <v>3272</v>
      </c>
      <c r="I2771" s="33">
        <v>1</v>
      </c>
      <c r="J2771" s="33" t="s">
        <v>3272</v>
      </c>
      <c r="K2771" s="33">
        <v>2019</v>
      </c>
      <c r="L2771" s="33">
        <v>7</v>
      </c>
      <c r="M2771" s="33">
        <v>1377</v>
      </c>
      <c r="N2771" s="33" t="s">
        <v>3278</v>
      </c>
      <c r="O2771" s="33">
        <v>283</v>
      </c>
      <c r="P2771" s="33" t="s">
        <v>3278</v>
      </c>
      <c r="Q2771" s="33">
        <v>33</v>
      </c>
      <c r="R2771" s="33" t="s">
        <v>3278</v>
      </c>
    </row>
    <row r="2772" spans="1:18" x14ac:dyDescent="0.2">
      <c r="A2772" s="33" t="s">
        <v>6132</v>
      </c>
      <c r="B2772" s="33" t="s">
        <v>6133</v>
      </c>
      <c r="C2772" s="33" t="str">
        <f>LEFT(B2772,FIND(",",B2772,1)-1)</f>
        <v>Brookings County</v>
      </c>
      <c r="D2772" s="33" t="str">
        <f>RIGHT(B2772,LEN(B2772)-(FIND(",",B2772,1)+1))</f>
        <v>South Dakota</v>
      </c>
      <c r="E2772" s="33">
        <v>81291</v>
      </c>
      <c r="F2772" s="33" t="s">
        <v>3279</v>
      </c>
      <c r="G2772" s="33">
        <v>1</v>
      </c>
      <c r="H2772" s="33" t="s">
        <v>3272</v>
      </c>
      <c r="I2772" s="33">
        <v>1</v>
      </c>
      <c r="J2772" s="33" t="s">
        <v>3272</v>
      </c>
      <c r="K2772" s="33">
        <v>2019</v>
      </c>
      <c r="L2772" s="33">
        <v>4</v>
      </c>
      <c r="M2772" s="33">
        <v>206</v>
      </c>
      <c r="N2772" s="33" t="s">
        <v>3278</v>
      </c>
      <c r="O2772" s="33">
        <v>45</v>
      </c>
      <c r="P2772" s="33" t="s">
        <v>3278</v>
      </c>
      <c r="Q2772" s="33">
        <v>11</v>
      </c>
      <c r="R2772" s="33" t="s">
        <v>3277</v>
      </c>
    </row>
    <row r="2773" spans="1:18" x14ac:dyDescent="0.2">
      <c r="A2773" s="33" t="s">
        <v>6134</v>
      </c>
      <c r="B2773" s="33" t="s">
        <v>6135</v>
      </c>
      <c r="C2773" s="33" t="str">
        <f>LEFT(B2773,FIND(",",B2773,1)-1)</f>
        <v>Brown County</v>
      </c>
      <c r="D2773" s="33" t="str">
        <f>RIGHT(B2773,LEN(B2773)-(FIND(",",B2773,1)+1))</f>
        <v>South Dakota</v>
      </c>
      <c r="E2773" s="33">
        <v>54194</v>
      </c>
      <c r="F2773" s="33" t="s">
        <v>3271</v>
      </c>
      <c r="G2773" s="33">
        <v>1</v>
      </c>
      <c r="H2773" s="33" t="s">
        <v>3272</v>
      </c>
      <c r="I2773" s="33">
        <v>1</v>
      </c>
      <c r="J2773" s="33" t="s">
        <v>3272</v>
      </c>
      <c r="K2773" s="33">
        <v>2019</v>
      </c>
      <c r="L2773" s="33">
        <v>5</v>
      </c>
      <c r="M2773" s="33">
        <v>2100</v>
      </c>
      <c r="N2773" s="33" t="s">
        <v>3278</v>
      </c>
      <c r="O2773" s="33">
        <v>571</v>
      </c>
      <c r="P2773" s="33" t="s">
        <v>3278</v>
      </c>
      <c r="Q2773" s="33">
        <v>57</v>
      </c>
      <c r="R2773" s="33" t="s">
        <v>3278</v>
      </c>
    </row>
    <row r="2774" spans="1:18" x14ac:dyDescent="0.2">
      <c r="A2774" s="33" t="s">
        <v>6134</v>
      </c>
      <c r="B2774" s="33" t="s">
        <v>6135</v>
      </c>
      <c r="C2774" s="33" t="str">
        <f>LEFT(B2774,FIND(",",B2774,1)-1)</f>
        <v>Brown County</v>
      </c>
      <c r="D2774" s="33" t="str">
        <f>RIGHT(B2774,LEN(B2774)-(FIND(",",B2774,1)+1))</f>
        <v>South Dakota</v>
      </c>
      <c r="E2774" s="33">
        <v>81291</v>
      </c>
      <c r="F2774" s="33" t="s">
        <v>3279</v>
      </c>
      <c r="G2774" s="33">
        <v>1</v>
      </c>
      <c r="H2774" s="33" t="s">
        <v>3272</v>
      </c>
      <c r="I2774" s="33">
        <v>1</v>
      </c>
      <c r="J2774" s="33" t="s">
        <v>3272</v>
      </c>
      <c r="K2774" s="33">
        <v>2019</v>
      </c>
      <c r="L2774" s="33">
        <v>3</v>
      </c>
      <c r="M2774" s="33">
        <v>33</v>
      </c>
      <c r="N2774" s="33" t="s">
        <v>3277</v>
      </c>
      <c r="O2774" s="33">
        <v>7</v>
      </c>
      <c r="P2774" s="33" t="s">
        <v>3277</v>
      </c>
      <c r="Q2774" s="33">
        <v>4</v>
      </c>
      <c r="R2774" s="33" t="s">
        <v>3277</v>
      </c>
    </row>
    <row r="2775" spans="1:18" x14ac:dyDescent="0.2">
      <c r="A2775" s="33" t="s">
        <v>6136</v>
      </c>
      <c r="B2775" s="33" t="s">
        <v>6137</v>
      </c>
      <c r="C2775" s="33" t="str">
        <f>LEFT(B2775,FIND(",",B2775,1)-1)</f>
        <v>Butte County</v>
      </c>
      <c r="D2775" s="33" t="str">
        <f>RIGHT(B2775,LEN(B2775)-(FIND(",",B2775,1)+1))</f>
        <v>South Dakota</v>
      </c>
      <c r="E2775" s="33">
        <v>54194</v>
      </c>
      <c r="F2775" s="33" t="s">
        <v>3271</v>
      </c>
      <c r="G2775" s="33">
        <v>1</v>
      </c>
      <c r="H2775" s="33" t="s">
        <v>3272</v>
      </c>
      <c r="I2775" s="33">
        <v>1</v>
      </c>
      <c r="J2775" s="33" t="s">
        <v>3272</v>
      </c>
      <c r="K2775" s="33">
        <v>2019</v>
      </c>
      <c r="L2775" s="33">
        <v>5</v>
      </c>
      <c r="M2775" s="33">
        <v>1246</v>
      </c>
      <c r="N2775" s="33" t="s">
        <v>3273</v>
      </c>
      <c r="O2775" s="33">
        <v>285</v>
      </c>
      <c r="P2775" s="33" t="s">
        <v>3273</v>
      </c>
      <c r="Q2775" s="33">
        <v>43</v>
      </c>
      <c r="R2775" s="33" t="s">
        <v>3278</v>
      </c>
    </row>
    <row r="2776" spans="1:18" x14ac:dyDescent="0.2">
      <c r="A2776" s="33" t="s">
        <v>6138</v>
      </c>
      <c r="B2776" s="33" t="s">
        <v>6139</v>
      </c>
      <c r="C2776" s="33" t="str">
        <f>LEFT(B2776,FIND(",",B2776,1)-1)</f>
        <v>Charles Mix County</v>
      </c>
      <c r="D2776" s="33" t="str">
        <f>RIGHT(B2776,LEN(B2776)-(FIND(",",B2776,1)+1))</f>
        <v>South Dakota</v>
      </c>
      <c r="E2776" s="33">
        <v>54194</v>
      </c>
      <c r="F2776" s="33" t="s">
        <v>3271</v>
      </c>
      <c r="G2776" s="33">
        <v>1</v>
      </c>
      <c r="H2776" s="33" t="s">
        <v>3272</v>
      </c>
      <c r="I2776" s="33">
        <v>1</v>
      </c>
      <c r="J2776" s="33" t="s">
        <v>3272</v>
      </c>
      <c r="K2776" s="33">
        <v>2019</v>
      </c>
      <c r="L2776" s="33">
        <v>3</v>
      </c>
      <c r="M2776" s="33">
        <v>689</v>
      </c>
      <c r="N2776" s="33" t="s">
        <v>3278</v>
      </c>
      <c r="O2776" s="33">
        <v>158</v>
      </c>
      <c r="P2776" s="33" t="s">
        <v>3278</v>
      </c>
      <c r="Q2776" s="33">
        <v>22</v>
      </c>
      <c r="R2776" s="33" t="s">
        <v>3278</v>
      </c>
    </row>
    <row r="2777" spans="1:18" x14ac:dyDescent="0.2">
      <c r="A2777" s="33" t="s">
        <v>6140</v>
      </c>
      <c r="B2777" s="33" t="s">
        <v>6141</v>
      </c>
      <c r="C2777" s="33" t="str">
        <f>LEFT(B2777,FIND(",",B2777,1)-1)</f>
        <v>Codington County</v>
      </c>
      <c r="D2777" s="33" t="str">
        <f>RIGHT(B2777,LEN(B2777)-(FIND(",",B2777,1)+1))</f>
        <v>South Dakota</v>
      </c>
      <c r="E2777" s="33">
        <v>54194</v>
      </c>
      <c r="F2777" s="33" t="s">
        <v>3271</v>
      </c>
      <c r="G2777" s="33">
        <v>1</v>
      </c>
      <c r="H2777" s="33" t="s">
        <v>3272</v>
      </c>
      <c r="I2777" s="33">
        <v>1</v>
      </c>
      <c r="J2777" s="33" t="s">
        <v>3272</v>
      </c>
      <c r="K2777" s="33">
        <v>2019</v>
      </c>
      <c r="L2777" s="33">
        <v>8</v>
      </c>
      <c r="M2777" s="33">
        <v>1688</v>
      </c>
      <c r="N2777" s="33" t="s">
        <v>3278</v>
      </c>
      <c r="O2777" s="33">
        <v>382</v>
      </c>
      <c r="P2777" s="33" t="s">
        <v>3278</v>
      </c>
      <c r="Q2777" s="33">
        <v>52</v>
      </c>
      <c r="R2777" s="33" t="s">
        <v>3278</v>
      </c>
    </row>
    <row r="2778" spans="1:18" x14ac:dyDescent="0.2">
      <c r="A2778" s="33" t="s">
        <v>6140</v>
      </c>
      <c r="B2778" s="33" t="s">
        <v>6141</v>
      </c>
      <c r="C2778" s="33" t="str">
        <f>LEFT(B2778,FIND(",",B2778,1)-1)</f>
        <v>Codington County</v>
      </c>
      <c r="D2778" s="33" t="str">
        <f>RIGHT(B2778,LEN(B2778)-(FIND(",",B2778,1)+1))</f>
        <v>South Dakota</v>
      </c>
      <c r="E2778" s="33">
        <v>81291</v>
      </c>
      <c r="F2778" s="33" t="s">
        <v>3279</v>
      </c>
      <c r="G2778" s="33">
        <v>1</v>
      </c>
      <c r="H2778" s="33" t="s">
        <v>3272</v>
      </c>
      <c r="I2778" s="33">
        <v>1</v>
      </c>
      <c r="J2778" s="33" t="s">
        <v>3272</v>
      </c>
      <c r="K2778" s="33">
        <v>2019</v>
      </c>
      <c r="L2778" s="33">
        <v>5</v>
      </c>
      <c r="M2778" s="33">
        <v>113</v>
      </c>
      <c r="N2778" s="33" t="s">
        <v>3273</v>
      </c>
      <c r="O2778" s="33">
        <v>21</v>
      </c>
      <c r="P2778" s="33" t="s">
        <v>3273</v>
      </c>
      <c r="Q2778" s="33">
        <v>8</v>
      </c>
      <c r="R2778" s="33" t="s">
        <v>3277</v>
      </c>
    </row>
    <row r="2779" spans="1:18" x14ac:dyDescent="0.2">
      <c r="A2779" s="33" t="s">
        <v>6142</v>
      </c>
      <c r="B2779" s="33" t="s">
        <v>6143</v>
      </c>
      <c r="C2779" s="33" t="str">
        <f>LEFT(B2779,FIND(",",B2779,1)-1)</f>
        <v>Davison County</v>
      </c>
      <c r="D2779" s="33" t="str">
        <f>RIGHT(B2779,LEN(B2779)-(FIND(",",B2779,1)+1))</f>
        <v>South Dakota</v>
      </c>
      <c r="E2779" s="33">
        <v>54194</v>
      </c>
      <c r="F2779" s="33" t="s">
        <v>3271</v>
      </c>
      <c r="G2779" s="33">
        <v>1</v>
      </c>
      <c r="H2779" s="33" t="s">
        <v>3272</v>
      </c>
      <c r="I2779" s="33">
        <v>1</v>
      </c>
      <c r="J2779" s="33" t="s">
        <v>3272</v>
      </c>
      <c r="K2779" s="33">
        <v>2019</v>
      </c>
      <c r="L2779" s="33">
        <v>3</v>
      </c>
      <c r="M2779" s="33">
        <v>1046</v>
      </c>
      <c r="N2779" s="33" t="s">
        <v>3278</v>
      </c>
      <c r="O2779" s="33">
        <v>262</v>
      </c>
      <c r="P2779" s="33" t="s">
        <v>3278</v>
      </c>
      <c r="Q2779" s="33">
        <v>33</v>
      </c>
      <c r="R2779" s="33" t="s">
        <v>3278</v>
      </c>
    </row>
    <row r="2780" spans="1:18" x14ac:dyDescent="0.2">
      <c r="A2780" s="33" t="s">
        <v>6144</v>
      </c>
      <c r="B2780" s="33" t="s">
        <v>6145</v>
      </c>
      <c r="C2780" s="33" t="str">
        <f>LEFT(B2780,FIND(",",B2780,1)-1)</f>
        <v>Hughes County</v>
      </c>
      <c r="D2780" s="33" t="str">
        <f>RIGHT(B2780,LEN(B2780)-(FIND(",",B2780,1)+1))</f>
        <v>South Dakota</v>
      </c>
      <c r="E2780" s="33">
        <v>54194</v>
      </c>
      <c r="F2780" s="33" t="s">
        <v>3271</v>
      </c>
      <c r="G2780" s="33">
        <v>1</v>
      </c>
      <c r="H2780" s="33" t="s">
        <v>3272</v>
      </c>
      <c r="I2780" s="33">
        <v>1</v>
      </c>
      <c r="J2780" s="33" t="s">
        <v>3272</v>
      </c>
      <c r="K2780" s="33">
        <v>2019</v>
      </c>
      <c r="L2780" s="33">
        <v>3</v>
      </c>
      <c r="M2780" s="33">
        <v>475</v>
      </c>
      <c r="N2780" s="33" t="s">
        <v>3273</v>
      </c>
      <c r="O2780" s="33">
        <v>104</v>
      </c>
      <c r="P2780" s="33" t="s">
        <v>3273</v>
      </c>
      <c r="Q2780" s="33">
        <v>15</v>
      </c>
      <c r="R2780" s="33" t="s">
        <v>3278</v>
      </c>
    </row>
    <row r="2781" spans="1:18" x14ac:dyDescent="0.2">
      <c r="A2781" s="33" t="s">
        <v>6144</v>
      </c>
      <c r="B2781" s="33" t="s">
        <v>6145</v>
      </c>
      <c r="C2781" s="33" t="str">
        <f>LEFT(B2781,FIND(",",B2781,1)-1)</f>
        <v>Hughes County</v>
      </c>
      <c r="D2781" s="33" t="str">
        <f>RIGHT(B2781,LEN(B2781)-(FIND(",",B2781,1)+1))</f>
        <v>South Dakota</v>
      </c>
      <c r="E2781" s="33">
        <v>81291</v>
      </c>
      <c r="F2781" s="33" t="s">
        <v>3279</v>
      </c>
      <c r="G2781" s="33">
        <v>1</v>
      </c>
      <c r="H2781" s="33" t="s">
        <v>3272</v>
      </c>
      <c r="I2781" s="33">
        <v>1</v>
      </c>
      <c r="J2781" s="33" t="s">
        <v>3272</v>
      </c>
      <c r="K2781" s="33">
        <v>2019</v>
      </c>
      <c r="L2781" s="33">
        <v>4</v>
      </c>
      <c r="M2781" s="33">
        <v>88</v>
      </c>
      <c r="N2781" s="33" t="s">
        <v>3278</v>
      </c>
      <c r="O2781" s="33">
        <v>8</v>
      </c>
      <c r="P2781" s="33" t="s">
        <v>3277</v>
      </c>
      <c r="Q2781" s="33">
        <v>4</v>
      </c>
      <c r="R2781" s="33" t="s">
        <v>3277</v>
      </c>
    </row>
    <row r="2782" spans="1:18" x14ac:dyDescent="0.2">
      <c r="A2782" s="33" t="s">
        <v>6146</v>
      </c>
      <c r="B2782" s="33" t="s">
        <v>6147</v>
      </c>
      <c r="C2782" s="33" t="str">
        <f>LEFT(B2782,FIND(",",B2782,1)-1)</f>
        <v>Hutchinson County</v>
      </c>
      <c r="D2782" s="33" t="str">
        <f>RIGHT(B2782,LEN(B2782)-(FIND(",",B2782,1)+1))</f>
        <v>South Dakota</v>
      </c>
      <c r="E2782" s="33">
        <v>54194</v>
      </c>
      <c r="F2782" s="33" t="s">
        <v>3271</v>
      </c>
      <c r="G2782" s="33">
        <v>1</v>
      </c>
      <c r="H2782" s="33" t="s">
        <v>3272</v>
      </c>
      <c r="I2782" s="33">
        <v>1</v>
      </c>
      <c r="J2782" s="33" t="s">
        <v>3272</v>
      </c>
      <c r="K2782" s="33">
        <v>2019</v>
      </c>
      <c r="L2782" s="33">
        <v>3</v>
      </c>
      <c r="M2782" s="33">
        <v>372</v>
      </c>
      <c r="N2782" s="33" t="s">
        <v>3277</v>
      </c>
      <c r="O2782" s="33">
        <v>101</v>
      </c>
      <c r="P2782" s="33" t="s">
        <v>3277</v>
      </c>
      <c r="Q2782" s="33">
        <v>9</v>
      </c>
      <c r="R2782" s="33" t="s">
        <v>3277</v>
      </c>
    </row>
    <row r="2783" spans="1:18" x14ac:dyDescent="0.2">
      <c r="A2783" s="33" t="s">
        <v>6148</v>
      </c>
      <c r="B2783" s="33" t="s">
        <v>6149</v>
      </c>
      <c r="C2783" s="33" t="str">
        <f>LEFT(B2783,FIND(",",B2783,1)-1)</f>
        <v>Lawrence County</v>
      </c>
      <c r="D2783" s="33" t="str">
        <f>RIGHT(B2783,LEN(B2783)-(FIND(",",B2783,1)+1))</f>
        <v>South Dakota</v>
      </c>
      <c r="E2783" s="33">
        <v>54194</v>
      </c>
      <c r="F2783" s="33" t="s">
        <v>3271</v>
      </c>
      <c r="G2783" s="33">
        <v>1</v>
      </c>
      <c r="H2783" s="33" t="s">
        <v>3272</v>
      </c>
      <c r="I2783" s="33">
        <v>1</v>
      </c>
      <c r="J2783" s="33" t="s">
        <v>3272</v>
      </c>
      <c r="K2783" s="33">
        <v>2019</v>
      </c>
      <c r="L2783" s="33">
        <v>3</v>
      </c>
      <c r="M2783" s="33">
        <v>1050</v>
      </c>
      <c r="N2783" s="33" t="s">
        <v>3273</v>
      </c>
      <c r="O2783" s="33">
        <v>233</v>
      </c>
      <c r="P2783" s="33" t="s">
        <v>3273</v>
      </c>
      <c r="Q2783" s="33">
        <v>29</v>
      </c>
      <c r="R2783" s="33" t="s">
        <v>3277</v>
      </c>
    </row>
    <row r="2784" spans="1:18" x14ac:dyDescent="0.2">
      <c r="A2784" s="33" t="s">
        <v>6148</v>
      </c>
      <c r="B2784" s="33" t="s">
        <v>6149</v>
      </c>
      <c r="C2784" s="33" t="str">
        <f>LEFT(B2784,FIND(",",B2784,1)-1)</f>
        <v>Lawrence County</v>
      </c>
      <c r="D2784" s="33" t="str">
        <f>RIGHT(B2784,LEN(B2784)-(FIND(",",B2784,1)+1))</f>
        <v>South Dakota</v>
      </c>
      <c r="E2784" s="33">
        <v>81291</v>
      </c>
      <c r="F2784" s="33" t="s">
        <v>3279</v>
      </c>
      <c r="G2784" s="33">
        <v>1</v>
      </c>
      <c r="H2784" s="33" t="s">
        <v>3272</v>
      </c>
      <c r="I2784" s="33">
        <v>1</v>
      </c>
      <c r="J2784" s="33" t="s">
        <v>3272</v>
      </c>
      <c r="K2784" s="33">
        <v>2019</v>
      </c>
      <c r="L2784" s="33">
        <v>3</v>
      </c>
      <c r="M2784" s="33">
        <v>159</v>
      </c>
      <c r="N2784" s="33" t="s">
        <v>3273</v>
      </c>
      <c r="O2784" s="33">
        <v>37</v>
      </c>
      <c r="P2784" s="33" t="s">
        <v>3277</v>
      </c>
      <c r="Q2784" s="33">
        <v>12</v>
      </c>
      <c r="R2784" s="33" t="s">
        <v>3278</v>
      </c>
    </row>
    <row r="2785" spans="1:18" x14ac:dyDescent="0.2">
      <c r="A2785" s="33" t="s">
        <v>6150</v>
      </c>
      <c r="B2785" s="33" t="s">
        <v>6151</v>
      </c>
      <c r="C2785" s="33" t="str">
        <f>LEFT(B2785,FIND(",",B2785,1)-1)</f>
        <v>Lincoln County</v>
      </c>
      <c r="D2785" s="33" t="str">
        <f>RIGHT(B2785,LEN(B2785)-(FIND(",",B2785,1)+1))</f>
        <v>South Dakota</v>
      </c>
      <c r="E2785" s="33">
        <v>54194</v>
      </c>
      <c r="F2785" s="33" t="s">
        <v>3271</v>
      </c>
      <c r="G2785" s="33">
        <v>1</v>
      </c>
      <c r="H2785" s="33" t="s">
        <v>3272</v>
      </c>
      <c r="I2785" s="33">
        <v>1</v>
      </c>
      <c r="J2785" s="33" t="s">
        <v>3272</v>
      </c>
      <c r="K2785" s="33">
        <v>2019</v>
      </c>
      <c r="L2785" s="33">
        <v>6</v>
      </c>
      <c r="M2785" s="33">
        <v>2197</v>
      </c>
      <c r="N2785" s="33" t="s">
        <v>3278</v>
      </c>
      <c r="O2785" s="33">
        <v>476</v>
      </c>
      <c r="P2785" s="33" t="s">
        <v>3278</v>
      </c>
      <c r="Q2785" s="33">
        <v>62</v>
      </c>
      <c r="R2785" s="33" t="s">
        <v>3273</v>
      </c>
    </row>
    <row r="2786" spans="1:18" x14ac:dyDescent="0.2">
      <c r="A2786" s="33" t="s">
        <v>6150</v>
      </c>
      <c r="B2786" s="33" t="s">
        <v>6151</v>
      </c>
      <c r="C2786" s="33" t="str">
        <f>LEFT(B2786,FIND(",",B2786,1)-1)</f>
        <v>Lincoln County</v>
      </c>
      <c r="D2786" s="33" t="str">
        <f>RIGHT(B2786,LEN(B2786)-(FIND(",",B2786,1)+1))</f>
        <v>South Dakota</v>
      </c>
      <c r="E2786" s="33">
        <v>81291</v>
      </c>
      <c r="F2786" s="33" t="s">
        <v>3279</v>
      </c>
      <c r="G2786" s="33">
        <v>1</v>
      </c>
      <c r="H2786" s="33" t="s">
        <v>3272</v>
      </c>
      <c r="I2786" s="33">
        <v>1</v>
      </c>
      <c r="J2786" s="33" t="s">
        <v>3272</v>
      </c>
      <c r="K2786" s="33">
        <v>2019</v>
      </c>
      <c r="L2786" s="33">
        <v>9</v>
      </c>
      <c r="M2786" s="33">
        <v>1634</v>
      </c>
      <c r="N2786" s="33" t="s">
        <v>3278</v>
      </c>
      <c r="O2786" s="33">
        <v>330</v>
      </c>
      <c r="P2786" s="33" t="s">
        <v>3278</v>
      </c>
      <c r="Q2786" s="33">
        <v>52</v>
      </c>
      <c r="R2786" s="33" t="s">
        <v>3277</v>
      </c>
    </row>
    <row r="2787" spans="1:18" x14ac:dyDescent="0.2">
      <c r="A2787" s="33" t="s">
        <v>6152</v>
      </c>
      <c r="B2787" s="33" t="s">
        <v>6153</v>
      </c>
      <c r="C2787" s="33" t="str">
        <f>LEFT(B2787,FIND(",",B2787,1)-1)</f>
        <v>Meade County</v>
      </c>
      <c r="D2787" s="33" t="str">
        <f>RIGHT(B2787,LEN(B2787)-(FIND(",",B2787,1)+1))</f>
        <v>South Dakota</v>
      </c>
      <c r="E2787" s="33">
        <v>54194</v>
      </c>
      <c r="F2787" s="33" t="s">
        <v>3271</v>
      </c>
      <c r="G2787" s="33">
        <v>1</v>
      </c>
      <c r="H2787" s="33" t="s">
        <v>3272</v>
      </c>
      <c r="I2787" s="33">
        <v>1</v>
      </c>
      <c r="J2787" s="33" t="s">
        <v>3272</v>
      </c>
      <c r="K2787" s="33">
        <v>2019</v>
      </c>
      <c r="L2787" s="33">
        <v>6</v>
      </c>
      <c r="M2787" s="33">
        <v>1677</v>
      </c>
      <c r="N2787" s="33" t="s">
        <v>3278</v>
      </c>
      <c r="O2787" s="33">
        <v>322</v>
      </c>
      <c r="P2787" s="33" t="s">
        <v>3273</v>
      </c>
      <c r="Q2787" s="33">
        <v>43</v>
      </c>
      <c r="R2787" s="33" t="s">
        <v>3278</v>
      </c>
    </row>
    <row r="2788" spans="1:18" x14ac:dyDescent="0.2">
      <c r="A2788" s="33" t="s">
        <v>6152</v>
      </c>
      <c r="B2788" s="33" t="s">
        <v>6153</v>
      </c>
      <c r="C2788" s="33" t="str">
        <f>LEFT(B2788,FIND(",",B2788,1)-1)</f>
        <v>Meade County</v>
      </c>
      <c r="D2788" s="33" t="str">
        <f>RIGHT(B2788,LEN(B2788)-(FIND(",",B2788,1)+1))</f>
        <v>South Dakota</v>
      </c>
      <c r="E2788" s="33">
        <v>81291</v>
      </c>
      <c r="F2788" s="33" t="s">
        <v>3279</v>
      </c>
      <c r="G2788" s="33">
        <v>1</v>
      </c>
      <c r="H2788" s="33" t="s">
        <v>3272</v>
      </c>
      <c r="I2788" s="33">
        <v>1</v>
      </c>
      <c r="J2788" s="33" t="s">
        <v>3272</v>
      </c>
      <c r="K2788" s="33">
        <v>2019</v>
      </c>
      <c r="L2788" s="33">
        <v>4</v>
      </c>
      <c r="M2788" s="33">
        <v>449</v>
      </c>
      <c r="N2788" s="33" t="s">
        <v>3278</v>
      </c>
      <c r="O2788" s="33">
        <v>90</v>
      </c>
      <c r="P2788" s="33" t="s">
        <v>3278</v>
      </c>
      <c r="Q2788" s="33">
        <v>24</v>
      </c>
      <c r="R2788" s="33" t="s">
        <v>3278</v>
      </c>
    </row>
    <row r="2789" spans="1:18" x14ac:dyDescent="0.2">
      <c r="A2789" s="33" t="s">
        <v>6154</v>
      </c>
      <c r="B2789" s="33" t="s">
        <v>6155</v>
      </c>
      <c r="C2789" s="33" t="str">
        <f>LEFT(B2789,FIND(",",B2789,1)-1)</f>
        <v>Minnehaha County</v>
      </c>
      <c r="D2789" s="33" t="str">
        <f>RIGHT(B2789,LEN(B2789)-(FIND(",",B2789,1)+1))</f>
        <v>South Dakota</v>
      </c>
      <c r="E2789" s="33">
        <v>45391</v>
      </c>
      <c r="F2789" s="33" t="s">
        <v>3276</v>
      </c>
      <c r="G2789" s="33">
        <v>1</v>
      </c>
      <c r="H2789" s="33" t="s">
        <v>3272</v>
      </c>
      <c r="I2789" s="33">
        <v>1</v>
      </c>
      <c r="J2789" s="33" t="s">
        <v>3272</v>
      </c>
      <c r="K2789" s="33">
        <v>2019</v>
      </c>
      <c r="L2789" s="33">
        <v>7</v>
      </c>
      <c r="M2789" s="33">
        <v>2413</v>
      </c>
      <c r="N2789" s="33" t="s">
        <v>3273</v>
      </c>
      <c r="O2789" s="33">
        <v>584</v>
      </c>
      <c r="P2789" s="33" t="s">
        <v>3273</v>
      </c>
      <c r="Q2789" s="33">
        <v>115</v>
      </c>
      <c r="R2789" s="33" t="s">
        <v>3278</v>
      </c>
    </row>
    <row r="2790" spans="1:18" x14ac:dyDescent="0.2">
      <c r="A2790" s="33" t="s">
        <v>6154</v>
      </c>
      <c r="B2790" s="33" t="s">
        <v>6155</v>
      </c>
      <c r="C2790" s="33" t="str">
        <f>LEFT(B2790,FIND(",",B2790,1)-1)</f>
        <v>Minnehaha County</v>
      </c>
      <c r="D2790" s="33" t="str">
        <f>RIGHT(B2790,LEN(B2790)-(FIND(",",B2790,1)+1))</f>
        <v>South Dakota</v>
      </c>
      <c r="E2790" s="33">
        <v>54194</v>
      </c>
      <c r="F2790" s="33" t="s">
        <v>3271</v>
      </c>
      <c r="G2790" s="33">
        <v>1</v>
      </c>
      <c r="H2790" s="33" t="s">
        <v>3272</v>
      </c>
      <c r="I2790" s="33">
        <v>1</v>
      </c>
      <c r="J2790" s="33" t="s">
        <v>3272</v>
      </c>
      <c r="K2790" s="33">
        <v>2019</v>
      </c>
      <c r="L2790" s="33">
        <v>15</v>
      </c>
      <c r="M2790" s="33">
        <v>9112</v>
      </c>
      <c r="N2790" s="33" t="s">
        <v>3278</v>
      </c>
      <c r="O2790" s="33">
        <v>2263</v>
      </c>
      <c r="P2790" s="33" t="s">
        <v>3278</v>
      </c>
      <c r="Q2790" s="33">
        <v>301</v>
      </c>
      <c r="R2790" s="33" t="s">
        <v>3278</v>
      </c>
    </row>
    <row r="2791" spans="1:18" x14ac:dyDescent="0.2">
      <c r="A2791" s="33" t="s">
        <v>6154</v>
      </c>
      <c r="B2791" s="33" t="s">
        <v>6155</v>
      </c>
      <c r="C2791" s="33" t="str">
        <f>LEFT(B2791,FIND(",",B2791,1)-1)</f>
        <v>Minnehaha County</v>
      </c>
      <c r="D2791" s="33" t="str">
        <f>RIGHT(B2791,LEN(B2791)-(FIND(",",B2791,1)+1))</f>
        <v>South Dakota</v>
      </c>
      <c r="E2791" s="33">
        <v>81291</v>
      </c>
      <c r="F2791" s="33" t="s">
        <v>3279</v>
      </c>
      <c r="G2791" s="33">
        <v>1</v>
      </c>
      <c r="H2791" s="33" t="s">
        <v>3272</v>
      </c>
      <c r="I2791" s="33">
        <v>1</v>
      </c>
      <c r="J2791" s="33" t="s">
        <v>3272</v>
      </c>
      <c r="K2791" s="33">
        <v>2019</v>
      </c>
      <c r="L2791" s="33">
        <v>11</v>
      </c>
      <c r="M2791" s="33">
        <v>2063</v>
      </c>
      <c r="N2791" s="33" t="s">
        <v>3278</v>
      </c>
      <c r="O2791" s="33">
        <v>464</v>
      </c>
      <c r="P2791" s="33" t="s">
        <v>3278</v>
      </c>
      <c r="Q2791" s="33">
        <v>79</v>
      </c>
      <c r="R2791" s="33" t="s">
        <v>3278</v>
      </c>
    </row>
    <row r="2792" spans="1:18" x14ac:dyDescent="0.2">
      <c r="A2792" s="33" t="s">
        <v>6156</v>
      </c>
      <c r="B2792" s="33" t="s">
        <v>6157</v>
      </c>
      <c r="C2792" s="33" t="str">
        <f>LEFT(B2792,FIND(",",B2792,1)-1)</f>
        <v>Pennington County</v>
      </c>
      <c r="D2792" s="33" t="str">
        <f>RIGHT(B2792,LEN(B2792)-(FIND(",",B2792,1)+1))</f>
        <v>South Dakota</v>
      </c>
      <c r="E2792" s="33">
        <v>45391</v>
      </c>
      <c r="F2792" s="33" t="s">
        <v>3276</v>
      </c>
      <c r="G2792" s="33">
        <v>1</v>
      </c>
      <c r="H2792" s="33" t="s">
        <v>3272</v>
      </c>
      <c r="I2792" s="33">
        <v>1</v>
      </c>
      <c r="J2792" s="33" t="s">
        <v>3272</v>
      </c>
      <c r="K2792" s="33">
        <v>2019</v>
      </c>
      <c r="L2792" s="33">
        <v>5</v>
      </c>
      <c r="M2792" s="33">
        <v>1167</v>
      </c>
      <c r="N2792" s="33" t="s">
        <v>3273</v>
      </c>
      <c r="O2792" s="33">
        <v>271</v>
      </c>
      <c r="P2792" s="33" t="s">
        <v>3273</v>
      </c>
      <c r="Q2792" s="33">
        <v>50</v>
      </c>
      <c r="R2792" s="33" t="s">
        <v>3273</v>
      </c>
    </row>
    <row r="2793" spans="1:18" x14ac:dyDescent="0.2">
      <c r="A2793" s="33" t="s">
        <v>6156</v>
      </c>
      <c r="B2793" s="33" t="s">
        <v>6157</v>
      </c>
      <c r="C2793" s="33" t="str">
        <f>LEFT(B2793,FIND(",",B2793,1)-1)</f>
        <v>Pennington County</v>
      </c>
      <c r="D2793" s="33" t="str">
        <f>RIGHT(B2793,LEN(B2793)-(FIND(",",B2793,1)+1))</f>
        <v>South Dakota</v>
      </c>
      <c r="E2793" s="33">
        <v>54194</v>
      </c>
      <c r="F2793" s="33" t="s">
        <v>3271</v>
      </c>
      <c r="G2793" s="33">
        <v>1</v>
      </c>
      <c r="H2793" s="33" t="s">
        <v>3272</v>
      </c>
      <c r="I2793" s="33">
        <v>1</v>
      </c>
      <c r="J2793" s="33" t="s">
        <v>3272</v>
      </c>
      <c r="K2793" s="33">
        <v>2019</v>
      </c>
      <c r="L2793" s="33">
        <v>13</v>
      </c>
      <c r="M2793" s="33">
        <v>5227</v>
      </c>
      <c r="N2793" s="33" t="s">
        <v>3273</v>
      </c>
      <c r="O2793" s="33">
        <v>1213</v>
      </c>
      <c r="P2793" s="33" t="s">
        <v>3273</v>
      </c>
      <c r="Q2793" s="33">
        <v>144</v>
      </c>
      <c r="R2793" s="33" t="s">
        <v>3278</v>
      </c>
    </row>
    <row r="2794" spans="1:18" x14ac:dyDescent="0.2">
      <c r="A2794" s="33" t="s">
        <v>6156</v>
      </c>
      <c r="B2794" s="33" t="s">
        <v>6157</v>
      </c>
      <c r="C2794" s="33" t="str">
        <f>LEFT(B2794,FIND(",",B2794,1)-1)</f>
        <v>Pennington County</v>
      </c>
      <c r="D2794" s="33" t="str">
        <f>RIGHT(B2794,LEN(B2794)-(FIND(",",B2794,1)+1))</f>
        <v>South Dakota</v>
      </c>
      <c r="E2794" s="33">
        <v>81291</v>
      </c>
      <c r="F2794" s="33" t="s">
        <v>3279</v>
      </c>
      <c r="G2794" s="33">
        <v>1</v>
      </c>
      <c r="H2794" s="33" t="s">
        <v>3272</v>
      </c>
      <c r="I2794" s="33">
        <v>1</v>
      </c>
      <c r="J2794" s="33" t="s">
        <v>3272</v>
      </c>
      <c r="K2794" s="33">
        <v>2019</v>
      </c>
      <c r="L2794" s="33">
        <v>8</v>
      </c>
      <c r="M2794" s="33">
        <v>736</v>
      </c>
      <c r="N2794" s="33" t="s">
        <v>3278</v>
      </c>
      <c r="O2794" s="33">
        <v>159</v>
      </c>
      <c r="P2794" s="33" t="s">
        <v>3278</v>
      </c>
      <c r="Q2794" s="33">
        <v>36</v>
      </c>
      <c r="R2794" s="33" t="s">
        <v>3273</v>
      </c>
    </row>
    <row r="2795" spans="1:18" x14ac:dyDescent="0.2">
      <c r="A2795" s="33" t="s">
        <v>6158</v>
      </c>
      <c r="B2795" s="33" t="s">
        <v>6159</v>
      </c>
      <c r="C2795" s="33" t="str">
        <f>LEFT(B2795,FIND(",",B2795,1)-1)</f>
        <v>Roberts County</v>
      </c>
      <c r="D2795" s="33" t="str">
        <f>RIGHT(B2795,LEN(B2795)-(FIND(",",B2795,1)+1))</f>
        <v>South Dakota</v>
      </c>
      <c r="E2795" s="33">
        <v>54194</v>
      </c>
      <c r="F2795" s="33" t="s">
        <v>3271</v>
      </c>
      <c r="G2795" s="33">
        <v>1</v>
      </c>
      <c r="H2795" s="33" t="s">
        <v>3272</v>
      </c>
      <c r="I2795" s="33">
        <v>1</v>
      </c>
      <c r="J2795" s="33" t="s">
        <v>3272</v>
      </c>
      <c r="K2795" s="33">
        <v>2019</v>
      </c>
      <c r="L2795" s="33">
        <v>3</v>
      </c>
      <c r="M2795" s="33">
        <v>383</v>
      </c>
      <c r="N2795" s="33" t="s">
        <v>3273</v>
      </c>
      <c r="O2795" s="33">
        <v>92</v>
      </c>
      <c r="P2795" s="33" t="s">
        <v>3277</v>
      </c>
      <c r="Q2795" s="33">
        <v>13</v>
      </c>
      <c r="R2795" s="33" t="s">
        <v>3277</v>
      </c>
    </row>
    <row r="2796" spans="1:18" x14ac:dyDescent="0.2">
      <c r="A2796" s="33" t="s">
        <v>6160</v>
      </c>
      <c r="B2796" s="33" t="s">
        <v>6161</v>
      </c>
      <c r="C2796" s="33" t="str">
        <f>LEFT(B2796,FIND(",",B2796,1)-1)</f>
        <v>Union County</v>
      </c>
      <c r="D2796" s="33" t="str">
        <f>RIGHT(B2796,LEN(B2796)-(FIND(",",B2796,1)+1))</f>
        <v>South Dakota</v>
      </c>
      <c r="E2796" s="33">
        <v>54194</v>
      </c>
      <c r="F2796" s="33" t="s">
        <v>3271</v>
      </c>
      <c r="G2796" s="33">
        <v>1</v>
      </c>
      <c r="H2796" s="33" t="s">
        <v>3272</v>
      </c>
      <c r="I2796" s="33">
        <v>1</v>
      </c>
      <c r="J2796" s="33" t="s">
        <v>3272</v>
      </c>
      <c r="K2796" s="33">
        <v>2019</v>
      </c>
      <c r="L2796" s="33">
        <v>3</v>
      </c>
      <c r="M2796" s="33">
        <v>424</v>
      </c>
      <c r="N2796" s="33" t="s">
        <v>3278</v>
      </c>
      <c r="O2796" s="33">
        <v>86</v>
      </c>
      <c r="P2796" s="33" t="s">
        <v>3278</v>
      </c>
      <c r="Q2796" s="33">
        <v>10</v>
      </c>
      <c r="R2796" s="33" t="s">
        <v>3277</v>
      </c>
    </row>
    <row r="2797" spans="1:18" x14ac:dyDescent="0.2">
      <c r="A2797" s="33" t="s">
        <v>6162</v>
      </c>
      <c r="B2797" s="33" t="s">
        <v>6163</v>
      </c>
      <c r="C2797" s="33" t="str">
        <f>LEFT(B2797,FIND(",",B2797,1)-1)</f>
        <v>Yankton County</v>
      </c>
      <c r="D2797" s="33" t="str">
        <f>RIGHT(B2797,LEN(B2797)-(FIND(",",B2797,1)+1))</f>
        <v>South Dakota</v>
      </c>
      <c r="E2797" s="33">
        <v>54194</v>
      </c>
      <c r="F2797" s="33" t="s">
        <v>3271</v>
      </c>
      <c r="G2797" s="33">
        <v>1</v>
      </c>
      <c r="H2797" s="33" t="s">
        <v>3272</v>
      </c>
      <c r="I2797" s="33">
        <v>1</v>
      </c>
      <c r="J2797" s="33" t="s">
        <v>3272</v>
      </c>
      <c r="K2797" s="33">
        <v>2019</v>
      </c>
      <c r="L2797" s="33">
        <v>4</v>
      </c>
      <c r="M2797" s="33">
        <v>353</v>
      </c>
      <c r="N2797" s="33" t="s">
        <v>3278</v>
      </c>
      <c r="O2797" s="33">
        <v>64</v>
      </c>
      <c r="P2797" s="33" t="s">
        <v>3273</v>
      </c>
      <c r="Q2797" s="33">
        <v>13</v>
      </c>
      <c r="R2797" s="33" t="s">
        <v>3278</v>
      </c>
    </row>
    <row r="2798" spans="1:18" x14ac:dyDescent="0.2">
      <c r="A2798" s="33" t="s">
        <v>6164</v>
      </c>
      <c r="B2798" s="33" t="s">
        <v>6165</v>
      </c>
      <c r="C2798" s="33" t="str">
        <f>LEFT(B2798,FIND(",",B2798,1)-1)</f>
        <v>Anderson County</v>
      </c>
      <c r="D2798" s="33" t="str">
        <f>RIGHT(B2798,LEN(B2798)-(FIND(",",B2798,1)+1))</f>
        <v>Tennessee</v>
      </c>
      <c r="E2798" s="33">
        <v>45391</v>
      </c>
      <c r="F2798" s="33" t="s">
        <v>3276</v>
      </c>
      <c r="G2798" s="33">
        <v>1</v>
      </c>
      <c r="H2798" s="33" t="s">
        <v>3272</v>
      </c>
      <c r="I2798" s="33">
        <v>1</v>
      </c>
      <c r="J2798" s="33" t="s">
        <v>3272</v>
      </c>
      <c r="K2798" s="33">
        <v>2019</v>
      </c>
      <c r="L2798" s="33">
        <v>3</v>
      </c>
      <c r="M2798" s="33">
        <v>698</v>
      </c>
      <c r="N2798" s="33" t="s">
        <v>3277</v>
      </c>
      <c r="O2798" s="33">
        <v>175</v>
      </c>
      <c r="P2798" s="33" t="s">
        <v>3277</v>
      </c>
      <c r="Q2798" s="33">
        <v>32</v>
      </c>
      <c r="R2798" s="33" t="s">
        <v>3277</v>
      </c>
    </row>
    <row r="2799" spans="1:18" x14ac:dyDescent="0.2">
      <c r="A2799" s="33" t="s">
        <v>6164</v>
      </c>
      <c r="B2799" s="33" t="s">
        <v>6165</v>
      </c>
      <c r="C2799" s="33" t="str">
        <f>LEFT(B2799,FIND(",",B2799,1)-1)</f>
        <v>Anderson County</v>
      </c>
      <c r="D2799" s="33" t="str">
        <f>RIGHT(B2799,LEN(B2799)-(FIND(",",B2799,1)+1))</f>
        <v>Tennessee</v>
      </c>
      <c r="E2799" s="33">
        <v>54194</v>
      </c>
      <c r="F2799" s="33" t="s">
        <v>3271</v>
      </c>
      <c r="G2799" s="33">
        <v>1</v>
      </c>
      <c r="H2799" s="33" t="s">
        <v>3272</v>
      </c>
      <c r="I2799" s="33">
        <v>1</v>
      </c>
      <c r="J2799" s="33" t="s">
        <v>3272</v>
      </c>
      <c r="K2799" s="33">
        <v>2019</v>
      </c>
      <c r="L2799" s="33">
        <v>10</v>
      </c>
      <c r="M2799" s="33">
        <v>2857</v>
      </c>
      <c r="N2799" s="33" t="s">
        <v>3273</v>
      </c>
      <c r="O2799" s="33">
        <v>721</v>
      </c>
      <c r="P2799" s="33" t="s">
        <v>3273</v>
      </c>
      <c r="Q2799" s="33">
        <v>103</v>
      </c>
      <c r="R2799" s="33" t="s">
        <v>3278</v>
      </c>
    </row>
    <row r="2800" spans="1:18" x14ac:dyDescent="0.2">
      <c r="A2800" s="33" t="s">
        <v>6164</v>
      </c>
      <c r="B2800" s="33" t="s">
        <v>6165</v>
      </c>
      <c r="C2800" s="33" t="str">
        <f>LEFT(B2800,FIND(",",B2800,1)-1)</f>
        <v>Anderson County</v>
      </c>
      <c r="D2800" s="33" t="str">
        <f>RIGHT(B2800,LEN(B2800)-(FIND(",",B2800,1)+1))</f>
        <v>Tennessee</v>
      </c>
      <c r="E2800" s="33">
        <v>81291</v>
      </c>
      <c r="F2800" s="33" t="s">
        <v>3279</v>
      </c>
      <c r="G2800" s="33">
        <v>1</v>
      </c>
      <c r="H2800" s="33" t="s">
        <v>3272</v>
      </c>
      <c r="I2800" s="33">
        <v>1</v>
      </c>
      <c r="J2800" s="33" t="s">
        <v>3272</v>
      </c>
      <c r="K2800" s="33">
        <v>2019</v>
      </c>
      <c r="L2800" s="33">
        <v>4</v>
      </c>
      <c r="M2800" s="33">
        <v>296</v>
      </c>
      <c r="N2800" s="33" t="s">
        <v>3278</v>
      </c>
      <c r="O2800" s="33">
        <v>54</v>
      </c>
      <c r="P2800" s="33" t="s">
        <v>3273</v>
      </c>
      <c r="Q2800" s="33">
        <v>14</v>
      </c>
      <c r="R2800" s="33" t="s">
        <v>3277</v>
      </c>
    </row>
    <row r="2801" spans="1:18" x14ac:dyDescent="0.2">
      <c r="A2801" s="33" t="s">
        <v>6166</v>
      </c>
      <c r="B2801" s="33" t="s">
        <v>6167</v>
      </c>
      <c r="C2801" s="33" t="str">
        <f>LEFT(B2801,FIND(",",B2801,1)-1)</f>
        <v>Bedford County</v>
      </c>
      <c r="D2801" s="33" t="str">
        <f>RIGHT(B2801,LEN(B2801)-(FIND(",",B2801,1)+1))</f>
        <v>Tennessee</v>
      </c>
      <c r="E2801" s="33">
        <v>54194</v>
      </c>
      <c r="F2801" s="33" t="s">
        <v>3271</v>
      </c>
      <c r="G2801" s="33">
        <v>1</v>
      </c>
      <c r="H2801" s="33" t="s">
        <v>3272</v>
      </c>
      <c r="I2801" s="33">
        <v>1</v>
      </c>
      <c r="J2801" s="33" t="s">
        <v>3272</v>
      </c>
      <c r="K2801" s="33">
        <v>2019</v>
      </c>
      <c r="L2801" s="33">
        <v>10</v>
      </c>
      <c r="M2801" s="33">
        <v>2242</v>
      </c>
      <c r="N2801" s="33" t="s">
        <v>3278</v>
      </c>
      <c r="O2801" s="33">
        <v>494</v>
      </c>
      <c r="P2801" s="33" t="s">
        <v>3278</v>
      </c>
      <c r="Q2801" s="33">
        <v>86</v>
      </c>
      <c r="R2801" s="33" t="s">
        <v>3273</v>
      </c>
    </row>
    <row r="2802" spans="1:18" x14ac:dyDescent="0.2">
      <c r="A2802" s="33" t="s">
        <v>6166</v>
      </c>
      <c r="B2802" s="33" t="s">
        <v>6167</v>
      </c>
      <c r="C2802" s="33" t="str">
        <f>LEFT(B2802,FIND(",",B2802,1)-1)</f>
        <v>Bedford County</v>
      </c>
      <c r="D2802" s="33" t="str">
        <f>RIGHT(B2802,LEN(B2802)-(FIND(",",B2802,1)+1))</f>
        <v>Tennessee</v>
      </c>
      <c r="E2802" s="33">
        <v>81291</v>
      </c>
      <c r="F2802" s="33" t="s">
        <v>3279</v>
      </c>
      <c r="G2802" s="33">
        <v>1</v>
      </c>
      <c r="H2802" s="33" t="s">
        <v>3272</v>
      </c>
      <c r="I2802" s="33">
        <v>1</v>
      </c>
      <c r="J2802" s="33" t="s">
        <v>3272</v>
      </c>
      <c r="K2802" s="33">
        <v>2019</v>
      </c>
      <c r="L2802" s="33">
        <v>3</v>
      </c>
      <c r="M2802" s="33">
        <v>35</v>
      </c>
      <c r="N2802" s="33" t="s">
        <v>3273</v>
      </c>
      <c r="O2802" s="33">
        <v>10</v>
      </c>
      <c r="P2802" s="33" t="s">
        <v>3277</v>
      </c>
      <c r="Q2802" s="33">
        <v>11</v>
      </c>
      <c r="R2802" s="33" t="s">
        <v>3277</v>
      </c>
    </row>
    <row r="2803" spans="1:18" x14ac:dyDescent="0.2">
      <c r="A2803" s="33" t="s">
        <v>6168</v>
      </c>
      <c r="B2803" s="33" t="s">
        <v>6169</v>
      </c>
      <c r="C2803" s="33" t="str">
        <f>LEFT(B2803,FIND(",",B2803,1)-1)</f>
        <v>Blount County</v>
      </c>
      <c r="D2803" s="33" t="str">
        <f>RIGHT(B2803,LEN(B2803)-(FIND(",",B2803,1)+1))</f>
        <v>Tennessee</v>
      </c>
      <c r="E2803" s="33">
        <v>45391</v>
      </c>
      <c r="F2803" s="33" t="s">
        <v>3276</v>
      </c>
      <c r="G2803" s="33">
        <v>1</v>
      </c>
      <c r="H2803" s="33" t="s">
        <v>3272</v>
      </c>
      <c r="I2803" s="33">
        <v>1</v>
      </c>
      <c r="J2803" s="33" t="s">
        <v>3272</v>
      </c>
      <c r="K2803" s="33">
        <v>2019</v>
      </c>
      <c r="L2803" s="33">
        <v>5</v>
      </c>
      <c r="M2803" s="33">
        <v>1096</v>
      </c>
      <c r="N2803" s="33" t="s">
        <v>3277</v>
      </c>
      <c r="O2803" s="33">
        <v>289</v>
      </c>
      <c r="P2803" s="33" t="s">
        <v>3277</v>
      </c>
      <c r="Q2803" s="33">
        <v>66</v>
      </c>
      <c r="R2803" s="33" t="s">
        <v>3277</v>
      </c>
    </row>
    <row r="2804" spans="1:18" x14ac:dyDescent="0.2">
      <c r="A2804" s="33" t="s">
        <v>6168</v>
      </c>
      <c r="B2804" s="33" t="s">
        <v>6169</v>
      </c>
      <c r="C2804" s="33" t="str">
        <f>LEFT(B2804,FIND(",",B2804,1)-1)</f>
        <v>Blount County</v>
      </c>
      <c r="D2804" s="33" t="str">
        <f>RIGHT(B2804,LEN(B2804)-(FIND(",",B2804,1)+1))</f>
        <v>Tennessee</v>
      </c>
      <c r="E2804" s="33">
        <v>54194</v>
      </c>
      <c r="F2804" s="33" t="s">
        <v>3271</v>
      </c>
      <c r="G2804" s="33">
        <v>1</v>
      </c>
      <c r="H2804" s="33" t="s">
        <v>3272</v>
      </c>
      <c r="I2804" s="33">
        <v>1</v>
      </c>
      <c r="J2804" s="33" t="s">
        <v>3272</v>
      </c>
      <c r="K2804" s="33">
        <v>2019</v>
      </c>
      <c r="L2804" s="33">
        <v>21</v>
      </c>
      <c r="M2804" s="33">
        <v>9071</v>
      </c>
      <c r="N2804" s="33" t="s">
        <v>3278</v>
      </c>
      <c r="O2804" s="33">
        <v>1931</v>
      </c>
      <c r="P2804" s="33" t="s">
        <v>3278</v>
      </c>
      <c r="Q2804" s="33">
        <v>252</v>
      </c>
      <c r="R2804" s="33" t="s">
        <v>3273</v>
      </c>
    </row>
    <row r="2805" spans="1:18" x14ac:dyDescent="0.2">
      <c r="A2805" s="33" t="s">
        <v>6168</v>
      </c>
      <c r="B2805" s="33" t="s">
        <v>6169</v>
      </c>
      <c r="C2805" s="33" t="str">
        <f>LEFT(B2805,FIND(",",B2805,1)-1)</f>
        <v>Blount County</v>
      </c>
      <c r="D2805" s="33" t="str">
        <f>RIGHT(B2805,LEN(B2805)-(FIND(",",B2805,1)+1))</f>
        <v>Tennessee</v>
      </c>
      <c r="E2805" s="33">
        <v>81291</v>
      </c>
      <c r="F2805" s="33" t="s">
        <v>3279</v>
      </c>
      <c r="G2805" s="33">
        <v>1</v>
      </c>
      <c r="H2805" s="33" t="s">
        <v>3272</v>
      </c>
      <c r="I2805" s="33">
        <v>1</v>
      </c>
      <c r="J2805" s="33" t="s">
        <v>3272</v>
      </c>
      <c r="K2805" s="33">
        <v>2019</v>
      </c>
      <c r="L2805" s="33">
        <v>10</v>
      </c>
      <c r="M2805" s="33">
        <v>732</v>
      </c>
      <c r="N2805" s="33" t="s">
        <v>3278</v>
      </c>
      <c r="O2805" s="33">
        <v>140</v>
      </c>
      <c r="P2805" s="33" t="s">
        <v>3278</v>
      </c>
      <c r="Q2805" s="33">
        <v>32</v>
      </c>
      <c r="R2805" s="33" t="s">
        <v>3277</v>
      </c>
    </row>
    <row r="2806" spans="1:18" x14ac:dyDescent="0.2">
      <c r="A2806" s="33" t="s">
        <v>6170</v>
      </c>
      <c r="B2806" s="33" t="s">
        <v>6171</v>
      </c>
      <c r="C2806" s="33" t="str">
        <f>LEFT(B2806,FIND(",",B2806,1)-1)</f>
        <v>Bradley County</v>
      </c>
      <c r="D2806" s="33" t="str">
        <f>RIGHT(B2806,LEN(B2806)-(FIND(",",B2806,1)+1))</f>
        <v>Tennessee</v>
      </c>
      <c r="E2806" s="33">
        <v>54194</v>
      </c>
      <c r="F2806" s="33" t="s">
        <v>3271</v>
      </c>
      <c r="G2806" s="33">
        <v>1</v>
      </c>
      <c r="H2806" s="33" t="s">
        <v>3272</v>
      </c>
      <c r="I2806" s="33">
        <v>1</v>
      </c>
      <c r="J2806" s="33" t="s">
        <v>3272</v>
      </c>
      <c r="K2806" s="33">
        <v>2019</v>
      </c>
      <c r="L2806" s="33">
        <v>13</v>
      </c>
      <c r="M2806" s="33">
        <v>4490</v>
      </c>
      <c r="N2806" s="33" t="s">
        <v>3278</v>
      </c>
      <c r="O2806" s="33">
        <v>1214</v>
      </c>
      <c r="P2806" s="33" t="s">
        <v>3278</v>
      </c>
      <c r="Q2806" s="33">
        <v>194</v>
      </c>
      <c r="R2806" s="33" t="s">
        <v>3278</v>
      </c>
    </row>
    <row r="2807" spans="1:18" x14ac:dyDescent="0.2">
      <c r="A2807" s="33" t="s">
        <v>6170</v>
      </c>
      <c r="B2807" s="33" t="s">
        <v>6171</v>
      </c>
      <c r="C2807" s="33" t="str">
        <f>LEFT(B2807,FIND(",",B2807,1)-1)</f>
        <v>Bradley County</v>
      </c>
      <c r="D2807" s="33" t="str">
        <f>RIGHT(B2807,LEN(B2807)-(FIND(",",B2807,1)+1))</f>
        <v>Tennessee</v>
      </c>
      <c r="E2807" s="33">
        <v>81291</v>
      </c>
      <c r="F2807" s="33" t="s">
        <v>3279</v>
      </c>
      <c r="G2807" s="33">
        <v>1</v>
      </c>
      <c r="H2807" s="33" t="s">
        <v>3272</v>
      </c>
      <c r="I2807" s="33">
        <v>1</v>
      </c>
      <c r="J2807" s="33" t="s">
        <v>3272</v>
      </c>
      <c r="K2807" s="33">
        <v>2019</v>
      </c>
      <c r="L2807" s="33">
        <v>5</v>
      </c>
      <c r="M2807" s="33">
        <v>429</v>
      </c>
      <c r="N2807" s="33" t="s">
        <v>3273</v>
      </c>
      <c r="O2807" s="33">
        <v>102</v>
      </c>
      <c r="P2807" s="33" t="s">
        <v>3278</v>
      </c>
      <c r="Q2807" s="33">
        <v>28</v>
      </c>
      <c r="R2807" s="33" t="s">
        <v>3278</v>
      </c>
    </row>
    <row r="2808" spans="1:18" x14ac:dyDescent="0.2">
      <c r="A2808" s="33" t="s">
        <v>6172</v>
      </c>
      <c r="B2808" s="33" t="s">
        <v>6173</v>
      </c>
      <c r="C2808" s="33" t="str">
        <f>LEFT(B2808,FIND(",",B2808,1)-1)</f>
        <v>Campbell County</v>
      </c>
      <c r="D2808" s="33" t="str">
        <f>RIGHT(B2808,LEN(B2808)-(FIND(",",B2808,1)+1))</f>
        <v>Tennessee</v>
      </c>
      <c r="E2808" s="33">
        <v>54194</v>
      </c>
      <c r="F2808" s="33" t="s">
        <v>3271</v>
      </c>
      <c r="G2808" s="33">
        <v>1</v>
      </c>
      <c r="H2808" s="33" t="s">
        <v>3272</v>
      </c>
      <c r="I2808" s="33">
        <v>1</v>
      </c>
      <c r="J2808" s="33" t="s">
        <v>3272</v>
      </c>
      <c r="K2808" s="33">
        <v>2019</v>
      </c>
      <c r="L2808" s="33">
        <v>3</v>
      </c>
      <c r="M2808" s="33">
        <v>423</v>
      </c>
      <c r="N2808" s="33" t="s">
        <v>3278</v>
      </c>
      <c r="O2808" s="33">
        <v>98</v>
      </c>
      <c r="P2808" s="33" t="s">
        <v>3278</v>
      </c>
      <c r="Q2808" s="33">
        <v>16</v>
      </c>
      <c r="R2808" s="33" t="s">
        <v>3277</v>
      </c>
    </row>
    <row r="2809" spans="1:18" x14ac:dyDescent="0.2">
      <c r="A2809" s="33" t="s">
        <v>6172</v>
      </c>
      <c r="B2809" s="33" t="s">
        <v>6173</v>
      </c>
      <c r="C2809" s="33" t="str">
        <f>LEFT(B2809,FIND(",",B2809,1)-1)</f>
        <v>Campbell County</v>
      </c>
      <c r="D2809" s="33" t="str">
        <f>RIGHT(B2809,LEN(B2809)-(FIND(",",B2809,1)+1))</f>
        <v>Tennessee</v>
      </c>
      <c r="E2809" s="33">
        <v>81291</v>
      </c>
      <c r="F2809" s="33" t="s">
        <v>3279</v>
      </c>
      <c r="G2809" s="33">
        <v>1</v>
      </c>
      <c r="H2809" s="33" t="s">
        <v>3272</v>
      </c>
      <c r="I2809" s="33">
        <v>1</v>
      </c>
      <c r="J2809" s="33" t="s">
        <v>3272</v>
      </c>
      <c r="K2809" s="33">
        <v>2019</v>
      </c>
      <c r="L2809" s="33">
        <v>3</v>
      </c>
      <c r="M2809" s="33">
        <v>242</v>
      </c>
      <c r="N2809" s="33" t="s">
        <v>3278</v>
      </c>
      <c r="O2809" s="33">
        <v>59</v>
      </c>
      <c r="P2809" s="33" t="s">
        <v>3278</v>
      </c>
      <c r="Q2809" s="33">
        <v>13</v>
      </c>
      <c r="R2809" s="33" t="s">
        <v>3277</v>
      </c>
    </row>
    <row r="2810" spans="1:18" x14ac:dyDescent="0.2">
      <c r="A2810" s="33" t="s">
        <v>6174</v>
      </c>
      <c r="B2810" s="33" t="s">
        <v>6175</v>
      </c>
      <c r="C2810" s="33" t="str">
        <f>LEFT(B2810,FIND(",",B2810,1)-1)</f>
        <v>Carroll County</v>
      </c>
      <c r="D2810" s="33" t="str">
        <f>RIGHT(B2810,LEN(B2810)-(FIND(",",B2810,1)+1))</f>
        <v>Tennessee</v>
      </c>
      <c r="E2810" s="33">
        <v>54194</v>
      </c>
      <c r="F2810" s="33" t="s">
        <v>3271</v>
      </c>
      <c r="G2810" s="33">
        <v>1</v>
      </c>
      <c r="H2810" s="33" t="s">
        <v>3272</v>
      </c>
      <c r="I2810" s="33">
        <v>1</v>
      </c>
      <c r="J2810" s="33" t="s">
        <v>3272</v>
      </c>
      <c r="K2810" s="33">
        <v>2019</v>
      </c>
      <c r="L2810" s="33">
        <v>3</v>
      </c>
      <c r="M2810" s="33">
        <v>1098</v>
      </c>
      <c r="N2810" s="33" t="s">
        <v>3273</v>
      </c>
      <c r="O2810" s="33">
        <v>254</v>
      </c>
      <c r="P2810" s="33" t="s">
        <v>3273</v>
      </c>
      <c r="Q2810" s="33">
        <v>20</v>
      </c>
      <c r="R2810" s="33" t="s">
        <v>3273</v>
      </c>
    </row>
    <row r="2811" spans="1:18" x14ac:dyDescent="0.2">
      <c r="A2811" s="33" t="s">
        <v>6176</v>
      </c>
      <c r="B2811" s="33" t="s">
        <v>6177</v>
      </c>
      <c r="C2811" s="33" t="str">
        <f>LEFT(B2811,FIND(",",B2811,1)-1)</f>
        <v>Carter County</v>
      </c>
      <c r="D2811" s="33" t="str">
        <f>RIGHT(B2811,LEN(B2811)-(FIND(",",B2811,1)+1))</f>
        <v>Tennessee</v>
      </c>
      <c r="E2811" s="33">
        <v>54194</v>
      </c>
      <c r="F2811" s="33" t="s">
        <v>3271</v>
      </c>
      <c r="G2811" s="33">
        <v>1</v>
      </c>
      <c r="H2811" s="33" t="s">
        <v>3272</v>
      </c>
      <c r="I2811" s="33">
        <v>1</v>
      </c>
      <c r="J2811" s="33" t="s">
        <v>3272</v>
      </c>
      <c r="K2811" s="33">
        <v>2019</v>
      </c>
      <c r="L2811" s="33">
        <v>5</v>
      </c>
      <c r="M2811" s="33">
        <v>1019</v>
      </c>
      <c r="N2811" s="33" t="s">
        <v>3278</v>
      </c>
      <c r="O2811" s="33">
        <v>288</v>
      </c>
      <c r="P2811" s="33" t="s">
        <v>3273</v>
      </c>
      <c r="Q2811" s="33">
        <v>41</v>
      </c>
      <c r="R2811" s="33" t="s">
        <v>3277</v>
      </c>
    </row>
    <row r="2812" spans="1:18" x14ac:dyDescent="0.2">
      <c r="A2812" s="33" t="s">
        <v>6178</v>
      </c>
      <c r="B2812" s="33" t="s">
        <v>6179</v>
      </c>
      <c r="C2812" s="33" t="str">
        <f>LEFT(B2812,FIND(",",B2812,1)-1)</f>
        <v>Cheatham County</v>
      </c>
      <c r="D2812" s="33" t="str">
        <f>RIGHT(B2812,LEN(B2812)-(FIND(",",B2812,1)+1))</f>
        <v>Tennessee</v>
      </c>
      <c r="E2812" s="33">
        <v>54194</v>
      </c>
      <c r="F2812" s="33" t="s">
        <v>3271</v>
      </c>
      <c r="G2812" s="33">
        <v>1</v>
      </c>
      <c r="H2812" s="33" t="s">
        <v>3272</v>
      </c>
      <c r="I2812" s="33">
        <v>1</v>
      </c>
      <c r="J2812" s="33" t="s">
        <v>3272</v>
      </c>
      <c r="K2812" s="33">
        <v>2019</v>
      </c>
      <c r="L2812" s="33">
        <v>5</v>
      </c>
      <c r="M2812" s="33">
        <v>2292</v>
      </c>
      <c r="N2812" s="33" t="s">
        <v>3278</v>
      </c>
      <c r="O2812" s="33">
        <v>531</v>
      </c>
      <c r="P2812" s="33" t="s">
        <v>3273</v>
      </c>
      <c r="Q2812" s="33">
        <v>57</v>
      </c>
      <c r="R2812" s="33" t="s">
        <v>3273</v>
      </c>
    </row>
    <row r="2813" spans="1:18" x14ac:dyDescent="0.2">
      <c r="A2813" s="33" t="s">
        <v>6178</v>
      </c>
      <c r="B2813" s="33" t="s">
        <v>6179</v>
      </c>
      <c r="C2813" s="33" t="str">
        <f>LEFT(B2813,FIND(",",B2813,1)-1)</f>
        <v>Cheatham County</v>
      </c>
      <c r="D2813" s="33" t="str">
        <f>RIGHT(B2813,LEN(B2813)-(FIND(",",B2813,1)+1))</f>
        <v>Tennessee</v>
      </c>
      <c r="E2813" s="33">
        <v>81291</v>
      </c>
      <c r="F2813" s="33" t="s">
        <v>3279</v>
      </c>
      <c r="G2813" s="33">
        <v>1</v>
      </c>
      <c r="H2813" s="33" t="s">
        <v>3272</v>
      </c>
      <c r="I2813" s="33">
        <v>1</v>
      </c>
      <c r="J2813" s="33" t="s">
        <v>3272</v>
      </c>
      <c r="K2813" s="33">
        <v>2019</v>
      </c>
      <c r="L2813" s="33">
        <v>4</v>
      </c>
      <c r="M2813" s="33">
        <v>192</v>
      </c>
      <c r="N2813" s="33" t="s">
        <v>3273</v>
      </c>
      <c r="O2813" s="33">
        <v>52</v>
      </c>
      <c r="P2813" s="33" t="s">
        <v>3278</v>
      </c>
      <c r="Q2813" s="33">
        <v>8</v>
      </c>
      <c r="R2813" s="33" t="s">
        <v>3278</v>
      </c>
    </row>
    <row r="2814" spans="1:18" x14ac:dyDescent="0.2">
      <c r="A2814" s="33" t="s">
        <v>6180</v>
      </c>
      <c r="B2814" s="33" t="s">
        <v>6181</v>
      </c>
      <c r="C2814" s="33" t="str">
        <f>LEFT(B2814,FIND(",",B2814,1)-1)</f>
        <v>Claiborne County</v>
      </c>
      <c r="D2814" s="33" t="str">
        <f>RIGHT(B2814,LEN(B2814)-(FIND(",",B2814,1)+1))</f>
        <v>Tennessee</v>
      </c>
      <c r="E2814" s="33">
        <v>54194</v>
      </c>
      <c r="F2814" s="33" t="s">
        <v>3271</v>
      </c>
      <c r="G2814" s="33">
        <v>1</v>
      </c>
      <c r="H2814" s="33" t="s">
        <v>3272</v>
      </c>
      <c r="I2814" s="33">
        <v>1</v>
      </c>
      <c r="J2814" s="33" t="s">
        <v>3272</v>
      </c>
      <c r="K2814" s="33">
        <v>2019</v>
      </c>
      <c r="L2814" s="33">
        <v>5</v>
      </c>
      <c r="M2814" s="33">
        <v>1346</v>
      </c>
      <c r="N2814" s="33" t="s">
        <v>3278</v>
      </c>
      <c r="O2814" s="33">
        <v>277</v>
      </c>
      <c r="P2814" s="33" t="s">
        <v>3273</v>
      </c>
      <c r="Q2814" s="33">
        <v>39</v>
      </c>
      <c r="R2814" s="33" t="s">
        <v>3278</v>
      </c>
    </row>
    <row r="2815" spans="1:18" x14ac:dyDescent="0.2">
      <c r="A2815" s="33" t="s">
        <v>6182</v>
      </c>
      <c r="B2815" s="33" t="s">
        <v>6183</v>
      </c>
      <c r="C2815" s="33" t="str">
        <f>LEFT(B2815,FIND(",",B2815,1)-1)</f>
        <v>Coffee County</v>
      </c>
      <c r="D2815" s="33" t="str">
        <f>RIGHT(B2815,LEN(B2815)-(FIND(",",B2815,1)+1))</f>
        <v>Tennessee</v>
      </c>
      <c r="E2815" s="33">
        <v>54194</v>
      </c>
      <c r="F2815" s="33" t="s">
        <v>3271</v>
      </c>
      <c r="G2815" s="33">
        <v>1</v>
      </c>
      <c r="H2815" s="33" t="s">
        <v>3272</v>
      </c>
      <c r="I2815" s="33">
        <v>1</v>
      </c>
      <c r="J2815" s="33" t="s">
        <v>3272</v>
      </c>
      <c r="K2815" s="33">
        <v>2019</v>
      </c>
      <c r="L2815" s="33">
        <v>8</v>
      </c>
      <c r="M2815" s="33">
        <v>3798</v>
      </c>
      <c r="N2815" s="33" t="s">
        <v>3278</v>
      </c>
      <c r="O2815" s="33">
        <v>623</v>
      </c>
      <c r="P2815" s="33" t="s">
        <v>3278</v>
      </c>
      <c r="Q2815" s="33">
        <v>81</v>
      </c>
      <c r="R2815" s="33" t="s">
        <v>3273</v>
      </c>
    </row>
    <row r="2816" spans="1:18" x14ac:dyDescent="0.2">
      <c r="A2816" s="33" t="s">
        <v>6182</v>
      </c>
      <c r="B2816" s="33" t="s">
        <v>6183</v>
      </c>
      <c r="C2816" s="33" t="str">
        <f>LEFT(B2816,FIND(",",B2816,1)-1)</f>
        <v>Coffee County</v>
      </c>
      <c r="D2816" s="33" t="str">
        <f>RIGHT(B2816,LEN(B2816)-(FIND(",",B2816,1)+1))</f>
        <v>Tennessee</v>
      </c>
      <c r="E2816" s="33">
        <v>81291</v>
      </c>
      <c r="F2816" s="33" t="s">
        <v>3279</v>
      </c>
      <c r="G2816" s="33">
        <v>1</v>
      </c>
      <c r="H2816" s="33" t="s">
        <v>3272</v>
      </c>
      <c r="I2816" s="33">
        <v>1</v>
      </c>
      <c r="J2816" s="33" t="s">
        <v>3272</v>
      </c>
      <c r="K2816" s="33">
        <v>2019</v>
      </c>
      <c r="L2816" s="33">
        <v>3</v>
      </c>
      <c r="M2816" s="33">
        <v>177</v>
      </c>
      <c r="N2816" s="33" t="s">
        <v>3278</v>
      </c>
      <c r="O2816" s="33">
        <v>41</v>
      </c>
      <c r="P2816" s="33" t="s">
        <v>3273</v>
      </c>
      <c r="Q2816" s="33">
        <v>14</v>
      </c>
      <c r="R2816" s="33" t="s">
        <v>3277</v>
      </c>
    </row>
    <row r="2817" spans="1:18" x14ac:dyDescent="0.2">
      <c r="A2817" s="33" t="s">
        <v>6184</v>
      </c>
      <c r="B2817" s="33" t="s">
        <v>6185</v>
      </c>
      <c r="C2817" s="33" t="str">
        <f>LEFT(B2817,FIND(",",B2817,1)-1)</f>
        <v>Cumberland County</v>
      </c>
      <c r="D2817" s="33" t="str">
        <f>RIGHT(B2817,LEN(B2817)-(FIND(",",B2817,1)+1))</f>
        <v>Tennessee</v>
      </c>
      <c r="E2817" s="33">
        <v>54194</v>
      </c>
      <c r="F2817" s="33" t="s">
        <v>3271</v>
      </c>
      <c r="G2817" s="33">
        <v>1</v>
      </c>
      <c r="H2817" s="33" t="s">
        <v>3272</v>
      </c>
      <c r="I2817" s="33">
        <v>1</v>
      </c>
      <c r="J2817" s="33" t="s">
        <v>3272</v>
      </c>
      <c r="K2817" s="33">
        <v>2019</v>
      </c>
      <c r="L2817" s="33">
        <v>6</v>
      </c>
      <c r="M2817" s="33">
        <v>1992</v>
      </c>
      <c r="N2817" s="33" t="s">
        <v>3273</v>
      </c>
      <c r="O2817" s="33">
        <v>453</v>
      </c>
      <c r="P2817" s="33" t="s">
        <v>3273</v>
      </c>
      <c r="Q2817" s="33">
        <v>59</v>
      </c>
      <c r="R2817" s="33" t="s">
        <v>3273</v>
      </c>
    </row>
    <row r="2818" spans="1:18" x14ac:dyDescent="0.2">
      <c r="A2818" s="33" t="s">
        <v>6184</v>
      </c>
      <c r="B2818" s="33" t="s">
        <v>6185</v>
      </c>
      <c r="C2818" s="33" t="str">
        <f>LEFT(B2818,FIND(",",B2818,1)-1)</f>
        <v>Cumberland County</v>
      </c>
      <c r="D2818" s="33" t="str">
        <f>RIGHT(B2818,LEN(B2818)-(FIND(",",B2818,1)+1))</f>
        <v>Tennessee</v>
      </c>
      <c r="E2818" s="33">
        <v>81291</v>
      </c>
      <c r="F2818" s="33" t="s">
        <v>3279</v>
      </c>
      <c r="G2818" s="33">
        <v>1</v>
      </c>
      <c r="H2818" s="33" t="s">
        <v>3272</v>
      </c>
      <c r="I2818" s="33">
        <v>1</v>
      </c>
      <c r="J2818" s="33" t="s">
        <v>3272</v>
      </c>
      <c r="K2818" s="33">
        <v>2019</v>
      </c>
      <c r="L2818" s="33">
        <v>5</v>
      </c>
      <c r="M2818" s="33">
        <v>297</v>
      </c>
      <c r="N2818" s="33" t="s">
        <v>3273</v>
      </c>
      <c r="O2818" s="33">
        <v>69</v>
      </c>
      <c r="P2818" s="33" t="s">
        <v>3273</v>
      </c>
      <c r="Q2818" s="33">
        <v>13</v>
      </c>
      <c r="R2818" s="33" t="s">
        <v>3278</v>
      </c>
    </row>
    <row r="2819" spans="1:18" x14ac:dyDescent="0.2">
      <c r="A2819" s="33" t="s">
        <v>6186</v>
      </c>
      <c r="B2819" s="33" t="s">
        <v>6187</v>
      </c>
      <c r="C2819" s="33" t="str">
        <f>LEFT(B2819,FIND(",",B2819,1)-1)</f>
        <v>Davidson County</v>
      </c>
      <c r="D2819" s="33" t="str">
        <f>RIGHT(B2819,LEN(B2819)-(FIND(",",B2819,1)+1))</f>
        <v>Tennessee</v>
      </c>
      <c r="E2819" s="33">
        <v>45391</v>
      </c>
      <c r="F2819" s="33" t="s">
        <v>3276</v>
      </c>
      <c r="G2819" s="33">
        <v>1</v>
      </c>
      <c r="H2819" s="33" t="s">
        <v>3272</v>
      </c>
      <c r="I2819" s="33">
        <v>1</v>
      </c>
      <c r="J2819" s="33" t="s">
        <v>3272</v>
      </c>
      <c r="K2819" s="33">
        <v>2019</v>
      </c>
      <c r="L2819" s="33">
        <v>29</v>
      </c>
      <c r="M2819" s="33">
        <v>8458</v>
      </c>
      <c r="N2819" s="33" t="s">
        <v>3278</v>
      </c>
      <c r="O2819" s="33">
        <v>2137</v>
      </c>
      <c r="P2819" s="33" t="s">
        <v>3278</v>
      </c>
      <c r="Q2819" s="33">
        <v>329</v>
      </c>
      <c r="R2819" s="33" t="s">
        <v>3278</v>
      </c>
    </row>
    <row r="2820" spans="1:18" x14ac:dyDescent="0.2">
      <c r="A2820" s="33" t="s">
        <v>6186</v>
      </c>
      <c r="B2820" s="33" t="s">
        <v>6187</v>
      </c>
      <c r="C2820" s="33" t="str">
        <f>LEFT(B2820,FIND(",",B2820,1)-1)</f>
        <v>Davidson County</v>
      </c>
      <c r="D2820" s="33" t="str">
        <f>RIGHT(B2820,LEN(B2820)-(FIND(",",B2820,1)+1))</f>
        <v>Tennessee</v>
      </c>
      <c r="E2820" s="33">
        <v>54194</v>
      </c>
      <c r="F2820" s="33" t="s">
        <v>3271</v>
      </c>
      <c r="G2820" s="33">
        <v>1</v>
      </c>
      <c r="H2820" s="33" t="s">
        <v>3272</v>
      </c>
      <c r="I2820" s="33">
        <v>1</v>
      </c>
      <c r="J2820" s="33" t="s">
        <v>3272</v>
      </c>
      <c r="K2820" s="33">
        <v>2019</v>
      </c>
      <c r="L2820" s="33">
        <v>67</v>
      </c>
      <c r="M2820" s="33">
        <v>42520</v>
      </c>
      <c r="N2820" s="33" t="s">
        <v>3273</v>
      </c>
      <c r="O2820" s="33">
        <v>9353</v>
      </c>
      <c r="P2820" s="33" t="s">
        <v>3273</v>
      </c>
      <c r="Q2820" s="33">
        <v>1109</v>
      </c>
      <c r="R2820" s="33" t="s">
        <v>3273</v>
      </c>
    </row>
    <row r="2821" spans="1:18" x14ac:dyDescent="0.2">
      <c r="A2821" s="33" t="s">
        <v>6186</v>
      </c>
      <c r="B2821" s="33" t="s">
        <v>6187</v>
      </c>
      <c r="C2821" s="33" t="str">
        <f>LEFT(B2821,FIND(",",B2821,1)-1)</f>
        <v>Davidson County</v>
      </c>
      <c r="D2821" s="33" t="str">
        <f>RIGHT(B2821,LEN(B2821)-(FIND(",",B2821,1)+1))</f>
        <v>Tennessee</v>
      </c>
      <c r="E2821" s="33">
        <v>81291</v>
      </c>
      <c r="F2821" s="33" t="s">
        <v>3279</v>
      </c>
      <c r="G2821" s="33">
        <v>1</v>
      </c>
      <c r="H2821" s="33" t="s">
        <v>3272</v>
      </c>
      <c r="I2821" s="33">
        <v>1</v>
      </c>
      <c r="J2821" s="33" t="s">
        <v>3272</v>
      </c>
      <c r="K2821" s="33">
        <v>2019</v>
      </c>
      <c r="L2821" s="33">
        <v>40</v>
      </c>
      <c r="M2821" s="33">
        <v>7170</v>
      </c>
      <c r="N2821" s="33" t="s">
        <v>3278</v>
      </c>
      <c r="O2821" s="33">
        <v>1691</v>
      </c>
      <c r="P2821" s="33" t="s">
        <v>3278</v>
      </c>
      <c r="Q2821" s="33">
        <v>293</v>
      </c>
      <c r="R2821" s="33" t="s">
        <v>3278</v>
      </c>
    </row>
    <row r="2822" spans="1:18" x14ac:dyDescent="0.2">
      <c r="A2822" s="33" t="s">
        <v>6188</v>
      </c>
      <c r="B2822" s="33" t="s">
        <v>6189</v>
      </c>
      <c r="C2822" s="33" t="str">
        <f>LEFT(B2822,FIND(",",B2822,1)-1)</f>
        <v>Dickson County</v>
      </c>
      <c r="D2822" s="33" t="str">
        <f>RIGHT(B2822,LEN(B2822)-(FIND(",",B2822,1)+1))</f>
        <v>Tennessee</v>
      </c>
      <c r="E2822" s="33">
        <v>54194</v>
      </c>
      <c r="F2822" s="33" t="s">
        <v>3271</v>
      </c>
      <c r="G2822" s="33">
        <v>1</v>
      </c>
      <c r="H2822" s="33" t="s">
        <v>3272</v>
      </c>
      <c r="I2822" s="33">
        <v>1</v>
      </c>
      <c r="J2822" s="33" t="s">
        <v>3272</v>
      </c>
      <c r="K2822" s="33">
        <v>2019</v>
      </c>
      <c r="L2822" s="33">
        <v>5</v>
      </c>
      <c r="M2822" s="33">
        <v>2025</v>
      </c>
      <c r="N2822" s="33" t="s">
        <v>3278</v>
      </c>
      <c r="O2822" s="33">
        <v>432</v>
      </c>
      <c r="P2822" s="33" t="s">
        <v>3278</v>
      </c>
      <c r="Q2822" s="33">
        <v>60</v>
      </c>
      <c r="R2822" s="33" t="s">
        <v>3278</v>
      </c>
    </row>
    <row r="2823" spans="1:18" x14ac:dyDescent="0.2">
      <c r="A2823" s="33" t="s">
        <v>6190</v>
      </c>
      <c r="B2823" s="33" t="s">
        <v>6191</v>
      </c>
      <c r="C2823" s="33" t="str">
        <f>LEFT(B2823,FIND(",",B2823,1)-1)</f>
        <v>Dyer County</v>
      </c>
      <c r="D2823" s="33" t="str">
        <f>RIGHT(B2823,LEN(B2823)-(FIND(",",B2823,1)+1))</f>
        <v>Tennessee</v>
      </c>
      <c r="E2823" s="33">
        <v>81291</v>
      </c>
      <c r="F2823" s="33" t="s">
        <v>3279</v>
      </c>
      <c r="G2823" s="33">
        <v>1</v>
      </c>
      <c r="H2823" s="33" t="s">
        <v>3272</v>
      </c>
      <c r="I2823" s="33">
        <v>1</v>
      </c>
      <c r="J2823" s="33" t="s">
        <v>3272</v>
      </c>
      <c r="K2823" s="33">
        <v>2019</v>
      </c>
      <c r="L2823" s="33">
        <v>3</v>
      </c>
      <c r="M2823" s="33">
        <v>58</v>
      </c>
      <c r="N2823" s="33" t="s">
        <v>3278</v>
      </c>
      <c r="O2823" s="33">
        <v>7</v>
      </c>
      <c r="P2823" s="33" t="s">
        <v>3277</v>
      </c>
      <c r="Q2823" s="33">
        <v>3</v>
      </c>
      <c r="R2823" s="33" t="s">
        <v>3278</v>
      </c>
    </row>
    <row r="2824" spans="1:18" x14ac:dyDescent="0.2">
      <c r="A2824" s="33" t="s">
        <v>6192</v>
      </c>
      <c r="B2824" s="33" t="s">
        <v>6193</v>
      </c>
      <c r="C2824" s="33" t="str">
        <f>LEFT(B2824,FIND(",",B2824,1)-1)</f>
        <v>Fayette County</v>
      </c>
      <c r="D2824" s="33" t="str">
        <f>RIGHT(B2824,LEN(B2824)-(FIND(",",B2824,1)+1))</f>
        <v>Tennessee</v>
      </c>
      <c r="E2824" s="33">
        <v>54194</v>
      </c>
      <c r="F2824" s="33" t="s">
        <v>3271</v>
      </c>
      <c r="G2824" s="33">
        <v>1</v>
      </c>
      <c r="H2824" s="33" t="s">
        <v>3272</v>
      </c>
      <c r="I2824" s="33">
        <v>1</v>
      </c>
      <c r="J2824" s="33" t="s">
        <v>3272</v>
      </c>
      <c r="K2824" s="33">
        <v>2019</v>
      </c>
      <c r="L2824" s="33">
        <v>6</v>
      </c>
      <c r="M2824" s="33">
        <v>1335</v>
      </c>
      <c r="N2824" s="33" t="s">
        <v>3277</v>
      </c>
      <c r="O2824" s="33">
        <v>309</v>
      </c>
      <c r="P2824" s="33" t="s">
        <v>3277</v>
      </c>
      <c r="Q2824" s="33">
        <v>44</v>
      </c>
      <c r="R2824" s="33" t="s">
        <v>3273</v>
      </c>
    </row>
    <row r="2825" spans="1:18" x14ac:dyDescent="0.2">
      <c r="A2825" s="33" t="s">
        <v>6194</v>
      </c>
      <c r="B2825" s="33" t="s">
        <v>6195</v>
      </c>
      <c r="C2825" s="33" t="str">
        <f>LEFT(B2825,FIND(",",B2825,1)-1)</f>
        <v>Franklin County</v>
      </c>
      <c r="D2825" s="33" t="str">
        <f>RIGHT(B2825,LEN(B2825)-(FIND(",",B2825,1)+1))</f>
        <v>Tennessee</v>
      </c>
      <c r="E2825" s="33">
        <v>54194</v>
      </c>
      <c r="F2825" s="33" t="s">
        <v>3271</v>
      </c>
      <c r="G2825" s="33">
        <v>1</v>
      </c>
      <c r="H2825" s="33" t="s">
        <v>3272</v>
      </c>
      <c r="I2825" s="33">
        <v>1</v>
      </c>
      <c r="J2825" s="33" t="s">
        <v>3272</v>
      </c>
      <c r="K2825" s="33">
        <v>2019</v>
      </c>
      <c r="L2825" s="33">
        <v>3</v>
      </c>
      <c r="M2825" s="33">
        <v>1586</v>
      </c>
      <c r="N2825" s="33" t="s">
        <v>3278</v>
      </c>
      <c r="O2825" s="33">
        <v>286</v>
      </c>
      <c r="P2825" s="33" t="s">
        <v>3278</v>
      </c>
      <c r="Q2825" s="33">
        <v>39</v>
      </c>
      <c r="R2825" s="33" t="s">
        <v>3273</v>
      </c>
    </row>
    <row r="2826" spans="1:18" x14ac:dyDescent="0.2">
      <c r="A2826" s="33" t="s">
        <v>6194</v>
      </c>
      <c r="B2826" s="33" t="s">
        <v>6195</v>
      </c>
      <c r="C2826" s="33" t="str">
        <f>LEFT(B2826,FIND(",",B2826,1)-1)</f>
        <v>Franklin County</v>
      </c>
      <c r="D2826" s="33" t="str">
        <f>RIGHT(B2826,LEN(B2826)-(FIND(",",B2826,1)+1))</f>
        <v>Tennessee</v>
      </c>
      <c r="E2826" s="33">
        <v>81291</v>
      </c>
      <c r="F2826" s="33" t="s">
        <v>3279</v>
      </c>
      <c r="G2826" s="33">
        <v>1</v>
      </c>
      <c r="H2826" s="33" t="s">
        <v>3272</v>
      </c>
      <c r="I2826" s="33">
        <v>1</v>
      </c>
      <c r="J2826" s="33" t="s">
        <v>3272</v>
      </c>
      <c r="K2826" s="33">
        <v>2019</v>
      </c>
      <c r="L2826" s="33">
        <v>4</v>
      </c>
      <c r="M2826" s="33">
        <v>338</v>
      </c>
      <c r="N2826" s="33" t="s">
        <v>3278</v>
      </c>
      <c r="O2826" s="33">
        <v>69</v>
      </c>
      <c r="P2826" s="33" t="s">
        <v>3278</v>
      </c>
      <c r="Q2826" s="33">
        <v>16</v>
      </c>
      <c r="R2826" s="33" t="s">
        <v>3277</v>
      </c>
    </row>
    <row r="2827" spans="1:18" x14ac:dyDescent="0.2">
      <c r="A2827" s="33" t="s">
        <v>6196</v>
      </c>
      <c r="B2827" s="33" t="s">
        <v>6197</v>
      </c>
      <c r="C2827" s="33" t="str">
        <f>LEFT(B2827,FIND(",",B2827,1)-1)</f>
        <v>Gibson County</v>
      </c>
      <c r="D2827" s="33" t="str">
        <f>RIGHT(B2827,LEN(B2827)-(FIND(",",B2827,1)+1))</f>
        <v>Tennessee</v>
      </c>
      <c r="E2827" s="33">
        <v>54194</v>
      </c>
      <c r="F2827" s="33" t="s">
        <v>3271</v>
      </c>
      <c r="G2827" s="33">
        <v>1</v>
      </c>
      <c r="H2827" s="33" t="s">
        <v>3272</v>
      </c>
      <c r="I2827" s="33">
        <v>1</v>
      </c>
      <c r="J2827" s="33" t="s">
        <v>3272</v>
      </c>
      <c r="K2827" s="33">
        <v>2019</v>
      </c>
      <c r="L2827" s="33">
        <v>5</v>
      </c>
      <c r="M2827" s="33">
        <v>720</v>
      </c>
      <c r="N2827" s="33" t="s">
        <v>3273</v>
      </c>
      <c r="O2827" s="33">
        <v>157</v>
      </c>
      <c r="P2827" s="33" t="s">
        <v>3278</v>
      </c>
      <c r="Q2827" s="33">
        <v>25</v>
      </c>
      <c r="R2827" s="33" t="s">
        <v>3278</v>
      </c>
    </row>
    <row r="2828" spans="1:18" x14ac:dyDescent="0.2">
      <c r="A2828" s="33" t="s">
        <v>6198</v>
      </c>
      <c r="B2828" s="33" t="s">
        <v>6199</v>
      </c>
      <c r="C2828" s="33" t="str">
        <f>LEFT(B2828,FIND(",",B2828,1)-1)</f>
        <v>Giles County</v>
      </c>
      <c r="D2828" s="33" t="str">
        <f>RIGHT(B2828,LEN(B2828)-(FIND(",",B2828,1)+1))</f>
        <v>Tennessee</v>
      </c>
      <c r="E2828" s="33">
        <v>54194</v>
      </c>
      <c r="F2828" s="33" t="s">
        <v>3271</v>
      </c>
      <c r="G2828" s="33">
        <v>1</v>
      </c>
      <c r="H2828" s="33" t="s">
        <v>3272</v>
      </c>
      <c r="I2828" s="33">
        <v>1</v>
      </c>
      <c r="J2828" s="33" t="s">
        <v>3272</v>
      </c>
      <c r="K2828" s="33">
        <v>2019</v>
      </c>
      <c r="L2828" s="33">
        <v>6</v>
      </c>
      <c r="M2828" s="33">
        <v>1285</v>
      </c>
      <c r="N2828" s="33" t="s">
        <v>3273</v>
      </c>
      <c r="O2828" s="33">
        <v>283</v>
      </c>
      <c r="P2828" s="33" t="s">
        <v>3273</v>
      </c>
      <c r="Q2828" s="33">
        <v>47</v>
      </c>
      <c r="R2828" s="33" t="s">
        <v>3273</v>
      </c>
    </row>
    <row r="2829" spans="1:18" x14ac:dyDescent="0.2">
      <c r="A2829" s="33" t="s">
        <v>6200</v>
      </c>
      <c r="B2829" s="33" t="s">
        <v>6201</v>
      </c>
      <c r="C2829" s="33" t="str">
        <f>LEFT(B2829,FIND(",",B2829,1)-1)</f>
        <v>Greene County</v>
      </c>
      <c r="D2829" s="33" t="str">
        <f>RIGHT(B2829,LEN(B2829)-(FIND(",",B2829,1)+1))</f>
        <v>Tennessee</v>
      </c>
      <c r="E2829" s="33">
        <v>54194</v>
      </c>
      <c r="F2829" s="33" t="s">
        <v>3271</v>
      </c>
      <c r="G2829" s="33">
        <v>1</v>
      </c>
      <c r="H2829" s="33" t="s">
        <v>3272</v>
      </c>
      <c r="I2829" s="33">
        <v>1</v>
      </c>
      <c r="J2829" s="33" t="s">
        <v>3272</v>
      </c>
      <c r="K2829" s="33">
        <v>2019</v>
      </c>
      <c r="L2829" s="33">
        <v>11</v>
      </c>
      <c r="M2829" s="33">
        <v>2423</v>
      </c>
      <c r="N2829" s="33" t="s">
        <v>3278</v>
      </c>
      <c r="O2829" s="33">
        <v>647</v>
      </c>
      <c r="P2829" s="33" t="s">
        <v>3273</v>
      </c>
      <c r="Q2829" s="33">
        <v>95</v>
      </c>
      <c r="R2829" s="33" t="s">
        <v>3278</v>
      </c>
    </row>
    <row r="2830" spans="1:18" x14ac:dyDescent="0.2">
      <c r="A2830" s="33" t="s">
        <v>6200</v>
      </c>
      <c r="B2830" s="33" t="s">
        <v>6201</v>
      </c>
      <c r="C2830" s="33" t="str">
        <f>LEFT(B2830,FIND(",",B2830,1)-1)</f>
        <v>Greene County</v>
      </c>
      <c r="D2830" s="33" t="str">
        <f>RIGHT(B2830,LEN(B2830)-(FIND(",",B2830,1)+1))</f>
        <v>Tennessee</v>
      </c>
      <c r="E2830" s="33">
        <v>81291</v>
      </c>
      <c r="F2830" s="33" t="s">
        <v>3279</v>
      </c>
      <c r="G2830" s="33">
        <v>1</v>
      </c>
      <c r="H2830" s="33" t="s">
        <v>3272</v>
      </c>
      <c r="I2830" s="33">
        <v>1</v>
      </c>
      <c r="J2830" s="33" t="s">
        <v>3272</v>
      </c>
      <c r="K2830" s="33">
        <v>2019</v>
      </c>
      <c r="L2830" s="33">
        <v>3</v>
      </c>
      <c r="M2830" s="33">
        <v>173</v>
      </c>
      <c r="N2830" s="33" t="s">
        <v>3278</v>
      </c>
      <c r="O2830" s="33">
        <v>41</v>
      </c>
      <c r="P2830" s="33" t="s">
        <v>3278</v>
      </c>
      <c r="Q2830" s="33">
        <v>8</v>
      </c>
      <c r="R2830" s="33" t="s">
        <v>3277</v>
      </c>
    </row>
    <row r="2831" spans="1:18" x14ac:dyDescent="0.2">
      <c r="A2831" s="33" t="s">
        <v>6202</v>
      </c>
      <c r="B2831" s="33" t="s">
        <v>6203</v>
      </c>
      <c r="C2831" s="33" t="str">
        <f>LEFT(B2831,FIND(",",B2831,1)-1)</f>
        <v>Hamblen County</v>
      </c>
      <c r="D2831" s="33" t="str">
        <f>RIGHT(B2831,LEN(B2831)-(FIND(",",B2831,1)+1))</f>
        <v>Tennessee</v>
      </c>
      <c r="E2831" s="33">
        <v>54194</v>
      </c>
      <c r="F2831" s="33" t="s">
        <v>3271</v>
      </c>
      <c r="G2831" s="33">
        <v>1</v>
      </c>
      <c r="H2831" s="33" t="s">
        <v>3272</v>
      </c>
      <c r="I2831" s="33">
        <v>1</v>
      </c>
      <c r="J2831" s="33" t="s">
        <v>3272</v>
      </c>
      <c r="K2831" s="33">
        <v>2019</v>
      </c>
      <c r="L2831" s="33">
        <v>7</v>
      </c>
      <c r="M2831" s="33">
        <v>2093</v>
      </c>
      <c r="N2831" s="33" t="s">
        <v>3278</v>
      </c>
      <c r="O2831" s="33">
        <v>507</v>
      </c>
      <c r="P2831" s="33" t="s">
        <v>3278</v>
      </c>
      <c r="Q2831" s="33">
        <v>63</v>
      </c>
      <c r="R2831" s="33" t="s">
        <v>3278</v>
      </c>
    </row>
    <row r="2832" spans="1:18" x14ac:dyDescent="0.2">
      <c r="A2832" s="33" t="s">
        <v>6202</v>
      </c>
      <c r="B2832" s="33" t="s">
        <v>6203</v>
      </c>
      <c r="C2832" s="33" t="str">
        <f>LEFT(B2832,FIND(",",B2832,1)-1)</f>
        <v>Hamblen County</v>
      </c>
      <c r="D2832" s="33" t="str">
        <f>RIGHT(B2832,LEN(B2832)-(FIND(",",B2832,1)+1))</f>
        <v>Tennessee</v>
      </c>
      <c r="E2832" s="33">
        <v>81291</v>
      </c>
      <c r="F2832" s="33" t="s">
        <v>3279</v>
      </c>
      <c r="G2832" s="33">
        <v>1</v>
      </c>
      <c r="H2832" s="33" t="s">
        <v>3272</v>
      </c>
      <c r="I2832" s="33">
        <v>1</v>
      </c>
      <c r="J2832" s="33" t="s">
        <v>3272</v>
      </c>
      <c r="K2832" s="33">
        <v>2019</v>
      </c>
      <c r="L2832" s="33">
        <v>4</v>
      </c>
      <c r="M2832" s="33">
        <v>107</v>
      </c>
      <c r="N2832" s="33" t="s">
        <v>3273</v>
      </c>
      <c r="O2832" s="33">
        <v>21</v>
      </c>
      <c r="P2832" s="33" t="s">
        <v>3273</v>
      </c>
      <c r="Q2832" s="33">
        <v>8</v>
      </c>
      <c r="R2832" s="33" t="s">
        <v>3277</v>
      </c>
    </row>
    <row r="2833" spans="1:18" x14ac:dyDescent="0.2">
      <c r="A2833" s="33" t="s">
        <v>6204</v>
      </c>
      <c r="B2833" s="33" t="s">
        <v>6205</v>
      </c>
      <c r="C2833" s="33" t="str">
        <f>LEFT(B2833,FIND(",",B2833,1)-1)</f>
        <v>Hamilton County</v>
      </c>
      <c r="D2833" s="33" t="str">
        <f>RIGHT(B2833,LEN(B2833)-(FIND(",",B2833,1)+1))</f>
        <v>Tennessee</v>
      </c>
      <c r="E2833" s="33">
        <v>45391</v>
      </c>
      <c r="F2833" s="33" t="s">
        <v>3276</v>
      </c>
      <c r="G2833" s="33">
        <v>1</v>
      </c>
      <c r="H2833" s="33" t="s">
        <v>3272</v>
      </c>
      <c r="I2833" s="33">
        <v>1</v>
      </c>
      <c r="J2833" s="33" t="s">
        <v>3272</v>
      </c>
      <c r="K2833" s="33">
        <v>2019</v>
      </c>
      <c r="L2833" s="33">
        <v>8</v>
      </c>
      <c r="M2833" s="33">
        <v>2568</v>
      </c>
      <c r="N2833" s="33" t="s">
        <v>3273</v>
      </c>
      <c r="O2833" s="33">
        <v>647</v>
      </c>
      <c r="P2833" s="33" t="s">
        <v>3273</v>
      </c>
      <c r="Q2833" s="33">
        <v>100</v>
      </c>
      <c r="R2833" s="33" t="s">
        <v>3273</v>
      </c>
    </row>
    <row r="2834" spans="1:18" x14ac:dyDescent="0.2">
      <c r="A2834" s="33" t="s">
        <v>6204</v>
      </c>
      <c r="B2834" s="33" t="s">
        <v>6205</v>
      </c>
      <c r="C2834" s="33" t="str">
        <f>LEFT(B2834,FIND(",",B2834,1)-1)</f>
        <v>Hamilton County</v>
      </c>
      <c r="D2834" s="33" t="str">
        <f>RIGHT(B2834,LEN(B2834)-(FIND(",",B2834,1)+1))</f>
        <v>Tennessee</v>
      </c>
      <c r="E2834" s="33">
        <v>54194</v>
      </c>
      <c r="F2834" s="33" t="s">
        <v>3271</v>
      </c>
      <c r="G2834" s="33">
        <v>1</v>
      </c>
      <c r="H2834" s="33" t="s">
        <v>3272</v>
      </c>
      <c r="I2834" s="33">
        <v>1</v>
      </c>
      <c r="J2834" s="33" t="s">
        <v>3272</v>
      </c>
      <c r="K2834" s="33">
        <v>2019</v>
      </c>
      <c r="L2834" s="33">
        <v>41</v>
      </c>
      <c r="M2834" s="33">
        <v>21567</v>
      </c>
      <c r="N2834" s="33" t="s">
        <v>3278</v>
      </c>
      <c r="O2834" s="33">
        <v>4681</v>
      </c>
      <c r="P2834" s="33" t="s">
        <v>3278</v>
      </c>
      <c r="Q2834" s="33">
        <v>614</v>
      </c>
      <c r="R2834" s="33" t="s">
        <v>3278</v>
      </c>
    </row>
    <row r="2835" spans="1:18" x14ac:dyDescent="0.2">
      <c r="A2835" s="33" t="s">
        <v>6204</v>
      </c>
      <c r="B2835" s="33" t="s">
        <v>6205</v>
      </c>
      <c r="C2835" s="33" t="str">
        <f>LEFT(B2835,FIND(",",B2835,1)-1)</f>
        <v>Hamilton County</v>
      </c>
      <c r="D2835" s="33" t="str">
        <f>RIGHT(B2835,LEN(B2835)-(FIND(",",B2835,1)+1))</f>
        <v>Tennessee</v>
      </c>
      <c r="E2835" s="33">
        <v>81291</v>
      </c>
      <c r="F2835" s="33" t="s">
        <v>3279</v>
      </c>
      <c r="G2835" s="33">
        <v>1</v>
      </c>
      <c r="H2835" s="33" t="s">
        <v>3272</v>
      </c>
      <c r="I2835" s="33">
        <v>1</v>
      </c>
      <c r="J2835" s="33" t="s">
        <v>3272</v>
      </c>
      <c r="K2835" s="33">
        <v>2019</v>
      </c>
      <c r="L2835" s="33">
        <v>27</v>
      </c>
      <c r="M2835" s="33">
        <v>4128</v>
      </c>
      <c r="N2835" s="33" t="s">
        <v>3278</v>
      </c>
      <c r="O2835" s="33">
        <v>956</v>
      </c>
      <c r="P2835" s="33" t="s">
        <v>3278</v>
      </c>
      <c r="Q2835" s="33">
        <v>227</v>
      </c>
      <c r="R2835" s="33" t="s">
        <v>3273</v>
      </c>
    </row>
    <row r="2836" spans="1:18" x14ac:dyDescent="0.2">
      <c r="A2836" s="33" t="s">
        <v>6206</v>
      </c>
      <c r="B2836" s="33" t="s">
        <v>6207</v>
      </c>
      <c r="C2836" s="33" t="str">
        <f>LEFT(B2836,FIND(",",B2836,1)-1)</f>
        <v>Hawkins County</v>
      </c>
      <c r="D2836" s="33" t="str">
        <f>RIGHT(B2836,LEN(B2836)-(FIND(",",B2836,1)+1))</f>
        <v>Tennessee</v>
      </c>
      <c r="E2836" s="33">
        <v>54194</v>
      </c>
      <c r="F2836" s="33" t="s">
        <v>3271</v>
      </c>
      <c r="G2836" s="33">
        <v>1</v>
      </c>
      <c r="H2836" s="33" t="s">
        <v>3272</v>
      </c>
      <c r="I2836" s="33">
        <v>1</v>
      </c>
      <c r="J2836" s="33" t="s">
        <v>3272</v>
      </c>
      <c r="K2836" s="33">
        <v>2019</v>
      </c>
      <c r="L2836" s="33">
        <v>5</v>
      </c>
      <c r="M2836" s="33">
        <v>1008</v>
      </c>
      <c r="N2836" s="33" t="s">
        <v>3278</v>
      </c>
      <c r="O2836" s="33">
        <v>224</v>
      </c>
      <c r="P2836" s="33" t="s">
        <v>3278</v>
      </c>
      <c r="Q2836" s="33">
        <v>38</v>
      </c>
      <c r="R2836" s="33" t="s">
        <v>3273</v>
      </c>
    </row>
    <row r="2837" spans="1:18" x14ac:dyDescent="0.2">
      <c r="A2837" s="33" t="s">
        <v>6208</v>
      </c>
      <c r="B2837" s="33" t="s">
        <v>6209</v>
      </c>
      <c r="C2837" s="33" t="str">
        <f>LEFT(B2837,FIND(",",B2837,1)-1)</f>
        <v>Henderson County</v>
      </c>
      <c r="D2837" s="33" t="str">
        <f>RIGHT(B2837,LEN(B2837)-(FIND(",",B2837,1)+1))</f>
        <v>Tennessee</v>
      </c>
      <c r="E2837" s="33">
        <v>54194</v>
      </c>
      <c r="F2837" s="33" t="s">
        <v>3271</v>
      </c>
      <c r="G2837" s="33">
        <v>1</v>
      </c>
      <c r="H2837" s="33" t="s">
        <v>3272</v>
      </c>
      <c r="I2837" s="33">
        <v>1</v>
      </c>
      <c r="J2837" s="33" t="s">
        <v>3272</v>
      </c>
      <c r="K2837" s="33">
        <v>2019</v>
      </c>
      <c r="L2837" s="33">
        <v>3</v>
      </c>
      <c r="M2837" s="33">
        <v>650</v>
      </c>
      <c r="N2837" s="33" t="s">
        <v>3278</v>
      </c>
      <c r="O2837" s="33">
        <v>137</v>
      </c>
      <c r="P2837" s="33" t="s">
        <v>3278</v>
      </c>
      <c r="Q2837" s="33">
        <v>24</v>
      </c>
      <c r="R2837" s="33" t="s">
        <v>3273</v>
      </c>
    </row>
    <row r="2838" spans="1:18" x14ac:dyDescent="0.2">
      <c r="A2838" s="33" t="s">
        <v>6210</v>
      </c>
      <c r="B2838" s="33" t="s">
        <v>6211</v>
      </c>
      <c r="C2838" s="33" t="str">
        <f>LEFT(B2838,FIND(",",B2838,1)-1)</f>
        <v>Henry County</v>
      </c>
      <c r="D2838" s="33" t="str">
        <f>RIGHT(B2838,LEN(B2838)-(FIND(",",B2838,1)+1))</f>
        <v>Tennessee</v>
      </c>
      <c r="E2838" s="33">
        <v>54194</v>
      </c>
      <c r="F2838" s="33" t="s">
        <v>3271</v>
      </c>
      <c r="G2838" s="33">
        <v>1</v>
      </c>
      <c r="H2838" s="33" t="s">
        <v>3272</v>
      </c>
      <c r="I2838" s="33">
        <v>1</v>
      </c>
      <c r="J2838" s="33" t="s">
        <v>3272</v>
      </c>
      <c r="K2838" s="33">
        <v>2019</v>
      </c>
      <c r="L2838" s="33">
        <v>3</v>
      </c>
      <c r="M2838" s="33">
        <v>1513</v>
      </c>
      <c r="N2838" s="33" t="s">
        <v>3278</v>
      </c>
      <c r="O2838" s="33">
        <v>346</v>
      </c>
      <c r="P2838" s="33" t="s">
        <v>3278</v>
      </c>
      <c r="Q2838" s="33">
        <v>43</v>
      </c>
      <c r="R2838" s="33" t="s">
        <v>3273</v>
      </c>
    </row>
    <row r="2839" spans="1:18" x14ac:dyDescent="0.2">
      <c r="A2839" s="33" t="s">
        <v>6212</v>
      </c>
      <c r="B2839" s="33" t="s">
        <v>6213</v>
      </c>
      <c r="C2839" s="33" t="str">
        <f>LEFT(B2839,FIND(",",B2839,1)-1)</f>
        <v>Humphreys County</v>
      </c>
      <c r="D2839" s="33" t="str">
        <f>RIGHT(B2839,LEN(B2839)-(FIND(",",B2839,1)+1))</f>
        <v>Tennessee</v>
      </c>
      <c r="E2839" s="33">
        <v>54194</v>
      </c>
      <c r="F2839" s="33" t="s">
        <v>3271</v>
      </c>
      <c r="G2839" s="33">
        <v>1</v>
      </c>
      <c r="H2839" s="33" t="s">
        <v>3272</v>
      </c>
      <c r="I2839" s="33">
        <v>1</v>
      </c>
      <c r="J2839" s="33" t="s">
        <v>3272</v>
      </c>
      <c r="K2839" s="33">
        <v>2019</v>
      </c>
      <c r="L2839" s="33">
        <v>3</v>
      </c>
      <c r="M2839" s="33">
        <v>762</v>
      </c>
      <c r="N2839" s="33" t="s">
        <v>3273</v>
      </c>
      <c r="O2839" s="33">
        <v>188</v>
      </c>
      <c r="P2839" s="33" t="s">
        <v>3273</v>
      </c>
      <c r="Q2839" s="33">
        <v>29</v>
      </c>
      <c r="R2839" s="33" t="s">
        <v>3278</v>
      </c>
    </row>
    <row r="2840" spans="1:18" x14ac:dyDescent="0.2">
      <c r="A2840" s="33" t="s">
        <v>6214</v>
      </c>
      <c r="B2840" s="33" t="s">
        <v>6215</v>
      </c>
      <c r="C2840" s="33" t="str">
        <f>LEFT(B2840,FIND(",",B2840,1)-1)</f>
        <v>Jefferson County</v>
      </c>
      <c r="D2840" s="33" t="str">
        <f>RIGHT(B2840,LEN(B2840)-(FIND(",",B2840,1)+1))</f>
        <v>Tennessee</v>
      </c>
      <c r="E2840" s="33">
        <v>54194</v>
      </c>
      <c r="F2840" s="33" t="s">
        <v>3271</v>
      </c>
      <c r="G2840" s="33">
        <v>1</v>
      </c>
      <c r="H2840" s="33" t="s">
        <v>3272</v>
      </c>
      <c r="I2840" s="33">
        <v>1</v>
      </c>
      <c r="J2840" s="33" t="s">
        <v>3272</v>
      </c>
      <c r="K2840" s="33">
        <v>2019</v>
      </c>
      <c r="L2840" s="33">
        <v>8</v>
      </c>
      <c r="M2840" s="33">
        <v>2523</v>
      </c>
      <c r="N2840" s="33" t="s">
        <v>3277</v>
      </c>
      <c r="O2840" s="33">
        <v>633</v>
      </c>
      <c r="P2840" s="33" t="s">
        <v>3277</v>
      </c>
      <c r="Q2840" s="33">
        <v>76</v>
      </c>
      <c r="R2840" s="33" t="s">
        <v>3277</v>
      </c>
    </row>
    <row r="2841" spans="1:18" x14ac:dyDescent="0.2">
      <c r="A2841" s="33" t="s">
        <v>6214</v>
      </c>
      <c r="B2841" s="33" t="s">
        <v>6215</v>
      </c>
      <c r="C2841" s="33" t="str">
        <f>LEFT(B2841,FIND(",",B2841,1)-1)</f>
        <v>Jefferson County</v>
      </c>
      <c r="D2841" s="33" t="str">
        <f>RIGHT(B2841,LEN(B2841)-(FIND(",",B2841,1)+1))</f>
        <v>Tennessee</v>
      </c>
      <c r="E2841" s="33">
        <v>81291</v>
      </c>
      <c r="F2841" s="33" t="s">
        <v>3279</v>
      </c>
      <c r="G2841" s="33">
        <v>1</v>
      </c>
      <c r="H2841" s="33" t="s">
        <v>3272</v>
      </c>
      <c r="I2841" s="33">
        <v>1</v>
      </c>
      <c r="J2841" s="33" t="s">
        <v>3272</v>
      </c>
      <c r="K2841" s="33">
        <v>2019</v>
      </c>
      <c r="L2841" s="33">
        <v>6</v>
      </c>
      <c r="M2841" s="33">
        <v>782</v>
      </c>
      <c r="N2841" s="33" t="s">
        <v>3278</v>
      </c>
      <c r="O2841" s="33">
        <v>166</v>
      </c>
      <c r="P2841" s="33" t="s">
        <v>3278</v>
      </c>
      <c r="Q2841" s="33">
        <v>36</v>
      </c>
      <c r="R2841" s="33" t="s">
        <v>3278</v>
      </c>
    </row>
    <row r="2842" spans="1:18" x14ac:dyDescent="0.2">
      <c r="A2842" s="33" t="s">
        <v>6216</v>
      </c>
      <c r="B2842" s="33" t="s">
        <v>6217</v>
      </c>
      <c r="C2842" s="33" t="str">
        <f>LEFT(B2842,FIND(",",B2842,1)-1)</f>
        <v>Knox County</v>
      </c>
      <c r="D2842" s="33" t="str">
        <f>RIGHT(B2842,LEN(B2842)-(FIND(",",B2842,1)+1))</f>
        <v>Tennessee</v>
      </c>
      <c r="E2842" s="33">
        <v>45391</v>
      </c>
      <c r="F2842" s="33" t="s">
        <v>3276</v>
      </c>
      <c r="G2842" s="33">
        <v>1</v>
      </c>
      <c r="H2842" s="33" t="s">
        <v>3272</v>
      </c>
      <c r="I2842" s="33">
        <v>1</v>
      </c>
      <c r="J2842" s="33" t="s">
        <v>3272</v>
      </c>
      <c r="K2842" s="33">
        <v>2019</v>
      </c>
      <c r="L2842" s="33">
        <v>17</v>
      </c>
      <c r="M2842" s="33">
        <v>5175</v>
      </c>
      <c r="N2842" s="33" t="s">
        <v>3277</v>
      </c>
      <c r="O2842" s="33">
        <v>1288</v>
      </c>
      <c r="P2842" s="33" t="s">
        <v>3277</v>
      </c>
      <c r="Q2842" s="33">
        <v>233</v>
      </c>
      <c r="R2842" s="33" t="s">
        <v>3277</v>
      </c>
    </row>
    <row r="2843" spans="1:18" x14ac:dyDescent="0.2">
      <c r="A2843" s="33" t="s">
        <v>6216</v>
      </c>
      <c r="B2843" s="33" t="s">
        <v>6217</v>
      </c>
      <c r="C2843" s="33" t="str">
        <f>LEFT(B2843,FIND(",",B2843,1)-1)</f>
        <v>Knox County</v>
      </c>
      <c r="D2843" s="33" t="str">
        <f>RIGHT(B2843,LEN(B2843)-(FIND(",",B2843,1)+1))</f>
        <v>Tennessee</v>
      </c>
      <c r="E2843" s="33">
        <v>54194</v>
      </c>
      <c r="F2843" s="33" t="s">
        <v>3271</v>
      </c>
      <c r="G2843" s="33">
        <v>1</v>
      </c>
      <c r="H2843" s="33" t="s">
        <v>3272</v>
      </c>
      <c r="I2843" s="33">
        <v>1</v>
      </c>
      <c r="J2843" s="33" t="s">
        <v>3272</v>
      </c>
      <c r="K2843" s="33">
        <v>2019</v>
      </c>
      <c r="L2843" s="33">
        <v>69</v>
      </c>
      <c r="M2843" s="33">
        <v>31247</v>
      </c>
      <c r="N2843" s="33" t="s">
        <v>3278</v>
      </c>
      <c r="O2843" s="33">
        <v>6704</v>
      </c>
      <c r="P2843" s="33" t="s">
        <v>3278</v>
      </c>
      <c r="Q2843" s="33">
        <v>770</v>
      </c>
      <c r="R2843" s="33" t="s">
        <v>3278</v>
      </c>
    </row>
    <row r="2844" spans="1:18" x14ac:dyDescent="0.2">
      <c r="A2844" s="33" t="s">
        <v>6216</v>
      </c>
      <c r="B2844" s="33" t="s">
        <v>6217</v>
      </c>
      <c r="C2844" s="33" t="str">
        <f>LEFT(B2844,FIND(",",B2844,1)-1)</f>
        <v>Knox County</v>
      </c>
      <c r="D2844" s="33" t="str">
        <f>RIGHT(B2844,LEN(B2844)-(FIND(",",B2844,1)+1))</f>
        <v>Tennessee</v>
      </c>
      <c r="E2844" s="33">
        <v>81291</v>
      </c>
      <c r="F2844" s="33" t="s">
        <v>3279</v>
      </c>
      <c r="G2844" s="33">
        <v>1</v>
      </c>
      <c r="H2844" s="33" t="s">
        <v>3272</v>
      </c>
      <c r="I2844" s="33">
        <v>1</v>
      </c>
      <c r="J2844" s="33" t="s">
        <v>3272</v>
      </c>
      <c r="K2844" s="33">
        <v>2019</v>
      </c>
      <c r="L2844" s="33">
        <v>41</v>
      </c>
      <c r="M2844" s="33">
        <v>4163</v>
      </c>
      <c r="N2844" s="33" t="s">
        <v>3278</v>
      </c>
      <c r="O2844" s="33">
        <v>871</v>
      </c>
      <c r="P2844" s="33" t="s">
        <v>3278</v>
      </c>
      <c r="Q2844" s="33">
        <v>223</v>
      </c>
      <c r="R2844" s="33" t="s">
        <v>3278</v>
      </c>
    </row>
    <row r="2845" spans="1:18" x14ac:dyDescent="0.2">
      <c r="A2845" s="33" t="s">
        <v>6218</v>
      </c>
      <c r="B2845" s="33" t="s">
        <v>6219</v>
      </c>
      <c r="C2845" s="33" t="str">
        <f>LEFT(B2845,FIND(",",B2845,1)-1)</f>
        <v>Lawrence County</v>
      </c>
      <c r="D2845" s="33" t="str">
        <f>RIGHT(B2845,LEN(B2845)-(FIND(",",B2845,1)+1))</f>
        <v>Tennessee</v>
      </c>
      <c r="E2845" s="33">
        <v>54194</v>
      </c>
      <c r="F2845" s="33" t="s">
        <v>3271</v>
      </c>
      <c r="G2845" s="33">
        <v>1</v>
      </c>
      <c r="H2845" s="33" t="s">
        <v>3272</v>
      </c>
      <c r="I2845" s="33">
        <v>1</v>
      </c>
      <c r="J2845" s="33" t="s">
        <v>3272</v>
      </c>
      <c r="K2845" s="33">
        <v>2019</v>
      </c>
      <c r="L2845" s="33">
        <v>5</v>
      </c>
      <c r="M2845" s="33">
        <v>605</v>
      </c>
      <c r="N2845" s="33" t="s">
        <v>3278</v>
      </c>
      <c r="O2845" s="33">
        <v>128</v>
      </c>
      <c r="P2845" s="33" t="s">
        <v>3278</v>
      </c>
      <c r="Q2845" s="33">
        <v>31</v>
      </c>
      <c r="R2845" s="33" t="s">
        <v>3278</v>
      </c>
    </row>
    <row r="2846" spans="1:18" x14ac:dyDescent="0.2">
      <c r="A2846" s="33" t="s">
        <v>6220</v>
      </c>
      <c r="B2846" s="33" t="s">
        <v>6221</v>
      </c>
      <c r="C2846" s="33" t="str">
        <f>LEFT(B2846,FIND(",",B2846,1)-1)</f>
        <v>Lincoln County</v>
      </c>
      <c r="D2846" s="33" t="str">
        <f>RIGHT(B2846,LEN(B2846)-(FIND(",",B2846,1)+1))</f>
        <v>Tennessee</v>
      </c>
      <c r="E2846" s="33">
        <v>54194</v>
      </c>
      <c r="F2846" s="33" t="s">
        <v>3271</v>
      </c>
      <c r="G2846" s="33">
        <v>1</v>
      </c>
      <c r="H2846" s="33" t="s">
        <v>3272</v>
      </c>
      <c r="I2846" s="33">
        <v>1</v>
      </c>
      <c r="J2846" s="33" t="s">
        <v>3272</v>
      </c>
      <c r="K2846" s="33">
        <v>2019</v>
      </c>
      <c r="L2846" s="33">
        <v>4</v>
      </c>
      <c r="M2846" s="33">
        <v>1588</v>
      </c>
      <c r="N2846" s="33" t="s">
        <v>3273</v>
      </c>
      <c r="O2846" s="33">
        <v>341</v>
      </c>
      <c r="P2846" s="33" t="s">
        <v>3273</v>
      </c>
      <c r="Q2846" s="33">
        <v>42</v>
      </c>
      <c r="R2846" s="33" t="s">
        <v>3278</v>
      </c>
    </row>
    <row r="2847" spans="1:18" x14ac:dyDescent="0.2">
      <c r="A2847" s="33" t="s">
        <v>6222</v>
      </c>
      <c r="B2847" s="33" t="s">
        <v>6223</v>
      </c>
      <c r="C2847" s="33" t="str">
        <f>LEFT(B2847,FIND(",",B2847,1)-1)</f>
        <v>Loudon County</v>
      </c>
      <c r="D2847" s="33" t="str">
        <f>RIGHT(B2847,LEN(B2847)-(FIND(",",B2847,1)+1))</f>
        <v>Tennessee</v>
      </c>
      <c r="E2847" s="33">
        <v>54194</v>
      </c>
      <c r="F2847" s="33" t="s">
        <v>3271</v>
      </c>
      <c r="G2847" s="33">
        <v>1</v>
      </c>
      <c r="H2847" s="33" t="s">
        <v>3272</v>
      </c>
      <c r="I2847" s="33">
        <v>1</v>
      </c>
      <c r="J2847" s="33" t="s">
        <v>3272</v>
      </c>
      <c r="K2847" s="33">
        <v>2019</v>
      </c>
      <c r="L2847" s="33">
        <v>8</v>
      </c>
      <c r="M2847" s="33">
        <v>1964</v>
      </c>
      <c r="N2847" s="33" t="s">
        <v>3273</v>
      </c>
      <c r="O2847" s="33">
        <v>363</v>
      </c>
      <c r="P2847" s="33" t="s">
        <v>3273</v>
      </c>
      <c r="Q2847" s="33">
        <v>55</v>
      </c>
      <c r="R2847" s="33" t="s">
        <v>3278</v>
      </c>
    </row>
    <row r="2848" spans="1:18" x14ac:dyDescent="0.2">
      <c r="A2848" s="33" t="s">
        <v>6222</v>
      </c>
      <c r="B2848" s="33" t="s">
        <v>6223</v>
      </c>
      <c r="C2848" s="33" t="str">
        <f>LEFT(B2848,FIND(",",B2848,1)-1)</f>
        <v>Loudon County</v>
      </c>
      <c r="D2848" s="33" t="str">
        <f>RIGHT(B2848,LEN(B2848)-(FIND(",",B2848,1)+1))</f>
        <v>Tennessee</v>
      </c>
      <c r="E2848" s="33">
        <v>81291</v>
      </c>
      <c r="F2848" s="33" t="s">
        <v>3279</v>
      </c>
      <c r="G2848" s="33">
        <v>1</v>
      </c>
      <c r="H2848" s="33" t="s">
        <v>3272</v>
      </c>
      <c r="I2848" s="33">
        <v>1</v>
      </c>
      <c r="J2848" s="33" t="s">
        <v>3272</v>
      </c>
      <c r="K2848" s="33">
        <v>2019</v>
      </c>
      <c r="L2848" s="33">
        <v>10</v>
      </c>
      <c r="M2848" s="33">
        <v>718</v>
      </c>
      <c r="N2848" s="33" t="s">
        <v>3278</v>
      </c>
      <c r="O2848" s="33">
        <v>151</v>
      </c>
      <c r="P2848" s="33" t="s">
        <v>3278</v>
      </c>
      <c r="Q2848" s="33">
        <v>34</v>
      </c>
      <c r="R2848" s="33" t="s">
        <v>3278</v>
      </c>
    </row>
    <row r="2849" spans="1:18" x14ac:dyDescent="0.2">
      <c r="A2849" s="33" t="s">
        <v>6224</v>
      </c>
      <c r="B2849" s="33" t="s">
        <v>6225</v>
      </c>
      <c r="C2849" s="33" t="str">
        <f>LEFT(B2849,FIND(",",B2849,1)-1)</f>
        <v>McMinn County</v>
      </c>
      <c r="D2849" s="33" t="str">
        <f>RIGHT(B2849,LEN(B2849)-(FIND(",",B2849,1)+1))</f>
        <v>Tennessee</v>
      </c>
      <c r="E2849" s="33">
        <v>54194</v>
      </c>
      <c r="F2849" s="33" t="s">
        <v>3271</v>
      </c>
      <c r="G2849" s="33">
        <v>1</v>
      </c>
      <c r="H2849" s="33" t="s">
        <v>3272</v>
      </c>
      <c r="I2849" s="33">
        <v>1</v>
      </c>
      <c r="J2849" s="33" t="s">
        <v>3272</v>
      </c>
      <c r="K2849" s="33">
        <v>2019</v>
      </c>
      <c r="L2849" s="33">
        <v>6</v>
      </c>
      <c r="M2849" s="33">
        <v>1387</v>
      </c>
      <c r="N2849" s="33" t="s">
        <v>3278</v>
      </c>
      <c r="O2849" s="33">
        <v>342</v>
      </c>
      <c r="P2849" s="33" t="s">
        <v>3278</v>
      </c>
      <c r="Q2849" s="33">
        <v>55</v>
      </c>
      <c r="R2849" s="33" t="s">
        <v>3273</v>
      </c>
    </row>
    <row r="2850" spans="1:18" x14ac:dyDescent="0.2">
      <c r="A2850" s="33" t="s">
        <v>6224</v>
      </c>
      <c r="B2850" s="33" t="s">
        <v>6225</v>
      </c>
      <c r="C2850" s="33" t="str">
        <f>LEFT(B2850,FIND(",",B2850,1)-1)</f>
        <v>McMinn County</v>
      </c>
      <c r="D2850" s="33" t="str">
        <f>RIGHT(B2850,LEN(B2850)-(FIND(",",B2850,1)+1))</f>
        <v>Tennessee</v>
      </c>
      <c r="E2850" s="33">
        <v>81291</v>
      </c>
      <c r="F2850" s="33" t="s">
        <v>3279</v>
      </c>
      <c r="G2850" s="33">
        <v>1</v>
      </c>
      <c r="H2850" s="33" t="s">
        <v>3272</v>
      </c>
      <c r="I2850" s="33">
        <v>1</v>
      </c>
      <c r="J2850" s="33" t="s">
        <v>3272</v>
      </c>
      <c r="K2850" s="33">
        <v>2019</v>
      </c>
      <c r="L2850" s="33">
        <v>5</v>
      </c>
      <c r="M2850" s="33">
        <v>615</v>
      </c>
      <c r="N2850" s="33" t="s">
        <v>3278</v>
      </c>
      <c r="O2850" s="33">
        <v>146</v>
      </c>
      <c r="P2850" s="33" t="s">
        <v>3278</v>
      </c>
      <c r="Q2850" s="33">
        <v>40</v>
      </c>
      <c r="R2850" s="33" t="s">
        <v>3273</v>
      </c>
    </row>
    <row r="2851" spans="1:18" x14ac:dyDescent="0.2">
      <c r="A2851" s="33" t="s">
        <v>6226</v>
      </c>
      <c r="B2851" s="33" t="s">
        <v>6227</v>
      </c>
      <c r="C2851" s="33" t="str">
        <f>LEFT(B2851,FIND(",",B2851,1)-1)</f>
        <v>McNairy County</v>
      </c>
      <c r="D2851" s="33" t="str">
        <f>RIGHT(B2851,LEN(B2851)-(FIND(",",B2851,1)+1))</f>
        <v>Tennessee</v>
      </c>
      <c r="E2851" s="33">
        <v>54194</v>
      </c>
      <c r="F2851" s="33" t="s">
        <v>3271</v>
      </c>
      <c r="G2851" s="33">
        <v>1</v>
      </c>
      <c r="H2851" s="33" t="s">
        <v>3272</v>
      </c>
      <c r="I2851" s="33">
        <v>1</v>
      </c>
      <c r="J2851" s="33" t="s">
        <v>3272</v>
      </c>
      <c r="K2851" s="33">
        <v>2019</v>
      </c>
      <c r="L2851" s="33">
        <v>4</v>
      </c>
      <c r="M2851" s="33">
        <v>637</v>
      </c>
      <c r="N2851" s="33" t="s">
        <v>3273</v>
      </c>
      <c r="O2851" s="33">
        <v>159</v>
      </c>
      <c r="P2851" s="33" t="s">
        <v>3273</v>
      </c>
      <c r="Q2851" s="33">
        <v>24</v>
      </c>
      <c r="R2851" s="33" t="s">
        <v>3273</v>
      </c>
    </row>
    <row r="2852" spans="1:18" x14ac:dyDescent="0.2">
      <c r="A2852" s="33" t="s">
        <v>6228</v>
      </c>
      <c r="B2852" s="33" t="s">
        <v>6229</v>
      </c>
      <c r="C2852" s="33" t="str">
        <f>LEFT(B2852,FIND(",",B2852,1)-1)</f>
        <v>Macon County</v>
      </c>
      <c r="D2852" s="33" t="str">
        <f>RIGHT(B2852,LEN(B2852)-(FIND(",",B2852,1)+1))</f>
        <v>Tennessee</v>
      </c>
      <c r="E2852" s="33">
        <v>54194</v>
      </c>
      <c r="F2852" s="33" t="s">
        <v>3271</v>
      </c>
      <c r="G2852" s="33">
        <v>1</v>
      </c>
      <c r="H2852" s="33" t="s">
        <v>3272</v>
      </c>
      <c r="I2852" s="33">
        <v>1</v>
      </c>
      <c r="J2852" s="33" t="s">
        <v>3272</v>
      </c>
      <c r="K2852" s="33">
        <v>2019</v>
      </c>
      <c r="L2852" s="33">
        <v>4</v>
      </c>
      <c r="M2852" s="33">
        <v>381</v>
      </c>
      <c r="N2852" s="33" t="s">
        <v>3278</v>
      </c>
      <c r="O2852" s="33">
        <v>89</v>
      </c>
      <c r="P2852" s="33" t="s">
        <v>3278</v>
      </c>
      <c r="Q2852" s="33">
        <v>16</v>
      </c>
      <c r="R2852" s="33" t="s">
        <v>3278</v>
      </c>
    </row>
    <row r="2853" spans="1:18" x14ac:dyDescent="0.2">
      <c r="A2853" s="33" t="s">
        <v>6230</v>
      </c>
      <c r="B2853" s="33" t="s">
        <v>6231</v>
      </c>
      <c r="C2853" s="33" t="str">
        <f>LEFT(B2853,FIND(",",B2853,1)-1)</f>
        <v>Madison County</v>
      </c>
      <c r="D2853" s="33" t="str">
        <f>RIGHT(B2853,LEN(B2853)-(FIND(",",B2853,1)+1))</f>
        <v>Tennessee</v>
      </c>
      <c r="E2853" s="33">
        <v>54194</v>
      </c>
      <c r="F2853" s="33" t="s">
        <v>3271</v>
      </c>
      <c r="G2853" s="33">
        <v>1</v>
      </c>
      <c r="H2853" s="33" t="s">
        <v>3272</v>
      </c>
      <c r="I2853" s="33">
        <v>1</v>
      </c>
      <c r="J2853" s="33" t="s">
        <v>3272</v>
      </c>
      <c r="K2853" s="33">
        <v>2019</v>
      </c>
      <c r="L2853" s="33">
        <v>12</v>
      </c>
      <c r="M2853" s="33">
        <v>3596</v>
      </c>
      <c r="N2853" s="33" t="s">
        <v>3278</v>
      </c>
      <c r="O2853" s="33">
        <v>841</v>
      </c>
      <c r="P2853" s="33" t="s">
        <v>3278</v>
      </c>
      <c r="Q2853" s="33">
        <v>86</v>
      </c>
      <c r="R2853" s="33" t="s">
        <v>3273</v>
      </c>
    </row>
    <row r="2854" spans="1:18" x14ac:dyDescent="0.2">
      <c r="A2854" s="33" t="s">
        <v>6230</v>
      </c>
      <c r="B2854" s="33" t="s">
        <v>6231</v>
      </c>
      <c r="C2854" s="33" t="str">
        <f>LEFT(B2854,FIND(",",B2854,1)-1)</f>
        <v>Madison County</v>
      </c>
      <c r="D2854" s="33" t="str">
        <f>RIGHT(B2854,LEN(B2854)-(FIND(",",B2854,1)+1))</f>
        <v>Tennessee</v>
      </c>
      <c r="E2854" s="33">
        <v>81291</v>
      </c>
      <c r="F2854" s="33" t="s">
        <v>3279</v>
      </c>
      <c r="G2854" s="33">
        <v>1</v>
      </c>
      <c r="H2854" s="33" t="s">
        <v>3272</v>
      </c>
      <c r="I2854" s="33">
        <v>1</v>
      </c>
      <c r="J2854" s="33" t="s">
        <v>3272</v>
      </c>
      <c r="K2854" s="33">
        <v>2019</v>
      </c>
      <c r="L2854" s="33">
        <v>4</v>
      </c>
      <c r="M2854" s="33">
        <v>980</v>
      </c>
      <c r="N2854" s="33" t="s">
        <v>3278</v>
      </c>
      <c r="O2854" s="33">
        <v>208</v>
      </c>
      <c r="P2854" s="33" t="s">
        <v>3278</v>
      </c>
      <c r="Q2854" s="33">
        <v>43</v>
      </c>
      <c r="R2854" s="33" t="s">
        <v>3273</v>
      </c>
    </row>
    <row r="2855" spans="1:18" x14ac:dyDescent="0.2">
      <c r="A2855" s="33" t="s">
        <v>6232</v>
      </c>
      <c r="B2855" s="33" t="s">
        <v>6233</v>
      </c>
      <c r="C2855" s="33" t="str">
        <f>LEFT(B2855,FIND(",",B2855,1)-1)</f>
        <v>Marion County</v>
      </c>
      <c r="D2855" s="33" t="str">
        <f>RIGHT(B2855,LEN(B2855)-(FIND(",",B2855,1)+1))</f>
        <v>Tennessee</v>
      </c>
      <c r="E2855" s="33">
        <v>54194</v>
      </c>
      <c r="F2855" s="33" t="s">
        <v>3271</v>
      </c>
      <c r="G2855" s="33">
        <v>1</v>
      </c>
      <c r="H2855" s="33" t="s">
        <v>3272</v>
      </c>
      <c r="I2855" s="33">
        <v>1</v>
      </c>
      <c r="J2855" s="33" t="s">
        <v>3272</v>
      </c>
      <c r="K2855" s="33">
        <v>2019</v>
      </c>
      <c r="L2855" s="33">
        <v>3</v>
      </c>
      <c r="M2855" s="33">
        <v>248</v>
      </c>
      <c r="N2855" s="33" t="s">
        <v>3273</v>
      </c>
      <c r="O2855" s="33">
        <v>57</v>
      </c>
      <c r="P2855" s="33" t="s">
        <v>3278</v>
      </c>
      <c r="Q2855" s="33">
        <v>14</v>
      </c>
      <c r="R2855" s="33" t="s">
        <v>3278</v>
      </c>
    </row>
    <row r="2856" spans="1:18" x14ac:dyDescent="0.2">
      <c r="A2856" s="33" t="s">
        <v>6234</v>
      </c>
      <c r="B2856" s="33" t="s">
        <v>6235</v>
      </c>
      <c r="C2856" s="33" t="str">
        <f>LEFT(B2856,FIND(",",B2856,1)-1)</f>
        <v>Marshall County</v>
      </c>
      <c r="D2856" s="33" t="str">
        <f>RIGHT(B2856,LEN(B2856)-(FIND(",",B2856,1)+1))</f>
        <v>Tennessee</v>
      </c>
      <c r="E2856" s="33">
        <v>54194</v>
      </c>
      <c r="F2856" s="33" t="s">
        <v>3271</v>
      </c>
      <c r="G2856" s="33">
        <v>1</v>
      </c>
      <c r="H2856" s="33" t="s">
        <v>3272</v>
      </c>
      <c r="I2856" s="33">
        <v>1</v>
      </c>
      <c r="J2856" s="33" t="s">
        <v>3272</v>
      </c>
      <c r="K2856" s="33">
        <v>2019</v>
      </c>
      <c r="L2856" s="33">
        <v>5</v>
      </c>
      <c r="M2856" s="33">
        <v>1822</v>
      </c>
      <c r="N2856" s="33" t="s">
        <v>3273</v>
      </c>
      <c r="O2856" s="33">
        <v>407</v>
      </c>
      <c r="P2856" s="33" t="s">
        <v>3273</v>
      </c>
      <c r="Q2856" s="33">
        <v>66</v>
      </c>
      <c r="R2856" s="33" t="s">
        <v>3278</v>
      </c>
    </row>
    <row r="2857" spans="1:18" x14ac:dyDescent="0.2">
      <c r="A2857" s="33" t="s">
        <v>6236</v>
      </c>
      <c r="B2857" s="33" t="s">
        <v>6237</v>
      </c>
      <c r="C2857" s="33" t="str">
        <f>LEFT(B2857,FIND(",",B2857,1)-1)</f>
        <v>Maury County</v>
      </c>
      <c r="D2857" s="33" t="str">
        <f>RIGHT(B2857,LEN(B2857)-(FIND(",",B2857,1)+1))</f>
        <v>Tennessee</v>
      </c>
      <c r="E2857" s="33">
        <v>45391</v>
      </c>
      <c r="F2857" s="33" t="s">
        <v>3276</v>
      </c>
      <c r="G2857" s="33">
        <v>1</v>
      </c>
      <c r="H2857" s="33" t="s">
        <v>3272</v>
      </c>
      <c r="I2857" s="33">
        <v>1</v>
      </c>
      <c r="J2857" s="33" t="s">
        <v>3272</v>
      </c>
      <c r="K2857" s="33">
        <v>2019</v>
      </c>
      <c r="L2857" s="33">
        <v>5</v>
      </c>
      <c r="M2857" s="33">
        <v>1675</v>
      </c>
      <c r="N2857" s="33" t="s">
        <v>3278</v>
      </c>
      <c r="O2857" s="33">
        <v>425</v>
      </c>
      <c r="P2857" s="33" t="s">
        <v>3278</v>
      </c>
      <c r="Q2857" s="33">
        <v>64</v>
      </c>
      <c r="R2857" s="33" t="s">
        <v>3273</v>
      </c>
    </row>
    <row r="2858" spans="1:18" x14ac:dyDescent="0.2">
      <c r="A2858" s="33" t="s">
        <v>6236</v>
      </c>
      <c r="B2858" s="33" t="s">
        <v>6237</v>
      </c>
      <c r="C2858" s="33" t="str">
        <f>LEFT(B2858,FIND(",",B2858,1)-1)</f>
        <v>Maury County</v>
      </c>
      <c r="D2858" s="33" t="str">
        <f>RIGHT(B2858,LEN(B2858)-(FIND(",",B2858,1)+1))</f>
        <v>Tennessee</v>
      </c>
      <c r="E2858" s="33">
        <v>54194</v>
      </c>
      <c r="F2858" s="33" t="s">
        <v>3271</v>
      </c>
      <c r="G2858" s="33">
        <v>1</v>
      </c>
      <c r="H2858" s="33" t="s">
        <v>3272</v>
      </c>
      <c r="I2858" s="33">
        <v>1</v>
      </c>
      <c r="J2858" s="33" t="s">
        <v>3272</v>
      </c>
      <c r="K2858" s="33">
        <v>2019</v>
      </c>
      <c r="L2858" s="33">
        <v>9</v>
      </c>
      <c r="M2858" s="33">
        <v>4391</v>
      </c>
      <c r="N2858" s="33" t="s">
        <v>3278</v>
      </c>
      <c r="O2858" s="33">
        <v>1008</v>
      </c>
      <c r="P2858" s="33" t="s">
        <v>3278</v>
      </c>
      <c r="Q2858" s="33">
        <v>131</v>
      </c>
      <c r="R2858" s="33" t="s">
        <v>3278</v>
      </c>
    </row>
    <row r="2859" spans="1:18" x14ac:dyDescent="0.2">
      <c r="A2859" s="33" t="s">
        <v>6236</v>
      </c>
      <c r="B2859" s="33" t="s">
        <v>6237</v>
      </c>
      <c r="C2859" s="33" t="str">
        <f>LEFT(B2859,FIND(",",B2859,1)-1)</f>
        <v>Maury County</v>
      </c>
      <c r="D2859" s="33" t="str">
        <f>RIGHT(B2859,LEN(B2859)-(FIND(",",B2859,1)+1))</f>
        <v>Tennessee</v>
      </c>
      <c r="E2859" s="33">
        <v>81291</v>
      </c>
      <c r="F2859" s="33" t="s">
        <v>3279</v>
      </c>
      <c r="G2859" s="33">
        <v>1</v>
      </c>
      <c r="H2859" s="33" t="s">
        <v>3272</v>
      </c>
      <c r="I2859" s="33">
        <v>1</v>
      </c>
      <c r="J2859" s="33" t="s">
        <v>3272</v>
      </c>
      <c r="K2859" s="33">
        <v>2019</v>
      </c>
      <c r="L2859" s="33">
        <v>4</v>
      </c>
      <c r="M2859" s="33">
        <v>536</v>
      </c>
      <c r="N2859" s="33" t="s">
        <v>3273</v>
      </c>
      <c r="O2859" s="33">
        <v>107</v>
      </c>
      <c r="P2859" s="33" t="s">
        <v>3277</v>
      </c>
      <c r="Q2859" s="33">
        <v>31</v>
      </c>
      <c r="R2859" s="33" t="s">
        <v>3278</v>
      </c>
    </row>
    <row r="2860" spans="1:18" x14ac:dyDescent="0.2">
      <c r="A2860" s="33" t="s">
        <v>6238</v>
      </c>
      <c r="B2860" s="33" t="s">
        <v>6239</v>
      </c>
      <c r="C2860" s="33" t="str">
        <f>LEFT(B2860,FIND(",",B2860,1)-1)</f>
        <v>Monroe County</v>
      </c>
      <c r="D2860" s="33" t="str">
        <f>RIGHT(B2860,LEN(B2860)-(FIND(",",B2860,1)+1))</f>
        <v>Tennessee</v>
      </c>
      <c r="E2860" s="33">
        <v>54194</v>
      </c>
      <c r="F2860" s="33" t="s">
        <v>3271</v>
      </c>
      <c r="G2860" s="33">
        <v>1</v>
      </c>
      <c r="H2860" s="33" t="s">
        <v>3272</v>
      </c>
      <c r="I2860" s="33">
        <v>1</v>
      </c>
      <c r="J2860" s="33" t="s">
        <v>3272</v>
      </c>
      <c r="K2860" s="33">
        <v>2019</v>
      </c>
      <c r="L2860" s="33">
        <v>4</v>
      </c>
      <c r="M2860" s="33">
        <v>1363</v>
      </c>
      <c r="N2860" s="33" t="s">
        <v>3278</v>
      </c>
      <c r="O2860" s="33">
        <v>261</v>
      </c>
      <c r="P2860" s="33" t="s">
        <v>3273</v>
      </c>
      <c r="Q2860" s="33">
        <v>30</v>
      </c>
      <c r="R2860" s="33" t="s">
        <v>3273</v>
      </c>
    </row>
    <row r="2861" spans="1:18" x14ac:dyDescent="0.2">
      <c r="A2861" s="33" t="s">
        <v>6240</v>
      </c>
      <c r="B2861" s="33" t="s">
        <v>6241</v>
      </c>
      <c r="C2861" s="33" t="str">
        <f>LEFT(B2861,FIND(",",B2861,1)-1)</f>
        <v>Montgomery County</v>
      </c>
      <c r="D2861" s="33" t="str">
        <f>RIGHT(B2861,LEN(B2861)-(FIND(",",B2861,1)+1))</f>
        <v>Tennessee</v>
      </c>
      <c r="E2861" s="33">
        <v>45391</v>
      </c>
      <c r="F2861" s="33" t="s">
        <v>3276</v>
      </c>
      <c r="G2861" s="33">
        <v>1</v>
      </c>
      <c r="H2861" s="33" t="s">
        <v>3272</v>
      </c>
      <c r="I2861" s="33">
        <v>1</v>
      </c>
      <c r="J2861" s="33" t="s">
        <v>3272</v>
      </c>
      <c r="K2861" s="33">
        <v>2019</v>
      </c>
      <c r="L2861" s="33">
        <v>6</v>
      </c>
      <c r="M2861" s="33">
        <v>1703</v>
      </c>
      <c r="N2861" s="33" t="s">
        <v>3273</v>
      </c>
      <c r="O2861" s="33">
        <v>398</v>
      </c>
      <c r="P2861" s="33" t="s">
        <v>3273</v>
      </c>
      <c r="Q2861" s="33">
        <v>77</v>
      </c>
      <c r="R2861" s="33" t="s">
        <v>3273</v>
      </c>
    </row>
    <row r="2862" spans="1:18" x14ac:dyDescent="0.2">
      <c r="A2862" s="33" t="s">
        <v>6240</v>
      </c>
      <c r="B2862" s="33" t="s">
        <v>6241</v>
      </c>
      <c r="C2862" s="33" t="str">
        <f>LEFT(B2862,FIND(",",B2862,1)-1)</f>
        <v>Montgomery County</v>
      </c>
      <c r="D2862" s="33" t="str">
        <f>RIGHT(B2862,LEN(B2862)-(FIND(",",B2862,1)+1))</f>
        <v>Tennessee</v>
      </c>
      <c r="E2862" s="33">
        <v>54194</v>
      </c>
      <c r="F2862" s="33" t="s">
        <v>3271</v>
      </c>
      <c r="G2862" s="33">
        <v>1</v>
      </c>
      <c r="H2862" s="33" t="s">
        <v>3272</v>
      </c>
      <c r="I2862" s="33">
        <v>1</v>
      </c>
      <c r="J2862" s="33" t="s">
        <v>3272</v>
      </c>
      <c r="K2862" s="33">
        <v>2019</v>
      </c>
      <c r="L2862" s="33">
        <v>15</v>
      </c>
      <c r="M2862" s="33">
        <v>10915</v>
      </c>
      <c r="N2862" s="33" t="s">
        <v>3278</v>
      </c>
      <c r="O2862" s="33">
        <v>2297</v>
      </c>
      <c r="P2862" s="33" t="s">
        <v>3278</v>
      </c>
      <c r="Q2862" s="33">
        <v>239</v>
      </c>
      <c r="R2862" s="33" t="s">
        <v>3278</v>
      </c>
    </row>
    <row r="2863" spans="1:18" x14ac:dyDescent="0.2">
      <c r="A2863" s="33" t="s">
        <v>6240</v>
      </c>
      <c r="B2863" s="33" t="s">
        <v>6241</v>
      </c>
      <c r="C2863" s="33" t="str">
        <f>LEFT(B2863,FIND(",",B2863,1)-1)</f>
        <v>Montgomery County</v>
      </c>
      <c r="D2863" s="33" t="str">
        <f>RIGHT(B2863,LEN(B2863)-(FIND(",",B2863,1)+1))</f>
        <v>Tennessee</v>
      </c>
      <c r="E2863" s="33">
        <v>81291</v>
      </c>
      <c r="F2863" s="33" t="s">
        <v>3279</v>
      </c>
      <c r="G2863" s="33">
        <v>1</v>
      </c>
      <c r="H2863" s="33" t="s">
        <v>3272</v>
      </c>
      <c r="I2863" s="33">
        <v>1</v>
      </c>
      <c r="J2863" s="33" t="s">
        <v>3272</v>
      </c>
      <c r="K2863" s="33">
        <v>2019</v>
      </c>
      <c r="L2863" s="33">
        <v>11</v>
      </c>
      <c r="M2863" s="33">
        <v>798</v>
      </c>
      <c r="N2863" s="33" t="s">
        <v>3273</v>
      </c>
      <c r="O2863" s="33">
        <v>179</v>
      </c>
      <c r="P2863" s="33" t="s">
        <v>3273</v>
      </c>
      <c r="Q2863" s="33">
        <v>41</v>
      </c>
      <c r="R2863" s="33" t="s">
        <v>3273</v>
      </c>
    </row>
    <row r="2864" spans="1:18" x14ac:dyDescent="0.2">
      <c r="A2864" s="33" t="s">
        <v>6242</v>
      </c>
      <c r="B2864" s="33" t="s">
        <v>6243</v>
      </c>
      <c r="C2864" s="33" t="str">
        <f>LEFT(B2864,FIND(",",B2864,1)-1)</f>
        <v>Overton County</v>
      </c>
      <c r="D2864" s="33" t="str">
        <f>RIGHT(B2864,LEN(B2864)-(FIND(",",B2864,1)+1))</f>
        <v>Tennessee</v>
      </c>
      <c r="E2864" s="33">
        <v>54194</v>
      </c>
      <c r="F2864" s="33" t="s">
        <v>3271</v>
      </c>
      <c r="G2864" s="33">
        <v>1</v>
      </c>
      <c r="H2864" s="33" t="s">
        <v>3272</v>
      </c>
      <c r="I2864" s="33">
        <v>1</v>
      </c>
      <c r="J2864" s="33" t="s">
        <v>3272</v>
      </c>
      <c r="K2864" s="33">
        <v>2019</v>
      </c>
      <c r="L2864" s="33">
        <v>3</v>
      </c>
      <c r="M2864" s="33">
        <v>1882</v>
      </c>
      <c r="N2864" s="33" t="s">
        <v>3277</v>
      </c>
      <c r="O2864" s="33">
        <v>400</v>
      </c>
      <c r="P2864" s="33" t="s">
        <v>3277</v>
      </c>
      <c r="Q2864" s="33">
        <v>36</v>
      </c>
      <c r="R2864" s="33" t="s">
        <v>3277</v>
      </c>
    </row>
    <row r="2865" spans="1:18" x14ac:dyDescent="0.2">
      <c r="A2865" s="33" t="s">
        <v>6244</v>
      </c>
      <c r="B2865" s="33" t="s">
        <v>6245</v>
      </c>
      <c r="C2865" s="33" t="str">
        <f>LEFT(B2865,FIND(",",B2865,1)-1)</f>
        <v>Putnam County</v>
      </c>
      <c r="D2865" s="33" t="str">
        <f>RIGHT(B2865,LEN(B2865)-(FIND(",",B2865,1)+1))</f>
        <v>Tennessee</v>
      </c>
      <c r="E2865" s="33">
        <v>45391</v>
      </c>
      <c r="F2865" s="33" t="s">
        <v>3276</v>
      </c>
      <c r="G2865" s="33">
        <v>1</v>
      </c>
      <c r="H2865" s="33" t="s">
        <v>3272</v>
      </c>
      <c r="I2865" s="33">
        <v>1</v>
      </c>
      <c r="J2865" s="33" t="s">
        <v>3272</v>
      </c>
      <c r="K2865" s="33">
        <v>2019</v>
      </c>
      <c r="L2865" s="33">
        <v>4</v>
      </c>
      <c r="M2865" s="33">
        <v>1015</v>
      </c>
      <c r="N2865" s="33" t="s">
        <v>3277</v>
      </c>
      <c r="O2865" s="33">
        <v>250</v>
      </c>
      <c r="P2865" s="33" t="s">
        <v>3277</v>
      </c>
      <c r="Q2865" s="33">
        <v>49</v>
      </c>
      <c r="R2865" s="33" t="s">
        <v>3277</v>
      </c>
    </row>
    <row r="2866" spans="1:18" x14ac:dyDescent="0.2">
      <c r="A2866" s="33" t="s">
        <v>6244</v>
      </c>
      <c r="B2866" s="33" t="s">
        <v>6245</v>
      </c>
      <c r="C2866" s="33" t="str">
        <f>LEFT(B2866,FIND(",",B2866,1)-1)</f>
        <v>Putnam County</v>
      </c>
      <c r="D2866" s="33" t="str">
        <f>RIGHT(B2866,LEN(B2866)-(FIND(",",B2866,1)+1))</f>
        <v>Tennessee</v>
      </c>
      <c r="E2866" s="33">
        <v>54194</v>
      </c>
      <c r="F2866" s="33" t="s">
        <v>3271</v>
      </c>
      <c r="G2866" s="33">
        <v>1</v>
      </c>
      <c r="H2866" s="33" t="s">
        <v>3272</v>
      </c>
      <c r="I2866" s="33">
        <v>1</v>
      </c>
      <c r="J2866" s="33" t="s">
        <v>3272</v>
      </c>
      <c r="K2866" s="33">
        <v>2019</v>
      </c>
      <c r="L2866" s="33">
        <v>6</v>
      </c>
      <c r="M2866" s="33">
        <v>2646</v>
      </c>
      <c r="N2866" s="33" t="s">
        <v>3278</v>
      </c>
      <c r="O2866" s="33">
        <v>650</v>
      </c>
      <c r="P2866" s="33" t="s">
        <v>3278</v>
      </c>
      <c r="Q2866" s="33">
        <v>75</v>
      </c>
      <c r="R2866" s="33" t="s">
        <v>3278</v>
      </c>
    </row>
    <row r="2867" spans="1:18" x14ac:dyDescent="0.2">
      <c r="A2867" s="33" t="s">
        <v>6244</v>
      </c>
      <c r="B2867" s="33" t="s">
        <v>6245</v>
      </c>
      <c r="C2867" s="33" t="str">
        <f>LEFT(B2867,FIND(",",B2867,1)-1)</f>
        <v>Putnam County</v>
      </c>
      <c r="D2867" s="33" t="str">
        <f>RIGHT(B2867,LEN(B2867)-(FIND(",",B2867,1)+1))</f>
        <v>Tennessee</v>
      </c>
      <c r="E2867" s="33">
        <v>81291</v>
      </c>
      <c r="F2867" s="33" t="s">
        <v>3279</v>
      </c>
      <c r="G2867" s="33">
        <v>1</v>
      </c>
      <c r="H2867" s="33" t="s">
        <v>3272</v>
      </c>
      <c r="I2867" s="33">
        <v>1</v>
      </c>
      <c r="J2867" s="33" t="s">
        <v>3272</v>
      </c>
      <c r="K2867" s="33">
        <v>2019</v>
      </c>
      <c r="L2867" s="33">
        <v>6</v>
      </c>
      <c r="M2867" s="33">
        <v>544</v>
      </c>
      <c r="N2867" s="33" t="s">
        <v>3278</v>
      </c>
      <c r="O2867" s="33">
        <v>108</v>
      </c>
      <c r="P2867" s="33" t="s">
        <v>3278</v>
      </c>
      <c r="Q2867" s="33">
        <v>28</v>
      </c>
      <c r="R2867" s="33" t="s">
        <v>3273</v>
      </c>
    </row>
    <row r="2868" spans="1:18" x14ac:dyDescent="0.2">
      <c r="A2868" s="33" t="s">
        <v>6246</v>
      </c>
      <c r="B2868" s="33" t="s">
        <v>6247</v>
      </c>
      <c r="C2868" s="33" t="str">
        <f>LEFT(B2868,FIND(",",B2868,1)-1)</f>
        <v>Rhea County</v>
      </c>
      <c r="D2868" s="33" t="str">
        <f>RIGHT(B2868,LEN(B2868)-(FIND(",",B2868,1)+1))</f>
        <v>Tennessee</v>
      </c>
      <c r="E2868" s="33">
        <v>54194</v>
      </c>
      <c r="F2868" s="33" t="s">
        <v>3271</v>
      </c>
      <c r="G2868" s="33">
        <v>1</v>
      </c>
      <c r="H2868" s="33" t="s">
        <v>3272</v>
      </c>
      <c r="I2868" s="33">
        <v>1</v>
      </c>
      <c r="J2868" s="33" t="s">
        <v>3272</v>
      </c>
      <c r="K2868" s="33">
        <v>2019</v>
      </c>
      <c r="L2868" s="33">
        <v>3</v>
      </c>
      <c r="M2868" s="33">
        <v>1394</v>
      </c>
      <c r="N2868" s="33" t="s">
        <v>3278</v>
      </c>
      <c r="O2868" s="33">
        <v>292</v>
      </c>
      <c r="P2868" s="33" t="s">
        <v>3278</v>
      </c>
      <c r="Q2868" s="33">
        <v>45</v>
      </c>
      <c r="R2868" s="33" t="s">
        <v>3273</v>
      </c>
    </row>
    <row r="2869" spans="1:18" x14ac:dyDescent="0.2">
      <c r="A2869" s="33" t="s">
        <v>6248</v>
      </c>
      <c r="B2869" s="33" t="s">
        <v>6249</v>
      </c>
      <c r="C2869" s="33" t="str">
        <f>LEFT(B2869,FIND(",",B2869,1)-1)</f>
        <v>Roane County</v>
      </c>
      <c r="D2869" s="33" t="str">
        <f>RIGHT(B2869,LEN(B2869)-(FIND(",",B2869,1)+1))</f>
        <v>Tennessee</v>
      </c>
      <c r="E2869" s="33">
        <v>54194</v>
      </c>
      <c r="F2869" s="33" t="s">
        <v>3271</v>
      </c>
      <c r="G2869" s="33">
        <v>1</v>
      </c>
      <c r="H2869" s="33" t="s">
        <v>3272</v>
      </c>
      <c r="I2869" s="33">
        <v>1</v>
      </c>
      <c r="J2869" s="33" t="s">
        <v>3272</v>
      </c>
      <c r="K2869" s="33">
        <v>2019</v>
      </c>
      <c r="L2869" s="33">
        <v>5</v>
      </c>
      <c r="M2869" s="33">
        <v>1176</v>
      </c>
      <c r="N2869" s="33" t="s">
        <v>3278</v>
      </c>
      <c r="O2869" s="33">
        <v>228</v>
      </c>
      <c r="P2869" s="33" t="s">
        <v>3278</v>
      </c>
      <c r="Q2869" s="33">
        <v>46</v>
      </c>
      <c r="R2869" s="33" t="s">
        <v>3278</v>
      </c>
    </row>
    <row r="2870" spans="1:18" x14ac:dyDescent="0.2">
      <c r="A2870" s="33" t="s">
        <v>6248</v>
      </c>
      <c r="B2870" s="33" t="s">
        <v>6249</v>
      </c>
      <c r="C2870" s="33" t="str">
        <f>LEFT(B2870,FIND(",",B2870,1)-1)</f>
        <v>Roane County</v>
      </c>
      <c r="D2870" s="33" t="str">
        <f>RIGHT(B2870,LEN(B2870)-(FIND(",",B2870,1)+1))</f>
        <v>Tennessee</v>
      </c>
      <c r="E2870" s="33">
        <v>81291</v>
      </c>
      <c r="F2870" s="33" t="s">
        <v>3279</v>
      </c>
      <c r="G2870" s="33">
        <v>1</v>
      </c>
      <c r="H2870" s="33" t="s">
        <v>3272</v>
      </c>
      <c r="I2870" s="33">
        <v>1</v>
      </c>
      <c r="J2870" s="33" t="s">
        <v>3272</v>
      </c>
      <c r="K2870" s="33">
        <v>2019</v>
      </c>
      <c r="L2870" s="33">
        <v>4</v>
      </c>
      <c r="M2870" s="33">
        <v>133</v>
      </c>
      <c r="N2870" s="33" t="s">
        <v>3273</v>
      </c>
      <c r="O2870" s="33">
        <v>25</v>
      </c>
      <c r="P2870" s="33" t="s">
        <v>3277</v>
      </c>
      <c r="Q2870" s="33">
        <v>6</v>
      </c>
      <c r="R2870" s="33" t="s">
        <v>3277</v>
      </c>
    </row>
    <row r="2871" spans="1:18" x14ac:dyDescent="0.2">
      <c r="A2871" s="33" t="s">
        <v>6250</v>
      </c>
      <c r="B2871" s="33" t="s">
        <v>6251</v>
      </c>
      <c r="C2871" s="33" t="str">
        <f>LEFT(B2871,FIND(",",B2871,1)-1)</f>
        <v>Robertson County</v>
      </c>
      <c r="D2871" s="33" t="str">
        <f>RIGHT(B2871,LEN(B2871)-(FIND(",",B2871,1)+1))</f>
        <v>Tennessee</v>
      </c>
      <c r="E2871" s="33">
        <v>54194</v>
      </c>
      <c r="F2871" s="33" t="s">
        <v>3271</v>
      </c>
      <c r="G2871" s="33">
        <v>1</v>
      </c>
      <c r="H2871" s="33" t="s">
        <v>3272</v>
      </c>
      <c r="I2871" s="33">
        <v>1</v>
      </c>
      <c r="J2871" s="33" t="s">
        <v>3272</v>
      </c>
      <c r="K2871" s="33">
        <v>2019</v>
      </c>
      <c r="L2871" s="33">
        <v>3</v>
      </c>
      <c r="M2871" s="33">
        <v>2223</v>
      </c>
      <c r="N2871" s="33" t="s">
        <v>3278</v>
      </c>
      <c r="O2871" s="33">
        <v>483</v>
      </c>
      <c r="P2871" s="33" t="s">
        <v>3278</v>
      </c>
      <c r="Q2871" s="33">
        <v>55</v>
      </c>
      <c r="R2871" s="33" t="s">
        <v>3278</v>
      </c>
    </row>
    <row r="2872" spans="1:18" x14ac:dyDescent="0.2">
      <c r="A2872" s="33" t="s">
        <v>6252</v>
      </c>
      <c r="B2872" s="33" t="s">
        <v>6253</v>
      </c>
      <c r="C2872" s="33" t="str">
        <f>LEFT(B2872,FIND(",",B2872,1)-1)</f>
        <v>Rutherford County</v>
      </c>
      <c r="D2872" s="33" t="str">
        <f>RIGHT(B2872,LEN(B2872)-(FIND(",",B2872,1)+1))</f>
        <v>Tennessee</v>
      </c>
      <c r="E2872" s="33">
        <v>45391</v>
      </c>
      <c r="F2872" s="33" t="s">
        <v>3276</v>
      </c>
      <c r="G2872" s="33">
        <v>1</v>
      </c>
      <c r="H2872" s="33" t="s">
        <v>3272</v>
      </c>
      <c r="I2872" s="33">
        <v>1</v>
      </c>
      <c r="J2872" s="33" t="s">
        <v>3272</v>
      </c>
      <c r="K2872" s="33">
        <v>2019</v>
      </c>
      <c r="L2872" s="33">
        <v>6</v>
      </c>
      <c r="M2872" s="33">
        <v>2714</v>
      </c>
      <c r="N2872" s="33" t="s">
        <v>3273</v>
      </c>
      <c r="O2872" s="33">
        <v>655</v>
      </c>
      <c r="P2872" s="33" t="s">
        <v>3273</v>
      </c>
      <c r="Q2872" s="33">
        <v>104</v>
      </c>
      <c r="R2872" s="33" t="s">
        <v>3277</v>
      </c>
    </row>
    <row r="2873" spans="1:18" x14ac:dyDescent="0.2">
      <c r="A2873" s="33" t="s">
        <v>6252</v>
      </c>
      <c r="B2873" s="33" t="s">
        <v>6253</v>
      </c>
      <c r="C2873" s="33" t="str">
        <f>LEFT(B2873,FIND(",",B2873,1)-1)</f>
        <v>Rutherford County</v>
      </c>
      <c r="D2873" s="33" t="str">
        <f>RIGHT(B2873,LEN(B2873)-(FIND(",",B2873,1)+1))</f>
        <v>Tennessee</v>
      </c>
      <c r="E2873" s="33">
        <v>54194</v>
      </c>
      <c r="F2873" s="33" t="s">
        <v>3271</v>
      </c>
      <c r="G2873" s="33">
        <v>1</v>
      </c>
      <c r="H2873" s="33" t="s">
        <v>3272</v>
      </c>
      <c r="I2873" s="33">
        <v>1</v>
      </c>
      <c r="J2873" s="33" t="s">
        <v>3272</v>
      </c>
      <c r="K2873" s="33">
        <v>2019</v>
      </c>
      <c r="L2873" s="33">
        <v>28</v>
      </c>
      <c r="M2873" s="33">
        <v>13598</v>
      </c>
      <c r="N2873" s="33" t="s">
        <v>3278</v>
      </c>
      <c r="O2873" s="33">
        <v>3038</v>
      </c>
      <c r="P2873" s="33" t="s">
        <v>3278</v>
      </c>
      <c r="Q2873" s="33">
        <v>366</v>
      </c>
      <c r="R2873" s="33" t="s">
        <v>3278</v>
      </c>
    </row>
    <row r="2874" spans="1:18" x14ac:dyDescent="0.2">
      <c r="A2874" s="33" t="s">
        <v>6252</v>
      </c>
      <c r="B2874" s="33" t="s">
        <v>6253</v>
      </c>
      <c r="C2874" s="33" t="str">
        <f>LEFT(B2874,FIND(",",B2874,1)-1)</f>
        <v>Rutherford County</v>
      </c>
      <c r="D2874" s="33" t="str">
        <f>RIGHT(B2874,LEN(B2874)-(FIND(",",B2874,1)+1))</f>
        <v>Tennessee</v>
      </c>
      <c r="E2874" s="33">
        <v>81291</v>
      </c>
      <c r="F2874" s="33" t="s">
        <v>3279</v>
      </c>
      <c r="G2874" s="33">
        <v>1</v>
      </c>
      <c r="H2874" s="33" t="s">
        <v>3272</v>
      </c>
      <c r="I2874" s="33">
        <v>1</v>
      </c>
      <c r="J2874" s="33" t="s">
        <v>3272</v>
      </c>
      <c r="K2874" s="33">
        <v>2019</v>
      </c>
      <c r="L2874" s="33">
        <v>11</v>
      </c>
      <c r="M2874" s="33">
        <v>2645</v>
      </c>
      <c r="N2874" s="33" t="s">
        <v>3278</v>
      </c>
      <c r="O2874" s="33">
        <v>588</v>
      </c>
      <c r="P2874" s="33" t="s">
        <v>3278</v>
      </c>
      <c r="Q2874" s="33">
        <v>112</v>
      </c>
      <c r="R2874" s="33" t="s">
        <v>3278</v>
      </c>
    </row>
    <row r="2875" spans="1:18" x14ac:dyDescent="0.2">
      <c r="A2875" s="33" t="s">
        <v>6254</v>
      </c>
      <c r="B2875" s="33" t="s">
        <v>6255</v>
      </c>
      <c r="C2875" s="33" t="str">
        <f>LEFT(B2875,FIND(",",B2875,1)-1)</f>
        <v>Sevier County</v>
      </c>
      <c r="D2875" s="33" t="str">
        <f>RIGHT(B2875,LEN(B2875)-(FIND(",",B2875,1)+1))</f>
        <v>Tennessee</v>
      </c>
      <c r="E2875" s="33">
        <v>45391</v>
      </c>
      <c r="F2875" s="33" t="s">
        <v>3276</v>
      </c>
      <c r="G2875" s="33">
        <v>1</v>
      </c>
      <c r="H2875" s="33" t="s">
        <v>3272</v>
      </c>
      <c r="I2875" s="33">
        <v>1</v>
      </c>
      <c r="J2875" s="33" t="s">
        <v>3272</v>
      </c>
      <c r="K2875" s="33">
        <v>2019</v>
      </c>
      <c r="L2875" s="33">
        <v>5</v>
      </c>
      <c r="M2875" s="33">
        <v>827</v>
      </c>
      <c r="N2875" s="33" t="s">
        <v>3273</v>
      </c>
      <c r="O2875" s="33">
        <v>183</v>
      </c>
      <c r="P2875" s="33" t="s">
        <v>3273</v>
      </c>
      <c r="Q2875" s="33">
        <v>38</v>
      </c>
      <c r="R2875" s="33" t="s">
        <v>3277</v>
      </c>
    </row>
    <row r="2876" spans="1:18" x14ac:dyDescent="0.2">
      <c r="A2876" s="33" t="s">
        <v>6254</v>
      </c>
      <c r="B2876" s="33" t="s">
        <v>6255</v>
      </c>
      <c r="C2876" s="33" t="str">
        <f>LEFT(B2876,FIND(",",B2876,1)-1)</f>
        <v>Sevier County</v>
      </c>
      <c r="D2876" s="33" t="str">
        <f>RIGHT(B2876,LEN(B2876)-(FIND(",",B2876,1)+1))</f>
        <v>Tennessee</v>
      </c>
      <c r="E2876" s="33">
        <v>54194</v>
      </c>
      <c r="F2876" s="33" t="s">
        <v>3271</v>
      </c>
      <c r="G2876" s="33">
        <v>1</v>
      </c>
      <c r="H2876" s="33" t="s">
        <v>3272</v>
      </c>
      <c r="I2876" s="33">
        <v>1</v>
      </c>
      <c r="J2876" s="33" t="s">
        <v>3272</v>
      </c>
      <c r="K2876" s="33">
        <v>2019</v>
      </c>
      <c r="L2876" s="33">
        <v>8</v>
      </c>
      <c r="M2876" s="33">
        <v>3646</v>
      </c>
      <c r="N2876" s="33" t="s">
        <v>3278</v>
      </c>
      <c r="O2876" s="33">
        <v>847</v>
      </c>
      <c r="P2876" s="33" t="s">
        <v>3278</v>
      </c>
      <c r="Q2876" s="33">
        <v>126</v>
      </c>
      <c r="R2876" s="33" t="s">
        <v>3278</v>
      </c>
    </row>
    <row r="2877" spans="1:18" x14ac:dyDescent="0.2">
      <c r="A2877" s="33" t="s">
        <v>6254</v>
      </c>
      <c r="B2877" s="33" t="s">
        <v>6255</v>
      </c>
      <c r="C2877" s="33" t="str">
        <f>LEFT(B2877,FIND(",",B2877,1)-1)</f>
        <v>Sevier County</v>
      </c>
      <c r="D2877" s="33" t="str">
        <f>RIGHT(B2877,LEN(B2877)-(FIND(",",B2877,1)+1))</f>
        <v>Tennessee</v>
      </c>
      <c r="E2877" s="33">
        <v>81291</v>
      </c>
      <c r="F2877" s="33" t="s">
        <v>3279</v>
      </c>
      <c r="G2877" s="33">
        <v>1</v>
      </c>
      <c r="H2877" s="33" t="s">
        <v>3272</v>
      </c>
      <c r="I2877" s="33">
        <v>1</v>
      </c>
      <c r="J2877" s="33" t="s">
        <v>3272</v>
      </c>
      <c r="K2877" s="33">
        <v>2019</v>
      </c>
      <c r="L2877" s="33">
        <v>3</v>
      </c>
      <c r="M2877" s="33">
        <v>306</v>
      </c>
      <c r="N2877" s="33" t="s">
        <v>3277</v>
      </c>
      <c r="O2877" s="33">
        <v>34</v>
      </c>
      <c r="P2877" s="33" t="s">
        <v>3277</v>
      </c>
      <c r="Q2877" s="33">
        <v>7</v>
      </c>
      <c r="R2877" s="33" t="s">
        <v>3277</v>
      </c>
    </row>
    <row r="2878" spans="1:18" x14ac:dyDescent="0.2">
      <c r="A2878" s="33" t="s">
        <v>6256</v>
      </c>
      <c r="B2878" s="33" t="s">
        <v>6257</v>
      </c>
      <c r="C2878" s="33" t="str">
        <f>LEFT(B2878,FIND(",",B2878,1)-1)</f>
        <v>Shelby County</v>
      </c>
      <c r="D2878" s="33" t="str">
        <f>RIGHT(B2878,LEN(B2878)-(FIND(",",B2878,1)+1))</f>
        <v>Tennessee</v>
      </c>
      <c r="E2878" s="33">
        <v>45391</v>
      </c>
      <c r="F2878" s="33" t="s">
        <v>3276</v>
      </c>
      <c r="G2878" s="33">
        <v>1</v>
      </c>
      <c r="H2878" s="33" t="s">
        <v>3272</v>
      </c>
      <c r="I2878" s="33">
        <v>1</v>
      </c>
      <c r="J2878" s="33" t="s">
        <v>3272</v>
      </c>
      <c r="K2878" s="33">
        <v>2019</v>
      </c>
      <c r="L2878" s="33">
        <v>24</v>
      </c>
      <c r="M2878" s="33">
        <v>6544</v>
      </c>
      <c r="N2878" s="33" t="s">
        <v>3273</v>
      </c>
      <c r="O2878" s="33">
        <v>1677</v>
      </c>
      <c r="P2878" s="33" t="s">
        <v>3273</v>
      </c>
      <c r="Q2878" s="33">
        <v>264</v>
      </c>
      <c r="R2878" s="33" t="s">
        <v>3273</v>
      </c>
    </row>
    <row r="2879" spans="1:18" x14ac:dyDescent="0.2">
      <c r="A2879" s="33" t="s">
        <v>6256</v>
      </c>
      <c r="B2879" s="33" t="s">
        <v>6257</v>
      </c>
      <c r="C2879" s="33" t="str">
        <f>LEFT(B2879,FIND(",",B2879,1)-1)</f>
        <v>Shelby County</v>
      </c>
      <c r="D2879" s="33" t="str">
        <f>RIGHT(B2879,LEN(B2879)-(FIND(",",B2879,1)+1))</f>
        <v>Tennessee</v>
      </c>
      <c r="E2879" s="33">
        <v>54194</v>
      </c>
      <c r="F2879" s="33" t="s">
        <v>3271</v>
      </c>
      <c r="G2879" s="33">
        <v>1</v>
      </c>
      <c r="H2879" s="33" t="s">
        <v>3272</v>
      </c>
      <c r="I2879" s="33">
        <v>1</v>
      </c>
      <c r="J2879" s="33" t="s">
        <v>3272</v>
      </c>
      <c r="K2879" s="33">
        <v>2019</v>
      </c>
      <c r="L2879" s="33">
        <v>77</v>
      </c>
      <c r="M2879" s="33">
        <v>57909</v>
      </c>
      <c r="N2879" s="33" t="s">
        <v>3278</v>
      </c>
      <c r="O2879" s="33">
        <v>12947</v>
      </c>
      <c r="P2879" s="33" t="s">
        <v>3273</v>
      </c>
      <c r="Q2879" s="33">
        <v>1301</v>
      </c>
      <c r="R2879" s="33" t="s">
        <v>3278</v>
      </c>
    </row>
    <row r="2880" spans="1:18" x14ac:dyDescent="0.2">
      <c r="A2880" s="33" t="s">
        <v>6256</v>
      </c>
      <c r="B2880" s="33" t="s">
        <v>6257</v>
      </c>
      <c r="C2880" s="33" t="str">
        <f>LEFT(B2880,FIND(",",B2880,1)-1)</f>
        <v>Shelby County</v>
      </c>
      <c r="D2880" s="33" t="str">
        <f>RIGHT(B2880,LEN(B2880)-(FIND(",",B2880,1)+1))</f>
        <v>Tennessee</v>
      </c>
      <c r="E2880" s="33">
        <v>81291</v>
      </c>
      <c r="F2880" s="33" t="s">
        <v>3279</v>
      </c>
      <c r="G2880" s="33">
        <v>1</v>
      </c>
      <c r="H2880" s="33" t="s">
        <v>3272</v>
      </c>
      <c r="I2880" s="33">
        <v>1</v>
      </c>
      <c r="J2880" s="33" t="s">
        <v>3272</v>
      </c>
      <c r="K2880" s="33">
        <v>2019</v>
      </c>
      <c r="L2880" s="33">
        <v>27</v>
      </c>
      <c r="M2880" s="33">
        <v>4378</v>
      </c>
      <c r="N2880" s="33" t="s">
        <v>3278</v>
      </c>
      <c r="O2880" s="33">
        <v>930</v>
      </c>
      <c r="P2880" s="33" t="s">
        <v>3278</v>
      </c>
      <c r="Q2880" s="33">
        <v>215</v>
      </c>
      <c r="R2880" s="33" t="s">
        <v>3278</v>
      </c>
    </row>
    <row r="2881" spans="1:18" x14ac:dyDescent="0.2">
      <c r="A2881" s="33" t="s">
        <v>6258</v>
      </c>
      <c r="B2881" s="33" t="s">
        <v>6259</v>
      </c>
      <c r="C2881" s="33" t="str">
        <f>LEFT(B2881,FIND(",",B2881,1)-1)</f>
        <v>Sullivan County</v>
      </c>
      <c r="D2881" s="33" t="str">
        <f>RIGHT(B2881,LEN(B2881)-(FIND(",",B2881,1)+1))</f>
        <v>Tennessee</v>
      </c>
      <c r="E2881" s="33">
        <v>45391</v>
      </c>
      <c r="F2881" s="33" t="s">
        <v>3276</v>
      </c>
      <c r="G2881" s="33">
        <v>1</v>
      </c>
      <c r="H2881" s="33" t="s">
        <v>3272</v>
      </c>
      <c r="I2881" s="33">
        <v>1</v>
      </c>
      <c r="J2881" s="33" t="s">
        <v>3272</v>
      </c>
      <c r="K2881" s="33">
        <v>2019</v>
      </c>
      <c r="L2881" s="33">
        <v>4</v>
      </c>
      <c r="M2881" s="33">
        <v>979</v>
      </c>
      <c r="N2881" s="33" t="s">
        <v>3273</v>
      </c>
      <c r="O2881" s="33">
        <v>244</v>
      </c>
      <c r="P2881" s="33" t="s">
        <v>3273</v>
      </c>
      <c r="Q2881" s="33">
        <v>39</v>
      </c>
      <c r="R2881" s="33" t="s">
        <v>3273</v>
      </c>
    </row>
    <row r="2882" spans="1:18" x14ac:dyDescent="0.2">
      <c r="A2882" s="33" t="s">
        <v>6258</v>
      </c>
      <c r="B2882" s="33" t="s">
        <v>6259</v>
      </c>
      <c r="C2882" s="33" t="str">
        <f>LEFT(B2882,FIND(",",B2882,1)-1)</f>
        <v>Sullivan County</v>
      </c>
      <c r="D2882" s="33" t="str">
        <f>RIGHT(B2882,LEN(B2882)-(FIND(",",B2882,1)+1))</f>
        <v>Tennessee</v>
      </c>
      <c r="E2882" s="33">
        <v>54194</v>
      </c>
      <c r="F2882" s="33" t="s">
        <v>3271</v>
      </c>
      <c r="G2882" s="33">
        <v>1</v>
      </c>
      <c r="H2882" s="33" t="s">
        <v>3272</v>
      </c>
      <c r="I2882" s="33">
        <v>1</v>
      </c>
      <c r="J2882" s="33" t="s">
        <v>3272</v>
      </c>
      <c r="K2882" s="33">
        <v>2019</v>
      </c>
      <c r="L2882" s="33">
        <v>16</v>
      </c>
      <c r="M2882" s="33">
        <v>8472</v>
      </c>
      <c r="N2882" s="33" t="s">
        <v>3278</v>
      </c>
      <c r="O2882" s="33">
        <v>1864</v>
      </c>
      <c r="P2882" s="33" t="s">
        <v>3278</v>
      </c>
      <c r="Q2882" s="33">
        <v>247</v>
      </c>
      <c r="R2882" s="33" t="s">
        <v>3278</v>
      </c>
    </row>
    <row r="2883" spans="1:18" x14ac:dyDescent="0.2">
      <c r="A2883" s="33" t="s">
        <v>6258</v>
      </c>
      <c r="B2883" s="33" t="s">
        <v>6259</v>
      </c>
      <c r="C2883" s="33" t="str">
        <f>LEFT(B2883,FIND(",",B2883,1)-1)</f>
        <v>Sullivan County</v>
      </c>
      <c r="D2883" s="33" t="str">
        <f>RIGHT(B2883,LEN(B2883)-(FIND(",",B2883,1)+1))</f>
        <v>Tennessee</v>
      </c>
      <c r="E2883" s="33">
        <v>81291</v>
      </c>
      <c r="F2883" s="33" t="s">
        <v>3279</v>
      </c>
      <c r="G2883" s="33">
        <v>1</v>
      </c>
      <c r="H2883" s="33" t="s">
        <v>3272</v>
      </c>
      <c r="I2883" s="33">
        <v>1</v>
      </c>
      <c r="J2883" s="33" t="s">
        <v>3272</v>
      </c>
      <c r="K2883" s="33">
        <v>2019</v>
      </c>
      <c r="L2883" s="33">
        <v>6</v>
      </c>
      <c r="M2883" s="33">
        <v>498</v>
      </c>
      <c r="N2883" s="33" t="s">
        <v>3278</v>
      </c>
      <c r="O2883" s="33">
        <v>135</v>
      </c>
      <c r="P2883" s="33" t="s">
        <v>3278</v>
      </c>
      <c r="Q2883" s="33">
        <v>24</v>
      </c>
      <c r="R2883" s="33" t="s">
        <v>3277</v>
      </c>
    </row>
    <row r="2884" spans="1:18" x14ac:dyDescent="0.2">
      <c r="A2884" s="33" t="s">
        <v>6260</v>
      </c>
      <c r="B2884" s="33" t="s">
        <v>6261</v>
      </c>
      <c r="C2884" s="33" t="str">
        <f>LEFT(B2884,FIND(",",B2884,1)-1)</f>
        <v>Sumner County</v>
      </c>
      <c r="D2884" s="33" t="str">
        <f>RIGHT(B2884,LEN(B2884)-(FIND(",",B2884,1)+1))</f>
        <v>Tennessee</v>
      </c>
      <c r="E2884" s="33">
        <v>45391</v>
      </c>
      <c r="F2884" s="33" t="s">
        <v>3276</v>
      </c>
      <c r="G2884" s="33">
        <v>1</v>
      </c>
      <c r="H2884" s="33" t="s">
        <v>3272</v>
      </c>
      <c r="I2884" s="33">
        <v>1</v>
      </c>
      <c r="J2884" s="33" t="s">
        <v>3272</v>
      </c>
      <c r="K2884" s="33">
        <v>2019</v>
      </c>
      <c r="L2884" s="33">
        <v>5</v>
      </c>
      <c r="M2884" s="33">
        <v>1359</v>
      </c>
      <c r="N2884" s="33" t="s">
        <v>3273</v>
      </c>
      <c r="O2884" s="33">
        <v>332</v>
      </c>
      <c r="P2884" s="33" t="s">
        <v>3277</v>
      </c>
      <c r="Q2884" s="33">
        <v>55</v>
      </c>
      <c r="R2884" s="33" t="s">
        <v>3277</v>
      </c>
    </row>
    <row r="2885" spans="1:18" x14ac:dyDescent="0.2">
      <c r="A2885" s="33" t="s">
        <v>6260</v>
      </c>
      <c r="B2885" s="33" t="s">
        <v>6261</v>
      </c>
      <c r="C2885" s="33" t="str">
        <f>LEFT(B2885,FIND(",",B2885,1)-1)</f>
        <v>Sumner County</v>
      </c>
      <c r="D2885" s="33" t="str">
        <f>RIGHT(B2885,LEN(B2885)-(FIND(",",B2885,1)+1))</f>
        <v>Tennessee</v>
      </c>
      <c r="E2885" s="33">
        <v>54194</v>
      </c>
      <c r="F2885" s="33" t="s">
        <v>3271</v>
      </c>
      <c r="G2885" s="33">
        <v>1</v>
      </c>
      <c r="H2885" s="33" t="s">
        <v>3272</v>
      </c>
      <c r="I2885" s="33">
        <v>1</v>
      </c>
      <c r="J2885" s="33" t="s">
        <v>3272</v>
      </c>
      <c r="K2885" s="33">
        <v>2019</v>
      </c>
      <c r="L2885" s="33">
        <v>15</v>
      </c>
      <c r="M2885" s="33">
        <v>6787</v>
      </c>
      <c r="N2885" s="33" t="s">
        <v>3273</v>
      </c>
      <c r="O2885" s="33">
        <v>1452</v>
      </c>
      <c r="P2885" s="33" t="s">
        <v>3273</v>
      </c>
      <c r="Q2885" s="33">
        <v>187</v>
      </c>
      <c r="R2885" s="33" t="s">
        <v>3273</v>
      </c>
    </row>
    <row r="2886" spans="1:18" x14ac:dyDescent="0.2">
      <c r="A2886" s="33" t="s">
        <v>6260</v>
      </c>
      <c r="B2886" s="33" t="s">
        <v>6261</v>
      </c>
      <c r="C2886" s="33" t="str">
        <f>LEFT(B2886,FIND(",",B2886,1)-1)</f>
        <v>Sumner County</v>
      </c>
      <c r="D2886" s="33" t="str">
        <f>RIGHT(B2886,LEN(B2886)-(FIND(",",B2886,1)+1))</f>
        <v>Tennessee</v>
      </c>
      <c r="E2886" s="33">
        <v>81291</v>
      </c>
      <c r="F2886" s="33" t="s">
        <v>3279</v>
      </c>
      <c r="G2886" s="33">
        <v>1</v>
      </c>
      <c r="H2886" s="33" t="s">
        <v>3272</v>
      </c>
      <c r="I2886" s="33">
        <v>1</v>
      </c>
      <c r="J2886" s="33" t="s">
        <v>3272</v>
      </c>
      <c r="K2886" s="33">
        <v>2019</v>
      </c>
      <c r="L2886" s="33">
        <v>15</v>
      </c>
      <c r="M2886" s="33">
        <v>2087</v>
      </c>
      <c r="N2886" s="33" t="s">
        <v>3278</v>
      </c>
      <c r="O2886" s="33">
        <v>402</v>
      </c>
      <c r="P2886" s="33" t="s">
        <v>3278</v>
      </c>
      <c r="Q2886" s="33">
        <v>114</v>
      </c>
      <c r="R2886" s="33" t="s">
        <v>3278</v>
      </c>
    </row>
    <row r="2887" spans="1:18" x14ac:dyDescent="0.2">
      <c r="A2887" s="33" t="s">
        <v>6262</v>
      </c>
      <c r="B2887" s="33" t="s">
        <v>6263</v>
      </c>
      <c r="C2887" s="33" t="str">
        <f>LEFT(B2887,FIND(",",B2887,1)-1)</f>
        <v>Tipton County</v>
      </c>
      <c r="D2887" s="33" t="str">
        <f>RIGHT(B2887,LEN(B2887)-(FIND(",",B2887,1)+1))</f>
        <v>Tennessee</v>
      </c>
      <c r="E2887" s="33">
        <v>54194</v>
      </c>
      <c r="F2887" s="33" t="s">
        <v>3271</v>
      </c>
      <c r="G2887" s="33">
        <v>1</v>
      </c>
      <c r="H2887" s="33" t="s">
        <v>3272</v>
      </c>
      <c r="I2887" s="33">
        <v>1</v>
      </c>
      <c r="J2887" s="33" t="s">
        <v>3272</v>
      </c>
      <c r="K2887" s="33">
        <v>2019</v>
      </c>
      <c r="L2887" s="33">
        <v>3</v>
      </c>
      <c r="M2887" s="33">
        <v>1312</v>
      </c>
      <c r="N2887" s="33" t="s">
        <v>3278</v>
      </c>
      <c r="O2887" s="33">
        <v>309</v>
      </c>
      <c r="P2887" s="33" t="s">
        <v>3278</v>
      </c>
      <c r="Q2887" s="33">
        <v>37</v>
      </c>
      <c r="R2887" s="33" t="s">
        <v>3273</v>
      </c>
    </row>
    <row r="2888" spans="1:18" x14ac:dyDescent="0.2">
      <c r="A2888" s="33" t="s">
        <v>6264</v>
      </c>
      <c r="B2888" s="33" t="s">
        <v>6265</v>
      </c>
      <c r="C2888" s="33" t="str">
        <f>LEFT(B2888,FIND(",",B2888,1)-1)</f>
        <v>Warren County</v>
      </c>
      <c r="D2888" s="33" t="str">
        <f>RIGHT(B2888,LEN(B2888)-(FIND(",",B2888,1)+1))</f>
        <v>Tennessee</v>
      </c>
      <c r="E2888" s="33">
        <v>54194</v>
      </c>
      <c r="F2888" s="33" t="s">
        <v>3271</v>
      </c>
      <c r="G2888" s="33">
        <v>1</v>
      </c>
      <c r="H2888" s="33" t="s">
        <v>3272</v>
      </c>
      <c r="I2888" s="33">
        <v>1</v>
      </c>
      <c r="J2888" s="33" t="s">
        <v>3272</v>
      </c>
      <c r="K2888" s="33">
        <v>2019</v>
      </c>
      <c r="L2888" s="33">
        <v>6</v>
      </c>
      <c r="M2888" s="33">
        <v>852</v>
      </c>
      <c r="N2888" s="33" t="s">
        <v>3278</v>
      </c>
      <c r="O2888" s="33">
        <v>197</v>
      </c>
      <c r="P2888" s="33" t="s">
        <v>3278</v>
      </c>
      <c r="Q2888" s="33">
        <v>30</v>
      </c>
      <c r="R2888" s="33" t="s">
        <v>3273</v>
      </c>
    </row>
    <row r="2889" spans="1:18" x14ac:dyDescent="0.2">
      <c r="A2889" s="33" t="s">
        <v>6266</v>
      </c>
      <c r="B2889" s="33" t="s">
        <v>6267</v>
      </c>
      <c r="C2889" s="33" t="str">
        <f>LEFT(B2889,FIND(",",B2889,1)-1)</f>
        <v>Washington County</v>
      </c>
      <c r="D2889" s="33" t="str">
        <f>RIGHT(B2889,LEN(B2889)-(FIND(",",B2889,1)+1))</f>
        <v>Tennessee</v>
      </c>
      <c r="E2889" s="33">
        <v>54194</v>
      </c>
      <c r="F2889" s="33" t="s">
        <v>3271</v>
      </c>
      <c r="G2889" s="33">
        <v>1</v>
      </c>
      <c r="H2889" s="33" t="s">
        <v>3272</v>
      </c>
      <c r="I2889" s="33">
        <v>1</v>
      </c>
      <c r="J2889" s="33" t="s">
        <v>3272</v>
      </c>
      <c r="K2889" s="33">
        <v>2019</v>
      </c>
      <c r="L2889" s="33">
        <v>14</v>
      </c>
      <c r="M2889" s="33">
        <v>6761</v>
      </c>
      <c r="N2889" s="33" t="s">
        <v>3273</v>
      </c>
      <c r="O2889" s="33">
        <v>1602</v>
      </c>
      <c r="P2889" s="33" t="s">
        <v>3273</v>
      </c>
      <c r="Q2889" s="33">
        <v>203</v>
      </c>
      <c r="R2889" s="33" t="s">
        <v>3278</v>
      </c>
    </row>
    <row r="2890" spans="1:18" x14ac:dyDescent="0.2">
      <c r="A2890" s="33" t="s">
        <v>6266</v>
      </c>
      <c r="B2890" s="33" t="s">
        <v>6267</v>
      </c>
      <c r="C2890" s="33" t="str">
        <f>LEFT(B2890,FIND(",",B2890,1)-1)</f>
        <v>Washington County</v>
      </c>
      <c r="D2890" s="33" t="str">
        <f>RIGHT(B2890,LEN(B2890)-(FIND(",",B2890,1)+1))</f>
        <v>Tennessee</v>
      </c>
      <c r="E2890" s="33">
        <v>81291</v>
      </c>
      <c r="F2890" s="33" t="s">
        <v>3279</v>
      </c>
      <c r="G2890" s="33">
        <v>1</v>
      </c>
      <c r="H2890" s="33" t="s">
        <v>3272</v>
      </c>
      <c r="I2890" s="33">
        <v>1</v>
      </c>
      <c r="J2890" s="33" t="s">
        <v>3272</v>
      </c>
      <c r="K2890" s="33">
        <v>2019</v>
      </c>
      <c r="L2890" s="33">
        <v>8</v>
      </c>
      <c r="M2890" s="33">
        <v>802</v>
      </c>
      <c r="N2890" s="33" t="s">
        <v>3273</v>
      </c>
      <c r="O2890" s="33">
        <v>145</v>
      </c>
      <c r="P2890" s="33" t="s">
        <v>3278</v>
      </c>
      <c r="Q2890" s="33">
        <v>40</v>
      </c>
      <c r="R2890" s="33" t="s">
        <v>3273</v>
      </c>
    </row>
    <row r="2891" spans="1:18" x14ac:dyDescent="0.2">
      <c r="A2891" s="33" t="s">
        <v>6268</v>
      </c>
      <c r="B2891" s="33" t="s">
        <v>6269</v>
      </c>
      <c r="C2891" s="33" t="str">
        <f>LEFT(B2891,FIND(",",B2891,1)-1)</f>
        <v>Weakley County</v>
      </c>
      <c r="D2891" s="33" t="str">
        <f>RIGHT(B2891,LEN(B2891)-(FIND(",",B2891,1)+1))</f>
        <v>Tennessee</v>
      </c>
      <c r="E2891" s="33">
        <v>54194</v>
      </c>
      <c r="F2891" s="33" t="s">
        <v>3271</v>
      </c>
      <c r="G2891" s="33">
        <v>1</v>
      </c>
      <c r="H2891" s="33" t="s">
        <v>3272</v>
      </c>
      <c r="I2891" s="33">
        <v>1</v>
      </c>
      <c r="J2891" s="33" t="s">
        <v>3272</v>
      </c>
      <c r="K2891" s="33">
        <v>2019</v>
      </c>
      <c r="L2891" s="33">
        <v>4</v>
      </c>
      <c r="M2891" s="33">
        <v>858</v>
      </c>
      <c r="N2891" s="33" t="s">
        <v>3273</v>
      </c>
      <c r="O2891" s="33">
        <v>186</v>
      </c>
      <c r="P2891" s="33" t="s">
        <v>3273</v>
      </c>
      <c r="Q2891" s="33">
        <v>30</v>
      </c>
      <c r="R2891" s="33" t="s">
        <v>3273</v>
      </c>
    </row>
    <row r="2892" spans="1:18" x14ac:dyDescent="0.2">
      <c r="A2892" s="33" t="s">
        <v>6270</v>
      </c>
      <c r="B2892" s="33" t="s">
        <v>6271</v>
      </c>
      <c r="C2892" s="33" t="str">
        <f>LEFT(B2892,FIND(",",B2892,1)-1)</f>
        <v>White County</v>
      </c>
      <c r="D2892" s="33" t="str">
        <f>RIGHT(B2892,LEN(B2892)-(FIND(",",B2892,1)+1))</f>
        <v>Tennessee</v>
      </c>
      <c r="E2892" s="33">
        <v>54194</v>
      </c>
      <c r="F2892" s="33" t="s">
        <v>3271</v>
      </c>
      <c r="G2892" s="33">
        <v>1</v>
      </c>
      <c r="H2892" s="33" t="s">
        <v>3272</v>
      </c>
      <c r="I2892" s="33">
        <v>1</v>
      </c>
      <c r="J2892" s="33" t="s">
        <v>3272</v>
      </c>
      <c r="K2892" s="33">
        <v>2019</v>
      </c>
      <c r="L2892" s="33">
        <v>3</v>
      </c>
      <c r="M2892" s="33">
        <v>475</v>
      </c>
      <c r="N2892" s="33" t="s">
        <v>3277</v>
      </c>
      <c r="O2892" s="33">
        <v>117</v>
      </c>
      <c r="P2892" s="33" t="s">
        <v>3277</v>
      </c>
      <c r="Q2892" s="33">
        <v>20</v>
      </c>
      <c r="R2892" s="33" t="s">
        <v>3277</v>
      </c>
    </row>
    <row r="2893" spans="1:18" x14ac:dyDescent="0.2">
      <c r="A2893" s="33" t="s">
        <v>6272</v>
      </c>
      <c r="B2893" s="33" t="s">
        <v>6273</v>
      </c>
      <c r="C2893" s="33" t="str">
        <f>LEFT(B2893,FIND(",",B2893,1)-1)</f>
        <v>Williamson County</v>
      </c>
      <c r="D2893" s="33" t="str">
        <f>RIGHT(B2893,LEN(B2893)-(FIND(",",B2893,1)+1))</f>
        <v>Tennessee</v>
      </c>
      <c r="E2893" s="33">
        <v>45391</v>
      </c>
      <c r="F2893" s="33" t="s">
        <v>3276</v>
      </c>
      <c r="G2893" s="33">
        <v>1</v>
      </c>
      <c r="H2893" s="33" t="s">
        <v>3272</v>
      </c>
      <c r="I2893" s="33">
        <v>1</v>
      </c>
      <c r="J2893" s="33" t="s">
        <v>3272</v>
      </c>
      <c r="K2893" s="33">
        <v>2019</v>
      </c>
      <c r="L2893" s="33">
        <v>12</v>
      </c>
      <c r="M2893" s="33">
        <v>4348</v>
      </c>
      <c r="N2893" s="33" t="s">
        <v>3278</v>
      </c>
      <c r="O2893" s="33">
        <v>1046</v>
      </c>
      <c r="P2893" s="33" t="s">
        <v>3278</v>
      </c>
      <c r="Q2893" s="33">
        <v>174</v>
      </c>
      <c r="R2893" s="33" t="s">
        <v>3278</v>
      </c>
    </row>
    <row r="2894" spans="1:18" x14ac:dyDescent="0.2">
      <c r="A2894" s="33" t="s">
        <v>6272</v>
      </c>
      <c r="B2894" s="33" t="s">
        <v>6273</v>
      </c>
      <c r="C2894" s="33" t="str">
        <f>LEFT(B2894,FIND(",",B2894,1)-1)</f>
        <v>Williamson County</v>
      </c>
      <c r="D2894" s="33" t="str">
        <f>RIGHT(B2894,LEN(B2894)-(FIND(",",B2894,1)+1))</f>
        <v>Tennessee</v>
      </c>
      <c r="E2894" s="33">
        <v>54194</v>
      </c>
      <c r="F2894" s="33" t="s">
        <v>3271</v>
      </c>
      <c r="G2894" s="33">
        <v>1</v>
      </c>
      <c r="H2894" s="33" t="s">
        <v>3272</v>
      </c>
      <c r="I2894" s="33">
        <v>1</v>
      </c>
      <c r="J2894" s="33" t="s">
        <v>3272</v>
      </c>
      <c r="K2894" s="33">
        <v>2019</v>
      </c>
      <c r="L2894" s="33">
        <v>35</v>
      </c>
      <c r="M2894" s="33">
        <v>20250</v>
      </c>
      <c r="N2894" s="33" t="s">
        <v>3273</v>
      </c>
      <c r="O2894" s="33">
        <v>4857</v>
      </c>
      <c r="P2894" s="33" t="s">
        <v>3273</v>
      </c>
      <c r="Q2894" s="33">
        <v>477</v>
      </c>
      <c r="R2894" s="33" t="s">
        <v>3273</v>
      </c>
    </row>
    <row r="2895" spans="1:18" x14ac:dyDescent="0.2">
      <c r="A2895" s="33" t="s">
        <v>6272</v>
      </c>
      <c r="B2895" s="33" t="s">
        <v>6273</v>
      </c>
      <c r="C2895" s="33" t="str">
        <f>LEFT(B2895,FIND(",",B2895,1)-1)</f>
        <v>Williamson County</v>
      </c>
      <c r="D2895" s="33" t="str">
        <f>RIGHT(B2895,LEN(B2895)-(FIND(",",B2895,1)+1))</f>
        <v>Tennessee</v>
      </c>
      <c r="E2895" s="33">
        <v>81291</v>
      </c>
      <c r="F2895" s="33" t="s">
        <v>3279</v>
      </c>
      <c r="G2895" s="33">
        <v>1</v>
      </c>
      <c r="H2895" s="33" t="s">
        <v>3272</v>
      </c>
      <c r="I2895" s="33">
        <v>1</v>
      </c>
      <c r="J2895" s="33" t="s">
        <v>3272</v>
      </c>
      <c r="K2895" s="33">
        <v>2019</v>
      </c>
      <c r="L2895" s="33">
        <v>21</v>
      </c>
      <c r="M2895" s="33">
        <v>6568</v>
      </c>
      <c r="N2895" s="33" t="s">
        <v>3278</v>
      </c>
      <c r="O2895" s="33">
        <v>1475</v>
      </c>
      <c r="P2895" s="33" t="s">
        <v>3278</v>
      </c>
      <c r="Q2895" s="33">
        <v>269</v>
      </c>
      <c r="R2895" s="33" t="s">
        <v>3278</v>
      </c>
    </row>
    <row r="2896" spans="1:18" x14ac:dyDescent="0.2">
      <c r="A2896" s="33" t="s">
        <v>6274</v>
      </c>
      <c r="B2896" s="33" t="s">
        <v>6275</v>
      </c>
      <c r="C2896" s="33" t="str">
        <f>LEFT(B2896,FIND(",",B2896,1)-1)</f>
        <v>Wilson County</v>
      </c>
      <c r="D2896" s="33" t="str">
        <f>RIGHT(B2896,LEN(B2896)-(FIND(",",B2896,1)+1))</f>
        <v>Tennessee</v>
      </c>
      <c r="E2896" s="33">
        <v>45391</v>
      </c>
      <c r="F2896" s="33" t="s">
        <v>3276</v>
      </c>
      <c r="G2896" s="33">
        <v>1</v>
      </c>
      <c r="H2896" s="33" t="s">
        <v>3272</v>
      </c>
      <c r="I2896" s="33">
        <v>1</v>
      </c>
      <c r="J2896" s="33" t="s">
        <v>3272</v>
      </c>
      <c r="K2896" s="33">
        <v>2019</v>
      </c>
      <c r="L2896" s="33">
        <v>3</v>
      </c>
      <c r="M2896" s="33">
        <v>1251</v>
      </c>
      <c r="N2896" s="33" t="s">
        <v>3277</v>
      </c>
      <c r="O2896" s="33">
        <v>299</v>
      </c>
      <c r="P2896" s="33" t="s">
        <v>3277</v>
      </c>
      <c r="Q2896" s="33">
        <v>48</v>
      </c>
      <c r="R2896" s="33" t="s">
        <v>3277</v>
      </c>
    </row>
    <row r="2897" spans="1:18" x14ac:dyDescent="0.2">
      <c r="A2897" s="33" t="s">
        <v>6274</v>
      </c>
      <c r="B2897" s="33" t="s">
        <v>6275</v>
      </c>
      <c r="C2897" s="33" t="str">
        <f>LEFT(B2897,FIND(",",B2897,1)-1)</f>
        <v>Wilson County</v>
      </c>
      <c r="D2897" s="33" t="str">
        <f>RIGHT(B2897,LEN(B2897)-(FIND(",",B2897,1)+1))</f>
        <v>Tennessee</v>
      </c>
      <c r="E2897" s="33">
        <v>54194</v>
      </c>
      <c r="F2897" s="33" t="s">
        <v>3271</v>
      </c>
      <c r="G2897" s="33">
        <v>1</v>
      </c>
      <c r="H2897" s="33" t="s">
        <v>3272</v>
      </c>
      <c r="I2897" s="33">
        <v>1</v>
      </c>
      <c r="J2897" s="33" t="s">
        <v>3272</v>
      </c>
      <c r="K2897" s="33">
        <v>2019</v>
      </c>
      <c r="L2897" s="33">
        <v>20</v>
      </c>
      <c r="M2897" s="33">
        <v>13438</v>
      </c>
      <c r="N2897" s="33" t="s">
        <v>3273</v>
      </c>
      <c r="O2897" s="33">
        <v>2888</v>
      </c>
      <c r="P2897" s="33" t="s">
        <v>3273</v>
      </c>
      <c r="Q2897" s="33">
        <v>235</v>
      </c>
      <c r="R2897" s="33" t="s">
        <v>3278</v>
      </c>
    </row>
    <row r="2898" spans="1:18" x14ac:dyDescent="0.2">
      <c r="A2898" s="33" t="s">
        <v>6274</v>
      </c>
      <c r="B2898" s="33" t="s">
        <v>6275</v>
      </c>
      <c r="C2898" s="33" t="str">
        <f>LEFT(B2898,FIND(",",B2898,1)-1)</f>
        <v>Wilson County</v>
      </c>
      <c r="D2898" s="33" t="str">
        <f>RIGHT(B2898,LEN(B2898)-(FIND(",",B2898,1)+1))</f>
        <v>Tennessee</v>
      </c>
      <c r="E2898" s="33">
        <v>81291</v>
      </c>
      <c r="F2898" s="33" t="s">
        <v>3279</v>
      </c>
      <c r="G2898" s="33">
        <v>1</v>
      </c>
      <c r="H2898" s="33" t="s">
        <v>3272</v>
      </c>
      <c r="I2898" s="33">
        <v>1</v>
      </c>
      <c r="J2898" s="33" t="s">
        <v>3272</v>
      </c>
      <c r="K2898" s="33">
        <v>2019</v>
      </c>
      <c r="L2898" s="33">
        <v>13</v>
      </c>
      <c r="M2898" s="33">
        <v>2476</v>
      </c>
      <c r="N2898" s="33" t="s">
        <v>3278</v>
      </c>
      <c r="O2898" s="33">
        <v>533</v>
      </c>
      <c r="P2898" s="33" t="s">
        <v>3278</v>
      </c>
      <c r="Q2898" s="33">
        <v>128</v>
      </c>
      <c r="R2898" s="33" t="s">
        <v>3278</v>
      </c>
    </row>
    <row r="2899" spans="1:18" x14ac:dyDescent="0.2">
      <c r="A2899" s="33" t="s">
        <v>6276</v>
      </c>
      <c r="B2899" s="33" t="s">
        <v>6277</v>
      </c>
      <c r="C2899" s="33" t="str">
        <f>LEFT(B2899,FIND(",",B2899,1)-1)</f>
        <v>Anderson County</v>
      </c>
      <c r="D2899" s="33" t="str">
        <f>RIGHT(B2899,LEN(B2899)-(FIND(",",B2899,1)+1))</f>
        <v>Texas</v>
      </c>
      <c r="E2899" s="33">
        <v>54194</v>
      </c>
      <c r="F2899" s="33" t="s">
        <v>3271</v>
      </c>
      <c r="G2899" s="33">
        <v>1</v>
      </c>
      <c r="H2899" s="33" t="s">
        <v>3272</v>
      </c>
      <c r="I2899" s="33">
        <v>1</v>
      </c>
      <c r="J2899" s="33" t="s">
        <v>3272</v>
      </c>
      <c r="K2899" s="33">
        <v>2019</v>
      </c>
      <c r="L2899" s="33">
        <v>5</v>
      </c>
      <c r="M2899" s="33">
        <v>1511</v>
      </c>
      <c r="N2899" s="33" t="s">
        <v>3273</v>
      </c>
      <c r="O2899" s="33">
        <v>338</v>
      </c>
      <c r="P2899" s="33" t="s">
        <v>3273</v>
      </c>
      <c r="Q2899" s="33">
        <v>39</v>
      </c>
      <c r="R2899" s="33" t="s">
        <v>3273</v>
      </c>
    </row>
    <row r="2900" spans="1:18" x14ac:dyDescent="0.2">
      <c r="A2900" s="33" t="s">
        <v>6278</v>
      </c>
      <c r="B2900" s="33" t="s">
        <v>6279</v>
      </c>
      <c r="C2900" s="33" t="str">
        <f>LEFT(B2900,FIND(",",B2900,1)-1)</f>
        <v>Angelina County</v>
      </c>
      <c r="D2900" s="33" t="str">
        <f>RIGHT(B2900,LEN(B2900)-(FIND(",",B2900,1)+1))</f>
        <v>Texas</v>
      </c>
      <c r="E2900" s="33">
        <v>54194</v>
      </c>
      <c r="F2900" s="33" t="s">
        <v>3271</v>
      </c>
      <c r="G2900" s="33">
        <v>1</v>
      </c>
      <c r="H2900" s="33" t="s">
        <v>3272</v>
      </c>
      <c r="I2900" s="33">
        <v>1</v>
      </c>
      <c r="J2900" s="33" t="s">
        <v>3272</v>
      </c>
      <c r="K2900" s="33">
        <v>2019</v>
      </c>
      <c r="L2900" s="33">
        <v>8</v>
      </c>
      <c r="M2900" s="33">
        <v>3367</v>
      </c>
      <c r="N2900" s="33" t="s">
        <v>3278</v>
      </c>
      <c r="O2900" s="33">
        <v>751</v>
      </c>
      <c r="P2900" s="33" t="s">
        <v>3278</v>
      </c>
      <c r="Q2900" s="33">
        <v>84</v>
      </c>
      <c r="R2900" s="33" t="s">
        <v>3278</v>
      </c>
    </row>
    <row r="2901" spans="1:18" x14ac:dyDescent="0.2">
      <c r="A2901" s="33" t="s">
        <v>6280</v>
      </c>
      <c r="B2901" s="33" t="s">
        <v>6281</v>
      </c>
      <c r="C2901" s="33" t="str">
        <f>LEFT(B2901,FIND(",",B2901,1)-1)</f>
        <v>Aransas County</v>
      </c>
      <c r="D2901" s="33" t="str">
        <f>RIGHT(B2901,LEN(B2901)-(FIND(",",B2901,1)+1))</f>
        <v>Texas</v>
      </c>
      <c r="E2901" s="33">
        <v>54194</v>
      </c>
      <c r="F2901" s="33" t="s">
        <v>3271</v>
      </c>
      <c r="G2901" s="33">
        <v>1</v>
      </c>
      <c r="H2901" s="33" t="s">
        <v>3272</v>
      </c>
      <c r="I2901" s="33">
        <v>1</v>
      </c>
      <c r="J2901" s="33" t="s">
        <v>3272</v>
      </c>
      <c r="K2901" s="33">
        <v>2019</v>
      </c>
      <c r="L2901" s="33">
        <v>4</v>
      </c>
      <c r="M2901" s="33">
        <v>756</v>
      </c>
      <c r="N2901" s="33" t="s">
        <v>3278</v>
      </c>
      <c r="O2901" s="33">
        <v>239</v>
      </c>
      <c r="P2901" s="33" t="s">
        <v>3278</v>
      </c>
      <c r="Q2901" s="33">
        <v>26</v>
      </c>
      <c r="R2901" s="33" t="s">
        <v>3278</v>
      </c>
    </row>
    <row r="2902" spans="1:18" x14ac:dyDescent="0.2">
      <c r="A2902" s="33" t="s">
        <v>6280</v>
      </c>
      <c r="B2902" s="33" t="s">
        <v>6281</v>
      </c>
      <c r="C2902" s="33" t="str">
        <f>LEFT(B2902,FIND(",",B2902,1)-1)</f>
        <v>Aransas County</v>
      </c>
      <c r="D2902" s="33" t="str">
        <f>RIGHT(B2902,LEN(B2902)-(FIND(",",B2902,1)+1))</f>
        <v>Texas</v>
      </c>
      <c r="E2902" s="33">
        <v>81291</v>
      </c>
      <c r="F2902" s="33" t="s">
        <v>3279</v>
      </c>
      <c r="G2902" s="33">
        <v>1</v>
      </c>
      <c r="H2902" s="33" t="s">
        <v>3272</v>
      </c>
      <c r="I2902" s="33">
        <v>1</v>
      </c>
      <c r="J2902" s="33" t="s">
        <v>3272</v>
      </c>
      <c r="K2902" s="33">
        <v>2019</v>
      </c>
      <c r="L2902" s="33">
        <v>5</v>
      </c>
      <c r="M2902" s="33">
        <v>474</v>
      </c>
      <c r="N2902" s="33" t="s">
        <v>3278</v>
      </c>
      <c r="O2902" s="33">
        <v>99</v>
      </c>
      <c r="P2902" s="33" t="s">
        <v>3278</v>
      </c>
      <c r="Q2902" s="33">
        <v>27</v>
      </c>
      <c r="R2902" s="33" t="s">
        <v>3278</v>
      </c>
    </row>
    <row r="2903" spans="1:18" x14ac:dyDescent="0.2">
      <c r="A2903" s="33" t="s">
        <v>6282</v>
      </c>
      <c r="B2903" s="33" t="s">
        <v>6283</v>
      </c>
      <c r="C2903" s="33" t="str">
        <f>LEFT(B2903,FIND(",",B2903,1)-1)</f>
        <v>Atascosa County</v>
      </c>
      <c r="D2903" s="33" t="str">
        <f>RIGHT(B2903,LEN(B2903)-(FIND(",",B2903,1)+1))</f>
        <v>Texas</v>
      </c>
      <c r="E2903" s="33">
        <v>54194</v>
      </c>
      <c r="F2903" s="33" t="s">
        <v>3271</v>
      </c>
      <c r="G2903" s="33">
        <v>1</v>
      </c>
      <c r="H2903" s="33" t="s">
        <v>3272</v>
      </c>
      <c r="I2903" s="33">
        <v>1</v>
      </c>
      <c r="J2903" s="33" t="s">
        <v>3272</v>
      </c>
      <c r="K2903" s="33">
        <v>2019</v>
      </c>
      <c r="L2903" s="33">
        <v>3</v>
      </c>
      <c r="M2903" s="33">
        <v>1041</v>
      </c>
      <c r="N2903" s="33" t="s">
        <v>3273</v>
      </c>
      <c r="O2903" s="33">
        <v>236</v>
      </c>
      <c r="P2903" s="33" t="s">
        <v>3273</v>
      </c>
      <c r="Q2903" s="33">
        <v>27</v>
      </c>
      <c r="R2903" s="33" t="s">
        <v>3273</v>
      </c>
    </row>
    <row r="2904" spans="1:18" x14ac:dyDescent="0.2">
      <c r="A2904" s="33" t="s">
        <v>6284</v>
      </c>
      <c r="B2904" s="33" t="s">
        <v>6285</v>
      </c>
      <c r="C2904" s="33" t="str">
        <f>LEFT(B2904,FIND(",",B2904,1)-1)</f>
        <v>Austin County</v>
      </c>
      <c r="D2904" s="33" t="str">
        <f>RIGHT(B2904,LEN(B2904)-(FIND(",",B2904,1)+1))</f>
        <v>Texas</v>
      </c>
      <c r="E2904" s="33">
        <v>54194</v>
      </c>
      <c r="F2904" s="33" t="s">
        <v>3271</v>
      </c>
      <c r="G2904" s="33">
        <v>1</v>
      </c>
      <c r="H2904" s="33" t="s">
        <v>3272</v>
      </c>
      <c r="I2904" s="33">
        <v>1</v>
      </c>
      <c r="J2904" s="33" t="s">
        <v>3272</v>
      </c>
      <c r="K2904" s="33">
        <v>2019</v>
      </c>
      <c r="L2904" s="33">
        <v>7</v>
      </c>
      <c r="M2904" s="33">
        <v>1285</v>
      </c>
      <c r="N2904" s="33" t="s">
        <v>3278</v>
      </c>
      <c r="O2904" s="33">
        <v>277</v>
      </c>
      <c r="P2904" s="33" t="s">
        <v>3278</v>
      </c>
      <c r="Q2904" s="33">
        <v>34</v>
      </c>
      <c r="R2904" s="33" t="s">
        <v>3277</v>
      </c>
    </row>
    <row r="2905" spans="1:18" x14ac:dyDescent="0.2">
      <c r="A2905" s="33" t="s">
        <v>6286</v>
      </c>
      <c r="B2905" s="33" t="s">
        <v>6287</v>
      </c>
      <c r="C2905" s="33" t="str">
        <f>LEFT(B2905,FIND(",",B2905,1)-1)</f>
        <v>Bandera County</v>
      </c>
      <c r="D2905" s="33" t="str">
        <f>RIGHT(B2905,LEN(B2905)-(FIND(",",B2905,1)+1))</f>
        <v>Texas</v>
      </c>
      <c r="E2905" s="33">
        <v>54194</v>
      </c>
      <c r="F2905" s="33" t="s">
        <v>3271</v>
      </c>
      <c r="G2905" s="33">
        <v>1</v>
      </c>
      <c r="H2905" s="33" t="s">
        <v>3272</v>
      </c>
      <c r="I2905" s="33">
        <v>1</v>
      </c>
      <c r="J2905" s="33" t="s">
        <v>3272</v>
      </c>
      <c r="K2905" s="33">
        <v>2019</v>
      </c>
      <c r="L2905" s="33">
        <v>8</v>
      </c>
      <c r="M2905" s="33">
        <v>925</v>
      </c>
      <c r="N2905" s="33" t="s">
        <v>3278</v>
      </c>
      <c r="O2905" s="33">
        <v>211</v>
      </c>
      <c r="P2905" s="33" t="s">
        <v>3278</v>
      </c>
      <c r="Q2905" s="33">
        <v>39</v>
      </c>
      <c r="R2905" s="33" t="s">
        <v>3273</v>
      </c>
    </row>
    <row r="2906" spans="1:18" x14ac:dyDescent="0.2">
      <c r="A2906" s="33" t="s">
        <v>6286</v>
      </c>
      <c r="B2906" s="33" t="s">
        <v>6287</v>
      </c>
      <c r="C2906" s="33" t="str">
        <f>LEFT(B2906,FIND(",",B2906,1)-1)</f>
        <v>Bandera County</v>
      </c>
      <c r="D2906" s="33" t="str">
        <f>RIGHT(B2906,LEN(B2906)-(FIND(",",B2906,1)+1))</f>
        <v>Texas</v>
      </c>
      <c r="E2906" s="33">
        <v>81291</v>
      </c>
      <c r="F2906" s="33" t="s">
        <v>3279</v>
      </c>
      <c r="G2906" s="33">
        <v>1</v>
      </c>
      <c r="H2906" s="33" t="s">
        <v>3272</v>
      </c>
      <c r="I2906" s="33">
        <v>1</v>
      </c>
      <c r="J2906" s="33" t="s">
        <v>3272</v>
      </c>
      <c r="K2906" s="33">
        <v>2019</v>
      </c>
      <c r="L2906" s="33">
        <v>4</v>
      </c>
      <c r="M2906" s="33">
        <v>449</v>
      </c>
      <c r="N2906" s="33" t="s">
        <v>3273</v>
      </c>
      <c r="O2906" s="33">
        <v>93</v>
      </c>
      <c r="P2906" s="33" t="s">
        <v>3273</v>
      </c>
      <c r="Q2906" s="33">
        <v>10</v>
      </c>
      <c r="R2906" s="33" t="s">
        <v>3277</v>
      </c>
    </row>
    <row r="2907" spans="1:18" x14ac:dyDescent="0.2">
      <c r="A2907" s="33" t="s">
        <v>6288</v>
      </c>
      <c r="B2907" s="33" t="s">
        <v>6289</v>
      </c>
      <c r="C2907" s="33" t="str">
        <f>LEFT(B2907,FIND(",",B2907,1)-1)</f>
        <v>Bastrop County</v>
      </c>
      <c r="D2907" s="33" t="str">
        <f>RIGHT(B2907,LEN(B2907)-(FIND(",",B2907,1)+1))</f>
        <v>Texas</v>
      </c>
      <c r="E2907" s="33">
        <v>54194</v>
      </c>
      <c r="F2907" s="33" t="s">
        <v>3271</v>
      </c>
      <c r="G2907" s="33">
        <v>1</v>
      </c>
      <c r="H2907" s="33" t="s">
        <v>3272</v>
      </c>
      <c r="I2907" s="33">
        <v>1</v>
      </c>
      <c r="J2907" s="33" t="s">
        <v>3272</v>
      </c>
      <c r="K2907" s="33">
        <v>2019</v>
      </c>
      <c r="L2907" s="33">
        <v>7</v>
      </c>
      <c r="M2907" s="33">
        <v>5409</v>
      </c>
      <c r="N2907" s="33" t="s">
        <v>3278</v>
      </c>
      <c r="O2907" s="33">
        <v>1416</v>
      </c>
      <c r="P2907" s="33" t="s">
        <v>3273</v>
      </c>
      <c r="Q2907" s="33">
        <v>124</v>
      </c>
      <c r="R2907" s="33" t="s">
        <v>3278</v>
      </c>
    </row>
    <row r="2908" spans="1:18" x14ac:dyDescent="0.2">
      <c r="A2908" s="33" t="s">
        <v>6288</v>
      </c>
      <c r="B2908" s="33" t="s">
        <v>6289</v>
      </c>
      <c r="C2908" s="33" t="str">
        <f>LEFT(B2908,FIND(",",B2908,1)-1)</f>
        <v>Bastrop County</v>
      </c>
      <c r="D2908" s="33" t="str">
        <f>RIGHT(B2908,LEN(B2908)-(FIND(",",B2908,1)+1))</f>
        <v>Texas</v>
      </c>
      <c r="E2908" s="33">
        <v>81291</v>
      </c>
      <c r="F2908" s="33" t="s">
        <v>3279</v>
      </c>
      <c r="G2908" s="33">
        <v>1</v>
      </c>
      <c r="H2908" s="33" t="s">
        <v>3272</v>
      </c>
      <c r="I2908" s="33">
        <v>1</v>
      </c>
      <c r="J2908" s="33" t="s">
        <v>3272</v>
      </c>
      <c r="K2908" s="33">
        <v>2019</v>
      </c>
      <c r="L2908" s="33">
        <v>9</v>
      </c>
      <c r="M2908" s="33">
        <v>981</v>
      </c>
      <c r="N2908" s="33" t="s">
        <v>3278</v>
      </c>
      <c r="O2908" s="33">
        <v>171</v>
      </c>
      <c r="P2908" s="33" t="s">
        <v>3278</v>
      </c>
      <c r="Q2908" s="33">
        <v>38</v>
      </c>
      <c r="R2908" s="33" t="s">
        <v>3277</v>
      </c>
    </row>
    <row r="2909" spans="1:18" x14ac:dyDescent="0.2">
      <c r="A2909" s="33" t="s">
        <v>6290</v>
      </c>
      <c r="B2909" s="33" t="s">
        <v>6291</v>
      </c>
      <c r="C2909" s="33" t="str">
        <f>LEFT(B2909,FIND(",",B2909,1)-1)</f>
        <v>Bee County</v>
      </c>
      <c r="D2909" s="33" t="str">
        <f>RIGHT(B2909,LEN(B2909)-(FIND(",",B2909,1)+1))</f>
        <v>Texas</v>
      </c>
      <c r="E2909" s="33">
        <v>54194</v>
      </c>
      <c r="F2909" s="33" t="s">
        <v>3271</v>
      </c>
      <c r="G2909" s="33">
        <v>1</v>
      </c>
      <c r="H2909" s="33" t="s">
        <v>3272</v>
      </c>
      <c r="I2909" s="33">
        <v>1</v>
      </c>
      <c r="J2909" s="33" t="s">
        <v>3272</v>
      </c>
      <c r="K2909" s="33">
        <v>2019</v>
      </c>
      <c r="L2909" s="33">
        <v>3</v>
      </c>
      <c r="M2909" s="33">
        <v>1391</v>
      </c>
      <c r="N2909" s="33" t="s">
        <v>3278</v>
      </c>
      <c r="O2909" s="33">
        <v>304</v>
      </c>
      <c r="P2909" s="33" t="s">
        <v>3273</v>
      </c>
      <c r="Q2909" s="33">
        <v>37</v>
      </c>
      <c r="R2909" s="33" t="s">
        <v>3278</v>
      </c>
    </row>
    <row r="2910" spans="1:18" x14ac:dyDescent="0.2">
      <c r="A2910" s="33" t="s">
        <v>6292</v>
      </c>
      <c r="B2910" s="33" t="s">
        <v>6293</v>
      </c>
      <c r="C2910" s="33" t="str">
        <f>LEFT(B2910,FIND(",",B2910,1)-1)</f>
        <v>Bell County</v>
      </c>
      <c r="D2910" s="33" t="str">
        <f>RIGHT(B2910,LEN(B2910)-(FIND(",",B2910,1)+1))</f>
        <v>Texas</v>
      </c>
      <c r="E2910" s="33">
        <v>45391</v>
      </c>
      <c r="F2910" s="33" t="s">
        <v>3276</v>
      </c>
      <c r="G2910" s="33">
        <v>1</v>
      </c>
      <c r="H2910" s="33" t="s">
        <v>3272</v>
      </c>
      <c r="I2910" s="33">
        <v>1</v>
      </c>
      <c r="J2910" s="33" t="s">
        <v>3272</v>
      </c>
      <c r="K2910" s="33">
        <v>2019</v>
      </c>
      <c r="L2910" s="33">
        <v>7</v>
      </c>
      <c r="M2910" s="33">
        <v>2484</v>
      </c>
      <c r="N2910" s="33" t="s">
        <v>3277</v>
      </c>
      <c r="O2910" s="33">
        <v>659</v>
      </c>
      <c r="P2910" s="33" t="s">
        <v>3277</v>
      </c>
      <c r="Q2910" s="33">
        <v>88</v>
      </c>
      <c r="R2910" s="33" t="s">
        <v>3277</v>
      </c>
    </row>
    <row r="2911" spans="1:18" x14ac:dyDescent="0.2">
      <c r="A2911" s="33" t="s">
        <v>6292</v>
      </c>
      <c r="B2911" s="33" t="s">
        <v>6293</v>
      </c>
      <c r="C2911" s="33" t="str">
        <f>LEFT(B2911,FIND(",",B2911,1)-1)</f>
        <v>Bell County</v>
      </c>
      <c r="D2911" s="33" t="str">
        <f>RIGHT(B2911,LEN(B2911)-(FIND(",",B2911,1)+1))</f>
        <v>Texas</v>
      </c>
      <c r="E2911" s="33">
        <v>54194</v>
      </c>
      <c r="F2911" s="33" t="s">
        <v>3271</v>
      </c>
      <c r="G2911" s="33">
        <v>1</v>
      </c>
      <c r="H2911" s="33" t="s">
        <v>3272</v>
      </c>
      <c r="I2911" s="33">
        <v>1</v>
      </c>
      <c r="J2911" s="33" t="s">
        <v>3272</v>
      </c>
      <c r="K2911" s="33">
        <v>2019</v>
      </c>
      <c r="L2911" s="33">
        <v>25</v>
      </c>
      <c r="M2911" s="33">
        <v>15262</v>
      </c>
      <c r="N2911" s="33" t="s">
        <v>3278</v>
      </c>
      <c r="O2911" s="33">
        <v>3304</v>
      </c>
      <c r="P2911" s="33" t="s">
        <v>3278</v>
      </c>
      <c r="Q2911" s="33">
        <v>411</v>
      </c>
      <c r="R2911" s="33" t="s">
        <v>3278</v>
      </c>
    </row>
    <row r="2912" spans="1:18" x14ac:dyDescent="0.2">
      <c r="A2912" s="33" t="s">
        <v>6292</v>
      </c>
      <c r="B2912" s="33" t="s">
        <v>6293</v>
      </c>
      <c r="C2912" s="33" t="str">
        <f>LEFT(B2912,FIND(",",B2912,1)-1)</f>
        <v>Bell County</v>
      </c>
      <c r="D2912" s="33" t="str">
        <f>RIGHT(B2912,LEN(B2912)-(FIND(",",B2912,1)+1))</f>
        <v>Texas</v>
      </c>
      <c r="E2912" s="33">
        <v>81291</v>
      </c>
      <c r="F2912" s="33" t="s">
        <v>3279</v>
      </c>
      <c r="G2912" s="33">
        <v>1</v>
      </c>
      <c r="H2912" s="33" t="s">
        <v>3272</v>
      </c>
      <c r="I2912" s="33">
        <v>1</v>
      </c>
      <c r="J2912" s="33" t="s">
        <v>3272</v>
      </c>
      <c r="K2912" s="33">
        <v>2019</v>
      </c>
      <c r="L2912" s="33">
        <v>24</v>
      </c>
      <c r="M2912" s="33">
        <v>1565</v>
      </c>
      <c r="N2912" s="33" t="s">
        <v>3278</v>
      </c>
      <c r="O2912" s="33">
        <v>369</v>
      </c>
      <c r="P2912" s="33" t="s">
        <v>3278</v>
      </c>
      <c r="Q2912" s="33">
        <v>89</v>
      </c>
      <c r="R2912" s="33" t="s">
        <v>3273</v>
      </c>
    </row>
    <row r="2913" spans="1:18" x14ac:dyDescent="0.2">
      <c r="A2913" s="33" t="s">
        <v>6294</v>
      </c>
      <c r="B2913" s="33" t="s">
        <v>6295</v>
      </c>
      <c r="C2913" s="33" t="str">
        <f>LEFT(B2913,FIND(",",B2913,1)-1)</f>
        <v>Bexar County</v>
      </c>
      <c r="D2913" s="33" t="str">
        <f>RIGHT(B2913,LEN(B2913)-(FIND(",",B2913,1)+1))</f>
        <v>Texas</v>
      </c>
      <c r="E2913" s="33">
        <v>45391</v>
      </c>
      <c r="F2913" s="33" t="s">
        <v>3276</v>
      </c>
      <c r="G2913" s="33">
        <v>1</v>
      </c>
      <c r="H2913" s="33" t="s">
        <v>3272</v>
      </c>
      <c r="I2913" s="33">
        <v>1</v>
      </c>
      <c r="J2913" s="33" t="s">
        <v>3272</v>
      </c>
      <c r="K2913" s="33">
        <v>2019</v>
      </c>
      <c r="L2913" s="33">
        <v>55</v>
      </c>
      <c r="M2913" s="33">
        <v>21684</v>
      </c>
      <c r="N2913" s="33" t="s">
        <v>3278</v>
      </c>
      <c r="O2913" s="33">
        <v>5137</v>
      </c>
      <c r="P2913" s="33" t="s">
        <v>3278</v>
      </c>
      <c r="Q2913" s="33">
        <v>847</v>
      </c>
      <c r="R2913" s="33" t="s">
        <v>3273</v>
      </c>
    </row>
    <row r="2914" spans="1:18" x14ac:dyDescent="0.2">
      <c r="A2914" s="33" t="s">
        <v>6294</v>
      </c>
      <c r="B2914" s="33" t="s">
        <v>6295</v>
      </c>
      <c r="C2914" s="33" t="str">
        <f>LEFT(B2914,FIND(",",B2914,1)-1)</f>
        <v>Bexar County</v>
      </c>
      <c r="D2914" s="33" t="str">
        <f>RIGHT(B2914,LEN(B2914)-(FIND(",",B2914,1)+1))</f>
        <v>Texas</v>
      </c>
      <c r="E2914" s="33">
        <v>54194</v>
      </c>
      <c r="F2914" s="33" t="s">
        <v>3271</v>
      </c>
      <c r="G2914" s="33">
        <v>1</v>
      </c>
      <c r="H2914" s="33" t="s">
        <v>3272</v>
      </c>
      <c r="I2914" s="33">
        <v>1</v>
      </c>
      <c r="J2914" s="33" t="s">
        <v>3272</v>
      </c>
      <c r="K2914" s="33">
        <v>2019</v>
      </c>
      <c r="L2914" s="33">
        <v>136</v>
      </c>
      <c r="M2914" s="33">
        <v>81030</v>
      </c>
      <c r="N2914" s="33" t="s">
        <v>3278</v>
      </c>
      <c r="O2914" s="33">
        <v>19023</v>
      </c>
      <c r="P2914" s="33" t="s">
        <v>3273</v>
      </c>
      <c r="Q2914" s="33">
        <v>1898</v>
      </c>
      <c r="R2914" s="33" t="s">
        <v>3273</v>
      </c>
    </row>
    <row r="2915" spans="1:18" x14ac:dyDescent="0.2">
      <c r="A2915" s="33" t="s">
        <v>6294</v>
      </c>
      <c r="B2915" s="33" t="s">
        <v>6295</v>
      </c>
      <c r="C2915" s="33" t="str">
        <f>LEFT(B2915,FIND(",",B2915,1)-1)</f>
        <v>Bexar County</v>
      </c>
      <c r="D2915" s="33" t="str">
        <f>RIGHT(B2915,LEN(B2915)-(FIND(",",B2915,1)+1))</f>
        <v>Texas</v>
      </c>
      <c r="E2915" s="33">
        <v>81291</v>
      </c>
      <c r="F2915" s="33" t="s">
        <v>3279</v>
      </c>
      <c r="G2915" s="33">
        <v>1</v>
      </c>
      <c r="H2915" s="33" t="s">
        <v>3272</v>
      </c>
      <c r="I2915" s="33">
        <v>1</v>
      </c>
      <c r="J2915" s="33" t="s">
        <v>3272</v>
      </c>
      <c r="K2915" s="33">
        <v>2019</v>
      </c>
      <c r="L2915" s="33">
        <v>94</v>
      </c>
      <c r="M2915" s="33">
        <v>13407</v>
      </c>
      <c r="N2915" s="33" t="s">
        <v>3278</v>
      </c>
      <c r="O2915" s="33">
        <v>3080</v>
      </c>
      <c r="P2915" s="33" t="s">
        <v>3278</v>
      </c>
      <c r="Q2915" s="33">
        <v>619</v>
      </c>
      <c r="R2915" s="33" t="s">
        <v>3278</v>
      </c>
    </row>
    <row r="2916" spans="1:18" x14ac:dyDescent="0.2">
      <c r="A2916" s="33" t="s">
        <v>6296</v>
      </c>
      <c r="B2916" s="33" t="s">
        <v>6297</v>
      </c>
      <c r="C2916" s="33" t="str">
        <f>LEFT(B2916,FIND(",",B2916,1)-1)</f>
        <v>Bosque County</v>
      </c>
      <c r="D2916" s="33" t="str">
        <f>RIGHT(B2916,LEN(B2916)-(FIND(",",B2916,1)+1))</f>
        <v>Texas</v>
      </c>
      <c r="E2916" s="33">
        <v>54194</v>
      </c>
      <c r="F2916" s="33" t="s">
        <v>3271</v>
      </c>
      <c r="G2916" s="33">
        <v>1</v>
      </c>
      <c r="H2916" s="33" t="s">
        <v>3272</v>
      </c>
      <c r="I2916" s="33">
        <v>1</v>
      </c>
      <c r="J2916" s="33" t="s">
        <v>3272</v>
      </c>
      <c r="K2916" s="33">
        <v>2019</v>
      </c>
      <c r="L2916" s="33">
        <v>3</v>
      </c>
      <c r="M2916" s="33">
        <v>675</v>
      </c>
      <c r="N2916" s="33" t="s">
        <v>3277</v>
      </c>
      <c r="O2916" s="33">
        <v>173</v>
      </c>
      <c r="P2916" s="33" t="s">
        <v>3277</v>
      </c>
      <c r="Q2916" s="33">
        <v>21</v>
      </c>
      <c r="R2916" s="33" t="s">
        <v>3277</v>
      </c>
    </row>
    <row r="2917" spans="1:18" x14ac:dyDescent="0.2">
      <c r="A2917" s="33" t="s">
        <v>6298</v>
      </c>
      <c r="B2917" s="33" t="s">
        <v>6299</v>
      </c>
      <c r="C2917" s="33" t="str">
        <f>LEFT(B2917,FIND(",",B2917,1)-1)</f>
        <v>Bowie County</v>
      </c>
      <c r="D2917" s="33" t="str">
        <f>RIGHT(B2917,LEN(B2917)-(FIND(",",B2917,1)+1))</f>
        <v>Texas</v>
      </c>
      <c r="E2917" s="33">
        <v>45391</v>
      </c>
      <c r="F2917" s="33" t="s">
        <v>3276</v>
      </c>
      <c r="G2917" s="33">
        <v>1</v>
      </c>
      <c r="H2917" s="33" t="s">
        <v>3272</v>
      </c>
      <c r="I2917" s="33">
        <v>1</v>
      </c>
      <c r="J2917" s="33" t="s">
        <v>3272</v>
      </c>
      <c r="K2917" s="33">
        <v>2019</v>
      </c>
      <c r="L2917" s="33">
        <v>3</v>
      </c>
      <c r="M2917" s="33">
        <v>1260</v>
      </c>
      <c r="N2917" s="33" t="s">
        <v>3278</v>
      </c>
      <c r="O2917" s="33">
        <v>271</v>
      </c>
      <c r="P2917" s="33" t="s">
        <v>3278</v>
      </c>
      <c r="Q2917" s="33">
        <v>44</v>
      </c>
      <c r="R2917" s="33" t="s">
        <v>3273</v>
      </c>
    </row>
    <row r="2918" spans="1:18" x14ac:dyDescent="0.2">
      <c r="A2918" s="33" t="s">
        <v>6298</v>
      </c>
      <c r="B2918" s="33" t="s">
        <v>6299</v>
      </c>
      <c r="C2918" s="33" t="str">
        <f>LEFT(B2918,FIND(",",B2918,1)-1)</f>
        <v>Bowie County</v>
      </c>
      <c r="D2918" s="33" t="str">
        <f>RIGHT(B2918,LEN(B2918)-(FIND(",",B2918,1)+1))</f>
        <v>Texas</v>
      </c>
      <c r="E2918" s="33">
        <v>54194</v>
      </c>
      <c r="F2918" s="33" t="s">
        <v>3271</v>
      </c>
      <c r="G2918" s="33">
        <v>1</v>
      </c>
      <c r="H2918" s="33" t="s">
        <v>3272</v>
      </c>
      <c r="I2918" s="33">
        <v>1</v>
      </c>
      <c r="J2918" s="33" t="s">
        <v>3272</v>
      </c>
      <c r="K2918" s="33">
        <v>2019</v>
      </c>
      <c r="L2918" s="33">
        <v>12</v>
      </c>
      <c r="M2918" s="33">
        <v>3593</v>
      </c>
      <c r="N2918" s="33" t="s">
        <v>3278</v>
      </c>
      <c r="O2918" s="33">
        <v>895</v>
      </c>
      <c r="P2918" s="33" t="s">
        <v>3278</v>
      </c>
      <c r="Q2918" s="33">
        <v>115</v>
      </c>
      <c r="R2918" s="33" t="s">
        <v>3278</v>
      </c>
    </row>
    <row r="2919" spans="1:18" x14ac:dyDescent="0.2">
      <c r="A2919" s="33" t="s">
        <v>6298</v>
      </c>
      <c r="B2919" s="33" t="s">
        <v>6299</v>
      </c>
      <c r="C2919" s="33" t="str">
        <f>LEFT(B2919,FIND(",",B2919,1)-1)</f>
        <v>Bowie County</v>
      </c>
      <c r="D2919" s="33" t="str">
        <f>RIGHT(B2919,LEN(B2919)-(FIND(",",B2919,1)+1))</f>
        <v>Texas</v>
      </c>
      <c r="E2919" s="33">
        <v>81291</v>
      </c>
      <c r="F2919" s="33" t="s">
        <v>3279</v>
      </c>
      <c r="G2919" s="33">
        <v>1</v>
      </c>
      <c r="H2919" s="33" t="s">
        <v>3272</v>
      </c>
      <c r="I2919" s="33">
        <v>1</v>
      </c>
      <c r="J2919" s="33" t="s">
        <v>3272</v>
      </c>
      <c r="K2919" s="33">
        <v>2019</v>
      </c>
      <c r="L2919" s="33">
        <v>6</v>
      </c>
      <c r="M2919" s="33">
        <v>385</v>
      </c>
      <c r="N2919" s="33" t="s">
        <v>3278</v>
      </c>
      <c r="O2919" s="33">
        <v>88</v>
      </c>
      <c r="P2919" s="33" t="s">
        <v>3278</v>
      </c>
      <c r="Q2919" s="33">
        <v>27</v>
      </c>
      <c r="R2919" s="33" t="s">
        <v>3273</v>
      </c>
    </row>
    <row r="2920" spans="1:18" x14ac:dyDescent="0.2">
      <c r="A2920" s="33" t="s">
        <v>6300</v>
      </c>
      <c r="B2920" s="33" t="s">
        <v>6301</v>
      </c>
      <c r="C2920" s="33" t="str">
        <f>LEFT(B2920,FIND(",",B2920,1)-1)</f>
        <v>Brazoria County</v>
      </c>
      <c r="D2920" s="33" t="str">
        <f>RIGHT(B2920,LEN(B2920)-(FIND(",",B2920,1)+1))</f>
        <v>Texas</v>
      </c>
      <c r="E2920" s="33">
        <v>45391</v>
      </c>
      <c r="F2920" s="33" t="s">
        <v>3276</v>
      </c>
      <c r="G2920" s="33">
        <v>1</v>
      </c>
      <c r="H2920" s="33" t="s">
        <v>3272</v>
      </c>
      <c r="I2920" s="33">
        <v>1</v>
      </c>
      <c r="J2920" s="33" t="s">
        <v>3272</v>
      </c>
      <c r="K2920" s="33">
        <v>2019</v>
      </c>
      <c r="L2920" s="33">
        <v>10</v>
      </c>
      <c r="M2920" s="33">
        <v>2854</v>
      </c>
      <c r="N2920" s="33" t="s">
        <v>3277</v>
      </c>
      <c r="O2920" s="33">
        <v>682</v>
      </c>
      <c r="P2920" s="33" t="s">
        <v>3277</v>
      </c>
      <c r="Q2920" s="33">
        <v>129</v>
      </c>
      <c r="R2920" s="33" t="s">
        <v>3277</v>
      </c>
    </row>
    <row r="2921" spans="1:18" x14ac:dyDescent="0.2">
      <c r="A2921" s="33" t="s">
        <v>6300</v>
      </c>
      <c r="B2921" s="33" t="s">
        <v>6301</v>
      </c>
      <c r="C2921" s="33" t="str">
        <f>LEFT(B2921,FIND(",",B2921,1)-1)</f>
        <v>Brazoria County</v>
      </c>
      <c r="D2921" s="33" t="str">
        <f>RIGHT(B2921,LEN(B2921)-(FIND(",",B2921,1)+1))</f>
        <v>Texas</v>
      </c>
      <c r="E2921" s="33">
        <v>54194</v>
      </c>
      <c r="F2921" s="33" t="s">
        <v>3271</v>
      </c>
      <c r="G2921" s="33">
        <v>1</v>
      </c>
      <c r="H2921" s="33" t="s">
        <v>3272</v>
      </c>
      <c r="I2921" s="33">
        <v>1</v>
      </c>
      <c r="J2921" s="33" t="s">
        <v>3272</v>
      </c>
      <c r="K2921" s="33">
        <v>2019</v>
      </c>
      <c r="L2921" s="33">
        <v>28</v>
      </c>
      <c r="M2921" s="33">
        <v>11005</v>
      </c>
      <c r="N2921" s="33" t="s">
        <v>3278</v>
      </c>
      <c r="O2921" s="33">
        <v>2613</v>
      </c>
      <c r="P2921" s="33" t="s">
        <v>3278</v>
      </c>
      <c r="Q2921" s="33">
        <v>282</v>
      </c>
      <c r="R2921" s="33" t="s">
        <v>3273</v>
      </c>
    </row>
    <row r="2922" spans="1:18" x14ac:dyDescent="0.2">
      <c r="A2922" s="33" t="s">
        <v>6300</v>
      </c>
      <c r="B2922" s="33" t="s">
        <v>6301</v>
      </c>
      <c r="C2922" s="33" t="str">
        <f>LEFT(B2922,FIND(",",B2922,1)-1)</f>
        <v>Brazoria County</v>
      </c>
      <c r="D2922" s="33" t="str">
        <f>RIGHT(B2922,LEN(B2922)-(FIND(",",B2922,1)+1))</f>
        <v>Texas</v>
      </c>
      <c r="E2922" s="33">
        <v>81291</v>
      </c>
      <c r="F2922" s="33" t="s">
        <v>3279</v>
      </c>
      <c r="G2922" s="33">
        <v>1</v>
      </c>
      <c r="H2922" s="33" t="s">
        <v>3272</v>
      </c>
      <c r="I2922" s="33">
        <v>1</v>
      </c>
      <c r="J2922" s="33" t="s">
        <v>3272</v>
      </c>
      <c r="K2922" s="33">
        <v>2019</v>
      </c>
      <c r="L2922" s="33">
        <v>19</v>
      </c>
      <c r="M2922" s="33">
        <v>2485</v>
      </c>
      <c r="N2922" s="33" t="s">
        <v>3278</v>
      </c>
      <c r="O2922" s="33">
        <v>605</v>
      </c>
      <c r="P2922" s="33" t="s">
        <v>3278</v>
      </c>
      <c r="Q2922" s="33">
        <v>154</v>
      </c>
      <c r="R2922" s="33" t="s">
        <v>3278</v>
      </c>
    </row>
    <row r="2923" spans="1:18" x14ac:dyDescent="0.2">
      <c r="A2923" s="33" t="s">
        <v>6302</v>
      </c>
      <c r="B2923" s="33" t="s">
        <v>6303</v>
      </c>
      <c r="C2923" s="33" t="str">
        <f>LEFT(B2923,FIND(",",B2923,1)-1)</f>
        <v>Brazos County</v>
      </c>
      <c r="D2923" s="33" t="str">
        <f>RIGHT(B2923,LEN(B2923)-(FIND(",",B2923,1)+1))</f>
        <v>Texas</v>
      </c>
      <c r="E2923" s="33">
        <v>45391</v>
      </c>
      <c r="F2923" s="33" t="s">
        <v>3276</v>
      </c>
      <c r="G2923" s="33">
        <v>1</v>
      </c>
      <c r="H2923" s="33" t="s">
        <v>3272</v>
      </c>
      <c r="I2923" s="33">
        <v>1</v>
      </c>
      <c r="J2923" s="33" t="s">
        <v>3272</v>
      </c>
      <c r="K2923" s="33">
        <v>2019</v>
      </c>
      <c r="L2923" s="33">
        <v>7</v>
      </c>
      <c r="M2923" s="33">
        <v>2785</v>
      </c>
      <c r="N2923" s="33" t="s">
        <v>3273</v>
      </c>
      <c r="O2923" s="33">
        <v>683</v>
      </c>
      <c r="P2923" s="33" t="s">
        <v>3273</v>
      </c>
      <c r="Q2923" s="33">
        <v>172</v>
      </c>
      <c r="R2923" s="33" t="s">
        <v>3273</v>
      </c>
    </row>
    <row r="2924" spans="1:18" x14ac:dyDescent="0.2">
      <c r="A2924" s="33" t="s">
        <v>6302</v>
      </c>
      <c r="B2924" s="33" t="s">
        <v>6303</v>
      </c>
      <c r="C2924" s="33" t="str">
        <f>LEFT(B2924,FIND(",",B2924,1)-1)</f>
        <v>Brazos County</v>
      </c>
      <c r="D2924" s="33" t="str">
        <f>RIGHT(B2924,LEN(B2924)-(FIND(",",B2924,1)+1))</f>
        <v>Texas</v>
      </c>
      <c r="E2924" s="33">
        <v>54194</v>
      </c>
      <c r="F2924" s="33" t="s">
        <v>3271</v>
      </c>
      <c r="G2924" s="33">
        <v>1</v>
      </c>
      <c r="H2924" s="33" t="s">
        <v>3272</v>
      </c>
      <c r="I2924" s="33">
        <v>1</v>
      </c>
      <c r="J2924" s="33" t="s">
        <v>3272</v>
      </c>
      <c r="K2924" s="33">
        <v>2019</v>
      </c>
      <c r="L2924" s="33">
        <v>30</v>
      </c>
      <c r="M2924" s="33">
        <v>10470</v>
      </c>
      <c r="N2924" s="33" t="s">
        <v>3273</v>
      </c>
      <c r="O2924" s="33">
        <v>2386</v>
      </c>
      <c r="P2924" s="33" t="s">
        <v>3278</v>
      </c>
      <c r="Q2924" s="33">
        <v>320</v>
      </c>
      <c r="R2924" s="33" t="s">
        <v>3278</v>
      </c>
    </row>
    <row r="2925" spans="1:18" x14ac:dyDescent="0.2">
      <c r="A2925" s="33" t="s">
        <v>6302</v>
      </c>
      <c r="B2925" s="33" t="s">
        <v>6303</v>
      </c>
      <c r="C2925" s="33" t="str">
        <f>LEFT(B2925,FIND(",",B2925,1)-1)</f>
        <v>Brazos County</v>
      </c>
      <c r="D2925" s="33" t="str">
        <f>RIGHT(B2925,LEN(B2925)-(FIND(",",B2925,1)+1))</f>
        <v>Texas</v>
      </c>
      <c r="E2925" s="33">
        <v>81291</v>
      </c>
      <c r="F2925" s="33" t="s">
        <v>3279</v>
      </c>
      <c r="G2925" s="33">
        <v>1</v>
      </c>
      <c r="H2925" s="33" t="s">
        <v>3272</v>
      </c>
      <c r="I2925" s="33">
        <v>1</v>
      </c>
      <c r="J2925" s="33" t="s">
        <v>3272</v>
      </c>
      <c r="K2925" s="33">
        <v>2019</v>
      </c>
      <c r="L2925" s="33">
        <v>8</v>
      </c>
      <c r="M2925" s="33">
        <v>1254</v>
      </c>
      <c r="N2925" s="33" t="s">
        <v>3278</v>
      </c>
      <c r="O2925" s="33">
        <v>196</v>
      </c>
      <c r="P2925" s="33" t="s">
        <v>3273</v>
      </c>
      <c r="Q2925" s="33">
        <v>41</v>
      </c>
      <c r="R2925" s="33" t="s">
        <v>3277</v>
      </c>
    </row>
    <row r="2926" spans="1:18" x14ac:dyDescent="0.2">
      <c r="A2926" s="33" t="s">
        <v>6304</v>
      </c>
      <c r="B2926" s="33" t="s">
        <v>6305</v>
      </c>
      <c r="C2926" s="33" t="str">
        <f>LEFT(B2926,FIND(",",B2926,1)-1)</f>
        <v>Brown County</v>
      </c>
      <c r="D2926" s="33" t="str">
        <f>RIGHT(B2926,LEN(B2926)-(FIND(",",B2926,1)+1))</f>
        <v>Texas</v>
      </c>
      <c r="E2926" s="33">
        <v>54194</v>
      </c>
      <c r="F2926" s="33" t="s">
        <v>3271</v>
      </c>
      <c r="G2926" s="33">
        <v>1</v>
      </c>
      <c r="H2926" s="33" t="s">
        <v>3272</v>
      </c>
      <c r="I2926" s="33">
        <v>1</v>
      </c>
      <c r="J2926" s="33" t="s">
        <v>3272</v>
      </c>
      <c r="K2926" s="33">
        <v>2019</v>
      </c>
      <c r="L2926" s="33">
        <v>6</v>
      </c>
      <c r="M2926" s="33">
        <v>990</v>
      </c>
      <c r="N2926" s="33" t="s">
        <v>3278</v>
      </c>
      <c r="O2926" s="33">
        <v>219</v>
      </c>
      <c r="P2926" s="33" t="s">
        <v>3278</v>
      </c>
      <c r="Q2926" s="33">
        <v>35</v>
      </c>
      <c r="R2926" s="33" t="s">
        <v>3277</v>
      </c>
    </row>
    <row r="2927" spans="1:18" x14ac:dyDescent="0.2">
      <c r="A2927" s="33" t="s">
        <v>6306</v>
      </c>
      <c r="B2927" s="33" t="s">
        <v>6307</v>
      </c>
      <c r="C2927" s="33" t="str">
        <f>LEFT(B2927,FIND(",",B2927,1)-1)</f>
        <v>Burnet County</v>
      </c>
      <c r="D2927" s="33" t="str">
        <f>RIGHT(B2927,LEN(B2927)-(FIND(",",B2927,1)+1))</f>
        <v>Texas</v>
      </c>
      <c r="E2927" s="33">
        <v>54194</v>
      </c>
      <c r="F2927" s="33" t="s">
        <v>3271</v>
      </c>
      <c r="G2927" s="33">
        <v>1</v>
      </c>
      <c r="H2927" s="33" t="s">
        <v>3272</v>
      </c>
      <c r="I2927" s="33">
        <v>1</v>
      </c>
      <c r="J2927" s="33" t="s">
        <v>3272</v>
      </c>
      <c r="K2927" s="33">
        <v>2019</v>
      </c>
      <c r="L2927" s="33">
        <v>6</v>
      </c>
      <c r="M2927" s="33">
        <v>2914</v>
      </c>
      <c r="N2927" s="33" t="s">
        <v>3273</v>
      </c>
      <c r="O2927" s="33">
        <v>768</v>
      </c>
      <c r="P2927" s="33" t="s">
        <v>3273</v>
      </c>
      <c r="Q2927" s="33">
        <v>76</v>
      </c>
      <c r="R2927" s="33" t="s">
        <v>3277</v>
      </c>
    </row>
    <row r="2928" spans="1:18" x14ac:dyDescent="0.2">
      <c r="A2928" s="33" t="s">
        <v>6306</v>
      </c>
      <c r="B2928" s="33" t="s">
        <v>6307</v>
      </c>
      <c r="C2928" s="33" t="str">
        <f>LEFT(B2928,FIND(",",B2928,1)-1)</f>
        <v>Burnet County</v>
      </c>
      <c r="D2928" s="33" t="str">
        <f>RIGHT(B2928,LEN(B2928)-(FIND(",",B2928,1)+1))</f>
        <v>Texas</v>
      </c>
      <c r="E2928" s="33">
        <v>81291</v>
      </c>
      <c r="F2928" s="33" t="s">
        <v>3279</v>
      </c>
      <c r="G2928" s="33">
        <v>1</v>
      </c>
      <c r="H2928" s="33" t="s">
        <v>3272</v>
      </c>
      <c r="I2928" s="33">
        <v>1</v>
      </c>
      <c r="J2928" s="33" t="s">
        <v>3272</v>
      </c>
      <c r="K2928" s="33">
        <v>2019</v>
      </c>
      <c r="L2928" s="33">
        <v>4</v>
      </c>
      <c r="M2928" s="33">
        <v>372</v>
      </c>
      <c r="N2928" s="33" t="s">
        <v>3278</v>
      </c>
      <c r="O2928" s="33">
        <v>86</v>
      </c>
      <c r="P2928" s="33" t="s">
        <v>3278</v>
      </c>
      <c r="Q2928" s="33">
        <v>16</v>
      </c>
      <c r="R2928" s="33" t="s">
        <v>3277</v>
      </c>
    </row>
    <row r="2929" spans="1:18" x14ac:dyDescent="0.2">
      <c r="A2929" s="33" t="s">
        <v>6308</v>
      </c>
      <c r="B2929" s="33" t="s">
        <v>6309</v>
      </c>
      <c r="C2929" s="33" t="str">
        <f>LEFT(B2929,FIND(",",B2929,1)-1)</f>
        <v>Caldwell County</v>
      </c>
      <c r="D2929" s="33" t="str">
        <f>RIGHT(B2929,LEN(B2929)-(FIND(",",B2929,1)+1))</f>
        <v>Texas</v>
      </c>
      <c r="E2929" s="33">
        <v>54194</v>
      </c>
      <c r="F2929" s="33" t="s">
        <v>3271</v>
      </c>
      <c r="G2929" s="33">
        <v>1</v>
      </c>
      <c r="H2929" s="33" t="s">
        <v>3272</v>
      </c>
      <c r="I2929" s="33">
        <v>1</v>
      </c>
      <c r="J2929" s="33" t="s">
        <v>3272</v>
      </c>
      <c r="K2929" s="33">
        <v>2019</v>
      </c>
      <c r="L2929" s="33">
        <v>4</v>
      </c>
      <c r="M2929" s="33">
        <v>732</v>
      </c>
      <c r="N2929" s="33" t="s">
        <v>3273</v>
      </c>
      <c r="O2929" s="33">
        <v>158</v>
      </c>
      <c r="P2929" s="33" t="s">
        <v>3273</v>
      </c>
      <c r="Q2929" s="33">
        <v>12</v>
      </c>
      <c r="R2929" s="33" t="s">
        <v>3278</v>
      </c>
    </row>
    <row r="2930" spans="1:18" x14ac:dyDescent="0.2">
      <c r="A2930" s="33" t="s">
        <v>6310</v>
      </c>
      <c r="B2930" s="33" t="s">
        <v>6311</v>
      </c>
      <c r="C2930" s="33" t="str">
        <f>LEFT(B2930,FIND(",",B2930,1)-1)</f>
        <v>Calhoun County</v>
      </c>
      <c r="D2930" s="33" t="str">
        <f>RIGHT(B2930,LEN(B2930)-(FIND(",",B2930,1)+1))</f>
        <v>Texas</v>
      </c>
      <c r="E2930" s="33">
        <v>54194</v>
      </c>
      <c r="F2930" s="33" t="s">
        <v>3271</v>
      </c>
      <c r="G2930" s="33">
        <v>1</v>
      </c>
      <c r="H2930" s="33" t="s">
        <v>3272</v>
      </c>
      <c r="I2930" s="33">
        <v>1</v>
      </c>
      <c r="J2930" s="33" t="s">
        <v>3272</v>
      </c>
      <c r="K2930" s="33">
        <v>2019</v>
      </c>
      <c r="L2930" s="33">
        <v>3</v>
      </c>
      <c r="M2930" s="33">
        <v>462</v>
      </c>
      <c r="N2930" s="33" t="s">
        <v>3273</v>
      </c>
      <c r="O2930" s="33">
        <v>119</v>
      </c>
      <c r="P2930" s="33" t="s">
        <v>3273</v>
      </c>
      <c r="Q2930" s="33">
        <v>13</v>
      </c>
      <c r="R2930" s="33" t="s">
        <v>3278</v>
      </c>
    </row>
    <row r="2931" spans="1:18" x14ac:dyDescent="0.2">
      <c r="A2931" s="33" t="s">
        <v>6312</v>
      </c>
      <c r="B2931" s="33" t="s">
        <v>6313</v>
      </c>
      <c r="C2931" s="33" t="str">
        <f>LEFT(B2931,FIND(",",B2931,1)-1)</f>
        <v>Cameron County</v>
      </c>
      <c r="D2931" s="33" t="str">
        <f>RIGHT(B2931,LEN(B2931)-(FIND(",",B2931,1)+1))</f>
        <v>Texas</v>
      </c>
      <c r="E2931" s="33">
        <v>45391</v>
      </c>
      <c r="F2931" s="33" t="s">
        <v>3276</v>
      </c>
      <c r="G2931" s="33">
        <v>1</v>
      </c>
      <c r="H2931" s="33" t="s">
        <v>3272</v>
      </c>
      <c r="I2931" s="33">
        <v>1</v>
      </c>
      <c r="J2931" s="33" t="s">
        <v>3272</v>
      </c>
      <c r="K2931" s="33">
        <v>2019</v>
      </c>
      <c r="L2931" s="33">
        <v>3</v>
      </c>
      <c r="M2931" s="33">
        <v>1052</v>
      </c>
      <c r="N2931" s="33" t="s">
        <v>3277</v>
      </c>
      <c r="O2931" s="33">
        <v>265</v>
      </c>
      <c r="P2931" s="33" t="s">
        <v>3277</v>
      </c>
      <c r="Q2931" s="33">
        <v>51</v>
      </c>
      <c r="R2931" s="33" t="s">
        <v>3277</v>
      </c>
    </row>
    <row r="2932" spans="1:18" x14ac:dyDescent="0.2">
      <c r="A2932" s="33" t="s">
        <v>6312</v>
      </c>
      <c r="B2932" s="33" t="s">
        <v>6313</v>
      </c>
      <c r="C2932" s="33" t="str">
        <f>LEFT(B2932,FIND(",",B2932,1)-1)</f>
        <v>Cameron County</v>
      </c>
      <c r="D2932" s="33" t="str">
        <f>RIGHT(B2932,LEN(B2932)-(FIND(",",B2932,1)+1))</f>
        <v>Texas</v>
      </c>
      <c r="E2932" s="33">
        <v>54194</v>
      </c>
      <c r="F2932" s="33" t="s">
        <v>3271</v>
      </c>
      <c r="G2932" s="33">
        <v>1</v>
      </c>
      <c r="H2932" s="33" t="s">
        <v>3272</v>
      </c>
      <c r="I2932" s="33">
        <v>1</v>
      </c>
      <c r="J2932" s="33" t="s">
        <v>3272</v>
      </c>
      <c r="K2932" s="33">
        <v>2019</v>
      </c>
      <c r="L2932" s="33">
        <v>16</v>
      </c>
      <c r="M2932" s="33">
        <v>7795</v>
      </c>
      <c r="N2932" s="33" t="s">
        <v>3273</v>
      </c>
      <c r="O2932" s="33">
        <v>1625</v>
      </c>
      <c r="P2932" s="33" t="s">
        <v>3273</v>
      </c>
      <c r="Q2932" s="33">
        <v>149</v>
      </c>
      <c r="R2932" s="33" t="s">
        <v>3273</v>
      </c>
    </row>
    <row r="2933" spans="1:18" x14ac:dyDescent="0.2">
      <c r="A2933" s="33" t="s">
        <v>6312</v>
      </c>
      <c r="B2933" s="33" t="s">
        <v>6313</v>
      </c>
      <c r="C2933" s="33" t="str">
        <f>LEFT(B2933,FIND(",",B2933,1)-1)</f>
        <v>Cameron County</v>
      </c>
      <c r="D2933" s="33" t="str">
        <f>RIGHT(B2933,LEN(B2933)-(FIND(",",B2933,1)+1))</f>
        <v>Texas</v>
      </c>
      <c r="E2933" s="33">
        <v>81291</v>
      </c>
      <c r="F2933" s="33" t="s">
        <v>3279</v>
      </c>
      <c r="G2933" s="33">
        <v>1</v>
      </c>
      <c r="H2933" s="33" t="s">
        <v>3272</v>
      </c>
      <c r="I2933" s="33">
        <v>1</v>
      </c>
      <c r="J2933" s="33" t="s">
        <v>3272</v>
      </c>
      <c r="K2933" s="33">
        <v>2019</v>
      </c>
      <c r="L2933" s="33">
        <v>8</v>
      </c>
      <c r="M2933" s="33">
        <v>346</v>
      </c>
      <c r="N2933" s="33" t="s">
        <v>3273</v>
      </c>
      <c r="O2933" s="33">
        <v>72</v>
      </c>
      <c r="P2933" s="33" t="s">
        <v>3273</v>
      </c>
      <c r="Q2933" s="33">
        <v>17</v>
      </c>
      <c r="R2933" s="33" t="s">
        <v>3277</v>
      </c>
    </row>
    <row r="2934" spans="1:18" x14ac:dyDescent="0.2">
      <c r="A2934" s="33" t="s">
        <v>6314</v>
      </c>
      <c r="B2934" s="33" t="s">
        <v>6315</v>
      </c>
      <c r="C2934" s="33" t="str">
        <f>LEFT(B2934,FIND(",",B2934,1)-1)</f>
        <v>Cass County</v>
      </c>
      <c r="D2934" s="33" t="str">
        <f>RIGHT(B2934,LEN(B2934)-(FIND(",",B2934,1)+1))</f>
        <v>Texas</v>
      </c>
      <c r="E2934" s="33">
        <v>54194</v>
      </c>
      <c r="F2934" s="33" t="s">
        <v>3271</v>
      </c>
      <c r="G2934" s="33">
        <v>1</v>
      </c>
      <c r="H2934" s="33" t="s">
        <v>3272</v>
      </c>
      <c r="I2934" s="33">
        <v>1</v>
      </c>
      <c r="J2934" s="33" t="s">
        <v>3272</v>
      </c>
      <c r="K2934" s="33">
        <v>2019</v>
      </c>
      <c r="L2934" s="33">
        <v>5</v>
      </c>
      <c r="M2934" s="33">
        <v>803</v>
      </c>
      <c r="N2934" s="33" t="s">
        <v>3278</v>
      </c>
      <c r="O2934" s="33">
        <v>205</v>
      </c>
      <c r="P2934" s="33" t="s">
        <v>3278</v>
      </c>
      <c r="Q2934" s="33">
        <v>39</v>
      </c>
      <c r="R2934" s="33" t="s">
        <v>3278</v>
      </c>
    </row>
    <row r="2935" spans="1:18" x14ac:dyDescent="0.2">
      <c r="A2935" s="33" t="s">
        <v>6316</v>
      </c>
      <c r="B2935" s="33" t="s">
        <v>6317</v>
      </c>
      <c r="C2935" s="33" t="str">
        <f>LEFT(B2935,FIND(",",B2935,1)-1)</f>
        <v>Cherokee County</v>
      </c>
      <c r="D2935" s="33" t="str">
        <f>RIGHT(B2935,LEN(B2935)-(FIND(",",B2935,1)+1))</f>
        <v>Texas</v>
      </c>
      <c r="E2935" s="33">
        <v>54194</v>
      </c>
      <c r="F2935" s="33" t="s">
        <v>3271</v>
      </c>
      <c r="G2935" s="33">
        <v>1</v>
      </c>
      <c r="H2935" s="33" t="s">
        <v>3272</v>
      </c>
      <c r="I2935" s="33">
        <v>1</v>
      </c>
      <c r="J2935" s="33" t="s">
        <v>3272</v>
      </c>
      <c r="K2935" s="33">
        <v>2019</v>
      </c>
      <c r="L2935" s="33">
        <v>4</v>
      </c>
      <c r="M2935" s="33">
        <v>1415</v>
      </c>
      <c r="N2935" s="33" t="s">
        <v>3273</v>
      </c>
      <c r="O2935" s="33">
        <v>327</v>
      </c>
      <c r="P2935" s="33" t="s">
        <v>3273</v>
      </c>
      <c r="Q2935" s="33">
        <v>34</v>
      </c>
      <c r="R2935" s="33" t="s">
        <v>3273</v>
      </c>
    </row>
    <row r="2936" spans="1:18" x14ac:dyDescent="0.2">
      <c r="A2936" s="33" t="s">
        <v>6318</v>
      </c>
      <c r="B2936" s="33" t="s">
        <v>6319</v>
      </c>
      <c r="C2936" s="33" t="str">
        <f>LEFT(B2936,FIND(",",B2936,1)-1)</f>
        <v>Collin County</v>
      </c>
      <c r="D2936" s="33" t="str">
        <f>RIGHT(B2936,LEN(B2936)-(FIND(",",B2936,1)+1))</f>
        <v>Texas</v>
      </c>
      <c r="E2936" s="33">
        <v>45391</v>
      </c>
      <c r="F2936" s="33" t="s">
        <v>3276</v>
      </c>
      <c r="G2936" s="33">
        <v>1</v>
      </c>
      <c r="H2936" s="33" t="s">
        <v>3272</v>
      </c>
      <c r="I2936" s="33">
        <v>1</v>
      </c>
      <c r="J2936" s="33" t="s">
        <v>3272</v>
      </c>
      <c r="K2936" s="33">
        <v>2019</v>
      </c>
      <c r="L2936" s="33">
        <v>37</v>
      </c>
      <c r="M2936" s="33">
        <v>13560</v>
      </c>
      <c r="N2936" s="33" t="s">
        <v>3273</v>
      </c>
      <c r="O2936" s="33">
        <v>3311</v>
      </c>
      <c r="P2936" s="33" t="s">
        <v>3273</v>
      </c>
      <c r="Q2936" s="33">
        <v>528</v>
      </c>
      <c r="R2936" s="33" t="s">
        <v>3273</v>
      </c>
    </row>
    <row r="2937" spans="1:18" x14ac:dyDescent="0.2">
      <c r="A2937" s="33" t="s">
        <v>6318</v>
      </c>
      <c r="B2937" s="33" t="s">
        <v>6319</v>
      </c>
      <c r="C2937" s="33" t="str">
        <f>LEFT(B2937,FIND(",",B2937,1)-1)</f>
        <v>Collin County</v>
      </c>
      <c r="D2937" s="33" t="str">
        <f>RIGHT(B2937,LEN(B2937)-(FIND(",",B2937,1)+1))</f>
        <v>Texas</v>
      </c>
      <c r="E2937" s="33">
        <v>54194</v>
      </c>
      <c r="F2937" s="33" t="s">
        <v>3271</v>
      </c>
      <c r="G2937" s="33">
        <v>1</v>
      </c>
      <c r="H2937" s="33" t="s">
        <v>3272</v>
      </c>
      <c r="I2937" s="33">
        <v>1</v>
      </c>
      <c r="J2937" s="33" t="s">
        <v>3272</v>
      </c>
      <c r="K2937" s="33">
        <v>2019</v>
      </c>
      <c r="L2937" s="33">
        <v>121</v>
      </c>
      <c r="M2937" s="33">
        <v>71519</v>
      </c>
      <c r="N2937" s="33" t="s">
        <v>3278</v>
      </c>
      <c r="O2937" s="33">
        <v>16560</v>
      </c>
      <c r="P2937" s="33" t="s">
        <v>3278</v>
      </c>
      <c r="Q2937" s="33">
        <v>1604</v>
      </c>
      <c r="R2937" s="33" t="s">
        <v>3278</v>
      </c>
    </row>
    <row r="2938" spans="1:18" x14ac:dyDescent="0.2">
      <c r="A2938" s="33" t="s">
        <v>6318</v>
      </c>
      <c r="B2938" s="33" t="s">
        <v>6319</v>
      </c>
      <c r="C2938" s="33" t="str">
        <f>LEFT(B2938,FIND(",",B2938,1)-1)</f>
        <v>Collin County</v>
      </c>
      <c r="D2938" s="33" t="str">
        <f>RIGHT(B2938,LEN(B2938)-(FIND(",",B2938,1)+1))</f>
        <v>Texas</v>
      </c>
      <c r="E2938" s="33">
        <v>81291</v>
      </c>
      <c r="F2938" s="33" t="s">
        <v>3279</v>
      </c>
      <c r="G2938" s="33">
        <v>1</v>
      </c>
      <c r="H2938" s="33" t="s">
        <v>3272</v>
      </c>
      <c r="I2938" s="33">
        <v>1</v>
      </c>
      <c r="J2938" s="33" t="s">
        <v>3272</v>
      </c>
      <c r="K2938" s="33">
        <v>2019</v>
      </c>
      <c r="L2938" s="33">
        <v>95</v>
      </c>
      <c r="M2938" s="33">
        <v>16962</v>
      </c>
      <c r="N2938" s="33" t="s">
        <v>3278</v>
      </c>
      <c r="O2938" s="33">
        <v>3891</v>
      </c>
      <c r="P2938" s="33" t="s">
        <v>3278</v>
      </c>
      <c r="Q2938" s="33">
        <v>757</v>
      </c>
      <c r="R2938" s="33" t="s">
        <v>3278</v>
      </c>
    </row>
    <row r="2939" spans="1:18" x14ac:dyDescent="0.2">
      <c r="A2939" s="33" t="s">
        <v>6320</v>
      </c>
      <c r="B2939" s="33" t="s">
        <v>6321</v>
      </c>
      <c r="C2939" s="33" t="str">
        <f>LEFT(B2939,FIND(",",B2939,1)-1)</f>
        <v>Colorado County</v>
      </c>
      <c r="D2939" s="33" t="str">
        <f>RIGHT(B2939,LEN(B2939)-(FIND(",",B2939,1)+1))</f>
        <v>Texas</v>
      </c>
      <c r="E2939" s="33">
        <v>54194</v>
      </c>
      <c r="F2939" s="33" t="s">
        <v>3271</v>
      </c>
      <c r="G2939" s="33">
        <v>1</v>
      </c>
      <c r="H2939" s="33" t="s">
        <v>3272</v>
      </c>
      <c r="I2939" s="33">
        <v>1</v>
      </c>
      <c r="J2939" s="33" t="s">
        <v>3272</v>
      </c>
      <c r="K2939" s="33">
        <v>2019</v>
      </c>
      <c r="L2939" s="33">
        <v>5</v>
      </c>
      <c r="M2939" s="33">
        <v>1232</v>
      </c>
      <c r="N2939" s="33" t="s">
        <v>3278</v>
      </c>
      <c r="O2939" s="33">
        <v>307</v>
      </c>
      <c r="P2939" s="33" t="s">
        <v>3278</v>
      </c>
      <c r="Q2939" s="33">
        <v>28</v>
      </c>
      <c r="R2939" s="33" t="s">
        <v>3278</v>
      </c>
    </row>
    <row r="2940" spans="1:18" x14ac:dyDescent="0.2">
      <c r="A2940" s="33" t="s">
        <v>6322</v>
      </c>
      <c r="B2940" s="33" t="s">
        <v>6323</v>
      </c>
      <c r="C2940" s="33" t="str">
        <f>LEFT(B2940,FIND(",",B2940,1)-1)</f>
        <v>Comal County</v>
      </c>
      <c r="D2940" s="33" t="str">
        <f>RIGHT(B2940,LEN(B2940)-(FIND(",",B2940,1)+1))</f>
        <v>Texas</v>
      </c>
      <c r="E2940" s="33">
        <v>45391</v>
      </c>
      <c r="F2940" s="33" t="s">
        <v>3276</v>
      </c>
      <c r="G2940" s="33">
        <v>1</v>
      </c>
      <c r="H2940" s="33" t="s">
        <v>3272</v>
      </c>
      <c r="I2940" s="33">
        <v>1</v>
      </c>
      <c r="J2940" s="33" t="s">
        <v>3272</v>
      </c>
      <c r="K2940" s="33">
        <v>2019</v>
      </c>
      <c r="L2940" s="33">
        <v>7</v>
      </c>
      <c r="M2940" s="33">
        <v>1692</v>
      </c>
      <c r="N2940" s="33" t="s">
        <v>3273</v>
      </c>
      <c r="O2940" s="33">
        <v>429</v>
      </c>
      <c r="P2940" s="33" t="s">
        <v>3273</v>
      </c>
      <c r="Q2940" s="33">
        <v>81</v>
      </c>
      <c r="R2940" s="33" t="s">
        <v>3273</v>
      </c>
    </row>
    <row r="2941" spans="1:18" x14ac:dyDescent="0.2">
      <c r="A2941" s="33" t="s">
        <v>6322</v>
      </c>
      <c r="B2941" s="33" t="s">
        <v>6323</v>
      </c>
      <c r="C2941" s="33" t="str">
        <f>LEFT(B2941,FIND(",",B2941,1)-1)</f>
        <v>Comal County</v>
      </c>
      <c r="D2941" s="33" t="str">
        <f>RIGHT(B2941,LEN(B2941)-(FIND(",",B2941,1)+1))</f>
        <v>Texas</v>
      </c>
      <c r="E2941" s="33">
        <v>54194</v>
      </c>
      <c r="F2941" s="33" t="s">
        <v>3271</v>
      </c>
      <c r="G2941" s="33">
        <v>1</v>
      </c>
      <c r="H2941" s="33" t="s">
        <v>3272</v>
      </c>
      <c r="I2941" s="33">
        <v>1</v>
      </c>
      <c r="J2941" s="33" t="s">
        <v>3272</v>
      </c>
      <c r="K2941" s="33">
        <v>2019</v>
      </c>
      <c r="L2941" s="33">
        <v>24</v>
      </c>
      <c r="M2941" s="33">
        <v>12957</v>
      </c>
      <c r="N2941" s="33" t="s">
        <v>3278</v>
      </c>
      <c r="O2941" s="33">
        <v>2833</v>
      </c>
      <c r="P2941" s="33" t="s">
        <v>3273</v>
      </c>
      <c r="Q2941" s="33">
        <v>319</v>
      </c>
      <c r="R2941" s="33" t="s">
        <v>3273</v>
      </c>
    </row>
    <row r="2942" spans="1:18" x14ac:dyDescent="0.2">
      <c r="A2942" s="33" t="s">
        <v>6322</v>
      </c>
      <c r="B2942" s="33" t="s">
        <v>6323</v>
      </c>
      <c r="C2942" s="33" t="str">
        <f>LEFT(B2942,FIND(",",B2942,1)-1)</f>
        <v>Comal County</v>
      </c>
      <c r="D2942" s="33" t="str">
        <f>RIGHT(B2942,LEN(B2942)-(FIND(",",B2942,1)+1))</f>
        <v>Texas</v>
      </c>
      <c r="E2942" s="33">
        <v>81291</v>
      </c>
      <c r="F2942" s="33" t="s">
        <v>3279</v>
      </c>
      <c r="G2942" s="33">
        <v>1</v>
      </c>
      <c r="H2942" s="33" t="s">
        <v>3272</v>
      </c>
      <c r="I2942" s="33">
        <v>1</v>
      </c>
      <c r="J2942" s="33" t="s">
        <v>3272</v>
      </c>
      <c r="K2942" s="33">
        <v>2019</v>
      </c>
      <c r="L2942" s="33">
        <v>16</v>
      </c>
      <c r="M2942" s="33">
        <v>1491</v>
      </c>
      <c r="N2942" s="33" t="s">
        <v>3278</v>
      </c>
      <c r="O2942" s="33">
        <v>357</v>
      </c>
      <c r="P2942" s="33" t="s">
        <v>3278</v>
      </c>
      <c r="Q2942" s="33">
        <v>78</v>
      </c>
      <c r="R2942" s="33" t="s">
        <v>3273</v>
      </c>
    </row>
    <row r="2943" spans="1:18" x14ac:dyDescent="0.2">
      <c r="A2943" s="33" t="s">
        <v>6324</v>
      </c>
      <c r="B2943" s="33" t="s">
        <v>6325</v>
      </c>
      <c r="C2943" s="33" t="str">
        <f>LEFT(B2943,FIND(",",B2943,1)-1)</f>
        <v>Comanche County</v>
      </c>
      <c r="D2943" s="33" t="str">
        <f>RIGHT(B2943,LEN(B2943)-(FIND(",",B2943,1)+1))</f>
        <v>Texas</v>
      </c>
      <c r="E2943" s="33">
        <v>54194</v>
      </c>
      <c r="F2943" s="33" t="s">
        <v>3271</v>
      </c>
      <c r="G2943" s="33">
        <v>1</v>
      </c>
      <c r="H2943" s="33" t="s">
        <v>3272</v>
      </c>
      <c r="I2943" s="33">
        <v>1</v>
      </c>
      <c r="J2943" s="33" t="s">
        <v>3272</v>
      </c>
      <c r="K2943" s="33">
        <v>2019</v>
      </c>
      <c r="L2943" s="33">
        <v>3</v>
      </c>
      <c r="M2943" s="33">
        <v>311</v>
      </c>
      <c r="N2943" s="33" t="s">
        <v>3278</v>
      </c>
      <c r="O2943" s="33">
        <v>70</v>
      </c>
      <c r="P2943" s="33" t="s">
        <v>3278</v>
      </c>
      <c r="Q2943" s="33">
        <v>15</v>
      </c>
      <c r="R2943" s="33" t="s">
        <v>3277</v>
      </c>
    </row>
    <row r="2944" spans="1:18" x14ac:dyDescent="0.2">
      <c r="A2944" s="33" t="s">
        <v>6326</v>
      </c>
      <c r="B2944" s="33" t="s">
        <v>6327</v>
      </c>
      <c r="C2944" s="33" t="str">
        <f>LEFT(B2944,FIND(",",B2944,1)-1)</f>
        <v>Cooke County</v>
      </c>
      <c r="D2944" s="33" t="str">
        <f>RIGHT(B2944,LEN(B2944)-(FIND(",",B2944,1)+1))</f>
        <v>Texas</v>
      </c>
      <c r="E2944" s="33">
        <v>54194</v>
      </c>
      <c r="F2944" s="33" t="s">
        <v>3271</v>
      </c>
      <c r="G2944" s="33">
        <v>1</v>
      </c>
      <c r="H2944" s="33" t="s">
        <v>3272</v>
      </c>
      <c r="I2944" s="33">
        <v>1</v>
      </c>
      <c r="J2944" s="33" t="s">
        <v>3272</v>
      </c>
      <c r="K2944" s="33">
        <v>2019</v>
      </c>
      <c r="L2944" s="33">
        <v>7</v>
      </c>
      <c r="M2944" s="33">
        <v>2193</v>
      </c>
      <c r="N2944" s="33" t="s">
        <v>3278</v>
      </c>
      <c r="O2944" s="33">
        <v>513</v>
      </c>
      <c r="P2944" s="33" t="s">
        <v>3278</v>
      </c>
      <c r="Q2944" s="33">
        <v>56</v>
      </c>
      <c r="R2944" s="33" t="s">
        <v>3273</v>
      </c>
    </row>
    <row r="2945" spans="1:18" x14ac:dyDescent="0.2">
      <c r="A2945" s="33" t="s">
        <v>6326</v>
      </c>
      <c r="B2945" s="33" t="s">
        <v>6327</v>
      </c>
      <c r="C2945" s="33" t="str">
        <f>LEFT(B2945,FIND(",",B2945,1)-1)</f>
        <v>Cooke County</v>
      </c>
      <c r="D2945" s="33" t="str">
        <f>RIGHT(B2945,LEN(B2945)-(FIND(",",B2945,1)+1))</f>
        <v>Texas</v>
      </c>
      <c r="E2945" s="33">
        <v>81291</v>
      </c>
      <c r="F2945" s="33" t="s">
        <v>3279</v>
      </c>
      <c r="G2945" s="33">
        <v>1</v>
      </c>
      <c r="H2945" s="33" t="s">
        <v>3272</v>
      </c>
      <c r="I2945" s="33">
        <v>1</v>
      </c>
      <c r="J2945" s="33" t="s">
        <v>3272</v>
      </c>
      <c r="K2945" s="33">
        <v>2019</v>
      </c>
      <c r="L2945" s="33">
        <v>4</v>
      </c>
      <c r="M2945" s="33">
        <v>388</v>
      </c>
      <c r="N2945" s="33" t="s">
        <v>3278</v>
      </c>
      <c r="O2945" s="33">
        <v>92</v>
      </c>
      <c r="P2945" s="33" t="s">
        <v>3278</v>
      </c>
      <c r="Q2945" s="33">
        <v>18</v>
      </c>
      <c r="R2945" s="33" t="s">
        <v>3277</v>
      </c>
    </row>
    <row r="2946" spans="1:18" x14ac:dyDescent="0.2">
      <c r="A2946" s="33" t="s">
        <v>6328</v>
      </c>
      <c r="B2946" s="33" t="s">
        <v>6329</v>
      </c>
      <c r="C2946" s="33" t="str">
        <f>LEFT(B2946,FIND(",",B2946,1)-1)</f>
        <v>Coryell County</v>
      </c>
      <c r="D2946" s="33" t="str">
        <f>RIGHT(B2946,LEN(B2946)-(FIND(",",B2946,1)+1))</f>
        <v>Texas</v>
      </c>
      <c r="E2946" s="33">
        <v>54194</v>
      </c>
      <c r="F2946" s="33" t="s">
        <v>3271</v>
      </c>
      <c r="G2946" s="33">
        <v>1</v>
      </c>
      <c r="H2946" s="33" t="s">
        <v>3272</v>
      </c>
      <c r="I2946" s="33">
        <v>1</v>
      </c>
      <c r="J2946" s="33" t="s">
        <v>3272</v>
      </c>
      <c r="K2946" s="33">
        <v>2019</v>
      </c>
      <c r="L2946" s="33">
        <v>4</v>
      </c>
      <c r="M2946" s="33">
        <v>2984</v>
      </c>
      <c r="N2946" s="33" t="s">
        <v>3277</v>
      </c>
      <c r="O2946" s="33">
        <v>693</v>
      </c>
      <c r="P2946" s="33" t="s">
        <v>3277</v>
      </c>
      <c r="Q2946" s="33">
        <v>104</v>
      </c>
      <c r="R2946" s="33" t="s">
        <v>3277</v>
      </c>
    </row>
    <row r="2947" spans="1:18" x14ac:dyDescent="0.2">
      <c r="A2947" s="33" t="s">
        <v>6328</v>
      </c>
      <c r="B2947" s="33" t="s">
        <v>6329</v>
      </c>
      <c r="C2947" s="33" t="str">
        <f>LEFT(B2947,FIND(",",B2947,1)-1)</f>
        <v>Coryell County</v>
      </c>
      <c r="D2947" s="33" t="str">
        <f>RIGHT(B2947,LEN(B2947)-(FIND(",",B2947,1)+1))</f>
        <v>Texas</v>
      </c>
      <c r="E2947" s="33">
        <v>81291</v>
      </c>
      <c r="F2947" s="33" t="s">
        <v>3279</v>
      </c>
      <c r="G2947" s="33">
        <v>1</v>
      </c>
      <c r="H2947" s="33" t="s">
        <v>3272</v>
      </c>
      <c r="I2947" s="33">
        <v>1</v>
      </c>
      <c r="J2947" s="33" t="s">
        <v>3272</v>
      </c>
      <c r="K2947" s="33">
        <v>2019</v>
      </c>
      <c r="L2947" s="33">
        <v>7</v>
      </c>
      <c r="M2947" s="33">
        <v>431</v>
      </c>
      <c r="N2947" s="33" t="s">
        <v>3273</v>
      </c>
      <c r="O2947" s="33">
        <v>96</v>
      </c>
      <c r="P2947" s="33" t="s">
        <v>3273</v>
      </c>
      <c r="Q2947" s="33">
        <v>29</v>
      </c>
      <c r="R2947" s="33" t="s">
        <v>3273</v>
      </c>
    </row>
    <row r="2948" spans="1:18" x14ac:dyDescent="0.2">
      <c r="A2948" s="33" t="s">
        <v>6330</v>
      </c>
      <c r="B2948" s="33" t="s">
        <v>6331</v>
      </c>
      <c r="C2948" s="33" t="str">
        <f>LEFT(B2948,FIND(",",B2948,1)-1)</f>
        <v>Dallas County</v>
      </c>
      <c r="D2948" s="33" t="str">
        <f>RIGHT(B2948,LEN(B2948)-(FIND(",",B2948,1)+1))</f>
        <v>Texas</v>
      </c>
      <c r="E2948" s="33">
        <v>45391</v>
      </c>
      <c r="F2948" s="33" t="s">
        <v>3276</v>
      </c>
      <c r="G2948" s="33">
        <v>1</v>
      </c>
      <c r="H2948" s="33" t="s">
        <v>3272</v>
      </c>
      <c r="I2948" s="33">
        <v>1</v>
      </c>
      <c r="J2948" s="33" t="s">
        <v>3272</v>
      </c>
      <c r="K2948" s="33">
        <v>2019</v>
      </c>
      <c r="L2948" s="33">
        <v>67</v>
      </c>
      <c r="M2948" s="33">
        <v>22151</v>
      </c>
      <c r="N2948" s="33" t="s">
        <v>3273</v>
      </c>
      <c r="O2948" s="33">
        <v>5295</v>
      </c>
      <c r="P2948" s="33" t="s">
        <v>3273</v>
      </c>
      <c r="Q2948" s="33">
        <v>882</v>
      </c>
      <c r="R2948" s="33" t="s">
        <v>3273</v>
      </c>
    </row>
    <row r="2949" spans="1:18" x14ac:dyDescent="0.2">
      <c r="A2949" s="33" t="s">
        <v>6330</v>
      </c>
      <c r="B2949" s="33" t="s">
        <v>6331</v>
      </c>
      <c r="C2949" s="33" t="str">
        <f>LEFT(B2949,FIND(",",B2949,1)-1)</f>
        <v>Dallas County</v>
      </c>
      <c r="D2949" s="33" t="str">
        <f>RIGHT(B2949,LEN(B2949)-(FIND(",",B2949,1)+1))</f>
        <v>Texas</v>
      </c>
      <c r="E2949" s="33">
        <v>54194</v>
      </c>
      <c r="F2949" s="33" t="s">
        <v>3271</v>
      </c>
      <c r="G2949" s="33">
        <v>1</v>
      </c>
      <c r="H2949" s="33" t="s">
        <v>3272</v>
      </c>
      <c r="I2949" s="33">
        <v>1</v>
      </c>
      <c r="J2949" s="33" t="s">
        <v>3272</v>
      </c>
      <c r="K2949" s="33">
        <v>2019</v>
      </c>
      <c r="L2949" s="33">
        <v>171</v>
      </c>
      <c r="M2949" s="33">
        <v>104517</v>
      </c>
      <c r="N2949" s="33" t="s">
        <v>3278</v>
      </c>
      <c r="O2949" s="33">
        <v>23437</v>
      </c>
      <c r="P2949" s="33" t="s">
        <v>3278</v>
      </c>
      <c r="Q2949" s="33">
        <v>2475</v>
      </c>
      <c r="R2949" s="33" t="s">
        <v>3278</v>
      </c>
    </row>
    <row r="2950" spans="1:18" x14ac:dyDescent="0.2">
      <c r="A2950" s="33" t="s">
        <v>6330</v>
      </c>
      <c r="B2950" s="33" t="s">
        <v>6331</v>
      </c>
      <c r="C2950" s="33" t="str">
        <f>LEFT(B2950,FIND(",",B2950,1)-1)</f>
        <v>Dallas County</v>
      </c>
      <c r="D2950" s="33" t="str">
        <f>RIGHT(B2950,LEN(B2950)-(FIND(",",B2950,1)+1))</f>
        <v>Texas</v>
      </c>
      <c r="E2950" s="33">
        <v>81291</v>
      </c>
      <c r="F2950" s="33" t="s">
        <v>3279</v>
      </c>
      <c r="G2950" s="33">
        <v>1</v>
      </c>
      <c r="H2950" s="33" t="s">
        <v>3272</v>
      </c>
      <c r="I2950" s="33">
        <v>1</v>
      </c>
      <c r="J2950" s="33" t="s">
        <v>3272</v>
      </c>
      <c r="K2950" s="33">
        <v>2019</v>
      </c>
      <c r="L2950" s="33">
        <v>114</v>
      </c>
      <c r="M2950" s="33">
        <v>26381</v>
      </c>
      <c r="N2950" s="33" t="s">
        <v>3278</v>
      </c>
      <c r="O2950" s="33">
        <v>6096</v>
      </c>
      <c r="P2950" s="33" t="s">
        <v>3278</v>
      </c>
      <c r="Q2950" s="33">
        <v>1073</v>
      </c>
      <c r="R2950" s="33" t="s">
        <v>3278</v>
      </c>
    </row>
    <row r="2951" spans="1:18" x14ac:dyDescent="0.2">
      <c r="A2951" s="33" t="s">
        <v>6332</v>
      </c>
      <c r="B2951" s="33" t="s">
        <v>6333</v>
      </c>
      <c r="C2951" s="33" t="str">
        <f>LEFT(B2951,FIND(",",B2951,1)-1)</f>
        <v>Deaf Smith County</v>
      </c>
      <c r="D2951" s="33" t="str">
        <f>RIGHT(B2951,LEN(B2951)-(FIND(",",B2951,1)+1))</f>
        <v>Texas</v>
      </c>
      <c r="E2951" s="33">
        <v>54194</v>
      </c>
      <c r="F2951" s="33" t="s">
        <v>3271</v>
      </c>
      <c r="G2951" s="33">
        <v>1</v>
      </c>
      <c r="H2951" s="33" t="s">
        <v>3272</v>
      </c>
      <c r="I2951" s="33">
        <v>1</v>
      </c>
      <c r="J2951" s="33" t="s">
        <v>3272</v>
      </c>
      <c r="K2951" s="33">
        <v>2019</v>
      </c>
      <c r="L2951" s="33">
        <v>4</v>
      </c>
      <c r="M2951" s="33">
        <v>1137</v>
      </c>
      <c r="N2951" s="33" t="s">
        <v>3278</v>
      </c>
      <c r="O2951" s="33">
        <v>242</v>
      </c>
      <c r="P2951" s="33" t="s">
        <v>3278</v>
      </c>
      <c r="Q2951" s="33">
        <v>27</v>
      </c>
      <c r="R2951" s="33" t="s">
        <v>3273</v>
      </c>
    </row>
    <row r="2952" spans="1:18" x14ac:dyDescent="0.2">
      <c r="A2952" s="33" t="s">
        <v>6334</v>
      </c>
      <c r="B2952" s="33" t="s">
        <v>6335</v>
      </c>
      <c r="C2952" s="33" t="str">
        <f>LEFT(B2952,FIND(",",B2952,1)-1)</f>
        <v>Denton County</v>
      </c>
      <c r="D2952" s="33" t="str">
        <f>RIGHT(B2952,LEN(B2952)-(FIND(",",B2952,1)+1))</f>
        <v>Texas</v>
      </c>
      <c r="E2952" s="33">
        <v>45391</v>
      </c>
      <c r="F2952" s="33" t="s">
        <v>3276</v>
      </c>
      <c r="G2952" s="33">
        <v>1</v>
      </c>
      <c r="H2952" s="33" t="s">
        <v>3272</v>
      </c>
      <c r="I2952" s="33">
        <v>1</v>
      </c>
      <c r="J2952" s="33" t="s">
        <v>3272</v>
      </c>
      <c r="K2952" s="33">
        <v>2019</v>
      </c>
      <c r="L2952" s="33">
        <v>28</v>
      </c>
      <c r="M2952" s="33">
        <v>8779</v>
      </c>
      <c r="N2952" s="33" t="s">
        <v>3273</v>
      </c>
      <c r="O2952" s="33">
        <v>2065</v>
      </c>
      <c r="P2952" s="33" t="s">
        <v>3277</v>
      </c>
      <c r="Q2952" s="33">
        <v>338</v>
      </c>
      <c r="R2952" s="33" t="s">
        <v>3277</v>
      </c>
    </row>
    <row r="2953" spans="1:18" x14ac:dyDescent="0.2">
      <c r="A2953" s="33" t="s">
        <v>6334</v>
      </c>
      <c r="B2953" s="33" t="s">
        <v>6335</v>
      </c>
      <c r="C2953" s="33" t="str">
        <f>LEFT(B2953,FIND(",",B2953,1)-1)</f>
        <v>Denton County</v>
      </c>
      <c r="D2953" s="33" t="str">
        <f>RIGHT(B2953,LEN(B2953)-(FIND(",",B2953,1)+1))</f>
        <v>Texas</v>
      </c>
      <c r="E2953" s="33">
        <v>54194</v>
      </c>
      <c r="F2953" s="33" t="s">
        <v>3271</v>
      </c>
      <c r="G2953" s="33">
        <v>1</v>
      </c>
      <c r="H2953" s="33" t="s">
        <v>3272</v>
      </c>
      <c r="I2953" s="33">
        <v>1</v>
      </c>
      <c r="J2953" s="33" t="s">
        <v>3272</v>
      </c>
      <c r="K2953" s="33">
        <v>2019</v>
      </c>
      <c r="L2953" s="33">
        <v>120</v>
      </c>
      <c r="M2953" s="33">
        <v>47754</v>
      </c>
      <c r="N2953" s="33" t="s">
        <v>3278</v>
      </c>
      <c r="O2953" s="33">
        <v>11326</v>
      </c>
      <c r="P2953" s="33" t="s">
        <v>3278</v>
      </c>
      <c r="Q2953" s="33">
        <v>1299</v>
      </c>
      <c r="R2953" s="33" t="s">
        <v>3278</v>
      </c>
    </row>
    <row r="2954" spans="1:18" x14ac:dyDescent="0.2">
      <c r="A2954" s="33" t="s">
        <v>6334</v>
      </c>
      <c r="B2954" s="33" t="s">
        <v>6335</v>
      </c>
      <c r="C2954" s="33" t="str">
        <f>LEFT(B2954,FIND(",",B2954,1)-1)</f>
        <v>Denton County</v>
      </c>
      <c r="D2954" s="33" t="str">
        <f>RIGHT(B2954,LEN(B2954)-(FIND(",",B2954,1)+1))</f>
        <v>Texas</v>
      </c>
      <c r="E2954" s="33">
        <v>81291</v>
      </c>
      <c r="F2954" s="33" t="s">
        <v>3279</v>
      </c>
      <c r="G2954" s="33">
        <v>1</v>
      </c>
      <c r="H2954" s="33" t="s">
        <v>3272</v>
      </c>
      <c r="I2954" s="33">
        <v>1</v>
      </c>
      <c r="J2954" s="33" t="s">
        <v>3272</v>
      </c>
      <c r="K2954" s="33">
        <v>2019</v>
      </c>
      <c r="L2954" s="33">
        <v>61</v>
      </c>
      <c r="M2954" s="33">
        <v>10625</v>
      </c>
      <c r="N2954" s="33" t="s">
        <v>3278</v>
      </c>
      <c r="O2954" s="33">
        <v>2344</v>
      </c>
      <c r="P2954" s="33" t="s">
        <v>3278</v>
      </c>
      <c r="Q2954" s="33">
        <v>429</v>
      </c>
      <c r="R2954" s="33" t="s">
        <v>3278</v>
      </c>
    </row>
    <row r="2955" spans="1:18" x14ac:dyDescent="0.2">
      <c r="A2955" s="33" t="s">
        <v>6336</v>
      </c>
      <c r="B2955" s="33" t="s">
        <v>6337</v>
      </c>
      <c r="C2955" s="33" t="str">
        <f>LEFT(B2955,FIND(",",B2955,1)-1)</f>
        <v>DeWitt County</v>
      </c>
      <c r="D2955" s="33" t="str">
        <f>RIGHT(B2955,LEN(B2955)-(FIND(",",B2955,1)+1))</f>
        <v>Texas</v>
      </c>
      <c r="E2955" s="33">
        <v>54194</v>
      </c>
      <c r="F2955" s="33" t="s">
        <v>3271</v>
      </c>
      <c r="G2955" s="33">
        <v>1</v>
      </c>
      <c r="H2955" s="33" t="s">
        <v>3272</v>
      </c>
      <c r="I2955" s="33">
        <v>1</v>
      </c>
      <c r="J2955" s="33" t="s">
        <v>3272</v>
      </c>
      <c r="K2955" s="33">
        <v>2019</v>
      </c>
      <c r="L2955" s="33">
        <v>4</v>
      </c>
      <c r="M2955" s="33">
        <v>685</v>
      </c>
      <c r="N2955" s="33" t="s">
        <v>3273</v>
      </c>
      <c r="O2955" s="33">
        <v>154</v>
      </c>
      <c r="P2955" s="33" t="s">
        <v>3273</v>
      </c>
      <c r="Q2955" s="33">
        <v>22</v>
      </c>
      <c r="R2955" s="33" t="s">
        <v>3278</v>
      </c>
    </row>
    <row r="2956" spans="1:18" x14ac:dyDescent="0.2">
      <c r="A2956" s="33" t="s">
        <v>6338</v>
      </c>
      <c r="B2956" s="33" t="s">
        <v>6339</v>
      </c>
      <c r="C2956" s="33" t="str">
        <f>LEFT(B2956,FIND(",",B2956,1)-1)</f>
        <v>Eastland County</v>
      </c>
      <c r="D2956" s="33" t="str">
        <f>RIGHT(B2956,LEN(B2956)-(FIND(",",B2956,1)+1))</f>
        <v>Texas</v>
      </c>
      <c r="E2956" s="33">
        <v>54194</v>
      </c>
      <c r="F2956" s="33" t="s">
        <v>3271</v>
      </c>
      <c r="G2956" s="33">
        <v>1</v>
      </c>
      <c r="H2956" s="33" t="s">
        <v>3272</v>
      </c>
      <c r="I2956" s="33">
        <v>1</v>
      </c>
      <c r="J2956" s="33" t="s">
        <v>3272</v>
      </c>
      <c r="K2956" s="33">
        <v>2019</v>
      </c>
      <c r="L2956" s="33">
        <v>3</v>
      </c>
      <c r="M2956" s="33">
        <v>683</v>
      </c>
      <c r="N2956" s="33" t="s">
        <v>3273</v>
      </c>
      <c r="O2956" s="33">
        <v>170</v>
      </c>
      <c r="P2956" s="33" t="s">
        <v>3273</v>
      </c>
      <c r="Q2956" s="33">
        <v>19</v>
      </c>
      <c r="R2956" s="33" t="s">
        <v>3277</v>
      </c>
    </row>
    <row r="2957" spans="1:18" x14ac:dyDescent="0.2">
      <c r="A2957" s="33" t="s">
        <v>6340</v>
      </c>
      <c r="B2957" s="33" t="s">
        <v>6341</v>
      </c>
      <c r="C2957" s="33" t="str">
        <f>LEFT(B2957,FIND(",",B2957,1)-1)</f>
        <v>Ector County</v>
      </c>
      <c r="D2957" s="33" t="str">
        <f>RIGHT(B2957,LEN(B2957)-(FIND(",",B2957,1)+1))</f>
        <v>Texas</v>
      </c>
      <c r="E2957" s="33">
        <v>45391</v>
      </c>
      <c r="F2957" s="33" t="s">
        <v>3276</v>
      </c>
      <c r="G2957" s="33">
        <v>1</v>
      </c>
      <c r="H2957" s="33" t="s">
        <v>3272</v>
      </c>
      <c r="I2957" s="33">
        <v>1</v>
      </c>
      <c r="J2957" s="33" t="s">
        <v>3272</v>
      </c>
      <c r="K2957" s="33">
        <v>2019</v>
      </c>
      <c r="L2957" s="33">
        <v>3</v>
      </c>
      <c r="M2957" s="33">
        <v>1442</v>
      </c>
      <c r="N2957" s="33" t="s">
        <v>3277</v>
      </c>
      <c r="O2957" s="33">
        <v>379</v>
      </c>
      <c r="P2957" s="33" t="s">
        <v>3277</v>
      </c>
      <c r="Q2957" s="33">
        <v>45</v>
      </c>
      <c r="R2957" s="33" t="s">
        <v>3277</v>
      </c>
    </row>
    <row r="2958" spans="1:18" x14ac:dyDescent="0.2">
      <c r="A2958" s="33" t="s">
        <v>6340</v>
      </c>
      <c r="B2958" s="33" t="s">
        <v>6341</v>
      </c>
      <c r="C2958" s="33" t="str">
        <f>LEFT(B2958,FIND(",",B2958,1)-1)</f>
        <v>Ector County</v>
      </c>
      <c r="D2958" s="33" t="str">
        <f>RIGHT(B2958,LEN(B2958)-(FIND(",",B2958,1)+1))</f>
        <v>Texas</v>
      </c>
      <c r="E2958" s="33">
        <v>54194</v>
      </c>
      <c r="F2958" s="33" t="s">
        <v>3271</v>
      </c>
      <c r="G2958" s="33">
        <v>1</v>
      </c>
      <c r="H2958" s="33" t="s">
        <v>3272</v>
      </c>
      <c r="I2958" s="33">
        <v>1</v>
      </c>
      <c r="J2958" s="33" t="s">
        <v>3272</v>
      </c>
      <c r="K2958" s="33">
        <v>2019</v>
      </c>
      <c r="L2958" s="33">
        <v>8</v>
      </c>
      <c r="M2958" s="33">
        <v>3871</v>
      </c>
      <c r="N2958" s="33" t="s">
        <v>3278</v>
      </c>
      <c r="O2958" s="33">
        <v>858</v>
      </c>
      <c r="P2958" s="33" t="s">
        <v>3278</v>
      </c>
      <c r="Q2958" s="33">
        <v>117</v>
      </c>
      <c r="R2958" s="33" t="s">
        <v>3278</v>
      </c>
    </row>
    <row r="2959" spans="1:18" x14ac:dyDescent="0.2">
      <c r="A2959" s="33" t="s">
        <v>6340</v>
      </c>
      <c r="B2959" s="33" t="s">
        <v>6341</v>
      </c>
      <c r="C2959" s="33" t="str">
        <f>LEFT(B2959,FIND(",",B2959,1)-1)</f>
        <v>Ector County</v>
      </c>
      <c r="D2959" s="33" t="str">
        <f>RIGHT(B2959,LEN(B2959)-(FIND(",",B2959,1)+1))</f>
        <v>Texas</v>
      </c>
      <c r="E2959" s="33">
        <v>81291</v>
      </c>
      <c r="F2959" s="33" t="s">
        <v>3279</v>
      </c>
      <c r="G2959" s="33">
        <v>1</v>
      </c>
      <c r="H2959" s="33" t="s">
        <v>3272</v>
      </c>
      <c r="I2959" s="33">
        <v>1</v>
      </c>
      <c r="J2959" s="33" t="s">
        <v>3272</v>
      </c>
      <c r="K2959" s="33">
        <v>2019</v>
      </c>
      <c r="L2959" s="33">
        <v>5</v>
      </c>
      <c r="M2959" s="33">
        <v>642</v>
      </c>
      <c r="N2959" s="33" t="s">
        <v>3273</v>
      </c>
      <c r="O2959" s="33">
        <v>134</v>
      </c>
      <c r="P2959" s="33" t="s">
        <v>3277</v>
      </c>
      <c r="Q2959" s="33">
        <v>17</v>
      </c>
      <c r="R2959" s="33" t="s">
        <v>3277</v>
      </c>
    </row>
    <row r="2960" spans="1:18" x14ac:dyDescent="0.2">
      <c r="A2960" s="33" t="s">
        <v>6342</v>
      </c>
      <c r="B2960" s="33" t="s">
        <v>6343</v>
      </c>
      <c r="C2960" s="33" t="str">
        <f>LEFT(B2960,FIND(",",B2960,1)-1)</f>
        <v>Ellis County</v>
      </c>
      <c r="D2960" s="33" t="str">
        <f>RIGHT(B2960,LEN(B2960)-(FIND(",",B2960,1)+1))</f>
        <v>Texas</v>
      </c>
      <c r="E2960" s="33">
        <v>45391</v>
      </c>
      <c r="F2960" s="33" t="s">
        <v>3276</v>
      </c>
      <c r="G2960" s="33">
        <v>1</v>
      </c>
      <c r="H2960" s="33" t="s">
        <v>3272</v>
      </c>
      <c r="I2960" s="33">
        <v>1</v>
      </c>
      <c r="J2960" s="33" t="s">
        <v>3272</v>
      </c>
      <c r="K2960" s="33">
        <v>2019</v>
      </c>
      <c r="L2960" s="33">
        <v>3</v>
      </c>
      <c r="M2960" s="33">
        <v>1046</v>
      </c>
      <c r="N2960" s="33" t="s">
        <v>3277</v>
      </c>
      <c r="O2960" s="33">
        <v>258</v>
      </c>
      <c r="P2960" s="33" t="s">
        <v>3277</v>
      </c>
      <c r="Q2960" s="33">
        <v>40</v>
      </c>
      <c r="R2960" s="33" t="s">
        <v>3277</v>
      </c>
    </row>
    <row r="2961" spans="1:18" x14ac:dyDescent="0.2">
      <c r="A2961" s="33" t="s">
        <v>6342</v>
      </c>
      <c r="B2961" s="33" t="s">
        <v>6343</v>
      </c>
      <c r="C2961" s="33" t="str">
        <f>LEFT(B2961,FIND(",",B2961,1)-1)</f>
        <v>Ellis County</v>
      </c>
      <c r="D2961" s="33" t="str">
        <f>RIGHT(B2961,LEN(B2961)-(FIND(",",B2961,1)+1))</f>
        <v>Texas</v>
      </c>
      <c r="E2961" s="33">
        <v>54194</v>
      </c>
      <c r="F2961" s="33" t="s">
        <v>3271</v>
      </c>
      <c r="G2961" s="33">
        <v>1</v>
      </c>
      <c r="H2961" s="33" t="s">
        <v>3272</v>
      </c>
      <c r="I2961" s="33">
        <v>1</v>
      </c>
      <c r="J2961" s="33" t="s">
        <v>3272</v>
      </c>
      <c r="K2961" s="33">
        <v>2019</v>
      </c>
      <c r="L2961" s="33">
        <v>15</v>
      </c>
      <c r="M2961" s="33">
        <v>4220</v>
      </c>
      <c r="N2961" s="33" t="s">
        <v>3278</v>
      </c>
      <c r="O2961" s="33">
        <v>929</v>
      </c>
      <c r="P2961" s="33" t="s">
        <v>3278</v>
      </c>
      <c r="Q2961" s="33">
        <v>114</v>
      </c>
      <c r="R2961" s="33" t="s">
        <v>3278</v>
      </c>
    </row>
    <row r="2962" spans="1:18" x14ac:dyDescent="0.2">
      <c r="A2962" s="33" t="s">
        <v>6342</v>
      </c>
      <c r="B2962" s="33" t="s">
        <v>6343</v>
      </c>
      <c r="C2962" s="33" t="str">
        <f>LEFT(B2962,FIND(",",B2962,1)-1)</f>
        <v>Ellis County</v>
      </c>
      <c r="D2962" s="33" t="str">
        <f>RIGHT(B2962,LEN(B2962)-(FIND(",",B2962,1)+1))</f>
        <v>Texas</v>
      </c>
      <c r="E2962" s="33">
        <v>81291</v>
      </c>
      <c r="F2962" s="33" t="s">
        <v>3279</v>
      </c>
      <c r="G2962" s="33">
        <v>1</v>
      </c>
      <c r="H2962" s="33" t="s">
        <v>3272</v>
      </c>
      <c r="I2962" s="33">
        <v>1</v>
      </c>
      <c r="J2962" s="33" t="s">
        <v>3272</v>
      </c>
      <c r="K2962" s="33">
        <v>2019</v>
      </c>
      <c r="L2962" s="33">
        <v>12</v>
      </c>
      <c r="M2962" s="33">
        <v>754</v>
      </c>
      <c r="N2962" s="33" t="s">
        <v>3278</v>
      </c>
      <c r="O2962" s="33">
        <v>166</v>
      </c>
      <c r="P2962" s="33" t="s">
        <v>3278</v>
      </c>
      <c r="Q2962" s="33">
        <v>37</v>
      </c>
      <c r="R2962" s="33" t="s">
        <v>3273</v>
      </c>
    </row>
    <row r="2963" spans="1:18" x14ac:dyDescent="0.2">
      <c r="A2963" s="33" t="s">
        <v>6344</v>
      </c>
      <c r="B2963" s="33" t="s">
        <v>6345</v>
      </c>
      <c r="C2963" s="33" t="str">
        <f>LEFT(B2963,FIND(",",B2963,1)-1)</f>
        <v>El Paso County</v>
      </c>
      <c r="D2963" s="33" t="str">
        <f>RIGHT(B2963,LEN(B2963)-(FIND(",",B2963,1)+1))</f>
        <v>Texas</v>
      </c>
      <c r="E2963" s="33">
        <v>45391</v>
      </c>
      <c r="F2963" s="33" t="s">
        <v>3276</v>
      </c>
      <c r="G2963" s="33">
        <v>1</v>
      </c>
      <c r="H2963" s="33" t="s">
        <v>3272</v>
      </c>
      <c r="I2963" s="33">
        <v>1</v>
      </c>
      <c r="J2963" s="33" t="s">
        <v>3272</v>
      </c>
      <c r="K2963" s="33">
        <v>2019</v>
      </c>
      <c r="L2963" s="33">
        <v>26</v>
      </c>
      <c r="M2963" s="33">
        <v>5998</v>
      </c>
      <c r="N2963" s="33" t="s">
        <v>3273</v>
      </c>
      <c r="O2963" s="33">
        <v>1493</v>
      </c>
      <c r="P2963" s="33" t="s">
        <v>3273</v>
      </c>
      <c r="Q2963" s="33">
        <v>281</v>
      </c>
      <c r="R2963" s="33" t="s">
        <v>3278</v>
      </c>
    </row>
    <row r="2964" spans="1:18" x14ac:dyDescent="0.2">
      <c r="A2964" s="33" t="s">
        <v>6344</v>
      </c>
      <c r="B2964" s="33" t="s">
        <v>6345</v>
      </c>
      <c r="C2964" s="33" t="str">
        <f>LEFT(B2964,FIND(",",B2964,1)-1)</f>
        <v>El Paso County</v>
      </c>
      <c r="D2964" s="33" t="str">
        <f>RIGHT(B2964,LEN(B2964)-(FIND(",",B2964,1)+1))</f>
        <v>Texas</v>
      </c>
      <c r="E2964" s="33">
        <v>54194</v>
      </c>
      <c r="F2964" s="33" t="s">
        <v>3271</v>
      </c>
      <c r="G2964" s="33">
        <v>1</v>
      </c>
      <c r="H2964" s="33" t="s">
        <v>3272</v>
      </c>
      <c r="I2964" s="33">
        <v>1</v>
      </c>
      <c r="J2964" s="33" t="s">
        <v>3272</v>
      </c>
      <c r="K2964" s="33">
        <v>2019</v>
      </c>
      <c r="L2964" s="33">
        <v>32</v>
      </c>
      <c r="M2964" s="33">
        <v>18252</v>
      </c>
      <c r="N2964" s="33" t="s">
        <v>3278</v>
      </c>
      <c r="O2964" s="33">
        <v>4073</v>
      </c>
      <c r="P2964" s="33" t="s">
        <v>3278</v>
      </c>
      <c r="Q2964" s="33">
        <v>419</v>
      </c>
      <c r="R2964" s="33" t="s">
        <v>3278</v>
      </c>
    </row>
    <row r="2965" spans="1:18" x14ac:dyDescent="0.2">
      <c r="A2965" s="33" t="s">
        <v>6344</v>
      </c>
      <c r="B2965" s="33" t="s">
        <v>6345</v>
      </c>
      <c r="C2965" s="33" t="str">
        <f>LEFT(B2965,FIND(",",B2965,1)-1)</f>
        <v>El Paso County</v>
      </c>
      <c r="D2965" s="33" t="str">
        <f>RIGHT(B2965,LEN(B2965)-(FIND(",",B2965,1)+1))</f>
        <v>Texas</v>
      </c>
      <c r="E2965" s="33">
        <v>81291</v>
      </c>
      <c r="F2965" s="33" t="s">
        <v>3279</v>
      </c>
      <c r="G2965" s="33">
        <v>1</v>
      </c>
      <c r="H2965" s="33" t="s">
        <v>3272</v>
      </c>
      <c r="I2965" s="33">
        <v>1</v>
      </c>
      <c r="J2965" s="33" t="s">
        <v>3272</v>
      </c>
      <c r="K2965" s="33">
        <v>2019</v>
      </c>
      <c r="L2965" s="33">
        <v>34</v>
      </c>
      <c r="M2965" s="33">
        <v>1710</v>
      </c>
      <c r="N2965" s="33" t="s">
        <v>3278</v>
      </c>
      <c r="O2965" s="33">
        <v>356</v>
      </c>
      <c r="P2965" s="33" t="s">
        <v>3278</v>
      </c>
      <c r="Q2965" s="33">
        <v>110</v>
      </c>
      <c r="R2965" s="33" t="s">
        <v>3278</v>
      </c>
    </row>
    <row r="2966" spans="1:18" x14ac:dyDescent="0.2">
      <c r="A2966" s="33" t="s">
        <v>6346</v>
      </c>
      <c r="B2966" s="33" t="s">
        <v>6347</v>
      </c>
      <c r="C2966" s="33" t="str">
        <f>LEFT(B2966,FIND(",",B2966,1)-1)</f>
        <v>Erath County</v>
      </c>
      <c r="D2966" s="33" t="str">
        <f>RIGHT(B2966,LEN(B2966)-(FIND(",",B2966,1)+1))</f>
        <v>Texas</v>
      </c>
      <c r="E2966" s="33">
        <v>54194</v>
      </c>
      <c r="F2966" s="33" t="s">
        <v>3271</v>
      </c>
      <c r="G2966" s="33">
        <v>1</v>
      </c>
      <c r="H2966" s="33" t="s">
        <v>3272</v>
      </c>
      <c r="I2966" s="33">
        <v>1</v>
      </c>
      <c r="J2966" s="33" t="s">
        <v>3272</v>
      </c>
      <c r="K2966" s="33">
        <v>2019</v>
      </c>
      <c r="L2966" s="33">
        <v>16</v>
      </c>
      <c r="M2966" s="33">
        <v>4625</v>
      </c>
      <c r="N2966" s="33" t="s">
        <v>3278</v>
      </c>
      <c r="O2966" s="33">
        <v>1012</v>
      </c>
      <c r="P2966" s="33" t="s">
        <v>3278</v>
      </c>
      <c r="Q2966" s="33">
        <v>149</v>
      </c>
      <c r="R2966" s="33" t="s">
        <v>3278</v>
      </c>
    </row>
    <row r="2967" spans="1:18" x14ac:dyDescent="0.2">
      <c r="A2967" s="33" t="s">
        <v>6348</v>
      </c>
      <c r="B2967" s="33" t="s">
        <v>6349</v>
      </c>
      <c r="C2967" s="33" t="str">
        <f>LEFT(B2967,FIND(",",B2967,1)-1)</f>
        <v>Fannin County</v>
      </c>
      <c r="D2967" s="33" t="str">
        <f>RIGHT(B2967,LEN(B2967)-(FIND(",",B2967,1)+1))</f>
        <v>Texas</v>
      </c>
      <c r="E2967" s="33">
        <v>54194</v>
      </c>
      <c r="F2967" s="33" t="s">
        <v>3271</v>
      </c>
      <c r="G2967" s="33">
        <v>1</v>
      </c>
      <c r="H2967" s="33" t="s">
        <v>3272</v>
      </c>
      <c r="I2967" s="33">
        <v>1</v>
      </c>
      <c r="J2967" s="33" t="s">
        <v>3272</v>
      </c>
      <c r="K2967" s="33">
        <v>2019</v>
      </c>
      <c r="L2967" s="33">
        <v>3</v>
      </c>
      <c r="M2967" s="33">
        <v>1016</v>
      </c>
      <c r="N2967" s="33" t="s">
        <v>3273</v>
      </c>
      <c r="O2967" s="33">
        <v>211</v>
      </c>
      <c r="P2967" s="33" t="s">
        <v>3273</v>
      </c>
      <c r="Q2967" s="33">
        <v>36</v>
      </c>
      <c r="R2967" s="33" t="s">
        <v>3273</v>
      </c>
    </row>
    <row r="2968" spans="1:18" x14ac:dyDescent="0.2">
      <c r="A2968" s="33" t="s">
        <v>6348</v>
      </c>
      <c r="B2968" s="33" t="s">
        <v>6349</v>
      </c>
      <c r="C2968" s="33" t="str">
        <f>LEFT(B2968,FIND(",",B2968,1)-1)</f>
        <v>Fannin County</v>
      </c>
      <c r="D2968" s="33" t="str">
        <f>RIGHT(B2968,LEN(B2968)-(FIND(",",B2968,1)+1))</f>
        <v>Texas</v>
      </c>
      <c r="E2968" s="33">
        <v>81291</v>
      </c>
      <c r="F2968" s="33" t="s">
        <v>3279</v>
      </c>
      <c r="G2968" s="33">
        <v>1</v>
      </c>
      <c r="H2968" s="33" t="s">
        <v>3272</v>
      </c>
      <c r="I2968" s="33">
        <v>1</v>
      </c>
      <c r="J2968" s="33" t="s">
        <v>3272</v>
      </c>
      <c r="K2968" s="33">
        <v>2019</v>
      </c>
      <c r="L2968" s="33">
        <v>4</v>
      </c>
      <c r="M2968" s="33">
        <v>100</v>
      </c>
      <c r="N2968" s="33" t="s">
        <v>3278</v>
      </c>
      <c r="O2968" s="33">
        <v>16</v>
      </c>
      <c r="P2968" s="33" t="s">
        <v>3277</v>
      </c>
      <c r="Q2968" s="33">
        <v>8</v>
      </c>
      <c r="R2968" s="33" t="s">
        <v>3278</v>
      </c>
    </row>
    <row r="2969" spans="1:18" x14ac:dyDescent="0.2">
      <c r="A2969" s="33" t="s">
        <v>6350</v>
      </c>
      <c r="B2969" s="33" t="s">
        <v>6351</v>
      </c>
      <c r="C2969" s="33" t="str">
        <f>LEFT(B2969,FIND(",",B2969,1)-1)</f>
        <v>Fayette County</v>
      </c>
      <c r="D2969" s="33" t="str">
        <f>RIGHT(B2969,LEN(B2969)-(FIND(",",B2969,1)+1))</f>
        <v>Texas</v>
      </c>
      <c r="E2969" s="33">
        <v>54194</v>
      </c>
      <c r="F2969" s="33" t="s">
        <v>3271</v>
      </c>
      <c r="G2969" s="33">
        <v>1</v>
      </c>
      <c r="H2969" s="33" t="s">
        <v>3272</v>
      </c>
      <c r="I2969" s="33">
        <v>1</v>
      </c>
      <c r="J2969" s="33" t="s">
        <v>3272</v>
      </c>
      <c r="K2969" s="33">
        <v>2019</v>
      </c>
      <c r="L2969" s="33">
        <v>5</v>
      </c>
      <c r="M2969" s="33">
        <v>2330</v>
      </c>
      <c r="N2969" s="33" t="s">
        <v>3278</v>
      </c>
      <c r="O2969" s="33">
        <v>564</v>
      </c>
      <c r="P2969" s="33" t="s">
        <v>3278</v>
      </c>
      <c r="Q2969" s="33">
        <v>66</v>
      </c>
      <c r="R2969" s="33" t="s">
        <v>3273</v>
      </c>
    </row>
    <row r="2970" spans="1:18" x14ac:dyDescent="0.2">
      <c r="A2970" s="33" t="s">
        <v>6352</v>
      </c>
      <c r="B2970" s="33" t="s">
        <v>6353</v>
      </c>
      <c r="C2970" s="33" t="str">
        <f>LEFT(B2970,FIND(",",B2970,1)-1)</f>
        <v>Fort Bend County</v>
      </c>
      <c r="D2970" s="33" t="str">
        <f>RIGHT(B2970,LEN(B2970)-(FIND(",",B2970,1)+1))</f>
        <v>Texas</v>
      </c>
      <c r="E2970" s="33">
        <v>45391</v>
      </c>
      <c r="F2970" s="33" t="s">
        <v>3276</v>
      </c>
      <c r="G2970" s="33">
        <v>1</v>
      </c>
      <c r="H2970" s="33" t="s">
        <v>3272</v>
      </c>
      <c r="I2970" s="33">
        <v>1</v>
      </c>
      <c r="J2970" s="33" t="s">
        <v>3272</v>
      </c>
      <c r="K2970" s="33">
        <v>2019</v>
      </c>
      <c r="L2970" s="33">
        <v>26</v>
      </c>
      <c r="M2970" s="33">
        <v>6548</v>
      </c>
      <c r="N2970" s="33" t="s">
        <v>3273</v>
      </c>
      <c r="O2970" s="33">
        <v>1648</v>
      </c>
      <c r="P2970" s="33" t="s">
        <v>3273</v>
      </c>
      <c r="Q2970" s="33">
        <v>280</v>
      </c>
      <c r="R2970" s="33" t="s">
        <v>3273</v>
      </c>
    </row>
    <row r="2971" spans="1:18" x14ac:dyDescent="0.2">
      <c r="A2971" s="33" t="s">
        <v>6352</v>
      </c>
      <c r="B2971" s="33" t="s">
        <v>6353</v>
      </c>
      <c r="C2971" s="33" t="str">
        <f>LEFT(B2971,FIND(",",B2971,1)-1)</f>
        <v>Fort Bend County</v>
      </c>
      <c r="D2971" s="33" t="str">
        <f>RIGHT(B2971,LEN(B2971)-(FIND(",",B2971,1)+1))</f>
        <v>Texas</v>
      </c>
      <c r="E2971" s="33">
        <v>54194</v>
      </c>
      <c r="F2971" s="33" t="s">
        <v>3271</v>
      </c>
      <c r="G2971" s="33">
        <v>1</v>
      </c>
      <c r="H2971" s="33" t="s">
        <v>3272</v>
      </c>
      <c r="I2971" s="33">
        <v>1</v>
      </c>
      <c r="J2971" s="33" t="s">
        <v>3272</v>
      </c>
      <c r="K2971" s="33">
        <v>2019</v>
      </c>
      <c r="L2971" s="33">
        <v>54</v>
      </c>
      <c r="M2971" s="33">
        <v>32868</v>
      </c>
      <c r="N2971" s="33" t="s">
        <v>3278</v>
      </c>
      <c r="O2971" s="33">
        <v>7311</v>
      </c>
      <c r="P2971" s="33" t="s">
        <v>3278</v>
      </c>
      <c r="Q2971" s="33">
        <v>755</v>
      </c>
      <c r="R2971" s="33" t="s">
        <v>3278</v>
      </c>
    </row>
    <row r="2972" spans="1:18" x14ac:dyDescent="0.2">
      <c r="A2972" s="33" t="s">
        <v>6352</v>
      </c>
      <c r="B2972" s="33" t="s">
        <v>6353</v>
      </c>
      <c r="C2972" s="33" t="str">
        <f>LEFT(B2972,FIND(",",B2972,1)-1)</f>
        <v>Fort Bend County</v>
      </c>
      <c r="D2972" s="33" t="str">
        <f>RIGHT(B2972,LEN(B2972)-(FIND(",",B2972,1)+1))</f>
        <v>Texas</v>
      </c>
      <c r="E2972" s="33">
        <v>81291</v>
      </c>
      <c r="F2972" s="33" t="s">
        <v>3279</v>
      </c>
      <c r="G2972" s="33">
        <v>1</v>
      </c>
      <c r="H2972" s="33" t="s">
        <v>3272</v>
      </c>
      <c r="I2972" s="33">
        <v>1</v>
      </c>
      <c r="J2972" s="33" t="s">
        <v>3272</v>
      </c>
      <c r="K2972" s="33">
        <v>2019</v>
      </c>
      <c r="L2972" s="33">
        <v>37</v>
      </c>
      <c r="M2972" s="33">
        <v>5612</v>
      </c>
      <c r="N2972" s="33" t="s">
        <v>3278</v>
      </c>
      <c r="O2972" s="33">
        <v>1375</v>
      </c>
      <c r="P2972" s="33" t="s">
        <v>3278</v>
      </c>
      <c r="Q2972" s="33">
        <v>329</v>
      </c>
      <c r="R2972" s="33" t="s">
        <v>3278</v>
      </c>
    </row>
    <row r="2973" spans="1:18" x14ac:dyDescent="0.2">
      <c r="A2973" s="33" t="s">
        <v>6354</v>
      </c>
      <c r="B2973" s="33" t="s">
        <v>6355</v>
      </c>
      <c r="C2973" s="33" t="str">
        <f>LEFT(B2973,FIND(",",B2973,1)-1)</f>
        <v>Franklin County</v>
      </c>
      <c r="D2973" s="33" t="str">
        <f>RIGHT(B2973,LEN(B2973)-(FIND(",",B2973,1)+1))</f>
        <v>Texas</v>
      </c>
      <c r="E2973" s="33">
        <v>54194</v>
      </c>
      <c r="F2973" s="33" t="s">
        <v>3271</v>
      </c>
      <c r="G2973" s="33">
        <v>1</v>
      </c>
      <c r="H2973" s="33" t="s">
        <v>3272</v>
      </c>
      <c r="I2973" s="33">
        <v>1</v>
      </c>
      <c r="J2973" s="33" t="s">
        <v>3272</v>
      </c>
      <c r="K2973" s="33">
        <v>2019</v>
      </c>
      <c r="L2973" s="33">
        <v>3</v>
      </c>
      <c r="M2973" s="33">
        <v>425</v>
      </c>
      <c r="N2973" s="33" t="s">
        <v>3278</v>
      </c>
      <c r="O2973" s="33">
        <v>131</v>
      </c>
      <c r="P2973" s="33" t="s">
        <v>3278</v>
      </c>
      <c r="Q2973" s="33">
        <v>18</v>
      </c>
      <c r="R2973" s="33" t="s">
        <v>3278</v>
      </c>
    </row>
    <row r="2974" spans="1:18" x14ac:dyDescent="0.2">
      <c r="A2974" s="33" t="s">
        <v>6356</v>
      </c>
      <c r="B2974" s="33" t="s">
        <v>6357</v>
      </c>
      <c r="C2974" s="33" t="str">
        <f>LEFT(B2974,FIND(",",B2974,1)-1)</f>
        <v>Galveston County</v>
      </c>
      <c r="D2974" s="33" t="str">
        <f>RIGHT(B2974,LEN(B2974)-(FIND(",",B2974,1)+1))</f>
        <v>Texas</v>
      </c>
      <c r="E2974" s="33">
        <v>45391</v>
      </c>
      <c r="F2974" s="33" t="s">
        <v>3276</v>
      </c>
      <c r="G2974" s="33">
        <v>1</v>
      </c>
      <c r="H2974" s="33" t="s">
        <v>3272</v>
      </c>
      <c r="I2974" s="33">
        <v>1</v>
      </c>
      <c r="J2974" s="33" t="s">
        <v>3272</v>
      </c>
      <c r="K2974" s="33">
        <v>2019</v>
      </c>
      <c r="L2974" s="33">
        <v>9</v>
      </c>
      <c r="M2974" s="33">
        <v>3084</v>
      </c>
      <c r="N2974" s="33" t="s">
        <v>3273</v>
      </c>
      <c r="O2974" s="33">
        <v>738</v>
      </c>
      <c r="P2974" s="33" t="s">
        <v>3273</v>
      </c>
      <c r="Q2974" s="33">
        <v>124</v>
      </c>
      <c r="R2974" s="33" t="s">
        <v>3273</v>
      </c>
    </row>
    <row r="2975" spans="1:18" x14ac:dyDescent="0.2">
      <c r="A2975" s="33" t="s">
        <v>6356</v>
      </c>
      <c r="B2975" s="33" t="s">
        <v>6357</v>
      </c>
      <c r="C2975" s="33" t="str">
        <f>LEFT(B2975,FIND(",",B2975,1)-1)</f>
        <v>Galveston County</v>
      </c>
      <c r="D2975" s="33" t="str">
        <f>RIGHT(B2975,LEN(B2975)-(FIND(",",B2975,1)+1))</f>
        <v>Texas</v>
      </c>
      <c r="E2975" s="33">
        <v>54194</v>
      </c>
      <c r="F2975" s="33" t="s">
        <v>3271</v>
      </c>
      <c r="G2975" s="33">
        <v>1</v>
      </c>
      <c r="H2975" s="33" t="s">
        <v>3272</v>
      </c>
      <c r="I2975" s="33">
        <v>1</v>
      </c>
      <c r="J2975" s="33" t="s">
        <v>3272</v>
      </c>
      <c r="K2975" s="33">
        <v>2019</v>
      </c>
      <c r="L2975" s="33">
        <v>38</v>
      </c>
      <c r="M2975" s="33">
        <v>17460</v>
      </c>
      <c r="N2975" s="33" t="s">
        <v>3278</v>
      </c>
      <c r="O2975" s="33">
        <v>3974</v>
      </c>
      <c r="P2975" s="33" t="s">
        <v>3278</v>
      </c>
      <c r="Q2975" s="33">
        <v>459</v>
      </c>
      <c r="R2975" s="33" t="s">
        <v>3278</v>
      </c>
    </row>
    <row r="2976" spans="1:18" x14ac:dyDescent="0.2">
      <c r="A2976" s="33" t="s">
        <v>6356</v>
      </c>
      <c r="B2976" s="33" t="s">
        <v>6357</v>
      </c>
      <c r="C2976" s="33" t="str">
        <f>LEFT(B2976,FIND(",",B2976,1)-1)</f>
        <v>Galveston County</v>
      </c>
      <c r="D2976" s="33" t="str">
        <f>RIGHT(B2976,LEN(B2976)-(FIND(",",B2976,1)+1))</f>
        <v>Texas</v>
      </c>
      <c r="E2976" s="33">
        <v>81291</v>
      </c>
      <c r="F2976" s="33" t="s">
        <v>3279</v>
      </c>
      <c r="G2976" s="33">
        <v>1</v>
      </c>
      <c r="H2976" s="33" t="s">
        <v>3272</v>
      </c>
      <c r="I2976" s="33">
        <v>1</v>
      </c>
      <c r="J2976" s="33" t="s">
        <v>3272</v>
      </c>
      <c r="K2976" s="33">
        <v>2019</v>
      </c>
      <c r="L2976" s="33">
        <v>20</v>
      </c>
      <c r="M2976" s="33">
        <v>4090</v>
      </c>
      <c r="N2976" s="33" t="s">
        <v>3278</v>
      </c>
      <c r="O2976" s="33">
        <v>939</v>
      </c>
      <c r="P2976" s="33" t="s">
        <v>3278</v>
      </c>
      <c r="Q2976" s="33">
        <v>160</v>
      </c>
      <c r="R2976" s="33" t="s">
        <v>3278</v>
      </c>
    </row>
    <row r="2977" spans="1:18" x14ac:dyDescent="0.2">
      <c r="A2977" s="33" t="s">
        <v>6358</v>
      </c>
      <c r="B2977" s="33" t="s">
        <v>6359</v>
      </c>
      <c r="C2977" s="33" t="str">
        <f>LEFT(B2977,FIND(",",B2977,1)-1)</f>
        <v>Gillespie County</v>
      </c>
      <c r="D2977" s="33" t="str">
        <f>RIGHT(B2977,LEN(B2977)-(FIND(",",B2977,1)+1))</f>
        <v>Texas</v>
      </c>
      <c r="E2977" s="33">
        <v>54194</v>
      </c>
      <c r="F2977" s="33" t="s">
        <v>3271</v>
      </c>
      <c r="G2977" s="33">
        <v>1</v>
      </c>
      <c r="H2977" s="33" t="s">
        <v>3272</v>
      </c>
      <c r="I2977" s="33">
        <v>1</v>
      </c>
      <c r="J2977" s="33" t="s">
        <v>3272</v>
      </c>
      <c r="K2977" s="33">
        <v>2019</v>
      </c>
      <c r="L2977" s="33">
        <v>9</v>
      </c>
      <c r="M2977" s="33">
        <v>2867</v>
      </c>
      <c r="N2977" s="33" t="s">
        <v>3278</v>
      </c>
      <c r="O2977" s="33">
        <v>687</v>
      </c>
      <c r="P2977" s="33" t="s">
        <v>3278</v>
      </c>
      <c r="Q2977" s="33">
        <v>73</v>
      </c>
      <c r="R2977" s="33" t="s">
        <v>3278</v>
      </c>
    </row>
    <row r="2978" spans="1:18" x14ac:dyDescent="0.2">
      <c r="A2978" s="33" t="s">
        <v>6360</v>
      </c>
      <c r="B2978" s="33" t="s">
        <v>6361</v>
      </c>
      <c r="C2978" s="33" t="str">
        <f>LEFT(B2978,FIND(",",B2978,1)-1)</f>
        <v>Gonzales County</v>
      </c>
      <c r="D2978" s="33" t="str">
        <f>RIGHT(B2978,LEN(B2978)-(FIND(",",B2978,1)+1))</f>
        <v>Texas</v>
      </c>
      <c r="E2978" s="33">
        <v>54194</v>
      </c>
      <c r="F2978" s="33" t="s">
        <v>3271</v>
      </c>
      <c r="G2978" s="33">
        <v>1</v>
      </c>
      <c r="H2978" s="33" t="s">
        <v>3272</v>
      </c>
      <c r="I2978" s="33">
        <v>1</v>
      </c>
      <c r="J2978" s="33" t="s">
        <v>3272</v>
      </c>
      <c r="K2978" s="33">
        <v>2019</v>
      </c>
      <c r="L2978" s="33">
        <v>5</v>
      </c>
      <c r="M2978" s="33">
        <v>642</v>
      </c>
      <c r="N2978" s="33" t="s">
        <v>3278</v>
      </c>
      <c r="O2978" s="33">
        <v>122</v>
      </c>
      <c r="P2978" s="33" t="s">
        <v>3278</v>
      </c>
      <c r="Q2978" s="33">
        <v>14</v>
      </c>
      <c r="R2978" s="33" t="s">
        <v>3278</v>
      </c>
    </row>
    <row r="2979" spans="1:18" x14ac:dyDescent="0.2">
      <c r="A2979" s="33" t="s">
        <v>6362</v>
      </c>
      <c r="B2979" s="33" t="s">
        <v>6363</v>
      </c>
      <c r="C2979" s="33" t="str">
        <f>LEFT(B2979,FIND(",",B2979,1)-1)</f>
        <v>Grayson County</v>
      </c>
      <c r="D2979" s="33" t="str">
        <f>RIGHT(B2979,LEN(B2979)-(FIND(",",B2979,1)+1))</f>
        <v>Texas</v>
      </c>
      <c r="E2979" s="33">
        <v>45391</v>
      </c>
      <c r="F2979" s="33" t="s">
        <v>3276</v>
      </c>
      <c r="G2979" s="33">
        <v>1</v>
      </c>
      <c r="H2979" s="33" t="s">
        <v>3272</v>
      </c>
      <c r="I2979" s="33">
        <v>1</v>
      </c>
      <c r="J2979" s="33" t="s">
        <v>3272</v>
      </c>
      <c r="K2979" s="33">
        <v>2019</v>
      </c>
      <c r="L2979" s="33">
        <v>5</v>
      </c>
      <c r="M2979" s="33">
        <v>946</v>
      </c>
      <c r="N2979" s="33" t="s">
        <v>3277</v>
      </c>
      <c r="O2979" s="33">
        <v>250</v>
      </c>
      <c r="P2979" s="33" t="s">
        <v>3273</v>
      </c>
      <c r="Q2979" s="33">
        <v>45</v>
      </c>
      <c r="R2979" s="33" t="s">
        <v>3277</v>
      </c>
    </row>
    <row r="2980" spans="1:18" x14ac:dyDescent="0.2">
      <c r="A2980" s="33" t="s">
        <v>6362</v>
      </c>
      <c r="B2980" s="33" t="s">
        <v>6363</v>
      </c>
      <c r="C2980" s="33" t="str">
        <f>LEFT(B2980,FIND(",",B2980,1)-1)</f>
        <v>Grayson County</v>
      </c>
      <c r="D2980" s="33" t="str">
        <f>RIGHT(B2980,LEN(B2980)-(FIND(",",B2980,1)+1))</f>
        <v>Texas</v>
      </c>
      <c r="E2980" s="33">
        <v>54194</v>
      </c>
      <c r="F2980" s="33" t="s">
        <v>3271</v>
      </c>
      <c r="G2980" s="33">
        <v>1</v>
      </c>
      <c r="H2980" s="33" t="s">
        <v>3272</v>
      </c>
      <c r="I2980" s="33">
        <v>1</v>
      </c>
      <c r="J2980" s="33" t="s">
        <v>3272</v>
      </c>
      <c r="K2980" s="33">
        <v>2019</v>
      </c>
      <c r="L2980" s="33">
        <v>21</v>
      </c>
      <c r="M2980" s="33">
        <v>6695</v>
      </c>
      <c r="N2980" s="33" t="s">
        <v>3278</v>
      </c>
      <c r="O2980" s="33">
        <v>1682</v>
      </c>
      <c r="P2980" s="33" t="s">
        <v>3278</v>
      </c>
      <c r="Q2980" s="33">
        <v>185</v>
      </c>
      <c r="R2980" s="33" t="s">
        <v>3278</v>
      </c>
    </row>
    <row r="2981" spans="1:18" x14ac:dyDescent="0.2">
      <c r="A2981" s="33" t="s">
        <v>6362</v>
      </c>
      <c r="B2981" s="33" t="s">
        <v>6363</v>
      </c>
      <c r="C2981" s="33" t="str">
        <f>LEFT(B2981,FIND(",",B2981,1)-1)</f>
        <v>Grayson County</v>
      </c>
      <c r="D2981" s="33" t="str">
        <f>RIGHT(B2981,LEN(B2981)-(FIND(",",B2981,1)+1))</f>
        <v>Texas</v>
      </c>
      <c r="E2981" s="33">
        <v>81291</v>
      </c>
      <c r="F2981" s="33" t="s">
        <v>3279</v>
      </c>
      <c r="G2981" s="33">
        <v>1</v>
      </c>
      <c r="H2981" s="33" t="s">
        <v>3272</v>
      </c>
      <c r="I2981" s="33">
        <v>1</v>
      </c>
      <c r="J2981" s="33" t="s">
        <v>3272</v>
      </c>
      <c r="K2981" s="33">
        <v>2019</v>
      </c>
      <c r="L2981" s="33">
        <v>5</v>
      </c>
      <c r="M2981" s="33">
        <v>694</v>
      </c>
      <c r="N2981" s="33" t="s">
        <v>3273</v>
      </c>
      <c r="O2981" s="33">
        <v>147</v>
      </c>
      <c r="P2981" s="33" t="s">
        <v>3273</v>
      </c>
      <c r="Q2981" s="33">
        <v>28</v>
      </c>
      <c r="R2981" s="33" t="s">
        <v>3273</v>
      </c>
    </row>
    <row r="2982" spans="1:18" x14ac:dyDescent="0.2">
      <c r="A2982" s="33" t="s">
        <v>6364</v>
      </c>
      <c r="B2982" s="33" t="s">
        <v>6365</v>
      </c>
      <c r="C2982" s="33" t="str">
        <f>LEFT(B2982,FIND(",",B2982,1)-1)</f>
        <v>Gregg County</v>
      </c>
      <c r="D2982" s="33" t="str">
        <f>RIGHT(B2982,LEN(B2982)-(FIND(",",B2982,1)+1))</f>
        <v>Texas</v>
      </c>
      <c r="E2982" s="33">
        <v>45391</v>
      </c>
      <c r="F2982" s="33" t="s">
        <v>3276</v>
      </c>
      <c r="G2982" s="33">
        <v>1</v>
      </c>
      <c r="H2982" s="33" t="s">
        <v>3272</v>
      </c>
      <c r="I2982" s="33">
        <v>1</v>
      </c>
      <c r="J2982" s="33" t="s">
        <v>3272</v>
      </c>
      <c r="K2982" s="33">
        <v>2019</v>
      </c>
      <c r="L2982" s="33">
        <v>3</v>
      </c>
      <c r="M2982" s="33">
        <v>923</v>
      </c>
      <c r="N2982" s="33" t="s">
        <v>3277</v>
      </c>
      <c r="O2982" s="33">
        <v>225</v>
      </c>
      <c r="P2982" s="33" t="s">
        <v>3277</v>
      </c>
      <c r="Q2982" s="33">
        <v>42</v>
      </c>
      <c r="R2982" s="33" t="s">
        <v>3277</v>
      </c>
    </row>
    <row r="2983" spans="1:18" x14ac:dyDescent="0.2">
      <c r="A2983" s="33" t="s">
        <v>6364</v>
      </c>
      <c r="B2983" s="33" t="s">
        <v>6365</v>
      </c>
      <c r="C2983" s="33" t="str">
        <f>LEFT(B2983,FIND(",",B2983,1)-1)</f>
        <v>Gregg County</v>
      </c>
      <c r="D2983" s="33" t="str">
        <f>RIGHT(B2983,LEN(B2983)-(FIND(",",B2983,1)+1))</f>
        <v>Texas</v>
      </c>
      <c r="E2983" s="33">
        <v>54194</v>
      </c>
      <c r="F2983" s="33" t="s">
        <v>3271</v>
      </c>
      <c r="G2983" s="33">
        <v>1</v>
      </c>
      <c r="H2983" s="33" t="s">
        <v>3272</v>
      </c>
      <c r="I2983" s="33">
        <v>1</v>
      </c>
      <c r="J2983" s="33" t="s">
        <v>3272</v>
      </c>
      <c r="K2983" s="33">
        <v>2019</v>
      </c>
      <c r="L2983" s="33">
        <v>15</v>
      </c>
      <c r="M2983" s="33">
        <v>6705</v>
      </c>
      <c r="N2983" s="33" t="s">
        <v>3273</v>
      </c>
      <c r="O2983" s="33">
        <v>1656</v>
      </c>
      <c r="P2983" s="33" t="s">
        <v>3278</v>
      </c>
      <c r="Q2983" s="33">
        <v>199</v>
      </c>
      <c r="R2983" s="33" t="s">
        <v>3278</v>
      </c>
    </row>
    <row r="2984" spans="1:18" x14ac:dyDescent="0.2">
      <c r="A2984" s="33" t="s">
        <v>6364</v>
      </c>
      <c r="B2984" s="33" t="s">
        <v>6365</v>
      </c>
      <c r="C2984" s="33" t="str">
        <f>LEFT(B2984,FIND(",",B2984,1)-1)</f>
        <v>Gregg County</v>
      </c>
      <c r="D2984" s="33" t="str">
        <f>RIGHT(B2984,LEN(B2984)-(FIND(",",B2984,1)+1))</f>
        <v>Texas</v>
      </c>
      <c r="E2984" s="33">
        <v>81291</v>
      </c>
      <c r="F2984" s="33" t="s">
        <v>3279</v>
      </c>
      <c r="G2984" s="33">
        <v>1</v>
      </c>
      <c r="H2984" s="33" t="s">
        <v>3272</v>
      </c>
      <c r="I2984" s="33">
        <v>1</v>
      </c>
      <c r="J2984" s="33" t="s">
        <v>3272</v>
      </c>
      <c r="K2984" s="33">
        <v>2019</v>
      </c>
      <c r="L2984" s="33">
        <v>12</v>
      </c>
      <c r="M2984" s="33">
        <v>1252</v>
      </c>
      <c r="N2984" s="33" t="s">
        <v>3278</v>
      </c>
      <c r="O2984" s="33">
        <v>262</v>
      </c>
      <c r="P2984" s="33" t="s">
        <v>3278</v>
      </c>
      <c r="Q2984" s="33">
        <v>63</v>
      </c>
      <c r="R2984" s="33" t="s">
        <v>3273</v>
      </c>
    </row>
    <row r="2985" spans="1:18" x14ac:dyDescent="0.2">
      <c r="A2985" s="33" t="s">
        <v>6366</v>
      </c>
      <c r="B2985" s="33" t="s">
        <v>6367</v>
      </c>
      <c r="C2985" s="33" t="str">
        <f>LEFT(B2985,FIND(",",B2985,1)-1)</f>
        <v>Grimes County</v>
      </c>
      <c r="D2985" s="33" t="str">
        <f>RIGHT(B2985,LEN(B2985)-(FIND(",",B2985,1)+1))</f>
        <v>Texas</v>
      </c>
      <c r="E2985" s="33">
        <v>54194</v>
      </c>
      <c r="F2985" s="33" t="s">
        <v>3271</v>
      </c>
      <c r="G2985" s="33">
        <v>1</v>
      </c>
      <c r="H2985" s="33" t="s">
        <v>3272</v>
      </c>
      <c r="I2985" s="33">
        <v>1</v>
      </c>
      <c r="J2985" s="33" t="s">
        <v>3272</v>
      </c>
      <c r="K2985" s="33">
        <v>2019</v>
      </c>
      <c r="L2985" s="33">
        <v>5</v>
      </c>
      <c r="M2985" s="33">
        <v>3116</v>
      </c>
      <c r="N2985" s="33" t="s">
        <v>3278</v>
      </c>
      <c r="O2985" s="33">
        <v>687</v>
      </c>
      <c r="P2985" s="33" t="s">
        <v>3278</v>
      </c>
      <c r="Q2985" s="33">
        <v>84</v>
      </c>
      <c r="R2985" s="33" t="s">
        <v>3278</v>
      </c>
    </row>
    <row r="2986" spans="1:18" x14ac:dyDescent="0.2">
      <c r="A2986" s="33" t="s">
        <v>6366</v>
      </c>
      <c r="B2986" s="33" t="s">
        <v>6367</v>
      </c>
      <c r="C2986" s="33" t="str">
        <f>LEFT(B2986,FIND(",",B2986,1)-1)</f>
        <v>Grimes County</v>
      </c>
      <c r="D2986" s="33" t="str">
        <f>RIGHT(B2986,LEN(B2986)-(FIND(",",B2986,1)+1))</f>
        <v>Texas</v>
      </c>
      <c r="E2986" s="33">
        <v>81291</v>
      </c>
      <c r="F2986" s="33" t="s">
        <v>3279</v>
      </c>
      <c r="G2986" s="33">
        <v>1</v>
      </c>
      <c r="H2986" s="33" t="s">
        <v>3272</v>
      </c>
      <c r="I2986" s="33">
        <v>1</v>
      </c>
      <c r="J2986" s="33" t="s">
        <v>3272</v>
      </c>
      <c r="K2986" s="33">
        <v>2019</v>
      </c>
      <c r="L2986" s="33">
        <v>5</v>
      </c>
      <c r="M2986" s="33">
        <v>152</v>
      </c>
      <c r="N2986" s="33" t="s">
        <v>3278</v>
      </c>
      <c r="O2986" s="33">
        <v>41</v>
      </c>
      <c r="P2986" s="33" t="s">
        <v>3273</v>
      </c>
      <c r="Q2986" s="33">
        <v>10</v>
      </c>
      <c r="R2986" s="33" t="s">
        <v>3278</v>
      </c>
    </row>
    <row r="2987" spans="1:18" x14ac:dyDescent="0.2">
      <c r="A2987" s="33" t="s">
        <v>6368</v>
      </c>
      <c r="B2987" s="33" t="s">
        <v>6369</v>
      </c>
      <c r="C2987" s="33" t="str">
        <f>LEFT(B2987,FIND(",",B2987,1)-1)</f>
        <v>Guadalupe County</v>
      </c>
      <c r="D2987" s="33" t="str">
        <f>RIGHT(B2987,LEN(B2987)-(FIND(",",B2987,1)+1))</f>
        <v>Texas</v>
      </c>
      <c r="E2987" s="33">
        <v>45391</v>
      </c>
      <c r="F2987" s="33" t="s">
        <v>3276</v>
      </c>
      <c r="G2987" s="33">
        <v>1</v>
      </c>
      <c r="H2987" s="33" t="s">
        <v>3272</v>
      </c>
      <c r="I2987" s="33">
        <v>1</v>
      </c>
      <c r="J2987" s="33" t="s">
        <v>3272</v>
      </c>
      <c r="K2987" s="33">
        <v>2019</v>
      </c>
      <c r="L2987" s="33">
        <v>5</v>
      </c>
      <c r="M2987" s="33">
        <v>735</v>
      </c>
      <c r="N2987" s="33" t="s">
        <v>3273</v>
      </c>
      <c r="O2987" s="33">
        <v>187</v>
      </c>
      <c r="P2987" s="33" t="s">
        <v>3273</v>
      </c>
      <c r="Q2987" s="33">
        <v>37</v>
      </c>
      <c r="R2987" s="33" t="s">
        <v>3273</v>
      </c>
    </row>
    <row r="2988" spans="1:18" x14ac:dyDescent="0.2">
      <c r="A2988" s="33" t="s">
        <v>6368</v>
      </c>
      <c r="B2988" s="33" t="s">
        <v>6369</v>
      </c>
      <c r="C2988" s="33" t="str">
        <f>LEFT(B2988,FIND(",",B2988,1)-1)</f>
        <v>Guadalupe County</v>
      </c>
      <c r="D2988" s="33" t="str">
        <f>RIGHT(B2988,LEN(B2988)-(FIND(",",B2988,1)+1))</f>
        <v>Texas</v>
      </c>
      <c r="E2988" s="33">
        <v>54194</v>
      </c>
      <c r="F2988" s="33" t="s">
        <v>3271</v>
      </c>
      <c r="G2988" s="33">
        <v>1</v>
      </c>
      <c r="H2988" s="33" t="s">
        <v>3272</v>
      </c>
      <c r="I2988" s="33">
        <v>1</v>
      </c>
      <c r="J2988" s="33" t="s">
        <v>3272</v>
      </c>
      <c r="K2988" s="33">
        <v>2019</v>
      </c>
      <c r="L2988" s="33">
        <v>11</v>
      </c>
      <c r="M2988" s="33">
        <v>5441</v>
      </c>
      <c r="N2988" s="33" t="s">
        <v>3273</v>
      </c>
      <c r="O2988" s="33">
        <v>1316</v>
      </c>
      <c r="P2988" s="33" t="s">
        <v>3273</v>
      </c>
      <c r="Q2988" s="33">
        <v>206</v>
      </c>
      <c r="R2988" s="33" t="s">
        <v>3277</v>
      </c>
    </row>
    <row r="2989" spans="1:18" x14ac:dyDescent="0.2">
      <c r="A2989" s="33" t="s">
        <v>6368</v>
      </c>
      <c r="B2989" s="33" t="s">
        <v>6369</v>
      </c>
      <c r="C2989" s="33" t="str">
        <f>LEFT(B2989,FIND(",",B2989,1)-1)</f>
        <v>Guadalupe County</v>
      </c>
      <c r="D2989" s="33" t="str">
        <f>RIGHT(B2989,LEN(B2989)-(FIND(",",B2989,1)+1))</f>
        <v>Texas</v>
      </c>
      <c r="E2989" s="33">
        <v>81291</v>
      </c>
      <c r="F2989" s="33" t="s">
        <v>3279</v>
      </c>
      <c r="G2989" s="33">
        <v>1</v>
      </c>
      <c r="H2989" s="33" t="s">
        <v>3272</v>
      </c>
      <c r="I2989" s="33">
        <v>1</v>
      </c>
      <c r="J2989" s="33" t="s">
        <v>3272</v>
      </c>
      <c r="K2989" s="33">
        <v>2019</v>
      </c>
      <c r="L2989" s="33">
        <v>9</v>
      </c>
      <c r="M2989" s="33">
        <v>1448</v>
      </c>
      <c r="N2989" s="33" t="s">
        <v>3278</v>
      </c>
      <c r="O2989" s="33">
        <v>346</v>
      </c>
      <c r="P2989" s="33" t="s">
        <v>3273</v>
      </c>
      <c r="Q2989" s="33">
        <v>95</v>
      </c>
      <c r="R2989" s="33" t="s">
        <v>3273</v>
      </c>
    </row>
    <row r="2990" spans="1:18" x14ac:dyDescent="0.2">
      <c r="A2990" s="33" t="s">
        <v>6370</v>
      </c>
      <c r="B2990" s="33" t="s">
        <v>6371</v>
      </c>
      <c r="C2990" s="33" t="str">
        <f>LEFT(B2990,FIND(",",B2990,1)-1)</f>
        <v>Hale County</v>
      </c>
      <c r="D2990" s="33" t="str">
        <f>RIGHT(B2990,LEN(B2990)-(FIND(",",B2990,1)+1))</f>
        <v>Texas</v>
      </c>
      <c r="E2990" s="33">
        <v>54194</v>
      </c>
      <c r="F2990" s="33" t="s">
        <v>3271</v>
      </c>
      <c r="G2990" s="33">
        <v>1</v>
      </c>
      <c r="H2990" s="33" t="s">
        <v>3272</v>
      </c>
      <c r="I2990" s="33">
        <v>1</v>
      </c>
      <c r="J2990" s="33" t="s">
        <v>3272</v>
      </c>
      <c r="K2990" s="33">
        <v>2019</v>
      </c>
      <c r="L2990" s="33">
        <v>3</v>
      </c>
      <c r="M2990" s="33">
        <v>685</v>
      </c>
      <c r="N2990" s="33" t="s">
        <v>3278</v>
      </c>
      <c r="O2990" s="33">
        <v>169</v>
      </c>
      <c r="P2990" s="33" t="s">
        <v>3278</v>
      </c>
      <c r="Q2990" s="33">
        <v>23</v>
      </c>
      <c r="R2990" s="33" t="s">
        <v>3278</v>
      </c>
    </row>
    <row r="2991" spans="1:18" x14ac:dyDescent="0.2">
      <c r="A2991" s="33" t="s">
        <v>6372</v>
      </c>
      <c r="B2991" s="33" t="s">
        <v>6373</v>
      </c>
      <c r="C2991" s="33" t="str">
        <f>LEFT(B2991,FIND(",",B2991,1)-1)</f>
        <v>Hardin County</v>
      </c>
      <c r="D2991" s="33" t="str">
        <f>RIGHT(B2991,LEN(B2991)-(FIND(",",B2991,1)+1))</f>
        <v>Texas</v>
      </c>
      <c r="E2991" s="33">
        <v>54194</v>
      </c>
      <c r="F2991" s="33" t="s">
        <v>3271</v>
      </c>
      <c r="G2991" s="33">
        <v>1</v>
      </c>
      <c r="H2991" s="33" t="s">
        <v>3272</v>
      </c>
      <c r="I2991" s="33">
        <v>1</v>
      </c>
      <c r="J2991" s="33" t="s">
        <v>3272</v>
      </c>
      <c r="K2991" s="33">
        <v>2019</v>
      </c>
      <c r="L2991" s="33">
        <v>5</v>
      </c>
      <c r="M2991" s="33">
        <v>1580</v>
      </c>
      <c r="N2991" s="33" t="s">
        <v>3273</v>
      </c>
      <c r="O2991" s="33">
        <v>340</v>
      </c>
      <c r="P2991" s="33" t="s">
        <v>3273</v>
      </c>
      <c r="Q2991" s="33">
        <v>45</v>
      </c>
      <c r="R2991" s="33" t="s">
        <v>3277</v>
      </c>
    </row>
    <row r="2992" spans="1:18" x14ac:dyDescent="0.2">
      <c r="A2992" s="33" t="s">
        <v>6374</v>
      </c>
      <c r="B2992" s="33" t="s">
        <v>6375</v>
      </c>
      <c r="C2992" s="33" t="str">
        <f>LEFT(B2992,FIND(",",B2992,1)-1)</f>
        <v>Harris County</v>
      </c>
      <c r="D2992" s="33" t="str">
        <f>RIGHT(B2992,LEN(B2992)-(FIND(",",B2992,1)+1))</f>
        <v>Texas</v>
      </c>
      <c r="E2992" s="33">
        <v>45391</v>
      </c>
      <c r="F2992" s="33" t="s">
        <v>3276</v>
      </c>
      <c r="G2992" s="33">
        <v>1</v>
      </c>
      <c r="H2992" s="33" t="s">
        <v>3272</v>
      </c>
      <c r="I2992" s="33">
        <v>1</v>
      </c>
      <c r="J2992" s="33" t="s">
        <v>3272</v>
      </c>
      <c r="K2992" s="33">
        <v>2019</v>
      </c>
      <c r="L2992" s="33">
        <v>120</v>
      </c>
      <c r="M2992" s="33">
        <v>34254</v>
      </c>
      <c r="N2992" s="33" t="s">
        <v>3273</v>
      </c>
      <c r="O2992" s="33">
        <v>8606</v>
      </c>
      <c r="P2992" s="33" t="s">
        <v>3273</v>
      </c>
      <c r="Q2992" s="33">
        <v>1566</v>
      </c>
      <c r="R2992" s="33" t="s">
        <v>3273</v>
      </c>
    </row>
    <row r="2993" spans="1:18" x14ac:dyDescent="0.2">
      <c r="A2993" s="33" t="s">
        <v>6374</v>
      </c>
      <c r="B2993" s="33" t="s">
        <v>6375</v>
      </c>
      <c r="C2993" s="33" t="str">
        <f>LEFT(B2993,FIND(",",B2993,1)-1)</f>
        <v>Harris County</v>
      </c>
      <c r="D2993" s="33" t="str">
        <f>RIGHT(B2993,LEN(B2993)-(FIND(",",B2993,1)+1))</f>
        <v>Texas</v>
      </c>
      <c r="E2993" s="33">
        <v>54194</v>
      </c>
      <c r="F2993" s="33" t="s">
        <v>3271</v>
      </c>
      <c r="G2993" s="33">
        <v>1</v>
      </c>
      <c r="H2993" s="33" t="s">
        <v>3272</v>
      </c>
      <c r="I2993" s="33">
        <v>1</v>
      </c>
      <c r="J2993" s="33" t="s">
        <v>3272</v>
      </c>
      <c r="K2993" s="33">
        <v>2019</v>
      </c>
      <c r="L2993" s="33">
        <v>301</v>
      </c>
      <c r="M2993" s="33">
        <v>236999</v>
      </c>
      <c r="N2993" s="33" t="s">
        <v>3273</v>
      </c>
      <c r="O2993" s="33">
        <v>55445</v>
      </c>
      <c r="P2993" s="33" t="s">
        <v>3273</v>
      </c>
      <c r="Q2993" s="33">
        <v>4846</v>
      </c>
      <c r="R2993" s="33" t="s">
        <v>3278</v>
      </c>
    </row>
    <row r="2994" spans="1:18" x14ac:dyDescent="0.2">
      <c r="A2994" s="33" t="s">
        <v>6374</v>
      </c>
      <c r="B2994" s="33" t="s">
        <v>6375</v>
      </c>
      <c r="C2994" s="33" t="str">
        <f>LEFT(B2994,FIND(",",B2994,1)-1)</f>
        <v>Harris County</v>
      </c>
      <c r="D2994" s="33" t="str">
        <f>RIGHT(B2994,LEN(B2994)-(FIND(",",B2994,1)+1))</f>
        <v>Texas</v>
      </c>
      <c r="E2994" s="33">
        <v>81291</v>
      </c>
      <c r="F2994" s="33" t="s">
        <v>3279</v>
      </c>
      <c r="G2994" s="33">
        <v>1</v>
      </c>
      <c r="H2994" s="33" t="s">
        <v>3272</v>
      </c>
      <c r="I2994" s="33">
        <v>1</v>
      </c>
      <c r="J2994" s="33" t="s">
        <v>3272</v>
      </c>
      <c r="K2994" s="33">
        <v>2019</v>
      </c>
      <c r="L2994" s="33">
        <v>218</v>
      </c>
      <c r="M2994" s="33">
        <v>42800</v>
      </c>
      <c r="N2994" s="33" t="s">
        <v>3278</v>
      </c>
      <c r="O2994" s="33">
        <v>9733</v>
      </c>
      <c r="P2994" s="33" t="s">
        <v>3278</v>
      </c>
      <c r="Q2994" s="33">
        <v>1922</v>
      </c>
      <c r="R2994" s="33" t="s">
        <v>3278</v>
      </c>
    </row>
    <row r="2995" spans="1:18" x14ac:dyDescent="0.2">
      <c r="A2995" s="33" t="s">
        <v>6376</v>
      </c>
      <c r="B2995" s="33" t="s">
        <v>6377</v>
      </c>
      <c r="C2995" s="33" t="str">
        <f>LEFT(B2995,FIND(",",B2995,1)-1)</f>
        <v>Harrison County</v>
      </c>
      <c r="D2995" s="33" t="str">
        <f>RIGHT(B2995,LEN(B2995)-(FIND(",",B2995,1)+1))</f>
        <v>Texas</v>
      </c>
      <c r="E2995" s="33">
        <v>54194</v>
      </c>
      <c r="F2995" s="33" t="s">
        <v>3271</v>
      </c>
      <c r="G2995" s="33">
        <v>1</v>
      </c>
      <c r="H2995" s="33" t="s">
        <v>3272</v>
      </c>
      <c r="I2995" s="33">
        <v>1</v>
      </c>
      <c r="J2995" s="33" t="s">
        <v>3272</v>
      </c>
      <c r="K2995" s="33">
        <v>2019</v>
      </c>
      <c r="L2995" s="33">
        <v>7</v>
      </c>
      <c r="M2995" s="33">
        <v>2709</v>
      </c>
      <c r="N2995" s="33" t="s">
        <v>3278</v>
      </c>
      <c r="O2995" s="33">
        <v>569</v>
      </c>
      <c r="P2995" s="33" t="s">
        <v>3278</v>
      </c>
      <c r="Q2995" s="33">
        <v>77</v>
      </c>
      <c r="R2995" s="33" t="s">
        <v>3278</v>
      </c>
    </row>
    <row r="2996" spans="1:18" x14ac:dyDescent="0.2">
      <c r="A2996" s="33" t="s">
        <v>6378</v>
      </c>
      <c r="B2996" s="33" t="s">
        <v>6379</v>
      </c>
      <c r="C2996" s="33" t="str">
        <f>LEFT(B2996,FIND(",",B2996,1)-1)</f>
        <v>Hays County</v>
      </c>
      <c r="D2996" s="33" t="str">
        <f>RIGHT(B2996,LEN(B2996)-(FIND(",",B2996,1)+1))</f>
        <v>Texas</v>
      </c>
      <c r="E2996" s="33">
        <v>45391</v>
      </c>
      <c r="F2996" s="33" t="s">
        <v>3276</v>
      </c>
      <c r="G2996" s="33">
        <v>1</v>
      </c>
      <c r="H2996" s="33" t="s">
        <v>3272</v>
      </c>
      <c r="I2996" s="33">
        <v>1</v>
      </c>
      <c r="J2996" s="33" t="s">
        <v>3272</v>
      </c>
      <c r="K2996" s="33">
        <v>2019</v>
      </c>
      <c r="L2996" s="33">
        <v>7</v>
      </c>
      <c r="M2996" s="33">
        <v>1462</v>
      </c>
      <c r="N2996" s="33" t="s">
        <v>3273</v>
      </c>
      <c r="O2996" s="33">
        <v>335</v>
      </c>
      <c r="P2996" s="33" t="s">
        <v>3273</v>
      </c>
      <c r="Q2996" s="33">
        <v>69</v>
      </c>
      <c r="R2996" s="33" t="s">
        <v>3273</v>
      </c>
    </row>
    <row r="2997" spans="1:18" x14ac:dyDescent="0.2">
      <c r="A2997" s="33" t="s">
        <v>6378</v>
      </c>
      <c r="B2997" s="33" t="s">
        <v>6379</v>
      </c>
      <c r="C2997" s="33" t="str">
        <f>LEFT(B2997,FIND(",",B2997,1)-1)</f>
        <v>Hays County</v>
      </c>
      <c r="D2997" s="33" t="str">
        <f>RIGHT(B2997,LEN(B2997)-(FIND(",",B2997,1)+1))</f>
        <v>Texas</v>
      </c>
      <c r="E2997" s="33">
        <v>54194</v>
      </c>
      <c r="F2997" s="33" t="s">
        <v>3271</v>
      </c>
      <c r="G2997" s="33">
        <v>1</v>
      </c>
      <c r="H2997" s="33" t="s">
        <v>3272</v>
      </c>
      <c r="I2997" s="33">
        <v>1</v>
      </c>
      <c r="J2997" s="33" t="s">
        <v>3272</v>
      </c>
      <c r="K2997" s="33">
        <v>2019</v>
      </c>
      <c r="L2997" s="33">
        <v>23</v>
      </c>
      <c r="M2997" s="33">
        <v>11002</v>
      </c>
      <c r="N2997" s="33" t="s">
        <v>3278</v>
      </c>
      <c r="O2997" s="33">
        <v>2375</v>
      </c>
      <c r="P2997" s="33" t="s">
        <v>3278</v>
      </c>
      <c r="Q2997" s="33">
        <v>228</v>
      </c>
      <c r="R2997" s="33" t="s">
        <v>3278</v>
      </c>
    </row>
    <row r="2998" spans="1:18" x14ac:dyDescent="0.2">
      <c r="A2998" s="33" t="s">
        <v>6378</v>
      </c>
      <c r="B2998" s="33" t="s">
        <v>6379</v>
      </c>
      <c r="C2998" s="33" t="str">
        <f>LEFT(B2998,FIND(",",B2998,1)-1)</f>
        <v>Hays County</v>
      </c>
      <c r="D2998" s="33" t="str">
        <f>RIGHT(B2998,LEN(B2998)-(FIND(",",B2998,1)+1))</f>
        <v>Texas</v>
      </c>
      <c r="E2998" s="33">
        <v>81291</v>
      </c>
      <c r="F2998" s="33" t="s">
        <v>3279</v>
      </c>
      <c r="G2998" s="33">
        <v>1</v>
      </c>
      <c r="H2998" s="33" t="s">
        <v>3272</v>
      </c>
      <c r="I2998" s="33">
        <v>1</v>
      </c>
      <c r="J2998" s="33" t="s">
        <v>3272</v>
      </c>
      <c r="K2998" s="33">
        <v>2019</v>
      </c>
      <c r="L2998" s="33">
        <v>21</v>
      </c>
      <c r="M2998" s="33">
        <v>4103</v>
      </c>
      <c r="N2998" s="33" t="s">
        <v>3278</v>
      </c>
      <c r="O2998" s="33">
        <v>874</v>
      </c>
      <c r="P2998" s="33" t="s">
        <v>3278</v>
      </c>
      <c r="Q2998" s="33">
        <v>154</v>
      </c>
      <c r="R2998" s="33" t="s">
        <v>3273</v>
      </c>
    </row>
    <row r="2999" spans="1:18" x14ac:dyDescent="0.2">
      <c r="A2999" s="33" t="s">
        <v>6380</v>
      </c>
      <c r="B2999" s="33" t="s">
        <v>6381</v>
      </c>
      <c r="C2999" s="33" t="str">
        <f>LEFT(B2999,FIND(",",B2999,1)-1)</f>
        <v>Henderson County</v>
      </c>
      <c r="D2999" s="33" t="str">
        <f>RIGHT(B2999,LEN(B2999)-(FIND(",",B2999,1)+1))</f>
        <v>Texas</v>
      </c>
      <c r="E2999" s="33">
        <v>54194</v>
      </c>
      <c r="F2999" s="33" t="s">
        <v>3271</v>
      </c>
      <c r="G2999" s="33">
        <v>1</v>
      </c>
      <c r="H2999" s="33" t="s">
        <v>3272</v>
      </c>
      <c r="I2999" s="33">
        <v>1</v>
      </c>
      <c r="J2999" s="33" t="s">
        <v>3272</v>
      </c>
      <c r="K2999" s="33">
        <v>2019</v>
      </c>
      <c r="L2999" s="33">
        <v>8</v>
      </c>
      <c r="M2999" s="33">
        <v>3829</v>
      </c>
      <c r="N2999" s="33" t="s">
        <v>3278</v>
      </c>
      <c r="O2999" s="33">
        <v>830</v>
      </c>
      <c r="P2999" s="33" t="s">
        <v>3278</v>
      </c>
      <c r="Q2999" s="33">
        <v>102</v>
      </c>
      <c r="R2999" s="33" t="s">
        <v>3278</v>
      </c>
    </row>
    <row r="3000" spans="1:18" x14ac:dyDescent="0.2">
      <c r="A3000" s="33" t="s">
        <v>6382</v>
      </c>
      <c r="B3000" s="33" t="s">
        <v>6383</v>
      </c>
      <c r="C3000" s="33" t="str">
        <f>LEFT(B3000,FIND(",",B3000,1)-1)</f>
        <v>Hidalgo County</v>
      </c>
      <c r="D3000" s="33" t="str">
        <f>RIGHT(B3000,LEN(B3000)-(FIND(",",B3000,1)+1))</f>
        <v>Texas</v>
      </c>
      <c r="E3000" s="33">
        <v>45391</v>
      </c>
      <c r="F3000" s="33" t="s">
        <v>3276</v>
      </c>
      <c r="G3000" s="33">
        <v>1</v>
      </c>
      <c r="H3000" s="33" t="s">
        <v>3272</v>
      </c>
      <c r="I3000" s="33">
        <v>1</v>
      </c>
      <c r="J3000" s="33" t="s">
        <v>3272</v>
      </c>
      <c r="K3000" s="33">
        <v>2019</v>
      </c>
      <c r="L3000" s="33">
        <v>10</v>
      </c>
      <c r="M3000" s="33">
        <v>2837</v>
      </c>
      <c r="N3000" s="33" t="s">
        <v>3273</v>
      </c>
      <c r="O3000" s="33">
        <v>740</v>
      </c>
      <c r="P3000" s="33" t="s">
        <v>3273</v>
      </c>
      <c r="Q3000" s="33">
        <v>131</v>
      </c>
      <c r="R3000" s="33" t="s">
        <v>3273</v>
      </c>
    </row>
    <row r="3001" spans="1:18" x14ac:dyDescent="0.2">
      <c r="A3001" s="33" t="s">
        <v>6382</v>
      </c>
      <c r="B3001" s="33" t="s">
        <v>6383</v>
      </c>
      <c r="C3001" s="33" t="str">
        <f>LEFT(B3001,FIND(",",B3001,1)-1)</f>
        <v>Hidalgo County</v>
      </c>
      <c r="D3001" s="33" t="str">
        <f>RIGHT(B3001,LEN(B3001)-(FIND(",",B3001,1)+1))</f>
        <v>Texas</v>
      </c>
      <c r="E3001" s="33">
        <v>54194</v>
      </c>
      <c r="F3001" s="33" t="s">
        <v>3271</v>
      </c>
      <c r="G3001" s="33">
        <v>1</v>
      </c>
      <c r="H3001" s="33" t="s">
        <v>3272</v>
      </c>
      <c r="I3001" s="33">
        <v>1</v>
      </c>
      <c r="J3001" s="33" t="s">
        <v>3272</v>
      </c>
      <c r="K3001" s="33">
        <v>2019</v>
      </c>
      <c r="L3001" s="33">
        <v>17</v>
      </c>
      <c r="M3001" s="33">
        <v>11308</v>
      </c>
      <c r="N3001" s="33" t="s">
        <v>3278</v>
      </c>
      <c r="O3001" s="33">
        <v>2804</v>
      </c>
      <c r="P3001" s="33" t="s">
        <v>3278</v>
      </c>
      <c r="Q3001" s="33">
        <v>319</v>
      </c>
      <c r="R3001" s="33" t="s">
        <v>3278</v>
      </c>
    </row>
    <row r="3002" spans="1:18" x14ac:dyDescent="0.2">
      <c r="A3002" s="33" t="s">
        <v>6382</v>
      </c>
      <c r="B3002" s="33" t="s">
        <v>6383</v>
      </c>
      <c r="C3002" s="33" t="str">
        <f>LEFT(B3002,FIND(",",B3002,1)-1)</f>
        <v>Hidalgo County</v>
      </c>
      <c r="D3002" s="33" t="str">
        <f>RIGHT(B3002,LEN(B3002)-(FIND(",",B3002,1)+1))</f>
        <v>Texas</v>
      </c>
      <c r="E3002" s="33">
        <v>81291</v>
      </c>
      <c r="F3002" s="33" t="s">
        <v>3279</v>
      </c>
      <c r="G3002" s="33">
        <v>1</v>
      </c>
      <c r="H3002" s="33" t="s">
        <v>3272</v>
      </c>
      <c r="I3002" s="33">
        <v>1</v>
      </c>
      <c r="J3002" s="33" t="s">
        <v>3272</v>
      </c>
      <c r="K3002" s="33">
        <v>2019</v>
      </c>
      <c r="L3002" s="33">
        <v>10</v>
      </c>
      <c r="M3002" s="33">
        <v>1101</v>
      </c>
      <c r="N3002" s="33" t="s">
        <v>3278</v>
      </c>
      <c r="O3002" s="33">
        <v>280</v>
      </c>
      <c r="P3002" s="33" t="s">
        <v>3278</v>
      </c>
      <c r="Q3002" s="33">
        <v>57</v>
      </c>
      <c r="R3002" s="33" t="s">
        <v>3278</v>
      </c>
    </row>
    <row r="3003" spans="1:18" x14ac:dyDescent="0.2">
      <c r="A3003" s="33" t="s">
        <v>6384</v>
      </c>
      <c r="B3003" s="33" t="s">
        <v>6385</v>
      </c>
      <c r="C3003" s="33" t="str">
        <f>LEFT(B3003,FIND(",",B3003,1)-1)</f>
        <v>Hockley County</v>
      </c>
      <c r="D3003" s="33" t="str">
        <f>RIGHT(B3003,LEN(B3003)-(FIND(",",B3003,1)+1))</f>
        <v>Texas</v>
      </c>
      <c r="E3003" s="33">
        <v>81291</v>
      </c>
      <c r="F3003" s="33" t="s">
        <v>3279</v>
      </c>
      <c r="G3003" s="33">
        <v>1</v>
      </c>
      <c r="H3003" s="33" t="s">
        <v>3272</v>
      </c>
      <c r="I3003" s="33">
        <v>1</v>
      </c>
      <c r="J3003" s="33" t="s">
        <v>3272</v>
      </c>
      <c r="K3003" s="33">
        <v>2019</v>
      </c>
      <c r="L3003" s="33">
        <v>3</v>
      </c>
      <c r="M3003" s="33">
        <v>130</v>
      </c>
      <c r="N3003" s="33" t="s">
        <v>3278</v>
      </c>
      <c r="O3003" s="33">
        <v>30</v>
      </c>
      <c r="P3003" s="33" t="s">
        <v>3278</v>
      </c>
      <c r="Q3003" s="33">
        <v>8</v>
      </c>
      <c r="R3003" s="33" t="s">
        <v>3278</v>
      </c>
    </row>
    <row r="3004" spans="1:18" x14ac:dyDescent="0.2">
      <c r="A3004" s="33" t="s">
        <v>6386</v>
      </c>
      <c r="B3004" s="33" t="s">
        <v>6387</v>
      </c>
      <c r="C3004" s="33" t="str">
        <f>LEFT(B3004,FIND(",",B3004,1)-1)</f>
        <v>Hood County</v>
      </c>
      <c r="D3004" s="33" t="str">
        <f>RIGHT(B3004,LEN(B3004)-(FIND(",",B3004,1)+1))</f>
        <v>Texas</v>
      </c>
      <c r="E3004" s="33">
        <v>54194</v>
      </c>
      <c r="F3004" s="33" t="s">
        <v>3271</v>
      </c>
      <c r="G3004" s="33">
        <v>1</v>
      </c>
      <c r="H3004" s="33" t="s">
        <v>3272</v>
      </c>
      <c r="I3004" s="33">
        <v>1</v>
      </c>
      <c r="J3004" s="33" t="s">
        <v>3272</v>
      </c>
      <c r="K3004" s="33">
        <v>2019</v>
      </c>
      <c r="L3004" s="33">
        <v>7</v>
      </c>
      <c r="M3004" s="33">
        <v>4171</v>
      </c>
      <c r="N3004" s="33" t="s">
        <v>3278</v>
      </c>
      <c r="O3004" s="33">
        <v>952</v>
      </c>
      <c r="P3004" s="33" t="s">
        <v>3278</v>
      </c>
      <c r="Q3004" s="33">
        <v>104</v>
      </c>
      <c r="R3004" s="33" t="s">
        <v>3278</v>
      </c>
    </row>
    <row r="3005" spans="1:18" x14ac:dyDescent="0.2">
      <c r="A3005" s="33" t="s">
        <v>6386</v>
      </c>
      <c r="B3005" s="33" t="s">
        <v>6387</v>
      </c>
      <c r="C3005" s="33" t="str">
        <f>LEFT(B3005,FIND(",",B3005,1)-1)</f>
        <v>Hood County</v>
      </c>
      <c r="D3005" s="33" t="str">
        <f>RIGHT(B3005,LEN(B3005)-(FIND(",",B3005,1)+1))</f>
        <v>Texas</v>
      </c>
      <c r="E3005" s="33">
        <v>81291</v>
      </c>
      <c r="F3005" s="33" t="s">
        <v>3279</v>
      </c>
      <c r="G3005" s="33">
        <v>1</v>
      </c>
      <c r="H3005" s="33" t="s">
        <v>3272</v>
      </c>
      <c r="I3005" s="33">
        <v>1</v>
      </c>
      <c r="J3005" s="33" t="s">
        <v>3272</v>
      </c>
      <c r="K3005" s="33">
        <v>2019</v>
      </c>
      <c r="L3005" s="33">
        <v>4</v>
      </c>
      <c r="M3005" s="33">
        <v>326</v>
      </c>
      <c r="N3005" s="33" t="s">
        <v>3278</v>
      </c>
      <c r="O3005" s="33">
        <v>64</v>
      </c>
      <c r="P3005" s="33" t="s">
        <v>3278</v>
      </c>
      <c r="Q3005" s="33">
        <v>14</v>
      </c>
      <c r="R3005" s="33" t="s">
        <v>3278</v>
      </c>
    </row>
    <row r="3006" spans="1:18" x14ac:dyDescent="0.2">
      <c r="A3006" s="33" t="s">
        <v>6388</v>
      </c>
      <c r="B3006" s="33" t="s">
        <v>6389</v>
      </c>
      <c r="C3006" s="33" t="str">
        <f>LEFT(B3006,FIND(",",B3006,1)-1)</f>
        <v>Hopkins County</v>
      </c>
      <c r="D3006" s="33" t="str">
        <f>RIGHT(B3006,LEN(B3006)-(FIND(",",B3006,1)+1))</f>
        <v>Texas</v>
      </c>
      <c r="E3006" s="33">
        <v>54194</v>
      </c>
      <c r="F3006" s="33" t="s">
        <v>3271</v>
      </c>
      <c r="G3006" s="33">
        <v>1</v>
      </c>
      <c r="H3006" s="33" t="s">
        <v>3272</v>
      </c>
      <c r="I3006" s="33">
        <v>1</v>
      </c>
      <c r="J3006" s="33" t="s">
        <v>3272</v>
      </c>
      <c r="K3006" s="33">
        <v>2019</v>
      </c>
      <c r="L3006" s="33">
        <v>6</v>
      </c>
      <c r="M3006" s="33">
        <v>2339</v>
      </c>
      <c r="N3006" s="33" t="s">
        <v>3278</v>
      </c>
      <c r="O3006" s="33">
        <v>568</v>
      </c>
      <c r="P3006" s="33" t="s">
        <v>3278</v>
      </c>
      <c r="Q3006" s="33">
        <v>57</v>
      </c>
      <c r="R3006" s="33" t="s">
        <v>3278</v>
      </c>
    </row>
    <row r="3007" spans="1:18" x14ac:dyDescent="0.2">
      <c r="A3007" s="33" t="s">
        <v>6390</v>
      </c>
      <c r="B3007" s="33" t="s">
        <v>6391</v>
      </c>
      <c r="C3007" s="33" t="str">
        <f>LEFT(B3007,FIND(",",B3007,1)-1)</f>
        <v>Howard County</v>
      </c>
      <c r="D3007" s="33" t="str">
        <f>RIGHT(B3007,LEN(B3007)-(FIND(",",B3007,1)+1))</f>
        <v>Texas</v>
      </c>
      <c r="E3007" s="33">
        <v>54194</v>
      </c>
      <c r="F3007" s="33" t="s">
        <v>3271</v>
      </c>
      <c r="G3007" s="33">
        <v>1</v>
      </c>
      <c r="H3007" s="33" t="s">
        <v>3272</v>
      </c>
      <c r="I3007" s="33">
        <v>1</v>
      </c>
      <c r="J3007" s="33" t="s">
        <v>3272</v>
      </c>
      <c r="K3007" s="33">
        <v>2019</v>
      </c>
      <c r="L3007" s="33">
        <v>4</v>
      </c>
      <c r="M3007" s="33">
        <v>616</v>
      </c>
      <c r="N3007" s="33" t="s">
        <v>3277</v>
      </c>
      <c r="O3007" s="33">
        <v>166</v>
      </c>
      <c r="P3007" s="33" t="s">
        <v>3277</v>
      </c>
      <c r="Q3007" s="33">
        <v>18</v>
      </c>
      <c r="R3007" s="33" t="s">
        <v>3277</v>
      </c>
    </row>
    <row r="3008" spans="1:18" x14ac:dyDescent="0.2">
      <c r="A3008" s="33" t="s">
        <v>6392</v>
      </c>
      <c r="B3008" s="33" t="s">
        <v>6393</v>
      </c>
      <c r="C3008" s="33" t="str">
        <f>LEFT(B3008,FIND(",",B3008,1)-1)</f>
        <v>Hunt County</v>
      </c>
      <c r="D3008" s="33" t="str">
        <f>RIGHT(B3008,LEN(B3008)-(FIND(",",B3008,1)+1))</f>
        <v>Texas</v>
      </c>
      <c r="E3008" s="33">
        <v>54194</v>
      </c>
      <c r="F3008" s="33" t="s">
        <v>3271</v>
      </c>
      <c r="G3008" s="33">
        <v>1</v>
      </c>
      <c r="H3008" s="33" t="s">
        <v>3272</v>
      </c>
      <c r="I3008" s="33">
        <v>1</v>
      </c>
      <c r="J3008" s="33" t="s">
        <v>3272</v>
      </c>
      <c r="K3008" s="33">
        <v>2019</v>
      </c>
      <c r="L3008" s="33">
        <v>12</v>
      </c>
      <c r="M3008" s="33">
        <v>4536</v>
      </c>
      <c r="N3008" s="33" t="s">
        <v>3278</v>
      </c>
      <c r="O3008" s="33">
        <v>974</v>
      </c>
      <c r="P3008" s="33" t="s">
        <v>3278</v>
      </c>
      <c r="Q3008" s="33">
        <v>128</v>
      </c>
      <c r="R3008" s="33" t="s">
        <v>3273</v>
      </c>
    </row>
    <row r="3009" spans="1:18" x14ac:dyDescent="0.2">
      <c r="A3009" s="33" t="s">
        <v>6392</v>
      </c>
      <c r="B3009" s="33" t="s">
        <v>6393</v>
      </c>
      <c r="C3009" s="33" t="str">
        <f>LEFT(B3009,FIND(",",B3009,1)-1)</f>
        <v>Hunt County</v>
      </c>
      <c r="D3009" s="33" t="str">
        <f>RIGHT(B3009,LEN(B3009)-(FIND(",",B3009,1)+1))</f>
        <v>Texas</v>
      </c>
      <c r="E3009" s="33">
        <v>81291</v>
      </c>
      <c r="F3009" s="33" t="s">
        <v>3279</v>
      </c>
      <c r="G3009" s="33">
        <v>1</v>
      </c>
      <c r="H3009" s="33" t="s">
        <v>3272</v>
      </c>
      <c r="I3009" s="33">
        <v>1</v>
      </c>
      <c r="J3009" s="33" t="s">
        <v>3272</v>
      </c>
      <c r="K3009" s="33">
        <v>2019</v>
      </c>
      <c r="L3009" s="33">
        <v>4</v>
      </c>
      <c r="M3009" s="33">
        <v>481</v>
      </c>
      <c r="N3009" s="33" t="s">
        <v>3273</v>
      </c>
      <c r="O3009" s="33">
        <v>100</v>
      </c>
      <c r="P3009" s="33" t="s">
        <v>3273</v>
      </c>
      <c r="Q3009" s="33">
        <v>26</v>
      </c>
      <c r="R3009" s="33" t="s">
        <v>3277</v>
      </c>
    </row>
    <row r="3010" spans="1:18" x14ac:dyDescent="0.2">
      <c r="A3010" s="33" t="s">
        <v>6394</v>
      </c>
      <c r="B3010" s="33" t="s">
        <v>6395</v>
      </c>
      <c r="C3010" s="33" t="str">
        <f>LEFT(B3010,FIND(",",B3010,1)-1)</f>
        <v>Jasper County</v>
      </c>
      <c r="D3010" s="33" t="str">
        <f>RIGHT(B3010,LEN(B3010)-(FIND(",",B3010,1)+1))</f>
        <v>Texas</v>
      </c>
      <c r="E3010" s="33">
        <v>54194</v>
      </c>
      <c r="F3010" s="33" t="s">
        <v>3271</v>
      </c>
      <c r="G3010" s="33">
        <v>1</v>
      </c>
      <c r="H3010" s="33" t="s">
        <v>3272</v>
      </c>
      <c r="I3010" s="33">
        <v>1</v>
      </c>
      <c r="J3010" s="33" t="s">
        <v>3272</v>
      </c>
      <c r="K3010" s="33">
        <v>2019</v>
      </c>
      <c r="L3010" s="33">
        <v>4</v>
      </c>
      <c r="M3010" s="33">
        <v>1103</v>
      </c>
      <c r="N3010" s="33" t="s">
        <v>3278</v>
      </c>
      <c r="O3010" s="33">
        <v>250</v>
      </c>
      <c r="P3010" s="33" t="s">
        <v>3278</v>
      </c>
      <c r="Q3010" s="33">
        <v>38</v>
      </c>
      <c r="R3010" s="33" t="s">
        <v>3273</v>
      </c>
    </row>
    <row r="3011" spans="1:18" x14ac:dyDescent="0.2">
      <c r="A3011" s="33" t="s">
        <v>6396</v>
      </c>
      <c r="B3011" s="33" t="s">
        <v>6397</v>
      </c>
      <c r="C3011" s="33" t="str">
        <f>LEFT(B3011,FIND(",",B3011,1)-1)</f>
        <v>Jefferson County</v>
      </c>
      <c r="D3011" s="33" t="str">
        <f>RIGHT(B3011,LEN(B3011)-(FIND(",",B3011,1)+1))</f>
        <v>Texas</v>
      </c>
      <c r="E3011" s="33">
        <v>45391</v>
      </c>
      <c r="F3011" s="33" t="s">
        <v>3276</v>
      </c>
      <c r="G3011" s="33">
        <v>1</v>
      </c>
      <c r="H3011" s="33" t="s">
        <v>3272</v>
      </c>
      <c r="I3011" s="33">
        <v>1</v>
      </c>
      <c r="J3011" s="33" t="s">
        <v>3272</v>
      </c>
      <c r="K3011" s="33">
        <v>2019</v>
      </c>
      <c r="L3011" s="33">
        <v>6</v>
      </c>
      <c r="M3011" s="33">
        <v>2050</v>
      </c>
      <c r="N3011" s="33" t="s">
        <v>3277</v>
      </c>
      <c r="O3011" s="33">
        <v>512</v>
      </c>
      <c r="P3011" s="33" t="s">
        <v>3277</v>
      </c>
      <c r="Q3011" s="33">
        <v>90</v>
      </c>
      <c r="R3011" s="33" t="s">
        <v>3277</v>
      </c>
    </row>
    <row r="3012" spans="1:18" x14ac:dyDescent="0.2">
      <c r="A3012" s="33" t="s">
        <v>6396</v>
      </c>
      <c r="B3012" s="33" t="s">
        <v>6397</v>
      </c>
      <c r="C3012" s="33" t="str">
        <f>LEFT(B3012,FIND(",",B3012,1)-1)</f>
        <v>Jefferson County</v>
      </c>
      <c r="D3012" s="33" t="str">
        <f>RIGHT(B3012,LEN(B3012)-(FIND(",",B3012,1)+1))</f>
        <v>Texas</v>
      </c>
      <c r="E3012" s="33">
        <v>54194</v>
      </c>
      <c r="F3012" s="33" t="s">
        <v>3271</v>
      </c>
      <c r="G3012" s="33">
        <v>1</v>
      </c>
      <c r="H3012" s="33" t="s">
        <v>3272</v>
      </c>
      <c r="I3012" s="33">
        <v>1</v>
      </c>
      <c r="J3012" s="33" t="s">
        <v>3272</v>
      </c>
      <c r="K3012" s="33">
        <v>2019</v>
      </c>
      <c r="L3012" s="33">
        <v>18</v>
      </c>
      <c r="M3012" s="33">
        <v>7693</v>
      </c>
      <c r="N3012" s="33" t="s">
        <v>3278</v>
      </c>
      <c r="O3012" s="33">
        <v>1884</v>
      </c>
      <c r="P3012" s="33" t="s">
        <v>3278</v>
      </c>
      <c r="Q3012" s="33">
        <v>209</v>
      </c>
      <c r="R3012" s="33" t="s">
        <v>3278</v>
      </c>
    </row>
    <row r="3013" spans="1:18" x14ac:dyDescent="0.2">
      <c r="A3013" s="33" t="s">
        <v>6396</v>
      </c>
      <c r="B3013" s="33" t="s">
        <v>6397</v>
      </c>
      <c r="C3013" s="33" t="str">
        <f>LEFT(B3013,FIND(",",B3013,1)-1)</f>
        <v>Jefferson County</v>
      </c>
      <c r="D3013" s="33" t="str">
        <f>RIGHT(B3013,LEN(B3013)-(FIND(",",B3013,1)+1))</f>
        <v>Texas</v>
      </c>
      <c r="E3013" s="33">
        <v>81291</v>
      </c>
      <c r="F3013" s="33" t="s">
        <v>3279</v>
      </c>
      <c r="G3013" s="33">
        <v>1</v>
      </c>
      <c r="H3013" s="33" t="s">
        <v>3272</v>
      </c>
      <c r="I3013" s="33">
        <v>1</v>
      </c>
      <c r="J3013" s="33" t="s">
        <v>3272</v>
      </c>
      <c r="K3013" s="33">
        <v>2019</v>
      </c>
      <c r="L3013" s="33">
        <v>6</v>
      </c>
      <c r="M3013" s="33">
        <v>908</v>
      </c>
      <c r="N3013" s="33" t="s">
        <v>3278</v>
      </c>
      <c r="O3013" s="33">
        <v>180</v>
      </c>
      <c r="P3013" s="33" t="s">
        <v>3278</v>
      </c>
      <c r="Q3013" s="33">
        <v>42</v>
      </c>
      <c r="R3013" s="33" t="s">
        <v>3278</v>
      </c>
    </row>
    <row r="3014" spans="1:18" x14ac:dyDescent="0.2">
      <c r="A3014" s="33" t="s">
        <v>6398</v>
      </c>
      <c r="B3014" s="33" t="s">
        <v>6399</v>
      </c>
      <c r="C3014" s="33" t="str">
        <f>LEFT(B3014,FIND(",",B3014,1)-1)</f>
        <v>Jim Wells County</v>
      </c>
      <c r="D3014" s="33" t="str">
        <f>RIGHT(B3014,LEN(B3014)-(FIND(",",B3014,1)+1))</f>
        <v>Texas</v>
      </c>
      <c r="E3014" s="33">
        <v>54194</v>
      </c>
      <c r="F3014" s="33" t="s">
        <v>3271</v>
      </c>
      <c r="G3014" s="33">
        <v>1</v>
      </c>
      <c r="H3014" s="33" t="s">
        <v>3272</v>
      </c>
      <c r="I3014" s="33">
        <v>1</v>
      </c>
      <c r="J3014" s="33" t="s">
        <v>3272</v>
      </c>
      <c r="K3014" s="33">
        <v>2019</v>
      </c>
      <c r="L3014" s="33">
        <v>5</v>
      </c>
      <c r="M3014" s="33">
        <v>1029</v>
      </c>
      <c r="N3014" s="33" t="s">
        <v>3278</v>
      </c>
      <c r="O3014" s="33">
        <v>250</v>
      </c>
      <c r="P3014" s="33" t="s">
        <v>3278</v>
      </c>
      <c r="Q3014" s="33">
        <v>44</v>
      </c>
      <c r="R3014" s="33" t="s">
        <v>3273</v>
      </c>
    </row>
    <row r="3015" spans="1:18" x14ac:dyDescent="0.2">
      <c r="A3015" s="33" t="s">
        <v>6400</v>
      </c>
      <c r="B3015" s="33" t="s">
        <v>6401</v>
      </c>
      <c r="C3015" s="33" t="str">
        <f>LEFT(B3015,FIND(",",B3015,1)-1)</f>
        <v>Johnson County</v>
      </c>
      <c r="D3015" s="33" t="str">
        <f>RIGHT(B3015,LEN(B3015)-(FIND(",",B3015,1)+1))</f>
        <v>Texas</v>
      </c>
      <c r="E3015" s="33">
        <v>45391</v>
      </c>
      <c r="F3015" s="33" t="s">
        <v>3276</v>
      </c>
      <c r="G3015" s="33">
        <v>1</v>
      </c>
      <c r="H3015" s="33" t="s">
        <v>3272</v>
      </c>
      <c r="I3015" s="33">
        <v>1</v>
      </c>
      <c r="J3015" s="33" t="s">
        <v>3272</v>
      </c>
      <c r="K3015" s="33">
        <v>2019</v>
      </c>
      <c r="L3015" s="33">
        <v>3</v>
      </c>
      <c r="M3015" s="33">
        <v>601</v>
      </c>
      <c r="N3015" s="33" t="s">
        <v>3277</v>
      </c>
      <c r="O3015" s="33">
        <v>160</v>
      </c>
      <c r="P3015" s="33" t="s">
        <v>3277</v>
      </c>
      <c r="Q3015" s="33">
        <v>26</v>
      </c>
      <c r="R3015" s="33" t="s">
        <v>3277</v>
      </c>
    </row>
    <row r="3016" spans="1:18" x14ac:dyDescent="0.2">
      <c r="A3016" s="33" t="s">
        <v>6400</v>
      </c>
      <c r="B3016" s="33" t="s">
        <v>6401</v>
      </c>
      <c r="C3016" s="33" t="str">
        <f>LEFT(B3016,FIND(",",B3016,1)-1)</f>
        <v>Johnson County</v>
      </c>
      <c r="D3016" s="33" t="str">
        <f>RIGHT(B3016,LEN(B3016)-(FIND(",",B3016,1)+1))</f>
        <v>Texas</v>
      </c>
      <c r="E3016" s="33">
        <v>54194</v>
      </c>
      <c r="F3016" s="33" t="s">
        <v>3271</v>
      </c>
      <c r="G3016" s="33">
        <v>1</v>
      </c>
      <c r="H3016" s="33" t="s">
        <v>3272</v>
      </c>
      <c r="I3016" s="33">
        <v>1</v>
      </c>
      <c r="J3016" s="33" t="s">
        <v>3272</v>
      </c>
      <c r="K3016" s="33">
        <v>2019</v>
      </c>
      <c r="L3016" s="33">
        <v>14</v>
      </c>
      <c r="M3016" s="33">
        <v>4832</v>
      </c>
      <c r="N3016" s="33" t="s">
        <v>3278</v>
      </c>
      <c r="O3016" s="33">
        <v>1126</v>
      </c>
      <c r="P3016" s="33" t="s">
        <v>3278</v>
      </c>
      <c r="Q3016" s="33">
        <v>122</v>
      </c>
      <c r="R3016" s="33" t="s">
        <v>3273</v>
      </c>
    </row>
    <row r="3017" spans="1:18" x14ac:dyDescent="0.2">
      <c r="A3017" s="33" t="s">
        <v>6400</v>
      </c>
      <c r="B3017" s="33" t="s">
        <v>6401</v>
      </c>
      <c r="C3017" s="33" t="str">
        <f>LEFT(B3017,FIND(",",B3017,1)-1)</f>
        <v>Johnson County</v>
      </c>
      <c r="D3017" s="33" t="str">
        <f>RIGHT(B3017,LEN(B3017)-(FIND(",",B3017,1)+1))</f>
        <v>Texas</v>
      </c>
      <c r="E3017" s="33">
        <v>81291</v>
      </c>
      <c r="F3017" s="33" t="s">
        <v>3279</v>
      </c>
      <c r="G3017" s="33">
        <v>1</v>
      </c>
      <c r="H3017" s="33" t="s">
        <v>3272</v>
      </c>
      <c r="I3017" s="33">
        <v>1</v>
      </c>
      <c r="J3017" s="33" t="s">
        <v>3272</v>
      </c>
      <c r="K3017" s="33">
        <v>2019</v>
      </c>
      <c r="L3017" s="33">
        <v>9</v>
      </c>
      <c r="M3017" s="33">
        <v>998</v>
      </c>
      <c r="N3017" s="33" t="s">
        <v>3278</v>
      </c>
      <c r="O3017" s="33">
        <v>208</v>
      </c>
      <c r="P3017" s="33" t="s">
        <v>3278</v>
      </c>
      <c r="Q3017" s="33">
        <v>50</v>
      </c>
      <c r="R3017" s="33" t="s">
        <v>3277</v>
      </c>
    </row>
    <row r="3018" spans="1:18" x14ac:dyDescent="0.2">
      <c r="A3018" s="33" t="s">
        <v>6402</v>
      </c>
      <c r="B3018" s="33" t="s">
        <v>6403</v>
      </c>
      <c r="C3018" s="33" t="str">
        <f>LEFT(B3018,FIND(",",B3018,1)-1)</f>
        <v>Karnes County</v>
      </c>
      <c r="D3018" s="33" t="str">
        <f>RIGHT(B3018,LEN(B3018)-(FIND(",",B3018,1)+1))</f>
        <v>Texas</v>
      </c>
      <c r="E3018" s="33">
        <v>54194</v>
      </c>
      <c r="F3018" s="33" t="s">
        <v>3271</v>
      </c>
      <c r="G3018" s="33">
        <v>1</v>
      </c>
      <c r="H3018" s="33" t="s">
        <v>3272</v>
      </c>
      <c r="I3018" s="33">
        <v>1</v>
      </c>
      <c r="J3018" s="33" t="s">
        <v>3272</v>
      </c>
      <c r="K3018" s="33">
        <v>2019</v>
      </c>
      <c r="L3018" s="33">
        <v>3</v>
      </c>
      <c r="M3018" s="33">
        <v>671</v>
      </c>
      <c r="N3018" s="33" t="s">
        <v>3278</v>
      </c>
      <c r="O3018" s="33">
        <v>167</v>
      </c>
      <c r="P3018" s="33" t="s">
        <v>3278</v>
      </c>
      <c r="Q3018" s="33">
        <v>24</v>
      </c>
      <c r="R3018" s="33" t="s">
        <v>3273</v>
      </c>
    </row>
    <row r="3019" spans="1:18" x14ac:dyDescent="0.2">
      <c r="A3019" s="33" t="s">
        <v>6404</v>
      </c>
      <c r="B3019" s="33" t="s">
        <v>6405</v>
      </c>
      <c r="C3019" s="33" t="str">
        <f>LEFT(B3019,FIND(",",B3019,1)-1)</f>
        <v>Kaufman County</v>
      </c>
      <c r="D3019" s="33" t="str">
        <f>RIGHT(B3019,LEN(B3019)-(FIND(",",B3019,1)+1))</f>
        <v>Texas</v>
      </c>
      <c r="E3019" s="33">
        <v>54194</v>
      </c>
      <c r="F3019" s="33" t="s">
        <v>3271</v>
      </c>
      <c r="G3019" s="33">
        <v>1</v>
      </c>
      <c r="H3019" s="33" t="s">
        <v>3272</v>
      </c>
      <c r="I3019" s="33">
        <v>1</v>
      </c>
      <c r="J3019" s="33" t="s">
        <v>3272</v>
      </c>
      <c r="K3019" s="33">
        <v>2019</v>
      </c>
      <c r="L3019" s="33">
        <v>11</v>
      </c>
      <c r="M3019" s="33">
        <v>3042</v>
      </c>
      <c r="N3019" s="33" t="s">
        <v>3278</v>
      </c>
      <c r="O3019" s="33">
        <v>809</v>
      </c>
      <c r="P3019" s="33" t="s">
        <v>3278</v>
      </c>
      <c r="Q3019" s="33">
        <v>105</v>
      </c>
      <c r="R3019" s="33" t="s">
        <v>3278</v>
      </c>
    </row>
    <row r="3020" spans="1:18" x14ac:dyDescent="0.2">
      <c r="A3020" s="33" t="s">
        <v>6404</v>
      </c>
      <c r="B3020" s="33" t="s">
        <v>6405</v>
      </c>
      <c r="C3020" s="33" t="str">
        <f>LEFT(B3020,FIND(",",B3020,1)-1)</f>
        <v>Kaufman County</v>
      </c>
      <c r="D3020" s="33" t="str">
        <f>RIGHT(B3020,LEN(B3020)-(FIND(",",B3020,1)+1))</f>
        <v>Texas</v>
      </c>
      <c r="E3020" s="33">
        <v>81291</v>
      </c>
      <c r="F3020" s="33" t="s">
        <v>3279</v>
      </c>
      <c r="G3020" s="33">
        <v>1</v>
      </c>
      <c r="H3020" s="33" t="s">
        <v>3272</v>
      </c>
      <c r="I3020" s="33">
        <v>1</v>
      </c>
      <c r="J3020" s="33" t="s">
        <v>3272</v>
      </c>
      <c r="K3020" s="33">
        <v>2019</v>
      </c>
      <c r="L3020" s="33">
        <v>4</v>
      </c>
      <c r="M3020" s="33">
        <v>290</v>
      </c>
      <c r="N3020" s="33" t="s">
        <v>3278</v>
      </c>
      <c r="O3020" s="33">
        <v>74</v>
      </c>
      <c r="P3020" s="33" t="s">
        <v>3278</v>
      </c>
      <c r="Q3020" s="33">
        <v>11</v>
      </c>
      <c r="R3020" s="33" t="s">
        <v>3278</v>
      </c>
    </row>
    <row r="3021" spans="1:18" x14ac:dyDescent="0.2">
      <c r="A3021" s="33" t="s">
        <v>6406</v>
      </c>
      <c r="B3021" s="33" t="s">
        <v>6407</v>
      </c>
      <c r="C3021" s="33" t="str">
        <f>LEFT(B3021,FIND(",",B3021,1)-1)</f>
        <v>Kendall County</v>
      </c>
      <c r="D3021" s="33" t="str">
        <f>RIGHT(B3021,LEN(B3021)-(FIND(",",B3021,1)+1))</f>
        <v>Texas</v>
      </c>
      <c r="E3021" s="33">
        <v>45391</v>
      </c>
      <c r="F3021" s="33" t="s">
        <v>3276</v>
      </c>
      <c r="G3021" s="33">
        <v>1</v>
      </c>
      <c r="H3021" s="33" t="s">
        <v>3272</v>
      </c>
      <c r="I3021" s="33">
        <v>1</v>
      </c>
      <c r="J3021" s="33" t="s">
        <v>3272</v>
      </c>
      <c r="K3021" s="33">
        <v>2019</v>
      </c>
      <c r="L3021" s="33">
        <v>4</v>
      </c>
      <c r="M3021" s="33">
        <v>280</v>
      </c>
      <c r="N3021" s="33" t="s">
        <v>3278</v>
      </c>
      <c r="O3021" s="33">
        <v>65</v>
      </c>
      <c r="P3021" s="33" t="s">
        <v>3278</v>
      </c>
      <c r="Q3021" s="33">
        <v>13</v>
      </c>
      <c r="R3021" s="33" t="s">
        <v>3278</v>
      </c>
    </row>
    <row r="3022" spans="1:18" x14ac:dyDescent="0.2">
      <c r="A3022" s="33" t="s">
        <v>6406</v>
      </c>
      <c r="B3022" s="33" t="s">
        <v>6407</v>
      </c>
      <c r="C3022" s="33" t="str">
        <f>LEFT(B3022,FIND(",",B3022,1)-1)</f>
        <v>Kendall County</v>
      </c>
      <c r="D3022" s="33" t="str">
        <f>RIGHT(B3022,LEN(B3022)-(FIND(",",B3022,1)+1))</f>
        <v>Texas</v>
      </c>
      <c r="E3022" s="33">
        <v>54194</v>
      </c>
      <c r="F3022" s="33" t="s">
        <v>3271</v>
      </c>
      <c r="G3022" s="33">
        <v>1</v>
      </c>
      <c r="H3022" s="33" t="s">
        <v>3272</v>
      </c>
      <c r="I3022" s="33">
        <v>1</v>
      </c>
      <c r="J3022" s="33" t="s">
        <v>3272</v>
      </c>
      <c r="K3022" s="33">
        <v>2019</v>
      </c>
      <c r="L3022" s="33">
        <v>14</v>
      </c>
      <c r="M3022" s="33">
        <v>5533</v>
      </c>
      <c r="N3022" s="33" t="s">
        <v>3278</v>
      </c>
      <c r="O3022" s="33">
        <v>1282</v>
      </c>
      <c r="P3022" s="33" t="s">
        <v>3278</v>
      </c>
      <c r="Q3022" s="33">
        <v>140</v>
      </c>
      <c r="R3022" s="33" t="s">
        <v>3278</v>
      </c>
    </row>
    <row r="3023" spans="1:18" x14ac:dyDescent="0.2">
      <c r="A3023" s="33" t="s">
        <v>6406</v>
      </c>
      <c r="B3023" s="33" t="s">
        <v>6407</v>
      </c>
      <c r="C3023" s="33" t="str">
        <f>LEFT(B3023,FIND(",",B3023,1)-1)</f>
        <v>Kendall County</v>
      </c>
      <c r="D3023" s="33" t="str">
        <f>RIGHT(B3023,LEN(B3023)-(FIND(",",B3023,1)+1))</f>
        <v>Texas</v>
      </c>
      <c r="E3023" s="33">
        <v>81291</v>
      </c>
      <c r="F3023" s="33" t="s">
        <v>3279</v>
      </c>
      <c r="G3023" s="33">
        <v>1</v>
      </c>
      <c r="H3023" s="33" t="s">
        <v>3272</v>
      </c>
      <c r="I3023" s="33">
        <v>1</v>
      </c>
      <c r="J3023" s="33" t="s">
        <v>3272</v>
      </c>
      <c r="K3023" s="33">
        <v>2019</v>
      </c>
      <c r="L3023" s="33">
        <v>8</v>
      </c>
      <c r="M3023" s="33">
        <v>859</v>
      </c>
      <c r="N3023" s="33" t="s">
        <v>3278</v>
      </c>
      <c r="O3023" s="33">
        <v>163</v>
      </c>
      <c r="P3023" s="33" t="s">
        <v>3278</v>
      </c>
      <c r="Q3023" s="33">
        <v>34</v>
      </c>
      <c r="R3023" s="33" t="s">
        <v>3277</v>
      </c>
    </row>
    <row r="3024" spans="1:18" x14ac:dyDescent="0.2">
      <c r="A3024" s="33" t="s">
        <v>6408</v>
      </c>
      <c r="B3024" s="33" t="s">
        <v>6409</v>
      </c>
      <c r="C3024" s="33" t="str">
        <f>LEFT(B3024,FIND(",",B3024,1)-1)</f>
        <v>Kerr County</v>
      </c>
      <c r="D3024" s="33" t="str">
        <f>RIGHT(B3024,LEN(B3024)-(FIND(",",B3024,1)+1))</f>
        <v>Texas</v>
      </c>
      <c r="E3024" s="33">
        <v>54194</v>
      </c>
      <c r="F3024" s="33" t="s">
        <v>3271</v>
      </c>
      <c r="G3024" s="33">
        <v>1</v>
      </c>
      <c r="H3024" s="33" t="s">
        <v>3272</v>
      </c>
      <c r="I3024" s="33">
        <v>1</v>
      </c>
      <c r="J3024" s="33" t="s">
        <v>3272</v>
      </c>
      <c r="K3024" s="33">
        <v>2019</v>
      </c>
      <c r="L3024" s="33">
        <v>8</v>
      </c>
      <c r="M3024" s="33">
        <v>1769</v>
      </c>
      <c r="N3024" s="33" t="s">
        <v>3273</v>
      </c>
      <c r="O3024" s="33">
        <v>385</v>
      </c>
      <c r="P3024" s="33" t="s">
        <v>3273</v>
      </c>
      <c r="Q3024" s="33">
        <v>58</v>
      </c>
      <c r="R3024" s="33" t="s">
        <v>3277</v>
      </c>
    </row>
    <row r="3025" spans="1:18" x14ac:dyDescent="0.2">
      <c r="A3025" s="33" t="s">
        <v>6408</v>
      </c>
      <c r="B3025" s="33" t="s">
        <v>6409</v>
      </c>
      <c r="C3025" s="33" t="str">
        <f>LEFT(B3025,FIND(",",B3025,1)-1)</f>
        <v>Kerr County</v>
      </c>
      <c r="D3025" s="33" t="str">
        <f>RIGHT(B3025,LEN(B3025)-(FIND(",",B3025,1)+1))</f>
        <v>Texas</v>
      </c>
      <c r="E3025" s="33">
        <v>81291</v>
      </c>
      <c r="F3025" s="33" t="s">
        <v>3279</v>
      </c>
      <c r="G3025" s="33">
        <v>1</v>
      </c>
      <c r="H3025" s="33" t="s">
        <v>3272</v>
      </c>
      <c r="I3025" s="33">
        <v>1</v>
      </c>
      <c r="J3025" s="33" t="s">
        <v>3272</v>
      </c>
      <c r="K3025" s="33">
        <v>2019</v>
      </c>
      <c r="L3025" s="33">
        <v>5</v>
      </c>
      <c r="M3025" s="33">
        <v>238</v>
      </c>
      <c r="N3025" s="33" t="s">
        <v>3278</v>
      </c>
      <c r="O3025" s="33">
        <v>59</v>
      </c>
      <c r="P3025" s="33" t="s">
        <v>3273</v>
      </c>
      <c r="Q3025" s="33">
        <v>15</v>
      </c>
      <c r="R3025" s="33" t="s">
        <v>3277</v>
      </c>
    </row>
    <row r="3026" spans="1:18" x14ac:dyDescent="0.2">
      <c r="A3026" s="33" t="s">
        <v>6410</v>
      </c>
      <c r="B3026" s="33" t="s">
        <v>6411</v>
      </c>
      <c r="C3026" s="33" t="str">
        <f>LEFT(B3026,FIND(",",B3026,1)-1)</f>
        <v>Kleberg County</v>
      </c>
      <c r="D3026" s="33" t="str">
        <f>RIGHT(B3026,LEN(B3026)-(FIND(",",B3026,1)+1))</f>
        <v>Texas</v>
      </c>
      <c r="E3026" s="33">
        <v>54194</v>
      </c>
      <c r="F3026" s="33" t="s">
        <v>3271</v>
      </c>
      <c r="G3026" s="33">
        <v>1</v>
      </c>
      <c r="H3026" s="33" t="s">
        <v>3272</v>
      </c>
      <c r="I3026" s="33">
        <v>1</v>
      </c>
      <c r="J3026" s="33" t="s">
        <v>3272</v>
      </c>
      <c r="K3026" s="33">
        <v>2019</v>
      </c>
      <c r="L3026" s="33">
        <v>3</v>
      </c>
      <c r="M3026" s="33">
        <v>1164</v>
      </c>
      <c r="N3026" s="33" t="s">
        <v>3277</v>
      </c>
      <c r="O3026" s="33">
        <v>296</v>
      </c>
      <c r="P3026" s="33" t="s">
        <v>3277</v>
      </c>
      <c r="Q3026" s="33">
        <v>74</v>
      </c>
      <c r="R3026" s="33" t="s">
        <v>3277</v>
      </c>
    </row>
    <row r="3027" spans="1:18" x14ac:dyDescent="0.2">
      <c r="A3027" s="33" t="s">
        <v>6412</v>
      </c>
      <c r="B3027" s="33" t="s">
        <v>6413</v>
      </c>
      <c r="C3027" s="33" t="str">
        <f>LEFT(B3027,FIND(",",B3027,1)-1)</f>
        <v>Lamar County</v>
      </c>
      <c r="D3027" s="33" t="str">
        <f>RIGHT(B3027,LEN(B3027)-(FIND(",",B3027,1)+1))</f>
        <v>Texas</v>
      </c>
      <c r="E3027" s="33">
        <v>54194</v>
      </c>
      <c r="F3027" s="33" t="s">
        <v>3271</v>
      </c>
      <c r="G3027" s="33">
        <v>1</v>
      </c>
      <c r="H3027" s="33" t="s">
        <v>3272</v>
      </c>
      <c r="I3027" s="33">
        <v>1</v>
      </c>
      <c r="J3027" s="33" t="s">
        <v>3272</v>
      </c>
      <c r="K3027" s="33">
        <v>2019</v>
      </c>
      <c r="L3027" s="33">
        <v>7</v>
      </c>
      <c r="M3027" s="33">
        <v>1151</v>
      </c>
      <c r="N3027" s="33" t="s">
        <v>3278</v>
      </c>
      <c r="O3027" s="33">
        <v>254</v>
      </c>
      <c r="P3027" s="33" t="s">
        <v>3278</v>
      </c>
      <c r="Q3027" s="33">
        <v>45</v>
      </c>
      <c r="R3027" s="33" t="s">
        <v>3273</v>
      </c>
    </row>
    <row r="3028" spans="1:18" x14ac:dyDescent="0.2">
      <c r="A3028" s="33" t="s">
        <v>6414</v>
      </c>
      <c r="B3028" s="33" t="s">
        <v>6415</v>
      </c>
      <c r="C3028" s="33" t="str">
        <f>LEFT(B3028,FIND(",",B3028,1)-1)</f>
        <v>Lampasas County</v>
      </c>
      <c r="D3028" s="33" t="str">
        <f>RIGHT(B3028,LEN(B3028)-(FIND(",",B3028,1)+1))</f>
        <v>Texas</v>
      </c>
      <c r="E3028" s="33">
        <v>54194</v>
      </c>
      <c r="F3028" s="33" t="s">
        <v>3271</v>
      </c>
      <c r="G3028" s="33">
        <v>1</v>
      </c>
      <c r="H3028" s="33" t="s">
        <v>3272</v>
      </c>
      <c r="I3028" s="33">
        <v>1</v>
      </c>
      <c r="J3028" s="33" t="s">
        <v>3272</v>
      </c>
      <c r="K3028" s="33">
        <v>2019</v>
      </c>
      <c r="L3028" s="33">
        <v>5</v>
      </c>
      <c r="M3028" s="33">
        <v>1005</v>
      </c>
      <c r="N3028" s="33" t="s">
        <v>3273</v>
      </c>
      <c r="O3028" s="33">
        <v>227</v>
      </c>
      <c r="P3028" s="33" t="s">
        <v>3273</v>
      </c>
      <c r="Q3028" s="33">
        <v>29</v>
      </c>
      <c r="R3028" s="33" t="s">
        <v>3273</v>
      </c>
    </row>
    <row r="3029" spans="1:18" x14ac:dyDescent="0.2">
      <c r="A3029" s="33" t="s">
        <v>6416</v>
      </c>
      <c r="B3029" s="33" t="s">
        <v>6417</v>
      </c>
      <c r="C3029" s="33" t="str">
        <f>LEFT(B3029,FIND(",",B3029,1)-1)</f>
        <v>Lavaca County</v>
      </c>
      <c r="D3029" s="33" t="str">
        <f>RIGHT(B3029,LEN(B3029)-(FIND(",",B3029,1)+1))</f>
        <v>Texas</v>
      </c>
      <c r="E3029" s="33">
        <v>54194</v>
      </c>
      <c r="F3029" s="33" t="s">
        <v>3271</v>
      </c>
      <c r="G3029" s="33">
        <v>1</v>
      </c>
      <c r="H3029" s="33" t="s">
        <v>3272</v>
      </c>
      <c r="I3029" s="33">
        <v>1</v>
      </c>
      <c r="J3029" s="33" t="s">
        <v>3272</v>
      </c>
      <c r="K3029" s="33">
        <v>2019</v>
      </c>
      <c r="L3029" s="33">
        <v>3</v>
      </c>
      <c r="M3029" s="33">
        <v>1144</v>
      </c>
      <c r="N3029" s="33" t="s">
        <v>3278</v>
      </c>
      <c r="O3029" s="33">
        <v>278</v>
      </c>
      <c r="P3029" s="33" t="s">
        <v>3278</v>
      </c>
      <c r="Q3029" s="33">
        <v>25</v>
      </c>
      <c r="R3029" s="33" t="s">
        <v>3278</v>
      </c>
    </row>
    <row r="3030" spans="1:18" x14ac:dyDescent="0.2">
      <c r="A3030" s="33" t="s">
        <v>6418</v>
      </c>
      <c r="B3030" s="33" t="s">
        <v>6419</v>
      </c>
      <c r="C3030" s="33" t="str">
        <f>LEFT(B3030,FIND(",",B3030,1)-1)</f>
        <v>Lee County</v>
      </c>
      <c r="D3030" s="33" t="str">
        <f>RIGHT(B3030,LEN(B3030)-(FIND(",",B3030,1)+1))</f>
        <v>Texas</v>
      </c>
      <c r="E3030" s="33">
        <v>54194</v>
      </c>
      <c r="F3030" s="33" t="s">
        <v>3271</v>
      </c>
      <c r="G3030" s="33">
        <v>1</v>
      </c>
      <c r="H3030" s="33" t="s">
        <v>3272</v>
      </c>
      <c r="I3030" s="33">
        <v>1</v>
      </c>
      <c r="J3030" s="33" t="s">
        <v>3272</v>
      </c>
      <c r="K3030" s="33">
        <v>2019</v>
      </c>
      <c r="L3030" s="33">
        <v>5</v>
      </c>
      <c r="M3030" s="33">
        <v>843</v>
      </c>
      <c r="N3030" s="33" t="s">
        <v>3273</v>
      </c>
      <c r="O3030" s="33">
        <v>201</v>
      </c>
      <c r="P3030" s="33" t="s">
        <v>3273</v>
      </c>
      <c r="Q3030" s="33">
        <v>28</v>
      </c>
      <c r="R3030" s="33" t="s">
        <v>3273</v>
      </c>
    </row>
    <row r="3031" spans="1:18" x14ac:dyDescent="0.2">
      <c r="A3031" s="33" t="s">
        <v>6420</v>
      </c>
      <c r="B3031" s="33" t="s">
        <v>6421</v>
      </c>
      <c r="C3031" s="33" t="str">
        <f>LEFT(B3031,FIND(",",B3031,1)-1)</f>
        <v>Leon County</v>
      </c>
      <c r="D3031" s="33" t="str">
        <f>RIGHT(B3031,LEN(B3031)-(FIND(",",B3031,1)+1))</f>
        <v>Texas</v>
      </c>
      <c r="E3031" s="33">
        <v>54194</v>
      </c>
      <c r="F3031" s="33" t="s">
        <v>3271</v>
      </c>
      <c r="G3031" s="33">
        <v>1</v>
      </c>
      <c r="H3031" s="33" t="s">
        <v>3272</v>
      </c>
      <c r="I3031" s="33">
        <v>1</v>
      </c>
      <c r="J3031" s="33" t="s">
        <v>3272</v>
      </c>
      <c r="K3031" s="33">
        <v>2019</v>
      </c>
      <c r="L3031" s="33">
        <v>4</v>
      </c>
      <c r="M3031" s="33">
        <v>978</v>
      </c>
      <c r="N3031" s="33" t="s">
        <v>3278</v>
      </c>
      <c r="O3031" s="33">
        <v>231</v>
      </c>
      <c r="P3031" s="33" t="s">
        <v>3273</v>
      </c>
      <c r="Q3031" s="33">
        <v>27</v>
      </c>
      <c r="R3031" s="33" t="s">
        <v>3273</v>
      </c>
    </row>
    <row r="3032" spans="1:18" x14ac:dyDescent="0.2">
      <c r="A3032" s="33" t="s">
        <v>6422</v>
      </c>
      <c r="B3032" s="33" t="s">
        <v>6423</v>
      </c>
      <c r="C3032" s="33" t="str">
        <f>LEFT(B3032,FIND(",",B3032,1)-1)</f>
        <v>Liberty County</v>
      </c>
      <c r="D3032" s="33" t="str">
        <f>RIGHT(B3032,LEN(B3032)-(FIND(",",B3032,1)+1))</f>
        <v>Texas</v>
      </c>
      <c r="E3032" s="33">
        <v>54194</v>
      </c>
      <c r="F3032" s="33" t="s">
        <v>3271</v>
      </c>
      <c r="G3032" s="33">
        <v>1</v>
      </c>
      <c r="H3032" s="33" t="s">
        <v>3272</v>
      </c>
      <c r="I3032" s="33">
        <v>1</v>
      </c>
      <c r="J3032" s="33" t="s">
        <v>3272</v>
      </c>
      <c r="K3032" s="33">
        <v>2019</v>
      </c>
      <c r="L3032" s="33">
        <v>6</v>
      </c>
      <c r="M3032" s="33">
        <v>2390</v>
      </c>
      <c r="N3032" s="33" t="s">
        <v>3273</v>
      </c>
      <c r="O3032" s="33">
        <v>519</v>
      </c>
      <c r="P3032" s="33" t="s">
        <v>3273</v>
      </c>
      <c r="Q3032" s="33">
        <v>65</v>
      </c>
      <c r="R3032" s="33" t="s">
        <v>3273</v>
      </c>
    </row>
    <row r="3033" spans="1:18" x14ac:dyDescent="0.2">
      <c r="A3033" s="33" t="s">
        <v>6424</v>
      </c>
      <c r="B3033" s="33" t="s">
        <v>6425</v>
      </c>
      <c r="C3033" s="33" t="str">
        <f>LEFT(B3033,FIND(",",B3033,1)-1)</f>
        <v>Llano County</v>
      </c>
      <c r="D3033" s="33" t="str">
        <f>RIGHT(B3033,LEN(B3033)-(FIND(",",B3033,1)+1))</f>
        <v>Texas</v>
      </c>
      <c r="E3033" s="33">
        <v>54194</v>
      </c>
      <c r="F3033" s="33" t="s">
        <v>3271</v>
      </c>
      <c r="G3033" s="33">
        <v>1</v>
      </c>
      <c r="H3033" s="33" t="s">
        <v>3272</v>
      </c>
      <c r="I3033" s="33">
        <v>1</v>
      </c>
      <c r="J3033" s="33" t="s">
        <v>3272</v>
      </c>
      <c r="K3033" s="33">
        <v>2019</v>
      </c>
      <c r="L3033" s="33">
        <v>5</v>
      </c>
      <c r="M3033" s="33">
        <v>1025</v>
      </c>
      <c r="N3033" s="33" t="s">
        <v>3273</v>
      </c>
      <c r="O3033" s="33">
        <v>251</v>
      </c>
      <c r="P3033" s="33" t="s">
        <v>3273</v>
      </c>
      <c r="Q3033" s="33">
        <v>28</v>
      </c>
      <c r="R3033" s="33" t="s">
        <v>3277</v>
      </c>
    </row>
    <row r="3034" spans="1:18" x14ac:dyDescent="0.2">
      <c r="A3034" s="33" t="s">
        <v>6426</v>
      </c>
      <c r="B3034" s="33" t="s">
        <v>6427</v>
      </c>
      <c r="C3034" s="33" t="str">
        <f>LEFT(B3034,FIND(",",B3034,1)-1)</f>
        <v>Lubbock County</v>
      </c>
      <c r="D3034" s="33" t="str">
        <f>RIGHT(B3034,LEN(B3034)-(FIND(",",B3034,1)+1))</f>
        <v>Texas</v>
      </c>
      <c r="E3034" s="33">
        <v>45391</v>
      </c>
      <c r="F3034" s="33" t="s">
        <v>3276</v>
      </c>
      <c r="G3034" s="33">
        <v>1</v>
      </c>
      <c r="H3034" s="33" t="s">
        <v>3272</v>
      </c>
      <c r="I3034" s="33">
        <v>1</v>
      </c>
      <c r="J3034" s="33" t="s">
        <v>3272</v>
      </c>
      <c r="K3034" s="33">
        <v>2019</v>
      </c>
      <c r="L3034" s="33">
        <v>5</v>
      </c>
      <c r="M3034" s="33">
        <v>2125</v>
      </c>
      <c r="N3034" s="33" t="s">
        <v>3273</v>
      </c>
      <c r="O3034" s="33">
        <v>492</v>
      </c>
      <c r="P3034" s="33" t="s">
        <v>3273</v>
      </c>
      <c r="Q3034" s="33">
        <v>105</v>
      </c>
      <c r="R3034" s="33" t="s">
        <v>3273</v>
      </c>
    </row>
    <row r="3035" spans="1:18" x14ac:dyDescent="0.2">
      <c r="A3035" s="33" t="s">
        <v>6426</v>
      </c>
      <c r="B3035" s="33" t="s">
        <v>6427</v>
      </c>
      <c r="C3035" s="33" t="str">
        <f>LEFT(B3035,FIND(",",B3035,1)-1)</f>
        <v>Lubbock County</v>
      </c>
      <c r="D3035" s="33" t="str">
        <f>RIGHT(B3035,LEN(B3035)-(FIND(",",B3035,1)+1))</f>
        <v>Texas</v>
      </c>
      <c r="E3035" s="33">
        <v>54194</v>
      </c>
      <c r="F3035" s="33" t="s">
        <v>3271</v>
      </c>
      <c r="G3035" s="33">
        <v>1</v>
      </c>
      <c r="H3035" s="33" t="s">
        <v>3272</v>
      </c>
      <c r="I3035" s="33">
        <v>1</v>
      </c>
      <c r="J3035" s="33" t="s">
        <v>3272</v>
      </c>
      <c r="K3035" s="33">
        <v>2019</v>
      </c>
      <c r="L3035" s="33">
        <v>27</v>
      </c>
      <c r="M3035" s="33">
        <v>13137</v>
      </c>
      <c r="N3035" s="33" t="s">
        <v>3278</v>
      </c>
      <c r="O3035" s="33">
        <v>3143</v>
      </c>
      <c r="P3035" s="33" t="s">
        <v>3278</v>
      </c>
      <c r="Q3035" s="33">
        <v>383</v>
      </c>
      <c r="R3035" s="33" t="s">
        <v>3278</v>
      </c>
    </row>
    <row r="3036" spans="1:18" x14ac:dyDescent="0.2">
      <c r="A3036" s="33" t="s">
        <v>6426</v>
      </c>
      <c r="B3036" s="33" t="s">
        <v>6427</v>
      </c>
      <c r="C3036" s="33" t="str">
        <f>LEFT(B3036,FIND(",",B3036,1)-1)</f>
        <v>Lubbock County</v>
      </c>
      <c r="D3036" s="33" t="str">
        <f>RIGHT(B3036,LEN(B3036)-(FIND(",",B3036,1)+1))</f>
        <v>Texas</v>
      </c>
      <c r="E3036" s="33">
        <v>81291</v>
      </c>
      <c r="F3036" s="33" t="s">
        <v>3279</v>
      </c>
      <c r="G3036" s="33">
        <v>1</v>
      </c>
      <c r="H3036" s="33" t="s">
        <v>3272</v>
      </c>
      <c r="I3036" s="33">
        <v>1</v>
      </c>
      <c r="J3036" s="33" t="s">
        <v>3272</v>
      </c>
      <c r="K3036" s="33">
        <v>2019</v>
      </c>
      <c r="L3036" s="33">
        <v>17</v>
      </c>
      <c r="M3036" s="33">
        <v>3239</v>
      </c>
      <c r="N3036" s="33" t="s">
        <v>3278</v>
      </c>
      <c r="O3036" s="33">
        <v>798</v>
      </c>
      <c r="P3036" s="33" t="s">
        <v>3278</v>
      </c>
      <c r="Q3036" s="33">
        <v>136</v>
      </c>
      <c r="R3036" s="33" t="s">
        <v>3278</v>
      </c>
    </row>
    <row r="3037" spans="1:18" x14ac:dyDescent="0.2">
      <c r="A3037" s="33" t="s">
        <v>6428</v>
      </c>
      <c r="B3037" s="33" t="s">
        <v>6429</v>
      </c>
      <c r="C3037" s="33" t="str">
        <f>LEFT(B3037,FIND(",",B3037,1)-1)</f>
        <v>McLennan County</v>
      </c>
      <c r="D3037" s="33" t="str">
        <f>RIGHT(B3037,LEN(B3037)-(FIND(",",B3037,1)+1))</f>
        <v>Texas</v>
      </c>
      <c r="E3037" s="33">
        <v>45391</v>
      </c>
      <c r="F3037" s="33" t="s">
        <v>3276</v>
      </c>
      <c r="G3037" s="33">
        <v>1</v>
      </c>
      <c r="H3037" s="33" t="s">
        <v>3272</v>
      </c>
      <c r="I3037" s="33">
        <v>1</v>
      </c>
      <c r="J3037" s="33" t="s">
        <v>3272</v>
      </c>
      <c r="K3037" s="33">
        <v>2019</v>
      </c>
      <c r="L3037" s="33">
        <v>4</v>
      </c>
      <c r="M3037" s="33">
        <v>1209</v>
      </c>
      <c r="N3037" s="33" t="s">
        <v>3277</v>
      </c>
      <c r="O3037" s="33">
        <v>311</v>
      </c>
      <c r="P3037" s="33" t="s">
        <v>3273</v>
      </c>
      <c r="Q3037" s="33">
        <v>56</v>
      </c>
      <c r="R3037" s="33" t="s">
        <v>3277</v>
      </c>
    </row>
    <row r="3038" spans="1:18" x14ac:dyDescent="0.2">
      <c r="A3038" s="33" t="s">
        <v>6428</v>
      </c>
      <c r="B3038" s="33" t="s">
        <v>6429</v>
      </c>
      <c r="C3038" s="33" t="str">
        <f>LEFT(B3038,FIND(",",B3038,1)-1)</f>
        <v>McLennan County</v>
      </c>
      <c r="D3038" s="33" t="str">
        <f>RIGHT(B3038,LEN(B3038)-(FIND(",",B3038,1)+1))</f>
        <v>Texas</v>
      </c>
      <c r="E3038" s="33">
        <v>54194</v>
      </c>
      <c r="F3038" s="33" t="s">
        <v>3271</v>
      </c>
      <c r="G3038" s="33">
        <v>1</v>
      </c>
      <c r="H3038" s="33" t="s">
        <v>3272</v>
      </c>
      <c r="I3038" s="33">
        <v>1</v>
      </c>
      <c r="J3038" s="33" t="s">
        <v>3272</v>
      </c>
      <c r="K3038" s="33">
        <v>2019</v>
      </c>
      <c r="L3038" s="33">
        <v>25</v>
      </c>
      <c r="M3038" s="33">
        <v>8733</v>
      </c>
      <c r="N3038" s="33" t="s">
        <v>3273</v>
      </c>
      <c r="O3038" s="33">
        <v>2228</v>
      </c>
      <c r="P3038" s="33" t="s">
        <v>3273</v>
      </c>
      <c r="Q3038" s="33">
        <v>234</v>
      </c>
      <c r="R3038" s="33" t="s">
        <v>3273</v>
      </c>
    </row>
    <row r="3039" spans="1:18" x14ac:dyDescent="0.2">
      <c r="A3039" s="33" t="s">
        <v>6428</v>
      </c>
      <c r="B3039" s="33" t="s">
        <v>6429</v>
      </c>
      <c r="C3039" s="33" t="str">
        <f>LEFT(B3039,FIND(",",B3039,1)-1)</f>
        <v>McLennan County</v>
      </c>
      <c r="D3039" s="33" t="str">
        <f>RIGHT(B3039,LEN(B3039)-(FIND(",",B3039,1)+1))</f>
        <v>Texas</v>
      </c>
      <c r="E3039" s="33">
        <v>81291</v>
      </c>
      <c r="F3039" s="33" t="s">
        <v>3279</v>
      </c>
      <c r="G3039" s="33">
        <v>1</v>
      </c>
      <c r="H3039" s="33" t="s">
        <v>3272</v>
      </c>
      <c r="I3039" s="33">
        <v>1</v>
      </c>
      <c r="J3039" s="33" t="s">
        <v>3272</v>
      </c>
      <c r="K3039" s="33">
        <v>2019</v>
      </c>
      <c r="L3039" s="33">
        <v>13</v>
      </c>
      <c r="M3039" s="33">
        <v>2304</v>
      </c>
      <c r="N3039" s="33" t="s">
        <v>3278</v>
      </c>
      <c r="O3039" s="33">
        <v>504</v>
      </c>
      <c r="P3039" s="33" t="s">
        <v>3278</v>
      </c>
      <c r="Q3039" s="33">
        <v>99</v>
      </c>
      <c r="R3039" s="33" t="s">
        <v>3278</v>
      </c>
    </row>
    <row r="3040" spans="1:18" x14ac:dyDescent="0.2">
      <c r="A3040" s="33" t="s">
        <v>6430</v>
      </c>
      <c r="B3040" s="33" t="s">
        <v>6431</v>
      </c>
      <c r="C3040" s="33" t="str">
        <f>LEFT(B3040,FIND(",",B3040,1)-1)</f>
        <v>Matagorda County</v>
      </c>
      <c r="D3040" s="33" t="str">
        <f>RIGHT(B3040,LEN(B3040)-(FIND(",",B3040,1)+1))</f>
        <v>Texas</v>
      </c>
      <c r="E3040" s="33">
        <v>54194</v>
      </c>
      <c r="F3040" s="33" t="s">
        <v>3271</v>
      </c>
      <c r="G3040" s="33">
        <v>1</v>
      </c>
      <c r="H3040" s="33" t="s">
        <v>3272</v>
      </c>
      <c r="I3040" s="33">
        <v>1</v>
      </c>
      <c r="J3040" s="33" t="s">
        <v>3272</v>
      </c>
      <c r="K3040" s="33">
        <v>2019</v>
      </c>
      <c r="L3040" s="33">
        <v>3</v>
      </c>
      <c r="M3040" s="33">
        <v>1525</v>
      </c>
      <c r="N3040" s="33" t="s">
        <v>3278</v>
      </c>
      <c r="O3040" s="33">
        <v>355</v>
      </c>
      <c r="P3040" s="33" t="s">
        <v>3278</v>
      </c>
      <c r="Q3040" s="33">
        <v>39</v>
      </c>
      <c r="R3040" s="33" t="s">
        <v>3273</v>
      </c>
    </row>
    <row r="3041" spans="1:18" x14ac:dyDescent="0.2">
      <c r="A3041" s="33" t="s">
        <v>6432</v>
      </c>
      <c r="B3041" s="33" t="s">
        <v>6433</v>
      </c>
      <c r="C3041" s="33" t="str">
        <f>LEFT(B3041,FIND(",",B3041,1)-1)</f>
        <v>Medina County</v>
      </c>
      <c r="D3041" s="33" t="str">
        <f>RIGHT(B3041,LEN(B3041)-(FIND(",",B3041,1)+1))</f>
        <v>Texas</v>
      </c>
      <c r="E3041" s="33">
        <v>54194</v>
      </c>
      <c r="F3041" s="33" t="s">
        <v>3271</v>
      </c>
      <c r="G3041" s="33">
        <v>1</v>
      </c>
      <c r="H3041" s="33" t="s">
        <v>3272</v>
      </c>
      <c r="I3041" s="33">
        <v>1</v>
      </c>
      <c r="J3041" s="33" t="s">
        <v>3272</v>
      </c>
      <c r="K3041" s="33">
        <v>2019</v>
      </c>
      <c r="L3041" s="33">
        <v>9</v>
      </c>
      <c r="M3041" s="33">
        <v>2321</v>
      </c>
      <c r="N3041" s="33" t="s">
        <v>3278</v>
      </c>
      <c r="O3041" s="33">
        <v>543</v>
      </c>
      <c r="P3041" s="33" t="s">
        <v>3278</v>
      </c>
      <c r="Q3041" s="33">
        <v>66</v>
      </c>
      <c r="R3041" s="33" t="s">
        <v>3278</v>
      </c>
    </row>
    <row r="3042" spans="1:18" x14ac:dyDescent="0.2">
      <c r="A3042" s="33" t="s">
        <v>6434</v>
      </c>
      <c r="B3042" s="33" t="s">
        <v>6435</v>
      </c>
      <c r="C3042" s="33" t="str">
        <f>LEFT(B3042,FIND(",",B3042,1)-1)</f>
        <v>Midland County</v>
      </c>
      <c r="D3042" s="33" t="str">
        <f>RIGHT(B3042,LEN(B3042)-(FIND(",",B3042,1)+1))</f>
        <v>Texas</v>
      </c>
      <c r="E3042" s="33">
        <v>54194</v>
      </c>
      <c r="F3042" s="33" t="s">
        <v>3271</v>
      </c>
      <c r="G3042" s="33">
        <v>1</v>
      </c>
      <c r="H3042" s="33" t="s">
        <v>3272</v>
      </c>
      <c r="I3042" s="33">
        <v>1</v>
      </c>
      <c r="J3042" s="33" t="s">
        <v>3272</v>
      </c>
      <c r="K3042" s="33">
        <v>2019</v>
      </c>
      <c r="L3042" s="33">
        <v>11</v>
      </c>
      <c r="M3042" s="33">
        <v>5617</v>
      </c>
      <c r="N3042" s="33" t="s">
        <v>3273</v>
      </c>
      <c r="O3042" s="33">
        <v>1476</v>
      </c>
      <c r="P3042" s="33" t="s">
        <v>3273</v>
      </c>
      <c r="Q3042" s="33">
        <v>151</v>
      </c>
      <c r="R3042" s="33" t="s">
        <v>3273</v>
      </c>
    </row>
    <row r="3043" spans="1:18" x14ac:dyDescent="0.2">
      <c r="A3043" s="33" t="s">
        <v>6434</v>
      </c>
      <c r="B3043" s="33" t="s">
        <v>6435</v>
      </c>
      <c r="C3043" s="33" t="str">
        <f>LEFT(B3043,FIND(",",B3043,1)-1)</f>
        <v>Midland County</v>
      </c>
      <c r="D3043" s="33" t="str">
        <f>RIGHT(B3043,LEN(B3043)-(FIND(",",B3043,1)+1))</f>
        <v>Texas</v>
      </c>
      <c r="E3043" s="33">
        <v>81291</v>
      </c>
      <c r="F3043" s="33" t="s">
        <v>3279</v>
      </c>
      <c r="G3043" s="33">
        <v>1</v>
      </c>
      <c r="H3043" s="33" t="s">
        <v>3272</v>
      </c>
      <c r="I3043" s="33">
        <v>1</v>
      </c>
      <c r="J3043" s="33" t="s">
        <v>3272</v>
      </c>
      <c r="K3043" s="33">
        <v>2019</v>
      </c>
      <c r="L3043" s="33">
        <v>18</v>
      </c>
      <c r="M3043" s="33">
        <v>2408</v>
      </c>
      <c r="N3043" s="33" t="s">
        <v>3278</v>
      </c>
      <c r="O3043" s="33">
        <v>481</v>
      </c>
      <c r="P3043" s="33" t="s">
        <v>3278</v>
      </c>
      <c r="Q3043" s="33">
        <v>77</v>
      </c>
      <c r="R3043" s="33" t="s">
        <v>3278</v>
      </c>
    </row>
    <row r="3044" spans="1:18" x14ac:dyDescent="0.2">
      <c r="A3044" s="33" t="s">
        <v>6436</v>
      </c>
      <c r="B3044" s="33" t="s">
        <v>6437</v>
      </c>
      <c r="C3044" s="33" t="str">
        <f>LEFT(B3044,FIND(",",B3044,1)-1)</f>
        <v>Montague County</v>
      </c>
      <c r="D3044" s="33" t="str">
        <f>RIGHT(B3044,LEN(B3044)-(FIND(",",B3044,1)+1))</f>
        <v>Texas</v>
      </c>
      <c r="E3044" s="33">
        <v>54194</v>
      </c>
      <c r="F3044" s="33" t="s">
        <v>3271</v>
      </c>
      <c r="G3044" s="33">
        <v>1</v>
      </c>
      <c r="H3044" s="33" t="s">
        <v>3272</v>
      </c>
      <c r="I3044" s="33">
        <v>1</v>
      </c>
      <c r="J3044" s="33" t="s">
        <v>3272</v>
      </c>
      <c r="K3044" s="33">
        <v>2019</v>
      </c>
      <c r="L3044" s="33">
        <v>6</v>
      </c>
      <c r="M3044" s="33">
        <v>1289</v>
      </c>
      <c r="N3044" s="33" t="s">
        <v>3278</v>
      </c>
      <c r="O3044" s="33">
        <v>309</v>
      </c>
      <c r="P3044" s="33" t="s">
        <v>3278</v>
      </c>
      <c r="Q3044" s="33">
        <v>41</v>
      </c>
      <c r="R3044" s="33" t="s">
        <v>3278</v>
      </c>
    </row>
    <row r="3045" spans="1:18" x14ac:dyDescent="0.2">
      <c r="A3045" s="33" t="s">
        <v>6438</v>
      </c>
      <c r="B3045" s="33" t="s">
        <v>6439</v>
      </c>
      <c r="C3045" s="33" t="str">
        <f>LEFT(B3045,FIND(",",B3045,1)-1)</f>
        <v>Montgomery County</v>
      </c>
      <c r="D3045" s="33" t="str">
        <f>RIGHT(B3045,LEN(B3045)-(FIND(",",B3045,1)+1))</f>
        <v>Texas</v>
      </c>
      <c r="E3045" s="33">
        <v>45391</v>
      </c>
      <c r="F3045" s="33" t="s">
        <v>3276</v>
      </c>
      <c r="G3045" s="33">
        <v>1</v>
      </c>
      <c r="H3045" s="33" t="s">
        <v>3272</v>
      </c>
      <c r="I3045" s="33">
        <v>1</v>
      </c>
      <c r="J3045" s="33" t="s">
        <v>3272</v>
      </c>
      <c r="K3045" s="33">
        <v>2019</v>
      </c>
      <c r="L3045" s="33">
        <v>25</v>
      </c>
      <c r="M3045" s="33">
        <v>8482</v>
      </c>
      <c r="N3045" s="33" t="s">
        <v>3273</v>
      </c>
      <c r="O3045" s="33">
        <v>2211</v>
      </c>
      <c r="P3045" s="33" t="s">
        <v>3273</v>
      </c>
      <c r="Q3045" s="33">
        <v>375</v>
      </c>
      <c r="R3045" s="33" t="s">
        <v>3278</v>
      </c>
    </row>
    <row r="3046" spans="1:18" x14ac:dyDescent="0.2">
      <c r="A3046" s="33" t="s">
        <v>6438</v>
      </c>
      <c r="B3046" s="33" t="s">
        <v>6439</v>
      </c>
      <c r="C3046" s="33" t="str">
        <f>LEFT(B3046,FIND(",",B3046,1)-1)</f>
        <v>Montgomery County</v>
      </c>
      <c r="D3046" s="33" t="str">
        <f>RIGHT(B3046,LEN(B3046)-(FIND(",",B3046,1)+1))</f>
        <v>Texas</v>
      </c>
      <c r="E3046" s="33">
        <v>54194</v>
      </c>
      <c r="F3046" s="33" t="s">
        <v>3271</v>
      </c>
      <c r="G3046" s="33">
        <v>1</v>
      </c>
      <c r="H3046" s="33" t="s">
        <v>3272</v>
      </c>
      <c r="I3046" s="33">
        <v>1</v>
      </c>
      <c r="J3046" s="33" t="s">
        <v>3272</v>
      </c>
      <c r="K3046" s="33">
        <v>2019</v>
      </c>
      <c r="L3046" s="33">
        <v>64</v>
      </c>
      <c r="M3046" s="33">
        <v>41102</v>
      </c>
      <c r="N3046" s="33" t="s">
        <v>3278</v>
      </c>
      <c r="O3046" s="33">
        <v>9505</v>
      </c>
      <c r="P3046" s="33" t="s">
        <v>3273</v>
      </c>
      <c r="Q3046" s="33">
        <v>804</v>
      </c>
      <c r="R3046" s="33" t="s">
        <v>3278</v>
      </c>
    </row>
    <row r="3047" spans="1:18" x14ac:dyDescent="0.2">
      <c r="A3047" s="33" t="s">
        <v>6438</v>
      </c>
      <c r="B3047" s="33" t="s">
        <v>6439</v>
      </c>
      <c r="C3047" s="33" t="str">
        <f>LEFT(B3047,FIND(",",B3047,1)-1)</f>
        <v>Montgomery County</v>
      </c>
      <c r="D3047" s="33" t="str">
        <f>RIGHT(B3047,LEN(B3047)-(FIND(",",B3047,1)+1))</f>
        <v>Texas</v>
      </c>
      <c r="E3047" s="33">
        <v>81291</v>
      </c>
      <c r="F3047" s="33" t="s">
        <v>3279</v>
      </c>
      <c r="G3047" s="33">
        <v>1</v>
      </c>
      <c r="H3047" s="33" t="s">
        <v>3272</v>
      </c>
      <c r="I3047" s="33">
        <v>1</v>
      </c>
      <c r="J3047" s="33" t="s">
        <v>3272</v>
      </c>
      <c r="K3047" s="33">
        <v>2019</v>
      </c>
      <c r="L3047" s="33">
        <v>49</v>
      </c>
      <c r="M3047" s="33">
        <v>7100</v>
      </c>
      <c r="N3047" s="33" t="s">
        <v>3278</v>
      </c>
      <c r="O3047" s="33">
        <v>1569</v>
      </c>
      <c r="P3047" s="33" t="s">
        <v>3278</v>
      </c>
      <c r="Q3047" s="33">
        <v>307</v>
      </c>
      <c r="R3047" s="33" t="s">
        <v>3278</v>
      </c>
    </row>
    <row r="3048" spans="1:18" x14ac:dyDescent="0.2">
      <c r="A3048" s="33" t="s">
        <v>6440</v>
      </c>
      <c r="B3048" s="33" t="s">
        <v>6441</v>
      </c>
      <c r="C3048" s="33" t="str">
        <f>LEFT(B3048,FIND(",",B3048,1)-1)</f>
        <v>Nacogdoches County</v>
      </c>
      <c r="D3048" s="33" t="str">
        <f>RIGHT(B3048,LEN(B3048)-(FIND(",",B3048,1)+1))</f>
        <v>Texas</v>
      </c>
      <c r="E3048" s="33">
        <v>54194</v>
      </c>
      <c r="F3048" s="33" t="s">
        <v>3271</v>
      </c>
      <c r="G3048" s="33">
        <v>1</v>
      </c>
      <c r="H3048" s="33" t="s">
        <v>3272</v>
      </c>
      <c r="I3048" s="33">
        <v>1</v>
      </c>
      <c r="J3048" s="33" t="s">
        <v>3272</v>
      </c>
      <c r="K3048" s="33">
        <v>2019</v>
      </c>
      <c r="L3048" s="33">
        <v>10</v>
      </c>
      <c r="M3048" s="33">
        <v>2147</v>
      </c>
      <c r="N3048" s="33" t="s">
        <v>3278</v>
      </c>
      <c r="O3048" s="33">
        <v>511</v>
      </c>
      <c r="P3048" s="33" t="s">
        <v>3278</v>
      </c>
      <c r="Q3048" s="33">
        <v>75</v>
      </c>
      <c r="R3048" s="33" t="s">
        <v>3278</v>
      </c>
    </row>
    <row r="3049" spans="1:18" x14ac:dyDescent="0.2">
      <c r="A3049" s="33" t="s">
        <v>6440</v>
      </c>
      <c r="B3049" s="33" t="s">
        <v>6441</v>
      </c>
      <c r="C3049" s="33" t="str">
        <f>LEFT(B3049,FIND(",",B3049,1)-1)</f>
        <v>Nacogdoches County</v>
      </c>
      <c r="D3049" s="33" t="str">
        <f>RIGHT(B3049,LEN(B3049)-(FIND(",",B3049,1)+1))</f>
        <v>Texas</v>
      </c>
      <c r="E3049" s="33">
        <v>81291</v>
      </c>
      <c r="F3049" s="33" t="s">
        <v>3279</v>
      </c>
      <c r="G3049" s="33">
        <v>1</v>
      </c>
      <c r="H3049" s="33" t="s">
        <v>3272</v>
      </c>
      <c r="I3049" s="33">
        <v>1</v>
      </c>
      <c r="J3049" s="33" t="s">
        <v>3272</v>
      </c>
      <c r="K3049" s="33">
        <v>2019</v>
      </c>
      <c r="L3049" s="33">
        <v>4</v>
      </c>
      <c r="M3049" s="33">
        <v>161</v>
      </c>
      <c r="N3049" s="33" t="s">
        <v>3273</v>
      </c>
      <c r="O3049" s="33">
        <v>35</v>
      </c>
      <c r="P3049" s="33" t="s">
        <v>3277</v>
      </c>
      <c r="Q3049" s="33">
        <v>4</v>
      </c>
      <c r="R3049" s="33" t="s">
        <v>3277</v>
      </c>
    </row>
    <row r="3050" spans="1:18" x14ac:dyDescent="0.2">
      <c r="A3050" s="33" t="s">
        <v>6442</v>
      </c>
      <c r="B3050" s="33" t="s">
        <v>6443</v>
      </c>
      <c r="C3050" s="33" t="str">
        <f>LEFT(B3050,FIND(",",B3050,1)-1)</f>
        <v>Navarro County</v>
      </c>
      <c r="D3050" s="33" t="str">
        <f>RIGHT(B3050,LEN(B3050)-(FIND(",",B3050,1)+1))</f>
        <v>Texas</v>
      </c>
      <c r="E3050" s="33">
        <v>54194</v>
      </c>
      <c r="F3050" s="33" t="s">
        <v>3271</v>
      </c>
      <c r="G3050" s="33">
        <v>1</v>
      </c>
      <c r="H3050" s="33" t="s">
        <v>3272</v>
      </c>
      <c r="I3050" s="33">
        <v>1</v>
      </c>
      <c r="J3050" s="33" t="s">
        <v>3272</v>
      </c>
      <c r="K3050" s="33">
        <v>2019</v>
      </c>
      <c r="L3050" s="33">
        <v>4</v>
      </c>
      <c r="M3050" s="33">
        <v>1301</v>
      </c>
      <c r="N3050" s="33" t="s">
        <v>3273</v>
      </c>
      <c r="O3050" s="33">
        <v>314</v>
      </c>
      <c r="P3050" s="33" t="s">
        <v>3273</v>
      </c>
      <c r="Q3050" s="33">
        <v>40</v>
      </c>
      <c r="R3050" s="33" t="s">
        <v>3273</v>
      </c>
    </row>
    <row r="3051" spans="1:18" x14ac:dyDescent="0.2">
      <c r="A3051" s="33" t="s">
        <v>6442</v>
      </c>
      <c r="B3051" s="33" t="s">
        <v>6443</v>
      </c>
      <c r="C3051" s="33" t="str">
        <f>LEFT(B3051,FIND(",",B3051,1)-1)</f>
        <v>Navarro County</v>
      </c>
      <c r="D3051" s="33" t="str">
        <f>RIGHT(B3051,LEN(B3051)-(FIND(",",B3051,1)+1))</f>
        <v>Texas</v>
      </c>
      <c r="E3051" s="33">
        <v>81291</v>
      </c>
      <c r="F3051" s="33" t="s">
        <v>3279</v>
      </c>
      <c r="G3051" s="33">
        <v>1</v>
      </c>
      <c r="H3051" s="33" t="s">
        <v>3272</v>
      </c>
      <c r="I3051" s="33">
        <v>1</v>
      </c>
      <c r="J3051" s="33" t="s">
        <v>3272</v>
      </c>
      <c r="K3051" s="33">
        <v>2019</v>
      </c>
      <c r="L3051" s="33">
        <v>3</v>
      </c>
      <c r="M3051" s="33">
        <v>80</v>
      </c>
      <c r="N3051" s="33" t="s">
        <v>3273</v>
      </c>
      <c r="O3051" s="33">
        <v>19</v>
      </c>
      <c r="P3051" s="33" t="s">
        <v>3277</v>
      </c>
      <c r="Q3051" s="33">
        <v>4</v>
      </c>
      <c r="R3051" s="33" t="s">
        <v>3278</v>
      </c>
    </row>
    <row r="3052" spans="1:18" x14ac:dyDescent="0.2">
      <c r="A3052" s="33" t="s">
        <v>6444</v>
      </c>
      <c r="B3052" s="33" t="s">
        <v>6445</v>
      </c>
      <c r="C3052" s="33" t="str">
        <f>LEFT(B3052,FIND(",",B3052,1)-1)</f>
        <v>Nolan County</v>
      </c>
      <c r="D3052" s="33" t="str">
        <f>RIGHT(B3052,LEN(B3052)-(FIND(",",B3052,1)+1))</f>
        <v>Texas</v>
      </c>
      <c r="E3052" s="33">
        <v>54194</v>
      </c>
      <c r="F3052" s="33" t="s">
        <v>3271</v>
      </c>
      <c r="G3052" s="33">
        <v>1</v>
      </c>
      <c r="H3052" s="33" t="s">
        <v>3272</v>
      </c>
      <c r="I3052" s="33">
        <v>1</v>
      </c>
      <c r="J3052" s="33" t="s">
        <v>3272</v>
      </c>
      <c r="K3052" s="33">
        <v>2019</v>
      </c>
      <c r="L3052" s="33">
        <v>3</v>
      </c>
      <c r="M3052" s="33">
        <v>455</v>
      </c>
      <c r="N3052" s="33" t="s">
        <v>3273</v>
      </c>
      <c r="O3052" s="33">
        <v>105</v>
      </c>
      <c r="P3052" s="33" t="s">
        <v>3278</v>
      </c>
      <c r="Q3052" s="33">
        <v>14</v>
      </c>
      <c r="R3052" s="33" t="s">
        <v>3278</v>
      </c>
    </row>
    <row r="3053" spans="1:18" x14ac:dyDescent="0.2">
      <c r="A3053" s="33" t="s">
        <v>6446</v>
      </c>
      <c r="B3053" s="33" t="s">
        <v>6447</v>
      </c>
      <c r="C3053" s="33" t="str">
        <f>LEFT(B3053,FIND(",",B3053,1)-1)</f>
        <v>Nueces County</v>
      </c>
      <c r="D3053" s="33" t="str">
        <f>RIGHT(B3053,LEN(B3053)-(FIND(",",B3053,1)+1))</f>
        <v>Texas</v>
      </c>
      <c r="E3053" s="33">
        <v>45391</v>
      </c>
      <c r="F3053" s="33" t="s">
        <v>3276</v>
      </c>
      <c r="G3053" s="33">
        <v>1</v>
      </c>
      <c r="H3053" s="33" t="s">
        <v>3272</v>
      </c>
      <c r="I3053" s="33">
        <v>1</v>
      </c>
      <c r="J3053" s="33" t="s">
        <v>3272</v>
      </c>
      <c r="K3053" s="33">
        <v>2019</v>
      </c>
      <c r="L3053" s="33">
        <v>8</v>
      </c>
      <c r="M3053" s="33">
        <v>2186</v>
      </c>
      <c r="N3053" s="33" t="s">
        <v>3273</v>
      </c>
      <c r="O3053" s="33">
        <v>536</v>
      </c>
      <c r="P3053" s="33" t="s">
        <v>3273</v>
      </c>
      <c r="Q3053" s="33">
        <v>100</v>
      </c>
      <c r="R3053" s="33" t="s">
        <v>3273</v>
      </c>
    </row>
    <row r="3054" spans="1:18" x14ac:dyDescent="0.2">
      <c r="A3054" s="33" t="s">
        <v>6446</v>
      </c>
      <c r="B3054" s="33" t="s">
        <v>6447</v>
      </c>
      <c r="C3054" s="33" t="str">
        <f>LEFT(B3054,FIND(",",B3054,1)-1)</f>
        <v>Nueces County</v>
      </c>
      <c r="D3054" s="33" t="str">
        <f>RIGHT(B3054,LEN(B3054)-(FIND(",",B3054,1)+1))</f>
        <v>Texas</v>
      </c>
      <c r="E3054" s="33">
        <v>54194</v>
      </c>
      <c r="F3054" s="33" t="s">
        <v>3271</v>
      </c>
      <c r="G3054" s="33">
        <v>1</v>
      </c>
      <c r="H3054" s="33" t="s">
        <v>3272</v>
      </c>
      <c r="I3054" s="33">
        <v>1</v>
      </c>
      <c r="J3054" s="33" t="s">
        <v>3272</v>
      </c>
      <c r="K3054" s="33">
        <v>2019</v>
      </c>
      <c r="L3054" s="33">
        <v>18</v>
      </c>
      <c r="M3054" s="33">
        <v>10039</v>
      </c>
      <c r="N3054" s="33" t="s">
        <v>3278</v>
      </c>
      <c r="O3054" s="33">
        <v>2248</v>
      </c>
      <c r="P3054" s="33" t="s">
        <v>3278</v>
      </c>
      <c r="Q3054" s="33">
        <v>245</v>
      </c>
      <c r="R3054" s="33" t="s">
        <v>3278</v>
      </c>
    </row>
    <row r="3055" spans="1:18" x14ac:dyDescent="0.2">
      <c r="A3055" s="33" t="s">
        <v>6446</v>
      </c>
      <c r="B3055" s="33" t="s">
        <v>6447</v>
      </c>
      <c r="C3055" s="33" t="str">
        <f>LEFT(B3055,FIND(",",B3055,1)-1)</f>
        <v>Nueces County</v>
      </c>
      <c r="D3055" s="33" t="str">
        <f>RIGHT(B3055,LEN(B3055)-(FIND(",",B3055,1)+1))</f>
        <v>Texas</v>
      </c>
      <c r="E3055" s="33">
        <v>81291</v>
      </c>
      <c r="F3055" s="33" t="s">
        <v>3279</v>
      </c>
      <c r="G3055" s="33">
        <v>1</v>
      </c>
      <c r="H3055" s="33" t="s">
        <v>3272</v>
      </c>
      <c r="I3055" s="33">
        <v>1</v>
      </c>
      <c r="J3055" s="33" t="s">
        <v>3272</v>
      </c>
      <c r="K3055" s="33">
        <v>2019</v>
      </c>
      <c r="L3055" s="33">
        <v>10</v>
      </c>
      <c r="M3055" s="33">
        <v>1393</v>
      </c>
      <c r="N3055" s="33" t="s">
        <v>3273</v>
      </c>
      <c r="O3055" s="33">
        <v>334</v>
      </c>
      <c r="P3055" s="33" t="s">
        <v>3273</v>
      </c>
      <c r="Q3055" s="33">
        <v>67</v>
      </c>
      <c r="R3055" s="33" t="s">
        <v>3273</v>
      </c>
    </row>
    <row r="3056" spans="1:18" x14ac:dyDescent="0.2">
      <c r="A3056" s="33" t="s">
        <v>6448</v>
      </c>
      <c r="B3056" s="33" t="s">
        <v>6449</v>
      </c>
      <c r="C3056" s="33" t="str">
        <f>LEFT(B3056,FIND(",",B3056,1)-1)</f>
        <v>Orange County</v>
      </c>
      <c r="D3056" s="33" t="str">
        <f>RIGHT(B3056,LEN(B3056)-(FIND(",",B3056,1)+1))</f>
        <v>Texas</v>
      </c>
      <c r="E3056" s="33">
        <v>54194</v>
      </c>
      <c r="F3056" s="33" t="s">
        <v>3271</v>
      </c>
      <c r="G3056" s="33">
        <v>1</v>
      </c>
      <c r="H3056" s="33" t="s">
        <v>3272</v>
      </c>
      <c r="I3056" s="33">
        <v>1</v>
      </c>
      <c r="J3056" s="33" t="s">
        <v>3272</v>
      </c>
      <c r="K3056" s="33">
        <v>2019</v>
      </c>
      <c r="L3056" s="33">
        <v>6</v>
      </c>
      <c r="M3056" s="33">
        <v>2047</v>
      </c>
      <c r="N3056" s="33" t="s">
        <v>3278</v>
      </c>
      <c r="O3056" s="33">
        <v>526</v>
      </c>
      <c r="P3056" s="33" t="s">
        <v>3278</v>
      </c>
      <c r="Q3056" s="33">
        <v>68</v>
      </c>
      <c r="R3056" s="33" t="s">
        <v>3278</v>
      </c>
    </row>
    <row r="3057" spans="1:18" x14ac:dyDescent="0.2">
      <c r="A3057" s="33" t="s">
        <v>6448</v>
      </c>
      <c r="B3057" s="33" t="s">
        <v>6449</v>
      </c>
      <c r="C3057" s="33" t="str">
        <f>LEFT(B3057,FIND(",",B3057,1)-1)</f>
        <v>Orange County</v>
      </c>
      <c r="D3057" s="33" t="str">
        <f>RIGHT(B3057,LEN(B3057)-(FIND(",",B3057,1)+1))</f>
        <v>Texas</v>
      </c>
      <c r="E3057" s="33">
        <v>81291</v>
      </c>
      <c r="F3057" s="33" t="s">
        <v>3279</v>
      </c>
      <c r="G3057" s="33">
        <v>1</v>
      </c>
      <c r="H3057" s="33" t="s">
        <v>3272</v>
      </c>
      <c r="I3057" s="33">
        <v>1</v>
      </c>
      <c r="J3057" s="33" t="s">
        <v>3272</v>
      </c>
      <c r="K3057" s="33">
        <v>2019</v>
      </c>
      <c r="L3057" s="33">
        <v>4</v>
      </c>
      <c r="M3057" s="33">
        <v>108</v>
      </c>
      <c r="N3057" s="33" t="s">
        <v>3273</v>
      </c>
      <c r="O3057" s="33">
        <v>28</v>
      </c>
      <c r="P3057" s="33" t="s">
        <v>3277</v>
      </c>
      <c r="Q3057" s="33">
        <v>9</v>
      </c>
      <c r="R3057" s="33" t="s">
        <v>3278</v>
      </c>
    </row>
    <row r="3058" spans="1:18" x14ac:dyDescent="0.2">
      <c r="A3058" s="33" t="s">
        <v>6450</v>
      </c>
      <c r="B3058" s="33" t="s">
        <v>6451</v>
      </c>
      <c r="C3058" s="33" t="str">
        <f>LEFT(B3058,FIND(",",B3058,1)-1)</f>
        <v>Palo Pinto County</v>
      </c>
      <c r="D3058" s="33" t="str">
        <f>RIGHT(B3058,LEN(B3058)-(FIND(",",B3058,1)+1))</f>
        <v>Texas</v>
      </c>
      <c r="E3058" s="33">
        <v>54194</v>
      </c>
      <c r="F3058" s="33" t="s">
        <v>3271</v>
      </c>
      <c r="G3058" s="33">
        <v>1</v>
      </c>
      <c r="H3058" s="33" t="s">
        <v>3272</v>
      </c>
      <c r="I3058" s="33">
        <v>1</v>
      </c>
      <c r="J3058" s="33" t="s">
        <v>3272</v>
      </c>
      <c r="K3058" s="33">
        <v>2019</v>
      </c>
      <c r="L3058" s="33">
        <v>5</v>
      </c>
      <c r="M3058" s="33">
        <v>964</v>
      </c>
      <c r="N3058" s="33" t="s">
        <v>3278</v>
      </c>
      <c r="O3058" s="33">
        <v>205</v>
      </c>
      <c r="P3058" s="33" t="s">
        <v>3278</v>
      </c>
      <c r="Q3058" s="33">
        <v>36</v>
      </c>
      <c r="R3058" s="33" t="s">
        <v>3278</v>
      </c>
    </row>
    <row r="3059" spans="1:18" x14ac:dyDescent="0.2">
      <c r="A3059" s="33" t="s">
        <v>6452</v>
      </c>
      <c r="B3059" s="33" t="s">
        <v>6453</v>
      </c>
      <c r="C3059" s="33" t="str">
        <f>LEFT(B3059,FIND(",",B3059,1)-1)</f>
        <v>Parker County</v>
      </c>
      <c r="D3059" s="33" t="str">
        <f>RIGHT(B3059,LEN(B3059)-(FIND(",",B3059,1)+1))</f>
        <v>Texas</v>
      </c>
      <c r="E3059" s="33">
        <v>45391</v>
      </c>
      <c r="F3059" s="33" t="s">
        <v>3276</v>
      </c>
      <c r="G3059" s="33">
        <v>1</v>
      </c>
      <c r="H3059" s="33" t="s">
        <v>3272</v>
      </c>
      <c r="I3059" s="33">
        <v>1</v>
      </c>
      <c r="J3059" s="33" t="s">
        <v>3272</v>
      </c>
      <c r="K3059" s="33">
        <v>2019</v>
      </c>
      <c r="L3059" s="33">
        <v>6</v>
      </c>
      <c r="M3059" s="33">
        <v>1837</v>
      </c>
      <c r="N3059" s="33" t="s">
        <v>3278</v>
      </c>
      <c r="O3059" s="33">
        <v>461</v>
      </c>
      <c r="P3059" s="33" t="s">
        <v>3278</v>
      </c>
      <c r="Q3059" s="33">
        <v>82</v>
      </c>
      <c r="R3059" s="33" t="s">
        <v>3273</v>
      </c>
    </row>
    <row r="3060" spans="1:18" x14ac:dyDescent="0.2">
      <c r="A3060" s="33" t="s">
        <v>6452</v>
      </c>
      <c r="B3060" s="33" t="s">
        <v>6453</v>
      </c>
      <c r="C3060" s="33" t="str">
        <f>LEFT(B3060,FIND(",",B3060,1)-1)</f>
        <v>Parker County</v>
      </c>
      <c r="D3060" s="33" t="str">
        <f>RIGHT(B3060,LEN(B3060)-(FIND(",",B3060,1)+1))</f>
        <v>Texas</v>
      </c>
      <c r="E3060" s="33">
        <v>54194</v>
      </c>
      <c r="F3060" s="33" t="s">
        <v>3271</v>
      </c>
      <c r="G3060" s="33">
        <v>1</v>
      </c>
      <c r="H3060" s="33" t="s">
        <v>3272</v>
      </c>
      <c r="I3060" s="33">
        <v>1</v>
      </c>
      <c r="J3060" s="33" t="s">
        <v>3272</v>
      </c>
      <c r="K3060" s="33">
        <v>2019</v>
      </c>
      <c r="L3060" s="33">
        <v>41</v>
      </c>
      <c r="M3060" s="33">
        <v>21666</v>
      </c>
      <c r="N3060" s="33" t="s">
        <v>3278</v>
      </c>
      <c r="O3060" s="33">
        <v>4830</v>
      </c>
      <c r="P3060" s="33" t="s">
        <v>3278</v>
      </c>
      <c r="Q3060" s="33">
        <v>424</v>
      </c>
      <c r="R3060" s="33" t="s">
        <v>3278</v>
      </c>
    </row>
    <row r="3061" spans="1:18" x14ac:dyDescent="0.2">
      <c r="A3061" s="33" t="s">
        <v>6452</v>
      </c>
      <c r="B3061" s="33" t="s">
        <v>6453</v>
      </c>
      <c r="C3061" s="33" t="str">
        <f>LEFT(B3061,FIND(",",B3061,1)-1)</f>
        <v>Parker County</v>
      </c>
      <c r="D3061" s="33" t="str">
        <f>RIGHT(B3061,LEN(B3061)-(FIND(",",B3061,1)+1))</f>
        <v>Texas</v>
      </c>
      <c r="E3061" s="33">
        <v>81291</v>
      </c>
      <c r="F3061" s="33" t="s">
        <v>3279</v>
      </c>
      <c r="G3061" s="33">
        <v>1</v>
      </c>
      <c r="H3061" s="33" t="s">
        <v>3272</v>
      </c>
      <c r="I3061" s="33">
        <v>1</v>
      </c>
      <c r="J3061" s="33" t="s">
        <v>3272</v>
      </c>
      <c r="K3061" s="33">
        <v>2019</v>
      </c>
      <c r="L3061" s="33">
        <v>9</v>
      </c>
      <c r="M3061" s="33">
        <v>1189</v>
      </c>
      <c r="N3061" s="33" t="s">
        <v>3278</v>
      </c>
      <c r="O3061" s="33">
        <v>253</v>
      </c>
      <c r="P3061" s="33" t="s">
        <v>3278</v>
      </c>
      <c r="Q3061" s="33">
        <v>49</v>
      </c>
      <c r="R3061" s="33" t="s">
        <v>3278</v>
      </c>
    </row>
    <row r="3062" spans="1:18" x14ac:dyDescent="0.2">
      <c r="A3062" s="33" t="s">
        <v>6454</v>
      </c>
      <c r="B3062" s="33" t="s">
        <v>6455</v>
      </c>
      <c r="C3062" s="33" t="str">
        <f>LEFT(B3062,FIND(",",B3062,1)-1)</f>
        <v>Polk County</v>
      </c>
      <c r="D3062" s="33" t="str">
        <f>RIGHT(B3062,LEN(B3062)-(FIND(",",B3062,1)+1))</f>
        <v>Texas</v>
      </c>
      <c r="E3062" s="33">
        <v>54194</v>
      </c>
      <c r="F3062" s="33" t="s">
        <v>3271</v>
      </c>
      <c r="G3062" s="33">
        <v>1</v>
      </c>
      <c r="H3062" s="33" t="s">
        <v>3272</v>
      </c>
      <c r="I3062" s="33">
        <v>1</v>
      </c>
      <c r="J3062" s="33" t="s">
        <v>3272</v>
      </c>
      <c r="K3062" s="33">
        <v>2019</v>
      </c>
      <c r="L3062" s="33">
        <v>5</v>
      </c>
      <c r="M3062" s="33">
        <v>1563</v>
      </c>
      <c r="N3062" s="33" t="s">
        <v>3278</v>
      </c>
      <c r="O3062" s="33">
        <v>334</v>
      </c>
      <c r="P3062" s="33" t="s">
        <v>3278</v>
      </c>
      <c r="Q3062" s="33">
        <v>32</v>
      </c>
      <c r="R3062" s="33" t="s">
        <v>3278</v>
      </c>
    </row>
    <row r="3063" spans="1:18" x14ac:dyDescent="0.2">
      <c r="A3063" s="33" t="s">
        <v>6456</v>
      </c>
      <c r="B3063" s="33" t="s">
        <v>6457</v>
      </c>
      <c r="C3063" s="33" t="str">
        <f>LEFT(B3063,FIND(",",B3063,1)-1)</f>
        <v>Potter County</v>
      </c>
      <c r="D3063" s="33" t="str">
        <f>RIGHT(B3063,LEN(B3063)-(FIND(",",B3063,1)+1))</f>
        <v>Texas</v>
      </c>
      <c r="E3063" s="33">
        <v>54194</v>
      </c>
      <c r="F3063" s="33" t="s">
        <v>3271</v>
      </c>
      <c r="G3063" s="33">
        <v>1</v>
      </c>
      <c r="H3063" s="33" t="s">
        <v>3272</v>
      </c>
      <c r="I3063" s="33">
        <v>1</v>
      </c>
      <c r="J3063" s="33" t="s">
        <v>3272</v>
      </c>
      <c r="K3063" s="33">
        <v>2019</v>
      </c>
      <c r="L3063" s="33">
        <v>7</v>
      </c>
      <c r="M3063" s="33">
        <v>3696</v>
      </c>
      <c r="N3063" s="33" t="s">
        <v>3277</v>
      </c>
      <c r="O3063" s="33">
        <v>967</v>
      </c>
      <c r="P3063" s="33" t="s">
        <v>3277</v>
      </c>
      <c r="Q3063" s="33">
        <v>132</v>
      </c>
      <c r="R3063" s="33" t="s">
        <v>3277</v>
      </c>
    </row>
    <row r="3064" spans="1:18" x14ac:dyDescent="0.2">
      <c r="A3064" s="33" t="s">
        <v>6456</v>
      </c>
      <c r="B3064" s="33" t="s">
        <v>6457</v>
      </c>
      <c r="C3064" s="33" t="str">
        <f>LEFT(B3064,FIND(",",B3064,1)-1)</f>
        <v>Potter County</v>
      </c>
      <c r="D3064" s="33" t="str">
        <f>RIGHT(B3064,LEN(B3064)-(FIND(",",B3064,1)+1))</f>
        <v>Texas</v>
      </c>
      <c r="E3064" s="33">
        <v>81291</v>
      </c>
      <c r="F3064" s="33" t="s">
        <v>3279</v>
      </c>
      <c r="G3064" s="33">
        <v>1</v>
      </c>
      <c r="H3064" s="33" t="s">
        <v>3272</v>
      </c>
      <c r="I3064" s="33">
        <v>1</v>
      </c>
      <c r="J3064" s="33" t="s">
        <v>3272</v>
      </c>
      <c r="K3064" s="33">
        <v>2019</v>
      </c>
      <c r="L3064" s="33">
        <v>4</v>
      </c>
      <c r="M3064" s="33">
        <v>244</v>
      </c>
      <c r="N3064" s="33" t="s">
        <v>3278</v>
      </c>
      <c r="O3064" s="33">
        <v>48</v>
      </c>
      <c r="P3064" s="33" t="s">
        <v>3273</v>
      </c>
      <c r="Q3064" s="33">
        <v>12</v>
      </c>
      <c r="R3064" s="33" t="s">
        <v>3278</v>
      </c>
    </row>
    <row r="3065" spans="1:18" x14ac:dyDescent="0.2">
      <c r="A3065" s="33" t="s">
        <v>6458</v>
      </c>
      <c r="B3065" s="33" t="s">
        <v>6459</v>
      </c>
      <c r="C3065" s="33" t="str">
        <f>LEFT(B3065,FIND(",",B3065,1)-1)</f>
        <v>Randall County</v>
      </c>
      <c r="D3065" s="33" t="str">
        <f>RIGHT(B3065,LEN(B3065)-(FIND(",",B3065,1)+1))</f>
        <v>Texas</v>
      </c>
      <c r="E3065" s="33">
        <v>45391</v>
      </c>
      <c r="F3065" s="33" t="s">
        <v>3276</v>
      </c>
      <c r="G3065" s="33">
        <v>1</v>
      </c>
      <c r="H3065" s="33" t="s">
        <v>3272</v>
      </c>
      <c r="I3065" s="33">
        <v>1</v>
      </c>
      <c r="J3065" s="33" t="s">
        <v>3272</v>
      </c>
      <c r="K3065" s="33">
        <v>2019</v>
      </c>
      <c r="L3065" s="33">
        <v>7</v>
      </c>
      <c r="M3065" s="33">
        <v>1083</v>
      </c>
      <c r="N3065" s="33" t="s">
        <v>3273</v>
      </c>
      <c r="O3065" s="33">
        <v>239</v>
      </c>
      <c r="P3065" s="33" t="s">
        <v>3273</v>
      </c>
      <c r="Q3065" s="33">
        <v>53</v>
      </c>
      <c r="R3065" s="33" t="s">
        <v>3277</v>
      </c>
    </row>
    <row r="3066" spans="1:18" x14ac:dyDescent="0.2">
      <c r="A3066" s="33" t="s">
        <v>6458</v>
      </c>
      <c r="B3066" s="33" t="s">
        <v>6459</v>
      </c>
      <c r="C3066" s="33" t="str">
        <f>LEFT(B3066,FIND(",",B3066,1)-1)</f>
        <v>Randall County</v>
      </c>
      <c r="D3066" s="33" t="str">
        <f>RIGHT(B3066,LEN(B3066)-(FIND(",",B3066,1)+1))</f>
        <v>Texas</v>
      </c>
      <c r="E3066" s="33">
        <v>54194</v>
      </c>
      <c r="F3066" s="33" t="s">
        <v>3271</v>
      </c>
      <c r="G3066" s="33">
        <v>1</v>
      </c>
      <c r="H3066" s="33" t="s">
        <v>3272</v>
      </c>
      <c r="I3066" s="33">
        <v>1</v>
      </c>
      <c r="J3066" s="33" t="s">
        <v>3272</v>
      </c>
      <c r="K3066" s="33">
        <v>2019</v>
      </c>
      <c r="L3066" s="33">
        <v>18</v>
      </c>
      <c r="M3066" s="33">
        <v>5950</v>
      </c>
      <c r="N3066" s="33" t="s">
        <v>3278</v>
      </c>
      <c r="O3066" s="33">
        <v>1305</v>
      </c>
      <c r="P3066" s="33" t="s">
        <v>3278</v>
      </c>
      <c r="Q3066" s="33">
        <v>156</v>
      </c>
      <c r="R3066" s="33" t="s">
        <v>3273</v>
      </c>
    </row>
    <row r="3067" spans="1:18" x14ac:dyDescent="0.2">
      <c r="A3067" s="33" t="s">
        <v>6458</v>
      </c>
      <c r="B3067" s="33" t="s">
        <v>6459</v>
      </c>
      <c r="C3067" s="33" t="str">
        <f>LEFT(B3067,FIND(",",B3067,1)-1)</f>
        <v>Randall County</v>
      </c>
      <c r="D3067" s="33" t="str">
        <f>RIGHT(B3067,LEN(B3067)-(FIND(",",B3067,1)+1))</f>
        <v>Texas</v>
      </c>
      <c r="E3067" s="33">
        <v>81291</v>
      </c>
      <c r="F3067" s="33" t="s">
        <v>3279</v>
      </c>
      <c r="G3067" s="33">
        <v>1</v>
      </c>
      <c r="H3067" s="33" t="s">
        <v>3272</v>
      </c>
      <c r="I3067" s="33">
        <v>1</v>
      </c>
      <c r="J3067" s="33" t="s">
        <v>3272</v>
      </c>
      <c r="K3067" s="33">
        <v>2019</v>
      </c>
      <c r="L3067" s="33">
        <v>17</v>
      </c>
      <c r="M3067" s="33">
        <v>2400</v>
      </c>
      <c r="N3067" s="33" t="s">
        <v>3278</v>
      </c>
      <c r="O3067" s="33">
        <v>553</v>
      </c>
      <c r="P3067" s="33" t="s">
        <v>3278</v>
      </c>
      <c r="Q3067" s="33">
        <v>127</v>
      </c>
      <c r="R3067" s="33" t="s">
        <v>3273</v>
      </c>
    </row>
    <row r="3068" spans="1:18" x14ac:dyDescent="0.2">
      <c r="A3068" s="33" t="s">
        <v>6460</v>
      </c>
      <c r="B3068" s="33" t="s">
        <v>6461</v>
      </c>
      <c r="C3068" s="33" t="str">
        <f>LEFT(B3068,FIND(",",B3068,1)-1)</f>
        <v>Robertson County</v>
      </c>
      <c r="D3068" s="33" t="str">
        <f>RIGHT(B3068,LEN(B3068)-(FIND(",",B3068,1)+1))</f>
        <v>Texas</v>
      </c>
      <c r="E3068" s="33">
        <v>54194</v>
      </c>
      <c r="F3068" s="33" t="s">
        <v>3271</v>
      </c>
      <c r="G3068" s="33">
        <v>1</v>
      </c>
      <c r="H3068" s="33" t="s">
        <v>3272</v>
      </c>
      <c r="I3068" s="33">
        <v>1</v>
      </c>
      <c r="J3068" s="33" t="s">
        <v>3272</v>
      </c>
      <c r="K3068" s="33">
        <v>2019</v>
      </c>
      <c r="L3068" s="33">
        <v>6</v>
      </c>
      <c r="M3068" s="33">
        <v>521</v>
      </c>
      <c r="N3068" s="33" t="s">
        <v>3273</v>
      </c>
      <c r="O3068" s="33">
        <v>123</v>
      </c>
      <c r="P3068" s="33" t="s">
        <v>3273</v>
      </c>
      <c r="Q3068" s="33">
        <v>20</v>
      </c>
      <c r="R3068" s="33" t="s">
        <v>3273</v>
      </c>
    </row>
    <row r="3069" spans="1:18" x14ac:dyDescent="0.2">
      <c r="A3069" s="33" t="s">
        <v>6462</v>
      </c>
      <c r="B3069" s="33" t="s">
        <v>6463</v>
      </c>
      <c r="C3069" s="33" t="str">
        <f>LEFT(B3069,FIND(",",B3069,1)-1)</f>
        <v>Rockwall County</v>
      </c>
      <c r="D3069" s="33" t="str">
        <f>RIGHT(B3069,LEN(B3069)-(FIND(",",B3069,1)+1))</f>
        <v>Texas</v>
      </c>
      <c r="E3069" s="33">
        <v>45391</v>
      </c>
      <c r="F3069" s="33" t="s">
        <v>3276</v>
      </c>
      <c r="G3069" s="33">
        <v>1</v>
      </c>
      <c r="H3069" s="33" t="s">
        <v>3272</v>
      </c>
      <c r="I3069" s="33">
        <v>1</v>
      </c>
      <c r="J3069" s="33" t="s">
        <v>3272</v>
      </c>
      <c r="K3069" s="33">
        <v>2019</v>
      </c>
      <c r="L3069" s="33">
        <v>3</v>
      </c>
      <c r="M3069" s="33">
        <v>1242</v>
      </c>
      <c r="N3069" s="33" t="s">
        <v>3277</v>
      </c>
      <c r="O3069" s="33">
        <v>310</v>
      </c>
      <c r="P3069" s="33" t="s">
        <v>3277</v>
      </c>
      <c r="Q3069" s="33">
        <v>50</v>
      </c>
      <c r="R3069" s="33" t="s">
        <v>3277</v>
      </c>
    </row>
    <row r="3070" spans="1:18" x14ac:dyDescent="0.2">
      <c r="A3070" s="33" t="s">
        <v>6462</v>
      </c>
      <c r="B3070" s="33" t="s">
        <v>6463</v>
      </c>
      <c r="C3070" s="33" t="str">
        <f>LEFT(B3070,FIND(",",B3070,1)-1)</f>
        <v>Rockwall County</v>
      </c>
      <c r="D3070" s="33" t="str">
        <f>RIGHT(B3070,LEN(B3070)-(FIND(",",B3070,1)+1))</f>
        <v>Texas</v>
      </c>
      <c r="E3070" s="33">
        <v>54194</v>
      </c>
      <c r="F3070" s="33" t="s">
        <v>3271</v>
      </c>
      <c r="G3070" s="33">
        <v>1</v>
      </c>
      <c r="H3070" s="33" t="s">
        <v>3272</v>
      </c>
      <c r="I3070" s="33">
        <v>1</v>
      </c>
      <c r="J3070" s="33" t="s">
        <v>3272</v>
      </c>
      <c r="K3070" s="33">
        <v>2019</v>
      </c>
      <c r="L3070" s="33">
        <v>12</v>
      </c>
      <c r="M3070" s="33">
        <v>4038</v>
      </c>
      <c r="N3070" s="33" t="s">
        <v>3278</v>
      </c>
      <c r="O3070" s="33">
        <v>966</v>
      </c>
      <c r="P3070" s="33" t="s">
        <v>3278</v>
      </c>
      <c r="Q3070" s="33">
        <v>127</v>
      </c>
      <c r="R3070" s="33" t="s">
        <v>3273</v>
      </c>
    </row>
    <row r="3071" spans="1:18" x14ac:dyDescent="0.2">
      <c r="A3071" s="33" t="s">
        <v>6462</v>
      </c>
      <c r="B3071" s="33" t="s">
        <v>6463</v>
      </c>
      <c r="C3071" s="33" t="str">
        <f>LEFT(B3071,FIND(",",B3071,1)-1)</f>
        <v>Rockwall County</v>
      </c>
      <c r="D3071" s="33" t="str">
        <f>RIGHT(B3071,LEN(B3071)-(FIND(",",B3071,1)+1))</f>
        <v>Texas</v>
      </c>
      <c r="E3071" s="33">
        <v>81291</v>
      </c>
      <c r="F3071" s="33" t="s">
        <v>3279</v>
      </c>
      <c r="G3071" s="33">
        <v>1</v>
      </c>
      <c r="H3071" s="33" t="s">
        <v>3272</v>
      </c>
      <c r="I3071" s="33">
        <v>1</v>
      </c>
      <c r="J3071" s="33" t="s">
        <v>3272</v>
      </c>
      <c r="K3071" s="33">
        <v>2019</v>
      </c>
      <c r="L3071" s="33">
        <v>11</v>
      </c>
      <c r="M3071" s="33">
        <v>2485</v>
      </c>
      <c r="N3071" s="33" t="s">
        <v>3278</v>
      </c>
      <c r="O3071" s="33">
        <v>612</v>
      </c>
      <c r="P3071" s="33" t="s">
        <v>3278</v>
      </c>
      <c r="Q3071" s="33">
        <v>84</v>
      </c>
      <c r="R3071" s="33" t="s">
        <v>3278</v>
      </c>
    </row>
    <row r="3072" spans="1:18" x14ac:dyDescent="0.2">
      <c r="A3072" s="33" t="s">
        <v>6464</v>
      </c>
      <c r="B3072" s="33" t="s">
        <v>6465</v>
      </c>
      <c r="C3072" s="33" t="str">
        <f>LEFT(B3072,FIND(",",B3072,1)-1)</f>
        <v>Rusk County</v>
      </c>
      <c r="D3072" s="33" t="str">
        <f>RIGHT(B3072,LEN(B3072)-(FIND(",",B3072,1)+1))</f>
        <v>Texas</v>
      </c>
      <c r="E3072" s="33">
        <v>54194</v>
      </c>
      <c r="F3072" s="33" t="s">
        <v>3271</v>
      </c>
      <c r="G3072" s="33">
        <v>1</v>
      </c>
      <c r="H3072" s="33" t="s">
        <v>3272</v>
      </c>
      <c r="I3072" s="33">
        <v>1</v>
      </c>
      <c r="J3072" s="33" t="s">
        <v>3272</v>
      </c>
      <c r="K3072" s="33">
        <v>2019</v>
      </c>
      <c r="L3072" s="33">
        <v>6</v>
      </c>
      <c r="M3072" s="33">
        <v>1957</v>
      </c>
      <c r="N3072" s="33" t="s">
        <v>3278</v>
      </c>
      <c r="O3072" s="33">
        <v>456</v>
      </c>
      <c r="P3072" s="33" t="s">
        <v>3278</v>
      </c>
      <c r="Q3072" s="33">
        <v>45</v>
      </c>
      <c r="R3072" s="33" t="s">
        <v>3278</v>
      </c>
    </row>
    <row r="3073" spans="1:18" x14ac:dyDescent="0.2">
      <c r="A3073" s="33" t="s">
        <v>6464</v>
      </c>
      <c r="B3073" s="33" t="s">
        <v>6465</v>
      </c>
      <c r="C3073" s="33" t="str">
        <f>LEFT(B3073,FIND(",",B3073,1)-1)</f>
        <v>Rusk County</v>
      </c>
      <c r="D3073" s="33" t="str">
        <f>RIGHT(B3073,LEN(B3073)-(FIND(",",B3073,1)+1))</f>
        <v>Texas</v>
      </c>
      <c r="E3073" s="33">
        <v>81291</v>
      </c>
      <c r="F3073" s="33" t="s">
        <v>3279</v>
      </c>
      <c r="G3073" s="33">
        <v>1</v>
      </c>
      <c r="H3073" s="33" t="s">
        <v>3272</v>
      </c>
      <c r="I3073" s="33">
        <v>1</v>
      </c>
      <c r="J3073" s="33" t="s">
        <v>3272</v>
      </c>
      <c r="K3073" s="33">
        <v>2019</v>
      </c>
      <c r="L3073" s="33">
        <v>3</v>
      </c>
      <c r="M3073" s="33">
        <v>115</v>
      </c>
      <c r="N3073" s="33" t="s">
        <v>3273</v>
      </c>
      <c r="O3073" s="33">
        <v>29</v>
      </c>
      <c r="P3073" s="33" t="s">
        <v>3277</v>
      </c>
      <c r="Q3073" s="33">
        <v>5</v>
      </c>
      <c r="R3073" s="33" t="s">
        <v>3277</v>
      </c>
    </row>
    <row r="3074" spans="1:18" x14ac:dyDescent="0.2">
      <c r="A3074" s="33" t="s">
        <v>6466</v>
      </c>
      <c r="B3074" s="33" t="s">
        <v>6467</v>
      </c>
      <c r="C3074" s="33" t="str">
        <f>LEFT(B3074,FIND(",",B3074,1)-1)</f>
        <v>San Patricio County</v>
      </c>
      <c r="D3074" s="33" t="str">
        <f>RIGHT(B3074,LEN(B3074)-(FIND(",",B3074,1)+1))</f>
        <v>Texas</v>
      </c>
      <c r="E3074" s="33">
        <v>54194</v>
      </c>
      <c r="F3074" s="33" t="s">
        <v>3271</v>
      </c>
      <c r="G3074" s="33">
        <v>1</v>
      </c>
      <c r="H3074" s="33" t="s">
        <v>3272</v>
      </c>
      <c r="I3074" s="33">
        <v>1</v>
      </c>
      <c r="J3074" s="33" t="s">
        <v>3272</v>
      </c>
      <c r="K3074" s="33">
        <v>2019</v>
      </c>
      <c r="L3074" s="33">
        <v>5</v>
      </c>
      <c r="M3074" s="33">
        <v>2100</v>
      </c>
      <c r="N3074" s="33" t="s">
        <v>3278</v>
      </c>
      <c r="O3074" s="33">
        <v>525</v>
      </c>
      <c r="P3074" s="33" t="s">
        <v>3278</v>
      </c>
      <c r="Q3074" s="33">
        <v>58</v>
      </c>
      <c r="R3074" s="33" t="s">
        <v>3277</v>
      </c>
    </row>
    <row r="3075" spans="1:18" x14ac:dyDescent="0.2">
      <c r="A3075" s="33" t="s">
        <v>6468</v>
      </c>
      <c r="B3075" s="33" t="s">
        <v>6469</v>
      </c>
      <c r="C3075" s="33" t="str">
        <f>LEFT(B3075,FIND(",",B3075,1)-1)</f>
        <v>Scurry County</v>
      </c>
      <c r="D3075" s="33" t="str">
        <f>RIGHT(B3075,LEN(B3075)-(FIND(",",B3075,1)+1))</f>
        <v>Texas</v>
      </c>
      <c r="E3075" s="33">
        <v>54194</v>
      </c>
      <c r="F3075" s="33" t="s">
        <v>3271</v>
      </c>
      <c r="G3075" s="33">
        <v>1</v>
      </c>
      <c r="H3075" s="33" t="s">
        <v>3272</v>
      </c>
      <c r="I3075" s="33">
        <v>1</v>
      </c>
      <c r="J3075" s="33" t="s">
        <v>3272</v>
      </c>
      <c r="K3075" s="33">
        <v>2019</v>
      </c>
      <c r="L3075" s="33">
        <v>3</v>
      </c>
      <c r="M3075" s="33">
        <v>470</v>
      </c>
      <c r="N3075" s="33" t="s">
        <v>3273</v>
      </c>
      <c r="O3075" s="33">
        <v>104</v>
      </c>
      <c r="P3075" s="33" t="s">
        <v>3273</v>
      </c>
      <c r="Q3075" s="33">
        <v>19</v>
      </c>
      <c r="R3075" s="33" t="s">
        <v>3277</v>
      </c>
    </row>
    <row r="3076" spans="1:18" x14ac:dyDescent="0.2">
      <c r="A3076" s="33" t="s">
        <v>6470</v>
      </c>
      <c r="B3076" s="33" t="s">
        <v>6471</v>
      </c>
      <c r="C3076" s="33" t="str">
        <f>LEFT(B3076,FIND(",",B3076,1)-1)</f>
        <v>Smith County</v>
      </c>
      <c r="D3076" s="33" t="str">
        <f>RIGHT(B3076,LEN(B3076)-(FIND(",",B3076,1)+1))</f>
        <v>Texas</v>
      </c>
      <c r="E3076" s="33">
        <v>45391</v>
      </c>
      <c r="F3076" s="33" t="s">
        <v>3276</v>
      </c>
      <c r="G3076" s="33">
        <v>1</v>
      </c>
      <c r="H3076" s="33" t="s">
        <v>3272</v>
      </c>
      <c r="I3076" s="33">
        <v>1</v>
      </c>
      <c r="J3076" s="33" t="s">
        <v>3272</v>
      </c>
      <c r="K3076" s="33">
        <v>2019</v>
      </c>
      <c r="L3076" s="33">
        <v>6</v>
      </c>
      <c r="M3076" s="33">
        <v>1806</v>
      </c>
      <c r="N3076" s="33" t="s">
        <v>3278</v>
      </c>
      <c r="O3076" s="33">
        <v>439</v>
      </c>
      <c r="P3076" s="33" t="s">
        <v>3273</v>
      </c>
      <c r="Q3076" s="33">
        <v>77</v>
      </c>
      <c r="R3076" s="33" t="s">
        <v>3273</v>
      </c>
    </row>
    <row r="3077" spans="1:18" x14ac:dyDescent="0.2">
      <c r="A3077" s="33" t="s">
        <v>6470</v>
      </c>
      <c r="B3077" s="33" t="s">
        <v>6471</v>
      </c>
      <c r="C3077" s="33" t="str">
        <f>LEFT(B3077,FIND(",",B3077,1)-1)</f>
        <v>Smith County</v>
      </c>
      <c r="D3077" s="33" t="str">
        <f>RIGHT(B3077,LEN(B3077)-(FIND(",",B3077,1)+1))</f>
        <v>Texas</v>
      </c>
      <c r="E3077" s="33">
        <v>54194</v>
      </c>
      <c r="F3077" s="33" t="s">
        <v>3271</v>
      </c>
      <c r="G3077" s="33">
        <v>1</v>
      </c>
      <c r="H3077" s="33" t="s">
        <v>3272</v>
      </c>
      <c r="I3077" s="33">
        <v>1</v>
      </c>
      <c r="J3077" s="33" t="s">
        <v>3272</v>
      </c>
      <c r="K3077" s="33">
        <v>2019</v>
      </c>
      <c r="L3077" s="33">
        <v>35</v>
      </c>
      <c r="M3077" s="33">
        <v>10396</v>
      </c>
      <c r="N3077" s="33" t="s">
        <v>3278</v>
      </c>
      <c r="O3077" s="33">
        <v>2430</v>
      </c>
      <c r="P3077" s="33" t="s">
        <v>3278</v>
      </c>
      <c r="Q3077" s="33">
        <v>325</v>
      </c>
      <c r="R3077" s="33" t="s">
        <v>3278</v>
      </c>
    </row>
    <row r="3078" spans="1:18" x14ac:dyDescent="0.2">
      <c r="A3078" s="33" t="s">
        <v>6470</v>
      </c>
      <c r="B3078" s="33" t="s">
        <v>6471</v>
      </c>
      <c r="C3078" s="33" t="str">
        <f>LEFT(B3078,FIND(",",B3078,1)-1)</f>
        <v>Smith County</v>
      </c>
      <c r="D3078" s="33" t="str">
        <f>RIGHT(B3078,LEN(B3078)-(FIND(",",B3078,1)+1))</f>
        <v>Texas</v>
      </c>
      <c r="E3078" s="33">
        <v>81291</v>
      </c>
      <c r="F3078" s="33" t="s">
        <v>3279</v>
      </c>
      <c r="G3078" s="33">
        <v>1</v>
      </c>
      <c r="H3078" s="33" t="s">
        <v>3272</v>
      </c>
      <c r="I3078" s="33">
        <v>1</v>
      </c>
      <c r="J3078" s="33" t="s">
        <v>3272</v>
      </c>
      <c r="K3078" s="33">
        <v>2019</v>
      </c>
      <c r="L3078" s="33">
        <v>9</v>
      </c>
      <c r="M3078" s="33">
        <v>1221</v>
      </c>
      <c r="N3078" s="33" t="s">
        <v>3278</v>
      </c>
      <c r="O3078" s="33">
        <v>258</v>
      </c>
      <c r="P3078" s="33" t="s">
        <v>3278</v>
      </c>
      <c r="Q3078" s="33">
        <v>43</v>
      </c>
      <c r="R3078" s="33" t="s">
        <v>3273</v>
      </c>
    </row>
    <row r="3079" spans="1:18" x14ac:dyDescent="0.2">
      <c r="A3079" s="33" t="s">
        <v>6472</v>
      </c>
      <c r="B3079" s="33" t="s">
        <v>6473</v>
      </c>
      <c r="C3079" s="33" t="str">
        <f>LEFT(B3079,FIND(",",B3079,1)-1)</f>
        <v>Somervell County</v>
      </c>
      <c r="D3079" s="33" t="str">
        <f>RIGHT(B3079,LEN(B3079)-(FIND(",",B3079,1)+1))</f>
        <v>Texas</v>
      </c>
      <c r="E3079" s="33">
        <v>54194</v>
      </c>
      <c r="F3079" s="33" t="s">
        <v>3271</v>
      </c>
      <c r="G3079" s="33">
        <v>1</v>
      </c>
      <c r="H3079" s="33" t="s">
        <v>3272</v>
      </c>
      <c r="I3079" s="33">
        <v>1</v>
      </c>
      <c r="J3079" s="33" t="s">
        <v>3272</v>
      </c>
      <c r="K3079" s="33">
        <v>2019</v>
      </c>
      <c r="L3079" s="33">
        <v>4</v>
      </c>
      <c r="M3079" s="33">
        <v>416</v>
      </c>
      <c r="N3079" s="33" t="s">
        <v>3278</v>
      </c>
      <c r="O3079" s="33">
        <v>106</v>
      </c>
      <c r="P3079" s="33" t="s">
        <v>3278</v>
      </c>
      <c r="Q3079" s="33">
        <v>13</v>
      </c>
      <c r="R3079" s="33" t="s">
        <v>3277</v>
      </c>
    </row>
    <row r="3080" spans="1:18" x14ac:dyDescent="0.2">
      <c r="A3080" s="33" t="s">
        <v>6472</v>
      </c>
      <c r="B3080" s="33" t="s">
        <v>6473</v>
      </c>
      <c r="C3080" s="33" t="str">
        <f>LEFT(B3080,FIND(",",B3080,1)-1)</f>
        <v>Somervell County</v>
      </c>
      <c r="D3080" s="33" t="str">
        <f>RIGHT(B3080,LEN(B3080)-(FIND(",",B3080,1)+1))</f>
        <v>Texas</v>
      </c>
      <c r="E3080" s="33">
        <v>81291</v>
      </c>
      <c r="F3080" s="33" t="s">
        <v>3279</v>
      </c>
      <c r="G3080" s="33">
        <v>1</v>
      </c>
      <c r="H3080" s="33" t="s">
        <v>3272</v>
      </c>
      <c r="I3080" s="33">
        <v>1</v>
      </c>
      <c r="J3080" s="33" t="s">
        <v>3272</v>
      </c>
      <c r="K3080" s="33">
        <v>2019</v>
      </c>
      <c r="L3080" s="33">
        <v>3</v>
      </c>
      <c r="M3080" s="33">
        <v>366</v>
      </c>
      <c r="N3080" s="33" t="s">
        <v>3277</v>
      </c>
      <c r="O3080" s="33">
        <v>79</v>
      </c>
      <c r="P3080" s="33" t="s">
        <v>3277</v>
      </c>
      <c r="Q3080" s="33">
        <v>16</v>
      </c>
      <c r="R3080" s="33" t="s">
        <v>3277</v>
      </c>
    </row>
    <row r="3081" spans="1:18" x14ac:dyDescent="0.2">
      <c r="A3081" s="33" t="s">
        <v>6474</v>
      </c>
      <c r="B3081" s="33" t="s">
        <v>6475</v>
      </c>
      <c r="C3081" s="33" t="str">
        <f>LEFT(B3081,FIND(",",B3081,1)-1)</f>
        <v>Stephens County</v>
      </c>
      <c r="D3081" s="33" t="str">
        <f>RIGHT(B3081,LEN(B3081)-(FIND(",",B3081,1)+1))</f>
        <v>Texas</v>
      </c>
      <c r="E3081" s="33">
        <v>54194</v>
      </c>
      <c r="F3081" s="33" t="s">
        <v>3271</v>
      </c>
      <c r="G3081" s="33">
        <v>1</v>
      </c>
      <c r="H3081" s="33" t="s">
        <v>3272</v>
      </c>
      <c r="I3081" s="33">
        <v>1</v>
      </c>
      <c r="J3081" s="33" t="s">
        <v>3272</v>
      </c>
      <c r="K3081" s="33">
        <v>2019</v>
      </c>
      <c r="L3081" s="33">
        <v>3</v>
      </c>
      <c r="M3081" s="33">
        <v>147</v>
      </c>
      <c r="N3081" s="33" t="s">
        <v>3273</v>
      </c>
      <c r="O3081" s="33">
        <v>36</v>
      </c>
      <c r="P3081" s="33" t="s">
        <v>3278</v>
      </c>
      <c r="Q3081" s="33">
        <v>7</v>
      </c>
      <c r="R3081" s="33" t="s">
        <v>3278</v>
      </c>
    </row>
    <row r="3082" spans="1:18" x14ac:dyDescent="0.2">
      <c r="A3082" s="33" t="s">
        <v>6476</v>
      </c>
      <c r="B3082" s="33" t="s">
        <v>6477</v>
      </c>
      <c r="C3082" s="33" t="str">
        <f>LEFT(B3082,FIND(",",B3082,1)-1)</f>
        <v>Tarrant County</v>
      </c>
      <c r="D3082" s="33" t="str">
        <f>RIGHT(B3082,LEN(B3082)-(FIND(",",B3082,1)+1))</f>
        <v>Texas</v>
      </c>
      <c r="E3082" s="33">
        <v>45391</v>
      </c>
      <c r="F3082" s="33" t="s">
        <v>3276</v>
      </c>
      <c r="G3082" s="33">
        <v>1</v>
      </c>
      <c r="H3082" s="33" t="s">
        <v>3272</v>
      </c>
      <c r="I3082" s="33">
        <v>1</v>
      </c>
      <c r="J3082" s="33" t="s">
        <v>3272</v>
      </c>
      <c r="K3082" s="33">
        <v>2019</v>
      </c>
      <c r="L3082" s="33">
        <v>71</v>
      </c>
      <c r="M3082" s="33">
        <v>24507</v>
      </c>
      <c r="N3082" s="33" t="s">
        <v>3273</v>
      </c>
      <c r="O3082" s="33">
        <v>6144</v>
      </c>
      <c r="P3082" s="33" t="s">
        <v>3273</v>
      </c>
      <c r="Q3082" s="33">
        <v>1053</v>
      </c>
      <c r="R3082" s="33" t="s">
        <v>3277</v>
      </c>
    </row>
    <row r="3083" spans="1:18" x14ac:dyDescent="0.2">
      <c r="A3083" s="33" t="s">
        <v>6476</v>
      </c>
      <c r="B3083" s="33" t="s">
        <v>6477</v>
      </c>
      <c r="C3083" s="33" t="str">
        <f>LEFT(B3083,FIND(",",B3083,1)-1)</f>
        <v>Tarrant County</v>
      </c>
      <c r="D3083" s="33" t="str">
        <f>RIGHT(B3083,LEN(B3083)-(FIND(",",B3083,1)+1))</f>
        <v>Texas</v>
      </c>
      <c r="E3083" s="33">
        <v>54194</v>
      </c>
      <c r="F3083" s="33" t="s">
        <v>3271</v>
      </c>
      <c r="G3083" s="33">
        <v>1</v>
      </c>
      <c r="H3083" s="33" t="s">
        <v>3272</v>
      </c>
      <c r="I3083" s="33">
        <v>1</v>
      </c>
      <c r="J3083" s="33" t="s">
        <v>3272</v>
      </c>
      <c r="K3083" s="33">
        <v>2019</v>
      </c>
      <c r="L3083" s="33">
        <v>178</v>
      </c>
      <c r="M3083" s="33">
        <v>99412</v>
      </c>
      <c r="N3083" s="33" t="s">
        <v>3278</v>
      </c>
      <c r="O3083" s="33">
        <v>23925</v>
      </c>
      <c r="P3083" s="33" t="s">
        <v>3278</v>
      </c>
      <c r="Q3083" s="33">
        <v>2542</v>
      </c>
      <c r="R3083" s="33" t="s">
        <v>3278</v>
      </c>
    </row>
    <row r="3084" spans="1:18" x14ac:dyDescent="0.2">
      <c r="A3084" s="33" t="s">
        <v>6476</v>
      </c>
      <c r="B3084" s="33" t="s">
        <v>6477</v>
      </c>
      <c r="C3084" s="33" t="str">
        <f>LEFT(B3084,FIND(",",B3084,1)-1)</f>
        <v>Tarrant County</v>
      </c>
      <c r="D3084" s="33" t="str">
        <f>RIGHT(B3084,LEN(B3084)-(FIND(",",B3084,1)+1))</f>
        <v>Texas</v>
      </c>
      <c r="E3084" s="33">
        <v>81291</v>
      </c>
      <c r="F3084" s="33" t="s">
        <v>3279</v>
      </c>
      <c r="G3084" s="33">
        <v>1</v>
      </c>
      <c r="H3084" s="33" t="s">
        <v>3272</v>
      </c>
      <c r="I3084" s="33">
        <v>1</v>
      </c>
      <c r="J3084" s="33" t="s">
        <v>3272</v>
      </c>
      <c r="K3084" s="33">
        <v>2019</v>
      </c>
      <c r="L3084" s="33">
        <v>91</v>
      </c>
      <c r="M3084" s="33">
        <v>15850</v>
      </c>
      <c r="N3084" s="33" t="s">
        <v>3278</v>
      </c>
      <c r="O3084" s="33">
        <v>3623</v>
      </c>
      <c r="P3084" s="33" t="s">
        <v>3278</v>
      </c>
      <c r="Q3084" s="33">
        <v>679</v>
      </c>
      <c r="R3084" s="33" t="s">
        <v>3278</v>
      </c>
    </row>
    <row r="3085" spans="1:18" x14ac:dyDescent="0.2">
      <c r="A3085" s="33" t="s">
        <v>6478</v>
      </c>
      <c r="B3085" s="33" t="s">
        <v>6479</v>
      </c>
      <c r="C3085" s="33" t="str">
        <f>LEFT(B3085,FIND(",",B3085,1)-1)</f>
        <v>Taylor County</v>
      </c>
      <c r="D3085" s="33" t="str">
        <f>RIGHT(B3085,LEN(B3085)-(FIND(",",B3085,1)+1))</f>
        <v>Texas</v>
      </c>
      <c r="E3085" s="33">
        <v>45391</v>
      </c>
      <c r="F3085" s="33" t="s">
        <v>3276</v>
      </c>
      <c r="G3085" s="33">
        <v>1</v>
      </c>
      <c r="H3085" s="33" t="s">
        <v>3272</v>
      </c>
      <c r="I3085" s="33">
        <v>1</v>
      </c>
      <c r="J3085" s="33" t="s">
        <v>3272</v>
      </c>
      <c r="K3085" s="33">
        <v>2019</v>
      </c>
      <c r="L3085" s="33">
        <v>3</v>
      </c>
      <c r="M3085" s="33">
        <v>1370</v>
      </c>
      <c r="N3085" s="33" t="s">
        <v>3277</v>
      </c>
      <c r="O3085" s="33">
        <v>343</v>
      </c>
      <c r="P3085" s="33" t="s">
        <v>3277</v>
      </c>
      <c r="Q3085" s="33">
        <v>63</v>
      </c>
      <c r="R3085" s="33" t="s">
        <v>3277</v>
      </c>
    </row>
    <row r="3086" spans="1:18" x14ac:dyDescent="0.2">
      <c r="A3086" s="33" t="s">
        <v>6478</v>
      </c>
      <c r="B3086" s="33" t="s">
        <v>6479</v>
      </c>
      <c r="C3086" s="33" t="str">
        <f>LEFT(B3086,FIND(",",B3086,1)-1)</f>
        <v>Taylor County</v>
      </c>
      <c r="D3086" s="33" t="str">
        <f>RIGHT(B3086,LEN(B3086)-(FIND(",",B3086,1)+1))</f>
        <v>Texas</v>
      </c>
      <c r="E3086" s="33">
        <v>54194</v>
      </c>
      <c r="F3086" s="33" t="s">
        <v>3271</v>
      </c>
      <c r="G3086" s="33">
        <v>1</v>
      </c>
      <c r="H3086" s="33" t="s">
        <v>3272</v>
      </c>
      <c r="I3086" s="33">
        <v>1</v>
      </c>
      <c r="J3086" s="33" t="s">
        <v>3272</v>
      </c>
      <c r="K3086" s="33">
        <v>2019</v>
      </c>
      <c r="L3086" s="33">
        <v>20</v>
      </c>
      <c r="M3086" s="33">
        <v>5486</v>
      </c>
      <c r="N3086" s="33" t="s">
        <v>3278</v>
      </c>
      <c r="O3086" s="33">
        <v>1305</v>
      </c>
      <c r="P3086" s="33" t="s">
        <v>3278</v>
      </c>
      <c r="Q3086" s="33">
        <v>181</v>
      </c>
      <c r="R3086" s="33" t="s">
        <v>3278</v>
      </c>
    </row>
    <row r="3087" spans="1:18" x14ac:dyDescent="0.2">
      <c r="A3087" s="33" t="s">
        <v>6478</v>
      </c>
      <c r="B3087" s="33" t="s">
        <v>6479</v>
      </c>
      <c r="C3087" s="33" t="str">
        <f>LEFT(B3087,FIND(",",B3087,1)-1)</f>
        <v>Taylor County</v>
      </c>
      <c r="D3087" s="33" t="str">
        <f>RIGHT(B3087,LEN(B3087)-(FIND(",",B3087,1)+1))</f>
        <v>Texas</v>
      </c>
      <c r="E3087" s="33">
        <v>81291</v>
      </c>
      <c r="F3087" s="33" t="s">
        <v>3279</v>
      </c>
      <c r="G3087" s="33">
        <v>1</v>
      </c>
      <c r="H3087" s="33" t="s">
        <v>3272</v>
      </c>
      <c r="I3087" s="33">
        <v>1</v>
      </c>
      <c r="J3087" s="33" t="s">
        <v>3272</v>
      </c>
      <c r="K3087" s="33">
        <v>2019</v>
      </c>
      <c r="L3087" s="33">
        <v>5</v>
      </c>
      <c r="M3087" s="33">
        <v>665</v>
      </c>
      <c r="N3087" s="33" t="s">
        <v>3278</v>
      </c>
      <c r="O3087" s="33">
        <v>154</v>
      </c>
      <c r="P3087" s="33" t="s">
        <v>3278</v>
      </c>
      <c r="Q3087" s="33">
        <v>41</v>
      </c>
      <c r="R3087" s="33" t="s">
        <v>3277</v>
      </c>
    </row>
    <row r="3088" spans="1:18" x14ac:dyDescent="0.2">
      <c r="A3088" s="33" t="s">
        <v>6480</v>
      </c>
      <c r="B3088" s="33" t="s">
        <v>6481</v>
      </c>
      <c r="C3088" s="33" t="str">
        <f>LEFT(B3088,FIND(",",B3088,1)-1)</f>
        <v>Titus County</v>
      </c>
      <c r="D3088" s="33" t="str">
        <f>RIGHT(B3088,LEN(B3088)-(FIND(",",B3088,1)+1))</f>
        <v>Texas</v>
      </c>
      <c r="E3088" s="33">
        <v>54194</v>
      </c>
      <c r="F3088" s="33" t="s">
        <v>3271</v>
      </c>
      <c r="G3088" s="33">
        <v>1</v>
      </c>
      <c r="H3088" s="33" t="s">
        <v>3272</v>
      </c>
      <c r="I3088" s="33">
        <v>1</v>
      </c>
      <c r="J3088" s="33" t="s">
        <v>3272</v>
      </c>
      <c r="K3088" s="33">
        <v>2019</v>
      </c>
      <c r="L3088" s="33">
        <v>4</v>
      </c>
      <c r="M3088" s="33">
        <v>722</v>
      </c>
      <c r="N3088" s="33" t="s">
        <v>3273</v>
      </c>
      <c r="O3088" s="33">
        <v>178</v>
      </c>
      <c r="P3088" s="33" t="s">
        <v>3273</v>
      </c>
      <c r="Q3088" s="33">
        <v>25</v>
      </c>
      <c r="R3088" s="33" t="s">
        <v>3273</v>
      </c>
    </row>
    <row r="3089" spans="1:18" x14ac:dyDescent="0.2">
      <c r="A3089" s="33" t="s">
        <v>6482</v>
      </c>
      <c r="B3089" s="33" t="s">
        <v>6483</v>
      </c>
      <c r="C3089" s="33" t="str">
        <f>LEFT(B3089,FIND(",",B3089,1)-1)</f>
        <v>Tom Green County</v>
      </c>
      <c r="D3089" s="33" t="str">
        <f>RIGHT(B3089,LEN(B3089)-(FIND(",",B3089,1)+1))</f>
        <v>Texas</v>
      </c>
      <c r="E3089" s="33">
        <v>54194</v>
      </c>
      <c r="F3089" s="33" t="s">
        <v>3271</v>
      </c>
      <c r="G3089" s="33">
        <v>1</v>
      </c>
      <c r="H3089" s="33" t="s">
        <v>3272</v>
      </c>
      <c r="I3089" s="33">
        <v>1</v>
      </c>
      <c r="J3089" s="33" t="s">
        <v>3272</v>
      </c>
      <c r="K3089" s="33">
        <v>2019</v>
      </c>
      <c r="L3089" s="33">
        <v>15</v>
      </c>
      <c r="M3089" s="33">
        <v>5633</v>
      </c>
      <c r="N3089" s="33" t="s">
        <v>3278</v>
      </c>
      <c r="O3089" s="33">
        <v>1188</v>
      </c>
      <c r="P3089" s="33" t="s">
        <v>3278</v>
      </c>
      <c r="Q3089" s="33">
        <v>160</v>
      </c>
      <c r="R3089" s="33" t="s">
        <v>3278</v>
      </c>
    </row>
    <row r="3090" spans="1:18" x14ac:dyDescent="0.2">
      <c r="A3090" s="33" t="s">
        <v>6482</v>
      </c>
      <c r="B3090" s="33" t="s">
        <v>6483</v>
      </c>
      <c r="C3090" s="33" t="str">
        <f>LEFT(B3090,FIND(",",B3090,1)-1)</f>
        <v>Tom Green County</v>
      </c>
      <c r="D3090" s="33" t="str">
        <f>RIGHT(B3090,LEN(B3090)-(FIND(",",B3090,1)+1))</f>
        <v>Texas</v>
      </c>
      <c r="E3090" s="33">
        <v>81291</v>
      </c>
      <c r="F3090" s="33" t="s">
        <v>3279</v>
      </c>
      <c r="G3090" s="33">
        <v>1</v>
      </c>
      <c r="H3090" s="33" t="s">
        <v>3272</v>
      </c>
      <c r="I3090" s="33">
        <v>1</v>
      </c>
      <c r="J3090" s="33" t="s">
        <v>3272</v>
      </c>
      <c r="K3090" s="33">
        <v>2019</v>
      </c>
      <c r="L3090" s="33">
        <v>9</v>
      </c>
      <c r="M3090" s="33">
        <v>573</v>
      </c>
      <c r="N3090" s="33" t="s">
        <v>3278</v>
      </c>
      <c r="O3090" s="33">
        <v>136</v>
      </c>
      <c r="P3090" s="33" t="s">
        <v>3273</v>
      </c>
      <c r="Q3090" s="33">
        <v>40</v>
      </c>
      <c r="R3090" s="33" t="s">
        <v>3273</v>
      </c>
    </row>
    <row r="3091" spans="1:18" x14ac:dyDescent="0.2">
      <c r="A3091" s="33" t="s">
        <v>6484</v>
      </c>
      <c r="B3091" s="33" t="s">
        <v>6485</v>
      </c>
      <c r="C3091" s="33" t="str">
        <f>LEFT(B3091,FIND(",",B3091,1)-1)</f>
        <v>Travis County</v>
      </c>
      <c r="D3091" s="33" t="str">
        <f>RIGHT(B3091,LEN(B3091)-(FIND(",",B3091,1)+1))</f>
        <v>Texas</v>
      </c>
      <c r="E3091" s="33">
        <v>45391</v>
      </c>
      <c r="F3091" s="33" t="s">
        <v>3276</v>
      </c>
      <c r="G3091" s="33">
        <v>1</v>
      </c>
      <c r="H3091" s="33" t="s">
        <v>3272</v>
      </c>
      <c r="I3091" s="33">
        <v>1</v>
      </c>
      <c r="J3091" s="33" t="s">
        <v>3272</v>
      </c>
      <c r="K3091" s="33">
        <v>2019</v>
      </c>
      <c r="L3091" s="33">
        <v>53</v>
      </c>
      <c r="M3091" s="33">
        <v>15604</v>
      </c>
      <c r="N3091" s="33" t="s">
        <v>3273</v>
      </c>
      <c r="O3091" s="33">
        <v>3638</v>
      </c>
      <c r="P3091" s="33" t="s">
        <v>3273</v>
      </c>
      <c r="Q3091" s="33">
        <v>567</v>
      </c>
      <c r="R3091" s="33" t="s">
        <v>3273</v>
      </c>
    </row>
    <row r="3092" spans="1:18" x14ac:dyDescent="0.2">
      <c r="A3092" s="33" t="s">
        <v>6484</v>
      </c>
      <c r="B3092" s="33" t="s">
        <v>6485</v>
      </c>
      <c r="C3092" s="33" t="str">
        <f>LEFT(B3092,FIND(",",B3092,1)-1)</f>
        <v>Travis County</v>
      </c>
      <c r="D3092" s="33" t="str">
        <f>RIGHT(B3092,LEN(B3092)-(FIND(",",B3092,1)+1))</f>
        <v>Texas</v>
      </c>
      <c r="E3092" s="33">
        <v>54194</v>
      </c>
      <c r="F3092" s="33" t="s">
        <v>3271</v>
      </c>
      <c r="G3092" s="33">
        <v>1</v>
      </c>
      <c r="H3092" s="33" t="s">
        <v>3272</v>
      </c>
      <c r="I3092" s="33">
        <v>1</v>
      </c>
      <c r="J3092" s="33" t="s">
        <v>3272</v>
      </c>
      <c r="K3092" s="33">
        <v>2019</v>
      </c>
      <c r="L3092" s="33">
        <v>129</v>
      </c>
      <c r="M3092" s="33">
        <v>83103</v>
      </c>
      <c r="N3092" s="33" t="s">
        <v>3278</v>
      </c>
      <c r="O3092" s="33">
        <v>18873</v>
      </c>
      <c r="P3092" s="33" t="s">
        <v>3278</v>
      </c>
      <c r="Q3092" s="33">
        <v>1772</v>
      </c>
      <c r="R3092" s="33" t="s">
        <v>3278</v>
      </c>
    </row>
    <row r="3093" spans="1:18" x14ac:dyDescent="0.2">
      <c r="A3093" s="33" t="s">
        <v>6484</v>
      </c>
      <c r="B3093" s="33" t="s">
        <v>6485</v>
      </c>
      <c r="C3093" s="33" t="str">
        <f>LEFT(B3093,FIND(",",B3093,1)-1)</f>
        <v>Travis County</v>
      </c>
      <c r="D3093" s="33" t="str">
        <f>RIGHT(B3093,LEN(B3093)-(FIND(",",B3093,1)+1))</f>
        <v>Texas</v>
      </c>
      <c r="E3093" s="33">
        <v>81291</v>
      </c>
      <c r="F3093" s="33" t="s">
        <v>3279</v>
      </c>
      <c r="G3093" s="33">
        <v>1</v>
      </c>
      <c r="H3093" s="33" t="s">
        <v>3272</v>
      </c>
      <c r="I3093" s="33">
        <v>1</v>
      </c>
      <c r="J3093" s="33" t="s">
        <v>3272</v>
      </c>
      <c r="K3093" s="33">
        <v>2019</v>
      </c>
      <c r="L3093" s="33">
        <v>114</v>
      </c>
      <c r="M3093" s="33">
        <v>27110</v>
      </c>
      <c r="N3093" s="33" t="s">
        <v>3278</v>
      </c>
      <c r="O3093" s="33">
        <v>6372</v>
      </c>
      <c r="P3093" s="33" t="s">
        <v>3278</v>
      </c>
      <c r="Q3093" s="33">
        <v>1029</v>
      </c>
      <c r="R3093" s="33" t="s">
        <v>3278</v>
      </c>
    </row>
    <row r="3094" spans="1:18" x14ac:dyDescent="0.2">
      <c r="A3094" s="33" t="s">
        <v>6486</v>
      </c>
      <c r="B3094" s="33" t="s">
        <v>6487</v>
      </c>
      <c r="C3094" s="33" t="str">
        <f>LEFT(B3094,FIND(",",B3094,1)-1)</f>
        <v>Tyler County</v>
      </c>
      <c r="D3094" s="33" t="str">
        <f>RIGHT(B3094,LEN(B3094)-(FIND(",",B3094,1)+1))</f>
        <v>Texas</v>
      </c>
      <c r="E3094" s="33">
        <v>54194</v>
      </c>
      <c r="F3094" s="33" t="s">
        <v>3271</v>
      </c>
      <c r="G3094" s="33">
        <v>1</v>
      </c>
      <c r="H3094" s="33" t="s">
        <v>3272</v>
      </c>
      <c r="I3094" s="33">
        <v>1</v>
      </c>
      <c r="J3094" s="33" t="s">
        <v>3272</v>
      </c>
      <c r="K3094" s="33">
        <v>2019</v>
      </c>
      <c r="L3094" s="33">
        <v>3</v>
      </c>
      <c r="M3094" s="33">
        <v>253</v>
      </c>
      <c r="N3094" s="33" t="s">
        <v>3273</v>
      </c>
      <c r="O3094" s="33">
        <v>62</v>
      </c>
      <c r="P3094" s="33" t="s">
        <v>3277</v>
      </c>
      <c r="Q3094" s="33">
        <v>8</v>
      </c>
      <c r="R3094" s="33" t="s">
        <v>3278</v>
      </c>
    </row>
    <row r="3095" spans="1:18" x14ac:dyDescent="0.2">
      <c r="A3095" s="33" t="s">
        <v>6488</v>
      </c>
      <c r="B3095" s="33" t="s">
        <v>6489</v>
      </c>
      <c r="C3095" s="33" t="str">
        <f>LEFT(B3095,FIND(",",B3095,1)-1)</f>
        <v>Upshur County</v>
      </c>
      <c r="D3095" s="33" t="str">
        <f>RIGHT(B3095,LEN(B3095)-(FIND(",",B3095,1)+1))</f>
        <v>Texas</v>
      </c>
      <c r="E3095" s="33">
        <v>54194</v>
      </c>
      <c r="F3095" s="33" t="s">
        <v>3271</v>
      </c>
      <c r="G3095" s="33">
        <v>1</v>
      </c>
      <c r="H3095" s="33" t="s">
        <v>3272</v>
      </c>
      <c r="I3095" s="33">
        <v>1</v>
      </c>
      <c r="J3095" s="33" t="s">
        <v>3272</v>
      </c>
      <c r="K3095" s="33">
        <v>2019</v>
      </c>
      <c r="L3095" s="33">
        <v>5</v>
      </c>
      <c r="M3095" s="33">
        <v>1990</v>
      </c>
      <c r="N3095" s="33" t="s">
        <v>3273</v>
      </c>
      <c r="O3095" s="33">
        <v>474</v>
      </c>
      <c r="P3095" s="33" t="s">
        <v>3273</v>
      </c>
      <c r="Q3095" s="33">
        <v>55</v>
      </c>
      <c r="R3095" s="33" t="s">
        <v>3273</v>
      </c>
    </row>
    <row r="3096" spans="1:18" x14ac:dyDescent="0.2">
      <c r="A3096" s="33" t="s">
        <v>6490</v>
      </c>
      <c r="B3096" s="33" t="s">
        <v>6491</v>
      </c>
      <c r="C3096" s="33" t="str">
        <f>LEFT(B3096,FIND(",",B3096,1)-1)</f>
        <v>Uvalde County</v>
      </c>
      <c r="D3096" s="33" t="str">
        <f>RIGHT(B3096,LEN(B3096)-(FIND(",",B3096,1)+1))</f>
        <v>Texas</v>
      </c>
      <c r="E3096" s="33">
        <v>54194</v>
      </c>
      <c r="F3096" s="33" t="s">
        <v>3271</v>
      </c>
      <c r="G3096" s="33">
        <v>1</v>
      </c>
      <c r="H3096" s="33" t="s">
        <v>3272</v>
      </c>
      <c r="I3096" s="33">
        <v>1</v>
      </c>
      <c r="J3096" s="33" t="s">
        <v>3272</v>
      </c>
      <c r="K3096" s="33">
        <v>2019</v>
      </c>
      <c r="L3096" s="33">
        <v>3</v>
      </c>
      <c r="M3096" s="33">
        <v>773</v>
      </c>
      <c r="N3096" s="33" t="s">
        <v>3278</v>
      </c>
      <c r="O3096" s="33">
        <v>158</v>
      </c>
      <c r="P3096" s="33" t="s">
        <v>3278</v>
      </c>
      <c r="Q3096" s="33">
        <v>22</v>
      </c>
      <c r="R3096" s="33" t="s">
        <v>3273</v>
      </c>
    </row>
    <row r="3097" spans="1:18" x14ac:dyDescent="0.2">
      <c r="A3097" s="33" t="s">
        <v>6492</v>
      </c>
      <c r="B3097" s="33" t="s">
        <v>6493</v>
      </c>
      <c r="C3097" s="33" t="str">
        <f>LEFT(B3097,FIND(",",B3097,1)-1)</f>
        <v>Van Zandt County</v>
      </c>
      <c r="D3097" s="33" t="str">
        <f>RIGHT(B3097,LEN(B3097)-(FIND(",",B3097,1)+1))</f>
        <v>Texas</v>
      </c>
      <c r="E3097" s="33">
        <v>54194</v>
      </c>
      <c r="F3097" s="33" t="s">
        <v>3271</v>
      </c>
      <c r="G3097" s="33">
        <v>1</v>
      </c>
      <c r="H3097" s="33" t="s">
        <v>3272</v>
      </c>
      <c r="I3097" s="33">
        <v>1</v>
      </c>
      <c r="J3097" s="33" t="s">
        <v>3272</v>
      </c>
      <c r="K3097" s="33">
        <v>2019</v>
      </c>
      <c r="L3097" s="33">
        <v>8</v>
      </c>
      <c r="M3097" s="33">
        <v>2220</v>
      </c>
      <c r="N3097" s="33" t="s">
        <v>3278</v>
      </c>
      <c r="O3097" s="33">
        <v>459</v>
      </c>
      <c r="P3097" s="33" t="s">
        <v>3278</v>
      </c>
      <c r="Q3097" s="33">
        <v>47</v>
      </c>
      <c r="R3097" s="33" t="s">
        <v>3273</v>
      </c>
    </row>
    <row r="3098" spans="1:18" x14ac:dyDescent="0.2">
      <c r="A3098" s="33" t="s">
        <v>6492</v>
      </c>
      <c r="B3098" s="33" t="s">
        <v>6493</v>
      </c>
      <c r="C3098" s="33" t="str">
        <f>LEFT(B3098,FIND(",",B3098,1)-1)</f>
        <v>Van Zandt County</v>
      </c>
      <c r="D3098" s="33" t="str">
        <f>RIGHT(B3098,LEN(B3098)-(FIND(",",B3098,1)+1))</f>
        <v>Texas</v>
      </c>
      <c r="E3098" s="33">
        <v>81291</v>
      </c>
      <c r="F3098" s="33" t="s">
        <v>3279</v>
      </c>
      <c r="G3098" s="33">
        <v>1</v>
      </c>
      <c r="H3098" s="33" t="s">
        <v>3272</v>
      </c>
      <c r="I3098" s="33">
        <v>1</v>
      </c>
      <c r="J3098" s="33" t="s">
        <v>3272</v>
      </c>
      <c r="K3098" s="33">
        <v>2019</v>
      </c>
      <c r="L3098" s="33">
        <v>4</v>
      </c>
      <c r="M3098" s="33">
        <v>874</v>
      </c>
      <c r="N3098" s="33" t="s">
        <v>3277</v>
      </c>
      <c r="O3098" s="33">
        <v>209</v>
      </c>
      <c r="P3098" s="33" t="s">
        <v>3277</v>
      </c>
      <c r="Q3098" s="33">
        <v>31</v>
      </c>
      <c r="R3098" s="33" t="s">
        <v>3277</v>
      </c>
    </row>
    <row r="3099" spans="1:18" x14ac:dyDescent="0.2">
      <c r="A3099" s="33" t="s">
        <v>6494</v>
      </c>
      <c r="B3099" s="33" t="s">
        <v>6495</v>
      </c>
      <c r="C3099" s="33" t="str">
        <f>LEFT(B3099,FIND(",",B3099,1)-1)</f>
        <v>Victoria County</v>
      </c>
      <c r="D3099" s="33" t="str">
        <f>RIGHT(B3099,LEN(B3099)-(FIND(",",B3099,1)+1))</f>
        <v>Texas</v>
      </c>
      <c r="E3099" s="33">
        <v>54194</v>
      </c>
      <c r="F3099" s="33" t="s">
        <v>3271</v>
      </c>
      <c r="G3099" s="33">
        <v>1</v>
      </c>
      <c r="H3099" s="33" t="s">
        <v>3272</v>
      </c>
      <c r="I3099" s="33">
        <v>1</v>
      </c>
      <c r="J3099" s="33" t="s">
        <v>3272</v>
      </c>
      <c r="K3099" s="33">
        <v>2019</v>
      </c>
      <c r="L3099" s="33">
        <v>10</v>
      </c>
      <c r="M3099" s="33">
        <v>3649</v>
      </c>
      <c r="N3099" s="33" t="s">
        <v>3273</v>
      </c>
      <c r="O3099" s="33">
        <v>871</v>
      </c>
      <c r="P3099" s="33" t="s">
        <v>3273</v>
      </c>
      <c r="Q3099" s="33">
        <v>90</v>
      </c>
      <c r="R3099" s="33" t="s">
        <v>3278</v>
      </c>
    </row>
    <row r="3100" spans="1:18" x14ac:dyDescent="0.2">
      <c r="A3100" s="33" t="s">
        <v>6496</v>
      </c>
      <c r="B3100" s="33" t="s">
        <v>6497</v>
      </c>
      <c r="C3100" s="33" t="str">
        <f>LEFT(B3100,FIND(",",B3100,1)-1)</f>
        <v>Walker County</v>
      </c>
      <c r="D3100" s="33" t="str">
        <f>RIGHT(B3100,LEN(B3100)-(FIND(",",B3100,1)+1))</f>
        <v>Texas</v>
      </c>
      <c r="E3100" s="33">
        <v>54194</v>
      </c>
      <c r="F3100" s="33" t="s">
        <v>3271</v>
      </c>
      <c r="G3100" s="33">
        <v>1</v>
      </c>
      <c r="H3100" s="33" t="s">
        <v>3272</v>
      </c>
      <c r="I3100" s="33">
        <v>1</v>
      </c>
      <c r="J3100" s="33" t="s">
        <v>3272</v>
      </c>
      <c r="K3100" s="33">
        <v>2019</v>
      </c>
      <c r="L3100" s="33">
        <v>5</v>
      </c>
      <c r="M3100" s="33">
        <v>1734</v>
      </c>
      <c r="N3100" s="33" t="s">
        <v>3278</v>
      </c>
      <c r="O3100" s="33">
        <v>423</v>
      </c>
      <c r="P3100" s="33" t="s">
        <v>3278</v>
      </c>
      <c r="Q3100" s="33">
        <v>67</v>
      </c>
      <c r="R3100" s="33" t="s">
        <v>3278</v>
      </c>
    </row>
    <row r="3101" spans="1:18" x14ac:dyDescent="0.2">
      <c r="A3101" s="33" t="s">
        <v>6498</v>
      </c>
      <c r="B3101" s="33" t="s">
        <v>6499</v>
      </c>
      <c r="C3101" s="33" t="str">
        <f>LEFT(B3101,FIND(",",B3101,1)-1)</f>
        <v>Waller County</v>
      </c>
      <c r="D3101" s="33" t="str">
        <f>RIGHT(B3101,LEN(B3101)-(FIND(",",B3101,1)+1))</f>
        <v>Texas</v>
      </c>
      <c r="E3101" s="33">
        <v>54194</v>
      </c>
      <c r="F3101" s="33" t="s">
        <v>3271</v>
      </c>
      <c r="G3101" s="33">
        <v>1</v>
      </c>
      <c r="H3101" s="33" t="s">
        <v>3272</v>
      </c>
      <c r="I3101" s="33">
        <v>1</v>
      </c>
      <c r="J3101" s="33" t="s">
        <v>3272</v>
      </c>
      <c r="K3101" s="33">
        <v>2019</v>
      </c>
      <c r="L3101" s="33">
        <v>12</v>
      </c>
      <c r="M3101" s="33">
        <v>2692</v>
      </c>
      <c r="N3101" s="33" t="s">
        <v>3273</v>
      </c>
      <c r="O3101" s="33">
        <v>665</v>
      </c>
      <c r="P3101" s="33" t="s">
        <v>3278</v>
      </c>
      <c r="Q3101" s="33">
        <v>76</v>
      </c>
      <c r="R3101" s="33" t="s">
        <v>3273</v>
      </c>
    </row>
    <row r="3102" spans="1:18" x14ac:dyDescent="0.2">
      <c r="A3102" s="33" t="s">
        <v>6498</v>
      </c>
      <c r="B3102" s="33" t="s">
        <v>6499</v>
      </c>
      <c r="C3102" s="33" t="str">
        <f>LEFT(B3102,FIND(",",B3102,1)-1)</f>
        <v>Waller County</v>
      </c>
      <c r="D3102" s="33" t="str">
        <f>RIGHT(B3102,LEN(B3102)-(FIND(",",B3102,1)+1))</f>
        <v>Texas</v>
      </c>
      <c r="E3102" s="33">
        <v>81291</v>
      </c>
      <c r="F3102" s="33" t="s">
        <v>3279</v>
      </c>
      <c r="G3102" s="33">
        <v>1</v>
      </c>
      <c r="H3102" s="33" t="s">
        <v>3272</v>
      </c>
      <c r="I3102" s="33">
        <v>1</v>
      </c>
      <c r="J3102" s="33" t="s">
        <v>3272</v>
      </c>
      <c r="K3102" s="33">
        <v>2019</v>
      </c>
      <c r="L3102" s="33">
        <v>5</v>
      </c>
      <c r="M3102" s="33">
        <v>433</v>
      </c>
      <c r="N3102" s="33" t="s">
        <v>3278</v>
      </c>
      <c r="O3102" s="33">
        <v>122</v>
      </c>
      <c r="P3102" s="33" t="s">
        <v>3278</v>
      </c>
      <c r="Q3102" s="33">
        <v>26</v>
      </c>
      <c r="R3102" s="33" t="s">
        <v>3278</v>
      </c>
    </row>
    <row r="3103" spans="1:18" x14ac:dyDescent="0.2">
      <c r="A3103" s="33" t="s">
        <v>6500</v>
      </c>
      <c r="B3103" s="33" t="s">
        <v>6501</v>
      </c>
      <c r="C3103" s="33" t="str">
        <f>LEFT(B3103,FIND(",",B3103,1)-1)</f>
        <v>Washington County</v>
      </c>
      <c r="D3103" s="33" t="str">
        <f>RIGHT(B3103,LEN(B3103)-(FIND(",",B3103,1)+1))</f>
        <v>Texas</v>
      </c>
      <c r="E3103" s="33">
        <v>54194</v>
      </c>
      <c r="F3103" s="33" t="s">
        <v>3271</v>
      </c>
      <c r="G3103" s="33">
        <v>1</v>
      </c>
      <c r="H3103" s="33" t="s">
        <v>3272</v>
      </c>
      <c r="I3103" s="33">
        <v>1</v>
      </c>
      <c r="J3103" s="33" t="s">
        <v>3272</v>
      </c>
      <c r="K3103" s="33">
        <v>2019</v>
      </c>
      <c r="L3103" s="33">
        <v>4</v>
      </c>
      <c r="M3103" s="33">
        <v>3148</v>
      </c>
      <c r="N3103" s="33" t="s">
        <v>3278</v>
      </c>
      <c r="O3103" s="33">
        <v>736</v>
      </c>
      <c r="P3103" s="33" t="s">
        <v>3278</v>
      </c>
      <c r="Q3103" s="33">
        <v>93</v>
      </c>
      <c r="R3103" s="33" t="s">
        <v>3278</v>
      </c>
    </row>
    <row r="3104" spans="1:18" x14ac:dyDescent="0.2">
      <c r="A3104" s="33" t="s">
        <v>6500</v>
      </c>
      <c r="B3104" s="33" t="s">
        <v>6501</v>
      </c>
      <c r="C3104" s="33" t="str">
        <f>LEFT(B3104,FIND(",",B3104,1)-1)</f>
        <v>Washington County</v>
      </c>
      <c r="D3104" s="33" t="str">
        <f>RIGHT(B3104,LEN(B3104)-(FIND(",",B3104,1)+1))</f>
        <v>Texas</v>
      </c>
      <c r="E3104" s="33">
        <v>81291</v>
      </c>
      <c r="F3104" s="33" t="s">
        <v>3279</v>
      </c>
      <c r="G3104" s="33">
        <v>1</v>
      </c>
      <c r="H3104" s="33" t="s">
        <v>3272</v>
      </c>
      <c r="I3104" s="33">
        <v>1</v>
      </c>
      <c r="J3104" s="33" t="s">
        <v>3272</v>
      </c>
      <c r="K3104" s="33">
        <v>2019</v>
      </c>
      <c r="L3104" s="33">
        <v>5</v>
      </c>
      <c r="M3104" s="33">
        <v>367</v>
      </c>
      <c r="N3104" s="33" t="s">
        <v>3278</v>
      </c>
      <c r="O3104" s="33">
        <v>88</v>
      </c>
      <c r="P3104" s="33" t="s">
        <v>3273</v>
      </c>
      <c r="Q3104" s="33">
        <v>17</v>
      </c>
      <c r="R3104" s="33" t="s">
        <v>3277</v>
      </c>
    </row>
    <row r="3105" spans="1:18" x14ac:dyDescent="0.2">
      <c r="A3105" s="33" t="s">
        <v>6502</v>
      </c>
      <c r="B3105" s="33" t="s">
        <v>6503</v>
      </c>
      <c r="C3105" s="33" t="str">
        <f>LEFT(B3105,FIND(",",B3105,1)-1)</f>
        <v>Webb County</v>
      </c>
      <c r="D3105" s="33" t="str">
        <f>RIGHT(B3105,LEN(B3105)-(FIND(",",B3105,1)+1))</f>
        <v>Texas</v>
      </c>
      <c r="E3105" s="33">
        <v>45391</v>
      </c>
      <c r="F3105" s="33" t="s">
        <v>3276</v>
      </c>
      <c r="G3105" s="33">
        <v>1</v>
      </c>
      <c r="H3105" s="33" t="s">
        <v>3272</v>
      </c>
      <c r="I3105" s="33">
        <v>1</v>
      </c>
      <c r="J3105" s="33" t="s">
        <v>3272</v>
      </c>
      <c r="K3105" s="33">
        <v>2019</v>
      </c>
      <c r="L3105" s="33">
        <v>3</v>
      </c>
      <c r="M3105" s="33">
        <v>1040</v>
      </c>
      <c r="N3105" s="33" t="s">
        <v>3273</v>
      </c>
      <c r="O3105" s="33">
        <v>276</v>
      </c>
      <c r="P3105" s="33" t="s">
        <v>3273</v>
      </c>
      <c r="Q3105" s="33">
        <v>48</v>
      </c>
      <c r="R3105" s="33" t="s">
        <v>3273</v>
      </c>
    </row>
    <row r="3106" spans="1:18" x14ac:dyDescent="0.2">
      <c r="A3106" s="33" t="s">
        <v>6502</v>
      </c>
      <c r="B3106" s="33" t="s">
        <v>6503</v>
      </c>
      <c r="C3106" s="33" t="str">
        <f>LEFT(B3106,FIND(",",B3106,1)-1)</f>
        <v>Webb County</v>
      </c>
      <c r="D3106" s="33" t="str">
        <f>RIGHT(B3106,LEN(B3106)-(FIND(",",B3106,1)+1))</f>
        <v>Texas</v>
      </c>
      <c r="E3106" s="33">
        <v>54194</v>
      </c>
      <c r="F3106" s="33" t="s">
        <v>3271</v>
      </c>
      <c r="G3106" s="33">
        <v>1</v>
      </c>
      <c r="H3106" s="33" t="s">
        <v>3272</v>
      </c>
      <c r="I3106" s="33">
        <v>1</v>
      </c>
      <c r="J3106" s="33" t="s">
        <v>3272</v>
      </c>
      <c r="K3106" s="33">
        <v>2019</v>
      </c>
      <c r="L3106" s="33">
        <v>6</v>
      </c>
      <c r="M3106" s="33">
        <v>2171</v>
      </c>
      <c r="N3106" s="33" t="s">
        <v>3273</v>
      </c>
      <c r="O3106" s="33">
        <v>587</v>
      </c>
      <c r="P3106" s="33" t="s">
        <v>3273</v>
      </c>
      <c r="Q3106" s="33">
        <v>66</v>
      </c>
      <c r="R3106" s="33" t="s">
        <v>3273</v>
      </c>
    </row>
    <row r="3107" spans="1:18" x14ac:dyDescent="0.2">
      <c r="A3107" s="33" t="s">
        <v>6502</v>
      </c>
      <c r="B3107" s="33" t="s">
        <v>6503</v>
      </c>
      <c r="C3107" s="33" t="str">
        <f>LEFT(B3107,FIND(",",B3107,1)-1)</f>
        <v>Webb County</v>
      </c>
      <c r="D3107" s="33" t="str">
        <f>RIGHT(B3107,LEN(B3107)-(FIND(",",B3107,1)+1))</f>
        <v>Texas</v>
      </c>
      <c r="E3107" s="33">
        <v>81291</v>
      </c>
      <c r="F3107" s="33" t="s">
        <v>3279</v>
      </c>
      <c r="G3107" s="33">
        <v>1</v>
      </c>
      <c r="H3107" s="33" t="s">
        <v>3272</v>
      </c>
      <c r="I3107" s="33">
        <v>1</v>
      </c>
      <c r="J3107" s="33" t="s">
        <v>3272</v>
      </c>
      <c r="K3107" s="33">
        <v>2019</v>
      </c>
      <c r="L3107" s="33">
        <v>5</v>
      </c>
      <c r="M3107" s="33">
        <v>114</v>
      </c>
      <c r="N3107" s="33" t="s">
        <v>3278</v>
      </c>
      <c r="O3107" s="33">
        <v>28</v>
      </c>
      <c r="P3107" s="33" t="s">
        <v>3277</v>
      </c>
      <c r="Q3107" s="33">
        <v>10</v>
      </c>
      <c r="R3107" s="33" t="s">
        <v>3278</v>
      </c>
    </row>
    <row r="3108" spans="1:18" x14ac:dyDescent="0.2">
      <c r="A3108" s="33" t="s">
        <v>6504</v>
      </c>
      <c r="B3108" s="33" t="s">
        <v>6505</v>
      </c>
      <c r="C3108" s="33" t="str">
        <f>LEFT(B3108,FIND(",",B3108,1)-1)</f>
        <v>Wharton County</v>
      </c>
      <c r="D3108" s="33" t="str">
        <f>RIGHT(B3108,LEN(B3108)-(FIND(",",B3108,1)+1))</f>
        <v>Texas</v>
      </c>
      <c r="E3108" s="33">
        <v>54194</v>
      </c>
      <c r="F3108" s="33" t="s">
        <v>3271</v>
      </c>
      <c r="G3108" s="33">
        <v>1</v>
      </c>
      <c r="H3108" s="33" t="s">
        <v>3272</v>
      </c>
      <c r="I3108" s="33">
        <v>1</v>
      </c>
      <c r="J3108" s="33" t="s">
        <v>3272</v>
      </c>
      <c r="K3108" s="33">
        <v>2019</v>
      </c>
      <c r="L3108" s="33">
        <v>6</v>
      </c>
      <c r="M3108" s="33">
        <v>1407</v>
      </c>
      <c r="N3108" s="33" t="s">
        <v>3277</v>
      </c>
      <c r="O3108" s="33">
        <v>312</v>
      </c>
      <c r="P3108" s="33" t="s">
        <v>3277</v>
      </c>
      <c r="Q3108" s="33">
        <v>41</v>
      </c>
      <c r="R3108" s="33" t="s">
        <v>3273</v>
      </c>
    </row>
    <row r="3109" spans="1:18" x14ac:dyDescent="0.2">
      <c r="A3109" s="33" t="s">
        <v>6506</v>
      </c>
      <c r="B3109" s="33" t="s">
        <v>6507</v>
      </c>
      <c r="C3109" s="33" t="str">
        <f>LEFT(B3109,FIND(",",B3109,1)-1)</f>
        <v>Wichita County</v>
      </c>
      <c r="D3109" s="33" t="str">
        <f>RIGHT(B3109,LEN(B3109)-(FIND(",",B3109,1)+1))</f>
        <v>Texas</v>
      </c>
      <c r="E3109" s="33">
        <v>45391</v>
      </c>
      <c r="F3109" s="33" t="s">
        <v>3276</v>
      </c>
      <c r="G3109" s="33">
        <v>1</v>
      </c>
      <c r="H3109" s="33" t="s">
        <v>3272</v>
      </c>
      <c r="I3109" s="33">
        <v>1</v>
      </c>
      <c r="J3109" s="33" t="s">
        <v>3272</v>
      </c>
      <c r="K3109" s="33">
        <v>2019</v>
      </c>
      <c r="L3109" s="33">
        <v>3</v>
      </c>
      <c r="M3109" s="33">
        <v>1011</v>
      </c>
      <c r="N3109" s="33" t="s">
        <v>3273</v>
      </c>
      <c r="O3109" s="33">
        <v>248</v>
      </c>
      <c r="P3109" s="33" t="s">
        <v>3273</v>
      </c>
      <c r="Q3109" s="33">
        <v>46</v>
      </c>
      <c r="R3109" s="33" t="s">
        <v>3273</v>
      </c>
    </row>
    <row r="3110" spans="1:18" x14ac:dyDescent="0.2">
      <c r="A3110" s="33" t="s">
        <v>6506</v>
      </c>
      <c r="B3110" s="33" t="s">
        <v>6507</v>
      </c>
      <c r="C3110" s="33" t="str">
        <f>LEFT(B3110,FIND(",",B3110,1)-1)</f>
        <v>Wichita County</v>
      </c>
      <c r="D3110" s="33" t="str">
        <f>RIGHT(B3110,LEN(B3110)-(FIND(",",B3110,1)+1))</f>
        <v>Texas</v>
      </c>
      <c r="E3110" s="33">
        <v>54194</v>
      </c>
      <c r="F3110" s="33" t="s">
        <v>3271</v>
      </c>
      <c r="G3110" s="33">
        <v>1</v>
      </c>
      <c r="H3110" s="33" t="s">
        <v>3272</v>
      </c>
      <c r="I3110" s="33">
        <v>1</v>
      </c>
      <c r="J3110" s="33" t="s">
        <v>3272</v>
      </c>
      <c r="K3110" s="33">
        <v>2019</v>
      </c>
      <c r="L3110" s="33">
        <v>9</v>
      </c>
      <c r="M3110" s="33">
        <v>3423</v>
      </c>
      <c r="N3110" s="33" t="s">
        <v>3278</v>
      </c>
      <c r="O3110" s="33">
        <v>794</v>
      </c>
      <c r="P3110" s="33" t="s">
        <v>3273</v>
      </c>
      <c r="Q3110" s="33">
        <v>124</v>
      </c>
      <c r="R3110" s="33" t="s">
        <v>3273</v>
      </c>
    </row>
    <row r="3111" spans="1:18" x14ac:dyDescent="0.2">
      <c r="A3111" s="33" t="s">
        <v>6506</v>
      </c>
      <c r="B3111" s="33" t="s">
        <v>6507</v>
      </c>
      <c r="C3111" s="33" t="str">
        <f>LEFT(B3111,FIND(",",B3111,1)-1)</f>
        <v>Wichita County</v>
      </c>
      <c r="D3111" s="33" t="str">
        <f>RIGHT(B3111,LEN(B3111)-(FIND(",",B3111,1)+1))</f>
        <v>Texas</v>
      </c>
      <c r="E3111" s="33">
        <v>81291</v>
      </c>
      <c r="F3111" s="33" t="s">
        <v>3279</v>
      </c>
      <c r="G3111" s="33">
        <v>1</v>
      </c>
      <c r="H3111" s="33" t="s">
        <v>3272</v>
      </c>
      <c r="I3111" s="33">
        <v>1</v>
      </c>
      <c r="J3111" s="33" t="s">
        <v>3272</v>
      </c>
      <c r="K3111" s="33">
        <v>2019</v>
      </c>
      <c r="L3111" s="33">
        <v>7</v>
      </c>
      <c r="M3111" s="33">
        <v>281</v>
      </c>
      <c r="N3111" s="33" t="s">
        <v>3278</v>
      </c>
      <c r="O3111" s="33">
        <v>63</v>
      </c>
      <c r="P3111" s="33" t="s">
        <v>3273</v>
      </c>
      <c r="Q3111" s="33">
        <v>16</v>
      </c>
      <c r="R3111" s="33" t="s">
        <v>3278</v>
      </c>
    </row>
    <row r="3112" spans="1:18" x14ac:dyDescent="0.2">
      <c r="A3112" s="33" t="s">
        <v>6508</v>
      </c>
      <c r="B3112" s="33" t="s">
        <v>6509</v>
      </c>
      <c r="C3112" s="33" t="str">
        <f>LEFT(B3112,FIND(",",B3112,1)-1)</f>
        <v>Wilbarger County</v>
      </c>
      <c r="D3112" s="33" t="str">
        <f>RIGHT(B3112,LEN(B3112)-(FIND(",",B3112,1)+1))</f>
        <v>Texas</v>
      </c>
      <c r="E3112" s="33">
        <v>54194</v>
      </c>
      <c r="F3112" s="33" t="s">
        <v>3271</v>
      </c>
      <c r="G3112" s="33">
        <v>1</v>
      </c>
      <c r="H3112" s="33" t="s">
        <v>3272</v>
      </c>
      <c r="I3112" s="33">
        <v>1</v>
      </c>
      <c r="J3112" s="33" t="s">
        <v>3272</v>
      </c>
      <c r="K3112" s="33">
        <v>2019</v>
      </c>
      <c r="L3112" s="33">
        <v>3</v>
      </c>
      <c r="M3112" s="33">
        <v>506</v>
      </c>
      <c r="N3112" s="33" t="s">
        <v>3273</v>
      </c>
      <c r="O3112" s="33">
        <v>120</v>
      </c>
      <c r="P3112" s="33" t="s">
        <v>3273</v>
      </c>
      <c r="Q3112" s="33">
        <v>15</v>
      </c>
      <c r="R3112" s="33" t="s">
        <v>3277</v>
      </c>
    </row>
    <row r="3113" spans="1:18" x14ac:dyDescent="0.2">
      <c r="A3113" s="33" t="s">
        <v>6510</v>
      </c>
      <c r="B3113" s="33" t="s">
        <v>6511</v>
      </c>
      <c r="C3113" s="33" t="str">
        <f>LEFT(B3113,FIND(",",B3113,1)-1)</f>
        <v>Williamson County</v>
      </c>
      <c r="D3113" s="33" t="str">
        <f>RIGHT(B3113,LEN(B3113)-(FIND(",",B3113,1)+1))</f>
        <v>Texas</v>
      </c>
      <c r="E3113" s="33">
        <v>45391</v>
      </c>
      <c r="F3113" s="33" t="s">
        <v>3276</v>
      </c>
      <c r="G3113" s="33">
        <v>1</v>
      </c>
      <c r="H3113" s="33" t="s">
        <v>3272</v>
      </c>
      <c r="I3113" s="33">
        <v>1</v>
      </c>
      <c r="J3113" s="33" t="s">
        <v>3272</v>
      </c>
      <c r="K3113" s="33">
        <v>2019</v>
      </c>
      <c r="L3113" s="33">
        <v>23</v>
      </c>
      <c r="M3113" s="33">
        <v>7568</v>
      </c>
      <c r="N3113" s="33" t="s">
        <v>3277</v>
      </c>
      <c r="O3113" s="33">
        <v>1874</v>
      </c>
      <c r="P3113" s="33" t="s">
        <v>3277</v>
      </c>
      <c r="Q3113" s="33">
        <v>309</v>
      </c>
      <c r="R3113" s="33" t="s">
        <v>3277</v>
      </c>
    </row>
    <row r="3114" spans="1:18" x14ac:dyDescent="0.2">
      <c r="A3114" s="33" t="s">
        <v>6510</v>
      </c>
      <c r="B3114" s="33" t="s">
        <v>6511</v>
      </c>
      <c r="C3114" s="33" t="str">
        <f>LEFT(B3114,FIND(",",B3114,1)-1)</f>
        <v>Williamson County</v>
      </c>
      <c r="D3114" s="33" t="str">
        <f>RIGHT(B3114,LEN(B3114)-(FIND(",",B3114,1)+1))</f>
        <v>Texas</v>
      </c>
      <c r="E3114" s="33">
        <v>54194</v>
      </c>
      <c r="F3114" s="33" t="s">
        <v>3271</v>
      </c>
      <c r="G3114" s="33">
        <v>1</v>
      </c>
      <c r="H3114" s="33" t="s">
        <v>3272</v>
      </c>
      <c r="I3114" s="33">
        <v>1</v>
      </c>
      <c r="J3114" s="33" t="s">
        <v>3272</v>
      </c>
      <c r="K3114" s="33">
        <v>2019</v>
      </c>
      <c r="L3114" s="33">
        <v>72</v>
      </c>
      <c r="M3114" s="33">
        <v>36609</v>
      </c>
      <c r="N3114" s="33" t="s">
        <v>3278</v>
      </c>
      <c r="O3114" s="33">
        <v>8532</v>
      </c>
      <c r="P3114" s="33" t="s">
        <v>3278</v>
      </c>
      <c r="Q3114" s="33">
        <v>855</v>
      </c>
      <c r="R3114" s="33" t="s">
        <v>3278</v>
      </c>
    </row>
    <row r="3115" spans="1:18" x14ac:dyDescent="0.2">
      <c r="A3115" s="33" t="s">
        <v>6510</v>
      </c>
      <c r="B3115" s="33" t="s">
        <v>6511</v>
      </c>
      <c r="C3115" s="33" t="str">
        <f>LEFT(B3115,FIND(",",B3115,1)-1)</f>
        <v>Williamson County</v>
      </c>
      <c r="D3115" s="33" t="str">
        <f>RIGHT(B3115,LEN(B3115)-(FIND(",",B3115,1)+1))</f>
        <v>Texas</v>
      </c>
      <c r="E3115" s="33">
        <v>81291</v>
      </c>
      <c r="F3115" s="33" t="s">
        <v>3279</v>
      </c>
      <c r="G3115" s="33">
        <v>1</v>
      </c>
      <c r="H3115" s="33" t="s">
        <v>3272</v>
      </c>
      <c r="I3115" s="33">
        <v>1</v>
      </c>
      <c r="J3115" s="33" t="s">
        <v>3272</v>
      </c>
      <c r="K3115" s="33">
        <v>2019</v>
      </c>
      <c r="L3115" s="33">
        <v>45</v>
      </c>
      <c r="M3115" s="33">
        <v>10713</v>
      </c>
      <c r="N3115" s="33" t="s">
        <v>3278</v>
      </c>
      <c r="O3115" s="33">
        <v>2286</v>
      </c>
      <c r="P3115" s="33" t="s">
        <v>3278</v>
      </c>
      <c r="Q3115" s="33">
        <v>479</v>
      </c>
      <c r="R3115" s="33" t="s">
        <v>3278</v>
      </c>
    </row>
    <row r="3116" spans="1:18" x14ac:dyDescent="0.2">
      <c r="A3116" s="33" t="s">
        <v>6512</v>
      </c>
      <c r="B3116" s="33" t="s">
        <v>6513</v>
      </c>
      <c r="C3116" s="33" t="str">
        <f>LEFT(B3116,FIND(",",B3116,1)-1)</f>
        <v>Wilson County</v>
      </c>
      <c r="D3116" s="33" t="str">
        <f>RIGHT(B3116,LEN(B3116)-(FIND(",",B3116,1)+1))</f>
        <v>Texas</v>
      </c>
      <c r="E3116" s="33">
        <v>54194</v>
      </c>
      <c r="F3116" s="33" t="s">
        <v>3271</v>
      </c>
      <c r="G3116" s="33">
        <v>1</v>
      </c>
      <c r="H3116" s="33" t="s">
        <v>3272</v>
      </c>
      <c r="I3116" s="33">
        <v>1</v>
      </c>
      <c r="J3116" s="33" t="s">
        <v>3272</v>
      </c>
      <c r="K3116" s="33">
        <v>2019</v>
      </c>
      <c r="L3116" s="33">
        <v>4</v>
      </c>
      <c r="M3116" s="33">
        <v>4399</v>
      </c>
      <c r="N3116" s="33" t="s">
        <v>3278</v>
      </c>
      <c r="O3116" s="33">
        <v>736</v>
      </c>
      <c r="P3116" s="33" t="s">
        <v>3278</v>
      </c>
      <c r="Q3116" s="33">
        <v>80</v>
      </c>
      <c r="R3116" s="33" t="s">
        <v>3273</v>
      </c>
    </row>
    <row r="3117" spans="1:18" x14ac:dyDescent="0.2">
      <c r="A3117" s="33" t="s">
        <v>6514</v>
      </c>
      <c r="B3117" s="33" t="s">
        <v>6515</v>
      </c>
      <c r="C3117" s="33" t="str">
        <f>LEFT(B3117,FIND(",",B3117,1)-1)</f>
        <v>Wise County</v>
      </c>
      <c r="D3117" s="33" t="str">
        <f>RIGHT(B3117,LEN(B3117)-(FIND(",",B3117,1)+1))</f>
        <v>Texas</v>
      </c>
      <c r="E3117" s="33">
        <v>54194</v>
      </c>
      <c r="F3117" s="33" t="s">
        <v>3271</v>
      </c>
      <c r="G3117" s="33">
        <v>1</v>
      </c>
      <c r="H3117" s="33" t="s">
        <v>3272</v>
      </c>
      <c r="I3117" s="33">
        <v>1</v>
      </c>
      <c r="J3117" s="33" t="s">
        <v>3272</v>
      </c>
      <c r="K3117" s="33">
        <v>2019</v>
      </c>
      <c r="L3117" s="33">
        <v>11</v>
      </c>
      <c r="M3117" s="33">
        <v>4943</v>
      </c>
      <c r="N3117" s="33" t="s">
        <v>3278</v>
      </c>
      <c r="O3117" s="33">
        <v>1054</v>
      </c>
      <c r="P3117" s="33" t="s">
        <v>3278</v>
      </c>
      <c r="Q3117" s="33">
        <v>123</v>
      </c>
      <c r="R3117" s="33" t="s">
        <v>3273</v>
      </c>
    </row>
    <row r="3118" spans="1:18" x14ac:dyDescent="0.2">
      <c r="A3118" s="33" t="s">
        <v>6514</v>
      </c>
      <c r="B3118" s="33" t="s">
        <v>6515</v>
      </c>
      <c r="C3118" s="33" t="str">
        <f>LEFT(B3118,FIND(",",B3118,1)-1)</f>
        <v>Wise County</v>
      </c>
      <c r="D3118" s="33" t="str">
        <f>RIGHT(B3118,LEN(B3118)-(FIND(",",B3118,1)+1))</f>
        <v>Texas</v>
      </c>
      <c r="E3118" s="33">
        <v>81291</v>
      </c>
      <c r="F3118" s="33" t="s">
        <v>3279</v>
      </c>
      <c r="G3118" s="33">
        <v>1</v>
      </c>
      <c r="H3118" s="33" t="s">
        <v>3272</v>
      </c>
      <c r="I3118" s="33">
        <v>1</v>
      </c>
      <c r="J3118" s="33" t="s">
        <v>3272</v>
      </c>
      <c r="K3118" s="33">
        <v>2019</v>
      </c>
      <c r="L3118" s="33">
        <v>3</v>
      </c>
      <c r="M3118" s="33">
        <v>316</v>
      </c>
      <c r="N3118" s="33" t="s">
        <v>3273</v>
      </c>
      <c r="O3118" s="33">
        <v>64</v>
      </c>
      <c r="P3118" s="33" t="s">
        <v>3273</v>
      </c>
      <c r="Q3118" s="33">
        <v>12</v>
      </c>
      <c r="R3118" s="33" t="s">
        <v>3278</v>
      </c>
    </row>
    <row r="3119" spans="1:18" x14ac:dyDescent="0.2">
      <c r="A3119" s="33" t="s">
        <v>6516</v>
      </c>
      <c r="B3119" s="33" t="s">
        <v>6517</v>
      </c>
      <c r="C3119" s="33" t="str">
        <f>LEFT(B3119,FIND(",",B3119,1)-1)</f>
        <v>Wood County</v>
      </c>
      <c r="D3119" s="33" t="str">
        <f>RIGHT(B3119,LEN(B3119)-(FIND(",",B3119,1)+1))</f>
        <v>Texas</v>
      </c>
      <c r="E3119" s="33">
        <v>54194</v>
      </c>
      <c r="F3119" s="33" t="s">
        <v>3271</v>
      </c>
      <c r="G3119" s="33">
        <v>1</v>
      </c>
      <c r="H3119" s="33" t="s">
        <v>3272</v>
      </c>
      <c r="I3119" s="33">
        <v>1</v>
      </c>
      <c r="J3119" s="33" t="s">
        <v>3272</v>
      </c>
      <c r="K3119" s="33">
        <v>2019</v>
      </c>
      <c r="L3119" s="33">
        <v>4</v>
      </c>
      <c r="M3119" s="33">
        <v>1858</v>
      </c>
      <c r="N3119" s="33" t="s">
        <v>3273</v>
      </c>
      <c r="O3119" s="33">
        <v>405</v>
      </c>
      <c r="P3119" s="33" t="s">
        <v>3273</v>
      </c>
      <c r="Q3119" s="33">
        <v>44</v>
      </c>
      <c r="R3119" s="33" t="s">
        <v>3278</v>
      </c>
    </row>
    <row r="3120" spans="1:18" x14ac:dyDescent="0.2">
      <c r="A3120" s="33" t="s">
        <v>6518</v>
      </c>
      <c r="B3120" s="33" t="s">
        <v>6519</v>
      </c>
      <c r="C3120" s="33" t="str">
        <f>LEFT(B3120,FIND(",",B3120,1)-1)</f>
        <v>Young County</v>
      </c>
      <c r="D3120" s="33" t="str">
        <f>RIGHT(B3120,LEN(B3120)-(FIND(",",B3120,1)+1))</f>
        <v>Texas</v>
      </c>
      <c r="E3120" s="33">
        <v>54194</v>
      </c>
      <c r="F3120" s="33" t="s">
        <v>3271</v>
      </c>
      <c r="G3120" s="33">
        <v>1</v>
      </c>
      <c r="H3120" s="33" t="s">
        <v>3272</v>
      </c>
      <c r="I3120" s="33">
        <v>1</v>
      </c>
      <c r="J3120" s="33" t="s">
        <v>3272</v>
      </c>
      <c r="K3120" s="33">
        <v>2019</v>
      </c>
      <c r="L3120" s="33">
        <v>3</v>
      </c>
      <c r="M3120" s="33">
        <v>640</v>
      </c>
      <c r="N3120" s="33" t="s">
        <v>3273</v>
      </c>
      <c r="O3120" s="33">
        <v>136</v>
      </c>
      <c r="P3120" s="33" t="s">
        <v>3273</v>
      </c>
      <c r="Q3120" s="33">
        <v>22</v>
      </c>
      <c r="R3120" s="33" t="s">
        <v>3273</v>
      </c>
    </row>
    <row r="3121" spans="1:18" x14ac:dyDescent="0.2">
      <c r="A3121" s="33" t="s">
        <v>6520</v>
      </c>
      <c r="B3121" s="33" t="s">
        <v>6521</v>
      </c>
      <c r="C3121" s="33" t="str">
        <f>LEFT(B3121,FIND(",",B3121,1)-1)</f>
        <v>Box Elder County</v>
      </c>
      <c r="D3121" s="33" t="str">
        <f>RIGHT(B3121,LEN(B3121)-(FIND(",",B3121,1)+1))</f>
        <v>Utah</v>
      </c>
      <c r="E3121" s="33">
        <v>54194</v>
      </c>
      <c r="F3121" s="33" t="s">
        <v>3271</v>
      </c>
      <c r="G3121" s="33">
        <v>1</v>
      </c>
      <c r="H3121" s="33" t="s">
        <v>3272</v>
      </c>
      <c r="I3121" s="33">
        <v>1</v>
      </c>
      <c r="J3121" s="33" t="s">
        <v>3272</v>
      </c>
      <c r="K3121" s="33">
        <v>2019</v>
      </c>
      <c r="L3121" s="33">
        <v>3</v>
      </c>
      <c r="M3121" s="33">
        <v>1880</v>
      </c>
      <c r="N3121" s="33" t="s">
        <v>3278</v>
      </c>
      <c r="O3121" s="33">
        <v>439</v>
      </c>
      <c r="P3121" s="33" t="s">
        <v>3278</v>
      </c>
      <c r="Q3121" s="33">
        <v>62</v>
      </c>
      <c r="R3121" s="33" t="s">
        <v>3278</v>
      </c>
    </row>
    <row r="3122" spans="1:18" x14ac:dyDescent="0.2">
      <c r="A3122" s="33" t="s">
        <v>6520</v>
      </c>
      <c r="B3122" s="33" t="s">
        <v>6521</v>
      </c>
      <c r="C3122" s="33" t="str">
        <f>LEFT(B3122,FIND(",",B3122,1)-1)</f>
        <v>Box Elder County</v>
      </c>
      <c r="D3122" s="33" t="str">
        <f>RIGHT(B3122,LEN(B3122)-(FIND(",",B3122,1)+1))</f>
        <v>Utah</v>
      </c>
      <c r="E3122" s="33">
        <v>81291</v>
      </c>
      <c r="F3122" s="33" t="s">
        <v>3279</v>
      </c>
      <c r="G3122" s="33">
        <v>1</v>
      </c>
      <c r="H3122" s="33" t="s">
        <v>3272</v>
      </c>
      <c r="I3122" s="33">
        <v>1</v>
      </c>
      <c r="J3122" s="33" t="s">
        <v>3272</v>
      </c>
      <c r="K3122" s="33">
        <v>2019</v>
      </c>
      <c r="L3122" s="33">
        <v>3</v>
      </c>
      <c r="M3122" s="33">
        <v>304</v>
      </c>
      <c r="N3122" s="33" t="s">
        <v>3273</v>
      </c>
      <c r="O3122" s="33">
        <v>14</v>
      </c>
      <c r="P3122" s="33" t="s">
        <v>3278</v>
      </c>
      <c r="Q3122" s="33">
        <v>4</v>
      </c>
      <c r="R3122" s="33" t="s">
        <v>3277</v>
      </c>
    </row>
    <row r="3123" spans="1:18" x14ac:dyDescent="0.2">
      <c r="A3123" s="33" t="s">
        <v>6522</v>
      </c>
      <c r="B3123" s="33" t="s">
        <v>6523</v>
      </c>
      <c r="C3123" s="33" t="str">
        <f>LEFT(B3123,FIND(",",B3123,1)-1)</f>
        <v>Cache County</v>
      </c>
      <c r="D3123" s="33" t="str">
        <f>RIGHT(B3123,LEN(B3123)-(FIND(",",B3123,1)+1))</f>
        <v>Utah</v>
      </c>
      <c r="E3123" s="33">
        <v>54194</v>
      </c>
      <c r="F3123" s="33" t="s">
        <v>3271</v>
      </c>
      <c r="G3123" s="33">
        <v>1</v>
      </c>
      <c r="H3123" s="33" t="s">
        <v>3272</v>
      </c>
      <c r="I3123" s="33">
        <v>1</v>
      </c>
      <c r="J3123" s="33" t="s">
        <v>3272</v>
      </c>
      <c r="K3123" s="33">
        <v>2019</v>
      </c>
      <c r="L3123" s="33">
        <v>15</v>
      </c>
      <c r="M3123" s="33">
        <v>3451</v>
      </c>
      <c r="N3123" s="33" t="s">
        <v>3278</v>
      </c>
      <c r="O3123" s="33">
        <v>810</v>
      </c>
      <c r="P3123" s="33" t="s">
        <v>3278</v>
      </c>
      <c r="Q3123" s="33">
        <v>121</v>
      </c>
      <c r="R3123" s="33" t="s">
        <v>3278</v>
      </c>
    </row>
    <row r="3124" spans="1:18" x14ac:dyDescent="0.2">
      <c r="A3124" s="33" t="s">
        <v>6522</v>
      </c>
      <c r="B3124" s="33" t="s">
        <v>6523</v>
      </c>
      <c r="C3124" s="33" t="str">
        <f>LEFT(B3124,FIND(",",B3124,1)-1)</f>
        <v>Cache County</v>
      </c>
      <c r="D3124" s="33" t="str">
        <f>RIGHT(B3124,LEN(B3124)-(FIND(",",B3124,1)+1))</f>
        <v>Utah</v>
      </c>
      <c r="E3124" s="33">
        <v>81291</v>
      </c>
      <c r="F3124" s="33" t="s">
        <v>3279</v>
      </c>
      <c r="G3124" s="33">
        <v>1</v>
      </c>
      <c r="H3124" s="33" t="s">
        <v>3272</v>
      </c>
      <c r="I3124" s="33">
        <v>1</v>
      </c>
      <c r="J3124" s="33" t="s">
        <v>3272</v>
      </c>
      <c r="K3124" s="33">
        <v>2019</v>
      </c>
      <c r="L3124" s="33">
        <v>7</v>
      </c>
      <c r="M3124" s="33">
        <v>491</v>
      </c>
      <c r="N3124" s="33" t="s">
        <v>3278</v>
      </c>
      <c r="O3124" s="33">
        <v>109</v>
      </c>
      <c r="P3124" s="33" t="s">
        <v>3278</v>
      </c>
      <c r="Q3124" s="33">
        <v>34</v>
      </c>
      <c r="R3124" s="33" t="s">
        <v>3277</v>
      </c>
    </row>
    <row r="3125" spans="1:18" x14ac:dyDescent="0.2">
      <c r="A3125" s="33" t="s">
        <v>6524</v>
      </c>
      <c r="B3125" s="33" t="s">
        <v>6525</v>
      </c>
      <c r="C3125" s="33" t="str">
        <f>LEFT(B3125,FIND(",",B3125,1)-1)</f>
        <v>Davis County</v>
      </c>
      <c r="D3125" s="33" t="str">
        <f>RIGHT(B3125,LEN(B3125)-(FIND(",",B3125,1)+1))</f>
        <v>Utah</v>
      </c>
      <c r="E3125" s="33">
        <v>45391</v>
      </c>
      <c r="F3125" s="33" t="s">
        <v>3276</v>
      </c>
      <c r="G3125" s="33">
        <v>1</v>
      </c>
      <c r="H3125" s="33" t="s">
        <v>3272</v>
      </c>
      <c r="I3125" s="33">
        <v>1</v>
      </c>
      <c r="J3125" s="33" t="s">
        <v>3272</v>
      </c>
      <c r="K3125" s="33">
        <v>2019</v>
      </c>
      <c r="L3125" s="33">
        <v>8</v>
      </c>
      <c r="M3125" s="33">
        <v>2821</v>
      </c>
      <c r="N3125" s="33" t="s">
        <v>3277</v>
      </c>
      <c r="O3125" s="33">
        <v>709</v>
      </c>
      <c r="P3125" s="33" t="s">
        <v>3277</v>
      </c>
      <c r="Q3125" s="33">
        <v>114</v>
      </c>
      <c r="R3125" s="33" t="s">
        <v>3277</v>
      </c>
    </row>
    <row r="3126" spans="1:18" x14ac:dyDescent="0.2">
      <c r="A3126" s="33" t="s">
        <v>6524</v>
      </c>
      <c r="B3126" s="33" t="s">
        <v>6525</v>
      </c>
      <c r="C3126" s="33" t="str">
        <f>LEFT(B3126,FIND(",",B3126,1)-1)</f>
        <v>Davis County</v>
      </c>
      <c r="D3126" s="33" t="str">
        <f>RIGHT(B3126,LEN(B3126)-(FIND(",",B3126,1)+1))</f>
        <v>Utah</v>
      </c>
      <c r="E3126" s="33">
        <v>54194</v>
      </c>
      <c r="F3126" s="33" t="s">
        <v>3271</v>
      </c>
      <c r="G3126" s="33">
        <v>1</v>
      </c>
      <c r="H3126" s="33" t="s">
        <v>3272</v>
      </c>
      <c r="I3126" s="33">
        <v>1</v>
      </c>
      <c r="J3126" s="33" t="s">
        <v>3272</v>
      </c>
      <c r="K3126" s="33">
        <v>2019</v>
      </c>
      <c r="L3126" s="33">
        <v>25</v>
      </c>
      <c r="M3126" s="33">
        <v>13994</v>
      </c>
      <c r="N3126" s="33" t="s">
        <v>3278</v>
      </c>
      <c r="O3126" s="33">
        <v>3124</v>
      </c>
      <c r="P3126" s="33" t="s">
        <v>3278</v>
      </c>
      <c r="Q3126" s="33">
        <v>352</v>
      </c>
      <c r="R3126" s="33" t="s">
        <v>3273</v>
      </c>
    </row>
    <row r="3127" spans="1:18" x14ac:dyDescent="0.2">
      <c r="A3127" s="33" t="s">
        <v>6524</v>
      </c>
      <c r="B3127" s="33" t="s">
        <v>6525</v>
      </c>
      <c r="C3127" s="33" t="str">
        <f>LEFT(B3127,FIND(",",B3127,1)-1)</f>
        <v>Davis County</v>
      </c>
      <c r="D3127" s="33" t="str">
        <f>RIGHT(B3127,LEN(B3127)-(FIND(",",B3127,1)+1))</f>
        <v>Utah</v>
      </c>
      <c r="E3127" s="33">
        <v>81291</v>
      </c>
      <c r="F3127" s="33" t="s">
        <v>3279</v>
      </c>
      <c r="G3127" s="33">
        <v>1</v>
      </c>
      <c r="H3127" s="33" t="s">
        <v>3272</v>
      </c>
      <c r="I3127" s="33">
        <v>1</v>
      </c>
      <c r="J3127" s="33" t="s">
        <v>3272</v>
      </c>
      <c r="K3127" s="33">
        <v>2019</v>
      </c>
      <c r="L3127" s="33">
        <v>22</v>
      </c>
      <c r="M3127" s="33">
        <v>2158</v>
      </c>
      <c r="N3127" s="33" t="s">
        <v>3278</v>
      </c>
      <c r="O3127" s="33">
        <v>494</v>
      </c>
      <c r="P3127" s="33" t="s">
        <v>3278</v>
      </c>
      <c r="Q3127" s="33">
        <v>119</v>
      </c>
      <c r="R3127" s="33" t="s">
        <v>3273</v>
      </c>
    </row>
    <row r="3128" spans="1:18" x14ac:dyDescent="0.2">
      <c r="A3128" s="33" t="s">
        <v>6526</v>
      </c>
      <c r="B3128" s="33" t="s">
        <v>6527</v>
      </c>
      <c r="C3128" s="33" t="str">
        <f>LEFT(B3128,FIND(",",B3128,1)-1)</f>
        <v>Iron County</v>
      </c>
      <c r="D3128" s="33" t="str">
        <f>RIGHT(B3128,LEN(B3128)-(FIND(",",B3128,1)+1))</f>
        <v>Utah</v>
      </c>
      <c r="E3128" s="33">
        <v>54194</v>
      </c>
      <c r="F3128" s="33" t="s">
        <v>3271</v>
      </c>
      <c r="G3128" s="33">
        <v>1</v>
      </c>
      <c r="H3128" s="33" t="s">
        <v>3272</v>
      </c>
      <c r="I3128" s="33">
        <v>1</v>
      </c>
      <c r="J3128" s="33" t="s">
        <v>3272</v>
      </c>
      <c r="K3128" s="33">
        <v>2019</v>
      </c>
      <c r="L3128" s="33">
        <v>7</v>
      </c>
      <c r="M3128" s="33">
        <v>1118</v>
      </c>
      <c r="N3128" s="33" t="s">
        <v>3278</v>
      </c>
      <c r="O3128" s="33">
        <v>223</v>
      </c>
      <c r="P3128" s="33" t="s">
        <v>3278</v>
      </c>
      <c r="Q3128" s="33">
        <v>43</v>
      </c>
      <c r="R3128" s="33" t="s">
        <v>3273</v>
      </c>
    </row>
    <row r="3129" spans="1:18" x14ac:dyDescent="0.2">
      <c r="A3129" s="33" t="s">
        <v>6526</v>
      </c>
      <c r="B3129" s="33" t="s">
        <v>6527</v>
      </c>
      <c r="C3129" s="33" t="str">
        <f>LEFT(B3129,FIND(",",B3129,1)-1)</f>
        <v>Iron County</v>
      </c>
      <c r="D3129" s="33" t="str">
        <f>RIGHT(B3129,LEN(B3129)-(FIND(",",B3129,1)+1))</f>
        <v>Utah</v>
      </c>
      <c r="E3129" s="33">
        <v>81291</v>
      </c>
      <c r="F3129" s="33" t="s">
        <v>3279</v>
      </c>
      <c r="G3129" s="33">
        <v>1</v>
      </c>
      <c r="H3129" s="33" t="s">
        <v>3272</v>
      </c>
      <c r="I3129" s="33">
        <v>1</v>
      </c>
      <c r="J3129" s="33" t="s">
        <v>3272</v>
      </c>
      <c r="K3129" s="33">
        <v>2019</v>
      </c>
      <c r="L3129" s="33">
        <v>3</v>
      </c>
      <c r="M3129" s="33">
        <v>181</v>
      </c>
      <c r="N3129" s="33" t="s">
        <v>3273</v>
      </c>
      <c r="O3129" s="33">
        <v>35</v>
      </c>
      <c r="P3129" s="33" t="s">
        <v>3273</v>
      </c>
      <c r="Q3129" s="33">
        <v>12</v>
      </c>
      <c r="R3129" s="33" t="s">
        <v>3278</v>
      </c>
    </row>
    <row r="3130" spans="1:18" x14ac:dyDescent="0.2">
      <c r="A3130" s="33" t="s">
        <v>6528</v>
      </c>
      <c r="B3130" s="33" t="s">
        <v>6529</v>
      </c>
      <c r="C3130" s="33" t="str">
        <f>LEFT(B3130,FIND(",",B3130,1)-1)</f>
        <v>Salt Lake County</v>
      </c>
      <c r="D3130" s="33" t="str">
        <f>RIGHT(B3130,LEN(B3130)-(FIND(",",B3130,1)+1))</f>
        <v>Utah</v>
      </c>
      <c r="E3130" s="33">
        <v>45391</v>
      </c>
      <c r="F3130" s="33" t="s">
        <v>3276</v>
      </c>
      <c r="G3130" s="33">
        <v>1</v>
      </c>
      <c r="H3130" s="33" t="s">
        <v>3272</v>
      </c>
      <c r="I3130" s="33">
        <v>1</v>
      </c>
      <c r="J3130" s="33" t="s">
        <v>3272</v>
      </c>
      <c r="K3130" s="33">
        <v>2019</v>
      </c>
      <c r="L3130" s="33">
        <v>34</v>
      </c>
      <c r="M3130" s="33">
        <v>11020</v>
      </c>
      <c r="N3130" s="33" t="s">
        <v>3273</v>
      </c>
      <c r="O3130" s="33">
        <v>2576</v>
      </c>
      <c r="P3130" s="33" t="s">
        <v>3273</v>
      </c>
      <c r="Q3130" s="33">
        <v>439</v>
      </c>
      <c r="R3130" s="33" t="s">
        <v>3273</v>
      </c>
    </row>
    <row r="3131" spans="1:18" x14ac:dyDescent="0.2">
      <c r="A3131" s="33" t="s">
        <v>6528</v>
      </c>
      <c r="B3131" s="33" t="s">
        <v>6529</v>
      </c>
      <c r="C3131" s="33" t="str">
        <f>LEFT(B3131,FIND(",",B3131,1)-1)</f>
        <v>Salt Lake County</v>
      </c>
      <c r="D3131" s="33" t="str">
        <f>RIGHT(B3131,LEN(B3131)-(FIND(",",B3131,1)+1))</f>
        <v>Utah</v>
      </c>
      <c r="E3131" s="33">
        <v>54194</v>
      </c>
      <c r="F3131" s="33" t="s">
        <v>3271</v>
      </c>
      <c r="G3131" s="33">
        <v>1</v>
      </c>
      <c r="H3131" s="33" t="s">
        <v>3272</v>
      </c>
      <c r="I3131" s="33">
        <v>1</v>
      </c>
      <c r="J3131" s="33" t="s">
        <v>3272</v>
      </c>
      <c r="K3131" s="33">
        <v>2019</v>
      </c>
      <c r="L3131" s="33">
        <v>75</v>
      </c>
      <c r="M3131" s="33">
        <v>48023</v>
      </c>
      <c r="N3131" s="33" t="s">
        <v>3278</v>
      </c>
      <c r="O3131" s="33">
        <v>11409</v>
      </c>
      <c r="P3131" s="33" t="s">
        <v>3278</v>
      </c>
      <c r="Q3131" s="33">
        <v>1242</v>
      </c>
      <c r="R3131" s="33" t="s">
        <v>3273</v>
      </c>
    </row>
    <row r="3132" spans="1:18" x14ac:dyDescent="0.2">
      <c r="A3132" s="33" t="s">
        <v>6528</v>
      </c>
      <c r="B3132" s="33" t="s">
        <v>6529</v>
      </c>
      <c r="C3132" s="33" t="str">
        <f>LEFT(B3132,FIND(",",B3132,1)-1)</f>
        <v>Salt Lake County</v>
      </c>
      <c r="D3132" s="33" t="str">
        <f>RIGHT(B3132,LEN(B3132)-(FIND(",",B3132,1)+1))</f>
        <v>Utah</v>
      </c>
      <c r="E3132" s="33">
        <v>81291</v>
      </c>
      <c r="F3132" s="33" t="s">
        <v>3279</v>
      </c>
      <c r="G3132" s="33">
        <v>1</v>
      </c>
      <c r="H3132" s="33" t="s">
        <v>3272</v>
      </c>
      <c r="I3132" s="33">
        <v>1</v>
      </c>
      <c r="J3132" s="33" t="s">
        <v>3272</v>
      </c>
      <c r="K3132" s="33">
        <v>2019</v>
      </c>
      <c r="L3132" s="33">
        <v>72</v>
      </c>
      <c r="M3132" s="33">
        <v>9705</v>
      </c>
      <c r="N3132" s="33" t="s">
        <v>3278</v>
      </c>
      <c r="O3132" s="33">
        <v>2196</v>
      </c>
      <c r="P3132" s="33" t="s">
        <v>3278</v>
      </c>
      <c r="Q3132" s="33">
        <v>525</v>
      </c>
      <c r="R3132" s="33" t="s">
        <v>3278</v>
      </c>
    </row>
    <row r="3133" spans="1:18" x14ac:dyDescent="0.2">
      <c r="A3133" s="33" t="s">
        <v>6530</v>
      </c>
      <c r="B3133" s="33" t="s">
        <v>6531</v>
      </c>
      <c r="C3133" s="33" t="str">
        <f>LEFT(B3133,FIND(",",B3133,1)-1)</f>
        <v>Sanpete County</v>
      </c>
      <c r="D3133" s="33" t="str">
        <f>RIGHT(B3133,LEN(B3133)-(FIND(",",B3133,1)+1))</f>
        <v>Utah</v>
      </c>
      <c r="E3133" s="33">
        <v>54194</v>
      </c>
      <c r="F3133" s="33" t="s">
        <v>3271</v>
      </c>
      <c r="G3133" s="33">
        <v>1</v>
      </c>
      <c r="H3133" s="33" t="s">
        <v>3272</v>
      </c>
      <c r="I3133" s="33">
        <v>1</v>
      </c>
      <c r="J3133" s="33" t="s">
        <v>3272</v>
      </c>
      <c r="K3133" s="33">
        <v>2019</v>
      </c>
      <c r="L3133" s="33">
        <v>5</v>
      </c>
      <c r="M3133" s="33">
        <v>842</v>
      </c>
      <c r="N3133" s="33" t="s">
        <v>3273</v>
      </c>
      <c r="O3133" s="33">
        <v>164</v>
      </c>
      <c r="P3133" s="33" t="s">
        <v>3273</v>
      </c>
      <c r="Q3133" s="33">
        <v>29</v>
      </c>
      <c r="R3133" s="33" t="s">
        <v>3277</v>
      </c>
    </row>
    <row r="3134" spans="1:18" x14ac:dyDescent="0.2">
      <c r="A3134" s="33" t="s">
        <v>6532</v>
      </c>
      <c r="B3134" s="33" t="s">
        <v>6533</v>
      </c>
      <c r="C3134" s="33" t="str">
        <f>LEFT(B3134,FIND(",",B3134,1)-1)</f>
        <v>Summit County</v>
      </c>
      <c r="D3134" s="33" t="str">
        <f>RIGHT(B3134,LEN(B3134)-(FIND(",",B3134,1)+1))</f>
        <v>Utah</v>
      </c>
      <c r="E3134" s="33">
        <v>54194</v>
      </c>
      <c r="F3134" s="33" t="s">
        <v>3271</v>
      </c>
      <c r="G3134" s="33">
        <v>1</v>
      </c>
      <c r="H3134" s="33" t="s">
        <v>3272</v>
      </c>
      <c r="I3134" s="33">
        <v>1</v>
      </c>
      <c r="J3134" s="33" t="s">
        <v>3272</v>
      </c>
      <c r="K3134" s="33">
        <v>2019</v>
      </c>
      <c r="L3134" s="33">
        <v>11</v>
      </c>
      <c r="M3134" s="33">
        <v>2366</v>
      </c>
      <c r="N3134" s="33" t="s">
        <v>3278</v>
      </c>
      <c r="O3134" s="33">
        <v>546</v>
      </c>
      <c r="P3134" s="33" t="s">
        <v>3273</v>
      </c>
      <c r="Q3134" s="33">
        <v>81</v>
      </c>
      <c r="R3134" s="33" t="s">
        <v>3273</v>
      </c>
    </row>
    <row r="3135" spans="1:18" x14ac:dyDescent="0.2">
      <c r="A3135" s="33" t="s">
        <v>6532</v>
      </c>
      <c r="B3135" s="33" t="s">
        <v>6533</v>
      </c>
      <c r="C3135" s="33" t="str">
        <f>LEFT(B3135,FIND(",",B3135,1)-1)</f>
        <v>Summit County</v>
      </c>
      <c r="D3135" s="33" t="str">
        <f>RIGHT(B3135,LEN(B3135)-(FIND(",",B3135,1)+1))</f>
        <v>Utah</v>
      </c>
      <c r="E3135" s="33">
        <v>81291</v>
      </c>
      <c r="F3135" s="33" t="s">
        <v>3279</v>
      </c>
      <c r="G3135" s="33">
        <v>1</v>
      </c>
      <c r="H3135" s="33" t="s">
        <v>3272</v>
      </c>
      <c r="I3135" s="33">
        <v>1</v>
      </c>
      <c r="J3135" s="33" t="s">
        <v>3272</v>
      </c>
      <c r="K3135" s="33">
        <v>2019</v>
      </c>
      <c r="L3135" s="33">
        <v>13</v>
      </c>
      <c r="M3135" s="33">
        <v>1400</v>
      </c>
      <c r="N3135" s="33" t="s">
        <v>3278</v>
      </c>
      <c r="O3135" s="33">
        <v>319</v>
      </c>
      <c r="P3135" s="33" t="s">
        <v>3273</v>
      </c>
      <c r="Q3135" s="33">
        <v>61</v>
      </c>
      <c r="R3135" s="33" t="s">
        <v>3273</v>
      </c>
    </row>
    <row r="3136" spans="1:18" x14ac:dyDescent="0.2">
      <c r="A3136" s="33" t="s">
        <v>6534</v>
      </c>
      <c r="B3136" s="33" t="s">
        <v>6535</v>
      </c>
      <c r="C3136" s="33" t="str">
        <f>LEFT(B3136,FIND(",",B3136,1)-1)</f>
        <v>Tooele County</v>
      </c>
      <c r="D3136" s="33" t="str">
        <f>RIGHT(B3136,LEN(B3136)-(FIND(",",B3136,1)+1))</f>
        <v>Utah</v>
      </c>
      <c r="E3136" s="33">
        <v>54194</v>
      </c>
      <c r="F3136" s="33" t="s">
        <v>3271</v>
      </c>
      <c r="G3136" s="33">
        <v>1</v>
      </c>
      <c r="H3136" s="33" t="s">
        <v>3272</v>
      </c>
      <c r="I3136" s="33">
        <v>1</v>
      </c>
      <c r="J3136" s="33" t="s">
        <v>3272</v>
      </c>
      <c r="K3136" s="33">
        <v>2019</v>
      </c>
      <c r="L3136" s="33">
        <v>3</v>
      </c>
      <c r="M3136" s="33">
        <v>1537</v>
      </c>
      <c r="N3136" s="33" t="s">
        <v>3278</v>
      </c>
      <c r="O3136" s="33">
        <v>296</v>
      </c>
      <c r="P3136" s="33" t="s">
        <v>3278</v>
      </c>
      <c r="Q3136" s="33">
        <v>34</v>
      </c>
      <c r="R3136" s="33" t="s">
        <v>3277</v>
      </c>
    </row>
    <row r="3137" spans="1:18" x14ac:dyDescent="0.2">
      <c r="A3137" s="33" t="s">
        <v>6536</v>
      </c>
      <c r="B3137" s="33" t="s">
        <v>6537</v>
      </c>
      <c r="C3137" s="33" t="str">
        <f>LEFT(B3137,FIND(",",B3137,1)-1)</f>
        <v>Utah County</v>
      </c>
      <c r="D3137" s="33" t="str">
        <f>RIGHT(B3137,LEN(B3137)-(FIND(",",B3137,1)+1))</f>
        <v>Utah</v>
      </c>
      <c r="E3137" s="33">
        <v>45391</v>
      </c>
      <c r="F3137" s="33" t="s">
        <v>3276</v>
      </c>
      <c r="G3137" s="33">
        <v>1</v>
      </c>
      <c r="H3137" s="33" t="s">
        <v>3272</v>
      </c>
      <c r="I3137" s="33">
        <v>1</v>
      </c>
      <c r="J3137" s="33" t="s">
        <v>3272</v>
      </c>
      <c r="K3137" s="33">
        <v>2019</v>
      </c>
      <c r="L3137" s="33">
        <v>11</v>
      </c>
      <c r="M3137" s="33">
        <v>2444</v>
      </c>
      <c r="N3137" s="33" t="s">
        <v>3273</v>
      </c>
      <c r="O3137" s="33">
        <v>654</v>
      </c>
      <c r="P3137" s="33" t="s">
        <v>3273</v>
      </c>
      <c r="Q3137" s="33">
        <v>129</v>
      </c>
      <c r="R3137" s="33" t="s">
        <v>3278</v>
      </c>
    </row>
    <row r="3138" spans="1:18" x14ac:dyDescent="0.2">
      <c r="A3138" s="33" t="s">
        <v>6536</v>
      </c>
      <c r="B3138" s="33" t="s">
        <v>6537</v>
      </c>
      <c r="C3138" s="33" t="str">
        <f>LEFT(B3138,FIND(",",B3138,1)-1)</f>
        <v>Utah County</v>
      </c>
      <c r="D3138" s="33" t="str">
        <f>RIGHT(B3138,LEN(B3138)-(FIND(",",B3138,1)+1))</f>
        <v>Utah</v>
      </c>
      <c r="E3138" s="33">
        <v>54194</v>
      </c>
      <c r="F3138" s="33" t="s">
        <v>3271</v>
      </c>
      <c r="G3138" s="33">
        <v>1</v>
      </c>
      <c r="H3138" s="33" t="s">
        <v>3272</v>
      </c>
      <c r="I3138" s="33">
        <v>1</v>
      </c>
      <c r="J3138" s="33" t="s">
        <v>3272</v>
      </c>
      <c r="K3138" s="33">
        <v>2019</v>
      </c>
      <c r="L3138" s="33">
        <v>28</v>
      </c>
      <c r="M3138" s="33">
        <v>8744</v>
      </c>
      <c r="N3138" s="33" t="s">
        <v>3278</v>
      </c>
      <c r="O3138" s="33">
        <v>2041</v>
      </c>
      <c r="P3138" s="33" t="s">
        <v>3278</v>
      </c>
      <c r="Q3138" s="33">
        <v>243</v>
      </c>
      <c r="R3138" s="33" t="s">
        <v>3278</v>
      </c>
    </row>
    <row r="3139" spans="1:18" x14ac:dyDescent="0.2">
      <c r="A3139" s="33" t="s">
        <v>6536</v>
      </c>
      <c r="B3139" s="33" t="s">
        <v>6537</v>
      </c>
      <c r="C3139" s="33" t="str">
        <f>LEFT(B3139,FIND(",",B3139,1)-1)</f>
        <v>Utah County</v>
      </c>
      <c r="D3139" s="33" t="str">
        <f>RIGHT(B3139,LEN(B3139)-(FIND(",",B3139,1)+1))</f>
        <v>Utah</v>
      </c>
      <c r="E3139" s="33">
        <v>81291</v>
      </c>
      <c r="F3139" s="33" t="s">
        <v>3279</v>
      </c>
      <c r="G3139" s="33">
        <v>1</v>
      </c>
      <c r="H3139" s="33" t="s">
        <v>3272</v>
      </c>
      <c r="I3139" s="33">
        <v>1</v>
      </c>
      <c r="J3139" s="33" t="s">
        <v>3272</v>
      </c>
      <c r="K3139" s="33">
        <v>2019</v>
      </c>
      <c r="L3139" s="33">
        <v>28</v>
      </c>
      <c r="M3139" s="33">
        <v>2177</v>
      </c>
      <c r="N3139" s="33" t="s">
        <v>3278</v>
      </c>
      <c r="O3139" s="33">
        <v>443</v>
      </c>
      <c r="P3139" s="33" t="s">
        <v>3273</v>
      </c>
      <c r="Q3139" s="33">
        <v>98</v>
      </c>
      <c r="R3139" s="33" t="s">
        <v>3277</v>
      </c>
    </row>
    <row r="3140" spans="1:18" x14ac:dyDescent="0.2">
      <c r="A3140" s="33" t="s">
        <v>6538</v>
      </c>
      <c r="B3140" s="33" t="s">
        <v>6539</v>
      </c>
      <c r="C3140" s="33" t="str">
        <f>LEFT(B3140,FIND(",",B3140,1)-1)</f>
        <v>Wasatch County</v>
      </c>
      <c r="D3140" s="33" t="str">
        <f>RIGHT(B3140,LEN(B3140)-(FIND(",",B3140,1)+1))</f>
        <v>Utah</v>
      </c>
      <c r="E3140" s="33">
        <v>54194</v>
      </c>
      <c r="F3140" s="33" t="s">
        <v>3271</v>
      </c>
      <c r="G3140" s="33">
        <v>1</v>
      </c>
      <c r="H3140" s="33" t="s">
        <v>3272</v>
      </c>
      <c r="I3140" s="33">
        <v>1</v>
      </c>
      <c r="J3140" s="33" t="s">
        <v>3272</v>
      </c>
      <c r="K3140" s="33">
        <v>2019</v>
      </c>
      <c r="L3140" s="33">
        <v>4</v>
      </c>
      <c r="M3140" s="33">
        <v>965</v>
      </c>
      <c r="N3140" s="33" t="s">
        <v>3278</v>
      </c>
      <c r="O3140" s="33">
        <v>234</v>
      </c>
      <c r="P3140" s="33" t="s">
        <v>3278</v>
      </c>
      <c r="Q3140" s="33">
        <v>29</v>
      </c>
      <c r="R3140" s="33" t="s">
        <v>3277</v>
      </c>
    </row>
    <row r="3141" spans="1:18" x14ac:dyDescent="0.2">
      <c r="A3141" s="33" t="s">
        <v>6538</v>
      </c>
      <c r="B3141" s="33" t="s">
        <v>6539</v>
      </c>
      <c r="C3141" s="33" t="str">
        <f>LEFT(B3141,FIND(",",B3141,1)-1)</f>
        <v>Wasatch County</v>
      </c>
      <c r="D3141" s="33" t="str">
        <f>RIGHT(B3141,LEN(B3141)-(FIND(",",B3141,1)+1))</f>
        <v>Utah</v>
      </c>
      <c r="E3141" s="33">
        <v>81291</v>
      </c>
      <c r="F3141" s="33" t="s">
        <v>3279</v>
      </c>
      <c r="G3141" s="33">
        <v>1</v>
      </c>
      <c r="H3141" s="33" t="s">
        <v>3272</v>
      </c>
      <c r="I3141" s="33">
        <v>1</v>
      </c>
      <c r="J3141" s="33" t="s">
        <v>3272</v>
      </c>
      <c r="K3141" s="33">
        <v>2019</v>
      </c>
      <c r="L3141" s="33">
        <v>3</v>
      </c>
      <c r="M3141" s="33">
        <v>325</v>
      </c>
      <c r="N3141" s="33" t="s">
        <v>3273</v>
      </c>
      <c r="O3141" s="33">
        <v>77</v>
      </c>
      <c r="P3141" s="33" t="s">
        <v>3277</v>
      </c>
      <c r="Q3141" s="33">
        <v>15</v>
      </c>
      <c r="R3141" s="33" t="s">
        <v>3278</v>
      </c>
    </row>
    <row r="3142" spans="1:18" x14ac:dyDescent="0.2">
      <c r="A3142" s="33" t="s">
        <v>6540</v>
      </c>
      <c r="B3142" s="33" t="s">
        <v>6541</v>
      </c>
      <c r="C3142" s="33" t="str">
        <f>LEFT(B3142,FIND(",",B3142,1)-1)</f>
        <v>Washington County</v>
      </c>
      <c r="D3142" s="33" t="str">
        <f>RIGHT(B3142,LEN(B3142)-(FIND(",",B3142,1)+1))</f>
        <v>Utah</v>
      </c>
      <c r="E3142" s="33">
        <v>45391</v>
      </c>
      <c r="F3142" s="33" t="s">
        <v>3276</v>
      </c>
      <c r="G3142" s="33">
        <v>1</v>
      </c>
      <c r="H3142" s="33" t="s">
        <v>3272</v>
      </c>
      <c r="I3142" s="33">
        <v>1</v>
      </c>
      <c r="J3142" s="33" t="s">
        <v>3272</v>
      </c>
      <c r="K3142" s="33">
        <v>2019</v>
      </c>
      <c r="L3142" s="33">
        <v>7</v>
      </c>
      <c r="M3142" s="33">
        <v>2227</v>
      </c>
      <c r="N3142" s="33" t="s">
        <v>3278</v>
      </c>
      <c r="O3142" s="33">
        <v>377</v>
      </c>
      <c r="P3142" s="33" t="s">
        <v>3273</v>
      </c>
      <c r="Q3142" s="33">
        <v>69</v>
      </c>
      <c r="R3142" s="33" t="s">
        <v>3278</v>
      </c>
    </row>
    <row r="3143" spans="1:18" x14ac:dyDescent="0.2">
      <c r="A3143" s="33" t="s">
        <v>6540</v>
      </c>
      <c r="B3143" s="33" t="s">
        <v>6541</v>
      </c>
      <c r="C3143" s="33" t="str">
        <f>LEFT(B3143,FIND(",",B3143,1)-1)</f>
        <v>Washington County</v>
      </c>
      <c r="D3143" s="33" t="str">
        <f>RIGHT(B3143,LEN(B3143)-(FIND(",",B3143,1)+1))</f>
        <v>Utah</v>
      </c>
      <c r="E3143" s="33">
        <v>54194</v>
      </c>
      <c r="F3143" s="33" t="s">
        <v>3271</v>
      </c>
      <c r="G3143" s="33">
        <v>1</v>
      </c>
      <c r="H3143" s="33" t="s">
        <v>3272</v>
      </c>
      <c r="I3143" s="33">
        <v>1</v>
      </c>
      <c r="J3143" s="33" t="s">
        <v>3272</v>
      </c>
      <c r="K3143" s="33">
        <v>2019</v>
      </c>
      <c r="L3143" s="33">
        <v>15</v>
      </c>
      <c r="M3143" s="33">
        <v>4053</v>
      </c>
      <c r="N3143" s="33" t="s">
        <v>3278</v>
      </c>
      <c r="O3143" s="33">
        <v>864</v>
      </c>
      <c r="P3143" s="33" t="s">
        <v>3278</v>
      </c>
      <c r="Q3143" s="33">
        <v>119</v>
      </c>
      <c r="R3143" s="33" t="s">
        <v>3278</v>
      </c>
    </row>
    <row r="3144" spans="1:18" x14ac:dyDescent="0.2">
      <c r="A3144" s="33" t="s">
        <v>6540</v>
      </c>
      <c r="B3144" s="33" t="s">
        <v>6541</v>
      </c>
      <c r="C3144" s="33" t="str">
        <f>LEFT(B3144,FIND(",",B3144,1)-1)</f>
        <v>Washington County</v>
      </c>
      <c r="D3144" s="33" t="str">
        <f>RIGHT(B3144,LEN(B3144)-(FIND(",",B3144,1)+1))</f>
        <v>Utah</v>
      </c>
      <c r="E3144" s="33">
        <v>81291</v>
      </c>
      <c r="F3144" s="33" t="s">
        <v>3279</v>
      </c>
      <c r="G3144" s="33">
        <v>1</v>
      </c>
      <c r="H3144" s="33" t="s">
        <v>3272</v>
      </c>
      <c r="I3144" s="33">
        <v>1</v>
      </c>
      <c r="J3144" s="33" t="s">
        <v>3272</v>
      </c>
      <c r="K3144" s="33">
        <v>2019</v>
      </c>
      <c r="L3144" s="33">
        <v>13</v>
      </c>
      <c r="M3144" s="33">
        <v>1097</v>
      </c>
      <c r="N3144" s="33" t="s">
        <v>3277</v>
      </c>
      <c r="O3144" s="33">
        <v>329</v>
      </c>
      <c r="P3144" s="33" t="s">
        <v>3277</v>
      </c>
      <c r="Q3144" s="33">
        <v>60</v>
      </c>
      <c r="R3144" s="33" t="s">
        <v>3277</v>
      </c>
    </row>
    <row r="3145" spans="1:18" x14ac:dyDescent="0.2">
      <c r="A3145" s="33" t="s">
        <v>6542</v>
      </c>
      <c r="B3145" s="33" t="s">
        <v>6543</v>
      </c>
      <c r="C3145" s="33" t="str">
        <f>LEFT(B3145,FIND(",",B3145,1)-1)</f>
        <v>Weber County</v>
      </c>
      <c r="D3145" s="33" t="str">
        <f>RIGHT(B3145,LEN(B3145)-(FIND(",",B3145,1)+1))</f>
        <v>Utah</v>
      </c>
      <c r="E3145" s="33">
        <v>45391</v>
      </c>
      <c r="F3145" s="33" t="s">
        <v>3276</v>
      </c>
      <c r="G3145" s="33">
        <v>1</v>
      </c>
      <c r="H3145" s="33" t="s">
        <v>3272</v>
      </c>
      <c r="I3145" s="33">
        <v>1</v>
      </c>
      <c r="J3145" s="33" t="s">
        <v>3272</v>
      </c>
      <c r="K3145" s="33">
        <v>2019</v>
      </c>
      <c r="L3145" s="33">
        <v>4</v>
      </c>
      <c r="M3145" s="33">
        <v>1888</v>
      </c>
      <c r="N3145" s="33" t="s">
        <v>3277</v>
      </c>
      <c r="O3145" s="33">
        <v>476</v>
      </c>
      <c r="P3145" s="33" t="s">
        <v>3277</v>
      </c>
      <c r="Q3145" s="33">
        <v>78</v>
      </c>
      <c r="R3145" s="33" t="s">
        <v>3277</v>
      </c>
    </row>
    <row r="3146" spans="1:18" x14ac:dyDescent="0.2">
      <c r="A3146" s="33" t="s">
        <v>6542</v>
      </c>
      <c r="B3146" s="33" t="s">
        <v>6543</v>
      </c>
      <c r="C3146" s="33" t="str">
        <f>LEFT(B3146,FIND(",",B3146,1)-1)</f>
        <v>Weber County</v>
      </c>
      <c r="D3146" s="33" t="str">
        <f>RIGHT(B3146,LEN(B3146)-(FIND(",",B3146,1)+1))</f>
        <v>Utah</v>
      </c>
      <c r="E3146" s="33">
        <v>54194</v>
      </c>
      <c r="F3146" s="33" t="s">
        <v>3271</v>
      </c>
      <c r="G3146" s="33">
        <v>1</v>
      </c>
      <c r="H3146" s="33" t="s">
        <v>3272</v>
      </c>
      <c r="I3146" s="33">
        <v>1</v>
      </c>
      <c r="J3146" s="33" t="s">
        <v>3272</v>
      </c>
      <c r="K3146" s="33">
        <v>2019</v>
      </c>
      <c r="L3146" s="33">
        <v>18</v>
      </c>
      <c r="M3146" s="33">
        <v>7839</v>
      </c>
      <c r="N3146" s="33" t="s">
        <v>3278</v>
      </c>
      <c r="O3146" s="33">
        <v>1868</v>
      </c>
      <c r="P3146" s="33" t="s">
        <v>3278</v>
      </c>
      <c r="Q3146" s="33">
        <v>249</v>
      </c>
      <c r="R3146" s="33" t="s">
        <v>3278</v>
      </c>
    </row>
    <row r="3147" spans="1:18" x14ac:dyDescent="0.2">
      <c r="A3147" s="33" t="s">
        <v>6542</v>
      </c>
      <c r="B3147" s="33" t="s">
        <v>6543</v>
      </c>
      <c r="C3147" s="33" t="str">
        <f>LEFT(B3147,FIND(",",B3147,1)-1)</f>
        <v>Weber County</v>
      </c>
      <c r="D3147" s="33" t="str">
        <f>RIGHT(B3147,LEN(B3147)-(FIND(",",B3147,1)+1))</f>
        <v>Utah</v>
      </c>
      <c r="E3147" s="33">
        <v>81291</v>
      </c>
      <c r="F3147" s="33" t="s">
        <v>3279</v>
      </c>
      <c r="G3147" s="33">
        <v>1</v>
      </c>
      <c r="H3147" s="33" t="s">
        <v>3272</v>
      </c>
      <c r="I3147" s="33">
        <v>1</v>
      </c>
      <c r="J3147" s="33" t="s">
        <v>3272</v>
      </c>
      <c r="K3147" s="33">
        <v>2019</v>
      </c>
      <c r="L3147" s="33">
        <v>12</v>
      </c>
      <c r="M3147" s="33">
        <v>1695</v>
      </c>
      <c r="N3147" s="33" t="s">
        <v>3278</v>
      </c>
      <c r="O3147" s="33">
        <v>417</v>
      </c>
      <c r="P3147" s="33" t="s">
        <v>3278</v>
      </c>
      <c r="Q3147" s="33">
        <v>74</v>
      </c>
      <c r="R3147" s="33" t="s">
        <v>3273</v>
      </c>
    </row>
    <row r="3148" spans="1:18" x14ac:dyDescent="0.2">
      <c r="A3148" s="33" t="s">
        <v>6544</v>
      </c>
      <c r="B3148" s="33" t="s">
        <v>6545</v>
      </c>
      <c r="C3148" s="33" t="str">
        <f>LEFT(B3148,FIND(",",B3148,1)-1)</f>
        <v>Addison County</v>
      </c>
      <c r="D3148" s="33" t="str">
        <f>RIGHT(B3148,LEN(B3148)-(FIND(",",B3148,1)+1))</f>
        <v>Vermont</v>
      </c>
      <c r="E3148" s="33">
        <v>54194</v>
      </c>
      <c r="F3148" s="33" t="s">
        <v>3271</v>
      </c>
      <c r="G3148" s="33">
        <v>1</v>
      </c>
      <c r="H3148" s="33" t="s">
        <v>3272</v>
      </c>
      <c r="I3148" s="33">
        <v>1</v>
      </c>
      <c r="J3148" s="33" t="s">
        <v>3272</v>
      </c>
      <c r="K3148" s="33">
        <v>2019</v>
      </c>
      <c r="L3148" s="33">
        <v>10</v>
      </c>
      <c r="M3148" s="33">
        <v>2497</v>
      </c>
      <c r="N3148" s="33" t="s">
        <v>3278</v>
      </c>
      <c r="O3148" s="33">
        <v>609</v>
      </c>
      <c r="P3148" s="33" t="s">
        <v>3278</v>
      </c>
      <c r="Q3148" s="33">
        <v>56</v>
      </c>
      <c r="R3148" s="33" t="s">
        <v>3277</v>
      </c>
    </row>
    <row r="3149" spans="1:18" x14ac:dyDescent="0.2">
      <c r="A3149" s="33" t="s">
        <v>6544</v>
      </c>
      <c r="B3149" s="33" t="s">
        <v>6545</v>
      </c>
      <c r="C3149" s="33" t="str">
        <f>LEFT(B3149,FIND(",",B3149,1)-1)</f>
        <v>Addison County</v>
      </c>
      <c r="D3149" s="33" t="str">
        <f>RIGHT(B3149,LEN(B3149)-(FIND(",",B3149,1)+1))</f>
        <v>Vermont</v>
      </c>
      <c r="E3149" s="33">
        <v>81291</v>
      </c>
      <c r="F3149" s="33" t="s">
        <v>3279</v>
      </c>
      <c r="G3149" s="33">
        <v>1</v>
      </c>
      <c r="H3149" s="33" t="s">
        <v>3272</v>
      </c>
      <c r="I3149" s="33">
        <v>1</v>
      </c>
      <c r="J3149" s="33" t="s">
        <v>3272</v>
      </c>
      <c r="K3149" s="33">
        <v>2019</v>
      </c>
      <c r="L3149" s="33">
        <v>5</v>
      </c>
      <c r="M3149" s="33">
        <v>884</v>
      </c>
      <c r="N3149" s="33" t="s">
        <v>3278</v>
      </c>
      <c r="O3149" s="33">
        <v>203</v>
      </c>
      <c r="P3149" s="33" t="s">
        <v>3273</v>
      </c>
      <c r="Q3149" s="33">
        <v>40</v>
      </c>
      <c r="R3149" s="33" t="s">
        <v>3273</v>
      </c>
    </row>
    <row r="3150" spans="1:18" x14ac:dyDescent="0.2">
      <c r="A3150" s="33" t="s">
        <v>6546</v>
      </c>
      <c r="B3150" s="33" t="s">
        <v>6547</v>
      </c>
      <c r="C3150" s="33" t="str">
        <f>LEFT(B3150,FIND(",",B3150,1)-1)</f>
        <v>Bennington County</v>
      </c>
      <c r="D3150" s="33" t="str">
        <f>RIGHT(B3150,LEN(B3150)-(FIND(",",B3150,1)+1))</f>
        <v>Vermont</v>
      </c>
      <c r="E3150" s="33">
        <v>54194</v>
      </c>
      <c r="F3150" s="33" t="s">
        <v>3271</v>
      </c>
      <c r="G3150" s="33">
        <v>1</v>
      </c>
      <c r="H3150" s="33" t="s">
        <v>3272</v>
      </c>
      <c r="I3150" s="33">
        <v>1</v>
      </c>
      <c r="J3150" s="33" t="s">
        <v>3272</v>
      </c>
      <c r="K3150" s="33">
        <v>2019</v>
      </c>
      <c r="L3150" s="33">
        <v>7</v>
      </c>
      <c r="M3150" s="33">
        <v>2429</v>
      </c>
      <c r="N3150" s="33" t="s">
        <v>3278</v>
      </c>
      <c r="O3150" s="33">
        <v>578</v>
      </c>
      <c r="P3150" s="33" t="s">
        <v>3278</v>
      </c>
      <c r="Q3150" s="33">
        <v>66</v>
      </c>
      <c r="R3150" s="33" t="s">
        <v>3278</v>
      </c>
    </row>
    <row r="3151" spans="1:18" x14ac:dyDescent="0.2">
      <c r="A3151" s="33" t="s">
        <v>6546</v>
      </c>
      <c r="B3151" s="33" t="s">
        <v>6547</v>
      </c>
      <c r="C3151" s="33" t="str">
        <f>LEFT(B3151,FIND(",",B3151,1)-1)</f>
        <v>Bennington County</v>
      </c>
      <c r="D3151" s="33" t="str">
        <f>RIGHT(B3151,LEN(B3151)-(FIND(",",B3151,1)+1))</f>
        <v>Vermont</v>
      </c>
      <c r="E3151" s="33">
        <v>81291</v>
      </c>
      <c r="F3151" s="33" t="s">
        <v>3279</v>
      </c>
      <c r="G3151" s="33">
        <v>1</v>
      </c>
      <c r="H3151" s="33" t="s">
        <v>3272</v>
      </c>
      <c r="I3151" s="33">
        <v>1</v>
      </c>
      <c r="J3151" s="33" t="s">
        <v>3272</v>
      </c>
      <c r="K3151" s="33">
        <v>2019</v>
      </c>
      <c r="L3151" s="33">
        <v>9</v>
      </c>
      <c r="M3151" s="33">
        <v>421</v>
      </c>
      <c r="N3151" s="33" t="s">
        <v>3278</v>
      </c>
      <c r="O3151" s="33">
        <v>99</v>
      </c>
      <c r="P3151" s="33" t="s">
        <v>3273</v>
      </c>
      <c r="Q3151" s="33">
        <v>19</v>
      </c>
      <c r="R3151" s="33" t="s">
        <v>3277</v>
      </c>
    </row>
    <row r="3152" spans="1:18" x14ac:dyDescent="0.2">
      <c r="A3152" s="33" t="s">
        <v>6548</v>
      </c>
      <c r="B3152" s="33" t="s">
        <v>6549</v>
      </c>
      <c r="C3152" s="33" t="str">
        <f>LEFT(B3152,FIND(",",B3152,1)-1)</f>
        <v>Caledonia County</v>
      </c>
      <c r="D3152" s="33" t="str">
        <f>RIGHT(B3152,LEN(B3152)-(FIND(",",B3152,1)+1))</f>
        <v>Vermont</v>
      </c>
      <c r="E3152" s="33">
        <v>54194</v>
      </c>
      <c r="F3152" s="33" t="s">
        <v>3271</v>
      </c>
      <c r="G3152" s="33">
        <v>1</v>
      </c>
      <c r="H3152" s="33" t="s">
        <v>3272</v>
      </c>
      <c r="I3152" s="33">
        <v>1</v>
      </c>
      <c r="J3152" s="33" t="s">
        <v>3272</v>
      </c>
      <c r="K3152" s="33">
        <v>2019</v>
      </c>
      <c r="L3152" s="33">
        <v>9</v>
      </c>
      <c r="M3152" s="33">
        <v>1390</v>
      </c>
      <c r="N3152" s="33" t="s">
        <v>3278</v>
      </c>
      <c r="O3152" s="33">
        <v>314</v>
      </c>
      <c r="P3152" s="33" t="s">
        <v>3278</v>
      </c>
      <c r="Q3152" s="33">
        <v>39</v>
      </c>
      <c r="R3152" s="33" t="s">
        <v>3273</v>
      </c>
    </row>
    <row r="3153" spans="1:18" x14ac:dyDescent="0.2">
      <c r="A3153" s="33" t="s">
        <v>6550</v>
      </c>
      <c r="B3153" s="33" t="s">
        <v>6551</v>
      </c>
      <c r="C3153" s="33" t="str">
        <f>LEFT(B3153,FIND(",",B3153,1)-1)</f>
        <v>Chittenden County</v>
      </c>
      <c r="D3153" s="33" t="str">
        <f>RIGHT(B3153,LEN(B3153)-(FIND(",",B3153,1)+1))</f>
        <v>Vermont</v>
      </c>
      <c r="E3153" s="33">
        <v>45391</v>
      </c>
      <c r="F3153" s="33" t="s">
        <v>3276</v>
      </c>
      <c r="G3153" s="33">
        <v>1</v>
      </c>
      <c r="H3153" s="33" t="s">
        <v>3272</v>
      </c>
      <c r="I3153" s="33">
        <v>1</v>
      </c>
      <c r="J3153" s="33" t="s">
        <v>3272</v>
      </c>
      <c r="K3153" s="33">
        <v>2019</v>
      </c>
      <c r="L3153" s="33">
        <v>8</v>
      </c>
      <c r="M3153" s="33">
        <v>2194</v>
      </c>
      <c r="N3153" s="33" t="s">
        <v>3273</v>
      </c>
      <c r="O3153" s="33">
        <v>530</v>
      </c>
      <c r="P3153" s="33" t="s">
        <v>3273</v>
      </c>
      <c r="Q3153" s="33">
        <v>93</v>
      </c>
      <c r="R3153" s="33" t="s">
        <v>3277</v>
      </c>
    </row>
    <row r="3154" spans="1:18" x14ac:dyDescent="0.2">
      <c r="A3154" s="33" t="s">
        <v>6550</v>
      </c>
      <c r="B3154" s="33" t="s">
        <v>6551</v>
      </c>
      <c r="C3154" s="33" t="str">
        <f>LEFT(B3154,FIND(",",B3154,1)-1)</f>
        <v>Chittenden County</v>
      </c>
      <c r="D3154" s="33" t="str">
        <f>RIGHT(B3154,LEN(B3154)-(FIND(",",B3154,1)+1))</f>
        <v>Vermont</v>
      </c>
      <c r="E3154" s="33">
        <v>54194</v>
      </c>
      <c r="F3154" s="33" t="s">
        <v>3271</v>
      </c>
      <c r="G3154" s="33">
        <v>1</v>
      </c>
      <c r="H3154" s="33" t="s">
        <v>3272</v>
      </c>
      <c r="I3154" s="33">
        <v>1</v>
      </c>
      <c r="J3154" s="33" t="s">
        <v>3272</v>
      </c>
      <c r="K3154" s="33">
        <v>2019</v>
      </c>
      <c r="L3154" s="33">
        <v>33</v>
      </c>
      <c r="M3154" s="33">
        <v>20750</v>
      </c>
      <c r="N3154" s="33" t="s">
        <v>3278</v>
      </c>
      <c r="O3154" s="33">
        <v>4790</v>
      </c>
      <c r="P3154" s="33" t="s">
        <v>3278</v>
      </c>
      <c r="Q3154" s="33">
        <v>417</v>
      </c>
      <c r="R3154" s="33" t="s">
        <v>3278</v>
      </c>
    </row>
    <row r="3155" spans="1:18" x14ac:dyDescent="0.2">
      <c r="A3155" s="33" t="s">
        <v>6550</v>
      </c>
      <c r="B3155" s="33" t="s">
        <v>6551</v>
      </c>
      <c r="C3155" s="33" t="str">
        <f>LEFT(B3155,FIND(",",B3155,1)-1)</f>
        <v>Chittenden County</v>
      </c>
      <c r="D3155" s="33" t="str">
        <f>RIGHT(B3155,LEN(B3155)-(FIND(",",B3155,1)+1))</f>
        <v>Vermont</v>
      </c>
      <c r="E3155" s="33">
        <v>81291</v>
      </c>
      <c r="F3155" s="33" t="s">
        <v>3279</v>
      </c>
      <c r="G3155" s="33">
        <v>1</v>
      </c>
      <c r="H3155" s="33" t="s">
        <v>3272</v>
      </c>
      <c r="I3155" s="33">
        <v>1</v>
      </c>
      <c r="J3155" s="33" t="s">
        <v>3272</v>
      </c>
      <c r="K3155" s="33">
        <v>2019</v>
      </c>
      <c r="L3155" s="33">
        <v>26</v>
      </c>
      <c r="M3155" s="33">
        <v>3921</v>
      </c>
      <c r="N3155" s="33" t="s">
        <v>3278</v>
      </c>
      <c r="O3155" s="33">
        <v>913</v>
      </c>
      <c r="P3155" s="33" t="s">
        <v>3278</v>
      </c>
      <c r="Q3155" s="33">
        <v>160</v>
      </c>
      <c r="R3155" s="33" t="s">
        <v>3278</v>
      </c>
    </row>
    <row r="3156" spans="1:18" x14ac:dyDescent="0.2">
      <c r="A3156" s="33" t="s">
        <v>6552</v>
      </c>
      <c r="B3156" s="33" t="s">
        <v>6553</v>
      </c>
      <c r="C3156" s="33" t="str">
        <f>LEFT(B3156,FIND(",",B3156,1)-1)</f>
        <v>Franklin County</v>
      </c>
      <c r="D3156" s="33" t="str">
        <f>RIGHT(B3156,LEN(B3156)-(FIND(",",B3156,1)+1))</f>
        <v>Vermont</v>
      </c>
      <c r="E3156" s="33">
        <v>54194</v>
      </c>
      <c r="F3156" s="33" t="s">
        <v>3271</v>
      </c>
      <c r="G3156" s="33">
        <v>1</v>
      </c>
      <c r="H3156" s="33" t="s">
        <v>3272</v>
      </c>
      <c r="I3156" s="33">
        <v>1</v>
      </c>
      <c r="J3156" s="33" t="s">
        <v>3272</v>
      </c>
      <c r="K3156" s="33">
        <v>2019</v>
      </c>
      <c r="L3156" s="33">
        <v>6</v>
      </c>
      <c r="M3156" s="33">
        <v>2209</v>
      </c>
      <c r="N3156" s="33" t="s">
        <v>3278</v>
      </c>
      <c r="O3156" s="33">
        <v>497</v>
      </c>
      <c r="P3156" s="33" t="s">
        <v>3278</v>
      </c>
      <c r="Q3156" s="33">
        <v>38</v>
      </c>
      <c r="R3156" s="33" t="s">
        <v>3273</v>
      </c>
    </row>
    <row r="3157" spans="1:18" x14ac:dyDescent="0.2">
      <c r="A3157" s="33" t="s">
        <v>6554</v>
      </c>
      <c r="B3157" s="33" t="s">
        <v>6555</v>
      </c>
      <c r="C3157" s="33" t="str">
        <f>LEFT(B3157,FIND(",",B3157,1)-1)</f>
        <v>Lamoille County</v>
      </c>
      <c r="D3157" s="33" t="str">
        <f>RIGHT(B3157,LEN(B3157)-(FIND(",",B3157,1)+1))</f>
        <v>Vermont</v>
      </c>
      <c r="E3157" s="33">
        <v>54194</v>
      </c>
      <c r="F3157" s="33" t="s">
        <v>3271</v>
      </c>
      <c r="G3157" s="33">
        <v>1</v>
      </c>
      <c r="H3157" s="33" t="s">
        <v>3272</v>
      </c>
      <c r="I3157" s="33">
        <v>1</v>
      </c>
      <c r="J3157" s="33" t="s">
        <v>3272</v>
      </c>
      <c r="K3157" s="33">
        <v>2019</v>
      </c>
      <c r="L3157" s="33">
        <v>6</v>
      </c>
      <c r="M3157" s="33">
        <v>1916</v>
      </c>
      <c r="N3157" s="33" t="s">
        <v>3278</v>
      </c>
      <c r="O3157" s="33">
        <v>462</v>
      </c>
      <c r="P3157" s="33" t="s">
        <v>3278</v>
      </c>
      <c r="Q3157" s="33">
        <v>49</v>
      </c>
      <c r="R3157" s="33" t="s">
        <v>3273</v>
      </c>
    </row>
    <row r="3158" spans="1:18" x14ac:dyDescent="0.2">
      <c r="A3158" s="33" t="s">
        <v>6554</v>
      </c>
      <c r="B3158" s="33" t="s">
        <v>6555</v>
      </c>
      <c r="C3158" s="33" t="str">
        <f>LEFT(B3158,FIND(",",B3158,1)-1)</f>
        <v>Lamoille County</v>
      </c>
      <c r="D3158" s="33" t="str">
        <f>RIGHT(B3158,LEN(B3158)-(FIND(",",B3158,1)+1))</f>
        <v>Vermont</v>
      </c>
      <c r="E3158" s="33">
        <v>81291</v>
      </c>
      <c r="F3158" s="33" t="s">
        <v>3279</v>
      </c>
      <c r="G3158" s="33">
        <v>1</v>
      </c>
      <c r="H3158" s="33" t="s">
        <v>3272</v>
      </c>
      <c r="I3158" s="33">
        <v>1</v>
      </c>
      <c r="J3158" s="33" t="s">
        <v>3272</v>
      </c>
      <c r="K3158" s="33">
        <v>2019</v>
      </c>
      <c r="L3158" s="33">
        <v>7</v>
      </c>
      <c r="M3158" s="33">
        <v>316</v>
      </c>
      <c r="N3158" s="33" t="s">
        <v>3278</v>
      </c>
      <c r="O3158" s="33">
        <v>72</v>
      </c>
      <c r="P3158" s="33" t="s">
        <v>3273</v>
      </c>
      <c r="Q3158" s="33">
        <v>18</v>
      </c>
      <c r="R3158" s="33" t="s">
        <v>3277</v>
      </c>
    </row>
    <row r="3159" spans="1:18" x14ac:dyDescent="0.2">
      <c r="A3159" s="33" t="s">
        <v>6556</v>
      </c>
      <c r="B3159" s="33" t="s">
        <v>6557</v>
      </c>
      <c r="C3159" s="33" t="str">
        <f>LEFT(B3159,FIND(",",B3159,1)-1)</f>
        <v>Orange County</v>
      </c>
      <c r="D3159" s="33" t="str">
        <f>RIGHT(B3159,LEN(B3159)-(FIND(",",B3159,1)+1))</f>
        <v>Vermont</v>
      </c>
      <c r="E3159" s="33">
        <v>54194</v>
      </c>
      <c r="F3159" s="33" t="s">
        <v>3271</v>
      </c>
      <c r="G3159" s="33">
        <v>1</v>
      </c>
      <c r="H3159" s="33" t="s">
        <v>3272</v>
      </c>
      <c r="I3159" s="33">
        <v>1</v>
      </c>
      <c r="J3159" s="33" t="s">
        <v>3272</v>
      </c>
      <c r="K3159" s="33">
        <v>2019</v>
      </c>
      <c r="L3159" s="33">
        <v>6</v>
      </c>
      <c r="M3159" s="33">
        <v>1724</v>
      </c>
      <c r="N3159" s="33" t="s">
        <v>3278</v>
      </c>
      <c r="O3159" s="33">
        <v>408</v>
      </c>
      <c r="P3159" s="33" t="s">
        <v>3278</v>
      </c>
      <c r="Q3159" s="33">
        <v>66</v>
      </c>
      <c r="R3159" s="33" t="s">
        <v>3278</v>
      </c>
    </row>
    <row r="3160" spans="1:18" x14ac:dyDescent="0.2">
      <c r="A3160" s="33" t="s">
        <v>6558</v>
      </c>
      <c r="B3160" s="33" t="s">
        <v>6559</v>
      </c>
      <c r="C3160" s="33" t="str">
        <f>LEFT(B3160,FIND(",",B3160,1)-1)</f>
        <v>Orleans County</v>
      </c>
      <c r="D3160" s="33" t="str">
        <f>RIGHT(B3160,LEN(B3160)-(FIND(",",B3160,1)+1))</f>
        <v>Vermont</v>
      </c>
      <c r="E3160" s="33">
        <v>54194</v>
      </c>
      <c r="F3160" s="33" t="s">
        <v>3271</v>
      </c>
      <c r="G3160" s="33">
        <v>1</v>
      </c>
      <c r="H3160" s="33" t="s">
        <v>3272</v>
      </c>
      <c r="I3160" s="33">
        <v>1</v>
      </c>
      <c r="J3160" s="33" t="s">
        <v>3272</v>
      </c>
      <c r="K3160" s="33">
        <v>2019</v>
      </c>
      <c r="L3160" s="33">
        <v>5</v>
      </c>
      <c r="M3160" s="33">
        <v>1102</v>
      </c>
      <c r="N3160" s="33" t="s">
        <v>3278</v>
      </c>
      <c r="O3160" s="33">
        <v>255</v>
      </c>
      <c r="P3160" s="33" t="s">
        <v>3278</v>
      </c>
      <c r="Q3160" s="33">
        <v>33</v>
      </c>
      <c r="R3160" s="33" t="s">
        <v>3278</v>
      </c>
    </row>
    <row r="3161" spans="1:18" x14ac:dyDescent="0.2">
      <c r="A3161" s="33" t="s">
        <v>6560</v>
      </c>
      <c r="B3161" s="33" t="s">
        <v>6561</v>
      </c>
      <c r="C3161" s="33" t="str">
        <f>LEFT(B3161,FIND(",",B3161,1)-1)</f>
        <v>Rutland County</v>
      </c>
      <c r="D3161" s="33" t="str">
        <f>RIGHT(B3161,LEN(B3161)-(FIND(",",B3161,1)+1))</f>
        <v>Vermont</v>
      </c>
      <c r="E3161" s="33">
        <v>45391</v>
      </c>
      <c r="F3161" s="33" t="s">
        <v>3276</v>
      </c>
      <c r="G3161" s="33">
        <v>1</v>
      </c>
      <c r="H3161" s="33" t="s">
        <v>3272</v>
      </c>
      <c r="I3161" s="33">
        <v>1</v>
      </c>
      <c r="J3161" s="33" t="s">
        <v>3272</v>
      </c>
      <c r="K3161" s="33">
        <v>2019</v>
      </c>
      <c r="L3161" s="33">
        <v>4</v>
      </c>
      <c r="M3161" s="33">
        <v>668</v>
      </c>
      <c r="N3161" s="33" t="s">
        <v>3278</v>
      </c>
      <c r="O3161" s="33">
        <v>167</v>
      </c>
      <c r="P3161" s="33" t="s">
        <v>3278</v>
      </c>
      <c r="Q3161" s="33">
        <v>27</v>
      </c>
      <c r="R3161" s="33" t="s">
        <v>3278</v>
      </c>
    </row>
    <row r="3162" spans="1:18" x14ac:dyDescent="0.2">
      <c r="A3162" s="33" t="s">
        <v>6560</v>
      </c>
      <c r="B3162" s="33" t="s">
        <v>6561</v>
      </c>
      <c r="C3162" s="33" t="str">
        <f>LEFT(B3162,FIND(",",B3162,1)-1)</f>
        <v>Rutland County</v>
      </c>
      <c r="D3162" s="33" t="str">
        <f>RIGHT(B3162,LEN(B3162)-(FIND(",",B3162,1)+1))</f>
        <v>Vermont</v>
      </c>
      <c r="E3162" s="33">
        <v>54194</v>
      </c>
      <c r="F3162" s="33" t="s">
        <v>3271</v>
      </c>
      <c r="G3162" s="33">
        <v>1</v>
      </c>
      <c r="H3162" s="33" t="s">
        <v>3272</v>
      </c>
      <c r="I3162" s="33">
        <v>1</v>
      </c>
      <c r="J3162" s="33" t="s">
        <v>3272</v>
      </c>
      <c r="K3162" s="33">
        <v>2019</v>
      </c>
      <c r="L3162" s="33">
        <v>12</v>
      </c>
      <c r="M3162" s="33">
        <v>4028</v>
      </c>
      <c r="N3162" s="33" t="s">
        <v>3278</v>
      </c>
      <c r="O3162" s="33">
        <v>965</v>
      </c>
      <c r="P3162" s="33" t="s">
        <v>3278</v>
      </c>
      <c r="Q3162" s="33">
        <v>136</v>
      </c>
      <c r="R3162" s="33" t="s">
        <v>3278</v>
      </c>
    </row>
    <row r="3163" spans="1:18" x14ac:dyDescent="0.2">
      <c r="A3163" s="33" t="s">
        <v>6560</v>
      </c>
      <c r="B3163" s="33" t="s">
        <v>6561</v>
      </c>
      <c r="C3163" s="33" t="str">
        <f>LEFT(B3163,FIND(",",B3163,1)-1)</f>
        <v>Rutland County</v>
      </c>
      <c r="D3163" s="33" t="str">
        <f>RIGHT(B3163,LEN(B3163)-(FIND(",",B3163,1)+1))</f>
        <v>Vermont</v>
      </c>
      <c r="E3163" s="33">
        <v>81291</v>
      </c>
      <c r="F3163" s="33" t="s">
        <v>3279</v>
      </c>
      <c r="G3163" s="33">
        <v>1</v>
      </c>
      <c r="H3163" s="33" t="s">
        <v>3272</v>
      </c>
      <c r="I3163" s="33">
        <v>1</v>
      </c>
      <c r="J3163" s="33" t="s">
        <v>3272</v>
      </c>
      <c r="K3163" s="33">
        <v>2019</v>
      </c>
      <c r="L3163" s="33">
        <v>8</v>
      </c>
      <c r="M3163" s="33">
        <v>534</v>
      </c>
      <c r="N3163" s="33" t="s">
        <v>3278</v>
      </c>
      <c r="O3163" s="33">
        <v>118</v>
      </c>
      <c r="P3163" s="33" t="s">
        <v>3278</v>
      </c>
      <c r="Q3163" s="33">
        <v>18</v>
      </c>
      <c r="R3163" s="33" t="s">
        <v>3277</v>
      </c>
    </row>
    <row r="3164" spans="1:18" x14ac:dyDescent="0.2">
      <c r="A3164" s="33" t="s">
        <v>6562</v>
      </c>
      <c r="B3164" s="33" t="s">
        <v>6563</v>
      </c>
      <c r="C3164" s="33" t="str">
        <f>LEFT(B3164,FIND(",",B3164,1)-1)</f>
        <v>Washington County</v>
      </c>
      <c r="D3164" s="33" t="str">
        <f>RIGHT(B3164,LEN(B3164)-(FIND(",",B3164,1)+1))</f>
        <v>Vermont</v>
      </c>
      <c r="E3164" s="33">
        <v>45391</v>
      </c>
      <c r="F3164" s="33" t="s">
        <v>3276</v>
      </c>
      <c r="G3164" s="33">
        <v>1</v>
      </c>
      <c r="H3164" s="33" t="s">
        <v>3272</v>
      </c>
      <c r="I3164" s="33">
        <v>1</v>
      </c>
      <c r="J3164" s="33" t="s">
        <v>3272</v>
      </c>
      <c r="K3164" s="33">
        <v>2019</v>
      </c>
      <c r="L3164" s="33">
        <v>3</v>
      </c>
      <c r="M3164" s="33">
        <v>553</v>
      </c>
      <c r="N3164" s="33" t="s">
        <v>3273</v>
      </c>
      <c r="O3164" s="33">
        <v>154</v>
      </c>
      <c r="P3164" s="33" t="s">
        <v>3278</v>
      </c>
      <c r="Q3164" s="33">
        <v>19</v>
      </c>
      <c r="R3164" s="33" t="s">
        <v>3278</v>
      </c>
    </row>
    <row r="3165" spans="1:18" x14ac:dyDescent="0.2">
      <c r="A3165" s="33" t="s">
        <v>6562</v>
      </c>
      <c r="B3165" s="33" t="s">
        <v>6563</v>
      </c>
      <c r="C3165" s="33" t="str">
        <f>LEFT(B3165,FIND(",",B3165,1)-1)</f>
        <v>Washington County</v>
      </c>
      <c r="D3165" s="33" t="str">
        <f>RIGHT(B3165,LEN(B3165)-(FIND(",",B3165,1)+1))</f>
        <v>Vermont</v>
      </c>
      <c r="E3165" s="33">
        <v>54194</v>
      </c>
      <c r="F3165" s="33" t="s">
        <v>3271</v>
      </c>
      <c r="G3165" s="33">
        <v>1</v>
      </c>
      <c r="H3165" s="33" t="s">
        <v>3272</v>
      </c>
      <c r="I3165" s="33">
        <v>1</v>
      </c>
      <c r="J3165" s="33" t="s">
        <v>3272</v>
      </c>
      <c r="K3165" s="33">
        <v>2019</v>
      </c>
      <c r="L3165" s="33">
        <v>10</v>
      </c>
      <c r="M3165" s="33">
        <v>2960</v>
      </c>
      <c r="N3165" s="33" t="s">
        <v>3273</v>
      </c>
      <c r="O3165" s="33">
        <v>598</v>
      </c>
      <c r="P3165" s="33" t="s">
        <v>3273</v>
      </c>
      <c r="Q3165" s="33">
        <v>67</v>
      </c>
      <c r="R3165" s="33" t="s">
        <v>3277</v>
      </c>
    </row>
    <row r="3166" spans="1:18" x14ac:dyDescent="0.2">
      <c r="A3166" s="33" t="s">
        <v>6562</v>
      </c>
      <c r="B3166" s="33" t="s">
        <v>6563</v>
      </c>
      <c r="C3166" s="33" t="str">
        <f>LEFT(B3166,FIND(",",B3166,1)-1)</f>
        <v>Washington County</v>
      </c>
      <c r="D3166" s="33" t="str">
        <f>RIGHT(B3166,LEN(B3166)-(FIND(",",B3166,1)+1))</f>
        <v>Vermont</v>
      </c>
      <c r="E3166" s="33">
        <v>81291</v>
      </c>
      <c r="F3166" s="33" t="s">
        <v>3279</v>
      </c>
      <c r="G3166" s="33">
        <v>1</v>
      </c>
      <c r="H3166" s="33" t="s">
        <v>3272</v>
      </c>
      <c r="I3166" s="33">
        <v>1</v>
      </c>
      <c r="J3166" s="33" t="s">
        <v>3272</v>
      </c>
      <c r="K3166" s="33">
        <v>2019</v>
      </c>
      <c r="L3166" s="33">
        <v>7</v>
      </c>
      <c r="M3166" s="33">
        <v>173</v>
      </c>
      <c r="N3166" s="33" t="s">
        <v>3278</v>
      </c>
      <c r="O3166" s="33">
        <v>40</v>
      </c>
      <c r="P3166" s="33" t="s">
        <v>3273</v>
      </c>
      <c r="Q3166" s="33">
        <v>11</v>
      </c>
      <c r="R3166" s="33" t="s">
        <v>3277</v>
      </c>
    </row>
    <row r="3167" spans="1:18" x14ac:dyDescent="0.2">
      <c r="A3167" s="33" t="s">
        <v>6564</v>
      </c>
      <c r="B3167" s="33" t="s">
        <v>6565</v>
      </c>
      <c r="C3167" s="33" t="str">
        <f>LEFT(B3167,FIND(",",B3167,1)-1)</f>
        <v>Windham County</v>
      </c>
      <c r="D3167" s="33" t="str">
        <f>RIGHT(B3167,LEN(B3167)-(FIND(",",B3167,1)+1))</f>
        <v>Vermont</v>
      </c>
      <c r="E3167" s="33">
        <v>54194</v>
      </c>
      <c r="F3167" s="33" t="s">
        <v>3271</v>
      </c>
      <c r="G3167" s="33">
        <v>1</v>
      </c>
      <c r="H3167" s="33" t="s">
        <v>3272</v>
      </c>
      <c r="I3167" s="33">
        <v>1</v>
      </c>
      <c r="J3167" s="33" t="s">
        <v>3272</v>
      </c>
      <c r="K3167" s="33">
        <v>2019</v>
      </c>
      <c r="L3167" s="33">
        <v>10</v>
      </c>
      <c r="M3167" s="33">
        <v>3001</v>
      </c>
      <c r="N3167" s="33" t="s">
        <v>3278</v>
      </c>
      <c r="O3167" s="33">
        <v>728</v>
      </c>
      <c r="P3167" s="33" t="s">
        <v>3278</v>
      </c>
      <c r="Q3167" s="33">
        <v>80</v>
      </c>
      <c r="R3167" s="33" t="s">
        <v>3278</v>
      </c>
    </row>
    <row r="3168" spans="1:18" x14ac:dyDescent="0.2">
      <c r="A3168" s="33" t="s">
        <v>6566</v>
      </c>
      <c r="B3168" s="33" t="s">
        <v>6567</v>
      </c>
      <c r="C3168" s="33" t="str">
        <f>LEFT(B3168,FIND(",",B3168,1)-1)</f>
        <v>Windsor County</v>
      </c>
      <c r="D3168" s="33" t="str">
        <f>RIGHT(B3168,LEN(B3168)-(FIND(",",B3168,1)+1))</f>
        <v>Vermont</v>
      </c>
      <c r="E3168" s="33">
        <v>54194</v>
      </c>
      <c r="F3168" s="33" t="s">
        <v>3271</v>
      </c>
      <c r="G3168" s="33">
        <v>1</v>
      </c>
      <c r="H3168" s="33" t="s">
        <v>3272</v>
      </c>
      <c r="I3168" s="33">
        <v>1</v>
      </c>
      <c r="J3168" s="33" t="s">
        <v>3272</v>
      </c>
      <c r="K3168" s="33">
        <v>2019</v>
      </c>
      <c r="L3168" s="33">
        <v>13</v>
      </c>
      <c r="M3168" s="33">
        <v>3141</v>
      </c>
      <c r="N3168" s="33" t="s">
        <v>3278</v>
      </c>
      <c r="O3168" s="33">
        <v>768</v>
      </c>
      <c r="P3168" s="33" t="s">
        <v>3278</v>
      </c>
      <c r="Q3168" s="33">
        <v>94</v>
      </c>
      <c r="R3168" s="33" t="s">
        <v>3278</v>
      </c>
    </row>
    <row r="3169" spans="1:18" x14ac:dyDescent="0.2">
      <c r="A3169" s="33" t="s">
        <v>6566</v>
      </c>
      <c r="B3169" s="33" t="s">
        <v>6567</v>
      </c>
      <c r="C3169" s="33" t="str">
        <f>LEFT(B3169,FIND(",",B3169,1)-1)</f>
        <v>Windsor County</v>
      </c>
      <c r="D3169" s="33" t="str">
        <f>RIGHT(B3169,LEN(B3169)-(FIND(",",B3169,1)+1))</f>
        <v>Vermont</v>
      </c>
      <c r="E3169" s="33">
        <v>81291</v>
      </c>
      <c r="F3169" s="33" t="s">
        <v>3279</v>
      </c>
      <c r="G3169" s="33">
        <v>1</v>
      </c>
      <c r="H3169" s="33" t="s">
        <v>3272</v>
      </c>
      <c r="I3169" s="33">
        <v>1</v>
      </c>
      <c r="J3169" s="33" t="s">
        <v>3272</v>
      </c>
      <c r="K3169" s="33">
        <v>2019</v>
      </c>
      <c r="L3169" s="33">
        <v>4</v>
      </c>
      <c r="M3169" s="33">
        <v>321</v>
      </c>
      <c r="N3169" s="33" t="s">
        <v>3277</v>
      </c>
      <c r="O3169" s="33">
        <v>67</v>
      </c>
      <c r="P3169" s="33" t="s">
        <v>3277</v>
      </c>
      <c r="Q3169" s="33">
        <v>12</v>
      </c>
      <c r="R3169" s="33" t="s">
        <v>3277</v>
      </c>
    </row>
    <row r="3170" spans="1:18" x14ac:dyDescent="0.2">
      <c r="A3170" s="33" t="s">
        <v>6568</v>
      </c>
      <c r="B3170" s="33" t="s">
        <v>6569</v>
      </c>
      <c r="C3170" s="33" t="str">
        <f>LEFT(B3170,FIND(",",B3170,1)-1)</f>
        <v>Accomack County</v>
      </c>
      <c r="D3170" s="33" t="str">
        <f>RIGHT(B3170,LEN(B3170)-(FIND(",",B3170,1)+1))</f>
        <v>Virginia</v>
      </c>
      <c r="E3170" s="33">
        <v>54194</v>
      </c>
      <c r="F3170" s="33" t="s">
        <v>3271</v>
      </c>
      <c r="G3170" s="33">
        <v>1</v>
      </c>
      <c r="H3170" s="33" t="s">
        <v>3272</v>
      </c>
      <c r="I3170" s="33">
        <v>1</v>
      </c>
      <c r="J3170" s="33" t="s">
        <v>3272</v>
      </c>
      <c r="K3170" s="33">
        <v>2019</v>
      </c>
      <c r="L3170" s="33">
        <v>4</v>
      </c>
      <c r="M3170" s="33">
        <v>1229</v>
      </c>
      <c r="N3170" s="33" t="s">
        <v>3278</v>
      </c>
      <c r="O3170" s="33">
        <v>335</v>
      </c>
      <c r="P3170" s="33" t="s">
        <v>3278</v>
      </c>
      <c r="Q3170" s="33">
        <v>63</v>
      </c>
      <c r="R3170" s="33" t="s">
        <v>3273</v>
      </c>
    </row>
    <row r="3171" spans="1:18" x14ac:dyDescent="0.2">
      <c r="A3171" s="33" t="s">
        <v>6570</v>
      </c>
      <c r="B3171" s="33" t="s">
        <v>6571</v>
      </c>
      <c r="C3171" s="33" t="str">
        <f>LEFT(B3171,FIND(",",B3171,1)-1)</f>
        <v>Albemarle County</v>
      </c>
      <c r="D3171" s="33" t="str">
        <f>RIGHT(B3171,LEN(B3171)-(FIND(",",B3171,1)+1))</f>
        <v>Virginia</v>
      </c>
      <c r="E3171" s="33">
        <v>45391</v>
      </c>
      <c r="F3171" s="33" t="s">
        <v>3276</v>
      </c>
      <c r="G3171" s="33">
        <v>1</v>
      </c>
      <c r="H3171" s="33" t="s">
        <v>3272</v>
      </c>
      <c r="I3171" s="33">
        <v>1</v>
      </c>
      <c r="J3171" s="33" t="s">
        <v>3272</v>
      </c>
      <c r="K3171" s="33">
        <v>2019</v>
      </c>
      <c r="L3171" s="33">
        <v>7</v>
      </c>
      <c r="M3171" s="33">
        <v>1623</v>
      </c>
      <c r="N3171" s="33" t="s">
        <v>3278</v>
      </c>
      <c r="O3171" s="33">
        <v>425</v>
      </c>
      <c r="P3171" s="33" t="s">
        <v>3278</v>
      </c>
      <c r="Q3171" s="33">
        <v>75</v>
      </c>
      <c r="R3171" s="33" t="s">
        <v>3278</v>
      </c>
    </row>
    <row r="3172" spans="1:18" x14ac:dyDescent="0.2">
      <c r="A3172" s="33" t="s">
        <v>6570</v>
      </c>
      <c r="B3172" s="33" t="s">
        <v>6571</v>
      </c>
      <c r="C3172" s="33" t="str">
        <f>LEFT(B3172,FIND(",",B3172,1)-1)</f>
        <v>Albemarle County</v>
      </c>
      <c r="D3172" s="33" t="str">
        <f>RIGHT(B3172,LEN(B3172)-(FIND(",",B3172,1)+1))</f>
        <v>Virginia</v>
      </c>
      <c r="E3172" s="33">
        <v>54194</v>
      </c>
      <c r="F3172" s="33" t="s">
        <v>3271</v>
      </c>
      <c r="G3172" s="33">
        <v>1</v>
      </c>
      <c r="H3172" s="33" t="s">
        <v>3272</v>
      </c>
      <c r="I3172" s="33">
        <v>1</v>
      </c>
      <c r="J3172" s="33" t="s">
        <v>3272</v>
      </c>
      <c r="K3172" s="33">
        <v>2019</v>
      </c>
      <c r="L3172" s="33">
        <v>23</v>
      </c>
      <c r="M3172" s="33">
        <v>12028</v>
      </c>
      <c r="N3172" s="33" t="s">
        <v>3278</v>
      </c>
      <c r="O3172" s="33">
        <v>2261</v>
      </c>
      <c r="P3172" s="33" t="s">
        <v>3278</v>
      </c>
      <c r="Q3172" s="33">
        <v>229</v>
      </c>
      <c r="R3172" s="33" t="s">
        <v>3278</v>
      </c>
    </row>
    <row r="3173" spans="1:18" x14ac:dyDescent="0.2">
      <c r="A3173" s="33" t="s">
        <v>6570</v>
      </c>
      <c r="B3173" s="33" t="s">
        <v>6571</v>
      </c>
      <c r="C3173" s="33" t="str">
        <f>LEFT(B3173,FIND(",",B3173,1)-1)</f>
        <v>Albemarle County</v>
      </c>
      <c r="D3173" s="33" t="str">
        <f>RIGHT(B3173,LEN(B3173)-(FIND(",",B3173,1)+1))</f>
        <v>Virginia</v>
      </c>
      <c r="E3173" s="33">
        <v>81291</v>
      </c>
      <c r="F3173" s="33" t="s">
        <v>3279</v>
      </c>
      <c r="G3173" s="33">
        <v>1</v>
      </c>
      <c r="H3173" s="33" t="s">
        <v>3272</v>
      </c>
      <c r="I3173" s="33">
        <v>1</v>
      </c>
      <c r="J3173" s="33" t="s">
        <v>3272</v>
      </c>
      <c r="K3173" s="33">
        <v>2019</v>
      </c>
      <c r="L3173" s="33">
        <v>11</v>
      </c>
      <c r="M3173" s="33">
        <v>1587</v>
      </c>
      <c r="N3173" s="33" t="s">
        <v>3278</v>
      </c>
      <c r="O3173" s="33">
        <v>357</v>
      </c>
      <c r="P3173" s="33" t="s">
        <v>3278</v>
      </c>
      <c r="Q3173" s="33">
        <v>77</v>
      </c>
      <c r="R3173" s="33" t="s">
        <v>3278</v>
      </c>
    </row>
    <row r="3174" spans="1:18" x14ac:dyDescent="0.2">
      <c r="A3174" s="33" t="s">
        <v>6572</v>
      </c>
      <c r="B3174" s="33" t="s">
        <v>6573</v>
      </c>
      <c r="C3174" s="33" t="str">
        <f>LEFT(B3174,FIND(",",B3174,1)-1)</f>
        <v>Amelia County</v>
      </c>
      <c r="D3174" s="33" t="str">
        <f>RIGHT(B3174,LEN(B3174)-(FIND(",",B3174,1)+1))</f>
        <v>Virginia</v>
      </c>
      <c r="E3174" s="33">
        <v>54194</v>
      </c>
      <c r="F3174" s="33" t="s">
        <v>3271</v>
      </c>
      <c r="G3174" s="33">
        <v>1</v>
      </c>
      <c r="H3174" s="33" t="s">
        <v>3272</v>
      </c>
      <c r="I3174" s="33">
        <v>1</v>
      </c>
      <c r="J3174" s="33" t="s">
        <v>3272</v>
      </c>
      <c r="K3174" s="33">
        <v>2019</v>
      </c>
      <c r="L3174" s="33">
        <v>6</v>
      </c>
      <c r="M3174" s="33">
        <v>1299</v>
      </c>
      <c r="N3174" s="33" t="s">
        <v>3278</v>
      </c>
      <c r="O3174" s="33">
        <v>296</v>
      </c>
      <c r="P3174" s="33" t="s">
        <v>3278</v>
      </c>
      <c r="Q3174" s="33">
        <v>43</v>
      </c>
      <c r="R3174" s="33" t="s">
        <v>3278</v>
      </c>
    </row>
    <row r="3175" spans="1:18" x14ac:dyDescent="0.2">
      <c r="A3175" s="33" t="s">
        <v>6574</v>
      </c>
      <c r="B3175" s="33" t="s">
        <v>6575</v>
      </c>
      <c r="C3175" s="33" t="str">
        <f>LEFT(B3175,FIND(",",B3175,1)-1)</f>
        <v>Amherst County</v>
      </c>
      <c r="D3175" s="33" t="str">
        <f>RIGHT(B3175,LEN(B3175)-(FIND(",",B3175,1)+1))</f>
        <v>Virginia</v>
      </c>
      <c r="E3175" s="33">
        <v>81291</v>
      </c>
      <c r="F3175" s="33" t="s">
        <v>3279</v>
      </c>
      <c r="G3175" s="33">
        <v>1</v>
      </c>
      <c r="H3175" s="33" t="s">
        <v>3272</v>
      </c>
      <c r="I3175" s="33">
        <v>1</v>
      </c>
      <c r="J3175" s="33" t="s">
        <v>3272</v>
      </c>
      <c r="K3175" s="33">
        <v>2019</v>
      </c>
      <c r="L3175" s="33">
        <v>3</v>
      </c>
      <c r="M3175" s="33">
        <v>114</v>
      </c>
      <c r="N3175" s="33" t="s">
        <v>3277</v>
      </c>
      <c r="O3175" s="33">
        <v>25</v>
      </c>
      <c r="P3175" s="33" t="s">
        <v>3277</v>
      </c>
      <c r="Q3175" s="33">
        <v>5</v>
      </c>
      <c r="R3175" s="33" t="s">
        <v>3277</v>
      </c>
    </row>
    <row r="3176" spans="1:18" x14ac:dyDescent="0.2">
      <c r="A3176" s="33" t="s">
        <v>6576</v>
      </c>
      <c r="B3176" s="33" t="s">
        <v>6577</v>
      </c>
      <c r="C3176" s="33" t="str">
        <f>LEFT(B3176,FIND(",",B3176,1)-1)</f>
        <v>Arlington County</v>
      </c>
      <c r="D3176" s="33" t="str">
        <f>RIGHT(B3176,LEN(B3176)-(FIND(",",B3176,1)+1))</f>
        <v>Virginia</v>
      </c>
      <c r="E3176" s="33">
        <v>45391</v>
      </c>
      <c r="F3176" s="33" t="s">
        <v>3276</v>
      </c>
      <c r="G3176" s="33">
        <v>1</v>
      </c>
      <c r="H3176" s="33" t="s">
        <v>3272</v>
      </c>
      <c r="I3176" s="33">
        <v>1</v>
      </c>
      <c r="J3176" s="33" t="s">
        <v>3272</v>
      </c>
      <c r="K3176" s="33">
        <v>2019</v>
      </c>
      <c r="L3176" s="33">
        <v>5</v>
      </c>
      <c r="M3176" s="33">
        <v>915</v>
      </c>
      <c r="N3176" s="33" t="s">
        <v>3278</v>
      </c>
      <c r="O3176" s="33">
        <v>221</v>
      </c>
      <c r="P3176" s="33" t="s">
        <v>3278</v>
      </c>
      <c r="Q3176" s="33">
        <v>30</v>
      </c>
      <c r="R3176" s="33" t="s">
        <v>3273</v>
      </c>
    </row>
    <row r="3177" spans="1:18" x14ac:dyDescent="0.2">
      <c r="A3177" s="33" t="s">
        <v>6576</v>
      </c>
      <c r="B3177" s="33" t="s">
        <v>6577</v>
      </c>
      <c r="C3177" s="33" t="str">
        <f>LEFT(B3177,FIND(",",B3177,1)-1)</f>
        <v>Arlington County</v>
      </c>
      <c r="D3177" s="33" t="str">
        <f>RIGHT(B3177,LEN(B3177)-(FIND(",",B3177,1)+1))</f>
        <v>Virginia</v>
      </c>
      <c r="E3177" s="33">
        <v>54194</v>
      </c>
      <c r="F3177" s="33" t="s">
        <v>3271</v>
      </c>
      <c r="G3177" s="33">
        <v>1</v>
      </c>
      <c r="H3177" s="33" t="s">
        <v>3272</v>
      </c>
      <c r="I3177" s="33">
        <v>1</v>
      </c>
      <c r="J3177" s="33" t="s">
        <v>3272</v>
      </c>
      <c r="K3177" s="33">
        <v>2019</v>
      </c>
      <c r="L3177" s="33">
        <v>11</v>
      </c>
      <c r="M3177" s="33">
        <v>11699</v>
      </c>
      <c r="N3177" s="33" t="s">
        <v>3273</v>
      </c>
      <c r="O3177" s="33">
        <v>2895</v>
      </c>
      <c r="P3177" s="33" t="s">
        <v>3273</v>
      </c>
      <c r="Q3177" s="33">
        <v>239</v>
      </c>
      <c r="R3177" s="33" t="s">
        <v>3273</v>
      </c>
    </row>
    <row r="3178" spans="1:18" x14ac:dyDescent="0.2">
      <c r="A3178" s="33" t="s">
        <v>6576</v>
      </c>
      <c r="B3178" s="33" t="s">
        <v>6577</v>
      </c>
      <c r="C3178" s="33" t="str">
        <f>LEFT(B3178,FIND(",",B3178,1)-1)</f>
        <v>Arlington County</v>
      </c>
      <c r="D3178" s="33" t="str">
        <f>RIGHT(B3178,LEN(B3178)-(FIND(",",B3178,1)+1))</f>
        <v>Virginia</v>
      </c>
      <c r="E3178" s="33">
        <v>81291</v>
      </c>
      <c r="F3178" s="33" t="s">
        <v>3279</v>
      </c>
      <c r="G3178" s="33">
        <v>1</v>
      </c>
      <c r="H3178" s="33" t="s">
        <v>3272</v>
      </c>
      <c r="I3178" s="33">
        <v>1</v>
      </c>
      <c r="J3178" s="33" t="s">
        <v>3272</v>
      </c>
      <c r="K3178" s="33">
        <v>2019</v>
      </c>
      <c r="L3178" s="33">
        <v>20</v>
      </c>
      <c r="M3178" s="33">
        <v>4389</v>
      </c>
      <c r="N3178" s="33" t="s">
        <v>3278</v>
      </c>
      <c r="O3178" s="33">
        <v>1000</v>
      </c>
      <c r="P3178" s="33" t="s">
        <v>3278</v>
      </c>
      <c r="Q3178" s="33">
        <v>273</v>
      </c>
      <c r="R3178" s="33" t="s">
        <v>3278</v>
      </c>
    </row>
    <row r="3179" spans="1:18" x14ac:dyDescent="0.2">
      <c r="A3179" s="33" t="s">
        <v>6578</v>
      </c>
      <c r="B3179" s="33" t="s">
        <v>6579</v>
      </c>
      <c r="C3179" s="33" t="str">
        <f>LEFT(B3179,FIND(",",B3179,1)-1)</f>
        <v>Augusta County</v>
      </c>
      <c r="D3179" s="33" t="str">
        <f>RIGHT(B3179,LEN(B3179)-(FIND(",",B3179,1)+1))</f>
        <v>Virginia</v>
      </c>
      <c r="E3179" s="33">
        <v>54194</v>
      </c>
      <c r="F3179" s="33" t="s">
        <v>3271</v>
      </c>
      <c r="G3179" s="33">
        <v>1</v>
      </c>
      <c r="H3179" s="33" t="s">
        <v>3272</v>
      </c>
      <c r="I3179" s="33">
        <v>1</v>
      </c>
      <c r="J3179" s="33" t="s">
        <v>3272</v>
      </c>
      <c r="K3179" s="33">
        <v>2019</v>
      </c>
      <c r="L3179" s="33">
        <v>14</v>
      </c>
      <c r="M3179" s="33">
        <v>5823</v>
      </c>
      <c r="N3179" s="33" t="s">
        <v>3278</v>
      </c>
      <c r="O3179" s="33">
        <v>1367</v>
      </c>
      <c r="P3179" s="33" t="s">
        <v>3278</v>
      </c>
      <c r="Q3179" s="33">
        <v>188</v>
      </c>
      <c r="R3179" s="33" t="s">
        <v>3278</v>
      </c>
    </row>
    <row r="3180" spans="1:18" x14ac:dyDescent="0.2">
      <c r="A3180" s="33" t="s">
        <v>6578</v>
      </c>
      <c r="B3180" s="33" t="s">
        <v>6579</v>
      </c>
      <c r="C3180" s="33" t="str">
        <f>LEFT(B3180,FIND(",",B3180,1)-1)</f>
        <v>Augusta County</v>
      </c>
      <c r="D3180" s="33" t="str">
        <f>RIGHT(B3180,LEN(B3180)-(FIND(",",B3180,1)+1))</f>
        <v>Virginia</v>
      </c>
      <c r="E3180" s="33">
        <v>81291</v>
      </c>
      <c r="F3180" s="33" t="s">
        <v>3279</v>
      </c>
      <c r="G3180" s="33">
        <v>1</v>
      </c>
      <c r="H3180" s="33" t="s">
        <v>3272</v>
      </c>
      <c r="I3180" s="33">
        <v>1</v>
      </c>
      <c r="J3180" s="33" t="s">
        <v>3272</v>
      </c>
      <c r="K3180" s="33">
        <v>2019</v>
      </c>
      <c r="L3180" s="33">
        <v>6</v>
      </c>
      <c r="M3180" s="33">
        <v>447</v>
      </c>
      <c r="N3180" s="33" t="s">
        <v>3278</v>
      </c>
      <c r="O3180" s="33">
        <v>99</v>
      </c>
      <c r="P3180" s="33" t="s">
        <v>3278</v>
      </c>
      <c r="Q3180" s="33">
        <v>27</v>
      </c>
      <c r="R3180" s="33" t="s">
        <v>3273</v>
      </c>
    </row>
    <row r="3181" spans="1:18" x14ac:dyDescent="0.2">
      <c r="A3181" s="33" t="s">
        <v>6580</v>
      </c>
      <c r="B3181" s="33" t="s">
        <v>6581</v>
      </c>
      <c r="C3181" s="33" t="str">
        <f>LEFT(B3181,FIND(",",B3181,1)-1)</f>
        <v>Bedford County</v>
      </c>
      <c r="D3181" s="33" t="str">
        <f>RIGHT(B3181,LEN(B3181)-(FIND(",",B3181,1)+1))</f>
        <v>Virginia</v>
      </c>
      <c r="E3181" s="33">
        <v>54194</v>
      </c>
      <c r="F3181" s="33" t="s">
        <v>3271</v>
      </c>
      <c r="G3181" s="33">
        <v>1</v>
      </c>
      <c r="H3181" s="33" t="s">
        <v>3272</v>
      </c>
      <c r="I3181" s="33">
        <v>1</v>
      </c>
      <c r="J3181" s="33" t="s">
        <v>3272</v>
      </c>
      <c r="K3181" s="33">
        <v>2019</v>
      </c>
      <c r="L3181" s="33">
        <v>15</v>
      </c>
      <c r="M3181" s="33">
        <v>3680</v>
      </c>
      <c r="N3181" s="33" t="s">
        <v>3278</v>
      </c>
      <c r="O3181" s="33">
        <v>928</v>
      </c>
      <c r="P3181" s="33" t="s">
        <v>3278</v>
      </c>
      <c r="Q3181" s="33">
        <v>156</v>
      </c>
      <c r="R3181" s="33" t="s">
        <v>3278</v>
      </c>
    </row>
    <row r="3182" spans="1:18" x14ac:dyDescent="0.2">
      <c r="A3182" s="33" t="s">
        <v>6580</v>
      </c>
      <c r="B3182" s="33" t="s">
        <v>6581</v>
      </c>
      <c r="C3182" s="33" t="str">
        <f>LEFT(B3182,FIND(",",B3182,1)-1)</f>
        <v>Bedford County</v>
      </c>
      <c r="D3182" s="33" t="str">
        <f>RIGHT(B3182,LEN(B3182)-(FIND(",",B3182,1)+1))</f>
        <v>Virginia</v>
      </c>
      <c r="E3182" s="33">
        <v>81291</v>
      </c>
      <c r="F3182" s="33" t="s">
        <v>3279</v>
      </c>
      <c r="G3182" s="33">
        <v>1</v>
      </c>
      <c r="H3182" s="33" t="s">
        <v>3272</v>
      </c>
      <c r="I3182" s="33">
        <v>1</v>
      </c>
      <c r="J3182" s="33" t="s">
        <v>3272</v>
      </c>
      <c r="K3182" s="33">
        <v>2019</v>
      </c>
      <c r="L3182" s="33">
        <v>3</v>
      </c>
      <c r="M3182" s="33">
        <v>213</v>
      </c>
      <c r="N3182" s="33" t="s">
        <v>3278</v>
      </c>
      <c r="O3182" s="33">
        <v>61</v>
      </c>
      <c r="P3182" s="33" t="s">
        <v>3278</v>
      </c>
      <c r="Q3182" s="33">
        <v>11</v>
      </c>
      <c r="R3182" s="33" t="s">
        <v>3278</v>
      </c>
    </row>
    <row r="3183" spans="1:18" x14ac:dyDescent="0.2">
      <c r="A3183" s="33" t="s">
        <v>6582</v>
      </c>
      <c r="B3183" s="33" t="s">
        <v>6583</v>
      </c>
      <c r="C3183" s="33" t="str">
        <f>LEFT(B3183,FIND(",",B3183,1)-1)</f>
        <v>Botetourt County</v>
      </c>
      <c r="D3183" s="33" t="str">
        <f>RIGHT(B3183,LEN(B3183)-(FIND(",",B3183,1)+1))</f>
        <v>Virginia</v>
      </c>
      <c r="E3183" s="33">
        <v>54194</v>
      </c>
      <c r="F3183" s="33" t="s">
        <v>3271</v>
      </c>
      <c r="G3183" s="33">
        <v>1</v>
      </c>
      <c r="H3183" s="33" t="s">
        <v>3272</v>
      </c>
      <c r="I3183" s="33">
        <v>1</v>
      </c>
      <c r="J3183" s="33" t="s">
        <v>3272</v>
      </c>
      <c r="K3183" s="33">
        <v>2019</v>
      </c>
      <c r="L3183" s="33">
        <v>6</v>
      </c>
      <c r="M3183" s="33">
        <v>1740</v>
      </c>
      <c r="N3183" s="33" t="s">
        <v>3278</v>
      </c>
      <c r="O3183" s="33">
        <v>383</v>
      </c>
      <c r="P3183" s="33" t="s">
        <v>3278</v>
      </c>
      <c r="Q3183" s="33">
        <v>59</v>
      </c>
      <c r="R3183" s="33" t="s">
        <v>3278</v>
      </c>
    </row>
    <row r="3184" spans="1:18" x14ac:dyDescent="0.2">
      <c r="A3184" s="33" t="s">
        <v>6584</v>
      </c>
      <c r="B3184" s="33" t="s">
        <v>6585</v>
      </c>
      <c r="C3184" s="33" t="str">
        <f>LEFT(B3184,FIND(",",B3184,1)-1)</f>
        <v>Campbell County</v>
      </c>
      <c r="D3184" s="33" t="str">
        <f>RIGHT(B3184,LEN(B3184)-(FIND(",",B3184,1)+1))</f>
        <v>Virginia</v>
      </c>
      <c r="E3184" s="33">
        <v>54194</v>
      </c>
      <c r="F3184" s="33" t="s">
        <v>3271</v>
      </c>
      <c r="G3184" s="33">
        <v>1</v>
      </c>
      <c r="H3184" s="33" t="s">
        <v>3272</v>
      </c>
      <c r="I3184" s="33">
        <v>1</v>
      </c>
      <c r="J3184" s="33" t="s">
        <v>3272</v>
      </c>
      <c r="K3184" s="33">
        <v>2019</v>
      </c>
      <c r="L3184" s="33">
        <v>8</v>
      </c>
      <c r="M3184" s="33">
        <v>1506</v>
      </c>
      <c r="N3184" s="33" t="s">
        <v>3278</v>
      </c>
      <c r="O3184" s="33">
        <v>371</v>
      </c>
      <c r="P3184" s="33" t="s">
        <v>3273</v>
      </c>
      <c r="Q3184" s="33">
        <v>55</v>
      </c>
      <c r="R3184" s="33" t="s">
        <v>3278</v>
      </c>
    </row>
    <row r="3185" spans="1:18" x14ac:dyDescent="0.2">
      <c r="A3185" s="33" t="s">
        <v>6584</v>
      </c>
      <c r="B3185" s="33" t="s">
        <v>6585</v>
      </c>
      <c r="C3185" s="33" t="str">
        <f>LEFT(B3185,FIND(",",B3185,1)-1)</f>
        <v>Campbell County</v>
      </c>
      <c r="D3185" s="33" t="str">
        <f>RIGHT(B3185,LEN(B3185)-(FIND(",",B3185,1)+1))</f>
        <v>Virginia</v>
      </c>
      <c r="E3185" s="33">
        <v>81291</v>
      </c>
      <c r="F3185" s="33" t="s">
        <v>3279</v>
      </c>
      <c r="G3185" s="33">
        <v>1</v>
      </c>
      <c r="H3185" s="33" t="s">
        <v>3272</v>
      </c>
      <c r="I3185" s="33">
        <v>1</v>
      </c>
      <c r="J3185" s="33" t="s">
        <v>3272</v>
      </c>
      <c r="K3185" s="33">
        <v>2019</v>
      </c>
      <c r="L3185" s="33">
        <v>3</v>
      </c>
      <c r="M3185" s="33">
        <v>309</v>
      </c>
      <c r="N3185" s="33" t="s">
        <v>3278</v>
      </c>
      <c r="O3185" s="33">
        <v>71</v>
      </c>
      <c r="P3185" s="33" t="s">
        <v>3278</v>
      </c>
      <c r="Q3185" s="33">
        <v>22</v>
      </c>
      <c r="R3185" s="33" t="s">
        <v>3277</v>
      </c>
    </row>
    <row r="3186" spans="1:18" x14ac:dyDescent="0.2">
      <c r="A3186" s="33" t="s">
        <v>6586</v>
      </c>
      <c r="B3186" s="33" t="s">
        <v>6587</v>
      </c>
      <c r="C3186" s="33" t="str">
        <f>LEFT(B3186,FIND(",",B3186,1)-1)</f>
        <v>Caroline County</v>
      </c>
      <c r="D3186" s="33" t="str">
        <f>RIGHT(B3186,LEN(B3186)-(FIND(",",B3186,1)+1))</f>
        <v>Virginia</v>
      </c>
      <c r="E3186" s="33">
        <v>54194</v>
      </c>
      <c r="F3186" s="33" t="s">
        <v>3271</v>
      </c>
      <c r="G3186" s="33">
        <v>1</v>
      </c>
      <c r="H3186" s="33" t="s">
        <v>3272</v>
      </c>
      <c r="I3186" s="33">
        <v>1</v>
      </c>
      <c r="J3186" s="33" t="s">
        <v>3272</v>
      </c>
      <c r="K3186" s="33">
        <v>2019</v>
      </c>
      <c r="L3186" s="33">
        <v>4</v>
      </c>
      <c r="M3186" s="33">
        <v>307</v>
      </c>
      <c r="N3186" s="33" t="s">
        <v>3273</v>
      </c>
      <c r="O3186" s="33">
        <v>140</v>
      </c>
      <c r="P3186" s="33" t="s">
        <v>3277</v>
      </c>
      <c r="Q3186" s="33">
        <v>16</v>
      </c>
      <c r="R3186" s="33" t="s">
        <v>3277</v>
      </c>
    </row>
    <row r="3187" spans="1:18" x14ac:dyDescent="0.2">
      <c r="A3187" s="33" t="s">
        <v>6586</v>
      </c>
      <c r="B3187" s="33" t="s">
        <v>6587</v>
      </c>
      <c r="C3187" s="33" t="str">
        <f>LEFT(B3187,FIND(",",B3187,1)-1)</f>
        <v>Caroline County</v>
      </c>
      <c r="D3187" s="33" t="str">
        <f>RIGHT(B3187,LEN(B3187)-(FIND(",",B3187,1)+1))</f>
        <v>Virginia</v>
      </c>
      <c r="E3187" s="33">
        <v>81291</v>
      </c>
      <c r="F3187" s="33" t="s">
        <v>3279</v>
      </c>
      <c r="G3187" s="33">
        <v>1</v>
      </c>
      <c r="H3187" s="33" t="s">
        <v>3272</v>
      </c>
      <c r="I3187" s="33">
        <v>1</v>
      </c>
      <c r="J3187" s="33" t="s">
        <v>3272</v>
      </c>
      <c r="K3187" s="33">
        <v>2019</v>
      </c>
      <c r="L3187" s="33">
        <v>4</v>
      </c>
      <c r="M3187" s="33">
        <v>105</v>
      </c>
      <c r="N3187" s="33" t="s">
        <v>3277</v>
      </c>
      <c r="O3187" s="33">
        <v>23</v>
      </c>
      <c r="P3187" s="33" t="s">
        <v>3273</v>
      </c>
      <c r="Q3187" s="33">
        <v>10</v>
      </c>
      <c r="R3187" s="33" t="s">
        <v>3278</v>
      </c>
    </row>
    <row r="3188" spans="1:18" x14ac:dyDescent="0.2">
      <c r="A3188" s="33" t="s">
        <v>6588</v>
      </c>
      <c r="B3188" s="33" t="s">
        <v>6589</v>
      </c>
      <c r="C3188" s="33" t="str">
        <f>LEFT(B3188,FIND(",",B3188,1)-1)</f>
        <v>Chesterfield County</v>
      </c>
      <c r="D3188" s="33" t="str">
        <f>RIGHT(B3188,LEN(B3188)-(FIND(",",B3188,1)+1))</f>
        <v>Virginia</v>
      </c>
      <c r="E3188" s="33">
        <v>45391</v>
      </c>
      <c r="F3188" s="33" t="s">
        <v>3276</v>
      </c>
      <c r="G3188" s="33">
        <v>1</v>
      </c>
      <c r="H3188" s="33" t="s">
        <v>3272</v>
      </c>
      <c r="I3188" s="33">
        <v>1</v>
      </c>
      <c r="J3188" s="33" t="s">
        <v>3272</v>
      </c>
      <c r="K3188" s="33">
        <v>2019</v>
      </c>
      <c r="L3188" s="33">
        <v>16</v>
      </c>
      <c r="M3188" s="33">
        <v>4834</v>
      </c>
      <c r="N3188" s="33" t="s">
        <v>3273</v>
      </c>
      <c r="O3188" s="33">
        <v>1204</v>
      </c>
      <c r="P3188" s="33" t="s">
        <v>3273</v>
      </c>
      <c r="Q3188" s="33">
        <v>198</v>
      </c>
      <c r="R3188" s="33" t="s">
        <v>3277</v>
      </c>
    </row>
    <row r="3189" spans="1:18" x14ac:dyDescent="0.2">
      <c r="A3189" s="33" t="s">
        <v>6588</v>
      </c>
      <c r="B3189" s="33" t="s">
        <v>6589</v>
      </c>
      <c r="C3189" s="33" t="str">
        <f>LEFT(B3189,FIND(",",B3189,1)-1)</f>
        <v>Chesterfield County</v>
      </c>
      <c r="D3189" s="33" t="str">
        <f>RIGHT(B3189,LEN(B3189)-(FIND(",",B3189,1)+1))</f>
        <v>Virginia</v>
      </c>
      <c r="E3189" s="33">
        <v>54194</v>
      </c>
      <c r="F3189" s="33" t="s">
        <v>3271</v>
      </c>
      <c r="G3189" s="33">
        <v>1</v>
      </c>
      <c r="H3189" s="33" t="s">
        <v>3272</v>
      </c>
      <c r="I3189" s="33">
        <v>1</v>
      </c>
      <c r="J3189" s="33" t="s">
        <v>3272</v>
      </c>
      <c r="K3189" s="33">
        <v>2019</v>
      </c>
      <c r="L3189" s="33">
        <v>35</v>
      </c>
      <c r="M3189" s="33">
        <v>27543</v>
      </c>
      <c r="N3189" s="33" t="s">
        <v>3278</v>
      </c>
      <c r="O3189" s="33">
        <v>5189</v>
      </c>
      <c r="P3189" s="33" t="s">
        <v>3278</v>
      </c>
      <c r="Q3189" s="33">
        <v>666</v>
      </c>
      <c r="R3189" s="33" t="s">
        <v>3278</v>
      </c>
    </row>
    <row r="3190" spans="1:18" x14ac:dyDescent="0.2">
      <c r="A3190" s="33" t="s">
        <v>6588</v>
      </c>
      <c r="B3190" s="33" t="s">
        <v>6589</v>
      </c>
      <c r="C3190" s="33" t="str">
        <f>LEFT(B3190,FIND(",",B3190,1)-1)</f>
        <v>Chesterfield County</v>
      </c>
      <c r="D3190" s="33" t="str">
        <f>RIGHT(B3190,LEN(B3190)-(FIND(",",B3190,1)+1))</f>
        <v>Virginia</v>
      </c>
      <c r="E3190" s="33">
        <v>81291</v>
      </c>
      <c r="F3190" s="33" t="s">
        <v>3279</v>
      </c>
      <c r="G3190" s="33">
        <v>1</v>
      </c>
      <c r="H3190" s="33" t="s">
        <v>3272</v>
      </c>
      <c r="I3190" s="33">
        <v>1</v>
      </c>
      <c r="J3190" s="33" t="s">
        <v>3272</v>
      </c>
      <c r="K3190" s="33">
        <v>2019</v>
      </c>
      <c r="L3190" s="33">
        <v>22</v>
      </c>
      <c r="M3190" s="33">
        <v>4534</v>
      </c>
      <c r="N3190" s="33" t="s">
        <v>3278</v>
      </c>
      <c r="O3190" s="33">
        <v>998</v>
      </c>
      <c r="P3190" s="33" t="s">
        <v>3278</v>
      </c>
      <c r="Q3190" s="33">
        <v>183</v>
      </c>
      <c r="R3190" s="33" t="s">
        <v>3273</v>
      </c>
    </row>
    <row r="3191" spans="1:18" x14ac:dyDescent="0.2">
      <c r="A3191" s="33" t="s">
        <v>6590</v>
      </c>
      <c r="B3191" s="33" t="s">
        <v>6591</v>
      </c>
      <c r="C3191" s="33" t="str">
        <f>LEFT(B3191,FIND(",",B3191,1)-1)</f>
        <v>Clarke County</v>
      </c>
      <c r="D3191" s="33" t="str">
        <f>RIGHT(B3191,LEN(B3191)-(FIND(",",B3191,1)+1))</f>
        <v>Virginia</v>
      </c>
      <c r="E3191" s="33">
        <v>54194</v>
      </c>
      <c r="F3191" s="33" t="s">
        <v>3271</v>
      </c>
      <c r="G3191" s="33">
        <v>1</v>
      </c>
      <c r="H3191" s="33" t="s">
        <v>3272</v>
      </c>
      <c r="I3191" s="33">
        <v>1</v>
      </c>
      <c r="J3191" s="33" t="s">
        <v>3272</v>
      </c>
      <c r="K3191" s="33">
        <v>2019</v>
      </c>
      <c r="L3191" s="33">
        <v>5</v>
      </c>
      <c r="M3191" s="33">
        <v>1158</v>
      </c>
      <c r="N3191" s="33" t="s">
        <v>3277</v>
      </c>
      <c r="O3191" s="33">
        <v>278</v>
      </c>
      <c r="P3191" s="33" t="s">
        <v>3277</v>
      </c>
      <c r="Q3191" s="33">
        <v>32</v>
      </c>
      <c r="R3191" s="33" t="s">
        <v>3273</v>
      </c>
    </row>
    <row r="3192" spans="1:18" x14ac:dyDescent="0.2">
      <c r="A3192" s="33" t="s">
        <v>6590</v>
      </c>
      <c r="B3192" s="33" t="s">
        <v>6591</v>
      </c>
      <c r="C3192" s="33" t="str">
        <f>LEFT(B3192,FIND(",",B3192,1)-1)</f>
        <v>Clarke County</v>
      </c>
      <c r="D3192" s="33" t="str">
        <f>RIGHT(B3192,LEN(B3192)-(FIND(",",B3192,1)+1))</f>
        <v>Virginia</v>
      </c>
      <c r="E3192" s="33">
        <v>81291</v>
      </c>
      <c r="F3192" s="33" t="s">
        <v>3279</v>
      </c>
      <c r="G3192" s="33">
        <v>1</v>
      </c>
      <c r="H3192" s="33" t="s">
        <v>3272</v>
      </c>
      <c r="I3192" s="33">
        <v>1</v>
      </c>
      <c r="J3192" s="33" t="s">
        <v>3272</v>
      </c>
      <c r="K3192" s="33">
        <v>2019</v>
      </c>
      <c r="L3192" s="33">
        <v>4</v>
      </c>
      <c r="M3192" s="33">
        <v>819</v>
      </c>
      <c r="N3192" s="33" t="s">
        <v>3273</v>
      </c>
      <c r="O3192" s="33">
        <v>177</v>
      </c>
      <c r="P3192" s="33" t="s">
        <v>3273</v>
      </c>
      <c r="Q3192" s="33">
        <v>59</v>
      </c>
      <c r="R3192" s="33" t="s">
        <v>3277</v>
      </c>
    </row>
    <row r="3193" spans="1:18" x14ac:dyDescent="0.2">
      <c r="A3193" s="33" t="s">
        <v>6592</v>
      </c>
      <c r="B3193" s="33" t="s">
        <v>6593</v>
      </c>
      <c r="C3193" s="33" t="str">
        <f>LEFT(B3193,FIND(",",B3193,1)-1)</f>
        <v>Culpeper County</v>
      </c>
      <c r="D3193" s="33" t="str">
        <f>RIGHT(B3193,LEN(B3193)-(FIND(",",B3193,1)+1))</f>
        <v>Virginia</v>
      </c>
      <c r="E3193" s="33">
        <v>54194</v>
      </c>
      <c r="F3193" s="33" t="s">
        <v>3271</v>
      </c>
      <c r="G3193" s="33">
        <v>1</v>
      </c>
      <c r="H3193" s="33" t="s">
        <v>3272</v>
      </c>
      <c r="I3193" s="33">
        <v>1</v>
      </c>
      <c r="J3193" s="33" t="s">
        <v>3272</v>
      </c>
      <c r="K3193" s="33">
        <v>2019</v>
      </c>
      <c r="L3193" s="33">
        <v>6</v>
      </c>
      <c r="M3193" s="33">
        <v>3386</v>
      </c>
      <c r="N3193" s="33" t="s">
        <v>3278</v>
      </c>
      <c r="O3193" s="33">
        <v>809</v>
      </c>
      <c r="P3193" s="33" t="s">
        <v>3278</v>
      </c>
      <c r="Q3193" s="33">
        <v>79</v>
      </c>
      <c r="R3193" s="33" t="s">
        <v>3273</v>
      </c>
    </row>
    <row r="3194" spans="1:18" x14ac:dyDescent="0.2">
      <c r="A3194" s="33" t="s">
        <v>6592</v>
      </c>
      <c r="B3194" s="33" t="s">
        <v>6593</v>
      </c>
      <c r="C3194" s="33" t="str">
        <f>LEFT(B3194,FIND(",",B3194,1)-1)</f>
        <v>Culpeper County</v>
      </c>
      <c r="D3194" s="33" t="str">
        <f>RIGHT(B3194,LEN(B3194)-(FIND(",",B3194,1)+1))</f>
        <v>Virginia</v>
      </c>
      <c r="E3194" s="33">
        <v>81291</v>
      </c>
      <c r="F3194" s="33" t="s">
        <v>3279</v>
      </c>
      <c r="G3194" s="33">
        <v>1</v>
      </c>
      <c r="H3194" s="33" t="s">
        <v>3272</v>
      </c>
      <c r="I3194" s="33">
        <v>1</v>
      </c>
      <c r="J3194" s="33" t="s">
        <v>3272</v>
      </c>
      <c r="K3194" s="33">
        <v>2019</v>
      </c>
      <c r="L3194" s="33">
        <v>9</v>
      </c>
      <c r="M3194" s="33">
        <v>1174</v>
      </c>
      <c r="N3194" s="33" t="s">
        <v>3278</v>
      </c>
      <c r="O3194" s="33">
        <v>261</v>
      </c>
      <c r="P3194" s="33" t="s">
        <v>3278</v>
      </c>
      <c r="Q3194" s="33">
        <v>39</v>
      </c>
      <c r="R3194" s="33" t="s">
        <v>3277</v>
      </c>
    </row>
    <row r="3195" spans="1:18" x14ac:dyDescent="0.2">
      <c r="A3195" s="33" t="s">
        <v>6594</v>
      </c>
      <c r="B3195" s="33" t="s">
        <v>6595</v>
      </c>
      <c r="C3195" s="33" t="str">
        <f>LEFT(B3195,FIND(",",B3195,1)-1)</f>
        <v>Fairfax County</v>
      </c>
      <c r="D3195" s="33" t="str">
        <f>RIGHT(B3195,LEN(B3195)-(FIND(",",B3195,1)+1))</f>
        <v>Virginia</v>
      </c>
      <c r="E3195" s="33">
        <v>45391</v>
      </c>
      <c r="F3195" s="33" t="s">
        <v>3276</v>
      </c>
      <c r="G3195" s="33">
        <v>1</v>
      </c>
      <c r="H3195" s="33" t="s">
        <v>3272</v>
      </c>
      <c r="I3195" s="33">
        <v>1</v>
      </c>
      <c r="J3195" s="33" t="s">
        <v>3272</v>
      </c>
      <c r="K3195" s="33">
        <v>2019</v>
      </c>
      <c r="L3195" s="33">
        <v>47</v>
      </c>
      <c r="M3195" s="33">
        <v>13163</v>
      </c>
      <c r="N3195" s="33" t="s">
        <v>3273</v>
      </c>
      <c r="O3195" s="33">
        <v>3387</v>
      </c>
      <c r="P3195" s="33" t="s">
        <v>3273</v>
      </c>
      <c r="Q3195" s="33">
        <v>605</v>
      </c>
      <c r="R3195" s="33" t="s">
        <v>3273</v>
      </c>
    </row>
    <row r="3196" spans="1:18" x14ac:dyDescent="0.2">
      <c r="A3196" s="33" t="s">
        <v>6594</v>
      </c>
      <c r="B3196" s="33" t="s">
        <v>6595</v>
      </c>
      <c r="C3196" s="33" t="str">
        <f>LEFT(B3196,FIND(",",B3196,1)-1)</f>
        <v>Fairfax County</v>
      </c>
      <c r="D3196" s="33" t="str">
        <f>RIGHT(B3196,LEN(B3196)-(FIND(",",B3196,1)+1))</f>
        <v>Virginia</v>
      </c>
      <c r="E3196" s="33">
        <v>54194</v>
      </c>
      <c r="F3196" s="33" t="s">
        <v>3271</v>
      </c>
      <c r="G3196" s="33">
        <v>1</v>
      </c>
      <c r="H3196" s="33" t="s">
        <v>3272</v>
      </c>
      <c r="I3196" s="33">
        <v>1</v>
      </c>
      <c r="J3196" s="33" t="s">
        <v>3272</v>
      </c>
      <c r="K3196" s="33">
        <v>2019</v>
      </c>
      <c r="L3196" s="33">
        <v>100</v>
      </c>
      <c r="M3196" s="33">
        <v>76496</v>
      </c>
      <c r="N3196" s="33" t="s">
        <v>3273</v>
      </c>
      <c r="O3196" s="33">
        <v>18274</v>
      </c>
      <c r="P3196" s="33" t="s">
        <v>3273</v>
      </c>
      <c r="Q3196" s="33">
        <v>1685</v>
      </c>
      <c r="R3196" s="33" t="s">
        <v>3273</v>
      </c>
    </row>
    <row r="3197" spans="1:18" x14ac:dyDescent="0.2">
      <c r="A3197" s="33" t="s">
        <v>6594</v>
      </c>
      <c r="B3197" s="33" t="s">
        <v>6595</v>
      </c>
      <c r="C3197" s="33" t="str">
        <f>LEFT(B3197,FIND(",",B3197,1)-1)</f>
        <v>Fairfax County</v>
      </c>
      <c r="D3197" s="33" t="str">
        <f>RIGHT(B3197,LEN(B3197)-(FIND(",",B3197,1)+1))</f>
        <v>Virginia</v>
      </c>
      <c r="E3197" s="33">
        <v>81291</v>
      </c>
      <c r="F3197" s="33" t="s">
        <v>3279</v>
      </c>
      <c r="G3197" s="33">
        <v>1</v>
      </c>
      <c r="H3197" s="33" t="s">
        <v>3272</v>
      </c>
      <c r="I3197" s="33">
        <v>1</v>
      </c>
      <c r="J3197" s="33" t="s">
        <v>3272</v>
      </c>
      <c r="K3197" s="33">
        <v>2019</v>
      </c>
      <c r="L3197" s="33">
        <v>84</v>
      </c>
      <c r="M3197" s="33">
        <v>15717</v>
      </c>
      <c r="N3197" s="33" t="s">
        <v>3278</v>
      </c>
      <c r="O3197" s="33">
        <v>3386</v>
      </c>
      <c r="P3197" s="33" t="s">
        <v>3278</v>
      </c>
      <c r="Q3197" s="33">
        <v>791</v>
      </c>
      <c r="R3197" s="33" t="s">
        <v>3278</v>
      </c>
    </row>
    <row r="3198" spans="1:18" x14ac:dyDescent="0.2">
      <c r="A3198" s="33" t="s">
        <v>6596</v>
      </c>
      <c r="B3198" s="33" t="s">
        <v>6597</v>
      </c>
      <c r="C3198" s="33" t="str">
        <f>LEFT(B3198,FIND(",",B3198,1)-1)</f>
        <v>Fauquier County</v>
      </c>
      <c r="D3198" s="33" t="str">
        <f>RIGHT(B3198,LEN(B3198)-(FIND(",",B3198,1)+1))</f>
        <v>Virginia</v>
      </c>
      <c r="E3198" s="33">
        <v>54194</v>
      </c>
      <c r="F3198" s="33" t="s">
        <v>3271</v>
      </c>
      <c r="G3198" s="33">
        <v>1</v>
      </c>
      <c r="H3198" s="33" t="s">
        <v>3272</v>
      </c>
      <c r="I3198" s="33">
        <v>1</v>
      </c>
      <c r="J3198" s="33" t="s">
        <v>3272</v>
      </c>
      <c r="K3198" s="33">
        <v>2019</v>
      </c>
      <c r="L3198" s="33">
        <v>23</v>
      </c>
      <c r="M3198" s="33">
        <v>7741</v>
      </c>
      <c r="N3198" s="33" t="s">
        <v>3278</v>
      </c>
      <c r="O3198" s="33">
        <v>1753</v>
      </c>
      <c r="P3198" s="33" t="s">
        <v>3278</v>
      </c>
      <c r="Q3198" s="33">
        <v>212</v>
      </c>
      <c r="R3198" s="33" t="s">
        <v>3278</v>
      </c>
    </row>
    <row r="3199" spans="1:18" x14ac:dyDescent="0.2">
      <c r="A3199" s="33" t="s">
        <v>6596</v>
      </c>
      <c r="B3199" s="33" t="s">
        <v>6597</v>
      </c>
      <c r="C3199" s="33" t="str">
        <f>LEFT(B3199,FIND(",",B3199,1)-1)</f>
        <v>Fauquier County</v>
      </c>
      <c r="D3199" s="33" t="str">
        <f>RIGHT(B3199,LEN(B3199)-(FIND(",",B3199,1)+1))</f>
        <v>Virginia</v>
      </c>
      <c r="E3199" s="33">
        <v>81291</v>
      </c>
      <c r="F3199" s="33" t="s">
        <v>3279</v>
      </c>
      <c r="G3199" s="33">
        <v>1</v>
      </c>
      <c r="H3199" s="33" t="s">
        <v>3272</v>
      </c>
      <c r="I3199" s="33">
        <v>1</v>
      </c>
      <c r="J3199" s="33" t="s">
        <v>3272</v>
      </c>
      <c r="K3199" s="33">
        <v>2019</v>
      </c>
      <c r="L3199" s="33">
        <v>17</v>
      </c>
      <c r="M3199" s="33">
        <v>2378</v>
      </c>
      <c r="N3199" s="33" t="s">
        <v>3278</v>
      </c>
      <c r="O3199" s="33">
        <v>561</v>
      </c>
      <c r="P3199" s="33" t="s">
        <v>3278</v>
      </c>
      <c r="Q3199" s="33">
        <v>89</v>
      </c>
      <c r="R3199" s="33" t="s">
        <v>3278</v>
      </c>
    </row>
    <row r="3200" spans="1:18" x14ac:dyDescent="0.2">
      <c r="A3200" s="33" t="s">
        <v>6598</v>
      </c>
      <c r="B3200" s="33" t="s">
        <v>6599</v>
      </c>
      <c r="C3200" s="33" t="str">
        <f>LEFT(B3200,FIND(",",B3200,1)-1)</f>
        <v>Floyd County</v>
      </c>
      <c r="D3200" s="33" t="str">
        <f>RIGHT(B3200,LEN(B3200)-(FIND(",",B3200,1)+1))</f>
        <v>Virginia</v>
      </c>
      <c r="E3200" s="33">
        <v>54194</v>
      </c>
      <c r="F3200" s="33" t="s">
        <v>3271</v>
      </c>
      <c r="G3200" s="33">
        <v>1</v>
      </c>
      <c r="H3200" s="33" t="s">
        <v>3272</v>
      </c>
      <c r="I3200" s="33">
        <v>1</v>
      </c>
      <c r="J3200" s="33" t="s">
        <v>3272</v>
      </c>
      <c r="K3200" s="33">
        <v>2019</v>
      </c>
      <c r="L3200" s="33">
        <v>4</v>
      </c>
      <c r="M3200" s="33">
        <v>370</v>
      </c>
      <c r="N3200" s="33" t="s">
        <v>3278</v>
      </c>
      <c r="O3200" s="33">
        <v>78</v>
      </c>
      <c r="P3200" s="33" t="s">
        <v>3278</v>
      </c>
      <c r="Q3200" s="33">
        <v>15</v>
      </c>
      <c r="R3200" s="33" t="s">
        <v>3277</v>
      </c>
    </row>
    <row r="3201" spans="1:18" x14ac:dyDescent="0.2">
      <c r="A3201" s="33" t="s">
        <v>6600</v>
      </c>
      <c r="B3201" s="33" t="s">
        <v>6601</v>
      </c>
      <c r="C3201" s="33" t="str">
        <f>LEFT(B3201,FIND(",",B3201,1)-1)</f>
        <v>Franklin County</v>
      </c>
      <c r="D3201" s="33" t="str">
        <f>RIGHT(B3201,LEN(B3201)-(FIND(",",B3201,1)+1))</f>
        <v>Virginia</v>
      </c>
      <c r="E3201" s="33">
        <v>54194</v>
      </c>
      <c r="F3201" s="33" t="s">
        <v>3271</v>
      </c>
      <c r="G3201" s="33">
        <v>1</v>
      </c>
      <c r="H3201" s="33" t="s">
        <v>3272</v>
      </c>
      <c r="I3201" s="33">
        <v>1</v>
      </c>
      <c r="J3201" s="33" t="s">
        <v>3272</v>
      </c>
      <c r="K3201" s="33">
        <v>2019</v>
      </c>
      <c r="L3201" s="33">
        <v>8</v>
      </c>
      <c r="M3201" s="33">
        <v>1790</v>
      </c>
      <c r="N3201" s="33" t="s">
        <v>3278</v>
      </c>
      <c r="O3201" s="33">
        <v>379</v>
      </c>
      <c r="P3201" s="33" t="s">
        <v>3278</v>
      </c>
      <c r="Q3201" s="33">
        <v>43</v>
      </c>
      <c r="R3201" s="33" t="s">
        <v>3273</v>
      </c>
    </row>
    <row r="3202" spans="1:18" x14ac:dyDescent="0.2">
      <c r="A3202" s="33" t="s">
        <v>6600</v>
      </c>
      <c r="B3202" s="33" t="s">
        <v>6601</v>
      </c>
      <c r="C3202" s="33" t="str">
        <f>LEFT(B3202,FIND(",",B3202,1)-1)</f>
        <v>Franklin County</v>
      </c>
      <c r="D3202" s="33" t="str">
        <f>RIGHT(B3202,LEN(B3202)-(FIND(",",B3202,1)+1))</f>
        <v>Virginia</v>
      </c>
      <c r="E3202" s="33">
        <v>81291</v>
      </c>
      <c r="F3202" s="33" t="s">
        <v>3279</v>
      </c>
      <c r="G3202" s="33">
        <v>1</v>
      </c>
      <c r="H3202" s="33" t="s">
        <v>3272</v>
      </c>
      <c r="I3202" s="33">
        <v>1</v>
      </c>
      <c r="J3202" s="33" t="s">
        <v>3272</v>
      </c>
      <c r="K3202" s="33">
        <v>2019</v>
      </c>
      <c r="L3202" s="33">
        <v>4</v>
      </c>
      <c r="M3202" s="33">
        <v>615</v>
      </c>
      <c r="N3202" s="33" t="s">
        <v>3277</v>
      </c>
      <c r="O3202" s="33">
        <v>130</v>
      </c>
      <c r="P3202" s="33" t="s">
        <v>3277</v>
      </c>
      <c r="Q3202" s="33">
        <v>33</v>
      </c>
      <c r="R3202" s="33" t="s">
        <v>3273</v>
      </c>
    </row>
    <row r="3203" spans="1:18" x14ac:dyDescent="0.2">
      <c r="A3203" s="33" t="s">
        <v>6602</v>
      </c>
      <c r="B3203" s="33" t="s">
        <v>6603</v>
      </c>
      <c r="C3203" s="33" t="str">
        <f>LEFT(B3203,FIND(",",B3203,1)-1)</f>
        <v>Frederick County</v>
      </c>
      <c r="D3203" s="33" t="str">
        <f>RIGHT(B3203,LEN(B3203)-(FIND(",",B3203,1)+1))</f>
        <v>Virginia</v>
      </c>
      <c r="E3203" s="33">
        <v>45391</v>
      </c>
      <c r="F3203" s="33" t="s">
        <v>3276</v>
      </c>
      <c r="G3203" s="33">
        <v>1</v>
      </c>
      <c r="H3203" s="33" t="s">
        <v>3272</v>
      </c>
      <c r="I3203" s="33">
        <v>1</v>
      </c>
      <c r="J3203" s="33" t="s">
        <v>3272</v>
      </c>
      <c r="K3203" s="33">
        <v>2019</v>
      </c>
      <c r="L3203" s="33">
        <v>5</v>
      </c>
      <c r="M3203" s="33">
        <v>926</v>
      </c>
      <c r="N3203" s="33" t="s">
        <v>3278</v>
      </c>
      <c r="O3203" s="33">
        <v>229</v>
      </c>
      <c r="P3203" s="33" t="s">
        <v>3278</v>
      </c>
      <c r="Q3203" s="33">
        <v>44</v>
      </c>
      <c r="R3203" s="33" t="s">
        <v>3273</v>
      </c>
    </row>
    <row r="3204" spans="1:18" x14ac:dyDescent="0.2">
      <c r="A3204" s="33" t="s">
        <v>6602</v>
      </c>
      <c r="B3204" s="33" t="s">
        <v>6603</v>
      </c>
      <c r="C3204" s="33" t="str">
        <f>LEFT(B3204,FIND(",",B3204,1)-1)</f>
        <v>Frederick County</v>
      </c>
      <c r="D3204" s="33" t="str">
        <f>RIGHT(B3204,LEN(B3204)-(FIND(",",B3204,1)+1))</f>
        <v>Virginia</v>
      </c>
      <c r="E3204" s="33">
        <v>54194</v>
      </c>
      <c r="F3204" s="33" t="s">
        <v>3271</v>
      </c>
      <c r="G3204" s="33">
        <v>1</v>
      </c>
      <c r="H3204" s="33" t="s">
        <v>3272</v>
      </c>
      <c r="I3204" s="33">
        <v>1</v>
      </c>
      <c r="J3204" s="33" t="s">
        <v>3272</v>
      </c>
      <c r="K3204" s="33">
        <v>2019</v>
      </c>
      <c r="L3204" s="33">
        <v>10</v>
      </c>
      <c r="M3204" s="33">
        <v>5387</v>
      </c>
      <c r="N3204" s="33" t="s">
        <v>3273</v>
      </c>
      <c r="O3204" s="33">
        <v>1180</v>
      </c>
      <c r="P3204" s="33" t="s">
        <v>3273</v>
      </c>
      <c r="Q3204" s="33">
        <v>140</v>
      </c>
      <c r="R3204" s="33" t="s">
        <v>3277</v>
      </c>
    </row>
    <row r="3205" spans="1:18" x14ac:dyDescent="0.2">
      <c r="A3205" s="33" t="s">
        <v>6602</v>
      </c>
      <c r="B3205" s="33" t="s">
        <v>6603</v>
      </c>
      <c r="C3205" s="33" t="str">
        <f>LEFT(B3205,FIND(",",B3205,1)-1)</f>
        <v>Frederick County</v>
      </c>
      <c r="D3205" s="33" t="str">
        <f>RIGHT(B3205,LEN(B3205)-(FIND(",",B3205,1)+1))</f>
        <v>Virginia</v>
      </c>
      <c r="E3205" s="33">
        <v>81291</v>
      </c>
      <c r="F3205" s="33" t="s">
        <v>3279</v>
      </c>
      <c r="G3205" s="33">
        <v>1</v>
      </c>
      <c r="H3205" s="33" t="s">
        <v>3272</v>
      </c>
      <c r="I3205" s="33">
        <v>1</v>
      </c>
      <c r="J3205" s="33" t="s">
        <v>3272</v>
      </c>
      <c r="K3205" s="33">
        <v>2019</v>
      </c>
      <c r="L3205" s="33">
        <v>8</v>
      </c>
      <c r="M3205" s="33">
        <v>3327</v>
      </c>
      <c r="N3205" s="33" t="s">
        <v>3273</v>
      </c>
      <c r="O3205" s="33">
        <v>852</v>
      </c>
      <c r="P3205" s="33" t="s">
        <v>3273</v>
      </c>
      <c r="Q3205" s="33">
        <v>83</v>
      </c>
      <c r="R3205" s="33" t="s">
        <v>3277</v>
      </c>
    </row>
    <row r="3206" spans="1:18" x14ac:dyDescent="0.2">
      <c r="A3206" s="33" t="s">
        <v>6604</v>
      </c>
      <c r="B3206" s="33" t="s">
        <v>6605</v>
      </c>
      <c r="C3206" s="33" t="str">
        <f>LEFT(B3206,FIND(",",B3206,1)-1)</f>
        <v>Gloucester County</v>
      </c>
      <c r="D3206" s="33" t="str">
        <f>RIGHT(B3206,LEN(B3206)-(FIND(",",B3206,1)+1))</f>
        <v>Virginia</v>
      </c>
      <c r="E3206" s="33">
        <v>54194</v>
      </c>
      <c r="F3206" s="33" t="s">
        <v>3271</v>
      </c>
      <c r="G3206" s="33">
        <v>1</v>
      </c>
      <c r="H3206" s="33" t="s">
        <v>3272</v>
      </c>
      <c r="I3206" s="33">
        <v>1</v>
      </c>
      <c r="J3206" s="33" t="s">
        <v>3272</v>
      </c>
      <c r="K3206" s="33">
        <v>2019</v>
      </c>
      <c r="L3206" s="33">
        <v>3</v>
      </c>
      <c r="M3206" s="33">
        <v>1900</v>
      </c>
      <c r="N3206" s="33" t="s">
        <v>3278</v>
      </c>
      <c r="O3206" s="33">
        <v>452</v>
      </c>
      <c r="P3206" s="33" t="s">
        <v>3278</v>
      </c>
      <c r="Q3206" s="33">
        <v>46</v>
      </c>
      <c r="R3206" s="33" t="s">
        <v>3278</v>
      </c>
    </row>
    <row r="3207" spans="1:18" x14ac:dyDescent="0.2">
      <c r="A3207" s="33" t="s">
        <v>6604</v>
      </c>
      <c r="B3207" s="33" t="s">
        <v>6605</v>
      </c>
      <c r="C3207" s="33" t="str">
        <f>LEFT(B3207,FIND(",",B3207,1)-1)</f>
        <v>Gloucester County</v>
      </c>
      <c r="D3207" s="33" t="str">
        <f>RIGHT(B3207,LEN(B3207)-(FIND(",",B3207,1)+1))</f>
        <v>Virginia</v>
      </c>
      <c r="E3207" s="33">
        <v>81291</v>
      </c>
      <c r="F3207" s="33" t="s">
        <v>3279</v>
      </c>
      <c r="G3207" s="33">
        <v>1</v>
      </c>
      <c r="H3207" s="33" t="s">
        <v>3272</v>
      </c>
      <c r="I3207" s="33">
        <v>1</v>
      </c>
      <c r="J3207" s="33" t="s">
        <v>3272</v>
      </c>
      <c r="K3207" s="33">
        <v>2019</v>
      </c>
      <c r="L3207" s="33">
        <v>5</v>
      </c>
      <c r="M3207" s="33">
        <v>239</v>
      </c>
      <c r="N3207" s="33" t="s">
        <v>3273</v>
      </c>
      <c r="O3207" s="33">
        <v>55</v>
      </c>
      <c r="P3207" s="33" t="s">
        <v>3277</v>
      </c>
      <c r="Q3207" s="33">
        <v>11</v>
      </c>
      <c r="R3207" s="33" t="s">
        <v>3277</v>
      </c>
    </row>
    <row r="3208" spans="1:18" x14ac:dyDescent="0.2">
      <c r="A3208" s="33" t="s">
        <v>6606</v>
      </c>
      <c r="B3208" s="33" t="s">
        <v>6607</v>
      </c>
      <c r="C3208" s="33" t="str">
        <f>LEFT(B3208,FIND(",",B3208,1)-1)</f>
        <v>Goochland County</v>
      </c>
      <c r="D3208" s="33" t="str">
        <f>RIGHT(B3208,LEN(B3208)-(FIND(",",B3208,1)+1))</f>
        <v>Virginia</v>
      </c>
      <c r="E3208" s="33">
        <v>54194</v>
      </c>
      <c r="F3208" s="33" t="s">
        <v>3271</v>
      </c>
      <c r="G3208" s="33">
        <v>1</v>
      </c>
      <c r="H3208" s="33" t="s">
        <v>3272</v>
      </c>
      <c r="I3208" s="33">
        <v>1</v>
      </c>
      <c r="J3208" s="33" t="s">
        <v>3272</v>
      </c>
      <c r="K3208" s="33">
        <v>2019</v>
      </c>
      <c r="L3208" s="33">
        <v>9</v>
      </c>
      <c r="M3208" s="33">
        <v>6573</v>
      </c>
      <c r="N3208" s="33" t="s">
        <v>3278</v>
      </c>
      <c r="O3208" s="33">
        <v>1427</v>
      </c>
      <c r="P3208" s="33" t="s">
        <v>3278</v>
      </c>
      <c r="Q3208" s="33">
        <v>139</v>
      </c>
      <c r="R3208" s="33" t="s">
        <v>3278</v>
      </c>
    </row>
    <row r="3209" spans="1:18" x14ac:dyDescent="0.2">
      <c r="A3209" s="33" t="s">
        <v>6606</v>
      </c>
      <c r="B3209" s="33" t="s">
        <v>6607</v>
      </c>
      <c r="C3209" s="33" t="str">
        <f>LEFT(B3209,FIND(",",B3209,1)-1)</f>
        <v>Goochland County</v>
      </c>
      <c r="D3209" s="33" t="str">
        <f>RIGHT(B3209,LEN(B3209)-(FIND(",",B3209,1)+1))</f>
        <v>Virginia</v>
      </c>
      <c r="E3209" s="33">
        <v>81291</v>
      </c>
      <c r="F3209" s="33" t="s">
        <v>3279</v>
      </c>
      <c r="G3209" s="33">
        <v>1</v>
      </c>
      <c r="H3209" s="33" t="s">
        <v>3272</v>
      </c>
      <c r="I3209" s="33">
        <v>1</v>
      </c>
      <c r="J3209" s="33" t="s">
        <v>3272</v>
      </c>
      <c r="K3209" s="33">
        <v>2019</v>
      </c>
      <c r="L3209" s="33">
        <v>3</v>
      </c>
      <c r="M3209" s="33">
        <v>353</v>
      </c>
      <c r="N3209" s="33" t="s">
        <v>3273</v>
      </c>
      <c r="O3209" s="33">
        <v>44</v>
      </c>
      <c r="P3209" s="33" t="s">
        <v>3277</v>
      </c>
      <c r="Q3209" s="33">
        <v>10</v>
      </c>
      <c r="R3209" s="33" t="s">
        <v>3277</v>
      </c>
    </row>
    <row r="3210" spans="1:18" x14ac:dyDescent="0.2">
      <c r="A3210" s="33" t="s">
        <v>6608</v>
      </c>
      <c r="B3210" s="33" t="s">
        <v>6609</v>
      </c>
      <c r="C3210" s="33" t="str">
        <f>LEFT(B3210,FIND(",",B3210,1)-1)</f>
        <v>Greene County</v>
      </c>
      <c r="D3210" s="33" t="str">
        <f>RIGHT(B3210,LEN(B3210)-(FIND(",",B3210,1)+1))</f>
        <v>Virginia</v>
      </c>
      <c r="E3210" s="33">
        <v>54194</v>
      </c>
      <c r="F3210" s="33" t="s">
        <v>3271</v>
      </c>
      <c r="G3210" s="33">
        <v>1</v>
      </c>
      <c r="H3210" s="33" t="s">
        <v>3272</v>
      </c>
      <c r="I3210" s="33">
        <v>1</v>
      </c>
      <c r="J3210" s="33" t="s">
        <v>3272</v>
      </c>
      <c r="K3210" s="33">
        <v>2019</v>
      </c>
      <c r="L3210" s="33">
        <v>3</v>
      </c>
      <c r="M3210" s="33">
        <v>1042</v>
      </c>
      <c r="N3210" s="33" t="s">
        <v>3278</v>
      </c>
      <c r="O3210" s="33">
        <v>228</v>
      </c>
      <c r="P3210" s="33" t="s">
        <v>3278</v>
      </c>
      <c r="Q3210" s="33">
        <v>33</v>
      </c>
      <c r="R3210" s="33" t="s">
        <v>3278</v>
      </c>
    </row>
    <row r="3211" spans="1:18" x14ac:dyDescent="0.2">
      <c r="A3211" s="33" t="s">
        <v>6610</v>
      </c>
      <c r="B3211" s="33" t="s">
        <v>6611</v>
      </c>
      <c r="C3211" s="33" t="str">
        <f>LEFT(B3211,FIND(",",B3211,1)-1)</f>
        <v>Halifax County</v>
      </c>
      <c r="D3211" s="33" t="str">
        <f>RIGHT(B3211,LEN(B3211)-(FIND(",",B3211,1)+1))</f>
        <v>Virginia</v>
      </c>
      <c r="E3211" s="33">
        <v>54194</v>
      </c>
      <c r="F3211" s="33" t="s">
        <v>3271</v>
      </c>
      <c r="G3211" s="33">
        <v>1</v>
      </c>
      <c r="H3211" s="33" t="s">
        <v>3272</v>
      </c>
      <c r="I3211" s="33">
        <v>1</v>
      </c>
      <c r="J3211" s="33" t="s">
        <v>3272</v>
      </c>
      <c r="K3211" s="33">
        <v>2019</v>
      </c>
      <c r="L3211" s="33">
        <v>4</v>
      </c>
      <c r="M3211" s="33">
        <v>1174</v>
      </c>
      <c r="N3211" s="33" t="s">
        <v>3278</v>
      </c>
      <c r="O3211" s="33">
        <v>167</v>
      </c>
      <c r="P3211" s="33" t="s">
        <v>3273</v>
      </c>
      <c r="Q3211" s="33">
        <v>25</v>
      </c>
      <c r="R3211" s="33" t="s">
        <v>3278</v>
      </c>
    </row>
    <row r="3212" spans="1:18" x14ac:dyDescent="0.2">
      <c r="A3212" s="33" t="s">
        <v>6612</v>
      </c>
      <c r="B3212" s="33" t="s">
        <v>6613</v>
      </c>
      <c r="C3212" s="33" t="str">
        <f>LEFT(B3212,FIND(",",B3212,1)-1)</f>
        <v>Hanover County</v>
      </c>
      <c r="D3212" s="33" t="str">
        <f>RIGHT(B3212,LEN(B3212)-(FIND(",",B3212,1)+1))</f>
        <v>Virginia</v>
      </c>
      <c r="E3212" s="33">
        <v>45391</v>
      </c>
      <c r="F3212" s="33" t="s">
        <v>3276</v>
      </c>
      <c r="G3212" s="33">
        <v>1</v>
      </c>
      <c r="H3212" s="33" t="s">
        <v>3272</v>
      </c>
      <c r="I3212" s="33">
        <v>1</v>
      </c>
      <c r="J3212" s="33" t="s">
        <v>3272</v>
      </c>
      <c r="K3212" s="33">
        <v>2019</v>
      </c>
      <c r="L3212" s="33">
        <v>4</v>
      </c>
      <c r="M3212" s="33">
        <v>1281</v>
      </c>
      <c r="N3212" s="33" t="s">
        <v>3273</v>
      </c>
      <c r="O3212" s="33">
        <v>340</v>
      </c>
      <c r="P3212" s="33" t="s">
        <v>3273</v>
      </c>
      <c r="Q3212" s="33">
        <v>62</v>
      </c>
      <c r="R3212" s="33" t="s">
        <v>3273</v>
      </c>
    </row>
    <row r="3213" spans="1:18" x14ac:dyDescent="0.2">
      <c r="A3213" s="33" t="s">
        <v>6612</v>
      </c>
      <c r="B3213" s="33" t="s">
        <v>6613</v>
      </c>
      <c r="C3213" s="33" t="str">
        <f>LEFT(B3213,FIND(",",B3213,1)-1)</f>
        <v>Hanover County</v>
      </c>
      <c r="D3213" s="33" t="str">
        <f>RIGHT(B3213,LEN(B3213)-(FIND(",",B3213,1)+1))</f>
        <v>Virginia</v>
      </c>
      <c r="E3213" s="33">
        <v>54194</v>
      </c>
      <c r="F3213" s="33" t="s">
        <v>3271</v>
      </c>
      <c r="G3213" s="33">
        <v>1</v>
      </c>
      <c r="H3213" s="33" t="s">
        <v>3272</v>
      </c>
      <c r="I3213" s="33">
        <v>1</v>
      </c>
      <c r="J3213" s="33" t="s">
        <v>3272</v>
      </c>
      <c r="K3213" s="33">
        <v>2019</v>
      </c>
      <c r="L3213" s="33">
        <v>19</v>
      </c>
      <c r="M3213" s="33">
        <v>9299</v>
      </c>
      <c r="N3213" s="33" t="s">
        <v>3278</v>
      </c>
      <c r="O3213" s="33">
        <v>1974</v>
      </c>
      <c r="P3213" s="33" t="s">
        <v>3278</v>
      </c>
      <c r="Q3213" s="33">
        <v>238</v>
      </c>
      <c r="R3213" s="33" t="s">
        <v>3278</v>
      </c>
    </row>
    <row r="3214" spans="1:18" x14ac:dyDescent="0.2">
      <c r="A3214" s="33" t="s">
        <v>6612</v>
      </c>
      <c r="B3214" s="33" t="s">
        <v>6613</v>
      </c>
      <c r="C3214" s="33" t="str">
        <f>LEFT(B3214,FIND(",",B3214,1)-1)</f>
        <v>Hanover County</v>
      </c>
      <c r="D3214" s="33" t="str">
        <f>RIGHT(B3214,LEN(B3214)-(FIND(",",B3214,1)+1))</f>
        <v>Virginia</v>
      </c>
      <c r="E3214" s="33">
        <v>81291</v>
      </c>
      <c r="F3214" s="33" t="s">
        <v>3279</v>
      </c>
      <c r="G3214" s="33">
        <v>1</v>
      </c>
      <c r="H3214" s="33" t="s">
        <v>3272</v>
      </c>
      <c r="I3214" s="33">
        <v>1</v>
      </c>
      <c r="J3214" s="33" t="s">
        <v>3272</v>
      </c>
      <c r="K3214" s="33">
        <v>2019</v>
      </c>
      <c r="L3214" s="33">
        <v>15</v>
      </c>
      <c r="M3214" s="33">
        <v>1783</v>
      </c>
      <c r="N3214" s="33" t="s">
        <v>3278</v>
      </c>
      <c r="O3214" s="33">
        <v>394</v>
      </c>
      <c r="P3214" s="33" t="s">
        <v>3278</v>
      </c>
      <c r="Q3214" s="33">
        <v>110</v>
      </c>
      <c r="R3214" s="33" t="s">
        <v>3273</v>
      </c>
    </row>
    <row r="3215" spans="1:18" x14ac:dyDescent="0.2">
      <c r="A3215" s="33" t="s">
        <v>6614</v>
      </c>
      <c r="B3215" s="33" t="s">
        <v>6615</v>
      </c>
      <c r="C3215" s="33" t="str">
        <f>LEFT(B3215,FIND(",",B3215,1)-1)</f>
        <v>Henrico County</v>
      </c>
      <c r="D3215" s="33" t="str">
        <f>RIGHT(B3215,LEN(B3215)-(FIND(",",B3215,1)+1))</f>
        <v>Virginia</v>
      </c>
      <c r="E3215" s="33">
        <v>45391</v>
      </c>
      <c r="F3215" s="33" t="s">
        <v>3276</v>
      </c>
      <c r="G3215" s="33">
        <v>1</v>
      </c>
      <c r="H3215" s="33" t="s">
        <v>3272</v>
      </c>
      <c r="I3215" s="33">
        <v>1</v>
      </c>
      <c r="J3215" s="33" t="s">
        <v>3272</v>
      </c>
      <c r="K3215" s="33">
        <v>2019</v>
      </c>
      <c r="L3215" s="33">
        <v>16</v>
      </c>
      <c r="M3215" s="33">
        <v>4658</v>
      </c>
      <c r="N3215" s="33" t="s">
        <v>3273</v>
      </c>
      <c r="O3215" s="33">
        <v>1164</v>
      </c>
      <c r="P3215" s="33" t="s">
        <v>3273</v>
      </c>
      <c r="Q3215" s="33">
        <v>212</v>
      </c>
      <c r="R3215" s="33" t="s">
        <v>3273</v>
      </c>
    </row>
    <row r="3216" spans="1:18" x14ac:dyDescent="0.2">
      <c r="A3216" s="33" t="s">
        <v>6614</v>
      </c>
      <c r="B3216" s="33" t="s">
        <v>6615</v>
      </c>
      <c r="C3216" s="33" t="str">
        <f>LEFT(B3216,FIND(",",B3216,1)-1)</f>
        <v>Henrico County</v>
      </c>
      <c r="D3216" s="33" t="str">
        <f>RIGHT(B3216,LEN(B3216)-(FIND(",",B3216,1)+1))</f>
        <v>Virginia</v>
      </c>
      <c r="E3216" s="33">
        <v>54194</v>
      </c>
      <c r="F3216" s="33" t="s">
        <v>3271</v>
      </c>
      <c r="G3216" s="33">
        <v>1</v>
      </c>
      <c r="H3216" s="33" t="s">
        <v>3272</v>
      </c>
      <c r="I3216" s="33">
        <v>1</v>
      </c>
      <c r="J3216" s="33" t="s">
        <v>3272</v>
      </c>
      <c r="K3216" s="33">
        <v>2019</v>
      </c>
      <c r="L3216" s="33">
        <v>40</v>
      </c>
      <c r="M3216" s="33">
        <v>24729</v>
      </c>
      <c r="N3216" s="33" t="s">
        <v>3278</v>
      </c>
      <c r="O3216" s="33">
        <v>5752</v>
      </c>
      <c r="P3216" s="33" t="s">
        <v>3278</v>
      </c>
      <c r="Q3216" s="33">
        <v>569</v>
      </c>
      <c r="R3216" s="33" t="s">
        <v>3278</v>
      </c>
    </row>
    <row r="3217" spans="1:18" x14ac:dyDescent="0.2">
      <c r="A3217" s="33" t="s">
        <v>6614</v>
      </c>
      <c r="B3217" s="33" t="s">
        <v>6615</v>
      </c>
      <c r="C3217" s="33" t="str">
        <f>LEFT(B3217,FIND(",",B3217,1)-1)</f>
        <v>Henrico County</v>
      </c>
      <c r="D3217" s="33" t="str">
        <f>RIGHT(B3217,LEN(B3217)-(FIND(",",B3217,1)+1))</f>
        <v>Virginia</v>
      </c>
      <c r="E3217" s="33">
        <v>81291</v>
      </c>
      <c r="F3217" s="33" t="s">
        <v>3279</v>
      </c>
      <c r="G3217" s="33">
        <v>1</v>
      </c>
      <c r="H3217" s="33" t="s">
        <v>3272</v>
      </c>
      <c r="I3217" s="33">
        <v>1</v>
      </c>
      <c r="J3217" s="33" t="s">
        <v>3272</v>
      </c>
      <c r="K3217" s="33">
        <v>2019</v>
      </c>
      <c r="L3217" s="33">
        <v>34</v>
      </c>
      <c r="M3217" s="33">
        <v>7632</v>
      </c>
      <c r="N3217" s="33" t="s">
        <v>3278</v>
      </c>
      <c r="O3217" s="33">
        <v>1683</v>
      </c>
      <c r="P3217" s="33" t="s">
        <v>3278</v>
      </c>
      <c r="Q3217" s="33">
        <v>315</v>
      </c>
      <c r="R3217" s="33" t="s">
        <v>3278</v>
      </c>
    </row>
    <row r="3218" spans="1:18" x14ac:dyDescent="0.2">
      <c r="A3218" s="33" t="s">
        <v>6616</v>
      </c>
      <c r="B3218" s="33" t="s">
        <v>6617</v>
      </c>
      <c r="C3218" s="33" t="str">
        <f>LEFT(B3218,FIND(",",B3218,1)-1)</f>
        <v>Henry County</v>
      </c>
      <c r="D3218" s="33" t="str">
        <f>RIGHT(B3218,LEN(B3218)-(FIND(",",B3218,1)+1))</f>
        <v>Virginia</v>
      </c>
      <c r="E3218" s="33">
        <v>54194</v>
      </c>
      <c r="F3218" s="33" t="s">
        <v>3271</v>
      </c>
      <c r="G3218" s="33">
        <v>1</v>
      </c>
      <c r="H3218" s="33" t="s">
        <v>3272</v>
      </c>
      <c r="I3218" s="33">
        <v>1</v>
      </c>
      <c r="J3218" s="33" t="s">
        <v>3272</v>
      </c>
      <c r="K3218" s="33">
        <v>2019</v>
      </c>
      <c r="L3218" s="33">
        <v>3</v>
      </c>
      <c r="M3218" s="33">
        <v>1168</v>
      </c>
      <c r="N3218" s="33" t="s">
        <v>3278</v>
      </c>
      <c r="O3218" s="33">
        <v>299</v>
      </c>
      <c r="P3218" s="33" t="s">
        <v>3273</v>
      </c>
      <c r="Q3218" s="33">
        <v>69</v>
      </c>
      <c r="R3218" s="33" t="s">
        <v>3273</v>
      </c>
    </row>
    <row r="3219" spans="1:18" x14ac:dyDescent="0.2">
      <c r="A3219" s="33" t="s">
        <v>6618</v>
      </c>
      <c r="B3219" s="33" t="s">
        <v>6619</v>
      </c>
      <c r="C3219" s="33" t="str">
        <f>LEFT(B3219,FIND(",",B3219,1)-1)</f>
        <v>Isle of Wight County</v>
      </c>
      <c r="D3219" s="33" t="str">
        <f>RIGHT(B3219,LEN(B3219)-(FIND(",",B3219,1)+1))</f>
        <v>Virginia</v>
      </c>
      <c r="E3219" s="33">
        <v>54194</v>
      </c>
      <c r="F3219" s="33" t="s">
        <v>3271</v>
      </c>
      <c r="G3219" s="33">
        <v>1</v>
      </c>
      <c r="H3219" s="33" t="s">
        <v>3272</v>
      </c>
      <c r="I3219" s="33">
        <v>1</v>
      </c>
      <c r="J3219" s="33" t="s">
        <v>3272</v>
      </c>
      <c r="K3219" s="33">
        <v>2019</v>
      </c>
      <c r="L3219" s="33">
        <v>5</v>
      </c>
      <c r="M3219" s="33">
        <v>2286</v>
      </c>
      <c r="N3219" s="33" t="s">
        <v>3278</v>
      </c>
      <c r="O3219" s="33">
        <v>529</v>
      </c>
      <c r="P3219" s="33" t="s">
        <v>3273</v>
      </c>
      <c r="Q3219" s="33">
        <v>75</v>
      </c>
      <c r="R3219" s="33" t="s">
        <v>3278</v>
      </c>
    </row>
    <row r="3220" spans="1:18" x14ac:dyDescent="0.2">
      <c r="A3220" s="33" t="s">
        <v>6618</v>
      </c>
      <c r="B3220" s="33" t="s">
        <v>6619</v>
      </c>
      <c r="C3220" s="33" t="str">
        <f>LEFT(B3220,FIND(",",B3220,1)-1)</f>
        <v>Isle of Wight County</v>
      </c>
      <c r="D3220" s="33" t="str">
        <f>RIGHT(B3220,LEN(B3220)-(FIND(",",B3220,1)+1))</f>
        <v>Virginia</v>
      </c>
      <c r="E3220" s="33">
        <v>81291</v>
      </c>
      <c r="F3220" s="33" t="s">
        <v>3279</v>
      </c>
      <c r="G3220" s="33">
        <v>1</v>
      </c>
      <c r="H3220" s="33" t="s">
        <v>3272</v>
      </c>
      <c r="I3220" s="33">
        <v>1</v>
      </c>
      <c r="J3220" s="33" t="s">
        <v>3272</v>
      </c>
      <c r="K3220" s="33">
        <v>2019</v>
      </c>
      <c r="L3220" s="33">
        <v>3</v>
      </c>
      <c r="M3220" s="33">
        <v>744</v>
      </c>
      <c r="N3220" s="33" t="s">
        <v>3278</v>
      </c>
      <c r="O3220" s="33">
        <v>153</v>
      </c>
      <c r="P3220" s="33" t="s">
        <v>3278</v>
      </c>
      <c r="Q3220" s="33">
        <v>22</v>
      </c>
      <c r="R3220" s="33" t="s">
        <v>3278</v>
      </c>
    </row>
    <row r="3221" spans="1:18" x14ac:dyDescent="0.2">
      <c r="A3221" s="33" t="s">
        <v>6620</v>
      </c>
      <c r="B3221" s="33" t="s">
        <v>6621</v>
      </c>
      <c r="C3221" s="33" t="str">
        <f>LEFT(B3221,FIND(",",B3221,1)-1)</f>
        <v>James City County</v>
      </c>
      <c r="D3221" s="33" t="str">
        <f>RIGHT(B3221,LEN(B3221)-(FIND(",",B3221,1)+1))</f>
        <v>Virginia</v>
      </c>
      <c r="E3221" s="33">
        <v>45391</v>
      </c>
      <c r="F3221" s="33" t="s">
        <v>3276</v>
      </c>
      <c r="G3221" s="33">
        <v>1</v>
      </c>
      <c r="H3221" s="33" t="s">
        <v>3272</v>
      </c>
      <c r="I3221" s="33">
        <v>1</v>
      </c>
      <c r="J3221" s="33" t="s">
        <v>3272</v>
      </c>
      <c r="K3221" s="33">
        <v>2019</v>
      </c>
      <c r="L3221" s="33">
        <v>3</v>
      </c>
      <c r="M3221" s="33">
        <v>926</v>
      </c>
      <c r="N3221" s="33" t="s">
        <v>3277</v>
      </c>
      <c r="O3221" s="33">
        <v>230</v>
      </c>
      <c r="P3221" s="33" t="s">
        <v>3277</v>
      </c>
      <c r="Q3221" s="33">
        <v>38</v>
      </c>
      <c r="R3221" s="33" t="s">
        <v>3277</v>
      </c>
    </row>
    <row r="3222" spans="1:18" x14ac:dyDescent="0.2">
      <c r="A3222" s="33" t="s">
        <v>6620</v>
      </c>
      <c r="B3222" s="33" t="s">
        <v>6621</v>
      </c>
      <c r="C3222" s="33" t="str">
        <f>LEFT(B3222,FIND(",",B3222,1)-1)</f>
        <v>James City County</v>
      </c>
      <c r="D3222" s="33" t="str">
        <f>RIGHT(B3222,LEN(B3222)-(FIND(",",B3222,1)+1))</f>
        <v>Virginia</v>
      </c>
      <c r="E3222" s="33">
        <v>54194</v>
      </c>
      <c r="F3222" s="33" t="s">
        <v>3271</v>
      </c>
      <c r="G3222" s="33">
        <v>1</v>
      </c>
      <c r="H3222" s="33" t="s">
        <v>3272</v>
      </c>
      <c r="I3222" s="33">
        <v>1</v>
      </c>
      <c r="J3222" s="33" t="s">
        <v>3272</v>
      </c>
      <c r="K3222" s="33">
        <v>2019</v>
      </c>
      <c r="L3222" s="33">
        <v>11</v>
      </c>
      <c r="M3222" s="33">
        <v>5826</v>
      </c>
      <c r="N3222" s="33" t="s">
        <v>3273</v>
      </c>
      <c r="O3222" s="33">
        <v>1313</v>
      </c>
      <c r="P3222" s="33" t="s">
        <v>3273</v>
      </c>
      <c r="Q3222" s="33">
        <v>161</v>
      </c>
      <c r="R3222" s="33" t="s">
        <v>3273</v>
      </c>
    </row>
    <row r="3223" spans="1:18" x14ac:dyDescent="0.2">
      <c r="A3223" s="33" t="s">
        <v>6620</v>
      </c>
      <c r="B3223" s="33" t="s">
        <v>6621</v>
      </c>
      <c r="C3223" s="33" t="str">
        <f>LEFT(B3223,FIND(",",B3223,1)-1)</f>
        <v>James City County</v>
      </c>
      <c r="D3223" s="33" t="str">
        <f>RIGHT(B3223,LEN(B3223)-(FIND(",",B3223,1)+1))</f>
        <v>Virginia</v>
      </c>
      <c r="E3223" s="33">
        <v>81291</v>
      </c>
      <c r="F3223" s="33" t="s">
        <v>3279</v>
      </c>
      <c r="G3223" s="33">
        <v>1</v>
      </c>
      <c r="H3223" s="33" t="s">
        <v>3272</v>
      </c>
      <c r="I3223" s="33">
        <v>1</v>
      </c>
      <c r="J3223" s="33" t="s">
        <v>3272</v>
      </c>
      <c r="K3223" s="33">
        <v>2019</v>
      </c>
      <c r="L3223" s="33">
        <v>7</v>
      </c>
      <c r="M3223" s="33">
        <v>612</v>
      </c>
      <c r="N3223" s="33" t="s">
        <v>3278</v>
      </c>
      <c r="O3223" s="33">
        <v>107</v>
      </c>
      <c r="P3223" s="33" t="s">
        <v>3273</v>
      </c>
      <c r="Q3223" s="33">
        <v>28</v>
      </c>
      <c r="R3223" s="33" t="s">
        <v>3278</v>
      </c>
    </row>
    <row r="3224" spans="1:18" x14ac:dyDescent="0.2">
      <c r="A3224" s="33" t="s">
        <v>6622</v>
      </c>
      <c r="B3224" s="33" t="s">
        <v>6623</v>
      </c>
      <c r="C3224" s="33" t="str">
        <f>LEFT(B3224,FIND(",",B3224,1)-1)</f>
        <v>King George County</v>
      </c>
      <c r="D3224" s="33" t="str">
        <f>RIGHT(B3224,LEN(B3224)-(FIND(",",B3224,1)+1))</f>
        <v>Virginia</v>
      </c>
      <c r="E3224" s="33">
        <v>54194</v>
      </c>
      <c r="F3224" s="33" t="s">
        <v>3271</v>
      </c>
      <c r="G3224" s="33">
        <v>1</v>
      </c>
      <c r="H3224" s="33" t="s">
        <v>3272</v>
      </c>
      <c r="I3224" s="33">
        <v>1</v>
      </c>
      <c r="J3224" s="33" t="s">
        <v>3272</v>
      </c>
      <c r="K3224" s="33">
        <v>2019</v>
      </c>
      <c r="L3224" s="33">
        <v>3</v>
      </c>
      <c r="M3224" s="33">
        <v>1215</v>
      </c>
      <c r="N3224" s="33" t="s">
        <v>3277</v>
      </c>
      <c r="O3224" s="33">
        <v>273</v>
      </c>
      <c r="P3224" s="33" t="s">
        <v>3277</v>
      </c>
      <c r="Q3224" s="33">
        <v>36</v>
      </c>
      <c r="R3224" s="33" t="s">
        <v>3277</v>
      </c>
    </row>
    <row r="3225" spans="1:18" x14ac:dyDescent="0.2">
      <c r="A3225" s="33" t="s">
        <v>6622</v>
      </c>
      <c r="B3225" s="33" t="s">
        <v>6623</v>
      </c>
      <c r="C3225" s="33" t="str">
        <f>LEFT(B3225,FIND(",",B3225,1)-1)</f>
        <v>King George County</v>
      </c>
      <c r="D3225" s="33" t="str">
        <f>RIGHT(B3225,LEN(B3225)-(FIND(",",B3225,1)+1))</f>
        <v>Virginia</v>
      </c>
      <c r="E3225" s="33">
        <v>81291</v>
      </c>
      <c r="F3225" s="33" t="s">
        <v>3279</v>
      </c>
      <c r="G3225" s="33">
        <v>1</v>
      </c>
      <c r="H3225" s="33" t="s">
        <v>3272</v>
      </c>
      <c r="I3225" s="33">
        <v>1</v>
      </c>
      <c r="J3225" s="33" t="s">
        <v>3272</v>
      </c>
      <c r="K3225" s="33">
        <v>2019</v>
      </c>
      <c r="L3225" s="33">
        <v>3</v>
      </c>
      <c r="M3225" s="33">
        <v>246</v>
      </c>
      <c r="N3225" s="33" t="s">
        <v>3278</v>
      </c>
      <c r="O3225" s="33">
        <v>50</v>
      </c>
      <c r="P3225" s="33" t="s">
        <v>3273</v>
      </c>
      <c r="Q3225" s="33">
        <v>16</v>
      </c>
      <c r="R3225" s="33" t="s">
        <v>3278</v>
      </c>
    </row>
    <row r="3226" spans="1:18" x14ac:dyDescent="0.2">
      <c r="A3226" s="33" t="s">
        <v>6624</v>
      </c>
      <c r="B3226" s="33" t="s">
        <v>6625</v>
      </c>
      <c r="C3226" s="33" t="str">
        <f>LEFT(B3226,FIND(",",B3226,1)-1)</f>
        <v>King William County</v>
      </c>
      <c r="D3226" s="33" t="str">
        <f>RIGHT(B3226,LEN(B3226)-(FIND(",",B3226,1)+1))</f>
        <v>Virginia</v>
      </c>
      <c r="E3226" s="33">
        <v>54194</v>
      </c>
      <c r="F3226" s="33" t="s">
        <v>3271</v>
      </c>
      <c r="G3226" s="33">
        <v>1</v>
      </c>
      <c r="H3226" s="33" t="s">
        <v>3272</v>
      </c>
      <c r="I3226" s="33">
        <v>1</v>
      </c>
      <c r="J3226" s="33" t="s">
        <v>3272</v>
      </c>
      <c r="K3226" s="33">
        <v>2019</v>
      </c>
      <c r="L3226" s="33">
        <v>3</v>
      </c>
      <c r="M3226" s="33">
        <v>822</v>
      </c>
      <c r="N3226" s="33" t="s">
        <v>3278</v>
      </c>
      <c r="O3226" s="33">
        <v>188</v>
      </c>
      <c r="P3226" s="33" t="s">
        <v>3278</v>
      </c>
      <c r="Q3226" s="33">
        <v>25</v>
      </c>
      <c r="R3226" s="33" t="s">
        <v>3273</v>
      </c>
    </row>
    <row r="3227" spans="1:18" x14ac:dyDescent="0.2">
      <c r="A3227" s="33" t="s">
        <v>6626</v>
      </c>
      <c r="B3227" s="33" t="s">
        <v>6627</v>
      </c>
      <c r="C3227" s="33" t="str">
        <f>LEFT(B3227,FIND(",",B3227,1)-1)</f>
        <v>Loudoun County</v>
      </c>
      <c r="D3227" s="33" t="str">
        <f>RIGHT(B3227,LEN(B3227)-(FIND(",",B3227,1)+1))</f>
        <v>Virginia</v>
      </c>
      <c r="E3227" s="33">
        <v>45391</v>
      </c>
      <c r="F3227" s="33" t="s">
        <v>3276</v>
      </c>
      <c r="G3227" s="33">
        <v>1</v>
      </c>
      <c r="H3227" s="33" t="s">
        <v>3272</v>
      </c>
      <c r="I3227" s="33">
        <v>1</v>
      </c>
      <c r="J3227" s="33" t="s">
        <v>3272</v>
      </c>
      <c r="K3227" s="33">
        <v>2019</v>
      </c>
      <c r="L3227" s="33">
        <v>18</v>
      </c>
      <c r="M3227" s="33">
        <v>4169</v>
      </c>
      <c r="N3227" s="33" t="s">
        <v>3273</v>
      </c>
      <c r="O3227" s="33">
        <v>1012</v>
      </c>
      <c r="P3227" s="33" t="s">
        <v>3273</v>
      </c>
      <c r="Q3227" s="33">
        <v>176</v>
      </c>
      <c r="R3227" s="33" t="s">
        <v>3273</v>
      </c>
    </row>
    <row r="3228" spans="1:18" x14ac:dyDescent="0.2">
      <c r="A3228" s="33" t="s">
        <v>6626</v>
      </c>
      <c r="B3228" s="33" t="s">
        <v>6627</v>
      </c>
      <c r="C3228" s="33" t="str">
        <f>LEFT(B3228,FIND(",",B3228,1)-1)</f>
        <v>Loudoun County</v>
      </c>
      <c r="D3228" s="33" t="str">
        <f>RIGHT(B3228,LEN(B3228)-(FIND(",",B3228,1)+1))</f>
        <v>Virginia</v>
      </c>
      <c r="E3228" s="33">
        <v>54194</v>
      </c>
      <c r="F3228" s="33" t="s">
        <v>3271</v>
      </c>
      <c r="G3228" s="33">
        <v>1</v>
      </c>
      <c r="H3228" s="33" t="s">
        <v>3272</v>
      </c>
      <c r="I3228" s="33">
        <v>1</v>
      </c>
      <c r="J3228" s="33" t="s">
        <v>3272</v>
      </c>
      <c r="K3228" s="33">
        <v>2019</v>
      </c>
      <c r="L3228" s="33">
        <v>55</v>
      </c>
      <c r="M3228" s="33">
        <v>34648</v>
      </c>
      <c r="N3228" s="33" t="s">
        <v>3278</v>
      </c>
      <c r="O3228" s="33">
        <v>8747</v>
      </c>
      <c r="P3228" s="33" t="s">
        <v>3278</v>
      </c>
      <c r="Q3228" s="33">
        <v>821</v>
      </c>
      <c r="R3228" s="33" t="s">
        <v>3278</v>
      </c>
    </row>
    <row r="3229" spans="1:18" x14ac:dyDescent="0.2">
      <c r="A3229" s="33" t="s">
        <v>6626</v>
      </c>
      <c r="B3229" s="33" t="s">
        <v>6627</v>
      </c>
      <c r="C3229" s="33" t="str">
        <f>LEFT(B3229,FIND(",",B3229,1)-1)</f>
        <v>Loudoun County</v>
      </c>
      <c r="D3229" s="33" t="str">
        <f>RIGHT(B3229,LEN(B3229)-(FIND(",",B3229,1)+1))</f>
        <v>Virginia</v>
      </c>
      <c r="E3229" s="33">
        <v>81291</v>
      </c>
      <c r="F3229" s="33" t="s">
        <v>3279</v>
      </c>
      <c r="G3229" s="33">
        <v>1</v>
      </c>
      <c r="H3229" s="33" t="s">
        <v>3272</v>
      </c>
      <c r="I3229" s="33">
        <v>1</v>
      </c>
      <c r="J3229" s="33" t="s">
        <v>3272</v>
      </c>
      <c r="K3229" s="33">
        <v>2019</v>
      </c>
      <c r="L3229" s="33">
        <v>37</v>
      </c>
      <c r="M3229" s="33">
        <v>6400</v>
      </c>
      <c r="N3229" s="33" t="s">
        <v>3278</v>
      </c>
      <c r="O3229" s="33">
        <v>1348</v>
      </c>
      <c r="P3229" s="33" t="s">
        <v>3278</v>
      </c>
      <c r="Q3229" s="33">
        <v>252</v>
      </c>
      <c r="R3229" s="33" t="s">
        <v>3278</v>
      </c>
    </row>
    <row r="3230" spans="1:18" x14ac:dyDescent="0.2">
      <c r="A3230" s="33" t="s">
        <v>6628</v>
      </c>
      <c r="B3230" s="33" t="s">
        <v>6629</v>
      </c>
      <c r="C3230" s="33" t="str">
        <f>LEFT(B3230,FIND(",",B3230,1)-1)</f>
        <v>Louisa County</v>
      </c>
      <c r="D3230" s="33" t="str">
        <f>RIGHT(B3230,LEN(B3230)-(FIND(",",B3230,1)+1))</f>
        <v>Virginia</v>
      </c>
      <c r="E3230" s="33">
        <v>54194</v>
      </c>
      <c r="F3230" s="33" t="s">
        <v>3271</v>
      </c>
      <c r="G3230" s="33">
        <v>1</v>
      </c>
      <c r="H3230" s="33" t="s">
        <v>3272</v>
      </c>
      <c r="I3230" s="33">
        <v>1</v>
      </c>
      <c r="J3230" s="33" t="s">
        <v>3272</v>
      </c>
      <c r="K3230" s="33">
        <v>2019</v>
      </c>
      <c r="L3230" s="33">
        <v>4</v>
      </c>
      <c r="M3230" s="33">
        <v>1840</v>
      </c>
      <c r="N3230" s="33" t="s">
        <v>3273</v>
      </c>
      <c r="O3230" s="33">
        <v>430</v>
      </c>
      <c r="P3230" s="33" t="s">
        <v>3273</v>
      </c>
      <c r="Q3230" s="33">
        <v>58</v>
      </c>
      <c r="R3230" s="33" t="s">
        <v>3273</v>
      </c>
    </row>
    <row r="3231" spans="1:18" x14ac:dyDescent="0.2">
      <c r="A3231" s="33" t="s">
        <v>6630</v>
      </c>
      <c r="B3231" s="33" t="s">
        <v>6631</v>
      </c>
      <c r="C3231" s="33" t="str">
        <f>LEFT(B3231,FIND(",",B3231,1)-1)</f>
        <v>Madison County</v>
      </c>
      <c r="D3231" s="33" t="str">
        <f>RIGHT(B3231,LEN(B3231)-(FIND(",",B3231,1)+1))</f>
        <v>Virginia</v>
      </c>
      <c r="E3231" s="33">
        <v>54194</v>
      </c>
      <c r="F3231" s="33" t="s">
        <v>3271</v>
      </c>
      <c r="G3231" s="33">
        <v>1</v>
      </c>
      <c r="H3231" s="33" t="s">
        <v>3272</v>
      </c>
      <c r="I3231" s="33">
        <v>1</v>
      </c>
      <c r="J3231" s="33" t="s">
        <v>3272</v>
      </c>
      <c r="K3231" s="33">
        <v>2019</v>
      </c>
      <c r="L3231" s="33">
        <v>3</v>
      </c>
      <c r="M3231" s="33">
        <v>595</v>
      </c>
      <c r="N3231" s="33" t="s">
        <v>3273</v>
      </c>
      <c r="O3231" s="33">
        <v>133</v>
      </c>
      <c r="P3231" s="33" t="s">
        <v>3278</v>
      </c>
      <c r="Q3231" s="33">
        <v>18</v>
      </c>
      <c r="R3231" s="33" t="s">
        <v>3277</v>
      </c>
    </row>
    <row r="3232" spans="1:18" x14ac:dyDescent="0.2">
      <c r="A3232" s="33" t="s">
        <v>6632</v>
      </c>
      <c r="B3232" s="33" t="s">
        <v>6633</v>
      </c>
      <c r="C3232" s="33" t="str">
        <f>LEFT(B3232,FIND(",",B3232,1)-1)</f>
        <v>Mecklenburg County</v>
      </c>
      <c r="D3232" s="33" t="str">
        <f>RIGHT(B3232,LEN(B3232)-(FIND(",",B3232,1)+1))</f>
        <v>Virginia</v>
      </c>
      <c r="E3232" s="33">
        <v>54194</v>
      </c>
      <c r="F3232" s="33" t="s">
        <v>3271</v>
      </c>
      <c r="G3232" s="33">
        <v>1</v>
      </c>
      <c r="H3232" s="33" t="s">
        <v>3272</v>
      </c>
      <c r="I3232" s="33">
        <v>1</v>
      </c>
      <c r="J3232" s="33" t="s">
        <v>3272</v>
      </c>
      <c r="K3232" s="33">
        <v>2019</v>
      </c>
      <c r="L3232" s="33">
        <v>3</v>
      </c>
      <c r="M3232" s="33">
        <v>991</v>
      </c>
      <c r="N3232" s="33" t="s">
        <v>3273</v>
      </c>
      <c r="O3232" s="33">
        <v>241</v>
      </c>
      <c r="P3232" s="33" t="s">
        <v>3273</v>
      </c>
      <c r="Q3232" s="33">
        <v>30</v>
      </c>
      <c r="R3232" s="33" t="s">
        <v>3273</v>
      </c>
    </row>
    <row r="3233" spans="1:18" x14ac:dyDescent="0.2">
      <c r="A3233" s="33" t="s">
        <v>6632</v>
      </c>
      <c r="B3233" s="33" t="s">
        <v>6633</v>
      </c>
      <c r="C3233" s="33" t="str">
        <f>LEFT(B3233,FIND(",",B3233,1)-1)</f>
        <v>Mecklenburg County</v>
      </c>
      <c r="D3233" s="33" t="str">
        <f>RIGHT(B3233,LEN(B3233)-(FIND(",",B3233,1)+1))</f>
        <v>Virginia</v>
      </c>
      <c r="E3233" s="33">
        <v>81291</v>
      </c>
      <c r="F3233" s="33" t="s">
        <v>3279</v>
      </c>
      <c r="G3233" s="33">
        <v>1</v>
      </c>
      <c r="H3233" s="33" t="s">
        <v>3272</v>
      </c>
      <c r="I3233" s="33">
        <v>1</v>
      </c>
      <c r="J3233" s="33" t="s">
        <v>3272</v>
      </c>
      <c r="K3233" s="33">
        <v>2019</v>
      </c>
      <c r="L3233" s="33">
        <v>4</v>
      </c>
      <c r="M3233" s="33">
        <v>333</v>
      </c>
      <c r="N3233" s="33" t="s">
        <v>3278</v>
      </c>
      <c r="O3233" s="33">
        <v>79</v>
      </c>
      <c r="P3233" s="33" t="s">
        <v>3278</v>
      </c>
      <c r="Q3233" s="33">
        <v>26</v>
      </c>
      <c r="R3233" s="33" t="s">
        <v>3278</v>
      </c>
    </row>
    <row r="3234" spans="1:18" x14ac:dyDescent="0.2">
      <c r="A3234" s="33" t="s">
        <v>6634</v>
      </c>
      <c r="B3234" s="33" t="s">
        <v>6635</v>
      </c>
      <c r="C3234" s="33" t="str">
        <f>LEFT(B3234,FIND(",",B3234,1)-1)</f>
        <v>Montgomery County</v>
      </c>
      <c r="D3234" s="33" t="str">
        <f>RIGHT(B3234,LEN(B3234)-(FIND(",",B3234,1)+1))</f>
        <v>Virginia</v>
      </c>
      <c r="E3234" s="33">
        <v>45391</v>
      </c>
      <c r="F3234" s="33" t="s">
        <v>3276</v>
      </c>
      <c r="G3234" s="33">
        <v>1</v>
      </c>
      <c r="H3234" s="33" t="s">
        <v>3272</v>
      </c>
      <c r="I3234" s="33">
        <v>1</v>
      </c>
      <c r="J3234" s="33" t="s">
        <v>3272</v>
      </c>
      <c r="K3234" s="33">
        <v>2019</v>
      </c>
      <c r="L3234" s="33">
        <v>4</v>
      </c>
      <c r="M3234" s="33">
        <v>1044</v>
      </c>
      <c r="N3234" s="33" t="s">
        <v>3273</v>
      </c>
      <c r="O3234" s="33">
        <v>256</v>
      </c>
      <c r="P3234" s="33" t="s">
        <v>3273</v>
      </c>
      <c r="Q3234" s="33">
        <v>50</v>
      </c>
      <c r="R3234" s="33" t="s">
        <v>3273</v>
      </c>
    </row>
    <row r="3235" spans="1:18" x14ac:dyDescent="0.2">
      <c r="A3235" s="33" t="s">
        <v>6634</v>
      </c>
      <c r="B3235" s="33" t="s">
        <v>6635</v>
      </c>
      <c r="C3235" s="33" t="str">
        <f>LEFT(B3235,FIND(",",B3235,1)-1)</f>
        <v>Montgomery County</v>
      </c>
      <c r="D3235" s="33" t="str">
        <f>RIGHT(B3235,LEN(B3235)-(FIND(",",B3235,1)+1))</f>
        <v>Virginia</v>
      </c>
      <c r="E3235" s="33">
        <v>54194</v>
      </c>
      <c r="F3235" s="33" t="s">
        <v>3271</v>
      </c>
      <c r="G3235" s="33">
        <v>1</v>
      </c>
      <c r="H3235" s="33" t="s">
        <v>3272</v>
      </c>
      <c r="I3235" s="33">
        <v>1</v>
      </c>
      <c r="J3235" s="33" t="s">
        <v>3272</v>
      </c>
      <c r="K3235" s="33">
        <v>2019</v>
      </c>
      <c r="L3235" s="33">
        <v>13</v>
      </c>
      <c r="M3235" s="33">
        <v>6636</v>
      </c>
      <c r="N3235" s="33" t="s">
        <v>3273</v>
      </c>
      <c r="O3235" s="33">
        <v>1613</v>
      </c>
      <c r="P3235" s="33" t="s">
        <v>3273</v>
      </c>
      <c r="Q3235" s="33">
        <v>228</v>
      </c>
      <c r="R3235" s="33" t="s">
        <v>3273</v>
      </c>
    </row>
    <row r="3236" spans="1:18" x14ac:dyDescent="0.2">
      <c r="A3236" s="33" t="s">
        <v>6634</v>
      </c>
      <c r="B3236" s="33" t="s">
        <v>6635</v>
      </c>
      <c r="C3236" s="33" t="str">
        <f>LEFT(B3236,FIND(",",B3236,1)-1)</f>
        <v>Montgomery County</v>
      </c>
      <c r="D3236" s="33" t="str">
        <f>RIGHT(B3236,LEN(B3236)-(FIND(",",B3236,1)+1))</f>
        <v>Virginia</v>
      </c>
      <c r="E3236" s="33">
        <v>81291</v>
      </c>
      <c r="F3236" s="33" t="s">
        <v>3279</v>
      </c>
      <c r="G3236" s="33">
        <v>1</v>
      </c>
      <c r="H3236" s="33" t="s">
        <v>3272</v>
      </c>
      <c r="I3236" s="33">
        <v>1</v>
      </c>
      <c r="J3236" s="33" t="s">
        <v>3272</v>
      </c>
      <c r="K3236" s="33">
        <v>2019</v>
      </c>
      <c r="L3236" s="33">
        <v>6</v>
      </c>
      <c r="M3236" s="33">
        <v>529</v>
      </c>
      <c r="N3236" s="33" t="s">
        <v>3278</v>
      </c>
      <c r="O3236" s="33">
        <v>127</v>
      </c>
      <c r="P3236" s="33" t="s">
        <v>3278</v>
      </c>
      <c r="Q3236" s="33">
        <v>27</v>
      </c>
      <c r="R3236" s="33" t="s">
        <v>3277</v>
      </c>
    </row>
    <row r="3237" spans="1:18" x14ac:dyDescent="0.2">
      <c r="A3237" s="33" t="s">
        <v>6636</v>
      </c>
      <c r="B3237" s="33" t="s">
        <v>6637</v>
      </c>
      <c r="C3237" s="33" t="str">
        <f>LEFT(B3237,FIND(",",B3237,1)-1)</f>
        <v>Nelson County</v>
      </c>
      <c r="D3237" s="33" t="str">
        <f>RIGHT(B3237,LEN(B3237)-(FIND(",",B3237,1)+1))</f>
        <v>Virginia</v>
      </c>
      <c r="E3237" s="33">
        <v>81291</v>
      </c>
      <c r="F3237" s="33" t="s">
        <v>3279</v>
      </c>
      <c r="G3237" s="33">
        <v>1</v>
      </c>
      <c r="H3237" s="33" t="s">
        <v>3272</v>
      </c>
      <c r="I3237" s="33">
        <v>1</v>
      </c>
      <c r="J3237" s="33" t="s">
        <v>3272</v>
      </c>
      <c r="K3237" s="33">
        <v>2019</v>
      </c>
      <c r="L3237" s="33">
        <v>4</v>
      </c>
      <c r="M3237" s="33">
        <v>162</v>
      </c>
      <c r="N3237" s="33" t="s">
        <v>3278</v>
      </c>
      <c r="O3237" s="33">
        <v>37</v>
      </c>
      <c r="P3237" s="33" t="s">
        <v>3273</v>
      </c>
      <c r="Q3237" s="33">
        <v>10</v>
      </c>
      <c r="R3237" s="33" t="s">
        <v>3278</v>
      </c>
    </row>
    <row r="3238" spans="1:18" x14ac:dyDescent="0.2">
      <c r="A3238" s="33" t="s">
        <v>6638</v>
      </c>
      <c r="B3238" s="33" t="s">
        <v>6639</v>
      </c>
      <c r="C3238" s="33" t="str">
        <f>LEFT(B3238,FIND(",",B3238,1)-1)</f>
        <v>New Kent County</v>
      </c>
      <c r="D3238" s="33" t="str">
        <f>RIGHT(B3238,LEN(B3238)-(FIND(",",B3238,1)+1))</f>
        <v>Virginia</v>
      </c>
      <c r="E3238" s="33">
        <v>54194</v>
      </c>
      <c r="F3238" s="33" t="s">
        <v>3271</v>
      </c>
      <c r="G3238" s="33">
        <v>1</v>
      </c>
      <c r="H3238" s="33" t="s">
        <v>3272</v>
      </c>
      <c r="I3238" s="33">
        <v>1</v>
      </c>
      <c r="J3238" s="33" t="s">
        <v>3272</v>
      </c>
      <c r="K3238" s="33">
        <v>2019</v>
      </c>
      <c r="L3238" s="33">
        <v>3</v>
      </c>
      <c r="M3238" s="33">
        <v>2912</v>
      </c>
      <c r="N3238" s="33" t="s">
        <v>3273</v>
      </c>
      <c r="O3238" s="33">
        <v>628</v>
      </c>
      <c r="P3238" s="33" t="s">
        <v>3273</v>
      </c>
      <c r="Q3238" s="33">
        <v>61</v>
      </c>
      <c r="R3238" s="33" t="s">
        <v>3273</v>
      </c>
    </row>
    <row r="3239" spans="1:18" x14ac:dyDescent="0.2">
      <c r="A3239" s="33" t="s">
        <v>6640</v>
      </c>
      <c r="B3239" s="33" t="s">
        <v>6641</v>
      </c>
      <c r="C3239" s="33" t="str">
        <f>LEFT(B3239,FIND(",",B3239,1)-1)</f>
        <v>Orange County</v>
      </c>
      <c r="D3239" s="33" t="str">
        <f>RIGHT(B3239,LEN(B3239)-(FIND(",",B3239,1)+1))</f>
        <v>Virginia</v>
      </c>
      <c r="E3239" s="33">
        <v>54194</v>
      </c>
      <c r="F3239" s="33" t="s">
        <v>3271</v>
      </c>
      <c r="G3239" s="33">
        <v>1</v>
      </c>
      <c r="H3239" s="33" t="s">
        <v>3272</v>
      </c>
      <c r="I3239" s="33">
        <v>1</v>
      </c>
      <c r="J3239" s="33" t="s">
        <v>3272</v>
      </c>
      <c r="K3239" s="33">
        <v>2019</v>
      </c>
      <c r="L3239" s="33">
        <v>9</v>
      </c>
      <c r="M3239" s="33">
        <v>2395</v>
      </c>
      <c r="N3239" s="33" t="s">
        <v>3278</v>
      </c>
      <c r="O3239" s="33">
        <v>529</v>
      </c>
      <c r="P3239" s="33" t="s">
        <v>3278</v>
      </c>
      <c r="Q3239" s="33">
        <v>70</v>
      </c>
      <c r="R3239" s="33" t="s">
        <v>3278</v>
      </c>
    </row>
    <row r="3240" spans="1:18" x14ac:dyDescent="0.2">
      <c r="A3240" s="33" t="s">
        <v>6642</v>
      </c>
      <c r="B3240" s="33" t="s">
        <v>6643</v>
      </c>
      <c r="C3240" s="33" t="str">
        <f>LEFT(B3240,FIND(",",B3240,1)-1)</f>
        <v>Page County</v>
      </c>
      <c r="D3240" s="33" t="str">
        <f>RIGHT(B3240,LEN(B3240)-(FIND(",",B3240,1)+1))</f>
        <v>Virginia</v>
      </c>
      <c r="E3240" s="33">
        <v>54194</v>
      </c>
      <c r="F3240" s="33" t="s">
        <v>3271</v>
      </c>
      <c r="G3240" s="33">
        <v>1</v>
      </c>
      <c r="H3240" s="33" t="s">
        <v>3272</v>
      </c>
      <c r="I3240" s="33">
        <v>1</v>
      </c>
      <c r="J3240" s="33" t="s">
        <v>3272</v>
      </c>
      <c r="K3240" s="33">
        <v>2019</v>
      </c>
      <c r="L3240" s="33">
        <v>4</v>
      </c>
      <c r="M3240" s="33">
        <v>1002</v>
      </c>
      <c r="N3240" s="33" t="s">
        <v>3278</v>
      </c>
      <c r="O3240" s="33">
        <v>224</v>
      </c>
      <c r="P3240" s="33" t="s">
        <v>3278</v>
      </c>
      <c r="Q3240" s="33">
        <v>35</v>
      </c>
      <c r="R3240" s="33" t="s">
        <v>3273</v>
      </c>
    </row>
    <row r="3241" spans="1:18" x14ac:dyDescent="0.2">
      <c r="A3241" s="33" t="s">
        <v>6644</v>
      </c>
      <c r="B3241" s="33" t="s">
        <v>6645</v>
      </c>
      <c r="C3241" s="33" t="str">
        <f>LEFT(B3241,FIND(",",B3241,1)-1)</f>
        <v>Pittsylvania County</v>
      </c>
      <c r="D3241" s="33" t="str">
        <f>RIGHT(B3241,LEN(B3241)-(FIND(",",B3241,1)+1))</f>
        <v>Virginia</v>
      </c>
      <c r="E3241" s="33">
        <v>54194</v>
      </c>
      <c r="F3241" s="33" t="s">
        <v>3271</v>
      </c>
      <c r="G3241" s="33">
        <v>1</v>
      </c>
      <c r="H3241" s="33" t="s">
        <v>3272</v>
      </c>
      <c r="I3241" s="33">
        <v>1</v>
      </c>
      <c r="J3241" s="33" t="s">
        <v>3272</v>
      </c>
      <c r="K3241" s="33">
        <v>2019</v>
      </c>
      <c r="L3241" s="33">
        <v>8</v>
      </c>
      <c r="M3241" s="33">
        <v>2188</v>
      </c>
      <c r="N3241" s="33" t="s">
        <v>3278</v>
      </c>
      <c r="O3241" s="33">
        <v>479</v>
      </c>
      <c r="P3241" s="33" t="s">
        <v>3273</v>
      </c>
      <c r="Q3241" s="33">
        <v>73</v>
      </c>
      <c r="R3241" s="33" t="s">
        <v>3278</v>
      </c>
    </row>
    <row r="3242" spans="1:18" x14ac:dyDescent="0.2">
      <c r="A3242" s="33" t="s">
        <v>6646</v>
      </c>
      <c r="B3242" s="33" t="s">
        <v>6647</v>
      </c>
      <c r="C3242" s="33" t="str">
        <f>LEFT(B3242,FIND(",",B3242,1)-1)</f>
        <v>Powhatan County</v>
      </c>
      <c r="D3242" s="33" t="str">
        <f>RIGHT(B3242,LEN(B3242)-(FIND(",",B3242,1)+1))</f>
        <v>Virginia</v>
      </c>
      <c r="E3242" s="33">
        <v>54194</v>
      </c>
      <c r="F3242" s="33" t="s">
        <v>3271</v>
      </c>
      <c r="G3242" s="33">
        <v>1</v>
      </c>
      <c r="H3242" s="33" t="s">
        <v>3272</v>
      </c>
      <c r="I3242" s="33">
        <v>1</v>
      </c>
      <c r="J3242" s="33" t="s">
        <v>3272</v>
      </c>
      <c r="K3242" s="33">
        <v>2019</v>
      </c>
      <c r="L3242" s="33">
        <v>9</v>
      </c>
      <c r="M3242" s="33">
        <v>4047</v>
      </c>
      <c r="N3242" s="33" t="s">
        <v>3278</v>
      </c>
      <c r="O3242" s="33">
        <v>1041</v>
      </c>
      <c r="P3242" s="33" t="s">
        <v>3278</v>
      </c>
      <c r="Q3242" s="33">
        <v>113</v>
      </c>
      <c r="R3242" s="33" t="s">
        <v>3278</v>
      </c>
    </row>
    <row r="3243" spans="1:18" x14ac:dyDescent="0.2">
      <c r="A3243" s="33" t="s">
        <v>6646</v>
      </c>
      <c r="B3243" s="33" t="s">
        <v>6647</v>
      </c>
      <c r="C3243" s="33" t="str">
        <f>LEFT(B3243,FIND(",",B3243,1)-1)</f>
        <v>Powhatan County</v>
      </c>
      <c r="D3243" s="33" t="str">
        <f>RIGHT(B3243,LEN(B3243)-(FIND(",",B3243,1)+1))</f>
        <v>Virginia</v>
      </c>
      <c r="E3243" s="33">
        <v>81291</v>
      </c>
      <c r="F3243" s="33" t="s">
        <v>3279</v>
      </c>
      <c r="G3243" s="33">
        <v>1</v>
      </c>
      <c r="H3243" s="33" t="s">
        <v>3272</v>
      </c>
      <c r="I3243" s="33">
        <v>1</v>
      </c>
      <c r="J3243" s="33" t="s">
        <v>3272</v>
      </c>
      <c r="K3243" s="33">
        <v>2019</v>
      </c>
      <c r="L3243" s="33">
        <v>4</v>
      </c>
      <c r="M3243" s="33">
        <v>641</v>
      </c>
      <c r="N3243" s="33" t="s">
        <v>3278</v>
      </c>
      <c r="O3243" s="33">
        <v>116</v>
      </c>
      <c r="P3243" s="33" t="s">
        <v>3278</v>
      </c>
      <c r="Q3243" s="33">
        <v>23</v>
      </c>
      <c r="R3243" s="33" t="s">
        <v>3273</v>
      </c>
    </row>
    <row r="3244" spans="1:18" x14ac:dyDescent="0.2">
      <c r="A3244" s="33" t="s">
        <v>6648</v>
      </c>
      <c r="B3244" s="33" t="s">
        <v>6649</v>
      </c>
      <c r="C3244" s="33" t="str">
        <f>LEFT(B3244,FIND(",",B3244,1)-1)</f>
        <v>Prince William County</v>
      </c>
      <c r="D3244" s="33" t="str">
        <f>RIGHT(B3244,LEN(B3244)-(FIND(",",B3244,1)+1))</f>
        <v>Virginia</v>
      </c>
      <c r="E3244" s="33">
        <v>45391</v>
      </c>
      <c r="F3244" s="33" t="s">
        <v>3276</v>
      </c>
      <c r="G3244" s="33">
        <v>1</v>
      </c>
      <c r="H3244" s="33" t="s">
        <v>3272</v>
      </c>
      <c r="I3244" s="33">
        <v>1</v>
      </c>
      <c r="J3244" s="33" t="s">
        <v>3272</v>
      </c>
      <c r="K3244" s="33">
        <v>2019</v>
      </c>
      <c r="L3244" s="33">
        <v>11</v>
      </c>
      <c r="M3244" s="33">
        <v>3489</v>
      </c>
      <c r="N3244" s="33" t="s">
        <v>3277</v>
      </c>
      <c r="O3244" s="33">
        <v>881</v>
      </c>
      <c r="P3244" s="33" t="s">
        <v>3277</v>
      </c>
      <c r="Q3244" s="33">
        <v>152</v>
      </c>
      <c r="R3244" s="33" t="s">
        <v>3277</v>
      </c>
    </row>
    <row r="3245" spans="1:18" x14ac:dyDescent="0.2">
      <c r="A3245" s="33" t="s">
        <v>6648</v>
      </c>
      <c r="B3245" s="33" t="s">
        <v>6649</v>
      </c>
      <c r="C3245" s="33" t="str">
        <f>LEFT(B3245,FIND(",",B3245,1)-1)</f>
        <v>Prince William County</v>
      </c>
      <c r="D3245" s="33" t="str">
        <f>RIGHT(B3245,LEN(B3245)-(FIND(",",B3245,1)+1))</f>
        <v>Virginia</v>
      </c>
      <c r="E3245" s="33">
        <v>54194</v>
      </c>
      <c r="F3245" s="33" t="s">
        <v>3271</v>
      </c>
      <c r="G3245" s="33">
        <v>1</v>
      </c>
      <c r="H3245" s="33" t="s">
        <v>3272</v>
      </c>
      <c r="I3245" s="33">
        <v>1</v>
      </c>
      <c r="J3245" s="33" t="s">
        <v>3272</v>
      </c>
      <c r="K3245" s="33">
        <v>2019</v>
      </c>
      <c r="L3245" s="33">
        <v>40</v>
      </c>
      <c r="M3245" s="33">
        <v>21666</v>
      </c>
      <c r="N3245" s="33" t="s">
        <v>3278</v>
      </c>
      <c r="O3245" s="33">
        <v>4827</v>
      </c>
      <c r="P3245" s="33" t="s">
        <v>3278</v>
      </c>
      <c r="Q3245" s="33">
        <v>562</v>
      </c>
      <c r="R3245" s="33" t="s">
        <v>3278</v>
      </c>
    </row>
    <row r="3246" spans="1:18" x14ac:dyDescent="0.2">
      <c r="A3246" s="33" t="s">
        <v>6648</v>
      </c>
      <c r="B3246" s="33" t="s">
        <v>6649</v>
      </c>
      <c r="C3246" s="33" t="str">
        <f>LEFT(B3246,FIND(",",B3246,1)-1)</f>
        <v>Prince William County</v>
      </c>
      <c r="D3246" s="33" t="str">
        <f>RIGHT(B3246,LEN(B3246)-(FIND(",",B3246,1)+1))</f>
        <v>Virginia</v>
      </c>
      <c r="E3246" s="33">
        <v>81291</v>
      </c>
      <c r="F3246" s="33" t="s">
        <v>3279</v>
      </c>
      <c r="G3246" s="33">
        <v>1</v>
      </c>
      <c r="H3246" s="33" t="s">
        <v>3272</v>
      </c>
      <c r="I3246" s="33">
        <v>1</v>
      </c>
      <c r="J3246" s="33" t="s">
        <v>3272</v>
      </c>
      <c r="K3246" s="33">
        <v>2019</v>
      </c>
      <c r="L3246" s="33">
        <v>31</v>
      </c>
      <c r="M3246" s="33">
        <v>4167</v>
      </c>
      <c r="N3246" s="33" t="s">
        <v>3278</v>
      </c>
      <c r="O3246" s="33">
        <v>903</v>
      </c>
      <c r="P3246" s="33" t="s">
        <v>3278</v>
      </c>
      <c r="Q3246" s="33">
        <v>202</v>
      </c>
      <c r="R3246" s="33" t="s">
        <v>3278</v>
      </c>
    </row>
    <row r="3247" spans="1:18" x14ac:dyDescent="0.2">
      <c r="A3247" s="33" t="s">
        <v>6650</v>
      </c>
      <c r="B3247" s="33" t="s">
        <v>6651</v>
      </c>
      <c r="C3247" s="33" t="str">
        <f>LEFT(B3247,FIND(",",B3247,1)-1)</f>
        <v>Pulaski County</v>
      </c>
      <c r="D3247" s="33" t="str">
        <f>RIGHT(B3247,LEN(B3247)-(FIND(",",B3247,1)+1))</f>
        <v>Virginia</v>
      </c>
      <c r="E3247" s="33">
        <v>54194</v>
      </c>
      <c r="F3247" s="33" t="s">
        <v>3271</v>
      </c>
      <c r="G3247" s="33">
        <v>1</v>
      </c>
      <c r="H3247" s="33" t="s">
        <v>3272</v>
      </c>
      <c r="I3247" s="33">
        <v>1</v>
      </c>
      <c r="J3247" s="33" t="s">
        <v>3272</v>
      </c>
      <c r="K3247" s="33">
        <v>2019</v>
      </c>
      <c r="L3247" s="33">
        <v>5</v>
      </c>
      <c r="M3247" s="33">
        <v>1871</v>
      </c>
      <c r="N3247" s="33" t="s">
        <v>3278</v>
      </c>
      <c r="O3247" s="33">
        <v>422</v>
      </c>
      <c r="P3247" s="33" t="s">
        <v>3278</v>
      </c>
      <c r="Q3247" s="33">
        <v>68</v>
      </c>
      <c r="R3247" s="33" t="s">
        <v>3278</v>
      </c>
    </row>
    <row r="3248" spans="1:18" x14ac:dyDescent="0.2">
      <c r="A3248" s="33" t="s">
        <v>6652</v>
      </c>
      <c r="B3248" s="33" t="s">
        <v>6653</v>
      </c>
      <c r="C3248" s="33" t="str">
        <f>LEFT(B3248,FIND(",",B3248,1)-1)</f>
        <v>Rappahannock County</v>
      </c>
      <c r="D3248" s="33" t="str">
        <f>RIGHT(B3248,LEN(B3248)-(FIND(",",B3248,1)+1))</f>
        <v>Virginia</v>
      </c>
      <c r="E3248" s="33">
        <v>54194</v>
      </c>
      <c r="F3248" s="33" t="s">
        <v>3271</v>
      </c>
      <c r="G3248" s="33">
        <v>1</v>
      </c>
      <c r="H3248" s="33" t="s">
        <v>3272</v>
      </c>
      <c r="I3248" s="33">
        <v>1</v>
      </c>
      <c r="J3248" s="33" t="s">
        <v>3272</v>
      </c>
      <c r="K3248" s="33">
        <v>2019</v>
      </c>
      <c r="L3248" s="33">
        <v>5</v>
      </c>
      <c r="M3248" s="33">
        <v>1420</v>
      </c>
      <c r="N3248" s="33" t="s">
        <v>3278</v>
      </c>
      <c r="O3248" s="33">
        <v>310</v>
      </c>
      <c r="P3248" s="33" t="s">
        <v>3278</v>
      </c>
      <c r="Q3248" s="33">
        <v>27</v>
      </c>
      <c r="R3248" s="33" t="s">
        <v>3273</v>
      </c>
    </row>
    <row r="3249" spans="1:18" x14ac:dyDescent="0.2">
      <c r="A3249" s="33" t="s">
        <v>6652</v>
      </c>
      <c r="B3249" s="33" t="s">
        <v>6653</v>
      </c>
      <c r="C3249" s="33" t="str">
        <f>LEFT(B3249,FIND(",",B3249,1)-1)</f>
        <v>Rappahannock County</v>
      </c>
      <c r="D3249" s="33" t="str">
        <f>RIGHT(B3249,LEN(B3249)-(FIND(",",B3249,1)+1))</f>
        <v>Virginia</v>
      </c>
      <c r="E3249" s="33">
        <v>81291</v>
      </c>
      <c r="F3249" s="33" t="s">
        <v>3279</v>
      </c>
      <c r="G3249" s="33">
        <v>1</v>
      </c>
      <c r="H3249" s="33" t="s">
        <v>3272</v>
      </c>
      <c r="I3249" s="33">
        <v>1</v>
      </c>
      <c r="J3249" s="33" t="s">
        <v>3272</v>
      </c>
      <c r="K3249" s="33">
        <v>2019</v>
      </c>
      <c r="L3249" s="33">
        <v>3</v>
      </c>
      <c r="M3249" s="33">
        <v>46</v>
      </c>
      <c r="N3249" s="33" t="s">
        <v>3273</v>
      </c>
      <c r="O3249" s="33">
        <v>7</v>
      </c>
      <c r="P3249" s="33" t="s">
        <v>3277</v>
      </c>
      <c r="Q3249" s="33">
        <v>4</v>
      </c>
      <c r="R3249" s="33" t="s">
        <v>3278</v>
      </c>
    </row>
    <row r="3250" spans="1:18" x14ac:dyDescent="0.2">
      <c r="A3250" s="33" t="s">
        <v>6654</v>
      </c>
      <c r="B3250" s="33" t="s">
        <v>6655</v>
      </c>
      <c r="C3250" s="33" t="str">
        <f>LEFT(B3250,FIND(",",B3250,1)-1)</f>
        <v>Roanoke County</v>
      </c>
      <c r="D3250" s="33" t="str">
        <f>RIGHT(B3250,LEN(B3250)-(FIND(",",B3250,1)+1))</f>
        <v>Virginia</v>
      </c>
      <c r="E3250" s="33">
        <v>54194</v>
      </c>
      <c r="F3250" s="33" t="s">
        <v>3271</v>
      </c>
      <c r="G3250" s="33">
        <v>1</v>
      </c>
      <c r="H3250" s="33" t="s">
        <v>3272</v>
      </c>
      <c r="I3250" s="33">
        <v>1</v>
      </c>
      <c r="J3250" s="33" t="s">
        <v>3272</v>
      </c>
      <c r="K3250" s="33">
        <v>2019</v>
      </c>
      <c r="L3250" s="33">
        <v>14</v>
      </c>
      <c r="M3250" s="33">
        <v>5918</v>
      </c>
      <c r="N3250" s="33" t="s">
        <v>3278</v>
      </c>
      <c r="O3250" s="33">
        <v>1409</v>
      </c>
      <c r="P3250" s="33" t="s">
        <v>3278</v>
      </c>
      <c r="Q3250" s="33">
        <v>234</v>
      </c>
      <c r="R3250" s="33" t="s">
        <v>3278</v>
      </c>
    </row>
    <row r="3251" spans="1:18" x14ac:dyDescent="0.2">
      <c r="A3251" s="33" t="s">
        <v>6654</v>
      </c>
      <c r="B3251" s="33" t="s">
        <v>6655</v>
      </c>
      <c r="C3251" s="33" t="str">
        <f>LEFT(B3251,FIND(",",B3251,1)-1)</f>
        <v>Roanoke County</v>
      </c>
      <c r="D3251" s="33" t="str">
        <f>RIGHT(B3251,LEN(B3251)-(FIND(",",B3251,1)+1))</f>
        <v>Virginia</v>
      </c>
      <c r="E3251" s="33">
        <v>81291</v>
      </c>
      <c r="F3251" s="33" t="s">
        <v>3279</v>
      </c>
      <c r="G3251" s="33">
        <v>1</v>
      </c>
      <c r="H3251" s="33" t="s">
        <v>3272</v>
      </c>
      <c r="I3251" s="33">
        <v>1</v>
      </c>
      <c r="J3251" s="33" t="s">
        <v>3272</v>
      </c>
      <c r="K3251" s="33">
        <v>2019</v>
      </c>
      <c r="L3251" s="33">
        <v>11</v>
      </c>
      <c r="M3251" s="33">
        <v>790</v>
      </c>
      <c r="N3251" s="33" t="s">
        <v>3278</v>
      </c>
      <c r="O3251" s="33">
        <v>175</v>
      </c>
      <c r="P3251" s="33" t="s">
        <v>3278</v>
      </c>
      <c r="Q3251" s="33">
        <v>54</v>
      </c>
      <c r="R3251" s="33" t="s">
        <v>3273</v>
      </c>
    </row>
    <row r="3252" spans="1:18" x14ac:dyDescent="0.2">
      <c r="A3252" s="33" t="s">
        <v>6656</v>
      </c>
      <c r="B3252" s="33" t="s">
        <v>6657</v>
      </c>
      <c r="C3252" s="33" t="str">
        <f>LEFT(B3252,FIND(",",B3252,1)-1)</f>
        <v>Rockbridge County</v>
      </c>
      <c r="D3252" s="33" t="str">
        <f>RIGHT(B3252,LEN(B3252)-(FIND(",",B3252,1)+1))</f>
        <v>Virginia</v>
      </c>
      <c r="E3252" s="33">
        <v>54194</v>
      </c>
      <c r="F3252" s="33" t="s">
        <v>3271</v>
      </c>
      <c r="G3252" s="33">
        <v>1</v>
      </c>
      <c r="H3252" s="33" t="s">
        <v>3272</v>
      </c>
      <c r="I3252" s="33">
        <v>1</v>
      </c>
      <c r="J3252" s="33" t="s">
        <v>3272</v>
      </c>
      <c r="K3252" s="33">
        <v>2019</v>
      </c>
      <c r="L3252" s="33">
        <v>7</v>
      </c>
      <c r="M3252" s="33">
        <v>1485</v>
      </c>
      <c r="N3252" s="33" t="s">
        <v>3278</v>
      </c>
      <c r="O3252" s="33">
        <v>325</v>
      </c>
      <c r="P3252" s="33" t="s">
        <v>3278</v>
      </c>
      <c r="Q3252" s="33">
        <v>55</v>
      </c>
      <c r="R3252" s="33" t="s">
        <v>3278</v>
      </c>
    </row>
    <row r="3253" spans="1:18" x14ac:dyDescent="0.2">
      <c r="A3253" s="33" t="s">
        <v>6658</v>
      </c>
      <c r="B3253" s="33" t="s">
        <v>6659</v>
      </c>
      <c r="C3253" s="33" t="str">
        <f>LEFT(B3253,FIND(",",B3253,1)-1)</f>
        <v>Rockingham County</v>
      </c>
      <c r="D3253" s="33" t="str">
        <f>RIGHT(B3253,LEN(B3253)-(FIND(",",B3253,1)+1))</f>
        <v>Virginia</v>
      </c>
      <c r="E3253" s="33">
        <v>54194</v>
      </c>
      <c r="F3253" s="33" t="s">
        <v>3271</v>
      </c>
      <c r="G3253" s="33">
        <v>1</v>
      </c>
      <c r="H3253" s="33" t="s">
        <v>3272</v>
      </c>
      <c r="I3253" s="33">
        <v>1</v>
      </c>
      <c r="J3253" s="33" t="s">
        <v>3272</v>
      </c>
      <c r="K3253" s="33">
        <v>2019</v>
      </c>
      <c r="L3253" s="33">
        <v>10</v>
      </c>
      <c r="M3253" s="33">
        <v>4061</v>
      </c>
      <c r="N3253" s="33" t="s">
        <v>3278</v>
      </c>
      <c r="O3253" s="33">
        <v>950</v>
      </c>
      <c r="P3253" s="33" t="s">
        <v>3278</v>
      </c>
      <c r="Q3253" s="33">
        <v>118</v>
      </c>
      <c r="R3253" s="33" t="s">
        <v>3278</v>
      </c>
    </row>
    <row r="3254" spans="1:18" x14ac:dyDescent="0.2">
      <c r="A3254" s="33" t="s">
        <v>6658</v>
      </c>
      <c r="B3254" s="33" t="s">
        <v>6659</v>
      </c>
      <c r="C3254" s="33" t="str">
        <f>LEFT(B3254,FIND(",",B3254,1)-1)</f>
        <v>Rockingham County</v>
      </c>
      <c r="D3254" s="33" t="str">
        <f>RIGHT(B3254,LEN(B3254)-(FIND(",",B3254,1)+1))</f>
        <v>Virginia</v>
      </c>
      <c r="E3254" s="33">
        <v>81291</v>
      </c>
      <c r="F3254" s="33" t="s">
        <v>3279</v>
      </c>
      <c r="G3254" s="33">
        <v>1</v>
      </c>
      <c r="H3254" s="33" t="s">
        <v>3272</v>
      </c>
      <c r="I3254" s="33">
        <v>1</v>
      </c>
      <c r="J3254" s="33" t="s">
        <v>3272</v>
      </c>
      <c r="K3254" s="33">
        <v>2019</v>
      </c>
      <c r="L3254" s="33">
        <v>5</v>
      </c>
      <c r="M3254" s="33">
        <v>271</v>
      </c>
      <c r="N3254" s="33" t="s">
        <v>3278</v>
      </c>
      <c r="O3254" s="33">
        <v>56</v>
      </c>
      <c r="P3254" s="33" t="s">
        <v>3278</v>
      </c>
      <c r="Q3254" s="33">
        <v>17</v>
      </c>
      <c r="R3254" s="33" t="s">
        <v>3277</v>
      </c>
    </row>
    <row r="3255" spans="1:18" x14ac:dyDescent="0.2">
      <c r="A3255" s="33" t="s">
        <v>6660</v>
      </c>
      <c r="B3255" s="33" t="s">
        <v>6661</v>
      </c>
      <c r="C3255" s="33" t="str">
        <f>LEFT(B3255,FIND(",",B3255,1)-1)</f>
        <v>Russell County</v>
      </c>
      <c r="D3255" s="33" t="str">
        <f>RIGHT(B3255,LEN(B3255)-(FIND(",",B3255,1)+1))</f>
        <v>Virginia</v>
      </c>
      <c r="E3255" s="33">
        <v>54194</v>
      </c>
      <c r="F3255" s="33" t="s">
        <v>3271</v>
      </c>
      <c r="G3255" s="33">
        <v>1</v>
      </c>
      <c r="H3255" s="33" t="s">
        <v>3272</v>
      </c>
      <c r="I3255" s="33">
        <v>1</v>
      </c>
      <c r="J3255" s="33" t="s">
        <v>3272</v>
      </c>
      <c r="K3255" s="33">
        <v>2019</v>
      </c>
      <c r="L3255" s="33">
        <v>3</v>
      </c>
      <c r="M3255" s="33">
        <v>921</v>
      </c>
      <c r="N3255" s="33" t="s">
        <v>3273</v>
      </c>
      <c r="O3255" s="33">
        <v>173</v>
      </c>
      <c r="P3255" s="33" t="s">
        <v>3273</v>
      </c>
      <c r="Q3255" s="33">
        <v>29</v>
      </c>
      <c r="R3255" s="33" t="s">
        <v>3273</v>
      </c>
    </row>
    <row r="3256" spans="1:18" x14ac:dyDescent="0.2">
      <c r="A3256" s="33" t="s">
        <v>6662</v>
      </c>
      <c r="B3256" s="33" t="s">
        <v>6663</v>
      </c>
      <c r="C3256" s="33" t="str">
        <f>LEFT(B3256,FIND(",",B3256,1)-1)</f>
        <v>Scott County</v>
      </c>
      <c r="D3256" s="33" t="str">
        <f>RIGHT(B3256,LEN(B3256)-(FIND(",",B3256,1)+1))</f>
        <v>Virginia</v>
      </c>
      <c r="E3256" s="33">
        <v>54194</v>
      </c>
      <c r="F3256" s="33" t="s">
        <v>3271</v>
      </c>
      <c r="G3256" s="33">
        <v>1</v>
      </c>
      <c r="H3256" s="33" t="s">
        <v>3272</v>
      </c>
      <c r="I3256" s="33">
        <v>1</v>
      </c>
      <c r="J3256" s="33" t="s">
        <v>3272</v>
      </c>
      <c r="K3256" s="33">
        <v>2019</v>
      </c>
      <c r="L3256" s="33">
        <v>5</v>
      </c>
      <c r="M3256" s="33">
        <v>945</v>
      </c>
      <c r="N3256" s="33" t="s">
        <v>3278</v>
      </c>
      <c r="O3256" s="33">
        <v>242</v>
      </c>
      <c r="P3256" s="33" t="s">
        <v>3278</v>
      </c>
      <c r="Q3256" s="33">
        <v>35</v>
      </c>
      <c r="R3256" s="33" t="s">
        <v>3273</v>
      </c>
    </row>
    <row r="3257" spans="1:18" x14ac:dyDescent="0.2">
      <c r="A3257" s="33" t="s">
        <v>6664</v>
      </c>
      <c r="B3257" s="33" t="s">
        <v>6665</v>
      </c>
      <c r="C3257" s="33" t="str">
        <f>LEFT(B3257,FIND(",",B3257,1)-1)</f>
        <v>Shenandoah County</v>
      </c>
      <c r="D3257" s="33" t="str">
        <f>RIGHT(B3257,LEN(B3257)-(FIND(",",B3257,1)+1))</f>
        <v>Virginia</v>
      </c>
      <c r="E3257" s="33">
        <v>54194</v>
      </c>
      <c r="F3257" s="33" t="s">
        <v>3271</v>
      </c>
      <c r="G3257" s="33">
        <v>1</v>
      </c>
      <c r="H3257" s="33" t="s">
        <v>3272</v>
      </c>
      <c r="I3257" s="33">
        <v>1</v>
      </c>
      <c r="J3257" s="33" t="s">
        <v>3272</v>
      </c>
      <c r="K3257" s="33">
        <v>2019</v>
      </c>
      <c r="L3257" s="33">
        <v>7</v>
      </c>
      <c r="M3257" s="33">
        <v>2071</v>
      </c>
      <c r="N3257" s="33" t="s">
        <v>3277</v>
      </c>
      <c r="O3257" s="33">
        <v>435</v>
      </c>
      <c r="P3257" s="33" t="s">
        <v>3277</v>
      </c>
      <c r="Q3257" s="33">
        <v>79</v>
      </c>
      <c r="R3257" s="33" t="s">
        <v>3277</v>
      </c>
    </row>
    <row r="3258" spans="1:18" x14ac:dyDescent="0.2">
      <c r="A3258" s="33" t="s">
        <v>6664</v>
      </c>
      <c r="B3258" s="33" t="s">
        <v>6665</v>
      </c>
      <c r="C3258" s="33" t="str">
        <f>LEFT(B3258,FIND(",",B3258,1)-1)</f>
        <v>Shenandoah County</v>
      </c>
      <c r="D3258" s="33" t="str">
        <f>RIGHT(B3258,LEN(B3258)-(FIND(",",B3258,1)+1))</f>
        <v>Virginia</v>
      </c>
      <c r="E3258" s="33">
        <v>81291</v>
      </c>
      <c r="F3258" s="33" t="s">
        <v>3279</v>
      </c>
      <c r="G3258" s="33">
        <v>1</v>
      </c>
      <c r="H3258" s="33" t="s">
        <v>3272</v>
      </c>
      <c r="I3258" s="33">
        <v>1</v>
      </c>
      <c r="J3258" s="33" t="s">
        <v>3272</v>
      </c>
      <c r="K3258" s="33">
        <v>2019</v>
      </c>
      <c r="L3258" s="33">
        <v>4</v>
      </c>
      <c r="M3258" s="33">
        <v>392</v>
      </c>
      <c r="N3258" s="33" t="s">
        <v>3273</v>
      </c>
      <c r="O3258" s="33">
        <v>67</v>
      </c>
      <c r="P3258" s="33" t="s">
        <v>3273</v>
      </c>
      <c r="Q3258" s="33">
        <v>22</v>
      </c>
      <c r="R3258" s="33" t="s">
        <v>3273</v>
      </c>
    </row>
    <row r="3259" spans="1:18" x14ac:dyDescent="0.2">
      <c r="A3259" s="33" t="s">
        <v>6666</v>
      </c>
      <c r="B3259" s="33" t="s">
        <v>6667</v>
      </c>
      <c r="C3259" s="33" t="str">
        <f>LEFT(B3259,FIND(",",B3259,1)-1)</f>
        <v>Spotsylvania County</v>
      </c>
      <c r="D3259" s="33" t="str">
        <f>RIGHT(B3259,LEN(B3259)-(FIND(",",B3259,1)+1))</f>
        <v>Virginia</v>
      </c>
      <c r="E3259" s="33">
        <v>45391</v>
      </c>
      <c r="F3259" s="33" t="s">
        <v>3276</v>
      </c>
      <c r="G3259" s="33">
        <v>1</v>
      </c>
      <c r="H3259" s="33" t="s">
        <v>3272</v>
      </c>
      <c r="I3259" s="33">
        <v>1</v>
      </c>
      <c r="J3259" s="33" t="s">
        <v>3272</v>
      </c>
      <c r="K3259" s="33">
        <v>2019</v>
      </c>
      <c r="L3259" s="33">
        <v>3</v>
      </c>
      <c r="M3259" s="33">
        <v>1194</v>
      </c>
      <c r="N3259" s="33" t="s">
        <v>3277</v>
      </c>
      <c r="O3259" s="33">
        <v>290</v>
      </c>
      <c r="P3259" s="33" t="s">
        <v>3277</v>
      </c>
      <c r="Q3259" s="33">
        <v>43</v>
      </c>
      <c r="R3259" s="33" t="s">
        <v>3277</v>
      </c>
    </row>
    <row r="3260" spans="1:18" x14ac:dyDescent="0.2">
      <c r="A3260" s="33" t="s">
        <v>6666</v>
      </c>
      <c r="B3260" s="33" t="s">
        <v>6667</v>
      </c>
      <c r="C3260" s="33" t="str">
        <f>LEFT(B3260,FIND(",",B3260,1)-1)</f>
        <v>Spotsylvania County</v>
      </c>
      <c r="D3260" s="33" t="str">
        <f>RIGHT(B3260,LEN(B3260)-(FIND(",",B3260,1)+1))</f>
        <v>Virginia</v>
      </c>
      <c r="E3260" s="33">
        <v>54194</v>
      </c>
      <c r="F3260" s="33" t="s">
        <v>3271</v>
      </c>
      <c r="G3260" s="33">
        <v>1</v>
      </c>
      <c r="H3260" s="33" t="s">
        <v>3272</v>
      </c>
      <c r="I3260" s="33">
        <v>1</v>
      </c>
      <c r="J3260" s="33" t="s">
        <v>3272</v>
      </c>
      <c r="K3260" s="33">
        <v>2019</v>
      </c>
      <c r="L3260" s="33">
        <v>11</v>
      </c>
      <c r="M3260" s="33">
        <v>5146</v>
      </c>
      <c r="N3260" s="33" t="s">
        <v>3273</v>
      </c>
      <c r="O3260" s="33">
        <v>1339</v>
      </c>
      <c r="P3260" s="33" t="s">
        <v>3273</v>
      </c>
      <c r="Q3260" s="33">
        <v>130</v>
      </c>
      <c r="R3260" s="33" t="s">
        <v>3273</v>
      </c>
    </row>
    <row r="3261" spans="1:18" x14ac:dyDescent="0.2">
      <c r="A3261" s="33" t="s">
        <v>6666</v>
      </c>
      <c r="B3261" s="33" t="s">
        <v>6667</v>
      </c>
      <c r="C3261" s="33" t="str">
        <f>LEFT(B3261,FIND(",",B3261,1)-1)</f>
        <v>Spotsylvania County</v>
      </c>
      <c r="D3261" s="33" t="str">
        <f>RIGHT(B3261,LEN(B3261)-(FIND(",",B3261,1)+1))</f>
        <v>Virginia</v>
      </c>
      <c r="E3261" s="33">
        <v>81291</v>
      </c>
      <c r="F3261" s="33" t="s">
        <v>3279</v>
      </c>
      <c r="G3261" s="33">
        <v>1</v>
      </c>
      <c r="H3261" s="33" t="s">
        <v>3272</v>
      </c>
      <c r="I3261" s="33">
        <v>1</v>
      </c>
      <c r="J3261" s="33" t="s">
        <v>3272</v>
      </c>
      <c r="K3261" s="33">
        <v>2019</v>
      </c>
      <c r="L3261" s="33">
        <v>10</v>
      </c>
      <c r="M3261" s="33">
        <v>1202</v>
      </c>
      <c r="N3261" s="33" t="s">
        <v>3278</v>
      </c>
      <c r="O3261" s="33">
        <v>243</v>
      </c>
      <c r="P3261" s="33" t="s">
        <v>3278</v>
      </c>
      <c r="Q3261" s="33">
        <v>52</v>
      </c>
      <c r="R3261" s="33" t="s">
        <v>3278</v>
      </c>
    </row>
    <row r="3262" spans="1:18" x14ac:dyDescent="0.2">
      <c r="A3262" s="33" t="s">
        <v>6668</v>
      </c>
      <c r="B3262" s="33" t="s">
        <v>6669</v>
      </c>
      <c r="C3262" s="33" t="str">
        <f>LEFT(B3262,FIND(",",B3262,1)-1)</f>
        <v>Stafford County</v>
      </c>
      <c r="D3262" s="33" t="str">
        <f>RIGHT(B3262,LEN(B3262)-(FIND(",",B3262,1)+1))</f>
        <v>Virginia</v>
      </c>
      <c r="E3262" s="33">
        <v>45391</v>
      </c>
      <c r="F3262" s="33" t="s">
        <v>3276</v>
      </c>
      <c r="G3262" s="33">
        <v>1</v>
      </c>
      <c r="H3262" s="33" t="s">
        <v>3272</v>
      </c>
      <c r="I3262" s="33">
        <v>1</v>
      </c>
      <c r="J3262" s="33" t="s">
        <v>3272</v>
      </c>
      <c r="K3262" s="33">
        <v>2019</v>
      </c>
      <c r="L3262" s="33">
        <v>4</v>
      </c>
      <c r="M3262" s="33">
        <v>1948</v>
      </c>
      <c r="N3262" s="33" t="s">
        <v>3273</v>
      </c>
      <c r="O3262" s="33">
        <v>462</v>
      </c>
      <c r="P3262" s="33" t="s">
        <v>3273</v>
      </c>
      <c r="Q3262" s="33">
        <v>77</v>
      </c>
      <c r="R3262" s="33" t="s">
        <v>3273</v>
      </c>
    </row>
    <row r="3263" spans="1:18" x14ac:dyDescent="0.2">
      <c r="A3263" s="33" t="s">
        <v>6668</v>
      </c>
      <c r="B3263" s="33" t="s">
        <v>6669</v>
      </c>
      <c r="C3263" s="33" t="str">
        <f>LEFT(B3263,FIND(",",B3263,1)-1)</f>
        <v>Stafford County</v>
      </c>
      <c r="D3263" s="33" t="str">
        <f>RIGHT(B3263,LEN(B3263)-(FIND(",",B3263,1)+1))</f>
        <v>Virginia</v>
      </c>
      <c r="E3263" s="33">
        <v>54194</v>
      </c>
      <c r="F3263" s="33" t="s">
        <v>3271</v>
      </c>
      <c r="G3263" s="33">
        <v>1</v>
      </c>
      <c r="H3263" s="33" t="s">
        <v>3272</v>
      </c>
      <c r="I3263" s="33">
        <v>1</v>
      </c>
      <c r="J3263" s="33" t="s">
        <v>3272</v>
      </c>
      <c r="K3263" s="33">
        <v>2019</v>
      </c>
      <c r="L3263" s="33">
        <v>11</v>
      </c>
      <c r="M3263" s="33">
        <v>7984</v>
      </c>
      <c r="N3263" s="33" t="s">
        <v>3278</v>
      </c>
      <c r="O3263" s="33">
        <v>1856</v>
      </c>
      <c r="P3263" s="33" t="s">
        <v>3278</v>
      </c>
      <c r="Q3263" s="33">
        <v>189</v>
      </c>
      <c r="R3263" s="33" t="s">
        <v>3278</v>
      </c>
    </row>
    <row r="3264" spans="1:18" x14ac:dyDescent="0.2">
      <c r="A3264" s="33" t="s">
        <v>6668</v>
      </c>
      <c r="B3264" s="33" t="s">
        <v>6669</v>
      </c>
      <c r="C3264" s="33" t="str">
        <f>LEFT(B3264,FIND(",",B3264,1)-1)</f>
        <v>Stafford County</v>
      </c>
      <c r="D3264" s="33" t="str">
        <f>RIGHT(B3264,LEN(B3264)-(FIND(",",B3264,1)+1))</f>
        <v>Virginia</v>
      </c>
      <c r="E3264" s="33">
        <v>81291</v>
      </c>
      <c r="F3264" s="33" t="s">
        <v>3279</v>
      </c>
      <c r="G3264" s="33">
        <v>1</v>
      </c>
      <c r="H3264" s="33" t="s">
        <v>3272</v>
      </c>
      <c r="I3264" s="33">
        <v>1</v>
      </c>
      <c r="J3264" s="33" t="s">
        <v>3272</v>
      </c>
      <c r="K3264" s="33">
        <v>2019</v>
      </c>
      <c r="L3264" s="33">
        <v>17</v>
      </c>
      <c r="M3264" s="33">
        <v>2469</v>
      </c>
      <c r="N3264" s="33" t="s">
        <v>3278</v>
      </c>
      <c r="O3264" s="33">
        <v>549</v>
      </c>
      <c r="P3264" s="33" t="s">
        <v>3278</v>
      </c>
      <c r="Q3264" s="33">
        <v>129</v>
      </c>
      <c r="R3264" s="33" t="s">
        <v>3278</v>
      </c>
    </row>
    <row r="3265" spans="1:18" x14ac:dyDescent="0.2">
      <c r="A3265" s="33" t="s">
        <v>6670</v>
      </c>
      <c r="B3265" s="33" t="s">
        <v>6671</v>
      </c>
      <c r="C3265" s="33" t="str">
        <f>LEFT(B3265,FIND(",",B3265,1)-1)</f>
        <v>Tazewell County</v>
      </c>
      <c r="D3265" s="33" t="str">
        <f>RIGHT(B3265,LEN(B3265)-(FIND(",",B3265,1)+1))</f>
        <v>Virginia</v>
      </c>
      <c r="E3265" s="33">
        <v>54194</v>
      </c>
      <c r="F3265" s="33" t="s">
        <v>3271</v>
      </c>
      <c r="G3265" s="33">
        <v>1</v>
      </c>
      <c r="H3265" s="33" t="s">
        <v>3272</v>
      </c>
      <c r="I3265" s="33">
        <v>1</v>
      </c>
      <c r="J3265" s="33" t="s">
        <v>3272</v>
      </c>
      <c r="K3265" s="33">
        <v>2019</v>
      </c>
      <c r="L3265" s="33">
        <v>4</v>
      </c>
      <c r="M3265" s="33">
        <v>1018</v>
      </c>
      <c r="N3265" s="33" t="s">
        <v>3277</v>
      </c>
      <c r="O3265" s="33">
        <v>241</v>
      </c>
      <c r="P3265" s="33" t="s">
        <v>3277</v>
      </c>
      <c r="Q3265" s="33">
        <v>36</v>
      </c>
      <c r="R3265" s="33" t="s">
        <v>3277</v>
      </c>
    </row>
    <row r="3266" spans="1:18" x14ac:dyDescent="0.2">
      <c r="A3266" s="33" t="s">
        <v>6672</v>
      </c>
      <c r="B3266" s="33" t="s">
        <v>6673</v>
      </c>
      <c r="C3266" s="33" t="str">
        <f>LEFT(B3266,FIND(",",B3266,1)-1)</f>
        <v>Warren County</v>
      </c>
      <c r="D3266" s="33" t="str">
        <f>RIGHT(B3266,LEN(B3266)-(FIND(",",B3266,1)+1))</f>
        <v>Virginia</v>
      </c>
      <c r="E3266" s="33">
        <v>54194</v>
      </c>
      <c r="F3266" s="33" t="s">
        <v>3271</v>
      </c>
      <c r="G3266" s="33">
        <v>1</v>
      </c>
      <c r="H3266" s="33" t="s">
        <v>3272</v>
      </c>
      <c r="I3266" s="33">
        <v>1</v>
      </c>
      <c r="J3266" s="33" t="s">
        <v>3272</v>
      </c>
      <c r="K3266" s="33">
        <v>2019</v>
      </c>
      <c r="L3266" s="33">
        <v>3</v>
      </c>
      <c r="M3266" s="33">
        <v>2738</v>
      </c>
      <c r="N3266" s="33" t="s">
        <v>3277</v>
      </c>
      <c r="O3266" s="33">
        <v>505</v>
      </c>
      <c r="P3266" s="33" t="s">
        <v>3277</v>
      </c>
      <c r="Q3266" s="33">
        <v>45</v>
      </c>
      <c r="R3266" s="33" t="s">
        <v>3277</v>
      </c>
    </row>
    <row r="3267" spans="1:18" x14ac:dyDescent="0.2">
      <c r="A3267" s="33" t="s">
        <v>6672</v>
      </c>
      <c r="B3267" s="33" t="s">
        <v>6673</v>
      </c>
      <c r="C3267" s="33" t="str">
        <f>LEFT(B3267,FIND(",",B3267,1)-1)</f>
        <v>Warren County</v>
      </c>
      <c r="D3267" s="33" t="str">
        <f>RIGHT(B3267,LEN(B3267)-(FIND(",",B3267,1)+1))</f>
        <v>Virginia</v>
      </c>
      <c r="E3267" s="33">
        <v>81291</v>
      </c>
      <c r="F3267" s="33" t="s">
        <v>3279</v>
      </c>
      <c r="G3267" s="33">
        <v>1</v>
      </c>
      <c r="H3267" s="33" t="s">
        <v>3272</v>
      </c>
      <c r="I3267" s="33">
        <v>1</v>
      </c>
      <c r="J3267" s="33" t="s">
        <v>3272</v>
      </c>
      <c r="K3267" s="33">
        <v>2019</v>
      </c>
      <c r="L3267" s="33">
        <v>4</v>
      </c>
      <c r="M3267" s="33">
        <v>475</v>
      </c>
      <c r="N3267" s="33" t="s">
        <v>3273</v>
      </c>
      <c r="O3267" s="33">
        <v>96</v>
      </c>
      <c r="P3267" s="33" t="s">
        <v>3273</v>
      </c>
      <c r="Q3267" s="33">
        <v>14</v>
      </c>
      <c r="R3267" s="33" t="s">
        <v>3278</v>
      </c>
    </row>
    <row r="3268" spans="1:18" x14ac:dyDescent="0.2">
      <c r="A3268" s="33" t="s">
        <v>6674</v>
      </c>
      <c r="B3268" s="33" t="s">
        <v>6675</v>
      </c>
      <c r="C3268" s="33" t="str">
        <f>LEFT(B3268,FIND(",",B3268,1)-1)</f>
        <v>Washington County</v>
      </c>
      <c r="D3268" s="33" t="str">
        <f>RIGHT(B3268,LEN(B3268)-(FIND(",",B3268,1)+1))</f>
        <v>Virginia</v>
      </c>
      <c r="E3268" s="33">
        <v>54194</v>
      </c>
      <c r="F3268" s="33" t="s">
        <v>3271</v>
      </c>
      <c r="G3268" s="33">
        <v>1</v>
      </c>
      <c r="H3268" s="33" t="s">
        <v>3272</v>
      </c>
      <c r="I3268" s="33">
        <v>1</v>
      </c>
      <c r="J3268" s="33" t="s">
        <v>3272</v>
      </c>
      <c r="K3268" s="33">
        <v>2019</v>
      </c>
      <c r="L3268" s="33">
        <v>8</v>
      </c>
      <c r="M3268" s="33">
        <v>3726</v>
      </c>
      <c r="N3268" s="33" t="s">
        <v>3278</v>
      </c>
      <c r="O3268" s="33">
        <v>809</v>
      </c>
      <c r="P3268" s="33" t="s">
        <v>3278</v>
      </c>
      <c r="Q3268" s="33">
        <v>80</v>
      </c>
      <c r="R3268" s="33" t="s">
        <v>3278</v>
      </c>
    </row>
    <row r="3269" spans="1:18" x14ac:dyDescent="0.2">
      <c r="A3269" s="33" t="s">
        <v>6674</v>
      </c>
      <c r="B3269" s="33" t="s">
        <v>6675</v>
      </c>
      <c r="C3269" s="33" t="str">
        <f>LEFT(B3269,FIND(",",B3269,1)-1)</f>
        <v>Washington County</v>
      </c>
      <c r="D3269" s="33" t="str">
        <f>RIGHT(B3269,LEN(B3269)-(FIND(",",B3269,1)+1))</f>
        <v>Virginia</v>
      </c>
      <c r="E3269" s="33">
        <v>81291</v>
      </c>
      <c r="F3269" s="33" t="s">
        <v>3279</v>
      </c>
      <c r="G3269" s="33">
        <v>1</v>
      </c>
      <c r="H3269" s="33" t="s">
        <v>3272</v>
      </c>
      <c r="I3269" s="33">
        <v>1</v>
      </c>
      <c r="J3269" s="33" t="s">
        <v>3272</v>
      </c>
      <c r="K3269" s="33">
        <v>2019</v>
      </c>
      <c r="L3269" s="33">
        <v>4</v>
      </c>
      <c r="M3269" s="33">
        <v>318</v>
      </c>
      <c r="N3269" s="33" t="s">
        <v>3273</v>
      </c>
      <c r="O3269" s="33">
        <v>62</v>
      </c>
      <c r="P3269" s="33" t="s">
        <v>3273</v>
      </c>
      <c r="Q3269" s="33">
        <v>17</v>
      </c>
      <c r="R3269" s="33" t="s">
        <v>3278</v>
      </c>
    </row>
    <row r="3270" spans="1:18" x14ac:dyDescent="0.2">
      <c r="A3270" s="33" t="s">
        <v>6676</v>
      </c>
      <c r="B3270" s="33" t="s">
        <v>6677</v>
      </c>
      <c r="C3270" s="33" t="str">
        <f>LEFT(B3270,FIND(",",B3270,1)-1)</f>
        <v>Wise County</v>
      </c>
      <c r="D3270" s="33" t="str">
        <f>RIGHT(B3270,LEN(B3270)-(FIND(",",B3270,1)+1))</f>
        <v>Virginia</v>
      </c>
      <c r="E3270" s="33">
        <v>54194</v>
      </c>
      <c r="F3270" s="33" t="s">
        <v>3271</v>
      </c>
      <c r="G3270" s="33">
        <v>1</v>
      </c>
      <c r="H3270" s="33" t="s">
        <v>3272</v>
      </c>
      <c r="I3270" s="33">
        <v>1</v>
      </c>
      <c r="J3270" s="33" t="s">
        <v>3272</v>
      </c>
      <c r="K3270" s="33">
        <v>2019</v>
      </c>
      <c r="L3270" s="33">
        <v>3</v>
      </c>
      <c r="M3270" s="33">
        <v>792</v>
      </c>
      <c r="N3270" s="33" t="s">
        <v>3278</v>
      </c>
      <c r="O3270" s="33">
        <v>148</v>
      </c>
      <c r="P3270" s="33" t="s">
        <v>3278</v>
      </c>
      <c r="Q3270" s="33">
        <v>22</v>
      </c>
      <c r="R3270" s="33" t="s">
        <v>3278</v>
      </c>
    </row>
    <row r="3271" spans="1:18" x14ac:dyDescent="0.2">
      <c r="A3271" s="33" t="s">
        <v>6678</v>
      </c>
      <c r="B3271" s="33" t="s">
        <v>6679</v>
      </c>
      <c r="C3271" s="33" t="str">
        <f>LEFT(B3271,FIND(",",B3271,1)-1)</f>
        <v>Wythe County</v>
      </c>
      <c r="D3271" s="33" t="str">
        <f>RIGHT(B3271,LEN(B3271)-(FIND(",",B3271,1)+1))</f>
        <v>Virginia</v>
      </c>
      <c r="E3271" s="33">
        <v>54194</v>
      </c>
      <c r="F3271" s="33" t="s">
        <v>3271</v>
      </c>
      <c r="G3271" s="33">
        <v>1</v>
      </c>
      <c r="H3271" s="33" t="s">
        <v>3272</v>
      </c>
      <c r="I3271" s="33">
        <v>1</v>
      </c>
      <c r="J3271" s="33" t="s">
        <v>3272</v>
      </c>
      <c r="K3271" s="33">
        <v>2019</v>
      </c>
      <c r="L3271" s="33">
        <v>5</v>
      </c>
      <c r="M3271" s="33">
        <v>1059</v>
      </c>
      <c r="N3271" s="33" t="s">
        <v>3278</v>
      </c>
      <c r="O3271" s="33">
        <v>226</v>
      </c>
      <c r="P3271" s="33" t="s">
        <v>3278</v>
      </c>
      <c r="Q3271" s="33">
        <v>36</v>
      </c>
      <c r="R3271" s="33" t="s">
        <v>3273</v>
      </c>
    </row>
    <row r="3272" spans="1:18" x14ac:dyDescent="0.2">
      <c r="A3272" s="33" t="s">
        <v>6680</v>
      </c>
      <c r="B3272" s="33" t="s">
        <v>6681</v>
      </c>
      <c r="C3272" s="33" t="str">
        <f>LEFT(B3272,FIND(",",B3272,1)-1)</f>
        <v>York County</v>
      </c>
      <c r="D3272" s="33" t="str">
        <f>RIGHT(B3272,LEN(B3272)-(FIND(",",B3272,1)+1))</f>
        <v>Virginia</v>
      </c>
      <c r="E3272" s="33">
        <v>54194</v>
      </c>
      <c r="F3272" s="33" t="s">
        <v>3271</v>
      </c>
      <c r="G3272" s="33">
        <v>1</v>
      </c>
      <c r="H3272" s="33" t="s">
        <v>3272</v>
      </c>
      <c r="I3272" s="33">
        <v>1</v>
      </c>
      <c r="J3272" s="33" t="s">
        <v>3272</v>
      </c>
      <c r="K3272" s="33">
        <v>2019</v>
      </c>
      <c r="L3272" s="33">
        <v>18</v>
      </c>
      <c r="M3272" s="33">
        <v>11596</v>
      </c>
      <c r="N3272" s="33" t="s">
        <v>3278</v>
      </c>
      <c r="O3272" s="33">
        <v>2828</v>
      </c>
      <c r="P3272" s="33" t="s">
        <v>3278</v>
      </c>
      <c r="Q3272" s="33">
        <v>329</v>
      </c>
      <c r="R3272" s="33" t="s">
        <v>3278</v>
      </c>
    </row>
    <row r="3273" spans="1:18" x14ac:dyDescent="0.2">
      <c r="A3273" s="33" t="s">
        <v>6680</v>
      </c>
      <c r="B3273" s="33" t="s">
        <v>6681</v>
      </c>
      <c r="C3273" s="33" t="str">
        <f>LEFT(B3273,FIND(",",B3273,1)-1)</f>
        <v>York County</v>
      </c>
      <c r="D3273" s="33" t="str">
        <f>RIGHT(B3273,LEN(B3273)-(FIND(",",B3273,1)+1))</f>
        <v>Virginia</v>
      </c>
      <c r="E3273" s="33">
        <v>81291</v>
      </c>
      <c r="F3273" s="33" t="s">
        <v>3279</v>
      </c>
      <c r="G3273" s="33">
        <v>1</v>
      </c>
      <c r="H3273" s="33" t="s">
        <v>3272</v>
      </c>
      <c r="I3273" s="33">
        <v>1</v>
      </c>
      <c r="J3273" s="33" t="s">
        <v>3272</v>
      </c>
      <c r="K3273" s="33">
        <v>2019</v>
      </c>
      <c r="L3273" s="33">
        <v>5</v>
      </c>
      <c r="M3273" s="33">
        <v>360</v>
      </c>
      <c r="N3273" s="33" t="s">
        <v>3278</v>
      </c>
      <c r="O3273" s="33">
        <v>55</v>
      </c>
      <c r="P3273" s="33" t="s">
        <v>3278</v>
      </c>
      <c r="Q3273" s="33">
        <v>16</v>
      </c>
      <c r="R3273" s="33" t="s">
        <v>3277</v>
      </c>
    </row>
    <row r="3274" spans="1:18" x14ac:dyDescent="0.2">
      <c r="A3274" s="33" t="s">
        <v>6682</v>
      </c>
      <c r="B3274" s="33" t="s">
        <v>6683</v>
      </c>
      <c r="C3274" s="33" t="str">
        <f>LEFT(B3274,FIND(",",B3274,1)-1)</f>
        <v>Alexandria city</v>
      </c>
      <c r="D3274" s="33" t="str">
        <f>RIGHT(B3274,LEN(B3274)-(FIND(",",B3274,1)+1))</f>
        <v>Virginia</v>
      </c>
      <c r="E3274" s="33">
        <v>45391</v>
      </c>
      <c r="F3274" s="33" t="s">
        <v>3276</v>
      </c>
      <c r="G3274" s="33">
        <v>1</v>
      </c>
      <c r="H3274" s="33" t="s">
        <v>3272</v>
      </c>
      <c r="I3274" s="33">
        <v>1</v>
      </c>
      <c r="J3274" s="33" t="s">
        <v>3272</v>
      </c>
      <c r="K3274" s="33">
        <v>2019</v>
      </c>
      <c r="L3274" s="33">
        <v>9</v>
      </c>
      <c r="M3274" s="33">
        <v>2868</v>
      </c>
      <c r="N3274" s="33" t="s">
        <v>3278</v>
      </c>
      <c r="O3274" s="33">
        <v>710</v>
      </c>
      <c r="P3274" s="33" t="s">
        <v>3278</v>
      </c>
      <c r="Q3274" s="33">
        <v>128</v>
      </c>
      <c r="R3274" s="33" t="s">
        <v>3278</v>
      </c>
    </row>
    <row r="3275" spans="1:18" x14ac:dyDescent="0.2">
      <c r="A3275" s="33" t="s">
        <v>6682</v>
      </c>
      <c r="B3275" s="33" t="s">
        <v>6683</v>
      </c>
      <c r="C3275" s="33" t="str">
        <f>LEFT(B3275,FIND(",",B3275,1)-1)</f>
        <v>Alexandria city</v>
      </c>
      <c r="D3275" s="33" t="str">
        <f>RIGHT(B3275,LEN(B3275)-(FIND(",",B3275,1)+1))</f>
        <v>Virginia</v>
      </c>
      <c r="E3275" s="33">
        <v>54194</v>
      </c>
      <c r="F3275" s="33" t="s">
        <v>3271</v>
      </c>
      <c r="G3275" s="33">
        <v>1</v>
      </c>
      <c r="H3275" s="33" t="s">
        <v>3272</v>
      </c>
      <c r="I3275" s="33">
        <v>1</v>
      </c>
      <c r="J3275" s="33" t="s">
        <v>3272</v>
      </c>
      <c r="K3275" s="33">
        <v>2019</v>
      </c>
      <c r="L3275" s="33">
        <v>9</v>
      </c>
      <c r="M3275" s="33">
        <v>9855</v>
      </c>
      <c r="N3275" s="33" t="s">
        <v>3277</v>
      </c>
      <c r="O3275" s="33">
        <v>2263</v>
      </c>
      <c r="P3275" s="33" t="s">
        <v>3277</v>
      </c>
      <c r="Q3275" s="33">
        <v>199</v>
      </c>
      <c r="R3275" s="33" t="s">
        <v>3277</v>
      </c>
    </row>
    <row r="3276" spans="1:18" x14ac:dyDescent="0.2">
      <c r="A3276" s="33" t="s">
        <v>6682</v>
      </c>
      <c r="B3276" s="33" t="s">
        <v>6683</v>
      </c>
      <c r="C3276" s="33" t="str">
        <f>LEFT(B3276,FIND(",",B3276,1)-1)</f>
        <v>Alexandria city</v>
      </c>
      <c r="D3276" s="33" t="str">
        <f>RIGHT(B3276,LEN(B3276)-(FIND(",",B3276,1)+1))</f>
        <v>Virginia</v>
      </c>
      <c r="E3276" s="33">
        <v>81291</v>
      </c>
      <c r="F3276" s="33" t="s">
        <v>3279</v>
      </c>
      <c r="G3276" s="33">
        <v>1</v>
      </c>
      <c r="H3276" s="33" t="s">
        <v>3272</v>
      </c>
      <c r="I3276" s="33">
        <v>1</v>
      </c>
      <c r="J3276" s="33" t="s">
        <v>3272</v>
      </c>
      <c r="K3276" s="33">
        <v>2019</v>
      </c>
      <c r="L3276" s="33">
        <v>22</v>
      </c>
      <c r="M3276" s="33">
        <v>7102</v>
      </c>
      <c r="N3276" s="33" t="s">
        <v>3278</v>
      </c>
      <c r="O3276" s="33">
        <v>1647</v>
      </c>
      <c r="P3276" s="33" t="s">
        <v>3278</v>
      </c>
      <c r="Q3276" s="33">
        <v>294</v>
      </c>
      <c r="R3276" s="33" t="s">
        <v>3273</v>
      </c>
    </row>
    <row r="3277" spans="1:18" x14ac:dyDescent="0.2">
      <c r="A3277" s="33" t="s">
        <v>6684</v>
      </c>
      <c r="B3277" s="33" t="s">
        <v>6685</v>
      </c>
      <c r="C3277" s="33" t="str">
        <f>LEFT(B3277,FIND(",",B3277,1)-1)</f>
        <v>Charlottesville city</v>
      </c>
      <c r="D3277" s="33" t="str">
        <f>RIGHT(B3277,LEN(B3277)-(FIND(",",B3277,1)+1))</f>
        <v>Virginia</v>
      </c>
      <c r="E3277" s="33">
        <v>45391</v>
      </c>
      <c r="F3277" s="33" t="s">
        <v>3276</v>
      </c>
      <c r="G3277" s="33">
        <v>1</v>
      </c>
      <c r="H3277" s="33" t="s">
        <v>3272</v>
      </c>
      <c r="I3277" s="33">
        <v>1</v>
      </c>
      <c r="J3277" s="33" t="s">
        <v>3272</v>
      </c>
      <c r="K3277" s="33">
        <v>2019</v>
      </c>
      <c r="L3277" s="33">
        <v>3</v>
      </c>
      <c r="M3277" s="33">
        <v>455</v>
      </c>
      <c r="N3277" s="33" t="s">
        <v>3277</v>
      </c>
      <c r="O3277" s="33">
        <v>106</v>
      </c>
      <c r="P3277" s="33" t="s">
        <v>3277</v>
      </c>
      <c r="Q3277" s="33">
        <v>18</v>
      </c>
      <c r="R3277" s="33" t="s">
        <v>3277</v>
      </c>
    </row>
    <row r="3278" spans="1:18" x14ac:dyDescent="0.2">
      <c r="A3278" s="33" t="s">
        <v>6684</v>
      </c>
      <c r="B3278" s="33" t="s">
        <v>6685</v>
      </c>
      <c r="C3278" s="33" t="str">
        <f>LEFT(B3278,FIND(",",B3278,1)-1)</f>
        <v>Charlottesville city</v>
      </c>
      <c r="D3278" s="33" t="str">
        <f>RIGHT(B3278,LEN(B3278)-(FIND(",",B3278,1)+1))</f>
        <v>Virginia</v>
      </c>
      <c r="E3278" s="33">
        <v>54194</v>
      </c>
      <c r="F3278" s="33" t="s">
        <v>3271</v>
      </c>
      <c r="G3278" s="33">
        <v>1</v>
      </c>
      <c r="H3278" s="33" t="s">
        <v>3272</v>
      </c>
      <c r="I3278" s="33">
        <v>1</v>
      </c>
      <c r="J3278" s="33" t="s">
        <v>3272</v>
      </c>
      <c r="K3278" s="33">
        <v>2019</v>
      </c>
      <c r="L3278" s="33">
        <v>4</v>
      </c>
      <c r="M3278" s="33">
        <v>2143</v>
      </c>
      <c r="N3278" s="33" t="s">
        <v>3278</v>
      </c>
      <c r="O3278" s="33">
        <v>519</v>
      </c>
      <c r="P3278" s="33" t="s">
        <v>3278</v>
      </c>
      <c r="Q3278" s="33">
        <v>54</v>
      </c>
      <c r="R3278" s="33" t="s">
        <v>3278</v>
      </c>
    </row>
    <row r="3279" spans="1:18" x14ac:dyDescent="0.2">
      <c r="A3279" s="33" t="s">
        <v>6686</v>
      </c>
      <c r="B3279" s="33" t="s">
        <v>6687</v>
      </c>
      <c r="C3279" s="33" t="str">
        <f>LEFT(B3279,FIND(",",B3279,1)-1)</f>
        <v>Chesapeake city</v>
      </c>
      <c r="D3279" s="33" t="str">
        <f>RIGHT(B3279,LEN(B3279)-(FIND(",",B3279,1)+1))</f>
        <v>Virginia</v>
      </c>
      <c r="E3279" s="33">
        <v>45391</v>
      </c>
      <c r="F3279" s="33" t="s">
        <v>3276</v>
      </c>
      <c r="G3279" s="33">
        <v>1</v>
      </c>
      <c r="H3279" s="33" t="s">
        <v>3272</v>
      </c>
      <c r="I3279" s="33">
        <v>1</v>
      </c>
      <c r="J3279" s="33" t="s">
        <v>3272</v>
      </c>
      <c r="K3279" s="33">
        <v>2019</v>
      </c>
      <c r="L3279" s="33">
        <v>8</v>
      </c>
      <c r="M3279" s="33">
        <v>2736</v>
      </c>
      <c r="N3279" s="33" t="s">
        <v>3273</v>
      </c>
      <c r="O3279" s="33">
        <v>678</v>
      </c>
      <c r="P3279" s="33" t="s">
        <v>3273</v>
      </c>
      <c r="Q3279" s="33">
        <v>120</v>
      </c>
      <c r="R3279" s="33" t="s">
        <v>3273</v>
      </c>
    </row>
    <row r="3280" spans="1:18" x14ac:dyDescent="0.2">
      <c r="A3280" s="33" t="s">
        <v>6686</v>
      </c>
      <c r="B3280" s="33" t="s">
        <v>6687</v>
      </c>
      <c r="C3280" s="33" t="str">
        <f>LEFT(B3280,FIND(",",B3280,1)-1)</f>
        <v>Chesapeake city</v>
      </c>
      <c r="D3280" s="33" t="str">
        <f>RIGHT(B3280,LEN(B3280)-(FIND(",",B3280,1)+1))</f>
        <v>Virginia</v>
      </c>
      <c r="E3280" s="33">
        <v>54194</v>
      </c>
      <c r="F3280" s="33" t="s">
        <v>3271</v>
      </c>
      <c r="G3280" s="33">
        <v>1</v>
      </c>
      <c r="H3280" s="33" t="s">
        <v>3272</v>
      </c>
      <c r="I3280" s="33">
        <v>1</v>
      </c>
      <c r="J3280" s="33" t="s">
        <v>3272</v>
      </c>
      <c r="K3280" s="33">
        <v>2019</v>
      </c>
      <c r="L3280" s="33">
        <v>26</v>
      </c>
      <c r="M3280" s="33">
        <v>16088</v>
      </c>
      <c r="N3280" s="33" t="s">
        <v>3273</v>
      </c>
      <c r="O3280" s="33">
        <v>3623</v>
      </c>
      <c r="P3280" s="33" t="s">
        <v>3273</v>
      </c>
      <c r="Q3280" s="33">
        <v>388</v>
      </c>
      <c r="R3280" s="33" t="s">
        <v>3273</v>
      </c>
    </row>
    <row r="3281" spans="1:18" x14ac:dyDescent="0.2">
      <c r="A3281" s="33" t="s">
        <v>6686</v>
      </c>
      <c r="B3281" s="33" t="s">
        <v>6687</v>
      </c>
      <c r="C3281" s="33" t="str">
        <f>LEFT(B3281,FIND(",",B3281,1)-1)</f>
        <v>Chesapeake city</v>
      </c>
      <c r="D3281" s="33" t="str">
        <f>RIGHT(B3281,LEN(B3281)-(FIND(",",B3281,1)+1))</f>
        <v>Virginia</v>
      </c>
      <c r="E3281" s="33">
        <v>81291</v>
      </c>
      <c r="F3281" s="33" t="s">
        <v>3279</v>
      </c>
      <c r="G3281" s="33">
        <v>1</v>
      </c>
      <c r="H3281" s="33" t="s">
        <v>3272</v>
      </c>
      <c r="I3281" s="33">
        <v>1</v>
      </c>
      <c r="J3281" s="33" t="s">
        <v>3272</v>
      </c>
      <c r="K3281" s="33">
        <v>2019</v>
      </c>
      <c r="L3281" s="33">
        <v>14</v>
      </c>
      <c r="M3281" s="33">
        <v>2108</v>
      </c>
      <c r="N3281" s="33" t="s">
        <v>3278</v>
      </c>
      <c r="O3281" s="33">
        <v>481</v>
      </c>
      <c r="P3281" s="33" t="s">
        <v>3278</v>
      </c>
      <c r="Q3281" s="33">
        <v>88</v>
      </c>
      <c r="R3281" s="33" t="s">
        <v>3278</v>
      </c>
    </row>
    <row r="3282" spans="1:18" x14ac:dyDescent="0.2">
      <c r="A3282" s="33" t="s">
        <v>6688</v>
      </c>
      <c r="B3282" s="33" t="s">
        <v>6689</v>
      </c>
      <c r="C3282" s="33" t="str">
        <f>LEFT(B3282,FIND(",",B3282,1)-1)</f>
        <v>Colonial Heights city</v>
      </c>
      <c r="D3282" s="33" t="str">
        <f>RIGHT(B3282,LEN(B3282)-(FIND(",",B3282,1)+1))</f>
        <v>Virginia</v>
      </c>
      <c r="E3282" s="33">
        <v>54194</v>
      </c>
      <c r="F3282" s="33" t="s">
        <v>3271</v>
      </c>
      <c r="G3282" s="33">
        <v>1</v>
      </c>
      <c r="H3282" s="33" t="s">
        <v>3272</v>
      </c>
      <c r="I3282" s="33">
        <v>1</v>
      </c>
      <c r="J3282" s="33" t="s">
        <v>3272</v>
      </c>
      <c r="K3282" s="33">
        <v>2019</v>
      </c>
      <c r="L3282" s="33">
        <v>4</v>
      </c>
      <c r="M3282" s="33">
        <v>2786</v>
      </c>
      <c r="N3282" s="33" t="s">
        <v>3278</v>
      </c>
      <c r="O3282" s="33">
        <v>590</v>
      </c>
      <c r="P3282" s="33" t="s">
        <v>3278</v>
      </c>
      <c r="Q3282" s="33">
        <v>60</v>
      </c>
      <c r="R3282" s="33" t="s">
        <v>3278</v>
      </c>
    </row>
    <row r="3283" spans="1:18" x14ac:dyDescent="0.2">
      <c r="A3283" s="33" t="s">
        <v>6690</v>
      </c>
      <c r="B3283" s="33" t="s">
        <v>6691</v>
      </c>
      <c r="C3283" s="33" t="str">
        <f>LEFT(B3283,FIND(",",B3283,1)-1)</f>
        <v>Fairfax city</v>
      </c>
      <c r="D3283" s="33" t="str">
        <f>RIGHT(B3283,LEN(B3283)-(FIND(",",B3283,1)+1))</f>
        <v>Virginia</v>
      </c>
      <c r="E3283" s="33">
        <v>45391</v>
      </c>
      <c r="F3283" s="33" t="s">
        <v>3276</v>
      </c>
      <c r="G3283" s="33">
        <v>1</v>
      </c>
      <c r="H3283" s="33" t="s">
        <v>3272</v>
      </c>
      <c r="I3283" s="33">
        <v>1</v>
      </c>
      <c r="J3283" s="33" t="s">
        <v>3272</v>
      </c>
      <c r="K3283" s="33">
        <v>2019</v>
      </c>
      <c r="L3283" s="33">
        <v>5</v>
      </c>
      <c r="M3283" s="33">
        <v>1322</v>
      </c>
      <c r="N3283" s="33" t="s">
        <v>3273</v>
      </c>
      <c r="O3283" s="33">
        <v>346</v>
      </c>
      <c r="P3283" s="33" t="s">
        <v>3277</v>
      </c>
      <c r="Q3283" s="33">
        <v>69</v>
      </c>
      <c r="R3283" s="33" t="s">
        <v>3277</v>
      </c>
    </row>
    <row r="3284" spans="1:18" x14ac:dyDescent="0.2">
      <c r="A3284" s="33" t="s">
        <v>6690</v>
      </c>
      <c r="B3284" s="33" t="s">
        <v>6691</v>
      </c>
      <c r="C3284" s="33" t="str">
        <f>LEFT(B3284,FIND(",",B3284,1)-1)</f>
        <v>Fairfax city</v>
      </c>
      <c r="D3284" s="33" t="str">
        <f>RIGHT(B3284,LEN(B3284)-(FIND(",",B3284,1)+1))</f>
        <v>Virginia</v>
      </c>
      <c r="E3284" s="33">
        <v>54194</v>
      </c>
      <c r="F3284" s="33" t="s">
        <v>3271</v>
      </c>
      <c r="G3284" s="33">
        <v>1</v>
      </c>
      <c r="H3284" s="33" t="s">
        <v>3272</v>
      </c>
      <c r="I3284" s="33">
        <v>1</v>
      </c>
      <c r="J3284" s="33" t="s">
        <v>3272</v>
      </c>
      <c r="K3284" s="33">
        <v>2019</v>
      </c>
      <c r="L3284" s="33">
        <v>13</v>
      </c>
      <c r="M3284" s="33">
        <v>7917</v>
      </c>
      <c r="N3284" s="33" t="s">
        <v>3273</v>
      </c>
      <c r="O3284" s="33">
        <v>1649</v>
      </c>
      <c r="P3284" s="33" t="s">
        <v>3273</v>
      </c>
      <c r="Q3284" s="33">
        <v>210</v>
      </c>
      <c r="R3284" s="33" t="s">
        <v>3277</v>
      </c>
    </row>
    <row r="3285" spans="1:18" x14ac:dyDescent="0.2">
      <c r="A3285" s="33" t="s">
        <v>6690</v>
      </c>
      <c r="B3285" s="33" t="s">
        <v>6691</v>
      </c>
      <c r="C3285" s="33" t="str">
        <f>LEFT(B3285,FIND(",",B3285,1)-1)</f>
        <v>Fairfax city</v>
      </c>
      <c r="D3285" s="33" t="str">
        <f>RIGHT(B3285,LEN(B3285)-(FIND(",",B3285,1)+1))</f>
        <v>Virginia</v>
      </c>
      <c r="E3285" s="33">
        <v>81291</v>
      </c>
      <c r="F3285" s="33" t="s">
        <v>3279</v>
      </c>
      <c r="G3285" s="33">
        <v>1</v>
      </c>
      <c r="H3285" s="33" t="s">
        <v>3272</v>
      </c>
      <c r="I3285" s="33">
        <v>1</v>
      </c>
      <c r="J3285" s="33" t="s">
        <v>3272</v>
      </c>
      <c r="K3285" s="33">
        <v>2019</v>
      </c>
      <c r="L3285" s="33">
        <v>5</v>
      </c>
      <c r="M3285" s="33">
        <v>2240</v>
      </c>
      <c r="N3285" s="33" t="s">
        <v>3277</v>
      </c>
      <c r="O3285" s="33">
        <v>512</v>
      </c>
      <c r="P3285" s="33" t="s">
        <v>3277</v>
      </c>
      <c r="Q3285" s="33">
        <v>79</v>
      </c>
      <c r="R3285" s="33" t="s">
        <v>3277</v>
      </c>
    </row>
    <row r="3286" spans="1:18" x14ac:dyDescent="0.2">
      <c r="A3286" s="33" t="s">
        <v>6692</v>
      </c>
      <c r="B3286" s="33" t="s">
        <v>6693</v>
      </c>
      <c r="C3286" s="33" t="str">
        <f>LEFT(B3286,FIND(",",B3286,1)-1)</f>
        <v>Falls Church city</v>
      </c>
      <c r="D3286" s="33" t="str">
        <f>RIGHT(B3286,LEN(B3286)-(FIND(",",B3286,1)+1))</f>
        <v>Virginia</v>
      </c>
      <c r="E3286" s="33">
        <v>81291</v>
      </c>
      <c r="F3286" s="33" t="s">
        <v>3279</v>
      </c>
      <c r="G3286" s="33">
        <v>1</v>
      </c>
      <c r="H3286" s="33" t="s">
        <v>3272</v>
      </c>
      <c r="I3286" s="33">
        <v>1</v>
      </c>
      <c r="J3286" s="33" t="s">
        <v>3272</v>
      </c>
      <c r="K3286" s="33">
        <v>2019</v>
      </c>
      <c r="L3286" s="33">
        <v>3</v>
      </c>
      <c r="M3286" s="33">
        <v>539</v>
      </c>
      <c r="N3286" s="33" t="s">
        <v>3278</v>
      </c>
      <c r="O3286" s="33">
        <v>132</v>
      </c>
      <c r="P3286" s="33" t="s">
        <v>3278</v>
      </c>
      <c r="Q3286" s="33">
        <v>9</v>
      </c>
      <c r="R3286" s="33" t="s">
        <v>3277</v>
      </c>
    </row>
    <row r="3287" spans="1:18" x14ac:dyDescent="0.2">
      <c r="A3287" s="33" t="s">
        <v>6694</v>
      </c>
      <c r="B3287" s="33" t="s">
        <v>6695</v>
      </c>
      <c r="C3287" s="33" t="str">
        <f>LEFT(B3287,FIND(",",B3287,1)-1)</f>
        <v>Fredericksburg city</v>
      </c>
      <c r="D3287" s="33" t="str">
        <f>RIGHT(B3287,LEN(B3287)-(FIND(",",B3287,1)+1))</f>
        <v>Virginia</v>
      </c>
      <c r="E3287" s="33">
        <v>45391</v>
      </c>
      <c r="F3287" s="33" t="s">
        <v>3276</v>
      </c>
      <c r="G3287" s="33">
        <v>1</v>
      </c>
      <c r="H3287" s="33" t="s">
        <v>3272</v>
      </c>
      <c r="I3287" s="33">
        <v>1</v>
      </c>
      <c r="J3287" s="33" t="s">
        <v>3272</v>
      </c>
      <c r="K3287" s="33">
        <v>2019</v>
      </c>
      <c r="L3287" s="33">
        <v>3</v>
      </c>
      <c r="M3287" s="33">
        <v>2074</v>
      </c>
      <c r="N3287" s="33" t="s">
        <v>3273</v>
      </c>
      <c r="O3287" s="33">
        <v>487</v>
      </c>
      <c r="P3287" s="33" t="s">
        <v>3273</v>
      </c>
      <c r="Q3287" s="33">
        <v>98</v>
      </c>
      <c r="R3287" s="33" t="s">
        <v>3273</v>
      </c>
    </row>
    <row r="3288" spans="1:18" x14ac:dyDescent="0.2">
      <c r="A3288" s="33" t="s">
        <v>6694</v>
      </c>
      <c r="B3288" s="33" t="s">
        <v>6695</v>
      </c>
      <c r="C3288" s="33" t="str">
        <f>LEFT(B3288,FIND(",",B3288,1)-1)</f>
        <v>Fredericksburg city</v>
      </c>
      <c r="D3288" s="33" t="str">
        <f>RIGHT(B3288,LEN(B3288)-(FIND(",",B3288,1)+1))</f>
        <v>Virginia</v>
      </c>
      <c r="E3288" s="33">
        <v>54194</v>
      </c>
      <c r="F3288" s="33" t="s">
        <v>3271</v>
      </c>
      <c r="G3288" s="33">
        <v>1</v>
      </c>
      <c r="H3288" s="33" t="s">
        <v>3272</v>
      </c>
      <c r="I3288" s="33">
        <v>1</v>
      </c>
      <c r="J3288" s="33" t="s">
        <v>3272</v>
      </c>
      <c r="K3288" s="33">
        <v>2019</v>
      </c>
      <c r="L3288" s="33">
        <v>6</v>
      </c>
      <c r="M3288" s="33">
        <v>2747</v>
      </c>
      <c r="N3288" s="33" t="s">
        <v>3273</v>
      </c>
      <c r="O3288" s="33">
        <v>630</v>
      </c>
      <c r="P3288" s="33" t="s">
        <v>3273</v>
      </c>
      <c r="Q3288" s="33">
        <v>69</v>
      </c>
      <c r="R3288" s="33" t="s">
        <v>3278</v>
      </c>
    </row>
    <row r="3289" spans="1:18" x14ac:dyDescent="0.2">
      <c r="A3289" s="33" t="s">
        <v>6696</v>
      </c>
      <c r="B3289" s="33" t="s">
        <v>6697</v>
      </c>
      <c r="C3289" s="33" t="str">
        <f>LEFT(B3289,FIND(",",B3289,1)-1)</f>
        <v>Galax city</v>
      </c>
      <c r="D3289" s="33" t="str">
        <f>RIGHT(B3289,LEN(B3289)-(FIND(",",B3289,1)+1))</f>
        <v>Virginia</v>
      </c>
      <c r="E3289" s="33">
        <v>54194</v>
      </c>
      <c r="F3289" s="33" t="s">
        <v>3271</v>
      </c>
      <c r="G3289" s="33">
        <v>1</v>
      </c>
      <c r="H3289" s="33" t="s">
        <v>3272</v>
      </c>
      <c r="I3289" s="33">
        <v>1</v>
      </c>
      <c r="J3289" s="33" t="s">
        <v>3272</v>
      </c>
      <c r="K3289" s="33">
        <v>2019</v>
      </c>
      <c r="L3289" s="33">
        <v>4</v>
      </c>
      <c r="M3289" s="33">
        <v>953</v>
      </c>
      <c r="N3289" s="33" t="s">
        <v>3278</v>
      </c>
      <c r="O3289" s="33">
        <v>206</v>
      </c>
      <c r="P3289" s="33" t="s">
        <v>3278</v>
      </c>
      <c r="Q3289" s="33">
        <v>28</v>
      </c>
      <c r="R3289" s="33" t="s">
        <v>3273</v>
      </c>
    </row>
    <row r="3290" spans="1:18" x14ac:dyDescent="0.2">
      <c r="A3290" s="33" t="s">
        <v>6698</v>
      </c>
      <c r="B3290" s="33" t="s">
        <v>6699</v>
      </c>
      <c r="C3290" s="33" t="str">
        <f>LEFT(B3290,FIND(",",B3290,1)-1)</f>
        <v>Hampton city</v>
      </c>
      <c r="D3290" s="33" t="str">
        <f>RIGHT(B3290,LEN(B3290)-(FIND(",",B3290,1)+1))</f>
        <v>Virginia</v>
      </c>
      <c r="E3290" s="33">
        <v>45391</v>
      </c>
      <c r="F3290" s="33" t="s">
        <v>3276</v>
      </c>
      <c r="G3290" s="33">
        <v>1</v>
      </c>
      <c r="H3290" s="33" t="s">
        <v>3272</v>
      </c>
      <c r="I3290" s="33">
        <v>1</v>
      </c>
      <c r="J3290" s="33" t="s">
        <v>3272</v>
      </c>
      <c r="K3290" s="33">
        <v>2019</v>
      </c>
      <c r="L3290" s="33">
        <v>3</v>
      </c>
      <c r="M3290" s="33">
        <v>1246</v>
      </c>
      <c r="N3290" s="33" t="s">
        <v>3277</v>
      </c>
      <c r="O3290" s="33">
        <v>305</v>
      </c>
      <c r="P3290" s="33" t="s">
        <v>3277</v>
      </c>
      <c r="Q3290" s="33">
        <v>67</v>
      </c>
      <c r="R3290" s="33" t="s">
        <v>3277</v>
      </c>
    </row>
    <row r="3291" spans="1:18" x14ac:dyDescent="0.2">
      <c r="A3291" s="33" t="s">
        <v>6698</v>
      </c>
      <c r="B3291" s="33" t="s">
        <v>6699</v>
      </c>
      <c r="C3291" s="33" t="str">
        <f>LEFT(B3291,FIND(",",B3291,1)-1)</f>
        <v>Hampton city</v>
      </c>
      <c r="D3291" s="33" t="str">
        <f>RIGHT(B3291,LEN(B3291)-(FIND(",",B3291,1)+1))</f>
        <v>Virginia</v>
      </c>
      <c r="E3291" s="33">
        <v>54194</v>
      </c>
      <c r="F3291" s="33" t="s">
        <v>3271</v>
      </c>
      <c r="G3291" s="33">
        <v>1</v>
      </c>
      <c r="H3291" s="33" t="s">
        <v>3272</v>
      </c>
      <c r="I3291" s="33">
        <v>1</v>
      </c>
      <c r="J3291" s="33" t="s">
        <v>3272</v>
      </c>
      <c r="K3291" s="33">
        <v>2019</v>
      </c>
      <c r="L3291" s="33">
        <v>6</v>
      </c>
      <c r="M3291" s="33">
        <v>2352</v>
      </c>
      <c r="N3291" s="33" t="s">
        <v>3278</v>
      </c>
      <c r="O3291" s="33">
        <v>535</v>
      </c>
      <c r="P3291" s="33" t="s">
        <v>3278</v>
      </c>
      <c r="Q3291" s="33">
        <v>79</v>
      </c>
      <c r="R3291" s="33" t="s">
        <v>3273</v>
      </c>
    </row>
    <row r="3292" spans="1:18" x14ac:dyDescent="0.2">
      <c r="A3292" s="33" t="s">
        <v>6698</v>
      </c>
      <c r="B3292" s="33" t="s">
        <v>6699</v>
      </c>
      <c r="C3292" s="33" t="str">
        <f>LEFT(B3292,FIND(",",B3292,1)-1)</f>
        <v>Hampton city</v>
      </c>
      <c r="D3292" s="33" t="str">
        <f>RIGHT(B3292,LEN(B3292)-(FIND(",",B3292,1)+1))</f>
        <v>Virginia</v>
      </c>
      <c r="E3292" s="33">
        <v>81291</v>
      </c>
      <c r="F3292" s="33" t="s">
        <v>3279</v>
      </c>
      <c r="G3292" s="33">
        <v>1</v>
      </c>
      <c r="H3292" s="33" t="s">
        <v>3272</v>
      </c>
      <c r="I3292" s="33">
        <v>1</v>
      </c>
      <c r="J3292" s="33" t="s">
        <v>3272</v>
      </c>
      <c r="K3292" s="33">
        <v>2019</v>
      </c>
      <c r="L3292" s="33">
        <v>3</v>
      </c>
      <c r="M3292" s="33">
        <v>152</v>
      </c>
      <c r="N3292" s="33" t="s">
        <v>3273</v>
      </c>
      <c r="O3292" s="33">
        <v>32</v>
      </c>
      <c r="P3292" s="33" t="s">
        <v>3273</v>
      </c>
      <c r="Q3292" s="33">
        <v>6</v>
      </c>
      <c r="R3292" s="33" t="s">
        <v>3278</v>
      </c>
    </row>
    <row r="3293" spans="1:18" x14ac:dyDescent="0.2">
      <c r="A3293" s="33" t="s">
        <v>6700</v>
      </c>
      <c r="B3293" s="33" t="s">
        <v>6701</v>
      </c>
      <c r="C3293" s="33" t="str">
        <f>LEFT(B3293,FIND(",",B3293,1)-1)</f>
        <v>Harrisonburg city</v>
      </c>
      <c r="D3293" s="33" t="str">
        <f>RIGHT(B3293,LEN(B3293)-(FIND(",",B3293,1)+1))</f>
        <v>Virginia</v>
      </c>
      <c r="E3293" s="33">
        <v>45391</v>
      </c>
      <c r="F3293" s="33" t="s">
        <v>3276</v>
      </c>
      <c r="G3293" s="33">
        <v>1</v>
      </c>
      <c r="H3293" s="33" t="s">
        <v>3272</v>
      </c>
      <c r="I3293" s="33">
        <v>1</v>
      </c>
      <c r="J3293" s="33" t="s">
        <v>3272</v>
      </c>
      <c r="K3293" s="33">
        <v>2019</v>
      </c>
      <c r="L3293" s="33">
        <v>4</v>
      </c>
      <c r="M3293" s="33">
        <v>892</v>
      </c>
      <c r="N3293" s="33" t="s">
        <v>3277</v>
      </c>
      <c r="O3293" s="33">
        <v>223</v>
      </c>
      <c r="P3293" s="33" t="s">
        <v>3277</v>
      </c>
      <c r="Q3293" s="33">
        <v>50</v>
      </c>
      <c r="R3293" s="33" t="s">
        <v>3277</v>
      </c>
    </row>
    <row r="3294" spans="1:18" x14ac:dyDescent="0.2">
      <c r="A3294" s="33" t="s">
        <v>6700</v>
      </c>
      <c r="B3294" s="33" t="s">
        <v>6701</v>
      </c>
      <c r="C3294" s="33" t="str">
        <f>LEFT(B3294,FIND(",",B3294,1)-1)</f>
        <v>Harrisonburg city</v>
      </c>
      <c r="D3294" s="33" t="str">
        <f>RIGHT(B3294,LEN(B3294)-(FIND(",",B3294,1)+1))</f>
        <v>Virginia</v>
      </c>
      <c r="E3294" s="33">
        <v>54194</v>
      </c>
      <c r="F3294" s="33" t="s">
        <v>3271</v>
      </c>
      <c r="G3294" s="33">
        <v>1</v>
      </c>
      <c r="H3294" s="33" t="s">
        <v>3272</v>
      </c>
      <c r="I3294" s="33">
        <v>1</v>
      </c>
      <c r="J3294" s="33" t="s">
        <v>3272</v>
      </c>
      <c r="K3294" s="33">
        <v>2019</v>
      </c>
      <c r="L3294" s="33">
        <v>5</v>
      </c>
      <c r="M3294" s="33">
        <v>2497</v>
      </c>
      <c r="N3294" s="33" t="s">
        <v>3273</v>
      </c>
      <c r="O3294" s="33">
        <v>742</v>
      </c>
      <c r="P3294" s="33" t="s">
        <v>3273</v>
      </c>
      <c r="Q3294" s="33">
        <v>66</v>
      </c>
      <c r="R3294" s="33" t="s">
        <v>3273</v>
      </c>
    </row>
    <row r="3295" spans="1:18" x14ac:dyDescent="0.2">
      <c r="A3295" s="33" t="s">
        <v>6700</v>
      </c>
      <c r="B3295" s="33" t="s">
        <v>6701</v>
      </c>
      <c r="C3295" s="33" t="str">
        <f>LEFT(B3295,FIND(",",B3295,1)-1)</f>
        <v>Harrisonburg city</v>
      </c>
      <c r="D3295" s="33" t="str">
        <f>RIGHT(B3295,LEN(B3295)-(FIND(",",B3295,1)+1))</f>
        <v>Virginia</v>
      </c>
      <c r="E3295" s="33">
        <v>81291</v>
      </c>
      <c r="F3295" s="33" t="s">
        <v>3279</v>
      </c>
      <c r="G3295" s="33">
        <v>1</v>
      </c>
      <c r="H3295" s="33" t="s">
        <v>3272</v>
      </c>
      <c r="I3295" s="33">
        <v>1</v>
      </c>
      <c r="J3295" s="33" t="s">
        <v>3272</v>
      </c>
      <c r="K3295" s="33">
        <v>2019</v>
      </c>
      <c r="L3295" s="33">
        <v>5</v>
      </c>
      <c r="M3295" s="33">
        <v>530</v>
      </c>
      <c r="N3295" s="33" t="s">
        <v>3278</v>
      </c>
      <c r="O3295" s="33">
        <v>114</v>
      </c>
      <c r="P3295" s="33" t="s">
        <v>3278</v>
      </c>
      <c r="Q3295" s="33">
        <v>30</v>
      </c>
      <c r="R3295" s="33" t="s">
        <v>3273</v>
      </c>
    </row>
    <row r="3296" spans="1:18" x14ac:dyDescent="0.2">
      <c r="A3296" s="33" t="s">
        <v>6702</v>
      </c>
      <c r="B3296" s="33" t="s">
        <v>6703</v>
      </c>
      <c r="C3296" s="33" t="str">
        <f>LEFT(B3296,FIND(",",B3296,1)-1)</f>
        <v>Lynchburg city</v>
      </c>
      <c r="D3296" s="33" t="str">
        <f>RIGHT(B3296,LEN(B3296)-(FIND(",",B3296,1)+1))</f>
        <v>Virginia</v>
      </c>
      <c r="E3296" s="33">
        <v>45391</v>
      </c>
      <c r="F3296" s="33" t="s">
        <v>3276</v>
      </c>
      <c r="G3296" s="33">
        <v>1</v>
      </c>
      <c r="H3296" s="33" t="s">
        <v>3272</v>
      </c>
      <c r="I3296" s="33">
        <v>1</v>
      </c>
      <c r="J3296" s="33" t="s">
        <v>3272</v>
      </c>
      <c r="K3296" s="33">
        <v>2019</v>
      </c>
      <c r="L3296" s="33">
        <v>5</v>
      </c>
      <c r="M3296" s="33">
        <v>2095</v>
      </c>
      <c r="N3296" s="33" t="s">
        <v>3278</v>
      </c>
      <c r="O3296" s="33">
        <v>533</v>
      </c>
      <c r="P3296" s="33" t="s">
        <v>3278</v>
      </c>
      <c r="Q3296" s="33">
        <v>102</v>
      </c>
      <c r="R3296" s="33" t="s">
        <v>3278</v>
      </c>
    </row>
    <row r="3297" spans="1:18" x14ac:dyDescent="0.2">
      <c r="A3297" s="33" t="s">
        <v>6702</v>
      </c>
      <c r="B3297" s="33" t="s">
        <v>6703</v>
      </c>
      <c r="C3297" s="33" t="str">
        <f>LEFT(B3297,FIND(",",B3297,1)-1)</f>
        <v>Lynchburg city</v>
      </c>
      <c r="D3297" s="33" t="str">
        <f>RIGHT(B3297,LEN(B3297)-(FIND(",",B3297,1)+1))</f>
        <v>Virginia</v>
      </c>
      <c r="E3297" s="33">
        <v>54194</v>
      </c>
      <c r="F3297" s="33" t="s">
        <v>3271</v>
      </c>
      <c r="G3297" s="33">
        <v>1</v>
      </c>
      <c r="H3297" s="33" t="s">
        <v>3272</v>
      </c>
      <c r="I3297" s="33">
        <v>1</v>
      </c>
      <c r="J3297" s="33" t="s">
        <v>3272</v>
      </c>
      <c r="K3297" s="33">
        <v>2019</v>
      </c>
      <c r="L3297" s="33">
        <v>5</v>
      </c>
      <c r="M3297" s="33">
        <v>2793</v>
      </c>
      <c r="N3297" s="33" t="s">
        <v>3278</v>
      </c>
      <c r="O3297" s="33">
        <v>720</v>
      </c>
      <c r="P3297" s="33" t="s">
        <v>3278</v>
      </c>
      <c r="Q3297" s="33">
        <v>106</v>
      </c>
      <c r="R3297" s="33" t="s">
        <v>3278</v>
      </c>
    </row>
    <row r="3298" spans="1:18" x14ac:dyDescent="0.2">
      <c r="A3298" s="33" t="s">
        <v>6702</v>
      </c>
      <c r="B3298" s="33" t="s">
        <v>6703</v>
      </c>
      <c r="C3298" s="33" t="str">
        <f>LEFT(B3298,FIND(",",B3298,1)-1)</f>
        <v>Lynchburg city</v>
      </c>
      <c r="D3298" s="33" t="str">
        <f>RIGHT(B3298,LEN(B3298)-(FIND(",",B3298,1)+1))</f>
        <v>Virginia</v>
      </c>
      <c r="E3298" s="33">
        <v>81291</v>
      </c>
      <c r="F3298" s="33" t="s">
        <v>3279</v>
      </c>
      <c r="G3298" s="33">
        <v>1</v>
      </c>
      <c r="H3298" s="33" t="s">
        <v>3272</v>
      </c>
      <c r="I3298" s="33">
        <v>1</v>
      </c>
      <c r="J3298" s="33" t="s">
        <v>3272</v>
      </c>
      <c r="K3298" s="33">
        <v>2019</v>
      </c>
      <c r="L3298" s="33">
        <v>4</v>
      </c>
      <c r="M3298" s="33">
        <v>165</v>
      </c>
      <c r="N3298" s="33" t="s">
        <v>3278</v>
      </c>
      <c r="O3298" s="33">
        <v>18</v>
      </c>
      <c r="P3298" s="33" t="s">
        <v>3278</v>
      </c>
      <c r="Q3298" s="33">
        <v>7</v>
      </c>
      <c r="R3298" s="33" t="s">
        <v>3278</v>
      </c>
    </row>
    <row r="3299" spans="1:18" x14ac:dyDescent="0.2">
      <c r="A3299" s="33" t="s">
        <v>6704</v>
      </c>
      <c r="B3299" s="33" t="s">
        <v>6705</v>
      </c>
      <c r="C3299" s="33" t="str">
        <f>LEFT(B3299,FIND(",",B3299,1)-1)</f>
        <v>Manassas city</v>
      </c>
      <c r="D3299" s="33" t="str">
        <f>RIGHT(B3299,LEN(B3299)-(FIND(",",B3299,1)+1))</f>
        <v>Virginia</v>
      </c>
      <c r="E3299" s="33">
        <v>45391</v>
      </c>
      <c r="F3299" s="33" t="s">
        <v>3276</v>
      </c>
      <c r="G3299" s="33">
        <v>1</v>
      </c>
      <c r="H3299" s="33" t="s">
        <v>3272</v>
      </c>
      <c r="I3299" s="33">
        <v>1</v>
      </c>
      <c r="J3299" s="33" t="s">
        <v>3272</v>
      </c>
      <c r="K3299" s="33">
        <v>2019</v>
      </c>
      <c r="L3299" s="33">
        <v>3</v>
      </c>
      <c r="M3299" s="33">
        <v>1045</v>
      </c>
      <c r="N3299" s="33" t="s">
        <v>3277</v>
      </c>
      <c r="O3299" s="33">
        <v>262</v>
      </c>
      <c r="P3299" s="33" t="s">
        <v>3277</v>
      </c>
      <c r="Q3299" s="33">
        <v>50</v>
      </c>
      <c r="R3299" s="33" t="s">
        <v>3277</v>
      </c>
    </row>
    <row r="3300" spans="1:18" x14ac:dyDescent="0.2">
      <c r="A3300" s="33" t="s">
        <v>6704</v>
      </c>
      <c r="B3300" s="33" t="s">
        <v>6705</v>
      </c>
      <c r="C3300" s="33" t="str">
        <f>LEFT(B3300,FIND(",",B3300,1)-1)</f>
        <v>Manassas city</v>
      </c>
      <c r="D3300" s="33" t="str">
        <f>RIGHT(B3300,LEN(B3300)-(FIND(",",B3300,1)+1))</f>
        <v>Virginia</v>
      </c>
      <c r="E3300" s="33">
        <v>54194</v>
      </c>
      <c r="F3300" s="33" t="s">
        <v>3271</v>
      </c>
      <c r="G3300" s="33">
        <v>1</v>
      </c>
      <c r="H3300" s="33" t="s">
        <v>3272</v>
      </c>
      <c r="I3300" s="33">
        <v>1</v>
      </c>
      <c r="J3300" s="33" t="s">
        <v>3272</v>
      </c>
      <c r="K3300" s="33">
        <v>2019</v>
      </c>
      <c r="L3300" s="33">
        <v>6</v>
      </c>
      <c r="M3300" s="33">
        <v>3689</v>
      </c>
      <c r="N3300" s="33" t="s">
        <v>3273</v>
      </c>
      <c r="O3300" s="33">
        <v>1388</v>
      </c>
      <c r="P3300" s="33" t="s">
        <v>3273</v>
      </c>
      <c r="Q3300" s="33">
        <v>119</v>
      </c>
      <c r="R3300" s="33" t="s">
        <v>3273</v>
      </c>
    </row>
    <row r="3301" spans="1:18" x14ac:dyDescent="0.2">
      <c r="A3301" s="33" t="s">
        <v>6704</v>
      </c>
      <c r="B3301" s="33" t="s">
        <v>6705</v>
      </c>
      <c r="C3301" s="33" t="str">
        <f>LEFT(B3301,FIND(",",B3301,1)-1)</f>
        <v>Manassas city</v>
      </c>
      <c r="D3301" s="33" t="str">
        <f>RIGHT(B3301,LEN(B3301)-(FIND(",",B3301,1)+1))</f>
        <v>Virginia</v>
      </c>
      <c r="E3301" s="33">
        <v>81291</v>
      </c>
      <c r="F3301" s="33" t="s">
        <v>3279</v>
      </c>
      <c r="G3301" s="33">
        <v>1</v>
      </c>
      <c r="H3301" s="33" t="s">
        <v>3272</v>
      </c>
      <c r="I3301" s="33">
        <v>1</v>
      </c>
      <c r="J3301" s="33" t="s">
        <v>3272</v>
      </c>
      <c r="K3301" s="33">
        <v>2019</v>
      </c>
      <c r="L3301" s="33">
        <v>4</v>
      </c>
      <c r="M3301" s="33">
        <v>562</v>
      </c>
      <c r="N3301" s="33" t="s">
        <v>3273</v>
      </c>
      <c r="O3301" s="33">
        <v>111</v>
      </c>
      <c r="P3301" s="33" t="s">
        <v>3273</v>
      </c>
      <c r="Q3301" s="33">
        <v>23</v>
      </c>
      <c r="R3301" s="33" t="s">
        <v>3273</v>
      </c>
    </row>
    <row r="3302" spans="1:18" x14ac:dyDescent="0.2">
      <c r="A3302" s="33" t="s">
        <v>6706</v>
      </c>
      <c r="B3302" s="33" t="s">
        <v>6707</v>
      </c>
      <c r="C3302" s="33" t="str">
        <f>LEFT(B3302,FIND(",",B3302,1)-1)</f>
        <v>Newport News city</v>
      </c>
      <c r="D3302" s="33" t="str">
        <f>RIGHT(B3302,LEN(B3302)-(FIND(",",B3302,1)+1))</f>
        <v>Virginia</v>
      </c>
      <c r="E3302" s="33">
        <v>45391</v>
      </c>
      <c r="F3302" s="33" t="s">
        <v>3276</v>
      </c>
      <c r="G3302" s="33">
        <v>1</v>
      </c>
      <c r="H3302" s="33" t="s">
        <v>3272</v>
      </c>
      <c r="I3302" s="33">
        <v>1</v>
      </c>
      <c r="J3302" s="33" t="s">
        <v>3272</v>
      </c>
      <c r="K3302" s="33">
        <v>2019</v>
      </c>
      <c r="L3302" s="33">
        <v>4</v>
      </c>
      <c r="M3302" s="33">
        <v>2035</v>
      </c>
      <c r="N3302" s="33" t="s">
        <v>3277</v>
      </c>
      <c r="O3302" s="33">
        <v>429</v>
      </c>
      <c r="P3302" s="33" t="s">
        <v>3277</v>
      </c>
      <c r="Q3302" s="33">
        <v>102</v>
      </c>
      <c r="R3302" s="33" t="s">
        <v>3277</v>
      </c>
    </row>
    <row r="3303" spans="1:18" x14ac:dyDescent="0.2">
      <c r="A3303" s="33" t="s">
        <v>6706</v>
      </c>
      <c r="B3303" s="33" t="s">
        <v>6707</v>
      </c>
      <c r="C3303" s="33" t="str">
        <f>LEFT(B3303,FIND(",",B3303,1)-1)</f>
        <v>Newport News city</v>
      </c>
      <c r="D3303" s="33" t="str">
        <f>RIGHT(B3303,LEN(B3303)-(FIND(",",B3303,1)+1))</f>
        <v>Virginia</v>
      </c>
      <c r="E3303" s="33">
        <v>54194</v>
      </c>
      <c r="F3303" s="33" t="s">
        <v>3271</v>
      </c>
      <c r="G3303" s="33">
        <v>1</v>
      </c>
      <c r="H3303" s="33" t="s">
        <v>3272</v>
      </c>
      <c r="I3303" s="33">
        <v>1</v>
      </c>
      <c r="J3303" s="33" t="s">
        <v>3272</v>
      </c>
      <c r="K3303" s="33">
        <v>2019</v>
      </c>
      <c r="L3303" s="33">
        <v>15</v>
      </c>
      <c r="M3303" s="33">
        <v>6700</v>
      </c>
      <c r="N3303" s="33" t="s">
        <v>3278</v>
      </c>
      <c r="O3303" s="33">
        <v>1483</v>
      </c>
      <c r="P3303" s="33" t="s">
        <v>3278</v>
      </c>
      <c r="Q3303" s="33">
        <v>184</v>
      </c>
      <c r="R3303" s="33" t="s">
        <v>3278</v>
      </c>
    </row>
    <row r="3304" spans="1:18" x14ac:dyDescent="0.2">
      <c r="A3304" s="33" t="s">
        <v>6706</v>
      </c>
      <c r="B3304" s="33" t="s">
        <v>6707</v>
      </c>
      <c r="C3304" s="33" t="str">
        <f>LEFT(B3304,FIND(",",B3304,1)-1)</f>
        <v>Newport News city</v>
      </c>
      <c r="D3304" s="33" t="str">
        <f>RIGHT(B3304,LEN(B3304)-(FIND(",",B3304,1)+1))</f>
        <v>Virginia</v>
      </c>
      <c r="E3304" s="33">
        <v>81291</v>
      </c>
      <c r="F3304" s="33" t="s">
        <v>3279</v>
      </c>
      <c r="G3304" s="33">
        <v>1</v>
      </c>
      <c r="H3304" s="33" t="s">
        <v>3272</v>
      </c>
      <c r="I3304" s="33">
        <v>1</v>
      </c>
      <c r="J3304" s="33" t="s">
        <v>3272</v>
      </c>
      <c r="K3304" s="33">
        <v>2019</v>
      </c>
      <c r="L3304" s="33">
        <v>8</v>
      </c>
      <c r="M3304" s="33">
        <v>1341</v>
      </c>
      <c r="N3304" s="33" t="s">
        <v>3278</v>
      </c>
      <c r="O3304" s="33">
        <v>308</v>
      </c>
      <c r="P3304" s="33" t="s">
        <v>3278</v>
      </c>
      <c r="Q3304" s="33">
        <v>45</v>
      </c>
      <c r="R3304" s="33" t="s">
        <v>3273</v>
      </c>
    </row>
    <row r="3305" spans="1:18" x14ac:dyDescent="0.2">
      <c r="A3305" s="33" t="s">
        <v>6708</v>
      </c>
      <c r="B3305" s="33" t="s">
        <v>6709</v>
      </c>
      <c r="C3305" s="33" t="str">
        <f>LEFT(B3305,FIND(",",B3305,1)-1)</f>
        <v>Norfolk city</v>
      </c>
      <c r="D3305" s="33" t="str">
        <f>RIGHT(B3305,LEN(B3305)-(FIND(",",B3305,1)+1))</f>
        <v>Virginia</v>
      </c>
      <c r="E3305" s="33">
        <v>45391</v>
      </c>
      <c r="F3305" s="33" t="s">
        <v>3276</v>
      </c>
      <c r="G3305" s="33">
        <v>1</v>
      </c>
      <c r="H3305" s="33" t="s">
        <v>3272</v>
      </c>
      <c r="I3305" s="33">
        <v>1</v>
      </c>
      <c r="J3305" s="33" t="s">
        <v>3272</v>
      </c>
      <c r="K3305" s="33">
        <v>2019</v>
      </c>
      <c r="L3305" s="33">
        <v>3</v>
      </c>
      <c r="M3305" s="33">
        <v>740</v>
      </c>
      <c r="N3305" s="33" t="s">
        <v>3277</v>
      </c>
      <c r="O3305" s="33">
        <v>229</v>
      </c>
      <c r="P3305" s="33" t="s">
        <v>3273</v>
      </c>
      <c r="Q3305" s="33">
        <v>46</v>
      </c>
      <c r="R3305" s="33" t="s">
        <v>3277</v>
      </c>
    </row>
    <row r="3306" spans="1:18" x14ac:dyDescent="0.2">
      <c r="A3306" s="33" t="s">
        <v>6708</v>
      </c>
      <c r="B3306" s="33" t="s">
        <v>6709</v>
      </c>
      <c r="C3306" s="33" t="str">
        <f>LEFT(B3306,FIND(",",B3306,1)-1)</f>
        <v>Norfolk city</v>
      </c>
      <c r="D3306" s="33" t="str">
        <f>RIGHT(B3306,LEN(B3306)-(FIND(",",B3306,1)+1))</f>
        <v>Virginia</v>
      </c>
      <c r="E3306" s="33">
        <v>54194</v>
      </c>
      <c r="F3306" s="33" t="s">
        <v>3271</v>
      </c>
      <c r="G3306" s="33">
        <v>1</v>
      </c>
      <c r="H3306" s="33" t="s">
        <v>3272</v>
      </c>
      <c r="I3306" s="33">
        <v>1</v>
      </c>
      <c r="J3306" s="33" t="s">
        <v>3272</v>
      </c>
      <c r="K3306" s="33">
        <v>2019</v>
      </c>
      <c r="L3306" s="33">
        <v>12</v>
      </c>
      <c r="M3306" s="33">
        <v>5110</v>
      </c>
      <c r="N3306" s="33" t="s">
        <v>3273</v>
      </c>
      <c r="O3306" s="33">
        <v>1297</v>
      </c>
      <c r="P3306" s="33" t="s">
        <v>3278</v>
      </c>
      <c r="Q3306" s="33">
        <v>177</v>
      </c>
      <c r="R3306" s="33" t="s">
        <v>3278</v>
      </c>
    </row>
    <row r="3307" spans="1:18" x14ac:dyDescent="0.2">
      <c r="A3307" s="33" t="s">
        <v>6708</v>
      </c>
      <c r="B3307" s="33" t="s">
        <v>6709</v>
      </c>
      <c r="C3307" s="33" t="str">
        <f>LEFT(B3307,FIND(",",B3307,1)-1)</f>
        <v>Norfolk city</v>
      </c>
      <c r="D3307" s="33" t="str">
        <f>RIGHT(B3307,LEN(B3307)-(FIND(",",B3307,1)+1))</f>
        <v>Virginia</v>
      </c>
      <c r="E3307" s="33">
        <v>81291</v>
      </c>
      <c r="F3307" s="33" t="s">
        <v>3279</v>
      </c>
      <c r="G3307" s="33">
        <v>1</v>
      </c>
      <c r="H3307" s="33" t="s">
        <v>3272</v>
      </c>
      <c r="I3307" s="33">
        <v>1</v>
      </c>
      <c r="J3307" s="33" t="s">
        <v>3272</v>
      </c>
      <c r="K3307" s="33">
        <v>2019</v>
      </c>
      <c r="L3307" s="33">
        <v>8</v>
      </c>
      <c r="M3307" s="33">
        <v>960</v>
      </c>
      <c r="N3307" s="33" t="s">
        <v>3278</v>
      </c>
      <c r="O3307" s="33">
        <v>262</v>
      </c>
      <c r="P3307" s="33" t="s">
        <v>3278</v>
      </c>
      <c r="Q3307" s="33">
        <v>73</v>
      </c>
      <c r="R3307" s="33" t="s">
        <v>3277</v>
      </c>
    </row>
    <row r="3308" spans="1:18" x14ac:dyDescent="0.2">
      <c r="A3308" s="33" t="s">
        <v>6710</v>
      </c>
      <c r="B3308" s="33" t="s">
        <v>6711</v>
      </c>
      <c r="C3308" s="33" t="str">
        <f>LEFT(B3308,FIND(",",B3308,1)-1)</f>
        <v>Portsmouth city</v>
      </c>
      <c r="D3308" s="33" t="str">
        <f>RIGHT(B3308,LEN(B3308)-(FIND(",",B3308,1)+1))</f>
        <v>Virginia</v>
      </c>
      <c r="E3308" s="33">
        <v>54194</v>
      </c>
      <c r="F3308" s="33" t="s">
        <v>3271</v>
      </c>
      <c r="G3308" s="33">
        <v>1</v>
      </c>
      <c r="H3308" s="33" t="s">
        <v>3272</v>
      </c>
      <c r="I3308" s="33">
        <v>1</v>
      </c>
      <c r="J3308" s="33" t="s">
        <v>3272</v>
      </c>
      <c r="K3308" s="33">
        <v>2019</v>
      </c>
      <c r="L3308" s="33">
        <v>3</v>
      </c>
      <c r="M3308" s="33">
        <v>1925</v>
      </c>
      <c r="N3308" s="33" t="s">
        <v>3277</v>
      </c>
      <c r="O3308" s="33">
        <v>518</v>
      </c>
      <c r="P3308" s="33" t="s">
        <v>3277</v>
      </c>
      <c r="Q3308" s="33">
        <v>57</v>
      </c>
      <c r="R3308" s="33" t="s">
        <v>3273</v>
      </c>
    </row>
    <row r="3309" spans="1:18" x14ac:dyDescent="0.2">
      <c r="A3309" s="33" t="s">
        <v>6710</v>
      </c>
      <c r="B3309" s="33" t="s">
        <v>6711</v>
      </c>
      <c r="C3309" s="33" t="str">
        <f>LEFT(B3309,FIND(",",B3309,1)-1)</f>
        <v>Portsmouth city</v>
      </c>
      <c r="D3309" s="33" t="str">
        <f>RIGHT(B3309,LEN(B3309)-(FIND(",",B3309,1)+1))</f>
        <v>Virginia</v>
      </c>
      <c r="E3309" s="33">
        <v>81291</v>
      </c>
      <c r="F3309" s="33" t="s">
        <v>3279</v>
      </c>
      <c r="G3309" s="33">
        <v>1</v>
      </c>
      <c r="H3309" s="33" t="s">
        <v>3272</v>
      </c>
      <c r="I3309" s="33">
        <v>1</v>
      </c>
      <c r="J3309" s="33" t="s">
        <v>3272</v>
      </c>
      <c r="K3309" s="33">
        <v>2019</v>
      </c>
      <c r="L3309" s="33">
        <v>3</v>
      </c>
      <c r="M3309" s="33">
        <v>371</v>
      </c>
      <c r="N3309" s="33" t="s">
        <v>3278</v>
      </c>
      <c r="O3309" s="33">
        <v>87</v>
      </c>
      <c r="P3309" s="33" t="s">
        <v>3278</v>
      </c>
      <c r="Q3309" s="33">
        <v>14</v>
      </c>
      <c r="R3309" s="33" t="s">
        <v>3278</v>
      </c>
    </row>
    <row r="3310" spans="1:18" x14ac:dyDescent="0.2">
      <c r="A3310" s="33" t="s">
        <v>6712</v>
      </c>
      <c r="B3310" s="33" t="s">
        <v>6713</v>
      </c>
      <c r="C3310" s="33" t="str">
        <f>LEFT(B3310,FIND(",",B3310,1)-1)</f>
        <v>Richmond city</v>
      </c>
      <c r="D3310" s="33" t="str">
        <f>RIGHT(B3310,LEN(B3310)-(FIND(",",B3310,1)+1))</f>
        <v>Virginia</v>
      </c>
      <c r="E3310" s="33">
        <v>45391</v>
      </c>
      <c r="F3310" s="33" t="s">
        <v>3276</v>
      </c>
      <c r="G3310" s="33">
        <v>1</v>
      </c>
      <c r="H3310" s="33" t="s">
        <v>3272</v>
      </c>
      <c r="I3310" s="33">
        <v>1</v>
      </c>
      <c r="J3310" s="33" t="s">
        <v>3272</v>
      </c>
      <c r="K3310" s="33">
        <v>2019</v>
      </c>
      <c r="L3310" s="33">
        <v>7</v>
      </c>
      <c r="M3310" s="33">
        <v>1480</v>
      </c>
      <c r="N3310" s="33" t="s">
        <v>3278</v>
      </c>
      <c r="O3310" s="33">
        <v>349</v>
      </c>
      <c r="P3310" s="33" t="s">
        <v>3278</v>
      </c>
      <c r="Q3310" s="33">
        <v>67</v>
      </c>
      <c r="R3310" s="33" t="s">
        <v>3273</v>
      </c>
    </row>
    <row r="3311" spans="1:18" x14ac:dyDescent="0.2">
      <c r="A3311" s="33" t="s">
        <v>6712</v>
      </c>
      <c r="B3311" s="33" t="s">
        <v>6713</v>
      </c>
      <c r="C3311" s="33" t="str">
        <f>LEFT(B3311,FIND(",",B3311,1)-1)</f>
        <v>Richmond city</v>
      </c>
      <c r="D3311" s="33" t="str">
        <f>RIGHT(B3311,LEN(B3311)-(FIND(",",B3311,1)+1))</f>
        <v>Virginia</v>
      </c>
      <c r="E3311" s="33">
        <v>54194</v>
      </c>
      <c r="F3311" s="33" t="s">
        <v>3271</v>
      </c>
      <c r="G3311" s="33">
        <v>1</v>
      </c>
      <c r="H3311" s="33" t="s">
        <v>3272</v>
      </c>
      <c r="I3311" s="33">
        <v>1</v>
      </c>
      <c r="J3311" s="33" t="s">
        <v>3272</v>
      </c>
      <c r="K3311" s="33">
        <v>2019</v>
      </c>
      <c r="L3311" s="33">
        <v>12</v>
      </c>
      <c r="M3311" s="33">
        <v>11615</v>
      </c>
      <c r="N3311" s="33" t="s">
        <v>3273</v>
      </c>
      <c r="O3311" s="33">
        <v>2766</v>
      </c>
      <c r="P3311" s="33" t="s">
        <v>3273</v>
      </c>
      <c r="Q3311" s="33">
        <v>235</v>
      </c>
      <c r="R3311" s="33" t="s">
        <v>3273</v>
      </c>
    </row>
    <row r="3312" spans="1:18" x14ac:dyDescent="0.2">
      <c r="A3312" s="33" t="s">
        <v>6712</v>
      </c>
      <c r="B3312" s="33" t="s">
        <v>6713</v>
      </c>
      <c r="C3312" s="33" t="str">
        <f>LEFT(B3312,FIND(",",B3312,1)-1)</f>
        <v>Richmond city</v>
      </c>
      <c r="D3312" s="33" t="str">
        <f>RIGHT(B3312,LEN(B3312)-(FIND(",",B3312,1)+1))</f>
        <v>Virginia</v>
      </c>
      <c r="E3312" s="33">
        <v>81291</v>
      </c>
      <c r="F3312" s="33" t="s">
        <v>3279</v>
      </c>
      <c r="G3312" s="33">
        <v>1</v>
      </c>
      <c r="H3312" s="33" t="s">
        <v>3272</v>
      </c>
      <c r="I3312" s="33">
        <v>1</v>
      </c>
      <c r="J3312" s="33" t="s">
        <v>3272</v>
      </c>
      <c r="K3312" s="33">
        <v>2019</v>
      </c>
      <c r="L3312" s="33">
        <v>7</v>
      </c>
      <c r="M3312" s="33">
        <v>1519</v>
      </c>
      <c r="N3312" s="33" t="s">
        <v>3273</v>
      </c>
      <c r="O3312" s="33">
        <v>322</v>
      </c>
      <c r="P3312" s="33" t="s">
        <v>3273</v>
      </c>
      <c r="Q3312" s="33">
        <v>48</v>
      </c>
      <c r="R3312" s="33" t="s">
        <v>3278</v>
      </c>
    </row>
    <row r="3313" spans="1:18" x14ac:dyDescent="0.2">
      <c r="A3313" s="33" t="s">
        <v>6714</v>
      </c>
      <c r="B3313" s="33" t="s">
        <v>6715</v>
      </c>
      <c r="C3313" s="33" t="str">
        <f>LEFT(B3313,FIND(",",B3313,1)-1)</f>
        <v>Roanoke city</v>
      </c>
      <c r="D3313" s="33" t="str">
        <f>RIGHT(B3313,LEN(B3313)-(FIND(",",B3313,1)+1))</f>
        <v>Virginia</v>
      </c>
      <c r="E3313" s="33">
        <v>45391</v>
      </c>
      <c r="F3313" s="33" t="s">
        <v>3276</v>
      </c>
      <c r="G3313" s="33">
        <v>1</v>
      </c>
      <c r="H3313" s="33" t="s">
        <v>3272</v>
      </c>
      <c r="I3313" s="33">
        <v>1</v>
      </c>
      <c r="J3313" s="33" t="s">
        <v>3272</v>
      </c>
      <c r="K3313" s="33">
        <v>2019</v>
      </c>
      <c r="L3313" s="33">
        <v>5</v>
      </c>
      <c r="M3313" s="33">
        <v>1865</v>
      </c>
      <c r="N3313" s="33" t="s">
        <v>3277</v>
      </c>
      <c r="O3313" s="33">
        <v>464</v>
      </c>
      <c r="P3313" s="33" t="s">
        <v>3277</v>
      </c>
      <c r="Q3313" s="33">
        <v>80</v>
      </c>
      <c r="R3313" s="33" t="s">
        <v>3277</v>
      </c>
    </row>
    <row r="3314" spans="1:18" x14ac:dyDescent="0.2">
      <c r="A3314" s="33" t="s">
        <v>6714</v>
      </c>
      <c r="B3314" s="33" t="s">
        <v>6715</v>
      </c>
      <c r="C3314" s="33" t="str">
        <f>LEFT(B3314,FIND(",",B3314,1)-1)</f>
        <v>Roanoke city</v>
      </c>
      <c r="D3314" s="33" t="str">
        <f>RIGHT(B3314,LEN(B3314)-(FIND(",",B3314,1)+1))</f>
        <v>Virginia</v>
      </c>
      <c r="E3314" s="33">
        <v>54194</v>
      </c>
      <c r="F3314" s="33" t="s">
        <v>3271</v>
      </c>
      <c r="G3314" s="33">
        <v>1</v>
      </c>
      <c r="H3314" s="33" t="s">
        <v>3272</v>
      </c>
      <c r="I3314" s="33">
        <v>1</v>
      </c>
      <c r="J3314" s="33" t="s">
        <v>3272</v>
      </c>
      <c r="K3314" s="33">
        <v>2019</v>
      </c>
      <c r="L3314" s="33">
        <v>7</v>
      </c>
      <c r="M3314" s="33">
        <v>5889</v>
      </c>
      <c r="N3314" s="33" t="s">
        <v>3273</v>
      </c>
      <c r="O3314" s="33">
        <v>1382</v>
      </c>
      <c r="P3314" s="33" t="s">
        <v>3273</v>
      </c>
      <c r="Q3314" s="33">
        <v>163</v>
      </c>
      <c r="R3314" s="33" t="s">
        <v>3278</v>
      </c>
    </row>
    <row r="3315" spans="1:18" x14ac:dyDescent="0.2">
      <c r="A3315" s="33" t="s">
        <v>6714</v>
      </c>
      <c r="B3315" s="33" t="s">
        <v>6715</v>
      </c>
      <c r="C3315" s="33" t="str">
        <f>LEFT(B3315,FIND(",",B3315,1)-1)</f>
        <v>Roanoke city</v>
      </c>
      <c r="D3315" s="33" t="str">
        <f>RIGHT(B3315,LEN(B3315)-(FIND(",",B3315,1)+1))</f>
        <v>Virginia</v>
      </c>
      <c r="E3315" s="33">
        <v>81291</v>
      </c>
      <c r="F3315" s="33" t="s">
        <v>3279</v>
      </c>
      <c r="G3315" s="33">
        <v>1</v>
      </c>
      <c r="H3315" s="33" t="s">
        <v>3272</v>
      </c>
      <c r="I3315" s="33">
        <v>1</v>
      </c>
      <c r="J3315" s="33" t="s">
        <v>3272</v>
      </c>
      <c r="K3315" s="33">
        <v>2019</v>
      </c>
      <c r="L3315" s="33">
        <v>9</v>
      </c>
      <c r="M3315" s="33">
        <v>435</v>
      </c>
      <c r="N3315" s="33" t="s">
        <v>3278</v>
      </c>
      <c r="O3315" s="33">
        <v>98</v>
      </c>
      <c r="P3315" s="33" t="s">
        <v>3273</v>
      </c>
      <c r="Q3315" s="33">
        <v>28</v>
      </c>
      <c r="R3315" s="33" t="s">
        <v>3273</v>
      </c>
    </row>
    <row r="3316" spans="1:18" x14ac:dyDescent="0.2">
      <c r="A3316" s="33" t="s">
        <v>6716</v>
      </c>
      <c r="B3316" s="33" t="s">
        <v>6717</v>
      </c>
      <c r="C3316" s="33" t="str">
        <f>LEFT(B3316,FIND(",",B3316,1)-1)</f>
        <v>Salem city</v>
      </c>
      <c r="D3316" s="33" t="str">
        <f>RIGHT(B3316,LEN(B3316)-(FIND(",",B3316,1)+1))</f>
        <v>Virginia</v>
      </c>
      <c r="E3316" s="33">
        <v>81291</v>
      </c>
      <c r="F3316" s="33" t="s">
        <v>3279</v>
      </c>
      <c r="G3316" s="33">
        <v>1</v>
      </c>
      <c r="H3316" s="33" t="s">
        <v>3272</v>
      </c>
      <c r="I3316" s="33">
        <v>1</v>
      </c>
      <c r="J3316" s="33" t="s">
        <v>3272</v>
      </c>
      <c r="K3316" s="33">
        <v>2019</v>
      </c>
      <c r="L3316" s="33">
        <v>3</v>
      </c>
      <c r="M3316" s="33">
        <v>431</v>
      </c>
      <c r="N3316" s="33" t="s">
        <v>3278</v>
      </c>
      <c r="O3316" s="33">
        <v>105</v>
      </c>
      <c r="P3316" s="33" t="s">
        <v>3278</v>
      </c>
      <c r="Q3316" s="33">
        <v>20</v>
      </c>
      <c r="R3316" s="33" t="s">
        <v>3273</v>
      </c>
    </row>
    <row r="3317" spans="1:18" x14ac:dyDescent="0.2">
      <c r="A3317" s="33" t="s">
        <v>6718</v>
      </c>
      <c r="B3317" s="33" t="s">
        <v>6719</v>
      </c>
      <c r="C3317" s="33" t="str">
        <f>LEFT(B3317,FIND(",",B3317,1)-1)</f>
        <v>Staunton city</v>
      </c>
      <c r="D3317" s="33" t="str">
        <f>RIGHT(B3317,LEN(B3317)-(FIND(",",B3317,1)+1))</f>
        <v>Virginia</v>
      </c>
      <c r="E3317" s="33">
        <v>81291</v>
      </c>
      <c r="F3317" s="33" t="s">
        <v>3279</v>
      </c>
      <c r="G3317" s="33">
        <v>1</v>
      </c>
      <c r="H3317" s="33" t="s">
        <v>3272</v>
      </c>
      <c r="I3317" s="33">
        <v>1</v>
      </c>
      <c r="J3317" s="33" t="s">
        <v>3272</v>
      </c>
      <c r="K3317" s="33">
        <v>2019</v>
      </c>
      <c r="L3317" s="33">
        <v>3</v>
      </c>
      <c r="M3317" s="33">
        <v>113</v>
      </c>
      <c r="N3317" s="33" t="s">
        <v>3273</v>
      </c>
      <c r="O3317" s="33">
        <v>24</v>
      </c>
      <c r="P3317" s="33" t="s">
        <v>3277</v>
      </c>
      <c r="Q3317" s="33">
        <v>6</v>
      </c>
      <c r="R3317" s="33" t="s">
        <v>3278</v>
      </c>
    </row>
    <row r="3318" spans="1:18" x14ac:dyDescent="0.2">
      <c r="A3318" s="33" t="s">
        <v>6720</v>
      </c>
      <c r="B3318" s="33" t="s">
        <v>6721</v>
      </c>
      <c r="C3318" s="33" t="str">
        <f>LEFT(B3318,FIND(",",B3318,1)-1)</f>
        <v>Suffolk city</v>
      </c>
      <c r="D3318" s="33" t="str">
        <f>RIGHT(B3318,LEN(B3318)-(FIND(",",B3318,1)+1))</f>
        <v>Virginia</v>
      </c>
      <c r="E3318" s="33">
        <v>54194</v>
      </c>
      <c r="F3318" s="33" t="s">
        <v>3271</v>
      </c>
      <c r="G3318" s="33">
        <v>1</v>
      </c>
      <c r="H3318" s="33" t="s">
        <v>3272</v>
      </c>
      <c r="I3318" s="33">
        <v>1</v>
      </c>
      <c r="J3318" s="33" t="s">
        <v>3272</v>
      </c>
      <c r="K3318" s="33">
        <v>2019</v>
      </c>
      <c r="L3318" s="33">
        <v>8</v>
      </c>
      <c r="M3318" s="33">
        <v>6178</v>
      </c>
      <c r="N3318" s="33" t="s">
        <v>3278</v>
      </c>
      <c r="O3318" s="33">
        <v>1480</v>
      </c>
      <c r="P3318" s="33" t="s">
        <v>3278</v>
      </c>
      <c r="Q3318" s="33">
        <v>161</v>
      </c>
      <c r="R3318" s="33" t="s">
        <v>3278</v>
      </c>
    </row>
    <row r="3319" spans="1:18" x14ac:dyDescent="0.2">
      <c r="A3319" s="33" t="s">
        <v>6720</v>
      </c>
      <c r="B3319" s="33" t="s">
        <v>6721</v>
      </c>
      <c r="C3319" s="33" t="str">
        <f>LEFT(B3319,FIND(",",B3319,1)-1)</f>
        <v>Suffolk city</v>
      </c>
      <c r="D3319" s="33" t="str">
        <f>RIGHT(B3319,LEN(B3319)-(FIND(",",B3319,1)+1))</f>
        <v>Virginia</v>
      </c>
      <c r="E3319" s="33">
        <v>81291</v>
      </c>
      <c r="F3319" s="33" t="s">
        <v>3279</v>
      </c>
      <c r="G3319" s="33">
        <v>1</v>
      </c>
      <c r="H3319" s="33" t="s">
        <v>3272</v>
      </c>
      <c r="I3319" s="33">
        <v>1</v>
      </c>
      <c r="J3319" s="33" t="s">
        <v>3272</v>
      </c>
      <c r="K3319" s="33">
        <v>2019</v>
      </c>
      <c r="L3319" s="33">
        <v>6</v>
      </c>
      <c r="M3319" s="33">
        <v>424</v>
      </c>
      <c r="N3319" s="33" t="s">
        <v>3278</v>
      </c>
      <c r="O3319" s="33">
        <v>101</v>
      </c>
      <c r="P3319" s="33" t="s">
        <v>3278</v>
      </c>
      <c r="Q3319" s="33">
        <v>21</v>
      </c>
      <c r="R3319" s="33" t="s">
        <v>3277</v>
      </c>
    </row>
    <row r="3320" spans="1:18" x14ac:dyDescent="0.2">
      <c r="A3320" s="33" t="s">
        <v>6722</v>
      </c>
      <c r="B3320" s="33" t="s">
        <v>6723</v>
      </c>
      <c r="C3320" s="33" t="str">
        <f>LEFT(B3320,FIND(",",B3320,1)-1)</f>
        <v>Virginia Beach city</v>
      </c>
      <c r="D3320" s="33" t="str">
        <f>RIGHT(B3320,LEN(B3320)-(FIND(",",B3320,1)+1))</f>
        <v>Virginia</v>
      </c>
      <c r="E3320" s="33">
        <v>45391</v>
      </c>
      <c r="F3320" s="33" t="s">
        <v>3276</v>
      </c>
      <c r="G3320" s="33">
        <v>1</v>
      </c>
      <c r="H3320" s="33" t="s">
        <v>3272</v>
      </c>
      <c r="I3320" s="33">
        <v>1</v>
      </c>
      <c r="J3320" s="33" t="s">
        <v>3272</v>
      </c>
      <c r="K3320" s="33">
        <v>2019</v>
      </c>
      <c r="L3320" s="33">
        <v>20</v>
      </c>
      <c r="M3320" s="33">
        <v>7779</v>
      </c>
      <c r="N3320" s="33" t="s">
        <v>3273</v>
      </c>
      <c r="O3320" s="33">
        <v>1767</v>
      </c>
      <c r="P3320" s="33" t="s">
        <v>3273</v>
      </c>
      <c r="Q3320" s="33">
        <v>374</v>
      </c>
      <c r="R3320" s="33" t="s">
        <v>3277</v>
      </c>
    </row>
    <row r="3321" spans="1:18" x14ac:dyDescent="0.2">
      <c r="A3321" s="33" t="s">
        <v>6722</v>
      </c>
      <c r="B3321" s="33" t="s">
        <v>6723</v>
      </c>
      <c r="C3321" s="33" t="str">
        <f>LEFT(B3321,FIND(",",B3321,1)-1)</f>
        <v>Virginia Beach city</v>
      </c>
      <c r="D3321" s="33" t="str">
        <f>RIGHT(B3321,LEN(B3321)-(FIND(",",B3321,1)+1))</f>
        <v>Virginia</v>
      </c>
      <c r="E3321" s="33">
        <v>54194</v>
      </c>
      <c r="F3321" s="33" t="s">
        <v>3271</v>
      </c>
      <c r="G3321" s="33">
        <v>1</v>
      </c>
      <c r="H3321" s="33" t="s">
        <v>3272</v>
      </c>
      <c r="I3321" s="33">
        <v>1</v>
      </c>
      <c r="J3321" s="33" t="s">
        <v>3272</v>
      </c>
      <c r="K3321" s="33">
        <v>2019</v>
      </c>
      <c r="L3321" s="33">
        <v>53</v>
      </c>
      <c r="M3321" s="33">
        <v>37718</v>
      </c>
      <c r="N3321" s="33" t="s">
        <v>3278</v>
      </c>
      <c r="O3321" s="33">
        <v>8616</v>
      </c>
      <c r="P3321" s="33" t="s">
        <v>3273</v>
      </c>
      <c r="Q3321" s="33">
        <v>964</v>
      </c>
      <c r="R3321" s="33" t="s">
        <v>3273</v>
      </c>
    </row>
    <row r="3322" spans="1:18" x14ac:dyDescent="0.2">
      <c r="A3322" s="33" t="s">
        <v>6722</v>
      </c>
      <c r="B3322" s="33" t="s">
        <v>6723</v>
      </c>
      <c r="C3322" s="33" t="str">
        <f>LEFT(B3322,FIND(",",B3322,1)-1)</f>
        <v>Virginia Beach city</v>
      </c>
      <c r="D3322" s="33" t="str">
        <f>RIGHT(B3322,LEN(B3322)-(FIND(",",B3322,1)+1))</f>
        <v>Virginia</v>
      </c>
      <c r="E3322" s="33">
        <v>81291</v>
      </c>
      <c r="F3322" s="33" t="s">
        <v>3279</v>
      </c>
      <c r="G3322" s="33">
        <v>1</v>
      </c>
      <c r="H3322" s="33" t="s">
        <v>3272</v>
      </c>
      <c r="I3322" s="33">
        <v>1</v>
      </c>
      <c r="J3322" s="33" t="s">
        <v>3272</v>
      </c>
      <c r="K3322" s="33">
        <v>2019</v>
      </c>
      <c r="L3322" s="33">
        <v>35</v>
      </c>
      <c r="M3322" s="33">
        <v>7068</v>
      </c>
      <c r="N3322" s="33" t="s">
        <v>3278</v>
      </c>
      <c r="O3322" s="33">
        <v>1519</v>
      </c>
      <c r="P3322" s="33" t="s">
        <v>3278</v>
      </c>
      <c r="Q3322" s="33">
        <v>325</v>
      </c>
      <c r="R3322" s="33" t="s">
        <v>3278</v>
      </c>
    </row>
    <row r="3323" spans="1:18" x14ac:dyDescent="0.2">
      <c r="A3323" s="33" t="s">
        <v>6724</v>
      </c>
      <c r="B3323" s="33" t="s">
        <v>6725</v>
      </c>
      <c r="C3323" s="33" t="str">
        <f>LEFT(B3323,FIND(",",B3323,1)-1)</f>
        <v>Winchester city</v>
      </c>
      <c r="D3323" s="33" t="str">
        <f>RIGHT(B3323,LEN(B3323)-(FIND(",",B3323,1)+1))</f>
        <v>Virginia</v>
      </c>
      <c r="E3323" s="33">
        <v>45391</v>
      </c>
      <c r="F3323" s="33" t="s">
        <v>3276</v>
      </c>
      <c r="G3323" s="33">
        <v>1</v>
      </c>
      <c r="H3323" s="33" t="s">
        <v>3272</v>
      </c>
      <c r="I3323" s="33">
        <v>1</v>
      </c>
      <c r="J3323" s="33" t="s">
        <v>3272</v>
      </c>
      <c r="K3323" s="33">
        <v>2019</v>
      </c>
      <c r="L3323" s="33">
        <v>4</v>
      </c>
      <c r="M3323" s="33">
        <v>1345</v>
      </c>
      <c r="N3323" s="33" t="s">
        <v>3277</v>
      </c>
      <c r="O3323" s="33">
        <v>310</v>
      </c>
      <c r="P3323" s="33" t="s">
        <v>3277</v>
      </c>
      <c r="Q3323" s="33">
        <v>65</v>
      </c>
      <c r="R3323" s="33" t="s">
        <v>3277</v>
      </c>
    </row>
    <row r="3324" spans="1:18" x14ac:dyDescent="0.2">
      <c r="A3324" s="33" t="s">
        <v>6724</v>
      </c>
      <c r="B3324" s="33" t="s">
        <v>6725</v>
      </c>
      <c r="C3324" s="33" t="str">
        <f>LEFT(B3324,FIND(",",B3324,1)-1)</f>
        <v>Winchester city</v>
      </c>
      <c r="D3324" s="33" t="str">
        <f>RIGHT(B3324,LEN(B3324)-(FIND(",",B3324,1)+1))</f>
        <v>Virginia</v>
      </c>
      <c r="E3324" s="33">
        <v>54194</v>
      </c>
      <c r="F3324" s="33" t="s">
        <v>3271</v>
      </c>
      <c r="G3324" s="33">
        <v>1</v>
      </c>
      <c r="H3324" s="33" t="s">
        <v>3272</v>
      </c>
      <c r="I3324" s="33">
        <v>1</v>
      </c>
      <c r="J3324" s="33" t="s">
        <v>3272</v>
      </c>
      <c r="K3324" s="33">
        <v>2019</v>
      </c>
      <c r="L3324" s="33">
        <v>5</v>
      </c>
      <c r="M3324" s="33">
        <v>2710</v>
      </c>
      <c r="N3324" s="33" t="s">
        <v>3278</v>
      </c>
      <c r="O3324" s="33">
        <v>584</v>
      </c>
      <c r="P3324" s="33" t="s">
        <v>3278</v>
      </c>
      <c r="Q3324" s="33">
        <v>55</v>
      </c>
      <c r="R3324" s="33" t="s">
        <v>3278</v>
      </c>
    </row>
    <row r="3325" spans="1:18" x14ac:dyDescent="0.2">
      <c r="A3325" s="33" t="s">
        <v>6726</v>
      </c>
      <c r="B3325" s="33" t="s">
        <v>6727</v>
      </c>
      <c r="C3325" s="33" t="str">
        <f>LEFT(B3325,FIND(",",B3325,1)-1)</f>
        <v>Asotin County</v>
      </c>
      <c r="D3325" s="33" t="str">
        <f>RIGHT(B3325,LEN(B3325)-(FIND(",",B3325,1)+1))</f>
        <v>Washington</v>
      </c>
      <c r="E3325" s="33">
        <v>54194</v>
      </c>
      <c r="F3325" s="33" t="s">
        <v>3271</v>
      </c>
      <c r="G3325" s="33">
        <v>1</v>
      </c>
      <c r="H3325" s="33" t="s">
        <v>3272</v>
      </c>
      <c r="I3325" s="33">
        <v>1</v>
      </c>
      <c r="J3325" s="33" t="s">
        <v>3272</v>
      </c>
      <c r="K3325" s="33">
        <v>2019</v>
      </c>
      <c r="L3325" s="33">
        <v>3</v>
      </c>
      <c r="M3325" s="33">
        <v>2063</v>
      </c>
      <c r="N3325" s="33" t="s">
        <v>3278</v>
      </c>
      <c r="O3325" s="33">
        <v>440</v>
      </c>
      <c r="P3325" s="33" t="s">
        <v>3278</v>
      </c>
      <c r="Q3325" s="33">
        <v>51</v>
      </c>
      <c r="R3325" s="33" t="s">
        <v>3278</v>
      </c>
    </row>
    <row r="3326" spans="1:18" x14ac:dyDescent="0.2">
      <c r="A3326" s="33" t="s">
        <v>6728</v>
      </c>
      <c r="B3326" s="33" t="s">
        <v>6729</v>
      </c>
      <c r="C3326" s="33" t="str">
        <f>LEFT(B3326,FIND(",",B3326,1)-1)</f>
        <v>Benton County</v>
      </c>
      <c r="D3326" s="33" t="str">
        <f>RIGHT(B3326,LEN(B3326)-(FIND(",",B3326,1)+1))</f>
        <v>Washington</v>
      </c>
      <c r="E3326" s="33">
        <v>45391</v>
      </c>
      <c r="F3326" s="33" t="s">
        <v>3276</v>
      </c>
      <c r="G3326" s="33">
        <v>1</v>
      </c>
      <c r="H3326" s="33" t="s">
        <v>3272</v>
      </c>
      <c r="I3326" s="33">
        <v>1</v>
      </c>
      <c r="J3326" s="33" t="s">
        <v>3272</v>
      </c>
      <c r="K3326" s="33">
        <v>2019</v>
      </c>
      <c r="L3326" s="33">
        <v>5</v>
      </c>
      <c r="M3326" s="33">
        <v>1873</v>
      </c>
      <c r="N3326" s="33" t="s">
        <v>3277</v>
      </c>
      <c r="O3326" s="33">
        <v>459</v>
      </c>
      <c r="P3326" s="33" t="s">
        <v>3277</v>
      </c>
      <c r="Q3326" s="33">
        <v>68</v>
      </c>
      <c r="R3326" s="33" t="s">
        <v>3277</v>
      </c>
    </row>
    <row r="3327" spans="1:18" x14ac:dyDescent="0.2">
      <c r="A3327" s="33" t="s">
        <v>6728</v>
      </c>
      <c r="B3327" s="33" t="s">
        <v>6729</v>
      </c>
      <c r="C3327" s="33" t="str">
        <f>LEFT(B3327,FIND(",",B3327,1)-1)</f>
        <v>Benton County</v>
      </c>
      <c r="D3327" s="33" t="str">
        <f>RIGHT(B3327,LEN(B3327)-(FIND(",",B3327,1)+1))</f>
        <v>Washington</v>
      </c>
      <c r="E3327" s="33">
        <v>54194</v>
      </c>
      <c r="F3327" s="33" t="s">
        <v>3271</v>
      </c>
      <c r="G3327" s="33">
        <v>1</v>
      </c>
      <c r="H3327" s="33" t="s">
        <v>3272</v>
      </c>
      <c r="I3327" s="33">
        <v>1</v>
      </c>
      <c r="J3327" s="33" t="s">
        <v>3272</v>
      </c>
      <c r="K3327" s="33">
        <v>2019</v>
      </c>
      <c r="L3327" s="33">
        <v>19</v>
      </c>
      <c r="M3327" s="33">
        <v>8962</v>
      </c>
      <c r="N3327" s="33" t="s">
        <v>3278</v>
      </c>
      <c r="O3327" s="33">
        <v>2010</v>
      </c>
      <c r="P3327" s="33" t="s">
        <v>3278</v>
      </c>
      <c r="Q3327" s="33">
        <v>208</v>
      </c>
      <c r="R3327" s="33" t="s">
        <v>3278</v>
      </c>
    </row>
    <row r="3328" spans="1:18" x14ac:dyDescent="0.2">
      <c r="A3328" s="33" t="s">
        <v>6728</v>
      </c>
      <c r="B3328" s="33" t="s">
        <v>6729</v>
      </c>
      <c r="C3328" s="33" t="str">
        <f>LEFT(B3328,FIND(",",B3328,1)-1)</f>
        <v>Benton County</v>
      </c>
      <c r="D3328" s="33" t="str">
        <f>RIGHT(B3328,LEN(B3328)-(FIND(",",B3328,1)+1))</f>
        <v>Washington</v>
      </c>
      <c r="E3328" s="33">
        <v>81291</v>
      </c>
      <c r="F3328" s="33" t="s">
        <v>3279</v>
      </c>
      <c r="G3328" s="33">
        <v>1</v>
      </c>
      <c r="H3328" s="33" t="s">
        <v>3272</v>
      </c>
      <c r="I3328" s="33">
        <v>1</v>
      </c>
      <c r="J3328" s="33" t="s">
        <v>3272</v>
      </c>
      <c r="K3328" s="33">
        <v>2019</v>
      </c>
      <c r="L3328" s="33">
        <v>20</v>
      </c>
      <c r="M3328" s="33">
        <v>1260</v>
      </c>
      <c r="N3328" s="33" t="s">
        <v>3278</v>
      </c>
      <c r="O3328" s="33">
        <v>250</v>
      </c>
      <c r="P3328" s="33" t="s">
        <v>3278</v>
      </c>
      <c r="Q3328" s="33">
        <v>51</v>
      </c>
      <c r="R3328" s="33" t="s">
        <v>3278</v>
      </c>
    </row>
    <row r="3329" spans="1:18" x14ac:dyDescent="0.2">
      <c r="A3329" s="33" t="s">
        <v>6730</v>
      </c>
      <c r="B3329" s="33" t="s">
        <v>6731</v>
      </c>
      <c r="C3329" s="33" t="str">
        <f>LEFT(B3329,FIND(",",B3329,1)-1)</f>
        <v>Chelan County</v>
      </c>
      <c r="D3329" s="33" t="str">
        <f>RIGHT(B3329,LEN(B3329)-(FIND(",",B3329,1)+1))</f>
        <v>Washington</v>
      </c>
      <c r="E3329" s="33">
        <v>54194</v>
      </c>
      <c r="F3329" s="33" t="s">
        <v>3271</v>
      </c>
      <c r="G3329" s="33">
        <v>1</v>
      </c>
      <c r="H3329" s="33" t="s">
        <v>3272</v>
      </c>
      <c r="I3329" s="33">
        <v>1</v>
      </c>
      <c r="J3329" s="33" t="s">
        <v>3272</v>
      </c>
      <c r="K3329" s="33">
        <v>2019</v>
      </c>
      <c r="L3329" s="33">
        <v>12</v>
      </c>
      <c r="M3329" s="33">
        <v>4387</v>
      </c>
      <c r="N3329" s="33" t="s">
        <v>3273</v>
      </c>
      <c r="O3329" s="33">
        <v>964</v>
      </c>
      <c r="P3329" s="33" t="s">
        <v>3273</v>
      </c>
      <c r="Q3329" s="33">
        <v>117</v>
      </c>
      <c r="R3329" s="33" t="s">
        <v>3277</v>
      </c>
    </row>
    <row r="3330" spans="1:18" x14ac:dyDescent="0.2">
      <c r="A3330" s="33" t="s">
        <v>6730</v>
      </c>
      <c r="B3330" s="33" t="s">
        <v>6731</v>
      </c>
      <c r="C3330" s="33" t="str">
        <f>LEFT(B3330,FIND(",",B3330,1)-1)</f>
        <v>Chelan County</v>
      </c>
      <c r="D3330" s="33" t="str">
        <f>RIGHT(B3330,LEN(B3330)-(FIND(",",B3330,1)+1))</f>
        <v>Washington</v>
      </c>
      <c r="E3330" s="33">
        <v>81291</v>
      </c>
      <c r="F3330" s="33" t="s">
        <v>3279</v>
      </c>
      <c r="G3330" s="33">
        <v>1</v>
      </c>
      <c r="H3330" s="33" t="s">
        <v>3272</v>
      </c>
      <c r="I3330" s="33">
        <v>1</v>
      </c>
      <c r="J3330" s="33" t="s">
        <v>3272</v>
      </c>
      <c r="K3330" s="33">
        <v>2019</v>
      </c>
      <c r="L3330" s="33">
        <v>6</v>
      </c>
      <c r="M3330" s="33">
        <v>290</v>
      </c>
      <c r="N3330" s="33" t="s">
        <v>3278</v>
      </c>
      <c r="O3330" s="33">
        <v>39</v>
      </c>
      <c r="P3330" s="33" t="s">
        <v>3277</v>
      </c>
      <c r="Q3330" s="33">
        <v>9</v>
      </c>
      <c r="R3330" s="33" t="s">
        <v>3277</v>
      </c>
    </row>
    <row r="3331" spans="1:18" x14ac:dyDescent="0.2">
      <c r="A3331" s="33" t="s">
        <v>6732</v>
      </c>
      <c r="B3331" s="33" t="s">
        <v>6733</v>
      </c>
      <c r="C3331" s="33" t="str">
        <f>LEFT(B3331,FIND(",",B3331,1)-1)</f>
        <v>Clallam County</v>
      </c>
      <c r="D3331" s="33" t="str">
        <f>RIGHT(B3331,LEN(B3331)-(FIND(",",B3331,1)+1))</f>
        <v>Washington</v>
      </c>
      <c r="E3331" s="33">
        <v>45391</v>
      </c>
      <c r="F3331" s="33" t="s">
        <v>3276</v>
      </c>
      <c r="G3331" s="33">
        <v>1</v>
      </c>
      <c r="H3331" s="33" t="s">
        <v>3272</v>
      </c>
      <c r="I3331" s="33">
        <v>1</v>
      </c>
      <c r="J3331" s="33" t="s">
        <v>3272</v>
      </c>
      <c r="K3331" s="33">
        <v>2019</v>
      </c>
      <c r="L3331" s="33">
        <v>3</v>
      </c>
      <c r="M3331" s="33">
        <v>728</v>
      </c>
      <c r="N3331" s="33" t="s">
        <v>3278</v>
      </c>
      <c r="O3331" s="33">
        <v>170</v>
      </c>
      <c r="P3331" s="33" t="s">
        <v>3278</v>
      </c>
      <c r="Q3331" s="33">
        <v>27</v>
      </c>
      <c r="R3331" s="33" t="s">
        <v>3273</v>
      </c>
    </row>
    <row r="3332" spans="1:18" x14ac:dyDescent="0.2">
      <c r="A3332" s="33" t="s">
        <v>6732</v>
      </c>
      <c r="B3332" s="33" t="s">
        <v>6733</v>
      </c>
      <c r="C3332" s="33" t="str">
        <f>LEFT(B3332,FIND(",",B3332,1)-1)</f>
        <v>Clallam County</v>
      </c>
      <c r="D3332" s="33" t="str">
        <f>RIGHT(B3332,LEN(B3332)-(FIND(",",B3332,1)+1))</f>
        <v>Washington</v>
      </c>
      <c r="E3332" s="33">
        <v>54194</v>
      </c>
      <c r="F3332" s="33" t="s">
        <v>3271</v>
      </c>
      <c r="G3332" s="33">
        <v>1</v>
      </c>
      <c r="H3332" s="33" t="s">
        <v>3272</v>
      </c>
      <c r="I3332" s="33">
        <v>1</v>
      </c>
      <c r="J3332" s="33" t="s">
        <v>3272</v>
      </c>
      <c r="K3332" s="33">
        <v>2019</v>
      </c>
      <c r="L3332" s="33">
        <v>13</v>
      </c>
      <c r="M3332" s="33">
        <v>4533</v>
      </c>
      <c r="N3332" s="33" t="s">
        <v>3278</v>
      </c>
      <c r="O3332" s="33">
        <v>1135</v>
      </c>
      <c r="P3332" s="33" t="s">
        <v>3278</v>
      </c>
      <c r="Q3332" s="33">
        <v>172</v>
      </c>
      <c r="R3332" s="33" t="s">
        <v>3273</v>
      </c>
    </row>
    <row r="3333" spans="1:18" x14ac:dyDescent="0.2">
      <c r="A3333" s="33" t="s">
        <v>6732</v>
      </c>
      <c r="B3333" s="33" t="s">
        <v>6733</v>
      </c>
      <c r="C3333" s="33" t="str">
        <f>LEFT(B3333,FIND(",",B3333,1)-1)</f>
        <v>Clallam County</v>
      </c>
      <c r="D3333" s="33" t="str">
        <f>RIGHT(B3333,LEN(B3333)-(FIND(",",B3333,1)+1))</f>
        <v>Washington</v>
      </c>
      <c r="E3333" s="33">
        <v>81291</v>
      </c>
      <c r="F3333" s="33" t="s">
        <v>3279</v>
      </c>
      <c r="G3333" s="33">
        <v>1</v>
      </c>
      <c r="H3333" s="33" t="s">
        <v>3272</v>
      </c>
      <c r="I3333" s="33">
        <v>1</v>
      </c>
      <c r="J3333" s="33" t="s">
        <v>3272</v>
      </c>
      <c r="K3333" s="33">
        <v>2019</v>
      </c>
      <c r="L3333" s="33">
        <v>9</v>
      </c>
      <c r="M3333" s="33">
        <v>524</v>
      </c>
      <c r="N3333" s="33" t="s">
        <v>3278</v>
      </c>
      <c r="O3333" s="33">
        <v>117</v>
      </c>
      <c r="P3333" s="33" t="s">
        <v>3278</v>
      </c>
      <c r="Q3333" s="33">
        <v>28</v>
      </c>
      <c r="R3333" s="33" t="s">
        <v>3278</v>
      </c>
    </row>
    <row r="3334" spans="1:18" x14ac:dyDescent="0.2">
      <c r="A3334" s="33" t="s">
        <v>6734</v>
      </c>
      <c r="B3334" s="33" t="s">
        <v>6735</v>
      </c>
      <c r="C3334" s="33" t="str">
        <f>LEFT(B3334,FIND(",",B3334,1)-1)</f>
        <v>Clark County</v>
      </c>
      <c r="D3334" s="33" t="str">
        <f>RIGHT(B3334,LEN(B3334)-(FIND(",",B3334,1)+1))</f>
        <v>Washington</v>
      </c>
      <c r="E3334" s="33">
        <v>45391</v>
      </c>
      <c r="F3334" s="33" t="s">
        <v>3276</v>
      </c>
      <c r="G3334" s="33">
        <v>1</v>
      </c>
      <c r="H3334" s="33" t="s">
        <v>3272</v>
      </c>
      <c r="I3334" s="33">
        <v>1</v>
      </c>
      <c r="J3334" s="33" t="s">
        <v>3272</v>
      </c>
      <c r="K3334" s="33">
        <v>2019</v>
      </c>
      <c r="L3334" s="33">
        <v>19</v>
      </c>
      <c r="M3334" s="33">
        <v>6102</v>
      </c>
      <c r="N3334" s="33" t="s">
        <v>3273</v>
      </c>
      <c r="O3334" s="33">
        <v>1443</v>
      </c>
      <c r="P3334" s="33" t="s">
        <v>3273</v>
      </c>
      <c r="Q3334" s="33">
        <v>214</v>
      </c>
      <c r="R3334" s="33" t="s">
        <v>3278</v>
      </c>
    </row>
    <row r="3335" spans="1:18" x14ac:dyDescent="0.2">
      <c r="A3335" s="33" t="s">
        <v>6734</v>
      </c>
      <c r="B3335" s="33" t="s">
        <v>6735</v>
      </c>
      <c r="C3335" s="33" t="str">
        <f>LEFT(B3335,FIND(",",B3335,1)-1)</f>
        <v>Clark County</v>
      </c>
      <c r="D3335" s="33" t="str">
        <f>RIGHT(B3335,LEN(B3335)-(FIND(",",B3335,1)+1))</f>
        <v>Washington</v>
      </c>
      <c r="E3335" s="33">
        <v>54194</v>
      </c>
      <c r="F3335" s="33" t="s">
        <v>3271</v>
      </c>
      <c r="G3335" s="33">
        <v>1</v>
      </c>
      <c r="H3335" s="33" t="s">
        <v>3272</v>
      </c>
      <c r="I3335" s="33">
        <v>1</v>
      </c>
      <c r="J3335" s="33" t="s">
        <v>3272</v>
      </c>
      <c r="K3335" s="33">
        <v>2019</v>
      </c>
      <c r="L3335" s="33">
        <v>50</v>
      </c>
      <c r="M3335" s="33">
        <v>38883</v>
      </c>
      <c r="N3335" s="33" t="s">
        <v>3278</v>
      </c>
      <c r="O3335" s="33">
        <v>9211</v>
      </c>
      <c r="P3335" s="33" t="s">
        <v>3278</v>
      </c>
      <c r="Q3335" s="33">
        <v>881</v>
      </c>
      <c r="R3335" s="33" t="s">
        <v>3278</v>
      </c>
    </row>
    <row r="3336" spans="1:18" x14ac:dyDescent="0.2">
      <c r="A3336" s="33" t="s">
        <v>6734</v>
      </c>
      <c r="B3336" s="33" t="s">
        <v>6735</v>
      </c>
      <c r="C3336" s="33" t="str">
        <f>LEFT(B3336,FIND(",",B3336,1)-1)</f>
        <v>Clark County</v>
      </c>
      <c r="D3336" s="33" t="str">
        <f>RIGHT(B3336,LEN(B3336)-(FIND(",",B3336,1)+1))</f>
        <v>Washington</v>
      </c>
      <c r="E3336" s="33">
        <v>81291</v>
      </c>
      <c r="F3336" s="33" t="s">
        <v>3279</v>
      </c>
      <c r="G3336" s="33">
        <v>1</v>
      </c>
      <c r="H3336" s="33" t="s">
        <v>3272</v>
      </c>
      <c r="I3336" s="33">
        <v>1</v>
      </c>
      <c r="J3336" s="33" t="s">
        <v>3272</v>
      </c>
      <c r="K3336" s="33">
        <v>2019</v>
      </c>
      <c r="L3336" s="33">
        <v>45</v>
      </c>
      <c r="M3336" s="33">
        <v>6003</v>
      </c>
      <c r="N3336" s="33" t="s">
        <v>3278</v>
      </c>
      <c r="O3336" s="33">
        <v>1334</v>
      </c>
      <c r="P3336" s="33" t="s">
        <v>3278</v>
      </c>
      <c r="Q3336" s="33">
        <v>218</v>
      </c>
      <c r="R3336" s="33" t="s">
        <v>3278</v>
      </c>
    </row>
    <row r="3337" spans="1:18" x14ac:dyDescent="0.2">
      <c r="A3337" s="33" t="s">
        <v>6736</v>
      </c>
      <c r="B3337" s="33" t="s">
        <v>6737</v>
      </c>
      <c r="C3337" s="33" t="str">
        <f>LEFT(B3337,FIND(",",B3337,1)-1)</f>
        <v>Cowlitz County</v>
      </c>
      <c r="D3337" s="33" t="str">
        <f>RIGHT(B3337,LEN(B3337)-(FIND(",",B3337,1)+1))</f>
        <v>Washington</v>
      </c>
      <c r="E3337" s="33">
        <v>45391</v>
      </c>
      <c r="F3337" s="33" t="s">
        <v>3276</v>
      </c>
      <c r="G3337" s="33">
        <v>1</v>
      </c>
      <c r="H3337" s="33" t="s">
        <v>3272</v>
      </c>
      <c r="I3337" s="33">
        <v>1</v>
      </c>
      <c r="J3337" s="33" t="s">
        <v>3272</v>
      </c>
      <c r="K3337" s="33">
        <v>2019</v>
      </c>
      <c r="L3337" s="33">
        <v>4</v>
      </c>
      <c r="M3337" s="33">
        <v>1047</v>
      </c>
      <c r="N3337" s="33" t="s">
        <v>3278</v>
      </c>
      <c r="O3337" s="33">
        <v>253</v>
      </c>
      <c r="P3337" s="33" t="s">
        <v>3278</v>
      </c>
      <c r="Q3337" s="33">
        <v>49</v>
      </c>
      <c r="R3337" s="33" t="s">
        <v>3278</v>
      </c>
    </row>
    <row r="3338" spans="1:18" x14ac:dyDescent="0.2">
      <c r="A3338" s="33" t="s">
        <v>6736</v>
      </c>
      <c r="B3338" s="33" t="s">
        <v>6737</v>
      </c>
      <c r="C3338" s="33" t="str">
        <f>LEFT(B3338,FIND(",",B3338,1)-1)</f>
        <v>Cowlitz County</v>
      </c>
      <c r="D3338" s="33" t="str">
        <f>RIGHT(B3338,LEN(B3338)-(FIND(",",B3338,1)+1))</f>
        <v>Washington</v>
      </c>
      <c r="E3338" s="33">
        <v>54194</v>
      </c>
      <c r="F3338" s="33" t="s">
        <v>3271</v>
      </c>
      <c r="G3338" s="33">
        <v>1</v>
      </c>
      <c r="H3338" s="33" t="s">
        <v>3272</v>
      </c>
      <c r="I3338" s="33">
        <v>1</v>
      </c>
      <c r="J3338" s="33" t="s">
        <v>3272</v>
      </c>
      <c r="K3338" s="33">
        <v>2019</v>
      </c>
      <c r="L3338" s="33">
        <v>7</v>
      </c>
      <c r="M3338" s="33">
        <v>11672</v>
      </c>
      <c r="N3338" s="33" t="s">
        <v>3273</v>
      </c>
      <c r="O3338" s="33">
        <v>2504</v>
      </c>
      <c r="P3338" s="33" t="s">
        <v>3273</v>
      </c>
      <c r="Q3338" s="33">
        <v>189</v>
      </c>
      <c r="R3338" s="33" t="s">
        <v>3273</v>
      </c>
    </row>
    <row r="3339" spans="1:18" x14ac:dyDescent="0.2">
      <c r="A3339" s="33" t="s">
        <v>6736</v>
      </c>
      <c r="B3339" s="33" t="s">
        <v>6737</v>
      </c>
      <c r="C3339" s="33" t="str">
        <f>LEFT(B3339,FIND(",",B3339,1)-1)</f>
        <v>Cowlitz County</v>
      </c>
      <c r="D3339" s="33" t="str">
        <f>RIGHT(B3339,LEN(B3339)-(FIND(",",B3339,1)+1))</f>
        <v>Washington</v>
      </c>
      <c r="E3339" s="33">
        <v>81291</v>
      </c>
      <c r="F3339" s="33" t="s">
        <v>3279</v>
      </c>
      <c r="G3339" s="33">
        <v>1</v>
      </c>
      <c r="H3339" s="33" t="s">
        <v>3272</v>
      </c>
      <c r="I3339" s="33">
        <v>1</v>
      </c>
      <c r="J3339" s="33" t="s">
        <v>3272</v>
      </c>
      <c r="K3339" s="33">
        <v>2019</v>
      </c>
      <c r="L3339" s="33">
        <v>6</v>
      </c>
      <c r="M3339" s="33">
        <v>959</v>
      </c>
      <c r="N3339" s="33" t="s">
        <v>3278</v>
      </c>
      <c r="O3339" s="33">
        <v>209</v>
      </c>
      <c r="P3339" s="33" t="s">
        <v>3278</v>
      </c>
      <c r="Q3339" s="33">
        <v>41</v>
      </c>
      <c r="R3339" s="33" t="s">
        <v>3273</v>
      </c>
    </row>
    <row r="3340" spans="1:18" x14ac:dyDescent="0.2">
      <c r="A3340" s="33" t="s">
        <v>6738</v>
      </c>
      <c r="B3340" s="33" t="s">
        <v>6739</v>
      </c>
      <c r="C3340" s="33" t="str">
        <f>LEFT(B3340,FIND(",",B3340,1)-1)</f>
        <v>Douglas County</v>
      </c>
      <c r="D3340" s="33" t="str">
        <f>RIGHT(B3340,LEN(B3340)-(FIND(",",B3340,1)+1))</f>
        <v>Washington</v>
      </c>
      <c r="E3340" s="33">
        <v>54194</v>
      </c>
      <c r="F3340" s="33" t="s">
        <v>3271</v>
      </c>
      <c r="G3340" s="33">
        <v>1</v>
      </c>
      <c r="H3340" s="33" t="s">
        <v>3272</v>
      </c>
      <c r="I3340" s="33">
        <v>1</v>
      </c>
      <c r="J3340" s="33" t="s">
        <v>3272</v>
      </c>
      <c r="K3340" s="33">
        <v>2019</v>
      </c>
      <c r="L3340" s="33">
        <v>3</v>
      </c>
      <c r="M3340" s="33">
        <v>646</v>
      </c>
      <c r="N3340" s="33" t="s">
        <v>3278</v>
      </c>
      <c r="O3340" s="33">
        <v>142</v>
      </c>
      <c r="P3340" s="33" t="s">
        <v>3278</v>
      </c>
      <c r="Q3340" s="33">
        <v>18</v>
      </c>
      <c r="R3340" s="33" t="s">
        <v>3278</v>
      </c>
    </row>
    <row r="3341" spans="1:18" x14ac:dyDescent="0.2">
      <c r="A3341" s="33" t="s">
        <v>6740</v>
      </c>
      <c r="B3341" s="33" t="s">
        <v>6741</v>
      </c>
      <c r="C3341" s="33" t="str">
        <f>LEFT(B3341,FIND(",",B3341,1)-1)</f>
        <v>Franklin County</v>
      </c>
      <c r="D3341" s="33" t="str">
        <f>RIGHT(B3341,LEN(B3341)-(FIND(",",B3341,1)+1))</f>
        <v>Washington</v>
      </c>
      <c r="E3341" s="33">
        <v>54194</v>
      </c>
      <c r="F3341" s="33" t="s">
        <v>3271</v>
      </c>
      <c r="G3341" s="33">
        <v>1</v>
      </c>
      <c r="H3341" s="33" t="s">
        <v>3272</v>
      </c>
      <c r="I3341" s="33">
        <v>1</v>
      </c>
      <c r="J3341" s="33" t="s">
        <v>3272</v>
      </c>
      <c r="K3341" s="33">
        <v>2019</v>
      </c>
      <c r="L3341" s="33">
        <v>7</v>
      </c>
      <c r="M3341" s="33">
        <v>4070</v>
      </c>
      <c r="N3341" s="33" t="s">
        <v>3278</v>
      </c>
      <c r="O3341" s="33">
        <v>908</v>
      </c>
      <c r="P3341" s="33" t="s">
        <v>3278</v>
      </c>
      <c r="Q3341" s="33">
        <v>99</v>
      </c>
      <c r="R3341" s="33" t="s">
        <v>3273</v>
      </c>
    </row>
    <row r="3342" spans="1:18" x14ac:dyDescent="0.2">
      <c r="A3342" s="33" t="s">
        <v>6740</v>
      </c>
      <c r="B3342" s="33" t="s">
        <v>6741</v>
      </c>
      <c r="C3342" s="33" t="str">
        <f>LEFT(B3342,FIND(",",B3342,1)-1)</f>
        <v>Franklin County</v>
      </c>
      <c r="D3342" s="33" t="str">
        <f>RIGHT(B3342,LEN(B3342)-(FIND(",",B3342,1)+1))</f>
        <v>Washington</v>
      </c>
      <c r="E3342" s="33">
        <v>81291</v>
      </c>
      <c r="F3342" s="33" t="s">
        <v>3279</v>
      </c>
      <c r="G3342" s="33">
        <v>1</v>
      </c>
      <c r="H3342" s="33" t="s">
        <v>3272</v>
      </c>
      <c r="I3342" s="33">
        <v>1</v>
      </c>
      <c r="J3342" s="33" t="s">
        <v>3272</v>
      </c>
      <c r="K3342" s="33">
        <v>2019</v>
      </c>
      <c r="L3342" s="33">
        <v>6</v>
      </c>
      <c r="M3342" s="33">
        <v>662</v>
      </c>
      <c r="N3342" s="33" t="s">
        <v>3278</v>
      </c>
      <c r="O3342" s="33">
        <v>165</v>
      </c>
      <c r="P3342" s="33" t="s">
        <v>3277</v>
      </c>
      <c r="Q3342" s="33">
        <v>26</v>
      </c>
      <c r="R3342" s="33" t="s">
        <v>3277</v>
      </c>
    </row>
    <row r="3343" spans="1:18" x14ac:dyDescent="0.2">
      <c r="A3343" s="33" t="s">
        <v>6742</v>
      </c>
      <c r="B3343" s="33" t="s">
        <v>6743</v>
      </c>
      <c r="C3343" s="33" t="str">
        <f>LEFT(B3343,FIND(",",B3343,1)-1)</f>
        <v>Grant County</v>
      </c>
      <c r="D3343" s="33" t="str">
        <f>RIGHT(B3343,LEN(B3343)-(FIND(",",B3343,1)+1))</f>
        <v>Washington</v>
      </c>
      <c r="E3343" s="33">
        <v>54194</v>
      </c>
      <c r="F3343" s="33" t="s">
        <v>3271</v>
      </c>
      <c r="G3343" s="33">
        <v>1</v>
      </c>
      <c r="H3343" s="33" t="s">
        <v>3272</v>
      </c>
      <c r="I3343" s="33">
        <v>1</v>
      </c>
      <c r="J3343" s="33" t="s">
        <v>3272</v>
      </c>
      <c r="K3343" s="33">
        <v>2019</v>
      </c>
      <c r="L3343" s="33">
        <v>7</v>
      </c>
      <c r="M3343" s="33">
        <v>2545</v>
      </c>
      <c r="N3343" s="33" t="s">
        <v>3273</v>
      </c>
      <c r="O3343" s="33">
        <v>527</v>
      </c>
      <c r="P3343" s="33" t="s">
        <v>3273</v>
      </c>
      <c r="Q3343" s="33">
        <v>54</v>
      </c>
      <c r="R3343" s="33" t="s">
        <v>3277</v>
      </c>
    </row>
    <row r="3344" spans="1:18" x14ac:dyDescent="0.2">
      <c r="A3344" s="33" t="s">
        <v>6742</v>
      </c>
      <c r="B3344" s="33" t="s">
        <v>6743</v>
      </c>
      <c r="C3344" s="33" t="str">
        <f>LEFT(B3344,FIND(",",B3344,1)-1)</f>
        <v>Grant County</v>
      </c>
      <c r="D3344" s="33" t="str">
        <f>RIGHT(B3344,LEN(B3344)-(FIND(",",B3344,1)+1))</f>
        <v>Washington</v>
      </c>
      <c r="E3344" s="33">
        <v>81291</v>
      </c>
      <c r="F3344" s="33" t="s">
        <v>3279</v>
      </c>
      <c r="G3344" s="33">
        <v>1</v>
      </c>
      <c r="H3344" s="33" t="s">
        <v>3272</v>
      </c>
      <c r="I3344" s="33">
        <v>1</v>
      </c>
      <c r="J3344" s="33" t="s">
        <v>3272</v>
      </c>
      <c r="K3344" s="33">
        <v>2019</v>
      </c>
      <c r="L3344" s="33">
        <v>7</v>
      </c>
      <c r="M3344" s="33">
        <v>590</v>
      </c>
      <c r="N3344" s="33" t="s">
        <v>3278</v>
      </c>
      <c r="O3344" s="33">
        <v>134</v>
      </c>
      <c r="P3344" s="33" t="s">
        <v>3278</v>
      </c>
      <c r="Q3344" s="33">
        <v>30</v>
      </c>
      <c r="R3344" s="33" t="s">
        <v>3278</v>
      </c>
    </row>
    <row r="3345" spans="1:18" x14ac:dyDescent="0.2">
      <c r="A3345" s="33" t="s">
        <v>6744</v>
      </c>
      <c r="B3345" s="33" t="s">
        <v>6745</v>
      </c>
      <c r="C3345" s="33" t="str">
        <f>LEFT(B3345,FIND(",",B3345,1)-1)</f>
        <v>Grays Harbor County</v>
      </c>
      <c r="D3345" s="33" t="str">
        <f>RIGHT(B3345,LEN(B3345)-(FIND(",",B3345,1)+1))</f>
        <v>Washington</v>
      </c>
      <c r="E3345" s="33">
        <v>45391</v>
      </c>
      <c r="F3345" s="33" t="s">
        <v>3276</v>
      </c>
      <c r="G3345" s="33">
        <v>1</v>
      </c>
      <c r="H3345" s="33" t="s">
        <v>3272</v>
      </c>
      <c r="I3345" s="33">
        <v>1</v>
      </c>
      <c r="J3345" s="33" t="s">
        <v>3272</v>
      </c>
      <c r="K3345" s="33">
        <v>2019</v>
      </c>
      <c r="L3345" s="33">
        <v>3</v>
      </c>
      <c r="M3345" s="33">
        <v>168</v>
      </c>
      <c r="N3345" s="33" t="s">
        <v>3273</v>
      </c>
      <c r="O3345" s="33">
        <v>38</v>
      </c>
      <c r="P3345" s="33" t="s">
        <v>3277</v>
      </c>
      <c r="Q3345" s="33">
        <v>9</v>
      </c>
      <c r="R3345" s="33" t="s">
        <v>3277</v>
      </c>
    </row>
    <row r="3346" spans="1:18" x14ac:dyDescent="0.2">
      <c r="A3346" s="33" t="s">
        <v>6744</v>
      </c>
      <c r="B3346" s="33" t="s">
        <v>6745</v>
      </c>
      <c r="C3346" s="33" t="str">
        <f>LEFT(B3346,FIND(",",B3346,1)-1)</f>
        <v>Grays Harbor County</v>
      </c>
      <c r="D3346" s="33" t="str">
        <f>RIGHT(B3346,LEN(B3346)-(FIND(",",B3346,1)+1))</f>
        <v>Washington</v>
      </c>
      <c r="E3346" s="33">
        <v>54194</v>
      </c>
      <c r="F3346" s="33" t="s">
        <v>3271</v>
      </c>
      <c r="G3346" s="33">
        <v>1</v>
      </c>
      <c r="H3346" s="33" t="s">
        <v>3272</v>
      </c>
      <c r="I3346" s="33">
        <v>1</v>
      </c>
      <c r="J3346" s="33" t="s">
        <v>3272</v>
      </c>
      <c r="K3346" s="33">
        <v>2019</v>
      </c>
      <c r="L3346" s="33">
        <v>8</v>
      </c>
      <c r="M3346" s="33">
        <v>2822</v>
      </c>
      <c r="N3346" s="33" t="s">
        <v>3278</v>
      </c>
      <c r="O3346" s="33">
        <v>706</v>
      </c>
      <c r="P3346" s="33" t="s">
        <v>3278</v>
      </c>
      <c r="Q3346" s="33">
        <v>88</v>
      </c>
      <c r="R3346" s="33" t="s">
        <v>3278</v>
      </c>
    </row>
    <row r="3347" spans="1:18" x14ac:dyDescent="0.2">
      <c r="A3347" s="33" t="s">
        <v>6744</v>
      </c>
      <c r="B3347" s="33" t="s">
        <v>6745</v>
      </c>
      <c r="C3347" s="33" t="str">
        <f>LEFT(B3347,FIND(",",B3347,1)-1)</f>
        <v>Grays Harbor County</v>
      </c>
      <c r="D3347" s="33" t="str">
        <f>RIGHT(B3347,LEN(B3347)-(FIND(",",B3347,1)+1))</f>
        <v>Washington</v>
      </c>
      <c r="E3347" s="33">
        <v>81291</v>
      </c>
      <c r="F3347" s="33" t="s">
        <v>3279</v>
      </c>
      <c r="G3347" s="33">
        <v>1</v>
      </c>
      <c r="H3347" s="33" t="s">
        <v>3272</v>
      </c>
      <c r="I3347" s="33">
        <v>1</v>
      </c>
      <c r="J3347" s="33" t="s">
        <v>3272</v>
      </c>
      <c r="K3347" s="33">
        <v>2019</v>
      </c>
      <c r="L3347" s="33">
        <v>6</v>
      </c>
      <c r="M3347" s="33">
        <v>303</v>
      </c>
      <c r="N3347" s="33" t="s">
        <v>3273</v>
      </c>
      <c r="O3347" s="33">
        <v>68</v>
      </c>
      <c r="P3347" s="33" t="s">
        <v>3277</v>
      </c>
      <c r="Q3347" s="33">
        <v>21</v>
      </c>
      <c r="R3347" s="33" t="s">
        <v>3273</v>
      </c>
    </row>
    <row r="3348" spans="1:18" x14ac:dyDescent="0.2">
      <c r="A3348" s="33" t="s">
        <v>6746</v>
      </c>
      <c r="B3348" s="33" t="s">
        <v>6747</v>
      </c>
      <c r="C3348" s="33" t="str">
        <f>LEFT(B3348,FIND(",",B3348,1)-1)</f>
        <v>Island County</v>
      </c>
      <c r="D3348" s="33" t="str">
        <f>RIGHT(B3348,LEN(B3348)-(FIND(",",B3348,1)+1))</f>
        <v>Washington</v>
      </c>
      <c r="E3348" s="33">
        <v>45391</v>
      </c>
      <c r="F3348" s="33" t="s">
        <v>3276</v>
      </c>
      <c r="G3348" s="33">
        <v>1</v>
      </c>
      <c r="H3348" s="33" t="s">
        <v>3272</v>
      </c>
      <c r="I3348" s="33">
        <v>1</v>
      </c>
      <c r="J3348" s="33" t="s">
        <v>3272</v>
      </c>
      <c r="K3348" s="33">
        <v>2019</v>
      </c>
      <c r="L3348" s="33">
        <v>5</v>
      </c>
      <c r="M3348" s="33">
        <v>842</v>
      </c>
      <c r="N3348" s="33" t="s">
        <v>3273</v>
      </c>
      <c r="O3348" s="33">
        <v>213</v>
      </c>
      <c r="P3348" s="33" t="s">
        <v>3273</v>
      </c>
      <c r="Q3348" s="33">
        <v>32</v>
      </c>
      <c r="R3348" s="33" t="s">
        <v>3273</v>
      </c>
    </row>
    <row r="3349" spans="1:18" x14ac:dyDescent="0.2">
      <c r="A3349" s="33" t="s">
        <v>6746</v>
      </c>
      <c r="B3349" s="33" t="s">
        <v>6747</v>
      </c>
      <c r="C3349" s="33" t="str">
        <f>LEFT(B3349,FIND(",",B3349,1)-1)</f>
        <v>Island County</v>
      </c>
      <c r="D3349" s="33" t="str">
        <f>RIGHT(B3349,LEN(B3349)-(FIND(",",B3349,1)+1))</f>
        <v>Washington</v>
      </c>
      <c r="E3349" s="33">
        <v>54194</v>
      </c>
      <c r="F3349" s="33" t="s">
        <v>3271</v>
      </c>
      <c r="G3349" s="33">
        <v>1</v>
      </c>
      <c r="H3349" s="33" t="s">
        <v>3272</v>
      </c>
      <c r="I3349" s="33">
        <v>1</v>
      </c>
      <c r="J3349" s="33" t="s">
        <v>3272</v>
      </c>
      <c r="K3349" s="33">
        <v>2019</v>
      </c>
      <c r="L3349" s="33">
        <v>12</v>
      </c>
      <c r="M3349" s="33">
        <v>3901</v>
      </c>
      <c r="N3349" s="33" t="s">
        <v>3278</v>
      </c>
      <c r="O3349" s="33">
        <v>876</v>
      </c>
      <c r="P3349" s="33" t="s">
        <v>3278</v>
      </c>
      <c r="Q3349" s="33">
        <v>90</v>
      </c>
      <c r="R3349" s="33" t="s">
        <v>3273</v>
      </c>
    </row>
    <row r="3350" spans="1:18" x14ac:dyDescent="0.2">
      <c r="A3350" s="33" t="s">
        <v>6746</v>
      </c>
      <c r="B3350" s="33" t="s">
        <v>6747</v>
      </c>
      <c r="C3350" s="33" t="str">
        <f>LEFT(B3350,FIND(",",B3350,1)-1)</f>
        <v>Island County</v>
      </c>
      <c r="D3350" s="33" t="str">
        <f>RIGHT(B3350,LEN(B3350)-(FIND(",",B3350,1)+1))</f>
        <v>Washington</v>
      </c>
      <c r="E3350" s="33">
        <v>81291</v>
      </c>
      <c r="F3350" s="33" t="s">
        <v>3279</v>
      </c>
      <c r="G3350" s="33">
        <v>1</v>
      </c>
      <c r="H3350" s="33" t="s">
        <v>3272</v>
      </c>
      <c r="I3350" s="33">
        <v>1</v>
      </c>
      <c r="J3350" s="33" t="s">
        <v>3272</v>
      </c>
      <c r="K3350" s="33">
        <v>2019</v>
      </c>
      <c r="L3350" s="33">
        <v>14</v>
      </c>
      <c r="M3350" s="33">
        <v>1326</v>
      </c>
      <c r="N3350" s="33" t="s">
        <v>3278</v>
      </c>
      <c r="O3350" s="33">
        <v>283</v>
      </c>
      <c r="P3350" s="33" t="s">
        <v>3278</v>
      </c>
      <c r="Q3350" s="33">
        <v>64</v>
      </c>
      <c r="R3350" s="33" t="s">
        <v>3277</v>
      </c>
    </row>
    <row r="3351" spans="1:18" x14ac:dyDescent="0.2">
      <c r="A3351" s="33" t="s">
        <v>6748</v>
      </c>
      <c r="B3351" s="33" t="s">
        <v>6749</v>
      </c>
      <c r="C3351" s="33" t="str">
        <f>LEFT(B3351,FIND(",",B3351,1)-1)</f>
        <v>Jefferson County</v>
      </c>
      <c r="D3351" s="33" t="str">
        <f>RIGHT(B3351,LEN(B3351)-(FIND(",",B3351,1)+1))</f>
        <v>Washington</v>
      </c>
      <c r="E3351" s="33">
        <v>45391</v>
      </c>
      <c r="F3351" s="33" t="s">
        <v>3276</v>
      </c>
      <c r="G3351" s="33">
        <v>1</v>
      </c>
      <c r="H3351" s="33" t="s">
        <v>3272</v>
      </c>
      <c r="I3351" s="33">
        <v>1</v>
      </c>
      <c r="J3351" s="33" t="s">
        <v>3272</v>
      </c>
      <c r="K3351" s="33">
        <v>2019</v>
      </c>
      <c r="L3351" s="33">
        <v>3</v>
      </c>
      <c r="M3351" s="33">
        <v>766</v>
      </c>
      <c r="N3351" s="33" t="s">
        <v>3278</v>
      </c>
      <c r="O3351" s="33">
        <v>172</v>
      </c>
      <c r="P3351" s="33" t="s">
        <v>3278</v>
      </c>
      <c r="Q3351" s="33">
        <v>32</v>
      </c>
      <c r="R3351" s="33" t="s">
        <v>3278</v>
      </c>
    </row>
    <row r="3352" spans="1:18" x14ac:dyDescent="0.2">
      <c r="A3352" s="33" t="s">
        <v>6748</v>
      </c>
      <c r="B3352" s="33" t="s">
        <v>6749</v>
      </c>
      <c r="C3352" s="33" t="str">
        <f>LEFT(B3352,FIND(",",B3352,1)-1)</f>
        <v>Jefferson County</v>
      </c>
      <c r="D3352" s="33" t="str">
        <f>RIGHT(B3352,LEN(B3352)-(FIND(",",B3352,1)+1))</f>
        <v>Washington</v>
      </c>
      <c r="E3352" s="33">
        <v>54194</v>
      </c>
      <c r="F3352" s="33" t="s">
        <v>3271</v>
      </c>
      <c r="G3352" s="33">
        <v>1</v>
      </c>
      <c r="H3352" s="33" t="s">
        <v>3272</v>
      </c>
      <c r="I3352" s="33">
        <v>1</v>
      </c>
      <c r="J3352" s="33" t="s">
        <v>3272</v>
      </c>
      <c r="K3352" s="33">
        <v>2019</v>
      </c>
      <c r="L3352" s="33">
        <v>6</v>
      </c>
      <c r="M3352" s="33">
        <v>2275</v>
      </c>
      <c r="N3352" s="33" t="s">
        <v>3278</v>
      </c>
      <c r="O3352" s="33">
        <v>526</v>
      </c>
      <c r="P3352" s="33" t="s">
        <v>3278</v>
      </c>
      <c r="Q3352" s="33">
        <v>59</v>
      </c>
      <c r="R3352" s="33" t="s">
        <v>3273</v>
      </c>
    </row>
    <row r="3353" spans="1:18" x14ac:dyDescent="0.2">
      <c r="A3353" s="33" t="s">
        <v>6750</v>
      </c>
      <c r="B3353" s="33" t="s">
        <v>6751</v>
      </c>
      <c r="C3353" s="33" t="str">
        <f>LEFT(B3353,FIND(",",B3353,1)-1)</f>
        <v>King County</v>
      </c>
      <c r="D3353" s="33" t="str">
        <f>RIGHT(B3353,LEN(B3353)-(FIND(",",B3353,1)+1))</f>
        <v>Washington</v>
      </c>
      <c r="E3353" s="33">
        <v>45391</v>
      </c>
      <c r="F3353" s="33" t="s">
        <v>3276</v>
      </c>
      <c r="G3353" s="33">
        <v>1</v>
      </c>
      <c r="H3353" s="33" t="s">
        <v>3272</v>
      </c>
      <c r="I3353" s="33">
        <v>1</v>
      </c>
      <c r="J3353" s="33" t="s">
        <v>3272</v>
      </c>
      <c r="K3353" s="33">
        <v>2019</v>
      </c>
      <c r="L3353" s="33">
        <v>124</v>
      </c>
      <c r="M3353" s="33">
        <v>42224</v>
      </c>
      <c r="N3353" s="33" t="s">
        <v>3273</v>
      </c>
      <c r="O3353" s="33">
        <v>10359</v>
      </c>
      <c r="P3353" s="33" t="s">
        <v>3273</v>
      </c>
      <c r="Q3353" s="33">
        <v>1341</v>
      </c>
      <c r="R3353" s="33" t="s">
        <v>3273</v>
      </c>
    </row>
    <row r="3354" spans="1:18" x14ac:dyDescent="0.2">
      <c r="A3354" s="33" t="s">
        <v>6750</v>
      </c>
      <c r="B3354" s="33" t="s">
        <v>6751</v>
      </c>
      <c r="C3354" s="33" t="str">
        <f>LEFT(B3354,FIND(",",B3354,1)-1)</f>
        <v>King County</v>
      </c>
      <c r="D3354" s="33" t="str">
        <f>RIGHT(B3354,LEN(B3354)-(FIND(",",B3354,1)+1))</f>
        <v>Washington</v>
      </c>
      <c r="E3354" s="33">
        <v>54194</v>
      </c>
      <c r="F3354" s="33" t="s">
        <v>3271</v>
      </c>
      <c r="G3354" s="33">
        <v>1</v>
      </c>
      <c r="H3354" s="33" t="s">
        <v>3272</v>
      </c>
      <c r="I3354" s="33">
        <v>1</v>
      </c>
      <c r="J3354" s="33" t="s">
        <v>3272</v>
      </c>
      <c r="K3354" s="33">
        <v>2019</v>
      </c>
      <c r="L3354" s="33">
        <v>240</v>
      </c>
      <c r="M3354" s="33">
        <v>188956</v>
      </c>
      <c r="N3354" s="33" t="s">
        <v>3273</v>
      </c>
      <c r="O3354" s="33">
        <v>43624</v>
      </c>
      <c r="P3354" s="33" t="s">
        <v>3273</v>
      </c>
      <c r="Q3354" s="33">
        <v>3468</v>
      </c>
      <c r="R3354" s="33" t="s">
        <v>3273</v>
      </c>
    </row>
    <row r="3355" spans="1:18" x14ac:dyDescent="0.2">
      <c r="A3355" s="33" t="s">
        <v>6750</v>
      </c>
      <c r="B3355" s="33" t="s">
        <v>6751</v>
      </c>
      <c r="C3355" s="33" t="str">
        <f>LEFT(B3355,FIND(",",B3355,1)-1)</f>
        <v>King County</v>
      </c>
      <c r="D3355" s="33" t="str">
        <f>RIGHT(B3355,LEN(B3355)-(FIND(",",B3355,1)+1))</f>
        <v>Washington</v>
      </c>
      <c r="E3355" s="33">
        <v>81291</v>
      </c>
      <c r="F3355" s="33" t="s">
        <v>3279</v>
      </c>
      <c r="G3355" s="33">
        <v>1</v>
      </c>
      <c r="H3355" s="33" t="s">
        <v>3272</v>
      </c>
      <c r="I3355" s="33">
        <v>1</v>
      </c>
      <c r="J3355" s="33" t="s">
        <v>3272</v>
      </c>
      <c r="K3355" s="33">
        <v>2019</v>
      </c>
      <c r="L3355" s="33">
        <v>201</v>
      </c>
      <c r="M3355" s="33">
        <v>72894</v>
      </c>
      <c r="N3355" s="33" t="s">
        <v>3273</v>
      </c>
      <c r="O3355" s="33">
        <v>17224</v>
      </c>
      <c r="P3355" s="33" t="s">
        <v>3273</v>
      </c>
      <c r="Q3355" s="33">
        <v>1723</v>
      </c>
      <c r="R3355" s="33" t="s">
        <v>3278</v>
      </c>
    </row>
    <row r="3356" spans="1:18" x14ac:dyDescent="0.2">
      <c r="A3356" s="33" t="s">
        <v>6752</v>
      </c>
      <c r="B3356" s="33" t="s">
        <v>6753</v>
      </c>
      <c r="C3356" s="33" t="str">
        <f>LEFT(B3356,FIND(",",B3356,1)-1)</f>
        <v>Kitsap County</v>
      </c>
      <c r="D3356" s="33" t="str">
        <f>RIGHT(B3356,LEN(B3356)-(FIND(",",B3356,1)+1))</f>
        <v>Washington</v>
      </c>
      <c r="E3356" s="33">
        <v>45391</v>
      </c>
      <c r="F3356" s="33" t="s">
        <v>3276</v>
      </c>
      <c r="G3356" s="33">
        <v>1</v>
      </c>
      <c r="H3356" s="33" t="s">
        <v>3272</v>
      </c>
      <c r="I3356" s="33">
        <v>1</v>
      </c>
      <c r="J3356" s="33" t="s">
        <v>3272</v>
      </c>
      <c r="K3356" s="33">
        <v>2019</v>
      </c>
      <c r="L3356" s="33">
        <v>12</v>
      </c>
      <c r="M3356" s="33">
        <v>3685</v>
      </c>
      <c r="N3356" s="33" t="s">
        <v>3278</v>
      </c>
      <c r="O3356" s="33">
        <v>861</v>
      </c>
      <c r="P3356" s="33" t="s">
        <v>3278</v>
      </c>
      <c r="Q3356" s="33">
        <v>138</v>
      </c>
      <c r="R3356" s="33" t="s">
        <v>3278</v>
      </c>
    </row>
    <row r="3357" spans="1:18" x14ac:dyDescent="0.2">
      <c r="A3357" s="33" t="s">
        <v>6752</v>
      </c>
      <c r="B3357" s="33" t="s">
        <v>6753</v>
      </c>
      <c r="C3357" s="33" t="str">
        <f>LEFT(B3357,FIND(",",B3357,1)-1)</f>
        <v>Kitsap County</v>
      </c>
      <c r="D3357" s="33" t="str">
        <f>RIGHT(B3357,LEN(B3357)-(FIND(",",B3357,1)+1))</f>
        <v>Washington</v>
      </c>
      <c r="E3357" s="33">
        <v>54194</v>
      </c>
      <c r="F3357" s="33" t="s">
        <v>3271</v>
      </c>
      <c r="G3357" s="33">
        <v>1</v>
      </c>
      <c r="H3357" s="33" t="s">
        <v>3272</v>
      </c>
      <c r="I3357" s="33">
        <v>1</v>
      </c>
      <c r="J3357" s="33" t="s">
        <v>3272</v>
      </c>
      <c r="K3357" s="33">
        <v>2019</v>
      </c>
      <c r="L3357" s="33">
        <v>39</v>
      </c>
      <c r="M3357" s="33">
        <v>20500</v>
      </c>
      <c r="N3357" s="33" t="s">
        <v>3273</v>
      </c>
      <c r="O3357" s="33">
        <v>4904</v>
      </c>
      <c r="P3357" s="33" t="s">
        <v>3273</v>
      </c>
      <c r="Q3357" s="33">
        <v>542</v>
      </c>
      <c r="R3357" s="33" t="s">
        <v>3273</v>
      </c>
    </row>
    <row r="3358" spans="1:18" x14ac:dyDescent="0.2">
      <c r="A3358" s="33" t="s">
        <v>6752</v>
      </c>
      <c r="B3358" s="33" t="s">
        <v>6753</v>
      </c>
      <c r="C3358" s="33" t="str">
        <f>LEFT(B3358,FIND(",",B3358,1)-1)</f>
        <v>Kitsap County</v>
      </c>
      <c r="D3358" s="33" t="str">
        <f>RIGHT(B3358,LEN(B3358)-(FIND(",",B3358,1)+1))</f>
        <v>Washington</v>
      </c>
      <c r="E3358" s="33">
        <v>81291</v>
      </c>
      <c r="F3358" s="33" t="s">
        <v>3279</v>
      </c>
      <c r="G3358" s="33">
        <v>1</v>
      </c>
      <c r="H3358" s="33" t="s">
        <v>3272</v>
      </c>
      <c r="I3358" s="33">
        <v>1</v>
      </c>
      <c r="J3358" s="33" t="s">
        <v>3272</v>
      </c>
      <c r="K3358" s="33">
        <v>2019</v>
      </c>
      <c r="L3358" s="33">
        <v>23</v>
      </c>
      <c r="M3358" s="33">
        <v>3002</v>
      </c>
      <c r="N3358" s="33" t="s">
        <v>3278</v>
      </c>
      <c r="O3358" s="33">
        <v>686</v>
      </c>
      <c r="P3358" s="33" t="s">
        <v>3278</v>
      </c>
      <c r="Q3358" s="33">
        <v>139</v>
      </c>
      <c r="R3358" s="33" t="s">
        <v>3273</v>
      </c>
    </row>
    <row r="3359" spans="1:18" x14ac:dyDescent="0.2">
      <c r="A3359" s="33" t="s">
        <v>6754</v>
      </c>
      <c r="B3359" s="33" t="s">
        <v>6755</v>
      </c>
      <c r="C3359" s="33" t="str">
        <f>LEFT(B3359,FIND(",",B3359,1)-1)</f>
        <v>Kittitas County</v>
      </c>
      <c r="D3359" s="33" t="str">
        <f>RIGHT(B3359,LEN(B3359)-(FIND(",",B3359,1)+1))</f>
        <v>Washington</v>
      </c>
      <c r="E3359" s="33">
        <v>45391</v>
      </c>
      <c r="F3359" s="33" t="s">
        <v>3276</v>
      </c>
      <c r="G3359" s="33">
        <v>1</v>
      </c>
      <c r="H3359" s="33" t="s">
        <v>3272</v>
      </c>
      <c r="I3359" s="33">
        <v>1</v>
      </c>
      <c r="J3359" s="33" t="s">
        <v>3272</v>
      </c>
      <c r="K3359" s="33">
        <v>2019</v>
      </c>
      <c r="L3359" s="33">
        <v>3</v>
      </c>
      <c r="M3359" s="33">
        <v>1063</v>
      </c>
      <c r="N3359" s="33" t="s">
        <v>3277</v>
      </c>
      <c r="O3359" s="33">
        <v>248</v>
      </c>
      <c r="P3359" s="33" t="s">
        <v>3277</v>
      </c>
      <c r="Q3359" s="33">
        <v>42</v>
      </c>
      <c r="R3359" s="33" t="s">
        <v>3277</v>
      </c>
    </row>
    <row r="3360" spans="1:18" x14ac:dyDescent="0.2">
      <c r="A3360" s="33" t="s">
        <v>6754</v>
      </c>
      <c r="B3360" s="33" t="s">
        <v>6755</v>
      </c>
      <c r="C3360" s="33" t="str">
        <f>LEFT(B3360,FIND(",",B3360,1)-1)</f>
        <v>Kittitas County</v>
      </c>
      <c r="D3360" s="33" t="str">
        <f>RIGHT(B3360,LEN(B3360)-(FIND(",",B3360,1)+1))</f>
        <v>Washington</v>
      </c>
      <c r="E3360" s="33">
        <v>54194</v>
      </c>
      <c r="F3360" s="33" t="s">
        <v>3271</v>
      </c>
      <c r="G3360" s="33">
        <v>1</v>
      </c>
      <c r="H3360" s="33" t="s">
        <v>3272</v>
      </c>
      <c r="I3360" s="33">
        <v>1</v>
      </c>
      <c r="J3360" s="33" t="s">
        <v>3272</v>
      </c>
      <c r="K3360" s="33">
        <v>2019</v>
      </c>
      <c r="L3360" s="33">
        <v>8</v>
      </c>
      <c r="M3360" s="33">
        <v>2581</v>
      </c>
      <c r="N3360" s="33" t="s">
        <v>3273</v>
      </c>
      <c r="O3360" s="33">
        <v>598</v>
      </c>
      <c r="P3360" s="33" t="s">
        <v>3278</v>
      </c>
      <c r="Q3360" s="33">
        <v>80</v>
      </c>
      <c r="R3360" s="33" t="s">
        <v>3278</v>
      </c>
    </row>
    <row r="3361" spans="1:18" x14ac:dyDescent="0.2">
      <c r="A3361" s="33" t="s">
        <v>6754</v>
      </c>
      <c r="B3361" s="33" t="s">
        <v>6755</v>
      </c>
      <c r="C3361" s="33" t="str">
        <f>LEFT(B3361,FIND(",",B3361,1)-1)</f>
        <v>Kittitas County</v>
      </c>
      <c r="D3361" s="33" t="str">
        <f>RIGHT(B3361,LEN(B3361)-(FIND(",",B3361,1)+1))</f>
        <v>Washington</v>
      </c>
      <c r="E3361" s="33">
        <v>81291</v>
      </c>
      <c r="F3361" s="33" t="s">
        <v>3279</v>
      </c>
      <c r="G3361" s="33">
        <v>1</v>
      </c>
      <c r="H3361" s="33" t="s">
        <v>3272</v>
      </c>
      <c r="I3361" s="33">
        <v>1</v>
      </c>
      <c r="J3361" s="33" t="s">
        <v>3272</v>
      </c>
      <c r="K3361" s="33">
        <v>2019</v>
      </c>
      <c r="L3361" s="33">
        <v>5</v>
      </c>
      <c r="M3361" s="33">
        <v>292</v>
      </c>
      <c r="N3361" s="33" t="s">
        <v>3278</v>
      </c>
      <c r="O3361" s="33">
        <v>70</v>
      </c>
      <c r="P3361" s="33" t="s">
        <v>3278</v>
      </c>
      <c r="Q3361" s="33">
        <v>19</v>
      </c>
      <c r="R3361" s="33" t="s">
        <v>3277</v>
      </c>
    </row>
    <row r="3362" spans="1:18" x14ac:dyDescent="0.2">
      <c r="A3362" s="33" t="s">
        <v>6756</v>
      </c>
      <c r="B3362" s="33" t="s">
        <v>6757</v>
      </c>
      <c r="C3362" s="33" t="str">
        <f>LEFT(B3362,FIND(",",B3362,1)-1)</f>
        <v>Klickitat County</v>
      </c>
      <c r="D3362" s="33" t="str">
        <f>RIGHT(B3362,LEN(B3362)-(FIND(",",B3362,1)+1))</f>
        <v>Washington</v>
      </c>
      <c r="E3362" s="33">
        <v>54194</v>
      </c>
      <c r="F3362" s="33" t="s">
        <v>3271</v>
      </c>
      <c r="G3362" s="33">
        <v>1</v>
      </c>
      <c r="H3362" s="33" t="s">
        <v>3272</v>
      </c>
      <c r="I3362" s="33">
        <v>1</v>
      </c>
      <c r="J3362" s="33" t="s">
        <v>3272</v>
      </c>
      <c r="K3362" s="33">
        <v>2019</v>
      </c>
      <c r="L3362" s="33">
        <v>3</v>
      </c>
      <c r="M3362" s="33">
        <v>1214</v>
      </c>
      <c r="N3362" s="33" t="s">
        <v>3278</v>
      </c>
      <c r="O3362" s="33">
        <v>253</v>
      </c>
      <c r="P3362" s="33" t="s">
        <v>3278</v>
      </c>
      <c r="Q3362" s="33">
        <v>31</v>
      </c>
      <c r="R3362" s="33" t="s">
        <v>3277</v>
      </c>
    </row>
    <row r="3363" spans="1:18" x14ac:dyDescent="0.2">
      <c r="A3363" s="33" t="s">
        <v>6758</v>
      </c>
      <c r="B3363" s="33" t="s">
        <v>6759</v>
      </c>
      <c r="C3363" s="33" t="str">
        <f>LEFT(B3363,FIND(",",B3363,1)-1)</f>
        <v>Lewis County</v>
      </c>
      <c r="D3363" s="33" t="str">
        <f>RIGHT(B3363,LEN(B3363)-(FIND(",",B3363,1)+1))</f>
        <v>Washington</v>
      </c>
      <c r="E3363" s="33">
        <v>45391</v>
      </c>
      <c r="F3363" s="33" t="s">
        <v>3276</v>
      </c>
      <c r="G3363" s="33">
        <v>1</v>
      </c>
      <c r="H3363" s="33" t="s">
        <v>3272</v>
      </c>
      <c r="I3363" s="33">
        <v>1</v>
      </c>
      <c r="J3363" s="33" t="s">
        <v>3272</v>
      </c>
      <c r="K3363" s="33">
        <v>2019</v>
      </c>
      <c r="L3363" s="33">
        <v>3</v>
      </c>
      <c r="M3363" s="33">
        <v>268</v>
      </c>
      <c r="N3363" s="33" t="s">
        <v>3277</v>
      </c>
      <c r="O3363" s="33">
        <v>71</v>
      </c>
      <c r="P3363" s="33" t="s">
        <v>3277</v>
      </c>
      <c r="Q3363" s="33">
        <v>11</v>
      </c>
      <c r="R3363" s="33" t="s">
        <v>3277</v>
      </c>
    </row>
    <row r="3364" spans="1:18" x14ac:dyDescent="0.2">
      <c r="A3364" s="33" t="s">
        <v>6758</v>
      </c>
      <c r="B3364" s="33" t="s">
        <v>6759</v>
      </c>
      <c r="C3364" s="33" t="str">
        <f>LEFT(B3364,FIND(",",B3364,1)-1)</f>
        <v>Lewis County</v>
      </c>
      <c r="D3364" s="33" t="str">
        <f>RIGHT(B3364,LEN(B3364)-(FIND(",",B3364,1)+1))</f>
        <v>Washington</v>
      </c>
      <c r="E3364" s="33">
        <v>54194</v>
      </c>
      <c r="F3364" s="33" t="s">
        <v>3271</v>
      </c>
      <c r="G3364" s="33">
        <v>1</v>
      </c>
      <c r="H3364" s="33" t="s">
        <v>3272</v>
      </c>
      <c r="I3364" s="33">
        <v>1</v>
      </c>
      <c r="J3364" s="33" t="s">
        <v>3272</v>
      </c>
      <c r="K3364" s="33">
        <v>2019</v>
      </c>
      <c r="L3364" s="33">
        <v>9</v>
      </c>
      <c r="M3364" s="33">
        <v>4441</v>
      </c>
      <c r="N3364" s="33" t="s">
        <v>3273</v>
      </c>
      <c r="O3364" s="33">
        <v>1023</v>
      </c>
      <c r="P3364" s="33" t="s">
        <v>3273</v>
      </c>
      <c r="Q3364" s="33">
        <v>123</v>
      </c>
      <c r="R3364" s="33" t="s">
        <v>3277</v>
      </c>
    </row>
    <row r="3365" spans="1:18" x14ac:dyDescent="0.2">
      <c r="A3365" s="33" t="s">
        <v>6758</v>
      </c>
      <c r="B3365" s="33" t="s">
        <v>6759</v>
      </c>
      <c r="C3365" s="33" t="str">
        <f>LEFT(B3365,FIND(",",B3365,1)-1)</f>
        <v>Lewis County</v>
      </c>
      <c r="D3365" s="33" t="str">
        <f>RIGHT(B3365,LEN(B3365)-(FIND(",",B3365,1)+1))</f>
        <v>Washington</v>
      </c>
      <c r="E3365" s="33">
        <v>81291</v>
      </c>
      <c r="F3365" s="33" t="s">
        <v>3279</v>
      </c>
      <c r="G3365" s="33">
        <v>1</v>
      </c>
      <c r="H3365" s="33" t="s">
        <v>3272</v>
      </c>
      <c r="I3365" s="33">
        <v>1</v>
      </c>
      <c r="J3365" s="33" t="s">
        <v>3272</v>
      </c>
      <c r="K3365" s="33">
        <v>2019</v>
      </c>
      <c r="L3365" s="33">
        <v>6</v>
      </c>
      <c r="M3365" s="33">
        <v>518</v>
      </c>
      <c r="N3365" s="33" t="s">
        <v>3278</v>
      </c>
      <c r="O3365" s="33">
        <v>144</v>
      </c>
      <c r="P3365" s="33" t="s">
        <v>3278</v>
      </c>
      <c r="Q3365" s="33">
        <v>24</v>
      </c>
      <c r="R3365" s="33" t="s">
        <v>3277</v>
      </c>
    </row>
    <row r="3366" spans="1:18" x14ac:dyDescent="0.2">
      <c r="A3366" s="33" t="s">
        <v>6760</v>
      </c>
      <c r="B3366" s="33" t="s">
        <v>6761</v>
      </c>
      <c r="C3366" s="33" t="str">
        <f>LEFT(B3366,FIND(",",B3366,1)-1)</f>
        <v>Mason County</v>
      </c>
      <c r="D3366" s="33" t="str">
        <f>RIGHT(B3366,LEN(B3366)-(FIND(",",B3366,1)+1))</f>
        <v>Washington</v>
      </c>
      <c r="E3366" s="33">
        <v>54194</v>
      </c>
      <c r="F3366" s="33" t="s">
        <v>3271</v>
      </c>
      <c r="G3366" s="33">
        <v>1</v>
      </c>
      <c r="H3366" s="33" t="s">
        <v>3272</v>
      </c>
      <c r="I3366" s="33">
        <v>1</v>
      </c>
      <c r="J3366" s="33" t="s">
        <v>3272</v>
      </c>
      <c r="K3366" s="33">
        <v>2019</v>
      </c>
      <c r="L3366" s="33">
        <v>3</v>
      </c>
      <c r="M3366" s="33">
        <v>924</v>
      </c>
      <c r="N3366" s="33" t="s">
        <v>3277</v>
      </c>
      <c r="O3366" s="33">
        <v>212</v>
      </c>
      <c r="P3366" s="33" t="s">
        <v>3277</v>
      </c>
      <c r="Q3366" s="33">
        <v>24</v>
      </c>
      <c r="R3366" s="33" t="s">
        <v>3277</v>
      </c>
    </row>
    <row r="3367" spans="1:18" x14ac:dyDescent="0.2">
      <c r="A3367" s="33" t="s">
        <v>6760</v>
      </c>
      <c r="B3367" s="33" t="s">
        <v>6761</v>
      </c>
      <c r="C3367" s="33" t="str">
        <f>LEFT(B3367,FIND(",",B3367,1)-1)</f>
        <v>Mason County</v>
      </c>
      <c r="D3367" s="33" t="str">
        <f>RIGHT(B3367,LEN(B3367)-(FIND(",",B3367,1)+1))</f>
        <v>Washington</v>
      </c>
      <c r="E3367" s="33">
        <v>81291</v>
      </c>
      <c r="F3367" s="33" t="s">
        <v>3279</v>
      </c>
      <c r="G3367" s="33">
        <v>1</v>
      </c>
      <c r="H3367" s="33" t="s">
        <v>3272</v>
      </c>
      <c r="I3367" s="33">
        <v>1</v>
      </c>
      <c r="J3367" s="33" t="s">
        <v>3272</v>
      </c>
      <c r="K3367" s="33">
        <v>2019</v>
      </c>
      <c r="L3367" s="33">
        <v>3</v>
      </c>
      <c r="M3367" s="33">
        <v>209</v>
      </c>
      <c r="N3367" s="33" t="s">
        <v>3273</v>
      </c>
      <c r="O3367" s="33">
        <v>41</v>
      </c>
      <c r="P3367" s="33" t="s">
        <v>3273</v>
      </c>
      <c r="Q3367" s="33">
        <v>11</v>
      </c>
      <c r="R3367" s="33" t="s">
        <v>3277</v>
      </c>
    </row>
    <row r="3368" spans="1:18" x14ac:dyDescent="0.2">
      <c r="A3368" s="33" t="s">
        <v>6762</v>
      </c>
      <c r="B3368" s="33" t="s">
        <v>6763</v>
      </c>
      <c r="C3368" s="33" t="str">
        <f>LEFT(B3368,FIND(",",B3368,1)-1)</f>
        <v>Okanogan County</v>
      </c>
      <c r="D3368" s="33" t="str">
        <f>RIGHT(B3368,LEN(B3368)-(FIND(",",B3368,1)+1))</f>
        <v>Washington</v>
      </c>
      <c r="E3368" s="33">
        <v>54194</v>
      </c>
      <c r="F3368" s="33" t="s">
        <v>3271</v>
      </c>
      <c r="G3368" s="33">
        <v>1</v>
      </c>
      <c r="H3368" s="33" t="s">
        <v>3272</v>
      </c>
      <c r="I3368" s="33">
        <v>1</v>
      </c>
      <c r="J3368" s="33" t="s">
        <v>3272</v>
      </c>
      <c r="K3368" s="33">
        <v>2019</v>
      </c>
      <c r="L3368" s="33">
        <v>9</v>
      </c>
      <c r="M3368" s="33">
        <v>1670</v>
      </c>
      <c r="N3368" s="33" t="s">
        <v>3278</v>
      </c>
      <c r="O3368" s="33">
        <v>370</v>
      </c>
      <c r="P3368" s="33" t="s">
        <v>3278</v>
      </c>
      <c r="Q3368" s="33">
        <v>52</v>
      </c>
      <c r="R3368" s="33" t="s">
        <v>3278</v>
      </c>
    </row>
    <row r="3369" spans="1:18" x14ac:dyDescent="0.2">
      <c r="A3369" s="33" t="s">
        <v>6764</v>
      </c>
      <c r="B3369" s="33" t="s">
        <v>6765</v>
      </c>
      <c r="C3369" s="33" t="str">
        <f>LEFT(B3369,FIND(",",B3369,1)-1)</f>
        <v>Pacific County</v>
      </c>
      <c r="D3369" s="33" t="str">
        <f>RIGHT(B3369,LEN(B3369)-(FIND(",",B3369,1)+1))</f>
        <v>Washington</v>
      </c>
      <c r="E3369" s="33">
        <v>54194</v>
      </c>
      <c r="F3369" s="33" t="s">
        <v>3271</v>
      </c>
      <c r="G3369" s="33">
        <v>1</v>
      </c>
      <c r="H3369" s="33" t="s">
        <v>3272</v>
      </c>
      <c r="I3369" s="33">
        <v>1</v>
      </c>
      <c r="J3369" s="33" t="s">
        <v>3272</v>
      </c>
      <c r="K3369" s="33">
        <v>2019</v>
      </c>
      <c r="L3369" s="33">
        <v>4</v>
      </c>
      <c r="M3369" s="33">
        <v>1086</v>
      </c>
      <c r="N3369" s="33" t="s">
        <v>3273</v>
      </c>
      <c r="O3369" s="33">
        <v>222</v>
      </c>
      <c r="P3369" s="33" t="s">
        <v>3273</v>
      </c>
      <c r="Q3369" s="33">
        <v>32</v>
      </c>
      <c r="R3369" s="33" t="s">
        <v>3277</v>
      </c>
    </row>
    <row r="3370" spans="1:18" x14ac:dyDescent="0.2">
      <c r="A3370" s="33" t="s">
        <v>6766</v>
      </c>
      <c r="B3370" s="33" t="s">
        <v>6767</v>
      </c>
      <c r="C3370" s="33" t="str">
        <f>LEFT(B3370,FIND(",",B3370,1)-1)</f>
        <v>Pierce County</v>
      </c>
      <c r="D3370" s="33" t="str">
        <f>RIGHT(B3370,LEN(B3370)-(FIND(",",B3370,1)+1))</f>
        <v>Washington</v>
      </c>
      <c r="E3370" s="33">
        <v>45391</v>
      </c>
      <c r="F3370" s="33" t="s">
        <v>3276</v>
      </c>
      <c r="G3370" s="33">
        <v>1</v>
      </c>
      <c r="H3370" s="33" t="s">
        <v>3272</v>
      </c>
      <c r="I3370" s="33">
        <v>1</v>
      </c>
      <c r="J3370" s="33" t="s">
        <v>3272</v>
      </c>
      <c r="K3370" s="33">
        <v>2019</v>
      </c>
      <c r="L3370" s="33">
        <v>34</v>
      </c>
      <c r="M3370" s="33">
        <v>10481</v>
      </c>
      <c r="N3370" s="33" t="s">
        <v>3273</v>
      </c>
      <c r="O3370" s="33">
        <v>2494</v>
      </c>
      <c r="P3370" s="33" t="s">
        <v>3273</v>
      </c>
      <c r="Q3370" s="33">
        <v>391</v>
      </c>
      <c r="R3370" s="33" t="s">
        <v>3277</v>
      </c>
    </row>
    <row r="3371" spans="1:18" x14ac:dyDescent="0.2">
      <c r="A3371" s="33" t="s">
        <v>6766</v>
      </c>
      <c r="B3371" s="33" t="s">
        <v>6767</v>
      </c>
      <c r="C3371" s="33" t="str">
        <f>LEFT(B3371,FIND(",",B3371,1)-1)</f>
        <v>Pierce County</v>
      </c>
      <c r="D3371" s="33" t="str">
        <f>RIGHT(B3371,LEN(B3371)-(FIND(",",B3371,1)+1))</f>
        <v>Washington</v>
      </c>
      <c r="E3371" s="33">
        <v>54194</v>
      </c>
      <c r="F3371" s="33" t="s">
        <v>3271</v>
      </c>
      <c r="G3371" s="33">
        <v>1</v>
      </c>
      <c r="H3371" s="33" t="s">
        <v>3272</v>
      </c>
      <c r="I3371" s="33">
        <v>1</v>
      </c>
      <c r="J3371" s="33" t="s">
        <v>3272</v>
      </c>
      <c r="K3371" s="33">
        <v>2019</v>
      </c>
      <c r="L3371" s="33">
        <v>71</v>
      </c>
      <c r="M3371" s="33">
        <v>54253</v>
      </c>
      <c r="N3371" s="33" t="s">
        <v>3273</v>
      </c>
      <c r="O3371" s="33">
        <v>12982</v>
      </c>
      <c r="P3371" s="33" t="s">
        <v>3273</v>
      </c>
      <c r="Q3371" s="33">
        <v>1481</v>
      </c>
      <c r="R3371" s="33" t="s">
        <v>3273</v>
      </c>
    </row>
    <row r="3372" spans="1:18" x14ac:dyDescent="0.2">
      <c r="A3372" s="33" t="s">
        <v>6766</v>
      </c>
      <c r="B3372" s="33" t="s">
        <v>6767</v>
      </c>
      <c r="C3372" s="33" t="str">
        <f>LEFT(B3372,FIND(",",B3372,1)-1)</f>
        <v>Pierce County</v>
      </c>
      <c r="D3372" s="33" t="str">
        <f>RIGHT(B3372,LEN(B3372)-(FIND(",",B3372,1)+1))</f>
        <v>Washington</v>
      </c>
      <c r="E3372" s="33">
        <v>81291</v>
      </c>
      <c r="F3372" s="33" t="s">
        <v>3279</v>
      </c>
      <c r="G3372" s="33">
        <v>1</v>
      </c>
      <c r="H3372" s="33" t="s">
        <v>3272</v>
      </c>
      <c r="I3372" s="33">
        <v>1</v>
      </c>
      <c r="J3372" s="33" t="s">
        <v>3272</v>
      </c>
      <c r="K3372" s="33">
        <v>2019</v>
      </c>
      <c r="L3372" s="33">
        <v>71</v>
      </c>
      <c r="M3372" s="33">
        <v>11127</v>
      </c>
      <c r="N3372" s="33" t="s">
        <v>3278</v>
      </c>
      <c r="O3372" s="33">
        <v>2457</v>
      </c>
      <c r="P3372" s="33" t="s">
        <v>3278</v>
      </c>
      <c r="Q3372" s="33">
        <v>441</v>
      </c>
      <c r="R3372" s="33" t="s">
        <v>3278</v>
      </c>
    </row>
    <row r="3373" spans="1:18" x14ac:dyDescent="0.2">
      <c r="A3373" s="33" t="s">
        <v>6768</v>
      </c>
      <c r="B3373" s="33" t="s">
        <v>6769</v>
      </c>
      <c r="C3373" s="33" t="str">
        <f>LEFT(B3373,FIND(",",B3373,1)-1)</f>
        <v>San Juan County</v>
      </c>
      <c r="D3373" s="33" t="str">
        <f>RIGHT(B3373,LEN(B3373)-(FIND(",",B3373,1)+1))</f>
        <v>Washington</v>
      </c>
      <c r="E3373" s="33">
        <v>54194</v>
      </c>
      <c r="F3373" s="33" t="s">
        <v>3271</v>
      </c>
      <c r="G3373" s="33">
        <v>1</v>
      </c>
      <c r="H3373" s="33" t="s">
        <v>3272</v>
      </c>
      <c r="I3373" s="33">
        <v>1</v>
      </c>
      <c r="J3373" s="33" t="s">
        <v>3272</v>
      </c>
      <c r="K3373" s="33">
        <v>2019</v>
      </c>
      <c r="L3373" s="33">
        <v>3</v>
      </c>
      <c r="M3373" s="33">
        <v>661</v>
      </c>
      <c r="N3373" s="33" t="s">
        <v>3278</v>
      </c>
      <c r="O3373" s="33">
        <v>135</v>
      </c>
      <c r="P3373" s="33" t="s">
        <v>3278</v>
      </c>
      <c r="Q3373" s="33">
        <v>22</v>
      </c>
      <c r="R3373" s="33" t="s">
        <v>3273</v>
      </c>
    </row>
    <row r="3374" spans="1:18" x14ac:dyDescent="0.2">
      <c r="A3374" s="33" t="s">
        <v>6768</v>
      </c>
      <c r="B3374" s="33" t="s">
        <v>6769</v>
      </c>
      <c r="C3374" s="33" t="str">
        <f>LEFT(B3374,FIND(",",B3374,1)-1)</f>
        <v>San Juan County</v>
      </c>
      <c r="D3374" s="33" t="str">
        <f>RIGHT(B3374,LEN(B3374)-(FIND(",",B3374,1)+1))</f>
        <v>Washington</v>
      </c>
      <c r="E3374" s="33">
        <v>81291</v>
      </c>
      <c r="F3374" s="33" t="s">
        <v>3279</v>
      </c>
      <c r="G3374" s="33">
        <v>1</v>
      </c>
      <c r="H3374" s="33" t="s">
        <v>3272</v>
      </c>
      <c r="I3374" s="33">
        <v>1</v>
      </c>
      <c r="J3374" s="33" t="s">
        <v>3272</v>
      </c>
      <c r="K3374" s="33">
        <v>2019</v>
      </c>
      <c r="L3374" s="33">
        <v>3</v>
      </c>
      <c r="M3374" s="33">
        <v>166</v>
      </c>
      <c r="N3374" s="33" t="s">
        <v>3273</v>
      </c>
      <c r="O3374" s="33">
        <v>38</v>
      </c>
      <c r="P3374" s="33" t="s">
        <v>3278</v>
      </c>
      <c r="Q3374" s="33">
        <v>9</v>
      </c>
      <c r="R3374" s="33" t="s">
        <v>3277</v>
      </c>
    </row>
    <row r="3375" spans="1:18" x14ac:dyDescent="0.2">
      <c r="A3375" s="33" t="s">
        <v>6770</v>
      </c>
      <c r="B3375" s="33" t="s">
        <v>6771</v>
      </c>
      <c r="C3375" s="33" t="str">
        <f>LEFT(B3375,FIND(",",B3375,1)-1)</f>
        <v>Skagit County</v>
      </c>
      <c r="D3375" s="33" t="str">
        <f>RIGHT(B3375,LEN(B3375)-(FIND(",",B3375,1)+1))</f>
        <v>Washington</v>
      </c>
      <c r="E3375" s="33">
        <v>45391</v>
      </c>
      <c r="F3375" s="33" t="s">
        <v>3276</v>
      </c>
      <c r="G3375" s="33">
        <v>1</v>
      </c>
      <c r="H3375" s="33" t="s">
        <v>3272</v>
      </c>
      <c r="I3375" s="33">
        <v>1</v>
      </c>
      <c r="J3375" s="33" t="s">
        <v>3272</v>
      </c>
      <c r="K3375" s="33">
        <v>2019</v>
      </c>
      <c r="L3375" s="33">
        <v>5</v>
      </c>
      <c r="M3375" s="33">
        <v>1322</v>
      </c>
      <c r="N3375" s="33" t="s">
        <v>3273</v>
      </c>
      <c r="O3375" s="33">
        <v>313</v>
      </c>
      <c r="P3375" s="33" t="s">
        <v>3273</v>
      </c>
      <c r="Q3375" s="33">
        <v>51</v>
      </c>
      <c r="R3375" s="33" t="s">
        <v>3277</v>
      </c>
    </row>
    <row r="3376" spans="1:18" x14ac:dyDescent="0.2">
      <c r="A3376" s="33" t="s">
        <v>6770</v>
      </c>
      <c r="B3376" s="33" t="s">
        <v>6771</v>
      </c>
      <c r="C3376" s="33" t="str">
        <f>LEFT(B3376,FIND(",",B3376,1)-1)</f>
        <v>Skagit County</v>
      </c>
      <c r="D3376" s="33" t="str">
        <f>RIGHT(B3376,LEN(B3376)-(FIND(",",B3376,1)+1))</f>
        <v>Washington</v>
      </c>
      <c r="E3376" s="33">
        <v>54194</v>
      </c>
      <c r="F3376" s="33" t="s">
        <v>3271</v>
      </c>
      <c r="G3376" s="33">
        <v>1</v>
      </c>
      <c r="H3376" s="33" t="s">
        <v>3272</v>
      </c>
      <c r="I3376" s="33">
        <v>1</v>
      </c>
      <c r="J3376" s="33" t="s">
        <v>3272</v>
      </c>
      <c r="K3376" s="33">
        <v>2019</v>
      </c>
      <c r="L3376" s="33">
        <v>18</v>
      </c>
      <c r="M3376" s="33">
        <v>9193</v>
      </c>
      <c r="N3376" s="33" t="s">
        <v>3273</v>
      </c>
      <c r="O3376" s="33">
        <v>2002</v>
      </c>
      <c r="P3376" s="33" t="s">
        <v>3278</v>
      </c>
      <c r="Q3376" s="33">
        <v>178</v>
      </c>
      <c r="R3376" s="33" t="s">
        <v>3278</v>
      </c>
    </row>
    <row r="3377" spans="1:18" x14ac:dyDescent="0.2">
      <c r="A3377" s="33" t="s">
        <v>6770</v>
      </c>
      <c r="B3377" s="33" t="s">
        <v>6771</v>
      </c>
      <c r="C3377" s="33" t="str">
        <f>LEFT(B3377,FIND(",",B3377,1)-1)</f>
        <v>Skagit County</v>
      </c>
      <c r="D3377" s="33" t="str">
        <f>RIGHT(B3377,LEN(B3377)-(FIND(",",B3377,1)+1))</f>
        <v>Washington</v>
      </c>
      <c r="E3377" s="33">
        <v>81291</v>
      </c>
      <c r="F3377" s="33" t="s">
        <v>3279</v>
      </c>
      <c r="G3377" s="33">
        <v>1</v>
      </c>
      <c r="H3377" s="33" t="s">
        <v>3272</v>
      </c>
      <c r="I3377" s="33">
        <v>1</v>
      </c>
      <c r="J3377" s="33" t="s">
        <v>3272</v>
      </c>
      <c r="K3377" s="33">
        <v>2019</v>
      </c>
      <c r="L3377" s="33">
        <v>10</v>
      </c>
      <c r="M3377" s="33">
        <v>1170</v>
      </c>
      <c r="N3377" s="33" t="s">
        <v>3278</v>
      </c>
      <c r="O3377" s="33">
        <v>256</v>
      </c>
      <c r="P3377" s="33" t="s">
        <v>3278</v>
      </c>
      <c r="Q3377" s="33">
        <v>50</v>
      </c>
      <c r="R3377" s="33" t="s">
        <v>3278</v>
      </c>
    </row>
    <row r="3378" spans="1:18" x14ac:dyDescent="0.2">
      <c r="A3378" s="33" t="s">
        <v>6772</v>
      </c>
      <c r="B3378" s="33" t="s">
        <v>6773</v>
      </c>
      <c r="C3378" s="33" t="str">
        <f>LEFT(B3378,FIND(",",B3378,1)-1)</f>
        <v>Snohomish County</v>
      </c>
      <c r="D3378" s="33" t="str">
        <f>RIGHT(B3378,LEN(B3378)-(FIND(",",B3378,1)+1))</f>
        <v>Washington</v>
      </c>
      <c r="E3378" s="33">
        <v>45391</v>
      </c>
      <c r="F3378" s="33" t="s">
        <v>3276</v>
      </c>
      <c r="G3378" s="33">
        <v>1</v>
      </c>
      <c r="H3378" s="33" t="s">
        <v>3272</v>
      </c>
      <c r="I3378" s="33">
        <v>1</v>
      </c>
      <c r="J3378" s="33" t="s">
        <v>3272</v>
      </c>
      <c r="K3378" s="33">
        <v>2019</v>
      </c>
      <c r="L3378" s="33">
        <v>36</v>
      </c>
      <c r="M3378" s="33">
        <v>12728</v>
      </c>
      <c r="N3378" s="33" t="s">
        <v>3278</v>
      </c>
      <c r="O3378" s="33">
        <v>3133</v>
      </c>
      <c r="P3378" s="33" t="s">
        <v>3278</v>
      </c>
      <c r="Q3378" s="33">
        <v>426</v>
      </c>
      <c r="R3378" s="33" t="s">
        <v>3278</v>
      </c>
    </row>
    <row r="3379" spans="1:18" x14ac:dyDescent="0.2">
      <c r="A3379" s="33" t="s">
        <v>6772</v>
      </c>
      <c r="B3379" s="33" t="s">
        <v>6773</v>
      </c>
      <c r="C3379" s="33" t="str">
        <f>LEFT(B3379,FIND(",",B3379,1)-1)</f>
        <v>Snohomish County</v>
      </c>
      <c r="D3379" s="33" t="str">
        <f>RIGHT(B3379,LEN(B3379)-(FIND(",",B3379,1)+1))</f>
        <v>Washington</v>
      </c>
      <c r="E3379" s="33">
        <v>54194</v>
      </c>
      <c r="F3379" s="33" t="s">
        <v>3271</v>
      </c>
      <c r="G3379" s="33">
        <v>1</v>
      </c>
      <c r="H3379" s="33" t="s">
        <v>3272</v>
      </c>
      <c r="I3379" s="33">
        <v>1</v>
      </c>
      <c r="J3379" s="33" t="s">
        <v>3272</v>
      </c>
      <c r="K3379" s="33">
        <v>2019</v>
      </c>
      <c r="L3379" s="33">
        <v>103</v>
      </c>
      <c r="M3379" s="33">
        <v>70761</v>
      </c>
      <c r="N3379" s="33" t="s">
        <v>3278</v>
      </c>
      <c r="O3379" s="33">
        <v>15797</v>
      </c>
      <c r="P3379" s="33" t="s">
        <v>3278</v>
      </c>
      <c r="Q3379" s="33">
        <v>1427</v>
      </c>
      <c r="R3379" s="33" t="s">
        <v>3278</v>
      </c>
    </row>
    <row r="3380" spans="1:18" x14ac:dyDescent="0.2">
      <c r="A3380" s="33" t="s">
        <v>6772</v>
      </c>
      <c r="B3380" s="33" t="s">
        <v>6773</v>
      </c>
      <c r="C3380" s="33" t="str">
        <f>LEFT(B3380,FIND(",",B3380,1)-1)</f>
        <v>Snohomish County</v>
      </c>
      <c r="D3380" s="33" t="str">
        <f>RIGHT(B3380,LEN(B3380)-(FIND(",",B3380,1)+1))</f>
        <v>Washington</v>
      </c>
      <c r="E3380" s="33">
        <v>81291</v>
      </c>
      <c r="F3380" s="33" t="s">
        <v>3279</v>
      </c>
      <c r="G3380" s="33">
        <v>1</v>
      </c>
      <c r="H3380" s="33" t="s">
        <v>3272</v>
      </c>
      <c r="I3380" s="33">
        <v>1</v>
      </c>
      <c r="J3380" s="33" t="s">
        <v>3272</v>
      </c>
      <c r="K3380" s="33">
        <v>2019</v>
      </c>
      <c r="L3380" s="33">
        <v>88</v>
      </c>
      <c r="M3380" s="33">
        <v>15030</v>
      </c>
      <c r="N3380" s="33" t="s">
        <v>3278</v>
      </c>
      <c r="O3380" s="33">
        <v>3213</v>
      </c>
      <c r="P3380" s="33" t="s">
        <v>3278</v>
      </c>
      <c r="Q3380" s="33">
        <v>557</v>
      </c>
      <c r="R3380" s="33" t="s">
        <v>3278</v>
      </c>
    </row>
    <row r="3381" spans="1:18" x14ac:dyDescent="0.2">
      <c r="A3381" s="33" t="s">
        <v>6774</v>
      </c>
      <c r="B3381" s="33" t="s">
        <v>6775</v>
      </c>
      <c r="C3381" s="33" t="str">
        <f>LEFT(B3381,FIND(",",B3381,1)-1)</f>
        <v>Spokane County</v>
      </c>
      <c r="D3381" s="33" t="str">
        <f>RIGHT(B3381,LEN(B3381)-(FIND(",",B3381,1)+1))</f>
        <v>Washington</v>
      </c>
      <c r="E3381" s="33">
        <v>45391</v>
      </c>
      <c r="F3381" s="33" t="s">
        <v>3276</v>
      </c>
      <c r="G3381" s="33">
        <v>1</v>
      </c>
      <c r="H3381" s="33" t="s">
        <v>3272</v>
      </c>
      <c r="I3381" s="33">
        <v>1</v>
      </c>
      <c r="J3381" s="33" t="s">
        <v>3272</v>
      </c>
      <c r="K3381" s="33">
        <v>2019</v>
      </c>
      <c r="L3381" s="33">
        <v>16</v>
      </c>
      <c r="M3381" s="33">
        <v>5102</v>
      </c>
      <c r="N3381" s="33" t="s">
        <v>3273</v>
      </c>
      <c r="O3381" s="33">
        <v>1255</v>
      </c>
      <c r="P3381" s="33" t="s">
        <v>3273</v>
      </c>
      <c r="Q3381" s="33">
        <v>196</v>
      </c>
      <c r="R3381" s="33" t="s">
        <v>3273</v>
      </c>
    </row>
    <row r="3382" spans="1:18" x14ac:dyDescent="0.2">
      <c r="A3382" s="33" t="s">
        <v>6774</v>
      </c>
      <c r="B3382" s="33" t="s">
        <v>6775</v>
      </c>
      <c r="C3382" s="33" t="str">
        <f>LEFT(B3382,FIND(",",B3382,1)-1)</f>
        <v>Spokane County</v>
      </c>
      <c r="D3382" s="33" t="str">
        <f>RIGHT(B3382,LEN(B3382)-(FIND(",",B3382,1)+1))</f>
        <v>Washington</v>
      </c>
      <c r="E3382" s="33">
        <v>54194</v>
      </c>
      <c r="F3382" s="33" t="s">
        <v>3271</v>
      </c>
      <c r="G3382" s="33">
        <v>1</v>
      </c>
      <c r="H3382" s="33" t="s">
        <v>3272</v>
      </c>
      <c r="I3382" s="33">
        <v>1</v>
      </c>
      <c r="J3382" s="33" t="s">
        <v>3272</v>
      </c>
      <c r="K3382" s="33">
        <v>2019</v>
      </c>
      <c r="L3382" s="33">
        <v>65</v>
      </c>
      <c r="M3382" s="33">
        <v>32825</v>
      </c>
      <c r="N3382" s="33" t="s">
        <v>3278</v>
      </c>
      <c r="O3382" s="33">
        <v>7250</v>
      </c>
      <c r="P3382" s="33" t="s">
        <v>3278</v>
      </c>
      <c r="Q3382" s="33">
        <v>770</v>
      </c>
      <c r="R3382" s="33" t="s">
        <v>3278</v>
      </c>
    </row>
    <row r="3383" spans="1:18" x14ac:dyDescent="0.2">
      <c r="A3383" s="33" t="s">
        <v>6774</v>
      </c>
      <c r="B3383" s="33" t="s">
        <v>6775</v>
      </c>
      <c r="C3383" s="33" t="str">
        <f>LEFT(B3383,FIND(",",B3383,1)-1)</f>
        <v>Spokane County</v>
      </c>
      <c r="D3383" s="33" t="str">
        <f>RIGHT(B3383,LEN(B3383)-(FIND(",",B3383,1)+1))</f>
        <v>Washington</v>
      </c>
      <c r="E3383" s="33">
        <v>81291</v>
      </c>
      <c r="F3383" s="33" t="s">
        <v>3279</v>
      </c>
      <c r="G3383" s="33">
        <v>1</v>
      </c>
      <c r="H3383" s="33" t="s">
        <v>3272</v>
      </c>
      <c r="I3383" s="33">
        <v>1</v>
      </c>
      <c r="J3383" s="33" t="s">
        <v>3272</v>
      </c>
      <c r="K3383" s="33">
        <v>2019</v>
      </c>
      <c r="L3383" s="33">
        <v>36</v>
      </c>
      <c r="M3383" s="33">
        <v>7263</v>
      </c>
      <c r="N3383" s="33" t="s">
        <v>3273</v>
      </c>
      <c r="O3383" s="33">
        <v>1773</v>
      </c>
      <c r="P3383" s="33" t="s">
        <v>3273</v>
      </c>
      <c r="Q3383" s="33">
        <v>271</v>
      </c>
      <c r="R3383" s="33" t="s">
        <v>3278</v>
      </c>
    </row>
    <row r="3384" spans="1:18" x14ac:dyDescent="0.2">
      <c r="A3384" s="33" t="s">
        <v>6776</v>
      </c>
      <c r="B3384" s="33" t="s">
        <v>6777</v>
      </c>
      <c r="C3384" s="33" t="str">
        <f>LEFT(B3384,FIND(",",B3384,1)-1)</f>
        <v>Stevens County</v>
      </c>
      <c r="D3384" s="33" t="str">
        <f>RIGHT(B3384,LEN(B3384)-(FIND(",",B3384,1)+1))</f>
        <v>Washington</v>
      </c>
      <c r="E3384" s="33">
        <v>54194</v>
      </c>
      <c r="F3384" s="33" t="s">
        <v>3271</v>
      </c>
      <c r="G3384" s="33">
        <v>1</v>
      </c>
      <c r="H3384" s="33" t="s">
        <v>3272</v>
      </c>
      <c r="I3384" s="33">
        <v>1</v>
      </c>
      <c r="J3384" s="33" t="s">
        <v>3272</v>
      </c>
      <c r="K3384" s="33">
        <v>2019</v>
      </c>
      <c r="L3384" s="33">
        <v>4</v>
      </c>
      <c r="M3384" s="33">
        <v>1507</v>
      </c>
      <c r="N3384" s="33" t="s">
        <v>3278</v>
      </c>
      <c r="O3384" s="33">
        <v>356</v>
      </c>
      <c r="P3384" s="33" t="s">
        <v>3278</v>
      </c>
      <c r="Q3384" s="33">
        <v>49</v>
      </c>
      <c r="R3384" s="33" t="s">
        <v>3278</v>
      </c>
    </row>
    <row r="3385" spans="1:18" x14ac:dyDescent="0.2">
      <c r="A3385" s="33" t="s">
        <v>6776</v>
      </c>
      <c r="B3385" s="33" t="s">
        <v>6777</v>
      </c>
      <c r="C3385" s="33" t="str">
        <f>LEFT(B3385,FIND(",",B3385,1)-1)</f>
        <v>Stevens County</v>
      </c>
      <c r="D3385" s="33" t="str">
        <f>RIGHT(B3385,LEN(B3385)-(FIND(",",B3385,1)+1))</f>
        <v>Washington</v>
      </c>
      <c r="E3385" s="33">
        <v>81291</v>
      </c>
      <c r="F3385" s="33" t="s">
        <v>3279</v>
      </c>
      <c r="G3385" s="33">
        <v>1</v>
      </c>
      <c r="H3385" s="33" t="s">
        <v>3272</v>
      </c>
      <c r="I3385" s="33">
        <v>1</v>
      </c>
      <c r="J3385" s="33" t="s">
        <v>3272</v>
      </c>
      <c r="K3385" s="33">
        <v>2019</v>
      </c>
      <c r="L3385" s="33">
        <v>5</v>
      </c>
      <c r="M3385" s="33">
        <v>303</v>
      </c>
      <c r="N3385" s="33" t="s">
        <v>3278</v>
      </c>
      <c r="O3385" s="33">
        <v>66</v>
      </c>
      <c r="P3385" s="33" t="s">
        <v>3278</v>
      </c>
      <c r="Q3385" s="33">
        <v>18</v>
      </c>
      <c r="R3385" s="33" t="s">
        <v>3277</v>
      </c>
    </row>
    <row r="3386" spans="1:18" x14ac:dyDescent="0.2">
      <c r="A3386" s="33" t="s">
        <v>6778</v>
      </c>
      <c r="B3386" s="33" t="s">
        <v>6779</v>
      </c>
      <c r="C3386" s="33" t="str">
        <f>LEFT(B3386,FIND(",",B3386,1)-1)</f>
        <v>Thurston County</v>
      </c>
      <c r="D3386" s="33" t="str">
        <f>RIGHT(B3386,LEN(B3386)-(FIND(",",B3386,1)+1))</f>
        <v>Washington</v>
      </c>
      <c r="E3386" s="33">
        <v>45391</v>
      </c>
      <c r="F3386" s="33" t="s">
        <v>3276</v>
      </c>
      <c r="G3386" s="33">
        <v>1</v>
      </c>
      <c r="H3386" s="33" t="s">
        <v>3272</v>
      </c>
      <c r="I3386" s="33">
        <v>1</v>
      </c>
      <c r="J3386" s="33" t="s">
        <v>3272</v>
      </c>
      <c r="K3386" s="33">
        <v>2019</v>
      </c>
      <c r="L3386" s="33">
        <v>11</v>
      </c>
      <c r="M3386" s="33">
        <v>4326</v>
      </c>
      <c r="N3386" s="33" t="s">
        <v>3278</v>
      </c>
      <c r="O3386" s="33">
        <v>1031</v>
      </c>
      <c r="P3386" s="33" t="s">
        <v>3278</v>
      </c>
      <c r="Q3386" s="33">
        <v>156</v>
      </c>
      <c r="R3386" s="33" t="s">
        <v>3278</v>
      </c>
    </row>
    <row r="3387" spans="1:18" x14ac:dyDescent="0.2">
      <c r="A3387" s="33" t="s">
        <v>6778</v>
      </c>
      <c r="B3387" s="33" t="s">
        <v>6779</v>
      </c>
      <c r="C3387" s="33" t="str">
        <f>LEFT(B3387,FIND(",",B3387,1)-1)</f>
        <v>Thurston County</v>
      </c>
      <c r="D3387" s="33" t="str">
        <f>RIGHT(B3387,LEN(B3387)-(FIND(",",B3387,1)+1))</f>
        <v>Washington</v>
      </c>
      <c r="E3387" s="33">
        <v>54194</v>
      </c>
      <c r="F3387" s="33" t="s">
        <v>3271</v>
      </c>
      <c r="G3387" s="33">
        <v>1</v>
      </c>
      <c r="H3387" s="33" t="s">
        <v>3272</v>
      </c>
      <c r="I3387" s="33">
        <v>1</v>
      </c>
      <c r="J3387" s="33" t="s">
        <v>3272</v>
      </c>
      <c r="K3387" s="33">
        <v>2019</v>
      </c>
      <c r="L3387" s="33">
        <v>37</v>
      </c>
      <c r="M3387" s="33">
        <v>26891</v>
      </c>
      <c r="N3387" s="33" t="s">
        <v>3278</v>
      </c>
      <c r="O3387" s="33">
        <v>5831</v>
      </c>
      <c r="P3387" s="33" t="s">
        <v>3278</v>
      </c>
      <c r="Q3387" s="33">
        <v>700</v>
      </c>
      <c r="R3387" s="33" t="s">
        <v>3278</v>
      </c>
    </row>
    <row r="3388" spans="1:18" x14ac:dyDescent="0.2">
      <c r="A3388" s="33" t="s">
        <v>6778</v>
      </c>
      <c r="B3388" s="33" t="s">
        <v>6779</v>
      </c>
      <c r="C3388" s="33" t="str">
        <f>LEFT(B3388,FIND(",",B3388,1)-1)</f>
        <v>Thurston County</v>
      </c>
      <c r="D3388" s="33" t="str">
        <f>RIGHT(B3388,LEN(B3388)-(FIND(",",B3388,1)+1))</f>
        <v>Washington</v>
      </c>
      <c r="E3388" s="33">
        <v>81291</v>
      </c>
      <c r="F3388" s="33" t="s">
        <v>3279</v>
      </c>
      <c r="G3388" s="33">
        <v>1</v>
      </c>
      <c r="H3388" s="33" t="s">
        <v>3272</v>
      </c>
      <c r="I3388" s="33">
        <v>1</v>
      </c>
      <c r="J3388" s="33" t="s">
        <v>3272</v>
      </c>
      <c r="K3388" s="33">
        <v>2019</v>
      </c>
      <c r="L3388" s="33">
        <v>27</v>
      </c>
      <c r="M3388" s="33">
        <v>3771</v>
      </c>
      <c r="N3388" s="33" t="s">
        <v>3278</v>
      </c>
      <c r="O3388" s="33">
        <v>782</v>
      </c>
      <c r="P3388" s="33" t="s">
        <v>3278</v>
      </c>
      <c r="Q3388" s="33">
        <v>148</v>
      </c>
      <c r="R3388" s="33" t="s">
        <v>3278</v>
      </c>
    </row>
    <row r="3389" spans="1:18" x14ac:dyDescent="0.2">
      <c r="A3389" s="33" t="s">
        <v>6780</v>
      </c>
      <c r="B3389" s="33" t="s">
        <v>6781</v>
      </c>
      <c r="C3389" s="33" t="str">
        <f>LEFT(B3389,FIND(",",B3389,1)-1)</f>
        <v>Walla Walla County</v>
      </c>
      <c r="D3389" s="33" t="str">
        <f>RIGHT(B3389,LEN(B3389)-(FIND(",",B3389,1)+1))</f>
        <v>Washington</v>
      </c>
      <c r="E3389" s="33">
        <v>45391</v>
      </c>
      <c r="F3389" s="33" t="s">
        <v>3276</v>
      </c>
      <c r="G3389" s="33">
        <v>1</v>
      </c>
      <c r="H3389" s="33" t="s">
        <v>3272</v>
      </c>
      <c r="I3389" s="33">
        <v>1</v>
      </c>
      <c r="J3389" s="33" t="s">
        <v>3272</v>
      </c>
      <c r="K3389" s="33">
        <v>2019</v>
      </c>
      <c r="L3389" s="33">
        <v>4</v>
      </c>
      <c r="M3389" s="33">
        <v>891</v>
      </c>
      <c r="N3389" s="33" t="s">
        <v>3277</v>
      </c>
      <c r="O3389" s="33">
        <v>225</v>
      </c>
      <c r="P3389" s="33" t="s">
        <v>3277</v>
      </c>
      <c r="Q3389" s="33">
        <v>41</v>
      </c>
      <c r="R3389" s="33" t="s">
        <v>3277</v>
      </c>
    </row>
    <row r="3390" spans="1:18" x14ac:dyDescent="0.2">
      <c r="A3390" s="33" t="s">
        <v>6780</v>
      </c>
      <c r="B3390" s="33" t="s">
        <v>6781</v>
      </c>
      <c r="C3390" s="33" t="str">
        <f>LEFT(B3390,FIND(",",B3390,1)-1)</f>
        <v>Walla Walla County</v>
      </c>
      <c r="D3390" s="33" t="str">
        <f>RIGHT(B3390,LEN(B3390)-(FIND(",",B3390,1)+1))</f>
        <v>Washington</v>
      </c>
      <c r="E3390" s="33">
        <v>54194</v>
      </c>
      <c r="F3390" s="33" t="s">
        <v>3271</v>
      </c>
      <c r="G3390" s="33">
        <v>1</v>
      </c>
      <c r="H3390" s="33" t="s">
        <v>3272</v>
      </c>
      <c r="I3390" s="33">
        <v>1</v>
      </c>
      <c r="J3390" s="33" t="s">
        <v>3272</v>
      </c>
      <c r="K3390" s="33">
        <v>2019</v>
      </c>
      <c r="L3390" s="33">
        <v>4</v>
      </c>
      <c r="M3390" s="33">
        <v>2253</v>
      </c>
      <c r="N3390" s="33" t="s">
        <v>3278</v>
      </c>
      <c r="O3390" s="33">
        <v>518</v>
      </c>
      <c r="P3390" s="33" t="s">
        <v>3278</v>
      </c>
      <c r="Q3390" s="33">
        <v>65</v>
      </c>
      <c r="R3390" s="33" t="s">
        <v>3278</v>
      </c>
    </row>
    <row r="3391" spans="1:18" x14ac:dyDescent="0.2">
      <c r="A3391" s="33" t="s">
        <v>6782</v>
      </c>
      <c r="B3391" s="33" t="s">
        <v>6783</v>
      </c>
      <c r="C3391" s="33" t="str">
        <f>LEFT(B3391,FIND(",",B3391,1)-1)</f>
        <v>Whatcom County</v>
      </c>
      <c r="D3391" s="33" t="str">
        <f>RIGHT(B3391,LEN(B3391)-(FIND(",",B3391,1)+1))</f>
        <v>Washington</v>
      </c>
      <c r="E3391" s="33">
        <v>45391</v>
      </c>
      <c r="F3391" s="33" t="s">
        <v>3276</v>
      </c>
      <c r="G3391" s="33">
        <v>1</v>
      </c>
      <c r="H3391" s="33" t="s">
        <v>3272</v>
      </c>
      <c r="I3391" s="33">
        <v>1</v>
      </c>
      <c r="J3391" s="33" t="s">
        <v>3272</v>
      </c>
      <c r="K3391" s="33">
        <v>2019</v>
      </c>
      <c r="L3391" s="33">
        <v>15</v>
      </c>
      <c r="M3391" s="33">
        <v>2429</v>
      </c>
      <c r="N3391" s="33" t="s">
        <v>3278</v>
      </c>
      <c r="O3391" s="33">
        <v>605</v>
      </c>
      <c r="P3391" s="33" t="s">
        <v>3278</v>
      </c>
      <c r="Q3391" s="33">
        <v>105</v>
      </c>
      <c r="R3391" s="33" t="s">
        <v>3278</v>
      </c>
    </row>
    <row r="3392" spans="1:18" x14ac:dyDescent="0.2">
      <c r="A3392" s="33" t="s">
        <v>6782</v>
      </c>
      <c r="B3392" s="33" t="s">
        <v>6783</v>
      </c>
      <c r="C3392" s="33" t="str">
        <f>LEFT(B3392,FIND(",",B3392,1)-1)</f>
        <v>Whatcom County</v>
      </c>
      <c r="D3392" s="33" t="str">
        <f>RIGHT(B3392,LEN(B3392)-(FIND(",",B3392,1)+1))</f>
        <v>Washington</v>
      </c>
      <c r="E3392" s="33">
        <v>54194</v>
      </c>
      <c r="F3392" s="33" t="s">
        <v>3271</v>
      </c>
      <c r="G3392" s="33">
        <v>1</v>
      </c>
      <c r="H3392" s="33" t="s">
        <v>3272</v>
      </c>
      <c r="I3392" s="33">
        <v>1</v>
      </c>
      <c r="J3392" s="33" t="s">
        <v>3272</v>
      </c>
      <c r="K3392" s="33">
        <v>2019</v>
      </c>
      <c r="L3392" s="33">
        <v>25</v>
      </c>
      <c r="M3392" s="33">
        <v>14238</v>
      </c>
      <c r="N3392" s="33" t="s">
        <v>3278</v>
      </c>
      <c r="O3392" s="33">
        <v>3200</v>
      </c>
      <c r="P3392" s="33" t="s">
        <v>3278</v>
      </c>
      <c r="Q3392" s="33">
        <v>340</v>
      </c>
      <c r="R3392" s="33" t="s">
        <v>3278</v>
      </c>
    </row>
    <row r="3393" spans="1:18" x14ac:dyDescent="0.2">
      <c r="A3393" s="33" t="s">
        <v>6782</v>
      </c>
      <c r="B3393" s="33" t="s">
        <v>6783</v>
      </c>
      <c r="C3393" s="33" t="str">
        <f>LEFT(B3393,FIND(",",B3393,1)-1)</f>
        <v>Whatcom County</v>
      </c>
      <c r="D3393" s="33" t="str">
        <f>RIGHT(B3393,LEN(B3393)-(FIND(",",B3393,1)+1))</f>
        <v>Washington</v>
      </c>
      <c r="E3393" s="33">
        <v>81291</v>
      </c>
      <c r="F3393" s="33" t="s">
        <v>3279</v>
      </c>
      <c r="G3393" s="33">
        <v>1</v>
      </c>
      <c r="H3393" s="33" t="s">
        <v>3272</v>
      </c>
      <c r="I3393" s="33">
        <v>1</v>
      </c>
      <c r="J3393" s="33" t="s">
        <v>3272</v>
      </c>
      <c r="K3393" s="33">
        <v>2019</v>
      </c>
      <c r="L3393" s="33">
        <v>21</v>
      </c>
      <c r="M3393" s="33">
        <v>2997</v>
      </c>
      <c r="N3393" s="33" t="s">
        <v>3278</v>
      </c>
      <c r="O3393" s="33">
        <v>653</v>
      </c>
      <c r="P3393" s="33" t="s">
        <v>3273</v>
      </c>
      <c r="Q3393" s="33">
        <v>156</v>
      </c>
      <c r="R3393" s="33" t="s">
        <v>3278</v>
      </c>
    </row>
    <row r="3394" spans="1:18" x14ac:dyDescent="0.2">
      <c r="A3394" s="33" t="s">
        <v>6784</v>
      </c>
      <c r="B3394" s="33" t="s">
        <v>6785</v>
      </c>
      <c r="C3394" s="33" t="str">
        <f>LEFT(B3394,FIND(",",B3394,1)-1)</f>
        <v>Whitman County</v>
      </c>
      <c r="D3394" s="33" t="str">
        <f>RIGHT(B3394,LEN(B3394)-(FIND(",",B3394,1)+1))</f>
        <v>Washington</v>
      </c>
      <c r="E3394" s="33">
        <v>54194</v>
      </c>
      <c r="F3394" s="33" t="s">
        <v>3271</v>
      </c>
      <c r="G3394" s="33">
        <v>1</v>
      </c>
      <c r="H3394" s="33" t="s">
        <v>3272</v>
      </c>
      <c r="I3394" s="33">
        <v>1</v>
      </c>
      <c r="J3394" s="33" t="s">
        <v>3272</v>
      </c>
      <c r="K3394" s="33">
        <v>2019</v>
      </c>
      <c r="L3394" s="33">
        <v>9</v>
      </c>
      <c r="M3394" s="33">
        <v>993</v>
      </c>
      <c r="N3394" s="33" t="s">
        <v>3278</v>
      </c>
      <c r="O3394" s="33">
        <v>183</v>
      </c>
      <c r="P3394" s="33" t="s">
        <v>3278</v>
      </c>
      <c r="Q3394" s="33">
        <v>41</v>
      </c>
      <c r="R3394" s="33" t="s">
        <v>3273</v>
      </c>
    </row>
    <row r="3395" spans="1:18" x14ac:dyDescent="0.2">
      <c r="A3395" s="33" t="s">
        <v>6784</v>
      </c>
      <c r="B3395" s="33" t="s">
        <v>6785</v>
      </c>
      <c r="C3395" s="33" t="str">
        <f>LEFT(B3395,FIND(",",B3395,1)-1)</f>
        <v>Whitman County</v>
      </c>
      <c r="D3395" s="33" t="str">
        <f>RIGHT(B3395,LEN(B3395)-(FIND(",",B3395,1)+1))</f>
        <v>Washington</v>
      </c>
      <c r="E3395" s="33">
        <v>81291</v>
      </c>
      <c r="F3395" s="33" t="s">
        <v>3279</v>
      </c>
      <c r="G3395" s="33">
        <v>1</v>
      </c>
      <c r="H3395" s="33" t="s">
        <v>3272</v>
      </c>
      <c r="I3395" s="33">
        <v>1</v>
      </c>
      <c r="J3395" s="33" t="s">
        <v>3272</v>
      </c>
      <c r="K3395" s="33">
        <v>2019</v>
      </c>
      <c r="L3395" s="33">
        <v>4</v>
      </c>
      <c r="M3395" s="33">
        <v>507</v>
      </c>
      <c r="N3395" s="33" t="s">
        <v>3273</v>
      </c>
      <c r="O3395" s="33">
        <v>115</v>
      </c>
      <c r="P3395" s="33" t="s">
        <v>3273</v>
      </c>
      <c r="Q3395" s="33">
        <v>32</v>
      </c>
      <c r="R3395" s="33" t="s">
        <v>3277</v>
      </c>
    </row>
    <row r="3396" spans="1:18" x14ac:dyDescent="0.2">
      <c r="A3396" s="33" t="s">
        <v>6786</v>
      </c>
      <c r="B3396" s="33" t="s">
        <v>6787</v>
      </c>
      <c r="C3396" s="33" t="str">
        <f>LEFT(B3396,FIND(",",B3396,1)-1)</f>
        <v>Yakima County</v>
      </c>
      <c r="D3396" s="33" t="str">
        <f>RIGHT(B3396,LEN(B3396)-(FIND(",",B3396,1)+1))</f>
        <v>Washington</v>
      </c>
      <c r="E3396" s="33">
        <v>45391</v>
      </c>
      <c r="F3396" s="33" t="s">
        <v>3276</v>
      </c>
      <c r="G3396" s="33">
        <v>1</v>
      </c>
      <c r="H3396" s="33" t="s">
        <v>3272</v>
      </c>
      <c r="I3396" s="33">
        <v>1</v>
      </c>
      <c r="J3396" s="33" t="s">
        <v>3272</v>
      </c>
      <c r="K3396" s="33">
        <v>2019</v>
      </c>
      <c r="L3396" s="33">
        <v>4</v>
      </c>
      <c r="M3396" s="33">
        <v>1080</v>
      </c>
      <c r="N3396" s="33" t="s">
        <v>3277</v>
      </c>
      <c r="O3396" s="33">
        <v>261</v>
      </c>
      <c r="P3396" s="33" t="s">
        <v>3277</v>
      </c>
      <c r="Q3396" s="33">
        <v>46</v>
      </c>
      <c r="R3396" s="33" t="s">
        <v>3277</v>
      </c>
    </row>
    <row r="3397" spans="1:18" x14ac:dyDescent="0.2">
      <c r="A3397" s="33" t="s">
        <v>6786</v>
      </c>
      <c r="B3397" s="33" t="s">
        <v>6787</v>
      </c>
      <c r="C3397" s="33" t="str">
        <f>LEFT(B3397,FIND(",",B3397,1)-1)</f>
        <v>Yakima County</v>
      </c>
      <c r="D3397" s="33" t="str">
        <f>RIGHT(B3397,LEN(B3397)-(FIND(",",B3397,1)+1))</f>
        <v>Washington</v>
      </c>
      <c r="E3397" s="33">
        <v>54194</v>
      </c>
      <c r="F3397" s="33" t="s">
        <v>3271</v>
      </c>
      <c r="G3397" s="33">
        <v>1</v>
      </c>
      <c r="H3397" s="33" t="s">
        <v>3272</v>
      </c>
      <c r="I3397" s="33">
        <v>1</v>
      </c>
      <c r="J3397" s="33" t="s">
        <v>3272</v>
      </c>
      <c r="K3397" s="33">
        <v>2019</v>
      </c>
      <c r="L3397" s="33">
        <v>24</v>
      </c>
      <c r="M3397" s="33">
        <v>6761</v>
      </c>
      <c r="N3397" s="33" t="s">
        <v>3278</v>
      </c>
      <c r="O3397" s="33">
        <v>1530</v>
      </c>
      <c r="P3397" s="33" t="s">
        <v>3278</v>
      </c>
      <c r="Q3397" s="33">
        <v>221</v>
      </c>
      <c r="R3397" s="33" t="s">
        <v>3273</v>
      </c>
    </row>
    <row r="3398" spans="1:18" x14ac:dyDescent="0.2">
      <c r="A3398" s="33" t="s">
        <v>6786</v>
      </c>
      <c r="B3398" s="33" t="s">
        <v>6787</v>
      </c>
      <c r="C3398" s="33" t="str">
        <f>LEFT(B3398,FIND(",",B3398,1)-1)</f>
        <v>Yakima County</v>
      </c>
      <c r="D3398" s="33" t="str">
        <f>RIGHT(B3398,LEN(B3398)-(FIND(",",B3398,1)+1))</f>
        <v>Washington</v>
      </c>
      <c r="E3398" s="33">
        <v>81291</v>
      </c>
      <c r="F3398" s="33" t="s">
        <v>3279</v>
      </c>
      <c r="G3398" s="33">
        <v>1</v>
      </c>
      <c r="H3398" s="33" t="s">
        <v>3272</v>
      </c>
      <c r="I3398" s="33">
        <v>1</v>
      </c>
      <c r="J3398" s="33" t="s">
        <v>3272</v>
      </c>
      <c r="K3398" s="33">
        <v>2019</v>
      </c>
      <c r="L3398" s="33">
        <v>8</v>
      </c>
      <c r="M3398" s="33">
        <v>689</v>
      </c>
      <c r="N3398" s="33" t="s">
        <v>3273</v>
      </c>
      <c r="O3398" s="33">
        <v>179</v>
      </c>
      <c r="P3398" s="33" t="s">
        <v>3273</v>
      </c>
      <c r="Q3398" s="33">
        <v>29</v>
      </c>
      <c r="R3398" s="33" t="s">
        <v>3273</v>
      </c>
    </row>
    <row r="3399" spans="1:18" x14ac:dyDescent="0.2">
      <c r="A3399" s="33" t="s">
        <v>6788</v>
      </c>
      <c r="B3399" s="33" t="s">
        <v>6789</v>
      </c>
      <c r="C3399" s="33" t="str">
        <f>LEFT(B3399,FIND(",",B3399,1)-1)</f>
        <v>Berkeley County</v>
      </c>
      <c r="D3399" s="33" t="str">
        <f>RIGHT(B3399,LEN(B3399)-(FIND(",",B3399,1)+1))</f>
        <v>West Virginia</v>
      </c>
      <c r="E3399" s="33">
        <v>54194</v>
      </c>
      <c r="F3399" s="33" t="s">
        <v>3271</v>
      </c>
      <c r="G3399" s="33">
        <v>1</v>
      </c>
      <c r="H3399" s="33" t="s">
        <v>3272</v>
      </c>
      <c r="I3399" s="33">
        <v>1</v>
      </c>
      <c r="J3399" s="33" t="s">
        <v>3272</v>
      </c>
      <c r="K3399" s="33">
        <v>2019</v>
      </c>
      <c r="L3399" s="33">
        <v>7</v>
      </c>
      <c r="M3399" s="33">
        <v>3738</v>
      </c>
      <c r="N3399" s="33" t="s">
        <v>3273</v>
      </c>
      <c r="O3399" s="33">
        <v>830</v>
      </c>
      <c r="P3399" s="33" t="s">
        <v>3273</v>
      </c>
      <c r="Q3399" s="33">
        <v>85</v>
      </c>
      <c r="R3399" s="33" t="s">
        <v>3278</v>
      </c>
    </row>
    <row r="3400" spans="1:18" x14ac:dyDescent="0.2">
      <c r="A3400" s="33" t="s">
        <v>6788</v>
      </c>
      <c r="B3400" s="33" t="s">
        <v>6789</v>
      </c>
      <c r="C3400" s="33" t="str">
        <f>LEFT(B3400,FIND(",",B3400,1)-1)</f>
        <v>Berkeley County</v>
      </c>
      <c r="D3400" s="33" t="str">
        <f>RIGHT(B3400,LEN(B3400)-(FIND(",",B3400,1)+1))</f>
        <v>West Virginia</v>
      </c>
      <c r="E3400" s="33">
        <v>81291</v>
      </c>
      <c r="F3400" s="33" t="s">
        <v>3279</v>
      </c>
      <c r="G3400" s="33">
        <v>1</v>
      </c>
      <c r="H3400" s="33" t="s">
        <v>3272</v>
      </c>
      <c r="I3400" s="33">
        <v>1</v>
      </c>
      <c r="J3400" s="33" t="s">
        <v>3272</v>
      </c>
      <c r="K3400" s="33">
        <v>2019</v>
      </c>
      <c r="L3400" s="33">
        <v>9</v>
      </c>
      <c r="M3400" s="33">
        <v>497</v>
      </c>
      <c r="N3400" s="33" t="s">
        <v>3278</v>
      </c>
      <c r="O3400" s="33">
        <v>73</v>
      </c>
      <c r="P3400" s="33" t="s">
        <v>3278</v>
      </c>
      <c r="Q3400" s="33">
        <v>26</v>
      </c>
      <c r="R3400" s="33" t="s">
        <v>3273</v>
      </c>
    </row>
    <row r="3401" spans="1:18" x14ac:dyDescent="0.2">
      <c r="A3401" s="33" t="s">
        <v>6790</v>
      </c>
      <c r="B3401" s="33" t="s">
        <v>6791</v>
      </c>
      <c r="C3401" s="33" t="str">
        <f>LEFT(B3401,FIND(",",B3401,1)-1)</f>
        <v>Brooke County</v>
      </c>
      <c r="D3401" s="33" t="str">
        <f>RIGHT(B3401,LEN(B3401)-(FIND(",",B3401,1)+1))</f>
        <v>West Virginia</v>
      </c>
      <c r="E3401" s="33">
        <v>54194</v>
      </c>
      <c r="F3401" s="33" t="s">
        <v>3271</v>
      </c>
      <c r="G3401" s="33">
        <v>1</v>
      </c>
      <c r="H3401" s="33" t="s">
        <v>3272</v>
      </c>
      <c r="I3401" s="33">
        <v>1</v>
      </c>
      <c r="J3401" s="33" t="s">
        <v>3272</v>
      </c>
      <c r="K3401" s="33">
        <v>2019</v>
      </c>
      <c r="L3401" s="33">
        <v>3</v>
      </c>
      <c r="M3401" s="33">
        <v>281</v>
      </c>
      <c r="N3401" s="33" t="s">
        <v>3278</v>
      </c>
      <c r="O3401" s="33">
        <v>65</v>
      </c>
      <c r="P3401" s="33" t="s">
        <v>3278</v>
      </c>
      <c r="Q3401" s="33">
        <v>16</v>
      </c>
      <c r="R3401" s="33" t="s">
        <v>3277</v>
      </c>
    </row>
    <row r="3402" spans="1:18" x14ac:dyDescent="0.2">
      <c r="A3402" s="33" t="s">
        <v>6792</v>
      </c>
      <c r="B3402" s="33" t="s">
        <v>6793</v>
      </c>
      <c r="C3402" s="33" t="str">
        <f>LEFT(B3402,FIND(",",B3402,1)-1)</f>
        <v>Cabell County</v>
      </c>
      <c r="D3402" s="33" t="str">
        <f>RIGHT(B3402,LEN(B3402)-(FIND(",",B3402,1)+1))</f>
        <v>West Virginia</v>
      </c>
      <c r="E3402" s="33">
        <v>54194</v>
      </c>
      <c r="F3402" s="33" t="s">
        <v>3271</v>
      </c>
      <c r="G3402" s="33">
        <v>1</v>
      </c>
      <c r="H3402" s="33" t="s">
        <v>3272</v>
      </c>
      <c r="I3402" s="33">
        <v>1</v>
      </c>
      <c r="J3402" s="33" t="s">
        <v>3272</v>
      </c>
      <c r="K3402" s="33">
        <v>2019</v>
      </c>
      <c r="L3402" s="33">
        <v>9</v>
      </c>
      <c r="M3402" s="33">
        <v>3686</v>
      </c>
      <c r="N3402" s="33" t="s">
        <v>3278</v>
      </c>
      <c r="O3402" s="33">
        <v>876</v>
      </c>
      <c r="P3402" s="33" t="s">
        <v>3278</v>
      </c>
      <c r="Q3402" s="33">
        <v>109</v>
      </c>
      <c r="R3402" s="33" t="s">
        <v>3273</v>
      </c>
    </row>
    <row r="3403" spans="1:18" x14ac:dyDescent="0.2">
      <c r="A3403" s="33" t="s">
        <v>6792</v>
      </c>
      <c r="B3403" s="33" t="s">
        <v>6793</v>
      </c>
      <c r="C3403" s="33" t="str">
        <f>LEFT(B3403,FIND(",",B3403,1)-1)</f>
        <v>Cabell County</v>
      </c>
      <c r="D3403" s="33" t="str">
        <f>RIGHT(B3403,LEN(B3403)-(FIND(",",B3403,1)+1))</f>
        <v>West Virginia</v>
      </c>
      <c r="E3403" s="33">
        <v>81291</v>
      </c>
      <c r="F3403" s="33" t="s">
        <v>3279</v>
      </c>
      <c r="G3403" s="33">
        <v>1</v>
      </c>
      <c r="H3403" s="33" t="s">
        <v>3272</v>
      </c>
      <c r="I3403" s="33">
        <v>1</v>
      </c>
      <c r="J3403" s="33" t="s">
        <v>3272</v>
      </c>
      <c r="K3403" s="33">
        <v>2019</v>
      </c>
      <c r="L3403" s="33">
        <v>3</v>
      </c>
      <c r="M3403" s="33">
        <v>306</v>
      </c>
      <c r="N3403" s="33" t="s">
        <v>3277</v>
      </c>
      <c r="O3403" s="33">
        <v>67</v>
      </c>
      <c r="P3403" s="33" t="s">
        <v>3277</v>
      </c>
      <c r="Q3403" s="33">
        <v>12</v>
      </c>
      <c r="R3403" s="33" t="s">
        <v>3277</v>
      </c>
    </row>
    <row r="3404" spans="1:18" x14ac:dyDescent="0.2">
      <c r="A3404" s="33" t="s">
        <v>6794</v>
      </c>
      <c r="B3404" s="33" t="s">
        <v>6795</v>
      </c>
      <c r="C3404" s="33" t="str">
        <f>LEFT(B3404,FIND(",",B3404,1)-1)</f>
        <v>Greenbrier County</v>
      </c>
      <c r="D3404" s="33" t="str">
        <f>RIGHT(B3404,LEN(B3404)-(FIND(",",B3404,1)+1))</f>
        <v>West Virginia</v>
      </c>
      <c r="E3404" s="33">
        <v>54194</v>
      </c>
      <c r="F3404" s="33" t="s">
        <v>3271</v>
      </c>
      <c r="G3404" s="33">
        <v>1</v>
      </c>
      <c r="H3404" s="33" t="s">
        <v>3272</v>
      </c>
      <c r="I3404" s="33">
        <v>1</v>
      </c>
      <c r="J3404" s="33" t="s">
        <v>3272</v>
      </c>
      <c r="K3404" s="33">
        <v>2019</v>
      </c>
      <c r="L3404" s="33">
        <v>10</v>
      </c>
      <c r="M3404" s="33">
        <v>2571</v>
      </c>
      <c r="N3404" s="33" t="s">
        <v>3278</v>
      </c>
      <c r="O3404" s="33">
        <v>602</v>
      </c>
      <c r="P3404" s="33" t="s">
        <v>3278</v>
      </c>
      <c r="Q3404" s="33">
        <v>102</v>
      </c>
      <c r="R3404" s="33" t="s">
        <v>3278</v>
      </c>
    </row>
    <row r="3405" spans="1:18" x14ac:dyDescent="0.2">
      <c r="A3405" s="33" t="s">
        <v>6796</v>
      </c>
      <c r="B3405" s="33" t="s">
        <v>6797</v>
      </c>
      <c r="C3405" s="33" t="str">
        <f>LEFT(B3405,FIND(",",B3405,1)-1)</f>
        <v>Hampshire County</v>
      </c>
      <c r="D3405" s="33" t="str">
        <f>RIGHT(B3405,LEN(B3405)-(FIND(",",B3405,1)+1))</f>
        <v>West Virginia</v>
      </c>
      <c r="E3405" s="33">
        <v>54194</v>
      </c>
      <c r="F3405" s="33" t="s">
        <v>3271</v>
      </c>
      <c r="G3405" s="33">
        <v>1</v>
      </c>
      <c r="H3405" s="33" t="s">
        <v>3272</v>
      </c>
      <c r="I3405" s="33">
        <v>1</v>
      </c>
      <c r="J3405" s="33" t="s">
        <v>3272</v>
      </c>
      <c r="K3405" s="33">
        <v>2019</v>
      </c>
      <c r="L3405" s="33">
        <v>4</v>
      </c>
      <c r="M3405" s="33">
        <v>449</v>
      </c>
      <c r="N3405" s="33" t="s">
        <v>3278</v>
      </c>
      <c r="O3405" s="33">
        <v>87</v>
      </c>
      <c r="P3405" s="33" t="s">
        <v>3278</v>
      </c>
      <c r="Q3405" s="33">
        <v>15</v>
      </c>
      <c r="R3405" s="33" t="s">
        <v>3278</v>
      </c>
    </row>
    <row r="3406" spans="1:18" x14ac:dyDescent="0.2">
      <c r="A3406" s="33" t="s">
        <v>6798</v>
      </c>
      <c r="B3406" s="33" t="s">
        <v>6799</v>
      </c>
      <c r="C3406" s="33" t="str">
        <f>LEFT(B3406,FIND(",",B3406,1)-1)</f>
        <v>Hardy County</v>
      </c>
      <c r="D3406" s="33" t="str">
        <f>RIGHT(B3406,LEN(B3406)-(FIND(",",B3406,1)+1))</f>
        <v>West Virginia</v>
      </c>
      <c r="E3406" s="33">
        <v>54194</v>
      </c>
      <c r="F3406" s="33" t="s">
        <v>3271</v>
      </c>
      <c r="G3406" s="33">
        <v>1</v>
      </c>
      <c r="H3406" s="33" t="s">
        <v>3272</v>
      </c>
      <c r="I3406" s="33">
        <v>1</v>
      </c>
      <c r="J3406" s="33" t="s">
        <v>3272</v>
      </c>
      <c r="K3406" s="33">
        <v>2019</v>
      </c>
      <c r="L3406" s="33">
        <v>4</v>
      </c>
      <c r="M3406" s="33">
        <v>1211</v>
      </c>
      <c r="N3406" s="33" t="s">
        <v>3273</v>
      </c>
      <c r="O3406" s="33">
        <v>270</v>
      </c>
      <c r="P3406" s="33" t="s">
        <v>3273</v>
      </c>
      <c r="Q3406" s="33">
        <v>38</v>
      </c>
      <c r="R3406" s="33" t="s">
        <v>3277</v>
      </c>
    </row>
    <row r="3407" spans="1:18" x14ac:dyDescent="0.2">
      <c r="A3407" s="33" t="s">
        <v>6800</v>
      </c>
      <c r="B3407" s="33" t="s">
        <v>6801</v>
      </c>
      <c r="C3407" s="33" t="str">
        <f>LEFT(B3407,FIND(",",B3407,1)-1)</f>
        <v>Harrison County</v>
      </c>
      <c r="D3407" s="33" t="str">
        <f>RIGHT(B3407,LEN(B3407)-(FIND(",",B3407,1)+1))</f>
        <v>West Virginia</v>
      </c>
      <c r="E3407" s="33">
        <v>54194</v>
      </c>
      <c r="F3407" s="33" t="s">
        <v>3271</v>
      </c>
      <c r="G3407" s="33">
        <v>1</v>
      </c>
      <c r="H3407" s="33" t="s">
        <v>3272</v>
      </c>
      <c r="I3407" s="33">
        <v>1</v>
      </c>
      <c r="J3407" s="33" t="s">
        <v>3272</v>
      </c>
      <c r="K3407" s="33">
        <v>2019</v>
      </c>
      <c r="L3407" s="33">
        <v>7</v>
      </c>
      <c r="M3407" s="33">
        <v>2714</v>
      </c>
      <c r="N3407" s="33" t="s">
        <v>3273</v>
      </c>
      <c r="O3407" s="33">
        <v>597</v>
      </c>
      <c r="P3407" s="33" t="s">
        <v>3273</v>
      </c>
      <c r="Q3407" s="33">
        <v>77</v>
      </c>
      <c r="R3407" s="33" t="s">
        <v>3278</v>
      </c>
    </row>
    <row r="3408" spans="1:18" x14ac:dyDescent="0.2">
      <c r="A3408" s="33" t="s">
        <v>6800</v>
      </c>
      <c r="B3408" s="33" t="s">
        <v>6801</v>
      </c>
      <c r="C3408" s="33" t="str">
        <f>LEFT(B3408,FIND(",",B3408,1)-1)</f>
        <v>Harrison County</v>
      </c>
      <c r="D3408" s="33" t="str">
        <f>RIGHT(B3408,LEN(B3408)-(FIND(",",B3408,1)+1))</f>
        <v>West Virginia</v>
      </c>
      <c r="E3408" s="33">
        <v>81291</v>
      </c>
      <c r="F3408" s="33" t="s">
        <v>3279</v>
      </c>
      <c r="G3408" s="33">
        <v>1</v>
      </c>
      <c r="H3408" s="33" t="s">
        <v>3272</v>
      </c>
      <c r="I3408" s="33">
        <v>1</v>
      </c>
      <c r="J3408" s="33" t="s">
        <v>3272</v>
      </c>
      <c r="K3408" s="33">
        <v>2019</v>
      </c>
      <c r="L3408" s="33">
        <v>3</v>
      </c>
      <c r="M3408" s="33">
        <v>172</v>
      </c>
      <c r="N3408" s="33" t="s">
        <v>3278</v>
      </c>
      <c r="O3408" s="33">
        <v>32</v>
      </c>
      <c r="P3408" s="33" t="s">
        <v>3278</v>
      </c>
      <c r="Q3408" s="33">
        <v>8</v>
      </c>
      <c r="R3408" s="33" t="s">
        <v>3277</v>
      </c>
    </row>
    <row r="3409" spans="1:18" x14ac:dyDescent="0.2">
      <c r="A3409" s="33" t="s">
        <v>6802</v>
      </c>
      <c r="B3409" s="33" t="s">
        <v>6803</v>
      </c>
      <c r="C3409" s="33" t="str">
        <f>LEFT(B3409,FIND(",",B3409,1)-1)</f>
        <v>Jackson County</v>
      </c>
      <c r="D3409" s="33" t="str">
        <f>RIGHT(B3409,LEN(B3409)-(FIND(",",B3409,1)+1))</f>
        <v>West Virginia</v>
      </c>
      <c r="E3409" s="33">
        <v>54194</v>
      </c>
      <c r="F3409" s="33" t="s">
        <v>3271</v>
      </c>
      <c r="G3409" s="33">
        <v>1</v>
      </c>
      <c r="H3409" s="33" t="s">
        <v>3272</v>
      </c>
      <c r="I3409" s="33">
        <v>1</v>
      </c>
      <c r="J3409" s="33" t="s">
        <v>3272</v>
      </c>
      <c r="K3409" s="33">
        <v>2019</v>
      </c>
      <c r="L3409" s="33">
        <v>3</v>
      </c>
      <c r="M3409" s="33">
        <v>993</v>
      </c>
      <c r="N3409" s="33" t="s">
        <v>3278</v>
      </c>
      <c r="O3409" s="33">
        <v>205</v>
      </c>
      <c r="P3409" s="33" t="s">
        <v>3273</v>
      </c>
      <c r="Q3409" s="33">
        <v>32</v>
      </c>
      <c r="R3409" s="33" t="s">
        <v>3273</v>
      </c>
    </row>
    <row r="3410" spans="1:18" x14ac:dyDescent="0.2">
      <c r="A3410" s="33" t="s">
        <v>6804</v>
      </c>
      <c r="B3410" s="33" t="s">
        <v>6805</v>
      </c>
      <c r="C3410" s="33" t="str">
        <f>LEFT(B3410,FIND(",",B3410,1)-1)</f>
        <v>Jefferson County</v>
      </c>
      <c r="D3410" s="33" t="str">
        <f>RIGHT(B3410,LEN(B3410)-(FIND(",",B3410,1)+1))</f>
        <v>West Virginia</v>
      </c>
      <c r="E3410" s="33">
        <v>54194</v>
      </c>
      <c r="F3410" s="33" t="s">
        <v>3271</v>
      </c>
      <c r="G3410" s="33">
        <v>1</v>
      </c>
      <c r="H3410" s="33" t="s">
        <v>3272</v>
      </c>
      <c r="I3410" s="33">
        <v>1</v>
      </c>
      <c r="J3410" s="33" t="s">
        <v>3272</v>
      </c>
      <c r="K3410" s="33">
        <v>2019</v>
      </c>
      <c r="L3410" s="33">
        <v>9</v>
      </c>
      <c r="M3410" s="33">
        <v>2564</v>
      </c>
      <c r="N3410" s="33" t="s">
        <v>3273</v>
      </c>
      <c r="O3410" s="33">
        <v>504</v>
      </c>
      <c r="P3410" s="33" t="s">
        <v>3273</v>
      </c>
      <c r="Q3410" s="33">
        <v>65</v>
      </c>
      <c r="R3410" s="33" t="s">
        <v>3273</v>
      </c>
    </row>
    <row r="3411" spans="1:18" x14ac:dyDescent="0.2">
      <c r="A3411" s="33" t="s">
        <v>6804</v>
      </c>
      <c r="B3411" s="33" t="s">
        <v>6805</v>
      </c>
      <c r="C3411" s="33" t="str">
        <f>LEFT(B3411,FIND(",",B3411,1)-1)</f>
        <v>Jefferson County</v>
      </c>
      <c r="D3411" s="33" t="str">
        <f>RIGHT(B3411,LEN(B3411)-(FIND(",",B3411,1)+1))</f>
        <v>West Virginia</v>
      </c>
      <c r="E3411" s="33">
        <v>81291</v>
      </c>
      <c r="F3411" s="33" t="s">
        <v>3279</v>
      </c>
      <c r="G3411" s="33">
        <v>1</v>
      </c>
      <c r="H3411" s="33" t="s">
        <v>3272</v>
      </c>
      <c r="I3411" s="33">
        <v>1</v>
      </c>
      <c r="J3411" s="33" t="s">
        <v>3272</v>
      </c>
      <c r="K3411" s="33">
        <v>2019</v>
      </c>
      <c r="L3411" s="33">
        <v>4</v>
      </c>
      <c r="M3411" s="33">
        <v>224</v>
      </c>
      <c r="N3411" s="33" t="s">
        <v>3273</v>
      </c>
      <c r="O3411" s="33">
        <v>51</v>
      </c>
      <c r="P3411" s="33" t="s">
        <v>3273</v>
      </c>
      <c r="Q3411" s="33">
        <v>12</v>
      </c>
      <c r="R3411" s="33" t="s">
        <v>3278</v>
      </c>
    </row>
    <row r="3412" spans="1:18" x14ac:dyDescent="0.2">
      <c r="A3412" s="33" t="s">
        <v>6806</v>
      </c>
      <c r="B3412" s="33" t="s">
        <v>6807</v>
      </c>
      <c r="C3412" s="33" t="str">
        <f>LEFT(B3412,FIND(",",B3412,1)-1)</f>
        <v>Kanawha County</v>
      </c>
      <c r="D3412" s="33" t="str">
        <f>RIGHT(B3412,LEN(B3412)-(FIND(",",B3412,1)+1))</f>
        <v>West Virginia</v>
      </c>
      <c r="E3412" s="33">
        <v>45391</v>
      </c>
      <c r="F3412" s="33" t="s">
        <v>3276</v>
      </c>
      <c r="G3412" s="33">
        <v>1</v>
      </c>
      <c r="H3412" s="33" t="s">
        <v>3272</v>
      </c>
      <c r="I3412" s="33">
        <v>1</v>
      </c>
      <c r="J3412" s="33" t="s">
        <v>3272</v>
      </c>
      <c r="K3412" s="33">
        <v>2019</v>
      </c>
      <c r="L3412" s="33">
        <v>4</v>
      </c>
      <c r="M3412" s="33">
        <v>1068</v>
      </c>
      <c r="N3412" s="33" t="s">
        <v>3277</v>
      </c>
      <c r="O3412" s="33">
        <v>272</v>
      </c>
      <c r="P3412" s="33" t="s">
        <v>3277</v>
      </c>
      <c r="Q3412" s="33">
        <v>73</v>
      </c>
      <c r="R3412" s="33" t="s">
        <v>3277</v>
      </c>
    </row>
    <row r="3413" spans="1:18" x14ac:dyDescent="0.2">
      <c r="A3413" s="33" t="s">
        <v>6806</v>
      </c>
      <c r="B3413" s="33" t="s">
        <v>6807</v>
      </c>
      <c r="C3413" s="33" t="str">
        <f>LEFT(B3413,FIND(",",B3413,1)-1)</f>
        <v>Kanawha County</v>
      </c>
      <c r="D3413" s="33" t="str">
        <f>RIGHT(B3413,LEN(B3413)-(FIND(",",B3413,1)+1))</f>
        <v>West Virginia</v>
      </c>
      <c r="E3413" s="33">
        <v>54194</v>
      </c>
      <c r="F3413" s="33" t="s">
        <v>3271</v>
      </c>
      <c r="G3413" s="33">
        <v>1</v>
      </c>
      <c r="H3413" s="33" t="s">
        <v>3272</v>
      </c>
      <c r="I3413" s="33">
        <v>1</v>
      </c>
      <c r="J3413" s="33" t="s">
        <v>3272</v>
      </c>
      <c r="K3413" s="33">
        <v>2019</v>
      </c>
      <c r="L3413" s="33">
        <v>13</v>
      </c>
      <c r="M3413" s="33">
        <v>8170</v>
      </c>
      <c r="N3413" s="33" t="s">
        <v>3278</v>
      </c>
      <c r="O3413" s="33">
        <v>2075</v>
      </c>
      <c r="P3413" s="33" t="s">
        <v>3278</v>
      </c>
      <c r="Q3413" s="33">
        <v>255</v>
      </c>
      <c r="R3413" s="33" t="s">
        <v>3278</v>
      </c>
    </row>
    <row r="3414" spans="1:18" x14ac:dyDescent="0.2">
      <c r="A3414" s="33" t="s">
        <v>6806</v>
      </c>
      <c r="B3414" s="33" t="s">
        <v>6807</v>
      </c>
      <c r="C3414" s="33" t="str">
        <f>LEFT(B3414,FIND(",",B3414,1)-1)</f>
        <v>Kanawha County</v>
      </c>
      <c r="D3414" s="33" t="str">
        <f>RIGHT(B3414,LEN(B3414)-(FIND(",",B3414,1)+1))</f>
        <v>West Virginia</v>
      </c>
      <c r="E3414" s="33">
        <v>81291</v>
      </c>
      <c r="F3414" s="33" t="s">
        <v>3279</v>
      </c>
      <c r="G3414" s="33">
        <v>1</v>
      </c>
      <c r="H3414" s="33" t="s">
        <v>3272</v>
      </c>
      <c r="I3414" s="33">
        <v>1</v>
      </c>
      <c r="J3414" s="33" t="s">
        <v>3272</v>
      </c>
      <c r="K3414" s="33">
        <v>2019</v>
      </c>
      <c r="L3414" s="33">
        <v>12</v>
      </c>
      <c r="M3414" s="33">
        <v>1890</v>
      </c>
      <c r="N3414" s="33" t="s">
        <v>3278</v>
      </c>
      <c r="O3414" s="33">
        <v>405</v>
      </c>
      <c r="P3414" s="33" t="s">
        <v>3278</v>
      </c>
      <c r="Q3414" s="33">
        <v>87</v>
      </c>
      <c r="R3414" s="33" t="s">
        <v>3273</v>
      </c>
    </row>
    <row r="3415" spans="1:18" x14ac:dyDescent="0.2">
      <c r="A3415" s="33" t="s">
        <v>6808</v>
      </c>
      <c r="B3415" s="33" t="s">
        <v>6809</v>
      </c>
      <c r="C3415" s="33" t="str">
        <f>LEFT(B3415,FIND(",",B3415,1)-1)</f>
        <v>Marion County</v>
      </c>
      <c r="D3415" s="33" t="str">
        <f>RIGHT(B3415,LEN(B3415)-(FIND(",",B3415,1)+1))</f>
        <v>West Virginia</v>
      </c>
      <c r="E3415" s="33">
        <v>54194</v>
      </c>
      <c r="F3415" s="33" t="s">
        <v>3271</v>
      </c>
      <c r="G3415" s="33">
        <v>1</v>
      </c>
      <c r="H3415" s="33" t="s">
        <v>3272</v>
      </c>
      <c r="I3415" s="33">
        <v>1</v>
      </c>
      <c r="J3415" s="33" t="s">
        <v>3272</v>
      </c>
      <c r="K3415" s="33">
        <v>2019</v>
      </c>
      <c r="L3415" s="33">
        <v>7</v>
      </c>
      <c r="M3415" s="33">
        <v>2742</v>
      </c>
      <c r="N3415" s="33" t="s">
        <v>3273</v>
      </c>
      <c r="O3415" s="33">
        <v>606</v>
      </c>
      <c r="P3415" s="33" t="s">
        <v>3273</v>
      </c>
      <c r="Q3415" s="33">
        <v>105</v>
      </c>
      <c r="R3415" s="33" t="s">
        <v>3278</v>
      </c>
    </row>
    <row r="3416" spans="1:18" x14ac:dyDescent="0.2">
      <c r="A3416" s="33" t="s">
        <v>6808</v>
      </c>
      <c r="B3416" s="33" t="s">
        <v>6809</v>
      </c>
      <c r="C3416" s="33" t="str">
        <f>LEFT(B3416,FIND(",",B3416,1)-1)</f>
        <v>Marion County</v>
      </c>
      <c r="D3416" s="33" t="str">
        <f>RIGHT(B3416,LEN(B3416)-(FIND(",",B3416,1)+1))</f>
        <v>West Virginia</v>
      </c>
      <c r="E3416" s="33">
        <v>81291</v>
      </c>
      <c r="F3416" s="33" t="s">
        <v>3279</v>
      </c>
      <c r="G3416" s="33">
        <v>1</v>
      </c>
      <c r="H3416" s="33" t="s">
        <v>3272</v>
      </c>
      <c r="I3416" s="33">
        <v>1</v>
      </c>
      <c r="J3416" s="33" t="s">
        <v>3272</v>
      </c>
      <c r="K3416" s="33">
        <v>2019</v>
      </c>
      <c r="L3416" s="33">
        <v>3</v>
      </c>
      <c r="M3416" s="33">
        <v>148</v>
      </c>
      <c r="N3416" s="33" t="s">
        <v>3278</v>
      </c>
      <c r="O3416" s="33">
        <v>18</v>
      </c>
      <c r="P3416" s="33" t="s">
        <v>3277</v>
      </c>
      <c r="Q3416" s="33">
        <v>8</v>
      </c>
      <c r="R3416" s="33" t="s">
        <v>3278</v>
      </c>
    </row>
    <row r="3417" spans="1:18" x14ac:dyDescent="0.2">
      <c r="A3417" s="33" t="s">
        <v>6810</v>
      </c>
      <c r="B3417" s="33" t="s">
        <v>6811</v>
      </c>
      <c r="C3417" s="33" t="str">
        <f>LEFT(B3417,FIND(",",B3417,1)-1)</f>
        <v>Mercer County</v>
      </c>
      <c r="D3417" s="33" t="str">
        <f>RIGHT(B3417,LEN(B3417)-(FIND(",",B3417,1)+1))</f>
        <v>West Virginia</v>
      </c>
      <c r="E3417" s="33">
        <v>54194</v>
      </c>
      <c r="F3417" s="33" t="s">
        <v>3271</v>
      </c>
      <c r="G3417" s="33">
        <v>1</v>
      </c>
      <c r="H3417" s="33" t="s">
        <v>3272</v>
      </c>
      <c r="I3417" s="33">
        <v>1</v>
      </c>
      <c r="J3417" s="33" t="s">
        <v>3272</v>
      </c>
      <c r="K3417" s="33">
        <v>2019</v>
      </c>
      <c r="L3417" s="33">
        <v>6</v>
      </c>
      <c r="M3417" s="33">
        <v>2653</v>
      </c>
      <c r="N3417" s="33" t="s">
        <v>3278</v>
      </c>
      <c r="O3417" s="33">
        <v>580</v>
      </c>
      <c r="P3417" s="33" t="s">
        <v>3278</v>
      </c>
      <c r="Q3417" s="33">
        <v>86</v>
      </c>
      <c r="R3417" s="33" t="s">
        <v>3273</v>
      </c>
    </row>
    <row r="3418" spans="1:18" x14ac:dyDescent="0.2">
      <c r="A3418" s="33" t="s">
        <v>6810</v>
      </c>
      <c r="B3418" s="33" t="s">
        <v>6811</v>
      </c>
      <c r="C3418" s="33" t="str">
        <f>LEFT(B3418,FIND(",",B3418,1)-1)</f>
        <v>Mercer County</v>
      </c>
      <c r="D3418" s="33" t="str">
        <f>RIGHT(B3418,LEN(B3418)-(FIND(",",B3418,1)+1))</f>
        <v>West Virginia</v>
      </c>
      <c r="E3418" s="33">
        <v>81291</v>
      </c>
      <c r="F3418" s="33" t="s">
        <v>3279</v>
      </c>
      <c r="G3418" s="33">
        <v>1</v>
      </c>
      <c r="H3418" s="33" t="s">
        <v>3272</v>
      </c>
      <c r="I3418" s="33">
        <v>1</v>
      </c>
      <c r="J3418" s="33" t="s">
        <v>3272</v>
      </c>
      <c r="K3418" s="33">
        <v>2019</v>
      </c>
      <c r="L3418" s="33">
        <v>4</v>
      </c>
      <c r="M3418" s="33">
        <v>157</v>
      </c>
      <c r="N3418" s="33" t="s">
        <v>3273</v>
      </c>
      <c r="O3418" s="33">
        <v>30</v>
      </c>
      <c r="P3418" s="33" t="s">
        <v>3273</v>
      </c>
      <c r="Q3418" s="33">
        <v>9</v>
      </c>
      <c r="R3418" s="33" t="s">
        <v>3277</v>
      </c>
    </row>
    <row r="3419" spans="1:18" x14ac:dyDescent="0.2">
      <c r="A3419" s="33" t="s">
        <v>6812</v>
      </c>
      <c r="B3419" s="33" t="s">
        <v>6813</v>
      </c>
      <c r="C3419" s="33" t="str">
        <f>LEFT(B3419,FIND(",",B3419,1)-1)</f>
        <v>Monongalia County</v>
      </c>
      <c r="D3419" s="33" t="str">
        <f>RIGHT(B3419,LEN(B3419)-(FIND(",",B3419,1)+1))</f>
        <v>West Virginia</v>
      </c>
      <c r="E3419" s="33">
        <v>45391</v>
      </c>
      <c r="F3419" s="33" t="s">
        <v>3276</v>
      </c>
      <c r="G3419" s="33">
        <v>1</v>
      </c>
      <c r="H3419" s="33" t="s">
        <v>3272</v>
      </c>
      <c r="I3419" s="33">
        <v>1</v>
      </c>
      <c r="J3419" s="33" t="s">
        <v>3272</v>
      </c>
      <c r="K3419" s="33">
        <v>2019</v>
      </c>
      <c r="L3419" s="33">
        <v>3</v>
      </c>
      <c r="M3419" s="33">
        <v>956</v>
      </c>
      <c r="N3419" s="33" t="s">
        <v>3277</v>
      </c>
      <c r="O3419" s="33">
        <v>240</v>
      </c>
      <c r="P3419" s="33" t="s">
        <v>3277</v>
      </c>
      <c r="Q3419" s="33">
        <v>46</v>
      </c>
      <c r="R3419" s="33" t="s">
        <v>3273</v>
      </c>
    </row>
    <row r="3420" spans="1:18" x14ac:dyDescent="0.2">
      <c r="A3420" s="33" t="s">
        <v>6812</v>
      </c>
      <c r="B3420" s="33" t="s">
        <v>6813</v>
      </c>
      <c r="C3420" s="33" t="str">
        <f>LEFT(B3420,FIND(",",B3420,1)-1)</f>
        <v>Monongalia County</v>
      </c>
      <c r="D3420" s="33" t="str">
        <f>RIGHT(B3420,LEN(B3420)-(FIND(",",B3420,1)+1))</f>
        <v>West Virginia</v>
      </c>
      <c r="E3420" s="33">
        <v>54194</v>
      </c>
      <c r="F3420" s="33" t="s">
        <v>3271</v>
      </c>
      <c r="G3420" s="33">
        <v>1</v>
      </c>
      <c r="H3420" s="33" t="s">
        <v>3272</v>
      </c>
      <c r="I3420" s="33">
        <v>1</v>
      </c>
      <c r="J3420" s="33" t="s">
        <v>3272</v>
      </c>
      <c r="K3420" s="33">
        <v>2019</v>
      </c>
      <c r="L3420" s="33">
        <v>10</v>
      </c>
      <c r="M3420" s="33">
        <v>7747</v>
      </c>
      <c r="N3420" s="33" t="s">
        <v>3273</v>
      </c>
      <c r="O3420" s="33">
        <v>1734</v>
      </c>
      <c r="P3420" s="33" t="s">
        <v>3273</v>
      </c>
      <c r="Q3420" s="33">
        <v>235</v>
      </c>
      <c r="R3420" s="33" t="s">
        <v>3273</v>
      </c>
    </row>
    <row r="3421" spans="1:18" x14ac:dyDescent="0.2">
      <c r="A3421" s="33" t="s">
        <v>6812</v>
      </c>
      <c r="B3421" s="33" t="s">
        <v>6813</v>
      </c>
      <c r="C3421" s="33" t="str">
        <f>LEFT(B3421,FIND(",",B3421,1)-1)</f>
        <v>Monongalia County</v>
      </c>
      <c r="D3421" s="33" t="str">
        <f>RIGHT(B3421,LEN(B3421)-(FIND(",",B3421,1)+1))</f>
        <v>West Virginia</v>
      </c>
      <c r="E3421" s="33">
        <v>81291</v>
      </c>
      <c r="F3421" s="33" t="s">
        <v>3279</v>
      </c>
      <c r="G3421" s="33">
        <v>1</v>
      </c>
      <c r="H3421" s="33" t="s">
        <v>3272</v>
      </c>
      <c r="I3421" s="33">
        <v>1</v>
      </c>
      <c r="J3421" s="33" t="s">
        <v>3272</v>
      </c>
      <c r="K3421" s="33">
        <v>2019</v>
      </c>
      <c r="L3421" s="33">
        <v>5</v>
      </c>
      <c r="M3421" s="33">
        <v>578</v>
      </c>
      <c r="N3421" s="33" t="s">
        <v>3278</v>
      </c>
      <c r="O3421" s="33">
        <v>120</v>
      </c>
      <c r="P3421" s="33" t="s">
        <v>3278</v>
      </c>
      <c r="Q3421" s="33">
        <v>30</v>
      </c>
      <c r="R3421" s="33" t="s">
        <v>3278</v>
      </c>
    </row>
    <row r="3422" spans="1:18" x14ac:dyDescent="0.2">
      <c r="A3422" s="33" t="s">
        <v>6814</v>
      </c>
      <c r="B3422" s="33" t="s">
        <v>6815</v>
      </c>
      <c r="C3422" s="33" t="str">
        <f>LEFT(B3422,FIND(",",B3422,1)-1)</f>
        <v>Monroe County</v>
      </c>
      <c r="D3422" s="33" t="str">
        <f>RIGHT(B3422,LEN(B3422)-(FIND(",",B3422,1)+1))</f>
        <v>West Virginia</v>
      </c>
      <c r="E3422" s="33">
        <v>54194</v>
      </c>
      <c r="F3422" s="33" t="s">
        <v>3271</v>
      </c>
      <c r="G3422" s="33">
        <v>1</v>
      </c>
      <c r="H3422" s="33" t="s">
        <v>3272</v>
      </c>
      <c r="I3422" s="33">
        <v>1</v>
      </c>
      <c r="J3422" s="33" t="s">
        <v>3272</v>
      </c>
      <c r="K3422" s="33">
        <v>2019</v>
      </c>
      <c r="L3422" s="33">
        <v>3</v>
      </c>
      <c r="M3422" s="33">
        <v>919</v>
      </c>
      <c r="N3422" s="33" t="s">
        <v>3278</v>
      </c>
      <c r="O3422" s="33">
        <v>214</v>
      </c>
      <c r="P3422" s="33" t="s">
        <v>3273</v>
      </c>
      <c r="Q3422" s="33">
        <v>35</v>
      </c>
      <c r="R3422" s="33" t="s">
        <v>3273</v>
      </c>
    </row>
    <row r="3423" spans="1:18" x14ac:dyDescent="0.2">
      <c r="A3423" s="33" t="s">
        <v>6816</v>
      </c>
      <c r="B3423" s="33" t="s">
        <v>6817</v>
      </c>
      <c r="C3423" s="33" t="str">
        <f>LEFT(B3423,FIND(",",B3423,1)-1)</f>
        <v>Ohio County</v>
      </c>
      <c r="D3423" s="33" t="str">
        <f>RIGHT(B3423,LEN(B3423)-(FIND(",",B3423,1)+1))</f>
        <v>West Virginia</v>
      </c>
      <c r="E3423" s="33">
        <v>54194</v>
      </c>
      <c r="F3423" s="33" t="s">
        <v>3271</v>
      </c>
      <c r="G3423" s="33">
        <v>1</v>
      </c>
      <c r="H3423" s="33" t="s">
        <v>3272</v>
      </c>
      <c r="I3423" s="33">
        <v>1</v>
      </c>
      <c r="J3423" s="33" t="s">
        <v>3272</v>
      </c>
      <c r="K3423" s="33">
        <v>2019</v>
      </c>
      <c r="L3423" s="33">
        <v>7</v>
      </c>
      <c r="M3423" s="33">
        <v>3521</v>
      </c>
      <c r="N3423" s="33" t="s">
        <v>3278</v>
      </c>
      <c r="O3423" s="33">
        <v>834</v>
      </c>
      <c r="P3423" s="33" t="s">
        <v>3278</v>
      </c>
      <c r="Q3423" s="33">
        <v>117</v>
      </c>
      <c r="R3423" s="33" t="s">
        <v>3278</v>
      </c>
    </row>
    <row r="3424" spans="1:18" x14ac:dyDescent="0.2">
      <c r="A3424" s="33" t="s">
        <v>6818</v>
      </c>
      <c r="B3424" s="33" t="s">
        <v>6819</v>
      </c>
      <c r="C3424" s="33" t="str">
        <f>LEFT(B3424,FIND(",",B3424,1)-1)</f>
        <v>Putnam County</v>
      </c>
      <c r="D3424" s="33" t="str">
        <f>RIGHT(B3424,LEN(B3424)-(FIND(",",B3424,1)+1))</f>
        <v>West Virginia</v>
      </c>
      <c r="E3424" s="33">
        <v>54194</v>
      </c>
      <c r="F3424" s="33" t="s">
        <v>3271</v>
      </c>
      <c r="G3424" s="33">
        <v>1</v>
      </c>
      <c r="H3424" s="33" t="s">
        <v>3272</v>
      </c>
      <c r="I3424" s="33">
        <v>1</v>
      </c>
      <c r="J3424" s="33" t="s">
        <v>3272</v>
      </c>
      <c r="K3424" s="33">
        <v>2019</v>
      </c>
      <c r="L3424" s="33">
        <v>4</v>
      </c>
      <c r="M3424" s="33">
        <v>1880</v>
      </c>
      <c r="N3424" s="33" t="s">
        <v>3278</v>
      </c>
      <c r="O3424" s="33">
        <v>430</v>
      </c>
      <c r="P3424" s="33" t="s">
        <v>3278</v>
      </c>
      <c r="Q3424" s="33">
        <v>45</v>
      </c>
      <c r="R3424" s="33" t="s">
        <v>3273</v>
      </c>
    </row>
    <row r="3425" spans="1:18" x14ac:dyDescent="0.2">
      <c r="A3425" s="33" t="s">
        <v>6820</v>
      </c>
      <c r="B3425" s="33" t="s">
        <v>6821</v>
      </c>
      <c r="C3425" s="33" t="str">
        <f>LEFT(B3425,FIND(",",B3425,1)-1)</f>
        <v>Raleigh County</v>
      </c>
      <c r="D3425" s="33" t="str">
        <f>RIGHT(B3425,LEN(B3425)-(FIND(",",B3425,1)+1))</f>
        <v>West Virginia</v>
      </c>
      <c r="E3425" s="33">
        <v>54194</v>
      </c>
      <c r="F3425" s="33" t="s">
        <v>3271</v>
      </c>
      <c r="G3425" s="33">
        <v>1</v>
      </c>
      <c r="H3425" s="33" t="s">
        <v>3272</v>
      </c>
      <c r="I3425" s="33">
        <v>1</v>
      </c>
      <c r="J3425" s="33" t="s">
        <v>3272</v>
      </c>
      <c r="K3425" s="33">
        <v>2019</v>
      </c>
      <c r="L3425" s="33">
        <v>4</v>
      </c>
      <c r="M3425" s="33">
        <v>1814</v>
      </c>
      <c r="N3425" s="33" t="s">
        <v>3273</v>
      </c>
      <c r="O3425" s="33">
        <v>323</v>
      </c>
      <c r="P3425" s="33" t="s">
        <v>3278</v>
      </c>
      <c r="Q3425" s="33">
        <v>34</v>
      </c>
      <c r="R3425" s="33" t="s">
        <v>3273</v>
      </c>
    </row>
    <row r="3426" spans="1:18" x14ac:dyDescent="0.2">
      <c r="A3426" s="33" t="s">
        <v>6822</v>
      </c>
      <c r="B3426" s="33" t="s">
        <v>6823</v>
      </c>
      <c r="C3426" s="33" t="str">
        <f>LEFT(B3426,FIND(",",B3426,1)-1)</f>
        <v>Randolph County</v>
      </c>
      <c r="D3426" s="33" t="str">
        <f>RIGHT(B3426,LEN(B3426)-(FIND(",",B3426,1)+1))</f>
        <v>West Virginia</v>
      </c>
      <c r="E3426" s="33">
        <v>54194</v>
      </c>
      <c r="F3426" s="33" t="s">
        <v>3271</v>
      </c>
      <c r="G3426" s="33">
        <v>1</v>
      </c>
      <c r="H3426" s="33" t="s">
        <v>3272</v>
      </c>
      <c r="I3426" s="33">
        <v>1</v>
      </c>
      <c r="J3426" s="33" t="s">
        <v>3272</v>
      </c>
      <c r="K3426" s="33">
        <v>2019</v>
      </c>
      <c r="L3426" s="33">
        <v>4</v>
      </c>
      <c r="M3426" s="33">
        <v>1777</v>
      </c>
      <c r="N3426" s="33" t="s">
        <v>3273</v>
      </c>
      <c r="O3426" s="33">
        <v>449</v>
      </c>
      <c r="P3426" s="33" t="s">
        <v>3273</v>
      </c>
      <c r="Q3426" s="33">
        <v>45</v>
      </c>
      <c r="R3426" s="33" t="s">
        <v>3273</v>
      </c>
    </row>
    <row r="3427" spans="1:18" x14ac:dyDescent="0.2">
      <c r="A3427" s="33" t="s">
        <v>6824</v>
      </c>
      <c r="B3427" s="33" t="s">
        <v>6825</v>
      </c>
      <c r="C3427" s="33" t="str">
        <f>LEFT(B3427,FIND(",",B3427,1)-1)</f>
        <v>Wayne County</v>
      </c>
      <c r="D3427" s="33" t="str">
        <f>RIGHT(B3427,LEN(B3427)-(FIND(",",B3427,1)+1))</f>
        <v>West Virginia</v>
      </c>
      <c r="E3427" s="33">
        <v>54194</v>
      </c>
      <c r="F3427" s="33" t="s">
        <v>3271</v>
      </c>
      <c r="G3427" s="33">
        <v>1</v>
      </c>
      <c r="H3427" s="33" t="s">
        <v>3272</v>
      </c>
      <c r="I3427" s="33">
        <v>1</v>
      </c>
      <c r="J3427" s="33" t="s">
        <v>3272</v>
      </c>
      <c r="K3427" s="33">
        <v>2019</v>
      </c>
      <c r="L3427" s="33">
        <v>4</v>
      </c>
      <c r="M3427" s="33">
        <v>1266</v>
      </c>
      <c r="N3427" s="33" t="s">
        <v>3278</v>
      </c>
      <c r="O3427" s="33">
        <v>297</v>
      </c>
      <c r="P3427" s="33" t="s">
        <v>3278</v>
      </c>
      <c r="Q3427" s="33">
        <v>54</v>
      </c>
      <c r="R3427" s="33" t="s">
        <v>3278</v>
      </c>
    </row>
    <row r="3428" spans="1:18" x14ac:dyDescent="0.2">
      <c r="A3428" s="33" t="s">
        <v>6826</v>
      </c>
      <c r="B3428" s="33" t="s">
        <v>6827</v>
      </c>
      <c r="C3428" s="33" t="str">
        <f>LEFT(B3428,FIND(",",B3428,1)-1)</f>
        <v>Wood County</v>
      </c>
      <c r="D3428" s="33" t="str">
        <f>RIGHT(B3428,LEN(B3428)-(FIND(",",B3428,1)+1))</f>
        <v>West Virginia</v>
      </c>
      <c r="E3428" s="33">
        <v>54194</v>
      </c>
      <c r="F3428" s="33" t="s">
        <v>3271</v>
      </c>
      <c r="G3428" s="33">
        <v>1</v>
      </c>
      <c r="H3428" s="33" t="s">
        <v>3272</v>
      </c>
      <c r="I3428" s="33">
        <v>1</v>
      </c>
      <c r="J3428" s="33" t="s">
        <v>3272</v>
      </c>
      <c r="K3428" s="33">
        <v>2019</v>
      </c>
      <c r="L3428" s="33">
        <v>7</v>
      </c>
      <c r="M3428" s="33">
        <v>4427</v>
      </c>
      <c r="N3428" s="33" t="s">
        <v>3278</v>
      </c>
      <c r="O3428" s="33">
        <v>960</v>
      </c>
      <c r="P3428" s="33" t="s">
        <v>3278</v>
      </c>
      <c r="Q3428" s="33">
        <v>111</v>
      </c>
      <c r="R3428" s="33" t="s">
        <v>3278</v>
      </c>
    </row>
    <row r="3429" spans="1:18" x14ac:dyDescent="0.2">
      <c r="A3429" s="33" t="s">
        <v>6826</v>
      </c>
      <c r="B3429" s="33" t="s">
        <v>6827</v>
      </c>
      <c r="C3429" s="33" t="str">
        <f>LEFT(B3429,FIND(",",B3429,1)-1)</f>
        <v>Wood County</v>
      </c>
      <c r="D3429" s="33" t="str">
        <f>RIGHT(B3429,LEN(B3429)-(FIND(",",B3429,1)+1))</f>
        <v>West Virginia</v>
      </c>
      <c r="E3429" s="33">
        <v>81291</v>
      </c>
      <c r="F3429" s="33" t="s">
        <v>3279</v>
      </c>
      <c r="G3429" s="33">
        <v>1</v>
      </c>
      <c r="H3429" s="33" t="s">
        <v>3272</v>
      </c>
      <c r="I3429" s="33">
        <v>1</v>
      </c>
      <c r="J3429" s="33" t="s">
        <v>3272</v>
      </c>
      <c r="K3429" s="33">
        <v>2019</v>
      </c>
      <c r="L3429" s="33">
        <v>5</v>
      </c>
      <c r="M3429" s="33">
        <v>618</v>
      </c>
      <c r="N3429" s="33" t="s">
        <v>3278</v>
      </c>
      <c r="O3429" s="33">
        <v>127</v>
      </c>
      <c r="P3429" s="33" t="s">
        <v>3278</v>
      </c>
      <c r="Q3429" s="33">
        <v>26</v>
      </c>
      <c r="R3429" s="33" t="s">
        <v>3278</v>
      </c>
    </row>
    <row r="3430" spans="1:18" x14ac:dyDescent="0.2">
      <c r="A3430" s="33" t="s">
        <v>6828</v>
      </c>
      <c r="B3430" s="33" t="s">
        <v>6829</v>
      </c>
      <c r="C3430" s="33" t="str">
        <f>LEFT(B3430,FIND(",",B3430,1)-1)</f>
        <v>Ashland County</v>
      </c>
      <c r="D3430" s="33" t="str">
        <f>RIGHT(B3430,LEN(B3430)-(FIND(",",B3430,1)+1))</f>
        <v>Wisconsin</v>
      </c>
      <c r="E3430" s="33">
        <v>54194</v>
      </c>
      <c r="F3430" s="33" t="s">
        <v>3271</v>
      </c>
      <c r="G3430" s="33">
        <v>1</v>
      </c>
      <c r="H3430" s="33" t="s">
        <v>3272</v>
      </c>
      <c r="I3430" s="33">
        <v>1</v>
      </c>
      <c r="J3430" s="33" t="s">
        <v>3272</v>
      </c>
      <c r="K3430" s="33">
        <v>2019</v>
      </c>
      <c r="L3430" s="33">
        <v>4</v>
      </c>
      <c r="M3430" s="33">
        <v>1226</v>
      </c>
      <c r="N3430" s="33" t="s">
        <v>3278</v>
      </c>
      <c r="O3430" s="33">
        <v>272</v>
      </c>
      <c r="P3430" s="33" t="s">
        <v>3278</v>
      </c>
      <c r="Q3430" s="33">
        <v>57</v>
      </c>
      <c r="R3430" s="33" t="s">
        <v>3273</v>
      </c>
    </row>
    <row r="3431" spans="1:18" x14ac:dyDescent="0.2">
      <c r="A3431" s="33" t="s">
        <v>6828</v>
      </c>
      <c r="B3431" s="33" t="s">
        <v>6829</v>
      </c>
      <c r="C3431" s="33" t="str">
        <f>LEFT(B3431,FIND(",",B3431,1)-1)</f>
        <v>Ashland County</v>
      </c>
      <c r="D3431" s="33" t="str">
        <f>RIGHT(B3431,LEN(B3431)-(FIND(",",B3431,1)+1))</f>
        <v>Wisconsin</v>
      </c>
      <c r="E3431" s="33">
        <v>81291</v>
      </c>
      <c r="F3431" s="33" t="s">
        <v>3279</v>
      </c>
      <c r="G3431" s="33">
        <v>1</v>
      </c>
      <c r="H3431" s="33" t="s">
        <v>3272</v>
      </c>
      <c r="I3431" s="33">
        <v>1</v>
      </c>
      <c r="J3431" s="33" t="s">
        <v>3272</v>
      </c>
      <c r="K3431" s="33">
        <v>2019</v>
      </c>
      <c r="L3431" s="33">
        <v>4</v>
      </c>
      <c r="M3431" s="33">
        <v>215</v>
      </c>
      <c r="N3431" s="33" t="s">
        <v>3277</v>
      </c>
      <c r="O3431" s="33">
        <v>45</v>
      </c>
      <c r="P3431" s="33" t="s">
        <v>3277</v>
      </c>
      <c r="Q3431" s="33">
        <v>18</v>
      </c>
      <c r="R3431" s="33" t="s">
        <v>3277</v>
      </c>
    </row>
    <row r="3432" spans="1:18" x14ac:dyDescent="0.2">
      <c r="A3432" s="33" t="s">
        <v>6830</v>
      </c>
      <c r="B3432" s="33" t="s">
        <v>6831</v>
      </c>
      <c r="C3432" s="33" t="str">
        <f>LEFT(B3432,FIND(",",B3432,1)-1)</f>
        <v>Barron County</v>
      </c>
      <c r="D3432" s="33" t="str">
        <f>RIGHT(B3432,LEN(B3432)-(FIND(",",B3432,1)+1))</f>
        <v>Wisconsin</v>
      </c>
      <c r="E3432" s="33">
        <v>54194</v>
      </c>
      <c r="F3432" s="33" t="s">
        <v>3271</v>
      </c>
      <c r="G3432" s="33">
        <v>1</v>
      </c>
      <c r="H3432" s="33" t="s">
        <v>3272</v>
      </c>
      <c r="I3432" s="33">
        <v>1</v>
      </c>
      <c r="J3432" s="33" t="s">
        <v>3272</v>
      </c>
      <c r="K3432" s="33">
        <v>2019</v>
      </c>
      <c r="L3432" s="33">
        <v>10</v>
      </c>
      <c r="M3432" s="33">
        <v>2053</v>
      </c>
      <c r="N3432" s="33" t="s">
        <v>3278</v>
      </c>
      <c r="O3432" s="33">
        <v>472</v>
      </c>
      <c r="P3432" s="33" t="s">
        <v>3278</v>
      </c>
      <c r="Q3432" s="33">
        <v>56</v>
      </c>
      <c r="R3432" s="33" t="s">
        <v>3278</v>
      </c>
    </row>
    <row r="3433" spans="1:18" x14ac:dyDescent="0.2">
      <c r="A3433" s="33" t="s">
        <v>6832</v>
      </c>
      <c r="B3433" s="33" t="s">
        <v>6833</v>
      </c>
      <c r="C3433" s="33" t="str">
        <f>LEFT(B3433,FIND(",",B3433,1)-1)</f>
        <v>Bayfield County</v>
      </c>
      <c r="D3433" s="33" t="str">
        <f>RIGHT(B3433,LEN(B3433)-(FIND(",",B3433,1)+1))</f>
        <v>Wisconsin</v>
      </c>
      <c r="E3433" s="33">
        <v>54194</v>
      </c>
      <c r="F3433" s="33" t="s">
        <v>3271</v>
      </c>
      <c r="G3433" s="33">
        <v>1</v>
      </c>
      <c r="H3433" s="33" t="s">
        <v>3272</v>
      </c>
      <c r="I3433" s="33">
        <v>1</v>
      </c>
      <c r="J3433" s="33" t="s">
        <v>3272</v>
      </c>
      <c r="K3433" s="33">
        <v>2019</v>
      </c>
      <c r="L3433" s="33">
        <v>3</v>
      </c>
      <c r="M3433" s="33">
        <v>450</v>
      </c>
      <c r="N3433" s="33" t="s">
        <v>3273</v>
      </c>
      <c r="O3433" s="33">
        <v>101</v>
      </c>
      <c r="P3433" s="33" t="s">
        <v>3277</v>
      </c>
      <c r="Q3433" s="33">
        <v>22</v>
      </c>
      <c r="R3433" s="33" t="s">
        <v>3273</v>
      </c>
    </row>
    <row r="3434" spans="1:18" x14ac:dyDescent="0.2">
      <c r="A3434" s="33" t="s">
        <v>6834</v>
      </c>
      <c r="B3434" s="33" t="s">
        <v>6835</v>
      </c>
      <c r="C3434" s="33" t="str">
        <f>LEFT(B3434,FIND(",",B3434,1)-1)</f>
        <v>Brown County</v>
      </c>
      <c r="D3434" s="33" t="str">
        <f>RIGHT(B3434,LEN(B3434)-(FIND(",",B3434,1)+1))</f>
        <v>Wisconsin</v>
      </c>
      <c r="E3434" s="33">
        <v>45391</v>
      </c>
      <c r="F3434" s="33" t="s">
        <v>3276</v>
      </c>
      <c r="G3434" s="33">
        <v>1</v>
      </c>
      <c r="H3434" s="33" t="s">
        <v>3272</v>
      </c>
      <c r="I3434" s="33">
        <v>1</v>
      </c>
      <c r="J3434" s="33" t="s">
        <v>3272</v>
      </c>
      <c r="K3434" s="33">
        <v>2019</v>
      </c>
      <c r="L3434" s="33">
        <v>12</v>
      </c>
      <c r="M3434" s="33">
        <v>2816</v>
      </c>
      <c r="N3434" s="33" t="s">
        <v>3273</v>
      </c>
      <c r="O3434" s="33">
        <v>682</v>
      </c>
      <c r="P3434" s="33" t="s">
        <v>3273</v>
      </c>
      <c r="Q3434" s="33">
        <v>127</v>
      </c>
      <c r="R3434" s="33" t="s">
        <v>3273</v>
      </c>
    </row>
    <row r="3435" spans="1:18" x14ac:dyDescent="0.2">
      <c r="A3435" s="33" t="s">
        <v>6834</v>
      </c>
      <c r="B3435" s="33" t="s">
        <v>6835</v>
      </c>
      <c r="C3435" s="33" t="str">
        <f>LEFT(B3435,FIND(",",B3435,1)-1)</f>
        <v>Brown County</v>
      </c>
      <c r="D3435" s="33" t="str">
        <f>RIGHT(B3435,LEN(B3435)-(FIND(",",B3435,1)+1))</f>
        <v>Wisconsin</v>
      </c>
      <c r="E3435" s="33">
        <v>54194</v>
      </c>
      <c r="F3435" s="33" t="s">
        <v>3271</v>
      </c>
      <c r="G3435" s="33">
        <v>1</v>
      </c>
      <c r="H3435" s="33" t="s">
        <v>3272</v>
      </c>
      <c r="I3435" s="33">
        <v>1</v>
      </c>
      <c r="J3435" s="33" t="s">
        <v>3272</v>
      </c>
      <c r="K3435" s="33">
        <v>2019</v>
      </c>
      <c r="L3435" s="33">
        <v>28</v>
      </c>
      <c r="M3435" s="33">
        <v>11848</v>
      </c>
      <c r="N3435" s="33" t="s">
        <v>3278</v>
      </c>
      <c r="O3435" s="33">
        <v>2782</v>
      </c>
      <c r="P3435" s="33" t="s">
        <v>3278</v>
      </c>
      <c r="Q3435" s="33">
        <v>284</v>
      </c>
      <c r="R3435" s="33" t="s">
        <v>3278</v>
      </c>
    </row>
    <row r="3436" spans="1:18" x14ac:dyDescent="0.2">
      <c r="A3436" s="33" t="s">
        <v>6834</v>
      </c>
      <c r="B3436" s="33" t="s">
        <v>6835</v>
      </c>
      <c r="C3436" s="33" t="str">
        <f>LEFT(B3436,FIND(",",B3436,1)-1)</f>
        <v>Brown County</v>
      </c>
      <c r="D3436" s="33" t="str">
        <f>RIGHT(B3436,LEN(B3436)-(FIND(",",B3436,1)+1))</f>
        <v>Wisconsin</v>
      </c>
      <c r="E3436" s="33">
        <v>81291</v>
      </c>
      <c r="F3436" s="33" t="s">
        <v>3279</v>
      </c>
      <c r="G3436" s="33">
        <v>1</v>
      </c>
      <c r="H3436" s="33" t="s">
        <v>3272</v>
      </c>
      <c r="I3436" s="33">
        <v>1</v>
      </c>
      <c r="J3436" s="33" t="s">
        <v>3272</v>
      </c>
      <c r="K3436" s="33">
        <v>2019</v>
      </c>
      <c r="L3436" s="33">
        <v>19</v>
      </c>
      <c r="M3436" s="33">
        <v>3676</v>
      </c>
      <c r="N3436" s="33" t="s">
        <v>3273</v>
      </c>
      <c r="O3436" s="33">
        <v>835</v>
      </c>
      <c r="P3436" s="33" t="s">
        <v>3273</v>
      </c>
      <c r="Q3436" s="33">
        <v>203</v>
      </c>
      <c r="R3436" s="33" t="s">
        <v>3273</v>
      </c>
    </row>
    <row r="3437" spans="1:18" x14ac:dyDescent="0.2">
      <c r="A3437" s="33" t="s">
        <v>6836</v>
      </c>
      <c r="B3437" s="33" t="s">
        <v>6837</v>
      </c>
      <c r="C3437" s="33" t="str">
        <f>LEFT(B3437,FIND(",",B3437,1)-1)</f>
        <v>Buffalo County</v>
      </c>
      <c r="D3437" s="33" t="str">
        <f>RIGHT(B3437,LEN(B3437)-(FIND(",",B3437,1)+1))</f>
        <v>Wisconsin</v>
      </c>
      <c r="E3437" s="33">
        <v>54194</v>
      </c>
      <c r="F3437" s="33" t="s">
        <v>3271</v>
      </c>
      <c r="G3437" s="33">
        <v>1</v>
      </c>
      <c r="H3437" s="33" t="s">
        <v>3272</v>
      </c>
      <c r="I3437" s="33">
        <v>1</v>
      </c>
      <c r="J3437" s="33" t="s">
        <v>3272</v>
      </c>
      <c r="K3437" s="33">
        <v>2019</v>
      </c>
      <c r="L3437" s="33">
        <v>4</v>
      </c>
      <c r="M3437" s="33">
        <v>697</v>
      </c>
      <c r="N3437" s="33" t="s">
        <v>3278</v>
      </c>
      <c r="O3437" s="33">
        <v>155</v>
      </c>
      <c r="P3437" s="33" t="s">
        <v>3278</v>
      </c>
      <c r="Q3437" s="33">
        <v>20</v>
      </c>
      <c r="R3437" s="33" t="s">
        <v>3278</v>
      </c>
    </row>
    <row r="3438" spans="1:18" x14ac:dyDescent="0.2">
      <c r="A3438" s="33" t="s">
        <v>6838</v>
      </c>
      <c r="B3438" s="33" t="s">
        <v>6839</v>
      </c>
      <c r="C3438" s="33" t="str">
        <f>LEFT(B3438,FIND(",",B3438,1)-1)</f>
        <v>Burnett County</v>
      </c>
      <c r="D3438" s="33" t="str">
        <f>RIGHT(B3438,LEN(B3438)-(FIND(",",B3438,1)+1))</f>
        <v>Wisconsin</v>
      </c>
      <c r="E3438" s="33">
        <v>54194</v>
      </c>
      <c r="F3438" s="33" t="s">
        <v>3271</v>
      </c>
      <c r="G3438" s="33">
        <v>1</v>
      </c>
      <c r="H3438" s="33" t="s">
        <v>3272</v>
      </c>
      <c r="I3438" s="33">
        <v>1</v>
      </c>
      <c r="J3438" s="33" t="s">
        <v>3272</v>
      </c>
      <c r="K3438" s="33">
        <v>2019</v>
      </c>
      <c r="L3438" s="33">
        <v>4</v>
      </c>
      <c r="M3438" s="33">
        <v>2294</v>
      </c>
      <c r="N3438" s="33" t="s">
        <v>3278</v>
      </c>
      <c r="O3438" s="33">
        <v>612</v>
      </c>
      <c r="P3438" s="33" t="s">
        <v>3273</v>
      </c>
      <c r="Q3438" s="33">
        <v>63</v>
      </c>
      <c r="R3438" s="33" t="s">
        <v>3278</v>
      </c>
    </row>
    <row r="3439" spans="1:18" x14ac:dyDescent="0.2">
      <c r="A3439" s="33" t="s">
        <v>6838</v>
      </c>
      <c r="B3439" s="33" t="s">
        <v>6839</v>
      </c>
      <c r="C3439" s="33" t="str">
        <f>LEFT(B3439,FIND(",",B3439,1)-1)</f>
        <v>Burnett County</v>
      </c>
      <c r="D3439" s="33" t="str">
        <f>RIGHT(B3439,LEN(B3439)-(FIND(",",B3439,1)+1))</f>
        <v>Wisconsin</v>
      </c>
      <c r="E3439" s="33">
        <v>81291</v>
      </c>
      <c r="F3439" s="33" t="s">
        <v>3279</v>
      </c>
      <c r="G3439" s="33">
        <v>1</v>
      </c>
      <c r="H3439" s="33" t="s">
        <v>3272</v>
      </c>
      <c r="I3439" s="33">
        <v>1</v>
      </c>
      <c r="J3439" s="33" t="s">
        <v>3272</v>
      </c>
      <c r="K3439" s="33">
        <v>2019</v>
      </c>
      <c r="L3439" s="33">
        <v>3</v>
      </c>
      <c r="M3439" s="33">
        <v>23</v>
      </c>
      <c r="N3439" s="33" t="s">
        <v>3277</v>
      </c>
      <c r="O3439" s="33">
        <v>7</v>
      </c>
      <c r="P3439" s="33" t="s">
        <v>3277</v>
      </c>
      <c r="Q3439" s="33">
        <v>3</v>
      </c>
      <c r="R3439" s="33" t="s">
        <v>3277</v>
      </c>
    </row>
    <row r="3440" spans="1:18" x14ac:dyDescent="0.2">
      <c r="A3440" s="33" t="s">
        <v>6840</v>
      </c>
      <c r="B3440" s="33" t="s">
        <v>6841</v>
      </c>
      <c r="C3440" s="33" t="str">
        <f>LEFT(B3440,FIND(",",B3440,1)-1)</f>
        <v>Calumet County</v>
      </c>
      <c r="D3440" s="33" t="str">
        <f>RIGHT(B3440,LEN(B3440)-(FIND(",",B3440,1)+1))</f>
        <v>Wisconsin</v>
      </c>
      <c r="E3440" s="33">
        <v>54194</v>
      </c>
      <c r="F3440" s="33" t="s">
        <v>3271</v>
      </c>
      <c r="G3440" s="33">
        <v>1</v>
      </c>
      <c r="H3440" s="33" t="s">
        <v>3272</v>
      </c>
      <c r="I3440" s="33">
        <v>1</v>
      </c>
      <c r="J3440" s="33" t="s">
        <v>3272</v>
      </c>
      <c r="K3440" s="33">
        <v>2019</v>
      </c>
      <c r="L3440" s="33">
        <v>6</v>
      </c>
      <c r="M3440" s="33">
        <v>1413</v>
      </c>
      <c r="N3440" s="33" t="s">
        <v>3278</v>
      </c>
      <c r="O3440" s="33">
        <v>328</v>
      </c>
      <c r="P3440" s="33" t="s">
        <v>3278</v>
      </c>
      <c r="Q3440" s="33">
        <v>39</v>
      </c>
      <c r="R3440" s="33" t="s">
        <v>3278</v>
      </c>
    </row>
    <row r="3441" spans="1:18" x14ac:dyDescent="0.2">
      <c r="A3441" s="33" t="s">
        <v>6840</v>
      </c>
      <c r="B3441" s="33" t="s">
        <v>6841</v>
      </c>
      <c r="C3441" s="33" t="str">
        <f>LEFT(B3441,FIND(",",B3441,1)-1)</f>
        <v>Calumet County</v>
      </c>
      <c r="D3441" s="33" t="str">
        <f>RIGHT(B3441,LEN(B3441)-(FIND(",",B3441,1)+1))</f>
        <v>Wisconsin</v>
      </c>
      <c r="E3441" s="33">
        <v>81291</v>
      </c>
      <c r="F3441" s="33" t="s">
        <v>3279</v>
      </c>
      <c r="G3441" s="33">
        <v>1</v>
      </c>
      <c r="H3441" s="33" t="s">
        <v>3272</v>
      </c>
      <c r="I3441" s="33">
        <v>1</v>
      </c>
      <c r="J3441" s="33" t="s">
        <v>3272</v>
      </c>
      <c r="K3441" s="33">
        <v>2019</v>
      </c>
      <c r="L3441" s="33">
        <v>3</v>
      </c>
      <c r="M3441" s="33">
        <v>158</v>
      </c>
      <c r="N3441" s="33" t="s">
        <v>3273</v>
      </c>
      <c r="O3441" s="33">
        <v>39</v>
      </c>
      <c r="P3441" s="33" t="s">
        <v>3273</v>
      </c>
      <c r="Q3441" s="33">
        <v>11</v>
      </c>
      <c r="R3441" s="33" t="s">
        <v>3278</v>
      </c>
    </row>
    <row r="3442" spans="1:18" x14ac:dyDescent="0.2">
      <c r="A3442" s="33" t="s">
        <v>6842</v>
      </c>
      <c r="B3442" s="33" t="s">
        <v>6843</v>
      </c>
      <c r="C3442" s="33" t="str">
        <f>LEFT(B3442,FIND(",",B3442,1)-1)</f>
        <v>Chippewa County</v>
      </c>
      <c r="D3442" s="33" t="str">
        <f>RIGHT(B3442,LEN(B3442)-(FIND(",",B3442,1)+1))</f>
        <v>Wisconsin</v>
      </c>
      <c r="E3442" s="33">
        <v>54194</v>
      </c>
      <c r="F3442" s="33" t="s">
        <v>3271</v>
      </c>
      <c r="G3442" s="33">
        <v>1</v>
      </c>
      <c r="H3442" s="33" t="s">
        <v>3272</v>
      </c>
      <c r="I3442" s="33">
        <v>1</v>
      </c>
      <c r="J3442" s="33" t="s">
        <v>3272</v>
      </c>
      <c r="K3442" s="33">
        <v>2019</v>
      </c>
      <c r="L3442" s="33">
        <v>10</v>
      </c>
      <c r="M3442" s="33">
        <v>2511</v>
      </c>
      <c r="N3442" s="33" t="s">
        <v>3278</v>
      </c>
      <c r="O3442" s="33">
        <v>606</v>
      </c>
      <c r="P3442" s="33" t="s">
        <v>3278</v>
      </c>
      <c r="Q3442" s="33">
        <v>72</v>
      </c>
      <c r="R3442" s="33" t="s">
        <v>3278</v>
      </c>
    </row>
    <row r="3443" spans="1:18" x14ac:dyDescent="0.2">
      <c r="A3443" s="33" t="s">
        <v>6842</v>
      </c>
      <c r="B3443" s="33" t="s">
        <v>6843</v>
      </c>
      <c r="C3443" s="33" t="str">
        <f>LEFT(B3443,FIND(",",B3443,1)-1)</f>
        <v>Chippewa County</v>
      </c>
      <c r="D3443" s="33" t="str">
        <f>RIGHT(B3443,LEN(B3443)-(FIND(",",B3443,1)+1))</f>
        <v>Wisconsin</v>
      </c>
      <c r="E3443" s="33">
        <v>81291</v>
      </c>
      <c r="F3443" s="33" t="s">
        <v>3279</v>
      </c>
      <c r="G3443" s="33">
        <v>1</v>
      </c>
      <c r="H3443" s="33" t="s">
        <v>3272</v>
      </c>
      <c r="I3443" s="33">
        <v>1</v>
      </c>
      <c r="J3443" s="33" t="s">
        <v>3272</v>
      </c>
      <c r="K3443" s="33">
        <v>2019</v>
      </c>
      <c r="L3443" s="33">
        <v>5</v>
      </c>
      <c r="M3443" s="33">
        <v>220</v>
      </c>
      <c r="N3443" s="33" t="s">
        <v>3273</v>
      </c>
      <c r="O3443" s="33">
        <v>40</v>
      </c>
      <c r="P3443" s="33" t="s">
        <v>3277</v>
      </c>
      <c r="Q3443" s="33">
        <v>9</v>
      </c>
      <c r="R3443" s="33" t="s">
        <v>3278</v>
      </c>
    </row>
    <row r="3444" spans="1:18" x14ac:dyDescent="0.2">
      <c r="A3444" s="33" t="s">
        <v>6844</v>
      </c>
      <c r="B3444" s="33" t="s">
        <v>6845</v>
      </c>
      <c r="C3444" s="33" t="str">
        <f>LEFT(B3444,FIND(",",B3444,1)-1)</f>
        <v>Clark County</v>
      </c>
      <c r="D3444" s="33" t="str">
        <f>RIGHT(B3444,LEN(B3444)-(FIND(",",B3444,1)+1))</f>
        <v>Wisconsin</v>
      </c>
      <c r="E3444" s="33">
        <v>54194</v>
      </c>
      <c r="F3444" s="33" t="s">
        <v>3271</v>
      </c>
      <c r="G3444" s="33">
        <v>1</v>
      </c>
      <c r="H3444" s="33" t="s">
        <v>3272</v>
      </c>
      <c r="I3444" s="33">
        <v>1</v>
      </c>
      <c r="J3444" s="33" t="s">
        <v>3272</v>
      </c>
      <c r="K3444" s="33">
        <v>2019</v>
      </c>
      <c r="L3444" s="33">
        <v>5</v>
      </c>
      <c r="M3444" s="33">
        <v>1574</v>
      </c>
      <c r="N3444" s="33" t="s">
        <v>3278</v>
      </c>
      <c r="O3444" s="33">
        <v>410</v>
      </c>
      <c r="P3444" s="33" t="s">
        <v>3278</v>
      </c>
      <c r="Q3444" s="33">
        <v>36</v>
      </c>
      <c r="R3444" s="33" t="s">
        <v>3278</v>
      </c>
    </row>
    <row r="3445" spans="1:18" x14ac:dyDescent="0.2">
      <c r="A3445" s="33" t="s">
        <v>6846</v>
      </c>
      <c r="B3445" s="33" t="s">
        <v>6847</v>
      </c>
      <c r="C3445" s="33" t="str">
        <f>LEFT(B3445,FIND(",",B3445,1)-1)</f>
        <v>Columbia County</v>
      </c>
      <c r="D3445" s="33" t="str">
        <f>RIGHT(B3445,LEN(B3445)-(FIND(",",B3445,1)+1))</f>
        <v>Wisconsin</v>
      </c>
      <c r="E3445" s="33">
        <v>54194</v>
      </c>
      <c r="F3445" s="33" t="s">
        <v>3271</v>
      </c>
      <c r="G3445" s="33">
        <v>1</v>
      </c>
      <c r="H3445" s="33" t="s">
        <v>3272</v>
      </c>
      <c r="I3445" s="33">
        <v>1</v>
      </c>
      <c r="J3445" s="33" t="s">
        <v>3272</v>
      </c>
      <c r="K3445" s="33">
        <v>2019</v>
      </c>
      <c r="L3445" s="33">
        <v>3</v>
      </c>
      <c r="M3445" s="33">
        <v>4632</v>
      </c>
      <c r="N3445" s="33" t="s">
        <v>3277</v>
      </c>
      <c r="O3445" s="33">
        <v>909</v>
      </c>
      <c r="P3445" s="33" t="s">
        <v>3277</v>
      </c>
      <c r="Q3445" s="33">
        <v>83</v>
      </c>
      <c r="R3445" s="33" t="s">
        <v>3277</v>
      </c>
    </row>
    <row r="3446" spans="1:18" x14ac:dyDescent="0.2">
      <c r="A3446" s="33" t="s">
        <v>6846</v>
      </c>
      <c r="B3446" s="33" t="s">
        <v>6847</v>
      </c>
      <c r="C3446" s="33" t="str">
        <f>LEFT(B3446,FIND(",",B3446,1)-1)</f>
        <v>Columbia County</v>
      </c>
      <c r="D3446" s="33" t="str">
        <f>RIGHT(B3446,LEN(B3446)-(FIND(",",B3446,1)+1))</f>
        <v>Wisconsin</v>
      </c>
      <c r="E3446" s="33">
        <v>81291</v>
      </c>
      <c r="F3446" s="33" t="s">
        <v>3279</v>
      </c>
      <c r="G3446" s="33">
        <v>1</v>
      </c>
      <c r="H3446" s="33" t="s">
        <v>3272</v>
      </c>
      <c r="I3446" s="33">
        <v>1</v>
      </c>
      <c r="J3446" s="33" t="s">
        <v>3272</v>
      </c>
      <c r="K3446" s="33">
        <v>2019</v>
      </c>
      <c r="L3446" s="33">
        <v>4</v>
      </c>
      <c r="M3446" s="33">
        <v>89</v>
      </c>
      <c r="N3446" s="33" t="s">
        <v>3278</v>
      </c>
      <c r="O3446" s="33">
        <v>22</v>
      </c>
      <c r="P3446" s="33" t="s">
        <v>3273</v>
      </c>
      <c r="Q3446" s="33">
        <v>5</v>
      </c>
      <c r="R3446" s="33" t="s">
        <v>3278</v>
      </c>
    </row>
    <row r="3447" spans="1:18" x14ac:dyDescent="0.2">
      <c r="A3447" s="33" t="s">
        <v>6848</v>
      </c>
      <c r="B3447" s="33" t="s">
        <v>6849</v>
      </c>
      <c r="C3447" s="33" t="str">
        <f>LEFT(B3447,FIND(",",B3447,1)-1)</f>
        <v>Crawford County</v>
      </c>
      <c r="D3447" s="33" t="str">
        <f>RIGHT(B3447,LEN(B3447)-(FIND(",",B3447,1)+1))</f>
        <v>Wisconsin</v>
      </c>
      <c r="E3447" s="33">
        <v>54194</v>
      </c>
      <c r="F3447" s="33" t="s">
        <v>3271</v>
      </c>
      <c r="G3447" s="33">
        <v>1</v>
      </c>
      <c r="H3447" s="33" t="s">
        <v>3272</v>
      </c>
      <c r="I3447" s="33">
        <v>1</v>
      </c>
      <c r="J3447" s="33" t="s">
        <v>3272</v>
      </c>
      <c r="K3447" s="33">
        <v>2019</v>
      </c>
      <c r="L3447" s="33">
        <v>5</v>
      </c>
      <c r="M3447" s="33">
        <v>1463</v>
      </c>
      <c r="N3447" s="33" t="s">
        <v>3273</v>
      </c>
      <c r="O3447" s="33">
        <v>324</v>
      </c>
      <c r="P3447" s="33" t="s">
        <v>3273</v>
      </c>
      <c r="Q3447" s="33">
        <v>47</v>
      </c>
      <c r="R3447" s="33" t="s">
        <v>3273</v>
      </c>
    </row>
    <row r="3448" spans="1:18" x14ac:dyDescent="0.2">
      <c r="A3448" s="33" t="s">
        <v>6850</v>
      </c>
      <c r="B3448" s="33" t="s">
        <v>6851</v>
      </c>
      <c r="C3448" s="33" t="str">
        <f>LEFT(B3448,FIND(",",B3448,1)-1)</f>
        <v>Dane County</v>
      </c>
      <c r="D3448" s="33" t="str">
        <f>RIGHT(B3448,LEN(B3448)-(FIND(",",B3448,1)+1))</f>
        <v>Wisconsin</v>
      </c>
      <c r="E3448" s="33">
        <v>45391</v>
      </c>
      <c r="F3448" s="33" t="s">
        <v>3276</v>
      </c>
      <c r="G3448" s="33">
        <v>1</v>
      </c>
      <c r="H3448" s="33" t="s">
        <v>3272</v>
      </c>
      <c r="I3448" s="33">
        <v>1</v>
      </c>
      <c r="J3448" s="33" t="s">
        <v>3272</v>
      </c>
      <c r="K3448" s="33">
        <v>2019</v>
      </c>
      <c r="L3448" s="33">
        <v>19</v>
      </c>
      <c r="M3448" s="33">
        <v>7378</v>
      </c>
      <c r="N3448" s="33" t="s">
        <v>3278</v>
      </c>
      <c r="O3448" s="33">
        <v>1760</v>
      </c>
      <c r="P3448" s="33" t="s">
        <v>3278</v>
      </c>
      <c r="Q3448" s="33">
        <v>305</v>
      </c>
      <c r="R3448" s="33" t="s">
        <v>3278</v>
      </c>
    </row>
    <row r="3449" spans="1:18" x14ac:dyDescent="0.2">
      <c r="A3449" s="33" t="s">
        <v>6850</v>
      </c>
      <c r="B3449" s="33" t="s">
        <v>6851</v>
      </c>
      <c r="C3449" s="33" t="str">
        <f>LEFT(B3449,FIND(",",B3449,1)-1)</f>
        <v>Dane County</v>
      </c>
      <c r="D3449" s="33" t="str">
        <f>RIGHT(B3449,LEN(B3449)-(FIND(",",B3449,1)+1))</f>
        <v>Wisconsin</v>
      </c>
      <c r="E3449" s="33">
        <v>54194</v>
      </c>
      <c r="F3449" s="33" t="s">
        <v>3271</v>
      </c>
      <c r="G3449" s="33">
        <v>1</v>
      </c>
      <c r="H3449" s="33" t="s">
        <v>3272</v>
      </c>
      <c r="I3449" s="33">
        <v>1</v>
      </c>
      <c r="J3449" s="33" t="s">
        <v>3272</v>
      </c>
      <c r="K3449" s="33">
        <v>2019</v>
      </c>
      <c r="L3449" s="33">
        <v>97</v>
      </c>
      <c r="M3449" s="33">
        <v>36820</v>
      </c>
      <c r="N3449" s="33" t="s">
        <v>3278</v>
      </c>
      <c r="O3449" s="33">
        <v>8863</v>
      </c>
      <c r="P3449" s="33" t="s">
        <v>3278</v>
      </c>
      <c r="Q3449" s="33">
        <v>1051</v>
      </c>
      <c r="R3449" s="33" t="s">
        <v>3278</v>
      </c>
    </row>
    <row r="3450" spans="1:18" x14ac:dyDescent="0.2">
      <c r="A3450" s="33" t="s">
        <v>6850</v>
      </c>
      <c r="B3450" s="33" t="s">
        <v>6851</v>
      </c>
      <c r="C3450" s="33" t="str">
        <f>LEFT(B3450,FIND(",",B3450,1)-1)</f>
        <v>Dane County</v>
      </c>
      <c r="D3450" s="33" t="str">
        <f>RIGHT(B3450,LEN(B3450)-(FIND(",",B3450,1)+1))</f>
        <v>Wisconsin</v>
      </c>
      <c r="E3450" s="33">
        <v>81291</v>
      </c>
      <c r="F3450" s="33" t="s">
        <v>3279</v>
      </c>
      <c r="G3450" s="33">
        <v>1</v>
      </c>
      <c r="H3450" s="33" t="s">
        <v>3272</v>
      </c>
      <c r="I3450" s="33">
        <v>1</v>
      </c>
      <c r="J3450" s="33" t="s">
        <v>3272</v>
      </c>
      <c r="K3450" s="33">
        <v>2019</v>
      </c>
      <c r="L3450" s="33">
        <v>62</v>
      </c>
      <c r="M3450" s="33">
        <v>10215</v>
      </c>
      <c r="N3450" s="33" t="s">
        <v>3278</v>
      </c>
      <c r="O3450" s="33">
        <v>2384</v>
      </c>
      <c r="P3450" s="33" t="s">
        <v>3278</v>
      </c>
      <c r="Q3450" s="33">
        <v>568</v>
      </c>
      <c r="R3450" s="33" t="s">
        <v>3278</v>
      </c>
    </row>
    <row r="3451" spans="1:18" x14ac:dyDescent="0.2">
      <c r="A3451" s="33" t="s">
        <v>6852</v>
      </c>
      <c r="B3451" s="33" t="s">
        <v>6853</v>
      </c>
      <c r="C3451" s="33" t="str">
        <f>LEFT(B3451,FIND(",",B3451,1)-1)</f>
        <v>Dodge County</v>
      </c>
      <c r="D3451" s="33" t="str">
        <f>RIGHT(B3451,LEN(B3451)-(FIND(",",B3451,1)+1))</f>
        <v>Wisconsin</v>
      </c>
      <c r="E3451" s="33">
        <v>54194</v>
      </c>
      <c r="F3451" s="33" t="s">
        <v>3271</v>
      </c>
      <c r="G3451" s="33">
        <v>1</v>
      </c>
      <c r="H3451" s="33" t="s">
        <v>3272</v>
      </c>
      <c r="I3451" s="33">
        <v>1</v>
      </c>
      <c r="J3451" s="33" t="s">
        <v>3272</v>
      </c>
      <c r="K3451" s="33">
        <v>2019</v>
      </c>
      <c r="L3451" s="33">
        <v>18</v>
      </c>
      <c r="M3451" s="33">
        <v>6556</v>
      </c>
      <c r="N3451" s="33" t="s">
        <v>3278</v>
      </c>
      <c r="O3451" s="33">
        <v>1523</v>
      </c>
      <c r="P3451" s="33" t="s">
        <v>3278</v>
      </c>
      <c r="Q3451" s="33">
        <v>193</v>
      </c>
      <c r="R3451" s="33" t="s">
        <v>3278</v>
      </c>
    </row>
    <row r="3452" spans="1:18" x14ac:dyDescent="0.2">
      <c r="A3452" s="33" t="s">
        <v>6852</v>
      </c>
      <c r="B3452" s="33" t="s">
        <v>6853</v>
      </c>
      <c r="C3452" s="33" t="str">
        <f>LEFT(B3452,FIND(",",B3452,1)-1)</f>
        <v>Dodge County</v>
      </c>
      <c r="D3452" s="33" t="str">
        <f>RIGHT(B3452,LEN(B3452)-(FIND(",",B3452,1)+1))</f>
        <v>Wisconsin</v>
      </c>
      <c r="E3452" s="33">
        <v>81291</v>
      </c>
      <c r="F3452" s="33" t="s">
        <v>3279</v>
      </c>
      <c r="G3452" s="33">
        <v>1</v>
      </c>
      <c r="H3452" s="33" t="s">
        <v>3272</v>
      </c>
      <c r="I3452" s="33">
        <v>1</v>
      </c>
      <c r="J3452" s="33" t="s">
        <v>3272</v>
      </c>
      <c r="K3452" s="33">
        <v>2019</v>
      </c>
      <c r="L3452" s="33">
        <v>10</v>
      </c>
      <c r="M3452" s="33">
        <v>588</v>
      </c>
      <c r="N3452" s="33" t="s">
        <v>3273</v>
      </c>
      <c r="O3452" s="33">
        <v>139</v>
      </c>
      <c r="P3452" s="33" t="s">
        <v>3273</v>
      </c>
      <c r="Q3452" s="33">
        <v>34</v>
      </c>
      <c r="R3452" s="33" t="s">
        <v>3273</v>
      </c>
    </row>
    <row r="3453" spans="1:18" x14ac:dyDescent="0.2">
      <c r="A3453" s="33" t="s">
        <v>6854</v>
      </c>
      <c r="B3453" s="33" t="s">
        <v>6855</v>
      </c>
      <c r="C3453" s="33" t="str">
        <f>LEFT(B3453,FIND(",",B3453,1)-1)</f>
        <v>Door County</v>
      </c>
      <c r="D3453" s="33" t="str">
        <f>RIGHT(B3453,LEN(B3453)-(FIND(",",B3453,1)+1))</f>
        <v>Wisconsin</v>
      </c>
      <c r="E3453" s="33">
        <v>54194</v>
      </c>
      <c r="F3453" s="33" t="s">
        <v>3271</v>
      </c>
      <c r="G3453" s="33">
        <v>1</v>
      </c>
      <c r="H3453" s="33" t="s">
        <v>3272</v>
      </c>
      <c r="I3453" s="33">
        <v>1</v>
      </c>
      <c r="J3453" s="33" t="s">
        <v>3272</v>
      </c>
      <c r="K3453" s="33">
        <v>2019</v>
      </c>
      <c r="L3453" s="33">
        <v>4</v>
      </c>
      <c r="M3453" s="33">
        <v>983</v>
      </c>
      <c r="N3453" s="33" t="s">
        <v>3278</v>
      </c>
      <c r="O3453" s="33">
        <v>223</v>
      </c>
      <c r="P3453" s="33" t="s">
        <v>3278</v>
      </c>
      <c r="Q3453" s="33">
        <v>30</v>
      </c>
      <c r="R3453" s="33" t="s">
        <v>3273</v>
      </c>
    </row>
    <row r="3454" spans="1:18" x14ac:dyDescent="0.2">
      <c r="A3454" s="33" t="s">
        <v>6854</v>
      </c>
      <c r="B3454" s="33" t="s">
        <v>6855</v>
      </c>
      <c r="C3454" s="33" t="str">
        <f>LEFT(B3454,FIND(",",B3454,1)-1)</f>
        <v>Door County</v>
      </c>
      <c r="D3454" s="33" t="str">
        <f>RIGHT(B3454,LEN(B3454)-(FIND(",",B3454,1)+1))</f>
        <v>Wisconsin</v>
      </c>
      <c r="E3454" s="33">
        <v>81291</v>
      </c>
      <c r="F3454" s="33" t="s">
        <v>3279</v>
      </c>
      <c r="G3454" s="33">
        <v>1</v>
      </c>
      <c r="H3454" s="33" t="s">
        <v>3272</v>
      </c>
      <c r="I3454" s="33">
        <v>1</v>
      </c>
      <c r="J3454" s="33" t="s">
        <v>3272</v>
      </c>
      <c r="K3454" s="33">
        <v>2019</v>
      </c>
      <c r="L3454" s="33">
        <v>4</v>
      </c>
      <c r="M3454" s="33">
        <v>67</v>
      </c>
      <c r="N3454" s="33" t="s">
        <v>3278</v>
      </c>
      <c r="O3454" s="33">
        <v>18</v>
      </c>
      <c r="P3454" s="33" t="s">
        <v>3277</v>
      </c>
      <c r="Q3454" s="33">
        <v>6</v>
      </c>
      <c r="R3454" s="33" t="s">
        <v>3278</v>
      </c>
    </row>
    <row r="3455" spans="1:18" x14ac:dyDescent="0.2">
      <c r="A3455" s="33" t="s">
        <v>6856</v>
      </c>
      <c r="B3455" s="33" t="s">
        <v>6857</v>
      </c>
      <c r="C3455" s="33" t="str">
        <f>LEFT(B3455,FIND(",",B3455,1)-1)</f>
        <v>Douglas County</v>
      </c>
      <c r="D3455" s="33" t="str">
        <f>RIGHT(B3455,LEN(B3455)-(FIND(",",B3455,1)+1))</f>
        <v>Wisconsin</v>
      </c>
      <c r="E3455" s="33">
        <v>54194</v>
      </c>
      <c r="F3455" s="33" t="s">
        <v>3271</v>
      </c>
      <c r="G3455" s="33">
        <v>1</v>
      </c>
      <c r="H3455" s="33" t="s">
        <v>3272</v>
      </c>
      <c r="I3455" s="33">
        <v>1</v>
      </c>
      <c r="J3455" s="33" t="s">
        <v>3272</v>
      </c>
      <c r="K3455" s="33">
        <v>2019</v>
      </c>
      <c r="L3455" s="33">
        <v>4</v>
      </c>
      <c r="M3455" s="33">
        <v>1657</v>
      </c>
      <c r="N3455" s="33" t="s">
        <v>3277</v>
      </c>
      <c r="O3455" s="33">
        <v>391</v>
      </c>
      <c r="P3455" s="33" t="s">
        <v>3277</v>
      </c>
      <c r="Q3455" s="33">
        <v>50</v>
      </c>
      <c r="R3455" s="33" t="s">
        <v>3277</v>
      </c>
    </row>
    <row r="3456" spans="1:18" x14ac:dyDescent="0.2">
      <c r="A3456" s="33" t="s">
        <v>6856</v>
      </c>
      <c r="B3456" s="33" t="s">
        <v>6857</v>
      </c>
      <c r="C3456" s="33" t="str">
        <f>LEFT(B3456,FIND(",",B3456,1)-1)</f>
        <v>Douglas County</v>
      </c>
      <c r="D3456" s="33" t="str">
        <f>RIGHT(B3456,LEN(B3456)-(FIND(",",B3456,1)+1))</f>
        <v>Wisconsin</v>
      </c>
      <c r="E3456" s="33">
        <v>81291</v>
      </c>
      <c r="F3456" s="33" t="s">
        <v>3279</v>
      </c>
      <c r="G3456" s="33">
        <v>1</v>
      </c>
      <c r="H3456" s="33" t="s">
        <v>3272</v>
      </c>
      <c r="I3456" s="33">
        <v>1</v>
      </c>
      <c r="J3456" s="33" t="s">
        <v>3272</v>
      </c>
      <c r="K3456" s="33">
        <v>2019</v>
      </c>
      <c r="L3456" s="33">
        <v>4</v>
      </c>
      <c r="M3456" s="33">
        <v>318</v>
      </c>
      <c r="N3456" s="33" t="s">
        <v>3278</v>
      </c>
      <c r="O3456" s="33">
        <v>72</v>
      </c>
      <c r="P3456" s="33" t="s">
        <v>3278</v>
      </c>
      <c r="Q3456" s="33">
        <v>24</v>
      </c>
      <c r="R3456" s="33" t="s">
        <v>3278</v>
      </c>
    </row>
    <row r="3457" spans="1:18" x14ac:dyDescent="0.2">
      <c r="A3457" s="33" t="s">
        <v>6858</v>
      </c>
      <c r="B3457" s="33" t="s">
        <v>6859</v>
      </c>
      <c r="C3457" s="33" t="str">
        <f>LEFT(B3457,FIND(",",B3457,1)-1)</f>
        <v>Dunn County</v>
      </c>
      <c r="D3457" s="33" t="str">
        <f>RIGHT(B3457,LEN(B3457)-(FIND(",",B3457,1)+1))</f>
        <v>Wisconsin</v>
      </c>
      <c r="E3457" s="33">
        <v>54194</v>
      </c>
      <c r="F3457" s="33" t="s">
        <v>3271</v>
      </c>
      <c r="G3457" s="33">
        <v>1</v>
      </c>
      <c r="H3457" s="33" t="s">
        <v>3272</v>
      </c>
      <c r="I3457" s="33">
        <v>1</v>
      </c>
      <c r="J3457" s="33" t="s">
        <v>3272</v>
      </c>
      <c r="K3457" s="33">
        <v>2019</v>
      </c>
      <c r="L3457" s="33">
        <v>5</v>
      </c>
      <c r="M3457" s="33">
        <v>1838</v>
      </c>
      <c r="N3457" s="33" t="s">
        <v>3278</v>
      </c>
      <c r="O3457" s="33">
        <v>443</v>
      </c>
      <c r="P3457" s="33" t="s">
        <v>3278</v>
      </c>
      <c r="Q3457" s="33">
        <v>46</v>
      </c>
      <c r="R3457" s="33" t="s">
        <v>3273</v>
      </c>
    </row>
    <row r="3458" spans="1:18" x14ac:dyDescent="0.2">
      <c r="A3458" s="33" t="s">
        <v>6858</v>
      </c>
      <c r="B3458" s="33" t="s">
        <v>6859</v>
      </c>
      <c r="C3458" s="33" t="str">
        <f>LEFT(B3458,FIND(",",B3458,1)-1)</f>
        <v>Dunn County</v>
      </c>
      <c r="D3458" s="33" t="str">
        <f>RIGHT(B3458,LEN(B3458)-(FIND(",",B3458,1)+1))</f>
        <v>Wisconsin</v>
      </c>
      <c r="E3458" s="33">
        <v>81291</v>
      </c>
      <c r="F3458" s="33" t="s">
        <v>3279</v>
      </c>
      <c r="G3458" s="33">
        <v>1</v>
      </c>
      <c r="H3458" s="33" t="s">
        <v>3272</v>
      </c>
      <c r="I3458" s="33">
        <v>1</v>
      </c>
      <c r="J3458" s="33" t="s">
        <v>3272</v>
      </c>
      <c r="K3458" s="33">
        <v>2019</v>
      </c>
      <c r="L3458" s="33">
        <v>7</v>
      </c>
      <c r="M3458" s="33">
        <v>229</v>
      </c>
      <c r="N3458" s="33" t="s">
        <v>3278</v>
      </c>
      <c r="O3458" s="33">
        <v>49</v>
      </c>
      <c r="P3458" s="33" t="s">
        <v>3273</v>
      </c>
      <c r="Q3458" s="33">
        <v>24</v>
      </c>
      <c r="R3458" s="33" t="s">
        <v>3278</v>
      </c>
    </row>
    <row r="3459" spans="1:18" x14ac:dyDescent="0.2">
      <c r="A3459" s="33" t="s">
        <v>6860</v>
      </c>
      <c r="B3459" s="33" t="s">
        <v>6861</v>
      </c>
      <c r="C3459" s="33" t="str">
        <f>LEFT(B3459,FIND(",",B3459,1)-1)</f>
        <v>Eau Claire County</v>
      </c>
      <c r="D3459" s="33" t="str">
        <f>RIGHT(B3459,LEN(B3459)-(FIND(",",B3459,1)+1))</f>
        <v>Wisconsin</v>
      </c>
      <c r="E3459" s="33">
        <v>45391</v>
      </c>
      <c r="F3459" s="33" t="s">
        <v>3276</v>
      </c>
      <c r="G3459" s="33">
        <v>1</v>
      </c>
      <c r="H3459" s="33" t="s">
        <v>3272</v>
      </c>
      <c r="I3459" s="33">
        <v>1</v>
      </c>
      <c r="J3459" s="33" t="s">
        <v>3272</v>
      </c>
      <c r="K3459" s="33">
        <v>2019</v>
      </c>
      <c r="L3459" s="33">
        <v>4</v>
      </c>
      <c r="M3459" s="33">
        <v>1305</v>
      </c>
      <c r="N3459" s="33" t="s">
        <v>3277</v>
      </c>
      <c r="O3459" s="33">
        <v>343</v>
      </c>
      <c r="P3459" s="33" t="s">
        <v>3277</v>
      </c>
      <c r="Q3459" s="33">
        <v>65</v>
      </c>
      <c r="R3459" s="33" t="s">
        <v>3277</v>
      </c>
    </row>
    <row r="3460" spans="1:18" x14ac:dyDescent="0.2">
      <c r="A3460" s="33" t="s">
        <v>6860</v>
      </c>
      <c r="B3460" s="33" t="s">
        <v>6861</v>
      </c>
      <c r="C3460" s="33" t="str">
        <f>LEFT(B3460,FIND(",",B3460,1)-1)</f>
        <v>Eau Claire County</v>
      </c>
      <c r="D3460" s="33" t="str">
        <f>RIGHT(B3460,LEN(B3460)-(FIND(",",B3460,1)+1))</f>
        <v>Wisconsin</v>
      </c>
      <c r="E3460" s="33">
        <v>54194</v>
      </c>
      <c r="F3460" s="33" t="s">
        <v>3271</v>
      </c>
      <c r="G3460" s="33">
        <v>1</v>
      </c>
      <c r="H3460" s="33" t="s">
        <v>3272</v>
      </c>
      <c r="I3460" s="33">
        <v>1</v>
      </c>
      <c r="J3460" s="33" t="s">
        <v>3272</v>
      </c>
      <c r="K3460" s="33">
        <v>2019</v>
      </c>
      <c r="L3460" s="33">
        <v>8</v>
      </c>
      <c r="M3460" s="33">
        <v>4338</v>
      </c>
      <c r="N3460" s="33" t="s">
        <v>3278</v>
      </c>
      <c r="O3460" s="33">
        <v>1026</v>
      </c>
      <c r="P3460" s="33" t="s">
        <v>3278</v>
      </c>
      <c r="Q3460" s="33">
        <v>121</v>
      </c>
      <c r="R3460" s="33" t="s">
        <v>3273</v>
      </c>
    </row>
    <row r="3461" spans="1:18" x14ac:dyDescent="0.2">
      <c r="A3461" s="33" t="s">
        <v>6860</v>
      </c>
      <c r="B3461" s="33" t="s">
        <v>6861</v>
      </c>
      <c r="C3461" s="33" t="str">
        <f>LEFT(B3461,FIND(",",B3461,1)-1)</f>
        <v>Eau Claire County</v>
      </c>
      <c r="D3461" s="33" t="str">
        <f>RIGHT(B3461,LEN(B3461)-(FIND(",",B3461,1)+1))</f>
        <v>Wisconsin</v>
      </c>
      <c r="E3461" s="33">
        <v>81291</v>
      </c>
      <c r="F3461" s="33" t="s">
        <v>3279</v>
      </c>
      <c r="G3461" s="33">
        <v>1</v>
      </c>
      <c r="H3461" s="33" t="s">
        <v>3272</v>
      </c>
      <c r="I3461" s="33">
        <v>1</v>
      </c>
      <c r="J3461" s="33" t="s">
        <v>3272</v>
      </c>
      <c r="K3461" s="33">
        <v>2019</v>
      </c>
      <c r="L3461" s="33">
        <v>11</v>
      </c>
      <c r="M3461" s="33">
        <v>1370</v>
      </c>
      <c r="N3461" s="33" t="s">
        <v>3278</v>
      </c>
      <c r="O3461" s="33">
        <v>261</v>
      </c>
      <c r="P3461" s="33" t="s">
        <v>3273</v>
      </c>
      <c r="Q3461" s="33">
        <v>67</v>
      </c>
      <c r="R3461" s="33" t="s">
        <v>3278</v>
      </c>
    </row>
    <row r="3462" spans="1:18" x14ac:dyDescent="0.2">
      <c r="A3462" s="33" t="s">
        <v>6862</v>
      </c>
      <c r="B3462" s="33" t="s">
        <v>6863</v>
      </c>
      <c r="C3462" s="33" t="str">
        <f>LEFT(B3462,FIND(",",B3462,1)-1)</f>
        <v>Fond du Lac County</v>
      </c>
      <c r="D3462" s="33" t="str">
        <f>RIGHT(B3462,LEN(B3462)-(FIND(",",B3462,1)+1))</f>
        <v>Wisconsin</v>
      </c>
      <c r="E3462" s="33">
        <v>54194</v>
      </c>
      <c r="F3462" s="33" t="s">
        <v>3271</v>
      </c>
      <c r="G3462" s="33">
        <v>1</v>
      </c>
      <c r="H3462" s="33" t="s">
        <v>3272</v>
      </c>
      <c r="I3462" s="33">
        <v>1</v>
      </c>
      <c r="J3462" s="33" t="s">
        <v>3272</v>
      </c>
      <c r="K3462" s="33">
        <v>2019</v>
      </c>
      <c r="L3462" s="33">
        <v>10</v>
      </c>
      <c r="M3462" s="33">
        <v>2669</v>
      </c>
      <c r="N3462" s="33" t="s">
        <v>3273</v>
      </c>
      <c r="O3462" s="33">
        <v>619</v>
      </c>
      <c r="P3462" s="33" t="s">
        <v>3273</v>
      </c>
      <c r="Q3462" s="33">
        <v>83</v>
      </c>
      <c r="R3462" s="33" t="s">
        <v>3278</v>
      </c>
    </row>
    <row r="3463" spans="1:18" x14ac:dyDescent="0.2">
      <c r="A3463" s="33" t="s">
        <v>6862</v>
      </c>
      <c r="B3463" s="33" t="s">
        <v>6863</v>
      </c>
      <c r="C3463" s="33" t="str">
        <f>LEFT(B3463,FIND(",",B3463,1)-1)</f>
        <v>Fond du Lac County</v>
      </c>
      <c r="D3463" s="33" t="str">
        <f>RIGHT(B3463,LEN(B3463)-(FIND(",",B3463,1)+1))</f>
        <v>Wisconsin</v>
      </c>
      <c r="E3463" s="33">
        <v>81291</v>
      </c>
      <c r="F3463" s="33" t="s">
        <v>3279</v>
      </c>
      <c r="G3463" s="33">
        <v>1</v>
      </c>
      <c r="H3463" s="33" t="s">
        <v>3272</v>
      </c>
      <c r="I3463" s="33">
        <v>1</v>
      </c>
      <c r="J3463" s="33" t="s">
        <v>3272</v>
      </c>
      <c r="K3463" s="33">
        <v>2019</v>
      </c>
      <c r="L3463" s="33">
        <v>10</v>
      </c>
      <c r="M3463" s="33">
        <v>1006</v>
      </c>
      <c r="N3463" s="33" t="s">
        <v>3278</v>
      </c>
      <c r="O3463" s="33">
        <v>208</v>
      </c>
      <c r="P3463" s="33" t="s">
        <v>3278</v>
      </c>
      <c r="Q3463" s="33">
        <v>51</v>
      </c>
      <c r="R3463" s="33" t="s">
        <v>3273</v>
      </c>
    </row>
    <row r="3464" spans="1:18" x14ac:dyDescent="0.2">
      <c r="A3464" s="33" t="s">
        <v>6864</v>
      </c>
      <c r="B3464" s="33" t="s">
        <v>6865</v>
      </c>
      <c r="C3464" s="33" t="str">
        <f>LEFT(B3464,FIND(",",B3464,1)-1)</f>
        <v>Grant County</v>
      </c>
      <c r="D3464" s="33" t="str">
        <f>RIGHT(B3464,LEN(B3464)-(FIND(",",B3464,1)+1))</f>
        <v>Wisconsin</v>
      </c>
      <c r="E3464" s="33">
        <v>54194</v>
      </c>
      <c r="F3464" s="33" t="s">
        <v>3271</v>
      </c>
      <c r="G3464" s="33">
        <v>1</v>
      </c>
      <c r="H3464" s="33" t="s">
        <v>3272</v>
      </c>
      <c r="I3464" s="33">
        <v>1</v>
      </c>
      <c r="J3464" s="33" t="s">
        <v>3272</v>
      </c>
      <c r="K3464" s="33">
        <v>2019</v>
      </c>
      <c r="L3464" s="33">
        <v>12</v>
      </c>
      <c r="M3464" s="33">
        <v>3640</v>
      </c>
      <c r="N3464" s="33" t="s">
        <v>3278</v>
      </c>
      <c r="O3464" s="33">
        <v>780</v>
      </c>
      <c r="P3464" s="33" t="s">
        <v>3278</v>
      </c>
      <c r="Q3464" s="33">
        <v>81</v>
      </c>
      <c r="R3464" s="33" t="s">
        <v>3278</v>
      </c>
    </row>
    <row r="3465" spans="1:18" x14ac:dyDescent="0.2">
      <c r="A3465" s="33" t="s">
        <v>6866</v>
      </c>
      <c r="B3465" s="33" t="s">
        <v>6867</v>
      </c>
      <c r="C3465" s="33" t="str">
        <f>LEFT(B3465,FIND(",",B3465,1)-1)</f>
        <v>Green County</v>
      </c>
      <c r="D3465" s="33" t="str">
        <f>RIGHT(B3465,LEN(B3465)-(FIND(",",B3465,1)+1))</f>
        <v>Wisconsin</v>
      </c>
      <c r="E3465" s="33">
        <v>54194</v>
      </c>
      <c r="F3465" s="33" t="s">
        <v>3271</v>
      </c>
      <c r="G3465" s="33">
        <v>1</v>
      </c>
      <c r="H3465" s="33" t="s">
        <v>3272</v>
      </c>
      <c r="I3465" s="33">
        <v>1</v>
      </c>
      <c r="J3465" s="33" t="s">
        <v>3272</v>
      </c>
      <c r="K3465" s="33">
        <v>2019</v>
      </c>
      <c r="L3465" s="33">
        <v>7</v>
      </c>
      <c r="M3465" s="33">
        <v>2357</v>
      </c>
      <c r="N3465" s="33" t="s">
        <v>3278</v>
      </c>
      <c r="O3465" s="33">
        <v>549</v>
      </c>
      <c r="P3465" s="33" t="s">
        <v>3278</v>
      </c>
      <c r="Q3465" s="33">
        <v>55</v>
      </c>
      <c r="R3465" s="33" t="s">
        <v>3273</v>
      </c>
    </row>
    <row r="3466" spans="1:18" x14ac:dyDescent="0.2">
      <c r="A3466" s="33" t="s">
        <v>6868</v>
      </c>
      <c r="B3466" s="33" t="s">
        <v>6869</v>
      </c>
      <c r="C3466" s="33" t="str">
        <f>LEFT(B3466,FIND(",",B3466,1)-1)</f>
        <v>Iowa County</v>
      </c>
      <c r="D3466" s="33" t="str">
        <f>RIGHT(B3466,LEN(B3466)-(FIND(",",B3466,1)+1))</f>
        <v>Wisconsin</v>
      </c>
      <c r="E3466" s="33">
        <v>54194</v>
      </c>
      <c r="F3466" s="33" t="s">
        <v>3271</v>
      </c>
      <c r="G3466" s="33">
        <v>1</v>
      </c>
      <c r="H3466" s="33" t="s">
        <v>3272</v>
      </c>
      <c r="I3466" s="33">
        <v>1</v>
      </c>
      <c r="J3466" s="33" t="s">
        <v>3272</v>
      </c>
      <c r="K3466" s="33">
        <v>2019</v>
      </c>
      <c r="L3466" s="33">
        <v>3</v>
      </c>
      <c r="M3466" s="33">
        <v>495</v>
      </c>
      <c r="N3466" s="33" t="s">
        <v>3277</v>
      </c>
      <c r="O3466" s="33">
        <v>120</v>
      </c>
      <c r="P3466" s="33" t="s">
        <v>3277</v>
      </c>
      <c r="Q3466" s="33">
        <v>13</v>
      </c>
      <c r="R3466" s="33" t="s">
        <v>3277</v>
      </c>
    </row>
    <row r="3467" spans="1:18" x14ac:dyDescent="0.2">
      <c r="A3467" s="33" t="s">
        <v>6870</v>
      </c>
      <c r="B3467" s="33" t="s">
        <v>6871</v>
      </c>
      <c r="C3467" s="33" t="str">
        <f>LEFT(B3467,FIND(",",B3467,1)-1)</f>
        <v>Jackson County</v>
      </c>
      <c r="D3467" s="33" t="str">
        <f>RIGHT(B3467,LEN(B3467)-(FIND(",",B3467,1)+1))</f>
        <v>Wisconsin</v>
      </c>
      <c r="E3467" s="33">
        <v>54194</v>
      </c>
      <c r="F3467" s="33" t="s">
        <v>3271</v>
      </c>
      <c r="G3467" s="33">
        <v>1</v>
      </c>
      <c r="H3467" s="33" t="s">
        <v>3272</v>
      </c>
      <c r="I3467" s="33">
        <v>1</v>
      </c>
      <c r="J3467" s="33" t="s">
        <v>3272</v>
      </c>
      <c r="K3467" s="33">
        <v>2019</v>
      </c>
      <c r="L3467" s="33">
        <v>3</v>
      </c>
      <c r="M3467" s="33">
        <v>1251</v>
      </c>
      <c r="N3467" s="33" t="s">
        <v>3273</v>
      </c>
      <c r="O3467" s="33">
        <v>315</v>
      </c>
      <c r="P3467" s="33" t="s">
        <v>3273</v>
      </c>
      <c r="Q3467" s="33">
        <v>27</v>
      </c>
      <c r="R3467" s="33" t="s">
        <v>3277</v>
      </c>
    </row>
    <row r="3468" spans="1:18" x14ac:dyDescent="0.2">
      <c r="A3468" s="33" t="s">
        <v>6872</v>
      </c>
      <c r="B3468" s="33" t="s">
        <v>6873</v>
      </c>
      <c r="C3468" s="33" t="str">
        <f>LEFT(B3468,FIND(",",B3468,1)-1)</f>
        <v>Jefferson County</v>
      </c>
      <c r="D3468" s="33" t="str">
        <f>RIGHT(B3468,LEN(B3468)-(FIND(",",B3468,1)+1))</f>
        <v>Wisconsin</v>
      </c>
      <c r="E3468" s="33">
        <v>54194</v>
      </c>
      <c r="F3468" s="33" t="s">
        <v>3271</v>
      </c>
      <c r="G3468" s="33">
        <v>1</v>
      </c>
      <c r="H3468" s="33" t="s">
        <v>3272</v>
      </c>
      <c r="I3468" s="33">
        <v>1</v>
      </c>
      <c r="J3468" s="33" t="s">
        <v>3272</v>
      </c>
      <c r="K3468" s="33">
        <v>2019</v>
      </c>
      <c r="L3468" s="33">
        <v>18</v>
      </c>
      <c r="M3468" s="33">
        <v>4728</v>
      </c>
      <c r="N3468" s="33" t="s">
        <v>3278</v>
      </c>
      <c r="O3468" s="33">
        <v>1044</v>
      </c>
      <c r="P3468" s="33" t="s">
        <v>3278</v>
      </c>
      <c r="Q3468" s="33">
        <v>122</v>
      </c>
      <c r="R3468" s="33" t="s">
        <v>3278</v>
      </c>
    </row>
    <row r="3469" spans="1:18" x14ac:dyDescent="0.2">
      <c r="A3469" s="33" t="s">
        <v>6872</v>
      </c>
      <c r="B3469" s="33" t="s">
        <v>6873</v>
      </c>
      <c r="C3469" s="33" t="str">
        <f>LEFT(B3469,FIND(",",B3469,1)-1)</f>
        <v>Jefferson County</v>
      </c>
      <c r="D3469" s="33" t="str">
        <f>RIGHT(B3469,LEN(B3469)-(FIND(",",B3469,1)+1))</f>
        <v>Wisconsin</v>
      </c>
      <c r="E3469" s="33">
        <v>81291</v>
      </c>
      <c r="F3469" s="33" t="s">
        <v>3279</v>
      </c>
      <c r="G3469" s="33">
        <v>1</v>
      </c>
      <c r="H3469" s="33" t="s">
        <v>3272</v>
      </c>
      <c r="I3469" s="33">
        <v>1</v>
      </c>
      <c r="J3469" s="33" t="s">
        <v>3272</v>
      </c>
      <c r="K3469" s="33">
        <v>2019</v>
      </c>
      <c r="L3469" s="33">
        <v>4</v>
      </c>
      <c r="M3469" s="33">
        <v>63</v>
      </c>
      <c r="N3469" s="33" t="s">
        <v>3278</v>
      </c>
      <c r="O3469" s="33">
        <v>15</v>
      </c>
      <c r="P3469" s="33" t="s">
        <v>3277</v>
      </c>
      <c r="Q3469" s="33">
        <v>18</v>
      </c>
      <c r="R3469" s="33" t="s">
        <v>3277</v>
      </c>
    </row>
    <row r="3470" spans="1:18" x14ac:dyDescent="0.2">
      <c r="A3470" s="33" t="s">
        <v>6874</v>
      </c>
      <c r="B3470" s="33" t="s">
        <v>6875</v>
      </c>
      <c r="C3470" s="33" t="str">
        <f>LEFT(B3470,FIND(",",B3470,1)-1)</f>
        <v>Kenosha County</v>
      </c>
      <c r="D3470" s="33" t="str">
        <f>RIGHT(B3470,LEN(B3470)-(FIND(",",B3470,1)+1))</f>
        <v>Wisconsin</v>
      </c>
      <c r="E3470" s="33">
        <v>45391</v>
      </c>
      <c r="F3470" s="33" t="s">
        <v>3276</v>
      </c>
      <c r="G3470" s="33">
        <v>1</v>
      </c>
      <c r="H3470" s="33" t="s">
        <v>3272</v>
      </c>
      <c r="I3470" s="33">
        <v>1</v>
      </c>
      <c r="J3470" s="33" t="s">
        <v>3272</v>
      </c>
      <c r="K3470" s="33">
        <v>2019</v>
      </c>
      <c r="L3470" s="33">
        <v>5</v>
      </c>
      <c r="M3470" s="33">
        <v>1269</v>
      </c>
      <c r="N3470" s="33" t="s">
        <v>3277</v>
      </c>
      <c r="O3470" s="33">
        <v>304</v>
      </c>
      <c r="P3470" s="33" t="s">
        <v>3277</v>
      </c>
      <c r="Q3470" s="33">
        <v>65</v>
      </c>
      <c r="R3470" s="33" t="s">
        <v>3273</v>
      </c>
    </row>
    <row r="3471" spans="1:18" x14ac:dyDescent="0.2">
      <c r="A3471" s="33" t="s">
        <v>6874</v>
      </c>
      <c r="B3471" s="33" t="s">
        <v>6875</v>
      </c>
      <c r="C3471" s="33" t="str">
        <f>LEFT(B3471,FIND(",",B3471,1)-1)</f>
        <v>Kenosha County</v>
      </c>
      <c r="D3471" s="33" t="str">
        <f>RIGHT(B3471,LEN(B3471)-(FIND(",",B3471,1)+1))</f>
        <v>Wisconsin</v>
      </c>
      <c r="E3471" s="33">
        <v>54194</v>
      </c>
      <c r="F3471" s="33" t="s">
        <v>3271</v>
      </c>
      <c r="G3471" s="33">
        <v>1</v>
      </c>
      <c r="H3471" s="33" t="s">
        <v>3272</v>
      </c>
      <c r="I3471" s="33">
        <v>1</v>
      </c>
      <c r="J3471" s="33" t="s">
        <v>3272</v>
      </c>
      <c r="K3471" s="33">
        <v>2019</v>
      </c>
      <c r="L3471" s="33">
        <v>12</v>
      </c>
      <c r="M3471" s="33">
        <v>9430</v>
      </c>
      <c r="N3471" s="33" t="s">
        <v>3273</v>
      </c>
      <c r="O3471" s="33">
        <v>2107</v>
      </c>
      <c r="P3471" s="33" t="s">
        <v>3278</v>
      </c>
      <c r="Q3471" s="33">
        <v>224</v>
      </c>
      <c r="R3471" s="33" t="s">
        <v>3273</v>
      </c>
    </row>
    <row r="3472" spans="1:18" x14ac:dyDescent="0.2">
      <c r="A3472" s="33" t="s">
        <v>6874</v>
      </c>
      <c r="B3472" s="33" t="s">
        <v>6875</v>
      </c>
      <c r="C3472" s="33" t="str">
        <f>LEFT(B3472,FIND(",",B3472,1)-1)</f>
        <v>Kenosha County</v>
      </c>
      <c r="D3472" s="33" t="str">
        <f>RIGHT(B3472,LEN(B3472)-(FIND(",",B3472,1)+1))</f>
        <v>Wisconsin</v>
      </c>
      <c r="E3472" s="33">
        <v>81291</v>
      </c>
      <c r="F3472" s="33" t="s">
        <v>3279</v>
      </c>
      <c r="G3472" s="33">
        <v>1</v>
      </c>
      <c r="H3472" s="33" t="s">
        <v>3272</v>
      </c>
      <c r="I3472" s="33">
        <v>1</v>
      </c>
      <c r="J3472" s="33" t="s">
        <v>3272</v>
      </c>
      <c r="K3472" s="33">
        <v>2019</v>
      </c>
      <c r="L3472" s="33">
        <v>18</v>
      </c>
      <c r="M3472" s="33">
        <v>1559</v>
      </c>
      <c r="N3472" s="33" t="s">
        <v>3278</v>
      </c>
      <c r="O3472" s="33">
        <v>380</v>
      </c>
      <c r="P3472" s="33" t="s">
        <v>3273</v>
      </c>
      <c r="Q3472" s="33">
        <v>104</v>
      </c>
      <c r="R3472" s="33" t="s">
        <v>3273</v>
      </c>
    </row>
    <row r="3473" spans="1:18" x14ac:dyDescent="0.2">
      <c r="A3473" s="33" t="s">
        <v>6876</v>
      </c>
      <c r="B3473" s="33" t="s">
        <v>6877</v>
      </c>
      <c r="C3473" s="33" t="str">
        <f>LEFT(B3473,FIND(",",B3473,1)-1)</f>
        <v>Kewaunee County</v>
      </c>
      <c r="D3473" s="33" t="str">
        <f>RIGHT(B3473,LEN(B3473)-(FIND(",",B3473,1)+1))</f>
        <v>Wisconsin</v>
      </c>
      <c r="E3473" s="33">
        <v>54194</v>
      </c>
      <c r="F3473" s="33" t="s">
        <v>3271</v>
      </c>
      <c r="G3473" s="33">
        <v>1</v>
      </c>
      <c r="H3473" s="33" t="s">
        <v>3272</v>
      </c>
      <c r="I3473" s="33">
        <v>1</v>
      </c>
      <c r="J3473" s="33" t="s">
        <v>3272</v>
      </c>
      <c r="K3473" s="33">
        <v>2019</v>
      </c>
      <c r="L3473" s="33">
        <v>5</v>
      </c>
      <c r="M3473" s="33">
        <v>1557</v>
      </c>
      <c r="N3473" s="33" t="s">
        <v>3278</v>
      </c>
      <c r="O3473" s="33">
        <v>338</v>
      </c>
      <c r="P3473" s="33" t="s">
        <v>3278</v>
      </c>
      <c r="Q3473" s="33">
        <v>42</v>
      </c>
      <c r="R3473" s="33" t="s">
        <v>3277</v>
      </c>
    </row>
    <row r="3474" spans="1:18" x14ac:dyDescent="0.2">
      <c r="A3474" s="33" t="s">
        <v>6878</v>
      </c>
      <c r="B3474" s="33" t="s">
        <v>6879</v>
      </c>
      <c r="C3474" s="33" t="str">
        <f>LEFT(B3474,FIND(",",B3474,1)-1)</f>
        <v>La Crosse County</v>
      </c>
      <c r="D3474" s="33" t="str">
        <f>RIGHT(B3474,LEN(B3474)-(FIND(",",B3474,1)+1))</f>
        <v>Wisconsin</v>
      </c>
      <c r="E3474" s="33">
        <v>45391</v>
      </c>
      <c r="F3474" s="33" t="s">
        <v>3276</v>
      </c>
      <c r="G3474" s="33">
        <v>1</v>
      </c>
      <c r="H3474" s="33" t="s">
        <v>3272</v>
      </c>
      <c r="I3474" s="33">
        <v>1</v>
      </c>
      <c r="J3474" s="33" t="s">
        <v>3272</v>
      </c>
      <c r="K3474" s="33">
        <v>2019</v>
      </c>
      <c r="L3474" s="33">
        <v>6</v>
      </c>
      <c r="M3474" s="33">
        <v>1321</v>
      </c>
      <c r="N3474" s="33" t="s">
        <v>3273</v>
      </c>
      <c r="O3474" s="33">
        <v>340</v>
      </c>
      <c r="P3474" s="33" t="s">
        <v>3273</v>
      </c>
      <c r="Q3474" s="33">
        <v>63</v>
      </c>
      <c r="R3474" s="33" t="s">
        <v>3277</v>
      </c>
    </row>
    <row r="3475" spans="1:18" x14ac:dyDescent="0.2">
      <c r="A3475" s="33" t="s">
        <v>6878</v>
      </c>
      <c r="B3475" s="33" t="s">
        <v>6879</v>
      </c>
      <c r="C3475" s="33" t="str">
        <f>LEFT(B3475,FIND(",",B3475,1)-1)</f>
        <v>La Crosse County</v>
      </c>
      <c r="D3475" s="33" t="str">
        <f>RIGHT(B3475,LEN(B3475)-(FIND(",",B3475,1)+1))</f>
        <v>Wisconsin</v>
      </c>
      <c r="E3475" s="33">
        <v>54194</v>
      </c>
      <c r="F3475" s="33" t="s">
        <v>3271</v>
      </c>
      <c r="G3475" s="33">
        <v>1</v>
      </c>
      <c r="H3475" s="33" t="s">
        <v>3272</v>
      </c>
      <c r="I3475" s="33">
        <v>1</v>
      </c>
      <c r="J3475" s="33" t="s">
        <v>3272</v>
      </c>
      <c r="K3475" s="33">
        <v>2019</v>
      </c>
      <c r="L3475" s="33">
        <v>8</v>
      </c>
      <c r="M3475" s="33">
        <v>5462</v>
      </c>
      <c r="N3475" s="33" t="s">
        <v>3278</v>
      </c>
      <c r="O3475" s="33">
        <v>1159</v>
      </c>
      <c r="P3475" s="33" t="s">
        <v>3278</v>
      </c>
      <c r="Q3475" s="33">
        <v>126</v>
      </c>
      <c r="R3475" s="33" t="s">
        <v>3278</v>
      </c>
    </row>
    <row r="3476" spans="1:18" x14ac:dyDescent="0.2">
      <c r="A3476" s="33" t="s">
        <v>6878</v>
      </c>
      <c r="B3476" s="33" t="s">
        <v>6879</v>
      </c>
      <c r="C3476" s="33" t="str">
        <f>LEFT(B3476,FIND(",",B3476,1)-1)</f>
        <v>La Crosse County</v>
      </c>
      <c r="D3476" s="33" t="str">
        <f>RIGHT(B3476,LEN(B3476)-(FIND(",",B3476,1)+1))</f>
        <v>Wisconsin</v>
      </c>
      <c r="E3476" s="33">
        <v>81291</v>
      </c>
      <c r="F3476" s="33" t="s">
        <v>3279</v>
      </c>
      <c r="G3476" s="33">
        <v>1</v>
      </c>
      <c r="H3476" s="33" t="s">
        <v>3272</v>
      </c>
      <c r="I3476" s="33">
        <v>1</v>
      </c>
      <c r="J3476" s="33" t="s">
        <v>3272</v>
      </c>
      <c r="K3476" s="33">
        <v>2019</v>
      </c>
      <c r="L3476" s="33">
        <v>6</v>
      </c>
      <c r="M3476" s="33">
        <v>1342</v>
      </c>
      <c r="N3476" s="33" t="s">
        <v>3273</v>
      </c>
      <c r="O3476" s="33">
        <v>267</v>
      </c>
      <c r="P3476" s="33" t="s">
        <v>3273</v>
      </c>
      <c r="Q3476" s="33">
        <v>83</v>
      </c>
      <c r="R3476" s="33" t="s">
        <v>3273</v>
      </c>
    </row>
    <row r="3477" spans="1:18" x14ac:dyDescent="0.2">
      <c r="A3477" s="33" t="s">
        <v>6880</v>
      </c>
      <c r="B3477" s="33" t="s">
        <v>6881</v>
      </c>
      <c r="C3477" s="33" t="str">
        <f>LEFT(B3477,FIND(",",B3477,1)-1)</f>
        <v>Lafayette County</v>
      </c>
      <c r="D3477" s="33" t="str">
        <f>RIGHT(B3477,LEN(B3477)-(FIND(",",B3477,1)+1))</f>
        <v>Wisconsin</v>
      </c>
      <c r="E3477" s="33">
        <v>54194</v>
      </c>
      <c r="F3477" s="33" t="s">
        <v>3271</v>
      </c>
      <c r="G3477" s="33">
        <v>1</v>
      </c>
      <c r="H3477" s="33" t="s">
        <v>3272</v>
      </c>
      <c r="I3477" s="33">
        <v>1</v>
      </c>
      <c r="J3477" s="33" t="s">
        <v>3272</v>
      </c>
      <c r="K3477" s="33">
        <v>2019</v>
      </c>
      <c r="L3477" s="33">
        <v>4</v>
      </c>
      <c r="M3477" s="33">
        <v>840</v>
      </c>
      <c r="N3477" s="33" t="s">
        <v>3278</v>
      </c>
      <c r="O3477" s="33">
        <v>192</v>
      </c>
      <c r="P3477" s="33" t="s">
        <v>3278</v>
      </c>
      <c r="Q3477" s="33">
        <v>22</v>
      </c>
      <c r="R3477" s="33" t="s">
        <v>3273</v>
      </c>
    </row>
    <row r="3478" spans="1:18" x14ac:dyDescent="0.2">
      <c r="A3478" s="33" t="s">
        <v>6882</v>
      </c>
      <c r="B3478" s="33" t="s">
        <v>6883</v>
      </c>
      <c r="C3478" s="33" t="str">
        <f>LEFT(B3478,FIND(",",B3478,1)-1)</f>
        <v>Langlade County</v>
      </c>
      <c r="D3478" s="33" t="str">
        <f>RIGHT(B3478,LEN(B3478)-(FIND(",",B3478,1)+1))</f>
        <v>Wisconsin</v>
      </c>
      <c r="E3478" s="33">
        <v>81291</v>
      </c>
      <c r="F3478" s="33" t="s">
        <v>3279</v>
      </c>
      <c r="G3478" s="33">
        <v>1</v>
      </c>
      <c r="H3478" s="33" t="s">
        <v>3272</v>
      </c>
      <c r="I3478" s="33">
        <v>1</v>
      </c>
      <c r="J3478" s="33" t="s">
        <v>3272</v>
      </c>
      <c r="K3478" s="33">
        <v>2019</v>
      </c>
      <c r="L3478" s="33">
        <v>3</v>
      </c>
      <c r="M3478" s="33">
        <v>110</v>
      </c>
      <c r="N3478" s="33" t="s">
        <v>3273</v>
      </c>
      <c r="O3478" s="33">
        <v>26</v>
      </c>
      <c r="P3478" s="33" t="s">
        <v>3277</v>
      </c>
      <c r="Q3478" s="33">
        <v>13</v>
      </c>
      <c r="R3478" s="33" t="s">
        <v>3277</v>
      </c>
    </row>
    <row r="3479" spans="1:18" x14ac:dyDescent="0.2">
      <c r="A3479" s="33" t="s">
        <v>6884</v>
      </c>
      <c r="B3479" s="33" t="s">
        <v>6885</v>
      </c>
      <c r="C3479" s="33" t="str">
        <f>LEFT(B3479,FIND(",",B3479,1)-1)</f>
        <v>Lincoln County</v>
      </c>
      <c r="D3479" s="33" t="str">
        <f>RIGHT(B3479,LEN(B3479)-(FIND(",",B3479,1)+1))</f>
        <v>Wisconsin</v>
      </c>
      <c r="E3479" s="33">
        <v>54194</v>
      </c>
      <c r="F3479" s="33" t="s">
        <v>3271</v>
      </c>
      <c r="G3479" s="33">
        <v>1</v>
      </c>
      <c r="H3479" s="33" t="s">
        <v>3272</v>
      </c>
      <c r="I3479" s="33">
        <v>1</v>
      </c>
      <c r="J3479" s="33" t="s">
        <v>3272</v>
      </c>
      <c r="K3479" s="33">
        <v>2019</v>
      </c>
      <c r="L3479" s="33">
        <v>4</v>
      </c>
      <c r="M3479" s="33">
        <v>921</v>
      </c>
      <c r="N3479" s="33" t="s">
        <v>3278</v>
      </c>
      <c r="O3479" s="33">
        <v>214</v>
      </c>
      <c r="P3479" s="33" t="s">
        <v>3278</v>
      </c>
      <c r="Q3479" s="33">
        <v>25</v>
      </c>
      <c r="R3479" s="33" t="s">
        <v>3277</v>
      </c>
    </row>
    <row r="3480" spans="1:18" x14ac:dyDescent="0.2">
      <c r="A3480" s="33" t="s">
        <v>6886</v>
      </c>
      <c r="B3480" s="33" t="s">
        <v>6887</v>
      </c>
      <c r="C3480" s="33" t="str">
        <f>LEFT(B3480,FIND(",",B3480,1)-1)</f>
        <v>Manitowoc County</v>
      </c>
      <c r="D3480" s="33" t="str">
        <f>RIGHT(B3480,LEN(B3480)-(FIND(",",B3480,1)+1))</f>
        <v>Wisconsin</v>
      </c>
      <c r="E3480" s="33">
        <v>45391</v>
      </c>
      <c r="F3480" s="33" t="s">
        <v>3276</v>
      </c>
      <c r="G3480" s="33">
        <v>1</v>
      </c>
      <c r="H3480" s="33" t="s">
        <v>3272</v>
      </c>
      <c r="I3480" s="33">
        <v>1</v>
      </c>
      <c r="J3480" s="33" t="s">
        <v>3272</v>
      </c>
      <c r="K3480" s="33">
        <v>2019</v>
      </c>
      <c r="L3480" s="33">
        <v>5</v>
      </c>
      <c r="M3480" s="33">
        <v>676</v>
      </c>
      <c r="N3480" s="33" t="s">
        <v>3273</v>
      </c>
      <c r="O3480" s="33">
        <v>169</v>
      </c>
      <c r="P3480" s="33" t="s">
        <v>3277</v>
      </c>
      <c r="Q3480" s="33">
        <v>28</v>
      </c>
      <c r="R3480" s="33" t="s">
        <v>3277</v>
      </c>
    </row>
    <row r="3481" spans="1:18" x14ac:dyDescent="0.2">
      <c r="A3481" s="33" t="s">
        <v>6886</v>
      </c>
      <c r="B3481" s="33" t="s">
        <v>6887</v>
      </c>
      <c r="C3481" s="33" t="str">
        <f>LEFT(B3481,FIND(",",B3481,1)-1)</f>
        <v>Manitowoc County</v>
      </c>
      <c r="D3481" s="33" t="str">
        <f>RIGHT(B3481,LEN(B3481)-(FIND(",",B3481,1)+1))</f>
        <v>Wisconsin</v>
      </c>
      <c r="E3481" s="33">
        <v>54194</v>
      </c>
      <c r="F3481" s="33" t="s">
        <v>3271</v>
      </c>
      <c r="G3481" s="33">
        <v>1</v>
      </c>
      <c r="H3481" s="33" t="s">
        <v>3272</v>
      </c>
      <c r="I3481" s="33">
        <v>1</v>
      </c>
      <c r="J3481" s="33" t="s">
        <v>3272</v>
      </c>
      <c r="K3481" s="33">
        <v>2019</v>
      </c>
      <c r="L3481" s="33">
        <v>8</v>
      </c>
      <c r="M3481" s="33">
        <v>2763</v>
      </c>
      <c r="N3481" s="33" t="s">
        <v>3278</v>
      </c>
      <c r="O3481" s="33">
        <v>677</v>
      </c>
      <c r="P3481" s="33" t="s">
        <v>3278</v>
      </c>
      <c r="Q3481" s="33">
        <v>96</v>
      </c>
      <c r="R3481" s="33" t="s">
        <v>3278</v>
      </c>
    </row>
    <row r="3482" spans="1:18" x14ac:dyDescent="0.2">
      <c r="A3482" s="33" t="s">
        <v>6886</v>
      </c>
      <c r="B3482" s="33" t="s">
        <v>6887</v>
      </c>
      <c r="C3482" s="33" t="str">
        <f>LEFT(B3482,FIND(",",B3482,1)-1)</f>
        <v>Manitowoc County</v>
      </c>
      <c r="D3482" s="33" t="str">
        <f>RIGHT(B3482,LEN(B3482)-(FIND(",",B3482,1)+1))</f>
        <v>Wisconsin</v>
      </c>
      <c r="E3482" s="33">
        <v>81291</v>
      </c>
      <c r="F3482" s="33" t="s">
        <v>3279</v>
      </c>
      <c r="G3482" s="33">
        <v>1</v>
      </c>
      <c r="H3482" s="33" t="s">
        <v>3272</v>
      </c>
      <c r="I3482" s="33">
        <v>1</v>
      </c>
      <c r="J3482" s="33" t="s">
        <v>3272</v>
      </c>
      <c r="K3482" s="33">
        <v>2019</v>
      </c>
      <c r="L3482" s="33">
        <v>3</v>
      </c>
      <c r="M3482" s="33">
        <v>147</v>
      </c>
      <c r="N3482" s="33" t="s">
        <v>3273</v>
      </c>
      <c r="O3482" s="33">
        <v>32</v>
      </c>
      <c r="P3482" s="33" t="s">
        <v>3277</v>
      </c>
      <c r="Q3482" s="33">
        <v>10</v>
      </c>
      <c r="R3482" s="33" t="s">
        <v>3278</v>
      </c>
    </row>
    <row r="3483" spans="1:18" x14ac:dyDescent="0.2">
      <c r="A3483" s="33" t="s">
        <v>6888</v>
      </c>
      <c r="B3483" s="33" t="s">
        <v>6889</v>
      </c>
      <c r="C3483" s="33" t="str">
        <f>LEFT(B3483,FIND(",",B3483,1)-1)</f>
        <v>Marathon County</v>
      </c>
      <c r="D3483" s="33" t="str">
        <f>RIGHT(B3483,LEN(B3483)-(FIND(",",B3483,1)+1))</f>
        <v>Wisconsin</v>
      </c>
      <c r="E3483" s="33">
        <v>45391</v>
      </c>
      <c r="F3483" s="33" t="s">
        <v>3276</v>
      </c>
      <c r="G3483" s="33">
        <v>1</v>
      </c>
      <c r="H3483" s="33" t="s">
        <v>3272</v>
      </c>
      <c r="I3483" s="33">
        <v>1</v>
      </c>
      <c r="J3483" s="33" t="s">
        <v>3272</v>
      </c>
      <c r="K3483" s="33">
        <v>2019</v>
      </c>
      <c r="L3483" s="33">
        <v>4</v>
      </c>
      <c r="M3483" s="33">
        <v>1487</v>
      </c>
      <c r="N3483" s="33" t="s">
        <v>3273</v>
      </c>
      <c r="O3483" s="33">
        <v>341</v>
      </c>
      <c r="P3483" s="33" t="s">
        <v>3273</v>
      </c>
      <c r="Q3483" s="33">
        <v>52</v>
      </c>
      <c r="R3483" s="33" t="s">
        <v>3273</v>
      </c>
    </row>
    <row r="3484" spans="1:18" x14ac:dyDescent="0.2">
      <c r="A3484" s="33" t="s">
        <v>6888</v>
      </c>
      <c r="B3484" s="33" t="s">
        <v>6889</v>
      </c>
      <c r="C3484" s="33" t="str">
        <f>LEFT(B3484,FIND(",",B3484,1)-1)</f>
        <v>Marathon County</v>
      </c>
      <c r="D3484" s="33" t="str">
        <f>RIGHT(B3484,LEN(B3484)-(FIND(",",B3484,1)+1))</f>
        <v>Wisconsin</v>
      </c>
      <c r="E3484" s="33">
        <v>54194</v>
      </c>
      <c r="F3484" s="33" t="s">
        <v>3271</v>
      </c>
      <c r="G3484" s="33">
        <v>1</v>
      </c>
      <c r="H3484" s="33" t="s">
        <v>3272</v>
      </c>
      <c r="I3484" s="33">
        <v>1</v>
      </c>
      <c r="J3484" s="33" t="s">
        <v>3272</v>
      </c>
      <c r="K3484" s="33">
        <v>2019</v>
      </c>
      <c r="L3484" s="33">
        <v>16</v>
      </c>
      <c r="M3484" s="33">
        <v>8043</v>
      </c>
      <c r="N3484" s="33" t="s">
        <v>3278</v>
      </c>
      <c r="O3484" s="33">
        <v>1843</v>
      </c>
      <c r="P3484" s="33" t="s">
        <v>3273</v>
      </c>
      <c r="Q3484" s="33">
        <v>190</v>
      </c>
      <c r="R3484" s="33" t="s">
        <v>3278</v>
      </c>
    </row>
    <row r="3485" spans="1:18" x14ac:dyDescent="0.2">
      <c r="A3485" s="33" t="s">
        <v>6888</v>
      </c>
      <c r="B3485" s="33" t="s">
        <v>6889</v>
      </c>
      <c r="C3485" s="33" t="str">
        <f>LEFT(B3485,FIND(",",B3485,1)-1)</f>
        <v>Marathon County</v>
      </c>
      <c r="D3485" s="33" t="str">
        <f>RIGHT(B3485,LEN(B3485)-(FIND(",",B3485,1)+1))</f>
        <v>Wisconsin</v>
      </c>
      <c r="E3485" s="33">
        <v>81291</v>
      </c>
      <c r="F3485" s="33" t="s">
        <v>3279</v>
      </c>
      <c r="G3485" s="33">
        <v>1</v>
      </c>
      <c r="H3485" s="33" t="s">
        <v>3272</v>
      </c>
      <c r="I3485" s="33">
        <v>1</v>
      </c>
      <c r="J3485" s="33" t="s">
        <v>3272</v>
      </c>
      <c r="K3485" s="33">
        <v>2019</v>
      </c>
      <c r="L3485" s="33">
        <v>10</v>
      </c>
      <c r="M3485" s="33">
        <v>753</v>
      </c>
      <c r="N3485" s="33" t="s">
        <v>3278</v>
      </c>
      <c r="O3485" s="33">
        <v>129</v>
      </c>
      <c r="P3485" s="33" t="s">
        <v>3278</v>
      </c>
      <c r="Q3485" s="33">
        <v>27</v>
      </c>
      <c r="R3485" s="33" t="s">
        <v>3277</v>
      </c>
    </row>
    <row r="3486" spans="1:18" x14ac:dyDescent="0.2">
      <c r="A3486" s="33" t="s">
        <v>6890</v>
      </c>
      <c r="B3486" s="33" t="s">
        <v>6891</v>
      </c>
      <c r="C3486" s="33" t="str">
        <f>LEFT(B3486,FIND(",",B3486,1)-1)</f>
        <v>Marinette County</v>
      </c>
      <c r="D3486" s="33" t="str">
        <f>RIGHT(B3486,LEN(B3486)-(FIND(",",B3486,1)+1))</f>
        <v>Wisconsin</v>
      </c>
      <c r="E3486" s="33">
        <v>54194</v>
      </c>
      <c r="F3486" s="33" t="s">
        <v>3271</v>
      </c>
      <c r="G3486" s="33">
        <v>1</v>
      </c>
      <c r="H3486" s="33" t="s">
        <v>3272</v>
      </c>
      <c r="I3486" s="33">
        <v>1</v>
      </c>
      <c r="J3486" s="33" t="s">
        <v>3272</v>
      </c>
      <c r="K3486" s="33">
        <v>2019</v>
      </c>
      <c r="L3486" s="33">
        <v>7</v>
      </c>
      <c r="M3486" s="33">
        <v>2371</v>
      </c>
      <c r="N3486" s="33" t="s">
        <v>3278</v>
      </c>
      <c r="O3486" s="33">
        <v>493</v>
      </c>
      <c r="P3486" s="33" t="s">
        <v>3278</v>
      </c>
      <c r="Q3486" s="33">
        <v>63</v>
      </c>
      <c r="R3486" s="33" t="s">
        <v>3273</v>
      </c>
    </row>
    <row r="3487" spans="1:18" x14ac:dyDescent="0.2">
      <c r="A3487" s="33" t="s">
        <v>6890</v>
      </c>
      <c r="B3487" s="33" t="s">
        <v>6891</v>
      </c>
      <c r="C3487" s="33" t="str">
        <f>LEFT(B3487,FIND(",",B3487,1)-1)</f>
        <v>Marinette County</v>
      </c>
      <c r="D3487" s="33" t="str">
        <f>RIGHT(B3487,LEN(B3487)-(FIND(",",B3487,1)+1))</f>
        <v>Wisconsin</v>
      </c>
      <c r="E3487" s="33">
        <v>81291</v>
      </c>
      <c r="F3487" s="33" t="s">
        <v>3279</v>
      </c>
      <c r="G3487" s="33">
        <v>1</v>
      </c>
      <c r="H3487" s="33" t="s">
        <v>3272</v>
      </c>
      <c r="I3487" s="33">
        <v>1</v>
      </c>
      <c r="J3487" s="33" t="s">
        <v>3272</v>
      </c>
      <c r="K3487" s="33">
        <v>2019</v>
      </c>
      <c r="L3487" s="33">
        <v>4</v>
      </c>
      <c r="M3487" s="33">
        <v>92</v>
      </c>
      <c r="N3487" s="33" t="s">
        <v>3273</v>
      </c>
      <c r="O3487" s="33">
        <v>14</v>
      </c>
      <c r="P3487" s="33" t="s">
        <v>3278</v>
      </c>
      <c r="Q3487" s="33">
        <v>7</v>
      </c>
      <c r="R3487" s="33" t="s">
        <v>3278</v>
      </c>
    </row>
    <row r="3488" spans="1:18" x14ac:dyDescent="0.2">
      <c r="A3488" s="33" t="s">
        <v>6892</v>
      </c>
      <c r="B3488" s="33" t="s">
        <v>6893</v>
      </c>
      <c r="C3488" s="33" t="str">
        <f>LEFT(B3488,FIND(",",B3488,1)-1)</f>
        <v>Marquette County</v>
      </c>
      <c r="D3488" s="33" t="str">
        <f>RIGHT(B3488,LEN(B3488)-(FIND(",",B3488,1)+1))</f>
        <v>Wisconsin</v>
      </c>
      <c r="E3488" s="33">
        <v>54194</v>
      </c>
      <c r="F3488" s="33" t="s">
        <v>3271</v>
      </c>
      <c r="G3488" s="33">
        <v>1</v>
      </c>
      <c r="H3488" s="33" t="s">
        <v>3272</v>
      </c>
      <c r="I3488" s="33">
        <v>1</v>
      </c>
      <c r="J3488" s="33" t="s">
        <v>3272</v>
      </c>
      <c r="K3488" s="33">
        <v>2019</v>
      </c>
      <c r="L3488" s="33">
        <v>4</v>
      </c>
      <c r="M3488" s="33">
        <v>827</v>
      </c>
      <c r="N3488" s="33" t="s">
        <v>3273</v>
      </c>
      <c r="O3488" s="33">
        <v>188</v>
      </c>
      <c r="P3488" s="33" t="s">
        <v>3273</v>
      </c>
      <c r="Q3488" s="33">
        <v>19</v>
      </c>
      <c r="R3488" s="33" t="s">
        <v>3278</v>
      </c>
    </row>
    <row r="3489" spans="1:18" x14ac:dyDescent="0.2">
      <c r="A3489" s="33" t="s">
        <v>6894</v>
      </c>
      <c r="B3489" s="33" t="s">
        <v>6895</v>
      </c>
      <c r="C3489" s="33" t="str">
        <f>LEFT(B3489,FIND(",",B3489,1)-1)</f>
        <v>Milwaukee County</v>
      </c>
      <c r="D3489" s="33" t="str">
        <f>RIGHT(B3489,LEN(B3489)-(FIND(",",B3489,1)+1))</f>
        <v>Wisconsin</v>
      </c>
      <c r="E3489" s="33">
        <v>45391</v>
      </c>
      <c r="F3489" s="33" t="s">
        <v>3276</v>
      </c>
      <c r="G3489" s="33">
        <v>1</v>
      </c>
      <c r="H3489" s="33" t="s">
        <v>3272</v>
      </c>
      <c r="I3489" s="33">
        <v>1</v>
      </c>
      <c r="J3489" s="33" t="s">
        <v>3272</v>
      </c>
      <c r="K3489" s="33">
        <v>2019</v>
      </c>
      <c r="L3489" s="33">
        <v>25</v>
      </c>
      <c r="M3489" s="33">
        <v>6922</v>
      </c>
      <c r="N3489" s="33" t="s">
        <v>3273</v>
      </c>
      <c r="O3489" s="33">
        <v>1698</v>
      </c>
      <c r="P3489" s="33" t="s">
        <v>3273</v>
      </c>
      <c r="Q3489" s="33">
        <v>330</v>
      </c>
      <c r="R3489" s="33" t="s">
        <v>3273</v>
      </c>
    </row>
    <row r="3490" spans="1:18" x14ac:dyDescent="0.2">
      <c r="A3490" s="33" t="s">
        <v>6894</v>
      </c>
      <c r="B3490" s="33" t="s">
        <v>6895</v>
      </c>
      <c r="C3490" s="33" t="str">
        <f>LEFT(B3490,FIND(",",B3490,1)-1)</f>
        <v>Milwaukee County</v>
      </c>
      <c r="D3490" s="33" t="str">
        <f>RIGHT(B3490,LEN(B3490)-(FIND(",",B3490,1)+1))</f>
        <v>Wisconsin</v>
      </c>
      <c r="E3490" s="33">
        <v>54194</v>
      </c>
      <c r="F3490" s="33" t="s">
        <v>3271</v>
      </c>
      <c r="G3490" s="33">
        <v>1</v>
      </c>
      <c r="H3490" s="33" t="s">
        <v>3272</v>
      </c>
      <c r="I3490" s="33">
        <v>1</v>
      </c>
      <c r="J3490" s="33" t="s">
        <v>3272</v>
      </c>
      <c r="K3490" s="33">
        <v>2019</v>
      </c>
      <c r="L3490" s="33">
        <v>42</v>
      </c>
      <c r="M3490" s="33">
        <v>32919</v>
      </c>
      <c r="N3490" s="33" t="s">
        <v>3273</v>
      </c>
      <c r="O3490" s="33">
        <v>7413</v>
      </c>
      <c r="P3490" s="33" t="s">
        <v>3273</v>
      </c>
      <c r="Q3490" s="33">
        <v>757</v>
      </c>
      <c r="R3490" s="33" t="s">
        <v>3278</v>
      </c>
    </row>
    <row r="3491" spans="1:18" x14ac:dyDescent="0.2">
      <c r="A3491" s="33" t="s">
        <v>6894</v>
      </c>
      <c r="B3491" s="33" t="s">
        <v>6895</v>
      </c>
      <c r="C3491" s="33" t="str">
        <f>LEFT(B3491,FIND(",",B3491,1)-1)</f>
        <v>Milwaukee County</v>
      </c>
      <c r="D3491" s="33" t="str">
        <f>RIGHT(B3491,LEN(B3491)-(FIND(",",B3491,1)+1))</f>
        <v>Wisconsin</v>
      </c>
      <c r="E3491" s="33">
        <v>81291</v>
      </c>
      <c r="F3491" s="33" t="s">
        <v>3279</v>
      </c>
      <c r="G3491" s="33">
        <v>1</v>
      </c>
      <c r="H3491" s="33" t="s">
        <v>3272</v>
      </c>
      <c r="I3491" s="33">
        <v>1</v>
      </c>
      <c r="J3491" s="33" t="s">
        <v>3272</v>
      </c>
      <c r="K3491" s="33">
        <v>2019</v>
      </c>
      <c r="L3491" s="33">
        <v>45</v>
      </c>
      <c r="M3491" s="33">
        <v>6922</v>
      </c>
      <c r="N3491" s="33" t="s">
        <v>3278</v>
      </c>
      <c r="O3491" s="33">
        <v>1587</v>
      </c>
      <c r="P3491" s="33" t="s">
        <v>3278</v>
      </c>
      <c r="Q3491" s="33">
        <v>419</v>
      </c>
      <c r="R3491" s="33" t="s">
        <v>3278</v>
      </c>
    </row>
    <row r="3492" spans="1:18" x14ac:dyDescent="0.2">
      <c r="A3492" s="33" t="s">
        <v>6896</v>
      </c>
      <c r="B3492" s="33" t="s">
        <v>6897</v>
      </c>
      <c r="C3492" s="33" t="str">
        <f>LEFT(B3492,FIND(",",B3492,1)-1)</f>
        <v>Monroe County</v>
      </c>
      <c r="D3492" s="33" t="str">
        <f>RIGHT(B3492,LEN(B3492)-(FIND(",",B3492,1)+1))</f>
        <v>Wisconsin</v>
      </c>
      <c r="E3492" s="33">
        <v>54194</v>
      </c>
      <c r="F3492" s="33" t="s">
        <v>3271</v>
      </c>
      <c r="G3492" s="33">
        <v>1</v>
      </c>
      <c r="H3492" s="33" t="s">
        <v>3272</v>
      </c>
      <c r="I3492" s="33">
        <v>1</v>
      </c>
      <c r="J3492" s="33" t="s">
        <v>3272</v>
      </c>
      <c r="K3492" s="33">
        <v>2019</v>
      </c>
      <c r="L3492" s="33">
        <v>10</v>
      </c>
      <c r="M3492" s="33">
        <v>2081</v>
      </c>
      <c r="N3492" s="33" t="s">
        <v>3278</v>
      </c>
      <c r="O3492" s="33">
        <v>453</v>
      </c>
      <c r="P3492" s="33" t="s">
        <v>3278</v>
      </c>
      <c r="Q3492" s="33">
        <v>68</v>
      </c>
      <c r="R3492" s="33" t="s">
        <v>3273</v>
      </c>
    </row>
    <row r="3493" spans="1:18" x14ac:dyDescent="0.2">
      <c r="A3493" s="33" t="s">
        <v>6896</v>
      </c>
      <c r="B3493" s="33" t="s">
        <v>6897</v>
      </c>
      <c r="C3493" s="33" t="str">
        <f>LEFT(B3493,FIND(",",B3493,1)-1)</f>
        <v>Monroe County</v>
      </c>
      <c r="D3493" s="33" t="str">
        <f>RIGHT(B3493,LEN(B3493)-(FIND(",",B3493,1)+1))</f>
        <v>Wisconsin</v>
      </c>
      <c r="E3493" s="33">
        <v>81291</v>
      </c>
      <c r="F3493" s="33" t="s">
        <v>3279</v>
      </c>
      <c r="G3493" s="33">
        <v>1</v>
      </c>
      <c r="H3493" s="33" t="s">
        <v>3272</v>
      </c>
      <c r="I3493" s="33">
        <v>1</v>
      </c>
      <c r="J3493" s="33" t="s">
        <v>3272</v>
      </c>
      <c r="K3493" s="33">
        <v>2019</v>
      </c>
      <c r="L3493" s="33">
        <v>4</v>
      </c>
      <c r="M3493" s="33">
        <v>171</v>
      </c>
      <c r="N3493" s="33" t="s">
        <v>3278</v>
      </c>
      <c r="O3493" s="33">
        <v>24</v>
      </c>
      <c r="P3493" s="33" t="s">
        <v>3278</v>
      </c>
      <c r="Q3493" s="33">
        <v>11</v>
      </c>
      <c r="R3493" s="33" t="s">
        <v>3277</v>
      </c>
    </row>
    <row r="3494" spans="1:18" x14ac:dyDescent="0.2">
      <c r="A3494" s="33" t="s">
        <v>6898</v>
      </c>
      <c r="B3494" s="33" t="s">
        <v>6899</v>
      </c>
      <c r="C3494" s="33" t="str">
        <f>LEFT(B3494,FIND(",",B3494,1)-1)</f>
        <v>Oconto County</v>
      </c>
      <c r="D3494" s="33" t="str">
        <f>RIGHT(B3494,LEN(B3494)-(FIND(",",B3494,1)+1))</f>
        <v>Wisconsin</v>
      </c>
      <c r="E3494" s="33">
        <v>54194</v>
      </c>
      <c r="F3494" s="33" t="s">
        <v>3271</v>
      </c>
      <c r="G3494" s="33">
        <v>1</v>
      </c>
      <c r="H3494" s="33" t="s">
        <v>3272</v>
      </c>
      <c r="I3494" s="33">
        <v>1</v>
      </c>
      <c r="J3494" s="33" t="s">
        <v>3272</v>
      </c>
      <c r="K3494" s="33">
        <v>2019</v>
      </c>
      <c r="L3494" s="33">
        <v>4</v>
      </c>
      <c r="M3494" s="33">
        <v>919</v>
      </c>
      <c r="N3494" s="33" t="s">
        <v>3277</v>
      </c>
      <c r="O3494" s="33">
        <v>191</v>
      </c>
      <c r="P3494" s="33" t="s">
        <v>3277</v>
      </c>
      <c r="Q3494" s="33">
        <v>26</v>
      </c>
      <c r="R3494" s="33" t="s">
        <v>3273</v>
      </c>
    </row>
    <row r="3495" spans="1:18" x14ac:dyDescent="0.2">
      <c r="A3495" s="33" t="s">
        <v>6900</v>
      </c>
      <c r="B3495" s="33" t="s">
        <v>6901</v>
      </c>
      <c r="C3495" s="33" t="str">
        <f>LEFT(B3495,FIND(",",B3495,1)-1)</f>
        <v>Oneida County</v>
      </c>
      <c r="D3495" s="33" t="str">
        <f>RIGHT(B3495,LEN(B3495)-(FIND(",",B3495,1)+1))</f>
        <v>Wisconsin</v>
      </c>
      <c r="E3495" s="33">
        <v>45391</v>
      </c>
      <c r="F3495" s="33" t="s">
        <v>3276</v>
      </c>
      <c r="G3495" s="33">
        <v>1</v>
      </c>
      <c r="H3495" s="33" t="s">
        <v>3272</v>
      </c>
      <c r="I3495" s="33">
        <v>1</v>
      </c>
      <c r="J3495" s="33" t="s">
        <v>3272</v>
      </c>
      <c r="K3495" s="33">
        <v>2019</v>
      </c>
      <c r="L3495" s="33">
        <v>6</v>
      </c>
      <c r="M3495" s="33">
        <v>5581</v>
      </c>
      <c r="N3495" s="33" t="s">
        <v>3277</v>
      </c>
      <c r="O3495" s="33">
        <v>2937</v>
      </c>
      <c r="P3495" s="33" t="s">
        <v>3277</v>
      </c>
      <c r="Q3495" s="33">
        <v>194</v>
      </c>
      <c r="R3495" s="33" t="s">
        <v>3277</v>
      </c>
    </row>
    <row r="3496" spans="1:18" x14ac:dyDescent="0.2">
      <c r="A3496" s="33" t="s">
        <v>6900</v>
      </c>
      <c r="B3496" s="33" t="s">
        <v>6901</v>
      </c>
      <c r="C3496" s="33" t="str">
        <f>LEFT(B3496,FIND(",",B3496,1)-1)</f>
        <v>Oneida County</v>
      </c>
      <c r="D3496" s="33" t="str">
        <f>RIGHT(B3496,LEN(B3496)-(FIND(",",B3496,1)+1))</f>
        <v>Wisconsin</v>
      </c>
      <c r="E3496" s="33">
        <v>54194</v>
      </c>
      <c r="F3496" s="33" t="s">
        <v>3271</v>
      </c>
      <c r="G3496" s="33">
        <v>1</v>
      </c>
      <c r="H3496" s="33" t="s">
        <v>3272</v>
      </c>
      <c r="I3496" s="33">
        <v>1</v>
      </c>
      <c r="J3496" s="33" t="s">
        <v>3272</v>
      </c>
      <c r="K3496" s="33">
        <v>2019</v>
      </c>
      <c r="L3496" s="33">
        <v>7</v>
      </c>
      <c r="M3496" s="33">
        <v>2842</v>
      </c>
      <c r="N3496" s="33" t="s">
        <v>3278</v>
      </c>
      <c r="O3496" s="33">
        <v>642</v>
      </c>
      <c r="P3496" s="33" t="s">
        <v>3278</v>
      </c>
      <c r="Q3496" s="33">
        <v>83</v>
      </c>
      <c r="R3496" s="33" t="s">
        <v>3278</v>
      </c>
    </row>
    <row r="3497" spans="1:18" x14ac:dyDescent="0.2">
      <c r="A3497" s="33" t="s">
        <v>6900</v>
      </c>
      <c r="B3497" s="33" t="s">
        <v>6901</v>
      </c>
      <c r="C3497" s="33" t="str">
        <f>LEFT(B3497,FIND(",",B3497,1)-1)</f>
        <v>Oneida County</v>
      </c>
      <c r="D3497" s="33" t="str">
        <f>RIGHT(B3497,LEN(B3497)-(FIND(",",B3497,1)+1))</f>
        <v>Wisconsin</v>
      </c>
      <c r="E3497" s="33">
        <v>81291</v>
      </c>
      <c r="F3497" s="33" t="s">
        <v>3279</v>
      </c>
      <c r="G3497" s="33">
        <v>1</v>
      </c>
      <c r="H3497" s="33" t="s">
        <v>3272</v>
      </c>
      <c r="I3497" s="33">
        <v>1</v>
      </c>
      <c r="J3497" s="33" t="s">
        <v>3272</v>
      </c>
      <c r="K3497" s="33">
        <v>2019</v>
      </c>
      <c r="L3497" s="33">
        <v>6</v>
      </c>
      <c r="M3497" s="33">
        <v>331</v>
      </c>
      <c r="N3497" s="33" t="s">
        <v>3278</v>
      </c>
      <c r="O3497" s="33">
        <v>57</v>
      </c>
      <c r="P3497" s="33" t="s">
        <v>3278</v>
      </c>
      <c r="Q3497" s="33">
        <v>19</v>
      </c>
      <c r="R3497" s="33" t="s">
        <v>3277</v>
      </c>
    </row>
    <row r="3498" spans="1:18" x14ac:dyDescent="0.2">
      <c r="A3498" s="33" t="s">
        <v>6902</v>
      </c>
      <c r="B3498" s="33" t="s">
        <v>6903</v>
      </c>
      <c r="C3498" s="33" t="str">
        <f>LEFT(B3498,FIND(",",B3498,1)-1)</f>
        <v>Outagamie County</v>
      </c>
      <c r="D3498" s="33" t="str">
        <f>RIGHT(B3498,LEN(B3498)-(FIND(",",B3498,1)+1))</f>
        <v>Wisconsin</v>
      </c>
      <c r="E3498" s="33">
        <v>45391</v>
      </c>
      <c r="F3498" s="33" t="s">
        <v>3276</v>
      </c>
      <c r="G3498" s="33">
        <v>1</v>
      </c>
      <c r="H3498" s="33" t="s">
        <v>3272</v>
      </c>
      <c r="I3498" s="33">
        <v>1</v>
      </c>
      <c r="J3498" s="33" t="s">
        <v>3272</v>
      </c>
      <c r="K3498" s="33">
        <v>2019</v>
      </c>
      <c r="L3498" s="33">
        <v>4</v>
      </c>
      <c r="M3498" s="33">
        <v>1309</v>
      </c>
      <c r="N3498" s="33" t="s">
        <v>3277</v>
      </c>
      <c r="O3498" s="33">
        <v>342</v>
      </c>
      <c r="P3498" s="33" t="s">
        <v>3277</v>
      </c>
      <c r="Q3498" s="33">
        <v>70</v>
      </c>
      <c r="R3498" s="33" t="s">
        <v>3277</v>
      </c>
    </row>
    <row r="3499" spans="1:18" x14ac:dyDescent="0.2">
      <c r="A3499" s="33" t="s">
        <v>6902</v>
      </c>
      <c r="B3499" s="33" t="s">
        <v>6903</v>
      </c>
      <c r="C3499" s="33" t="str">
        <f>LEFT(B3499,FIND(",",B3499,1)-1)</f>
        <v>Outagamie County</v>
      </c>
      <c r="D3499" s="33" t="str">
        <f>RIGHT(B3499,LEN(B3499)-(FIND(",",B3499,1)+1))</f>
        <v>Wisconsin</v>
      </c>
      <c r="E3499" s="33">
        <v>54194</v>
      </c>
      <c r="F3499" s="33" t="s">
        <v>3271</v>
      </c>
      <c r="G3499" s="33">
        <v>1</v>
      </c>
      <c r="H3499" s="33" t="s">
        <v>3272</v>
      </c>
      <c r="I3499" s="33">
        <v>1</v>
      </c>
      <c r="J3499" s="33" t="s">
        <v>3272</v>
      </c>
      <c r="K3499" s="33">
        <v>2019</v>
      </c>
      <c r="L3499" s="33">
        <v>14</v>
      </c>
      <c r="M3499" s="33">
        <v>10708</v>
      </c>
      <c r="N3499" s="33" t="s">
        <v>3273</v>
      </c>
      <c r="O3499" s="33">
        <v>2413</v>
      </c>
      <c r="P3499" s="33" t="s">
        <v>3278</v>
      </c>
      <c r="Q3499" s="33">
        <v>208</v>
      </c>
      <c r="R3499" s="33" t="s">
        <v>3278</v>
      </c>
    </row>
    <row r="3500" spans="1:18" x14ac:dyDescent="0.2">
      <c r="A3500" s="33" t="s">
        <v>6902</v>
      </c>
      <c r="B3500" s="33" t="s">
        <v>6903</v>
      </c>
      <c r="C3500" s="33" t="str">
        <f>LEFT(B3500,FIND(",",B3500,1)-1)</f>
        <v>Outagamie County</v>
      </c>
      <c r="D3500" s="33" t="str">
        <f>RIGHT(B3500,LEN(B3500)-(FIND(",",B3500,1)+1))</f>
        <v>Wisconsin</v>
      </c>
      <c r="E3500" s="33">
        <v>81291</v>
      </c>
      <c r="F3500" s="33" t="s">
        <v>3279</v>
      </c>
      <c r="G3500" s="33">
        <v>1</v>
      </c>
      <c r="H3500" s="33" t="s">
        <v>3272</v>
      </c>
      <c r="I3500" s="33">
        <v>1</v>
      </c>
      <c r="J3500" s="33" t="s">
        <v>3272</v>
      </c>
      <c r="K3500" s="33">
        <v>2019</v>
      </c>
      <c r="L3500" s="33">
        <v>14</v>
      </c>
      <c r="M3500" s="33">
        <v>1869</v>
      </c>
      <c r="N3500" s="33" t="s">
        <v>3278</v>
      </c>
      <c r="O3500" s="33">
        <v>390</v>
      </c>
      <c r="P3500" s="33" t="s">
        <v>3278</v>
      </c>
      <c r="Q3500" s="33">
        <v>121</v>
      </c>
      <c r="R3500" s="33" t="s">
        <v>3278</v>
      </c>
    </row>
    <row r="3501" spans="1:18" x14ac:dyDescent="0.2">
      <c r="A3501" s="33" t="s">
        <v>6904</v>
      </c>
      <c r="B3501" s="33" t="s">
        <v>6905</v>
      </c>
      <c r="C3501" s="33" t="str">
        <f>LEFT(B3501,FIND(",",B3501,1)-1)</f>
        <v>Ozaukee County</v>
      </c>
      <c r="D3501" s="33" t="str">
        <f>RIGHT(B3501,LEN(B3501)-(FIND(",",B3501,1)+1))</f>
        <v>Wisconsin</v>
      </c>
      <c r="E3501" s="33">
        <v>45391</v>
      </c>
      <c r="F3501" s="33" t="s">
        <v>3276</v>
      </c>
      <c r="G3501" s="33">
        <v>1</v>
      </c>
      <c r="H3501" s="33" t="s">
        <v>3272</v>
      </c>
      <c r="I3501" s="33">
        <v>1</v>
      </c>
      <c r="J3501" s="33" t="s">
        <v>3272</v>
      </c>
      <c r="K3501" s="33">
        <v>2019</v>
      </c>
      <c r="L3501" s="33">
        <v>6</v>
      </c>
      <c r="M3501" s="33">
        <v>1848</v>
      </c>
      <c r="N3501" s="33" t="s">
        <v>3278</v>
      </c>
      <c r="O3501" s="33">
        <v>464</v>
      </c>
      <c r="P3501" s="33" t="s">
        <v>3278</v>
      </c>
      <c r="Q3501" s="33">
        <v>81</v>
      </c>
      <c r="R3501" s="33" t="s">
        <v>3278</v>
      </c>
    </row>
    <row r="3502" spans="1:18" x14ac:dyDescent="0.2">
      <c r="A3502" s="33" t="s">
        <v>6904</v>
      </c>
      <c r="B3502" s="33" t="s">
        <v>6905</v>
      </c>
      <c r="C3502" s="33" t="str">
        <f>LEFT(B3502,FIND(",",B3502,1)-1)</f>
        <v>Ozaukee County</v>
      </c>
      <c r="D3502" s="33" t="str">
        <f>RIGHT(B3502,LEN(B3502)-(FIND(",",B3502,1)+1))</f>
        <v>Wisconsin</v>
      </c>
      <c r="E3502" s="33">
        <v>54194</v>
      </c>
      <c r="F3502" s="33" t="s">
        <v>3271</v>
      </c>
      <c r="G3502" s="33">
        <v>1</v>
      </c>
      <c r="H3502" s="33" t="s">
        <v>3272</v>
      </c>
      <c r="I3502" s="33">
        <v>1</v>
      </c>
      <c r="J3502" s="33" t="s">
        <v>3272</v>
      </c>
      <c r="K3502" s="33">
        <v>2019</v>
      </c>
      <c r="L3502" s="33">
        <v>14</v>
      </c>
      <c r="M3502" s="33">
        <v>8502</v>
      </c>
      <c r="N3502" s="33" t="s">
        <v>3278</v>
      </c>
      <c r="O3502" s="33">
        <v>1528</v>
      </c>
      <c r="P3502" s="33" t="s">
        <v>3278</v>
      </c>
      <c r="Q3502" s="33">
        <v>211</v>
      </c>
      <c r="R3502" s="33" t="s">
        <v>3278</v>
      </c>
    </row>
    <row r="3503" spans="1:18" x14ac:dyDescent="0.2">
      <c r="A3503" s="33" t="s">
        <v>6904</v>
      </c>
      <c r="B3503" s="33" t="s">
        <v>6905</v>
      </c>
      <c r="C3503" s="33" t="str">
        <f>LEFT(B3503,FIND(",",B3503,1)-1)</f>
        <v>Ozaukee County</v>
      </c>
      <c r="D3503" s="33" t="str">
        <f>RIGHT(B3503,LEN(B3503)-(FIND(",",B3503,1)+1))</f>
        <v>Wisconsin</v>
      </c>
      <c r="E3503" s="33">
        <v>81291</v>
      </c>
      <c r="F3503" s="33" t="s">
        <v>3279</v>
      </c>
      <c r="G3503" s="33">
        <v>1</v>
      </c>
      <c r="H3503" s="33" t="s">
        <v>3272</v>
      </c>
      <c r="I3503" s="33">
        <v>1</v>
      </c>
      <c r="J3503" s="33" t="s">
        <v>3272</v>
      </c>
      <c r="K3503" s="33">
        <v>2019</v>
      </c>
      <c r="L3503" s="33">
        <v>16</v>
      </c>
      <c r="M3503" s="33">
        <v>1913</v>
      </c>
      <c r="N3503" s="33" t="s">
        <v>3278</v>
      </c>
      <c r="O3503" s="33">
        <v>423</v>
      </c>
      <c r="P3503" s="33" t="s">
        <v>3278</v>
      </c>
      <c r="Q3503" s="33">
        <v>113</v>
      </c>
      <c r="R3503" s="33" t="s">
        <v>3273</v>
      </c>
    </row>
    <row r="3504" spans="1:18" x14ac:dyDescent="0.2">
      <c r="A3504" s="33" t="s">
        <v>6906</v>
      </c>
      <c r="B3504" s="33" t="s">
        <v>6907</v>
      </c>
      <c r="C3504" s="33" t="str">
        <f>LEFT(B3504,FIND(",",B3504,1)-1)</f>
        <v>Pierce County</v>
      </c>
      <c r="D3504" s="33" t="str">
        <f>RIGHT(B3504,LEN(B3504)-(FIND(",",B3504,1)+1))</f>
        <v>Wisconsin</v>
      </c>
      <c r="E3504" s="33">
        <v>54194</v>
      </c>
      <c r="F3504" s="33" t="s">
        <v>3271</v>
      </c>
      <c r="G3504" s="33">
        <v>1</v>
      </c>
      <c r="H3504" s="33" t="s">
        <v>3272</v>
      </c>
      <c r="I3504" s="33">
        <v>1</v>
      </c>
      <c r="J3504" s="33" t="s">
        <v>3272</v>
      </c>
      <c r="K3504" s="33">
        <v>2019</v>
      </c>
      <c r="L3504" s="33">
        <v>5</v>
      </c>
      <c r="M3504" s="33">
        <v>997</v>
      </c>
      <c r="N3504" s="33" t="s">
        <v>3278</v>
      </c>
      <c r="O3504" s="33">
        <v>259</v>
      </c>
      <c r="P3504" s="33" t="s">
        <v>3278</v>
      </c>
      <c r="Q3504" s="33">
        <v>33</v>
      </c>
      <c r="R3504" s="33" t="s">
        <v>3273</v>
      </c>
    </row>
    <row r="3505" spans="1:18" x14ac:dyDescent="0.2">
      <c r="A3505" s="33" t="s">
        <v>6906</v>
      </c>
      <c r="B3505" s="33" t="s">
        <v>6907</v>
      </c>
      <c r="C3505" s="33" t="str">
        <f>LEFT(B3505,FIND(",",B3505,1)-1)</f>
        <v>Pierce County</v>
      </c>
      <c r="D3505" s="33" t="str">
        <f>RIGHT(B3505,LEN(B3505)-(FIND(",",B3505,1)+1))</f>
        <v>Wisconsin</v>
      </c>
      <c r="E3505" s="33">
        <v>81291</v>
      </c>
      <c r="F3505" s="33" t="s">
        <v>3279</v>
      </c>
      <c r="G3505" s="33">
        <v>1</v>
      </c>
      <c r="H3505" s="33" t="s">
        <v>3272</v>
      </c>
      <c r="I3505" s="33">
        <v>1</v>
      </c>
      <c r="J3505" s="33" t="s">
        <v>3272</v>
      </c>
      <c r="K3505" s="33">
        <v>2019</v>
      </c>
      <c r="L3505" s="33">
        <v>3</v>
      </c>
      <c r="M3505" s="33">
        <v>79</v>
      </c>
      <c r="N3505" s="33" t="s">
        <v>3278</v>
      </c>
      <c r="O3505" s="33">
        <v>23</v>
      </c>
      <c r="P3505" s="33" t="s">
        <v>3278</v>
      </c>
      <c r="Q3505" s="33">
        <v>11</v>
      </c>
      <c r="R3505" s="33" t="s">
        <v>3277</v>
      </c>
    </row>
    <row r="3506" spans="1:18" x14ac:dyDescent="0.2">
      <c r="A3506" s="33" t="s">
        <v>6908</v>
      </c>
      <c r="B3506" s="33" t="s">
        <v>6909</v>
      </c>
      <c r="C3506" s="33" t="str">
        <f>LEFT(B3506,FIND(",",B3506,1)-1)</f>
        <v>Polk County</v>
      </c>
      <c r="D3506" s="33" t="str">
        <f>RIGHT(B3506,LEN(B3506)-(FIND(",",B3506,1)+1))</f>
        <v>Wisconsin</v>
      </c>
      <c r="E3506" s="33">
        <v>54194</v>
      </c>
      <c r="F3506" s="33" t="s">
        <v>3271</v>
      </c>
      <c r="G3506" s="33">
        <v>1</v>
      </c>
      <c r="H3506" s="33" t="s">
        <v>3272</v>
      </c>
      <c r="I3506" s="33">
        <v>1</v>
      </c>
      <c r="J3506" s="33" t="s">
        <v>3272</v>
      </c>
      <c r="K3506" s="33">
        <v>2019</v>
      </c>
      <c r="L3506" s="33">
        <v>7</v>
      </c>
      <c r="M3506" s="33">
        <v>1278</v>
      </c>
      <c r="N3506" s="33" t="s">
        <v>3278</v>
      </c>
      <c r="O3506" s="33">
        <v>279</v>
      </c>
      <c r="P3506" s="33" t="s">
        <v>3278</v>
      </c>
      <c r="Q3506" s="33">
        <v>45</v>
      </c>
      <c r="R3506" s="33" t="s">
        <v>3278</v>
      </c>
    </row>
    <row r="3507" spans="1:18" x14ac:dyDescent="0.2">
      <c r="A3507" s="33" t="s">
        <v>6908</v>
      </c>
      <c r="B3507" s="33" t="s">
        <v>6909</v>
      </c>
      <c r="C3507" s="33" t="str">
        <f>LEFT(B3507,FIND(",",B3507,1)-1)</f>
        <v>Polk County</v>
      </c>
      <c r="D3507" s="33" t="str">
        <f>RIGHT(B3507,LEN(B3507)-(FIND(",",B3507,1)+1))</f>
        <v>Wisconsin</v>
      </c>
      <c r="E3507" s="33">
        <v>81291</v>
      </c>
      <c r="F3507" s="33" t="s">
        <v>3279</v>
      </c>
      <c r="G3507" s="33">
        <v>1</v>
      </c>
      <c r="H3507" s="33" t="s">
        <v>3272</v>
      </c>
      <c r="I3507" s="33">
        <v>1</v>
      </c>
      <c r="J3507" s="33" t="s">
        <v>3272</v>
      </c>
      <c r="K3507" s="33">
        <v>2019</v>
      </c>
      <c r="L3507" s="33">
        <v>4</v>
      </c>
      <c r="M3507" s="33">
        <v>269</v>
      </c>
      <c r="N3507" s="33" t="s">
        <v>3277</v>
      </c>
      <c r="O3507" s="33">
        <v>55</v>
      </c>
      <c r="P3507" s="33" t="s">
        <v>3277</v>
      </c>
      <c r="Q3507" s="33">
        <v>15</v>
      </c>
      <c r="R3507" s="33" t="s">
        <v>3277</v>
      </c>
    </row>
    <row r="3508" spans="1:18" x14ac:dyDescent="0.2">
      <c r="A3508" s="33" t="s">
        <v>6910</v>
      </c>
      <c r="B3508" s="33" t="s">
        <v>6911</v>
      </c>
      <c r="C3508" s="33" t="str">
        <f>LEFT(B3508,FIND(",",B3508,1)-1)</f>
        <v>Portage County</v>
      </c>
      <c r="D3508" s="33" t="str">
        <f>RIGHT(B3508,LEN(B3508)-(FIND(",",B3508,1)+1))</f>
        <v>Wisconsin</v>
      </c>
      <c r="E3508" s="33">
        <v>54194</v>
      </c>
      <c r="F3508" s="33" t="s">
        <v>3271</v>
      </c>
      <c r="G3508" s="33">
        <v>1</v>
      </c>
      <c r="H3508" s="33" t="s">
        <v>3272</v>
      </c>
      <c r="I3508" s="33">
        <v>1</v>
      </c>
      <c r="J3508" s="33" t="s">
        <v>3272</v>
      </c>
      <c r="K3508" s="33">
        <v>2019</v>
      </c>
      <c r="L3508" s="33">
        <v>7</v>
      </c>
      <c r="M3508" s="33">
        <v>2891</v>
      </c>
      <c r="N3508" s="33" t="s">
        <v>3273</v>
      </c>
      <c r="O3508" s="33">
        <v>793</v>
      </c>
      <c r="P3508" s="33" t="s">
        <v>3277</v>
      </c>
      <c r="Q3508" s="33">
        <v>93</v>
      </c>
      <c r="R3508" s="33" t="s">
        <v>3277</v>
      </c>
    </row>
    <row r="3509" spans="1:18" x14ac:dyDescent="0.2">
      <c r="A3509" s="33" t="s">
        <v>6910</v>
      </c>
      <c r="B3509" s="33" t="s">
        <v>6911</v>
      </c>
      <c r="C3509" s="33" t="str">
        <f>LEFT(B3509,FIND(",",B3509,1)-1)</f>
        <v>Portage County</v>
      </c>
      <c r="D3509" s="33" t="str">
        <f>RIGHT(B3509,LEN(B3509)-(FIND(",",B3509,1)+1))</f>
        <v>Wisconsin</v>
      </c>
      <c r="E3509" s="33">
        <v>81291</v>
      </c>
      <c r="F3509" s="33" t="s">
        <v>3279</v>
      </c>
      <c r="G3509" s="33">
        <v>1</v>
      </c>
      <c r="H3509" s="33" t="s">
        <v>3272</v>
      </c>
      <c r="I3509" s="33">
        <v>1</v>
      </c>
      <c r="J3509" s="33" t="s">
        <v>3272</v>
      </c>
      <c r="K3509" s="33">
        <v>2019</v>
      </c>
      <c r="L3509" s="33">
        <v>4</v>
      </c>
      <c r="M3509" s="33">
        <v>137</v>
      </c>
      <c r="N3509" s="33" t="s">
        <v>3273</v>
      </c>
      <c r="O3509" s="33">
        <v>23</v>
      </c>
      <c r="P3509" s="33" t="s">
        <v>3277</v>
      </c>
      <c r="Q3509" s="33">
        <v>9</v>
      </c>
      <c r="R3509" s="33" t="s">
        <v>3278</v>
      </c>
    </row>
    <row r="3510" spans="1:18" x14ac:dyDescent="0.2">
      <c r="A3510" s="33" t="s">
        <v>6912</v>
      </c>
      <c r="B3510" s="33" t="s">
        <v>6913</v>
      </c>
      <c r="C3510" s="33" t="str">
        <f>LEFT(B3510,FIND(",",B3510,1)-1)</f>
        <v>Racine County</v>
      </c>
      <c r="D3510" s="33" t="str">
        <f>RIGHT(B3510,LEN(B3510)-(FIND(",",B3510,1)+1))</f>
        <v>Wisconsin</v>
      </c>
      <c r="E3510" s="33">
        <v>45391</v>
      </c>
      <c r="F3510" s="33" t="s">
        <v>3276</v>
      </c>
      <c r="G3510" s="33">
        <v>1</v>
      </c>
      <c r="H3510" s="33" t="s">
        <v>3272</v>
      </c>
      <c r="I3510" s="33">
        <v>1</v>
      </c>
      <c r="J3510" s="33" t="s">
        <v>3272</v>
      </c>
      <c r="K3510" s="33">
        <v>2019</v>
      </c>
      <c r="L3510" s="33">
        <v>6</v>
      </c>
      <c r="M3510" s="33">
        <v>1885</v>
      </c>
      <c r="N3510" s="33" t="s">
        <v>3278</v>
      </c>
      <c r="O3510" s="33">
        <v>488</v>
      </c>
      <c r="P3510" s="33" t="s">
        <v>3278</v>
      </c>
      <c r="Q3510" s="33">
        <v>108</v>
      </c>
      <c r="R3510" s="33" t="s">
        <v>3278</v>
      </c>
    </row>
    <row r="3511" spans="1:18" x14ac:dyDescent="0.2">
      <c r="A3511" s="33" t="s">
        <v>6912</v>
      </c>
      <c r="B3511" s="33" t="s">
        <v>6913</v>
      </c>
      <c r="C3511" s="33" t="str">
        <f>LEFT(B3511,FIND(",",B3511,1)-1)</f>
        <v>Racine County</v>
      </c>
      <c r="D3511" s="33" t="str">
        <f>RIGHT(B3511,LEN(B3511)-(FIND(",",B3511,1)+1))</f>
        <v>Wisconsin</v>
      </c>
      <c r="E3511" s="33">
        <v>54194</v>
      </c>
      <c r="F3511" s="33" t="s">
        <v>3271</v>
      </c>
      <c r="G3511" s="33">
        <v>1</v>
      </c>
      <c r="H3511" s="33" t="s">
        <v>3272</v>
      </c>
      <c r="I3511" s="33">
        <v>1</v>
      </c>
      <c r="J3511" s="33" t="s">
        <v>3272</v>
      </c>
      <c r="K3511" s="33">
        <v>2019</v>
      </c>
      <c r="L3511" s="33">
        <v>17</v>
      </c>
      <c r="M3511" s="33">
        <v>5763</v>
      </c>
      <c r="N3511" s="33" t="s">
        <v>3273</v>
      </c>
      <c r="O3511" s="33">
        <v>1409</v>
      </c>
      <c r="P3511" s="33" t="s">
        <v>3273</v>
      </c>
      <c r="Q3511" s="33">
        <v>191</v>
      </c>
      <c r="R3511" s="33" t="s">
        <v>3273</v>
      </c>
    </row>
    <row r="3512" spans="1:18" x14ac:dyDescent="0.2">
      <c r="A3512" s="33" t="s">
        <v>6912</v>
      </c>
      <c r="B3512" s="33" t="s">
        <v>6913</v>
      </c>
      <c r="C3512" s="33" t="str">
        <f>LEFT(B3512,FIND(",",B3512,1)-1)</f>
        <v>Racine County</v>
      </c>
      <c r="D3512" s="33" t="str">
        <f>RIGHT(B3512,LEN(B3512)-(FIND(",",B3512,1)+1))</f>
        <v>Wisconsin</v>
      </c>
      <c r="E3512" s="33">
        <v>81291</v>
      </c>
      <c r="F3512" s="33" t="s">
        <v>3279</v>
      </c>
      <c r="G3512" s="33">
        <v>1</v>
      </c>
      <c r="H3512" s="33" t="s">
        <v>3272</v>
      </c>
      <c r="I3512" s="33">
        <v>1</v>
      </c>
      <c r="J3512" s="33" t="s">
        <v>3272</v>
      </c>
      <c r="K3512" s="33">
        <v>2019</v>
      </c>
      <c r="L3512" s="33">
        <v>11</v>
      </c>
      <c r="M3512" s="33">
        <v>956</v>
      </c>
      <c r="N3512" s="33" t="s">
        <v>3278</v>
      </c>
      <c r="O3512" s="33">
        <v>237</v>
      </c>
      <c r="P3512" s="33" t="s">
        <v>3278</v>
      </c>
      <c r="Q3512" s="33">
        <v>77</v>
      </c>
      <c r="R3512" s="33" t="s">
        <v>3277</v>
      </c>
    </row>
    <row r="3513" spans="1:18" x14ac:dyDescent="0.2">
      <c r="A3513" s="33" t="s">
        <v>6914</v>
      </c>
      <c r="B3513" s="33" t="s">
        <v>6915</v>
      </c>
      <c r="C3513" s="33" t="str">
        <f>LEFT(B3513,FIND(",",B3513,1)-1)</f>
        <v>Rock County</v>
      </c>
      <c r="D3513" s="33" t="str">
        <f>RIGHT(B3513,LEN(B3513)-(FIND(",",B3513,1)+1))</f>
        <v>Wisconsin</v>
      </c>
      <c r="E3513" s="33">
        <v>45391</v>
      </c>
      <c r="F3513" s="33" t="s">
        <v>3276</v>
      </c>
      <c r="G3513" s="33">
        <v>1</v>
      </c>
      <c r="H3513" s="33" t="s">
        <v>3272</v>
      </c>
      <c r="I3513" s="33">
        <v>1</v>
      </c>
      <c r="J3513" s="33" t="s">
        <v>3272</v>
      </c>
      <c r="K3513" s="33">
        <v>2019</v>
      </c>
      <c r="L3513" s="33">
        <v>7</v>
      </c>
      <c r="M3513" s="33">
        <v>1650</v>
      </c>
      <c r="N3513" s="33" t="s">
        <v>3273</v>
      </c>
      <c r="O3513" s="33">
        <v>410</v>
      </c>
      <c r="P3513" s="33" t="s">
        <v>3273</v>
      </c>
      <c r="Q3513" s="33">
        <v>158</v>
      </c>
      <c r="R3513" s="33" t="s">
        <v>3277</v>
      </c>
    </row>
    <row r="3514" spans="1:18" x14ac:dyDescent="0.2">
      <c r="A3514" s="33" t="s">
        <v>6914</v>
      </c>
      <c r="B3514" s="33" t="s">
        <v>6915</v>
      </c>
      <c r="C3514" s="33" t="str">
        <f>LEFT(B3514,FIND(",",B3514,1)-1)</f>
        <v>Rock County</v>
      </c>
      <c r="D3514" s="33" t="str">
        <f>RIGHT(B3514,LEN(B3514)-(FIND(",",B3514,1)+1))</f>
        <v>Wisconsin</v>
      </c>
      <c r="E3514" s="33">
        <v>54194</v>
      </c>
      <c r="F3514" s="33" t="s">
        <v>3271</v>
      </c>
      <c r="G3514" s="33">
        <v>1</v>
      </c>
      <c r="H3514" s="33" t="s">
        <v>3272</v>
      </c>
      <c r="I3514" s="33">
        <v>1</v>
      </c>
      <c r="J3514" s="33" t="s">
        <v>3272</v>
      </c>
      <c r="K3514" s="33">
        <v>2019</v>
      </c>
      <c r="L3514" s="33">
        <v>16</v>
      </c>
      <c r="M3514" s="33">
        <v>6325</v>
      </c>
      <c r="N3514" s="33" t="s">
        <v>3273</v>
      </c>
      <c r="O3514" s="33">
        <v>1427</v>
      </c>
      <c r="P3514" s="33" t="s">
        <v>3273</v>
      </c>
      <c r="Q3514" s="33">
        <v>169</v>
      </c>
      <c r="R3514" s="33" t="s">
        <v>3277</v>
      </c>
    </row>
    <row r="3515" spans="1:18" x14ac:dyDescent="0.2">
      <c r="A3515" s="33" t="s">
        <v>6914</v>
      </c>
      <c r="B3515" s="33" t="s">
        <v>6915</v>
      </c>
      <c r="C3515" s="33" t="str">
        <f>LEFT(B3515,FIND(",",B3515,1)-1)</f>
        <v>Rock County</v>
      </c>
      <c r="D3515" s="33" t="str">
        <f>RIGHT(B3515,LEN(B3515)-(FIND(",",B3515,1)+1))</f>
        <v>Wisconsin</v>
      </c>
      <c r="E3515" s="33">
        <v>81291</v>
      </c>
      <c r="F3515" s="33" t="s">
        <v>3279</v>
      </c>
      <c r="G3515" s="33">
        <v>1</v>
      </c>
      <c r="H3515" s="33" t="s">
        <v>3272</v>
      </c>
      <c r="I3515" s="33">
        <v>1</v>
      </c>
      <c r="J3515" s="33" t="s">
        <v>3272</v>
      </c>
      <c r="K3515" s="33">
        <v>2019</v>
      </c>
      <c r="L3515" s="33">
        <v>16</v>
      </c>
      <c r="M3515" s="33">
        <v>800</v>
      </c>
      <c r="N3515" s="33" t="s">
        <v>3273</v>
      </c>
      <c r="O3515" s="33">
        <v>182</v>
      </c>
      <c r="P3515" s="33" t="s">
        <v>3273</v>
      </c>
      <c r="Q3515" s="33">
        <v>60</v>
      </c>
      <c r="R3515" s="33" t="s">
        <v>3273</v>
      </c>
    </row>
    <row r="3516" spans="1:18" x14ac:dyDescent="0.2">
      <c r="A3516" s="33" t="s">
        <v>6916</v>
      </c>
      <c r="B3516" s="33" t="s">
        <v>6917</v>
      </c>
      <c r="C3516" s="33" t="str">
        <f>LEFT(B3516,FIND(",",B3516,1)-1)</f>
        <v>St. Croix County</v>
      </c>
      <c r="D3516" s="33" t="str">
        <f>RIGHT(B3516,LEN(B3516)-(FIND(",",B3516,1)+1))</f>
        <v>Wisconsin</v>
      </c>
      <c r="E3516" s="33">
        <v>54194</v>
      </c>
      <c r="F3516" s="33" t="s">
        <v>3271</v>
      </c>
      <c r="G3516" s="33">
        <v>1</v>
      </c>
      <c r="H3516" s="33" t="s">
        <v>3272</v>
      </c>
      <c r="I3516" s="33">
        <v>1</v>
      </c>
      <c r="J3516" s="33" t="s">
        <v>3272</v>
      </c>
      <c r="K3516" s="33">
        <v>2019</v>
      </c>
      <c r="L3516" s="33">
        <v>20</v>
      </c>
      <c r="M3516" s="33">
        <v>5429</v>
      </c>
      <c r="N3516" s="33" t="s">
        <v>3273</v>
      </c>
      <c r="O3516" s="33">
        <v>1467</v>
      </c>
      <c r="P3516" s="33" t="s">
        <v>3278</v>
      </c>
      <c r="Q3516" s="33">
        <v>182</v>
      </c>
      <c r="R3516" s="33" t="s">
        <v>3273</v>
      </c>
    </row>
    <row r="3517" spans="1:18" x14ac:dyDescent="0.2">
      <c r="A3517" s="33" t="s">
        <v>6916</v>
      </c>
      <c r="B3517" s="33" t="s">
        <v>6917</v>
      </c>
      <c r="C3517" s="33" t="str">
        <f>LEFT(B3517,FIND(",",B3517,1)-1)</f>
        <v>St. Croix County</v>
      </c>
      <c r="D3517" s="33" t="str">
        <f>RIGHT(B3517,LEN(B3517)-(FIND(",",B3517,1)+1))</f>
        <v>Wisconsin</v>
      </c>
      <c r="E3517" s="33">
        <v>81291</v>
      </c>
      <c r="F3517" s="33" t="s">
        <v>3279</v>
      </c>
      <c r="G3517" s="33">
        <v>1</v>
      </c>
      <c r="H3517" s="33" t="s">
        <v>3272</v>
      </c>
      <c r="I3517" s="33">
        <v>1</v>
      </c>
      <c r="J3517" s="33" t="s">
        <v>3272</v>
      </c>
      <c r="K3517" s="33">
        <v>2019</v>
      </c>
      <c r="L3517" s="33">
        <v>13</v>
      </c>
      <c r="M3517" s="33">
        <v>1808</v>
      </c>
      <c r="N3517" s="33" t="s">
        <v>3278</v>
      </c>
      <c r="O3517" s="33">
        <v>418</v>
      </c>
      <c r="P3517" s="33" t="s">
        <v>3278</v>
      </c>
      <c r="Q3517" s="33">
        <v>84</v>
      </c>
      <c r="R3517" s="33" t="s">
        <v>3278</v>
      </c>
    </row>
    <row r="3518" spans="1:18" x14ac:dyDescent="0.2">
      <c r="A3518" s="33" t="s">
        <v>6918</v>
      </c>
      <c r="B3518" s="33" t="s">
        <v>6919</v>
      </c>
      <c r="C3518" s="33" t="str">
        <f>LEFT(B3518,FIND(",",B3518,1)-1)</f>
        <v>Sauk County</v>
      </c>
      <c r="D3518" s="33" t="str">
        <f>RIGHT(B3518,LEN(B3518)-(FIND(",",B3518,1)+1))</f>
        <v>Wisconsin</v>
      </c>
      <c r="E3518" s="33">
        <v>54194</v>
      </c>
      <c r="F3518" s="33" t="s">
        <v>3271</v>
      </c>
      <c r="G3518" s="33">
        <v>1</v>
      </c>
      <c r="H3518" s="33" t="s">
        <v>3272</v>
      </c>
      <c r="I3518" s="33">
        <v>1</v>
      </c>
      <c r="J3518" s="33" t="s">
        <v>3272</v>
      </c>
      <c r="K3518" s="33">
        <v>2019</v>
      </c>
      <c r="L3518" s="33">
        <v>17</v>
      </c>
      <c r="M3518" s="33">
        <v>4208</v>
      </c>
      <c r="N3518" s="33" t="s">
        <v>3278</v>
      </c>
      <c r="O3518" s="33">
        <v>960</v>
      </c>
      <c r="P3518" s="33" t="s">
        <v>3278</v>
      </c>
      <c r="Q3518" s="33">
        <v>112</v>
      </c>
      <c r="R3518" s="33" t="s">
        <v>3278</v>
      </c>
    </row>
    <row r="3519" spans="1:18" x14ac:dyDescent="0.2">
      <c r="A3519" s="33" t="s">
        <v>6918</v>
      </c>
      <c r="B3519" s="33" t="s">
        <v>6919</v>
      </c>
      <c r="C3519" s="33" t="str">
        <f>LEFT(B3519,FIND(",",B3519,1)-1)</f>
        <v>Sauk County</v>
      </c>
      <c r="D3519" s="33" t="str">
        <f>RIGHT(B3519,LEN(B3519)-(FIND(",",B3519,1)+1))</f>
        <v>Wisconsin</v>
      </c>
      <c r="E3519" s="33">
        <v>81291</v>
      </c>
      <c r="F3519" s="33" t="s">
        <v>3279</v>
      </c>
      <c r="G3519" s="33">
        <v>1</v>
      </c>
      <c r="H3519" s="33" t="s">
        <v>3272</v>
      </c>
      <c r="I3519" s="33">
        <v>1</v>
      </c>
      <c r="J3519" s="33" t="s">
        <v>3272</v>
      </c>
      <c r="K3519" s="33">
        <v>2019</v>
      </c>
      <c r="L3519" s="33">
        <v>4</v>
      </c>
      <c r="M3519" s="33">
        <v>492</v>
      </c>
      <c r="N3519" s="33" t="s">
        <v>3278</v>
      </c>
      <c r="O3519" s="33">
        <v>112</v>
      </c>
      <c r="P3519" s="33" t="s">
        <v>3278</v>
      </c>
      <c r="Q3519" s="33">
        <v>31</v>
      </c>
      <c r="R3519" s="33" t="s">
        <v>3277</v>
      </c>
    </row>
    <row r="3520" spans="1:18" x14ac:dyDescent="0.2">
      <c r="A3520" s="33" t="s">
        <v>6920</v>
      </c>
      <c r="B3520" s="33" t="s">
        <v>6921</v>
      </c>
      <c r="C3520" s="33" t="str">
        <f>LEFT(B3520,FIND(",",B3520,1)-1)</f>
        <v>Sawyer County</v>
      </c>
      <c r="D3520" s="33" t="str">
        <f>RIGHT(B3520,LEN(B3520)-(FIND(",",B3520,1)+1))</f>
        <v>Wisconsin</v>
      </c>
      <c r="E3520" s="33">
        <v>54194</v>
      </c>
      <c r="F3520" s="33" t="s">
        <v>3271</v>
      </c>
      <c r="G3520" s="33">
        <v>1</v>
      </c>
      <c r="H3520" s="33" t="s">
        <v>3272</v>
      </c>
      <c r="I3520" s="33">
        <v>1</v>
      </c>
      <c r="J3520" s="33" t="s">
        <v>3272</v>
      </c>
      <c r="K3520" s="33">
        <v>2019</v>
      </c>
      <c r="L3520" s="33">
        <v>6</v>
      </c>
      <c r="M3520" s="33">
        <v>1216</v>
      </c>
      <c r="N3520" s="33" t="s">
        <v>3278</v>
      </c>
      <c r="O3520" s="33">
        <v>281</v>
      </c>
      <c r="P3520" s="33" t="s">
        <v>3278</v>
      </c>
      <c r="Q3520" s="33">
        <v>34</v>
      </c>
      <c r="R3520" s="33" t="s">
        <v>3277</v>
      </c>
    </row>
    <row r="3521" spans="1:18" x14ac:dyDescent="0.2">
      <c r="A3521" s="33" t="s">
        <v>6922</v>
      </c>
      <c r="B3521" s="33" t="s">
        <v>6923</v>
      </c>
      <c r="C3521" s="33" t="str">
        <f>LEFT(B3521,FIND(",",B3521,1)-1)</f>
        <v>Shawano County</v>
      </c>
      <c r="D3521" s="33" t="str">
        <f>RIGHT(B3521,LEN(B3521)-(FIND(",",B3521,1)+1))</f>
        <v>Wisconsin</v>
      </c>
      <c r="E3521" s="33">
        <v>54194</v>
      </c>
      <c r="F3521" s="33" t="s">
        <v>3271</v>
      </c>
      <c r="G3521" s="33">
        <v>1</v>
      </c>
      <c r="H3521" s="33" t="s">
        <v>3272</v>
      </c>
      <c r="I3521" s="33">
        <v>1</v>
      </c>
      <c r="J3521" s="33" t="s">
        <v>3272</v>
      </c>
      <c r="K3521" s="33">
        <v>2019</v>
      </c>
      <c r="L3521" s="33">
        <v>6</v>
      </c>
      <c r="M3521" s="33">
        <v>1456</v>
      </c>
      <c r="N3521" s="33" t="s">
        <v>3278</v>
      </c>
      <c r="O3521" s="33">
        <v>378</v>
      </c>
      <c r="P3521" s="33" t="s">
        <v>3278</v>
      </c>
      <c r="Q3521" s="33">
        <v>45</v>
      </c>
      <c r="R3521" s="33" t="s">
        <v>3273</v>
      </c>
    </row>
    <row r="3522" spans="1:18" x14ac:dyDescent="0.2">
      <c r="A3522" s="33" t="s">
        <v>6922</v>
      </c>
      <c r="B3522" s="33" t="s">
        <v>6923</v>
      </c>
      <c r="C3522" s="33" t="str">
        <f>LEFT(B3522,FIND(",",B3522,1)-1)</f>
        <v>Shawano County</v>
      </c>
      <c r="D3522" s="33" t="str">
        <f>RIGHT(B3522,LEN(B3522)-(FIND(",",B3522,1)+1))</f>
        <v>Wisconsin</v>
      </c>
      <c r="E3522" s="33">
        <v>81291</v>
      </c>
      <c r="F3522" s="33" t="s">
        <v>3279</v>
      </c>
      <c r="G3522" s="33">
        <v>1</v>
      </c>
      <c r="H3522" s="33" t="s">
        <v>3272</v>
      </c>
      <c r="I3522" s="33">
        <v>1</v>
      </c>
      <c r="J3522" s="33" t="s">
        <v>3272</v>
      </c>
      <c r="K3522" s="33">
        <v>2019</v>
      </c>
      <c r="L3522" s="33">
        <v>3</v>
      </c>
      <c r="M3522" s="33">
        <v>200</v>
      </c>
      <c r="N3522" s="33" t="s">
        <v>3273</v>
      </c>
      <c r="O3522" s="33">
        <v>49</v>
      </c>
      <c r="P3522" s="33" t="s">
        <v>3273</v>
      </c>
      <c r="Q3522" s="33">
        <v>13</v>
      </c>
      <c r="R3522" s="33" t="s">
        <v>3278</v>
      </c>
    </row>
    <row r="3523" spans="1:18" x14ac:dyDescent="0.2">
      <c r="A3523" s="33" t="s">
        <v>6924</v>
      </c>
      <c r="B3523" s="33" t="s">
        <v>6925</v>
      </c>
      <c r="C3523" s="33" t="str">
        <f>LEFT(B3523,FIND(",",B3523,1)-1)</f>
        <v>Sheboygan County</v>
      </c>
      <c r="D3523" s="33" t="str">
        <f>RIGHT(B3523,LEN(B3523)-(FIND(",",B3523,1)+1))</f>
        <v>Wisconsin</v>
      </c>
      <c r="E3523" s="33">
        <v>54194</v>
      </c>
      <c r="F3523" s="33" t="s">
        <v>3271</v>
      </c>
      <c r="G3523" s="33">
        <v>1</v>
      </c>
      <c r="H3523" s="33" t="s">
        <v>3272</v>
      </c>
      <c r="I3523" s="33">
        <v>1</v>
      </c>
      <c r="J3523" s="33" t="s">
        <v>3272</v>
      </c>
      <c r="K3523" s="33">
        <v>2019</v>
      </c>
      <c r="L3523" s="33">
        <v>9</v>
      </c>
      <c r="M3523" s="33">
        <v>5567</v>
      </c>
      <c r="N3523" s="33" t="s">
        <v>3278</v>
      </c>
      <c r="O3523" s="33">
        <v>1218</v>
      </c>
      <c r="P3523" s="33" t="s">
        <v>3278</v>
      </c>
      <c r="Q3523" s="33">
        <v>104</v>
      </c>
      <c r="R3523" s="33" t="s">
        <v>3278</v>
      </c>
    </row>
    <row r="3524" spans="1:18" x14ac:dyDescent="0.2">
      <c r="A3524" s="33" t="s">
        <v>6924</v>
      </c>
      <c r="B3524" s="33" t="s">
        <v>6925</v>
      </c>
      <c r="C3524" s="33" t="str">
        <f>LEFT(B3524,FIND(",",B3524,1)-1)</f>
        <v>Sheboygan County</v>
      </c>
      <c r="D3524" s="33" t="str">
        <f>RIGHT(B3524,LEN(B3524)-(FIND(",",B3524,1)+1))</f>
        <v>Wisconsin</v>
      </c>
      <c r="E3524" s="33">
        <v>81291</v>
      </c>
      <c r="F3524" s="33" t="s">
        <v>3279</v>
      </c>
      <c r="G3524" s="33">
        <v>1</v>
      </c>
      <c r="H3524" s="33" t="s">
        <v>3272</v>
      </c>
      <c r="I3524" s="33">
        <v>1</v>
      </c>
      <c r="J3524" s="33" t="s">
        <v>3272</v>
      </c>
      <c r="K3524" s="33">
        <v>2019</v>
      </c>
      <c r="L3524" s="33">
        <v>8</v>
      </c>
      <c r="M3524" s="33">
        <v>529</v>
      </c>
      <c r="N3524" s="33" t="s">
        <v>3273</v>
      </c>
      <c r="O3524" s="33">
        <v>130</v>
      </c>
      <c r="P3524" s="33" t="s">
        <v>3273</v>
      </c>
      <c r="Q3524" s="33">
        <v>35</v>
      </c>
      <c r="R3524" s="33" t="s">
        <v>3277</v>
      </c>
    </row>
    <row r="3525" spans="1:18" x14ac:dyDescent="0.2">
      <c r="A3525" s="33" t="s">
        <v>6926</v>
      </c>
      <c r="B3525" s="33" t="s">
        <v>6927</v>
      </c>
      <c r="C3525" s="33" t="str">
        <f>LEFT(B3525,FIND(",",B3525,1)-1)</f>
        <v>Trempealeau County</v>
      </c>
      <c r="D3525" s="33" t="str">
        <f>RIGHT(B3525,LEN(B3525)-(FIND(",",B3525,1)+1))</f>
        <v>Wisconsin</v>
      </c>
      <c r="E3525" s="33">
        <v>54194</v>
      </c>
      <c r="F3525" s="33" t="s">
        <v>3271</v>
      </c>
      <c r="G3525" s="33">
        <v>1</v>
      </c>
      <c r="H3525" s="33" t="s">
        <v>3272</v>
      </c>
      <c r="I3525" s="33">
        <v>1</v>
      </c>
      <c r="J3525" s="33" t="s">
        <v>3272</v>
      </c>
      <c r="K3525" s="33">
        <v>2019</v>
      </c>
      <c r="L3525" s="33">
        <v>6</v>
      </c>
      <c r="M3525" s="33">
        <v>1678</v>
      </c>
      <c r="N3525" s="33" t="s">
        <v>3278</v>
      </c>
      <c r="O3525" s="33">
        <v>303</v>
      </c>
      <c r="P3525" s="33" t="s">
        <v>3278</v>
      </c>
      <c r="Q3525" s="33">
        <v>42</v>
      </c>
      <c r="R3525" s="33" t="s">
        <v>3278</v>
      </c>
    </row>
    <row r="3526" spans="1:18" x14ac:dyDescent="0.2">
      <c r="A3526" s="33" t="s">
        <v>6928</v>
      </c>
      <c r="B3526" s="33" t="s">
        <v>6929</v>
      </c>
      <c r="C3526" s="33" t="str">
        <f>LEFT(B3526,FIND(",",B3526,1)-1)</f>
        <v>Vernon County</v>
      </c>
      <c r="D3526" s="33" t="str">
        <f>RIGHT(B3526,LEN(B3526)-(FIND(",",B3526,1)+1))</f>
        <v>Wisconsin</v>
      </c>
      <c r="E3526" s="33">
        <v>54194</v>
      </c>
      <c r="F3526" s="33" t="s">
        <v>3271</v>
      </c>
      <c r="G3526" s="33">
        <v>1</v>
      </c>
      <c r="H3526" s="33" t="s">
        <v>3272</v>
      </c>
      <c r="I3526" s="33">
        <v>1</v>
      </c>
      <c r="J3526" s="33" t="s">
        <v>3272</v>
      </c>
      <c r="K3526" s="33">
        <v>2019</v>
      </c>
      <c r="L3526" s="33">
        <v>9</v>
      </c>
      <c r="M3526" s="33">
        <v>1076</v>
      </c>
      <c r="N3526" s="33" t="s">
        <v>3273</v>
      </c>
      <c r="O3526" s="33">
        <v>245</v>
      </c>
      <c r="P3526" s="33" t="s">
        <v>3278</v>
      </c>
      <c r="Q3526" s="33">
        <v>48</v>
      </c>
      <c r="R3526" s="33" t="s">
        <v>3273</v>
      </c>
    </row>
    <row r="3527" spans="1:18" x14ac:dyDescent="0.2">
      <c r="A3527" s="33" t="s">
        <v>6930</v>
      </c>
      <c r="B3527" s="33" t="s">
        <v>6931</v>
      </c>
      <c r="C3527" s="33" t="str">
        <f>LEFT(B3527,FIND(",",B3527,1)-1)</f>
        <v>Vilas County</v>
      </c>
      <c r="D3527" s="33" t="str">
        <f>RIGHT(B3527,LEN(B3527)-(FIND(",",B3527,1)+1))</f>
        <v>Wisconsin</v>
      </c>
      <c r="E3527" s="33">
        <v>54194</v>
      </c>
      <c r="F3527" s="33" t="s">
        <v>3271</v>
      </c>
      <c r="G3527" s="33">
        <v>1</v>
      </c>
      <c r="H3527" s="33" t="s">
        <v>3272</v>
      </c>
      <c r="I3527" s="33">
        <v>1</v>
      </c>
      <c r="J3527" s="33" t="s">
        <v>3272</v>
      </c>
      <c r="K3527" s="33">
        <v>2019</v>
      </c>
      <c r="L3527" s="33">
        <v>6</v>
      </c>
      <c r="M3527" s="33">
        <v>1174</v>
      </c>
      <c r="N3527" s="33" t="s">
        <v>3278</v>
      </c>
      <c r="O3527" s="33">
        <v>302</v>
      </c>
      <c r="P3527" s="33" t="s">
        <v>3278</v>
      </c>
      <c r="Q3527" s="33">
        <v>41</v>
      </c>
      <c r="R3527" s="33" t="s">
        <v>3278</v>
      </c>
    </row>
    <row r="3528" spans="1:18" x14ac:dyDescent="0.2">
      <c r="A3528" s="33" t="s">
        <v>6932</v>
      </c>
      <c r="B3528" s="33" t="s">
        <v>6933</v>
      </c>
      <c r="C3528" s="33" t="str">
        <f>LEFT(B3528,FIND(",",B3528,1)-1)</f>
        <v>Walworth County</v>
      </c>
      <c r="D3528" s="33" t="str">
        <f>RIGHT(B3528,LEN(B3528)-(FIND(",",B3528,1)+1))</f>
        <v>Wisconsin</v>
      </c>
      <c r="E3528" s="33">
        <v>45391</v>
      </c>
      <c r="F3528" s="33" t="s">
        <v>3276</v>
      </c>
      <c r="G3528" s="33">
        <v>1</v>
      </c>
      <c r="H3528" s="33" t="s">
        <v>3272</v>
      </c>
      <c r="I3528" s="33">
        <v>1</v>
      </c>
      <c r="J3528" s="33" t="s">
        <v>3272</v>
      </c>
      <c r="K3528" s="33">
        <v>2019</v>
      </c>
      <c r="L3528" s="33">
        <v>4</v>
      </c>
      <c r="M3528" s="33">
        <v>874</v>
      </c>
      <c r="N3528" s="33" t="s">
        <v>3277</v>
      </c>
      <c r="O3528" s="33">
        <v>216</v>
      </c>
      <c r="P3528" s="33" t="s">
        <v>3277</v>
      </c>
      <c r="Q3528" s="33">
        <v>47</v>
      </c>
      <c r="R3528" s="33" t="s">
        <v>3277</v>
      </c>
    </row>
    <row r="3529" spans="1:18" x14ac:dyDescent="0.2">
      <c r="A3529" s="33" t="s">
        <v>6932</v>
      </c>
      <c r="B3529" s="33" t="s">
        <v>6933</v>
      </c>
      <c r="C3529" s="33" t="str">
        <f>LEFT(B3529,FIND(",",B3529,1)-1)</f>
        <v>Walworth County</v>
      </c>
      <c r="D3529" s="33" t="str">
        <f>RIGHT(B3529,LEN(B3529)-(FIND(",",B3529,1)+1))</f>
        <v>Wisconsin</v>
      </c>
      <c r="E3529" s="33">
        <v>54194</v>
      </c>
      <c r="F3529" s="33" t="s">
        <v>3271</v>
      </c>
      <c r="G3529" s="33">
        <v>1</v>
      </c>
      <c r="H3529" s="33" t="s">
        <v>3272</v>
      </c>
      <c r="I3529" s="33">
        <v>1</v>
      </c>
      <c r="J3529" s="33" t="s">
        <v>3272</v>
      </c>
      <c r="K3529" s="33">
        <v>2019</v>
      </c>
      <c r="L3529" s="33">
        <v>16</v>
      </c>
      <c r="M3529" s="33">
        <v>8134</v>
      </c>
      <c r="N3529" s="33" t="s">
        <v>3273</v>
      </c>
      <c r="O3529" s="33">
        <v>1855</v>
      </c>
      <c r="P3529" s="33" t="s">
        <v>3273</v>
      </c>
      <c r="Q3529" s="33">
        <v>202</v>
      </c>
      <c r="R3529" s="33" t="s">
        <v>3273</v>
      </c>
    </row>
    <row r="3530" spans="1:18" x14ac:dyDescent="0.2">
      <c r="A3530" s="33" t="s">
        <v>6932</v>
      </c>
      <c r="B3530" s="33" t="s">
        <v>6933</v>
      </c>
      <c r="C3530" s="33" t="str">
        <f>LEFT(B3530,FIND(",",B3530,1)-1)</f>
        <v>Walworth County</v>
      </c>
      <c r="D3530" s="33" t="str">
        <f>RIGHT(B3530,LEN(B3530)-(FIND(",",B3530,1)+1))</f>
        <v>Wisconsin</v>
      </c>
      <c r="E3530" s="33">
        <v>81291</v>
      </c>
      <c r="F3530" s="33" t="s">
        <v>3279</v>
      </c>
      <c r="G3530" s="33">
        <v>1</v>
      </c>
      <c r="H3530" s="33" t="s">
        <v>3272</v>
      </c>
      <c r="I3530" s="33">
        <v>1</v>
      </c>
      <c r="J3530" s="33" t="s">
        <v>3272</v>
      </c>
      <c r="K3530" s="33">
        <v>2019</v>
      </c>
      <c r="L3530" s="33">
        <v>9</v>
      </c>
      <c r="M3530" s="33">
        <v>629</v>
      </c>
      <c r="N3530" s="33" t="s">
        <v>3273</v>
      </c>
      <c r="O3530" s="33">
        <v>130</v>
      </c>
      <c r="P3530" s="33" t="s">
        <v>3273</v>
      </c>
      <c r="Q3530" s="33">
        <v>34</v>
      </c>
      <c r="R3530" s="33" t="s">
        <v>3277</v>
      </c>
    </row>
    <row r="3531" spans="1:18" x14ac:dyDescent="0.2">
      <c r="A3531" s="33" t="s">
        <v>6934</v>
      </c>
      <c r="B3531" s="33" t="s">
        <v>6935</v>
      </c>
      <c r="C3531" s="33" t="str">
        <f>LEFT(B3531,FIND(",",B3531,1)-1)</f>
        <v>Washburn County</v>
      </c>
      <c r="D3531" s="33" t="str">
        <f>RIGHT(B3531,LEN(B3531)-(FIND(",",B3531,1)+1))</f>
        <v>Wisconsin</v>
      </c>
      <c r="E3531" s="33">
        <v>54194</v>
      </c>
      <c r="F3531" s="33" t="s">
        <v>3271</v>
      </c>
      <c r="G3531" s="33">
        <v>1</v>
      </c>
      <c r="H3531" s="33" t="s">
        <v>3272</v>
      </c>
      <c r="I3531" s="33">
        <v>1</v>
      </c>
      <c r="J3531" s="33" t="s">
        <v>3272</v>
      </c>
      <c r="K3531" s="33">
        <v>2019</v>
      </c>
      <c r="L3531" s="33">
        <v>3</v>
      </c>
      <c r="M3531" s="33">
        <v>1301</v>
      </c>
      <c r="N3531" s="33" t="s">
        <v>3273</v>
      </c>
      <c r="O3531" s="33">
        <v>315</v>
      </c>
      <c r="P3531" s="33" t="s">
        <v>3273</v>
      </c>
      <c r="Q3531" s="33">
        <v>45</v>
      </c>
      <c r="R3531" s="33" t="s">
        <v>3277</v>
      </c>
    </row>
    <row r="3532" spans="1:18" x14ac:dyDescent="0.2">
      <c r="A3532" s="33" t="s">
        <v>6936</v>
      </c>
      <c r="B3532" s="33" t="s">
        <v>6937</v>
      </c>
      <c r="C3532" s="33" t="str">
        <f>LEFT(B3532,FIND(",",B3532,1)-1)</f>
        <v>Washington County</v>
      </c>
      <c r="D3532" s="33" t="str">
        <f>RIGHT(B3532,LEN(B3532)-(FIND(",",B3532,1)+1))</f>
        <v>Wisconsin</v>
      </c>
      <c r="E3532" s="33">
        <v>45391</v>
      </c>
      <c r="F3532" s="33" t="s">
        <v>3276</v>
      </c>
      <c r="G3532" s="33">
        <v>1</v>
      </c>
      <c r="H3532" s="33" t="s">
        <v>3272</v>
      </c>
      <c r="I3532" s="33">
        <v>1</v>
      </c>
      <c r="J3532" s="33" t="s">
        <v>3272</v>
      </c>
      <c r="K3532" s="33">
        <v>2019</v>
      </c>
      <c r="L3532" s="33">
        <v>7</v>
      </c>
      <c r="M3532" s="33">
        <v>1236</v>
      </c>
      <c r="N3532" s="33" t="s">
        <v>3277</v>
      </c>
      <c r="O3532" s="33">
        <v>324</v>
      </c>
      <c r="P3532" s="33" t="s">
        <v>3277</v>
      </c>
      <c r="Q3532" s="33">
        <v>53</v>
      </c>
      <c r="R3532" s="33" t="s">
        <v>3273</v>
      </c>
    </row>
    <row r="3533" spans="1:18" x14ac:dyDescent="0.2">
      <c r="A3533" s="33" t="s">
        <v>6936</v>
      </c>
      <c r="B3533" s="33" t="s">
        <v>6937</v>
      </c>
      <c r="C3533" s="33" t="str">
        <f>LEFT(B3533,FIND(",",B3533,1)-1)</f>
        <v>Washington County</v>
      </c>
      <c r="D3533" s="33" t="str">
        <f>RIGHT(B3533,LEN(B3533)-(FIND(",",B3533,1)+1))</f>
        <v>Wisconsin</v>
      </c>
      <c r="E3533" s="33">
        <v>54194</v>
      </c>
      <c r="F3533" s="33" t="s">
        <v>3271</v>
      </c>
      <c r="G3533" s="33">
        <v>1</v>
      </c>
      <c r="H3533" s="33" t="s">
        <v>3272</v>
      </c>
      <c r="I3533" s="33">
        <v>1</v>
      </c>
      <c r="J3533" s="33" t="s">
        <v>3272</v>
      </c>
      <c r="K3533" s="33">
        <v>2019</v>
      </c>
      <c r="L3533" s="33">
        <v>15</v>
      </c>
      <c r="M3533" s="33">
        <v>6272</v>
      </c>
      <c r="N3533" s="33" t="s">
        <v>3278</v>
      </c>
      <c r="O3533" s="33">
        <v>1382</v>
      </c>
      <c r="P3533" s="33" t="s">
        <v>3278</v>
      </c>
      <c r="Q3533" s="33">
        <v>188</v>
      </c>
      <c r="R3533" s="33" t="s">
        <v>3278</v>
      </c>
    </row>
    <row r="3534" spans="1:18" x14ac:dyDescent="0.2">
      <c r="A3534" s="33" t="s">
        <v>6936</v>
      </c>
      <c r="B3534" s="33" t="s">
        <v>6937</v>
      </c>
      <c r="C3534" s="33" t="str">
        <f>LEFT(B3534,FIND(",",B3534,1)-1)</f>
        <v>Washington County</v>
      </c>
      <c r="D3534" s="33" t="str">
        <f>RIGHT(B3534,LEN(B3534)-(FIND(",",B3534,1)+1))</f>
        <v>Wisconsin</v>
      </c>
      <c r="E3534" s="33">
        <v>81291</v>
      </c>
      <c r="F3534" s="33" t="s">
        <v>3279</v>
      </c>
      <c r="G3534" s="33">
        <v>1</v>
      </c>
      <c r="H3534" s="33" t="s">
        <v>3272</v>
      </c>
      <c r="I3534" s="33">
        <v>1</v>
      </c>
      <c r="J3534" s="33" t="s">
        <v>3272</v>
      </c>
      <c r="K3534" s="33">
        <v>2019</v>
      </c>
      <c r="L3534" s="33">
        <v>12</v>
      </c>
      <c r="M3534" s="33">
        <v>1937</v>
      </c>
      <c r="N3534" s="33" t="s">
        <v>3278</v>
      </c>
      <c r="O3534" s="33">
        <v>411</v>
      </c>
      <c r="P3534" s="33" t="s">
        <v>3278</v>
      </c>
      <c r="Q3534" s="33">
        <v>106</v>
      </c>
      <c r="R3534" s="33" t="s">
        <v>3278</v>
      </c>
    </row>
    <row r="3535" spans="1:18" x14ac:dyDescent="0.2">
      <c r="A3535" s="33" t="s">
        <v>6938</v>
      </c>
      <c r="B3535" s="33" t="s">
        <v>6939</v>
      </c>
      <c r="C3535" s="33" t="str">
        <f>LEFT(B3535,FIND(",",B3535,1)-1)</f>
        <v>Waukesha County</v>
      </c>
      <c r="D3535" s="33" t="str">
        <f>RIGHT(B3535,LEN(B3535)-(FIND(",",B3535,1)+1))</f>
        <v>Wisconsin</v>
      </c>
      <c r="E3535" s="33">
        <v>45391</v>
      </c>
      <c r="F3535" s="33" t="s">
        <v>3276</v>
      </c>
      <c r="G3535" s="33">
        <v>1</v>
      </c>
      <c r="H3535" s="33" t="s">
        <v>3272</v>
      </c>
      <c r="I3535" s="33">
        <v>1</v>
      </c>
      <c r="J3535" s="33" t="s">
        <v>3272</v>
      </c>
      <c r="K3535" s="33">
        <v>2019</v>
      </c>
      <c r="L3535" s="33">
        <v>22</v>
      </c>
      <c r="M3535" s="33">
        <v>5575</v>
      </c>
      <c r="N3535" s="33" t="s">
        <v>3278</v>
      </c>
      <c r="O3535" s="33">
        <v>1378</v>
      </c>
      <c r="P3535" s="33" t="s">
        <v>3278</v>
      </c>
      <c r="Q3535" s="33">
        <v>288</v>
      </c>
      <c r="R3535" s="33" t="s">
        <v>3278</v>
      </c>
    </row>
    <row r="3536" spans="1:18" x14ac:dyDescent="0.2">
      <c r="A3536" s="33" t="s">
        <v>6938</v>
      </c>
      <c r="B3536" s="33" t="s">
        <v>6939</v>
      </c>
      <c r="C3536" s="33" t="str">
        <f>LEFT(B3536,FIND(",",B3536,1)-1)</f>
        <v>Waukesha County</v>
      </c>
      <c r="D3536" s="33" t="str">
        <f>RIGHT(B3536,LEN(B3536)-(FIND(",",B3536,1)+1))</f>
        <v>Wisconsin</v>
      </c>
      <c r="E3536" s="33">
        <v>54194</v>
      </c>
      <c r="F3536" s="33" t="s">
        <v>3271</v>
      </c>
      <c r="G3536" s="33">
        <v>1</v>
      </c>
      <c r="H3536" s="33" t="s">
        <v>3272</v>
      </c>
      <c r="I3536" s="33">
        <v>1</v>
      </c>
      <c r="J3536" s="33" t="s">
        <v>3272</v>
      </c>
      <c r="K3536" s="33">
        <v>2019</v>
      </c>
      <c r="L3536" s="33">
        <v>45</v>
      </c>
      <c r="M3536" s="33">
        <v>29737</v>
      </c>
      <c r="N3536" s="33" t="s">
        <v>3278</v>
      </c>
      <c r="O3536" s="33">
        <v>7676</v>
      </c>
      <c r="P3536" s="33" t="s">
        <v>3273</v>
      </c>
      <c r="Q3536" s="33">
        <v>783</v>
      </c>
      <c r="R3536" s="33" t="s">
        <v>3273</v>
      </c>
    </row>
    <row r="3537" spans="1:18" x14ac:dyDescent="0.2">
      <c r="A3537" s="33" t="s">
        <v>6938</v>
      </c>
      <c r="B3537" s="33" t="s">
        <v>6939</v>
      </c>
      <c r="C3537" s="33" t="str">
        <f>LEFT(B3537,FIND(",",B3537,1)-1)</f>
        <v>Waukesha County</v>
      </c>
      <c r="D3537" s="33" t="str">
        <f>RIGHT(B3537,LEN(B3537)-(FIND(",",B3537,1)+1))</f>
        <v>Wisconsin</v>
      </c>
      <c r="E3537" s="33">
        <v>81291</v>
      </c>
      <c r="F3537" s="33" t="s">
        <v>3279</v>
      </c>
      <c r="G3537" s="33">
        <v>1</v>
      </c>
      <c r="H3537" s="33" t="s">
        <v>3272</v>
      </c>
      <c r="I3537" s="33">
        <v>1</v>
      </c>
      <c r="J3537" s="33" t="s">
        <v>3272</v>
      </c>
      <c r="K3537" s="33">
        <v>2019</v>
      </c>
      <c r="L3537" s="33">
        <v>46</v>
      </c>
      <c r="M3537" s="33">
        <v>6835</v>
      </c>
      <c r="N3537" s="33" t="s">
        <v>3278</v>
      </c>
      <c r="O3537" s="33">
        <v>1522</v>
      </c>
      <c r="P3537" s="33" t="s">
        <v>3278</v>
      </c>
      <c r="Q3537" s="33">
        <v>383</v>
      </c>
      <c r="R3537" s="33" t="s">
        <v>3278</v>
      </c>
    </row>
    <row r="3538" spans="1:18" x14ac:dyDescent="0.2">
      <c r="A3538" s="33" t="s">
        <v>6940</v>
      </c>
      <c r="B3538" s="33" t="s">
        <v>6941</v>
      </c>
      <c r="C3538" s="33" t="str">
        <f>LEFT(B3538,FIND(",",B3538,1)-1)</f>
        <v>Waupaca County</v>
      </c>
      <c r="D3538" s="33" t="str">
        <f>RIGHT(B3538,LEN(B3538)-(FIND(",",B3538,1)+1))</f>
        <v>Wisconsin</v>
      </c>
      <c r="E3538" s="33">
        <v>54194</v>
      </c>
      <c r="F3538" s="33" t="s">
        <v>3271</v>
      </c>
      <c r="G3538" s="33">
        <v>1</v>
      </c>
      <c r="H3538" s="33" t="s">
        <v>3272</v>
      </c>
      <c r="I3538" s="33">
        <v>1</v>
      </c>
      <c r="J3538" s="33" t="s">
        <v>3272</v>
      </c>
      <c r="K3538" s="33">
        <v>2019</v>
      </c>
      <c r="L3538" s="33">
        <v>8</v>
      </c>
      <c r="M3538" s="33">
        <v>3671</v>
      </c>
      <c r="N3538" s="33" t="s">
        <v>3278</v>
      </c>
      <c r="O3538" s="33">
        <v>728</v>
      </c>
      <c r="P3538" s="33" t="s">
        <v>3278</v>
      </c>
      <c r="Q3538" s="33">
        <v>96</v>
      </c>
      <c r="R3538" s="33" t="s">
        <v>3278</v>
      </c>
    </row>
    <row r="3539" spans="1:18" x14ac:dyDescent="0.2">
      <c r="A3539" s="33" t="s">
        <v>6942</v>
      </c>
      <c r="B3539" s="33" t="s">
        <v>6943</v>
      </c>
      <c r="C3539" s="33" t="str">
        <f>LEFT(B3539,FIND(",",B3539,1)-1)</f>
        <v>Winnebago County</v>
      </c>
      <c r="D3539" s="33" t="str">
        <f>RIGHT(B3539,LEN(B3539)-(FIND(",",B3539,1)+1))</f>
        <v>Wisconsin</v>
      </c>
      <c r="E3539" s="33">
        <v>45391</v>
      </c>
      <c r="F3539" s="33" t="s">
        <v>3276</v>
      </c>
      <c r="G3539" s="33">
        <v>1</v>
      </c>
      <c r="H3539" s="33" t="s">
        <v>3272</v>
      </c>
      <c r="I3539" s="33">
        <v>1</v>
      </c>
      <c r="J3539" s="33" t="s">
        <v>3272</v>
      </c>
      <c r="K3539" s="33">
        <v>2019</v>
      </c>
      <c r="L3539" s="33">
        <v>6</v>
      </c>
      <c r="M3539" s="33">
        <v>1067</v>
      </c>
      <c r="N3539" s="33" t="s">
        <v>3273</v>
      </c>
      <c r="O3539" s="33">
        <v>246</v>
      </c>
      <c r="P3539" s="33" t="s">
        <v>3273</v>
      </c>
      <c r="Q3539" s="33">
        <v>45</v>
      </c>
      <c r="R3539" s="33" t="s">
        <v>3278</v>
      </c>
    </row>
    <row r="3540" spans="1:18" x14ac:dyDescent="0.2">
      <c r="A3540" s="33" t="s">
        <v>6942</v>
      </c>
      <c r="B3540" s="33" t="s">
        <v>6943</v>
      </c>
      <c r="C3540" s="33" t="str">
        <f>LEFT(B3540,FIND(",",B3540,1)-1)</f>
        <v>Winnebago County</v>
      </c>
      <c r="D3540" s="33" t="str">
        <f>RIGHT(B3540,LEN(B3540)-(FIND(",",B3540,1)+1))</f>
        <v>Wisconsin</v>
      </c>
      <c r="E3540" s="33">
        <v>54194</v>
      </c>
      <c r="F3540" s="33" t="s">
        <v>3271</v>
      </c>
      <c r="G3540" s="33">
        <v>1</v>
      </c>
      <c r="H3540" s="33" t="s">
        <v>3272</v>
      </c>
      <c r="I3540" s="33">
        <v>1</v>
      </c>
      <c r="J3540" s="33" t="s">
        <v>3272</v>
      </c>
      <c r="K3540" s="33">
        <v>2019</v>
      </c>
      <c r="L3540" s="33">
        <v>14</v>
      </c>
      <c r="M3540" s="33">
        <v>6556</v>
      </c>
      <c r="N3540" s="33" t="s">
        <v>3278</v>
      </c>
      <c r="O3540" s="33">
        <v>1828</v>
      </c>
      <c r="P3540" s="33" t="s">
        <v>3278</v>
      </c>
      <c r="Q3540" s="33">
        <v>225</v>
      </c>
      <c r="R3540" s="33" t="s">
        <v>3278</v>
      </c>
    </row>
    <row r="3541" spans="1:18" x14ac:dyDescent="0.2">
      <c r="A3541" s="33" t="s">
        <v>6942</v>
      </c>
      <c r="B3541" s="33" t="s">
        <v>6943</v>
      </c>
      <c r="C3541" s="33" t="str">
        <f>LEFT(B3541,FIND(",",B3541,1)-1)</f>
        <v>Winnebago County</v>
      </c>
      <c r="D3541" s="33" t="str">
        <f>RIGHT(B3541,LEN(B3541)-(FIND(",",B3541,1)+1))</f>
        <v>Wisconsin</v>
      </c>
      <c r="E3541" s="33">
        <v>81291</v>
      </c>
      <c r="F3541" s="33" t="s">
        <v>3279</v>
      </c>
      <c r="G3541" s="33">
        <v>1</v>
      </c>
      <c r="H3541" s="33" t="s">
        <v>3272</v>
      </c>
      <c r="I3541" s="33">
        <v>1</v>
      </c>
      <c r="J3541" s="33" t="s">
        <v>3272</v>
      </c>
      <c r="K3541" s="33">
        <v>2019</v>
      </c>
      <c r="L3541" s="33">
        <v>16</v>
      </c>
      <c r="M3541" s="33">
        <v>3436</v>
      </c>
      <c r="N3541" s="33" t="s">
        <v>3278</v>
      </c>
      <c r="O3541" s="33">
        <v>751</v>
      </c>
      <c r="P3541" s="33" t="s">
        <v>3278</v>
      </c>
      <c r="Q3541" s="33">
        <v>174</v>
      </c>
      <c r="R3541" s="33" t="s">
        <v>3278</v>
      </c>
    </row>
    <row r="3542" spans="1:18" x14ac:dyDescent="0.2">
      <c r="A3542" s="33" t="s">
        <v>6944</v>
      </c>
      <c r="B3542" s="33" t="s">
        <v>6945</v>
      </c>
      <c r="C3542" s="33" t="str">
        <f>LEFT(B3542,FIND(",",B3542,1)-1)</f>
        <v>Wood County</v>
      </c>
      <c r="D3542" s="33" t="str">
        <f>RIGHT(B3542,LEN(B3542)-(FIND(",",B3542,1)+1))</f>
        <v>Wisconsin</v>
      </c>
      <c r="E3542" s="33">
        <v>45391</v>
      </c>
      <c r="F3542" s="33" t="s">
        <v>3276</v>
      </c>
      <c r="G3542" s="33">
        <v>1</v>
      </c>
      <c r="H3542" s="33" t="s">
        <v>3272</v>
      </c>
      <c r="I3542" s="33">
        <v>1</v>
      </c>
      <c r="J3542" s="33" t="s">
        <v>3272</v>
      </c>
      <c r="K3542" s="33">
        <v>2019</v>
      </c>
      <c r="L3542" s="33">
        <v>4</v>
      </c>
      <c r="M3542" s="33">
        <v>322</v>
      </c>
      <c r="N3542" s="33" t="s">
        <v>3273</v>
      </c>
      <c r="O3542" s="33">
        <v>80</v>
      </c>
      <c r="P3542" s="33" t="s">
        <v>3277</v>
      </c>
      <c r="Q3542" s="33">
        <v>24</v>
      </c>
      <c r="R3542" s="33" t="s">
        <v>3277</v>
      </c>
    </row>
    <row r="3543" spans="1:18" x14ac:dyDescent="0.2">
      <c r="A3543" s="33" t="s">
        <v>6944</v>
      </c>
      <c r="B3543" s="33" t="s">
        <v>6945</v>
      </c>
      <c r="C3543" s="33" t="str">
        <f>LEFT(B3543,FIND(",",B3543,1)-1)</f>
        <v>Wood County</v>
      </c>
      <c r="D3543" s="33" t="str">
        <f>RIGHT(B3543,LEN(B3543)-(FIND(",",B3543,1)+1))</f>
        <v>Wisconsin</v>
      </c>
      <c r="E3543" s="33">
        <v>54194</v>
      </c>
      <c r="F3543" s="33" t="s">
        <v>3271</v>
      </c>
      <c r="G3543" s="33">
        <v>1</v>
      </c>
      <c r="H3543" s="33" t="s">
        <v>3272</v>
      </c>
      <c r="I3543" s="33">
        <v>1</v>
      </c>
      <c r="J3543" s="33" t="s">
        <v>3272</v>
      </c>
      <c r="K3543" s="33">
        <v>2019</v>
      </c>
      <c r="L3543" s="33">
        <v>8</v>
      </c>
      <c r="M3543" s="33">
        <v>2546</v>
      </c>
      <c r="N3543" s="33" t="s">
        <v>3273</v>
      </c>
      <c r="O3543" s="33">
        <v>585</v>
      </c>
      <c r="P3543" s="33" t="s">
        <v>3273</v>
      </c>
      <c r="Q3543" s="33">
        <v>61</v>
      </c>
      <c r="R3543" s="33" t="s">
        <v>3273</v>
      </c>
    </row>
    <row r="3544" spans="1:18" x14ac:dyDescent="0.2">
      <c r="A3544" s="33" t="s">
        <v>6944</v>
      </c>
      <c r="B3544" s="33" t="s">
        <v>6945</v>
      </c>
      <c r="C3544" s="33" t="str">
        <f>LEFT(B3544,FIND(",",B3544,1)-1)</f>
        <v>Wood County</v>
      </c>
      <c r="D3544" s="33" t="str">
        <f>RIGHT(B3544,LEN(B3544)-(FIND(",",B3544,1)+1))</f>
        <v>Wisconsin</v>
      </c>
      <c r="E3544" s="33">
        <v>81291</v>
      </c>
      <c r="F3544" s="33" t="s">
        <v>3279</v>
      </c>
      <c r="G3544" s="33">
        <v>1</v>
      </c>
      <c r="H3544" s="33" t="s">
        <v>3272</v>
      </c>
      <c r="I3544" s="33">
        <v>1</v>
      </c>
      <c r="J3544" s="33" t="s">
        <v>3272</v>
      </c>
      <c r="K3544" s="33">
        <v>2019</v>
      </c>
      <c r="L3544" s="33">
        <v>3</v>
      </c>
      <c r="M3544" s="33">
        <v>147</v>
      </c>
      <c r="N3544" s="33" t="s">
        <v>3273</v>
      </c>
      <c r="O3544" s="33">
        <v>28</v>
      </c>
      <c r="P3544" s="33" t="s">
        <v>3273</v>
      </c>
      <c r="Q3544" s="33">
        <v>6</v>
      </c>
      <c r="R3544" s="33" t="s">
        <v>3277</v>
      </c>
    </row>
    <row r="3545" spans="1:18" x14ac:dyDescent="0.2">
      <c r="A3545" s="33" t="s">
        <v>6946</v>
      </c>
      <c r="B3545" s="33" t="s">
        <v>6947</v>
      </c>
      <c r="C3545" s="33" t="str">
        <f>LEFT(B3545,FIND(",",B3545,1)-1)</f>
        <v>Albany County</v>
      </c>
      <c r="D3545" s="33" t="str">
        <f>RIGHT(B3545,LEN(B3545)-(FIND(",",B3545,1)+1))</f>
        <v>Wyoming</v>
      </c>
      <c r="E3545" s="33">
        <v>54194</v>
      </c>
      <c r="F3545" s="33" t="s">
        <v>3271</v>
      </c>
      <c r="G3545" s="33">
        <v>1</v>
      </c>
      <c r="H3545" s="33" t="s">
        <v>3272</v>
      </c>
      <c r="I3545" s="33">
        <v>1</v>
      </c>
      <c r="J3545" s="33" t="s">
        <v>3272</v>
      </c>
      <c r="K3545" s="33">
        <v>2019</v>
      </c>
      <c r="L3545" s="33">
        <v>5</v>
      </c>
      <c r="M3545" s="33">
        <v>2051</v>
      </c>
      <c r="N3545" s="33" t="s">
        <v>3278</v>
      </c>
      <c r="O3545" s="33">
        <v>460</v>
      </c>
      <c r="P3545" s="33" t="s">
        <v>3278</v>
      </c>
      <c r="Q3545" s="33">
        <v>76</v>
      </c>
      <c r="R3545" s="33" t="s">
        <v>3278</v>
      </c>
    </row>
    <row r="3546" spans="1:18" x14ac:dyDescent="0.2">
      <c r="A3546" s="33" t="s">
        <v>6948</v>
      </c>
      <c r="B3546" s="33" t="s">
        <v>6949</v>
      </c>
      <c r="C3546" s="33" t="str">
        <f>LEFT(B3546,FIND(",",B3546,1)-1)</f>
        <v>Big Horn County</v>
      </c>
      <c r="D3546" s="33" t="str">
        <f>RIGHT(B3546,LEN(B3546)-(FIND(",",B3546,1)+1))</f>
        <v>Wyoming</v>
      </c>
      <c r="E3546" s="33">
        <v>54194</v>
      </c>
      <c r="F3546" s="33" t="s">
        <v>3271</v>
      </c>
      <c r="G3546" s="33">
        <v>1</v>
      </c>
      <c r="H3546" s="33" t="s">
        <v>3272</v>
      </c>
      <c r="I3546" s="33">
        <v>1</v>
      </c>
      <c r="J3546" s="33" t="s">
        <v>3272</v>
      </c>
      <c r="K3546" s="33">
        <v>2019</v>
      </c>
      <c r="L3546" s="33">
        <v>3</v>
      </c>
      <c r="M3546" s="33">
        <v>152</v>
      </c>
      <c r="N3546" s="33" t="s">
        <v>3273</v>
      </c>
      <c r="O3546" s="33">
        <v>38</v>
      </c>
      <c r="P3546" s="33" t="s">
        <v>3277</v>
      </c>
      <c r="Q3546" s="33">
        <v>8</v>
      </c>
      <c r="R3546" s="33" t="s">
        <v>3277</v>
      </c>
    </row>
    <row r="3547" spans="1:18" x14ac:dyDescent="0.2">
      <c r="A3547" s="33" t="s">
        <v>6950</v>
      </c>
      <c r="B3547" s="33" t="s">
        <v>6951</v>
      </c>
      <c r="C3547" s="33" t="str">
        <f>LEFT(B3547,FIND(",",B3547,1)-1)</f>
        <v>Campbell County</v>
      </c>
      <c r="D3547" s="33" t="str">
        <f>RIGHT(B3547,LEN(B3547)-(FIND(",",B3547,1)+1))</f>
        <v>Wyoming</v>
      </c>
      <c r="E3547" s="33">
        <v>54194</v>
      </c>
      <c r="F3547" s="33" t="s">
        <v>3271</v>
      </c>
      <c r="G3547" s="33">
        <v>1</v>
      </c>
      <c r="H3547" s="33" t="s">
        <v>3272</v>
      </c>
      <c r="I3547" s="33">
        <v>1</v>
      </c>
      <c r="J3547" s="33" t="s">
        <v>3272</v>
      </c>
      <c r="K3547" s="33">
        <v>2019</v>
      </c>
      <c r="L3547" s="33">
        <v>5</v>
      </c>
      <c r="M3547" s="33">
        <v>3313</v>
      </c>
      <c r="N3547" s="33" t="s">
        <v>3278</v>
      </c>
      <c r="O3547" s="33">
        <v>693</v>
      </c>
      <c r="P3547" s="33" t="s">
        <v>3278</v>
      </c>
      <c r="Q3547" s="33">
        <v>78</v>
      </c>
      <c r="R3547" s="33" t="s">
        <v>3278</v>
      </c>
    </row>
    <row r="3548" spans="1:18" x14ac:dyDescent="0.2">
      <c r="A3548" s="33" t="s">
        <v>6952</v>
      </c>
      <c r="B3548" s="33" t="s">
        <v>6953</v>
      </c>
      <c r="C3548" s="33" t="str">
        <f>LEFT(B3548,FIND(",",B3548,1)-1)</f>
        <v>Converse County</v>
      </c>
      <c r="D3548" s="33" t="str">
        <f>RIGHT(B3548,LEN(B3548)-(FIND(",",B3548,1)+1))</f>
        <v>Wyoming</v>
      </c>
      <c r="E3548" s="33">
        <v>54194</v>
      </c>
      <c r="F3548" s="33" t="s">
        <v>3271</v>
      </c>
      <c r="G3548" s="33">
        <v>1</v>
      </c>
      <c r="H3548" s="33" t="s">
        <v>3272</v>
      </c>
      <c r="I3548" s="33">
        <v>1</v>
      </c>
      <c r="J3548" s="33" t="s">
        <v>3272</v>
      </c>
      <c r="K3548" s="33">
        <v>2019</v>
      </c>
      <c r="L3548" s="33">
        <v>4</v>
      </c>
      <c r="M3548" s="33">
        <v>1117</v>
      </c>
      <c r="N3548" s="33" t="s">
        <v>3278</v>
      </c>
      <c r="O3548" s="33">
        <v>274</v>
      </c>
      <c r="P3548" s="33" t="s">
        <v>3278</v>
      </c>
      <c r="Q3548" s="33">
        <v>27</v>
      </c>
      <c r="R3548" s="33" t="s">
        <v>3278</v>
      </c>
    </row>
    <row r="3549" spans="1:18" x14ac:dyDescent="0.2">
      <c r="A3549" s="33" t="s">
        <v>6954</v>
      </c>
      <c r="B3549" s="33" t="s">
        <v>6955</v>
      </c>
      <c r="C3549" s="33" t="str">
        <f>LEFT(B3549,FIND(",",B3549,1)-1)</f>
        <v>Fremont County</v>
      </c>
      <c r="D3549" s="33" t="str">
        <f>RIGHT(B3549,LEN(B3549)-(FIND(",",B3549,1)+1))</f>
        <v>Wyoming</v>
      </c>
      <c r="E3549" s="33">
        <v>54194</v>
      </c>
      <c r="F3549" s="33" t="s">
        <v>3271</v>
      </c>
      <c r="G3549" s="33">
        <v>1</v>
      </c>
      <c r="H3549" s="33" t="s">
        <v>3272</v>
      </c>
      <c r="I3549" s="33">
        <v>1</v>
      </c>
      <c r="J3549" s="33" t="s">
        <v>3272</v>
      </c>
      <c r="K3549" s="33">
        <v>2019</v>
      </c>
      <c r="L3549" s="33">
        <v>7</v>
      </c>
      <c r="M3549" s="33">
        <v>2220</v>
      </c>
      <c r="N3549" s="33" t="s">
        <v>3278</v>
      </c>
      <c r="O3549" s="33">
        <v>522</v>
      </c>
      <c r="P3549" s="33" t="s">
        <v>3278</v>
      </c>
      <c r="Q3549" s="33">
        <v>65</v>
      </c>
      <c r="R3549" s="33" t="s">
        <v>3278</v>
      </c>
    </row>
    <row r="3550" spans="1:18" x14ac:dyDescent="0.2">
      <c r="A3550" s="33" t="s">
        <v>6954</v>
      </c>
      <c r="B3550" s="33" t="s">
        <v>6955</v>
      </c>
      <c r="C3550" s="33" t="str">
        <f>LEFT(B3550,FIND(",",B3550,1)-1)</f>
        <v>Fremont County</v>
      </c>
      <c r="D3550" s="33" t="str">
        <f>RIGHT(B3550,LEN(B3550)-(FIND(",",B3550,1)+1))</f>
        <v>Wyoming</v>
      </c>
      <c r="E3550" s="33">
        <v>81291</v>
      </c>
      <c r="F3550" s="33" t="s">
        <v>3279</v>
      </c>
      <c r="G3550" s="33">
        <v>1</v>
      </c>
      <c r="H3550" s="33" t="s">
        <v>3272</v>
      </c>
      <c r="I3550" s="33">
        <v>1</v>
      </c>
      <c r="J3550" s="33" t="s">
        <v>3272</v>
      </c>
      <c r="K3550" s="33">
        <v>2019</v>
      </c>
      <c r="L3550" s="33">
        <v>3</v>
      </c>
      <c r="M3550" s="33">
        <v>213</v>
      </c>
      <c r="N3550" s="33" t="s">
        <v>3278</v>
      </c>
      <c r="O3550" s="33">
        <v>49</v>
      </c>
      <c r="P3550" s="33" t="s">
        <v>3278</v>
      </c>
      <c r="Q3550" s="33">
        <v>23</v>
      </c>
      <c r="R3550" s="33" t="s">
        <v>3278</v>
      </c>
    </row>
    <row r="3551" spans="1:18" x14ac:dyDescent="0.2">
      <c r="A3551" s="33" t="s">
        <v>6956</v>
      </c>
      <c r="B3551" s="33" t="s">
        <v>6957</v>
      </c>
      <c r="C3551" s="33" t="str">
        <f>LEFT(B3551,FIND(",",B3551,1)-1)</f>
        <v>Johnson County</v>
      </c>
      <c r="D3551" s="33" t="str">
        <f>RIGHT(B3551,LEN(B3551)-(FIND(",",B3551,1)+1))</f>
        <v>Wyoming</v>
      </c>
      <c r="E3551" s="33">
        <v>54194</v>
      </c>
      <c r="F3551" s="33" t="s">
        <v>3271</v>
      </c>
      <c r="G3551" s="33">
        <v>1</v>
      </c>
      <c r="H3551" s="33" t="s">
        <v>3272</v>
      </c>
      <c r="I3551" s="33">
        <v>1</v>
      </c>
      <c r="J3551" s="33" t="s">
        <v>3272</v>
      </c>
      <c r="K3551" s="33">
        <v>2019</v>
      </c>
      <c r="L3551" s="33">
        <v>3</v>
      </c>
      <c r="M3551" s="33">
        <v>679</v>
      </c>
      <c r="N3551" s="33" t="s">
        <v>3273</v>
      </c>
      <c r="O3551" s="33">
        <v>157</v>
      </c>
      <c r="P3551" s="33" t="s">
        <v>3273</v>
      </c>
      <c r="Q3551" s="33">
        <v>22</v>
      </c>
      <c r="R3551" s="33" t="s">
        <v>3278</v>
      </c>
    </row>
    <row r="3552" spans="1:18" x14ac:dyDescent="0.2">
      <c r="A3552" s="33" t="s">
        <v>6958</v>
      </c>
      <c r="B3552" s="33" t="s">
        <v>6959</v>
      </c>
      <c r="C3552" s="33" t="str">
        <f>LEFT(B3552,FIND(",",B3552,1)-1)</f>
        <v>Laramie County</v>
      </c>
      <c r="D3552" s="33" t="str">
        <f>RIGHT(B3552,LEN(B3552)-(FIND(",",B3552,1)+1))</f>
        <v>Wyoming</v>
      </c>
      <c r="E3552" s="33">
        <v>45391</v>
      </c>
      <c r="F3552" s="33" t="s">
        <v>3276</v>
      </c>
      <c r="G3552" s="33">
        <v>1</v>
      </c>
      <c r="H3552" s="33" t="s">
        <v>3272</v>
      </c>
      <c r="I3552" s="33">
        <v>1</v>
      </c>
      <c r="J3552" s="33" t="s">
        <v>3272</v>
      </c>
      <c r="K3552" s="33">
        <v>2019</v>
      </c>
      <c r="L3552" s="33">
        <v>5</v>
      </c>
      <c r="M3552" s="33">
        <v>1371</v>
      </c>
      <c r="N3552" s="33" t="s">
        <v>3273</v>
      </c>
      <c r="O3552" s="33">
        <v>335</v>
      </c>
      <c r="P3552" s="33" t="s">
        <v>3273</v>
      </c>
      <c r="Q3552" s="33">
        <v>63</v>
      </c>
      <c r="R3552" s="33" t="s">
        <v>3273</v>
      </c>
    </row>
    <row r="3553" spans="1:18" x14ac:dyDescent="0.2">
      <c r="A3553" s="33" t="s">
        <v>6958</v>
      </c>
      <c r="B3553" s="33" t="s">
        <v>6959</v>
      </c>
      <c r="C3553" s="33" t="str">
        <f>LEFT(B3553,FIND(",",B3553,1)-1)</f>
        <v>Laramie County</v>
      </c>
      <c r="D3553" s="33" t="str">
        <f>RIGHT(B3553,LEN(B3553)-(FIND(",",B3553,1)+1))</f>
        <v>Wyoming</v>
      </c>
      <c r="E3553" s="33">
        <v>54194</v>
      </c>
      <c r="F3553" s="33" t="s">
        <v>3271</v>
      </c>
      <c r="G3553" s="33">
        <v>1</v>
      </c>
      <c r="H3553" s="33" t="s">
        <v>3272</v>
      </c>
      <c r="I3553" s="33">
        <v>1</v>
      </c>
      <c r="J3553" s="33" t="s">
        <v>3272</v>
      </c>
      <c r="K3553" s="33">
        <v>2019</v>
      </c>
      <c r="L3553" s="33">
        <v>16</v>
      </c>
      <c r="M3553" s="33">
        <v>5328</v>
      </c>
      <c r="N3553" s="33" t="s">
        <v>3278</v>
      </c>
      <c r="O3553" s="33">
        <v>1196</v>
      </c>
      <c r="P3553" s="33" t="s">
        <v>3278</v>
      </c>
      <c r="Q3553" s="33">
        <v>132</v>
      </c>
      <c r="R3553" s="33" t="s">
        <v>3278</v>
      </c>
    </row>
    <row r="3554" spans="1:18" x14ac:dyDescent="0.2">
      <c r="A3554" s="33" t="s">
        <v>6958</v>
      </c>
      <c r="B3554" s="33" t="s">
        <v>6959</v>
      </c>
      <c r="C3554" s="33" t="str">
        <f>LEFT(B3554,FIND(",",B3554,1)-1)</f>
        <v>Laramie County</v>
      </c>
      <c r="D3554" s="33" t="str">
        <f>RIGHT(B3554,LEN(B3554)-(FIND(",",B3554,1)+1))</f>
        <v>Wyoming</v>
      </c>
      <c r="E3554" s="33">
        <v>81291</v>
      </c>
      <c r="F3554" s="33" t="s">
        <v>3279</v>
      </c>
      <c r="G3554" s="33">
        <v>1</v>
      </c>
      <c r="H3554" s="33" t="s">
        <v>3272</v>
      </c>
      <c r="I3554" s="33">
        <v>1</v>
      </c>
      <c r="J3554" s="33" t="s">
        <v>3272</v>
      </c>
      <c r="K3554" s="33">
        <v>2019</v>
      </c>
      <c r="L3554" s="33">
        <v>8</v>
      </c>
      <c r="M3554" s="33">
        <v>1148</v>
      </c>
      <c r="N3554" s="33" t="s">
        <v>3278</v>
      </c>
      <c r="O3554" s="33">
        <v>243</v>
      </c>
      <c r="P3554" s="33" t="s">
        <v>3278</v>
      </c>
      <c r="Q3554" s="33">
        <v>39</v>
      </c>
      <c r="R3554" s="33" t="s">
        <v>3278</v>
      </c>
    </row>
    <row r="3555" spans="1:18" x14ac:dyDescent="0.2">
      <c r="A3555" s="33" t="s">
        <v>6960</v>
      </c>
      <c r="B3555" s="33" t="s">
        <v>6961</v>
      </c>
      <c r="C3555" s="33" t="str">
        <f>LEFT(B3555,FIND(",",B3555,1)-1)</f>
        <v>Lincoln County</v>
      </c>
      <c r="D3555" s="33" t="str">
        <f>RIGHT(B3555,LEN(B3555)-(FIND(",",B3555,1)+1))</f>
        <v>Wyoming</v>
      </c>
      <c r="E3555" s="33">
        <v>54194</v>
      </c>
      <c r="F3555" s="33" t="s">
        <v>3271</v>
      </c>
      <c r="G3555" s="33">
        <v>1</v>
      </c>
      <c r="H3555" s="33" t="s">
        <v>3272</v>
      </c>
      <c r="I3555" s="33">
        <v>1</v>
      </c>
      <c r="J3555" s="33" t="s">
        <v>3272</v>
      </c>
      <c r="K3555" s="33">
        <v>2019</v>
      </c>
      <c r="L3555" s="33">
        <v>5</v>
      </c>
      <c r="M3555" s="33">
        <v>799</v>
      </c>
      <c r="N3555" s="33" t="s">
        <v>3273</v>
      </c>
      <c r="O3555" s="33">
        <v>178</v>
      </c>
      <c r="P3555" s="33" t="s">
        <v>3277</v>
      </c>
      <c r="Q3555" s="33">
        <v>32</v>
      </c>
      <c r="R3555" s="33" t="s">
        <v>3273</v>
      </c>
    </row>
    <row r="3556" spans="1:18" x14ac:dyDescent="0.2">
      <c r="A3556" s="33" t="s">
        <v>6962</v>
      </c>
      <c r="B3556" s="33" t="s">
        <v>6963</v>
      </c>
      <c r="C3556" s="33" t="str">
        <f>LEFT(B3556,FIND(",",B3556,1)-1)</f>
        <v>Natrona County</v>
      </c>
      <c r="D3556" s="33" t="str">
        <f>RIGHT(B3556,LEN(B3556)-(FIND(",",B3556,1)+1))</f>
        <v>Wyoming</v>
      </c>
      <c r="E3556" s="33">
        <v>45391</v>
      </c>
      <c r="F3556" s="33" t="s">
        <v>3276</v>
      </c>
      <c r="G3556" s="33">
        <v>1</v>
      </c>
      <c r="H3556" s="33" t="s">
        <v>3272</v>
      </c>
      <c r="I3556" s="33">
        <v>1</v>
      </c>
      <c r="J3556" s="33" t="s">
        <v>3272</v>
      </c>
      <c r="K3556" s="33">
        <v>2019</v>
      </c>
      <c r="L3556" s="33">
        <v>3</v>
      </c>
      <c r="M3556" s="33">
        <v>891</v>
      </c>
      <c r="N3556" s="33" t="s">
        <v>3277</v>
      </c>
      <c r="O3556" s="33">
        <v>220</v>
      </c>
      <c r="P3556" s="33" t="s">
        <v>3277</v>
      </c>
      <c r="Q3556" s="33">
        <v>32</v>
      </c>
      <c r="R3556" s="33" t="s">
        <v>3277</v>
      </c>
    </row>
    <row r="3557" spans="1:18" x14ac:dyDescent="0.2">
      <c r="A3557" s="33" t="s">
        <v>6962</v>
      </c>
      <c r="B3557" s="33" t="s">
        <v>6963</v>
      </c>
      <c r="C3557" s="33" t="str">
        <f>LEFT(B3557,FIND(",",B3557,1)-1)</f>
        <v>Natrona County</v>
      </c>
      <c r="D3557" s="33" t="str">
        <f>RIGHT(B3557,LEN(B3557)-(FIND(",",B3557,1)+1))</f>
        <v>Wyoming</v>
      </c>
      <c r="E3557" s="33">
        <v>54194</v>
      </c>
      <c r="F3557" s="33" t="s">
        <v>3271</v>
      </c>
      <c r="G3557" s="33">
        <v>1</v>
      </c>
      <c r="H3557" s="33" t="s">
        <v>3272</v>
      </c>
      <c r="I3557" s="33">
        <v>1</v>
      </c>
      <c r="J3557" s="33" t="s">
        <v>3272</v>
      </c>
      <c r="K3557" s="33">
        <v>2019</v>
      </c>
      <c r="L3557" s="33">
        <v>9</v>
      </c>
      <c r="M3557" s="33">
        <v>4498</v>
      </c>
      <c r="N3557" s="33" t="s">
        <v>3278</v>
      </c>
      <c r="O3557" s="33">
        <v>955</v>
      </c>
      <c r="P3557" s="33" t="s">
        <v>3278</v>
      </c>
      <c r="Q3557" s="33">
        <v>116</v>
      </c>
      <c r="R3557" s="33" t="s">
        <v>3278</v>
      </c>
    </row>
    <row r="3558" spans="1:18" x14ac:dyDescent="0.2">
      <c r="A3558" s="33" t="s">
        <v>6962</v>
      </c>
      <c r="B3558" s="33" t="s">
        <v>6963</v>
      </c>
      <c r="C3558" s="33" t="str">
        <f>LEFT(B3558,FIND(",",B3558,1)-1)</f>
        <v>Natrona County</v>
      </c>
      <c r="D3558" s="33" t="str">
        <f>RIGHT(B3558,LEN(B3558)-(FIND(",",B3558,1)+1))</f>
        <v>Wyoming</v>
      </c>
      <c r="E3558" s="33">
        <v>81291</v>
      </c>
      <c r="F3558" s="33" t="s">
        <v>3279</v>
      </c>
      <c r="G3558" s="33">
        <v>1</v>
      </c>
      <c r="H3558" s="33" t="s">
        <v>3272</v>
      </c>
      <c r="I3558" s="33">
        <v>1</v>
      </c>
      <c r="J3558" s="33" t="s">
        <v>3272</v>
      </c>
      <c r="K3558" s="33">
        <v>2019</v>
      </c>
      <c r="L3558" s="33">
        <v>4</v>
      </c>
      <c r="M3558" s="33">
        <v>224</v>
      </c>
      <c r="N3558" s="33" t="s">
        <v>3278</v>
      </c>
      <c r="O3558" s="33">
        <v>42</v>
      </c>
      <c r="P3558" s="33" t="s">
        <v>3273</v>
      </c>
      <c r="Q3558" s="33">
        <v>14</v>
      </c>
      <c r="R3558" s="33" t="s">
        <v>3278</v>
      </c>
    </row>
    <row r="3559" spans="1:18" x14ac:dyDescent="0.2">
      <c r="A3559" s="33" t="s">
        <v>6964</v>
      </c>
      <c r="B3559" s="33" t="s">
        <v>6965</v>
      </c>
      <c r="C3559" s="33" t="str">
        <f>LEFT(B3559,FIND(",",B3559,1)-1)</f>
        <v>Park County</v>
      </c>
      <c r="D3559" s="33" t="str">
        <f>RIGHT(B3559,LEN(B3559)-(FIND(",",B3559,1)+1))</f>
        <v>Wyoming</v>
      </c>
      <c r="E3559" s="33">
        <v>54194</v>
      </c>
      <c r="F3559" s="33" t="s">
        <v>3271</v>
      </c>
      <c r="G3559" s="33">
        <v>1</v>
      </c>
      <c r="H3559" s="33" t="s">
        <v>3272</v>
      </c>
      <c r="I3559" s="33">
        <v>1</v>
      </c>
      <c r="J3559" s="33" t="s">
        <v>3272</v>
      </c>
      <c r="K3559" s="33">
        <v>2019</v>
      </c>
      <c r="L3559" s="33">
        <v>11</v>
      </c>
      <c r="M3559" s="33">
        <v>1925</v>
      </c>
      <c r="N3559" s="33" t="s">
        <v>3278</v>
      </c>
      <c r="O3559" s="33">
        <v>456</v>
      </c>
      <c r="P3559" s="33" t="s">
        <v>3278</v>
      </c>
      <c r="Q3559" s="33">
        <v>62</v>
      </c>
      <c r="R3559" s="33" t="s">
        <v>3278</v>
      </c>
    </row>
    <row r="3560" spans="1:18" x14ac:dyDescent="0.2">
      <c r="A3560" s="33" t="s">
        <v>6964</v>
      </c>
      <c r="B3560" s="33" t="s">
        <v>6965</v>
      </c>
      <c r="C3560" s="33" t="str">
        <f>LEFT(B3560,FIND(",",B3560,1)-1)</f>
        <v>Park County</v>
      </c>
      <c r="D3560" s="33" t="str">
        <f>RIGHT(B3560,LEN(B3560)-(FIND(",",B3560,1)+1))</f>
        <v>Wyoming</v>
      </c>
      <c r="E3560" s="33">
        <v>81291</v>
      </c>
      <c r="F3560" s="33" t="s">
        <v>3279</v>
      </c>
      <c r="G3560" s="33">
        <v>1</v>
      </c>
      <c r="H3560" s="33" t="s">
        <v>3272</v>
      </c>
      <c r="I3560" s="33">
        <v>1</v>
      </c>
      <c r="J3560" s="33" t="s">
        <v>3272</v>
      </c>
      <c r="K3560" s="33">
        <v>2019</v>
      </c>
      <c r="L3560" s="33">
        <v>4</v>
      </c>
      <c r="M3560" s="33">
        <v>239</v>
      </c>
      <c r="N3560" s="33" t="s">
        <v>3278</v>
      </c>
      <c r="O3560" s="33">
        <v>45</v>
      </c>
      <c r="P3560" s="33" t="s">
        <v>3273</v>
      </c>
      <c r="Q3560" s="33">
        <v>12</v>
      </c>
      <c r="R3560" s="33" t="s">
        <v>3277</v>
      </c>
    </row>
    <row r="3561" spans="1:18" x14ac:dyDescent="0.2">
      <c r="A3561" s="33" t="s">
        <v>6966</v>
      </c>
      <c r="B3561" s="33" t="s">
        <v>6967</v>
      </c>
      <c r="C3561" s="33" t="str">
        <f>LEFT(B3561,FIND(",",B3561,1)-1)</f>
        <v>Platte County</v>
      </c>
      <c r="D3561" s="33" t="str">
        <f>RIGHT(B3561,LEN(B3561)-(FIND(",",B3561,1)+1))</f>
        <v>Wyoming</v>
      </c>
      <c r="E3561" s="33">
        <v>54194</v>
      </c>
      <c r="F3561" s="33" t="s">
        <v>3271</v>
      </c>
      <c r="G3561" s="33">
        <v>1</v>
      </c>
      <c r="H3561" s="33" t="s">
        <v>3272</v>
      </c>
      <c r="I3561" s="33">
        <v>1</v>
      </c>
      <c r="J3561" s="33" t="s">
        <v>3272</v>
      </c>
      <c r="K3561" s="33">
        <v>2019</v>
      </c>
      <c r="L3561" s="33">
        <v>3</v>
      </c>
      <c r="M3561" s="33">
        <v>669</v>
      </c>
      <c r="N3561" s="33" t="s">
        <v>3273</v>
      </c>
      <c r="O3561" s="33">
        <v>160</v>
      </c>
      <c r="P3561" s="33" t="s">
        <v>3273</v>
      </c>
      <c r="Q3561" s="33">
        <v>21</v>
      </c>
      <c r="R3561" s="33" t="s">
        <v>3277</v>
      </c>
    </row>
    <row r="3562" spans="1:18" x14ac:dyDescent="0.2">
      <c r="A3562" s="33" t="s">
        <v>6968</v>
      </c>
      <c r="B3562" s="33" t="s">
        <v>6969</v>
      </c>
      <c r="C3562" s="33" t="str">
        <f>LEFT(B3562,FIND(",",B3562,1)-1)</f>
        <v>Sheridan County</v>
      </c>
      <c r="D3562" s="33" t="str">
        <f>RIGHT(B3562,LEN(B3562)-(FIND(",",B3562,1)+1))</f>
        <v>Wyoming</v>
      </c>
      <c r="E3562" s="33">
        <v>45391</v>
      </c>
      <c r="F3562" s="33" t="s">
        <v>3276</v>
      </c>
      <c r="G3562" s="33">
        <v>1</v>
      </c>
      <c r="H3562" s="33" t="s">
        <v>3272</v>
      </c>
      <c r="I3562" s="33">
        <v>1</v>
      </c>
      <c r="J3562" s="33" t="s">
        <v>3272</v>
      </c>
      <c r="K3562" s="33">
        <v>2019</v>
      </c>
      <c r="L3562" s="33">
        <v>3</v>
      </c>
      <c r="M3562" s="33">
        <v>451</v>
      </c>
      <c r="N3562" s="33" t="s">
        <v>3273</v>
      </c>
      <c r="O3562" s="33">
        <v>108</v>
      </c>
      <c r="P3562" s="33" t="s">
        <v>3273</v>
      </c>
      <c r="Q3562" s="33">
        <v>23</v>
      </c>
      <c r="R3562" s="33" t="s">
        <v>3278</v>
      </c>
    </row>
    <row r="3563" spans="1:18" x14ac:dyDescent="0.2">
      <c r="A3563" s="33" t="s">
        <v>6968</v>
      </c>
      <c r="B3563" s="33" t="s">
        <v>6969</v>
      </c>
      <c r="C3563" s="33" t="str">
        <f>LEFT(B3563,FIND(",",B3563,1)-1)</f>
        <v>Sheridan County</v>
      </c>
      <c r="D3563" s="33" t="str">
        <f>RIGHT(B3563,LEN(B3563)-(FIND(",",B3563,1)+1))</f>
        <v>Wyoming</v>
      </c>
      <c r="E3563" s="33">
        <v>54194</v>
      </c>
      <c r="F3563" s="33" t="s">
        <v>3271</v>
      </c>
      <c r="G3563" s="33">
        <v>1</v>
      </c>
      <c r="H3563" s="33" t="s">
        <v>3272</v>
      </c>
      <c r="I3563" s="33">
        <v>1</v>
      </c>
      <c r="J3563" s="33" t="s">
        <v>3272</v>
      </c>
      <c r="K3563" s="33">
        <v>2019</v>
      </c>
      <c r="L3563" s="33">
        <v>10</v>
      </c>
      <c r="M3563" s="33">
        <v>2533</v>
      </c>
      <c r="N3563" s="33" t="s">
        <v>3278</v>
      </c>
      <c r="O3563" s="33">
        <v>560</v>
      </c>
      <c r="P3563" s="33" t="s">
        <v>3278</v>
      </c>
      <c r="Q3563" s="33">
        <v>60</v>
      </c>
      <c r="R3563" s="33" t="s">
        <v>3278</v>
      </c>
    </row>
    <row r="3564" spans="1:18" x14ac:dyDescent="0.2">
      <c r="A3564" s="33" t="s">
        <v>6970</v>
      </c>
      <c r="B3564" s="33" t="s">
        <v>6971</v>
      </c>
      <c r="C3564" s="33" t="str">
        <f>LEFT(B3564,FIND(",",B3564,1)-1)</f>
        <v>Sublette County</v>
      </c>
      <c r="D3564" s="33" t="str">
        <f>RIGHT(B3564,LEN(B3564)-(FIND(",",B3564,1)+1))</f>
        <v>Wyoming</v>
      </c>
      <c r="E3564" s="33">
        <v>54194</v>
      </c>
      <c r="F3564" s="33" t="s">
        <v>3271</v>
      </c>
      <c r="G3564" s="33">
        <v>1</v>
      </c>
      <c r="H3564" s="33" t="s">
        <v>3272</v>
      </c>
      <c r="I3564" s="33">
        <v>1</v>
      </c>
      <c r="J3564" s="33" t="s">
        <v>3272</v>
      </c>
      <c r="K3564" s="33">
        <v>2019</v>
      </c>
      <c r="L3564" s="33">
        <v>3</v>
      </c>
      <c r="M3564" s="33">
        <v>401</v>
      </c>
      <c r="N3564" s="33" t="s">
        <v>3273</v>
      </c>
      <c r="O3564" s="33">
        <v>95</v>
      </c>
      <c r="P3564" s="33" t="s">
        <v>3273</v>
      </c>
      <c r="Q3564" s="33">
        <v>20</v>
      </c>
      <c r="R3564" s="33" t="s">
        <v>3277</v>
      </c>
    </row>
    <row r="3565" spans="1:18" x14ac:dyDescent="0.2">
      <c r="A3565" s="33" t="s">
        <v>6972</v>
      </c>
      <c r="B3565" s="33" t="s">
        <v>6973</v>
      </c>
      <c r="C3565" s="33" t="str">
        <f>LEFT(B3565,FIND(",",B3565,1)-1)</f>
        <v>Sweetwater County</v>
      </c>
      <c r="D3565" s="33" t="str">
        <f>RIGHT(B3565,LEN(B3565)-(FIND(",",B3565,1)+1))</f>
        <v>Wyoming</v>
      </c>
      <c r="E3565" s="33">
        <v>54194</v>
      </c>
      <c r="F3565" s="33" t="s">
        <v>3271</v>
      </c>
      <c r="G3565" s="33">
        <v>1</v>
      </c>
      <c r="H3565" s="33" t="s">
        <v>3272</v>
      </c>
      <c r="I3565" s="33">
        <v>1</v>
      </c>
      <c r="J3565" s="33" t="s">
        <v>3272</v>
      </c>
      <c r="K3565" s="33">
        <v>2019</v>
      </c>
      <c r="L3565" s="33">
        <v>5</v>
      </c>
      <c r="M3565" s="33">
        <v>1896</v>
      </c>
      <c r="N3565" s="33" t="s">
        <v>3278</v>
      </c>
      <c r="O3565" s="33">
        <v>431</v>
      </c>
      <c r="P3565" s="33" t="s">
        <v>3278</v>
      </c>
      <c r="Q3565" s="33">
        <v>53</v>
      </c>
      <c r="R3565" s="33" t="s">
        <v>3278</v>
      </c>
    </row>
    <row r="3566" spans="1:18" x14ac:dyDescent="0.2">
      <c r="A3566" s="33" t="s">
        <v>6972</v>
      </c>
      <c r="B3566" s="33" t="s">
        <v>6973</v>
      </c>
      <c r="C3566" s="33" t="str">
        <f>LEFT(B3566,FIND(",",B3566,1)-1)</f>
        <v>Sweetwater County</v>
      </c>
      <c r="D3566" s="33" t="str">
        <f>RIGHT(B3566,LEN(B3566)-(FIND(",",B3566,1)+1))</f>
        <v>Wyoming</v>
      </c>
      <c r="E3566" s="33">
        <v>81291</v>
      </c>
      <c r="F3566" s="33" t="s">
        <v>3279</v>
      </c>
      <c r="G3566" s="33">
        <v>1</v>
      </c>
      <c r="H3566" s="33" t="s">
        <v>3272</v>
      </c>
      <c r="I3566" s="33">
        <v>1</v>
      </c>
      <c r="J3566" s="33" t="s">
        <v>3272</v>
      </c>
      <c r="K3566" s="33">
        <v>2019</v>
      </c>
      <c r="L3566" s="33">
        <v>3</v>
      </c>
      <c r="M3566" s="33">
        <v>7</v>
      </c>
      <c r="N3566" s="33" t="s">
        <v>3277</v>
      </c>
      <c r="O3566" s="33">
        <v>3</v>
      </c>
      <c r="P3566" s="33" t="s">
        <v>3277</v>
      </c>
      <c r="Q3566" s="33">
        <v>2</v>
      </c>
      <c r="R3566" s="33" t="s">
        <v>3278</v>
      </c>
    </row>
    <row r="3567" spans="1:18" x14ac:dyDescent="0.2">
      <c r="A3567" s="33" t="s">
        <v>6974</v>
      </c>
      <c r="B3567" s="33" t="s">
        <v>6975</v>
      </c>
      <c r="C3567" s="33" t="str">
        <f>LEFT(B3567,FIND(",",B3567,1)-1)</f>
        <v>Teton County</v>
      </c>
      <c r="D3567" s="33" t="str">
        <f>RIGHT(B3567,LEN(B3567)-(FIND(",",B3567,1)+1))</f>
        <v>Wyoming</v>
      </c>
      <c r="E3567" s="33">
        <v>45391</v>
      </c>
      <c r="F3567" s="33" t="s">
        <v>3276</v>
      </c>
      <c r="G3567" s="33">
        <v>1</v>
      </c>
      <c r="H3567" s="33" t="s">
        <v>3272</v>
      </c>
      <c r="I3567" s="33">
        <v>1</v>
      </c>
      <c r="J3567" s="33" t="s">
        <v>3272</v>
      </c>
      <c r="K3567" s="33">
        <v>2019</v>
      </c>
      <c r="L3567" s="33">
        <v>3</v>
      </c>
      <c r="M3567" s="33">
        <v>521</v>
      </c>
      <c r="N3567" s="33" t="s">
        <v>3278</v>
      </c>
      <c r="O3567" s="33">
        <v>130</v>
      </c>
      <c r="P3567" s="33" t="s">
        <v>3278</v>
      </c>
      <c r="Q3567" s="33">
        <v>14</v>
      </c>
      <c r="R3567" s="33" t="s">
        <v>3277</v>
      </c>
    </row>
    <row r="3568" spans="1:18" x14ac:dyDescent="0.2">
      <c r="A3568" s="33" t="s">
        <v>6974</v>
      </c>
      <c r="B3568" s="33" t="s">
        <v>6975</v>
      </c>
      <c r="C3568" s="33" t="str">
        <f>LEFT(B3568,FIND(",",B3568,1)-1)</f>
        <v>Teton County</v>
      </c>
      <c r="D3568" s="33" t="str">
        <f>RIGHT(B3568,LEN(B3568)-(FIND(",",B3568,1)+1))</f>
        <v>Wyoming</v>
      </c>
      <c r="E3568" s="33">
        <v>81291</v>
      </c>
      <c r="F3568" s="33" t="s">
        <v>3279</v>
      </c>
      <c r="G3568" s="33">
        <v>1</v>
      </c>
      <c r="H3568" s="33" t="s">
        <v>3272</v>
      </c>
      <c r="I3568" s="33">
        <v>1</v>
      </c>
      <c r="J3568" s="33" t="s">
        <v>3272</v>
      </c>
      <c r="K3568" s="33">
        <v>2019</v>
      </c>
      <c r="L3568" s="33">
        <v>5</v>
      </c>
      <c r="M3568" s="33">
        <v>374</v>
      </c>
      <c r="N3568" s="33" t="s">
        <v>3273</v>
      </c>
      <c r="O3568" s="33">
        <v>114</v>
      </c>
      <c r="P3568" s="33" t="s">
        <v>3277</v>
      </c>
      <c r="Q3568" s="33">
        <v>13</v>
      </c>
      <c r="R3568" s="33" t="s">
        <v>3277</v>
      </c>
    </row>
    <row r="3569" spans="1:18" x14ac:dyDescent="0.2">
      <c r="A3569" s="33" t="s">
        <v>6976</v>
      </c>
      <c r="B3569" s="33" t="s">
        <v>6977</v>
      </c>
      <c r="C3569" s="33" t="str">
        <f>LEFT(B3569,FIND(",",B3569,1)-1)</f>
        <v>Uinta County</v>
      </c>
      <c r="D3569" s="33" t="str">
        <f>RIGHT(B3569,LEN(B3569)-(FIND(",",B3569,1)+1))</f>
        <v>Wyoming</v>
      </c>
      <c r="E3569" s="33">
        <v>54194</v>
      </c>
      <c r="F3569" s="33" t="s">
        <v>3271</v>
      </c>
      <c r="G3569" s="33">
        <v>1</v>
      </c>
      <c r="H3569" s="33" t="s">
        <v>3272</v>
      </c>
      <c r="I3569" s="33">
        <v>1</v>
      </c>
      <c r="J3569" s="33" t="s">
        <v>3272</v>
      </c>
      <c r="K3569" s="33">
        <v>2019</v>
      </c>
      <c r="L3569" s="33">
        <v>4</v>
      </c>
      <c r="M3569" s="33">
        <v>942</v>
      </c>
      <c r="N3569" s="33" t="s">
        <v>3278</v>
      </c>
      <c r="O3569" s="33">
        <v>189</v>
      </c>
      <c r="P3569" s="33" t="s">
        <v>3278</v>
      </c>
      <c r="Q3569" s="33">
        <v>32</v>
      </c>
      <c r="R3569" s="33" t="s">
        <v>3273</v>
      </c>
    </row>
    <row r="3570" spans="1:18" x14ac:dyDescent="0.2">
      <c r="A3570" s="33" t="s">
        <v>6978</v>
      </c>
      <c r="B3570" s="33" t="s">
        <v>6979</v>
      </c>
      <c r="C3570" s="33" t="str">
        <f>LEFT(B3570,FIND(",",B3570,1)-1)</f>
        <v>Washakie County</v>
      </c>
      <c r="D3570" s="33" t="str">
        <f>RIGHT(B3570,LEN(B3570)-(FIND(",",B3570,1)+1))</f>
        <v>Wyoming</v>
      </c>
      <c r="E3570" s="33">
        <v>54194</v>
      </c>
      <c r="F3570" s="33" t="s">
        <v>3271</v>
      </c>
      <c r="G3570" s="33">
        <v>1</v>
      </c>
      <c r="H3570" s="33" t="s">
        <v>3272</v>
      </c>
      <c r="I3570" s="33">
        <v>1</v>
      </c>
      <c r="J3570" s="33" t="s">
        <v>3272</v>
      </c>
      <c r="K3570" s="33">
        <v>2019</v>
      </c>
      <c r="L3570" s="33">
        <v>5</v>
      </c>
      <c r="M3570" s="33">
        <v>588</v>
      </c>
      <c r="N3570" s="33" t="s">
        <v>3278</v>
      </c>
      <c r="O3570" s="33">
        <v>138</v>
      </c>
      <c r="P3570" s="33" t="s">
        <v>3278</v>
      </c>
      <c r="Q3570" s="33">
        <v>20</v>
      </c>
      <c r="R3570" s="33" t="s">
        <v>3277</v>
      </c>
    </row>
    <row r="3571" spans="1:18" x14ac:dyDescent="0.2">
      <c r="A3571" s="33" t="s">
        <v>6980</v>
      </c>
      <c r="B3571" s="33" t="s">
        <v>6981</v>
      </c>
      <c r="C3571" s="33" t="str">
        <f>LEFT(B3571,FIND(",",B3571,1)-1)</f>
        <v>Hag√•t√±a Municipality</v>
      </c>
      <c r="D3571" s="33" t="str">
        <f>RIGHT(B3571,LEN(B3571)-(FIND(",",B3571,1)+1))</f>
        <v>Guam</v>
      </c>
      <c r="E3571" s="33">
        <v>45391</v>
      </c>
      <c r="F3571" s="33" t="s">
        <v>3276</v>
      </c>
      <c r="G3571" s="33">
        <v>1</v>
      </c>
      <c r="H3571" s="33" t="s">
        <v>3272</v>
      </c>
      <c r="I3571" s="33">
        <v>1</v>
      </c>
      <c r="J3571" s="33" t="s">
        <v>3272</v>
      </c>
      <c r="K3571" s="33">
        <v>2019</v>
      </c>
      <c r="L3571" s="33">
        <v>3</v>
      </c>
      <c r="M3571" s="33">
        <v>335</v>
      </c>
      <c r="N3571" s="33" t="s">
        <v>3277</v>
      </c>
      <c r="O3571" s="33">
        <v>71</v>
      </c>
      <c r="P3571" s="33" t="s">
        <v>3277</v>
      </c>
      <c r="Q3571" s="33">
        <v>15</v>
      </c>
      <c r="R3571" s="33" t="s">
        <v>3277</v>
      </c>
    </row>
    <row r="3572" spans="1:18" x14ac:dyDescent="0.2">
      <c r="A3572" s="33" t="s">
        <v>6982</v>
      </c>
      <c r="B3572" s="33" t="s">
        <v>6983</v>
      </c>
      <c r="C3572" s="33" t="str">
        <f>LEFT(B3572,FIND(",",B3572,1)-1)</f>
        <v>Tamuning Municipality</v>
      </c>
      <c r="D3572" s="33" t="str">
        <f>RIGHT(B3572,LEN(B3572)-(FIND(",",B3572,1)+1))</f>
        <v>Guam</v>
      </c>
      <c r="E3572" s="33">
        <v>54194</v>
      </c>
      <c r="F3572" s="33" t="s">
        <v>3271</v>
      </c>
      <c r="G3572" s="33">
        <v>1</v>
      </c>
      <c r="H3572" s="33" t="s">
        <v>3272</v>
      </c>
      <c r="I3572" s="33">
        <v>1</v>
      </c>
      <c r="J3572" s="33" t="s">
        <v>3272</v>
      </c>
      <c r="K3572" s="33">
        <v>2019</v>
      </c>
      <c r="L3572" s="33">
        <v>3</v>
      </c>
      <c r="M3572" s="33">
        <v>1614</v>
      </c>
      <c r="N3572" s="33" t="s">
        <v>3273</v>
      </c>
      <c r="O3572" s="33">
        <v>442</v>
      </c>
      <c r="P3572" s="33" t="s">
        <v>3273</v>
      </c>
      <c r="Q3572" s="33">
        <v>62</v>
      </c>
      <c r="R3572" s="33" t="s">
        <v>3278</v>
      </c>
    </row>
    <row r="3573" spans="1:18" x14ac:dyDescent="0.2">
      <c r="A3573" s="33" t="s">
        <v>6984</v>
      </c>
      <c r="B3573" s="33" t="s">
        <v>6985</v>
      </c>
      <c r="C3573" s="33" t="str">
        <f>LEFT(B3573,FIND(",",B3573,1)-1)</f>
        <v>Aguadilla Municipio</v>
      </c>
      <c r="D3573" s="33" t="str">
        <f>RIGHT(B3573,LEN(B3573)-(FIND(",",B3573,1)+1))</f>
        <v>Puerto Rico</v>
      </c>
      <c r="E3573" s="33">
        <v>54194</v>
      </c>
      <c r="F3573" s="33" t="s">
        <v>3271</v>
      </c>
      <c r="G3573" s="33">
        <v>1</v>
      </c>
      <c r="H3573" s="33" t="s">
        <v>3272</v>
      </c>
      <c r="I3573" s="33">
        <v>1</v>
      </c>
      <c r="J3573" s="33" t="s">
        <v>3272</v>
      </c>
      <c r="K3573" s="33">
        <v>2019</v>
      </c>
      <c r="L3573" s="33">
        <v>3</v>
      </c>
      <c r="M3573" s="33">
        <v>291</v>
      </c>
      <c r="N3573" s="33" t="s">
        <v>3278</v>
      </c>
      <c r="O3573" s="33">
        <v>50</v>
      </c>
      <c r="P3573" s="33" t="s">
        <v>3278</v>
      </c>
      <c r="Q3573" s="33">
        <v>11</v>
      </c>
      <c r="R3573" s="33" t="s">
        <v>3278</v>
      </c>
    </row>
    <row r="3574" spans="1:18" x14ac:dyDescent="0.2">
      <c r="A3574" s="33" t="s">
        <v>6986</v>
      </c>
      <c r="B3574" s="33" t="s">
        <v>6987</v>
      </c>
      <c r="C3574" s="33" t="str">
        <f>LEFT(B3574,FIND(",",B3574,1)-1)</f>
        <v>Arecibo Municipio</v>
      </c>
      <c r="D3574" s="33" t="str">
        <f>RIGHT(B3574,LEN(B3574)-(FIND(",",B3574,1)+1))</f>
        <v>Puerto Rico</v>
      </c>
      <c r="E3574" s="33">
        <v>45391</v>
      </c>
      <c r="F3574" s="33" t="s">
        <v>3276</v>
      </c>
      <c r="G3574" s="33">
        <v>1</v>
      </c>
      <c r="H3574" s="33" t="s">
        <v>3272</v>
      </c>
      <c r="I3574" s="33">
        <v>1</v>
      </c>
      <c r="J3574" s="33" t="s">
        <v>3272</v>
      </c>
      <c r="K3574" s="33">
        <v>2019</v>
      </c>
      <c r="L3574" s="33">
        <v>3</v>
      </c>
      <c r="M3574" s="33">
        <v>72</v>
      </c>
      <c r="N3574" s="33" t="s">
        <v>3277</v>
      </c>
      <c r="O3574" s="33">
        <v>14</v>
      </c>
      <c r="P3574" s="33" t="s">
        <v>3277</v>
      </c>
      <c r="Q3574" s="33">
        <v>6</v>
      </c>
      <c r="R3574" s="33" t="s">
        <v>3277</v>
      </c>
    </row>
    <row r="3575" spans="1:18" x14ac:dyDescent="0.2">
      <c r="A3575" s="33" t="s">
        <v>6986</v>
      </c>
      <c r="B3575" s="33" t="s">
        <v>6987</v>
      </c>
      <c r="C3575" s="33" t="str">
        <f>LEFT(B3575,FIND(",",B3575,1)-1)</f>
        <v>Arecibo Municipio</v>
      </c>
      <c r="D3575" s="33" t="str">
        <f>RIGHT(B3575,LEN(B3575)-(FIND(",",B3575,1)+1))</f>
        <v>Puerto Rico</v>
      </c>
      <c r="E3575" s="33">
        <v>54194</v>
      </c>
      <c r="F3575" s="33" t="s">
        <v>3271</v>
      </c>
      <c r="G3575" s="33">
        <v>1</v>
      </c>
      <c r="H3575" s="33" t="s">
        <v>3272</v>
      </c>
      <c r="I3575" s="33">
        <v>1</v>
      </c>
      <c r="J3575" s="33" t="s">
        <v>3272</v>
      </c>
      <c r="K3575" s="33">
        <v>2019</v>
      </c>
      <c r="L3575" s="33">
        <v>4</v>
      </c>
      <c r="M3575" s="33">
        <v>306</v>
      </c>
      <c r="N3575" s="33" t="s">
        <v>3278</v>
      </c>
      <c r="O3575" s="33">
        <v>72</v>
      </c>
      <c r="P3575" s="33" t="s">
        <v>3278</v>
      </c>
      <c r="Q3575" s="33">
        <v>20</v>
      </c>
      <c r="R3575" s="33" t="s">
        <v>3278</v>
      </c>
    </row>
    <row r="3576" spans="1:18" x14ac:dyDescent="0.2">
      <c r="A3576" s="33" t="s">
        <v>6988</v>
      </c>
      <c r="B3576" s="33" t="s">
        <v>6989</v>
      </c>
      <c r="C3576" s="33" t="str">
        <f>LEFT(B3576,FIND(",",B3576,1)-1)</f>
        <v>Bayam√≥n Municipio</v>
      </c>
      <c r="D3576" s="33" t="str">
        <f>RIGHT(B3576,LEN(B3576)-(FIND(",",B3576,1)+1))</f>
        <v>Puerto Rico</v>
      </c>
      <c r="E3576" s="33">
        <v>45391</v>
      </c>
      <c r="F3576" s="33" t="s">
        <v>3276</v>
      </c>
      <c r="G3576" s="33">
        <v>1</v>
      </c>
      <c r="H3576" s="33" t="s">
        <v>3272</v>
      </c>
      <c r="I3576" s="33">
        <v>1</v>
      </c>
      <c r="J3576" s="33" t="s">
        <v>3272</v>
      </c>
      <c r="K3576" s="33">
        <v>2019</v>
      </c>
      <c r="L3576" s="33">
        <v>10</v>
      </c>
      <c r="M3576" s="33">
        <v>1596</v>
      </c>
      <c r="N3576" s="33" t="s">
        <v>3277</v>
      </c>
      <c r="O3576" s="33">
        <v>391</v>
      </c>
      <c r="P3576" s="33" t="s">
        <v>3277</v>
      </c>
      <c r="Q3576" s="33">
        <v>78</v>
      </c>
      <c r="R3576" s="33" t="s">
        <v>3277</v>
      </c>
    </row>
    <row r="3577" spans="1:18" x14ac:dyDescent="0.2">
      <c r="A3577" s="33" t="s">
        <v>6988</v>
      </c>
      <c r="B3577" s="33" t="s">
        <v>6989</v>
      </c>
      <c r="C3577" s="33" t="str">
        <f>LEFT(B3577,FIND(",",B3577,1)-1)</f>
        <v>Bayam√≥n Municipio</v>
      </c>
      <c r="D3577" s="33" t="str">
        <f>RIGHT(B3577,LEN(B3577)-(FIND(",",B3577,1)+1))</f>
        <v>Puerto Rico</v>
      </c>
      <c r="E3577" s="33">
        <v>54194</v>
      </c>
      <c r="F3577" s="33" t="s">
        <v>3271</v>
      </c>
      <c r="G3577" s="33">
        <v>1</v>
      </c>
      <c r="H3577" s="33" t="s">
        <v>3272</v>
      </c>
      <c r="I3577" s="33">
        <v>1</v>
      </c>
      <c r="J3577" s="33" t="s">
        <v>3272</v>
      </c>
      <c r="K3577" s="33">
        <v>2019</v>
      </c>
      <c r="L3577" s="33">
        <v>12</v>
      </c>
      <c r="M3577" s="33">
        <v>1798</v>
      </c>
      <c r="N3577" s="33" t="s">
        <v>3273</v>
      </c>
      <c r="O3577" s="33">
        <v>428</v>
      </c>
      <c r="P3577" s="33" t="s">
        <v>3273</v>
      </c>
      <c r="Q3577" s="33">
        <v>67</v>
      </c>
      <c r="R3577" s="33" t="s">
        <v>3278</v>
      </c>
    </row>
    <row r="3578" spans="1:18" x14ac:dyDescent="0.2">
      <c r="A3578" s="33" t="s">
        <v>6990</v>
      </c>
      <c r="B3578" s="33" t="s">
        <v>6991</v>
      </c>
      <c r="C3578" s="33" t="str">
        <f>LEFT(B3578,FIND(",",B3578,1)-1)</f>
        <v>Cabo Rojo Municipio</v>
      </c>
      <c r="D3578" s="33" t="str">
        <f>RIGHT(B3578,LEN(B3578)-(FIND(",",B3578,1)+1))</f>
        <v>Puerto Rico</v>
      </c>
      <c r="E3578" s="33">
        <v>54194</v>
      </c>
      <c r="F3578" s="33" t="s">
        <v>3271</v>
      </c>
      <c r="G3578" s="33">
        <v>1</v>
      </c>
      <c r="H3578" s="33" t="s">
        <v>3272</v>
      </c>
      <c r="I3578" s="33">
        <v>1</v>
      </c>
      <c r="J3578" s="33" t="s">
        <v>3272</v>
      </c>
      <c r="K3578" s="33">
        <v>2019</v>
      </c>
      <c r="L3578" s="33">
        <v>3</v>
      </c>
      <c r="M3578" s="33">
        <v>597</v>
      </c>
      <c r="N3578" s="33" t="s">
        <v>3278</v>
      </c>
      <c r="O3578" s="33">
        <v>137</v>
      </c>
      <c r="P3578" s="33" t="s">
        <v>3278</v>
      </c>
      <c r="Q3578" s="33">
        <v>37</v>
      </c>
      <c r="R3578" s="33" t="s">
        <v>3278</v>
      </c>
    </row>
    <row r="3579" spans="1:18" x14ac:dyDescent="0.2">
      <c r="A3579" s="33" t="s">
        <v>6992</v>
      </c>
      <c r="B3579" s="33" t="s">
        <v>6993</v>
      </c>
      <c r="C3579" s="33" t="str">
        <f>LEFT(B3579,FIND(",",B3579,1)-1)</f>
        <v>Caguas Municipio</v>
      </c>
      <c r="D3579" s="33" t="str">
        <f>RIGHT(B3579,LEN(B3579)-(FIND(",",B3579,1)+1))</f>
        <v>Puerto Rico</v>
      </c>
      <c r="E3579" s="33">
        <v>45391</v>
      </c>
      <c r="F3579" s="33" t="s">
        <v>3276</v>
      </c>
      <c r="G3579" s="33">
        <v>1</v>
      </c>
      <c r="H3579" s="33" t="s">
        <v>3272</v>
      </c>
      <c r="I3579" s="33">
        <v>1</v>
      </c>
      <c r="J3579" s="33" t="s">
        <v>3272</v>
      </c>
      <c r="K3579" s="33">
        <v>2019</v>
      </c>
      <c r="L3579" s="33">
        <v>9</v>
      </c>
      <c r="M3579" s="33">
        <v>1116</v>
      </c>
      <c r="N3579" s="33" t="s">
        <v>3273</v>
      </c>
      <c r="O3579" s="33">
        <v>280</v>
      </c>
      <c r="P3579" s="33" t="s">
        <v>3277</v>
      </c>
      <c r="Q3579" s="33">
        <v>65</v>
      </c>
      <c r="R3579" s="33" t="s">
        <v>3277</v>
      </c>
    </row>
    <row r="3580" spans="1:18" x14ac:dyDescent="0.2">
      <c r="A3580" s="33" t="s">
        <v>6992</v>
      </c>
      <c r="B3580" s="33" t="s">
        <v>6993</v>
      </c>
      <c r="C3580" s="33" t="str">
        <f>LEFT(B3580,FIND(",",B3580,1)-1)</f>
        <v>Caguas Municipio</v>
      </c>
      <c r="D3580" s="33" t="str">
        <f>RIGHT(B3580,LEN(B3580)-(FIND(",",B3580,1)+1))</f>
        <v>Puerto Rico</v>
      </c>
      <c r="E3580" s="33">
        <v>54194</v>
      </c>
      <c r="F3580" s="33" t="s">
        <v>3271</v>
      </c>
      <c r="G3580" s="33">
        <v>1</v>
      </c>
      <c r="H3580" s="33" t="s">
        <v>3272</v>
      </c>
      <c r="I3580" s="33">
        <v>1</v>
      </c>
      <c r="J3580" s="33" t="s">
        <v>3272</v>
      </c>
      <c r="K3580" s="33">
        <v>2019</v>
      </c>
      <c r="L3580" s="33">
        <v>9</v>
      </c>
      <c r="M3580" s="33">
        <v>1398</v>
      </c>
      <c r="N3580" s="33" t="s">
        <v>3278</v>
      </c>
      <c r="O3580" s="33">
        <v>339</v>
      </c>
      <c r="P3580" s="33" t="s">
        <v>3278</v>
      </c>
      <c r="Q3580" s="33">
        <v>50</v>
      </c>
      <c r="R3580" s="33" t="s">
        <v>3277</v>
      </c>
    </row>
    <row r="3581" spans="1:18" x14ac:dyDescent="0.2">
      <c r="A3581" s="33" t="s">
        <v>6994</v>
      </c>
      <c r="B3581" s="33" t="s">
        <v>6995</v>
      </c>
      <c r="C3581" s="33" t="str">
        <f>LEFT(B3581,FIND(",",B3581,1)-1)</f>
        <v>Carolina Municipio</v>
      </c>
      <c r="D3581" s="33" t="str">
        <f>RIGHT(B3581,LEN(B3581)-(FIND(",",B3581,1)+1))</f>
        <v>Puerto Rico</v>
      </c>
      <c r="E3581" s="33">
        <v>45391</v>
      </c>
      <c r="F3581" s="33" t="s">
        <v>3276</v>
      </c>
      <c r="G3581" s="33">
        <v>1</v>
      </c>
      <c r="H3581" s="33" t="s">
        <v>3272</v>
      </c>
      <c r="I3581" s="33">
        <v>1</v>
      </c>
      <c r="J3581" s="33" t="s">
        <v>3272</v>
      </c>
      <c r="K3581" s="33">
        <v>2019</v>
      </c>
      <c r="L3581" s="33">
        <v>6</v>
      </c>
      <c r="M3581" s="33">
        <v>1093</v>
      </c>
      <c r="N3581" s="33" t="s">
        <v>3277</v>
      </c>
      <c r="O3581" s="33">
        <v>276</v>
      </c>
      <c r="P3581" s="33" t="s">
        <v>3277</v>
      </c>
      <c r="Q3581" s="33">
        <v>61</v>
      </c>
      <c r="R3581" s="33" t="s">
        <v>3277</v>
      </c>
    </row>
    <row r="3582" spans="1:18" x14ac:dyDescent="0.2">
      <c r="A3582" s="33" t="s">
        <v>6994</v>
      </c>
      <c r="B3582" s="33" t="s">
        <v>6995</v>
      </c>
      <c r="C3582" s="33" t="str">
        <f>LEFT(B3582,FIND(",",B3582,1)-1)</f>
        <v>Carolina Municipio</v>
      </c>
      <c r="D3582" s="33" t="str">
        <f>RIGHT(B3582,LEN(B3582)-(FIND(",",B3582,1)+1))</f>
        <v>Puerto Rico</v>
      </c>
      <c r="E3582" s="33">
        <v>54194</v>
      </c>
      <c r="F3582" s="33" t="s">
        <v>3271</v>
      </c>
      <c r="G3582" s="33">
        <v>1</v>
      </c>
      <c r="H3582" s="33" t="s">
        <v>3272</v>
      </c>
      <c r="I3582" s="33">
        <v>1</v>
      </c>
      <c r="J3582" s="33" t="s">
        <v>3272</v>
      </c>
      <c r="K3582" s="33">
        <v>2019</v>
      </c>
      <c r="L3582" s="33">
        <v>6</v>
      </c>
      <c r="M3582" s="33">
        <v>517</v>
      </c>
      <c r="N3582" s="33" t="s">
        <v>3278</v>
      </c>
      <c r="O3582" s="33">
        <v>125</v>
      </c>
      <c r="P3582" s="33" t="s">
        <v>3273</v>
      </c>
      <c r="Q3582" s="33">
        <v>26</v>
      </c>
      <c r="R3582" s="33" t="s">
        <v>3277</v>
      </c>
    </row>
    <row r="3583" spans="1:18" x14ac:dyDescent="0.2">
      <c r="A3583" s="33" t="s">
        <v>6996</v>
      </c>
      <c r="B3583" s="33" t="s">
        <v>6997</v>
      </c>
      <c r="C3583" s="33" t="str">
        <f>LEFT(B3583,FIND(",",B3583,1)-1)</f>
        <v>Corozal Municipio</v>
      </c>
      <c r="D3583" s="33" t="str">
        <f>RIGHT(B3583,LEN(B3583)-(FIND(",",B3583,1)+1))</f>
        <v>Puerto Rico</v>
      </c>
      <c r="E3583" s="33">
        <v>45391</v>
      </c>
      <c r="F3583" s="33" t="s">
        <v>3276</v>
      </c>
      <c r="G3583" s="33">
        <v>1</v>
      </c>
      <c r="H3583" s="33" t="s">
        <v>3272</v>
      </c>
      <c r="I3583" s="33">
        <v>1</v>
      </c>
      <c r="J3583" s="33" t="s">
        <v>3272</v>
      </c>
      <c r="K3583" s="33">
        <v>2019</v>
      </c>
      <c r="L3583" s="33">
        <v>3</v>
      </c>
      <c r="M3583" s="33">
        <v>260</v>
      </c>
      <c r="N3583" s="33" t="s">
        <v>3273</v>
      </c>
      <c r="O3583" s="33">
        <v>67</v>
      </c>
      <c r="P3583" s="33" t="s">
        <v>3278</v>
      </c>
      <c r="Q3583" s="33">
        <v>19</v>
      </c>
      <c r="R3583" s="33" t="s">
        <v>3277</v>
      </c>
    </row>
    <row r="3584" spans="1:18" x14ac:dyDescent="0.2">
      <c r="A3584" s="33" t="s">
        <v>6998</v>
      </c>
      <c r="B3584" s="33" t="s">
        <v>6999</v>
      </c>
      <c r="C3584" s="33" t="str">
        <f>LEFT(B3584,FIND(",",B3584,1)-1)</f>
        <v>Dorado Municipio</v>
      </c>
      <c r="D3584" s="33" t="str">
        <f>RIGHT(B3584,LEN(B3584)-(FIND(",",B3584,1)+1))</f>
        <v>Puerto Rico</v>
      </c>
      <c r="E3584" s="33">
        <v>54194</v>
      </c>
      <c r="F3584" s="33" t="s">
        <v>3271</v>
      </c>
      <c r="G3584" s="33">
        <v>1</v>
      </c>
      <c r="H3584" s="33" t="s">
        <v>3272</v>
      </c>
      <c r="I3584" s="33">
        <v>1</v>
      </c>
      <c r="J3584" s="33" t="s">
        <v>3272</v>
      </c>
      <c r="K3584" s="33">
        <v>2019</v>
      </c>
      <c r="L3584" s="33">
        <v>3</v>
      </c>
      <c r="M3584" s="33">
        <v>181</v>
      </c>
      <c r="N3584" s="33" t="s">
        <v>3277</v>
      </c>
      <c r="O3584" s="33">
        <v>39</v>
      </c>
      <c r="P3584" s="33" t="s">
        <v>3277</v>
      </c>
      <c r="Q3584" s="33">
        <v>7</v>
      </c>
      <c r="R3584" s="33" t="s">
        <v>3278</v>
      </c>
    </row>
    <row r="3585" spans="1:18" x14ac:dyDescent="0.2">
      <c r="A3585" s="33" t="s">
        <v>7000</v>
      </c>
      <c r="B3585" s="33" t="s">
        <v>7001</v>
      </c>
      <c r="C3585" s="33" t="str">
        <f>LEFT(B3585,FIND(",",B3585,1)-1)</f>
        <v>Fajardo Municipio</v>
      </c>
      <c r="D3585" s="33" t="str">
        <f>RIGHT(B3585,LEN(B3585)-(FIND(",",B3585,1)+1))</f>
        <v>Puerto Rico</v>
      </c>
      <c r="E3585" s="33">
        <v>54194</v>
      </c>
      <c r="F3585" s="33" t="s">
        <v>3271</v>
      </c>
      <c r="G3585" s="33">
        <v>1</v>
      </c>
      <c r="H3585" s="33" t="s">
        <v>3272</v>
      </c>
      <c r="I3585" s="33">
        <v>1</v>
      </c>
      <c r="J3585" s="33" t="s">
        <v>3272</v>
      </c>
      <c r="K3585" s="33">
        <v>2019</v>
      </c>
      <c r="L3585" s="33">
        <v>3</v>
      </c>
      <c r="M3585" s="33">
        <v>251</v>
      </c>
      <c r="N3585" s="33" t="s">
        <v>3273</v>
      </c>
      <c r="O3585" s="33">
        <v>57</v>
      </c>
      <c r="P3585" s="33" t="s">
        <v>3273</v>
      </c>
      <c r="Q3585" s="33">
        <v>13</v>
      </c>
      <c r="R3585" s="33" t="s">
        <v>3277</v>
      </c>
    </row>
    <row r="3586" spans="1:18" x14ac:dyDescent="0.2">
      <c r="A3586" s="33" t="s">
        <v>7002</v>
      </c>
      <c r="B3586" s="33" t="s">
        <v>7003</v>
      </c>
      <c r="C3586" s="33" t="str">
        <f>LEFT(B3586,FIND(",",B3586,1)-1)</f>
        <v>Guaynabo Municipio</v>
      </c>
      <c r="D3586" s="33" t="str">
        <f>RIGHT(B3586,LEN(B3586)-(FIND(",",B3586,1)+1))</f>
        <v>Puerto Rico</v>
      </c>
      <c r="E3586" s="33">
        <v>54194</v>
      </c>
      <c r="F3586" s="33" t="s">
        <v>3271</v>
      </c>
      <c r="G3586" s="33">
        <v>1</v>
      </c>
      <c r="H3586" s="33" t="s">
        <v>3272</v>
      </c>
      <c r="I3586" s="33">
        <v>1</v>
      </c>
      <c r="J3586" s="33" t="s">
        <v>3272</v>
      </c>
      <c r="K3586" s="33">
        <v>2019</v>
      </c>
      <c r="L3586" s="33">
        <v>9</v>
      </c>
      <c r="M3586" s="33">
        <v>2125</v>
      </c>
      <c r="N3586" s="33" t="s">
        <v>3273</v>
      </c>
      <c r="O3586" s="33">
        <v>533</v>
      </c>
      <c r="P3586" s="33" t="s">
        <v>3273</v>
      </c>
      <c r="Q3586" s="33">
        <v>65</v>
      </c>
      <c r="R3586" s="33" t="s">
        <v>3277</v>
      </c>
    </row>
    <row r="3587" spans="1:18" x14ac:dyDescent="0.2">
      <c r="A3587" s="33" t="s">
        <v>7002</v>
      </c>
      <c r="B3587" s="33" t="s">
        <v>7003</v>
      </c>
      <c r="C3587" s="33" t="str">
        <f>LEFT(B3587,FIND(",",B3587,1)-1)</f>
        <v>Guaynabo Municipio</v>
      </c>
      <c r="D3587" s="33" t="str">
        <f>RIGHT(B3587,LEN(B3587)-(FIND(",",B3587,1)+1))</f>
        <v>Puerto Rico</v>
      </c>
      <c r="E3587" s="33">
        <v>81291</v>
      </c>
      <c r="F3587" s="33" t="s">
        <v>3279</v>
      </c>
      <c r="G3587" s="33">
        <v>1</v>
      </c>
      <c r="H3587" s="33" t="s">
        <v>3272</v>
      </c>
      <c r="I3587" s="33">
        <v>1</v>
      </c>
      <c r="J3587" s="33" t="s">
        <v>3272</v>
      </c>
      <c r="K3587" s="33">
        <v>2019</v>
      </c>
      <c r="L3587" s="33">
        <v>3</v>
      </c>
      <c r="M3587" s="33">
        <v>230</v>
      </c>
      <c r="N3587" s="33" t="s">
        <v>3273</v>
      </c>
      <c r="O3587" s="33">
        <v>52</v>
      </c>
      <c r="P3587" s="33" t="s">
        <v>3277</v>
      </c>
      <c r="Q3587" s="33">
        <v>15</v>
      </c>
      <c r="R3587" s="33" t="s">
        <v>3277</v>
      </c>
    </row>
    <row r="3588" spans="1:18" x14ac:dyDescent="0.2">
      <c r="A3588" s="33" t="s">
        <v>7004</v>
      </c>
      <c r="B3588" s="33" t="s">
        <v>7005</v>
      </c>
      <c r="C3588" s="33" t="str">
        <f>LEFT(B3588,FIND(",",B3588,1)-1)</f>
        <v>Humacao Municipio</v>
      </c>
      <c r="D3588" s="33" t="str">
        <f>RIGHT(B3588,LEN(B3588)-(FIND(",",B3588,1)+1))</f>
        <v>Puerto Rico</v>
      </c>
      <c r="E3588" s="33">
        <v>54194</v>
      </c>
      <c r="F3588" s="33" t="s">
        <v>3271</v>
      </c>
      <c r="G3588" s="33">
        <v>1</v>
      </c>
      <c r="H3588" s="33" t="s">
        <v>3272</v>
      </c>
      <c r="I3588" s="33">
        <v>1</v>
      </c>
      <c r="J3588" s="33" t="s">
        <v>3272</v>
      </c>
      <c r="K3588" s="33">
        <v>2019</v>
      </c>
      <c r="L3588" s="33">
        <v>4</v>
      </c>
      <c r="M3588" s="33">
        <v>316</v>
      </c>
      <c r="N3588" s="33" t="s">
        <v>3278</v>
      </c>
      <c r="O3588" s="33">
        <v>94</v>
      </c>
      <c r="P3588" s="33" t="s">
        <v>3278</v>
      </c>
      <c r="Q3588" s="33">
        <v>22</v>
      </c>
      <c r="R3588" s="33" t="s">
        <v>3277</v>
      </c>
    </row>
    <row r="3589" spans="1:18" x14ac:dyDescent="0.2">
      <c r="A3589" s="33" t="s">
        <v>7006</v>
      </c>
      <c r="B3589" s="33" t="s">
        <v>7007</v>
      </c>
      <c r="C3589" s="33" t="str">
        <f>LEFT(B3589,FIND(",",B3589,1)-1)</f>
        <v>Manat√≠ Municipio</v>
      </c>
      <c r="D3589" s="33" t="str">
        <f>RIGHT(B3589,LEN(B3589)-(FIND(",",B3589,1)+1))</f>
        <v>Puerto Rico</v>
      </c>
      <c r="E3589" s="33">
        <v>45391</v>
      </c>
      <c r="F3589" s="33" t="s">
        <v>3276</v>
      </c>
      <c r="G3589" s="33">
        <v>1</v>
      </c>
      <c r="H3589" s="33" t="s">
        <v>3272</v>
      </c>
      <c r="I3589" s="33">
        <v>1</v>
      </c>
      <c r="J3589" s="33" t="s">
        <v>3272</v>
      </c>
      <c r="K3589" s="33">
        <v>2019</v>
      </c>
      <c r="L3589" s="33">
        <v>4</v>
      </c>
      <c r="M3589" s="33">
        <v>200</v>
      </c>
      <c r="N3589" s="33" t="s">
        <v>3277</v>
      </c>
      <c r="O3589" s="33">
        <v>56</v>
      </c>
      <c r="P3589" s="33" t="s">
        <v>3277</v>
      </c>
      <c r="Q3589" s="33">
        <v>8</v>
      </c>
      <c r="R3589" s="33" t="s">
        <v>3278</v>
      </c>
    </row>
    <row r="3590" spans="1:18" x14ac:dyDescent="0.2">
      <c r="A3590" s="33" t="s">
        <v>7006</v>
      </c>
      <c r="B3590" s="33" t="s">
        <v>7007</v>
      </c>
      <c r="C3590" s="33" t="str">
        <f>LEFT(B3590,FIND(",",B3590,1)-1)</f>
        <v>Manat√≠ Municipio</v>
      </c>
      <c r="D3590" s="33" t="str">
        <f>RIGHT(B3590,LEN(B3590)-(FIND(",",B3590,1)+1))</f>
        <v>Puerto Rico</v>
      </c>
      <c r="E3590" s="33">
        <v>54194</v>
      </c>
      <c r="F3590" s="33" t="s">
        <v>3271</v>
      </c>
      <c r="G3590" s="33">
        <v>1</v>
      </c>
      <c r="H3590" s="33" t="s">
        <v>3272</v>
      </c>
      <c r="I3590" s="33">
        <v>1</v>
      </c>
      <c r="J3590" s="33" t="s">
        <v>3272</v>
      </c>
      <c r="K3590" s="33">
        <v>2019</v>
      </c>
      <c r="L3590" s="33">
        <v>4</v>
      </c>
      <c r="M3590" s="33">
        <v>580</v>
      </c>
      <c r="N3590" s="33" t="s">
        <v>3273</v>
      </c>
      <c r="O3590" s="33">
        <v>138</v>
      </c>
      <c r="P3590" s="33" t="s">
        <v>3273</v>
      </c>
      <c r="Q3590" s="33">
        <v>28</v>
      </c>
      <c r="R3590" s="33" t="s">
        <v>3278</v>
      </c>
    </row>
    <row r="3591" spans="1:18" x14ac:dyDescent="0.2">
      <c r="A3591" s="33" t="s">
        <v>7008</v>
      </c>
      <c r="B3591" s="33" t="s">
        <v>7009</v>
      </c>
      <c r="C3591" s="33" t="str">
        <f>LEFT(B3591,FIND(",",B3591,1)-1)</f>
        <v>Mayag√ºez Municipio</v>
      </c>
      <c r="D3591" s="33" t="str">
        <f>RIGHT(B3591,LEN(B3591)-(FIND(",",B3591,1)+1))</f>
        <v>Puerto Rico</v>
      </c>
      <c r="E3591" s="33">
        <v>45391</v>
      </c>
      <c r="F3591" s="33" t="s">
        <v>3276</v>
      </c>
      <c r="G3591" s="33">
        <v>1</v>
      </c>
      <c r="H3591" s="33" t="s">
        <v>3272</v>
      </c>
      <c r="I3591" s="33">
        <v>1</v>
      </c>
      <c r="J3591" s="33" t="s">
        <v>3272</v>
      </c>
      <c r="K3591" s="33">
        <v>2019</v>
      </c>
      <c r="L3591" s="33">
        <v>3</v>
      </c>
      <c r="M3591" s="33">
        <v>631</v>
      </c>
      <c r="N3591" s="33" t="s">
        <v>3277</v>
      </c>
      <c r="O3591" s="33">
        <v>155</v>
      </c>
      <c r="P3591" s="33" t="s">
        <v>3277</v>
      </c>
      <c r="Q3591" s="33">
        <v>37</v>
      </c>
      <c r="R3591" s="33" t="s">
        <v>3277</v>
      </c>
    </row>
    <row r="3592" spans="1:18" x14ac:dyDescent="0.2">
      <c r="A3592" s="33" t="s">
        <v>7008</v>
      </c>
      <c r="B3592" s="33" t="s">
        <v>7009</v>
      </c>
      <c r="C3592" s="33" t="str">
        <f>LEFT(B3592,FIND(",",B3592,1)-1)</f>
        <v>Mayag√ºez Municipio</v>
      </c>
      <c r="D3592" s="33" t="str">
        <f>RIGHT(B3592,LEN(B3592)-(FIND(",",B3592,1)+1))</f>
        <v>Puerto Rico</v>
      </c>
      <c r="E3592" s="33">
        <v>54194</v>
      </c>
      <c r="F3592" s="33" t="s">
        <v>3271</v>
      </c>
      <c r="G3592" s="33">
        <v>1</v>
      </c>
      <c r="H3592" s="33" t="s">
        <v>3272</v>
      </c>
      <c r="I3592" s="33">
        <v>1</v>
      </c>
      <c r="J3592" s="33" t="s">
        <v>3272</v>
      </c>
      <c r="K3592" s="33">
        <v>2019</v>
      </c>
      <c r="L3592" s="33">
        <v>4</v>
      </c>
      <c r="M3592" s="33">
        <v>428</v>
      </c>
      <c r="N3592" s="33" t="s">
        <v>3273</v>
      </c>
      <c r="O3592" s="33">
        <v>83</v>
      </c>
      <c r="P3592" s="33" t="s">
        <v>3273</v>
      </c>
      <c r="Q3592" s="33">
        <v>19</v>
      </c>
      <c r="R3592" s="33" t="s">
        <v>3277</v>
      </c>
    </row>
    <row r="3593" spans="1:18" x14ac:dyDescent="0.2">
      <c r="A3593" s="33" t="s">
        <v>7008</v>
      </c>
      <c r="B3593" s="33" t="s">
        <v>7009</v>
      </c>
      <c r="C3593" s="33" t="str">
        <f>LEFT(B3593,FIND(",",B3593,1)-1)</f>
        <v>Mayag√ºez Municipio</v>
      </c>
      <c r="D3593" s="33" t="str">
        <f>RIGHT(B3593,LEN(B3593)-(FIND(",",B3593,1)+1))</f>
        <v>Puerto Rico</v>
      </c>
      <c r="E3593" s="33">
        <v>81291</v>
      </c>
      <c r="F3593" s="33" t="s">
        <v>3279</v>
      </c>
      <c r="G3593" s="33">
        <v>1</v>
      </c>
      <c r="H3593" s="33" t="s">
        <v>3272</v>
      </c>
      <c r="I3593" s="33">
        <v>1</v>
      </c>
      <c r="J3593" s="33" t="s">
        <v>3272</v>
      </c>
      <c r="K3593" s="33">
        <v>2019</v>
      </c>
      <c r="L3593" s="33">
        <v>3</v>
      </c>
      <c r="M3593" s="33">
        <v>228</v>
      </c>
      <c r="N3593" s="33" t="s">
        <v>3278</v>
      </c>
      <c r="O3593" s="33">
        <v>58</v>
      </c>
      <c r="P3593" s="33" t="s">
        <v>3278</v>
      </c>
      <c r="Q3593" s="33">
        <v>15</v>
      </c>
      <c r="R3593" s="33" t="s">
        <v>3277</v>
      </c>
    </row>
    <row r="3594" spans="1:18" x14ac:dyDescent="0.2">
      <c r="A3594" s="33" t="s">
        <v>7010</v>
      </c>
      <c r="B3594" s="33" t="s">
        <v>7011</v>
      </c>
      <c r="C3594" s="33" t="str">
        <f>LEFT(B3594,FIND(",",B3594,1)-1)</f>
        <v>Ponce Municipio</v>
      </c>
      <c r="D3594" s="33" t="str">
        <f>RIGHT(B3594,LEN(B3594)-(FIND(",",B3594,1)+1))</f>
        <v>Puerto Rico</v>
      </c>
      <c r="E3594" s="33">
        <v>45391</v>
      </c>
      <c r="F3594" s="33" t="s">
        <v>3276</v>
      </c>
      <c r="G3594" s="33">
        <v>1</v>
      </c>
      <c r="H3594" s="33" t="s">
        <v>3272</v>
      </c>
      <c r="I3594" s="33">
        <v>1</v>
      </c>
      <c r="J3594" s="33" t="s">
        <v>3272</v>
      </c>
      <c r="K3594" s="33">
        <v>2019</v>
      </c>
      <c r="L3594" s="33">
        <v>6</v>
      </c>
      <c r="M3594" s="33">
        <v>862</v>
      </c>
      <c r="N3594" s="33" t="s">
        <v>3273</v>
      </c>
      <c r="O3594" s="33">
        <v>208</v>
      </c>
      <c r="P3594" s="33" t="s">
        <v>3273</v>
      </c>
      <c r="Q3594" s="33">
        <v>51</v>
      </c>
      <c r="R3594" s="33" t="s">
        <v>3273</v>
      </c>
    </row>
    <row r="3595" spans="1:18" x14ac:dyDescent="0.2">
      <c r="A3595" s="33" t="s">
        <v>7010</v>
      </c>
      <c r="B3595" s="33" t="s">
        <v>7011</v>
      </c>
      <c r="C3595" s="33" t="str">
        <f>LEFT(B3595,FIND(",",B3595,1)-1)</f>
        <v>Ponce Municipio</v>
      </c>
      <c r="D3595" s="33" t="str">
        <f>RIGHT(B3595,LEN(B3595)-(FIND(",",B3595,1)+1))</f>
        <v>Puerto Rico</v>
      </c>
      <c r="E3595" s="33">
        <v>54194</v>
      </c>
      <c r="F3595" s="33" t="s">
        <v>3271</v>
      </c>
      <c r="G3595" s="33">
        <v>1</v>
      </c>
      <c r="H3595" s="33" t="s">
        <v>3272</v>
      </c>
      <c r="I3595" s="33">
        <v>1</v>
      </c>
      <c r="J3595" s="33" t="s">
        <v>3272</v>
      </c>
      <c r="K3595" s="33">
        <v>2019</v>
      </c>
      <c r="L3595" s="33">
        <v>5</v>
      </c>
      <c r="M3595" s="33">
        <v>380</v>
      </c>
      <c r="N3595" s="33" t="s">
        <v>3273</v>
      </c>
      <c r="O3595" s="33">
        <v>80</v>
      </c>
      <c r="P3595" s="33" t="s">
        <v>3278</v>
      </c>
      <c r="Q3595" s="33">
        <v>18</v>
      </c>
      <c r="R3595" s="33" t="s">
        <v>3278</v>
      </c>
    </row>
    <row r="3596" spans="1:18" x14ac:dyDescent="0.2">
      <c r="A3596" s="33" t="s">
        <v>7012</v>
      </c>
      <c r="B3596" s="33" t="s">
        <v>7013</v>
      </c>
      <c r="C3596" s="33" t="str">
        <f>LEFT(B3596,FIND(",",B3596,1)-1)</f>
        <v>San Germ√°n Municipio</v>
      </c>
      <c r="D3596" s="33" t="str">
        <f>RIGHT(B3596,LEN(B3596)-(FIND(",",B3596,1)+1))</f>
        <v>Puerto Rico</v>
      </c>
      <c r="E3596" s="33">
        <v>54194</v>
      </c>
      <c r="F3596" s="33" t="s">
        <v>3271</v>
      </c>
      <c r="G3596" s="33">
        <v>1</v>
      </c>
      <c r="H3596" s="33" t="s">
        <v>3272</v>
      </c>
      <c r="I3596" s="33">
        <v>1</v>
      </c>
      <c r="J3596" s="33" t="s">
        <v>3272</v>
      </c>
      <c r="K3596" s="33">
        <v>2019</v>
      </c>
      <c r="L3596" s="33">
        <v>3</v>
      </c>
      <c r="M3596" s="33">
        <v>58</v>
      </c>
      <c r="N3596" s="33" t="s">
        <v>3278</v>
      </c>
      <c r="O3596" s="33">
        <v>11</v>
      </c>
      <c r="P3596" s="33" t="s">
        <v>3278</v>
      </c>
      <c r="Q3596" s="33">
        <v>8</v>
      </c>
      <c r="R3596" s="33" t="s">
        <v>3278</v>
      </c>
    </row>
    <row r="3597" spans="1:18" x14ac:dyDescent="0.2">
      <c r="A3597" s="33" t="s">
        <v>7014</v>
      </c>
      <c r="B3597" s="33" t="s">
        <v>7015</v>
      </c>
      <c r="C3597" s="33" t="str">
        <f>LEFT(B3597,FIND(",",B3597,1)-1)</f>
        <v>San Juan Municipio</v>
      </c>
      <c r="D3597" s="33" t="str">
        <f>RIGHT(B3597,LEN(B3597)-(FIND(",",B3597,1)+1))</f>
        <v>Puerto Rico</v>
      </c>
      <c r="E3597" s="33">
        <v>45391</v>
      </c>
      <c r="F3597" s="33" t="s">
        <v>3276</v>
      </c>
      <c r="G3597" s="33">
        <v>1</v>
      </c>
      <c r="H3597" s="33" t="s">
        <v>3272</v>
      </c>
      <c r="I3597" s="33">
        <v>1</v>
      </c>
      <c r="J3597" s="33" t="s">
        <v>3272</v>
      </c>
      <c r="K3597" s="33">
        <v>2019</v>
      </c>
      <c r="L3597" s="33">
        <v>9</v>
      </c>
      <c r="M3597" s="33">
        <v>1317</v>
      </c>
      <c r="N3597" s="33" t="s">
        <v>3277</v>
      </c>
      <c r="O3597" s="33">
        <v>334</v>
      </c>
      <c r="P3597" s="33" t="s">
        <v>3277</v>
      </c>
      <c r="Q3597" s="33">
        <v>69</v>
      </c>
      <c r="R3597" s="33" t="s">
        <v>3277</v>
      </c>
    </row>
    <row r="3598" spans="1:18" x14ac:dyDescent="0.2">
      <c r="A3598" s="33" t="s">
        <v>7014</v>
      </c>
      <c r="B3598" s="33" t="s">
        <v>7015</v>
      </c>
      <c r="C3598" s="33" t="str">
        <f>LEFT(B3598,FIND(",",B3598,1)-1)</f>
        <v>San Juan Municipio</v>
      </c>
      <c r="D3598" s="33" t="str">
        <f>RIGHT(B3598,LEN(B3598)-(FIND(",",B3598,1)+1))</f>
        <v>Puerto Rico</v>
      </c>
      <c r="E3598" s="33">
        <v>54194</v>
      </c>
      <c r="F3598" s="33" t="s">
        <v>3271</v>
      </c>
      <c r="G3598" s="33">
        <v>1</v>
      </c>
      <c r="H3598" s="33" t="s">
        <v>3272</v>
      </c>
      <c r="I3598" s="33">
        <v>1</v>
      </c>
      <c r="J3598" s="33" t="s">
        <v>3272</v>
      </c>
      <c r="K3598" s="33">
        <v>2019</v>
      </c>
      <c r="L3598" s="33">
        <v>31</v>
      </c>
      <c r="M3598" s="33">
        <v>4938</v>
      </c>
      <c r="N3598" s="33" t="s">
        <v>3278</v>
      </c>
      <c r="O3598" s="33">
        <v>1092</v>
      </c>
      <c r="P3598" s="33" t="s">
        <v>3278</v>
      </c>
      <c r="Q3598" s="33">
        <v>236</v>
      </c>
      <c r="R3598" s="33" t="s">
        <v>3278</v>
      </c>
    </row>
    <row r="3599" spans="1:18" x14ac:dyDescent="0.2">
      <c r="A3599" s="33" t="s">
        <v>7016</v>
      </c>
      <c r="B3599" s="33" t="s">
        <v>7017</v>
      </c>
      <c r="C3599" s="33" t="str">
        <f>LEFT(B3599,FIND(",",B3599,1)-1)</f>
        <v>San Sebasti√°n Municipio</v>
      </c>
      <c r="D3599" s="33" t="str">
        <f>RIGHT(B3599,LEN(B3599)-(FIND(",",B3599,1)+1))</f>
        <v>Puerto Rico</v>
      </c>
      <c r="E3599" s="33">
        <v>45391</v>
      </c>
      <c r="F3599" s="33" t="s">
        <v>3276</v>
      </c>
      <c r="G3599" s="33">
        <v>1</v>
      </c>
      <c r="H3599" s="33" t="s">
        <v>3272</v>
      </c>
      <c r="I3599" s="33">
        <v>1</v>
      </c>
      <c r="J3599" s="33" t="s">
        <v>3272</v>
      </c>
      <c r="K3599" s="33">
        <v>2019</v>
      </c>
      <c r="L3599" s="33">
        <v>3</v>
      </c>
      <c r="M3599" s="33">
        <v>59</v>
      </c>
      <c r="N3599" s="33" t="s">
        <v>3278</v>
      </c>
      <c r="O3599" s="33">
        <v>14</v>
      </c>
      <c r="P3599" s="33" t="s">
        <v>3278</v>
      </c>
      <c r="Q3599" s="33">
        <v>8</v>
      </c>
      <c r="R3599" s="33" t="s">
        <v>3277</v>
      </c>
    </row>
    <row r="3600" spans="1:18" x14ac:dyDescent="0.2">
      <c r="A3600" s="33" t="s">
        <v>7018</v>
      </c>
      <c r="B3600" s="33" t="s">
        <v>7019</v>
      </c>
      <c r="C3600" s="33" t="str">
        <f>LEFT(B3600,FIND(",",B3600,1)-1)</f>
        <v>Toa Baja Municipio</v>
      </c>
      <c r="D3600" s="33" t="str">
        <f>RIGHT(B3600,LEN(B3600)-(FIND(",",B3600,1)+1))</f>
        <v>Puerto Rico</v>
      </c>
      <c r="E3600" s="33">
        <v>54194</v>
      </c>
      <c r="F3600" s="33" t="s">
        <v>3271</v>
      </c>
      <c r="G3600" s="33">
        <v>1</v>
      </c>
      <c r="H3600" s="33" t="s">
        <v>3272</v>
      </c>
      <c r="I3600" s="33">
        <v>1</v>
      </c>
      <c r="J3600" s="33" t="s">
        <v>3272</v>
      </c>
      <c r="K3600" s="33">
        <v>2019</v>
      </c>
      <c r="L3600" s="33">
        <v>3</v>
      </c>
      <c r="M3600" s="33">
        <v>154</v>
      </c>
      <c r="N3600" s="33" t="s">
        <v>3273</v>
      </c>
      <c r="O3600" s="33">
        <v>28</v>
      </c>
      <c r="P3600" s="33" t="s">
        <v>3277</v>
      </c>
      <c r="Q3600" s="33">
        <v>7</v>
      </c>
      <c r="R3600" s="33" t="s">
        <v>3277</v>
      </c>
    </row>
    <row r="3601" spans="1:18" x14ac:dyDescent="0.2">
      <c r="A3601" s="33" t="s">
        <v>7020</v>
      </c>
      <c r="B3601" s="33" t="s">
        <v>7021</v>
      </c>
      <c r="C3601" s="33" t="str">
        <f>LEFT(B3601,FIND(",",B3601,1)-1)</f>
        <v>Trujillo Alto Municipio</v>
      </c>
      <c r="D3601" s="33" t="str">
        <f>RIGHT(B3601,LEN(B3601)-(FIND(",",B3601,1)+1))</f>
        <v>Puerto Rico</v>
      </c>
      <c r="E3601" s="33">
        <v>45391</v>
      </c>
      <c r="F3601" s="33" t="s">
        <v>3276</v>
      </c>
      <c r="G3601" s="33">
        <v>1</v>
      </c>
      <c r="H3601" s="33" t="s">
        <v>3272</v>
      </c>
      <c r="I3601" s="33">
        <v>1</v>
      </c>
      <c r="J3601" s="33" t="s">
        <v>3272</v>
      </c>
      <c r="K3601" s="33">
        <v>2019</v>
      </c>
      <c r="L3601" s="33">
        <v>3</v>
      </c>
      <c r="M3601" s="33">
        <v>190</v>
      </c>
      <c r="N3601" s="33" t="s">
        <v>3273</v>
      </c>
      <c r="O3601" s="33">
        <v>45</v>
      </c>
      <c r="P3601" s="33" t="s">
        <v>3277</v>
      </c>
      <c r="Q3601" s="33">
        <v>17</v>
      </c>
      <c r="R3601" s="33" t="s">
        <v>3277</v>
      </c>
    </row>
    <row r="3602" spans="1:18" x14ac:dyDescent="0.2">
      <c r="A3602" s="33" t="s">
        <v>7022</v>
      </c>
      <c r="B3602" s="33" t="s">
        <v>7023</v>
      </c>
      <c r="C3602" s="33" t="str">
        <f>LEFT(B3602,FIND(",",B3602,1)-1)</f>
        <v>St. Thomas Island</v>
      </c>
      <c r="D3602" s="33" t="str">
        <f>RIGHT(B3602,LEN(B3602)-(FIND(",",B3602,1)+1))</f>
        <v>United States Virgin Islands</v>
      </c>
      <c r="E3602" s="33">
        <v>54194</v>
      </c>
      <c r="F3602" s="33" t="s">
        <v>3271</v>
      </c>
      <c r="G3602" s="33">
        <v>1</v>
      </c>
      <c r="H3602" s="33" t="s">
        <v>3272</v>
      </c>
      <c r="I3602" s="33">
        <v>1</v>
      </c>
      <c r="J3602" s="33" t="s">
        <v>3272</v>
      </c>
      <c r="K3602" s="33">
        <v>2019</v>
      </c>
      <c r="L3602" s="33">
        <v>3</v>
      </c>
      <c r="M3602" s="33">
        <v>873</v>
      </c>
      <c r="N3602" s="33" t="s">
        <v>3278</v>
      </c>
      <c r="O3602" s="33">
        <v>223</v>
      </c>
      <c r="P3602" s="33" t="s">
        <v>3278</v>
      </c>
      <c r="Q3602" s="33">
        <v>33</v>
      </c>
      <c r="R3602" s="33" t="s">
        <v>3273</v>
      </c>
    </row>
    <row r="3603" spans="1:18" x14ac:dyDescent="0.2">
      <c r="A3603" s="34" t="s">
        <v>7022</v>
      </c>
      <c r="B3603" s="34" t="s">
        <v>7023</v>
      </c>
      <c r="C3603" s="34" t="str">
        <f>LEFT(B3603,FIND(",",B3603,1)-1)</f>
        <v>St. Thomas Island</v>
      </c>
      <c r="D3603" s="34" t="str">
        <f>RIGHT(B3603,LEN(B3603)-(FIND(",",B3603,1)+1))</f>
        <v>United States Virgin Islands</v>
      </c>
      <c r="E3603" s="34">
        <v>81291</v>
      </c>
      <c r="F3603" s="34" t="s">
        <v>3279</v>
      </c>
      <c r="G3603" s="34">
        <v>1</v>
      </c>
      <c r="H3603" s="34" t="s">
        <v>3272</v>
      </c>
      <c r="I3603" s="34">
        <v>1</v>
      </c>
      <c r="J3603" s="34" t="s">
        <v>3272</v>
      </c>
      <c r="K3603" s="34">
        <v>2019</v>
      </c>
      <c r="L3603" s="34">
        <v>3</v>
      </c>
      <c r="M3603" s="34">
        <v>494</v>
      </c>
      <c r="N3603" s="34" t="s">
        <v>3277</v>
      </c>
      <c r="O3603" s="34">
        <v>122</v>
      </c>
      <c r="P3603" s="34" t="s">
        <v>3277</v>
      </c>
      <c r="Q3603" s="34">
        <v>32</v>
      </c>
      <c r="R3603" s="34" t="s">
        <v>3277</v>
      </c>
    </row>
  </sheetData>
  <dataConsolid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0FD36-DDAB-2847-8B14-21D80D176473}">
  <dimension ref="A1:F1876"/>
  <sheetViews>
    <sheetView workbookViewId="0">
      <selection activeCell="A20" sqref="A20"/>
    </sheetView>
  </sheetViews>
  <sheetFormatPr baseColWidth="10" defaultRowHeight="15" x14ac:dyDescent="0.2"/>
  <cols>
    <col min="1" max="1" width="32.33203125" style="35" bestFit="1" customWidth="1"/>
    <col min="2" max="2" width="11.83203125" style="35" bestFit="1" customWidth="1"/>
    <col min="3" max="3" width="12.1640625" style="35" bestFit="1" customWidth="1"/>
    <col min="4" max="4" width="12.6640625" style="35" bestFit="1" customWidth="1"/>
    <col min="5" max="5" width="9.33203125" style="35" bestFit="1" customWidth="1"/>
    <col min="6" max="6" width="10.83203125" style="35"/>
  </cols>
  <sheetData>
    <row r="1" spans="1:5" x14ac:dyDescent="0.2">
      <c r="A1" s="36" t="s">
        <v>3</v>
      </c>
      <c r="B1" s="35" t="s">
        <v>10156</v>
      </c>
      <c r="C1" s="35" t="s">
        <v>10157</v>
      </c>
      <c r="D1" s="35" t="s">
        <v>10158</v>
      </c>
      <c r="E1" s="35" t="s">
        <v>10159</v>
      </c>
    </row>
    <row r="2" spans="1:5" x14ac:dyDescent="0.2">
      <c r="A2" s="37" t="s">
        <v>4529</v>
      </c>
      <c r="B2" s="38">
        <v>6</v>
      </c>
      <c r="C2" s="38">
        <v>1395</v>
      </c>
      <c r="D2" s="38">
        <v>357</v>
      </c>
      <c r="E2" s="38">
        <v>41</v>
      </c>
    </row>
    <row r="3" spans="1:5" x14ac:dyDescent="0.2">
      <c r="A3" s="37" t="s">
        <v>6569</v>
      </c>
      <c r="B3" s="38">
        <v>4</v>
      </c>
      <c r="C3" s="38">
        <v>1229</v>
      </c>
      <c r="D3" s="38">
        <v>335</v>
      </c>
      <c r="E3" s="38">
        <v>63</v>
      </c>
    </row>
    <row r="4" spans="1:5" x14ac:dyDescent="0.2">
      <c r="A4" s="37" t="s">
        <v>3915</v>
      </c>
      <c r="B4" s="38">
        <v>121</v>
      </c>
      <c r="C4" s="38">
        <v>45542</v>
      </c>
      <c r="D4" s="38">
        <v>10816</v>
      </c>
      <c r="E4" s="38">
        <v>1473</v>
      </c>
    </row>
    <row r="5" spans="1:5" x14ac:dyDescent="0.2">
      <c r="A5" s="37" t="s">
        <v>4215</v>
      </c>
      <c r="B5" s="38">
        <v>3</v>
      </c>
      <c r="C5" s="38">
        <v>417</v>
      </c>
      <c r="D5" s="38">
        <v>58</v>
      </c>
      <c r="E5" s="38">
        <v>11</v>
      </c>
    </row>
    <row r="6" spans="1:5" x14ac:dyDescent="0.2">
      <c r="A6" s="37" t="s">
        <v>4425</v>
      </c>
      <c r="B6" s="38">
        <v>5</v>
      </c>
      <c r="C6" s="38">
        <v>857</v>
      </c>
      <c r="D6" s="38">
        <v>184</v>
      </c>
      <c r="E6" s="38">
        <v>28</v>
      </c>
    </row>
    <row r="7" spans="1:5" x14ac:dyDescent="0.2">
      <c r="A7" s="37" t="s">
        <v>4999</v>
      </c>
      <c r="B7" s="38">
        <v>3</v>
      </c>
      <c r="C7" s="38">
        <v>167</v>
      </c>
      <c r="D7" s="38">
        <v>40</v>
      </c>
      <c r="E7" s="38">
        <v>11</v>
      </c>
    </row>
    <row r="8" spans="1:5" x14ac:dyDescent="0.2">
      <c r="A8" s="37" t="s">
        <v>5783</v>
      </c>
      <c r="B8" s="38">
        <v>3</v>
      </c>
      <c r="C8" s="38">
        <v>322</v>
      </c>
      <c r="D8" s="38">
        <v>79</v>
      </c>
      <c r="E8" s="38">
        <v>13</v>
      </c>
    </row>
    <row r="9" spans="1:5" x14ac:dyDescent="0.2">
      <c r="A9" s="37" t="s">
        <v>3557</v>
      </c>
      <c r="B9" s="38">
        <v>79</v>
      </c>
      <c r="C9" s="38">
        <v>36984</v>
      </c>
      <c r="D9" s="38">
        <v>8330</v>
      </c>
      <c r="E9" s="38">
        <v>959</v>
      </c>
    </row>
    <row r="10" spans="1:5" x14ac:dyDescent="0.2">
      <c r="A10" s="37" t="s">
        <v>3965</v>
      </c>
      <c r="B10" s="38">
        <v>7</v>
      </c>
      <c r="C10" s="38">
        <v>2756</v>
      </c>
      <c r="D10" s="38">
        <v>683</v>
      </c>
      <c r="E10" s="38">
        <v>84</v>
      </c>
    </row>
    <row r="11" spans="1:5" x14ac:dyDescent="0.2">
      <c r="A11" s="37" t="s">
        <v>4093</v>
      </c>
      <c r="B11" s="38">
        <v>3</v>
      </c>
      <c r="C11" s="38">
        <v>770</v>
      </c>
      <c r="D11" s="38">
        <v>169</v>
      </c>
      <c r="E11" s="38">
        <v>22</v>
      </c>
    </row>
    <row r="12" spans="1:5" x14ac:dyDescent="0.2">
      <c r="A12" s="37" t="s">
        <v>4933</v>
      </c>
      <c r="B12" s="38">
        <v>5</v>
      </c>
      <c r="C12" s="38">
        <v>709</v>
      </c>
      <c r="D12" s="38">
        <v>168</v>
      </c>
      <c r="E12" s="38">
        <v>26</v>
      </c>
    </row>
    <row r="13" spans="1:5" x14ac:dyDescent="0.2">
      <c r="A13" s="37" t="s">
        <v>5169</v>
      </c>
      <c r="B13" s="38">
        <v>6</v>
      </c>
      <c r="C13" s="38">
        <v>1935</v>
      </c>
      <c r="D13" s="38">
        <v>466</v>
      </c>
      <c r="E13" s="38">
        <v>72</v>
      </c>
    </row>
    <row r="14" spans="1:5" x14ac:dyDescent="0.2">
      <c r="A14" s="37" t="s">
        <v>5945</v>
      </c>
      <c r="B14" s="38">
        <v>17</v>
      </c>
      <c r="C14" s="38">
        <v>4465</v>
      </c>
      <c r="D14" s="38">
        <v>966</v>
      </c>
      <c r="E14" s="38">
        <v>133</v>
      </c>
    </row>
    <row r="15" spans="1:5" x14ac:dyDescent="0.2">
      <c r="A15" s="37" t="s">
        <v>6545</v>
      </c>
      <c r="B15" s="38">
        <v>15</v>
      </c>
      <c r="C15" s="38">
        <v>3381</v>
      </c>
      <c r="D15" s="38">
        <v>812</v>
      </c>
      <c r="E15" s="38">
        <v>96</v>
      </c>
    </row>
    <row r="16" spans="1:5" x14ac:dyDescent="0.2">
      <c r="A16" s="37" t="s">
        <v>6985</v>
      </c>
      <c r="B16" s="38">
        <v>3</v>
      </c>
      <c r="C16" s="38">
        <v>291</v>
      </c>
      <c r="D16" s="38">
        <v>50</v>
      </c>
      <c r="E16" s="38">
        <v>11</v>
      </c>
    </row>
    <row r="17" spans="1:5" x14ac:dyDescent="0.2">
      <c r="A17" s="37" t="s">
        <v>6071</v>
      </c>
      <c r="B17" s="38">
        <v>35</v>
      </c>
      <c r="C17" s="38">
        <v>11275</v>
      </c>
      <c r="D17" s="38">
        <v>2635</v>
      </c>
      <c r="E17" s="38">
        <v>349</v>
      </c>
    </row>
    <row r="18" spans="1:5" x14ac:dyDescent="0.2">
      <c r="A18" s="37" t="s">
        <v>3659</v>
      </c>
      <c r="B18" s="38">
        <v>85</v>
      </c>
      <c r="C18" s="38">
        <v>24627</v>
      </c>
      <c r="D18" s="38">
        <v>5802</v>
      </c>
      <c r="E18" s="38">
        <v>877</v>
      </c>
    </row>
    <row r="19" spans="1:5" x14ac:dyDescent="0.2">
      <c r="A19" s="37" t="s">
        <v>5475</v>
      </c>
      <c r="B19" s="38">
        <v>36</v>
      </c>
      <c r="C19" s="38">
        <v>11218</v>
      </c>
      <c r="D19" s="38">
        <v>2636</v>
      </c>
      <c r="E19" s="38">
        <v>382</v>
      </c>
    </row>
    <row r="20" spans="1:5" x14ac:dyDescent="0.2">
      <c r="A20" s="37" t="s">
        <v>3455</v>
      </c>
      <c r="B20" s="38">
        <v>248</v>
      </c>
      <c r="C20" s="38">
        <v>122368</v>
      </c>
      <c r="D20" s="38">
        <v>29061</v>
      </c>
      <c r="E20" s="38">
        <v>3015</v>
      </c>
    </row>
    <row r="21" spans="1:5" x14ac:dyDescent="0.2">
      <c r="A21" s="37" t="s">
        <v>5353</v>
      </c>
      <c r="B21" s="38">
        <v>63</v>
      </c>
      <c r="C21" s="38">
        <v>29669</v>
      </c>
      <c r="D21" s="38">
        <v>7137</v>
      </c>
      <c r="E21" s="38">
        <v>890</v>
      </c>
    </row>
    <row r="22" spans="1:5" x14ac:dyDescent="0.2">
      <c r="A22" s="37" t="s">
        <v>6947</v>
      </c>
      <c r="B22" s="38">
        <v>5</v>
      </c>
      <c r="C22" s="38">
        <v>2051</v>
      </c>
      <c r="D22" s="38">
        <v>460</v>
      </c>
      <c r="E22" s="38">
        <v>76</v>
      </c>
    </row>
    <row r="23" spans="1:5" x14ac:dyDescent="0.2">
      <c r="A23" s="37" t="s">
        <v>6571</v>
      </c>
      <c r="B23" s="38">
        <v>41</v>
      </c>
      <c r="C23" s="38">
        <v>15238</v>
      </c>
      <c r="D23" s="38">
        <v>3043</v>
      </c>
      <c r="E23" s="38">
        <v>381</v>
      </c>
    </row>
    <row r="24" spans="1:5" x14ac:dyDescent="0.2">
      <c r="A24" s="37" t="s">
        <v>4935</v>
      </c>
      <c r="B24" s="38">
        <v>6</v>
      </c>
      <c r="C24" s="38">
        <v>1008</v>
      </c>
      <c r="D24" s="38">
        <v>238</v>
      </c>
      <c r="E24" s="38">
        <v>45</v>
      </c>
    </row>
    <row r="25" spans="1:5" x14ac:dyDescent="0.2">
      <c r="A25" s="37" t="s">
        <v>5477</v>
      </c>
      <c r="B25" s="38">
        <v>5</v>
      </c>
      <c r="C25" s="38">
        <v>1486</v>
      </c>
      <c r="D25" s="38">
        <v>381</v>
      </c>
      <c r="E25" s="38">
        <v>38</v>
      </c>
    </row>
    <row r="26" spans="1:5" x14ac:dyDescent="0.2">
      <c r="A26" s="37" t="s">
        <v>6683</v>
      </c>
      <c r="B26" s="38">
        <v>40</v>
      </c>
      <c r="C26" s="38">
        <v>19825</v>
      </c>
      <c r="D26" s="38">
        <v>4620</v>
      </c>
      <c r="E26" s="38">
        <v>621</v>
      </c>
    </row>
    <row r="27" spans="1:5" x14ac:dyDescent="0.2">
      <c r="A27" s="37" t="s">
        <v>4217</v>
      </c>
      <c r="B27" s="38">
        <v>4</v>
      </c>
      <c r="C27" s="38">
        <v>1597</v>
      </c>
      <c r="D27" s="38">
        <v>345</v>
      </c>
      <c r="E27" s="38">
        <v>36</v>
      </c>
    </row>
    <row r="28" spans="1:5" x14ac:dyDescent="0.2">
      <c r="A28" s="37" t="s">
        <v>4713</v>
      </c>
      <c r="B28" s="38">
        <v>25</v>
      </c>
      <c r="C28" s="38">
        <v>5993</v>
      </c>
      <c r="D28" s="38">
        <v>1260</v>
      </c>
      <c r="E28" s="38">
        <v>236</v>
      </c>
    </row>
    <row r="29" spans="1:5" x14ac:dyDescent="0.2">
      <c r="A29" s="37" t="s">
        <v>4637</v>
      </c>
      <c r="B29" s="38">
        <v>14</v>
      </c>
      <c r="C29" s="38">
        <v>4614</v>
      </c>
      <c r="D29" s="38">
        <v>1056</v>
      </c>
      <c r="E29" s="38">
        <v>165</v>
      </c>
    </row>
    <row r="30" spans="1:5" x14ac:dyDescent="0.2">
      <c r="A30" s="37" t="s">
        <v>5355</v>
      </c>
      <c r="B30" s="38">
        <v>6</v>
      </c>
      <c r="C30" s="38">
        <v>1633</v>
      </c>
      <c r="D30" s="38">
        <v>340</v>
      </c>
      <c r="E30" s="38">
        <v>42</v>
      </c>
    </row>
    <row r="31" spans="1:5" x14ac:dyDescent="0.2">
      <c r="A31" s="37" t="s">
        <v>5947</v>
      </c>
      <c r="B31" s="38">
        <v>241</v>
      </c>
      <c r="C31" s="38">
        <v>81322</v>
      </c>
      <c r="D31" s="38">
        <v>18209</v>
      </c>
      <c r="E31" s="38">
        <v>2517</v>
      </c>
    </row>
    <row r="32" spans="1:5" x14ac:dyDescent="0.2">
      <c r="A32" s="37" t="s">
        <v>4095</v>
      </c>
      <c r="B32" s="38">
        <v>64</v>
      </c>
      <c r="C32" s="38">
        <v>29961</v>
      </c>
      <c r="D32" s="38">
        <v>7476</v>
      </c>
      <c r="E32" s="38">
        <v>982</v>
      </c>
    </row>
    <row r="33" spans="1:5" x14ac:dyDescent="0.2">
      <c r="A33" s="37" t="s">
        <v>5635</v>
      </c>
      <c r="B33" s="38">
        <v>19</v>
      </c>
      <c r="C33" s="38">
        <v>3835</v>
      </c>
      <c r="D33" s="38">
        <v>862</v>
      </c>
      <c r="E33" s="38">
        <v>151</v>
      </c>
    </row>
    <row r="34" spans="1:5" x14ac:dyDescent="0.2">
      <c r="A34" s="37" t="s">
        <v>4715</v>
      </c>
      <c r="B34" s="38">
        <v>3</v>
      </c>
      <c r="C34" s="38">
        <v>1335</v>
      </c>
      <c r="D34" s="38">
        <v>281</v>
      </c>
      <c r="E34" s="38">
        <v>36</v>
      </c>
    </row>
    <row r="35" spans="1:5" x14ac:dyDescent="0.2">
      <c r="A35" s="37" t="s">
        <v>3457</v>
      </c>
      <c r="B35" s="38">
        <v>6</v>
      </c>
      <c r="C35" s="38">
        <v>2428</v>
      </c>
      <c r="D35" s="38">
        <v>551</v>
      </c>
      <c r="E35" s="38">
        <v>55</v>
      </c>
    </row>
    <row r="36" spans="1:5" x14ac:dyDescent="0.2">
      <c r="A36" s="37" t="s">
        <v>6573</v>
      </c>
      <c r="B36" s="38">
        <v>6</v>
      </c>
      <c r="C36" s="38">
        <v>1299</v>
      </c>
      <c r="D36" s="38">
        <v>296</v>
      </c>
      <c r="E36" s="38">
        <v>43</v>
      </c>
    </row>
    <row r="37" spans="1:5" x14ac:dyDescent="0.2">
      <c r="A37" s="37" t="s">
        <v>6575</v>
      </c>
      <c r="B37" s="38">
        <v>3</v>
      </c>
      <c r="C37" s="38">
        <v>114</v>
      </c>
      <c r="D37" s="38">
        <v>25</v>
      </c>
      <c r="E37" s="38">
        <v>5</v>
      </c>
    </row>
    <row r="38" spans="1:5" x14ac:dyDescent="0.2">
      <c r="A38" s="37" t="s">
        <v>3363</v>
      </c>
      <c r="B38" s="38">
        <v>52</v>
      </c>
      <c r="C38" s="38">
        <v>28439</v>
      </c>
      <c r="D38" s="38">
        <v>6918</v>
      </c>
      <c r="E38" s="38">
        <v>836</v>
      </c>
    </row>
    <row r="39" spans="1:5" x14ac:dyDescent="0.2">
      <c r="A39" s="37" t="s">
        <v>6073</v>
      </c>
      <c r="B39" s="38">
        <v>34</v>
      </c>
      <c r="C39" s="38">
        <v>9320</v>
      </c>
      <c r="D39" s="38">
        <v>2139</v>
      </c>
      <c r="E39" s="38">
        <v>306</v>
      </c>
    </row>
    <row r="40" spans="1:5" x14ac:dyDescent="0.2">
      <c r="A40" s="37" t="s">
        <v>6165</v>
      </c>
      <c r="B40" s="38">
        <v>17</v>
      </c>
      <c r="C40" s="38">
        <v>3851</v>
      </c>
      <c r="D40" s="38">
        <v>950</v>
      </c>
      <c r="E40" s="38">
        <v>149</v>
      </c>
    </row>
    <row r="41" spans="1:5" x14ac:dyDescent="0.2">
      <c r="A41" s="37" t="s">
        <v>6277</v>
      </c>
      <c r="B41" s="38">
        <v>5</v>
      </c>
      <c r="C41" s="38">
        <v>1511</v>
      </c>
      <c r="D41" s="38">
        <v>338</v>
      </c>
      <c r="E41" s="38">
        <v>39</v>
      </c>
    </row>
    <row r="42" spans="1:5" x14ac:dyDescent="0.2">
      <c r="A42" s="37" t="s">
        <v>4605</v>
      </c>
      <c r="B42" s="38">
        <v>16</v>
      </c>
      <c r="C42" s="38">
        <v>4951</v>
      </c>
      <c r="D42" s="38">
        <v>1193</v>
      </c>
      <c r="E42" s="38">
        <v>135</v>
      </c>
    </row>
    <row r="43" spans="1:5" x14ac:dyDescent="0.2">
      <c r="A43" s="37" t="s">
        <v>6279</v>
      </c>
      <c r="B43" s="38">
        <v>8</v>
      </c>
      <c r="C43" s="38">
        <v>3367</v>
      </c>
      <c r="D43" s="38">
        <v>751</v>
      </c>
      <c r="E43" s="38">
        <v>84</v>
      </c>
    </row>
    <row r="44" spans="1:5" x14ac:dyDescent="0.2">
      <c r="A44" s="37" t="s">
        <v>4639</v>
      </c>
      <c r="B44" s="38">
        <v>133</v>
      </c>
      <c r="C44" s="38">
        <v>69209</v>
      </c>
      <c r="D44" s="38">
        <v>17052</v>
      </c>
      <c r="E44" s="38">
        <v>2074</v>
      </c>
    </row>
    <row r="45" spans="1:5" x14ac:dyDescent="0.2">
      <c r="A45" s="37" t="s">
        <v>4833</v>
      </c>
      <c r="B45" s="38">
        <v>68</v>
      </c>
      <c r="C45" s="38">
        <v>26851</v>
      </c>
      <c r="D45" s="38">
        <v>6513</v>
      </c>
      <c r="E45" s="38">
        <v>756</v>
      </c>
    </row>
    <row r="46" spans="1:5" x14ac:dyDescent="0.2">
      <c r="A46" s="37" t="s">
        <v>4717</v>
      </c>
      <c r="B46" s="38">
        <v>5</v>
      </c>
      <c r="C46" s="38">
        <v>1329</v>
      </c>
      <c r="D46" s="38">
        <v>295</v>
      </c>
      <c r="E46" s="38">
        <v>46</v>
      </c>
    </row>
    <row r="47" spans="1:5" x14ac:dyDescent="0.2">
      <c r="A47" s="37" t="s">
        <v>4219</v>
      </c>
      <c r="B47" s="38">
        <v>3</v>
      </c>
      <c r="C47" s="38">
        <v>468</v>
      </c>
      <c r="D47" s="38">
        <v>89</v>
      </c>
      <c r="E47" s="38">
        <v>15</v>
      </c>
    </row>
    <row r="48" spans="1:5" x14ac:dyDescent="0.2">
      <c r="A48" s="37" t="s">
        <v>6281</v>
      </c>
      <c r="B48" s="38">
        <v>9</v>
      </c>
      <c r="C48" s="38">
        <v>1230</v>
      </c>
      <c r="D48" s="38">
        <v>338</v>
      </c>
      <c r="E48" s="38">
        <v>53</v>
      </c>
    </row>
    <row r="49" spans="1:5" x14ac:dyDescent="0.2">
      <c r="A49" s="37" t="s">
        <v>3559</v>
      </c>
      <c r="B49" s="38">
        <v>158</v>
      </c>
      <c r="C49" s="38">
        <v>74883</v>
      </c>
      <c r="D49" s="38">
        <v>17174</v>
      </c>
      <c r="E49" s="38">
        <v>1923</v>
      </c>
    </row>
    <row r="50" spans="1:5" x14ac:dyDescent="0.2">
      <c r="A50" s="37" t="s">
        <v>3561</v>
      </c>
      <c r="B50" s="38">
        <v>5</v>
      </c>
      <c r="C50" s="38">
        <v>1004</v>
      </c>
      <c r="D50" s="38">
        <v>189</v>
      </c>
      <c r="E50" s="38">
        <v>23</v>
      </c>
    </row>
    <row r="51" spans="1:5" x14ac:dyDescent="0.2">
      <c r="A51" s="37" t="s">
        <v>6987</v>
      </c>
      <c r="B51" s="38">
        <v>7</v>
      </c>
      <c r="C51" s="38">
        <v>378</v>
      </c>
      <c r="D51" s="38">
        <v>86</v>
      </c>
      <c r="E51" s="38">
        <v>26</v>
      </c>
    </row>
    <row r="52" spans="1:5" x14ac:dyDescent="0.2">
      <c r="A52" s="37" t="s">
        <v>3399</v>
      </c>
      <c r="B52" s="38">
        <v>4</v>
      </c>
      <c r="C52" s="38">
        <v>182</v>
      </c>
      <c r="D52" s="38">
        <v>41</v>
      </c>
      <c r="E52" s="38">
        <v>7</v>
      </c>
    </row>
    <row r="53" spans="1:5" x14ac:dyDescent="0.2">
      <c r="A53" s="37" t="s">
        <v>6577</v>
      </c>
      <c r="B53" s="38">
        <v>36</v>
      </c>
      <c r="C53" s="38">
        <v>17003</v>
      </c>
      <c r="D53" s="38">
        <v>4116</v>
      </c>
      <c r="E53" s="38">
        <v>542</v>
      </c>
    </row>
    <row r="54" spans="1:5" x14ac:dyDescent="0.2">
      <c r="A54" s="37" t="s">
        <v>5949</v>
      </c>
      <c r="B54" s="38">
        <v>4</v>
      </c>
      <c r="C54" s="38">
        <v>2349</v>
      </c>
      <c r="D54" s="38">
        <v>507</v>
      </c>
      <c r="E54" s="38">
        <v>46</v>
      </c>
    </row>
    <row r="55" spans="1:5" x14ac:dyDescent="0.2">
      <c r="A55" s="37" t="s">
        <v>4607</v>
      </c>
      <c r="B55" s="38">
        <v>9</v>
      </c>
      <c r="C55" s="38">
        <v>2477</v>
      </c>
      <c r="D55" s="38">
        <v>592</v>
      </c>
      <c r="E55" s="38">
        <v>65</v>
      </c>
    </row>
    <row r="56" spans="1:5" x14ac:dyDescent="0.2">
      <c r="A56" s="37" t="s">
        <v>4531</v>
      </c>
      <c r="B56" s="38">
        <v>23</v>
      </c>
      <c r="C56" s="38">
        <v>5864</v>
      </c>
      <c r="D56" s="38">
        <v>1423</v>
      </c>
      <c r="E56" s="38">
        <v>225</v>
      </c>
    </row>
    <row r="57" spans="1:5" x14ac:dyDescent="0.2">
      <c r="A57" s="37" t="s">
        <v>5637</v>
      </c>
      <c r="B57" s="38">
        <v>12</v>
      </c>
      <c r="C57" s="38">
        <v>2750</v>
      </c>
      <c r="D57" s="38">
        <v>642</v>
      </c>
      <c r="E57" s="38">
        <v>95</v>
      </c>
    </row>
    <row r="58" spans="1:5" x14ac:dyDescent="0.2">
      <c r="A58" s="37" t="s">
        <v>6829</v>
      </c>
      <c r="B58" s="38">
        <v>8</v>
      </c>
      <c r="C58" s="38">
        <v>1441</v>
      </c>
      <c r="D58" s="38">
        <v>317</v>
      </c>
      <c r="E58" s="38">
        <v>75</v>
      </c>
    </row>
    <row r="59" spans="1:5" x14ac:dyDescent="0.2">
      <c r="A59" s="37" t="s">
        <v>5639</v>
      </c>
      <c r="B59" s="38">
        <v>16</v>
      </c>
      <c r="C59" s="38">
        <v>3489</v>
      </c>
      <c r="D59" s="38">
        <v>983</v>
      </c>
      <c r="E59" s="38">
        <v>120</v>
      </c>
    </row>
    <row r="60" spans="1:5" x14ac:dyDescent="0.2">
      <c r="A60" s="37" t="s">
        <v>6727</v>
      </c>
      <c r="B60" s="38">
        <v>3</v>
      </c>
      <c r="C60" s="38">
        <v>2063</v>
      </c>
      <c r="D60" s="38">
        <v>440</v>
      </c>
      <c r="E60" s="38">
        <v>51</v>
      </c>
    </row>
    <row r="61" spans="1:5" x14ac:dyDescent="0.2">
      <c r="A61" s="37" t="s">
        <v>6283</v>
      </c>
      <c r="B61" s="38">
        <v>3</v>
      </c>
      <c r="C61" s="38">
        <v>1041</v>
      </c>
      <c r="D61" s="38">
        <v>236</v>
      </c>
      <c r="E61" s="38">
        <v>27</v>
      </c>
    </row>
    <row r="62" spans="1:5" x14ac:dyDescent="0.2">
      <c r="A62" s="37" t="s">
        <v>4337</v>
      </c>
      <c r="B62" s="38">
        <v>3</v>
      </c>
      <c r="C62" s="38">
        <v>1186</v>
      </c>
      <c r="D62" s="38">
        <v>253</v>
      </c>
      <c r="E62" s="38">
        <v>35</v>
      </c>
    </row>
    <row r="63" spans="1:5" x14ac:dyDescent="0.2">
      <c r="A63" s="37" t="s">
        <v>5641</v>
      </c>
      <c r="B63" s="38">
        <v>11</v>
      </c>
      <c r="C63" s="38">
        <v>2823</v>
      </c>
      <c r="D63" s="38">
        <v>662</v>
      </c>
      <c r="E63" s="38">
        <v>124</v>
      </c>
    </row>
    <row r="64" spans="1:5" x14ac:dyDescent="0.2">
      <c r="A64" s="37" t="s">
        <v>5275</v>
      </c>
      <c r="B64" s="38">
        <v>45</v>
      </c>
      <c r="C64" s="38">
        <v>11781</v>
      </c>
      <c r="D64" s="38">
        <v>2718</v>
      </c>
      <c r="E64" s="38">
        <v>368</v>
      </c>
    </row>
    <row r="65" spans="1:5" x14ac:dyDescent="0.2">
      <c r="A65" s="37" t="s">
        <v>5785</v>
      </c>
      <c r="B65" s="38">
        <v>3</v>
      </c>
      <c r="C65" s="38">
        <v>176</v>
      </c>
      <c r="D65" s="38">
        <v>49</v>
      </c>
      <c r="E65" s="38">
        <v>5</v>
      </c>
    </row>
    <row r="66" spans="1:5" x14ac:dyDescent="0.2">
      <c r="A66" s="37" t="s">
        <v>5001</v>
      </c>
      <c r="B66" s="38">
        <v>3</v>
      </c>
      <c r="C66" s="38">
        <v>95</v>
      </c>
      <c r="D66" s="38">
        <v>33</v>
      </c>
      <c r="E66" s="38">
        <v>7</v>
      </c>
    </row>
    <row r="67" spans="1:5" x14ac:dyDescent="0.2">
      <c r="A67" s="37" t="s">
        <v>5643</v>
      </c>
      <c r="B67" s="38">
        <v>7</v>
      </c>
      <c r="C67" s="38">
        <v>1288</v>
      </c>
      <c r="D67" s="38">
        <v>289</v>
      </c>
      <c r="E67" s="38">
        <v>46</v>
      </c>
    </row>
    <row r="68" spans="1:5" x14ac:dyDescent="0.2">
      <c r="A68" s="37" t="s">
        <v>6579</v>
      </c>
      <c r="B68" s="38">
        <v>20</v>
      </c>
      <c r="C68" s="38">
        <v>6270</v>
      </c>
      <c r="D68" s="38">
        <v>1466</v>
      </c>
      <c r="E68" s="38">
        <v>215</v>
      </c>
    </row>
    <row r="69" spans="1:5" x14ac:dyDescent="0.2">
      <c r="A69" s="37" t="s">
        <v>6285</v>
      </c>
      <c r="B69" s="38">
        <v>7</v>
      </c>
      <c r="C69" s="38">
        <v>1285</v>
      </c>
      <c r="D69" s="38">
        <v>277</v>
      </c>
      <c r="E69" s="38">
        <v>34</v>
      </c>
    </row>
    <row r="70" spans="1:5" x14ac:dyDescent="0.2">
      <c r="A70" s="37" t="s">
        <v>11</v>
      </c>
      <c r="B70" s="38">
        <v>5</v>
      </c>
      <c r="C70" s="38">
        <v>2902</v>
      </c>
      <c r="D70" s="38">
        <v>654</v>
      </c>
      <c r="E70" s="38">
        <v>82</v>
      </c>
    </row>
    <row r="71" spans="1:5" x14ac:dyDescent="0.2">
      <c r="A71" s="37" t="s">
        <v>5479</v>
      </c>
      <c r="B71" s="38">
        <v>3</v>
      </c>
      <c r="C71" s="38">
        <v>563</v>
      </c>
      <c r="D71" s="38">
        <v>116</v>
      </c>
      <c r="E71" s="38">
        <v>22</v>
      </c>
    </row>
    <row r="72" spans="1:5" x14ac:dyDescent="0.2">
      <c r="A72" s="37" t="s">
        <v>4533</v>
      </c>
      <c r="B72" s="38">
        <v>3</v>
      </c>
      <c r="C72" s="38">
        <v>732</v>
      </c>
      <c r="D72" s="38">
        <v>166</v>
      </c>
      <c r="E72" s="38">
        <v>26</v>
      </c>
    </row>
    <row r="73" spans="1:5" x14ac:dyDescent="0.2">
      <c r="A73" s="37" t="s">
        <v>5887</v>
      </c>
      <c r="B73" s="38">
        <v>3</v>
      </c>
      <c r="C73" s="38">
        <v>1306</v>
      </c>
      <c r="D73" s="38">
        <v>318</v>
      </c>
      <c r="E73" s="38">
        <v>30</v>
      </c>
    </row>
    <row r="74" spans="1:5" x14ac:dyDescent="0.2">
      <c r="A74" s="37" t="s">
        <v>3275</v>
      </c>
      <c r="B74" s="38">
        <v>58</v>
      </c>
      <c r="C74" s="38">
        <v>13993</v>
      </c>
      <c r="D74" s="38">
        <v>3316</v>
      </c>
      <c r="E74" s="38">
        <v>458</v>
      </c>
    </row>
    <row r="75" spans="1:5" x14ac:dyDescent="0.2">
      <c r="A75" s="37" t="s">
        <v>3763</v>
      </c>
      <c r="B75" s="38">
        <v>7</v>
      </c>
      <c r="C75" s="38">
        <v>1454</v>
      </c>
      <c r="D75" s="38">
        <v>329</v>
      </c>
      <c r="E75" s="38">
        <v>43</v>
      </c>
    </row>
    <row r="76" spans="1:5" x14ac:dyDescent="0.2">
      <c r="A76" s="37" t="s">
        <v>4683</v>
      </c>
      <c r="B76" s="38">
        <v>57</v>
      </c>
      <c r="C76" s="38">
        <v>13334</v>
      </c>
      <c r="D76" s="38">
        <v>3146</v>
      </c>
      <c r="E76" s="38">
        <v>490</v>
      </c>
    </row>
    <row r="77" spans="1:5" x14ac:dyDescent="0.2">
      <c r="A77" s="37" t="s">
        <v>4641</v>
      </c>
      <c r="B77" s="38">
        <v>161</v>
      </c>
      <c r="C77" s="38">
        <v>71491</v>
      </c>
      <c r="D77" s="38">
        <v>16677</v>
      </c>
      <c r="E77" s="38">
        <v>2021</v>
      </c>
    </row>
    <row r="78" spans="1:5" x14ac:dyDescent="0.2">
      <c r="A78" s="37" t="s">
        <v>6287</v>
      </c>
      <c r="B78" s="38">
        <v>12</v>
      </c>
      <c r="C78" s="38">
        <v>1374</v>
      </c>
      <c r="D78" s="38">
        <v>304</v>
      </c>
      <c r="E78" s="38">
        <v>49</v>
      </c>
    </row>
    <row r="79" spans="1:5" x14ac:dyDescent="0.2">
      <c r="A79" s="37" t="s">
        <v>3917</v>
      </c>
      <c r="B79" s="38">
        <v>19</v>
      </c>
      <c r="C79" s="38">
        <v>4700</v>
      </c>
      <c r="D79" s="38">
        <v>1138</v>
      </c>
      <c r="E79" s="38">
        <v>210</v>
      </c>
    </row>
    <row r="80" spans="1:5" x14ac:dyDescent="0.2">
      <c r="A80" s="37" t="s">
        <v>3281</v>
      </c>
      <c r="B80" s="38">
        <v>4</v>
      </c>
      <c r="C80" s="38">
        <v>481</v>
      </c>
      <c r="D80" s="38">
        <v>120</v>
      </c>
      <c r="E80" s="38">
        <v>15</v>
      </c>
    </row>
    <row r="81" spans="1:5" x14ac:dyDescent="0.2">
      <c r="A81" s="37" t="s">
        <v>4685</v>
      </c>
      <c r="B81" s="38">
        <v>84</v>
      </c>
      <c r="C81" s="38">
        <v>27571</v>
      </c>
      <c r="D81" s="38">
        <v>6615</v>
      </c>
      <c r="E81" s="38">
        <v>664</v>
      </c>
    </row>
    <row r="82" spans="1:5" x14ac:dyDescent="0.2">
      <c r="A82" s="37" t="s">
        <v>4427</v>
      </c>
      <c r="B82" s="38">
        <v>8</v>
      </c>
      <c r="C82" s="38">
        <v>1395</v>
      </c>
      <c r="D82" s="38">
        <v>326</v>
      </c>
      <c r="E82" s="38">
        <v>54</v>
      </c>
    </row>
    <row r="83" spans="1:5" x14ac:dyDescent="0.2">
      <c r="A83" s="37" t="s">
        <v>6831</v>
      </c>
      <c r="B83" s="38">
        <v>10</v>
      </c>
      <c r="C83" s="38">
        <v>2053</v>
      </c>
      <c r="D83" s="38">
        <v>472</v>
      </c>
      <c r="E83" s="38">
        <v>56</v>
      </c>
    </row>
    <row r="84" spans="1:5" x14ac:dyDescent="0.2">
      <c r="A84" s="37" t="s">
        <v>3765</v>
      </c>
      <c r="B84" s="38">
        <v>17</v>
      </c>
      <c r="C84" s="38">
        <v>5847</v>
      </c>
      <c r="D84" s="38">
        <v>1315</v>
      </c>
      <c r="E84" s="38">
        <v>172</v>
      </c>
    </row>
    <row r="85" spans="1:5" x14ac:dyDescent="0.2">
      <c r="A85" s="37" t="s">
        <v>4719</v>
      </c>
      <c r="B85" s="38">
        <v>9</v>
      </c>
      <c r="C85" s="38">
        <v>2147</v>
      </c>
      <c r="D85" s="38">
        <v>490</v>
      </c>
      <c r="E85" s="38">
        <v>70</v>
      </c>
    </row>
    <row r="86" spans="1:5" x14ac:dyDescent="0.2">
      <c r="A86" s="37" t="s">
        <v>5003</v>
      </c>
      <c r="B86" s="38">
        <v>6</v>
      </c>
      <c r="C86" s="38">
        <v>1943</v>
      </c>
      <c r="D86" s="38">
        <v>447</v>
      </c>
      <c r="E86" s="38">
        <v>63</v>
      </c>
    </row>
    <row r="87" spans="1:5" x14ac:dyDescent="0.2">
      <c r="A87" s="37" t="s">
        <v>4097</v>
      </c>
      <c r="B87" s="38">
        <v>17</v>
      </c>
      <c r="C87" s="38">
        <v>3608</v>
      </c>
      <c r="D87" s="38">
        <v>860</v>
      </c>
      <c r="E87" s="38">
        <v>117</v>
      </c>
    </row>
    <row r="88" spans="1:5" x14ac:dyDescent="0.2">
      <c r="A88" s="37" t="s">
        <v>4339</v>
      </c>
      <c r="B88" s="38">
        <v>5</v>
      </c>
      <c r="C88" s="38">
        <v>1759</v>
      </c>
      <c r="D88" s="38">
        <v>411</v>
      </c>
      <c r="E88" s="38">
        <v>71</v>
      </c>
    </row>
    <row r="89" spans="1:5" x14ac:dyDescent="0.2">
      <c r="A89" s="37" t="s">
        <v>3767</v>
      </c>
      <c r="B89" s="38">
        <v>11</v>
      </c>
      <c r="C89" s="38">
        <v>3026</v>
      </c>
      <c r="D89" s="38">
        <v>698</v>
      </c>
      <c r="E89" s="38">
        <v>99</v>
      </c>
    </row>
    <row r="90" spans="1:5" x14ac:dyDescent="0.2">
      <c r="A90" s="37" t="s">
        <v>6289</v>
      </c>
      <c r="B90" s="38">
        <v>16</v>
      </c>
      <c r="C90" s="38">
        <v>6390</v>
      </c>
      <c r="D90" s="38">
        <v>1587</v>
      </c>
      <c r="E90" s="38">
        <v>162</v>
      </c>
    </row>
    <row r="91" spans="1:5" x14ac:dyDescent="0.2">
      <c r="A91" s="37" t="s">
        <v>5005</v>
      </c>
      <c r="B91" s="38">
        <v>5</v>
      </c>
      <c r="C91" s="38">
        <v>2027</v>
      </c>
      <c r="D91" s="38">
        <v>468</v>
      </c>
      <c r="E91" s="38">
        <v>55</v>
      </c>
    </row>
    <row r="92" spans="1:5" x14ac:dyDescent="0.2">
      <c r="A92" s="37" t="s">
        <v>3401</v>
      </c>
      <c r="B92" s="38">
        <v>11</v>
      </c>
      <c r="C92" s="38">
        <v>2638</v>
      </c>
      <c r="D92" s="38">
        <v>611</v>
      </c>
      <c r="E92" s="38">
        <v>86</v>
      </c>
    </row>
    <row r="93" spans="1:5" x14ac:dyDescent="0.2">
      <c r="A93" s="37" t="s">
        <v>3661</v>
      </c>
      <c r="B93" s="38">
        <v>34</v>
      </c>
      <c r="C93" s="38">
        <v>10451</v>
      </c>
      <c r="D93" s="38">
        <v>2368</v>
      </c>
      <c r="E93" s="38">
        <v>331</v>
      </c>
    </row>
    <row r="94" spans="1:5" x14ac:dyDescent="0.2">
      <c r="A94" s="37" t="s">
        <v>4721</v>
      </c>
      <c r="B94" s="38">
        <v>18</v>
      </c>
      <c r="C94" s="38">
        <v>4274</v>
      </c>
      <c r="D94" s="38">
        <v>981</v>
      </c>
      <c r="E94" s="38">
        <v>161</v>
      </c>
    </row>
    <row r="95" spans="1:5" x14ac:dyDescent="0.2">
      <c r="A95" s="37" t="s">
        <v>6989</v>
      </c>
      <c r="B95" s="38">
        <v>22</v>
      </c>
      <c r="C95" s="38">
        <v>3394</v>
      </c>
      <c r="D95" s="38">
        <v>819</v>
      </c>
      <c r="E95" s="38">
        <v>145</v>
      </c>
    </row>
    <row r="96" spans="1:5" x14ac:dyDescent="0.2">
      <c r="A96" s="37" t="s">
        <v>6833</v>
      </c>
      <c r="B96" s="38">
        <v>3</v>
      </c>
      <c r="C96" s="38">
        <v>450</v>
      </c>
      <c r="D96" s="38">
        <v>101</v>
      </c>
      <c r="E96" s="38">
        <v>22</v>
      </c>
    </row>
    <row r="97" spans="1:5" x14ac:dyDescent="0.2">
      <c r="A97" s="37" t="s">
        <v>5481</v>
      </c>
      <c r="B97" s="38">
        <v>3</v>
      </c>
      <c r="C97" s="38">
        <v>1639</v>
      </c>
      <c r="D97" s="38">
        <v>473</v>
      </c>
      <c r="E97" s="38">
        <v>47</v>
      </c>
    </row>
    <row r="98" spans="1:5" x14ac:dyDescent="0.2">
      <c r="A98" s="37" t="s">
        <v>6075</v>
      </c>
      <c r="B98" s="38">
        <v>44</v>
      </c>
      <c r="C98" s="38">
        <v>14469</v>
      </c>
      <c r="D98" s="38">
        <v>3518</v>
      </c>
      <c r="E98" s="38">
        <v>418</v>
      </c>
    </row>
    <row r="99" spans="1:5" x14ac:dyDescent="0.2">
      <c r="A99" s="37" t="s">
        <v>4535</v>
      </c>
      <c r="B99" s="38">
        <v>4</v>
      </c>
      <c r="C99" s="38">
        <v>804</v>
      </c>
      <c r="D99" s="38">
        <v>185</v>
      </c>
      <c r="E99" s="38">
        <v>30</v>
      </c>
    </row>
    <row r="100" spans="1:5" x14ac:dyDescent="0.2">
      <c r="A100" s="37" t="s">
        <v>5951</v>
      </c>
      <c r="B100" s="38">
        <v>31</v>
      </c>
      <c r="C100" s="38">
        <v>9199</v>
      </c>
      <c r="D100" s="38">
        <v>1934</v>
      </c>
      <c r="E100" s="38">
        <v>276</v>
      </c>
    </row>
    <row r="101" spans="1:5" x14ac:dyDescent="0.2">
      <c r="A101" s="37" t="s">
        <v>5125</v>
      </c>
      <c r="B101" s="38">
        <v>4</v>
      </c>
      <c r="C101" s="38">
        <v>647</v>
      </c>
      <c r="D101" s="38">
        <v>133</v>
      </c>
      <c r="E101" s="38">
        <v>22</v>
      </c>
    </row>
    <row r="102" spans="1:5" x14ac:dyDescent="0.2">
      <c r="A102" s="37" t="s">
        <v>4835</v>
      </c>
      <c r="B102" s="38">
        <v>8</v>
      </c>
      <c r="C102" s="38">
        <v>1121</v>
      </c>
      <c r="D102" s="38">
        <v>237</v>
      </c>
      <c r="E102" s="38">
        <v>39</v>
      </c>
    </row>
    <row r="103" spans="1:5" x14ac:dyDescent="0.2">
      <c r="A103" s="37" t="s">
        <v>5787</v>
      </c>
      <c r="B103" s="38">
        <v>5</v>
      </c>
      <c r="C103" s="38">
        <v>1005</v>
      </c>
      <c r="D103" s="38">
        <v>227</v>
      </c>
      <c r="E103" s="38">
        <v>26</v>
      </c>
    </row>
    <row r="104" spans="1:5" x14ac:dyDescent="0.2">
      <c r="A104" s="37" t="s">
        <v>5953</v>
      </c>
      <c r="B104" s="38">
        <v>9</v>
      </c>
      <c r="C104" s="38">
        <v>1370</v>
      </c>
      <c r="D104" s="38">
        <v>272</v>
      </c>
      <c r="E104" s="38">
        <v>38</v>
      </c>
    </row>
    <row r="105" spans="1:5" x14ac:dyDescent="0.2">
      <c r="A105" s="37" t="s">
        <v>6167</v>
      </c>
      <c r="B105" s="38">
        <v>13</v>
      </c>
      <c r="C105" s="38">
        <v>2277</v>
      </c>
      <c r="D105" s="38">
        <v>504</v>
      </c>
      <c r="E105" s="38">
        <v>97</v>
      </c>
    </row>
    <row r="106" spans="1:5" x14ac:dyDescent="0.2">
      <c r="A106" s="37" t="s">
        <v>6581</v>
      </c>
      <c r="B106" s="38">
        <v>18</v>
      </c>
      <c r="C106" s="38">
        <v>3893</v>
      </c>
      <c r="D106" s="38">
        <v>989</v>
      </c>
      <c r="E106" s="38">
        <v>167</v>
      </c>
    </row>
    <row r="107" spans="1:5" x14ac:dyDescent="0.2">
      <c r="A107" s="37" t="s">
        <v>6291</v>
      </c>
      <c r="B107" s="38">
        <v>3</v>
      </c>
      <c r="C107" s="38">
        <v>1391</v>
      </c>
      <c r="D107" s="38">
        <v>304</v>
      </c>
      <c r="E107" s="38">
        <v>37</v>
      </c>
    </row>
    <row r="108" spans="1:5" x14ac:dyDescent="0.2">
      <c r="A108" s="37" t="s">
        <v>5255</v>
      </c>
      <c r="B108" s="38">
        <v>18</v>
      </c>
      <c r="C108" s="38">
        <v>4640</v>
      </c>
      <c r="D108" s="38">
        <v>1072</v>
      </c>
      <c r="E108" s="38">
        <v>140</v>
      </c>
    </row>
    <row r="109" spans="1:5" x14ac:dyDescent="0.2">
      <c r="A109" s="37" t="s">
        <v>6293</v>
      </c>
      <c r="B109" s="38">
        <v>56</v>
      </c>
      <c r="C109" s="38">
        <v>19311</v>
      </c>
      <c r="D109" s="38">
        <v>4332</v>
      </c>
      <c r="E109" s="38">
        <v>588</v>
      </c>
    </row>
    <row r="110" spans="1:5" x14ac:dyDescent="0.2">
      <c r="A110" s="37" t="s">
        <v>5645</v>
      </c>
      <c r="B110" s="38">
        <v>11</v>
      </c>
      <c r="C110" s="38">
        <v>2852</v>
      </c>
      <c r="D110" s="38">
        <v>625</v>
      </c>
      <c r="E110" s="38">
        <v>117</v>
      </c>
    </row>
    <row r="111" spans="1:5" x14ac:dyDescent="0.2">
      <c r="A111" s="37" t="s">
        <v>4837</v>
      </c>
      <c r="B111" s="38">
        <v>8</v>
      </c>
      <c r="C111" s="38">
        <v>3099</v>
      </c>
      <c r="D111" s="38">
        <v>665</v>
      </c>
      <c r="E111" s="38">
        <v>62</v>
      </c>
    </row>
    <row r="112" spans="1:5" x14ac:dyDescent="0.2">
      <c r="A112" s="37" t="s">
        <v>3919</v>
      </c>
      <c r="B112" s="38">
        <v>3</v>
      </c>
      <c r="C112" s="38">
        <v>992</v>
      </c>
      <c r="D112" s="38">
        <v>121</v>
      </c>
      <c r="E112" s="38">
        <v>35</v>
      </c>
    </row>
    <row r="113" spans="1:5" x14ac:dyDescent="0.2">
      <c r="A113" s="37" t="s">
        <v>6547</v>
      </c>
      <c r="B113" s="38">
        <v>16</v>
      </c>
      <c r="C113" s="38">
        <v>2850</v>
      </c>
      <c r="D113" s="38">
        <v>677</v>
      </c>
      <c r="E113" s="38">
        <v>85</v>
      </c>
    </row>
    <row r="114" spans="1:5" x14ac:dyDescent="0.2">
      <c r="A114" s="37" t="s">
        <v>3403</v>
      </c>
      <c r="B114" s="38">
        <v>65</v>
      </c>
      <c r="C114" s="38">
        <v>16955</v>
      </c>
      <c r="D114" s="38">
        <v>3811</v>
      </c>
      <c r="E114" s="38">
        <v>528</v>
      </c>
    </row>
    <row r="115" spans="1:5" x14ac:dyDescent="0.2">
      <c r="A115" s="37" t="s">
        <v>4221</v>
      </c>
      <c r="B115" s="38">
        <v>5</v>
      </c>
      <c r="C115" s="38">
        <v>484</v>
      </c>
      <c r="D115" s="38">
        <v>120</v>
      </c>
      <c r="E115" s="38">
        <v>21</v>
      </c>
    </row>
    <row r="116" spans="1:5" x14ac:dyDescent="0.2">
      <c r="A116" s="37" t="s">
        <v>4839</v>
      </c>
      <c r="B116" s="38">
        <v>10</v>
      </c>
      <c r="C116" s="38">
        <v>2734</v>
      </c>
      <c r="D116" s="38">
        <v>599</v>
      </c>
      <c r="E116" s="38">
        <v>60</v>
      </c>
    </row>
    <row r="117" spans="1:5" x14ac:dyDescent="0.2">
      <c r="A117" s="37" t="s">
        <v>5007</v>
      </c>
      <c r="B117" s="38">
        <v>3</v>
      </c>
      <c r="C117" s="38">
        <v>716</v>
      </c>
      <c r="D117" s="38">
        <v>166</v>
      </c>
      <c r="E117" s="38">
        <v>22</v>
      </c>
    </row>
    <row r="118" spans="1:5" x14ac:dyDescent="0.2">
      <c r="A118" s="37" t="s">
        <v>5889</v>
      </c>
      <c r="B118" s="38">
        <v>30</v>
      </c>
      <c r="C118" s="38">
        <v>10146</v>
      </c>
      <c r="D118" s="38">
        <v>2283</v>
      </c>
      <c r="E118" s="38">
        <v>310</v>
      </c>
    </row>
    <row r="119" spans="1:5" x14ac:dyDescent="0.2">
      <c r="A119" s="37" t="s">
        <v>6729</v>
      </c>
      <c r="B119" s="38">
        <v>44</v>
      </c>
      <c r="C119" s="38">
        <v>12095</v>
      </c>
      <c r="D119" s="38">
        <v>2719</v>
      </c>
      <c r="E119" s="38">
        <v>327</v>
      </c>
    </row>
    <row r="120" spans="1:5" x14ac:dyDescent="0.2">
      <c r="A120" s="37" t="s">
        <v>4723</v>
      </c>
      <c r="B120" s="38">
        <v>3</v>
      </c>
      <c r="C120" s="38">
        <v>576</v>
      </c>
      <c r="D120" s="38">
        <v>158</v>
      </c>
      <c r="E120" s="38">
        <v>28</v>
      </c>
    </row>
    <row r="121" spans="1:5" x14ac:dyDescent="0.2">
      <c r="A121" s="37" t="s">
        <v>5277</v>
      </c>
      <c r="B121" s="38">
        <v>186</v>
      </c>
      <c r="C121" s="38">
        <v>71082</v>
      </c>
      <c r="D121" s="38">
        <v>16813</v>
      </c>
      <c r="E121" s="38">
        <v>1891</v>
      </c>
    </row>
    <row r="122" spans="1:5" x14ac:dyDescent="0.2">
      <c r="A122" s="37" t="s">
        <v>6077</v>
      </c>
      <c r="B122" s="38">
        <v>43</v>
      </c>
      <c r="C122" s="38">
        <v>15607</v>
      </c>
      <c r="D122" s="38">
        <v>3708</v>
      </c>
      <c r="E122" s="38">
        <v>464</v>
      </c>
    </row>
    <row r="123" spans="1:5" x14ac:dyDescent="0.2">
      <c r="A123" s="37" t="s">
        <v>6789</v>
      </c>
      <c r="B123" s="38">
        <v>16</v>
      </c>
      <c r="C123" s="38">
        <v>4235</v>
      </c>
      <c r="D123" s="38">
        <v>903</v>
      </c>
      <c r="E123" s="38">
        <v>111</v>
      </c>
    </row>
    <row r="124" spans="1:5" x14ac:dyDescent="0.2">
      <c r="A124" s="37" t="s">
        <v>5955</v>
      </c>
      <c r="B124" s="38">
        <v>81</v>
      </c>
      <c r="C124" s="38">
        <v>28012</v>
      </c>
      <c r="D124" s="38">
        <v>6541</v>
      </c>
      <c r="E124" s="38">
        <v>838</v>
      </c>
    </row>
    <row r="125" spans="1:5" x14ac:dyDescent="0.2">
      <c r="A125" s="37" t="s">
        <v>4687</v>
      </c>
      <c r="B125" s="38">
        <v>31</v>
      </c>
      <c r="C125" s="38">
        <v>9526</v>
      </c>
      <c r="D125" s="38">
        <v>2173</v>
      </c>
      <c r="E125" s="38">
        <v>266</v>
      </c>
    </row>
    <row r="126" spans="1:5" x14ac:dyDescent="0.2">
      <c r="A126" s="37" t="s">
        <v>5317</v>
      </c>
      <c r="B126" s="38">
        <v>130</v>
      </c>
      <c r="C126" s="38">
        <v>41245</v>
      </c>
      <c r="D126" s="38">
        <v>9660</v>
      </c>
      <c r="E126" s="38">
        <v>1314</v>
      </c>
    </row>
    <row r="127" spans="1:5" x14ac:dyDescent="0.2">
      <c r="A127" s="37" t="s">
        <v>4725</v>
      </c>
      <c r="B127" s="38">
        <v>29</v>
      </c>
      <c r="C127" s="38">
        <v>8316</v>
      </c>
      <c r="D127" s="38">
        <v>1870</v>
      </c>
      <c r="E127" s="38">
        <v>287</v>
      </c>
    </row>
    <row r="128" spans="1:5" x14ac:dyDescent="0.2">
      <c r="A128" s="37" t="s">
        <v>6295</v>
      </c>
      <c r="B128" s="38">
        <v>285</v>
      </c>
      <c r="C128" s="38">
        <v>116121</v>
      </c>
      <c r="D128" s="38">
        <v>27240</v>
      </c>
      <c r="E128" s="38">
        <v>3364</v>
      </c>
    </row>
    <row r="129" spans="1:5" x14ac:dyDescent="0.2">
      <c r="A129" s="37" t="s">
        <v>3769</v>
      </c>
      <c r="B129" s="38">
        <v>25</v>
      </c>
      <c r="C129" s="38">
        <v>5901</v>
      </c>
      <c r="D129" s="38">
        <v>1476</v>
      </c>
      <c r="E129" s="38">
        <v>222</v>
      </c>
    </row>
    <row r="130" spans="1:5" x14ac:dyDescent="0.2">
      <c r="A130" s="37" t="s">
        <v>6949</v>
      </c>
      <c r="B130" s="38">
        <v>3</v>
      </c>
      <c r="C130" s="38">
        <v>152</v>
      </c>
      <c r="D130" s="38">
        <v>38</v>
      </c>
      <c r="E130" s="38">
        <v>8</v>
      </c>
    </row>
    <row r="131" spans="1:5" x14ac:dyDescent="0.2">
      <c r="A131" s="37" t="s">
        <v>3921</v>
      </c>
      <c r="B131" s="38">
        <v>5</v>
      </c>
      <c r="C131" s="38">
        <v>1329</v>
      </c>
      <c r="D131" s="38">
        <v>233</v>
      </c>
      <c r="E131" s="38">
        <v>33</v>
      </c>
    </row>
    <row r="132" spans="1:5" x14ac:dyDescent="0.2">
      <c r="A132" s="37" t="s">
        <v>4223</v>
      </c>
      <c r="B132" s="38">
        <v>25</v>
      </c>
      <c r="C132" s="38">
        <v>7157</v>
      </c>
      <c r="D132" s="38">
        <v>1578</v>
      </c>
      <c r="E132" s="38">
        <v>260</v>
      </c>
    </row>
    <row r="133" spans="1:5" x14ac:dyDescent="0.2">
      <c r="A133" s="37" t="s">
        <v>5483</v>
      </c>
      <c r="B133" s="38">
        <v>3</v>
      </c>
      <c r="C133" s="38">
        <v>681</v>
      </c>
      <c r="D133" s="38">
        <v>162</v>
      </c>
      <c r="E133" s="38">
        <v>32</v>
      </c>
    </row>
    <row r="134" spans="1:5" x14ac:dyDescent="0.2">
      <c r="A134" s="37" t="s">
        <v>3923</v>
      </c>
      <c r="B134" s="38">
        <v>10</v>
      </c>
      <c r="C134" s="38">
        <v>3859</v>
      </c>
      <c r="D134" s="38">
        <v>869</v>
      </c>
      <c r="E134" s="38">
        <v>84</v>
      </c>
    </row>
    <row r="135" spans="1:5" x14ac:dyDescent="0.2">
      <c r="A135" s="37" t="s">
        <v>5127</v>
      </c>
      <c r="B135" s="38">
        <v>3</v>
      </c>
      <c r="C135" s="38">
        <v>557</v>
      </c>
      <c r="D135" s="38">
        <v>139</v>
      </c>
      <c r="E135" s="38">
        <v>16</v>
      </c>
    </row>
    <row r="136" spans="1:5" x14ac:dyDescent="0.2">
      <c r="A136" s="37" t="s">
        <v>5957</v>
      </c>
      <c r="B136" s="38">
        <v>25</v>
      </c>
      <c r="C136" s="38">
        <v>5124</v>
      </c>
      <c r="D136" s="38">
        <v>1259</v>
      </c>
      <c r="E136" s="38">
        <v>160</v>
      </c>
    </row>
    <row r="137" spans="1:5" x14ac:dyDescent="0.2">
      <c r="A137" s="37" t="s">
        <v>3283</v>
      </c>
      <c r="B137" s="38">
        <v>7</v>
      </c>
      <c r="C137" s="38">
        <v>1366</v>
      </c>
      <c r="D137" s="38">
        <v>288</v>
      </c>
      <c r="E137" s="38">
        <v>49</v>
      </c>
    </row>
    <row r="138" spans="1:5" x14ac:dyDescent="0.2">
      <c r="A138" s="37" t="s">
        <v>6169</v>
      </c>
      <c r="B138" s="38">
        <v>36</v>
      </c>
      <c r="C138" s="38">
        <v>10899</v>
      </c>
      <c r="D138" s="38">
        <v>2360</v>
      </c>
      <c r="E138" s="38">
        <v>350</v>
      </c>
    </row>
    <row r="139" spans="1:5" x14ac:dyDescent="0.2">
      <c r="A139" s="37" t="s">
        <v>4841</v>
      </c>
      <c r="B139" s="38">
        <v>11</v>
      </c>
      <c r="C139" s="38">
        <v>4274</v>
      </c>
      <c r="D139" s="38">
        <v>1061</v>
      </c>
      <c r="E139" s="38">
        <v>175</v>
      </c>
    </row>
    <row r="140" spans="1:5" x14ac:dyDescent="0.2">
      <c r="A140" s="37" t="s">
        <v>4937</v>
      </c>
      <c r="B140" s="38">
        <v>3</v>
      </c>
      <c r="C140" s="38">
        <v>597</v>
      </c>
      <c r="D140" s="38">
        <v>141</v>
      </c>
      <c r="E140" s="38">
        <v>19</v>
      </c>
    </row>
    <row r="141" spans="1:5" x14ac:dyDescent="0.2">
      <c r="A141" s="37" t="s">
        <v>3925</v>
      </c>
      <c r="B141" s="38">
        <v>19</v>
      </c>
      <c r="C141" s="38">
        <v>3847</v>
      </c>
      <c r="D141" s="38">
        <v>873</v>
      </c>
      <c r="E141" s="38">
        <v>121</v>
      </c>
    </row>
    <row r="142" spans="1:5" x14ac:dyDescent="0.2">
      <c r="A142" s="37" t="s">
        <v>3927</v>
      </c>
      <c r="B142" s="38">
        <v>21</v>
      </c>
      <c r="C142" s="38">
        <v>5860</v>
      </c>
      <c r="D142" s="38">
        <v>1266</v>
      </c>
      <c r="E142" s="38">
        <v>222</v>
      </c>
    </row>
    <row r="143" spans="1:5" x14ac:dyDescent="0.2">
      <c r="A143" s="37" t="s">
        <v>3405</v>
      </c>
      <c r="B143" s="38">
        <v>3</v>
      </c>
      <c r="C143" s="38">
        <v>2020</v>
      </c>
      <c r="D143" s="38">
        <v>478</v>
      </c>
      <c r="E143" s="38">
        <v>40</v>
      </c>
    </row>
    <row r="144" spans="1:5" x14ac:dyDescent="0.2">
      <c r="A144" s="37" t="s">
        <v>3967</v>
      </c>
      <c r="B144" s="38">
        <v>3</v>
      </c>
      <c r="C144" s="38">
        <v>1326</v>
      </c>
      <c r="D144" s="38">
        <v>304</v>
      </c>
      <c r="E144" s="38">
        <v>33</v>
      </c>
    </row>
    <row r="145" spans="1:5" x14ac:dyDescent="0.2">
      <c r="A145" s="37" t="s">
        <v>4099</v>
      </c>
      <c r="B145" s="38">
        <v>22</v>
      </c>
      <c r="C145" s="38">
        <v>6883</v>
      </c>
      <c r="D145" s="38">
        <v>1451</v>
      </c>
      <c r="E145" s="38">
        <v>277</v>
      </c>
    </row>
    <row r="146" spans="1:5" x14ac:dyDescent="0.2">
      <c r="A146" s="37" t="s">
        <v>4225</v>
      </c>
      <c r="B146" s="38">
        <v>8</v>
      </c>
      <c r="C146" s="38">
        <v>1085</v>
      </c>
      <c r="D146" s="38">
        <v>212</v>
      </c>
      <c r="E146" s="38">
        <v>30</v>
      </c>
    </row>
    <row r="147" spans="1:5" x14ac:dyDescent="0.2">
      <c r="A147" s="37" t="s">
        <v>4429</v>
      </c>
      <c r="B147" s="38">
        <v>34</v>
      </c>
      <c r="C147" s="38">
        <v>8467</v>
      </c>
      <c r="D147" s="38">
        <v>2023</v>
      </c>
      <c r="E147" s="38">
        <v>306</v>
      </c>
    </row>
    <row r="148" spans="1:5" x14ac:dyDescent="0.2">
      <c r="A148" s="37" t="s">
        <v>5009</v>
      </c>
      <c r="B148" s="38">
        <v>40</v>
      </c>
      <c r="C148" s="38">
        <v>16302</v>
      </c>
      <c r="D148" s="38">
        <v>4141</v>
      </c>
      <c r="E148" s="38">
        <v>486</v>
      </c>
    </row>
    <row r="149" spans="1:5" x14ac:dyDescent="0.2">
      <c r="A149" s="37" t="s">
        <v>6297</v>
      </c>
      <c r="B149" s="38">
        <v>3</v>
      </c>
      <c r="C149" s="38">
        <v>675</v>
      </c>
      <c r="D149" s="38">
        <v>173</v>
      </c>
      <c r="E149" s="38">
        <v>21</v>
      </c>
    </row>
    <row r="150" spans="1:5" x14ac:dyDescent="0.2">
      <c r="A150" s="37" t="s">
        <v>4537</v>
      </c>
      <c r="B150" s="38">
        <v>31</v>
      </c>
      <c r="C150" s="38">
        <v>9341</v>
      </c>
      <c r="D150" s="38">
        <v>2253</v>
      </c>
      <c r="E150" s="38">
        <v>224</v>
      </c>
    </row>
    <row r="151" spans="1:5" x14ac:dyDescent="0.2">
      <c r="A151" s="37" t="s">
        <v>6583</v>
      </c>
      <c r="B151" s="38">
        <v>6</v>
      </c>
      <c r="C151" s="38">
        <v>1740</v>
      </c>
      <c r="D151" s="38">
        <v>383</v>
      </c>
      <c r="E151" s="38">
        <v>59</v>
      </c>
    </row>
    <row r="152" spans="1:5" x14ac:dyDescent="0.2">
      <c r="A152" s="37" t="s">
        <v>3563</v>
      </c>
      <c r="B152" s="38">
        <v>137</v>
      </c>
      <c r="C152" s="38">
        <v>44410</v>
      </c>
      <c r="D152" s="38">
        <v>10152</v>
      </c>
      <c r="E152" s="38">
        <v>1291</v>
      </c>
    </row>
    <row r="153" spans="1:5" x14ac:dyDescent="0.2">
      <c r="A153" s="37" t="s">
        <v>4341</v>
      </c>
      <c r="B153" s="38">
        <v>6</v>
      </c>
      <c r="C153" s="38">
        <v>462</v>
      </c>
      <c r="D153" s="38">
        <v>125</v>
      </c>
      <c r="E153" s="38">
        <v>23</v>
      </c>
    </row>
    <row r="154" spans="1:5" x14ac:dyDescent="0.2">
      <c r="A154" s="37" t="s">
        <v>4431</v>
      </c>
      <c r="B154" s="38">
        <v>10</v>
      </c>
      <c r="C154" s="38">
        <v>2422</v>
      </c>
      <c r="D154" s="38">
        <v>597</v>
      </c>
      <c r="E154" s="38">
        <v>86</v>
      </c>
    </row>
    <row r="155" spans="1:5" x14ac:dyDescent="0.2">
      <c r="A155" s="37" t="s">
        <v>6299</v>
      </c>
      <c r="B155" s="38">
        <v>21</v>
      </c>
      <c r="C155" s="38">
        <v>5238</v>
      </c>
      <c r="D155" s="38">
        <v>1254</v>
      </c>
      <c r="E155" s="38">
        <v>186</v>
      </c>
    </row>
    <row r="156" spans="1:5" x14ac:dyDescent="0.2">
      <c r="A156" s="37" t="s">
        <v>6521</v>
      </c>
      <c r="B156" s="38">
        <v>6</v>
      </c>
      <c r="C156" s="38">
        <v>2184</v>
      </c>
      <c r="D156" s="38">
        <v>453</v>
      </c>
      <c r="E156" s="38">
        <v>66</v>
      </c>
    </row>
    <row r="157" spans="1:5" x14ac:dyDescent="0.2">
      <c r="A157" s="37" t="s">
        <v>4433</v>
      </c>
      <c r="B157" s="38">
        <v>5</v>
      </c>
      <c r="C157" s="38">
        <v>2424</v>
      </c>
      <c r="D157" s="38">
        <v>489</v>
      </c>
      <c r="E157" s="38">
        <v>77</v>
      </c>
    </row>
    <row r="158" spans="1:5" x14ac:dyDescent="0.2">
      <c r="A158" s="37" t="s">
        <v>4435</v>
      </c>
      <c r="B158" s="38">
        <v>6</v>
      </c>
      <c r="C158" s="38">
        <v>2752</v>
      </c>
      <c r="D158" s="38">
        <v>558</v>
      </c>
      <c r="E158" s="38">
        <v>60</v>
      </c>
    </row>
    <row r="159" spans="1:5" x14ac:dyDescent="0.2">
      <c r="A159" s="37" t="s">
        <v>3663</v>
      </c>
      <c r="B159" s="38">
        <v>3</v>
      </c>
      <c r="C159" s="38">
        <v>545</v>
      </c>
      <c r="D159" s="38">
        <v>128</v>
      </c>
      <c r="E159" s="38">
        <v>18</v>
      </c>
    </row>
    <row r="160" spans="1:5" x14ac:dyDescent="0.2">
      <c r="A160" s="37" t="s">
        <v>5959</v>
      </c>
      <c r="B160" s="38">
        <v>10</v>
      </c>
      <c r="C160" s="38">
        <v>4521</v>
      </c>
      <c r="D160" s="38">
        <v>1124</v>
      </c>
      <c r="E160" s="38">
        <v>134</v>
      </c>
    </row>
    <row r="161" spans="1:5" x14ac:dyDescent="0.2">
      <c r="A161" s="37" t="s">
        <v>6171</v>
      </c>
      <c r="B161" s="38">
        <v>18</v>
      </c>
      <c r="C161" s="38">
        <v>4919</v>
      </c>
      <c r="D161" s="38">
        <v>1316</v>
      </c>
      <c r="E161" s="38">
        <v>222</v>
      </c>
    </row>
    <row r="162" spans="1:5" x14ac:dyDescent="0.2">
      <c r="A162" s="37" t="s">
        <v>4727</v>
      </c>
      <c r="B162" s="38">
        <v>3</v>
      </c>
      <c r="C162" s="38">
        <v>1111</v>
      </c>
      <c r="D162" s="38">
        <v>260</v>
      </c>
      <c r="E162" s="38">
        <v>42</v>
      </c>
    </row>
    <row r="163" spans="1:5" x14ac:dyDescent="0.2">
      <c r="A163" s="37" t="s">
        <v>6301</v>
      </c>
      <c r="B163" s="38">
        <v>57</v>
      </c>
      <c r="C163" s="38">
        <v>16344</v>
      </c>
      <c r="D163" s="38">
        <v>3900</v>
      </c>
      <c r="E163" s="38">
        <v>565</v>
      </c>
    </row>
    <row r="164" spans="1:5" x14ac:dyDescent="0.2">
      <c r="A164" s="37" t="s">
        <v>6303</v>
      </c>
      <c r="B164" s="38">
        <v>45</v>
      </c>
      <c r="C164" s="38">
        <v>14509</v>
      </c>
      <c r="D164" s="38">
        <v>3265</v>
      </c>
      <c r="E164" s="38">
        <v>533</v>
      </c>
    </row>
    <row r="165" spans="1:5" x14ac:dyDescent="0.2">
      <c r="A165" s="37" t="s">
        <v>4437</v>
      </c>
      <c r="B165" s="38">
        <v>3</v>
      </c>
      <c r="C165" s="38">
        <v>901</v>
      </c>
      <c r="D165" s="38">
        <v>217</v>
      </c>
      <c r="E165" s="38">
        <v>30</v>
      </c>
    </row>
    <row r="166" spans="1:5" x14ac:dyDescent="0.2">
      <c r="A166" s="37" t="s">
        <v>4227</v>
      </c>
      <c r="B166" s="38">
        <v>6</v>
      </c>
      <c r="C166" s="38">
        <v>2092</v>
      </c>
      <c r="D166" s="38">
        <v>425</v>
      </c>
      <c r="E166" s="38">
        <v>70</v>
      </c>
    </row>
    <row r="167" spans="1:5" x14ac:dyDescent="0.2">
      <c r="A167" s="37" t="s">
        <v>3665</v>
      </c>
      <c r="B167" s="38">
        <v>139</v>
      </c>
      <c r="C167" s="38">
        <v>46158</v>
      </c>
      <c r="D167" s="38">
        <v>10900</v>
      </c>
      <c r="E167" s="38">
        <v>1388</v>
      </c>
    </row>
    <row r="168" spans="1:5" x14ac:dyDescent="0.2">
      <c r="A168" s="37" t="s">
        <v>4689</v>
      </c>
      <c r="B168" s="38">
        <v>108</v>
      </c>
      <c r="C168" s="38">
        <v>49770</v>
      </c>
      <c r="D168" s="38">
        <v>11880</v>
      </c>
      <c r="E168" s="38">
        <v>1315</v>
      </c>
    </row>
    <row r="169" spans="1:5" x14ac:dyDescent="0.2">
      <c r="A169" s="37" t="s">
        <v>6061</v>
      </c>
      <c r="B169" s="38">
        <v>19</v>
      </c>
      <c r="C169" s="38">
        <v>4550</v>
      </c>
      <c r="D169" s="38">
        <v>1060</v>
      </c>
      <c r="E169" s="38">
        <v>137</v>
      </c>
    </row>
    <row r="170" spans="1:5" x14ac:dyDescent="0.2">
      <c r="A170" s="37" t="s">
        <v>5357</v>
      </c>
      <c r="B170" s="38">
        <v>46</v>
      </c>
      <c r="C170" s="38">
        <v>9081</v>
      </c>
      <c r="D170" s="38">
        <v>2396</v>
      </c>
      <c r="E170" s="38">
        <v>285</v>
      </c>
    </row>
    <row r="171" spans="1:5" x14ac:dyDescent="0.2">
      <c r="A171" s="37" t="s">
        <v>6791</v>
      </c>
      <c r="B171" s="38">
        <v>3</v>
      </c>
      <c r="C171" s="38">
        <v>281</v>
      </c>
      <c r="D171" s="38">
        <v>65</v>
      </c>
      <c r="E171" s="38">
        <v>16</v>
      </c>
    </row>
    <row r="172" spans="1:5" x14ac:dyDescent="0.2">
      <c r="A172" s="37" t="s">
        <v>6133</v>
      </c>
      <c r="B172" s="38">
        <v>11</v>
      </c>
      <c r="C172" s="38">
        <v>1583</v>
      </c>
      <c r="D172" s="38">
        <v>328</v>
      </c>
      <c r="E172" s="38">
        <v>44</v>
      </c>
    </row>
    <row r="173" spans="1:5" x14ac:dyDescent="0.2">
      <c r="A173" s="37" t="s">
        <v>5359</v>
      </c>
      <c r="B173" s="38">
        <v>34</v>
      </c>
      <c r="C173" s="38">
        <v>11882</v>
      </c>
      <c r="D173" s="38">
        <v>2677</v>
      </c>
      <c r="E173" s="38">
        <v>358</v>
      </c>
    </row>
    <row r="174" spans="1:5" x14ac:dyDescent="0.2">
      <c r="A174" s="37" t="s">
        <v>3565</v>
      </c>
      <c r="B174" s="38">
        <v>23</v>
      </c>
      <c r="C174" s="38">
        <v>11918</v>
      </c>
      <c r="D174" s="38">
        <v>2611</v>
      </c>
      <c r="E174" s="38">
        <v>308</v>
      </c>
    </row>
    <row r="175" spans="1:5" x14ac:dyDescent="0.2">
      <c r="A175" s="37" t="s">
        <v>3667</v>
      </c>
      <c r="B175" s="38">
        <v>424</v>
      </c>
      <c r="C175" s="38">
        <v>136560</v>
      </c>
      <c r="D175" s="38">
        <v>33205</v>
      </c>
      <c r="E175" s="38">
        <v>3826</v>
      </c>
    </row>
    <row r="176" spans="1:5" x14ac:dyDescent="0.2">
      <c r="A176" s="37" t="s">
        <v>4843</v>
      </c>
      <c r="B176" s="38">
        <v>4</v>
      </c>
      <c r="C176" s="38">
        <v>2323</v>
      </c>
      <c r="D176" s="38">
        <v>504</v>
      </c>
      <c r="E176" s="38">
        <v>51</v>
      </c>
    </row>
    <row r="177" spans="1:5" x14ac:dyDescent="0.2">
      <c r="A177" s="37" t="s">
        <v>5647</v>
      </c>
      <c r="B177" s="38">
        <v>4</v>
      </c>
      <c r="C177" s="38">
        <v>1115</v>
      </c>
      <c r="D177" s="38">
        <v>248</v>
      </c>
      <c r="E177" s="38">
        <v>42</v>
      </c>
    </row>
    <row r="178" spans="1:5" x14ac:dyDescent="0.2">
      <c r="A178" s="37" t="s">
        <v>6135</v>
      </c>
      <c r="B178" s="38">
        <v>8</v>
      </c>
      <c r="C178" s="38">
        <v>2133</v>
      </c>
      <c r="D178" s="38">
        <v>578</v>
      </c>
      <c r="E178" s="38">
        <v>61</v>
      </c>
    </row>
    <row r="179" spans="1:5" x14ac:dyDescent="0.2">
      <c r="A179" s="37" t="s">
        <v>6305</v>
      </c>
      <c r="B179" s="38">
        <v>6</v>
      </c>
      <c r="C179" s="38">
        <v>990</v>
      </c>
      <c r="D179" s="38">
        <v>219</v>
      </c>
      <c r="E179" s="38">
        <v>35</v>
      </c>
    </row>
    <row r="180" spans="1:5" x14ac:dyDescent="0.2">
      <c r="A180" s="37" t="s">
        <v>6835</v>
      </c>
      <c r="B180" s="38">
        <v>59</v>
      </c>
      <c r="C180" s="38">
        <v>18340</v>
      </c>
      <c r="D180" s="38">
        <v>4299</v>
      </c>
      <c r="E180" s="38">
        <v>614</v>
      </c>
    </row>
    <row r="181" spans="1:5" x14ac:dyDescent="0.2">
      <c r="A181" s="37" t="s">
        <v>5485</v>
      </c>
      <c r="B181" s="38">
        <v>29</v>
      </c>
      <c r="C181" s="38">
        <v>9334</v>
      </c>
      <c r="D181" s="38">
        <v>2013</v>
      </c>
      <c r="E181" s="38">
        <v>264</v>
      </c>
    </row>
    <row r="182" spans="1:5" x14ac:dyDescent="0.2">
      <c r="A182" s="37" t="s">
        <v>3771</v>
      </c>
      <c r="B182" s="38">
        <v>8</v>
      </c>
      <c r="C182" s="38">
        <v>2195</v>
      </c>
      <c r="D182" s="38">
        <v>476</v>
      </c>
      <c r="E182" s="38">
        <v>67</v>
      </c>
    </row>
    <row r="183" spans="1:5" x14ac:dyDescent="0.2">
      <c r="A183" s="37" t="s">
        <v>5789</v>
      </c>
      <c r="B183" s="38">
        <v>3</v>
      </c>
      <c r="C183" s="38">
        <v>1858</v>
      </c>
      <c r="D183" s="38">
        <v>442</v>
      </c>
      <c r="E183" s="38">
        <v>46</v>
      </c>
    </row>
    <row r="184" spans="1:5" x14ac:dyDescent="0.2">
      <c r="A184" s="37" t="s">
        <v>4229</v>
      </c>
      <c r="B184" s="38">
        <v>4</v>
      </c>
      <c r="C184" s="38">
        <v>658</v>
      </c>
      <c r="D184" s="38">
        <v>156</v>
      </c>
      <c r="E184" s="38">
        <v>19</v>
      </c>
    </row>
    <row r="185" spans="1:5" x14ac:dyDescent="0.2">
      <c r="A185" s="37" t="s">
        <v>5011</v>
      </c>
      <c r="B185" s="38">
        <v>15</v>
      </c>
      <c r="C185" s="38">
        <v>2993</v>
      </c>
      <c r="D185" s="38">
        <v>697</v>
      </c>
      <c r="E185" s="38">
        <v>115</v>
      </c>
    </row>
    <row r="186" spans="1:5" x14ac:dyDescent="0.2">
      <c r="A186" s="37" t="s">
        <v>5961</v>
      </c>
      <c r="B186" s="38">
        <v>179</v>
      </c>
      <c r="C186" s="38">
        <v>94079</v>
      </c>
      <c r="D186" s="38">
        <v>22000</v>
      </c>
      <c r="E186" s="38">
        <v>2366</v>
      </c>
    </row>
    <row r="187" spans="1:5" x14ac:dyDescent="0.2">
      <c r="A187" s="37" t="s">
        <v>5171</v>
      </c>
      <c r="B187" s="38">
        <v>15</v>
      </c>
      <c r="C187" s="38">
        <v>3576</v>
      </c>
      <c r="D187" s="38">
        <v>708</v>
      </c>
      <c r="E187" s="38">
        <v>111</v>
      </c>
    </row>
    <row r="188" spans="1:5" x14ac:dyDescent="0.2">
      <c r="A188" s="37" t="s">
        <v>6837</v>
      </c>
      <c r="B188" s="38">
        <v>4</v>
      </c>
      <c r="C188" s="38">
        <v>697</v>
      </c>
      <c r="D188" s="38">
        <v>155</v>
      </c>
      <c r="E188" s="38">
        <v>20</v>
      </c>
    </row>
    <row r="189" spans="1:5" x14ac:dyDescent="0.2">
      <c r="A189" s="37" t="s">
        <v>4439</v>
      </c>
      <c r="B189" s="38">
        <v>6</v>
      </c>
      <c r="C189" s="38">
        <v>1567</v>
      </c>
      <c r="D189" s="38">
        <v>370</v>
      </c>
      <c r="E189" s="38">
        <v>53</v>
      </c>
    </row>
    <row r="190" spans="1:5" x14ac:dyDescent="0.2">
      <c r="A190" s="37" t="s">
        <v>3773</v>
      </c>
      <c r="B190" s="38">
        <v>10</v>
      </c>
      <c r="C190" s="38">
        <v>3059</v>
      </c>
      <c r="D190" s="38">
        <v>664</v>
      </c>
      <c r="E190" s="38">
        <v>118</v>
      </c>
    </row>
    <row r="191" spans="1:5" x14ac:dyDescent="0.2">
      <c r="A191" s="37" t="s">
        <v>5487</v>
      </c>
      <c r="B191" s="38">
        <v>111</v>
      </c>
      <c r="C191" s="38">
        <v>39378</v>
      </c>
      <c r="D191" s="38">
        <v>8916</v>
      </c>
      <c r="E191" s="38">
        <v>1292</v>
      </c>
    </row>
    <row r="192" spans="1:5" x14ac:dyDescent="0.2">
      <c r="A192" s="37" t="s">
        <v>3969</v>
      </c>
      <c r="B192" s="38">
        <v>4</v>
      </c>
      <c r="C192" s="38">
        <v>1311</v>
      </c>
      <c r="D192" s="38">
        <v>306</v>
      </c>
      <c r="E192" s="38">
        <v>41</v>
      </c>
    </row>
    <row r="193" spans="1:5" x14ac:dyDescent="0.2">
      <c r="A193" s="37" t="s">
        <v>5489</v>
      </c>
      <c r="B193" s="38">
        <v>9</v>
      </c>
      <c r="C193" s="38">
        <v>2584</v>
      </c>
      <c r="D193" s="38">
        <v>603</v>
      </c>
      <c r="E193" s="38">
        <v>91</v>
      </c>
    </row>
    <row r="194" spans="1:5" x14ac:dyDescent="0.2">
      <c r="A194" s="37" t="s">
        <v>5615</v>
      </c>
      <c r="B194" s="38">
        <v>22</v>
      </c>
      <c r="C194" s="38">
        <v>7305</v>
      </c>
      <c r="D194" s="38">
        <v>1696</v>
      </c>
      <c r="E194" s="38">
        <v>191</v>
      </c>
    </row>
    <row r="195" spans="1:5" x14ac:dyDescent="0.2">
      <c r="A195" s="37" t="s">
        <v>5279</v>
      </c>
      <c r="B195" s="38">
        <v>96</v>
      </c>
      <c r="C195" s="38">
        <v>54754</v>
      </c>
      <c r="D195" s="38">
        <v>12344</v>
      </c>
      <c r="E195" s="38">
        <v>1380</v>
      </c>
    </row>
    <row r="196" spans="1:5" x14ac:dyDescent="0.2">
      <c r="A196" s="37" t="s">
        <v>6307</v>
      </c>
      <c r="B196" s="38">
        <v>10</v>
      </c>
      <c r="C196" s="38">
        <v>3286</v>
      </c>
      <c r="D196" s="38">
        <v>854</v>
      </c>
      <c r="E196" s="38">
        <v>92</v>
      </c>
    </row>
    <row r="197" spans="1:5" x14ac:dyDescent="0.2">
      <c r="A197" s="37" t="s">
        <v>6839</v>
      </c>
      <c r="B197" s="38">
        <v>7</v>
      </c>
      <c r="C197" s="38">
        <v>2317</v>
      </c>
      <c r="D197" s="38">
        <v>619</v>
      </c>
      <c r="E197" s="38">
        <v>66</v>
      </c>
    </row>
    <row r="198" spans="1:5" x14ac:dyDescent="0.2">
      <c r="A198" s="37" t="s">
        <v>5173</v>
      </c>
      <c r="B198" s="38">
        <v>3</v>
      </c>
      <c r="C198" s="38">
        <v>2285</v>
      </c>
      <c r="D198" s="38">
        <v>538</v>
      </c>
      <c r="E198" s="38">
        <v>42</v>
      </c>
    </row>
    <row r="199" spans="1:5" x14ac:dyDescent="0.2">
      <c r="A199" s="37" t="s">
        <v>4231</v>
      </c>
      <c r="B199" s="38">
        <v>4</v>
      </c>
      <c r="C199" s="38">
        <v>422</v>
      </c>
      <c r="D199" s="38">
        <v>99</v>
      </c>
      <c r="E199" s="38">
        <v>12</v>
      </c>
    </row>
    <row r="200" spans="1:5" x14ac:dyDescent="0.2">
      <c r="A200" s="37" t="s">
        <v>4343</v>
      </c>
      <c r="B200" s="38">
        <v>17</v>
      </c>
      <c r="C200" s="38">
        <v>8862</v>
      </c>
      <c r="D200" s="38">
        <v>2269</v>
      </c>
      <c r="E200" s="38">
        <v>221</v>
      </c>
    </row>
    <row r="201" spans="1:5" x14ac:dyDescent="0.2">
      <c r="A201" s="37" t="s">
        <v>5013</v>
      </c>
      <c r="B201" s="38">
        <v>3</v>
      </c>
      <c r="C201" s="38">
        <v>715</v>
      </c>
      <c r="D201" s="38">
        <v>180</v>
      </c>
      <c r="E201" s="38">
        <v>35</v>
      </c>
    </row>
    <row r="202" spans="1:5" x14ac:dyDescent="0.2">
      <c r="A202" s="37" t="s">
        <v>5649</v>
      </c>
      <c r="B202" s="38">
        <v>65</v>
      </c>
      <c r="C202" s="38">
        <v>20312</v>
      </c>
      <c r="D202" s="38">
        <v>4448</v>
      </c>
      <c r="E202" s="38">
        <v>697</v>
      </c>
    </row>
    <row r="203" spans="1:5" x14ac:dyDescent="0.2">
      <c r="A203" s="37" t="s">
        <v>5963</v>
      </c>
      <c r="B203" s="38">
        <v>48</v>
      </c>
      <c r="C203" s="38">
        <v>15491</v>
      </c>
      <c r="D203" s="38">
        <v>3631</v>
      </c>
      <c r="E203" s="38">
        <v>663</v>
      </c>
    </row>
    <row r="204" spans="1:5" x14ac:dyDescent="0.2">
      <c r="A204" s="37" t="s">
        <v>3459</v>
      </c>
      <c r="B204" s="38">
        <v>45</v>
      </c>
      <c r="C204" s="38">
        <v>14720</v>
      </c>
      <c r="D204" s="38">
        <v>3183</v>
      </c>
      <c r="E204" s="38">
        <v>418</v>
      </c>
    </row>
    <row r="205" spans="1:5" x14ac:dyDescent="0.2">
      <c r="A205" s="37" t="s">
        <v>6137</v>
      </c>
      <c r="B205" s="38">
        <v>5</v>
      </c>
      <c r="C205" s="38">
        <v>1246</v>
      </c>
      <c r="D205" s="38">
        <v>285</v>
      </c>
      <c r="E205" s="38">
        <v>43</v>
      </c>
    </row>
    <row r="206" spans="1:5" x14ac:dyDescent="0.2">
      <c r="A206" s="37" t="s">
        <v>5491</v>
      </c>
      <c r="B206" s="38">
        <v>44</v>
      </c>
      <c r="C206" s="38">
        <v>16254</v>
      </c>
      <c r="D206" s="38">
        <v>3505</v>
      </c>
      <c r="E206" s="38">
        <v>510</v>
      </c>
    </row>
    <row r="207" spans="1:5" x14ac:dyDescent="0.2">
      <c r="A207" s="37" t="s">
        <v>6793</v>
      </c>
      <c r="B207" s="38">
        <v>12</v>
      </c>
      <c r="C207" s="38">
        <v>3992</v>
      </c>
      <c r="D207" s="38">
        <v>943</v>
      </c>
      <c r="E207" s="38">
        <v>121</v>
      </c>
    </row>
    <row r="208" spans="1:5" x14ac:dyDescent="0.2">
      <c r="A208" s="37" t="s">
        <v>6991</v>
      </c>
      <c r="B208" s="38">
        <v>3</v>
      </c>
      <c r="C208" s="38">
        <v>597</v>
      </c>
      <c r="D208" s="38">
        <v>137</v>
      </c>
      <c r="E208" s="38">
        <v>37</v>
      </c>
    </row>
    <row r="209" spans="1:5" x14ac:dyDescent="0.2">
      <c r="A209" s="37" t="s">
        <v>6523</v>
      </c>
      <c r="B209" s="38">
        <v>22</v>
      </c>
      <c r="C209" s="38">
        <v>3942</v>
      </c>
      <c r="D209" s="38">
        <v>919</v>
      </c>
      <c r="E209" s="38">
        <v>155</v>
      </c>
    </row>
    <row r="210" spans="1:5" x14ac:dyDescent="0.2">
      <c r="A210" s="37" t="s">
        <v>5791</v>
      </c>
      <c r="B210" s="38">
        <v>3</v>
      </c>
      <c r="C210" s="38">
        <v>389</v>
      </c>
      <c r="D210" s="38">
        <v>91</v>
      </c>
      <c r="E210" s="38">
        <v>11</v>
      </c>
    </row>
    <row r="211" spans="1:5" x14ac:dyDescent="0.2">
      <c r="A211" s="37" t="s">
        <v>4539</v>
      </c>
      <c r="B211" s="38">
        <v>36</v>
      </c>
      <c r="C211" s="38">
        <v>11826</v>
      </c>
      <c r="D211" s="38">
        <v>2865</v>
      </c>
      <c r="E211" s="38">
        <v>421</v>
      </c>
    </row>
    <row r="212" spans="1:5" x14ac:dyDescent="0.2">
      <c r="A212" s="37" t="s">
        <v>6993</v>
      </c>
      <c r="B212" s="38">
        <v>18</v>
      </c>
      <c r="C212" s="38">
        <v>2514</v>
      </c>
      <c r="D212" s="38">
        <v>619</v>
      </c>
      <c r="E212" s="38">
        <v>115</v>
      </c>
    </row>
    <row r="213" spans="1:5" x14ac:dyDescent="0.2">
      <c r="A213" s="37" t="s">
        <v>3461</v>
      </c>
      <c r="B213" s="38">
        <v>8</v>
      </c>
      <c r="C213" s="38">
        <v>2469</v>
      </c>
      <c r="D213" s="38">
        <v>583</v>
      </c>
      <c r="E213" s="38">
        <v>70</v>
      </c>
    </row>
    <row r="214" spans="1:5" x14ac:dyDescent="0.2">
      <c r="A214" s="37" t="s">
        <v>4541</v>
      </c>
      <c r="B214" s="38">
        <v>34</v>
      </c>
      <c r="C214" s="38">
        <v>11789</v>
      </c>
      <c r="D214" s="38">
        <v>2757</v>
      </c>
      <c r="E214" s="38">
        <v>404</v>
      </c>
    </row>
    <row r="215" spans="1:5" x14ac:dyDescent="0.2">
      <c r="A215" s="37" t="s">
        <v>4441</v>
      </c>
      <c r="B215" s="38">
        <v>4</v>
      </c>
      <c r="C215" s="38">
        <v>408</v>
      </c>
      <c r="D215" s="38">
        <v>76</v>
      </c>
      <c r="E215" s="38">
        <v>18</v>
      </c>
    </row>
    <row r="216" spans="1:5" x14ac:dyDescent="0.2">
      <c r="A216" s="37" t="s">
        <v>5493</v>
      </c>
      <c r="B216" s="38">
        <v>10</v>
      </c>
      <c r="C216" s="38">
        <v>2965</v>
      </c>
      <c r="D216" s="38">
        <v>679</v>
      </c>
      <c r="E216" s="38">
        <v>111</v>
      </c>
    </row>
    <row r="217" spans="1:5" x14ac:dyDescent="0.2">
      <c r="A217" s="37" t="s">
        <v>6309</v>
      </c>
      <c r="B217" s="38">
        <v>4</v>
      </c>
      <c r="C217" s="38">
        <v>732</v>
      </c>
      <c r="D217" s="38">
        <v>158</v>
      </c>
      <c r="E217" s="38">
        <v>12</v>
      </c>
    </row>
    <row r="218" spans="1:5" x14ac:dyDescent="0.2">
      <c r="A218" s="37" t="s">
        <v>6549</v>
      </c>
      <c r="B218" s="38">
        <v>9</v>
      </c>
      <c r="C218" s="38">
        <v>1390</v>
      </c>
      <c r="D218" s="38">
        <v>314</v>
      </c>
      <c r="E218" s="38">
        <v>39</v>
      </c>
    </row>
    <row r="219" spans="1:5" x14ac:dyDescent="0.2">
      <c r="A219" s="37" t="s">
        <v>3285</v>
      </c>
      <c r="B219" s="38">
        <v>13</v>
      </c>
      <c r="C219" s="38">
        <v>2226</v>
      </c>
      <c r="D219" s="38">
        <v>517</v>
      </c>
      <c r="E219" s="38">
        <v>82</v>
      </c>
    </row>
    <row r="220" spans="1:5" x14ac:dyDescent="0.2">
      <c r="A220" s="37" t="s">
        <v>4729</v>
      </c>
      <c r="B220" s="38">
        <v>25</v>
      </c>
      <c r="C220" s="38">
        <v>6445</v>
      </c>
      <c r="D220" s="38">
        <v>1581</v>
      </c>
      <c r="E220" s="38">
        <v>247</v>
      </c>
    </row>
    <row r="221" spans="1:5" x14ac:dyDescent="0.2">
      <c r="A221" s="37" t="s">
        <v>6311</v>
      </c>
      <c r="B221" s="38">
        <v>3</v>
      </c>
      <c r="C221" s="38">
        <v>462</v>
      </c>
      <c r="D221" s="38">
        <v>119</v>
      </c>
      <c r="E221" s="38">
        <v>13</v>
      </c>
    </row>
    <row r="222" spans="1:5" x14ac:dyDescent="0.2">
      <c r="A222" s="37" t="s">
        <v>5015</v>
      </c>
      <c r="B222" s="38">
        <v>9</v>
      </c>
      <c r="C222" s="38">
        <v>1224</v>
      </c>
      <c r="D222" s="38">
        <v>288</v>
      </c>
      <c r="E222" s="38">
        <v>52</v>
      </c>
    </row>
    <row r="223" spans="1:5" x14ac:dyDescent="0.2">
      <c r="A223" s="37" t="s">
        <v>4443</v>
      </c>
      <c r="B223" s="38">
        <v>4</v>
      </c>
      <c r="C223" s="38">
        <v>1846</v>
      </c>
      <c r="D223" s="38">
        <v>451</v>
      </c>
      <c r="E223" s="38">
        <v>61</v>
      </c>
    </row>
    <row r="224" spans="1:5" x14ac:dyDescent="0.2">
      <c r="A224" s="37" t="s">
        <v>6841</v>
      </c>
      <c r="B224" s="38">
        <v>9</v>
      </c>
      <c r="C224" s="38">
        <v>1571</v>
      </c>
      <c r="D224" s="38">
        <v>367</v>
      </c>
      <c r="E224" s="38">
        <v>50</v>
      </c>
    </row>
    <row r="225" spans="1:5" x14ac:dyDescent="0.2">
      <c r="A225" s="37" t="s">
        <v>4643</v>
      </c>
      <c r="B225" s="38">
        <v>21</v>
      </c>
      <c r="C225" s="38">
        <v>7866</v>
      </c>
      <c r="D225" s="38">
        <v>1825</v>
      </c>
      <c r="E225" s="38">
        <v>238</v>
      </c>
    </row>
    <row r="226" spans="1:5" x14ac:dyDescent="0.2">
      <c r="A226" s="37" t="s">
        <v>5965</v>
      </c>
      <c r="B226" s="38">
        <v>14</v>
      </c>
      <c r="C226" s="38">
        <v>5512</v>
      </c>
      <c r="D226" s="38">
        <v>1054</v>
      </c>
      <c r="E226" s="38">
        <v>155</v>
      </c>
    </row>
    <row r="227" spans="1:5" x14ac:dyDescent="0.2">
      <c r="A227" s="37" t="s">
        <v>3775</v>
      </c>
      <c r="B227" s="38">
        <v>6</v>
      </c>
      <c r="C227" s="38">
        <v>1709</v>
      </c>
      <c r="D227" s="38">
        <v>435</v>
      </c>
      <c r="E227" s="38">
        <v>71</v>
      </c>
    </row>
    <row r="228" spans="1:5" x14ac:dyDescent="0.2">
      <c r="A228" s="37" t="s">
        <v>5017</v>
      </c>
      <c r="B228" s="38">
        <v>6</v>
      </c>
      <c r="C228" s="38">
        <v>395</v>
      </c>
      <c r="D228" s="38">
        <v>87</v>
      </c>
      <c r="E228" s="38">
        <v>17</v>
      </c>
    </row>
    <row r="229" spans="1:5" x14ac:dyDescent="0.2">
      <c r="A229" s="37" t="s">
        <v>5281</v>
      </c>
      <c r="B229" s="38">
        <v>72</v>
      </c>
      <c r="C229" s="38">
        <v>24887</v>
      </c>
      <c r="D229" s="38">
        <v>5750</v>
      </c>
      <c r="E229" s="38">
        <v>823</v>
      </c>
    </row>
    <row r="230" spans="1:5" x14ac:dyDescent="0.2">
      <c r="A230" s="37" t="s">
        <v>6313</v>
      </c>
      <c r="B230" s="38">
        <v>27</v>
      </c>
      <c r="C230" s="38">
        <v>9193</v>
      </c>
      <c r="D230" s="38">
        <v>1962</v>
      </c>
      <c r="E230" s="38">
        <v>217</v>
      </c>
    </row>
    <row r="231" spans="1:5" x14ac:dyDescent="0.2">
      <c r="A231" s="37" t="s">
        <v>4445</v>
      </c>
      <c r="B231" s="38">
        <v>20</v>
      </c>
      <c r="C231" s="38">
        <v>7650</v>
      </c>
      <c r="D231" s="38">
        <v>1662</v>
      </c>
      <c r="E231" s="38">
        <v>240</v>
      </c>
    </row>
    <row r="232" spans="1:5" x14ac:dyDescent="0.2">
      <c r="A232" s="37" t="s">
        <v>6173</v>
      </c>
      <c r="B232" s="38">
        <v>6</v>
      </c>
      <c r="C232" s="38">
        <v>665</v>
      </c>
      <c r="D232" s="38">
        <v>157</v>
      </c>
      <c r="E232" s="38">
        <v>29</v>
      </c>
    </row>
    <row r="233" spans="1:5" x14ac:dyDescent="0.2">
      <c r="A233" s="37" t="s">
        <v>6585</v>
      </c>
      <c r="B233" s="38">
        <v>11</v>
      </c>
      <c r="C233" s="38">
        <v>1815</v>
      </c>
      <c r="D233" s="38">
        <v>442</v>
      </c>
      <c r="E233" s="38">
        <v>77</v>
      </c>
    </row>
    <row r="234" spans="1:5" x14ac:dyDescent="0.2">
      <c r="A234" s="37" t="s">
        <v>6951</v>
      </c>
      <c r="B234" s="38">
        <v>5</v>
      </c>
      <c r="C234" s="38">
        <v>3313</v>
      </c>
      <c r="D234" s="38">
        <v>693</v>
      </c>
      <c r="E234" s="38">
        <v>78</v>
      </c>
    </row>
    <row r="235" spans="1:5" x14ac:dyDescent="0.2">
      <c r="A235" s="37" t="s">
        <v>5793</v>
      </c>
      <c r="B235" s="38">
        <v>23</v>
      </c>
      <c r="C235" s="38">
        <v>7469</v>
      </c>
      <c r="D235" s="38">
        <v>1640</v>
      </c>
      <c r="E235" s="38">
        <v>239</v>
      </c>
    </row>
    <row r="236" spans="1:5" x14ac:dyDescent="0.2">
      <c r="A236" s="37" t="s">
        <v>3929</v>
      </c>
      <c r="B236" s="38">
        <v>35</v>
      </c>
      <c r="C236" s="38">
        <v>9818</v>
      </c>
      <c r="D236" s="38">
        <v>2267</v>
      </c>
      <c r="E236" s="38">
        <v>301</v>
      </c>
    </row>
    <row r="237" spans="1:5" x14ac:dyDescent="0.2">
      <c r="A237" s="37" t="s">
        <v>5019</v>
      </c>
      <c r="B237" s="38">
        <v>23</v>
      </c>
      <c r="C237" s="38">
        <v>5621</v>
      </c>
      <c r="D237" s="38">
        <v>1274</v>
      </c>
      <c r="E237" s="38">
        <v>206</v>
      </c>
    </row>
    <row r="238" spans="1:5" x14ac:dyDescent="0.2">
      <c r="A238" s="37" t="s">
        <v>5283</v>
      </c>
      <c r="B238" s="38">
        <v>20</v>
      </c>
      <c r="C238" s="38">
        <v>7177</v>
      </c>
      <c r="D238" s="38">
        <v>1649</v>
      </c>
      <c r="E238" s="38">
        <v>245</v>
      </c>
    </row>
    <row r="239" spans="1:5" x14ac:dyDescent="0.2">
      <c r="A239" s="37" t="s">
        <v>5129</v>
      </c>
      <c r="B239" s="38">
        <v>5</v>
      </c>
      <c r="C239" s="38">
        <v>805</v>
      </c>
      <c r="D239" s="38">
        <v>191</v>
      </c>
      <c r="E239" s="38">
        <v>32</v>
      </c>
    </row>
    <row r="240" spans="1:5" x14ac:dyDescent="0.2">
      <c r="A240" s="37" t="s">
        <v>5967</v>
      </c>
      <c r="B240" s="38">
        <v>6</v>
      </c>
      <c r="C240" s="38">
        <v>1591</v>
      </c>
      <c r="D240" s="38">
        <v>276</v>
      </c>
      <c r="E240" s="38">
        <v>47</v>
      </c>
    </row>
    <row r="241" spans="1:5" x14ac:dyDescent="0.2">
      <c r="A241" s="37" t="s">
        <v>4845</v>
      </c>
      <c r="B241" s="38">
        <v>8</v>
      </c>
      <c r="C241" s="38">
        <v>2067</v>
      </c>
      <c r="D241" s="38">
        <v>461</v>
      </c>
      <c r="E241" s="38">
        <v>60</v>
      </c>
    </row>
    <row r="242" spans="1:5" x14ac:dyDescent="0.2">
      <c r="A242" s="37" t="s">
        <v>6995</v>
      </c>
      <c r="B242" s="38">
        <v>12</v>
      </c>
      <c r="C242" s="38">
        <v>1610</v>
      </c>
      <c r="D242" s="38">
        <v>401</v>
      </c>
      <c r="E242" s="38">
        <v>87</v>
      </c>
    </row>
    <row r="243" spans="1:5" x14ac:dyDescent="0.2">
      <c r="A243" s="37" t="s">
        <v>4645</v>
      </c>
      <c r="B243" s="38">
        <v>3</v>
      </c>
      <c r="C243" s="38">
        <v>731</v>
      </c>
      <c r="D243" s="38">
        <v>181</v>
      </c>
      <c r="E243" s="38">
        <v>17</v>
      </c>
    </row>
    <row r="244" spans="1:5" x14ac:dyDescent="0.2">
      <c r="A244" s="37" t="s">
        <v>6587</v>
      </c>
      <c r="B244" s="38">
        <v>8</v>
      </c>
      <c r="C244" s="38">
        <v>412</v>
      </c>
      <c r="D244" s="38">
        <v>163</v>
      </c>
      <c r="E244" s="38">
        <v>26</v>
      </c>
    </row>
    <row r="245" spans="1:5" x14ac:dyDescent="0.2">
      <c r="A245" s="37" t="s">
        <v>3407</v>
      </c>
      <c r="B245" s="38">
        <v>10</v>
      </c>
      <c r="C245" s="38">
        <v>1450</v>
      </c>
      <c r="D245" s="38">
        <v>319</v>
      </c>
      <c r="E245" s="38">
        <v>49</v>
      </c>
    </row>
    <row r="246" spans="1:5" x14ac:dyDescent="0.2">
      <c r="A246" s="37" t="s">
        <v>3777</v>
      </c>
      <c r="B246" s="38">
        <v>15</v>
      </c>
      <c r="C246" s="38">
        <v>4064</v>
      </c>
      <c r="D246" s="38">
        <v>967</v>
      </c>
      <c r="E246" s="38">
        <v>125</v>
      </c>
    </row>
    <row r="247" spans="1:5" x14ac:dyDescent="0.2">
      <c r="A247" s="37" t="s">
        <v>4101</v>
      </c>
      <c r="B247" s="38">
        <v>4</v>
      </c>
      <c r="C247" s="38">
        <v>893</v>
      </c>
      <c r="D247" s="38">
        <v>197</v>
      </c>
      <c r="E247" s="38">
        <v>35</v>
      </c>
    </row>
    <row r="248" spans="1:5" x14ac:dyDescent="0.2">
      <c r="A248" s="37" t="s">
        <v>4233</v>
      </c>
      <c r="B248" s="38">
        <v>6</v>
      </c>
      <c r="C248" s="38">
        <v>1523</v>
      </c>
      <c r="D248" s="38">
        <v>340</v>
      </c>
      <c r="E248" s="38">
        <v>47</v>
      </c>
    </row>
    <row r="249" spans="1:5" x14ac:dyDescent="0.2">
      <c r="A249" s="37" t="s">
        <v>4647</v>
      </c>
      <c r="B249" s="38">
        <v>57</v>
      </c>
      <c r="C249" s="38">
        <v>16473</v>
      </c>
      <c r="D249" s="38">
        <v>3897</v>
      </c>
      <c r="E249" s="38">
        <v>524</v>
      </c>
    </row>
    <row r="250" spans="1:5" x14ac:dyDescent="0.2">
      <c r="A250" s="37" t="s">
        <v>5257</v>
      </c>
      <c r="B250" s="38">
        <v>17</v>
      </c>
      <c r="C250" s="38">
        <v>3676</v>
      </c>
      <c r="D250" s="38">
        <v>822</v>
      </c>
      <c r="E250" s="38">
        <v>116</v>
      </c>
    </row>
    <row r="251" spans="1:5" x14ac:dyDescent="0.2">
      <c r="A251" s="37" t="s">
        <v>5651</v>
      </c>
      <c r="B251" s="38">
        <v>3</v>
      </c>
      <c r="C251" s="38">
        <v>886</v>
      </c>
      <c r="D251" s="38">
        <v>222</v>
      </c>
      <c r="E251" s="38">
        <v>26</v>
      </c>
    </row>
    <row r="252" spans="1:5" x14ac:dyDescent="0.2">
      <c r="A252" s="37" t="s">
        <v>6175</v>
      </c>
      <c r="B252" s="38">
        <v>3</v>
      </c>
      <c r="C252" s="38">
        <v>1098</v>
      </c>
      <c r="D252" s="38">
        <v>254</v>
      </c>
      <c r="E252" s="38">
        <v>20</v>
      </c>
    </row>
    <row r="253" spans="1:5" x14ac:dyDescent="0.2">
      <c r="A253" s="37" t="s">
        <v>5253</v>
      </c>
      <c r="B253" s="38">
        <v>10</v>
      </c>
      <c r="C253" s="38">
        <v>3582</v>
      </c>
      <c r="D253" s="38">
        <v>825</v>
      </c>
      <c r="E253" s="38">
        <v>111</v>
      </c>
    </row>
    <row r="254" spans="1:5" x14ac:dyDescent="0.2">
      <c r="A254" s="37" t="s">
        <v>5131</v>
      </c>
      <c r="B254" s="38">
        <v>3</v>
      </c>
      <c r="C254" s="38">
        <v>31</v>
      </c>
      <c r="D254" s="38">
        <v>8</v>
      </c>
      <c r="E254" s="38">
        <v>3</v>
      </c>
    </row>
    <row r="255" spans="1:5" x14ac:dyDescent="0.2">
      <c r="A255" s="37" t="s">
        <v>5795</v>
      </c>
      <c r="B255" s="38">
        <v>5</v>
      </c>
      <c r="C255" s="38">
        <v>1333</v>
      </c>
      <c r="D255" s="38">
        <v>289</v>
      </c>
      <c r="E255" s="38">
        <v>39</v>
      </c>
    </row>
    <row r="256" spans="1:5" x14ac:dyDescent="0.2">
      <c r="A256" s="37" t="s">
        <v>6177</v>
      </c>
      <c r="B256" s="38">
        <v>5</v>
      </c>
      <c r="C256" s="38">
        <v>1019</v>
      </c>
      <c r="D256" s="38">
        <v>288</v>
      </c>
      <c r="E256" s="38">
        <v>41</v>
      </c>
    </row>
    <row r="257" spans="1:5" x14ac:dyDescent="0.2">
      <c r="A257" s="37" t="s">
        <v>5495</v>
      </c>
      <c r="B257" s="38">
        <v>19</v>
      </c>
      <c r="C257" s="38">
        <v>6834</v>
      </c>
      <c r="D257" s="38">
        <v>1552</v>
      </c>
      <c r="E257" s="38">
        <v>211</v>
      </c>
    </row>
    <row r="258" spans="1:5" x14ac:dyDescent="0.2">
      <c r="A258" s="37" t="s">
        <v>4847</v>
      </c>
      <c r="B258" s="38">
        <v>20</v>
      </c>
      <c r="C258" s="38">
        <v>5894</v>
      </c>
      <c r="D258" s="38">
        <v>1342</v>
      </c>
      <c r="E258" s="38">
        <v>158</v>
      </c>
    </row>
    <row r="259" spans="1:5" x14ac:dyDescent="0.2">
      <c r="A259" s="37" t="s">
        <v>5133</v>
      </c>
      <c r="B259" s="38">
        <v>28</v>
      </c>
      <c r="C259" s="38">
        <v>6554</v>
      </c>
      <c r="D259" s="38">
        <v>1475</v>
      </c>
      <c r="E259" s="38">
        <v>235</v>
      </c>
    </row>
    <row r="260" spans="1:5" x14ac:dyDescent="0.2">
      <c r="A260" s="37" t="s">
        <v>4103</v>
      </c>
      <c r="B260" s="38">
        <v>5</v>
      </c>
      <c r="C260" s="38">
        <v>1299</v>
      </c>
      <c r="D260" s="38">
        <v>309</v>
      </c>
      <c r="E260" s="38">
        <v>50</v>
      </c>
    </row>
    <row r="261" spans="1:5" x14ac:dyDescent="0.2">
      <c r="A261" s="37" t="s">
        <v>4235</v>
      </c>
      <c r="B261" s="38">
        <v>4</v>
      </c>
      <c r="C261" s="38">
        <v>882</v>
      </c>
      <c r="D261" s="38">
        <v>219</v>
      </c>
      <c r="E261" s="38">
        <v>29</v>
      </c>
    </row>
    <row r="262" spans="1:5" x14ac:dyDescent="0.2">
      <c r="A262" s="37" t="s">
        <v>4731</v>
      </c>
      <c r="B262" s="38">
        <v>5</v>
      </c>
      <c r="C262" s="38">
        <v>2272</v>
      </c>
      <c r="D262" s="38">
        <v>469</v>
      </c>
      <c r="E262" s="38">
        <v>63</v>
      </c>
    </row>
    <row r="263" spans="1:5" x14ac:dyDescent="0.2">
      <c r="A263" s="37" t="s">
        <v>5021</v>
      </c>
      <c r="B263" s="38">
        <v>28</v>
      </c>
      <c r="C263" s="38">
        <v>6303</v>
      </c>
      <c r="D263" s="38">
        <v>1544</v>
      </c>
      <c r="E263" s="38">
        <v>237</v>
      </c>
    </row>
    <row r="264" spans="1:5" x14ac:dyDescent="0.2">
      <c r="A264" s="37" t="s">
        <v>5175</v>
      </c>
      <c r="B264" s="38">
        <v>3</v>
      </c>
      <c r="C264" s="38">
        <v>993</v>
      </c>
      <c r="D264" s="38">
        <v>204</v>
      </c>
      <c r="E264" s="38">
        <v>28</v>
      </c>
    </row>
    <row r="265" spans="1:5" x14ac:dyDescent="0.2">
      <c r="A265" s="37" t="s">
        <v>5617</v>
      </c>
      <c r="B265" s="38">
        <v>36</v>
      </c>
      <c r="C265" s="38">
        <v>17060</v>
      </c>
      <c r="D265" s="38">
        <v>3661</v>
      </c>
      <c r="E265" s="38">
        <v>548</v>
      </c>
    </row>
    <row r="266" spans="1:5" x14ac:dyDescent="0.2">
      <c r="A266" s="37" t="s">
        <v>6315</v>
      </c>
      <c r="B266" s="38">
        <v>5</v>
      </c>
      <c r="C266" s="38">
        <v>803</v>
      </c>
      <c r="D266" s="38">
        <v>205</v>
      </c>
      <c r="E266" s="38">
        <v>39</v>
      </c>
    </row>
    <row r="267" spans="1:5" x14ac:dyDescent="0.2">
      <c r="A267" s="37" t="s">
        <v>3931</v>
      </c>
      <c r="B267" s="38">
        <v>5</v>
      </c>
      <c r="C267" s="38">
        <v>636</v>
      </c>
      <c r="D267" s="38">
        <v>131</v>
      </c>
      <c r="E267" s="38">
        <v>19</v>
      </c>
    </row>
    <row r="268" spans="1:5" x14ac:dyDescent="0.2">
      <c r="A268" s="37" t="s">
        <v>5497</v>
      </c>
      <c r="B268" s="38">
        <v>36</v>
      </c>
      <c r="C268" s="38">
        <v>11835</v>
      </c>
      <c r="D268" s="38">
        <v>2742</v>
      </c>
      <c r="E268" s="38">
        <v>371</v>
      </c>
    </row>
    <row r="269" spans="1:5" x14ac:dyDescent="0.2">
      <c r="A269" s="37" t="s">
        <v>3779</v>
      </c>
      <c r="B269" s="38">
        <v>8</v>
      </c>
      <c r="C269" s="38">
        <v>4090</v>
      </c>
      <c r="D269" s="38">
        <v>895</v>
      </c>
      <c r="E269" s="38">
        <v>88</v>
      </c>
    </row>
    <row r="270" spans="1:5" x14ac:dyDescent="0.2">
      <c r="A270" s="37" t="s">
        <v>5361</v>
      </c>
      <c r="B270" s="38">
        <v>15</v>
      </c>
      <c r="C270" s="38">
        <v>3018</v>
      </c>
      <c r="D270" s="38">
        <v>511</v>
      </c>
      <c r="E270" s="38">
        <v>78</v>
      </c>
    </row>
    <row r="271" spans="1:5" x14ac:dyDescent="0.2">
      <c r="A271" s="37" t="s">
        <v>5363</v>
      </c>
      <c r="B271" s="38">
        <v>13</v>
      </c>
      <c r="C271" s="38">
        <v>1833</v>
      </c>
      <c r="D271" s="38">
        <v>436</v>
      </c>
      <c r="E271" s="38">
        <v>65</v>
      </c>
    </row>
    <row r="272" spans="1:5" x14ac:dyDescent="0.2">
      <c r="A272" s="37" t="s">
        <v>4649</v>
      </c>
      <c r="B272" s="38">
        <v>19</v>
      </c>
      <c r="C272" s="38">
        <v>4983</v>
      </c>
      <c r="D272" s="38">
        <v>1097</v>
      </c>
      <c r="E272" s="38">
        <v>149</v>
      </c>
    </row>
    <row r="273" spans="1:5" x14ac:dyDescent="0.2">
      <c r="A273" s="37" t="s">
        <v>4237</v>
      </c>
      <c r="B273" s="38">
        <v>6</v>
      </c>
      <c r="C273" s="38">
        <v>1532</v>
      </c>
      <c r="D273" s="38">
        <v>373</v>
      </c>
      <c r="E273" s="38">
        <v>49</v>
      </c>
    </row>
    <row r="274" spans="1:5" x14ac:dyDescent="0.2">
      <c r="A274" s="37" t="s">
        <v>5023</v>
      </c>
      <c r="B274" s="38">
        <v>5</v>
      </c>
      <c r="C274" s="38">
        <v>506</v>
      </c>
      <c r="D274" s="38">
        <v>114</v>
      </c>
      <c r="E274" s="38">
        <v>17</v>
      </c>
    </row>
    <row r="275" spans="1:5" x14ac:dyDescent="0.2">
      <c r="A275" s="37" t="s">
        <v>5177</v>
      </c>
      <c r="B275" s="38">
        <v>3</v>
      </c>
      <c r="C275" s="38">
        <v>1215</v>
      </c>
      <c r="D275" s="38">
        <v>284</v>
      </c>
      <c r="E275" s="38">
        <v>38</v>
      </c>
    </row>
    <row r="276" spans="1:5" x14ac:dyDescent="0.2">
      <c r="A276" s="37" t="s">
        <v>5969</v>
      </c>
      <c r="B276" s="38">
        <v>33</v>
      </c>
      <c r="C276" s="38">
        <v>8253</v>
      </c>
      <c r="D276" s="38">
        <v>2040</v>
      </c>
      <c r="E276" s="38">
        <v>292</v>
      </c>
    </row>
    <row r="277" spans="1:5" x14ac:dyDescent="0.2">
      <c r="A277" s="37" t="s">
        <v>4239</v>
      </c>
      <c r="B277" s="38">
        <v>6</v>
      </c>
      <c r="C277" s="38">
        <v>1038</v>
      </c>
      <c r="D277" s="38">
        <v>238</v>
      </c>
      <c r="E277" s="38">
        <v>35</v>
      </c>
    </row>
    <row r="278" spans="1:5" x14ac:dyDescent="0.2">
      <c r="A278" s="37" t="s">
        <v>3567</v>
      </c>
      <c r="B278" s="38">
        <v>7</v>
      </c>
      <c r="C278" s="38">
        <v>782</v>
      </c>
      <c r="D278" s="38">
        <v>199</v>
      </c>
      <c r="E278" s="38">
        <v>26</v>
      </c>
    </row>
    <row r="279" spans="1:5" x14ac:dyDescent="0.2">
      <c r="A279" s="37" t="s">
        <v>3971</v>
      </c>
      <c r="B279" s="38">
        <v>41</v>
      </c>
      <c r="C279" s="38">
        <v>12221</v>
      </c>
      <c r="D279" s="38">
        <v>2796</v>
      </c>
      <c r="E279" s="38">
        <v>372</v>
      </c>
    </row>
    <row r="280" spans="1:5" x14ac:dyDescent="0.2">
      <c r="A280" s="37" t="s">
        <v>5653</v>
      </c>
      <c r="B280" s="38">
        <v>8</v>
      </c>
      <c r="C280" s="38">
        <v>1071</v>
      </c>
      <c r="D280" s="38">
        <v>260</v>
      </c>
      <c r="E280" s="38">
        <v>42</v>
      </c>
    </row>
    <row r="281" spans="1:5" x14ac:dyDescent="0.2">
      <c r="A281" s="37" t="s">
        <v>4651</v>
      </c>
      <c r="B281" s="38">
        <v>25</v>
      </c>
      <c r="C281" s="38">
        <v>11277</v>
      </c>
      <c r="D281" s="38">
        <v>2539</v>
      </c>
      <c r="E281" s="38">
        <v>299</v>
      </c>
    </row>
    <row r="282" spans="1:5" x14ac:dyDescent="0.2">
      <c r="A282" s="37" t="s">
        <v>6139</v>
      </c>
      <c r="B282" s="38">
        <v>3</v>
      </c>
      <c r="C282" s="38">
        <v>689</v>
      </c>
      <c r="D282" s="38">
        <v>158</v>
      </c>
      <c r="E282" s="38">
        <v>22</v>
      </c>
    </row>
    <row r="283" spans="1:5" x14ac:dyDescent="0.2">
      <c r="A283" s="37" t="s">
        <v>6079</v>
      </c>
      <c r="B283" s="38">
        <v>122</v>
      </c>
      <c r="C283" s="38">
        <v>49564</v>
      </c>
      <c r="D283" s="38">
        <v>11431</v>
      </c>
      <c r="E283" s="38">
        <v>1305</v>
      </c>
    </row>
    <row r="284" spans="1:5" x14ac:dyDescent="0.2">
      <c r="A284" s="37" t="s">
        <v>4733</v>
      </c>
      <c r="B284" s="38">
        <v>4</v>
      </c>
      <c r="C284" s="38">
        <v>912</v>
      </c>
      <c r="D284" s="38">
        <v>236</v>
      </c>
      <c r="E284" s="38">
        <v>36</v>
      </c>
    </row>
    <row r="285" spans="1:5" x14ac:dyDescent="0.2">
      <c r="A285" s="37" t="s">
        <v>3669</v>
      </c>
      <c r="B285" s="38">
        <v>49</v>
      </c>
      <c r="C285" s="38">
        <v>13023</v>
      </c>
      <c r="D285" s="38">
        <v>3173</v>
      </c>
      <c r="E285" s="38">
        <v>412</v>
      </c>
    </row>
    <row r="286" spans="1:5" x14ac:dyDescent="0.2">
      <c r="A286" s="37" t="s">
        <v>6685</v>
      </c>
      <c r="B286" s="38">
        <v>7</v>
      </c>
      <c r="C286" s="38">
        <v>2598</v>
      </c>
      <c r="D286" s="38">
        <v>625</v>
      </c>
      <c r="E286" s="38">
        <v>72</v>
      </c>
    </row>
    <row r="287" spans="1:5" x14ac:dyDescent="0.2">
      <c r="A287" s="37" t="s">
        <v>3781</v>
      </c>
      <c r="B287" s="38">
        <v>65</v>
      </c>
      <c r="C287" s="38">
        <v>20325</v>
      </c>
      <c r="D287" s="38">
        <v>4858</v>
      </c>
      <c r="E287" s="38">
        <v>598</v>
      </c>
    </row>
    <row r="288" spans="1:5" x14ac:dyDescent="0.2">
      <c r="A288" s="37" t="s">
        <v>5499</v>
      </c>
      <c r="B288" s="38">
        <v>27</v>
      </c>
      <c r="C288" s="38">
        <v>6382</v>
      </c>
      <c r="D288" s="38">
        <v>1375</v>
      </c>
      <c r="E288" s="38">
        <v>157</v>
      </c>
    </row>
    <row r="289" spans="1:5" x14ac:dyDescent="0.2">
      <c r="A289" s="37" t="s">
        <v>5365</v>
      </c>
      <c r="B289" s="38">
        <v>22</v>
      </c>
      <c r="C289" s="38">
        <v>4574</v>
      </c>
      <c r="D289" s="38">
        <v>992</v>
      </c>
      <c r="E289" s="38">
        <v>153</v>
      </c>
    </row>
    <row r="290" spans="1:5" x14ac:dyDescent="0.2">
      <c r="A290" s="37" t="s">
        <v>5319</v>
      </c>
      <c r="B290" s="38">
        <v>8</v>
      </c>
      <c r="C290" s="38">
        <v>2176</v>
      </c>
      <c r="D290" s="38">
        <v>538</v>
      </c>
      <c r="E290" s="38">
        <v>70</v>
      </c>
    </row>
    <row r="291" spans="1:5" x14ac:dyDescent="0.2">
      <c r="A291" s="37" t="s">
        <v>6179</v>
      </c>
      <c r="B291" s="38">
        <v>9</v>
      </c>
      <c r="C291" s="38">
        <v>2484</v>
      </c>
      <c r="D291" s="38">
        <v>583</v>
      </c>
      <c r="E291" s="38">
        <v>65</v>
      </c>
    </row>
    <row r="292" spans="1:5" x14ac:dyDescent="0.2">
      <c r="A292" s="37" t="s">
        <v>4735</v>
      </c>
      <c r="B292" s="38">
        <v>3</v>
      </c>
      <c r="C292" s="38">
        <v>456</v>
      </c>
      <c r="D292" s="38">
        <v>99</v>
      </c>
      <c r="E292" s="38">
        <v>13</v>
      </c>
    </row>
    <row r="293" spans="1:5" x14ac:dyDescent="0.2">
      <c r="A293" s="37" t="s">
        <v>6731</v>
      </c>
      <c r="B293" s="38">
        <v>18</v>
      </c>
      <c r="C293" s="38">
        <v>4677</v>
      </c>
      <c r="D293" s="38">
        <v>1003</v>
      </c>
      <c r="E293" s="38">
        <v>126</v>
      </c>
    </row>
    <row r="294" spans="1:5" x14ac:dyDescent="0.2">
      <c r="A294" s="37" t="s">
        <v>5367</v>
      </c>
      <c r="B294" s="38">
        <v>16</v>
      </c>
      <c r="C294" s="38">
        <v>4331</v>
      </c>
      <c r="D294" s="38">
        <v>1070</v>
      </c>
      <c r="E294" s="38">
        <v>137</v>
      </c>
    </row>
    <row r="295" spans="1:5" x14ac:dyDescent="0.2">
      <c r="A295" s="37" t="s">
        <v>5369</v>
      </c>
      <c r="B295" s="38">
        <v>4</v>
      </c>
      <c r="C295" s="38">
        <v>1403</v>
      </c>
      <c r="D295" s="38">
        <v>322</v>
      </c>
      <c r="E295" s="38">
        <v>32</v>
      </c>
    </row>
    <row r="296" spans="1:5" x14ac:dyDescent="0.2">
      <c r="A296" s="37" t="s">
        <v>3287</v>
      </c>
      <c r="B296" s="38">
        <v>8</v>
      </c>
      <c r="C296" s="38">
        <v>715</v>
      </c>
      <c r="D296" s="38">
        <v>155</v>
      </c>
      <c r="E296" s="38">
        <v>29</v>
      </c>
    </row>
    <row r="297" spans="1:5" x14ac:dyDescent="0.2">
      <c r="A297" s="37" t="s">
        <v>3783</v>
      </c>
      <c r="B297" s="38">
        <v>78</v>
      </c>
      <c r="C297" s="38">
        <v>23850</v>
      </c>
      <c r="D297" s="38">
        <v>5545</v>
      </c>
      <c r="E297" s="38">
        <v>767</v>
      </c>
    </row>
    <row r="298" spans="1:5" x14ac:dyDescent="0.2">
      <c r="A298" s="37" t="s">
        <v>4241</v>
      </c>
      <c r="B298" s="38">
        <v>3</v>
      </c>
      <c r="C298" s="38">
        <v>1221</v>
      </c>
      <c r="D298" s="38">
        <v>295</v>
      </c>
      <c r="E298" s="38">
        <v>30</v>
      </c>
    </row>
    <row r="299" spans="1:5" x14ac:dyDescent="0.2">
      <c r="A299" s="37" t="s">
        <v>4345</v>
      </c>
      <c r="B299" s="38">
        <v>3</v>
      </c>
      <c r="C299" s="38">
        <v>390</v>
      </c>
      <c r="D299" s="38">
        <v>105</v>
      </c>
      <c r="E299" s="38">
        <v>16</v>
      </c>
    </row>
    <row r="300" spans="1:5" x14ac:dyDescent="0.2">
      <c r="A300" s="37" t="s">
        <v>5501</v>
      </c>
      <c r="B300" s="38">
        <v>9</v>
      </c>
      <c r="C300" s="38">
        <v>1092</v>
      </c>
      <c r="D300" s="38">
        <v>219</v>
      </c>
      <c r="E300" s="38">
        <v>43</v>
      </c>
    </row>
    <row r="301" spans="1:5" x14ac:dyDescent="0.2">
      <c r="A301" s="37" t="s">
        <v>5797</v>
      </c>
      <c r="B301" s="38">
        <v>4</v>
      </c>
      <c r="C301" s="38">
        <v>304</v>
      </c>
      <c r="D301" s="38">
        <v>53</v>
      </c>
      <c r="E301" s="38">
        <v>10</v>
      </c>
    </row>
    <row r="302" spans="1:5" x14ac:dyDescent="0.2">
      <c r="A302" s="37" t="s">
        <v>6081</v>
      </c>
      <c r="B302" s="38">
        <v>4</v>
      </c>
      <c r="C302" s="38">
        <v>787</v>
      </c>
      <c r="D302" s="38">
        <v>176</v>
      </c>
      <c r="E302" s="38">
        <v>33</v>
      </c>
    </row>
    <row r="303" spans="1:5" x14ac:dyDescent="0.2">
      <c r="A303" s="37" t="s">
        <v>6317</v>
      </c>
      <c r="B303" s="38">
        <v>4</v>
      </c>
      <c r="C303" s="38">
        <v>1415</v>
      </c>
      <c r="D303" s="38">
        <v>327</v>
      </c>
      <c r="E303" s="38">
        <v>34</v>
      </c>
    </row>
    <row r="304" spans="1:5" x14ac:dyDescent="0.2">
      <c r="A304" s="37" t="s">
        <v>5179</v>
      </c>
      <c r="B304" s="38">
        <v>7</v>
      </c>
      <c r="C304" s="38">
        <v>1171</v>
      </c>
      <c r="D304" s="38">
        <v>239</v>
      </c>
      <c r="E304" s="38">
        <v>55</v>
      </c>
    </row>
    <row r="305" spans="1:5" x14ac:dyDescent="0.2">
      <c r="A305" s="37" t="s">
        <v>6687</v>
      </c>
      <c r="B305" s="38">
        <v>48</v>
      </c>
      <c r="C305" s="38">
        <v>20932</v>
      </c>
      <c r="D305" s="38">
        <v>4782</v>
      </c>
      <c r="E305" s="38">
        <v>596</v>
      </c>
    </row>
    <row r="306" spans="1:5" x14ac:dyDescent="0.2">
      <c r="A306" s="37" t="s">
        <v>5259</v>
      </c>
      <c r="B306" s="38">
        <v>19</v>
      </c>
      <c r="C306" s="38">
        <v>5683</v>
      </c>
      <c r="D306" s="38">
        <v>1305</v>
      </c>
      <c r="E306" s="38">
        <v>167</v>
      </c>
    </row>
    <row r="307" spans="1:5" x14ac:dyDescent="0.2">
      <c r="A307" s="37" t="s">
        <v>5971</v>
      </c>
      <c r="B307" s="38">
        <v>172</v>
      </c>
      <c r="C307" s="38">
        <v>66946</v>
      </c>
      <c r="D307" s="38">
        <v>15323</v>
      </c>
      <c r="E307" s="38">
        <v>1758</v>
      </c>
    </row>
    <row r="308" spans="1:5" x14ac:dyDescent="0.2">
      <c r="A308" s="37" t="s">
        <v>6083</v>
      </c>
      <c r="B308" s="38">
        <v>6</v>
      </c>
      <c r="C308" s="38">
        <v>494</v>
      </c>
      <c r="D308" s="38">
        <v>117</v>
      </c>
      <c r="E308" s="38">
        <v>18</v>
      </c>
    </row>
    <row r="309" spans="1:5" x14ac:dyDescent="0.2">
      <c r="A309" s="37" t="s">
        <v>6589</v>
      </c>
      <c r="B309" s="38">
        <v>73</v>
      </c>
      <c r="C309" s="38">
        <v>36911</v>
      </c>
      <c r="D309" s="38">
        <v>7391</v>
      </c>
      <c r="E309" s="38">
        <v>1047</v>
      </c>
    </row>
    <row r="310" spans="1:5" x14ac:dyDescent="0.2">
      <c r="A310" s="37" t="s">
        <v>5181</v>
      </c>
      <c r="B310" s="38">
        <v>3</v>
      </c>
      <c r="C310" s="38">
        <v>457</v>
      </c>
      <c r="D310" s="38">
        <v>117</v>
      </c>
      <c r="E310" s="38">
        <v>16</v>
      </c>
    </row>
    <row r="311" spans="1:5" x14ac:dyDescent="0.2">
      <c r="A311" s="37" t="s">
        <v>4243</v>
      </c>
      <c r="B311" s="38">
        <v>3</v>
      </c>
      <c r="C311" s="38">
        <v>442</v>
      </c>
      <c r="D311" s="38">
        <v>82</v>
      </c>
      <c r="E311" s="38">
        <v>14</v>
      </c>
    </row>
    <row r="312" spans="1:5" x14ac:dyDescent="0.2">
      <c r="A312" s="37" t="s">
        <v>3289</v>
      </c>
      <c r="B312" s="38">
        <v>4</v>
      </c>
      <c r="C312" s="38">
        <v>717</v>
      </c>
      <c r="D312" s="38">
        <v>167</v>
      </c>
      <c r="E312" s="38">
        <v>21</v>
      </c>
    </row>
    <row r="313" spans="1:5" x14ac:dyDescent="0.2">
      <c r="A313" s="37" t="s">
        <v>4737</v>
      </c>
      <c r="B313" s="38">
        <v>6</v>
      </c>
      <c r="C313" s="38">
        <v>1500</v>
      </c>
      <c r="D313" s="38">
        <v>323</v>
      </c>
      <c r="E313" s="38">
        <v>47</v>
      </c>
    </row>
    <row r="314" spans="1:5" x14ac:dyDescent="0.2">
      <c r="A314" s="37" t="s">
        <v>6843</v>
      </c>
      <c r="B314" s="38">
        <v>15</v>
      </c>
      <c r="C314" s="38">
        <v>2731</v>
      </c>
      <c r="D314" s="38">
        <v>646</v>
      </c>
      <c r="E314" s="38">
        <v>81</v>
      </c>
    </row>
    <row r="315" spans="1:5" x14ac:dyDescent="0.2">
      <c r="A315" s="37" t="s">
        <v>4849</v>
      </c>
      <c r="B315" s="38">
        <v>8</v>
      </c>
      <c r="C315" s="38">
        <v>1914</v>
      </c>
      <c r="D315" s="38">
        <v>455</v>
      </c>
      <c r="E315" s="38">
        <v>68</v>
      </c>
    </row>
    <row r="316" spans="1:5" x14ac:dyDescent="0.2">
      <c r="A316" s="37" t="s">
        <v>6551</v>
      </c>
      <c r="B316" s="38">
        <v>67</v>
      </c>
      <c r="C316" s="38">
        <v>26865</v>
      </c>
      <c r="D316" s="38">
        <v>6233</v>
      </c>
      <c r="E316" s="38">
        <v>670</v>
      </c>
    </row>
    <row r="317" spans="1:5" x14ac:dyDescent="0.2">
      <c r="A317" s="37" t="s">
        <v>5799</v>
      </c>
      <c r="B317" s="38">
        <v>3</v>
      </c>
      <c r="C317" s="38">
        <v>834</v>
      </c>
      <c r="D317" s="38">
        <v>202</v>
      </c>
      <c r="E317" s="38">
        <v>28</v>
      </c>
    </row>
    <row r="318" spans="1:5" x14ac:dyDescent="0.2">
      <c r="A318" s="37" t="s">
        <v>3973</v>
      </c>
      <c r="B318" s="38">
        <v>6</v>
      </c>
      <c r="C318" s="38">
        <v>1401</v>
      </c>
      <c r="D318" s="38">
        <v>317</v>
      </c>
      <c r="E318" s="38">
        <v>54</v>
      </c>
    </row>
    <row r="319" spans="1:5" x14ac:dyDescent="0.2">
      <c r="A319" s="37" t="s">
        <v>4447</v>
      </c>
      <c r="B319" s="38">
        <v>5</v>
      </c>
      <c r="C319" s="38">
        <v>1467</v>
      </c>
      <c r="D319" s="38">
        <v>338</v>
      </c>
      <c r="E319" s="38">
        <v>43</v>
      </c>
    </row>
    <row r="320" spans="1:5" x14ac:dyDescent="0.2">
      <c r="A320" s="37" t="s">
        <v>5025</v>
      </c>
      <c r="B320" s="38">
        <v>25</v>
      </c>
      <c r="C320" s="38">
        <v>4727</v>
      </c>
      <c r="D320" s="38">
        <v>1111</v>
      </c>
      <c r="E320" s="38">
        <v>186</v>
      </c>
    </row>
    <row r="321" spans="1:5" x14ac:dyDescent="0.2">
      <c r="A321" s="37" t="s">
        <v>5237</v>
      </c>
      <c r="B321" s="38">
        <v>9</v>
      </c>
      <c r="C321" s="38">
        <v>2196</v>
      </c>
      <c r="D321" s="38">
        <v>404</v>
      </c>
      <c r="E321" s="38">
        <v>59</v>
      </c>
    </row>
    <row r="322" spans="1:5" x14ac:dyDescent="0.2">
      <c r="A322" s="37" t="s">
        <v>3671</v>
      </c>
      <c r="B322" s="38">
        <v>34</v>
      </c>
      <c r="C322" s="38">
        <v>8723</v>
      </c>
      <c r="D322" s="38">
        <v>2163</v>
      </c>
      <c r="E322" s="38">
        <v>284</v>
      </c>
    </row>
    <row r="323" spans="1:5" x14ac:dyDescent="0.2">
      <c r="A323" s="37" t="s">
        <v>5891</v>
      </c>
      <c r="B323" s="38">
        <v>131</v>
      </c>
      <c r="C323" s="38">
        <v>55264</v>
      </c>
      <c r="D323" s="38">
        <v>13350</v>
      </c>
      <c r="E323" s="38">
        <v>1463</v>
      </c>
    </row>
    <row r="324" spans="1:5" x14ac:dyDescent="0.2">
      <c r="A324" s="37" t="s">
        <v>6181</v>
      </c>
      <c r="B324" s="38">
        <v>5</v>
      </c>
      <c r="C324" s="38">
        <v>1346</v>
      </c>
      <c r="D324" s="38">
        <v>277</v>
      </c>
      <c r="E324" s="38">
        <v>39</v>
      </c>
    </row>
    <row r="325" spans="1:5" x14ac:dyDescent="0.2">
      <c r="A325" s="37" t="s">
        <v>6733</v>
      </c>
      <c r="B325" s="38">
        <v>25</v>
      </c>
      <c r="C325" s="38">
        <v>5785</v>
      </c>
      <c r="D325" s="38">
        <v>1422</v>
      </c>
      <c r="E325" s="38">
        <v>227</v>
      </c>
    </row>
    <row r="326" spans="1:5" x14ac:dyDescent="0.2">
      <c r="A326" s="37" t="s">
        <v>4739</v>
      </c>
      <c r="B326" s="38">
        <v>3</v>
      </c>
      <c r="C326" s="38">
        <v>787</v>
      </c>
      <c r="D326" s="38">
        <v>179</v>
      </c>
      <c r="E326" s="38">
        <v>23</v>
      </c>
    </row>
    <row r="327" spans="1:5" x14ac:dyDescent="0.2">
      <c r="A327" s="37" t="s">
        <v>3975</v>
      </c>
      <c r="B327" s="38">
        <v>5</v>
      </c>
      <c r="C327" s="38">
        <v>505</v>
      </c>
      <c r="D327" s="38">
        <v>131</v>
      </c>
      <c r="E327" s="38">
        <v>24</v>
      </c>
    </row>
    <row r="328" spans="1:5" x14ac:dyDescent="0.2">
      <c r="A328" s="37" t="s">
        <v>4105</v>
      </c>
      <c r="B328" s="38">
        <v>17</v>
      </c>
      <c r="C328" s="38">
        <v>4892</v>
      </c>
      <c r="D328" s="38">
        <v>1238</v>
      </c>
      <c r="E328" s="38">
        <v>191</v>
      </c>
    </row>
    <row r="329" spans="1:5" x14ac:dyDescent="0.2">
      <c r="A329" s="37" t="s">
        <v>4347</v>
      </c>
      <c r="B329" s="38">
        <v>3</v>
      </c>
      <c r="C329" s="38">
        <v>673</v>
      </c>
      <c r="D329" s="38">
        <v>139</v>
      </c>
      <c r="E329" s="38">
        <v>13</v>
      </c>
    </row>
    <row r="330" spans="1:5" x14ac:dyDescent="0.2">
      <c r="A330" s="37" t="s">
        <v>4449</v>
      </c>
      <c r="B330" s="38">
        <v>7</v>
      </c>
      <c r="C330" s="38">
        <v>1486</v>
      </c>
      <c r="D330" s="38">
        <v>264</v>
      </c>
      <c r="E330" s="38">
        <v>41</v>
      </c>
    </row>
    <row r="331" spans="1:5" x14ac:dyDescent="0.2">
      <c r="A331" s="37" t="s">
        <v>5239</v>
      </c>
      <c r="B331" s="38">
        <v>354</v>
      </c>
      <c r="C331" s="38">
        <v>146081</v>
      </c>
      <c r="D331" s="38">
        <v>33433</v>
      </c>
      <c r="E331" s="38">
        <v>4214</v>
      </c>
    </row>
    <row r="332" spans="1:5" x14ac:dyDescent="0.2">
      <c r="A332" s="37" t="s">
        <v>5655</v>
      </c>
      <c r="B332" s="38">
        <v>25</v>
      </c>
      <c r="C332" s="38">
        <v>5777</v>
      </c>
      <c r="D332" s="38">
        <v>1454</v>
      </c>
      <c r="E332" s="38">
        <v>244</v>
      </c>
    </row>
    <row r="333" spans="1:5" x14ac:dyDescent="0.2">
      <c r="A333" s="37" t="s">
        <v>6735</v>
      </c>
      <c r="B333" s="38">
        <v>114</v>
      </c>
      <c r="C333" s="38">
        <v>50988</v>
      </c>
      <c r="D333" s="38">
        <v>11988</v>
      </c>
      <c r="E333" s="38">
        <v>1313</v>
      </c>
    </row>
    <row r="334" spans="1:5" x14ac:dyDescent="0.2">
      <c r="A334" s="37" t="s">
        <v>6845</v>
      </c>
      <c r="B334" s="38">
        <v>5</v>
      </c>
      <c r="C334" s="38">
        <v>1574</v>
      </c>
      <c r="D334" s="38">
        <v>410</v>
      </c>
      <c r="E334" s="38">
        <v>36</v>
      </c>
    </row>
    <row r="335" spans="1:5" x14ac:dyDescent="0.2">
      <c r="A335" s="37" t="s">
        <v>3291</v>
      </c>
      <c r="B335" s="38">
        <v>3</v>
      </c>
      <c r="C335" s="38">
        <v>338</v>
      </c>
      <c r="D335" s="38">
        <v>92</v>
      </c>
      <c r="E335" s="38">
        <v>15</v>
      </c>
    </row>
    <row r="336" spans="1:5" x14ac:dyDescent="0.2">
      <c r="A336" s="37" t="s">
        <v>3785</v>
      </c>
      <c r="B336" s="38">
        <v>27</v>
      </c>
      <c r="C336" s="38">
        <v>8440</v>
      </c>
      <c r="D336" s="38">
        <v>1935</v>
      </c>
      <c r="E336" s="38">
        <v>364</v>
      </c>
    </row>
    <row r="337" spans="1:5" x14ac:dyDescent="0.2">
      <c r="A337" s="37" t="s">
        <v>6591</v>
      </c>
      <c r="B337" s="38">
        <v>9</v>
      </c>
      <c r="C337" s="38">
        <v>1977</v>
      </c>
      <c r="D337" s="38">
        <v>455</v>
      </c>
      <c r="E337" s="38">
        <v>91</v>
      </c>
    </row>
    <row r="338" spans="1:5" x14ac:dyDescent="0.2">
      <c r="A338" s="37" t="s">
        <v>5893</v>
      </c>
      <c r="B338" s="38">
        <v>15</v>
      </c>
      <c r="C338" s="38">
        <v>3331</v>
      </c>
      <c r="D338" s="38">
        <v>777</v>
      </c>
      <c r="E338" s="38">
        <v>113</v>
      </c>
    </row>
    <row r="339" spans="1:5" x14ac:dyDescent="0.2">
      <c r="A339" s="37" t="s">
        <v>3673</v>
      </c>
      <c r="B339" s="38">
        <v>53</v>
      </c>
      <c r="C339" s="38">
        <v>17262</v>
      </c>
      <c r="D339" s="38">
        <v>4131</v>
      </c>
      <c r="E339" s="38">
        <v>532</v>
      </c>
    </row>
    <row r="340" spans="1:5" x14ac:dyDescent="0.2">
      <c r="A340" s="37" t="s">
        <v>4349</v>
      </c>
      <c r="B340" s="38">
        <v>3</v>
      </c>
      <c r="C340" s="38">
        <v>510</v>
      </c>
      <c r="D340" s="38">
        <v>98</v>
      </c>
      <c r="E340" s="38">
        <v>13</v>
      </c>
    </row>
    <row r="341" spans="1:5" x14ac:dyDescent="0.2">
      <c r="A341" s="37" t="s">
        <v>4851</v>
      </c>
      <c r="B341" s="38">
        <v>15</v>
      </c>
      <c r="C341" s="38">
        <v>2433</v>
      </c>
      <c r="D341" s="38">
        <v>546</v>
      </c>
      <c r="E341" s="38">
        <v>128</v>
      </c>
    </row>
    <row r="342" spans="1:5" x14ac:dyDescent="0.2">
      <c r="A342" s="37" t="s">
        <v>4939</v>
      </c>
      <c r="B342" s="38">
        <v>3</v>
      </c>
      <c r="C342" s="38">
        <v>494</v>
      </c>
      <c r="D342" s="38">
        <v>124</v>
      </c>
      <c r="E342" s="38">
        <v>15</v>
      </c>
    </row>
    <row r="343" spans="1:5" x14ac:dyDescent="0.2">
      <c r="A343" s="37" t="s">
        <v>5027</v>
      </c>
      <c r="B343" s="38">
        <v>57</v>
      </c>
      <c r="C343" s="38">
        <v>18917</v>
      </c>
      <c r="D343" s="38">
        <v>4292</v>
      </c>
      <c r="E343" s="38">
        <v>566</v>
      </c>
    </row>
    <row r="344" spans="1:5" x14ac:dyDescent="0.2">
      <c r="A344" s="37" t="s">
        <v>5183</v>
      </c>
      <c r="B344" s="38">
        <v>3</v>
      </c>
      <c r="C344" s="38">
        <v>266</v>
      </c>
      <c r="D344" s="38">
        <v>79</v>
      </c>
      <c r="E344" s="38">
        <v>10</v>
      </c>
    </row>
    <row r="345" spans="1:5" x14ac:dyDescent="0.2">
      <c r="A345" s="37" t="s">
        <v>3787</v>
      </c>
      <c r="B345" s="38">
        <v>12</v>
      </c>
      <c r="C345" s="38">
        <v>2300</v>
      </c>
      <c r="D345" s="38">
        <v>533</v>
      </c>
      <c r="E345" s="38">
        <v>75</v>
      </c>
    </row>
    <row r="346" spans="1:5" x14ac:dyDescent="0.2">
      <c r="A346" s="37" t="s">
        <v>4245</v>
      </c>
      <c r="B346" s="38">
        <v>5</v>
      </c>
      <c r="C346" s="38">
        <v>836</v>
      </c>
      <c r="D346" s="38">
        <v>189</v>
      </c>
      <c r="E346" s="38">
        <v>24</v>
      </c>
    </row>
    <row r="347" spans="1:5" x14ac:dyDescent="0.2">
      <c r="A347" s="37" t="s">
        <v>5973</v>
      </c>
      <c r="B347" s="38">
        <v>16</v>
      </c>
      <c r="C347" s="38">
        <v>2074</v>
      </c>
      <c r="D347" s="38">
        <v>446</v>
      </c>
      <c r="E347" s="38">
        <v>120</v>
      </c>
    </row>
    <row r="348" spans="1:5" x14ac:dyDescent="0.2">
      <c r="A348" s="37" t="s">
        <v>3409</v>
      </c>
      <c r="B348" s="38">
        <v>5</v>
      </c>
      <c r="C348" s="38">
        <v>597</v>
      </c>
      <c r="D348" s="38">
        <v>137</v>
      </c>
      <c r="E348" s="38">
        <v>20</v>
      </c>
    </row>
    <row r="349" spans="1:5" x14ac:dyDescent="0.2">
      <c r="A349" s="37" t="s">
        <v>5657</v>
      </c>
      <c r="B349" s="38">
        <v>55</v>
      </c>
      <c r="C349" s="38">
        <v>24516</v>
      </c>
      <c r="D349" s="38">
        <v>5361</v>
      </c>
      <c r="E349" s="38">
        <v>700</v>
      </c>
    </row>
    <row r="350" spans="1:5" x14ac:dyDescent="0.2">
      <c r="A350" s="37" t="s">
        <v>5503</v>
      </c>
      <c r="B350" s="38">
        <v>13</v>
      </c>
      <c r="C350" s="38">
        <v>1828</v>
      </c>
      <c r="D350" s="38">
        <v>430</v>
      </c>
      <c r="E350" s="38">
        <v>69</v>
      </c>
    </row>
    <row r="351" spans="1:5" x14ac:dyDescent="0.2">
      <c r="A351" s="37" t="s">
        <v>5801</v>
      </c>
      <c r="B351" s="38">
        <v>56</v>
      </c>
      <c r="C351" s="38">
        <v>15202</v>
      </c>
      <c r="D351" s="38">
        <v>3431</v>
      </c>
      <c r="E351" s="38">
        <v>519</v>
      </c>
    </row>
    <row r="352" spans="1:5" x14ac:dyDescent="0.2">
      <c r="A352" s="37" t="s">
        <v>3977</v>
      </c>
      <c r="B352" s="38">
        <v>10</v>
      </c>
      <c r="C352" s="38">
        <v>2048</v>
      </c>
      <c r="D352" s="38">
        <v>465</v>
      </c>
      <c r="E352" s="38">
        <v>56</v>
      </c>
    </row>
    <row r="353" spans="1:5" x14ac:dyDescent="0.2">
      <c r="A353" s="37" t="s">
        <v>4107</v>
      </c>
      <c r="B353" s="38">
        <v>4</v>
      </c>
      <c r="C353" s="38">
        <v>1346</v>
      </c>
      <c r="D353" s="38">
        <v>283</v>
      </c>
      <c r="E353" s="38">
        <v>44</v>
      </c>
    </row>
    <row r="354" spans="1:5" x14ac:dyDescent="0.2">
      <c r="A354" s="37" t="s">
        <v>4247</v>
      </c>
      <c r="B354" s="38">
        <v>9</v>
      </c>
      <c r="C354" s="38">
        <v>2282</v>
      </c>
      <c r="D354" s="38">
        <v>543</v>
      </c>
      <c r="E354" s="38">
        <v>61</v>
      </c>
    </row>
    <row r="355" spans="1:5" x14ac:dyDescent="0.2">
      <c r="A355" s="37" t="s">
        <v>4741</v>
      </c>
      <c r="B355" s="38">
        <v>16</v>
      </c>
      <c r="C355" s="38">
        <v>3540</v>
      </c>
      <c r="D355" s="38">
        <v>807</v>
      </c>
      <c r="E355" s="38">
        <v>107</v>
      </c>
    </row>
    <row r="356" spans="1:5" x14ac:dyDescent="0.2">
      <c r="A356" s="37" t="s">
        <v>5371</v>
      </c>
      <c r="B356" s="38">
        <v>13</v>
      </c>
      <c r="C356" s="38">
        <v>4759</v>
      </c>
      <c r="D356" s="38">
        <v>1082</v>
      </c>
      <c r="E356" s="38">
        <v>155</v>
      </c>
    </row>
    <row r="357" spans="1:5" x14ac:dyDescent="0.2">
      <c r="A357" s="37" t="s">
        <v>5659</v>
      </c>
      <c r="B357" s="38">
        <v>8</v>
      </c>
      <c r="C357" s="38">
        <v>1533</v>
      </c>
      <c r="D357" s="38">
        <v>371</v>
      </c>
      <c r="E357" s="38">
        <v>54</v>
      </c>
    </row>
    <row r="358" spans="1:5" x14ac:dyDescent="0.2">
      <c r="A358" s="37" t="s">
        <v>5975</v>
      </c>
      <c r="B358" s="38">
        <v>7</v>
      </c>
      <c r="C358" s="38">
        <v>1636</v>
      </c>
      <c r="D358" s="38">
        <v>350</v>
      </c>
      <c r="E358" s="38">
        <v>44</v>
      </c>
    </row>
    <row r="359" spans="1:5" x14ac:dyDescent="0.2">
      <c r="A359" s="37" t="s">
        <v>4351</v>
      </c>
      <c r="B359" s="38">
        <v>3</v>
      </c>
      <c r="C359" s="38">
        <v>596</v>
      </c>
      <c r="D359" s="38">
        <v>150</v>
      </c>
      <c r="E359" s="38">
        <v>20</v>
      </c>
    </row>
    <row r="360" spans="1:5" x14ac:dyDescent="0.2">
      <c r="A360" s="37" t="s">
        <v>3789</v>
      </c>
      <c r="B360" s="38">
        <v>181</v>
      </c>
      <c r="C360" s="38">
        <v>70294</v>
      </c>
      <c r="D360" s="38">
        <v>16694</v>
      </c>
      <c r="E360" s="38">
        <v>2161</v>
      </c>
    </row>
    <row r="361" spans="1:5" x14ac:dyDescent="0.2">
      <c r="A361" s="37" t="s">
        <v>3377</v>
      </c>
      <c r="B361" s="38">
        <v>21</v>
      </c>
      <c r="C361" s="38">
        <v>6616</v>
      </c>
      <c r="D361" s="38">
        <v>1573</v>
      </c>
      <c r="E361" s="38">
        <v>208</v>
      </c>
    </row>
    <row r="362" spans="1:5" x14ac:dyDescent="0.2">
      <c r="A362" s="37" t="s">
        <v>3379</v>
      </c>
      <c r="B362" s="38">
        <v>26</v>
      </c>
      <c r="C362" s="38">
        <v>9282</v>
      </c>
      <c r="D362" s="38">
        <v>2134</v>
      </c>
      <c r="E362" s="38">
        <v>275</v>
      </c>
    </row>
    <row r="363" spans="1:5" x14ac:dyDescent="0.2">
      <c r="A363" s="37" t="s">
        <v>6141</v>
      </c>
      <c r="B363" s="38">
        <v>13</v>
      </c>
      <c r="C363" s="38">
        <v>1801</v>
      </c>
      <c r="D363" s="38">
        <v>403</v>
      </c>
      <c r="E363" s="38">
        <v>60</v>
      </c>
    </row>
    <row r="364" spans="1:5" x14ac:dyDescent="0.2">
      <c r="A364" s="37" t="s">
        <v>3293</v>
      </c>
      <c r="B364" s="38">
        <v>9</v>
      </c>
      <c r="C364" s="38">
        <v>2212</v>
      </c>
      <c r="D364" s="38">
        <v>499</v>
      </c>
      <c r="E364" s="38">
        <v>67</v>
      </c>
    </row>
    <row r="365" spans="1:5" x14ac:dyDescent="0.2">
      <c r="A365" s="37" t="s">
        <v>6183</v>
      </c>
      <c r="B365" s="38">
        <v>11</v>
      </c>
      <c r="C365" s="38">
        <v>3975</v>
      </c>
      <c r="D365" s="38">
        <v>664</v>
      </c>
      <c r="E365" s="38">
        <v>95</v>
      </c>
    </row>
    <row r="366" spans="1:5" x14ac:dyDescent="0.2">
      <c r="A366" s="37" t="s">
        <v>3295</v>
      </c>
      <c r="B366" s="38">
        <v>8</v>
      </c>
      <c r="C366" s="38">
        <v>2975</v>
      </c>
      <c r="D366" s="38">
        <v>696</v>
      </c>
      <c r="E366" s="38">
        <v>97</v>
      </c>
    </row>
    <row r="367" spans="1:5" x14ac:dyDescent="0.2">
      <c r="A367" s="37" t="s">
        <v>5029</v>
      </c>
      <c r="B367" s="38">
        <v>13</v>
      </c>
      <c r="C367" s="38">
        <v>3740</v>
      </c>
      <c r="D367" s="38">
        <v>846</v>
      </c>
      <c r="E367" s="38">
        <v>129</v>
      </c>
    </row>
    <row r="368" spans="1:5" x14ac:dyDescent="0.2">
      <c r="A368" s="37" t="s">
        <v>3979</v>
      </c>
      <c r="B368" s="38">
        <v>10</v>
      </c>
      <c r="C368" s="38">
        <v>2847</v>
      </c>
      <c r="D368" s="38">
        <v>625</v>
      </c>
      <c r="E368" s="38">
        <v>99</v>
      </c>
    </row>
    <row r="369" spans="1:5" x14ac:dyDescent="0.2">
      <c r="A369" s="37" t="s">
        <v>5185</v>
      </c>
      <c r="B369" s="38">
        <v>5</v>
      </c>
      <c r="C369" s="38">
        <v>731</v>
      </c>
      <c r="D369" s="38">
        <v>167</v>
      </c>
      <c r="E369" s="38">
        <v>27</v>
      </c>
    </row>
    <row r="370" spans="1:5" x14ac:dyDescent="0.2">
      <c r="A370" s="37" t="s">
        <v>5321</v>
      </c>
      <c r="B370" s="38">
        <v>3</v>
      </c>
      <c r="C370" s="38">
        <v>568</v>
      </c>
      <c r="D370" s="38">
        <v>107</v>
      </c>
      <c r="E370" s="38">
        <v>16</v>
      </c>
    </row>
    <row r="371" spans="1:5" x14ac:dyDescent="0.2">
      <c r="A371" s="37" t="s">
        <v>6085</v>
      </c>
      <c r="B371" s="38">
        <v>4</v>
      </c>
      <c r="C371" s="38">
        <v>279</v>
      </c>
      <c r="D371" s="38">
        <v>55</v>
      </c>
      <c r="E371" s="38">
        <v>8</v>
      </c>
    </row>
    <row r="372" spans="1:5" x14ac:dyDescent="0.2">
      <c r="A372" s="37" t="s">
        <v>3675</v>
      </c>
      <c r="B372" s="38">
        <v>95</v>
      </c>
      <c r="C372" s="38">
        <v>28930</v>
      </c>
      <c r="D372" s="38">
        <v>6845</v>
      </c>
      <c r="E372" s="38">
        <v>841</v>
      </c>
    </row>
    <row r="373" spans="1:5" x14ac:dyDescent="0.2">
      <c r="A373" s="37" t="s">
        <v>6319</v>
      </c>
      <c r="B373" s="38">
        <v>253</v>
      </c>
      <c r="C373" s="38">
        <v>102041</v>
      </c>
      <c r="D373" s="38">
        <v>23762</v>
      </c>
      <c r="E373" s="38">
        <v>2889</v>
      </c>
    </row>
    <row r="374" spans="1:5" x14ac:dyDescent="0.2">
      <c r="A374" s="37" t="s">
        <v>6689</v>
      </c>
      <c r="B374" s="38">
        <v>4</v>
      </c>
      <c r="C374" s="38">
        <v>2786</v>
      </c>
      <c r="D374" s="38">
        <v>590</v>
      </c>
      <c r="E374" s="38">
        <v>60</v>
      </c>
    </row>
    <row r="375" spans="1:5" x14ac:dyDescent="0.2">
      <c r="A375" s="37" t="s">
        <v>6321</v>
      </c>
      <c r="B375" s="38">
        <v>5</v>
      </c>
      <c r="C375" s="38">
        <v>1232</v>
      </c>
      <c r="D375" s="38">
        <v>307</v>
      </c>
      <c r="E375" s="38">
        <v>28</v>
      </c>
    </row>
    <row r="376" spans="1:5" x14ac:dyDescent="0.2">
      <c r="A376" s="37" t="s">
        <v>3791</v>
      </c>
      <c r="B376" s="38">
        <v>3</v>
      </c>
      <c r="C376" s="38">
        <v>670</v>
      </c>
      <c r="D376" s="38">
        <v>158</v>
      </c>
      <c r="E376" s="38">
        <v>18</v>
      </c>
    </row>
    <row r="377" spans="1:5" x14ac:dyDescent="0.2">
      <c r="A377" s="37" t="s">
        <v>3677</v>
      </c>
      <c r="B377" s="38">
        <v>12</v>
      </c>
      <c r="C377" s="38">
        <v>2332</v>
      </c>
      <c r="D377" s="38">
        <v>564</v>
      </c>
      <c r="E377" s="38">
        <v>78</v>
      </c>
    </row>
    <row r="378" spans="1:5" x14ac:dyDescent="0.2">
      <c r="A378" s="37" t="s">
        <v>3793</v>
      </c>
      <c r="B378" s="38">
        <v>34</v>
      </c>
      <c r="C378" s="38">
        <v>8663</v>
      </c>
      <c r="D378" s="38">
        <v>2031</v>
      </c>
      <c r="E378" s="38">
        <v>250</v>
      </c>
    </row>
    <row r="379" spans="1:5" x14ac:dyDescent="0.2">
      <c r="A379" s="37" t="s">
        <v>5373</v>
      </c>
      <c r="B379" s="38">
        <v>19</v>
      </c>
      <c r="C379" s="38">
        <v>4802</v>
      </c>
      <c r="D379" s="38">
        <v>1032</v>
      </c>
      <c r="E379" s="38">
        <v>126</v>
      </c>
    </row>
    <row r="380" spans="1:5" x14ac:dyDescent="0.2">
      <c r="A380" s="37" t="s">
        <v>5895</v>
      </c>
      <c r="B380" s="38">
        <v>10</v>
      </c>
      <c r="C380" s="38">
        <v>3142</v>
      </c>
      <c r="D380" s="38">
        <v>701</v>
      </c>
      <c r="E380" s="38">
        <v>93</v>
      </c>
    </row>
    <row r="381" spans="1:5" x14ac:dyDescent="0.2">
      <c r="A381" s="37" t="s">
        <v>5977</v>
      </c>
      <c r="B381" s="38">
        <v>9</v>
      </c>
      <c r="C381" s="38">
        <v>1790</v>
      </c>
      <c r="D381" s="38">
        <v>438</v>
      </c>
      <c r="E381" s="38">
        <v>61</v>
      </c>
    </row>
    <row r="382" spans="1:5" x14ac:dyDescent="0.2">
      <c r="A382" s="37" t="s">
        <v>6847</v>
      </c>
      <c r="B382" s="38">
        <v>7</v>
      </c>
      <c r="C382" s="38">
        <v>4721</v>
      </c>
      <c r="D382" s="38">
        <v>931</v>
      </c>
      <c r="E382" s="38">
        <v>88</v>
      </c>
    </row>
    <row r="383" spans="1:5" x14ac:dyDescent="0.2">
      <c r="A383" s="37" t="s">
        <v>5661</v>
      </c>
      <c r="B383" s="38">
        <v>26</v>
      </c>
      <c r="C383" s="38">
        <v>4645</v>
      </c>
      <c r="D383" s="38">
        <v>1041</v>
      </c>
      <c r="E383" s="38">
        <v>164</v>
      </c>
    </row>
    <row r="384" spans="1:5" x14ac:dyDescent="0.2">
      <c r="A384" s="37" t="s">
        <v>5505</v>
      </c>
      <c r="B384" s="38">
        <v>5</v>
      </c>
      <c r="C384" s="38">
        <v>1099</v>
      </c>
      <c r="D384" s="38">
        <v>220</v>
      </c>
      <c r="E384" s="38">
        <v>29</v>
      </c>
    </row>
    <row r="385" spans="1:5" x14ac:dyDescent="0.2">
      <c r="A385" s="37" t="s">
        <v>6323</v>
      </c>
      <c r="B385" s="38">
        <v>47</v>
      </c>
      <c r="C385" s="38">
        <v>16140</v>
      </c>
      <c r="D385" s="38">
        <v>3619</v>
      </c>
      <c r="E385" s="38">
        <v>478</v>
      </c>
    </row>
    <row r="386" spans="1:5" x14ac:dyDescent="0.2">
      <c r="A386" s="37" t="s">
        <v>5803</v>
      </c>
      <c r="B386" s="38">
        <v>28</v>
      </c>
      <c r="C386" s="38">
        <v>5273</v>
      </c>
      <c r="D386" s="38">
        <v>1175</v>
      </c>
      <c r="E386" s="38">
        <v>207</v>
      </c>
    </row>
    <row r="387" spans="1:5" x14ac:dyDescent="0.2">
      <c r="A387" s="37" t="s">
        <v>6325</v>
      </c>
      <c r="B387" s="38">
        <v>3</v>
      </c>
      <c r="C387" s="38">
        <v>311</v>
      </c>
      <c r="D387" s="38">
        <v>70</v>
      </c>
      <c r="E387" s="38">
        <v>15</v>
      </c>
    </row>
    <row r="388" spans="1:5" x14ac:dyDescent="0.2">
      <c r="A388" s="37" t="s">
        <v>3463</v>
      </c>
      <c r="B388" s="38">
        <v>207</v>
      </c>
      <c r="C388" s="38">
        <v>83879</v>
      </c>
      <c r="D388" s="38">
        <v>20222</v>
      </c>
      <c r="E388" s="38">
        <v>2109</v>
      </c>
    </row>
    <row r="389" spans="1:5" x14ac:dyDescent="0.2">
      <c r="A389" s="37" t="s">
        <v>6953</v>
      </c>
      <c r="B389" s="38">
        <v>4</v>
      </c>
      <c r="C389" s="38">
        <v>1117</v>
      </c>
      <c r="D389" s="38">
        <v>274</v>
      </c>
      <c r="E389" s="38">
        <v>27</v>
      </c>
    </row>
    <row r="390" spans="1:5" x14ac:dyDescent="0.2">
      <c r="A390" s="37" t="s">
        <v>3411</v>
      </c>
      <c r="B390" s="38">
        <v>3</v>
      </c>
      <c r="C390" s="38">
        <v>809</v>
      </c>
      <c r="D390" s="38">
        <v>214</v>
      </c>
      <c r="E390" s="38">
        <v>24</v>
      </c>
    </row>
    <row r="391" spans="1:5" x14ac:dyDescent="0.2">
      <c r="A391" s="37" t="s">
        <v>3981</v>
      </c>
      <c r="B391" s="38">
        <v>763</v>
      </c>
      <c r="C391" s="38">
        <v>280045</v>
      </c>
      <c r="D391" s="38">
        <v>63861</v>
      </c>
      <c r="E391" s="38">
        <v>8279</v>
      </c>
    </row>
    <row r="392" spans="1:5" x14ac:dyDescent="0.2">
      <c r="A392" s="37" t="s">
        <v>6327</v>
      </c>
      <c r="B392" s="38">
        <v>11</v>
      </c>
      <c r="C392" s="38">
        <v>2581</v>
      </c>
      <c r="D392" s="38">
        <v>605</v>
      </c>
      <c r="E392" s="38">
        <v>74</v>
      </c>
    </row>
    <row r="393" spans="1:5" x14ac:dyDescent="0.2">
      <c r="A393" s="37" t="s">
        <v>5261</v>
      </c>
      <c r="B393" s="38">
        <v>5</v>
      </c>
      <c r="C393" s="38">
        <v>801</v>
      </c>
      <c r="D393" s="38">
        <v>183</v>
      </c>
      <c r="E393" s="38">
        <v>26</v>
      </c>
    </row>
    <row r="394" spans="1:5" x14ac:dyDescent="0.2">
      <c r="A394" s="37" t="s">
        <v>5897</v>
      </c>
      <c r="B394" s="38">
        <v>13</v>
      </c>
      <c r="C394" s="38">
        <v>3722</v>
      </c>
      <c r="D394" s="38">
        <v>891</v>
      </c>
      <c r="E394" s="38">
        <v>100</v>
      </c>
    </row>
    <row r="395" spans="1:5" x14ac:dyDescent="0.2">
      <c r="A395" s="37" t="s">
        <v>4941</v>
      </c>
      <c r="B395" s="38">
        <v>3</v>
      </c>
      <c r="C395" s="38">
        <v>403</v>
      </c>
      <c r="D395" s="38">
        <v>104</v>
      </c>
      <c r="E395" s="38">
        <v>16</v>
      </c>
    </row>
    <row r="396" spans="1:5" x14ac:dyDescent="0.2">
      <c r="A396" s="37" t="s">
        <v>6997</v>
      </c>
      <c r="B396" s="38">
        <v>3</v>
      </c>
      <c r="C396" s="38">
        <v>260</v>
      </c>
      <c r="D396" s="38">
        <v>67</v>
      </c>
      <c r="E396" s="38">
        <v>19</v>
      </c>
    </row>
    <row r="397" spans="1:5" x14ac:dyDescent="0.2">
      <c r="A397" s="37" t="s">
        <v>5375</v>
      </c>
      <c r="B397" s="38">
        <v>8</v>
      </c>
      <c r="C397" s="38">
        <v>2447</v>
      </c>
      <c r="D397" s="38">
        <v>568</v>
      </c>
      <c r="E397" s="38">
        <v>57</v>
      </c>
    </row>
    <row r="398" spans="1:5" x14ac:dyDescent="0.2">
      <c r="A398" s="37" t="s">
        <v>6329</v>
      </c>
      <c r="B398" s="38">
        <v>11</v>
      </c>
      <c r="C398" s="38">
        <v>3415</v>
      </c>
      <c r="D398" s="38">
        <v>789</v>
      </c>
      <c r="E398" s="38">
        <v>133</v>
      </c>
    </row>
    <row r="399" spans="1:5" x14ac:dyDescent="0.2">
      <c r="A399" s="37" t="s">
        <v>5663</v>
      </c>
      <c r="B399" s="38">
        <v>5</v>
      </c>
      <c r="C399" s="38">
        <v>940</v>
      </c>
      <c r="D399" s="38">
        <v>247</v>
      </c>
      <c r="E399" s="38">
        <v>37</v>
      </c>
    </row>
    <row r="400" spans="1:5" x14ac:dyDescent="0.2">
      <c r="A400" s="37" t="s">
        <v>3297</v>
      </c>
      <c r="B400" s="38">
        <v>11</v>
      </c>
      <c r="C400" s="38">
        <v>4001</v>
      </c>
      <c r="D400" s="38">
        <v>747</v>
      </c>
      <c r="E400" s="38">
        <v>155</v>
      </c>
    </row>
    <row r="401" spans="1:5" x14ac:dyDescent="0.2">
      <c r="A401" s="37" t="s">
        <v>3795</v>
      </c>
      <c r="B401" s="38">
        <v>18</v>
      </c>
      <c r="C401" s="38">
        <v>7878</v>
      </c>
      <c r="D401" s="38">
        <v>1958</v>
      </c>
      <c r="E401" s="38">
        <v>223</v>
      </c>
    </row>
    <row r="402" spans="1:5" x14ac:dyDescent="0.2">
      <c r="A402" s="37" t="s">
        <v>4353</v>
      </c>
      <c r="B402" s="38">
        <v>6</v>
      </c>
      <c r="C402" s="38">
        <v>1019</v>
      </c>
      <c r="D402" s="38">
        <v>234</v>
      </c>
      <c r="E402" s="38">
        <v>46</v>
      </c>
    </row>
    <row r="403" spans="1:5" x14ac:dyDescent="0.2">
      <c r="A403" s="37" t="s">
        <v>6737</v>
      </c>
      <c r="B403" s="38">
        <v>17</v>
      </c>
      <c r="C403" s="38">
        <v>13678</v>
      </c>
      <c r="D403" s="38">
        <v>2966</v>
      </c>
      <c r="E403" s="38">
        <v>279</v>
      </c>
    </row>
    <row r="404" spans="1:5" x14ac:dyDescent="0.2">
      <c r="A404" s="37" t="s">
        <v>5805</v>
      </c>
      <c r="B404" s="38">
        <v>5</v>
      </c>
      <c r="C404" s="38">
        <v>983</v>
      </c>
      <c r="D404" s="38">
        <v>198</v>
      </c>
      <c r="E404" s="38">
        <v>34</v>
      </c>
    </row>
    <row r="405" spans="1:5" x14ac:dyDescent="0.2">
      <c r="A405" s="37" t="s">
        <v>3413</v>
      </c>
      <c r="B405" s="38">
        <v>20</v>
      </c>
      <c r="C405" s="38">
        <v>6187</v>
      </c>
      <c r="D405" s="38">
        <v>1332</v>
      </c>
      <c r="E405" s="38">
        <v>223</v>
      </c>
    </row>
    <row r="406" spans="1:5" x14ac:dyDescent="0.2">
      <c r="A406" s="37" t="s">
        <v>5507</v>
      </c>
      <c r="B406" s="38">
        <v>22</v>
      </c>
      <c r="C406" s="38">
        <v>7000</v>
      </c>
      <c r="D406" s="38">
        <v>1566</v>
      </c>
      <c r="E406" s="38">
        <v>243</v>
      </c>
    </row>
    <row r="407" spans="1:5" x14ac:dyDescent="0.2">
      <c r="A407" s="37" t="s">
        <v>3415</v>
      </c>
      <c r="B407" s="38">
        <v>8</v>
      </c>
      <c r="C407" s="38">
        <v>1213</v>
      </c>
      <c r="D407" s="38">
        <v>263</v>
      </c>
      <c r="E407" s="38">
        <v>39</v>
      </c>
    </row>
    <row r="408" spans="1:5" x14ac:dyDescent="0.2">
      <c r="A408" s="37" t="s">
        <v>4249</v>
      </c>
      <c r="B408" s="38">
        <v>3</v>
      </c>
      <c r="C408" s="38">
        <v>499</v>
      </c>
      <c r="D408" s="38">
        <v>120</v>
      </c>
      <c r="E408" s="38">
        <v>12</v>
      </c>
    </row>
    <row r="409" spans="1:5" x14ac:dyDescent="0.2">
      <c r="A409" s="37" t="s">
        <v>4355</v>
      </c>
      <c r="B409" s="38">
        <v>7</v>
      </c>
      <c r="C409" s="38">
        <v>1289</v>
      </c>
      <c r="D409" s="38">
        <v>278</v>
      </c>
      <c r="E409" s="38">
        <v>53</v>
      </c>
    </row>
    <row r="410" spans="1:5" x14ac:dyDescent="0.2">
      <c r="A410" s="37" t="s">
        <v>5665</v>
      </c>
      <c r="B410" s="38">
        <v>4</v>
      </c>
      <c r="C410" s="38">
        <v>1295</v>
      </c>
      <c r="D410" s="38">
        <v>228</v>
      </c>
      <c r="E410" s="38">
        <v>32</v>
      </c>
    </row>
    <row r="411" spans="1:5" x14ac:dyDescent="0.2">
      <c r="A411" s="37" t="s">
        <v>5979</v>
      </c>
      <c r="B411" s="38">
        <v>12</v>
      </c>
      <c r="C411" s="38">
        <v>2974</v>
      </c>
      <c r="D411" s="38">
        <v>766</v>
      </c>
      <c r="E411" s="38">
        <v>95</v>
      </c>
    </row>
    <row r="412" spans="1:5" x14ac:dyDescent="0.2">
      <c r="A412" s="37" t="s">
        <v>6849</v>
      </c>
      <c r="B412" s="38">
        <v>5</v>
      </c>
      <c r="C412" s="38">
        <v>1463</v>
      </c>
      <c r="D412" s="38">
        <v>324</v>
      </c>
      <c r="E412" s="38">
        <v>47</v>
      </c>
    </row>
    <row r="413" spans="1:5" x14ac:dyDescent="0.2">
      <c r="A413" s="37" t="s">
        <v>5807</v>
      </c>
      <c r="B413" s="38">
        <v>8</v>
      </c>
      <c r="C413" s="38">
        <v>1918</v>
      </c>
      <c r="D413" s="38">
        <v>471</v>
      </c>
      <c r="E413" s="38">
        <v>57</v>
      </c>
    </row>
    <row r="414" spans="1:5" x14ac:dyDescent="0.2">
      <c r="A414" s="37" t="s">
        <v>3417</v>
      </c>
      <c r="B414" s="38">
        <v>3</v>
      </c>
      <c r="C414" s="38">
        <v>660</v>
      </c>
      <c r="D414" s="38">
        <v>142</v>
      </c>
      <c r="E414" s="38">
        <v>18</v>
      </c>
    </row>
    <row r="415" spans="1:5" x14ac:dyDescent="0.2">
      <c r="A415" s="37" t="s">
        <v>5899</v>
      </c>
      <c r="B415" s="38">
        <v>7</v>
      </c>
      <c r="C415" s="38">
        <v>1879</v>
      </c>
      <c r="D415" s="38">
        <v>446</v>
      </c>
      <c r="E415" s="38">
        <v>73</v>
      </c>
    </row>
    <row r="416" spans="1:5" x14ac:dyDescent="0.2">
      <c r="A416" s="37" t="s">
        <v>4853</v>
      </c>
      <c r="B416" s="38">
        <v>19</v>
      </c>
      <c r="C416" s="38">
        <v>4917</v>
      </c>
      <c r="D416" s="38">
        <v>1004</v>
      </c>
      <c r="E416" s="38">
        <v>171</v>
      </c>
    </row>
    <row r="417" spans="1:5" x14ac:dyDescent="0.2">
      <c r="A417" s="37" t="s">
        <v>3299</v>
      </c>
      <c r="B417" s="38">
        <v>18</v>
      </c>
      <c r="C417" s="38">
        <v>3789</v>
      </c>
      <c r="D417" s="38">
        <v>879</v>
      </c>
      <c r="E417" s="38">
        <v>142</v>
      </c>
    </row>
    <row r="418" spans="1:5" x14ac:dyDescent="0.2">
      <c r="A418" s="37" t="s">
        <v>6593</v>
      </c>
      <c r="B418" s="38">
        <v>15</v>
      </c>
      <c r="C418" s="38">
        <v>4560</v>
      </c>
      <c r="D418" s="38">
        <v>1070</v>
      </c>
      <c r="E418" s="38">
        <v>118</v>
      </c>
    </row>
    <row r="419" spans="1:5" x14ac:dyDescent="0.2">
      <c r="A419" s="37" t="s">
        <v>4609</v>
      </c>
      <c r="B419" s="38">
        <v>121</v>
      </c>
      <c r="C419" s="38">
        <v>43357</v>
      </c>
      <c r="D419" s="38">
        <v>9593</v>
      </c>
      <c r="E419" s="38">
        <v>1116</v>
      </c>
    </row>
    <row r="420" spans="1:5" x14ac:dyDescent="0.2">
      <c r="A420" s="37" t="s">
        <v>5285</v>
      </c>
      <c r="B420" s="38">
        <v>16</v>
      </c>
      <c r="C420" s="38">
        <v>3146</v>
      </c>
      <c r="D420" s="38">
        <v>817</v>
      </c>
      <c r="E420" s="38">
        <v>127</v>
      </c>
    </row>
    <row r="421" spans="1:5" x14ac:dyDescent="0.2">
      <c r="A421" s="37" t="s">
        <v>5509</v>
      </c>
      <c r="B421" s="38">
        <v>41</v>
      </c>
      <c r="C421" s="38">
        <v>18365</v>
      </c>
      <c r="D421" s="38">
        <v>4194</v>
      </c>
      <c r="E421" s="38">
        <v>644</v>
      </c>
    </row>
    <row r="422" spans="1:5" x14ac:dyDescent="0.2">
      <c r="A422" s="37" t="s">
        <v>5981</v>
      </c>
      <c r="B422" s="38">
        <v>53</v>
      </c>
      <c r="C422" s="38">
        <v>19279</v>
      </c>
      <c r="D422" s="38">
        <v>4338</v>
      </c>
      <c r="E422" s="38">
        <v>593</v>
      </c>
    </row>
    <row r="423" spans="1:5" x14ac:dyDescent="0.2">
      <c r="A423" s="37" t="s">
        <v>6185</v>
      </c>
      <c r="B423" s="38">
        <v>11</v>
      </c>
      <c r="C423" s="38">
        <v>2289</v>
      </c>
      <c r="D423" s="38">
        <v>522</v>
      </c>
      <c r="E423" s="38">
        <v>72</v>
      </c>
    </row>
    <row r="424" spans="1:5" x14ac:dyDescent="0.2">
      <c r="A424" s="37" t="s">
        <v>5511</v>
      </c>
      <c r="B424" s="38">
        <v>3</v>
      </c>
      <c r="C424" s="38">
        <v>2022</v>
      </c>
      <c r="D424" s="38">
        <v>423</v>
      </c>
      <c r="E424" s="38">
        <v>28</v>
      </c>
    </row>
    <row r="425" spans="1:5" x14ac:dyDescent="0.2">
      <c r="A425" s="37" t="s">
        <v>5323</v>
      </c>
      <c r="B425" s="38">
        <v>9</v>
      </c>
      <c r="C425" s="38">
        <v>3478</v>
      </c>
      <c r="D425" s="38">
        <v>848</v>
      </c>
      <c r="E425" s="38">
        <v>85</v>
      </c>
    </row>
    <row r="426" spans="1:5" x14ac:dyDescent="0.2">
      <c r="A426" s="37" t="s">
        <v>5901</v>
      </c>
      <c r="B426" s="38">
        <v>3</v>
      </c>
      <c r="C426" s="38">
        <v>1715</v>
      </c>
      <c r="D426" s="38">
        <v>383</v>
      </c>
      <c r="E426" s="38">
        <v>46</v>
      </c>
    </row>
    <row r="427" spans="1:5" x14ac:dyDescent="0.2">
      <c r="A427" s="37" t="s">
        <v>5187</v>
      </c>
      <c r="B427" s="38">
        <v>5</v>
      </c>
      <c r="C427" s="38">
        <v>1267</v>
      </c>
      <c r="D427" s="38">
        <v>307</v>
      </c>
      <c r="E427" s="38">
        <v>32</v>
      </c>
    </row>
    <row r="428" spans="1:5" x14ac:dyDescent="0.2">
      <c r="A428" s="37" t="s">
        <v>5809</v>
      </c>
      <c r="B428" s="38">
        <v>8</v>
      </c>
      <c r="C428" s="38">
        <v>1226</v>
      </c>
      <c r="D428" s="38">
        <v>273</v>
      </c>
      <c r="E428" s="38">
        <v>53</v>
      </c>
    </row>
    <row r="429" spans="1:5" x14ac:dyDescent="0.2">
      <c r="A429" s="37" t="s">
        <v>5667</v>
      </c>
      <c r="B429" s="38">
        <v>206</v>
      </c>
      <c r="C429" s="38">
        <v>60561</v>
      </c>
      <c r="D429" s="38">
        <v>14116</v>
      </c>
      <c r="E429" s="38">
        <v>2169</v>
      </c>
    </row>
    <row r="430" spans="1:5" x14ac:dyDescent="0.2">
      <c r="A430" s="37" t="s">
        <v>4855</v>
      </c>
      <c r="B430" s="38">
        <v>94</v>
      </c>
      <c r="C430" s="38">
        <v>38209</v>
      </c>
      <c r="D430" s="38">
        <v>8655</v>
      </c>
      <c r="E430" s="38">
        <v>1322</v>
      </c>
    </row>
    <row r="431" spans="1:5" x14ac:dyDescent="0.2">
      <c r="A431" s="37" t="s">
        <v>3301</v>
      </c>
      <c r="B431" s="38">
        <v>4</v>
      </c>
      <c r="C431" s="38">
        <v>1020</v>
      </c>
      <c r="D431" s="38">
        <v>244</v>
      </c>
      <c r="E431" s="38">
        <v>41</v>
      </c>
    </row>
    <row r="432" spans="1:5" x14ac:dyDescent="0.2">
      <c r="A432" s="37" t="s">
        <v>3303</v>
      </c>
      <c r="B432" s="38">
        <v>3</v>
      </c>
      <c r="C432" s="38">
        <v>726</v>
      </c>
      <c r="D432" s="38">
        <v>202</v>
      </c>
      <c r="E432" s="38">
        <v>27</v>
      </c>
    </row>
    <row r="433" spans="1:5" x14ac:dyDescent="0.2">
      <c r="A433" s="37" t="s">
        <v>4251</v>
      </c>
      <c r="B433" s="38">
        <v>23</v>
      </c>
      <c r="C433" s="38">
        <v>4842</v>
      </c>
      <c r="D433" s="38">
        <v>1089</v>
      </c>
      <c r="E433" s="38">
        <v>143</v>
      </c>
    </row>
    <row r="434" spans="1:5" x14ac:dyDescent="0.2">
      <c r="A434" s="37" t="s">
        <v>6331</v>
      </c>
      <c r="B434" s="38">
        <v>352</v>
      </c>
      <c r="C434" s="38">
        <v>153049</v>
      </c>
      <c r="D434" s="38">
        <v>34828</v>
      </c>
      <c r="E434" s="38">
        <v>4430</v>
      </c>
    </row>
    <row r="435" spans="1:5" x14ac:dyDescent="0.2">
      <c r="A435" s="37" t="s">
        <v>6851</v>
      </c>
      <c r="B435" s="38">
        <v>178</v>
      </c>
      <c r="C435" s="38">
        <v>54413</v>
      </c>
      <c r="D435" s="38">
        <v>13007</v>
      </c>
      <c r="E435" s="38">
        <v>1924</v>
      </c>
    </row>
    <row r="436" spans="1:5" x14ac:dyDescent="0.2">
      <c r="A436" s="37" t="s">
        <v>5513</v>
      </c>
      <c r="B436" s="38">
        <v>14</v>
      </c>
      <c r="C436" s="38">
        <v>2624</v>
      </c>
      <c r="D436" s="38">
        <v>732</v>
      </c>
      <c r="E436" s="38">
        <v>90</v>
      </c>
    </row>
    <row r="437" spans="1:5" x14ac:dyDescent="0.2">
      <c r="A437" s="37" t="s">
        <v>5669</v>
      </c>
      <c r="B437" s="38">
        <v>9</v>
      </c>
      <c r="C437" s="38">
        <v>1190</v>
      </c>
      <c r="D437" s="38">
        <v>286</v>
      </c>
      <c r="E437" s="38">
        <v>51</v>
      </c>
    </row>
    <row r="438" spans="1:5" x14ac:dyDescent="0.2">
      <c r="A438" s="37" t="s">
        <v>6087</v>
      </c>
      <c r="B438" s="38">
        <v>7</v>
      </c>
      <c r="C438" s="38">
        <v>1562</v>
      </c>
      <c r="D438" s="38">
        <v>361</v>
      </c>
      <c r="E438" s="38">
        <v>57</v>
      </c>
    </row>
    <row r="439" spans="1:5" x14ac:dyDescent="0.2">
      <c r="A439" s="37" t="s">
        <v>5983</v>
      </c>
      <c r="B439" s="38">
        <v>46</v>
      </c>
      <c r="C439" s="38">
        <v>13861</v>
      </c>
      <c r="D439" s="38">
        <v>2975</v>
      </c>
      <c r="E439" s="38">
        <v>481</v>
      </c>
    </row>
    <row r="440" spans="1:5" x14ac:dyDescent="0.2">
      <c r="A440" s="37" t="s">
        <v>5515</v>
      </c>
      <c r="B440" s="38">
        <v>19</v>
      </c>
      <c r="C440" s="38">
        <v>5736</v>
      </c>
      <c r="D440" s="38">
        <v>1397</v>
      </c>
      <c r="E440" s="38">
        <v>164</v>
      </c>
    </row>
    <row r="441" spans="1:5" x14ac:dyDescent="0.2">
      <c r="A441" s="37" t="s">
        <v>6187</v>
      </c>
      <c r="B441" s="38">
        <v>136</v>
      </c>
      <c r="C441" s="38">
        <v>58148</v>
      </c>
      <c r="D441" s="38">
        <v>13181</v>
      </c>
      <c r="E441" s="38">
        <v>1731</v>
      </c>
    </row>
    <row r="442" spans="1:5" x14ac:dyDescent="0.2">
      <c r="A442" s="37" t="s">
        <v>5517</v>
      </c>
      <c r="B442" s="38">
        <v>19</v>
      </c>
      <c r="C442" s="38">
        <v>3903</v>
      </c>
      <c r="D442" s="38">
        <v>897</v>
      </c>
      <c r="E442" s="38">
        <v>135</v>
      </c>
    </row>
    <row r="443" spans="1:5" x14ac:dyDescent="0.2">
      <c r="A443" s="37" t="s">
        <v>4109</v>
      </c>
      <c r="B443" s="38">
        <v>6</v>
      </c>
      <c r="C443" s="38">
        <v>749</v>
      </c>
      <c r="D443" s="38">
        <v>170</v>
      </c>
      <c r="E443" s="38">
        <v>32</v>
      </c>
    </row>
    <row r="444" spans="1:5" x14ac:dyDescent="0.2">
      <c r="A444" s="37" t="s">
        <v>4451</v>
      </c>
      <c r="B444" s="38">
        <v>16</v>
      </c>
      <c r="C444" s="38">
        <v>3666</v>
      </c>
      <c r="D444" s="38">
        <v>903</v>
      </c>
      <c r="E444" s="38">
        <v>164</v>
      </c>
    </row>
    <row r="445" spans="1:5" x14ac:dyDescent="0.2">
      <c r="A445" s="37" t="s">
        <v>6525</v>
      </c>
      <c r="B445" s="38">
        <v>55</v>
      </c>
      <c r="C445" s="38">
        <v>18973</v>
      </c>
      <c r="D445" s="38">
        <v>4327</v>
      </c>
      <c r="E445" s="38">
        <v>585</v>
      </c>
    </row>
    <row r="446" spans="1:5" x14ac:dyDescent="0.2">
      <c r="A446" s="37" t="s">
        <v>6143</v>
      </c>
      <c r="B446" s="38">
        <v>3</v>
      </c>
      <c r="C446" s="38">
        <v>1046</v>
      </c>
      <c r="D446" s="38">
        <v>262</v>
      </c>
      <c r="E446" s="38">
        <v>33</v>
      </c>
    </row>
    <row r="447" spans="1:5" x14ac:dyDescent="0.2">
      <c r="A447" s="37" t="s">
        <v>5189</v>
      </c>
      <c r="B447" s="38">
        <v>3</v>
      </c>
      <c r="C447" s="38">
        <v>157</v>
      </c>
      <c r="D447" s="38">
        <v>36</v>
      </c>
      <c r="E447" s="38">
        <v>14</v>
      </c>
    </row>
    <row r="448" spans="1:5" x14ac:dyDescent="0.2">
      <c r="A448" s="37" t="s">
        <v>3797</v>
      </c>
      <c r="B448" s="38">
        <v>12</v>
      </c>
      <c r="C448" s="38">
        <v>2652</v>
      </c>
      <c r="D448" s="38">
        <v>586</v>
      </c>
      <c r="E448" s="38">
        <v>97</v>
      </c>
    </row>
    <row r="449" spans="1:5" x14ac:dyDescent="0.2">
      <c r="A449" s="37" t="s">
        <v>5191</v>
      </c>
      <c r="B449" s="38">
        <v>14</v>
      </c>
      <c r="C449" s="38">
        <v>2285</v>
      </c>
      <c r="D449" s="38">
        <v>548</v>
      </c>
      <c r="E449" s="38">
        <v>73</v>
      </c>
    </row>
    <row r="450" spans="1:5" x14ac:dyDescent="0.2">
      <c r="A450" s="37" t="s">
        <v>4543</v>
      </c>
      <c r="B450" s="38">
        <v>4</v>
      </c>
      <c r="C450" s="38">
        <v>767</v>
      </c>
      <c r="D450" s="38">
        <v>155</v>
      </c>
      <c r="E450" s="38">
        <v>24</v>
      </c>
    </row>
    <row r="451" spans="1:5" x14ac:dyDescent="0.2">
      <c r="A451" s="37" t="s">
        <v>6333</v>
      </c>
      <c r="B451" s="38">
        <v>4</v>
      </c>
      <c r="C451" s="38">
        <v>1137</v>
      </c>
      <c r="D451" s="38">
        <v>242</v>
      </c>
      <c r="E451" s="38">
        <v>27</v>
      </c>
    </row>
    <row r="452" spans="1:5" x14ac:dyDescent="0.2">
      <c r="A452" s="37" t="s">
        <v>4111</v>
      </c>
      <c r="B452" s="38">
        <v>6</v>
      </c>
      <c r="C452" s="38">
        <v>1544</v>
      </c>
      <c r="D452" s="38">
        <v>386</v>
      </c>
      <c r="E452" s="38">
        <v>49</v>
      </c>
    </row>
    <row r="453" spans="1:5" x14ac:dyDescent="0.2">
      <c r="A453" s="37" t="s">
        <v>4113</v>
      </c>
      <c r="B453" s="38">
        <v>7</v>
      </c>
      <c r="C453" s="38">
        <v>928</v>
      </c>
      <c r="D453" s="38">
        <v>192</v>
      </c>
      <c r="E453" s="38">
        <v>25</v>
      </c>
    </row>
    <row r="454" spans="1:5" x14ac:dyDescent="0.2">
      <c r="A454" s="37" t="s">
        <v>5671</v>
      </c>
      <c r="B454" s="38">
        <v>9</v>
      </c>
      <c r="C454" s="38">
        <v>853</v>
      </c>
      <c r="D454" s="38">
        <v>193</v>
      </c>
      <c r="E454" s="38">
        <v>38</v>
      </c>
    </row>
    <row r="455" spans="1:5" x14ac:dyDescent="0.2">
      <c r="A455" s="37" t="s">
        <v>3305</v>
      </c>
      <c r="B455" s="38">
        <v>4</v>
      </c>
      <c r="C455" s="38">
        <v>1442</v>
      </c>
      <c r="D455" s="38">
        <v>350</v>
      </c>
      <c r="E455" s="38">
        <v>37</v>
      </c>
    </row>
    <row r="456" spans="1:5" x14ac:dyDescent="0.2">
      <c r="A456" s="37" t="s">
        <v>3799</v>
      </c>
      <c r="B456" s="38">
        <v>123</v>
      </c>
      <c r="C456" s="38">
        <v>42503</v>
      </c>
      <c r="D456" s="38">
        <v>10011</v>
      </c>
      <c r="E456" s="38">
        <v>1314</v>
      </c>
    </row>
    <row r="457" spans="1:5" x14ac:dyDescent="0.2">
      <c r="A457" s="37" t="s">
        <v>3983</v>
      </c>
      <c r="B457" s="38">
        <v>21</v>
      </c>
      <c r="C457" s="38">
        <v>5088</v>
      </c>
      <c r="D457" s="38">
        <v>1175</v>
      </c>
      <c r="E457" s="38">
        <v>202</v>
      </c>
    </row>
    <row r="458" spans="1:5" x14ac:dyDescent="0.2">
      <c r="A458" s="37" t="s">
        <v>4115</v>
      </c>
      <c r="B458" s="38">
        <v>6</v>
      </c>
      <c r="C458" s="38">
        <v>2080</v>
      </c>
      <c r="D458" s="38">
        <v>389</v>
      </c>
      <c r="E458" s="38">
        <v>43</v>
      </c>
    </row>
    <row r="459" spans="1:5" x14ac:dyDescent="0.2">
      <c r="A459" s="37" t="s">
        <v>3465</v>
      </c>
      <c r="B459" s="38">
        <v>4</v>
      </c>
      <c r="C459" s="38">
        <v>492</v>
      </c>
      <c r="D459" s="38">
        <v>115</v>
      </c>
      <c r="E459" s="38">
        <v>17</v>
      </c>
    </row>
    <row r="460" spans="1:5" x14ac:dyDescent="0.2">
      <c r="A460" s="37" t="s">
        <v>4117</v>
      </c>
      <c r="B460" s="38">
        <v>15</v>
      </c>
      <c r="C460" s="38">
        <v>4329</v>
      </c>
      <c r="D460" s="38">
        <v>925</v>
      </c>
      <c r="E460" s="38">
        <v>157</v>
      </c>
    </row>
    <row r="461" spans="1:5" x14ac:dyDescent="0.2">
      <c r="A461" s="37" t="s">
        <v>4253</v>
      </c>
      <c r="B461" s="38">
        <v>4</v>
      </c>
      <c r="C461" s="38">
        <v>223</v>
      </c>
      <c r="D461" s="38">
        <v>39</v>
      </c>
      <c r="E461" s="38">
        <v>10</v>
      </c>
    </row>
    <row r="462" spans="1:5" x14ac:dyDescent="0.2">
      <c r="A462" s="37" t="s">
        <v>5377</v>
      </c>
      <c r="B462" s="38">
        <v>6</v>
      </c>
      <c r="C462" s="38">
        <v>1291</v>
      </c>
      <c r="D462" s="38">
        <v>294</v>
      </c>
      <c r="E462" s="38">
        <v>42</v>
      </c>
    </row>
    <row r="463" spans="1:5" x14ac:dyDescent="0.2">
      <c r="A463" s="37" t="s">
        <v>5673</v>
      </c>
      <c r="B463" s="38">
        <v>68</v>
      </c>
      <c r="C463" s="38">
        <v>19984</v>
      </c>
      <c r="D463" s="38">
        <v>4460</v>
      </c>
      <c r="E463" s="38">
        <v>747</v>
      </c>
    </row>
    <row r="464" spans="1:5" x14ac:dyDescent="0.2">
      <c r="A464" s="37" t="s">
        <v>5811</v>
      </c>
      <c r="B464" s="38">
        <v>8</v>
      </c>
      <c r="C464" s="38">
        <v>768</v>
      </c>
      <c r="D464" s="38">
        <v>173</v>
      </c>
      <c r="E464" s="38">
        <v>35</v>
      </c>
    </row>
    <row r="465" spans="1:5" x14ac:dyDescent="0.2">
      <c r="A465" s="37" t="s">
        <v>5985</v>
      </c>
      <c r="B465" s="38">
        <v>101</v>
      </c>
      <c r="C465" s="38">
        <v>36524</v>
      </c>
      <c r="D465" s="38">
        <v>8386</v>
      </c>
      <c r="E465" s="38">
        <v>1126</v>
      </c>
    </row>
    <row r="466" spans="1:5" x14ac:dyDescent="0.2">
      <c r="A466" s="37" t="s">
        <v>3569</v>
      </c>
      <c r="B466" s="38">
        <v>13</v>
      </c>
      <c r="C466" s="38">
        <v>958</v>
      </c>
      <c r="D466" s="38">
        <v>237</v>
      </c>
      <c r="E466" s="38">
        <v>49</v>
      </c>
    </row>
    <row r="467" spans="1:5" x14ac:dyDescent="0.2">
      <c r="A467" s="37" t="s">
        <v>4743</v>
      </c>
      <c r="B467" s="38">
        <v>6</v>
      </c>
      <c r="C467" s="38">
        <v>1560</v>
      </c>
      <c r="D467" s="38">
        <v>347</v>
      </c>
      <c r="E467" s="38">
        <v>57</v>
      </c>
    </row>
    <row r="468" spans="1:5" x14ac:dyDescent="0.2">
      <c r="A468" s="37" t="s">
        <v>6335</v>
      </c>
      <c r="B468" s="38">
        <v>209</v>
      </c>
      <c r="C468" s="38">
        <v>67158</v>
      </c>
      <c r="D468" s="38">
        <v>15735</v>
      </c>
      <c r="E468" s="38">
        <v>2066</v>
      </c>
    </row>
    <row r="469" spans="1:5" x14ac:dyDescent="0.2">
      <c r="A469" s="37" t="s">
        <v>3571</v>
      </c>
      <c r="B469" s="38">
        <v>157</v>
      </c>
      <c r="C469" s="38">
        <v>58501</v>
      </c>
      <c r="D469" s="38">
        <v>12793</v>
      </c>
      <c r="E469" s="38">
        <v>1808</v>
      </c>
    </row>
    <row r="470" spans="1:5" x14ac:dyDescent="0.2">
      <c r="A470" s="37" t="s">
        <v>4255</v>
      </c>
      <c r="B470" s="38">
        <v>7</v>
      </c>
      <c r="C470" s="38">
        <v>2742</v>
      </c>
      <c r="D470" s="38">
        <v>560</v>
      </c>
      <c r="E470" s="38">
        <v>98</v>
      </c>
    </row>
    <row r="471" spans="1:5" x14ac:dyDescent="0.2">
      <c r="A471" s="37" t="s">
        <v>5903</v>
      </c>
      <c r="B471" s="38">
        <v>87</v>
      </c>
      <c r="C471" s="38">
        <v>24027</v>
      </c>
      <c r="D471" s="38">
        <v>5370</v>
      </c>
      <c r="E471" s="38">
        <v>641</v>
      </c>
    </row>
    <row r="472" spans="1:5" x14ac:dyDescent="0.2">
      <c r="A472" s="37" t="s">
        <v>3679</v>
      </c>
      <c r="B472" s="38">
        <v>6</v>
      </c>
      <c r="C472" s="38">
        <v>1189</v>
      </c>
      <c r="D472" s="38">
        <v>274</v>
      </c>
      <c r="E472" s="38">
        <v>35</v>
      </c>
    </row>
    <row r="473" spans="1:5" x14ac:dyDescent="0.2">
      <c r="A473" s="37" t="s">
        <v>4943</v>
      </c>
      <c r="B473" s="38">
        <v>33</v>
      </c>
      <c r="C473" s="38">
        <v>17411</v>
      </c>
      <c r="D473" s="38">
        <v>4035</v>
      </c>
      <c r="E473" s="38">
        <v>458</v>
      </c>
    </row>
    <row r="474" spans="1:5" x14ac:dyDescent="0.2">
      <c r="A474" s="37" t="s">
        <v>5813</v>
      </c>
      <c r="B474" s="38">
        <v>3</v>
      </c>
      <c r="C474" s="38">
        <v>229</v>
      </c>
      <c r="D474" s="38">
        <v>53</v>
      </c>
      <c r="E474" s="38">
        <v>10</v>
      </c>
    </row>
    <row r="475" spans="1:5" x14ac:dyDescent="0.2">
      <c r="A475" s="37" t="s">
        <v>6337</v>
      </c>
      <c r="B475" s="38">
        <v>4</v>
      </c>
      <c r="C475" s="38">
        <v>685</v>
      </c>
      <c r="D475" s="38">
        <v>154</v>
      </c>
      <c r="E475" s="38">
        <v>22</v>
      </c>
    </row>
    <row r="476" spans="1:5" x14ac:dyDescent="0.2">
      <c r="A476" s="37" t="s">
        <v>4257</v>
      </c>
      <c r="B476" s="38">
        <v>3</v>
      </c>
      <c r="C476" s="38">
        <v>909</v>
      </c>
      <c r="D476" s="38">
        <v>206</v>
      </c>
      <c r="E476" s="38">
        <v>30</v>
      </c>
    </row>
    <row r="477" spans="1:5" x14ac:dyDescent="0.2">
      <c r="A477" s="37" t="s">
        <v>4357</v>
      </c>
      <c r="B477" s="38">
        <v>7</v>
      </c>
      <c r="C477" s="38">
        <v>2194</v>
      </c>
      <c r="D477" s="38">
        <v>480</v>
      </c>
      <c r="E477" s="38">
        <v>67</v>
      </c>
    </row>
    <row r="478" spans="1:5" x14ac:dyDescent="0.2">
      <c r="A478" s="37" t="s">
        <v>4745</v>
      </c>
      <c r="B478" s="38">
        <v>4</v>
      </c>
      <c r="C478" s="38">
        <v>62</v>
      </c>
      <c r="D478" s="38">
        <v>16</v>
      </c>
      <c r="E478" s="38">
        <v>7</v>
      </c>
    </row>
    <row r="479" spans="1:5" x14ac:dyDescent="0.2">
      <c r="A479" s="37" t="s">
        <v>6189</v>
      </c>
      <c r="B479" s="38">
        <v>5</v>
      </c>
      <c r="C479" s="38">
        <v>2025</v>
      </c>
      <c r="D479" s="38">
        <v>432</v>
      </c>
      <c r="E479" s="38">
        <v>60</v>
      </c>
    </row>
    <row r="480" spans="1:5" x14ac:dyDescent="0.2">
      <c r="A480" s="37" t="s">
        <v>3657</v>
      </c>
      <c r="B480" s="38">
        <v>70</v>
      </c>
      <c r="C480" s="38">
        <v>41497</v>
      </c>
      <c r="D480" s="38">
        <v>9476</v>
      </c>
      <c r="E480" s="38">
        <v>950</v>
      </c>
    </row>
    <row r="481" spans="1:5" x14ac:dyDescent="0.2">
      <c r="A481" s="37" t="s">
        <v>5325</v>
      </c>
      <c r="B481" s="38">
        <v>39</v>
      </c>
      <c r="C481" s="38">
        <v>10854</v>
      </c>
      <c r="D481" s="38">
        <v>2453</v>
      </c>
      <c r="E481" s="38">
        <v>367</v>
      </c>
    </row>
    <row r="482" spans="1:5" x14ac:dyDescent="0.2">
      <c r="A482" s="37" t="s">
        <v>4857</v>
      </c>
      <c r="B482" s="38">
        <v>3</v>
      </c>
      <c r="C482" s="38">
        <v>1057</v>
      </c>
      <c r="D482" s="38">
        <v>216</v>
      </c>
      <c r="E482" s="38">
        <v>32</v>
      </c>
    </row>
    <row r="483" spans="1:5" x14ac:dyDescent="0.2">
      <c r="A483" s="37" t="s">
        <v>5193</v>
      </c>
      <c r="B483" s="38">
        <v>5</v>
      </c>
      <c r="C483" s="38">
        <v>860</v>
      </c>
      <c r="D483" s="38">
        <v>193</v>
      </c>
      <c r="E483" s="38">
        <v>26</v>
      </c>
    </row>
    <row r="484" spans="1:5" x14ac:dyDescent="0.2">
      <c r="A484" s="37" t="s">
        <v>6853</v>
      </c>
      <c r="B484" s="38">
        <v>28</v>
      </c>
      <c r="C484" s="38">
        <v>7144</v>
      </c>
      <c r="D484" s="38">
        <v>1662</v>
      </c>
      <c r="E484" s="38">
        <v>227</v>
      </c>
    </row>
    <row r="485" spans="1:5" x14ac:dyDescent="0.2">
      <c r="A485" s="37" t="s">
        <v>6855</v>
      </c>
      <c r="B485" s="38">
        <v>8</v>
      </c>
      <c r="C485" s="38">
        <v>1050</v>
      </c>
      <c r="D485" s="38">
        <v>241</v>
      </c>
      <c r="E485" s="38">
        <v>36</v>
      </c>
    </row>
    <row r="486" spans="1:5" x14ac:dyDescent="0.2">
      <c r="A486" s="37" t="s">
        <v>6999</v>
      </c>
      <c r="B486" s="38">
        <v>3</v>
      </c>
      <c r="C486" s="38">
        <v>181</v>
      </c>
      <c r="D486" s="38">
        <v>39</v>
      </c>
      <c r="E486" s="38">
        <v>7</v>
      </c>
    </row>
    <row r="487" spans="1:5" x14ac:dyDescent="0.2">
      <c r="A487" s="37" t="s">
        <v>4653</v>
      </c>
      <c r="B487" s="38">
        <v>4</v>
      </c>
      <c r="C487" s="38">
        <v>2146</v>
      </c>
      <c r="D487" s="38">
        <v>530</v>
      </c>
      <c r="E487" s="38">
        <v>63</v>
      </c>
    </row>
    <row r="488" spans="1:5" x14ac:dyDescent="0.2">
      <c r="A488" s="37" t="s">
        <v>6089</v>
      </c>
      <c r="B488" s="38">
        <v>30</v>
      </c>
      <c r="C488" s="38">
        <v>9121</v>
      </c>
      <c r="D488" s="38">
        <v>2170</v>
      </c>
      <c r="E488" s="38">
        <v>314</v>
      </c>
    </row>
    <row r="489" spans="1:5" x14ac:dyDescent="0.2">
      <c r="A489" s="37" t="s">
        <v>3801</v>
      </c>
      <c r="B489" s="38">
        <v>16</v>
      </c>
      <c r="C489" s="38">
        <v>6778</v>
      </c>
      <c r="D489" s="38">
        <v>1684</v>
      </c>
      <c r="E489" s="38">
        <v>210</v>
      </c>
    </row>
    <row r="490" spans="1:5" x14ac:dyDescent="0.2">
      <c r="A490" s="37" t="s">
        <v>3573</v>
      </c>
      <c r="B490" s="38">
        <v>115</v>
      </c>
      <c r="C490" s="38">
        <v>45747</v>
      </c>
      <c r="D490" s="38">
        <v>10474</v>
      </c>
      <c r="E490" s="38">
        <v>1281</v>
      </c>
    </row>
    <row r="491" spans="1:5" x14ac:dyDescent="0.2">
      <c r="A491" s="37" t="s">
        <v>3803</v>
      </c>
      <c r="B491" s="38">
        <v>16</v>
      </c>
      <c r="C491" s="38">
        <v>4618</v>
      </c>
      <c r="D491" s="38">
        <v>1102</v>
      </c>
      <c r="E491" s="38">
        <v>153</v>
      </c>
    </row>
    <row r="492" spans="1:5" x14ac:dyDescent="0.2">
      <c r="A492" s="37" t="s">
        <v>3985</v>
      </c>
      <c r="B492" s="38">
        <v>6</v>
      </c>
      <c r="C492" s="38">
        <v>1280</v>
      </c>
      <c r="D492" s="38">
        <v>283</v>
      </c>
      <c r="E492" s="38">
        <v>38</v>
      </c>
    </row>
    <row r="493" spans="1:5" x14ac:dyDescent="0.2">
      <c r="A493" s="37" t="s">
        <v>4359</v>
      </c>
      <c r="B493" s="38">
        <v>31</v>
      </c>
      <c r="C493" s="38">
        <v>9345</v>
      </c>
      <c r="D493" s="38">
        <v>2078</v>
      </c>
      <c r="E493" s="38">
        <v>361</v>
      </c>
    </row>
    <row r="494" spans="1:5" x14ac:dyDescent="0.2">
      <c r="A494" s="37" t="s">
        <v>4859</v>
      </c>
      <c r="B494" s="38">
        <v>6</v>
      </c>
      <c r="C494" s="38">
        <v>2030</v>
      </c>
      <c r="D494" s="38">
        <v>426</v>
      </c>
      <c r="E494" s="38">
        <v>47</v>
      </c>
    </row>
    <row r="495" spans="1:5" x14ac:dyDescent="0.2">
      <c r="A495" s="37" t="s">
        <v>5195</v>
      </c>
      <c r="B495" s="38">
        <v>117</v>
      </c>
      <c r="C495" s="38">
        <v>44613</v>
      </c>
      <c r="D495" s="38">
        <v>10078</v>
      </c>
      <c r="E495" s="38">
        <v>1250</v>
      </c>
    </row>
    <row r="496" spans="1:5" x14ac:dyDescent="0.2">
      <c r="A496" s="37" t="s">
        <v>5241</v>
      </c>
      <c r="B496" s="38">
        <v>25</v>
      </c>
      <c r="C496" s="38">
        <v>5804</v>
      </c>
      <c r="D496" s="38">
        <v>1576</v>
      </c>
      <c r="E496" s="38">
        <v>193</v>
      </c>
    </row>
    <row r="497" spans="1:5" x14ac:dyDescent="0.2">
      <c r="A497" s="37" t="s">
        <v>5905</v>
      </c>
      <c r="B497" s="38">
        <v>24</v>
      </c>
      <c r="C497" s="38">
        <v>8279</v>
      </c>
      <c r="D497" s="38">
        <v>1695</v>
      </c>
      <c r="E497" s="38">
        <v>224</v>
      </c>
    </row>
    <row r="498" spans="1:5" x14ac:dyDescent="0.2">
      <c r="A498" s="37" t="s">
        <v>6739</v>
      </c>
      <c r="B498" s="38">
        <v>3</v>
      </c>
      <c r="C498" s="38">
        <v>646</v>
      </c>
      <c r="D498" s="38">
        <v>142</v>
      </c>
      <c r="E498" s="38">
        <v>18</v>
      </c>
    </row>
    <row r="499" spans="1:5" x14ac:dyDescent="0.2">
      <c r="A499" s="37" t="s">
        <v>6857</v>
      </c>
      <c r="B499" s="38">
        <v>8</v>
      </c>
      <c r="C499" s="38">
        <v>1975</v>
      </c>
      <c r="D499" s="38">
        <v>463</v>
      </c>
      <c r="E499" s="38">
        <v>74</v>
      </c>
    </row>
    <row r="500" spans="1:5" x14ac:dyDescent="0.2">
      <c r="A500" s="37" t="s">
        <v>4119</v>
      </c>
      <c r="B500" s="38">
        <v>11</v>
      </c>
      <c r="C500" s="38">
        <v>1885</v>
      </c>
      <c r="D500" s="38">
        <v>443</v>
      </c>
      <c r="E500" s="38">
        <v>84</v>
      </c>
    </row>
    <row r="501" spans="1:5" x14ac:dyDescent="0.2">
      <c r="A501" s="37" t="s">
        <v>4259</v>
      </c>
      <c r="B501" s="38">
        <v>18</v>
      </c>
      <c r="C501" s="38">
        <v>5289</v>
      </c>
      <c r="D501" s="38">
        <v>1170</v>
      </c>
      <c r="E501" s="38">
        <v>147</v>
      </c>
    </row>
    <row r="502" spans="1:5" x14ac:dyDescent="0.2">
      <c r="A502" s="37" t="s">
        <v>4691</v>
      </c>
      <c r="B502" s="38">
        <v>9</v>
      </c>
      <c r="C502" s="38">
        <v>1398</v>
      </c>
      <c r="D502" s="38">
        <v>318</v>
      </c>
      <c r="E502" s="38">
        <v>34</v>
      </c>
    </row>
    <row r="503" spans="1:5" x14ac:dyDescent="0.2">
      <c r="A503" s="37" t="s">
        <v>6859</v>
      </c>
      <c r="B503" s="38">
        <v>12</v>
      </c>
      <c r="C503" s="38">
        <v>2067</v>
      </c>
      <c r="D503" s="38">
        <v>492</v>
      </c>
      <c r="E503" s="38">
        <v>70</v>
      </c>
    </row>
    <row r="504" spans="1:5" x14ac:dyDescent="0.2">
      <c r="A504" s="37" t="s">
        <v>3987</v>
      </c>
      <c r="B504" s="38">
        <v>225</v>
      </c>
      <c r="C504" s="38">
        <v>87162</v>
      </c>
      <c r="D504" s="38">
        <v>20062</v>
      </c>
      <c r="E504" s="38">
        <v>2691</v>
      </c>
    </row>
    <row r="505" spans="1:5" x14ac:dyDescent="0.2">
      <c r="A505" s="37" t="s">
        <v>5519</v>
      </c>
      <c r="B505" s="38">
        <v>3</v>
      </c>
      <c r="C505" s="38">
        <v>657</v>
      </c>
      <c r="D505" s="38">
        <v>174</v>
      </c>
      <c r="E505" s="38">
        <v>21</v>
      </c>
    </row>
    <row r="506" spans="1:5" x14ac:dyDescent="0.2">
      <c r="A506" s="37" t="s">
        <v>5521</v>
      </c>
      <c r="B506" s="38">
        <v>73</v>
      </c>
      <c r="C506" s="38">
        <v>32506</v>
      </c>
      <c r="D506" s="38">
        <v>7558</v>
      </c>
      <c r="E506" s="38">
        <v>914</v>
      </c>
    </row>
    <row r="507" spans="1:5" x14ac:dyDescent="0.2">
      <c r="A507" s="37" t="s">
        <v>5379</v>
      </c>
      <c r="B507" s="38">
        <v>75</v>
      </c>
      <c r="C507" s="38">
        <v>24449</v>
      </c>
      <c r="D507" s="38">
        <v>5500</v>
      </c>
      <c r="E507" s="38">
        <v>709</v>
      </c>
    </row>
    <row r="508" spans="1:5" x14ac:dyDescent="0.2">
      <c r="A508" s="37" t="s">
        <v>3681</v>
      </c>
      <c r="B508" s="38">
        <v>210</v>
      </c>
      <c r="C508" s="38">
        <v>80197</v>
      </c>
      <c r="D508" s="38">
        <v>18972</v>
      </c>
      <c r="E508" s="38">
        <v>2426</v>
      </c>
    </row>
    <row r="509" spans="1:5" x14ac:dyDescent="0.2">
      <c r="A509" s="37" t="s">
        <v>6191</v>
      </c>
      <c r="B509" s="38">
        <v>3</v>
      </c>
      <c r="C509" s="38">
        <v>58</v>
      </c>
      <c r="D509" s="38">
        <v>7</v>
      </c>
      <c r="E509" s="38">
        <v>3</v>
      </c>
    </row>
    <row r="510" spans="1:5" x14ac:dyDescent="0.2">
      <c r="A510" s="37" t="s">
        <v>3575</v>
      </c>
      <c r="B510" s="38">
        <v>26</v>
      </c>
      <c r="C510" s="38">
        <v>5705</v>
      </c>
      <c r="D510" s="38">
        <v>1337</v>
      </c>
      <c r="E510" s="38">
        <v>145</v>
      </c>
    </row>
    <row r="511" spans="1:5" x14ac:dyDescent="0.2">
      <c r="A511" s="37" t="s">
        <v>4545</v>
      </c>
      <c r="B511" s="38">
        <v>75</v>
      </c>
      <c r="C511" s="38">
        <v>26809</v>
      </c>
      <c r="D511" s="38">
        <v>6404</v>
      </c>
      <c r="E511" s="38">
        <v>974</v>
      </c>
    </row>
    <row r="512" spans="1:5" x14ac:dyDescent="0.2">
      <c r="A512" s="37" t="s">
        <v>4547</v>
      </c>
      <c r="B512" s="38">
        <v>3</v>
      </c>
      <c r="C512" s="38">
        <v>641</v>
      </c>
      <c r="D512" s="38">
        <v>130</v>
      </c>
      <c r="E512" s="38">
        <v>24</v>
      </c>
    </row>
    <row r="513" spans="1:5" x14ac:dyDescent="0.2">
      <c r="A513" s="37" t="s">
        <v>6339</v>
      </c>
      <c r="B513" s="38">
        <v>3</v>
      </c>
      <c r="C513" s="38">
        <v>683</v>
      </c>
      <c r="D513" s="38">
        <v>170</v>
      </c>
      <c r="E513" s="38">
        <v>19</v>
      </c>
    </row>
    <row r="514" spans="1:5" x14ac:dyDescent="0.2">
      <c r="A514" s="37" t="s">
        <v>4747</v>
      </c>
      <c r="B514" s="38">
        <v>20</v>
      </c>
      <c r="C514" s="38">
        <v>5515</v>
      </c>
      <c r="D514" s="38">
        <v>1250</v>
      </c>
      <c r="E514" s="38">
        <v>207</v>
      </c>
    </row>
    <row r="515" spans="1:5" x14ac:dyDescent="0.2">
      <c r="A515" s="37" t="s">
        <v>6861</v>
      </c>
      <c r="B515" s="38">
        <v>23</v>
      </c>
      <c r="C515" s="38">
        <v>7013</v>
      </c>
      <c r="D515" s="38">
        <v>1630</v>
      </c>
      <c r="E515" s="38">
        <v>253</v>
      </c>
    </row>
    <row r="516" spans="1:5" x14ac:dyDescent="0.2">
      <c r="A516" s="37" t="s">
        <v>6341</v>
      </c>
      <c r="B516" s="38">
        <v>16</v>
      </c>
      <c r="C516" s="38">
        <v>5955</v>
      </c>
      <c r="D516" s="38">
        <v>1371</v>
      </c>
      <c r="E516" s="38">
        <v>179</v>
      </c>
    </row>
    <row r="517" spans="1:5" x14ac:dyDescent="0.2">
      <c r="A517" s="37" t="s">
        <v>5327</v>
      </c>
      <c r="B517" s="38">
        <v>13</v>
      </c>
      <c r="C517" s="38">
        <v>2278</v>
      </c>
      <c r="D517" s="38">
        <v>626</v>
      </c>
      <c r="E517" s="38">
        <v>101</v>
      </c>
    </row>
    <row r="518" spans="1:5" x14ac:dyDescent="0.2">
      <c r="A518" s="37" t="s">
        <v>3989</v>
      </c>
      <c r="B518" s="38">
        <v>4</v>
      </c>
      <c r="C518" s="38">
        <v>357</v>
      </c>
      <c r="D518" s="38">
        <v>83</v>
      </c>
      <c r="E518" s="38">
        <v>13</v>
      </c>
    </row>
    <row r="519" spans="1:5" x14ac:dyDescent="0.2">
      <c r="A519" s="37" t="s">
        <v>6091</v>
      </c>
      <c r="B519" s="38">
        <v>6</v>
      </c>
      <c r="C519" s="38">
        <v>1853</v>
      </c>
      <c r="D519" s="38">
        <v>382</v>
      </c>
      <c r="E519" s="38">
        <v>48</v>
      </c>
    </row>
    <row r="520" spans="1:5" x14ac:dyDescent="0.2">
      <c r="A520" s="37" t="s">
        <v>3991</v>
      </c>
      <c r="B520" s="38">
        <v>3</v>
      </c>
      <c r="C520" s="38">
        <v>550</v>
      </c>
      <c r="D520" s="38">
        <v>120</v>
      </c>
      <c r="E520" s="38">
        <v>17</v>
      </c>
    </row>
    <row r="521" spans="1:5" x14ac:dyDescent="0.2">
      <c r="A521" s="37" t="s">
        <v>3805</v>
      </c>
      <c r="B521" s="38">
        <v>5</v>
      </c>
      <c r="C521" s="38">
        <v>3131</v>
      </c>
      <c r="D521" s="38">
        <v>667</v>
      </c>
      <c r="E521" s="38">
        <v>76</v>
      </c>
    </row>
    <row r="522" spans="1:5" x14ac:dyDescent="0.2">
      <c r="A522" s="37" t="s">
        <v>3993</v>
      </c>
      <c r="B522" s="38">
        <v>10</v>
      </c>
      <c r="C522" s="38">
        <v>2516</v>
      </c>
      <c r="D522" s="38">
        <v>595</v>
      </c>
      <c r="E522" s="38">
        <v>84</v>
      </c>
    </row>
    <row r="523" spans="1:5" x14ac:dyDescent="0.2">
      <c r="A523" s="37" t="s">
        <v>3467</v>
      </c>
      <c r="B523" s="38">
        <v>57</v>
      </c>
      <c r="C523" s="38">
        <v>14064</v>
      </c>
      <c r="D523" s="38">
        <v>3287</v>
      </c>
      <c r="E523" s="38">
        <v>447</v>
      </c>
    </row>
    <row r="524" spans="1:5" x14ac:dyDescent="0.2">
      <c r="A524" s="37" t="s">
        <v>3579</v>
      </c>
      <c r="B524" s="38">
        <v>187</v>
      </c>
      <c r="C524" s="38">
        <v>70616</v>
      </c>
      <c r="D524" s="38">
        <v>16203</v>
      </c>
      <c r="E524" s="38">
        <v>2008</v>
      </c>
    </row>
    <row r="525" spans="1:5" x14ac:dyDescent="0.2">
      <c r="A525" s="37" t="s">
        <v>6345</v>
      </c>
      <c r="B525" s="38">
        <v>92</v>
      </c>
      <c r="C525" s="38">
        <v>25960</v>
      </c>
      <c r="D525" s="38">
        <v>5922</v>
      </c>
      <c r="E525" s="38">
        <v>810</v>
      </c>
    </row>
    <row r="526" spans="1:5" x14ac:dyDescent="0.2">
      <c r="A526" s="37" t="s">
        <v>3577</v>
      </c>
      <c r="B526" s="38">
        <v>13</v>
      </c>
      <c r="C526" s="38">
        <v>2403</v>
      </c>
      <c r="D526" s="38">
        <v>541</v>
      </c>
      <c r="E526" s="38">
        <v>71</v>
      </c>
    </row>
    <row r="527" spans="1:5" x14ac:dyDescent="0.2">
      <c r="A527" s="37" t="s">
        <v>4361</v>
      </c>
      <c r="B527" s="38">
        <v>3</v>
      </c>
      <c r="C527" s="38">
        <v>160</v>
      </c>
      <c r="D527" s="38">
        <v>37</v>
      </c>
      <c r="E527" s="38">
        <v>6</v>
      </c>
    </row>
    <row r="528" spans="1:5" x14ac:dyDescent="0.2">
      <c r="A528" s="37" t="s">
        <v>4121</v>
      </c>
      <c r="B528" s="38">
        <v>36</v>
      </c>
      <c r="C528" s="38">
        <v>10436</v>
      </c>
      <c r="D528" s="38">
        <v>2416</v>
      </c>
      <c r="E528" s="38">
        <v>326</v>
      </c>
    </row>
    <row r="529" spans="1:5" x14ac:dyDescent="0.2">
      <c r="A529" s="37" t="s">
        <v>5243</v>
      </c>
      <c r="B529" s="38">
        <v>8</v>
      </c>
      <c r="C529" s="38">
        <v>2727</v>
      </c>
      <c r="D529" s="38">
        <v>585</v>
      </c>
      <c r="E529" s="38">
        <v>58</v>
      </c>
    </row>
    <row r="530" spans="1:5" x14ac:dyDescent="0.2">
      <c r="A530" s="37" t="s">
        <v>4363</v>
      </c>
      <c r="B530" s="38">
        <v>5</v>
      </c>
      <c r="C530" s="38">
        <v>1367</v>
      </c>
      <c r="D530" s="38">
        <v>280</v>
      </c>
      <c r="E530" s="38">
        <v>50</v>
      </c>
    </row>
    <row r="531" spans="1:5" x14ac:dyDescent="0.2">
      <c r="A531" s="37" t="s">
        <v>6343</v>
      </c>
      <c r="B531" s="38">
        <v>30</v>
      </c>
      <c r="C531" s="38">
        <v>6020</v>
      </c>
      <c r="D531" s="38">
        <v>1353</v>
      </c>
      <c r="E531" s="38">
        <v>191</v>
      </c>
    </row>
    <row r="532" spans="1:5" x14ac:dyDescent="0.2">
      <c r="A532" s="37" t="s">
        <v>3307</v>
      </c>
      <c r="B532" s="38">
        <v>8</v>
      </c>
      <c r="C532" s="38">
        <v>2616</v>
      </c>
      <c r="D532" s="38">
        <v>588</v>
      </c>
      <c r="E532" s="38">
        <v>92</v>
      </c>
    </row>
    <row r="533" spans="1:5" x14ac:dyDescent="0.2">
      <c r="A533" s="37" t="s">
        <v>3933</v>
      </c>
      <c r="B533" s="38">
        <v>7</v>
      </c>
      <c r="C533" s="38">
        <v>810</v>
      </c>
      <c r="D533" s="38">
        <v>207</v>
      </c>
      <c r="E533" s="38">
        <v>50</v>
      </c>
    </row>
    <row r="534" spans="1:5" x14ac:dyDescent="0.2">
      <c r="A534" s="37" t="s">
        <v>4749</v>
      </c>
      <c r="B534" s="38">
        <v>11</v>
      </c>
      <c r="C534" s="38">
        <v>3864</v>
      </c>
      <c r="D534" s="38">
        <v>873</v>
      </c>
      <c r="E534" s="38">
        <v>146</v>
      </c>
    </row>
    <row r="535" spans="1:5" x14ac:dyDescent="0.2">
      <c r="A535" s="37" t="s">
        <v>6347</v>
      </c>
      <c r="B535" s="38">
        <v>16</v>
      </c>
      <c r="C535" s="38">
        <v>4625</v>
      </c>
      <c r="D535" s="38">
        <v>1012</v>
      </c>
      <c r="E535" s="38">
        <v>149</v>
      </c>
    </row>
    <row r="536" spans="1:5" x14ac:dyDescent="0.2">
      <c r="A536" s="37" t="s">
        <v>5381</v>
      </c>
      <c r="B536" s="38">
        <v>211</v>
      </c>
      <c r="C536" s="38">
        <v>63927</v>
      </c>
      <c r="D536" s="38">
        <v>15602</v>
      </c>
      <c r="E536" s="38">
        <v>2257</v>
      </c>
    </row>
    <row r="537" spans="1:5" x14ac:dyDescent="0.2">
      <c r="A537" s="37" t="s">
        <v>5675</v>
      </c>
      <c r="B537" s="38">
        <v>10</v>
      </c>
      <c r="C537" s="38">
        <v>2074</v>
      </c>
      <c r="D537" s="38">
        <v>509</v>
      </c>
      <c r="E537" s="38">
        <v>90</v>
      </c>
    </row>
    <row r="538" spans="1:5" x14ac:dyDescent="0.2">
      <c r="A538" s="37" t="s">
        <v>5987</v>
      </c>
      <c r="B538" s="38">
        <v>48</v>
      </c>
      <c r="C538" s="38">
        <v>14117</v>
      </c>
      <c r="D538" s="38">
        <v>3258</v>
      </c>
      <c r="E538" s="38">
        <v>527</v>
      </c>
    </row>
    <row r="539" spans="1:5" x14ac:dyDescent="0.2">
      <c r="A539" s="37" t="s">
        <v>3309</v>
      </c>
      <c r="B539" s="38">
        <v>3</v>
      </c>
      <c r="C539" s="38">
        <v>1193</v>
      </c>
      <c r="D539" s="38">
        <v>302</v>
      </c>
      <c r="E539" s="38">
        <v>39</v>
      </c>
    </row>
    <row r="540" spans="1:5" x14ac:dyDescent="0.2">
      <c r="A540" s="37" t="s">
        <v>3683</v>
      </c>
      <c r="B540" s="38">
        <v>49</v>
      </c>
      <c r="C540" s="38">
        <v>21775</v>
      </c>
      <c r="D540" s="38">
        <v>5023</v>
      </c>
      <c r="E540" s="38">
        <v>588</v>
      </c>
    </row>
    <row r="541" spans="1:5" x14ac:dyDescent="0.2">
      <c r="A541" s="37" t="s">
        <v>4693</v>
      </c>
      <c r="B541" s="38">
        <v>182</v>
      </c>
      <c r="C541" s="38">
        <v>61397</v>
      </c>
      <c r="D541" s="38">
        <v>14397</v>
      </c>
      <c r="E541" s="38">
        <v>1809</v>
      </c>
    </row>
    <row r="542" spans="1:5" x14ac:dyDescent="0.2">
      <c r="A542" s="37" t="s">
        <v>5287</v>
      </c>
      <c r="B542" s="38">
        <v>82</v>
      </c>
      <c r="C542" s="38">
        <v>19166</v>
      </c>
      <c r="D542" s="38">
        <v>4501</v>
      </c>
      <c r="E542" s="38">
        <v>588</v>
      </c>
    </row>
    <row r="543" spans="1:5" x14ac:dyDescent="0.2">
      <c r="A543" s="37" t="s">
        <v>5383</v>
      </c>
      <c r="B543" s="38">
        <v>7</v>
      </c>
      <c r="C543" s="38">
        <v>2039</v>
      </c>
      <c r="D543" s="38">
        <v>505</v>
      </c>
      <c r="E543" s="38">
        <v>54</v>
      </c>
    </row>
    <row r="544" spans="1:5" x14ac:dyDescent="0.2">
      <c r="A544" s="37" t="s">
        <v>3311</v>
      </c>
      <c r="B544" s="38">
        <v>5</v>
      </c>
      <c r="C544" s="38">
        <v>2403</v>
      </c>
      <c r="D544" s="38">
        <v>567</v>
      </c>
      <c r="E544" s="38">
        <v>74</v>
      </c>
    </row>
    <row r="545" spans="1:5" x14ac:dyDescent="0.2">
      <c r="A545" s="37" t="s">
        <v>4549</v>
      </c>
      <c r="B545" s="38">
        <v>3</v>
      </c>
      <c r="C545" s="38">
        <v>403</v>
      </c>
      <c r="D545" s="38">
        <v>107</v>
      </c>
      <c r="E545" s="38">
        <v>16</v>
      </c>
    </row>
    <row r="546" spans="1:5" x14ac:dyDescent="0.2">
      <c r="A546" s="37" t="s">
        <v>3365</v>
      </c>
      <c r="B546" s="38">
        <v>16</v>
      </c>
      <c r="C546" s="38">
        <v>6995</v>
      </c>
      <c r="D546" s="38">
        <v>1509</v>
      </c>
      <c r="E546" s="38">
        <v>165</v>
      </c>
    </row>
    <row r="547" spans="1:5" x14ac:dyDescent="0.2">
      <c r="A547" s="37" t="s">
        <v>6691</v>
      </c>
      <c r="B547" s="38">
        <v>23</v>
      </c>
      <c r="C547" s="38">
        <v>11479</v>
      </c>
      <c r="D547" s="38">
        <v>2507</v>
      </c>
      <c r="E547" s="38">
        <v>358</v>
      </c>
    </row>
    <row r="548" spans="1:5" x14ac:dyDescent="0.2">
      <c r="A548" s="37" t="s">
        <v>6595</v>
      </c>
      <c r="B548" s="38">
        <v>231</v>
      </c>
      <c r="C548" s="38">
        <v>105376</v>
      </c>
      <c r="D548" s="38">
        <v>25047</v>
      </c>
      <c r="E548" s="38">
        <v>3081</v>
      </c>
    </row>
    <row r="549" spans="1:5" x14ac:dyDescent="0.2">
      <c r="A549" s="37" t="s">
        <v>3635</v>
      </c>
      <c r="B549" s="38">
        <v>233</v>
      </c>
      <c r="C549" s="38">
        <v>107757</v>
      </c>
      <c r="D549" s="38">
        <v>25124</v>
      </c>
      <c r="E549" s="38">
        <v>2541</v>
      </c>
    </row>
    <row r="550" spans="1:5" x14ac:dyDescent="0.2">
      <c r="A550" s="37" t="s">
        <v>5677</v>
      </c>
      <c r="B550" s="38">
        <v>30</v>
      </c>
      <c r="C550" s="38">
        <v>11340</v>
      </c>
      <c r="D550" s="38">
        <v>2609</v>
      </c>
      <c r="E550" s="38">
        <v>341</v>
      </c>
    </row>
    <row r="551" spans="1:5" x14ac:dyDescent="0.2">
      <c r="A551" s="37" t="s">
        <v>7001</v>
      </c>
      <c r="B551" s="38">
        <v>3</v>
      </c>
      <c r="C551" s="38">
        <v>251</v>
      </c>
      <c r="D551" s="38">
        <v>57</v>
      </c>
      <c r="E551" s="38">
        <v>13</v>
      </c>
    </row>
    <row r="552" spans="1:5" x14ac:dyDescent="0.2">
      <c r="A552" s="37" t="s">
        <v>6693</v>
      </c>
      <c r="B552" s="38">
        <v>3</v>
      </c>
      <c r="C552" s="38">
        <v>539</v>
      </c>
      <c r="D552" s="38">
        <v>132</v>
      </c>
      <c r="E552" s="38">
        <v>9</v>
      </c>
    </row>
    <row r="553" spans="1:5" x14ac:dyDescent="0.2">
      <c r="A553" s="37" t="s">
        <v>3807</v>
      </c>
      <c r="B553" s="38">
        <v>6</v>
      </c>
      <c r="C553" s="38">
        <v>3231</v>
      </c>
      <c r="D553" s="38">
        <v>789</v>
      </c>
      <c r="E553" s="38">
        <v>84</v>
      </c>
    </row>
    <row r="554" spans="1:5" x14ac:dyDescent="0.2">
      <c r="A554" s="37" t="s">
        <v>6349</v>
      </c>
      <c r="B554" s="38">
        <v>7</v>
      </c>
      <c r="C554" s="38">
        <v>1116</v>
      </c>
      <c r="D554" s="38">
        <v>227</v>
      </c>
      <c r="E554" s="38">
        <v>44</v>
      </c>
    </row>
    <row r="555" spans="1:5" x14ac:dyDescent="0.2">
      <c r="A555" s="37" t="s">
        <v>3419</v>
      </c>
      <c r="B555" s="38">
        <v>21</v>
      </c>
      <c r="C555" s="38">
        <v>6198</v>
      </c>
      <c r="D555" s="38">
        <v>1491</v>
      </c>
      <c r="E555" s="38">
        <v>219</v>
      </c>
    </row>
    <row r="556" spans="1:5" x14ac:dyDescent="0.2">
      <c r="A556" s="37" t="s">
        <v>6597</v>
      </c>
      <c r="B556" s="38">
        <v>40</v>
      </c>
      <c r="C556" s="38">
        <v>10119</v>
      </c>
      <c r="D556" s="38">
        <v>2314</v>
      </c>
      <c r="E556" s="38">
        <v>301</v>
      </c>
    </row>
    <row r="557" spans="1:5" x14ac:dyDescent="0.2">
      <c r="A557" s="37" t="s">
        <v>3809</v>
      </c>
      <c r="B557" s="38">
        <v>33</v>
      </c>
      <c r="C557" s="38">
        <v>14237</v>
      </c>
      <c r="D557" s="38">
        <v>3244</v>
      </c>
      <c r="E557" s="38">
        <v>476</v>
      </c>
    </row>
    <row r="558" spans="1:5" x14ac:dyDescent="0.2">
      <c r="A558" s="37" t="s">
        <v>3995</v>
      </c>
      <c r="B558" s="38">
        <v>3</v>
      </c>
      <c r="C558" s="38">
        <v>715</v>
      </c>
      <c r="D558" s="38">
        <v>155</v>
      </c>
      <c r="E558" s="38">
        <v>27</v>
      </c>
    </row>
    <row r="559" spans="1:5" x14ac:dyDescent="0.2">
      <c r="A559" s="37" t="s">
        <v>4261</v>
      </c>
      <c r="B559" s="38">
        <v>4</v>
      </c>
      <c r="C559" s="38">
        <v>693</v>
      </c>
      <c r="D559" s="38">
        <v>154</v>
      </c>
      <c r="E559" s="38">
        <v>21</v>
      </c>
    </row>
    <row r="560" spans="1:5" x14ac:dyDescent="0.2">
      <c r="A560" s="37" t="s">
        <v>4453</v>
      </c>
      <c r="B560" s="38">
        <v>92</v>
      </c>
      <c r="C560" s="38">
        <v>63403</v>
      </c>
      <c r="D560" s="38">
        <v>11903</v>
      </c>
      <c r="E560" s="38">
        <v>1314</v>
      </c>
    </row>
    <row r="561" spans="1:5" x14ac:dyDescent="0.2">
      <c r="A561" s="37" t="s">
        <v>5989</v>
      </c>
      <c r="B561" s="38">
        <v>14</v>
      </c>
      <c r="C561" s="38">
        <v>2159</v>
      </c>
      <c r="D561" s="38">
        <v>512</v>
      </c>
      <c r="E561" s="38">
        <v>95</v>
      </c>
    </row>
    <row r="562" spans="1:5" x14ac:dyDescent="0.2">
      <c r="A562" s="37" t="s">
        <v>6193</v>
      </c>
      <c r="B562" s="38">
        <v>6</v>
      </c>
      <c r="C562" s="38">
        <v>1335</v>
      </c>
      <c r="D562" s="38">
        <v>309</v>
      </c>
      <c r="E562" s="38">
        <v>44</v>
      </c>
    </row>
    <row r="563" spans="1:5" x14ac:dyDescent="0.2">
      <c r="A563" s="37" t="s">
        <v>6351</v>
      </c>
      <c r="B563" s="38">
        <v>5</v>
      </c>
      <c r="C563" s="38">
        <v>2330</v>
      </c>
      <c r="D563" s="38">
        <v>564</v>
      </c>
      <c r="E563" s="38">
        <v>66</v>
      </c>
    </row>
    <row r="564" spans="1:5" x14ac:dyDescent="0.2">
      <c r="A564" s="37" t="s">
        <v>5135</v>
      </c>
      <c r="B564" s="38">
        <v>5</v>
      </c>
      <c r="C564" s="38">
        <v>606</v>
      </c>
      <c r="D564" s="38">
        <v>122</v>
      </c>
      <c r="E564" s="38">
        <v>20</v>
      </c>
    </row>
    <row r="565" spans="1:5" x14ac:dyDescent="0.2">
      <c r="A565" s="37" t="s">
        <v>4861</v>
      </c>
      <c r="B565" s="38">
        <v>6</v>
      </c>
      <c r="C565" s="38">
        <v>2372</v>
      </c>
      <c r="D565" s="38">
        <v>537</v>
      </c>
      <c r="E565" s="38">
        <v>51</v>
      </c>
    </row>
    <row r="566" spans="1:5" x14ac:dyDescent="0.2">
      <c r="A566" s="37" t="s">
        <v>4365</v>
      </c>
      <c r="B566" s="38">
        <v>3</v>
      </c>
      <c r="C566" s="38">
        <v>820</v>
      </c>
      <c r="D566" s="38">
        <v>185</v>
      </c>
      <c r="E566" s="38">
        <v>25</v>
      </c>
    </row>
    <row r="567" spans="1:5" x14ac:dyDescent="0.2">
      <c r="A567" s="37" t="s">
        <v>3685</v>
      </c>
      <c r="B567" s="38">
        <v>26</v>
      </c>
      <c r="C567" s="38">
        <v>8499</v>
      </c>
      <c r="D567" s="38">
        <v>2111</v>
      </c>
      <c r="E567" s="38">
        <v>308</v>
      </c>
    </row>
    <row r="568" spans="1:5" x14ac:dyDescent="0.2">
      <c r="A568" s="37" t="s">
        <v>5137</v>
      </c>
      <c r="B568" s="38">
        <v>34</v>
      </c>
      <c r="C568" s="38">
        <v>8154</v>
      </c>
      <c r="D568" s="38">
        <v>1756</v>
      </c>
      <c r="E568" s="38">
        <v>266</v>
      </c>
    </row>
    <row r="569" spans="1:5" x14ac:dyDescent="0.2">
      <c r="A569" s="37" t="s">
        <v>4455</v>
      </c>
      <c r="B569" s="38">
        <v>3</v>
      </c>
      <c r="C569" s="38">
        <v>495</v>
      </c>
      <c r="D569" s="38">
        <v>167</v>
      </c>
      <c r="E569" s="38">
        <v>18</v>
      </c>
    </row>
    <row r="570" spans="1:5" x14ac:dyDescent="0.2">
      <c r="A570" s="37" t="s">
        <v>6093</v>
      </c>
      <c r="B570" s="38">
        <v>18</v>
      </c>
      <c r="C570" s="38">
        <v>5181</v>
      </c>
      <c r="D570" s="38">
        <v>1221</v>
      </c>
      <c r="E570" s="38">
        <v>167</v>
      </c>
    </row>
    <row r="571" spans="1:5" x14ac:dyDescent="0.2">
      <c r="A571" s="37" t="s">
        <v>3811</v>
      </c>
      <c r="B571" s="38">
        <v>21</v>
      </c>
      <c r="C571" s="38">
        <v>5059</v>
      </c>
      <c r="D571" s="38">
        <v>1211</v>
      </c>
      <c r="E571" s="38">
        <v>179</v>
      </c>
    </row>
    <row r="572" spans="1:5" x14ac:dyDescent="0.2">
      <c r="A572" s="37" t="s">
        <v>4123</v>
      </c>
      <c r="B572" s="38">
        <v>12</v>
      </c>
      <c r="C572" s="38">
        <v>4409</v>
      </c>
      <c r="D572" s="38">
        <v>1002</v>
      </c>
      <c r="E572" s="38">
        <v>152</v>
      </c>
    </row>
    <row r="573" spans="1:5" x14ac:dyDescent="0.2">
      <c r="A573" s="37" t="s">
        <v>4457</v>
      </c>
      <c r="B573" s="38">
        <v>4</v>
      </c>
      <c r="C573" s="38">
        <v>666</v>
      </c>
      <c r="D573" s="38">
        <v>161</v>
      </c>
      <c r="E573" s="38">
        <v>28</v>
      </c>
    </row>
    <row r="574" spans="1:5" x14ac:dyDescent="0.2">
      <c r="A574" s="37" t="s">
        <v>6599</v>
      </c>
      <c r="B574" s="38">
        <v>4</v>
      </c>
      <c r="C574" s="38">
        <v>370</v>
      </c>
      <c r="D574" s="38">
        <v>78</v>
      </c>
      <c r="E574" s="38">
        <v>15</v>
      </c>
    </row>
    <row r="575" spans="1:5" x14ac:dyDescent="0.2">
      <c r="A575" s="37" t="s">
        <v>6863</v>
      </c>
      <c r="B575" s="38">
        <v>20</v>
      </c>
      <c r="C575" s="38">
        <v>3675</v>
      </c>
      <c r="D575" s="38">
        <v>827</v>
      </c>
      <c r="E575" s="38">
        <v>134</v>
      </c>
    </row>
    <row r="576" spans="1:5" x14ac:dyDescent="0.2">
      <c r="A576" s="37" t="s">
        <v>3997</v>
      </c>
      <c r="B576" s="38">
        <v>7</v>
      </c>
      <c r="C576" s="38">
        <v>1458</v>
      </c>
      <c r="D576" s="38">
        <v>344</v>
      </c>
      <c r="E576" s="38">
        <v>53</v>
      </c>
    </row>
    <row r="577" spans="1:5" x14ac:dyDescent="0.2">
      <c r="A577" s="37" t="s">
        <v>4945</v>
      </c>
      <c r="B577" s="38">
        <v>6</v>
      </c>
      <c r="C577" s="38">
        <v>4793</v>
      </c>
      <c r="D577" s="38">
        <v>1202</v>
      </c>
      <c r="E577" s="38">
        <v>175</v>
      </c>
    </row>
    <row r="578" spans="1:5" x14ac:dyDescent="0.2">
      <c r="A578" s="37" t="s">
        <v>3813</v>
      </c>
      <c r="B578" s="38">
        <v>79</v>
      </c>
      <c r="C578" s="38">
        <v>22402</v>
      </c>
      <c r="D578" s="38">
        <v>5341</v>
      </c>
      <c r="E578" s="38">
        <v>727</v>
      </c>
    </row>
    <row r="579" spans="1:5" x14ac:dyDescent="0.2">
      <c r="A579" s="37" t="s">
        <v>5523</v>
      </c>
      <c r="B579" s="38">
        <v>79</v>
      </c>
      <c r="C579" s="38">
        <v>22627</v>
      </c>
      <c r="D579" s="38">
        <v>5371</v>
      </c>
      <c r="E579" s="38">
        <v>916</v>
      </c>
    </row>
    <row r="580" spans="1:5" x14ac:dyDescent="0.2">
      <c r="A580" s="37" t="s">
        <v>6353</v>
      </c>
      <c r="B580" s="38">
        <v>117</v>
      </c>
      <c r="C580" s="38">
        <v>45028</v>
      </c>
      <c r="D580" s="38">
        <v>10334</v>
      </c>
      <c r="E580" s="38">
        <v>1364</v>
      </c>
    </row>
    <row r="581" spans="1:5" x14ac:dyDescent="0.2">
      <c r="A581" s="37" t="s">
        <v>3313</v>
      </c>
      <c r="B581" s="38">
        <v>3</v>
      </c>
      <c r="C581" s="38">
        <v>483</v>
      </c>
      <c r="D581" s="38">
        <v>121</v>
      </c>
      <c r="E581" s="38">
        <v>15</v>
      </c>
    </row>
    <row r="582" spans="1:5" x14ac:dyDescent="0.2">
      <c r="A582" s="37" t="s">
        <v>3999</v>
      </c>
      <c r="B582" s="38">
        <v>5</v>
      </c>
      <c r="C582" s="38">
        <v>820</v>
      </c>
      <c r="D582" s="38">
        <v>178</v>
      </c>
      <c r="E582" s="38">
        <v>29</v>
      </c>
    </row>
    <row r="583" spans="1:5" x14ac:dyDescent="0.2">
      <c r="A583" s="37" t="s">
        <v>4125</v>
      </c>
      <c r="B583" s="38">
        <v>3</v>
      </c>
      <c r="C583" s="38">
        <v>301</v>
      </c>
      <c r="D583" s="38">
        <v>38</v>
      </c>
      <c r="E583" s="38">
        <v>6</v>
      </c>
    </row>
    <row r="584" spans="1:5" x14ac:dyDescent="0.2">
      <c r="A584" s="37" t="s">
        <v>4367</v>
      </c>
      <c r="B584" s="38">
        <v>3</v>
      </c>
      <c r="C584" s="38">
        <v>1331</v>
      </c>
      <c r="D584" s="38">
        <v>289</v>
      </c>
      <c r="E584" s="38">
        <v>42</v>
      </c>
    </row>
    <row r="585" spans="1:5" x14ac:dyDescent="0.2">
      <c r="A585" s="37" t="s">
        <v>4459</v>
      </c>
      <c r="B585" s="38">
        <v>12</v>
      </c>
      <c r="C585" s="38">
        <v>3664</v>
      </c>
      <c r="D585" s="38">
        <v>849</v>
      </c>
      <c r="E585" s="38">
        <v>148</v>
      </c>
    </row>
    <row r="586" spans="1:5" x14ac:dyDescent="0.2">
      <c r="A586" s="37" t="s">
        <v>4611</v>
      </c>
      <c r="B586" s="38">
        <v>4</v>
      </c>
      <c r="C586" s="38">
        <v>999</v>
      </c>
      <c r="D586" s="38">
        <v>205</v>
      </c>
      <c r="E586" s="38">
        <v>22</v>
      </c>
    </row>
    <row r="587" spans="1:5" x14ac:dyDescent="0.2">
      <c r="A587" s="37" t="s">
        <v>4695</v>
      </c>
      <c r="B587" s="38">
        <v>18</v>
      </c>
      <c r="C587" s="38">
        <v>6748</v>
      </c>
      <c r="D587" s="38">
        <v>1670</v>
      </c>
      <c r="E587" s="38">
        <v>267</v>
      </c>
    </row>
    <row r="588" spans="1:5" x14ac:dyDescent="0.2">
      <c r="A588" s="37" t="s">
        <v>5031</v>
      </c>
      <c r="B588" s="38">
        <v>31</v>
      </c>
      <c r="C588" s="38">
        <v>7948</v>
      </c>
      <c r="D588" s="38">
        <v>1856</v>
      </c>
      <c r="E588" s="38">
        <v>278</v>
      </c>
    </row>
    <row r="589" spans="1:5" x14ac:dyDescent="0.2">
      <c r="A589" s="37" t="s">
        <v>5385</v>
      </c>
      <c r="B589" s="38">
        <v>5</v>
      </c>
      <c r="C589" s="38">
        <v>1855</v>
      </c>
      <c r="D589" s="38">
        <v>502</v>
      </c>
      <c r="E589" s="38">
        <v>49</v>
      </c>
    </row>
    <row r="590" spans="1:5" x14ac:dyDescent="0.2">
      <c r="A590" s="37" t="s">
        <v>5525</v>
      </c>
      <c r="B590" s="38">
        <v>12</v>
      </c>
      <c r="C590" s="38">
        <v>2882</v>
      </c>
      <c r="D590" s="38">
        <v>685</v>
      </c>
      <c r="E590" s="38">
        <v>89</v>
      </c>
    </row>
    <row r="591" spans="1:5" x14ac:dyDescent="0.2">
      <c r="A591" s="37" t="s">
        <v>5679</v>
      </c>
      <c r="B591" s="38">
        <v>256</v>
      </c>
      <c r="C591" s="38">
        <v>95029</v>
      </c>
      <c r="D591" s="38">
        <v>22276</v>
      </c>
      <c r="E591" s="38">
        <v>3275</v>
      </c>
    </row>
    <row r="592" spans="1:5" x14ac:dyDescent="0.2">
      <c r="A592" s="37" t="s">
        <v>5991</v>
      </c>
      <c r="B592" s="38">
        <v>34</v>
      </c>
      <c r="C592" s="38">
        <v>9521</v>
      </c>
      <c r="D592" s="38">
        <v>2218</v>
      </c>
      <c r="E592" s="38">
        <v>340</v>
      </c>
    </row>
    <row r="593" spans="1:5" x14ac:dyDescent="0.2">
      <c r="A593" s="37" t="s">
        <v>6195</v>
      </c>
      <c r="B593" s="38">
        <v>7</v>
      </c>
      <c r="C593" s="38">
        <v>1924</v>
      </c>
      <c r="D593" s="38">
        <v>355</v>
      </c>
      <c r="E593" s="38">
        <v>55</v>
      </c>
    </row>
    <row r="594" spans="1:5" x14ac:dyDescent="0.2">
      <c r="A594" s="37" t="s">
        <v>6355</v>
      </c>
      <c r="B594" s="38">
        <v>3</v>
      </c>
      <c r="C594" s="38">
        <v>425</v>
      </c>
      <c r="D594" s="38">
        <v>131</v>
      </c>
      <c r="E594" s="38">
        <v>18</v>
      </c>
    </row>
    <row r="595" spans="1:5" x14ac:dyDescent="0.2">
      <c r="A595" s="37" t="s">
        <v>6553</v>
      </c>
      <c r="B595" s="38">
        <v>6</v>
      </c>
      <c r="C595" s="38">
        <v>2209</v>
      </c>
      <c r="D595" s="38">
        <v>497</v>
      </c>
      <c r="E595" s="38">
        <v>38</v>
      </c>
    </row>
    <row r="596" spans="1:5" x14ac:dyDescent="0.2">
      <c r="A596" s="37" t="s">
        <v>6601</v>
      </c>
      <c r="B596" s="38">
        <v>12</v>
      </c>
      <c r="C596" s="38">
        <v>2405</v>
      </c>
      <c r="D596" s="38">
        <v>509</v>
      </c>
      <c r="E596" s="38">
        <v>76</v>
      </c>
    </row>
    <row r="597" spans="1:5" x14ac:dyDescent="0.2">
      <c r="A597" s="37" t="s">
        <v>6741</v>
      </c>
      <c r="B597" s="38">
        <v>13</v>
      </c>
      <c r="C597" s="38">
        <v>4732</v>
      </c>
      <c r="D597" s="38">
        <v>1073</v>
      </c>
      <c r="E597" s="38">
        <v>125</v>
      </c>
    </row>
    <row r="598" spans="1:5" x14ac:dyDescent="0.2">
      <c r="A598" s="37" t="s">
        <v>4655</v>
      </c>
      <c r="B598" s="38">
        <v>73</v>
      </c>
      <c r="C598" s="38">
        <v>31405</v>
      </c>
      <c r="D598" s="38">
        <v>7028</v>
      </c>
      <c r="E598" s="38">
        <v>809</v>
      </c>
    </row>
    <row r="599" spans="1:5" x14ac:dyDescent="0.2">
      <c r="A599" s="37" t="s">
        <v>6603</v>
      </c>
      <c r="B599" s="38">
        <v>23</v>
      </c>
      <c r="C599" s="38">
        <v>9640</v>
      </c>
      <c r="D599" s="38">
        <v>2261</v>
      </c>
      <c r="E599" s="38">
        <v>267</v>
      </c>
    </row>
    <row r="600" spans="1:5" x14ac:dyDescent="0.2">
      <c r="A600" s="37" t="s">
        <v>6695</v>
      </c>
      <c r="B600" s="38">
        <v>9</v>
      </c>
      <c r="C600" s="38">
        <v>4821</v>
      </c>
      <c r="D600" s="38">
        <v>1117</v>
      </c>
      <c r="E600" s="38">
        <v>167</v>
      </c>
    </row>
    <row r="601" spans="1:5" x14ac:dyDescent="0.2">
      <c r="A601" s="37" t="s">
        <v>4863</v>
      </c>
      <c r="B601" s="38">
        <v>3</v>
      </c>
      <c r="C601" s="38">
        <v>1010</v>
      </c>
      <c r="D601" s="38">
        <v>250</v>
      </c>
      <c r="E601" s="38">
        <v>38</v>
      </c>
    </row>
    <row r="602" spans="1:5" x14ac:dyDescent="0.2">
      <c r="A602" s="37" t="s">
        <v>3581</v>
      </c>
      <c r="B602" s="38">
        <v>13</v>
      </c>
      <c r="C602" s="38">
        <v>2535</v>
      </c>
      <c r="D602" s="38">
        <v>535</v>
      </c>
      <c r="E602" s="38">
        <v>67</v>
      </c>
    </row>
    <row r="603" spans="1:5" x14ac:dyDescent="0.2">
      <c r="A603" s="37" t="s">
        <v>6955</v>
      </c>
      <c r="B603" s="38">
        <v>10</v>
      </c>
      <c r="C603" s="38">
        <v>2433</v>
      </c>
      <c r="D603" s="38">
        <v>571</v>
      </c>
      <c r="E603" s="38">
        <v>88</v>
      </c>
    </row>
    <row r="604" spans="1:5" x14ac:dyDescent="0.2">
      <c r="A604" s="37" t="s">
        <v>3469</v>
      </c>
      <c r="B604" s="38">
        <v>97</v>
      </c>
      <c r="C604" s="38">
        <v>42244</v>
      </c>
      <c r="D604" s="38">
        <v>9869</v>
      </c>
      <c r="E604" s="38">
        <v>1258</v>
      </c>
    </row>
    <row r="605" spans="1:5" x14ac:dyDescent="0.2">
      <c r="A605" s="37" t="s">
        <v>3815</v>
      </c>
      <c r="B605" s="38">
        <v>219</v>
      </c>
      <c r="C605" s="38">
        <v>178397</v>
      </c>
      <c r="D605" s="38">
        <v>44640</v>
      </c>
      <c r="E605" s="38">
        <v>4381</v>
      </c>
    </row>
    <row r="606" spans="1:5" x14ac:dyDescent="0.2">
      <c r="A606" s="37" t="s">
        <v>4001</v>
      </c>
      <c r="B606" s="38">
        <v>3</v>
      </c>
      <c r="C606" s="38">
        <v>1125</v>
      </c>
      <c r="D606" s="38">
        <v>226</v>
      </c>
      <c r="E606" s="38">
        <v>29</v>
      </c>
    </row>
    <row r="607" spans="1:5" x14ac:dyDescent="0.2">
      <c r="A607" s="37" t="s">
        <v>5387</v>
      </c>
      <c r="B607" s="38">
        <v>8</v>
      </c>
      <c r="C607" s="38">
        <v>2282</v>
      </c>
      <c r="D607" s="38">
        <v>558</v>
      </c>
      <c r="E607" s="38">
        <v>53</v>
      </c>
    </row>
    <row r="608" spans="1:5" x14ac:dyDescent="0.2">
      <c r="A608" s="37" t="s">
        <v>5681</v>
      </c>
      <c r="B608" s="38">
        <v>5</v>
      </c>
      <c r="C608" s="38">
        <v>1733</v>
      </c>
      <c r="D608" s="38">
        <v>421</v>
      </c>
      <c r="E608" s="38">
        <v>48</v>
      </c>
    </row>
    <row r="609" spans="1:5" x14ac:dyDescent="0.2">
      <c r="A609" s="37" t="s">
        <v>3687</v>
      </c>
      <c r="B609" s="38">
        <v>5</v>
      </c>
      <c r="C609" s="38">
        <v>1307</v>
      </c>
      <c r="D609" s="38">
        <v>313</v>
      </c>
      <c r="E609" s="38">
        <v>35</v>
      </c>
    </row>
    <row r="610" spans="1:5" x14ac:dyDescent="0.2">
      <c r="A610" s="37" t="s">
        <v>5197</v>
      </c>
      <c r="B610" s="38">
        <v>4</v>
      </c>
      <c r="C610" s="38">
        <v>290</v>
      </c>
      <c r="D610" s="38">
        <v>68</v>
      </c>
      <c r="E610" s="38">
        <v>15</v>
      </c>
    </row>
    <row r="611" spans="1:5" x14ac:dyDescent="0.2">
      <c r="A611" s="37" t="s">
        <v>6697</v>
      </c>
      <c r="B611" s="38">
        <v>4</v>
      </c>
      <c r="C611" s="38">
        <v>953</v>
      </c>
      <c r="D611" s="38">
        <v>206</v>
      </c>
      <c r="E611" s="38">
        <v>28</v>
      </c>
    </row>
    <row r="612" spans="1:5" x14ac:dyDescent="0.2">
      <c r="A612" s="37" t="s">
        <v>5139</v>
      </c>
      <c r="B612" s="38">
        <v>47</v>
      </c>
      <c r="C612" s="38">
        <v>16753</v>
      </c>
      <c r="D612" s="38">
        <v>3792</v>
      </c>
      <c r="E612" s="38">
        <v>471</v>
      </c>
    </row>
    <row r="613" spans="1:5" x14ac:dyDescent="0.2">
      <c r="A613" s="37" t="s">
        <v>5683</v>
      </c>
      <c r="B613" s="38">
        <v>4</v>
      </c>
      <c r="C613" s="38">
        <v>627</v>
      </c>
      <c r="D613" s="38">
        <v>139</v>
      </c>
      <c r="E613" s="38">
        <v>25</v>
      </c>
    </row>
    <row r="614" spans="1:5" x14ac:dyDescent="0.2">
      <c r="A614" s="37" t="s">
        <v>6357</v>
      </c>
      <c r="B614" s="38">
        <v>67</v>
      </c>
      <c r="C614" s="38">
        <v>24634</v>
      </c>
      <c r="D614" s="38">
        <v>5651</v>
      </c>
      <c r="E614" s="38">
        <v>743</v>
      </c>
    </row>
    <row r="615" spans="1:5" x14ac:dyDescent="0.2">
      <c r="A615" s="37" t="s">
        <v>3583</v>
      </c>
      <c r="B615" s="38">
        <v>27</v>
      </c>
      <c r="C615" s="38">
        <v>5373</v>
      </c>
      <c r="D615" s="38">
        <v>1185</v>
      </c>
      <c r="E615" s="38">
        <v>146</v>
      </c>
    </row>
    <row r="616" spans="1:5" x14ac:dyDescent="0.2">
      <c r="A616" s="37" t="s">
        <v>5815</v>
      </c>
      <c r="B616" s="38">
        <v>16</v>
      </c>
      <c r="C616" s="38">
        <v>4637</v>
      </c>
      <c r="D616" s="38">
        <v>1146</v>
      </c>
      <c r="E616" s="38">
        <v>145</v>
      </c>
    </row>
    <row r="617" spans="1:5" x14ac:dyDescent="0.2">
      <c r="A617" s="37" t="s">
        <v>3421</v>
      </c>
      <c r="B617" s="38">
        <v>32</v>
      </c>
      <c r="C617" s="38">
        <v>7512</v>
      </c>
      <c r="D617" s="38">
        <v>1767</v>
      </c>
      <c r="E617" s="38">
        <v>299</v>
      </c>
    </row>
    <row r="618" spans="1:5" x14ac:dyDescent="0.2">
      <c r="A618" s="37" t="s">
        <v>4657</v>
      </c>
      <c r="B618" s="38">
        <v>3</v>
      </c>
      <c r="C618" s="38">
        <v>1809</v>
      </c>
      <c r="D618" s="38">
        <v>381</v>
      </c>
      <c r="E618" s="38">
        <v>46</v>
      </c>
    </row>
    <row r="619" spans="1:5" x14ac:dyDescent="0.2">
      <c r="A619" s="37" t="s">
        <v>5817</v>
      </c>
      <c r="B619" s="38">
        <v>8</v>
      </c>
      <c r="C619" s="38">
        <v>911</v>
      </c>
      <c r="D619" s="38">
        <v>209</v>
      </c>
      <c r="E619" s="38">
        <v>27</v>
      </c>
    </row>
    <row r="620" spans="1:5" x14ac:dyDescent="0.2">
      <c r="A620" s="37" t="s">
        <v>5033</v>
      </c>
      <c r="B620" s="38">
        <v>3</v>
      </c>
      <c r="C620" s="38">
        <v>977</v>
      </c>
      <c r="D620" s="38">
        <v>198</v>
      </c>
      <c r="E620" s="38">
        <v>38</v>
      </c>
    </row>
    <row r="621" spans="1:5" x14ac:dyDescent="0.2">
      <c r="A621" s="37" t="s">
        <v>5527</v>
      </c>
      <c r="B621" s="38">
        <v>34</v>
      </c>
      <c r="C621" s="38">
        <v>10733</v>
      </c>
      <c r="D621" s="38">
        <v>2301</v>
      </c>
      <c r="E621" s="38">
        <v>312</v>
      </c>
    </row>
    <row r="622" spans="1:5" x14ac:dyDescent="0.2">
      <c r="A622" s="37" t="s">
        <v>4369</v>
      </c>
      <c r="B622" s="38">
        <v>5</v>
      </c>
      <c r="C622" s="38">
        <v>1240</v>
      </c>
      <c r="D622" s="38">
        <v>296</v>
      </c>
      <c r="E622" s="38">
        <v>47</v>
      </c>
    </row>
    <row r="623" spans="1:5" x14ac:dyDescent="0.2">
      <c r="A623" s="37" t="s">
        <v>5685</v>
      </c>
      <c r="B623" s="38">
        <v>35</v>
      </c>
      <c r="C623" s="38">
        <v>8647</v>
      </c>
      <c r="D623" s="38">
        <v>1997</v>
      </c>
      <c r="E623" s="38">
        <v>276</v>
      </c>
    </row>
    <row r="624" spans="1:5" x14ac:dyDescent="0.2">
      <c r="A624" s="37" t="s">
        <v>3935</v>
      </c>
      <c r="B624" s="38">
        <v>3</v>
      </c>
      <c r="C624" s="38">
        <v>624</v>
      </c>
      <c r="D624" s="38">
        <v>129</v>
      </c>
      <c r="E624" s="38">
        <v>20</v>
      </c>
    </row>
    <row r="625" spans="1:5" x14ac:dyDescent="0.2">
      <c r="A625" s="37" t="s">
        <v>4751</v>
      </c>
      <c r="B625" s="38">
        <v>65</v>
      </c>
      <c r="C625" s="38">
        <v>38322</v>
      </c>
      <c r="D625" s="38">
        <v>7983</v>
      </c>
      <c r="E625" s="38">
        <v>1102</v>
      </c>
    </row>
    <row r="626" spans="1:5" x14ac:dyDescent="0.2">
      <c r="A626" s="37" t="s">
        <v>5389</v>
      </c>
      <c r="B626" s="38">
        <v>4</v>
      </c>
      <c r="C626" s="38">
        <v>2279</v>
      </c>
      <c r="D626" s="38">
        <v>539</v>
      </c>
      <c r="E626" s="38">
        <v>65</v>
      </c>
    </row>
    <row r="627" spans="1:5" x14ac:dyDescent="0.2">
      <c r="A627" s="37" t="s">
        <v>3315</v>
      </c>
      <c r="B627" s="38">
        <v>5</v>
      </c>
      <c r="C627" s="38">
        <v>575</v>
      </c>
      <c r="D627" s="38">
        <v>115</v>
      </c>
      <c r="E627" s="38">
        <v>20</v>
      </c>
    </row>
    <row r="628" spans="1:5" x14ac:dyDescent="0.2">
      <c r="A628" s="37" t="s">
        <v>4947</v>
      </c>
      <c r="B628" s="38">
        <v>3</v>
      </c>
      <c r="C628" s="38">
        <v>946</v>
      </c>
      <c r="D628" s="38">
        <v>234</v>
      </c>
      <c r="E628" s="38">
        <v>38</v>
      </c>
    </row>
    <row r="629" spans="1:5" x14ac:dyDescent="0.2">
      <c r="A629" s="37" t="s">
        <v>6095</v>
      </c>
      <c r="B629" s="38">
        <v>12</v>
      </c>
      <c r="C629" s="38">
        <v>5513</v>
      </c>
      <c r="D629" s="38">
        <v>1352</v>
      </c>
      <c r="E629" s="38">
        <v>159</v>
      </c>
    </row>
    <row r="630" spans="1:5" x14ac:dyDescent="0.2">
      <c r="A630" s="37" t="s">
        <v>6197</v>
      </c>
      <c r="B630" s="38">
        <v>5</v>
      </c>
      <c r="C630" s="38">
        <v>720</v>
      </c>
      <c r="D630" s="38">
        <v>157</v>
      </c>
      <c r="E630" s="38">
        <v>25</v>
      </c>
    </row>
    <row r="631" spans="1:5" x14ac:dyDescent="0.2">
      <c r="A631" s="37" t="s">
        <v>3381</v>
      </c>
      <c r="B631" s="38">
        <v>13</v>
      </c>
      <c r="C631" s="38">
        <v>2127</v>
      </c>
      <c r="D631" s="38">
        <v>482</v>
      </c>
      <c r="E631" s="38">
        <v>58</v>
      </c>
    </row>
    <row r="632" spans="1:5" x14ac:dyDescent="0.2">
      <c r="A632" s="37" t="s">
        <v>3689</v>
      </c>
      <c r="B632" s="38">
        <v>4</v>
      </c>
      <c r="C632" s="38">
        <v>659</v>
      </c>
      <c r="D632" s="38">
        <v>167</v>
      </c>
      <c r="E632" s="38">
        <v>13</v>
      </c>
    </row>
    <row r="633" spans="1:5" x14ac:dyDescent="0.2">
      <c r="A633" s="37" t="s">
        <v>6199</v>
      </c>
      <c r="B633" s="38">
        <v>6</v>
      </c>
      <c r="C633" s="38">
        <v>1285</v>
      </c>
      <c r="D633" s="38">
        <v>283</v>
      </c>
      <c r="E633" s="38">
        <v>47</v>
      </c>
    </row>
    <row r="634" spans="1:5" x14ac:dyDescent="0.2">
      <c r="A634" s="37" t="s">
        <v>6359</v>
      </c>
      <c r="B634" s="38">
        <v>9</v>
      </c>
      <c r="C634" s="38">
        <v>2867</v>
      </c>
      <c r="D634" s="38">
        <v>687</v>
      </c>
      <c r="E634" s="38">
        <v>73</v>
      </c>
    </row>
    <row r="635" spans="1:5" x14ac:dyDescent="0.2">
      <c r="A635" s="37" t="s">
        <v>3817</v>
      </c>
      <c r="B635" s="38">
        <v>3</v>
      </c>
      <c r="C635" s="38">
        <v>1359</v>
      </c>
      <c r="D635" s="38">
        <v>301</v>
      </c>
      <c r="E635" s="38">
        <v>36</v>
      </c>
    </row>
    <row r="636" spans="1:5" x14ac:dyDescent="0.2">
      <c r="A636" s="37" t="s">
        <v>3471</v>
      </c>
      <c r="B636" s="38">
        <v>5</v>
      </c>
      <c r="C636" s="38">
        <v>1712</v>
      </c>
      <c r="D636" s="38">
        <v>385</v>
      </c>
      <c r="E636" s="38">
        <v>50</v>
      </c>
    </row>
    <row r="637" spans="1:5" x14ac:dyDescent="0.2">
      <c r="A637" s="37" t="s">
        <v>5289</v>
      </c>
      <c r="B637" s="38">
        <v>61</v>
      </c>
      <c r="C637" s="38">
        <v>25256</v>
      </c>
      <c r="D637" s="38">
        <v>5669</v>
      </c>
      <c r="E637" s="38">
        <v>718</v>
      </c>
    </row>
    <row r="638" spans="1:5" x14ac:dyDescent="0.2">
      <c r="A638" s="37" t="s">
        <v>6605</v>
      </c>
      <c r="B638" s="38">
        <v>8</v>
      </c>
      <c r="C638" s="38">
        <v>2139</v>
      </c>
      <c r="D638" s="38">
        <v>507</v>
      </c>
      <c r="E638" s="38">
        <v>57</v>
      </c>
    </row>
    <row r="639" spans="1:5" x14ac:dyDescent="0.2">
      <c r="A639" s="37" t="s">
        <v>3819</v>
      </c>
      <c r="B639" s="38">
        <v>26</v>
      </c>
      <c r="C639" s="38">
        <v>5454</v>
      </c>
      <c r="D639" s="38">
        <v>1342</v>
      </c>
      <c r="E639" s="38">
        <v>234</v>
      </c>
    </row>
    <row r="640" spans="1:5" x14ac:dyDescent="0.2">
      <c r="A640" s="37" t="s">
        <v>6361</v>
      </c>
      <c r="B640" s="38">
        <v>5</v>
      </c>
      <c r="C640" s="38">
        <v>642</v>
      </c>
      <c r="D640" s="38">
        <v>122</v>
      </c>
      <c r="E640" s="38">
        <v>14</v>
      </c>
    </row>
    <row r="641" spans="1:5" x14ac:dyDescent="0.2">
      <c r="A641" s="37" t="s">
        <v>6607</v>
      </c>
      <c r="B641" s="38">
        <v>12</v>
      </c>
      <c r="C641" s="38">
        <v>6926</v>
      </c>
      <c r="D641" s="38">
        <v>1471</v>
      </c>
      <c r="E641" s="38">
        <v>149</v>
      </c>
    </row>
    <row r="642" spans="1:5" x14ac:dyDescent="0.2">
      <c r="A642" s="37" t="s">
        <v>4865</v>
      </c>
      <c r="B642" s="38">
        <v>12</v>
      </c>
      <c r="C642" s="38">
        <v>3841</v>
      </c>
      <c r="D642" s="38">
        <v>889</v>
      </c>
      <c r="E642" s="38">
        <v>88</v>
      </c>
    </row>
    <row r="643" spans="1:5" x14ac:dyDescent="0.2">
      <c r="A643" s="37" t="s">
        <v>3937</v>
      </c>
      <c r="B643" s="38">
        <v>9</v>
      </c>
      <c r="C643" s="38">
        <v>1352</v>
      </c>
      <c r="D643" s="38">
        <v>303</v>
      </c>
      <c r="E643" s="38">
        <v>27</v>
      </c>
    </row>
    <row r="644" spans="1:5" x14ac:dyDescent="0.2">
      <c r="A644" s="37" t="s">
        <v>3821</v>
      </c>
      <c r="B644" s="38">
        <v>6</v>
      </c>
      <c r="C644" s="38">
        <v>1226</v>
      </c>
      <c r="D644" s="38">
        <v>303</v>
      </c>
      <c r="E644" s="38">
        <v>52</v>
      </c>
    </row>
    <row r="645" spans="1:5" x14ac:dyDescent="0.2">
      <c r="A645" s="37" t="s">
        <v>5819</v>
      </c>
      <c r="B645" s="38">
        <v>8</v>
      </c>
      <c r="C645" s="38">
        <v>1497</v>
      </c>
      <c r="D645" s="38">
        <v>342</v>
      </c>
      <c r="E645" s="38">
        <v>50</v>
      </c>
    </row>
    <row r="646" spans="1:5" x14ac:dyDescent="0.2">
      <c r="A646" s="37" t="s">
        <v>5263</v>
      </c>
      <c r="B646" s="38">
        <v>31</v>
      </c>
      <c r="C646" s="38">
        <v>8788</v>
      </c>
      <c r="D646" s="38">
        <v>2067</v>
      </c>
      <c r="E646" s="38">
        <v>229</v>
      </c>
    </row>
    <row r="647" spans="1:5" x14ac:dyDescent="0.2">
      <c r="A647" s="37" t="s">
        <v>3585</v>
      </c>
      <c r="B647" s="38">
        <v>8</v>
      </c>
      <c r="C647" s="38">
        <v>330</v>
      </c>
      <c r="D647" s="38">
        <v>71</v>
      </c>
      <c r="E647" s="38">
        <v>16</v>
      </c>
    </row>
    <row r="648" spans="1:5" x14ac:dyDescent="0.2">
      <c r="A648" s="37" t="s">
        <v>5619</v>
      </c>
      <c r="B648" s="38">
        <v>17</v>
      </c>
      <c r="C648" s="38">
        <v>4117</v>
      </c>
      <c r="D648" s="38">
        <v>966</v>
      </c>
      <c r="E648" s="38">
        <v>165</v>
      </c>
    </row>
    <row r="649" spans="1:5" x14ac:dyDescent="0.2">
      <c r="A649" s="37" t="s">
        <v>4753</v>
      </c>
      <c r="B649" s="38">
        <v>27</v>
      </c>
      <c r="C649" s="38">
        <v>8362</v>
      </c>
      <c r="D649" s="38">
        <v>1895</v>
      </c>
      <c r="E649" s="38">
        <v>241</v>
      </c>
    </row>
    <row r="650" spans="1:5" x14ac:dyDescent="0.2">
      <c r="A650" s="37" t="s">
        <v>4127</v>
      </c>
      <c r="B650" s="38">
        <v>14</v>
      </c>
      <c r="C650" s="38">
        <v>2509</v>
      </c>
      <c r="D650" s="38">
        <v>634</v>
      </c>
      <c r="E650" s="38">
        <v>111</v>
      </c>
    </row>
    <row r="651" spans="1:5" x14ac:dyDescent="0.2">
      <c r="A651" s="37" t="s">
        <v>4461</v>
      </c>
      <c r="B651" s="38">
        <v>3</v>
      </c>
      <c r="C651" s="38">
        <v>897</v>
      </c>
      <c r="D651" s="38">
        <v>204</v>
      </c>
      <c r="E651" s="38">
        <v>20</v>
      </c>
    </row>
    <row r="652" spans="1:5" x14ac:dyDescent="0.2">
      <c r="A652" s="37" t="s">
        <v>4867</v>
      </c>
      <c r="B652" s="38">
        <v>3</v>
      </c>
      <c r="C652" s="38">
        <v>435</v>
      </c>
      <c r="D652" s="38">
        <v>110</v>
      </c>
      <c r="E652" s="38">
        <v>13</v>
      </c>
    </row>
    <row r="653" spans="1:5" x14ac:dyDescent="0.2">
      <c r="A653" s="37" t="s">
        <v>5329</v>
      </c>
      <c r="B653" s="38">
        <v>3</v>
      </c>
      <c r="C653" s="38">
        <v>519</v>
      </c>
      <c r="D653" s="38">
        <v>114</v>
      </c>
      <c r="E653" s="38">
        <v>18</v>
      </c>
    </row>
    <row r="654" spans="1:5" x14ac:dyDescent="0.2">
      <c r="A654" s="37" t="s">
        <v>6743</v>
      </c>
      <c r="B654" s="38">
        <v>14</v>
      </c>
      <c r="C654" s="38">
        <v>3135</v>
      </c>
      <c r="D654" s="38">
        <v>661</v>
      </c>
      <c r="E654" s="38">
        <v>84</v>
      </c>
    </row>
    <row r="655" spans="1:5" x14ac:dyDescent="0.2">
      <c r="A655" s="37" t="s">
        <v>6865</v>
      </c>
      <c r="B655" s="38">
        <v>12</v>
      </c>
      <c r="C655" s="38">
        <v>3640</v>
      </c>
      <c r="D655" s="38">
        <v>780</v>
      </c>
      <c r="E655" s="38">
        <v>81</v>
      </c>
    </row>
    <row r="656" spans="1:5" x14ac:dyDescent="0.2">
      <c r="A656" s="37" t="s">
        <v>5529</v>
      </c>
      <c r="B656" s="38">
        <v>6</v>
      </c>
      <c r="C656" s="38">
        <v>1183</v>
      </c>
      <c r="D656" s="38">
        <v>271</v>
      </c>
      <c r="E656" s="38">
        <v>51</v>
      </c>
    </row>
    <row r="657" spans="1:5" x14ac:dyDescent="0.2">
      <c r="A657" s="37" t="s">
        <v>4755</v>
      </c>
      <c r="B657" s="38">
        <v>3</v>
      </c>
      <c r="C657" s="38">
        <v>916</v>
      </c>
      <c r="D657" s="38">
        <v>212</v>
      </c>
      <c r="E657" s="38">
        <v>31</v>
      </c>
    </row>
    <row r="658" spans="1:5" x14ac:dyDescent="0.2">
      <c r="A658" s="37" t="s">
        <v>4463</v>
      </c>
      <c r="B658" s="38">
        <v>3</v>
      </c>
      <c r="C658" s="38">
        <v>1143</v>
      </c>
      <c r="D658" s="38">
        <v>259</v>
      </c>
      <c r="E658" s="38">
        <v>41</v>
      </c>
    </row>
    <row r="659" spans="1:5" x14ac:dyDescent="0.2">
      <c r="A659" s="37" t="s">
        <v>6745</v>
      </c>
      <c r="B659" s="38">
        <v>17</v>
      </c>
      <c r="C659" s="38">
        <v>3293</v>
      </c>
      <c r="D659" s="38">
        <v>812</v>
      </c>
      <c r="E659" s="38">
        <v>118</v>
      </c>
    </row>
    <row r="660" spans="1:5" x14ac:dyDescent="0.2">
      <c r="A660" s="37" t="s">
        <v>6363</v>
      </c>
      <c r="B660" s="38">
        <v>31</v>
      </c>
      <c r="C660" s="38">
        <v>8335</v>
      </c>
      <c r="D660" s="38">
        <v>2079</v>
      </c>
      <c r="E660" s="38">
        <v>258</v>
      </c>
    </row>
    <row r="661" spans="1:5" x14ac:dyDescent="0.2">
      <c r="A661" s="37" t="s">
        <v>6867</v>
      </c>
      <c r="B661" s="38">
        <v>7</v>
      </c>
      <c r="C661" s="38">
        <v>2357</v>
      </c>
      <c r="D661" s="38">
        <v>549</v>
      </c>
      <c r="E661" s="38">
        <v>55</v>
      </c>
    </row>
    <row r="662" spans="1:5" x14ac:dyDescent="0.2">
      <c r="A662" s="37" t="s">
        <v>6795</v>
      </c>
      <c r="B662" s="38">
        <v>10</v>
      </c>
      <c r="C662" s="38">
        <v>2571</v>
      </c>
      <c r="D662" s="38">
        <v>602</v>
      </c>
      <c r="E662" s="38">
        <v>102</v>
      </c>
    </row>
    <row r="663" spans="1:5" x14ac:dyDescent="0.2">
      <c r="A663" s="37" t="s">
        <v>3423</v>
      </c>
      <c r="B663" s="38">
        <v>5</v>
      </c>
      <c r="C663" s="38">
        <v>1374</v>
      </c>
      <c r="D663" s="38">
        <v>285</v>
      </c>
      <c r="E663" s="38">
        <v>37</v>
      </c>
    </row>
    <row r="664" spans="1:5" x14ac:dyDescent="0.2">
      <c r="A664" s="37" t="s">
        <v>4129</v>
      </c>
      <c r="B664" s="38">
        <v>4</v>
      </c>
      <c r="C664" s="38">
        <v>1131</v>
      </c>
      <c r="D664" s="38">
        <v>220</v>
      </c>
      <c r="E664" s="38">
        <v>47</v>
      </c>
    </row>
    <row r="665" spans="1:5" x14ac:dyDescent="0.2">
      <c r="A665" s="37" t="s">
        <v>5035</v>
      </c>
      <c r="B665" s="38">
        <v>74</v>
      </c>
      <c r="C665" s="38">
        <v>20433</v>
      </c>
      <c r="D665" s="38">
        <v>4713</v>
      </c>
      <c r="E665" s="38">
        <v>726</v>
      </c>
    </row>
    <row r="666" spans="1:5" x14ac:dyDescent="0.2">
      <c r="A666" s="37" t="s">
        <v>5391</v>
      </c>
      <c r="B666" s="38">
        <v>3</v>
      </c>
      <c r="C666" s="38">
        <v>137</v>
      </c>
      <c r="D666" s="38">
        <v>33</v>
      </c>
      <c r="E666" s="38">
        <v>6</v>
      </c>
    </row>
    <row r="667" spans="1:5" x14ac:dyDescent="0.2">
      <c r="A667" s="37" t="s">
        <v>5687</v>
      </c>
      <c r="B667" s="38">
        <v>28</v>
      </c>
      <c r="C667" s="38">
        <v>11153</v>
      </c>
      <c r="D667" s="38">
        <v>2739</v>
      </c>
      <c r="E667" s="38">
        <v>399</v>
      </c>
    </row>
    <row r="668" spans="1:5" x14ac:dyDescent="0.2">
      <c r="A668" s="37" t="s">
        <v>5993</v>
      </c>
      <c r="B668" s="38">
        <v>5</v>
      </c>
      <c r="C668" s="38">
        <v>1509</v>
      </c>
      <c r="D668" s="38">
        <v>316</v>
      </c>
      <c r="E668" s="38">
        <v>38</v>
      </c>
    </row>
    <row r="669" spans="1:5" x14ac:dyDescent="0.2">
      <c r="A669" s="37" t="s">
        <v>6201</v>
      </c>
      <c r="B669" s="38">
        <v>14</v>
      </c>
      <c r="C669" s="38">
        <v>2596</v>
      </c>
      <c r="D669" s="38">
        <v>688</v>
      </c>
      <c r="E669" s="38">
        <v>103</v>
      </c>
    </row>
    <row r="670" spans="1:5" x14ac:dyDescent="0.2">
      <c r="A670" s="37" t="s">
        <v>6609</v>
      </c>
      <c r="B670" s="38">
        <v>3</v>
      </c>
      <c r="C670" s="38">
        <v>1042</v>
      </c>
      <c r="D670" s="38">
        <v>228</v>
      </c>
      <c r="E670" s="38">
        <v>33</v>
      </c>
    </row>
    <row r="671" spans="1:5" x14ac:dyDescent="0.2">
      <c r="A671" s="37" t="s">
        <v>4465</v>
      </c>
      <c r="B671" s="38">
        <v>5</v>
      </c>
      <c r="C671" s="38">
        <v>1319</v>
      </c>
      <c r="D671" s="38">
        <v>313</v>
      </c>
      <c r="E671" s="38">
        <v>48</v>
      </c>
    </row>
    <row r="672" spans="1:5" x14ac:dyDescent="0.2">
      <c r="A672" s="37" t="s">
        <v>6097</v>
      </c>
      <c r="B672" s="38">
        <v>116</v>
      </c>
      <c r="C672" s="38">
        <v>39045</v>
      </c>
      <c r="D672" s="38">
        <v>8600</v>
      </c>
      <c r="E672" s="38">
        <v>1226</v>
      </c>
    </row>
    <row r="673" spans="1:5" x14ac:dyDescent="0.2">
      <c r="A673" s="37" t="s">
        <v>6099</v>
      </c>
      <c r="B673" s="38">
        <v>6</v>
      </c>
      <c r="C673" s="38">
        <v>1905</v>
      </c>
      <c r="D673" s="38">
        <v>472</v>
      </c>
      <c r="E673" s="38">
        <v>44</v>
      </c>
    </row>
    <row r="674" spans="1:5" x14ac:dyDescent="0.2">
      <c r="A674" s="37" t="s">
        <v>6365</v>
      </c>
      <c r="B674" s="38">
        <v>30</v>
      </c>
      <c r="C674" s="38">
        <v>8880</v>
      </c>
      <c r="D674" s="38">
        <v>2143</v>
      </c>
      <c r="E674" s="38">
        <v>304</v>
      </c>
    </row>
    <row r="675" spans="1:5" x14ac:dyDescent="0.2">
      <c r="A675" s="37" t="s">
        <v>6367</v>
      </c>
      <c r="B675" s="38">
        <v>10</v>
      </c>
      <c r="C675" s="38">
        <v>3268</v>
      </c>
      <c r="D675" s="38">
        <v>728</v>
      </c>
      <c r="E675" s="38">
        <v>94</v>
      </c>
    </row>
    <row r="676" spans="1:5" x14ac:dyDescent="0.2">
      <c r="A676" s="37" t="s">
        <v>4003</v>
      </c>
      <c r="B676" s="38">
        <v>14</v>
      </c>
      <c r="C676" s="38">
        <v>3515</v>
      </c>
      <c r="D676" s="38">
        <v>759</v>
      </c>
      <c r="E676" s="38">
        <v>126</v>
      </c>
    </row>
    <row r="677" spans="1:5" x14ac:dyDescent="0.2">
      <c r="A677" s="37" t="s">
        <v>5037</v>
      </c>
      <c r="B677" s="38">
        <v>3</v>
      </c>
      <c r="C677" s="38">
        <v>482</v>
      </c>
      <c r="D677" s="38">
        <v>107</v>
      </c>
      <c r="E677" s="38">
        <v>16</v>
      </c>
    </row>
    <row r="678" spans="1:5" x14ac:dyDescent="0.2">
      <c r="A678" s="37" t="s">
        <v>6369</v>
      </c>
      <c r="B678" s="38">
        <v>25</v>
      </c>
      <c r="C678" s="38">
        <v>7624</v>
      </c>
      <c r="D678" s="38">
        <v>1849</v>
      </c>
      <c r="E678" s="38">
        <v>338</v>
      </c>
    </row>
    <row r="679" spans="1:5" x14ac:dyDescent="0.2">
      <c r="A679" s="37" t="s">
        <v>7003</v>
      </c>
      <c r="B679" s="38">
        <v>12</v>
      </c>
      <c r="C679" s="38">
        <v>2355</v>
      </c>
      <c r="D679" s="38">
        <v>585</v>
      </c>
      <c r="E679" s="38">
        <v>80</v>
      </c>
    </row>
    <row r="680" spans="1:5" x14ac:dyDescent="0.2">
      <c r="A680" s="37" t="s">
        <v>5531</v>
      </c>
      <c r="B680" s="38">
        <v>119</v>
      </c>
      <c r="C680" s="38">
        <v>44974</v>
      </c>
      <c r="D680" s="38">
        <v>10518</v>
      </c>
      <c r="E680" s="38">
        <v>1584</v>
      </c>
    </row>
    <row r="681" spans="1:5" x14ac:dyDescent="0.2">
      <c r="A681" s="37" t="s">
        <v>3587</v>
      </c>
      <c r="B681" s="38">
        <v>7</v>
      </c>
      <c r="C681" s="38">
        <v>832</v>
      </c>
      <c r="D681" s="38">
        <v>212</v>
      </c>
      <c r="E681" s="38">
        <v>31</v>
      </c>
    </row>
    <row r="682" spans="1:5" x14ac:dyDescent="0.2">
      <c r="A682" s="37" t="s">
        <v>3823</v>
      </c>
      <c r="B682" s="38">
        <v>156</v>
      </c>
      <c r="C682" s="38">
        <v>60245</v>
      </c>
      <c r="D682" s="38">
        <v>14038</v>
      </c>
      <c r="E682" s="38">
        <v>1899</v>
      </c>
    </row>
    <row r="683" spans="1:5" x14ac:dyDescent="0.2">
      <c r="A683" s="37" t="s">
        <v>3825</v>
      </c>
      <c r="B683" s="38">
        <v>8</v>
      </c>
      <c r="C683" s="38">
        <v>2895</v>
      </c>
      <c r="D683" s="38">
        <v>682</v>
      </c>
      <c r="E683" s="38">
        <v>91</v>
      </c>
    </row>
    <row r="684" spans="1:5" x14ac:dyDescent="0.2">
      <c r="A684" s="37" t="s">
        <v>6981</v>
      </c>
      <c r="B684" s="38">
        <v>3</v>
      </c>
      <c r="C684" s="38">
        <v>335</v>
      </c>
      <c r="D684" s="38">
        <v>71</v>
      </c>
      <c r="E684" s="38">
        <v>15</v>
      </c>
    </row>
    <row r="685" spans="1:5" x14ac:dyDescent="0.2">
      <c r="A685" s="37" t="s">
        <v>6371</v>
      </c>
      <c r="B685" s="38">
        <v>3</v>
      </c>
      <c r="C685" s="38">
        <v>685</v>
      </c>
      <c r="D685" s="38">
        <v>169</v>
      </c>
      <c r="E685" s="38">
        <v>23</v>
      </c>
    </row>
    <row r="686" spans="1:5" x14ac:dyDescent="0.2">
      <c r="A686" s="37" t="s">
        <v>5533</v>
      </c>
      <c r="B686" s="38">
        <v>3</v>
      </c>
      <c r="C686" s="38">
        <v>1545</v>
      </c>
      <c r="D686" s="38">
        <v>366</v>
      </c>
      <c r="E686" s="38">
        <v>54</v>
      </c>
    </row>
    <row r="687" spans="1:5" x14ac:dyDescent="0.2">
      <c r="A687" s="37" t="s">
        <v>6611</v>
      </c>
      <c r="B687" s="38">
        <v>4</v>
      </c>
      <c r="C687" s="38">
        <v>1174</v>
      </c>
      <c r="D687" s="38">
        <v>167</v>
      </c>
      <c r="E687" s="38">
        <v>25</v>
      </c>
    </row>
    <row r="688" spans="1:5" x14ac:dyDescent="0.2">
      <c r="A688" s="37" t="s">
        <v>3827</v>
      </c>
      <c r="B688" s="38">
        <v>32</v>
      </c>
      <c r="C688" s="38">
        <v>9409</v>
      </c>
      <c r="D688" s="38">
        <v>2100</v>
      </c>
      <c r="E688" s="38">
        <v>336</v>
      </c>
    </row>
    <row r="689" spans="1:5" x14ac:dyDescent="0.2">
      <c r="A689" s="37" t="s">
        <v>5199</v>
      </c>
      <c r="B689" s="38">
        <v>10</v>
      </c>
      <c r="C689" s="38">
        <v>3280</v>
      </c>
      <c r="D689" s="38">
        <v>712</v>
      </c>
      <c r="E689" s="38">
        <v>104</v>
      </c>
    </row>
    <row r="690" spans="1:5" x14ac:dyDescent="0.2">
      <c r="A690" s="37" t="s">
        <v>6203</v>
      </c>
      <c r="B690" s="38">
        <v>11</v>
      </c>
      <c r="C690" s="38">
        <v>2200</v>
      </c>
      <c r="D690" s="38">
        <v>528</v>
      </c>
      <c r="E690" s="38">
        <v>71</v>
      </c>
    </row>
    <row r="691" spans="1:5" x14ac:dyDescent="0.2">
      <c r="A691" s="37" t="s">
        <v>4131</v>
      </c>
      <c r="B691" s="38">
        <v>87</v>
      </c>
      <c r="C691" s="38">
        <v>36787</v>
      </c>
      <c r="D691" s="38">
        <v>8421</v>
      </c>
      <c r="E691" s="38">
        <v>1194</v>
      </c>
    </row>
    <row r="692" spans="1:5" x14ac:dyDescent="0.2">
      <c r="A692" s="37" t="s">
        <v>5689</v>
      </c>
      <c r="B692" s="38">
        <v>170</v>
      </c>
      <c r="C692" s="38">
        <v>80522</v>
      </c>
      <c r="D692" s="38">
        <v>17855</v>
      </c>
      <c r="E692" s="38">
        <v>2302</v>
      </c>
    </row>
    <row r="693" spans="1:5" x14ac:dyDescent="0.2">
      <c r="A693" s="37" t="s">
        <v>6205</v>
      </c>
      <c r="B693" s="38">
        <v>76</v>
      </c>
      <c r="C693" s="38">
        <v>28263</v>
      </c>
      <c r="D693" s="38">
        <v>6284</v>
      </c>
      <c r="E693" s="38">
        <v>941</v>
      </c>
    </row>
    <row r="694" spans="1:5" x14ac:dyDescent="0.2">
      <c r="A694" s="37" t="s">
        <v>4697</v>
      </c>
      <c r="B694" s="38">
        <v>69</v>
      </c>
      <c r="C694" s="38">
        <v>26048</v>
      </c>
      <c r="D694" s="38">
        <v>6012</v>
      </c>
      <c r="E694" s="38">
        <v>714</v>
      </c>
    </row>
    <row r="695" spans="1:5" x14ac:dyDescent="0.2">
      <c r="A695" s="37" t="s">
        <v>4699</v>
      </c>
      <c r="B695" s="38">
        <v>53</v>
      </c>
      <c r="C695" s="38">
        <v>12792</v>
      </c>
      <c r="D695" s="38">
        <v>3213</v>
      </c>
      <c r="E695" s="38">
        <v>386</v>
      </c>
    </row>
    <row r="696" spans="1:5" x14ac:dyDescent="0.2">
      <c r="A696" s="37" t="s">
        <v>6797</v>
      </c>
      <c r="B696" s="38">
        <v>4</v>
      </c>
      <c r="C696" s="38">
        <v>449</v>
      </c>
      <c r="D696" s="38">
        <v>87</v>
      </c>
      <c r="E696" s="38">
        <v>15</v>
      </c>
    </row>
    <row r="697" spans="1:5" x14ac:dyDescent="0.2">
      <c r="A697" s="37" t="s">
        <v>6699</v>
      </c>
      <c r="B697" s="38">
        <v>12</v>
      </c>
      <c r="C697" s="38">
        <v>3750</v>
      </c>
      <c r="D697" s="38">
        <v>872</v>
      </c>
      <c r="E697" s="38">
        <v>152</v>
      </c>
    </row>
    <row r="698" spans="1:5" x14ac:dyDescent="0.2">
      <c r="A698" s="37" t="s">
        <v>4133</v>
      </c>
      <c r="B698" s="38">
        <v>16</v>
      </c>
      <c r="C698" s="38">
        <v>2399</v>
      </c>
      <c r="D698" s="38">
        <v>477</v>
      </c>
      <c r="E698" s="38">
        <v>80</v>
      </c>
    </row>
    <row r="699" spans="1:5" x14ac:dyDescent="0.2">
      <c r="A699" s="37" t="s">
        <v>4263</v>
      </c>
      <c r="B699" s="38">
        <v>3</v>
      </c>
      <c r="C699" s="38">
        <v>581</v>
      </c>
      <c r="D699" s="38">
        <v>131</v>
      </c>
      <c r="E699" s="38">
        <v>19</v>
      </c>
    </row>
    <row r="700" spans="1:5" x14ac:dyDescent="0.2">
      <c r="A700" s="37" t="s">
        <v>4613</v>
      </c>
      <c r="B700" s="38">
        <v>18</v>
      </c>
      <c r="C700" s="38">
        <v>5967</v>
      </c>
      <c r="D700" s="38">
        <v>1173</v>
      </c>
      <c r="E700" s="38">
        <v>115</v>
      </c>
    </row>
    <row r="701" spans="1:5" x14ac:dyDescent="0.2">
      <c r="A701" s="37" t="s">
        <v>4949</v>
      </c>
      <c r="B701" s="38">
        <v>5</v>
      </c>
      <c r="C701" s="38">
        <v>1086</v>
      </c>
      <c r="D701" s="38">
        <v>274</v>
      </c>
      <c r="E701" s="38">
        <v>30</v>
      </c>
    </row>
    <row r="702" spans="1:5" x14ac:dyDescent="0.2">
      <c r="A702" s="37" t="s">
        <v>5691</v>
      </c>
      <c r="B702" s="38">
        <v>16</v>
      </c>
      <c r="C702" s="38">
        <v>5908</v>
      </c>
      <c r="D702" s="38">
        <v>1348</v>
      </c>
      <c r="E702" s="38">
        <v>201</v>
      </c>
    </row>
    <row r="703" spans="1:5" x14ac:dyDescent="0.2">
      <c r="A703" s="37" t="s">
        <v>6613</v>
      </c>
      <c r="B703" s="38">
        <v>38</v>
      </c>
      <c r="C703" s="38">
        <v>12363</v>
      </c>
      <c r="D703" s="38">
        <v>2708</v>
      </c>
      <c r="E703" s="38">
        <v>410</v>
      </c>
    </row>
    <row r="704" spans="1:5" x14ac:dyDescent="0.2">
      <c r="A704" s="37" t="s">
        <v>3691</v>
      </c>
      <c r="B704" s="38">
        <v>4</v>
      </c>
      <c r="C704" s="38">
        <v>303</v>
      </c>
      <c r="D704" s="38">
        <v>79</v>
      </c>
      <c r="E704" s="38">
        <v>11</v>
      </c>
    </row>
    <row r="705" spans="1:5" x14ac:dyDescent="0.2">
      <c r="A705" s="37" t="s">
        <v>4265</v>
      </c>
      <c r="B705" s="38">
        <v>5</v>
      </c>
      <c r="C705" s="38">
        <v>806</v>
      </c>
      <c r="D705" s="38">
        <v>183</v>
      </c>
      <c r="E705" s="38">
        <v>32</v>
      </c>
    </row>
    <row r="706" spans="1:5" x14ac:dyDescent="0.2">
      <c r="A706" s="37" t="s">
        <v>4467</v>
      </c>
      <c r="B706" s="38">
        <v>15</v>
      </c>
      <c r="C706" s="38">
        <v>5851</v>
      </c>
      <c r="D706" s="38">
        <v>1356</v>
      </c>
      <c r="E706" s="38">
        <v>196</v>
      </c>
    </row>
    <row r="707" spans="1:5" x14ac:dyDescent="0.2">
      <c r="A707" s="37" t="s">
        <v>5693</v>
      </c>
      <c r="B707" s="38">
        <v>4</v>
      </c>
      <c r="C707" s="38">
        <v>1557</v>
      </c>
      <c r="D707" s="38">
        <v>418</v>
      </c>
      <c r="E707" s="38">
        <v>49</v>
      </c>
    </row>
    <row r="708" spans="1:5" x14ac:dyDescent="0.2">
      <c r="A708" s="37" t="s">
        <v>6373</v>
      </c>
      <c r="B708" s="38">
        <v>5</v>
      </c>
      <c r="C708" s="38">
        <v>1580</v>
      </c>
      <c r="D708" s="38">
        <v>340</v>
      </c>
      <c r="E708" s="38">
        <v>45</v>
      </c>
    </row>
    <row r="709" spans="1:5" x14ac:dyDescent="0.2">
      <c r="A709" s="37" t="s">
        <v>6799</v>
      </c>
      <c r="B709" s="38">
        <v>4</v>
      </c>
      <c r="C709" s="38">
        <v>1211</v>
      </c>
      <c r="D709" s="38">
        <v>270</v>
      </c>
      <c r="E709" s="38">
        <v>38</v>
      </c>
    </row>
    <row r="710" spans="1:5" x14ac:dyDescent="0.2">
      <c r="A710" s="37" t="s">
        <v>4659</v>
      </c>
      <c r="B710" s="38">
        <v>56</v>
      </c>
      <c r="C710" s="38">
        <v>23771</v>
      </c>
      <c r="D710" s="38">
        <v>5582</v>
      </c>
      <c r="E710" s="38">
        <v>818</v>
      </c>
    </row>
    <row r="711" spans="1:5" x14ac:dyDescent="0.2">
      <c r="A711" s="37" t="s">
        <v>5535</v>
      </c>
      <c r="B711" s="38">
        <v>13</v>
      </c>
      <c r="C711" s="38">
        <v>5313</v>
      </c>
      <c r="D711" s="38">
        <v>1179</v>
      </c>
      <c r="E711" s="38">
        <v>173</v>
      </c>
    </row>
    <row r="712" spans="1:5" x14ac:dyDescent="0.2">
      <c r="A712" s="37" t="s">
        <v>6375</v>
      </c>
      <c r="B712" s="38">
        <v>639</v>
      </c>
      <c r="C712" s="38">
        <v>314053</v>
      </c>
      <c r="D712" s="38">
        <v>73784</v>
      </c>
      <c r="E712" s="38">
        <v>8334</v>
      </c>
    </row>
    <row r="713" spans="1:5" x14ac:dyDescent="0.2">
      <c r="A713" s="37" t="s">
        <v>4135</v>
      </c>
      <c r="B713" s="38">
        <v>5</v>
      </c>
      <c r="C713" s="38">
        <v>977</v>
      </c>
      <c r="D713" s="38">
        <v>231</v>
      </c>
      <c r="E713" s="38">
        <v>35</v>
      </c>
    </row>
    <row r="714" spans="1:5" x14ac:dyDescent="0.2">
      <c r="A714" s="37" t="s">
        <v>4267</v>
      </c>
      <c r="B714" s="38">
        <v>3</v>
      </c>
      <c r="C714" s="38">
        <v>744</v>
      </c>
      <c r="D714" s="38">
        <v>176</v>
      </c>
      <c r="E714" s="38">
        <v>16</v>
      </c>
    </row>
    <row r="715" spans="1:5" x14ac:dyDescent="0.2">
      <c r="A715" s="37" t="s">
        <v>4951</v>
      </c>
      <c r="B715" s="38">
        <v>42</v>
      </c>
      <c r="C715" s="38">
        <v>9890</v>
      </c>
      <c r="D715" s="38">
        <v>2321</v>
      </c>
      <c r="E715" s="38">
        <v>326</v>
      </c>
    </row>
    <row r="716" spans="1:5" x14ac:dyDescent="0.2">
      <c r="A716" s="37" t="s">
        <v>6377</v>
      </c>
      <c r="B716" s="38">
        <v>7</v>
      </c>
      <c r="C716" s="38">
        <v>2709</v>
      </c>
      <c r="D716" s="38">
        <v>569</v>
      </c>
      <c r="E716" s="38">
        <v>77</v>
      </c>
    </row>
    <row r="717" spans="1:5" x14ac:dyDescent="0.2">
      <c r="A717" s="37" t="s">
        <v>6801</v>
      </c>
      <c r="B717" s="38">
        <v>10</v>
      </c>
      <c r="C717" s="38">
        <v>2886</v>
      </c>
      <c r="D717" s="38">
        <v>629</v>
      </c>
      <c r="E717" s="38">
        <v>85</v>
      </c>
    </row>
    <row r="718" spans="1:5" x14ac:dyDescent="0.2">
      <c r="A718" s="37" t="s">
        <v>6701</v>
      </c>
      <c r="B718" s="38">
        <v>14</v>
      </c>
      <c r="C718" s="38">
        <v>3919</v>
      </c>
      <c r="D718" s="38">
        <v>1079</v>
      </c>
      <c r="E718" s="38">
        <v>146</v>
      </c>
    </row>
    <row r="719" spans="1:5" x14ac:dyDescent="0.2">
      <c r="A719" s="37" t="s">
        <v>3829</v>
      </c>
      <c r="B719" s="38">
        <v>3</v>
      </c>
      <c r="C719" s="38">
        <v>804</v>
      </c>
      <c r="D719" s="38">
        <v>206</v>
      </c>
      <c r="E719" s="38">
        <v>30</v>
      </c>
    </row>
    <row r="720" spans="1:5" x14ac:dyDescent="0.2">
      <c r="A720" s="37" t="s">
        <v>3637</v>
      </c>
      <c r="B720" s="38">
        <v>192</v>
      </c>
      <c r="C720" s="38">
        <v>74940</v>
      </c>
      <c r="D720" s="38">
        <v>17386</v>
      </c>
      <c r="E720" s="38">
        <v>2148</v>
      </c>
    </row>
    <row r="721" spans="1:5" x14ac:dyDescent="0.2">
      <c r="A721" s="37" t="s">
        <v>4371</v>
      </c>
      <c r="B721" s="38">
        <v>6</v>
      </c>
      <c r="C721" s="38">
        <v>1224</v>
      </c>
      <c r="D721" s="38">
        <v>274</v>
      </c>
      <c r="E721" s="38">
        <v>53</v>
      </c>
    </row>
    <row r="722" spans="1:5" x14ac:dyDescent="0.2">
      <c r="A722" s="37" t="s">
        <v>5821</v>
      </c>
      <c r="B722" s="38">
        <v>3</v>
      </c>
      <c r="C722" s="38">
        <v>200</v>
      </c>
      <c r="D722" s="38">
        <v>56</v>
      </c>
      <c r="E722" s="38">
        <v>11</v>
      </c>
    </row>
    <row r="723" spans="1:5" x14ac:dyDescent="0.2">
      <c r="A723" s="37" t="s">
        <v>3907</v>
      </c>
      <c r="B723" s="38">
        <v>26</v>
      </c>
      <c r="C723" s="38">
        <v>8165</v>
      </c>
      <c r="D723" s="38">
        <v>1864</v>
      </c>
      <c r="E723" s="38">
        <v>210</v>
      </c>
    </row>
    <row r="724" spans="1:5" x14ac:dyDescent="0.2">
      <c r="A724" s="37" t="s">
        <v>6207</v>
      </c>
      <c r="B724" s="38">
        <v>5</v>
      </c>
      <c r="C724" s="38">
        <v>1008</v>
      </c>
      <c r="D724" s="38">
        <v>224</v>
      </c>
      <c r="E724" s="38">
        <v>38</v>
      </c>
    </row>
    <row r="725" spans="1:5" x14ac:dyDescent="0.2">
      <c r="A725" s="37" t="s">
        <v>6379</v>
      </c>
      <c r="B725" s="38">
        <v>51</v>
      </c>
      <c r="C725" s="38">
        <v>16567</v>
      </c>
      <c r="D725" s="38">
        <v>3584</v>
      </c>
      <c r="E725" s="38">
        <v>451</v>
      </c>
    </row>
    <row r="726" spans="1:5" x14ac:dyDescent="0.2">
      <c r="A726" s="37" t="s">
        <v>5537</v>
      </c>
      <c r="B726" s="38">
        <v>17</v>
      </c>
      <c r="C726" s="38">
        <v>5391</v>
      </c>
      <c r="D726" s="38">
        <v>1286</v>
      </c>
      <c r="E726" s="38">
        <v>231</v>
      </c>
    </row>
    <row r="727" spans="1:5" x14ac:dyDescent="0.2">
      <c r="A727" s="37" t="s">
        <v>4469</v>
      </c>
      <c r="B727" s="38">
        <v>9</v>
      </c>
      <c r="C727" s="38">
        <v>1333</v>
      </c>
      <c r="D727" s="38">
        <v>289</v>
      </c>
      <c r="E727" s="38">
        <v>40</v>
      </c>
    </row>
    <row r="728" spans="1:5" x14ac:dyDescent="0.2">
      <c r="A728" s="37" t="s">
        <v>5539</v>
      </c>
      <c r="B728" s="38">
        <v>41</v>
      </c>
      <c r="C728" s="38">
        <v>7943</v>
      </c>
      <c r="D728" s="38">
        <v>1824</v>
      </c>
      <c r="E728" s="38">
        <v>278</v>
      </c>
    </row>
    <row r="729" spans="1:5" x14ac:dyDescent="0.2">
      <c r="A729" s="37" t="s">
        <v>6209</v>
      </c>
      <c r="B729" s="38">
        <v>3</v>
      </c>
      <c r="C729" s="38">
        <v>650</v>
      </c>
      <c r="D729" s="38">
        <v>137</v>
      </c>
      <c r="E729" s="38">
        <v>24</v>
      </c>
    </row>
    <row r="730" spans="1:5" x14ac:dyDescent="0.2">
      <c r="A730" s="37" t="s">
        <v>6381</v>
      </c>
      <c r="B730" s="38">
        <v>8</v>
      </c>
      <c r="C730" s="38">
        <v>3829</v>
      </c>
      <c r="D730" s="38">
        <v>830</v>
      </c>
      <c r="E730" s="38">
        <v>102</v>
      </c>
    </row>
    <row r="731" spans="1:5" x14ac:dyDescent="0.2">
      <c r="A731" s="37" t="s">
        <v>4137</v>
      </c>
      <c r="B731" s="38">
        <v>30</v>
      </c>
      <c r="C731" s="38">
        <v>10707</v>
      </c>
      <c r="D731" s="38">
        <v>2498</v>
      </c>
      <c r="E731" s="38">
        <v>328</v>
      </c>
    </row>
    <row r="732" spans="1:5" x14ac:dyDescent="0.2">
      <c r="A732" s="37" t="s">
        <v>4869</v>
      </c>
      <c r="B732" s="38">
        <v>257</v>
      </c>
      <c r="C732" s="38">
        <v>105760</v>
      </c>
      <c r="D732" s="38">
        <v>25219</v>
      </c>
      <c r="E732" s="38">
        <v>3261</v>
      </c>
    </row>
    <row r="733" spans="1:5" x14ac:dyDescent="0.2">
      <c r="A733" s="37" t="s">
        <v>6615</v>
      </c>
      <c r="B733" s="38">
        <v>90</v>
      </c>
      <c r="C733" s="38">
        <v>37019</v>
      </c>
      <c r="D733" s="38">
        <v>8599</v>
      </c>
      <c r="E733" s="38">
        <v>1096</v>
      </c>
    </row>
    <row r="734" spans="1:5" x14ac:dyDescent="0.2">
      <c r="A734" s="37" t="s">
        <v>3317</v>
      </c>
      <c r="B734" s="38">
        <v>3</v>
      </c>
      <c r="C734" s="38">
        <v>310</v>
      </c>
      <c r="D734" s="38">
        <v>70</v>
      </c>
      <c r="E734" s="38">
        <v>15</v>
      </c>
    </row>
    <row r="735" spans="1:5" x14ac:dyDescent="0.2">
      <c r="A735" s="37" t="s">
        <v>3831</v>
      </c>
      <c r="B735" s="38">
        <v>26</v>
      </c>
      <c r="C735" s="38">
        <v>9420</v>
      </c>
      <c r="D735" s="38">
        <v>2204</v>
      </c>
      <c r="E735" s="38">
        <v>292</v>
      </c>
    </row>
    <row r="736" spans="1:5" x14ac:dyDescent="0.2">
      <c r="A736" s="37" t="s">
        <v>4005</v>
      </c>
      <c r="B736" s="38">
        <v>18</v>
      </c>
      <c r="C736" s="38">
        <v>3334</v>
      </c>
      <c r="D736" s="38">
        <v>750</v>
      </c>
      <c r="E736" s="38">
        <v>127</v>
      </c>
    </row>
    <row r="737" spans="1:5" x14ac:dyDescent="0.2">
      <c r="A737" s="37" t="s">
        <v>4139</v>
      </c>
      <c r="B737" s="38">
        <v>5</v>
      </c>
      <c r="C737" s="38">
        <v>1033</v>
      </c>
      <c r="D737" s="38">
        <v>229</v>
      </c>
      <c r="E737" s="38">
        <v>36</v>
      </c>
    </row>
    <row r="738" spans="1:5" x14ac:dyDescent="0.2">
      <c r="A738" s="37" t="s">
        <v>4269</v>
      </c>
      <c r="B738" s="38">
        <v>7</v>
      </c>
      <c r="C738" s="38">
        <v>1205</v>
      </c>
      <c r="D738" s="38">
        <v>280</v>
      </c>
      <c r="E738" s="38">
        <v>40</v>
      </c>
    </row>
    <row r="739" spans="1:5" x14ac:dyDescent="0.2">
      <c r="A739" s="37" t="s">
        <v>4471</v>
      </c>
      <c r="B739" s="38">
        <v>5</v>
      </c>
      <c r="C739" s="38">
        <v>696</v>
      </c>
      <c r="D739" s="38">
        <v>95</v>
      </c>
      <c r="E739" s="38">
        <v>14</v>
      </c>
    </row>
    <row r="740" spans="1:5" x14ac:dyDescent="0.2">
      <c r="A740" s="37" t="s">
        <v>5039</v>
      </c>
      <c r="B740" s="38">
        <v>5</v>
      </c>
      <c r="C740" s="38">
        <v>987</v>
      </c>
      <c r="D740" s="38">
        <v>205</v>
      </c>
      <c r="E740" s="38">
        <v>26</v>
      </c>
    </row>
    <row r="741" spans="1:5" x14ac:dyDescent="0.2">
      <c r="A741" s="37" t="s">
        <v>6211</v>
      </c>
      <c r="B741" s="38">
        <v>3</v>
      </c>
      <c r="C741" s="38">
        <v>1513</v>
      </c>
      <c r="D741" s="38">
        <v>346</v>
      </c>
      <c r="E741" s="38">
        <v>43</v>
      </c>
    </row>
    <row r="742" spans="1:5" x14ac:dyDescent="0.2">
      <c r="A742" s="37" t="s">
        <v>6617</v>
      </c>
      <c r="B742" s="38">
        <v>3</v>
      </c>
      <c r="C742" s="38">
        <v>1168</v>
      </c>
      <c r="D742" s="38">
        <v>299</v>
      </c>
      <c r="E742" s="38">
        <v>69</v>
      </c>
    </row>
    <row r="743" spans="1:5" x14ac:dyDescent="0.2">
      <c r="A743" s="37" t="s">
        <v>5393</v>
      </c>
      <c r="B743" s="38">
        <v>10</v>
      </c>
      <c r="C743" s="38">
        <v>1920</v>
      </c>
      <c r="D743" s="38">
        <v>429</v>
      </c>
      <c r="E743" s="38">
        <v>52</v>
      </c>
    </row>
    <row r="744" spans="1:5" x14ac:dyDescent="0.2">
      <c r="A744" s="37" t="s">
        <v>3693</v>
      </c>
      <c r="B744" s="38">
        <v>44</v>
      </c>
      <c r="C744" s="38">
        <v>10297</v>
      </c>
      <c r="D744" s="38">
        <v>2406</v>
      </c>
      <c r="E744" s="38">
        <v>356</v>
      </c>
    </row>
    <row r="745" spans="1:5" x14ac:dyDescent="0.2">
      <c r="A745" s="37" t="s">
        <v>6383</v>
      </c>
      <c r="B745" s="38">
        <v>37</v>
      </c>
      <c r="C745" s="38">
        <v>15246</v>
      </c>
      <c r="D745" s="38">
        <v>3824</v>
      </c>
      <c r="E745" s="38">
        <v>507</v>
      </c>
    </row>
    <row r="746" spans="1:5" x14ac:dyDescent="0.2">
      <c r="A746" s="37" t="s">
        <v>5695</v>
      </c>
      <c r="B746" s="38">
        <v>10</v>
      </c>
      <c r="C746" s="38">
        <v>1210</v>
      </c>
      <c r="D746" s="38">
        <v>281</v>
      </c>
      <c r="E746" s="38">
        <v>41</v>
      </c>
    </row>
    <row r="747" spans="1:5" x14ac:dyDescent="0.2">
      <c r="A747" s="37" t="s">
        <v>3695</v>
      </c>
      <c r="B747" s="38">
        <v>15</v>
      </c>
      <c r="C747" s="38">
        <v>3350</v>
      </c>
      <c r="D747" s="38">
        <v>837</v>
      </c>
      <c r="E747" s="38">
        <v>130</v>
      </c>
    </row>
    <row r="748" spans="1:5" x14ac:dyDescent="0.2">
      <c r="A748" s="37" t="s">
        <v>3697</v>
      </c>
      <c r="B748" s="38">
        <v>306</v>
      </c>
      <c r="C748" s="38">
        <v>113861</v>
      </c>
      <c r="D748" s="38">
        <v>27525</v>
      </c>
      <c r="E748" s="38">
        <v>3281</v>
      </c>
    </row>
    <row r="749" spans="1:5" x14ac:dyDescent="0.2">
      <c r="A749" s="37" t="s">
        <v>5265</v>
      </c>
      <c r="B749" s="38">
        <v>107</v>
      </c>
      <c r="C749" s="38">
        <v>37148</v>
      </c>
      <c r="D749" s="38">
        <v>8837</v>
      </c>
      <c r="E749" s="38">
        <v>1276</v>
      </c>
    </row>
    <row r="750" spans="1:5" x14ac:dyDescent="0.2">
      <c r="A750" s="37" t="s">
        <v>4757</v>
      </c>
      <c r="B750" s="38">
        <v>12</v>
      </c>
      <c r="C750" s="38">
        <v>4162</v>
      </c>
      <c r="D750" s="38">
        <v>915</v>
      </c>
      <c r="E750" s="38">
        <v>83</v>
      </c>
    </row>
    <row r="751" spans="1:5" x14ac:dyDescent="0.2">
      <c r="A751" s="37" t="s">
        <v>4953</v>
      </c>
      <c r="B751" s="38">
        <v>33</v>
      </c>
      <c r="C751" s="38">
        <v>7875</v>
      </c>
      <c r="D751" s="38">
        <v>1778</v>
      </c>
      <c r="E751" s="38">
        <v>282</v>
      </c>
    </row>
    <row r="752" spans="1:5" x14ac:dyDescent="0.2">
      <c r="A752" s="37" t="s">
        <v>5697</v>
      </c>
      <c r="B752" s="38">
        <v>4</v>
      </c>
      <c r="C752" s="38">
        <v>451</v>
      </c>
      <c r="D752" s="38">
        <v>97</v>
      </c>
      <c r="E752" s="38">
        <v>17</v>
      </c>
    </row>
    <row r="753" spans="1:5" x14ac:dyDescent="0.2">
      <c r="A753" s="37" t="s">
        <v>6385</v>
      </c>
      <c r="B753" s="38">
        <v>3</v>
      </c>
      <c r="C753" s="38">
        <v>130</v>
      </c>
      <c r="D753" s="38">
        <v>30</v>
      </c>
      <c r="E753" s="38">
        <v>8</v>
      </c>
    </row>
    <row r="754" spans="1:5" x14ac:dyDescent="0.2">
      <c r="A754" s="37" t="s">
        <v>5699</v>
      </c>
      <c r="B754" s="38">
        <v>3</v>
      </c>
      <c r="C754" s="38">
        <v>2784</v>
      </c>
      <c r="D754" s="38">
        <v>699</v>
      </c>
      <c r="E754" s="38">
        <v>92</v>
      </c>
    </row>
    <row r="755" spans="1:5" x14ac:dyDescent="0.2">
      <c r="A755" s="37" t="s">
        <v>5201</v>
      </c>
      <c r="B755" s="38">
        <v>4</v>
      </c>
      <c r="C755" s="38">
        <v>793</v>
      </c>
      <c r="D755" s="38">
        <v>183</v>
      </c>
      <c r="E755" s="38">
        <v>19</v>
      </c>
    </row>
    <row r="756" spans="1:5" x14ac:dyDescent="0.2">
      <c r="A756" s="37" t="s">
        <v>3909</v>
      </c>
      <c r="B756" s="38">
        <v>105</v>
      </c>
      <c r="C756" s="38">
        <v>57177</v>
      </c>
      <c r="D756" s="38">
        <v>13252</v>
      </c>
      <c r="E756" s="38">
        <v>1405</v>
      </c>
    </row>
    <row r="757" spans="1:5" x14ac:dyDescent="0.2">
      <c r="A757" s="37" t="s">
        <v>6387</v>
      </c>
      <c r="B757" s="38">
        <v>11</v>
      </c>
      <c r="C757" s="38">
        <v>4497</v>
      </c>
      <c r="D757" s="38">
        <v>1016</v>
      </c>
      <c r="E757" s="38">
        <v>118</v>
      </c>
    </row>
    <row r="758" spans="1:5" x14ac:dyDescent="0.2">
      <c r="A758" s="37" t="s">
        <v>5907</v>
      </c>
      <c r="B758" s="38">
        <v>12</v>
      </c>
      <c r="C758" s="38">
        <v>2787</v>
      </c>
      <c r="D758" s="38">
        <v>598</v>
      </c>
      <c r="E758" s="38">
        <v>74</v>
      </c>
    </row>
    <row r="759" spans="1:5" x14ac:dyDescent="0.2">
      <c r="A759" s="37" t="s">
        <v>4473</v>
      </c>
      <c r="B759" s="38">
        <v>3</v>
      </c>
      <c r="C759" s="38">
        <v>844</v>
      </c>
      <c r="D759" s="38">
        <v>192</v>
      </c>
      <c r="E759" s="38">
        <v>43</v>
      </c>
    </row>
    <row r="760" spans="1:5" x14ac:dyDescent="0.2">
      <c r="A760" s="37" t="s">
        <v>6389</v>
      </c>
      <c r="B760" s="38">
        <v>6</v>
      </c>
      <c r="C760" s="38">
        <v>2339</v>
      </c>
      <c r="D760" s="38">
        <v>568</v>
      </c>
      <c r="E760" s="38">
        <v>57</v>
      </c>
    </row>
    <row r="761" spans="1:5" x14ac:dyDescent="0.2">
      <c r="A761" s="37" t="s">
        <v>6101</v>
      </c>
      <c r="B761" s="38">
        <v>86</v>
      </c>
      <c r="C761" s="38">
        <v>23400</v>
      </c>
      <c r="D761" s="38">
        <v>5295</v>
      </c>
      <c r="E761" s="38">
        <v>666</v>
      </c>
    </row>
    <row r="762" spans="1:5" x14ac:dyDescent="0.2">
      <c r="A762" s="37" t="s">
        <v>3425</v>
      </c>
      <c r="B762" s="38">
        <v>4</v>
      </c>
      <c r="C762" s="38">
        <v>1071</v>
      </c>
      <c r="D762" s="38">
        <v>234</v>
      </c>
      <c r="E762" s="38">
        <v>32</v>
      </c>
    </row>
    <row r="763" spans="1:5" x14ac:dyDescent="0.2">
      <c r="A763" s="37" t="s">
        <v>3319</v>
      </c>
      <c r="B763" s="38">
        <v>30</v>
      </c>
      <c r="C763" s="38">
        <v>10082</v>
      </c>
      <c r="D763" s="38">
        <v>2302</v>
      </c>
      <c r="E763" s="38">
        <v>333</v>
      </c>
    </row>
    <row r="764" spans="1:5" x14ac:dyDescent="0.2">
      <c r="A764" s="37" t="s">
        <v>3833</v>
      </c>
      <c r="B764" s="38">
        <v>21</v>
      </c>
      <c r="C764" s="38">
        <v>6901</v>
      </c>
      <c r="D764" s="38">
        <v>1683</v>
      </c>
      <c r="E764" s="38">
        <v>223</v>
      </c>
    </row>
    <row r="765" spans="1:5" x14ac:dyDescent="0.2">
      <c r="A765" s="37" t="s">
        <v>3427</v>
      </c>
      <c r="B765" s="38">
        <v>3</v>
      </c>
      <c r="C765" s="38">
        <v>662</v>
      </c>
      <c r="D765" s="38">
        <v>149</v>
      </c>
      <c r="E765" s="38">
        <v>15</v>
      </c>
    </row>
    <row r="766" spans="1:5" x14ac:dyDescent="0.2">
      <c r="A766" s="37" t="s">
        <v>4141</v>
      </c>
      <c r="B766" s="38">
        <v>22</v>
      </c>
      <c r="C766" s="38">
        <v>4560</v>
      </c>
      <c r="D766" s="38">
        <v>1170</v>
      </c>
      <c r="E766" s="38">
        <v>210</v>
      </c>
    </row>
    <row r="767" spans="1:5" x14ac:dyDescent="0.2">
      <c r="A767" s="37" t="s">
        <v>4661</v>
      </c>
      <c r="B767" s="38">
        <v>84</v>
      </c>
      <c r="C767" s="38">
        <v>41570</v>
      </c>
      <c r="D767" s="38">
        <v>9912</v>
      </c>
      <c r="E767" s="38">
        <v>1125</v>
      </c>
    </row>
    <row r="768" spans="1:5" x14ac:dyDescent="0.2">
      <c r="A768" s="37" t="s">
        <v>6391</v>
      </c>
      <c r="B768" s="38">
        <v>4</v>
      </c>
      <c r="C768" s="38">
        <v>616</v>
      </c>
      <c r="D768" s="38">
        <v>166</v>
      </c>
      <c r="E768" s="38">
        <v>18</v>
      </c>
    </row>
    <row r="769" spans="1:5" x14ac:dyDescent="0.2">
      <c r="A769" s="37" t="s">
        <v>5041</v>
      </c>
      <c r="B769" s="38">
        <v>10</v>
      </c>
      <c r="C769" s="38">
        <v>2237</v>
      </c>
      <c r="D769" s="38">
        <v>482</v>
      </c>
      <c r="E769" s="38">
        <v>75</v>
      </c>
    </row>
    <row r="770" spans="1:5" x14ac:dyDescent="0.2">
      <c r="A770" s="37" t="s">
        <v>4871</v>
      </c>
      <c r="B770" s="38">
        <v>6</v>
      </c>
      <c r="C770" s="38">
        <v>1037</v>
      </c>
      <c r="D770" s="38">
        <v>268</v>
      </c>
      <c r="E770" s="38">
        <v>56</v>
      </c>
    </row>
    <row r="771" spans="1:5" x14ac:dyDescent="0.2">
      <c r="A771" s="37" t="s">
        <v>5291</v>
      </c>
      <c r="B771" s="38">
        <v>74</v>
      </c>
      <c r="C771" s="38">
        <v>16525</v>
      </c>
      <c r="D771" s="38">
        <v>4306</v>
      </c>
      <c r="E771" s="38">
        <v>629</v>
      </c>
    </row>
    <row r="772" spans="1:5" x14ac:dyDescent="0.2">
      <c r="A772" s="37" t="s">
        <v>6145</v>
      </c>
      <c r="B772" s="38">
        <v>7</v>
      </c>
      <c r="C772" s="38">
        <v>563</v>
      </c>
      <c r="D772" s="38">
        <v>112</v>
      </c>
      <c r="E772" s="38">
        <v>19</v>
      </c>
    </row>
    <row r="773" spans="1:5" x14ac:dyDescent="0.2">
      <c r="A773" s="37" t="s">
        <v>7005</v>
      </c>
      <c r="B773" s="38">
        <v>4</v>
      </c>
      <c r="C773" s="38">
        <v>316</v>
      </c>
      <c r="D773" s="38">
        <v>94</v>
      </c>
      <c r="E773" s="38">
        <v>22</v>
      </c>
    </row>
    <row r="774" spans="1:5" x14ac:dyDescent="0.2">
      <c r="A774" s="37" t="s">
        <v>3473</v>
      </c>
      <c r="B774" s="38">
        <v>31</v>
      </c>
      <c r="C774" s="38">
        <v>11371</v>
      </c>
      <c r="D774" s="38">
        <v>2794</v>
      </c>
      <c r="E774" s="38">
        <v>344</v>
      </c>
    </row>
    <row r="775" spans="1:5" x14ac:dyDescent="0.2">
      <c r="A775" s="37" t="s">
        <v>5245</v>
      </c>
      <c r="B775" s="38">
        <v>4</v>
      </c>
      <c r="C775" s="38">
        <v>487</v>
      </c>
      <c r="D775" s="38">
        <v>124</v>
      </c>
      <c r="E775" s="38">
        <v>17</v>
      </c>
    </row>
    <row r="776" spans="1:5" x14ac:dyDescent="0.2">
      <c r="A776" s="37" t="s">
        <v>6213</v>
      </c>
      <c r="B776" s="38">
        <v>3</v>
      </c>
      <c r="C776" s="38">
        <v>762</v>
      </c>
      <c r="D776" s="38">
        <v>188</v>
      </c>
      <c r="E776" s="38">
        <v>29</v>
      </c>
    </row>
    <row r="777" spans="1:5" x14ac:dyDescent="0.2">
      <c r="A777" s="37" t="s">
        <v>6393</v>
      </c>
      <c r="B777" s="38">
        <v>16</v>
      </c>
      <c r="C777" s="38">
        <v>5017</v>
      </c>
      <c r="D777" s="38">
        <v>1074</v>
      </c>
      <c r="E777" s="38">
        <v>154</v>
      </c>
    </row>
    <row r="778" spans="1:5" x14ac:dyDescent="0.2">
      <c r="A778" s="37" t="s">
        <v>5293</v>
      </c>
      <c r="B778" s="38">
        <v>65</v>
      </c>
      <c r="C778" s="38">
        <v>23779</v>
      </c>
      <c r="D778" s="38">
        <v>5583</v>
      </c>
      <c r="E778" s="38">
        <v>600</v>
      </c>
    </row>
    <row r="779" spans="1:5" x14ac:dyDescent="0.2">
      <c r="A779" s="37" t="s">
        <v>5995</v>
      </c>
      <c r="B779" s="38">
        <v>9</v>
      </c>
      <c r="C779" s="38">
        <v>1381</v>
      </c>
      <c r="D779" s="38">
        <v>323</v>
      </c>
      <c r="E779" s="38">
        <v>49</v>
      </c>
    </row>
    <row r="780" spans="1:5" x14ac:dyDescent="0.2">
      <c r="A780" s="37" t="s">
        <v>4143</v>
      </c>
      <c r="B780" s="38">
        <v>3</v>
      </c>
      <c r="C780" s="38">
        <v>782</v>
      </c>
      <c r="D780" s="38">
        <v>203</v>
      </c>
      <c r="E780" s="38">
        <v>23</v>
      </c>
    </row>
    <row r="781" spans="1:5" x14ac:dyDescent="0.2">
      <c r="A781" s="37" t="s">
        <v>4759</v>
      </c>
      <c r="B781" s="38">
        <v>3</v>
      </c>
      <c r="C781" s="38">
        <v>1414</v>
      </c>
      <c r="D781" s="38">
        <v>283</v>
      </c>
      <c r="E781" s="38">
        <v>31</v>
      </c>
    </row>
    <row r="782" spans="1:5" x14ac:dyDescent="0.2">
      <c r="A782" s="37" t="s">
        <v>5701</v>
      </c>
      <c r="B782" s="38">
        <v>11</v>
      </c>
      <c r="C782" s="38">
        <v>1996</v>
      </c>
      <c r="D782" s="38">
        <v>482</v>
      </c>
      <c r="E782" s="38">
        <v>85</v>
      </c>
    </row>
    <row r="783" spans="1:5" x14ac:dyDescent="0.2">
      <c r="A783" s="37" t="s">
        <v>6147</v>
      </c>
      <c r="B783" s="38">
        <v>3</v>
      </c>
      <c r="C783" s="38">
        <v>372</v>
      </c>
      <c r="D783" s="38">
        <v>101</v>
      </c>
      <c r="E783" s="38">
        <v>9</v>
      </c>
    </row>
    <row r="784" spans="1:5" x14ac:dyDescent="0.2">
      <c r="A784" s="37" t="s">
        <v>4551</v>
      </c>
      <c r="B784" s="38">
        <v>6</v>
      </c>
      <c r="C784" s="38">
        <v>3561</v>
      </c>
      <c r="D784" s="38">
        <v>925</v>
      </c>
      <c r="E784" s="38">
        <v>80</v>
      </c>
    </row>
    <row r="785" spans="1:5" x14ac:dyDescent="0.2">
      <c r="A785" s="37" t="s">
        <v>4553</v>
      </c>
      <c r="B785" s="38">
        <v>3</v>
      </c>
      <c r="C785" s="38">
        <v>680</v>
      </c>
      <c r="D785" s="38">
        <v>159</v>
      </c>
      <c r="E785" s="38">
        <v>25</v>
      </c>
    </row>
    <row r="786" spans="1:5" x14ac:dyDescent="0.2">
      <c r="A786" s="37" t="s">
        <v>3939</v>
      </c>
      <c r="B786" s="38">
        <v>3</v>
      </c>
      <c r="C786" s="38">
        <v>466</v>
      </c>
      <c r="D786" s="38">
        <v>108</v>
      </c>
      <c r="E786" s="38">
        <v>13</v>
      </c>
    </row>
    <row r="787" spans="1:5" x14ac:dyDescent="0.2">
      <c r="A787" s="37" t="s">
        <v>3475</v>
      </c>
      <c r="B787" s="38">
        <v>12</v>
      </c>
      <c r="C787" s="38">
        <v>2098</v>
      </c>
      <c r="D787" s="38">
        <v>485</v>
      </c>
      <c r="E787" s="38">
        <v>128</v>
      </c>
    </row>
    <row r="788" spans="1:5" x14ac:dyDescent="0.2">
      <c r="A788" s="37" t="s">
        <v>3429</v>
      </c>
      <c r="B788" s="38">
        <v>4</v>
      </c>
      <c r="C788" s="38">
        <v>628</v>
      </c>
      <c r="D788" s="38">
        <v>157</v>
      </c>
      <c r="E788" s="38">
        <v>25</v>
      </c>
    </row>
    <row r="789" spans="1:5" x14ac:dyDescent="0.2">
      <c r="A789" s="37" t="s">
        <v>3699</v>
      </c>
      <c r="B789" s="38">
        <v>50</v>
      </c>
      <c r="C789" s="38">
        <v>12117</v>
      </c>
      <c r="D789" s="38">
        <v>2964</v>
      </c>
      <c r="E789" s="38">
        <v>386</v>
      </c>
    </row>
    <row r="790" spans="1:5" x14ac:dyDescent="0.2">
      <c r="A790" s="37" t="s">
        <v>5997</v>
      </c>
      <c r="B790" s="38">
        <v>13</v>
      </c>
      <c r="C790" s="38">
        <v>1983</v>
      </c>
      <c r="D790" s="38">
        <v>368</v>
      </c>
      <c r="E790" s="38">
        <v>65</v>
      </c>
    </row>
    <row r="791" spans="1:5" x14ac:dyDescent="0.2">
      <c r="A791" s="37" t="s">
        <v>4761</v>
      </c>
      <c r="B791" s="38">
        <v>52</v>
      </c>
      <c r="C791" s="38">
        <v>19346</v>
      </c>
      <c r="D791" s="38">
        <v>4302</v>
      </c>
      <c r="E791" s="38">
        <v>650</v>
      </c>
    </row>
    <row r="792" spans="1:5" x14ac:dyDescent="0.2">
      <c r="A792" s="37" t="s">
        <v>3477</v>
      </c>
      <c r="B792" s="38">
        <v>3</v>
      </c>
      <c r="C792" s="38">
        <v>2150</v>
      </c>
      <c r="D792" s="38">
        <v>339</v>
      </c>
      <c r="E792" s="38">
        <v>37</v>
      </c>
    </row>
    <row r="793" spans="1:5" x14ac:dyDescent="0.2">
      <c r="A793" s="37" t="s">
        <v>4763</v>
      </c>
      <c r="B793" s="38">
        <v>3</v>
      </c>
      <c r="C793" s="38">
        <v>715</v>
      </c>
      <c r="D793" s="38">
        <v>152</v>
      </c>
      <c r="E793" s="38">
        <v>24</v>
      </c>
    </row>
    <row r="794" spans="1:5" x14ac:dyDescent="0.2">
      <c r="A794" s="37" t="s">
        <v>4765</v>
      </c>
      <c r="B794" s="38">
        <v>3</v>
      </c>
      <c r="C794" s="38">
        <v>759</v>
      </c>
      <c r="D794" s="38">
        <v>166</v>
      </c>
      <c r="E794" s="38">
        <v>27</v>
      </c>
    </row>
    <row r="795" spans="1:5" x14ac:dyDescent="0.2">
      <c r="A795" s="37" t="s">
        <v>4271</v>
      </c>
      <c r="B795" s="38">
        <v>3</v>
      </c>
      <c r="C795" s="38">
        <v>2196</v>
      </c>
      <c r="D795" s="38">
        <v>523</v>
      </c>
      <c r="E795" s="38">
        <v>51</v>
      </c>
    </row>
    <row r="796" spans="1:5" x14ac:dyDescent="0.2">
      <c r="A796" s="37" t="s">
        <v>6869</v>
      </c>
      <c r="B796" s="38">
        <v>3</v>
      </c>
      <c r="C796" s="38">
        <v>495</v>
      </c>
      <c r="D796" s="38">
        <v>120</v>
      </c>
      <c r="E796" s="38">
        <v>13</v>
      </c>
    </row>
    <row r="797" spans="1:5" x14ac:dyDescent="0.2">
      <c r="A797" s="37" t="s">
        <v>5541</v>
      </c>
      <c r="B797" s="38">
        <v>59</v>
      </c>
      <c r="C797" s="38">
        <v>14091</v>
      </c>
      <c r="D797" s="38">
        <v>3118</v>
      </c>
      <c r="E797" s="38">
        <v>450</v>
      </c>
    </row>
    <row r="798" spans="1:5" x14ac:dyDescent="0.2">
      <c r="A798" s="37" t="s">
        <v>6527</v>
      </c>
      <c r="B798" s="38">
        <v>10</v>
      </c>
      <c r="C798" s="38">
        <v>1299</v>
      </c>
      <c r="D798" s="38">
        <v>258</v>
      </c>
      <c r="E798" s="38">
        <v>55</v>
      </c>
    </row>
    <row r="799" spans="1:5" x14ac:dyDescent="0.2">
      <c r="A799" s="37" t="s">
        <v>4767</v>
      </c>
      <c r="B799" s="38">
        <v>10</v>
      </c>
      <c r="C799" s="38">
        <v>2841</v>
      </c>
      <c r="D799" s="38">
        <v>658</v>
      </c>
      <c r="E799" s="38">
        <v>87</v>
      </c>
    </row>
    <row r="800" spans="1:5" x14ac:dyDescent="0.2">
      <c r="A800" s="37" t="s">
        <v>4873</v>
      </c>
      <c r="B800" s="38">
        <v>5</v>
      </c>
      <c r="C800" s="38">
        <v>5190</v>
      </c>
      <c r="D800" s="38">
        <v>1233</v>
      </c>
      <c r="E800" s="38">
        <v>101</v>
      </c>
    </row>
    <row r="801" spans="1:5" x14ac:dyDescent="0.2">
      <c r="A801" s="37" t="s">
        <v>6747</v>
      </c>
      <c r="B801" s="38">
        <v>31</v>
      </c>
      <c r="C801" s="38">
        <v>6069</v>
      </c>
      <c r="D801" s="38">
        <v>1372</v>
      </c>
      <c r="E801" s="38">
        <v>186</v>
      </c>
    </row>
    <row r="802" spans="1:5" x14ac:dyDescent="0.2">
      <c r="A802" s="37" t="s">
        <v>6619</v>
      </c>
      <c r="B802" s="38">
        <v>8</v>
      </c>
      <c r="C802" s="38">
        <v>3030</v>
      </c>
      <c r="D802" s="38">
        <v>682</v>
      </c>
      <c r="E802" s="38">
        <v>97</v>
      </c>
    </row>
    <row r="803" spans="1:5" x14ac:dyDescent="0.2">
      <c r="A803" s="37" t="s">
        <v>4875</v>
      </c>
      <c r="B803" s="38">
        <v>8</v>
      </c>
      <c r="C803" s="38">
        <v>2120</v>
      </c>
      <c r="D803" s="38">
        <v>550</v>
      </c>
      <c r="E803" s="38">
        <v>73</v>
      </c>
    </row>
    <row r="804" spans="1:5" x14ac:dyDescent="0.2">
      <c r="A804" s="37" t="s">
        <v>3321</v>
      </c>
      <c r="B804" s="38">
        <v>8</v>
      </c>
      <c r="C804" s="38">
        <v>3982</v>
      </c>
      <c r="D804" s="38">
        <v>748</v>
      </c>
      <c r="E804" s="38">
        <v>139</v>
      </c>
    </row>
    <row r="805" spans="1:5" x14ac:dyDescent="0.2">
      <c r="A805" s="37" t="s">
        <v>3835</v>
      </c>
      <c r="B805" s="38">
        <v>16</v>
      </c>
      <c r="C805" s="38">
        <v>5068</v>
      </c>
      <c r="D805" s="38">
        <v>1002</v>
      </c>
      <c r="E805" s="38">
        <v>141</v>
      </c>
    </row>
    <row r="806" spans="1:5" x14ac:dyDescent="0.2">
      <c r="A806" s="37" t="s">
        <v>4007</v>
      </c>
      <c r="B806" s="38">
        <v>15</v>
      </c>
      <c r="C806" s="38">
        <v>3654</v>
      </c>
      <c r="D806" s="38">
        <v>874</v>
      </c>
      <c r="E806" s="38">
        <v>163</v>
      </c>
    </row>
    <row r="807" spans="1:5" x14ac:dyDescent="0.2">
      <c r="A807" s="37" t="s">
        <v>4145</v>
      </c>
      <c r="B807" s="38">
        <v>7</v>
      </c>
      <c r="C807" s="38">
        <v>2267</v>
      </c>
      <c r="D807" s="38">
        <v>483</v>
      </c>
      <c r="E807" s="38">
        <v>71</v>
      </c>
    </row>
    <row r="808" spans="1:5" x14ac:dyDescent="0.2">
      <c r="A808" s="37" t="s">
        <v>4273</v>
      </c>
      <c r="B808" s="38">
        <v>8</v>
      </c>
      <c r="C808" s="38">
        <v>755</v>
      </c>
      <c r="D808" s="38">
        <v>161</v>
      </c>
      <c r="E808" s="38">
        <v>31</v>
      </c>
    </row>
    <row r="809" spans="1:5" x14ac:dyDescent="0.2">
      <c r="A809" s="37" t="s">
        <v>4769</v>
      </c>
      <c r="B809" s="38">
        <v>28</v>
      </c>
      <c r="C809" s="38">
        <v>7233</v>
      </c>
      <c r="D809" s="38">
        <v>1628</v>
      </c>
      <c r="E809" s="38">
        <v>241</v>
      </c>
    </row>
    <row r="810" spans="1:5" x14ac:dyDescent="0.2">
      <c r="A810" s="37" t="s">
        <v>4955</v>
      </c>
      <c r="B810" s="38">
        <v>18</v>
      </c>
      <c r="C810" s="38">
        <v>4043</v>
      </c>
      <c r="D810" s="38">
        <v>1018</v>
      </c>
      <c r="E810" s="38">
        <v>203</v>
      </c>
    </row>
    <row r="811" spans="1:5" x14ac:dyDescent="0.2">
      <c r="A811" s="37" t="s">
        <v>5043</v>
      </c>
      <c r="B811" s="38">
        <v>119</v>
      </c>
      <c r="C811" s="38">
        <v>45279</v>
      </c>
      <c r="D811" s="38">
        <v>9982</v>
      </c>
      <c r="E811" s="38">
        <v>1516</v>
      </c>
    </row>
    <row r="812" spans="1:5" x14ac:dyDescent="0.2">
      <c r="A812" s="37" t="s">
        <v>5543</v>
      </c>
      <c r="B812" s="38">
        <v>16</v>
      </c>
      <c r="C812" s="38">
        <v>2387</v>
      </c>
      <c r="D812" s="38">
        <v>549</v>
      </c>
      <c r="E812" s="38">
        <v>82</v>
      </c>
    </row>
    <row r="813" spans="1:5" x14ac:dyDescent="0.2">
      <c r="A813" s="37" t="s">
        <v>5703</v>
      </c>
      <c r="B813" s="38">
        <v>3</v>
      </c>
      <c r="C813" s="38">
        <v>490</v>
      </c>
      <c r="D813" s="38">
        <v>119</v>
      </c>
      <c r="E813" s="38">
        <v>18</v>
      </c>
    </row>
    <row r="814" spans="1:5" x14ac:dyDescent="0.2">
      <c r="A814" s="37" t="s">
        <v>5823</v>
      </c>
      <c r="B814" s="38">
        <v>4</v>
      </c>
      <c r="C814" s="38">
        <v>861</v>
      </c>
      <c r="D814" s="38">
        <v>206</v>
      </c>
      <c r="E814" s="38">
        <v>31</v>
      </c>
    </row>
    <row r="815" spans="1:5" x14ac:dyDescent="0.2">
      <c r="A815" s="37" t="s">
        <v>5909</v>
      </c>
      <c r="B815" s="38">
        <v>50</v>
      </c>
      <c r="C815" s="38">
        <v>19057</v>
      </c>
      <c r="D815" s="38">
        <v>4680</v>
      </c>
      <c r="E815" s="38">
        <v>653</v>
      </c>
    </row>
    <row r="816" spans="1:5" x14ac:dyDescent="0.2">
      <c r="A816" s="37" t="s">
        <v>6803</v>
      </c>
      <c r="B816" s="38">
        <v>3</v>
      </c>
      <c r="C816" s="38">
        <v>993</v>
      </c>
      <c r="D816" s="38">
        <v>205</v>
      </c>
      <c r="E816" s="38">
        <v>32</v>
      </c>
    </row>
    <row r="817" spans="1:5" x14ac:dyDescent="0.2">
      <c r="A817" s="37" t="s">
        <v>6871</v>
      </c>
      <c r="B817" s="38">
        <v>3</v>
      </c>
      <c r="C817" s="38">
        <v>1251</v>
      </c>
      <c r="D817" s="38">
        <v>315</v>
      </c>
      <c r="E817" s="38">
        <v>27</v>
      </c>
    </row>
    <row r="818" spans="1:5" x14ac:dyDescent="0.2">
      <c r="A818" s="37" t="s">
        <v>6621</v>
      </c>
      <c r="B818" s="38">
        <v>21</v>
      </c>
      <c r="C818" s="38">
        <v>7364</v>
      </c>
      <c r="D818" s="38">
        <v>1650</v>
      </c>
      <c r="E818" s="38">
        <v>227</v>
      </c>
    </row>
    <row r="819" spans="1:5" x14ac:dyDescent="0.2">
      <c r="A819" s="37" t="s">
        <v>4147</v>
      </c>
      <c r="B819" s="38">
        <v>9</v>
      </c>
      <c r="C819" s="38">
        <v>1956</v>
      </c>
      <c r="D819" s="38">
        <v>469</v>
      </c>
      <c r="E819" s="38">
        <v>76</v>
      </c>
    </row>
    <row r="820" spans="1:5" x14ac:dyDescent="0.2">
      <c r="A820" s="37" t="s">
        <v>4275</v>
      </c>
      <c r="B820" s="38">
        <v>8</v>
      </c>
      <c r="C820" s="38">
        <v>1545</v>
      </c>
      <c r="D820" s="38">
        <v>345</v>
      </c>
      <c r="E820" s="38">
        <v>51</v>
      </c>
    </row>
    <row r="821" spans="1:5" x14ac:dyDescent="0.2">
      <c r="A821" s="37" t="s">
        <v>5045</v>
      </c>
      <c r="B821" s="38">
        <v>22</v>
      </c>
      <c r="C821" s="38">
        <v>4579</v>
      </c>
      <c r="D821" s="38">
        <v>1138</v>
      </c>
      <c r="E821" s="38">
        <v>171</v>
      </c>
    </row>
    <row r="822" spans="1:5" x14ac:dyDescent="0.2">
      <c r="A822" s="37" t="s">
        <v>6103</v>
      </c>
      <c r="B822" s="38">
        <v>10</v>
      </c>
      <c r="C822" s="38">
        <v>2479</v>
      </c>
      <c r="D822" s="38">
        <v>559</v>
      </c>
      <c r="E822" s="38">
        <v>67</v>
      </c>
    </row>
    <row r="823" spans="1:5" x14ac:dyDescent="0.2">
      <c r="A823" s="37" t="s">
        <v>6395</v>
      </c>
      <c r="B823" s="38">
        <v>4</v>
      </c>
      <c r="C823" s="38">
        <v>1103</v>
      </c>
      <c r="D823" s="38">
        <v>250</v>
      </c>
      <c r="E823" s="38">
        <v>38</v>
      </c>
    </row>
    <row r="824" spans="1:5" x14ac:dyDescent="0.2">
      <c r="A824" s="37" t="s">
        <v>3323</v>
      </c>
      <c r="B824" s="38">
        <v>107</v>
      </c>
      <c r="C824" s="38">
        <v>43593</v>
      </c>
      <c r="D824" s="38">
        <v>9699</v>
      </c>
      <c r="E824" s="38">
        <v>1543</v>
      </c>
    </row>
    <row r="825" spans="1:5" x14ac:dyDescent="0.2">
      <c r="A825" s="37" t="s">
        <v>3431</v>
      </c>
      <c r="B825" s="38">
        <v>8</v>
      </c>
      <c r="C825" s="38">
        <v>1453</v>
      </c>
      <c r="D825" s="38">
        <v>265</v>
      </c>
      <c r="E825" s="38">
        <v>46</v>
      </c>
    </row>
    <row r="826" spans="1:5" x14ac:dyDescent="0.2">
      <c r="A826" s="37" t="s">
        <v>3589</v>
      </c>
      <c r="B826" s="38">
        <v>209</v>
      </c>
      <c r="C826" s="38">
        <v>88894</v>
      </c>
      <c r="D826" s="38">
        <v>20756</v>
      </c>
      <c r="E826" s="38">
        <v>2288</v>
      </c>
    </row>
    <row r="827" spans="1:5" x14ac:dyDescent="0.2">
      <c r="A827" s="37" t="s">
        <v>3701</v>
      </c>
      <c r="B827" s="38">
        <v>3</v>
      </c>
      <c r="C827" s="38">
        <v>36</v>
      </c>
      <c r="D827" s="38">
        <v>8</v>
      </c>
      <c r="E827" s="38">
        <v>4</v>
      </c>
    </row>
    <row r="828" spans="1:5" x14ac:dyDescent="0.2">
      <c r="A828" s="37" t="s">
        <v>3941</v>
      </c>
      <c r="B828" s="38">
        <v>5</v>
      </c>
      <c r="C828" s="38">
        <v>1499</v>
      </c>
      <c r="D828" s="38">
        <v>357</v>
      </c>
      <c r="E828" s="38">
        <v>48</v>
      </c>
    </row>
    <row r="829" spans="1:5" x14ac:dyDescent="0.2">
      <c r="A829" s="37" t="s">
        <v>4009</v>
      </c>
      <c r="B829" s="38">
        <v>4</v>
      </c>
      <c r="C829" s="38">
        <v>946</v>
      </c>
      <c r="D829" s="38">
        <v>206</v>
      </c>
      <c r="E829" s="38">
        <v>20</v>
      </c>
    </row>
    <row r="830" spans="1:5" x14ac:dyDescent="0.2">
      <c r="A830" s="37" t="s">
        <v>4149</v>
      </c>
      <c r="B830" s="38">
        <v>5</v>
      </c>
      <c r="C830" s="38">
        <v>1313</v>
      </c>
      <c r="D830" s="38">
        <v>338</v>
      </c>
      <c r="E830" s="38">
        <v>42</v>
      </c>
    </row>
    <row r="831" spans="1:5" x14ac:dyDescent="0.2">
      <c r="A831" s="37" t="s">
        <v>4277</v>
      </c>
      <c r="B831" s="38">
        <v>3</v>
      </c>
      <c r="C831" s="38">
        <v>118</v>
      </c>
      <c r="D831" s="38">
        <v>25</v>
      </c>
      <c r="E831" s="38">
        <v>12</v>
      </c>
    </row>
    <row r="832" spans="1:5" x14ac:dyDescent="0.2">
      <c r="A832" s="37" t="s">
        <v>4373</v>
      </c>
      <c r="B832" s="38">
        <v>3</v>
      </c>
      <c r="C832" s="38">
        <v>550</v>
      </c>
      <c r="D832" s="38">
        <v>128</v>
      </c>
      <c r="E832" s="38">
        <v>22</v>
      </c>
    </row>
    <row r="833" spans="1:5" x14ac:dyDescent="0.2">
      <c r="A833" s="37" t="s">
        <v>4475</v>
      </c>
      <c r="B833" s="38">
        <v>153</v>
      </c>
      <c r="C833" s="38">
        <v>62873</v>
      </c>
      <c r="D833" s="38">
        <v>14992</v>
      </c>
      <c r="E833" s="38">
        <v>1919</v>
      </c>
    </row>
    <row r="834" spans="1:5" x14ac:dyDescent="0.2">
      <c r="A834" s="37" t="s">
        <v>5047</v>
      </c>
      <c r="B834" s="38">
        <v>47</v>
      </c>
      <c r="C834" s="38">
        <v>12266</v>
      </c>
      <c r="D834" s="38">
        <v>2826</v>
      </c>
      <c r="E834" s="38">
        <v>433</v>
      </c>
    </row>
    <row r="835" spans="1:5" x14ac:dyDescent="0.2">
      <c r="A835" s="37" t="s">
        <v>5203</v>
      </c>
      <c r="B835" s="38">
        <v>3</v>
      </c>
      <c r="C835" s="38">
        <v>823</v>
      </c>
      <c r="D835" s="38">
        <v>183</v>
      </c>
      <c r="E835" s="38">
        <v>25</v>
      </c>
    </row>
    <row r="836" spans="1:5" x14ac:dyDescent="0.2">
      <c r="A836" s="37" t="s">
        <v>5395</v>
      </c>
      <c r="B836" s="38">
        <v>19</v>
      </c>
      <c r="C836" s="38">
        <v>3760</v>
      </c>
      <c r="D836" s="38">
        <v>806</v>
      </c>
      <c r="E836" s="38">
        <v>124</v>
      </c>
    </row>
    <row r="837" spans="1:5" x14ac:dyDescent="0.2">
      <c r="A837" s="37" t="s">
        <v>5705</v>
      </c>
      <c r="B837" s="38">
        <v>7</v>
      </c>
      <c r="C837" s="38">
        <v>1147</v>
      </c>
      <c r="D837" s="38">
        <v>263</v>
      </c>
      <c r="E837" s="38">
        <v>35</v>
      </c>
    </row>
    <row r="838" spans="1:5" x14ac:dyDescent="0.2">
      <c r="A838" s="37" t="s">
        <v>5911</v>
      </c>
      <c r="B838" s="38">
        <v>5</v>
      </c>
      <c r="C838" s="38">
        <v>320</v>
      </c>
      <c r="D838" s="38">
        <v>77</v>
      </c>
      <c r="E838" s="38">
        <v>9</v>
      </c>
    </row>
    <row r="839" spans="1:5" x14ac:dyDescent="0.2">
      <c r="A839" s="37" t="s">
        <v>5999</v>
      </c>
      <c r="B839" s="38">
        <v>7</v>
      </c>
      <c r="C839" s="38">
        <v>1616</v>
      </c>
      <c r="D839" s="38">
        <v>297</v>
      </c>
      <c r="E839" s="38">
        <v>49</v>
      </c>
    </row>
    <row r="840" spans="1:5" x14ac:dyDescent="0.2">
      <c r="A840" s="37" t="s">
        <v>6215</v>
      </c>
      <c r="B840" s="38">
        <v>14</v>
      </c>
      <c r="C840" s="38">
        <v>3305</v>
      </c>
      <c r="D840" s="38">
        <v>799</v>
      </c>
      <c r="E840" s="38">
        <v>112</v>
      </c>
    </row>
    <row r="841" spans="1:5" x14ac:dyDescent="0.2">
      <c r="A841" s="37" t="s">
        <v>6397</v>
      </c>
      <c r="B841" s="38">
        <v>30</v>
      </c>
      <c r="C841" s="38">
        <v>10651</v>
      </c>
      <c r="D841" s="38">
        <v>2576</v>
      </c>
      <c r="E841" s="38">
        <v>341</v>
      </c>
    </row>
    <row r="842" spans="1:5" x14ac:dyDescent="0.2">
      <c r="A842" s="37" t="s">
        <v>6749</v>
      </c>
      <c r="B842" s="38">
        <v>9</v>
      </c>
      <c r="C842" s="38">
        <v>3041</v>
      </c>
      <c r="D842" s="38">
        <v>698</v>
      </c>
      <c r="E842" s="38">
        <v>91</v>
      </c>
    </row>
    <row r="843" spans="1:5" x14ac:dyDescent="0.2">
      <c r="A843" s="37" t="s">
        <v>6805</v>
      </c>
      <c r="B843" s="38">
        <v>13</v>
      </c>
      <c r="C843" s="38">
        <v>2788</v>
      </c>
      <c r="D843" s="38">
        <v>555</v>
      </c>
      <c r="E843" s="38">
        <v>77</v>
      </c>
    </row>
    <row r="844" spans="1:5" x14ac:dyDescent="0.2">
      <c r="A844" s="37" t="s">
        <v>6873</v>
      </c>
      <c r="B844" s="38">
        <v>22</v>
      </c>
      <c r="C844" s="38">
        <v>4791</v>
      </c>
      <c r="D844" s="38">
        <v>1059</v>
      </c>
      <c r="E844" s="38">
        <v>140</v>
      </c>
    </row>
    <row r="845" spans="1:5" x14ac:dyDescent="0.2">
      <c r="A845" s="37" t="s">
        <v>4557</v>
      </c>
      <c r="B845" s="38">
        <v>3</v>
      </c>
      <c r="C845" s="38">
        <v>608</v>
      </c>
      <c r="D845" s="38">
        <v>139</v>
      </c>
      <c r="E845" s="38">
        <v>14</v>
      </c>
    </row>
    <row r="846" spans="1:5" x14ac:dyDescent="0.2">
      <c r="A846" s="37" t="s">
        <v>4555</v>
      </c>
      <c r="B846" s="38">
        <v>80</v>
      </c>
      <c r="C846" s="38">
        <v>34963</v>
      </c>
      <c r="D846" s="38">
        <v>7962</v>
      </c>
      <c r="E846" s="38">
        <v>988</v>
      </c>
    </row>
    <row r="847" spans="1:5" x14ac:dyDescent="0.2">
      <c r="A847" s="37" t="s">
        <v>3943</v>
      </c>
      <c r="B847" s="38">
        <v>9</v>
      </c>
      <c r="C847" s="38">
        <v>1547</v>
      </c>
      <c r="D847" s="38">
        <v>346</v>
      </c>
      <c r="E847" s="38">
        <v>41</v>
      </c>
    </row>
    <row r="848" spans="1:5" x14ac:dyDescent="0.2">
      <c r="A848" s="37" t="s">
        <v>4477</v>
      </c>
      <c r="B848" s="38">
        <v>14</v>
      </c>
      <c r="C848" s="38">
        <v>4133</v>
      </c>
      <c r="D848" s="38">
        <v>991</v>
      </c>
      <c r="E848" s="38">
        <v>145</v>
      </c>
    </row>
    <row r="849" spans="1:5" x14ac:dyDescent="0.2">
      <c r="A849" s="37" t="s">
        <v>6399</v>
      </c>
      <c r="B849" s="38">
        <v>5</v>
      </c>
      <c r="C849" s="38">
        <v>1029</v>
      </c>
      <c r="D849" s="38">
        <v>250</v>
      </c>
      <c r="E849" s="38">
        <v>44</v>
      </c>
    </row>
    <row r="850" spans="1:5" x14ac:dyDescent="0.2">
      <c r="A850" s="37" t="s">
        <v>4011</v>
      </c>
      <c r="B850" s="38">
        <v>4</v>
      </c>
      <c r="C850" s="38">
        <v>976</v>
      </c>
      <c r="D850" s="38">
        <v>213</v>
      </c>
      <c r="E850" s="38">
        <v>23</v>
      </c>
    </row>
    <row r="851" spans="1:5" x14ac:dyDescent="0.2">
      <c r="A851" s="37" t="s">
        <v>4151</v>
      </c>
      <c r="B851" s="38">
        <v>35</v>
      </c>
      <c r="C851" s="38">
        <v>11571</v>
      </c>
      <c r="D851" s="38">
        <v>2676</v>
      </c>
      <c r="E851" s="38">
        <v>365</v>
      </c>
    </row>
    <row r="852" spans="1:5" x14ac:dyDescent="0.2">
      <c r="A852" s="37" t="s">
        <v>4279</v>
      </c>
      <c r="B852" s="38">
        <v>29</v>
      </c>
      <c r="C852" s="38">
        <v>7027</v>
      </c>
      <c r="D852" s="38">
        <v>1721</v>
      </c>
      <c r="E852" s="38">
        <v>333</v>
      </c>
    </row>
    <row r="853" spans="1:5" x14ac:dyDescent="0.2">
      <c r="A853" s="37" t="s">
        <v>4375</v>
      </c>
      <c r="B853" s="38">
        <v>178</v>
      </c>
      <c r="C853" s="38">
        <v>71565</v>
      </c>
      <c r="D853" s="38">
        <v>17802</v>
      </c>
      <c r="E853" s="38">
        <v>2522</v>
      </c>
    </row>
    <row r="854" spans="1:5" x14ac:dyDescent="0.2">
      <c r="A854" s="37" t="s">
        <v>5049</v>
      </c>
      <c r="B854" s="38">
        <v>11</v>
      </c>
      <c r="C854" s="38">
        <v>1804</v>
      </c>
      <c r="D854" s="38">
        <v>406</v>
      </c>
      <c r="E854" s="38">
        <v>65</v>
      </c>
    </row>
    <row r="855" spans="1:5" x14ac:dyDescent="0.2">
      <c r="A855" s="37" t="s">
        <v>6401</v>
      </c>
      <c r="B855" s="38">
        <v>26</v>
      </c>
      <c r="C855" s="38">
        <v>6431</v>
      </c>
      <c r="D855" s="38">
        <v>1494</v>
      </c>
      <c r="E855" s="38">
        <v>198</v>
      </c>
    </row>
    <row r="856" spans="1:5" x14ac:dyDescent="0.2">
      <c r="A856" s="37" t="s">
        <v>6957</v>
      </c>
      <c r="B856" s="38">
        <v>3</v>
      </c>
      <c r="C856" s="38">
        <v>679</v>
      </c>
      <c r="D856" s="38">
        <v>157</v>
      </c>
      <c r="E856" s="38">
        <v>22</v>
      </c>
    </row>
    <row r="857" spans="1:5" x14ac:dyDescent="0.2">
      <c r="A857" s="37" t="s">
        <v>5545</v>
      </c>
      <c r="B857" s="38">
        <v>34</v>
      </c>
      <c r="C857" s="38">
        <v>12648</v>
      </c>
      <c r="D857" s="38">
        <v>2927</v>
      </c>
      <c r="E857" s="38">
        <v>428</v>
      </c>
    </row>
    <row r="858" spans="1:5" x14ac:dyDescent="0.2">
      <c r="A858" s="37" t="s">
        <v>3837</v>
      </c>
      <c r="B858" s="38">
        <v>3</v>
      </c>
      <c r="C858" s="38">
        <v>1009</v>
      </c>
      <c r="D858" s="38">
        <v>238</v>
      </c>
      <c r="E858" s="38">
        <v>34</v>
      </c>
    </row>
    <row r="859" spans="1:5" x14ac:dyDescent="0.2">
      <c r="A859" s="37" t="s">
        <v>4281</v>
      </c>
      <c r="B859" s="38">
        <v>6</v>
      </c>
      <c r="C859" s="38">
        <v>172</v>
      </c>
      <c r="D859" s="38">
        <v>32</v>
      </c>
      <c r="E859" s="38">
        <v>7</v>
      </c>
    </row>
    <row r="860" spans="1:5" x14ac:dyDescent="0.2">
      <c r="A860" s="37" t="s">
        <v>4957</v>
      </c>
      <c r="B860" s="38">
        <v>4</v>
      </c>
      <c r="C860" s="38">
        <v>2231</v>
      </c>
      <c r="D860" s="38">
        <v>491</v>
      </c>
      <c r="E860" s="38">
        <v>45</v>
      </c>
    </row>
    <row r="861" spans="1:5" x14ac:dyDescent="0.2">
      <c r="A861" s="37" t="s">
        <v>5913</v>
      </c>
      <c r="B861" s="38">
        <v>20</v>
      </c>
      <c r="C861" s="38">
        <v>6290</v>
      </c>
      <c r="D861" s="38">
        <v>1532</v>
      </c>
      <c r="E861" s="38">
        <v>216</v>
      </c>
    </row>
    <row r="862" spans="1:5" x14ac:dyDescent="0.2">
      <c r="A862" s="37" t="s">
        <v>3367</v>
      </c>
      <c r="B862" s="38">
        <v>3</v>
      </c>
      <c r="C862" s="38">
        <v>2433</v>
      </c>
      <c r="D862" s="38">
        <v>575</v>
      </c>
      <c r="E862" s="38">
        <v>44</v>
      </c>
    </row>
    <row r="863" spans="1:5" x14ac:dyDescent="0.2">
      <c r="A863" s="37" t="s">
        <v>6001</v>
      </c>
      <c r="B863" s="38">
        <v>3</v>
      </c>
      <c r="C863" s="38">
        <v>49</v>
      </c>
      <c r="D863" s="38">
        <v>7</v>
      </c>
      <c r="E863" s="38">
        <v>3</v>
      </c>
    </row>
    <row r="864" spans="1:5" x14ac:dyDescent="0.2">
      <c r="A864" s="37" t="s">
        <v>4771</v>
      </c>
      <c r="B864" s="38">
        <v>56</v>
      </c>
      <c r="C864" s="38">
        <v>13671</v>
      </c>
      <c r="D864" s="38">
        <v>3429</v>
      </c>
      <c r="E864" s="38">
        <v>500</v>
      </c>
    </row>
    <row r="865" spans="1:5" x14ac:dyDescent="0.2">
      <c r="A865" s="37" t="s">
        <v>6807</v>
      </c>
      <c r="B865" s="38">
        <v>29</v>
      </c>
      <c r="C865" s="38">
        <v>11128</v>
      </c>
      <c r="D865" s="38">
        <v>2752</v>
      </c>
      <c r="E865" s="38">
        <v>415</v>
      </c>
    </row>
    <row r="866" spans="1:5" x14ac:dyDescent="0.2">
      <c r="A866" s="37" t="s">
        <v>4877</v>
      </c>
      <c r="B866" s="38">
        <v>6</v>
      </c>
      <c r="C866" s="38">
        <v>840</v>
      </c>
      <c r="D866" s="38">
        <v>191</v>
      </c>
      <c r="E866" s="38">
        <v>40</v>
      </c>
    </row>
    <row r="867" spans="1:5" x14ac:dyDescent="0.2">
      <c r="A867" s="37" t="s">
        <v>4013</v>
      </c>
      <c r="B867" s="38">
        <v>96</v>
      </c>
      <c r="C867" s="38">
        <v>43729</v>
      </c>
      <c r="D867" s="38">
        <v>9904</v>
      </c>
      <c r="E867" s="38">
        <v>1271</v>
      </c>
    </row>
    <row r="868" spans="1:5" x14ac:dyDescent="0.2">
      <c r="A868" s="37" t="s">
        <v>4015</v>
      </c>
      <c r="B868" s="38">
        <v>16</v>
      </c>
      <c r="C868" s="38">
        <v>4945</v>
      </c>
      <c r="D868" s="38">
        <v>1154</v>
      </c>
      <c r="E868" s="38">
        <v>167</v>
      </c>
    </row>
    <row r="869" spans="1:5" x14ac:dyDescent="0.2">
      <c r="A869" s="37" t="s">
        <v>6403</v>
      </c>
      <c r="B869" s="38">
        <v>3</v>
      </c>
      <c r="C869" s="38">
        <v>671</v>
      </c>
      <c r="D869" s="38">
        <v>167</v>
      </c>
      <c r="E869" s="38">
        <v>24</v>
      </c>
    </row>
    <row r="870" spans="1:5" x14ac:dyDescent="0.2">
      <c r="A870" s="37" t="s">
        <v>3911</v>
      </c>
      <c r="B870" s="38">
        <v>5</v>
      </c>
      <c r="C870" s="38">
        <v>1382</v>
      </c>
      <c r="D870" s="38">
        <v>367</v>
      </c>
      <c r="E870" s="38">
        <v>35</v>
      </c>
    </row>
    <row r="871" spans="1:5" x14ac:dyDescent="0.2">
      <c r="A871" s="37" t="s">
        <v>6405</v>
      </c>
      <c r="B871" s="38">
        <v>15</v>
      </c>
      <c r="C871" s="38">
        <v>3332</v>
      </c>
      <c r="D871" s="38">
        <v>883</v>
      </c>
      <c r="E871" s="38">
        <v>116</v>
      </c>
    </row>
    <row r="872" spans="1:5" x14ac:dyDescent="0.2">
      <c r="A872" s="37" t="s">
        <v>5825</v>
      </c>
      <c r="B872" s="38">
        <v>5</v>
      </c>
      <c r="C872" s="38">
        <v>1313</v>
      </c>
      <c r="D872" s="38">
        <v>290</v>
      </c>
      <c r="E872" s="38">
        <v>58</v>
      </c>
    </row>
    <row r="873" spans="1:5" x14ac:dyDescent="0.2">
      <c r="A873" s="37" t="s">
        <v>3369</v>
      </c>
      <c r="B873" s="38">
        <v>21</v>
      </c>
      <c r="C873" s="38">
        <v>3930</v>
      </c>
      <c r="D873" s="38">
        <v>965</v>
      </c>
      <c r="E873" s="38">
        <v>133</v>
      </c>
    </row>
    <row r="874" spans="1:5" x14ac:dyDescent="0.2">
      <c r="A874" s="37" t="s">
        <v>4017</v>
      </c>
      <c r="B874" s="38">
        <v>27</v>
      </c>
      <c r="C874" s="38">
        <v>11352</v>
      </c>
      <c r="D874" s="38">
        <v>2576</v>
      </c>
      <c r="E874" s="38">
        <v>402</v>
      </c>
    </row>
    <row r="875" spans="1:5" x14ac:dyDescent="0.2">
      <c r="A875" s="37" t="s">
        <v>6407</v>
      </c>
      <c r="B875" s="38">
        <v>26</v>
      </c>
      <c r="C875" s="38">
        <v>6672</v>
      </c>
      <c r="D875" s="38">
        <v>1510</v>
      </c>
      <c r="E875" s="38">
        <v>187</v>
      </c>
    </row>
    <row r="876" spans="1:5" x14ac:dyDescent="0.2">
      <c r="A876" s="37" t="s">
        <v>4615</v>
      </c>
      <c r="B876" s="38">
        <v>29</v>
      </c>
      <c r="C876" s="38">
        <v>8374</v>
      </c>
      <c r="D876" s="38">
        <v>1846</v>
      </c>
      <c r="E876" s="38">
        <v>228</v>
      </c>
    </row>
    <row r="877" spans="1:5" x14ac:dyDescent="0.2">
      <c r="A877" s="37" t="s">
        <v>6875</v>
      </c>
      <c r="B877" s="38">
        <v>35</v>
      </c>
      <c r="C877" s="38">
        <v>12258</v>
      </c>
      <c r="D877" s="38">
        <v>2791</v>
      </c>
      <c r="E877" s="38">
        <v>393</v>
      </c>
    </row>
    <row r="878" spans="1:5" x14ac:dyDescent="0.2">
      <c r="A878" s="37" t="s">
        <v>3651</v>
      </c>
      <c r="B878" s="38">
        <v>35</v>
      </c>
      <c r="C878" s="38">
        <v>12930</v>
      </c>
      <c r="D878" s="38">
        <v>3001</v>
      </c>
      <c r="E878" s="38">
        <v>378</v>
      </c>
    </row>
    <row r="879" spans="1:5" x14ac:dyDescent="0.2">
      <c r="A879" s="37" t="s">
        <v>4663</v>
      </c>
      <c r="B879" s="38">
        <v>7</v>
      </c>
      <c r="C879" s="38">
        <v>1200</v>
      </c>
      <c r="D879" s="38">
        <v>294</v>
      </c>
      <c r="E879" s="38">
        <v>42</v>
      </c>
    </row>
    <row r="880" spans="1:5" x14ac:dyDescent="0.2">
      <c r="A880" s="37" t="s">
        <v>4773</v>
      </c>
      <c r="B880" s="38">
        <v>114</v>
      </c>
      <c r="C880" s="38">
        <v>49499</v>
      </c>
      <c r="D880" s="38">
        <v>11223</v>
      </c>
      <c r="E880" s="38">
        <v>1460</v>
      </c>
    </row>
    <row r="881" spans="1:5" x14ac:dyDescent="0.2">
      <c r="A881" s="37" t="s">
        <v>6063</v>
      </c>
      <c r="B881" s="38">
        <v>54</v>
      </c>
      <c r="C881" s="38">
        <v>15653</v>
      </c>
      <c r="D881" s="38">
        <v>3681</v>
      </c>
      <c r="E881" s="38">
        <v>462</v>
      </c>
    </row>
    <row r="882" spans="1:5" x14ac:dyDescent="0.2">
      <c r="A882" s="37" t="s">
        <v>4479</v>
      </c>
      <c r="B882" s="38">
        <v>30</v>
      </c>
      <c r="C882" s="38">
        <v>9804</v>
      </c>
      <c r="D882" s="38">
        <v>2141</v>
      </c>
      <c r="E882" s="38">
        <v>336</v>
      </c>
    </row>
    <row r="883" spans="1:5" x14ac:dyDescent="0.2">
      <c r="A883" s="37" t="s">
        <v>3479</v>
      </c>
      <c r="B883" s="38">
        <v>87</v>
      </c>
      <c r="C883" s="38">
        <v>30501</v>
      </c>
      <c r="D883" s="38">
        <v>7157</v>
      </c>
      <c r="E883" s="38">
        <v>984</v>
      </c>
    </row>
    <row r="884" spans="1:5" x14ac:dyDescent="0.2">
      <c r="A884" s="37" t="s">
        <v>6409</v>
      </c>
      <c r="B884" s="38">
        <v>13</v>
      </c>
      <c r="C884" s="38">
        <v>2007</v>
      </c>
      <c r="D884" s="38">
        <v>444</v>
      </c>
      <c r="E884" s="38">
        <v>73</v>
      </c>
    </row>
    <row r="885" spans="1:5" x14ac:dyDescent="0.2">
      <c r="A885" s="37" t="s">
        <v>6105</v>
      </c>
      <c r="B885" s="38">
        <v>11</v>
      </c>
      <c r="C885" s="38">
        <v>3464</v>
      </c>
      <c r="D885" s="38">
        <v>783</v>
      </c>
      <c r="E885" s="38">
        <v>93</v>
      </c>
    </row>
    <row r="886" spans="1:5" x14ac:dyDescent="0.2">
      <c r="A886" s="37" t="s">
        <v>6877</v>
      </c>
      <c r="B886" s="38">
        <v>5</v>
      </c>
      <c r="C886" s="38">
        <v>1557</v>
      </c>
      <c r="D886" s="38">
        <v>338</v>
      </c>
      <c r="E886" s="38">
        <v>42</v>
      </c>
    </row>
    <row r="887" spans="1:5" x14ac:dyDescent="0.2">
      <c r="A887" s="37" t="s">
        <v>5205</v>
      </c>
      <c r="B887" s="38">
        <v>3</v>
      </c>
      <c r="C887" s="38">
        <v>110</v>
      </c>
      <c r="D887" s="38">
        <v>47</v>
      </c>
      <c r="E887" s="38">
        <v>11</v>
      </c>
    </row>
    <row r="888" spans="1:5" x14ac:dyDescent="0.2">
      <c r="A888" s="37" t="s">
        <v>6751</v>
      </c>
      <c r="B888" s="38">
        <v>565</v>
      </c>
      <c r="C888" s="38">
        <v>304074</v>
      </c>
      <c r="D888" s="38">
        <v>71207</v>
      </c>
      <c r="E888" s="38">
        <v>6532</v>
      </c>
    </row>
    <row r="889" spans="1:5" x14ac:dyDescent="0.2">
      <c r="A889" s="37" t="s">
        <v>6623</v>
      </c>
      <c r="B889" s="38">
        <v>6</v>
      </c>
      <c r="C889" s="38">
        <v>1461</v>
      </c>
      <c r="D889" s="38">
        <v>323</v>
      </c>
      <c r="E889" s="38">
        <v>52</v>
      </c>
    </row>
    <row r="890" spans="1:5" x14ac:dyDescent="0.2">
      <c r="A890" s="37" t="s">
        <v>6625</v>
      </c>
      <c r="B890" s="38">
        <v>3</v>
      </c>
      <c r="C890" s="38">
        <v>822</v>
      </c>
      <c r="D890" s="38">
        <v>188</v>
      </c>
      <c r="E890" s="38">
        <v>25</v>
      </c>
    </row>
    <row r="891" spans="1:5" x14ac:dyDescent="0.2">
      <c r="A891" s="37" t="s">
        <v>5827</v>
      </c>
      <c r="B891" s="38">
        <v>4</v>
      </c>
      <c r="C891" s="38">
        <v>445</v>
      </c>
      <c r="D891" s="38">
        <v>99</v>
      </c>
      <c r="E891" s="38">
        <v>13</v>
      </c>
    </row>
    <row r="892" spans="1:5" x14ac:dyDescent="0.2">
      <c r="A892" s="37" t="s">
        <v>3481</v>
      </c>
      <c r="B892" s="38">
        <v>10</v>
      </c>
      <c r="C892" s="38">
        <v>3058</v>
      </c>
      <c r="D892" s="38">
        <v>589</v>
      </c>
      <c r="E892" s="38">
        <v>92</v>
      </c>
    </row>
    <row r="893" spans="1:5" x14ac:dyDescent="0.2">
      <c r="A893" s="37" t="s">
        <v>5397</v>
      </c>
      <c r="B893" s="38">
        <v>244</v>
      </c>
      <c r="C893" s="38">
        <v>84715</v>
      </c>
      <c r="D893" s="38">
        <v>20923</v>
      </c>
      <c r="E893" s="38">
        <v>2444</v>
      </c>
    </row>
    <row r="894" spans="1:5" x14ac:dyDescent="0.2">
      <c r="A894" s="37" t="s">
        <v>5829</v>
      </c>
      <c r="B894" s="38">
        <v>3</v>
      </c>
      <c r="C894" s="38">
        <v>447</v>
      </c>
      <c r="D894" s="38">
        <v>101</v>
      </c>
      <c r="E894" s="38">
        <v>15</v>
      </c>
    </row>
    <row r="895" spans="1:5" x14ac:dyDescent="0.2">
      <c r="A895" s="37" t="s">
        <v>6753</v>
      </c>
      <c r="B895" s="38">
        <v>74</v>
      </c>
      <c r="C895" s="38">
        <v>27187</v>
      </c>
      <c r="D895" s="38">
        <v>6451</v>
      </c>
      <c r="E895" s="38">
        <v>819</v>
      </c>
    </row>
    <row r="896" spans="1:5" x14ac:dyDescent="0.2">
      <c r="A896" s="37" t="s">
        <v>6755</v>
      </c>
      <c r="B896" s="38">
        <v>16</v>
      </c>
      <c r="C896" s="38">
        <v>3936</v>
      </c>
      <c r="D896" s="38">
        <v>916</v>
      </c>
      <c r="E896" s="38">
        <v>141</v>
      </c>
    </row>
    <row r="897" spans="1:5" x14ac:dyDescent="0.2">
      <c r="A897" s="37" t="s">
        <v>5915</v>
      </c>
      <c r="B897" s="38">
        <v>17</v>
      </c>
      <c r="C897" s="38">
        <v>4070</v>
      </c>
      <c r="D897" s="38">
        <v>942</v>
      </c>
      <c r="E897" s="38">
        <v>132</v>
      </c>
    </row>
    <row r="898" spans="1:5" x14ac:dyDescent="0.2">
      <c r="A898" s="37" t="s">
        <v>6411</v>
      </c>
      <c r="B898" s="38">
        <v>3</v>
      </c>
      <c r="C898" s="38">
        <v>1164</v>
      </c>
      <c r="D898" s="38">
        <v>296</v>
      </c>
      <c r="E898" s="38">
        <v>74</v>
      </c>
    </row>
    <row r="899" spans="1:5" x14ac:dyDescent="0.2">
      <c r="A899" s="37" t="s">
        <v>6757</v>
      </c>
      <c r="B899" s="38">
        <v>3</v>
      </c>
      <c r="C899" s="38">
        <v>1214</v>
      </c>
      <c r="D899" s="38">
        <v>253</v>
      </c>
      <c r="E899" s="38">
        <v>31</v>
      </c>
    </row>
    <row r="900" spans="1:5" x14ac:dyDescent="0.2">
      <c r="A900" s="37" t="s">
        <v>4019</v>
      </c>
      <c r="B900" s="38">
        <v>5</v>
      </c>
      <c r="C900" s="38">
        <v>1596</v>
      </c>
      <c r="D900" s="38">
        <v>429</v>
      </c>
      <c r="E900" s="38">
        <v>64</v>
      </c>
    </row>
    <row r="901" spans="1:5" x14ac:dyDescent="0.2">
      <c r="A901" s="37" t="s">
        <v>4153</v>
      </c>
      <c r="B901" s="38">
        <v>4</v>
      </c>
      <c r="C901" s="38">
        <v>834</v>
      </c>
      <c r="D901" s="38">
        <v>197</v>
      </c>
      <c r="E901" s="38">
        <v>26</v>
      </c>
    </row>
    <row r="902" spans="1:5" x14ac:dyDescent="0.2">
      <c r="A902" s="37" t="s">
        <v>4617</v>
      </c>
      <c r="B902" s="38">
        <v>13</v>
      </c>
      <c r="C902" s="38">
        <v>2739</v>
      </c>
      <c r="D902" s="38">
        <v>662</v>
      </c>
      <c r="E902" s="38">
        <v>75</v>
      </c>
    </row>
    <row r="903" spans="1:5" x14ac:dyDescent="0.2">
      <c r="A903" s="37" t="s">
        <v>5207</v>
      </c>
      <c r="B903" s="38">
        <v>5</v>
      </c>
      <c r="C903" s="38">
        <v>897</v>
      </c>
      <c r="D903" s="38">
        <v>200</v>
      </c>
      <c r="E903" s="38">
        <v>20</v>
      </c>
    </row>
    <row r="904" spans="1:5" x14ac:dyDescent="0.2">
      <c r="A904" s="37" t="s">
        <v>5707</v>
      </c>
      <c r="B904" s="38">
        <v>10</v>
      </c>
      <c r="C904" s="38">
        <v>2610</v>
      </c>
      <c r="D904" s="38">
        <v>629</v>
      </c>
      <c r="E904" s="38">
        <v>101</v>
      </c>
    </row>
    <row r="905" spans="1:5" x14ac:dyDescent="0.2">
      <c r="A905" s="37" t="s">
        <v>6217</v>
      </c>
      <c r="B905" s="38">
        <v>127</v>
      </c>
      <c r="C905" s="38">
        <v>40585</v>
      </c>
      <c r="D905" s="38">
        <v>8863</v>
      </c>
      <c r="E905" s="38">
        <v>1226</v>
      </c>
    </row>
    <row r="906" spans="1:5" x14ac:dyDescent="0.2">
      <c r="A906" s="37" t="s">
        <v>3945</v>
      </c>
      <c r="B906" s="38">
        <v>34</v>
      </c>
      <c r="C906" s="38">
        <v>10066</v>
      </c>
      <c r="D906" s="38">
        <v>2285</v>
      </c>
      <c r="E906" s="38">
        <v>308</v>
      </c>
    </row>
    <row r="907" spans="1:5" x14ac:dyDescent="0.2">
      <c r="A907" s="37" t="s">
        <v>4155</v>
      </c>
      <c r="B907" s="38">
        <v>21</v>
      </c>
      <c r="C907" s="38">
        <v>4900</v>
      </c>
      <c r="D907" s="38">
        <v>1141</v>
      </c>
      <c r="E907" s="38">
        <v>179</v>
      </c>
    </row>
    <row r="908" spans="1:5" x14ac:dyDescent="0.2">
      <c r="A908" s="37" t="s">
        <v>4283</v>
      </c>
      <c r="B908" s="38">
        <v>5</v>
      </c>
      <c r="C908" s="38">
        <v>3053</v>
      </c>
      <c r="D908" s="38">
        <v>746</v>
      </c>
      <c r="E908" s="38">
        <v>59</v>
      </c>
    </row>
    <row r="909" spans="1:5" x14ac:dyDescent="0.2">
      <c r="A909" s="37" t="s">
        <v>6879</v>
      </c>
      <c r="B909" s="38">
        <v>20</v>
      </c>
      <c r="C909" s="38">
        <v>8125</v>
      </c>
      <c r="D909" s="38">
        <v>1766</v>
      </c>
      <c r="E909" s="38">
        <v>272</v>
      </c>
    </row>
    <row r="910" spans="1:5" x14ac:dyDescent="0.2">
      <c r="A910" s="37" t="s">
        <v>3591</v>
      </c>
      <c r="B910" s="38">
        <v>28</v>
      </c>
      <c r="C910" s="38">
        <v>5439</v>
      </c>
      <c r="D910" s="38">
        <v>1257</v>
      </c>
      <c r="E910" s="38">
        <v>214</v>
      </c>
    </row>
    <row r="911" spans="1:5" x14ac:dyDescent="0.2">
      <c r="A911" s="37" t="s">
        <v>4377</v>
      </c>
      <c r="B911" s="38">
        <v>4</v>
      </c>
      <c r="C911" s="38">
        <v>770</v>
      </c>
      <c r="D911" s="38">
        <v>193</v>
      </c>
      <c r="E911" s="38">
        <v>26</v>
      </c>
    </row>
    <row r="912" spans="1:5" x14ac:dyDescent="0.2">
      <c r="A912" s="37" t="s">
        <v>6003</v>
      </c>
      <c r="B912" s="38">
        <v>40</v>
      </c>
      <c r="C912" s="38">
        <v>13893</v>
      </c>
      <c r="D912" s="38">
        <v>3102</v>
      </c>
      <c r="E912" s="38">
        <v>385</v>
      </c>
    </row>
    <row r="913" spans="1:5" x14ac:dyDescent="0.2">
      <c r="A913" s="37" t="s">
        <v>5051</v>
      </c>
      <c r="B913" s="38">
        <v>3</v>
      </c>
      <c r="C913" s="38">
        <v>597</v>
      </c>
      <c r="D913" s="38">
        <v>136</v>
      </c>
      <c r="E913" s="38">
        <v>20</v>
      </c>
    </row>
    <row r="914" spans="1:5" x14ac:dyDescent="0.2">
      <c r="A914" s="37" t="s">
        <v>4959</v>
      </c>
      <c r="B914" s="38">
        <v>11</v>
      </c>
      <c r="C914" s="38">
        <v>3550</v>
      </c>
      <c r="D914" s="38">
        <v>834</v>
      </c>
      <c r="E914" s="38">
        <v>153</v>
      </c>
    </row>
    <row r="915" spans="1:5" x14ac:dyDescent="0.2">
      <c r="A915" s="37" t="s">
        <v>5053</v>
      </c>
      <c r="B915" s="38">
        <v>4</v>
      </c>
      <c r="C915" s="38">
        <v>1172</v>
      </c>
      <c r="D915" s="38">
        <v>255</v>
      </c>
      <c r="E915" s="38">
        <v>32</v>
      </c>
    </row>
    <row r="916" spans="1:5" x14ac:dyDescent="0.2">
      <c r="A916" s="37" t="s">
        <v>6881</v>
      </c>
      <c r="B916" s="38">
        <v>4</v>
      </c>
      <c r="C916" s="38">
        <v>840</v>
      </c>
      <c r="D916" s="38">
        <v>192</v>
      </c>
      <c r="E916" s="38">
        <v>22</v>
      </c>
    </row>
    <row r="917" spans="1:5" x14ac:dyDescent="0.2">
      <c r="A917" s="37" t="s">
        <v>4559</v>
      </c>
      <c r="B917" s="38">
        <v>60</v>
      </c>
      <c r="C917" s="38">
        <v>13662</v>
      </c>
      <c r="D917" s="38">
        <v>3267</v>
      </c>
      <c r="E917" s="38">
        <v>560</v>
      </c>
    </row>
    <row r="918" spans="1:5" x14ac:dyDescent="0.2">
      <c r="A918" s="37" t="s">
        <v>4561</v>
      </c>
      <c r="B918" s="38">
        <v>8</v>
      </c>
      <c r="C918" s="38">
        <v>2808</v>
      </c>
      <c r="D918" s="38">
        <v>582</v>
      </c>
      <c r="E918" s="38">
        <v>78</v>
      </c>
    </row>
    <row r="919" spans="1:5" x14ac:dyDescent="0.2">
      <c r="A919" s="37" t="s">
        <v>4157</v>
      </c>
      <c r="B919" s="38">
        <v>4</v>
      </c>
      <c r="C919" s="38">
        <v>1697</v>
      </c>
      <c r="D919" s="38">
        <v>383</v>
      </c>
      <c r="E919" s="38">
        <v>49</v>
      </c>
    </row>
    <row r="920" spans="1:5" x14ac:dyDescent="0.2">
      <c r="A920" s="37" t="s">
        <v>3483</v>
      </c>
      <c r="B920" s="38">
        <v>9</v>
      </c>
      <c r="C920" s="38">
        <v>3876</v>
      </c>
      <c r="D920" s="38">
        <v>868</v>
      </c>
      <c r="E920" s="38">
        <v>100</v>
      </c>
    </row>
    <row r="921" spans="1:5" x14ac:dyDescent="0.2">
      <c r="A921" s="37" t="s">
        <v>3703</v>
      </c>
      <c r="B921" s="38">
        <v>79</v>
      </c>
      <c r="C921" s="38">
        <v>18459</v>
      </c>
      <c r="D921" s="38">
        <v>4467</v>
      </c>
      <c r="E921" s="38">
        <v>647</v>
      </c>
    </row>
    <row r="922" spans="1:5" x14ac:dyDescent="0.2">
      <c r="A922" s="37" t="s">
        <v>4021</v>
      </c>
      <c r="B922" s="38">
        <v>185</v>
      </c>
      <c r="C922" s="38">
        <v>80684</v>
      </c>
      <c r="D922" s="38">
        <v>18551</v>
      </c>
      <c r="E922" s="38">
        <v>2158</v>
      </c>
    </row>
    <row r="923" spans="1:5" x14ac:dyDescent="0.2">
      <c r="A923" s="37" t="s">
        <v>4159</v>
      </c>
      <c r="B923" s="38">
        <v>59</v>
      </c>
      <c r="C923" s="38">
        <v>27338</v>
      </c>
      <c r="D923" s="38">
        <v>6333</v>
      </c>
      <c r="E923" s="38">
        <v>891</v>
      </c>
    </row>
    <row r="924" spans="1:5" x14ac:dyDescent="0.2">
      <c r="A924" s="37" t="s">
        <v>5141</v>
      </c>
      <c r="B924" s="38">
        <v>10</v>
      </c>
      <c r="C924" s="38">
        <v>1105</v>
      </c>
      <c r="D924" s="38">
        <v>240</v>
      </c>
      <c r="E924" s="38">
        <v>50</v>
      </c>
    </row>
    <row r="925" spans="1:5" x14ac:dyDescent="0.2">
      <c r="A925" s="37" t="s">
        <v>5709</v>
      </c>
      <c r="B925" s="38">
        <v>48</v>
      </c>
      <c r="C925" s="38">
        <v>16877</v>
      </c>
      <c r="D925" s="38">
        <v>4050</v>
      </c>
      <c r="E925" s="38">
        <v>492</v>
      </c>
    </row>
    <row r="926" spans="1:5" x14ac:dyDescent="0.2">
      <c r="A926" s="37" t="s">
        <v>4961</v>
      </c>
      <c r="B926" s="38">
        <v>7</v>
      </c>
      <c r="C926" s="38">
        <v>3136</v>
      </c>
      <c r="D926" s="38">
        <v>578</v>
      </c>
      <c r="E926" s="38">
        <v>102</v>
      </c>
    </row>
    <row r="927" spans="1:5" x14ac:dyDescent="0.2">
      <c r="A927" s="37" t="s">
        <v>6413</v>
      </c>
      <c r="B927" s="38">
        <v>7</v>
      </c>
      <c r="C927" s="38">
        <v>1151</v>
      </c>
      <c r="D927" s="38">
        <v>254</v>
      </c>
      <c r="E927" s="38">
        <v>45</v>
      </c>
    </row>
    <row r="928" spans="1:5" x14ac:dyDescent="0.2">
      <c r="A928" s="37" t="s">
        <v>6555</v>
      </c>
      <c r="B928" s="38">
        <v>13</v>
      </c>
      <c r="C928" s="38">
        <v>2232</v>
      </c>
      <c r="D928" s="38">
        <v>534</v>
      </c>
      <c r="E928" s="38">
        <v>67</v>
      </c>
    </row>
    <row r="929" spans="1:5" x14ac:dyDescent="0.2">
      <c r="A929" s="37" t="s">
        <v>6415</v>
      </c>
      <c r="B929" s="38">
        <v>5</v>
      </c>
      <c r="C929" s="38">
        <v>1005</v>
      </c>
      <c r="D929" s="38">
        <v>227</v>
      </c>
      <c r="E929" s="38">
        <v>29</v>
      </c>
    </row>
    <row r="930" spans="1:5" x14ac:dyDescent="0.2">
      <c r="A930" s="37" t="s">
        <v>5209</v>
      </c>
      <c r="B930" s="38">
        <v>61</v>
      </c>
      <c r="C930" s="38">
        <v>21064</v>
      </c>
      <c r="D930" s="38">
        <v>4677</v>
      </c>
      <c r="E930" s="38">
        <v>791</v>
      </c>
    </row>
    <row r="931" spans="1:5" x14ac:dyDescent="0.2">
      <c r="A931" s="37" t="s">
        <v>6005</v>
      </c>
      <c r="B931" s="38">
        <v>109</v>
      </c>
      <c r="C931" s="38">
        <v>44818</v>
      </c>
      <c r="D931" s="38">
        <v>10150</v>
      </c>
      <c r="E931" s="38">
        <v>1320</v>
      </c>
    </row>
    <row r="932" spans="1:5" x14ac:dyDescent="0.2">
      <c r="A932" s="37" t="s">
        <v>6107</v>
      </c>
      <c r="B932" s="38">
        <v>10</v>
      </c>
      <c r="C932" s="38">
        <v>3142</v>
      </c>
      <c r="D932" s="38">
        <v>793</v>
      </c>
      <c r="E932" s="38">
        <v>97</v>
      </c>
    </row>
    <row r="933" spans="1:5" x14ac:dyDescent="0.2">
      <c r="A933" s="37" t="s">
        <v>5917</v>
      </c>
      <c r="B933" s="38">
        <v>93</v>
      </c>
      <c r="C933" s="38">
        <v>27215</v>
      </c>
      <c r="D933" s="38">
        <v>6465</v>
      </c>
      <c r="E933" s="38">
        <v>867</v>
      </c>
    </row>
    <row r="934" spans="1:5" x14ac:dyDescent="0.2">
      <c r="A934" s="37" t="s">
        <v>6883</v>
      </c>
      <c r="B934" s="38">
        <v>3</v>
      </c>
      <c r="C934" s="38">
        <v>110</v>
      </c>
      <c r="D934" s="38">
        <v>26</v>
      </c>
      <c r="E934" s="38">
        <v>13</v>
      </c>
    </row>
    <row r="935" spans="1:5" x14ac:dyDescent="0.2">
      <c r="A935" s="37" t="s">
        <v>4775</v>
      </c>
      <c r="B935" s="38">
        <v>30</v>
      </c>
      <c r="C935" s="38">
        <v>5424</v>
      </c>
      <c r="D935" s="38">
        <v>1172</v>
      </c>
      <c r="E935" s="38">
        <v>199</v>
      </c>
    </row>
    <row r="936" spans="1:5" x14ac:dyDescent="0.2">
      <c r="A936" s="37" t="s">
        <v>4161</v>
      </c>
      <c r="B936" s="38">
        <v>18</v>
      </c>
      <c r="C936" s="38">
        <v>6983</v>
      </c>
      <c r="D936" s="38">
        <v>1619</v>
      </c>
      <c r="E936" s="38">
        <v>209</v>
      </c>
    </row>
    <row r="937" spans="1:5" x14ac:dyDescent="0.2">
      <c r="A937" s="37" t="s">
        <v>6959</v>
      </c>
      <c r="B937" s="38">
        <v>29</v>
      </c>
      <c r="C937" s="38">
        <v>7847</v>
      </c>
      <c r="D937" s="38">
        <v>1774</v>
      </c>
      <c r="E937" s="38">
        <v>234</v>
      </c>
    </row>
    <row r="938" spans="1:5" x14ac:dyDescent="0.2">
      <c r="A938" s="37" t="s">
        <v>3593</v>
      </c>
      <c r="B938" s="38">
        <v>162</v>
      </c>
      <c r="C938" s="38">
        <v>50281</v>
      </c>
      <c r="D938" s="38">
        <v>11841</v>
      </c>
      <c r="E938" s="38">
        <v>1606</v>
      </c>
    </row>
    <row r="939" spans="1:5" x14ac:dyDescent="0.2">
      <c r="A939" s="37" t="s">
        <v>3595</v>
      </c>
      <c r="B939" s="38">
        <v>3</v>
      </c>
      <c r="C939" s="38">
        <v>353</v>
      </c>
      <c r="D939" s="38">
        <v>90</v>
      </c>
      <c r="E939" s="38">
        <v>17</v>
      </c>
    </row>
    <row r="940" spans="1:5" x14ac:dyDescent="0.2">
      <c r="A940" s="37" t="s">
        <v>4023</v>
      </c>
      <c r="B940" s="38">
        <v>31</v>
      </c>
      <c r="C940" s="38">
        <v>6109</v>
      </c>
      <c r="D940" s="38">
        <v>1392</v>
      </c>
      <c r="E940" s="38">
        <v>244</v>
      </c>
    </row>
    <row r="941" spans="1:5" x14ac:dyDescent="0.2">
      <c r="A941" s="37" t="s">
        <v>3947</v>
      </c>
      <c r="B941" s="38">
        <v>4</v>
      </c>
      <c r="C941" s="38">
        <v>2047</v>
      </c>
      <c r="D941" s="38">
        <v>442</v>
      </c>
      <c r="E941" s="38">
        <v>72</v>
      </c>
    </row>
    <row r="942" spans="1:5" x14ac:dyDescent="0.2">
      <c r="A942" s="37" t="s">
        <v>3325</v>
      </c>
      <c r="B942" s="38">
        <v>13</v>
      </c>
      <c r="C942" s="38">
        <v>3408</v>
      </c>
      <c r="D942" s="38">
        <v>816</v>
      </c>
      <c r="E942" s="38">
        <v>127</v>
      </c>
    </row>
    <row r="943" spans="1:5" x14ac:dyDescent="0.2">
      <c r="A943" s="37" t="s">
        <v>4963</v>
      </c>
      <c r="B943" s="38">
        <v>10</v>
      </c>
      <c r="C943" s="38">
        <v>2483</v>
      </c>
      <c r="D943" s="38">
        <v>469</v>
      </c>
      <c r="E943" s="38">
        <v>68</v>
      </c>
    </row>
    <row r="944" spans="1:5" x14ac:dyDescent="0.2">
      <c r="A944" s="37" t="s">
        <v>4481</v>
      </c>
      <c r="B944" s="38">
        <v>3</v>
      </c>
      <c r="C944" s="38">
        <v>519</v>
      </c>
      <c r="D944" s="38">
        <v>127</v>
      </c>
      <c r="E944" s="38">
        <v>21</v>
      </c>
    </row>
    <row r="945" spans="1:5" x14ac:dyDescent="0.2">
      <c r="A945" s="37" t="s">
        <v>3839</v>
      </c>
      <c r="B945" s="38">
        <v>9</v>
      </c>
      <c r="C945" s="38">
        <v>1130</v>
      </c>
      <c r="D945" s="38">
        <v>231</v>
      </c>
      <c r="E945" s="38">
        <v>48</v>
      </c>
    </row>
    <row r="946" spans="1:5" x14ac:dyDescent="0.2">
      <c r="A946" s="37" t="s">
        <v>6109</v>
      </c>
      <c r="B946" s="38">
        <v>8</v>
      </c>
      <c r="C946" s="38">
        <v>1730</v>
      </c>
      <c r="D946" s="38">
        <v>454</v>
      </c>
      <c r="E946" s="38">
        <v>82</v>
      </c>
    </row>
    <row r="947" spans="1:5" x14ac:dyDescent="0.2">
      <c r="A947" s="37" t="s">
        <v>6417</v>
      </c>
      <c r="B947" s="38">
        <v>3</v>
      </c>
      <c r="C947" s="38">
        <v>1144</v>
      </c>
      <c r="D947" s="38">
        <v>278</v>
      </c>
      <c r="E947" s="38">
        <v>25</v>
      </c>
    </row>
    <row r="948" spans="1:5" x14ac:dyDescent="0.2">
      <c r="A948" s="37" t="s">
        <v>3327</v>
      </c>
      <c r="B948" s="38">
        <v>4</v>
      </c>
      <c r="C948" s="38">
        <v>397</v>
      </c>
      <c r="D948" s="38">
        <v>93</v>
      </c>
      <c r="E948" s="38">
        <v>17</v>
      </c>
    </row>
    <row r="949" spans="1:5" x14ac:dyDescent="0.2">
      <c r="A949" s="37" t="s">
        <v>4163</v>
      </c>
      <c r="B949" s="38">
        <v>8</v>
      </c>
      <c r="C949" s="38">
        <v>1370</v>
      </c>
      <c r="D949" s="38">
        <v>336</v>
      </c>
      <c r="E949" s="38">
        <v>53</v>
      </c>
    </row>
    <row r="950" spans="1:5" x14ac:dyDescent="0.2">
      <c r="A950" s="37" t="s">
        <v>5055</v>
      </c>
      <c r="B950" s="38">
        <v>8</v>
      </c>
      <c r="C950" s="38">
        <v>1045</v>
      </c>
      <c r="D950" s="38">
        <v>238</v>
      </c>
      <c r="E950" s="38">
        <v>37</v>
      </c>
    </row>
    <row r="951" spans="1:5" x14ac:dyDescent="0.2">
      <c r="A951" s="37" t="s">
        <v>5711</v>
      </c>
      <c r="B951" s="38">
        <v>3</v>
      </c>
      <c r="C951" s="38">
        <v>1544</v>
      </c>
      <c r="D951" s="38">
        <v>330</v>
      </c>
      <c r="E951" s="38">
        <v>53</v>
      </c>
    </row>
    <row r="952" spans="1:5" x14ac:dyDescent="0.2">
      <c r="A952" s="37" t="s">
        <v>6007</v>
      </c>
      <c r="B952" s="38">
        <v>19</v>
      </c>
      <c r="C952" s="38">
        <v>3784</v>
      </c>
      <c r="D952" s="38">
        <v>849</v>
      </c>
      <c r="E952" s="38">
        <v>138</v>
      </c>
    </row>
    <row r="953" spans="1:5" x14ac:dyDescent="0.2">
      <c r="A953" s="37" t="s">
        <v>6149</v>
      </c>
      <c r="B953" s="38">
        <v>6</v>
      </c>
      <c r="C953" s="38">
        <v>1209</v>
      </c>
      <c r="D953" s="38">
        <v>270</v>
      </c>
      <c r="E953" s="38">
        <v>41</v>
      </c>
    </row>
    <row r="954" spans="1:5" x14ac:dyDescent="0.2">
      <c r="A954" s="37" t="s">
        <v>6219</v>
      </c>
      <c r="B954" s="38">
        <v>5</v>
      </c>
      <c r="C954" s="38">
        <v>605</v>
      </c>
      <c r="D954" s="38">
        <v>128</v>
      </c>
      <c r="E954" s="38">
        <v>31</v>
      </c>
    </row>
    <row r="955" spans="1:5" x14ac:dyDescent="0.2">
      <c r="A955" s="37" t="s">
        <v>5831</v>
      </c>
      <c r="B955" s="38">
        <v>7</v>
      </c>
      <c r="C955" s="38">
        <v>883</v>
      </c>
      <c r="D955" s="38">
        <v>181</v>
      </c>
      <c r="E955" s="38">
        <v>30</v>
      </c>
    </row>
    <row r="956" spans="1:5" x14ac:dyDescent="0.2">
      <c r="A956" s="37" t="s">
        <v>4879</v>
      </c>
      <c r="B956" s="38">
        <v>7</v>
      </c>
      <c r="C956" s="38">
        <v>1527</v>
      </c>
      <c r="D956" s="38">
        <v>328</v>
      </c>
      <c r="E956" s="38">
        <v>54</v>
      </c>
    </row>
    <row r="957" spans="1:5" x14ac:dyDescent="0.2">
      <c r="A957" s="37" t="s">
        <v>5331</v>
      </c>
      <c r="B957" s="38">
        <v>5</v>
      </c>
      <c r="C957" s="38">
        <v>1569</v>
      </c>
      <c r="D957" s="38">
        <v>339</v>
      </c>
      <c r="E957" s="38">
        <v>59</v>
      </c>
    </row>
    <row r="958" spans="1:5" x14ac:dyDescent="0.2">
      <c r="A958" s="37" t="s">
        <v>4379</v>
      </c>
      <c r="B958" s="38">
        <v>22</v>
      </c>
      <c r="C958" s="38">
        <v>3710</v>
      </c>
      <c r="D958" s="38">
        <v>838</v>
      </c>
      <c r="E958" s="38">
        <v>123</v>
      </c>
    </row>
    <row r="959" spans="1:5" x14ac:dyDescent="0.2">
      <c r="A959" s="37" t="s">
        <v>6009</v>
      </c>
      <c r="B959" s="38">
        <v>32</v>
      </c>
      <c r="C959" s="38">
        <v>7984</v>
      </c>
      <c r="D959" s="38">
        <v>1868</v>
      </c>
      <c r="E959" s="38">
        <v>220</v>
      </c>
    </row>
    <row r="960" spans="1:5" x14ac:dyDescent="0.2">
      <c r="A960" s="37" t="s">
        <v>3329</v>
      </c>
      <c r="B960" s="38">
        <v>32</v>
      </c>
      <c r="C960" s="38">
        <v>15611</v>
      </c>
      <c r="D960" s="38">
        <v>2875</v>
      </c>
      <c r="E960" s="38">
        <v>460</v>
      </c>
    </row>
    <row r="961" spans="1:5" x14ac:dyDescent="0.2">
      <c r="A961" s="37" t="s">
        <v>3705</v>
      </c>
      <c r="B961" s="38">
        <v>161</v>
      </c>
      <c r="C961" s="38">
        <v>49323</v>
      </c>
      <c r="D961" s="38">
        <v>12600</v>
      </c>
      <c r="E961" s="38">
        <v>1460</v>
      </c>
    </row>
    <row r="962" spans="1:5" x14ac:dyDescent="0.2">
      <c r="A962" s="37" t="s">
        <v>4025</v>
      </c>
      <c r="B962" s="38">
        <v>3</v>
      </c>
      <c r="C962" s="38">
        <v>2417</v>
      </c>
      <c r="D962" s="38">
        <v>531</v>
      </c>
      <c r="E962" s="38">
        <v>59</v>
      </c>
    </row>
    <row r="963" spans="1:5" x14ac:dyDescent="0.2">
      <c r="A963" s="37" t="s">
        <v>4285</v>
      </c>
      <c r="B963" s="38">
        <v>8</v>
      </c>
      <c r="C963" s="38">
        <v>1377</v>
      </c>
      <c r="D963" s="38">
        <v>315</v>
      </c>
      <c r="E963" s="38">
        <v>52</v>
      </c>
    </row>
    <row r="964" spans="1:5" x14ac:dyDescent="0.2">
      <c r="A964" s="37" t="s">
        <v>4965</v>
      </c>
      <c r="B964" s="38">
        <v>16</v>
      </c>
      <c r="C964" s="38">
        <v>3874</v>
      </c>
      <c r="D964" s="38">
        <v>860</v>
      </c>
      <c r="E964" s="38">
        <v>142</v>
      </c>
    </row>
    <row r="965" spans="1:5" x14ac:dyDescent="0.2">
      <c r="A965" s="37" t="s">
        <v>5547</v>
      </c>
      <c r="B965" s="38">
        <v>16</v>
      </c>
      <c r="C965" s="38">
        <v>3199</v>
      </c>
      <c r="D965" s="38">
        <v>681</v>
      </c>
      <c r="E965" s="38">
        <v>105</v>
      </c>
    </row>
    <row r="966" spans="1:5" x14ac:dyDescent="0.2">
      <c r="A966" s="37" t="s">
        <v>6419</v>
      </c>
      <c r="B966" s="38">
        <v>5</v>
      </c>
      <c r="C966" s="38">
        <v>843</v>
      </c>
      <c r="D966" s="38">
        <v>201</v>
      </c>
      <c r="E966" s="38">
        <v>28</v>
      </c>
    </row>
    <row r="967" spans="1:5" x14ac:dyDescent="0.2">
      <c r="A967" s="37" t="s">
        <v>4777</v>
      </c>
      <c r="B967" s="38">
        <v>4</v>
      </c>
      <c r="C967" s="38">
        <v>1216</v>
      </c>
      <c r="D967" s="38">
        <v>294</v>
      </c>
      <c r="E967" s="38">
        <v>25</v>
      </c>
    </row>
    <row r="968" spans="1:5" x14ac:dyDescent="0.2">
      <c r="A968" s="37" t="s">
        <v>4967</v>
      </c>
      <c r="B968" s="38">
        <v>4</v>
      </c>
      <c r="C968" s="38">
        <v>547</v>
      </c>
      <c r="D968" s="38">
        <v>119</v>
      </c>
      <c r="E968" s="38">
        <v>16</v>
      </c>
    </row>
    <row r="969" spans="1:5" x14ac:dyDescent="0.2">
      <c r="A969" s="37" t="s">
        <v>6011</v>
      </c>
      <c r="B969" s="38">
        <v>67</v>
      </c>
      <c r="C969" s="38">
        <v>26144</v>
      </c>
      <c r="D969" s="38">
        <v>5801</v>
      </c>
      <c r="E969" s="38">
        <v>806</v>
      </c>
    </row>
    <row r="970" spans="1:5" x14ac:dyDescent="0.2">
      <c r="A970" s="37" t="s">
        <v>3949</v>
      </c>
      <c r="B970" s="38">
        <v>4</v>
      </c>
      <c r="C970" s="38">
        <v>352</v>
      </c>
      <c r="D970" s="38">
        <v>86</v>
      </c>
      <c r="E970" s="38">
        <v>24</v>
      </c>
    </row>
    <row r="971" spans="1:5" x14ac:dyDescent="0.2">
      <c r="A971" s="37" t="s">
        <v>4779</v>
      </c>
      <c r="B971" s="38">
        <v>12</v>
      </c>
      <c r="C971" s="38">
        <v>2876</v>
      </c>
      <c r="D971" s="38">
        <v>759</v>
      </c>
      <c r="E971" s="38">
        <v>99</v>
      </c>
    </row>
    <row r="972" spans="1:5" x14ac:dyDescent="0.2">
      <c r="A972" s="37" t="s">
        <v>5549</v>
      </c>
      <c r="B972" s="38">
        <v>9</v>
      </c>
      <c r="C972" s="38">
        <v>3353</v>
      </c>
      <c r="D972" s="38">
        <v>813</v>
      </c>
      <c r="E972" s="38">
        <v>79</v>
      </c>
    </row>
    <row r="973" spans="1:5" x14ac:dyDescent="0.2">
      <c r="A973" s="37" t="s">
        <v>3707</v>
      </c>
      <c r="B973" s="38">
        <v>68</v>
      </c>
      <c r="C973" s="38">
        <v>27793</v>
      </c>
      <c r="D973" s="38">
        <v>6553</v>
      </c>
      <c r="E973" s="38">
        <v>998</v>
      </c>
    </row>
    <row r="974" spans="1:5" x14ac:dyDescent="0.2">
      <c r="A974" s="37" t="s">
        <v>6421</v>
      </c>
      <c r="B974" s="38">
        <v>4</v>
      </c>
      <c r="C974" s="38">
        <v>978</v>
      </c>
      <c r="D974" s="38">
        <v>231</v>
      </c>
      <c r="E974" s="38">
        <v>27</v>
      </c>
    </row>
    <row r="975" spans="1:5" x14ac:dyDescent="0.2">
      <c r="A975" s="37" t="s">
        <v>3709</v>
      </c>
      <c r="B975" s="38">
        <v>13</v>
      </c>
      <c r="C975" s="38">
        <v>2340</v>
      </c>
      <c r="D975" s="38">
        <v>495</v>
      </c>
      <c r="E975" s="38">
        <v>62</v>
      </c>
    </row>
    <row r="976" spans="1:5" x14ac:dyDescent="0.2">
      <c r="A976" s="37" t="s">
        <v>5143</v>
      </c>
      <c r="B976" s="38">
        <v>13</v>
      </c>
      <c r="C976" s="38">
        <v>4982</v>
      </c>
      <c r="D976" s="38">
        <v>1122</v>
      </c>
      <c r="E976" s="38">
        <v>144</v>
      </c>
    </row>
    <row r="977" spans="1:5" x14ac:dyDescent="0.2">
      <c r="A977" s="37" t="s">
        <v>5399</v>
      </c>
      <c r="B977" s="38">
        <v>3</v>
      </c>
      <c r="C977" s="38">
        <v>2610</v>
      </c>
      <c r="D977" s="38">
        <v>569</v>
      </c>
      <c r="E977" s="38">
        <v>60</v>
      </c>
    </row>
    <row r="978" spans="1:5" x14ac:dyDescent="0.2">
      <c r="A978" s="37" t="s">
        <v>6759</v>
      </c>
      <c r="B978" s="38">
        <v>18</v>
      </c>
      <c r="C978" s="38">
        <v>5227</v>
      </c>
      <c r="D978" s="38">
        <v>1238</v>
      </c>
      <c r="E978" s="38">
        <v>158</v>
      </c>
    </row>
    <row r="979" spans="1:5" x14ac:dyDescent="0.2">
      <c r="A979" s="37" t="s">
        <v>6111</v>
      </c>
      <c r="B979" s="38">
        <v>64</v>
      </c>
      <c r="C979" s="38">
        <v>23492</v>
      </c>
      <c r="D979" s="38">
        <v>5472</v>
      </c>
      <c r="E979" s="38">
        <v>757</v>
      </c>
    </row>
    <row r="980" spans="1:5" x14ac:dyDescent="0.2">
      <c r="A980" s="37" t="s">
        <v>3841</v>
      </c>
      <c r="B980" s="38">
        <v>4</v>
      </c>
      <c r="C980" s="38">
        <v>1252</v>
      </c>
      <c r="D980" s="38">
        <v>287</v>
      </c>
      <c r="E980" s="38">
        <v>35</v>
      </c>
    </row>
    <row r="981" spans="1:5" x14ac:dyDescent="0.2">
      <c r="A981" s="37" t="s">
        <v>6423</v>
      </c>
      <c r="B981" s="38">
        <v>6</v>
      </c>
      <c r="C981" s="38">
        <v>2390</v>
      </c>
      <c r="D981" s="38">
        <v>519</v>
      </c>
      <c r="E981" s="38">
        <v>65</v>
      </c>
    </row>
    <row r="982" spans="1:5" x14ac:dyDescent="0.2">
      <c r="A982" s="37" t="s">
        <v>5713</v>
      </c>
      <c r="B982" s="38">
        <v>44</v>
      </c>
      <c r="C982" s="38">
        <v>12064</v>
      </c>
      <c r="D982" s="38">
        <v>2657</v>
      </c>
      <c r="E982" s="38">
        <v>424</v>
      </c>
    </row>
    <row r="983" spans="1:5" x14ac:dyDescent="0.2">
      <c r="A983" s="37" t="s">
        <v>3331</v>
      </c>
      <c r="B983" s="38">
        <v>9</v>
      </c>
      <c r="C983" s="38">
        <v>3054</v>
      </c>
      <c r="D983" s="38">
        <v>716</v>
      </c>
      <c r="E983" s="38">
        <v>89</v>
      </c>
    </row>
    <row r="984" spans="1:5" x14ac:dyDescent="0.2">
      <c r="A984" s="37" t="s">
        <v>3597</v>
      </c>
      <c r="B984" s="38">
        <v>3</v>
      </c>
      <c r="C984" s="38">
        <v>457</v>
      </c>
      <c r="D984" s="38">
        <v>105</v>
      </c>
      <c r="E984" s="38">
        <v>17</v>
      </c>
    </row>
    <row r="985" spans="1:5" x14ac:dyDescent="0.2">
      <c r="A985" s="37" t="s">
        <v>3843</v>
      </c>
      <c r="B985" s="38">
        <v>3</v>
      </c>
      <c r="C985" s="38">
        <v>578</v>
      </c>
      <c r="D985" s="38">
        <v>129</v>
      </c>
      <c r="E985" s="38">
        <v>26</v>
      </c>
    </row>
    <row r="986" spans="1:5" x14ac:dyDescent="0.2">
      <c r="A986" s="37" t="s">
        <v>4619</v>
      </c>
      <c r="B986" s="38">
        <v>11</v>
      </c>
      <c r="C986" s="38">
        <v>1206</v>
      </c>
      <c r="D986" s="38">
        <v>238</v>
      </c>
      <c r="E986" s="38">
        <v>39</v>
      </c>
    </row>
    <row r="987" spans="1:5" x14ac:dyDescent="0.2">
      <c r="A987" s="37" t="s">
        <v>4969</v>
      </c>
      <c r="B987" s="38">
        <v>3</v>
      </c>
      <c r="C987" s="38">
        <v>1218</v>
      </c>
      <c r="D987" s="38">
        <v>282</v>
      </c>
      <c r="E987" s="38">
        <v>45</v>
      </c>
    </row>
    <row r="988" spans="1:5" x14ac:dyDescent="0.2">
      <c r="A988" s="37" t="s">
        <v>5057</v>
      </c>
      <c r="B988" s="38">
        <v>4</v>
      </c>
      <c r="C988" s="38">
        <v>779</v>
      </c>
      <c r="D988" s="38">
        <v>245</v>
      </c>
      <c r="E988" s="38">
        <v>43</v>
      </c>
    </row>
    <row r="989" spans="1:5" x14ac:dyDescent="0.2">
      <c r="A989" s="37" t="s">
        <v>5211</v>
      </c>
      <c r="B989" s="38">
        <v>10</v>
      </c>
      <c r="C989" s="38">
        <v>2185</v>
      </c>
      <c r="D989" s="38">
        <v>512</v>
      </c>
      <c r="E989" s="38">
        <v>74</v>
      </c>
    </row>
    <row r="990" spans="1:5" x14ac:dyDescent="0.2">
      <c r="A990" s="37" t="s">
        <v>5333</v>
      </c>
      <c r="B990" s="38">
        <v>5</v>
      </c>
      <c r="C990" s="38">
        <v>1093</v>
      </c>
      <c r="D990" s="38">
        <v>257</v>
      </c>
      <c r="E990" s="38">
        <v>35</v>
      </c>
    </row>
    <row r="991" spans="1:5" x14ac:dyDescent="0.2">
      <c r="A991" s="37" t="s">
        <v>5551</v>
      </c>
      <c r="B991" s="38">
        <v>21</v>
      </c>
      <c r="C991" s="38">
        <v>8371</v>
      </c>
      <c r="D991" s="38">
        <v>1981</v>
      </c>
      <c r="E991" s="38">
        <v>242</v>
      </c>
    </row>
    <row r="992" spans="1:5" x14ac:dyDescent="0.2">
      <c r="A992" s="37" t="s">
        <v>5833</v>
      </c>
      <c r="B992" s="38">
        <v>5</v>
      </c>
      <c r="C992" s="38">
        <v>549</v>
      </c>
      <c r="D992" s="38">
        <v>133</v>
      </c>
      <c r="E992" s="38">
        <v>24</v>
      </c>
    </row>
    <row r="993" spans="1:5" x14ac:dyDescent="0.2">
      <c r="A993" s="37" t="s">
        <v>5919</v>
      </c>
      <c r="B993" s="38">
        <v>14</v>
      </c>
      <c r="C993" s="38">
        <v>3494</v>
      </c>
      <c r="D993" s="38">
        <v>851</v>
      </c>
      <c r="E993" s="38">
        <v>114</v>
      </c>
    </row>
    <row r="994" spans="1:5" x14ac:dyDescent="0.2">
      <c r="A994" s="37" t="s">
        <v>6151</v>
      </c>
      <c r="B994" s="38">
        <v>15</v>
      </c>
      <c r="C994" s="38">
        <v>3831</v>
      </c>
      <c r="D994" s="38">
        <v>806</v>
      </c>
      <c r="E994" s="38">
        <v>114</v>
      </c>
    </row>
    <row r="995" spans="1:5" x14ac:dyDescent="0.2">
      <c r="A995" s="37" t="s">
        <v>6221</v>
      </c>
      <c r="B995" s="38">
        <v>4</v>
      </c>
      <c r="C995" s="38">
        <v>1588</v>
      </c>
      <c r="D995" s="38">
        <v>341</v>
      </c>
      <c r="E995" s="38">
        <v>42</v>
      </c>
    </row>
    <row r="996" spans="1:5" x14ac:dyDescent="0.2">
      <c r="A996" s="37" t="s">
        <v>6885</v>
      </c>
      <c r="B996" s="38">
        <v>4</v>
      </c>
      <c r="C996" s="38">
        <v>921</v>
      </c>
      <c r="D996" s="38">
        <v>214</v>
      </c>
      <c r="E996" s="38">
        <v>25</v>
      </c>
    </row>
    <row r="997" spans="1:5" x14ac:dyDescent="0.2">
      <c r="A997" s="37" t="s">
        <v>6961</v>
      </c>
      <c r="B997" s="38">
        <v>5</v>
      </c>
      <c r="C997" s="38">
        <v>799</v>
      </c>
      <c r="D997" s="38">
        <v>178</v>
      </c>
      <c r="E997" s="38">
        <v>32</v>
      </c>
    </row>
    <row r="998" spans="1:5" x14ac:dyDescent="0.2">
      <c r="A998" s="37" t="s">
        <v>4563</v>
      </c>
      <c r="B998" s="38">
        <v>4</v>
      </c>
      <c r="C998" s="38">
        <v>1383</v>
      </c>
      <c r="D998" s="38">
        <v>332</v>
      </c>
      <c r="E998" s="38">
        <v>58</v>
      </c>
    </row>
    <row r="999" spans="1:5" x14ac:dyDescent="0.2">
      <c r="A999" s="37" t="s">
        <v>4287</v>
      </c>
      <c r="B999" s="38">
        <v>49</v>
      </c>
      <c r="C999" s="38">
        <v>17239</v>
      </c>
      <c r="D999" s="38">
        <v>4046</v>
      </c>
      <c r="E999" s="38">
        <v>557</v>
      </c>
    </row>
    <row r="1000" spans="1:5" x14ac:dyDescent="0.2">
      <c r="A1000" s="37" t="s">
        <v>5059</v>
      </c>
      <c r="B1000" s="38">
        <v>3</v>
      </c>
      <c r="C1000" s="38">
        <v>596</v>
      </c>
      <c r="D1000" s="38">
        <v>128</v>
      </c>
      <c r="E1000" s="38">
        <v>19</v>
      </c>
    </row>
    <row r="1001" spans="1:5" x14ac:dyDescent="0.2">
      <c r="A1001" s="37" t="s">
        <v>5921</v>
      </c>
      <c r="B1001" s="38">
        <v>22</v>
      </c>
      <c r="C1001" s="38">
        <v>7021</v>
      </c>
      <c r="D1001" s="38">
        <v>1495</v>
      </c>
      <c r="E1001" s="38">
        <v>194</v>
      </c>
    </row>
    <row r="1002" spans="1:5" x14ac:dyDescent="0.2">
      <c r="A1002" s="37" t="s">
        <v>3639</v>
      </c>
      <c r="B1002" s="38">
        <v>62</v>
      </c>
      <c r="C1002" s="38">
        <v>16410</v>
      </c>
      <c r="D1002" s="38">
        <v>3919</v>
      </c>
      <c r="E1002" s="38">
        <v>450</v>
      </c>
    </row>
    <row r="1003" spans="1:5" x14ac:dyDescent="0.2">
      <c r="A1003" s="37" t="s">
        <v>4027</v>
      </c>
      <c r="B1003" s="38">
        <v>6</v>
      </c>
      <c r="C1003" s="38">
        <v>853</v>
      </c>
      <c r="D1003" s="38">
        <v>192</v>
      </c>
      <c r="E1003" s="38">
        <v>32</v>
      </c>
    </row>
    <row r="1004" spans="1:5" x14ac:dyDescent="0.2">
      <c r="A1004" s="37" t="s">
        <v>4781</v>
      </c>
      <c r="B1004" s="38">
        <v>48</v>
      </c>
      <c r="C1004" s="38">
        <v>15604</v>
      </c>
      <c r="D1004" s="38">
        <v>3529</v>
      </c>
      <c r="E1004" s="38">
        <v>502</v>
      </c>
    </row>
    <row r="1005" spans="1:5" x14ac:dyDescent="0.2">
      <c r="A1005" s="37" t="s">
        <v>5061</v>
      </c>
      <c r="B1005" s="38">
        <v>3</v>
      </c>
      <c r="C1005" s="38">
        <v>639</v>
      </c>
      <c r="D1005" s="38">
        <v>131</v>
      </c>
      <c r="E1005" s="38">
        <v>22</v>
      </c>
    </row>
    <row r="1006" spans="1:5" x14ac:dyDescent="0.2">
      <c r="A1006" s="37" t="s">
        <v>5401</v>
      </c>
      <c r="B1006" s="38">
        <v>15</v>
      </c>
      <c r="C1006" s="38">
        <v>3684</v>
      </c>
      <c r="D1006" s="38">
        <v>865</v>
      </c>
      <c r="E1006" s="38">
        <v>137</v>
      </c>
    </row>
    <row r="1007" spans="1:5" x14ac:dyDescent="0.2">
      <c r="A1007" s="37" t="s">
        <v>4565</v>
      </c>
      <c r="B1007" s="38">
        <v>11</v>
      </c>
      <c r="C1007" s="38">
        <v>4447</v>
      </c>
      <c r="D1007" s="38">
        <v>1020</v>
      </c>
      <c r="E1007" s="38">
        <v>116</v>
      </c>
    </row>
    <row r="1008" spans="1:5" x14ac:dyDescent="0.2">
      <c r="A1008" s="37" t="s">
        <v>6425</v>
      </c>
      <c r="B1008" s="38">
        <v>5</v>
      </c>
      <c r="C1008" s="38">
        <v>1025</v>
      </c>
      <c r="D1008" s="38">
        <v>251</v>
      </c>
      <c r="E1008" s="38">
        <v>28</v>
      </c>
    </row>
    <row r="1009" spans="1:5" x14ac:dyDescent="0.2">
      <c r="A1009" s="37" t="s">
        <v>3599</v>
      </c>
      <c r="B1009" s="38">
        <v>3</v>
      </c>
      <c r="C1009" s="38">
        <v>590</v>
      </c>
      <c r="D1009" s="38">
        <v>152</v>
      </c>
      <c r="E1009" s="38">
        <v>16</v>
      </c>
    </row>
    <row r="1010" spans="1:5" x14ac:dyDescent="0.2">
      <c r="A1010" s="37" t="s">
        <v>4029</v>
      </c>
      <c r="B1010" s="38">
        <v>4</v>
      </c>
      <c r="C1010" s="38">
        <v>2249</v>
      </c>
      <c r="D1010" s="38">
        <v>505</v>
      </c>
      <c r="E1010" s="38">
        <v>68</v>
      </c>
    </row>
    <row r="1011" spans="1:5" x14ac:dyDescent="0.2">
      <c r="A1011" s="37" t="s">
        <v>4381</v>
      </c>
      <c r="B1011" s="38">
        <v>4</v>
      </c>
      <c r="C1011" s="38">
        <v>418</v>
      </c>
      <c r="D1011" s="38">
        <v>83</v>
      </c>
      <c r="E1011" s="38">
        <v>17</v>
      </c>
    </row>
    <row r="1012" spans="1:5" x14ac:dyDescent="0.2">
      <c r="A1012" s="37" t="s">
        <v>4483</v>
      </c>
      <c r="B1012" s="38">
        <v>9</v>
      </c>
      <c r="C1012" s="38">
        <v>1512</v>
      </c>
      <c r="D1012" s="38">
        <v>362</v>
      </c>
      <c r="E1012" s="38">
        <v>51</v>
      </c>
    </row>
    <row r="1013" spans="1:5" x14ac:dyDescent="0.2">
      <c r="A1013" s="37" t="s">
        <v>5715</v>
      </c>
      <c r="B1013" s="38">
        <v>8</v>
      </c>
      <c r="C1013" s="38">
        <v>1164</v>
      </c>
      <c r="D1013" s="38">
        <v>251</v>
      </c>
      <c r="E1013" s="38">
        <v>45</v>
      </c>
    </row>
    <row r="1014" spans="1:5" x14ac:dyDescent="0.2">
      <c r="A1014" s="37" t="s">
        <v>5835</v>
      </c>
      <c r="B1014" s="38">
        <v>13</v>
      </c>
      <c r="C1014" s="38">
        <v>3465</v>
      </c>
      <c r="D1014" s="38">
        <v>901</v>
      </c>
      <c r="E1014" s="38">
        <v>118</v>
      </c>
    </row>
    <row r="1015" spans="1:5" x14ac:dyDescent="0.2">
      <c r="A1015" s="37" t="s">
        <v>3433</v>
      </c>
      <c r="B1015" s="38">
        <v>10</v>
      </c>
      <c r="C1015" s="38">
        <v>1672</v>
      </c>
      <c r="D1015" s="38">
        <v>334</v>
      </c>
      <c r="E1015" s="38">
        <v>66</v>
      </c>
    </row>
    <row r="1016" spans="1:5" x14ac:dyDescent="0.2">
      <c r="A1016" s="37" t="s">
        <v>5717</v>
      </c>
      <c r="B1016" s="38">
        <v>46</v>
      </c>
      <c r="C1016" s="38">
        <v>17655</v>
      </c>
      <c r="D1016" s="38">
        <v>3725</v>
      </c>
      <c r="E1016" s="38">
        <v>482</v>
      </c>
    </row>
    <row r="1017" spans="1:5" x14ac:dyDescent="0.2">
      <c r="A1017" s="37" t="s">
        <v>5335</v>
      </c>
      <c r="B1017" s="38">
        <v>3</v>
      </c>
      <c r="C1017" s="38">
        <v>428</v>
      </c>
      <c r="D1017" s="38">
        <v>107</v>
      </c>
      <c r="E1017" s="38">
        <v>27</v>
      </c>
    </row>
    <row r="1018" spans="1:5" x14ac:dyDescent="0.2">
      <c r="A1018" s="37" t="s">
        <v>3485</v>
      </c>
      <c r="B1018" s="38">
        <v>1453</v>
      </c>
      <c r="C1018" s="38">
        <v>589794</v>
      </c>
      <c r="D1018" s="38">
        <v>136715</v>
      </c>
      <c r="E1018" s="38">
        <v>15019</v>
      </c>
    </row>
    <row r="1019" spans="1:5" x14ac:dyDescent="0.2">
      <c r="A1019" s="37" t="s">
        <v>6223</v>
      </c>
      <c r="B1019" s="38">
        <v>18</v>
      </c>
      <c r="C1019" s="38">
        <v>2682</v>
      </c>
      <c r="D1019" s="38">
        <v>514</v>
      </c>
      <c r="E1019" s="38">
        <v>89</v>
      </c>
    </row>
    <row r="1020" spans="1:5" x14ac:dyDescent="0.2">
      <c r="A1020" s="37" t="s">
        <v>6627</v>
      </c>
      <c r="B1020" s="38">
        <v>110</v>
      </c>
      <c r="C1020" s="38">
        <v>45217</v>
      </c>
      <c r="D1020" s="38">
        <v>11107</v>
      </c>
      <c r="E1020" s="38">
        <v>1249</v>
      </c>
    </row>
    <row r="1021" spans="1:5" x14ac:dyDescent="0.2">
      <c r="A1021" s="37" t="s">
        <v>6629</v>
      </c>
      <c r="B1021" s="38">
        <v>4</v>
      </c>
      <c r="C1021" s="38">
        <v>1840</v>
      </c>
      <c r="D1021" s="38">
        <v>430</v>
      </c>
      <c r="E1021" s="38">
        <v>58</v>
      </c>
    </row>
    <row r="1022" spans="1:5" x14ac:dyDescent="0.2">
      <c r="A1022" s="37" t="s">
        <v>3845</v>
      </c>
      <c r="B1022" s="38">
        <v>9</v>
      </c>
      <c r="C1022" s="38">
        <v>5701</v>
      </c>
      <c r="D1022" s="38">
        <v>1149</v>
      </c>
      <c r="E1022" s="38">
        <v>166</v>
      </c>
    </row>
    <row r="1023" spans="1:5" x14ac:dyDescent="0.2">
      <c r="A1023" s="37" t="s">
        <v>4971</v>
      </c>
      <c r="B1023" s="38">
        <v>9</v>
      </c>
      <c r="C1023" s="38">
        <v>1947</v>
      </c>
      <c r="D1023" s="38">
        <v>271</v>
      </c>
      <c r="E1023" s="38">
        <v>52</v>
      </c>
    </row>
    <row r="1024" spans="1:5" x14ac:dyDescent="0.2">
      <c r="A1024" s="37" t="s">
        <v>6427</v>
      </c>
      <c r="B1024" s="38">
        <v>49</v>
      </c>
      <c r="C1024" s="38">
        <v>18501</v>
      </c>
      <c r="D1024" s="38">
        <v>4433</v>
      </c>
      <c r="E1024" s="38">
        <v>624</v>
      </c>
    </row>
    <row r="1025" spans="1:5" x14ac:dyDescent="0.2">
      <c r="A1025" s="37" t="s">
        <v>5719</v>
      </c>
      <c r="B1025" s="38">
        <v>80</v>
      </c>
      <c r="C1025" s="38">
        <v>21693</v>
      </c>
      <c r="D1025" s="38">
        <v>5271</v>
      </c>
      <c r="E1025" s="38">
        <v>848</v>
      </c>
    </row>
    <row r="1026" spans="1:5" x14ac:dyDescent="0.2">
      <c r="A1026" s="37" t="s">
        <v>3847</v>
      </c>
      <c r="B1026" s="38">
        <v>3</v>
      </c>
      <c r="C1026" s="38">
        <v>2593</v>
      </c>
      <c r="D1026" s="38">
        <v>561</v>
      </c>
      <c r="E1026" s="38">
        <v>57</v>
      </c>
    </row>
    <row r="1027" spans="1:5" x14ac:dyDescent="0.2">
      <c r="A1027" s="37" t="s">
        <v>5337</v>
      </c>
      <c r="B1027" s="38">
        <v>3</v>
      </c>
      <c r="C1027" s="38">
        <v>491</v>
      </c>
      <c r="D1027" s="38">
        <v>113</v>
      </c>
      <c r="E1027" s="38">
        <v>28</v>
      </c>
    </row>
    <row r="1028" spans="1:5" x14ac:dyDescent="0.2">
      <c r="A1028" s="37" t="s">
        <v>6013</v>
      </c>
      <c r="B1028" s="38">
        <v>64</v>
      </c>
      <c r="C1028" s="38">
        <v>14695</v>
      </c>
      <c r="D1028" s="38">
        <v>3838</v>
      </c>
      <c r="E1028" s="38">
        <v>589</v>
      </c>
    </row>
    <row r="1029" spans="1:5" x14ac:dyDescent="0.2">
      <c r="A1029" s="37" t="s">
        <v>6015</v>
      </c>
      <c r="B1029" s="38">
        <v>17</v>
      </c>
      <c r="C1029" s="38">
        <v>4893</v>
      </c>
      <c r="D1029" s="38">
        <v>1109</v>
      </c>
      <c r="E1029" s="38">
        <v>172</v>
      </c>
    </row>
    <row r="1030" spans="1:5" x14ac:dyDescent="0.2">
      <c r="A1030" s="37" t="s">
        <v>6703</v>
      </c>
      <c r="B1030" s="38">
        <v>14</v>
      </c>
      <c r="C1030" s="38">
        <v>5053</v>
      </c>
      <c r="D1030" s="38">
        <v>1271</v>
      </c>
      <c r="E1030" s="38">
        <v>215</v>
      </c>
    </row>
    <row r="1031" spans="1:5" x14ac:dyDescent="0.2">
      <c r="A1031" s="37" t="s">
        <v>4289</v>
      </c>
      <c r="B1031" s="38">
        <v>4</v>
      </c>
      <c r="C1031" s="38">
        <v>495</v>
      </c>
      <c r="D1031" s="38">
        <v>126</v>
      </c>
      <c r="E1031" s="38">
        <v>11</v>
      </c>
    </row>
    <row r="1032" spans="1:5" x14ac:dyDescent="0.2">
      <c r="A1032" s="37" t="s">
        <v>4383</v>
      </c>
      <c r="B1032" s="38">
        <v>5</v>
      </c>
      <c r="C1032" s="38">
        <v>1956</v>
      </c>
      <c r="D1032" s="38">
        <v>368</v>
      </c>
      <c r="E1032" s="38">
        <v>39</v>
      </c>
    </row>
    <row r="1033" spans="1:5" x14ac:dyDescent="0.2">
      <c r="A1033" s="37" t="s">
        <v>4881</v>
      </c>
      <c r="B1033" s="38">
        <v>6</v>
      </c>
      <c r="C1033" s="38">
        <v>1416</v>
      </c>
      <c r="D1033" s="38">
        <v>330</v>
      </c>
      <c r="E1033" s="38">
        <v>50</v>
      </c>
    </row>
    <row r="1034" spans="1:5" x14ac:dyDescent="0.2">
      <c r="A1034" s="37" t="s">
        <v>5247</v>
      </c>
      <c r="B1034" s="38">
        <v>9</v>
      </c>
      <c r="C1034" s="38">
        <v>1735</v>
      </c>
      <c r="D1034" s="38">
        <v>386</v>
      </c>
      <c r="E1034" s="38">
        <v>63</v>
      </c>
    </row>
    <row r="1035" spans="1:5" x14ac:dyDescent="0.2">
      <c r="A1035" s="37" t="s">
        <v>4783</v>
      </c>
      <c r="B1035" s="38">
        <v>137</v>
      </c>
      <c r="C1035" s="38">
        <v>52550</v>
      </c>
      <c r="D1035" s="38">
        <v>12137</v>
      </c>
      <c r="E1035" s="38">
        <v>1903</v>
      </c>
    </row>
    <row r="1036" spans="1:5" x14ac:dyDescent="0.2">
      <c r="A1036" s="37" t="s">
        <v>4037</v>
      </c>
      <c r="B1036" s="38">
        <v>20</v>
      </c>
      <c r="C1036" s="38">
        <v>5151</v>
      </c>
      <c r="D1036" s="38">
        <v>1201</v>
      </c>
      <c r="E1036" s="38">
        <v>182</v>
      </c>
    </row>
    <row r="1037" spans="1:5" x14ac:dyDescent="0.2">
      <c r="A1037" s="37" t="s">
        <v>5063</v>
      </c>
      <c r="B1037" s="38">
        <v>4</v>
      </c>
      <c r="C1037" s="38">
        <v>704</v>
      </c>
      <c r="D1037" s="38">
        <v>158</v>
      </c>
      <c r="E1037" s="38">
        <v>16</v>
      </c>
    </row>
    <row r="1038" spans="1:5" x14ac:dyDescent="0.2">
      <c r="A1038" s="37" t="s">
        <v>5555</v>
      </c>
      <c r="B1038" s="38">
        <v>12</v>
      </c>
      <c r="C1038" s="38">
        <v>1754</v>
      </c>
      <c r="D1038" s="38">
        <v>390</v>
      </c>
      <c r="E1038" s="38">
        <v>63</v>
      </c>
    </row>
    <row r="1039" spans="1:5" x14ac:dyDescent="0.2">
      <c r="A1039" s="37" t="s">
        <v>6229</v>
      </c>
      <c r="B1039" s="38">
        <v>4</v>
      </c>
      <c r="C1039" s="38">
        <v>381</v>
      </c>
      <c r="D1039" s="38">
        <v>89</v>
      </c>
      <c r="E1039" s="38">
        <v>16</v>
      </c>
    </row>
    <row r="1040" spans="1:5" x14ac:dyDescent="0.2">
      <c r="A1040" s="37" t="s">
        <v>4039</v>
      </c>
      <c r="B1040" s="38">
        <v>4</v>
      </c>
      <c r="C1040" s="38">
        <v>214</v>
      </c>
      <c r="D1040" s="38">
        <v>50</v>
      </c>
      <c r="E1040" s="38">
        <v>21</v>
      </c>
    </row>
    <row r="1041" spans="1:5" x14ac:dyDescent="0.2">
      <c r="A1041" s="37" t="s">
        <v>3487</v>
      </c>
      <c r="B1041" s="38">
        <v>19</v>
      </c>
      <c r="C1041" s="38">
        <v>4086</v>
      </c>
      <c r="D1041" s="38">
        <v>922</v>
      </c>
      <c r="E1041" s="38">
        <v>122</v>
      </c>
    </row>
    <row r="1042" spans="1:5" x14ac:dyDescent="0.2">
      <c r="A1042" s="37" t="s">
        <v>3333</v>
      </c>
      <c r="B1042" s="38">
        <v>89</v>
      </c>
      <c r="C1042" s="38">
        <v>29937</v>
      </c>
      <c r="D1042" s="38">
        <v>6961</v>
      </c>
      <c r="E1042" s="38">
        <v>968</v>
      </c>
    </row>
    <row r="1043" spans="1:5" x14ac:dyDescent="0.2">
      <c r="A1043" s="37" t="s">
        <v>3849</v>
      </c>
      <c r="B1043" s="38">
        <v>6</v>
      </c>
      <c r="C1043" s="38">
        <v>1080</v>
      </c>
      <c r="D1043" s="38">
        <v>253</v>
      </c>
      <c r="E1043" s="38">
        <v>52</v>
      </c>
    </row>
    <row r="1044" spans="1:5" x14ac:dyDescent="0.2">
      <c r="A1044" s="37" t="s">
        <v>3951</v>
      </c>
      <c r="B1044" s="38">
        <v>4</v>
      </c>
      <c r="C1044" s="38">
        <v>798</v>
      </c>
      <c r="D1044" s="38">
        <v>195</v>
      </c>
      <c r="E1044" s="38">
        <v>25</v>
      </c>
    </row>
    <row r="1045" spans="1:5" x14ac:dyDescent="0.2">
      <c r="A1045" s="37" t="s">
        <v>4041</v>
      </c>
      <c r="B1045" s="38">
        <v>56</v>
      </c>
      <c r="C1045" s="38">
        <v>17501</v>
      </c>
      <c r="D1045" s="38">
        <v>4012</v>
      </c>
      <c r="E1045" s="38">
        <v>610</v>
      </c>
    </row>
    <row r="1046" spans="1:5" x14ac:dyDescent="0.2">
      <c r="A1046" s="37" t="s">
        <v>4165</v>
      </c>
      <c r="B1046" s="38">
        <v>25</v>
      </c>
      <c r="C1046" s="38">
        <v>6118</v>
      </c>
      <c r="D1046" s="38">
        <v>1327</v>
      </c>
      <c r="E1046" s="38">
        <v>181</v>
      </c>
    </row>
    <row r="1047" spans="1:5" x14ac:dyDescent="0.2">
      <c r="A1047" s="37" t="s">
        <v>4291</v>
      </c>
      <c r="B1047" s="38">
        <v>5</v>
      </c>
      <c r="C1047" s="38">
        <v>1158</v>
      </c>
      <c r="D1047" s="38">
        <v>282</v>
      </c>
      <c r="E1047" s="38">
        <v>36</v>
      </c>
    </row>
    <row r="1048" spans="1:5" x14ac:dyDescent="0.2">
      <c r="A1048" s="37" t="s">
        <v>4487</v>
      </c>
      <c r="B1048" s="38">
        <v>18</v>
      </c>
      <c r="C1048" s="38">
        <v>5500</v>
      </c>
      <c r="D1048" s="38">
        <v>1227</v>
      </c>
      <c r="E1048" s="38">
        <v>188</v>
      </c>
    </row>
    <row r="1049" spans="1:5" x14ac:dyDescent="0.2">
      <c r="A1049" s="37" t="s">
        <v>4973</v>
      </c>
      <c r="B1049" s="38">
        <v>19</v>
      </c>
      <c r="C1049" s="38">
        <v>6647</v>
      </c>
      <c r="D1049" s="38">
        <v>1575</v>
      </c>
      <c r="E1049" s="38">
        <v>224</v>
      </c>
    </row>
    <row r="1050" spans="1:5" x14ac:dyDescent="0.2">
      <c r="A1050" s="37" t="s">
        <v>5145</v>
      </c>
      <c r="B1050" s="38">
        <v>5</v>
      </c>
      <c r="C1050" s="38">
        <v>804</v>
      </c>
      <c r="D1050" s="38">
        <v>178</v>
      </c>
      <c r="E1050" s="38">
        <v>30</v>
      </c>
    </row>
    <row r="1051" spans="1:5" x14ac:dyDescent="0.2">
      <c r="A1051" s="37" t="s">
        <v>5213</v>
      </c>
      <c r="B1051" s="38">
        <v>4</v>
      </c>
      <c r="C1051" s="38">
        <v>1663</v>
      </c>
      <c r="D1051" s="38">
        <v>323</v>
      </c>
      <c r="E1051" s="38">
        <v>46</v>
      </c>
    </row>
    <row r="1052" spans="1:5" x14ac:dyDescent="0.2">
      <c r="A1052" s="37" t="s">
        <v>5403</v>
      </c>
      <c r="B1052" s="38">
        <v>13</v>
      </c>
      <c r="C1052" s="38">
        <v>5289</v>
      </c>
      <c r="D1052" s="38">
        <v>1130</v>
      </c>
      <c r="E1052" s="38">
        <v>126</v>
      </c>
    </row>
    <row r="1053" spans="1:5" x14ac:dyDescent="0.2">
      <c r="A1053" s="37" t="s">
        <v>5721</v>
      </c>
      <c r="B1053" s="38">
        <v>6</v>
      </c>
      <c r="C1053" s="38">
        <v>2678</v>
      </c>
      <c r="D1053" s="38">
        <v>604</v>
      </c>
      <c r="E1053" s="38">
        <v>77</v>
      </c>
    </row>
    <row r="1054" spans="1:5" x14ac:dyDescent="0.2">
      <c r="A1054" s="37" t="s">
        <v>6231</v>
      </c>
      <c r="B1054" s="38">
        <v>16</v>
      </c>
      <c r="C1054" s="38">
        <v>4576</v>
      </c>
      <c r="D1054" s="38">
        <v>1049</v>
      </c>
      <c r="E1054" s="38">
        <v>129</v>
      </c>
    </row>
    <row r="1055" spans="1:5" x14ac:dyDescent="0.2">
      <c r="A1055" s="37" t="s">
        <v>6631</v>
      </c>
      <c r="B1055" s="38">
        <v>3</v>
      </c>
      <c r="C1055" s="38">
        <v>595</v>
      </c>
      <c r="D1055" s="38">
        <v>133</v>
      </c>
      <c r="E1055" s="38">
        <v>18</v>
      </c>
    </row>
    <row r="1056" spans="1:5" x14ac:dyDescent="0.2">
      <c r="A1056" s="37" t="s">
        <v>4293</v>
      </c>
      <c r="B1056" s="38">
        <v>5</v>
      </c>
      <c r="C1056" s="38">
        <v>560</v>
      </c>
      <c r="D1056" s="38">
        <v>117</v>
      </c>
      <c r="E1056" s="38">
        <v>16</v>
      </c>
    </row>
    <row r="1057" spans="1:5" x14ac:dyDescent="0.2">
      <c r="A1057" s="37" t="s">
        <v>5723</v>
      </c>
      <c r="B1057" s="38">
        <v>27</v>
      </c>
      <c r="C1057" s="38">
        <v>7675</v>
      </c>
      <c r="D1057" s="38">
        <v>1516</v>
      </c>
      <c r="E1057" s="38">
        <v>275</v>
      </c>
    </row>
    <row r="1058" spans="1:5" x14ac:dyDescent="0.2">
      <c r="A1058" s="37" t="s">
        <v>5923</v>
      </c>
      <c r="B1058" s="38">
        <v>8</v>
      </c>
      <c r="C1058" s="38">
        <v>1515</v>
      </c>
      <c r="D1058" s="38">
        <v>353</v>
      </c>
      <c r="E1058" s="38">
        <v>47</v>
      </c>
    </row>
    <row r="1059" spans="1:5" x14ac:dyDescent="0.2">
      <c r="A1059" s="37" t="s">
        <v>6705</v>
      </c>
      <c r="B1059" s="38">
        <v>13</v>
      </c>
      <c r="C1059" s="38">
        <v>5296</v>
      </c>
      <c r="D1059" s="38">
        <v>1761</v>
      </c>
      <c r="E1059" s="38">
        <v>192</v>
      </c>
    </row>
    <row r="1060" spans="1:5" x14ac:dyDescent="0.2">
      <c r="A1060" s="37" t="s">
        <v>7007</v>
      </c>
      <c r="B1060" s="38">
        <v>8</v>
      </c>
      <c r="C1060" s="38">
        <v>780</v>
      </c>
      <c r="D1060" s="38">
        <v>194</v>
      </c>
      <c r="E1060" s="38">
        <v>36</v>
      </c>
    </row>
    <row r="1061" spans="1:5" x14ac:dyDescent="0.2">
      <c r="A1061" s="37" t="s">
        <v>3711</v>
      </c>
      <c r="B1061" s="38">
        <v>87</v>
      </c>
      <c r="C1061" s="38">
        <v>34074</v>
      </c>
      <c r="D1061" s="38">
        <v>7893</v>
      </c>
      <c r="E1061" s="38">
        <v>1111</v>
      </c>
    </row>
    <row r="1062" spans="1:5" x14ac:dyDescent="0.2">
      <c r="A1062" s="37" t="s">
        <v>4785</v>
      </c>
      <c r="B1062" s="38">
        <v>3</v>
      </c>
      <c r="C1062" s="38">
        <v>859</v>
      </c>
      <c r="D1062" s="38">
        <v>170</v>
      </c>
      <c r="E1062" s="38">
        <v>31</v>
      </c>
    </row>
    <row r="1063" spans="1:5" x14ac:dyDescent="0.2">
      <c r="A1063" s="37" t="s">
        <v>6887</v>
      </c>
      <c r="B1063" s="38">
        <v>16</v>
      </c>
      <c r="C1063" s="38">
        <v>3586</v>
      </c>
      <c r="D1063" s="38">
        <v>878</v>
      </c>
      <c r="E1063" s="38">
        <v>134</v>
      </c>
    </row>
    <row r="1064" spans="1:5" x14ac:dyDescent="0.2">
      <c r="A1064" s="37" t="s">
        <v>6889</v>
      </c>
      <c r="B1064" s="38">
        <v>30</v>
      </c>
      <c r="C1064" s="38">
        <v>10283</v>
      </c>
      <c r="D1064" s="38">
        <v>2313</v>
      </c>
      <c r="E1064" s="38">
        <v>269</v>
      </c>
    </row>
    <row r="1065" spans="1:5" x14ac:dyDescent="0.2">
      <c r="A1065" s="37" t="s">
        <v>3383</v>
      </c>
      <c r="B1065" s="38">
        <v>848</v>
      </c>
      <c r="C1065" s="38">
        <v>349327</v>
      </c>
      <c r="D1065" s="38">
        <v>82659</v>
      </c>
      <c r="E1065" s="38">
        <v>9899</v>
      </c>
    </row>
    <row r="1066" spans="1:5" x14ac:dyDescent="0.2">
      <c r="A1066" s="37" t="s">
        <v>3489</v>
      </c>
      <c r="B1066" s="38">
        <v>99</v>
      </c>
      <c r="C1066" s="38">
        <v>48176</v>
      </c>
      <c r="D1066" s="38">
        <v>11707</v>
      </c>
      <c r="E1066" s="38">
        <v>1047</v>
      </c>
    </row>
    <row r="1067" spans="1:5" x14ac:dyDescent="0.2">
      <c r="A1067" s="37" t="s">
        <v>6891</v>
      </c>
      <c r="B1067" s="38">
        <v>11</v>
      </c>
      <c r="C1067" s="38">
        <v>2463</v>
      </c>
      <c r="D1067" s="38">
        <v>507</v>
      </c>
      <c r="E1067" s="38">
        <v>70</v>
      </c>
    </row>
    <row r="1068" spans="1:5" x14ac:dyDescent="0.2">
      <c r="A1068" s="37" t="s">
        <v>3335</v>
      </c>
      <c r="B1068" s="38">
        <v>3</v>
      </c>
      <c r="C1068" s="38">
        <v>171</v>
      </c>
      <c r="D1068" s="38">
        <v>51</v>
      </c>
      <c r="E1068" s="38">
        <v>8</v>
      </c>
    </row>
    <row r="1069" spans="1:5" x14ac:dyDescent="0.2">
      <c r="A1069" s="37" t="s">
        <v>3713</v>
      </c>
      <c r="B1069" s="38">
        <v>118</v>
      </c>
      <c r="C1069" s="38">
        <v>30319</v>
      </c>
      <c r="D1069" s="38">
        <v>7177</v>
      </c>
      <c r="E1069" s="38">
        <v>850</v>
      </c>
    </row>
    <row r="1070" spans="1:5" x14ac:dyDescent="0.2">
      <c r="A1070" s="37" t="s">
        <v>4043</v>
      </c>
      <c r="B1070" s="38">
        <v>5</v>
      </c>
      <c r="C1070" s="38">
        <v>607</v>
      </c>
      <c r="D1070" s="38">
        <v>118</v>
      </c>
      <c r="E1070" s="38">
        <v>20</v>
      </c>
    </row>
    <row r="1071" spans="1:5" x14ac:dyDescent="0.2">
      <c r="A1071" s="37" t="s">
        <v>4167</v>
      </c>
      <c r="B1071" s="38">
        <v>146</v>
      </c>
      <c r="C1071" s="38">
        <v>58045</v>
      </c>
      <c r="D1071" s="38">
        <v>13798</v>
      </c>
      <c r="E1071" s="38">
        <v>2046</v>
      </c>
    </row>
    <row r="1072" spans="1:5" x14ac:dyDescent="0.2">
      <c r="A1072" s="37" t="s">
        <v>4295</v>
      </c>
      <c r="B1072" s="38">
        <v>11</v>
      </c>
      <c r="C1072" s="38">
        <v>1837</v>
      </c>
      <c r="D1072" s="38">
        <v>370</v>
      </c>
      <c r="E1072" s="38">
        <v>88</v>
      </c>
    </row>
    <row r="1073" spans="1:5" x14ac:dyDescent="0.2">
      <c r="A1073" s="37" t="s">
        <v>4387</v>
      </c>
      <c r="B1073" s="38">
        <v>3</v>
      </c>
      <c r="C1073" s="38">
        <v>947</v>
      </c>
      <c r="D1073" s="38">
        <v>214</v>
      </c>
      <c r="E1073" s="38">
        <v>33</v>
      </c>
    </row>
    <row r="1074" spans="1:5" x14ac:dyDescent="0.2">
      <c r="A1074" s="37" t="s">
        <v>4489</v>
      </c>
      <c r="B1074" s="38">
        <v>4</v>
      </c>
      <c r="C1074" s="38">
        <v>527</v>
      </c>
      <c r="D1074" s="38">
        <v>123</v>
      </c>
      <c r="E1074" s="38">
        <v>25</v>
      </c>
    </row>
    <row r="1075" spans="1:5" x14ac:dyDescent="0.2">
      <c r="A1075" s="37" t="s">
        <v>4975</v>
      </c>
      <c r="B1075" s="38">
        <v>3</v>
      </c>
      <c r="C1075" s="38">
        <v>1309</v>
      </c>
      <c r="D1075" s="38">
        <v>309</v>
      </c>
      <c r="E1075" s="38">
        <v>29</v>
      </c>
    </row>
    <row r="1076" spans="1:5" x14ac:dyDescent="0.2">
      <c r="A1076" s="37" t="s">
        <v>5065</v>
      </c>
      <c r="B1076" s="38">
        <v>6</v>
      </c>
      <c r="C1076" s="38">
        <v>1586</v>
      </c>
      <c r="D1076" s="38">
        <v>315</v>
      </c>
      <c r="E1076" s="38">
        <v>42</v>
      </c>
    </row>
    <row r="1077" spans="1:5" x14ac:dyDescent="0.2">
      <c r="A1077" s="37" t="s">
        <v>5725</v>
      </c>
      <c r="B1077" s="38">
        <v>6</v>
      </c>
      <c r="C1077" s="38">
        <v>2125</v>
      </c>
      <c r="D1077" s="38">
        <v>478</v>
      </c>
      <c r="E1077" s="38">
        <v>58</v>
      </c>
    </row>
    <row r="1078" spans="1:5" x14ac:dyDescent="0.2">
      <c r="A1078" s="37" t="s">
        <v>5925</v>
      </c>
      <c r="B1078" s="38">
        <v>69</v>
      </c>
      <c r="C1078" s="38">
        <v>20958</v>
      </c>
      <c r="D1078" s="38">
        <v>4916</v>
      </c>
      <c r="E1078" s="38">
        <v>626</v>
      </c>
    </row>
    <row r="1079" spans="1:5" x14ac:dyDescent="0.2">
      <c r="A1079" s="37" t="s">
        <v>6113</v>
      </c>
      <c r="B1079" s="38">
        <v>3</v>
      </c>
      <c r="C1079" s="38">
        <v>821</v>
      </c>
      <c r="D1079" s="38">
        <v>186</v>
      </c>
      <c r="E1079" s="38">
        <v>23</v>
      </c>
    </row>
    <row r="1080" spans="1:5" x14ac:dyDescent="0.2">
      <c r="A1080" s="37" t="s">
        <v>6233</v>
      </c>
      <c r="B1080" s="38">
        <v>3</v>
      </c>
      <c r="C1080" s="38">
        <v>248</v>
      </c>
      <c r="D1080" s="38">
        <v>57</v>
      </c>
      <c r="E1080" s="38">
        <v>14</v>
      </c>
    </row>
    <row r="1081" spans="1:5" x14ac:dyDescent="0.2">
      <c r="A1081" s="37" t="s">
        <v>6809</v>
      </c>
      <c r="B1081" s="38">
        <v>10</v>
      </c>
      <c r="C1081" s="38">
        <v>2890</v>
      </c>
      <c r="D1081" s="38">
        <v>624</v>
      </c>
      <c r="E1081" s="38">
        <v>113</v>
      </c>
    </row>
    <row r="1082" spans="1:5" x14ac:dyDescent="0.2">
      <c r="A1082" s="37" t="s">
        <v>4787</v>
      </c>
      <c r="B1082" s="38">
        <v>16</v>
      </c>
      <c r="C1082" s="38">
        <v>5182</v>
      </c>
      <c r="D1082" s="38">
        <v>1106</v>
      </c>
      <c r="E1082" s="38">
        <v>169</v>
      </c>
    </row>
    <row r="1083" spans="1:5" x14ac:dyDescent="0.2">
      <c r="A1083" s="37" t="s">
        <v>6893</v>
      </c>
      <c r="B1083" s="38">
        <v>4</v>
      </c>
      <c r="C1083" s="38">
        <v>827</v>
      </c>
      <c r="D1083" s="38">
        <v>188</v>
      </c>
      <c r="E1083" s="38">
        <v>19</v>
      </c>
    </row>
    <row r="1084" spans="1:5" x14ac:dyDescent="0.2">
      <c r="A1084" s="37" t="s">
        <v>3337</v>
      </c>
      <c r="B1084" s="38">
        <v>20</v>
      </c>
      <c r="C1084" s="38">
        <v>3867</v>
      </c>
      <c r="D1084" s="38">
        <v>923</v>
      </c>
      <c r="E1084" s="38">
        <v>141</v>
      </c>
    </row>
    <row r="1085" spans="1:5" x14ac:dyDescent="0.2">
      <c r="A1085" s="37" t="s">
        <v>4169</v>
      </c>
      <c r="B1085" s="38">
        <v>12</v>
      </c>
      <c r="C1085" s="38">
        <v>3946</v>
      </c>
      <c r="D1085" s="38">
        <v>925</v>
      </c>
      <c r="E1085" s="38">
        <v>161</v>
      </c>
    </row>
    <row r="1086" spans="1:5" x14ac:dyDescent="0.2">
      <c r="A1086" s="37" t="s">
        <v>4297</v>
      </c>
      <c r="B1086" s="38">
        <v>4</v>
      </c>
      <c r="C1086" s="38">
        <v>472</v>
      </c>
      <c r="D1086" s="38">
        <v>96</v>
      </c>
      <c r="E1086" s="38">
        <v>17</v>
      </c>
    </row>
    <row r="1087" spans="1:5" x14ac:dyDescent="0.2">
      <c r="A1087" s="37" t="s">
        <v>4389</v>
      </c>
      <c r="B1087" s="38">
        <v>4</v>
      </c>
      <c r="C1087" s="38">
        <v>796</v>
      </c>
      <c r="D1087" s="38">
        <v>182</v>
      </c>
      <c r="E1087" s="38">
        <v>36</v>
      </c>
    </row>
    <row r="1088" spans="1:5" x14ac:dyDescent="0.2">
      <c r="A1088" s="37" t="s">
        <v>4491</v>
      </c>
      <c r="B1088" s="38">
        <v>6</v>
      </c>
      <c r="C1088" s="38">
        <v>634</v>
      </c>
      <c r="D1088" s="38">
        <v>144</v>
      </c>
      <c r="E1088" s="38">
        <v>26</v>
      </c>
    </row>
    <row r="1089" spans="1:5" x14ac:dyDescent="0.2">
      <c r="A1089" s="37" t="s">
        <v>6235</v>
      </c>
      <c r="B1089" s="38">
        <v>5</v>
      </c>
      <c r="C1089" s="38">
        <v>1822</v>
      </c>
      <c r="D1089" s="38">
        <v>407</v>
      </c>
      <c r="E1089" s="38">
        <v>66</v>
      </c>
    </row>
    <row r="1090" spans="1:5" x14ac:dyDescent="0.2">
      <c r="A1090" s="37" t="s">
        <v>3715</v>
      </c>
      <c r="B1090" s="38">
        <v>57</v>
      </c>
      <c r="C1090" s="38">
        <v>16371</v>
      </c>
      <c r="D1090" s="38">
        <v>3944</v>
      </c>
      <c r="E1090" s="38">
        <v>479</v>
      </c>
    </row>
    <row r="1091" spans="1:5" x14ac:dyDescent="0.2">
      <c r="A1091" s="37" t="s">
        <v>4885</v>
      </c>
      <c r="B1091" s="38">
        <v>3</v>
      </c>
      <c r="C1091" s="38">
        <v>1063</v>
      </c>
      <c r="D1091" s="38">
        <v>265</v>
      </c>
      <c r="E1091" s="38">
        <v>29</v>
      </c>
    </row>
    <row r="1092" spans="1:5" x14ac:dyDescent="0.2">
      <c r="A1092" s="37" t="s">
        <v>4493</v>
      </c>
      <c r="B1092" s="38">
        <v>3</v>
      </c>
      <c r="C1092" s="38">
        <v>1376</v>
      </c>
      <c r="D1092" s="38">
        <v>266</v>
      </c>
      <c r="E1092" s="38">
        <v>31</v>
      </c>
    </row>
    <row r="1093" spans="1:5" x14ac:dyDescent="0.2">
      <c r="A1093" s="37" t="s">
        <v>4789</v>
      </c>
      <c r="B1093" s="38">
        <v>3</v>
      </c>
      <c r="C1093" s="38">
        <v>1649</v>
      </c>
      <c r="D1093" s="38">
        <v>355</v>
      </c>
      <c r="E1093" s="38">
        <v>43</v>
      </c>
    </row>
    <row r="1094" spans="1:5" x14ac:dyDescent="0.2">
      <c r="A1094" s="37" t="s">
        <v>6761</v>
      </c>
      <c r="B1094" s="38">
        <v>6</v>
      </c>
      <c r="C1094" s="38">
        <v>1133</v>
      </c>
      <c r="D1094" s="38">
        <v>253</v>
      </c>
      <c r="E1094" s="38">
        <v>35</v>
      </c>
    </row>
    <row r="1095" spans="1:5" x14ac:dyDescent="0.2">
      <c r="A1095" s="37" t="s">
        <v>6431</v>
      </c>
      <c r="B1095" s="38">
        <v>3</v>
      </c>
      <c r="C1095" s="38">
        <v>1525</v>
      </c>
      <c r="D1095" s="38">
        <v>355</v>
      </c>
      <c r="E1095" s="38">
        <v>39</v>
      </c>
    </row>
    <row r="1096" spans="1:5" x14ac:dyDescent="0.2">
      <c r="A1096" s="37" t="s">
        <v>3371</v>
      </c>
      <c r="B1096" s="38">
        <v>28</v>
      </c>
      <c r="C1096" s="38">
        <v>9396</v>
      </c>
      <c r="D1096" s="38">
        <v>2296</v>
      </c>
      <c r="E1096" s="38">
        <v>296</v>
      </c>
    </row>
    <row r="1097" spans="1:5" x14ac:dyDescent="0.2">
      <c r="A1097" s="37" t="s">
        <v>3913</v>
      </c>
      <c r="B1097" s="38">
        <v>20</v>
      </c>
      <c r="C1097" s="38">
        <v>7276</v>
      </c>
      <c r="D1097" s="38">
        <v>1642</v>
      </c>
      <c r="E1097" s="38">
        <v>142</v>
      </c>
    </row>
    <row r="1098" spans="1:5" x14ac:dyDescent="0.2">
      <c r="A1098" s="37" t="s">
        <v>6237</v>
      </c>
      <c r="B1098" s="38">
        <v>18</v>
      </c>
      <c r="C1098" s="38">
        <v>6602</v>
      </c>
      <c r="D1098" s="38">
        <v>1540</v>
      </c>
      <c r="E1098" s="38">
        <v>226</v>
      </c>
    </row>
    <row r="1099" spans="1:5" x14ac:dyDescent="0.2">
      <c r="A1099" s="37" t="s">
        <v>7009</v>
      </c>
      <c r="B1099" s="38">
        <v>10</v>
      </c>
      <c r="C1099" s="38">
        <v>1287</v>
      </c>
      <c r="D1099" s="38">
        <v>296</v>
      </c>
      <c r="E1099" s="38">
        <v>71</v>
      </c>
    </row>
    <row r="1100" spans="1:5" x14ac:dyDescent="0.2">
      <c r="A1100" s="37" t="s">
        <v>5843</v>
      </c>
      <c r="B1100" s="38">
        <v>7</v>
      </c>
      <c r="C1100" s="38">
        <v>1616</v>
      </c>
      <c r="D1100" s="38">
        <v>324</v>
      </c>
      <c r="E1100" s="38">
        <v>48</v>
      </c>
    </row>
    <row r="1101" spans="1:5" x14ac:dyDescent="0.2">
      <c r="A1101" s="37" t="s">
        <v>5837</v>
      </c>
      <c r="B1101" s="38">
        <v>15</v>
      </c>
      <c r="C1101" s="38">
        <v>5656</v>
      </c>
      <c r="D1101" s="38">
        <v>1267</v>
      </c>
      <c r="E1101" s="38">
        <v>133</v>
      </c>
    </row>
    <row r="1102" spans="1:5" x14ac:dyDescent="0.2">
      <c r="A1102" s="37" t="s">
        <v>4485</v>
      </c>
      <c r="B1102" s="38">
        <v>11</v>
      </c>
      <c r="C1102" s="38">
        <v>3485</v>
      </c>
      <c r="D1102" s="38">
        <v>790</v>
      </c>
      <c r="E1102" s="38">
        <v>102</v>
      </c>
    </row>
    <row r="1103" spans="1:5" x14ac:dyDescent="0.2">
      <c r="A1103" s="37" t="s">
        <v>5839</v>
      </c>
      <c r="B1103" s="38">
        <v>4</v>
      </c>
      <c r="C1103" s="38">
        <v>598</v>
      </c>
      <c r="D1103" s="38">
        <v>151</v>
      </c>
      <c r="E1103" s="38">
        <v>22</v>
      </c>
    </row>
    <row r="1104" spans="1:5" x14ac:dyDescent="0.2">
      <c r="A1104" s="37" t="s">
        <v>4031</v>
      </c>
      <c r="B1104" s="38">
        <v>4</v>
      </c>
      <c r="C1104" s="38">
        <v>1073</v>
      </c>
      <c r="D1104" s="38">
        <v>272</v>
      </c>
      <c r="E1104" s="38">
        <v>37</v>
      </c>
    </row>
    <row r="1105" spans="1:5" x14ac:dyDescent="0.2">
      <c r="A1105" s="37" t="s">
        <v>5553</v>
      </c>
      <c r="B1105" s="38">
        <v>3</v>
      </c>
      <c r="C1105" s="38">
        <v>1580</v>
      </c>
      <c r="D1105" s="38">
        <v>299</v>
      </c>
      <c r="E1105" s="38">
        <v>43</v>
      </c>
    </row>
    <row r="1106" spans="1:5" x14ac:dyDescent="0.2">
      <c r="A1106" s="37" t="s">
        <v>4033</v>
      </c>
      <c r="B1106" s="38">
        <v>108</v>
      </c>
      <c r="C1106" s="38">
        <v>34558</v>
      </c>
      <c r="D1106" s="38">
        <v>7995</v>
      </c>
      <c r="E1106" s="38">
        <v>1064</v>
      </c>
    </row>
    <row r="1107" spans="1:5" x14ac:dyDescent="0.2">
      <c r="A1107" s="37" t="s">
        <v>5841</v>
      </c>
      <c r="B1107" s="38">
        <v>3</v>
      </c>
      <c r="C1107" s="38">
        <v>593</v>
      </c>
      <c r="D1107" s="38">
        <v>144</v>
      </c>
      <c r="E1107" s="38">
        <v>21</v>
      </c>
    </row>
    <row r="1108" spans="1:5" x14ac:dyDescent="0.2">
      <c r="A1108" s="37" t="s">
        <v>6017</v>
      </c>
      <c r="B1108" s="38">
        <v>4</v>
      </c>
      <c r="C1108" s="38">
        <v>1249</v>
      </c>
      <c r="D1108" s="38">
        <v>281</v>
      </c>
      <c r="E1108" s="38">
        <v>24</v>
      </c>
    </row>
    <row r="1109" spans="1:5" x14ac:dyDescent="0.2">
      <c r="A1109" s="37" t="s">
        <v>4035</v>
      </c>
      <c r="B1109" s="38">
        <v>35</v>
      </c>
      <c r="C1109" s="38">
        <v>12564</v>
      </c>
      <c r="D1109" s="38">
        <v>2815</v>
      </c>
      <c r="E1109" s="38">
        <v>410</v>
      </c>
    </row>
    <row r="1110" spans="1:5" x14ac:dyDescent="0.2">
      <c r="A1110" s="37" t="s">
        <v>6429</v>
      </c>
      <c r="B1110" s="38">
        <v>42</v>
      </c>
      <c r="C1110" s="38">
        <v>12246</v>
      </c>
      <c r="D1110" s="38">
        <v>3043</v>
      </c>
      <c r="E1110" s="38">
        <v>389</v>
      </c>
    </row>
    <row r="1111" spans="1:5" x14ac:dyDescent="0.2">
      <c r="A1111" s="37" t="s">
        <v>4883</v>
      </c>
      <c r="B1111" s="38">
        <v>4</v>
      </c>
      <c r="C1111" s="38">
        <v>1821</v>
      </c>
      <c r="D1111" s="38">
        <v>448</v>
      </c>
      <c r="E1111" s="38">
        <v>51</v>
      </c>
    </row>
    <row r="1112" spans="1:5" x14ac:dyDescent="0.2">
      <c r="A1112" s="37" t="s">
        <v>6225</v>
      </c>
      <c r="B1112" s="38">
        <v>11</v>
      </c>
      <c r="C1112" s="38">
        <v>2002</v>
      </c>
      <c r="D1112" s="38">
        <v>488</v>
      </c>
      <c r="E1112" s="38">
        <v>95</v>
      </c>
    </row>
    <row r="1113" spans="1:5" x14ac:dyDescent="0.2">
      <c r="A1113" s="37" t="s">
        <v>6227</v>
      </c>
      <c r="B1113" s="38">
        <v>4</v>
      </c>
      <c r="C1113" s="38">
        <v>637</v>
      </c>
      <c r="D1113" s="38">
        <v>159</v>
      </c>
      <c r="E1113" s="38">
        <v>24</v>
      </c>
    </row>
    <row r="1114" spans="1:5" x14ac:dyDescent="0.2">
      <c r="A1114" s="37" t="s">
        <v>4385</v>
      </c>
      <c r="B1114" s="38">
        <v>4</v>
      </c>
      <c r="C1114" s="38">
        <v>1086</v>
      </c>
      <c r="D1114" s="38">
        <v>241</v>
      </c>
      <c r="E1114" s="38">
        <v>41</v>
      </c>
    </row>
    <row r="1115" spans="1:5" x14ac:dyDescent="0.2">
      <c r="A1115" s="37" t="s">
        <v>6153</v>
      </c>
      <c r="B1115" s="38">
        <v>10</v>
      </c>
      <c r="C1115" s="38">
        <v>2126</v>
      </c>
      <c r="D1115" s="38">
        <v>412</v>
      </c>
      <c r="E1115" s="38">
        <v>67</v>
      </c>
    </row>
    <row r="1116" spans="1:5" x14ac:dyDescent="0.2">
      <c r="A1116" s="37" t="s">
        <v>5557</v>
      </c>
      <c r="B1116" s="38">
        <v>257</v>
      </c>
      <c r="C1116" s="38">
        <v>96847</v>
      </c>
      <c r="D1116" s="38">
        <v>22570</v>
      </c>
      <c r="E1116" s="38">
        <v>3043</v>
      </c>
    </row>
    <row r="1117" spans="1:5" x14ac:dyDescent="0.2">
      <c r="A1117" s="37" t="s">
        <v>6633</v>
      </c>
      <c r="B1117" s="38">
        <v>7</v>
      </c>
      <c r="C1117" s="38">
        <v>1324</v>
      </c>
      <c r="D1117" s="38">
        <v>320</v>
      </c>
      <c r="E1117" s="38">
        <v>56</v>
      </c>
    </row>
    <row r="1118" spans="1:5" x14ac:dyDescent="0.2">
      <c r="A1118" s="37" t="s">
        <v>4791</v>
      </c>
      <c r="B1118" s="38">
        <v>4</v>
      </c>
      <c r="C1118" s="38">
        <v>2336</v>
      </c>
      <c r="D1118" s="38">
        <v>502</v>
      </c>
      <c r="E1118" s="38">
        <v>62</v>
      </c>
    </row>
    <row r="1119" spans="1:5" x14ac:dyDescent="0.2">
      <c r="A1119" s="37" t="s">
        <v>5727</v>
      </c>
      <c r="B1119" s="38">
        <v>44</v>
      </c>
      <c r="C1119" s="38">
        <v>12158</v>
      </c>
      <c r="D1119" s="38">
        <v>2893</v>
      </c>
      <c r="E1119" s="38">
        <v>380</v>
      </c>
    </row>
    <row r="1120" spans="1:5" x14ac:dyDescent="0.2">
      <c r="A1120" s="37" t="s">
        <v>6433</v>
      </c>
      <c r="B1120" s="38">
        <v>9</v>
      </c>
      <c r="C1120" s="38">
        <v>2321</v>
      </c>
      <c r="D1120" s="38">
        <v>543</v>
      </c>
      <c r="E1120" s="38">
        <v>66</v>
      </c>
    </row>
    <row r="1121" spans="1:5" x14ac:dyDescent="0.2">
      <c r="A1121" s="37" t="s">
        <v>4887</v>
      </c>
      <c r="B1121" s="38">
        <v>3</v>
      </c>
      <c r="C1121" s="38">
        <v>1125</v>
      </c>
      <c r="D1121" s="38">
        <v>251</v>
      </c>
      <c r="E1121" s="38">
        <v>18</v>
      </c>
    </row>
    <row r="1122" spans="1:5" x14ac:dyDescent="0.2">
      <c r="A1122" s="37" t="s">
        <v>3491</v>
      </c>
      <c r="B1122" s="38">
        <v>28</v>
      </c>
      <c r="C1122" s="38">
        <v>4936</v>
      </c>
      <c r="D1122" s="38">
        <v>1241</v>
      </c>
      <c r="E1122" s="38">
        <v>182</v>
      </c>
    </row>
    <row r="1123" spans="1:5" x14ac:dyDescent="0.2">
      <c r="A1123" s="37" t="s">
        <v>4793</v>
      </c>
      <c r="B1123" s="38">
        <v>3</v>
      </c>
      <c r="C1123" s="38">
        <v>598</v>
      </c>
      <c r="D1123" s="38">
        <v>127</v>
      </c>
      <c r="E1123" s="38">
        <v>22</v>
      </c>
    </row>
    <row r="1124" spans="1:5" x14ac:dyDescent="0.2">
      <c r="A1124" s="37" t="s">
        <v>3493</v>
      </c>
      <c r="B1124" s="38">
        <v>19</v>
      </c>
      <c r="C1124" s="38">
        <v>9356</v>
      </c>
      <c r="D1124" s="38">
        <v>2298</v>
      </c>
      <c r="E1124" s="38">
        <v>298</v>
      </c>
    </row>
    <row r="1125" spans="1:5" x14ac:dyDescent="0.2">
      <c r="A1125" s="37" t="s">
        <v>4045</v>
      </c>
      <c r="B1125" s="38">
        <v>3</v>
      </c>
      <c r="C1125" s="38">
        <v>425</v>
      </c>
      <c r="D1125" s="38">
        <v>96</v>
      </c>
      <c r="E1125" s="38">
        <v>20</v>
      </c>
    </row>
    <row r="1126" spans="1:5" x14ac:dyDescent="0.2">
      <c r="A1126" s="37" t="s">
        <v>4495</v>
      </c>
      <c r="B1126" s="38">
        <v>4</v>
      </c>
      <c r="C1126" s="38">
        <v>799</v>
      </c>
      <c r="D1126" s="38">
        <v>185</v>
      </c>
      <c r="E1126" s="38">
        <v>29</v>
      </c>
    </row>
    <row r="1127" spans="1:5" x14ac:dyDescent="0.2">
      <c r="A1127" s="37" t="s">
        <v>5295</v>
      </c>
      <c r="B1127" s="38">
        <v>59</v>
      </c>
      <c r="C1127" s="38">
        <v>19804</v>
      </c>
      <c r="D1127" s="38">
        <v>4387</v>
      </c>
      <c r="E1127" s="38">
        <v>635</v>
      </c>
    </row>
    <row r="1128" spans="1:5" x14ac:dyDescent="0.2">
      <c r="A1128" s="37" t="s">
        <v>5729</v>
      </c>
      <c r="B1128" s="38">
        <v>14</v>
      </c>
      <c r="C1128" s="38">
        <v>4992</v>
      </c>
      <c r="D1128" s="38">
        <v>1102</v>
      </c>
      <c r="E1128" s="38">
        <v>137</v>
      </c>
    </row>
    <row r="1129" spans="1:5" x14ac:dyDescent="0.2">
      <c r="A1129" s="37" t="s">
        <v>6019</v>
      </c>
      <c r="B1129" s="38">
        <v>28</v>
      </c>
      <c r="C1129" s="38">
        <v>5364</v>
      </c>
      <c r="D1129" s="38">
        <v>1263</v>
      </c>
      <c r="E1129" s="38">
        <v>181</v>
      </c>
    </row>
    <row r="1130" spans="1:5" x14ac:dyDescent="0.2">
      <c r="A1130" s="37" t="s">
        <v>6811</v>
      </c>
      <c r="B1130" s="38">
        <v>10</v>
      </c>
      <c r="C1130" s="38">
        <v>2810</v>
      </c>
      <c r="D1130" s="38">
        <v>610</v>
      </c>
      <c r="E1130" s="38">
        <v>95</v>
      </c>
    </row>
    <row r="1131" spans="1:5" x14ac:dyDescent="0.2">
      <c r="A1131" s="37" t="s">
        <v>5267</v>
      </c>
      <c r="B1131" s="38">
        <v>49</v>
      </c>
      <c r="C1131" s="38">
        <v>15617</v>
      </c>
      <c r="D1131" s="38">
        <v>3391</v>
      </c>
      <c r="E1131" s="38">
        <v>448</v>
      </c>
    </row>
    <row r="1132" spans="1:5" x14ac:dyDescent="0.2">
      <c r="A1132" s="37" t="s">
        <v>3601</v>
      </c>
      <c r="B1132" s="38">
        <v>52</v>
      </c>
      <c r="C1132" s="38">
        <v>13506</v>
      </c>
      <c r="D1132" s="38">
        <v>3150</v>
      </c>
      <c r="E1132" s="38">
        <v>443</v>
      </c>
    </row>
    <row r="1133" spans="1:5" x14ac:dyDescent="0.2">
      <c r="A1133" s="37" t="s">
        <v>4497</v>
      </c>
      <c r="B1133" s="38">
        <v>4</v>
      </c>
      <c r="C1133" s="38">
        <v>230</v>
      </c>
      <c r="D1133" s="38">
        <v>49</v>
      </c>
      <c r="E1133" s="38">
        <v>8</v>
      </c>
    </row>
    <row r="1134" spans="1:5" x14ac:dyDescent="0.2">
      <c r="A1134" s="37" t="s">
        <v>4171</v>
      </c>
      <c r="B1134" s="38">
        <v>4</v>
      </c>
      <c r="C1134" s="38">
        <v>943</v>
      </c>
      <c r="D1134" s="38">
        <v>214</v>
      </c>
      <c r="E1134" s="38">
        <v>28</v>
      </c>
    </row>
    <row r="1135" spans="1:5" x14ac:dyDescent="0.2">
      <c r="A1135" s="37" t="s">
        <v>4391</v>
      </c>
      <c r="B1135" s="38">
        <v>5</v>
      </c>
      <c r="C1135" s="38">
        <v>1147</v>
      </c>
      <c r="D1135" s="38">
        <v>269</v>
      </c>
      <c r="E1135" s="38">
        <v>51</v>
      </c>
    </row>
    <row r="1136" spans="1:5" x14ac:dyDescent="0.2">
      <c r="A1136" s="37" t="s">
        <v>5731</v>
      </c>
      <c r="B1136" s="38">
        <v>22</v>
      </c>
      <c r="C1136" s="38">
        <v>7408</v>
      </c>
      <c r="D1136" s="38">
        <v>1546</v>
      </c>
      <c r="E1136" s="38">
        <v>224</v>
      </c>
    </row>
    <row r="1137" spans="1:5" x14ac:dyDescent="0.2">
      <c r="A1137" s="37" t="s">
        <v>3717</v>
      </c>
      <c r="B1137" s="38">
        <v>450</v>
      </c>
      <c r="C1137" s="38">
        <v>98426</v>
      </c>
      <c r="D1137" s="38">
        <v>23173</v>
      </c>
      <c r="E1137" s="38">
        <v>3050</v>
      </c>
    </row>
    <row r="1138" spans="1:5" x14ac:dyDescent="0.2">
      <c r="A1138" s="37" t="s">
        <v>3641</v>
      </c>
      <c r="B1138" s="38">
        <v>41</v>
      </c>
      <c r="C1138" s="38">
        <v>23889</v>
      </c>
      <c r="D1138" s="38">
        <v>5002</v>
      </c>
      <c r="E1138" s="38">
        <v>556</v>
      </c>
    </row>
    <row r="1139" spans="1:5" x14ac:dyDescent="0.2">
      <c r="A1139" s="37" t="s">
        <v>4701</v>
      </c>
      <c r="B1139" s="38">
        <v>328</v>
      </c>
      <c r="C1139" s="38">
        <v>148454</v>
      </c>
      <c r="D1139" s="38">
        <v>34145</v>
      </c>
      <c r="E1139" s="38">
        <v>3752</v>
      </c>
    </row>
    <row r="1140" spans="1:5" x14ac:dyDescent="0.2">
      <c r="A1140" s="37" t="s">
        <v>5297</v>
      </c>
      <c r="B1140" s="38">
        <v>92</v>
      </c>
      <c r="C1140" s="38">
        <v>39130</v>
      </c>
      <c r="D1140" s="38">
        <v>8210</v>
      </c>
      <c r="E1140" s="38">
        <v>1000</v>
      </c>
    </row>
    <row r="1141" spans="1:5" x14ac:dyDescent="0.2">
      <c r="A1141" s="37" t="s">
        <v>4795</v>
      </c>
      <c r="B1141" s="38">
        <v>21</v>
      </c>
      <c r="C1141" s="38">
        <v>12849</v>
      </c>
      <c r="D1141" s="38">
        <v>2678</v>
      </c>
      <c r="E1141" s="38">
        <v>279</v>
      </c>
    </row>
    <row r="1142" spans="1:5" x14ac:dyDescent="0.2">
      <c r="A1142" s="37" t="s">
        <v>6435</v>
      </c>
      <c r="B1142" s="38">
        <v>29</v>
      </c>
      <c r="C1142" s="38">
        <v>8025</v>
      </c>
      <c r="D1142" s="38">
        <v>1957</v>
      </c>
      <c r="E1142" s="38">
        <v>228</v>
      </c>
    </row>
    <row r="1143" spans="1:5" x14ac:dyDescent="0.2">
      <c r="A1143" s="37" t="s">
        <v>4889</v>
      </c>
      <c r="B1143" s="38">
        <v>3</v>
      </c>
      <c r="C1143" s="38">
        <v>248</v>
      </c>
      <c r="D1143" s="38">
        <v>49</v>
      </c>
      <c r="E1143" s="38">
        <v>18</v>
      </c>
    </row>
    <row r="1144" spans="1:5" x14ac:dyDescent="0.2">
      <c r="A1144" s="37" t="s">
        <v>5067</v>
      </c>
      <c r="B1144" s="38">
        <v>6</v>
      </c>
      <c r="C1144" s="38">
        <v>1862</v>
      </c>
      <c r="D1144" s="38">
        <v>426</v>
      </c>
      <c r="E1144" s="38">
        <v>63</v>
      </c>
    </row>
    <row r="1145" spans="1:5" x14ac:dyDescent="0.2">
      <c r="A1145" s="37" t="s">
        <v>6895</v>
      </c>
      <c r="B1145" s="38">
        <v>112</v>
      </c>
      <c r="C1145" s="38">
        <v>46763</v>
      </c>
      <c r="D1145" s="38">
        <v>10698</v>
      </c>
      <c r="E1145" s="38">
        <v>1506</v>
      </c>
    </row>
    <row r="1146" spans="1:5" x14ac:dyDescent="0.2">
      <c r="A1146" s="37" t="s">
        <v>6155</v>
      </c>
      <c r="B1146" s="38">
        <v>33</v>
      </c>
      <c r="C1146" s="38">
        <v>13588</v>
      </c>
      <c r="D1146" s="38">
        <v>3311</v>
      </c>
      <c r="E1146" s="38">
        <v>495</v>
      </c>
    </row>
    <row r="1147" spans="1:5" x14ac:dyDescent="0.2">
      <c r="A1147" s="37" t="s">
        <v>3435</v>
      </c>
      <c r="B1147" s="38">
        <v>4</v>
      </c>
      <c r="C1147" s="38">
        <v>273</v>
      </c>
      <c r="D1147" s="38">
        <v>67</v>
      </c>
      <c r="E1147" s="38">
        <v>13</v>
      </c>
    </row>
    <row r="1148" spans="1:5" x14ac:dyDescent="0.2">
      <c r="A1148" s="37" t="s">
        <v>5147</v>
      </c>
      <c r="B1148" s="38">
        <v>34</v>
      </c>
      <c r="C1148" s="38">
        <v>8950</v>
      </c>
      <c r="D1148" s="38">
        <v>2159</v>
      </c>
      <c r="E1148" s="38">
        <v>323</v>
      </c>
    </row>
    <row r="1149" spans="1:5" x14ac:dyDescent="0.2">
      <c r="A1149" s="37" t="s">
        <v>4299</v>
      </c>
      <c r="B1149" s="38">
        <v>4</v>
      </c>
      <c r="C1149" s="38">
        <v>853</v>
      </c>
      <c r="D1149" s="38">
        <v>109</v>
      </c>
      <c r="E1149" s="38">
        <v>14</v>
      </c>
    </row>
    <row r="1150" spans="1:5" x14ac:dyDescent="0.2">
      <c r="A1150" s="37" t="s">
        <v>3339</v>
      </c>
      <c r="B1150" s="38">
        <v>66</v>
      </c>
      <c r="C1150" s="38">
        <v>17000</v>
      </c>
      <c r="D1150" s="38">
        <v>3923</v>
      </c>
      <c r="E1150" s="38">
        <v>585</v>
      </c>
    </row>
    <row r="1151" spans="1:5" x14ac:dyDescent="0.2">
      <c r="A1151" s="37" t="s">
        <v>3495</v>
      </c>
      <c r="B1151" s="38">
        <v>3</v>
      </c>
      <c r="C1151" s="38">
        <v>609</v>
      </c>
      <c r="D1151" s="38">
        <v>123</v>
      </c>
      <c r="E1151" s="38">
        <v>21</v>
      </c>
    </row>
    <row r="1152" spans="1:5" x14ac:dyDescent="0.2">
      <c r="A1152" s="37" t="s">
        <v>3603</v>
      </c>
      <c r="B1152" s="38">
        <v>3</v>
      </c>
      <c r="C1152" s="38">
        <v>782</v>
      </c>
      <c r="D1152" s="38">
        <v>175</v>
      </c>
      <c r="E1152" s="38">
        <v>28</v>
      </c>
    </row>
    <row r="1153" spans="1:5" x14ac:dyDescent="0.2">
      <c r="A1153" s="37" t="s">
        <v>3385</v>
      </c>
      <c r="B1153" s="38">
        <v>37</v>
      </c>
      <c r="C1153" s="38">
        <v>11332</v>
      </c>
      <c r="D1153" s="38">
        <v>2756</v>
      </c>
      <c r="E1153" s="38">
        <v>353</v>
      </c>
    </row>
    <row r="1154" spans="1:5" x14ac:dyDescent="0.2">
      <c r="A1154" s="37" t="s">
        <v>5299</v>
      </c>
      <c r="B1154" s="38">
        <v>173</v>
      </c>
      <c r="C1154" s="38">
        <v>151778</v>
      </c>
      <c r="D1154" s="38">
        <v>33326</v>
      </c>
      <c r="E1154" s="38">
        <v>3015</v>
      </c>
    </row>
    <row r="1155" spans="1:5" x14ac:dyDescent="0.2">
      <c r="A1155" s="37" t="s">
        <v>6813</v>
      </c>
      <c r="B1155" s="38">
        <v>18</v>
      </c>
      <c r="C1155" s="38">
        <v>9281</v>
      </c>
      <c r="D1155" s="38">
        <v>2094</v>
      </c>
      <c r="E1155" s="38">
        <v>311</v>
      </c>
    </row>
    <row r="1156" spans="1:5" x14ac:dyDescent="0.2">
      <c r="A1156" s="37" t="s">
        <v>3719</v>
      </c>
      <c r="B1156" s="38">
        <v>25</v>
      </c>
      <c r="C1156" s="38">
        <v>5668</v>
      </c>
      <c r="D1156" s="38">
        <v>1323</v>
      </c>
      <c r="E1156" s="38">
        <v>147</v>
      </c>
    </row>
    <row r="1157" spans="1:5" x14ac:dyDescent="0.2">
      <c r="A1157" s="37" t="s">
        <v>3851</v>
      </c>
      <c r="B1157" s="38">
        <v>3</v>
      </c>
      <c r="C1157" s="38">
        <v>451</v>
      </c>
      <c r="D1157" s="38">
        <v>80</v>
      </c>
      <c r="E1157" s="38">
        <v>28</v>
      </c>
    </row>
    <row r="1158" spans="1:5" x14ac:dyDescent="0.2">
      <c r="A1158" s="37" t="s">
        <v>4047</v>
      </c>
      <c r="B1158" s="38">
        <v>5</v>
      </c>
      <c r="C1158" s="38">
        <v>2323</v>
      </c>
      <c r="D1158" s="38">
        <v>512</v>
      </c>
      <c r="E1158" s="38">
        <v>69</v>
      </c>
    </row>
    <row r="1159" spans="1:5" x14ac:dyDescent="0.2">
      <c r="A1159" s="37" t="s">
        <v>4173</v>
      </c>
      <c r="B1159" s="38">
        <v>31</v>
      </c>
      <c r="C1159" s="38">
        <v>9712</v>
      </c>
      <c r="D1159" s="38">
        <v>2203</v>
      </c>
      <c r="E1159" s="38">
        <v>349</v>
      </c>
    </row>
    <row r="1160" spans="1:5" x14ac:dyDescent="0.2">
      <c r="A1160" s="37" t="s">
        <v>4797</v>
      </c>
      <c r="B1160" s="38">
        <v>28</v>
      </c>
      <c r="C1160" s="38">
        <v>6700</v>
      </c>
      <c r="D1160" s="38">
        <v>1581</v>
      </c>
      <c r="E1160" s="38">
        <v>216</v>
      </c>
    </row>
    <row r="1161" spans="1:5" x14ac:dyDescent="0.2">
      <c r="A1161" s="37" t="s">
        <v>5405</v>
      </c>
      <c r="B1161" s="38">
        <v>135</v>
      </c>
      <c r="C1161" s="38">
        <v>61223</v>
      </c>
      <c r="D1161" s="38">
        <v>14326</v>
      </c>
      <c r="E1161" s="38">
        <v>1677</v>
      </c>
    </row>
    <row r="1162" spans="1:5" x14ac:dyDescent="0.2">
      <c r="A1162" s="37" t="s">
        <v>6021</v>
      </c>
      <c r="B1162" s="38">
        <v>35</v>
      </c>
      <c r="C1162" s="38">
        <v>11939</v>
      </c>
      <c r="D1162" s="38">
        <v>2771</v>
      </c>
      <c r="E1162" s="38">
        <v>350</v>
      </c>
    </row>
    <row r="1163" spans="1:5" x14ac:dyDescent="0.2">
      <c r="A1163" s="37" t="s">
        <v>6239</v>
      </c>
      <c r="B1163" s="38">
        <v>4</v>
      </c>
      <c r="C1163" s="38">
        <v>1363</v>
      </c>
      <c r="D1163" s="38">
        <v>261</v>
      </c>
      <c r="E1163" s="38">
        <v>30</v>
      </c>
    </row>
    <row r="1164" spans="1:5" x14ac:dyDescent="0.2">
      <c r="A1164" s="37" t="s">
        <v>6815</v>
      </c>
      <c r="B1164" s="38">
        <v>3</v>
      </c>
      <c r="C1164" s="38">
        <v>919</v>
      </c>
      <c r="D1164" s="38">
        <v>214</v>
      </c>
      <c r="E1164" s="38">
        <v>35</v>
      </c>
    </row>
    <row r="1165" spans="1:5" x14ac:dyDescent="0.2">
      <c r="A1165" s="37" t="s">
        <v>6897</v>
      </c>
      <c r="B1165" s="38">
        <v>14</v>
      </c>
      <c r="C1165" s="38">
        <v>2252</v>
      </c>
      <c r="D1165" s="38">
        <v>477</v>
      </c>
      <c r="E1165" s="38">
        <v>79</v>
      </c>
    </row>
    <row r="1166" spans="1:5" x14ac:dyDescent="0.2">
      <c r="A1166" s="37" t="s">
        <v>6437</v>
      </c>
      <c r="B1166" s="38">
        <v>6</v>
      </c>
      <c r="C1166" s="38">
        <v>1289</v>
      </c>
      <c r="D1166" s="38">
        <v>309</v>
      </c>
      <c r="E1166" s="38">
        <v>41</v>
      </c>
    </row>
    <row r="1167" spans="1:5" x14ac:dyDescent="0.2">
      <c r="A1167" s="37" t="s">
        <v>4799</v>
      </c>
      <c r="B1167" s="38">
        <v>9</v>
      </c>
      <c r="C1167" s="38">
        <v>2741</v>
      </c>
      <c r="D1167" s="38">
        <v>624</v>
      </c>
      <c r="E1167" s="38">
        <v>83</v>
      </c>
    </row>
    <row r="1168" spans="1:5" x14ac:dyDescent="0.2">
      <c r="A1168" s="37" t="s">
        <v>3497</v>
      </c>
      <c r="B1168" s="38">
        <v>74</v>
      </c>
      <c r="C1168" s="38">
        <v>28124</v>
      </c>
      <c r="D1168" s="38">
        <v>6380</v>
      </c>
      <c r="E1168" s="38">
        <v>727</v>
      </c>
    </row>
    <row r="1169" spans="1:5" x14ac:dyDescent="0.2">
      <c r="A1169" s="37" t="s">
        <v>3605</v>
      </c>
      <c r="B1169" s="38">
        <v>5</v>
      </c>
      <c r="C1169" s="38">
        <v>1104</v>
      </c>
      <c r="D1169" s="38">
        <v>236</v>
      </c>
      <c r="E1169" s="38">
        <v>30</v>
      </c>
    </row>
    <row r="1170" spans="1:5" x14ac:dyDescent="0.2">
      <c r="A1170" s="37" t="s">
        <v>3341</v>
      </c>
      <c r="B1170" s="38">
        <v>39</v>
      </c>
      <c r="C1170" s="38">
        <v>9603</v>
      </c>
      <c r="D1170" s="38">
        <v>2199</v>
      </c>
      <c r="E1170" s="38">
        <v>373</v>
      </c>
    </row>
    <row r="1171" spans="1:5" x14ac:dyDescent="0.2">
      <c r="A1171" s="37" t="s">
        <v>4049</v>
      </c>
      <c r="B1171" s="38">
        <v>4</v>
      </c>
      <c r="C1171" s="38">
        <v>895</v>
      </c>
      <c r="D1171" s="38">
        <v>198</v>
      </c>
      <c r="E1171" s="38">
        <v>31</v>
      </c>
    </row>
    <row r="1172" spans="1:5" x14ac:dyDescent="0.2">
      <c r="A1172" s="37" t="s">
        <v>4175</v>
      </c>
      <c r="B1172" s="38">
        <v>7</v>
      </c>
      <c r="C1172" s="38">
        <v>1263</v>
      </c>
      <c r="D1172" s="38">
        <v>285</v>
      </c>
      <c r="E1172" s="38">
        <v>63</v>
      </c>
    </row>
    <row r="1173" spans="1:5" x14ac:dyDescent="0.2">
      <c r="A1173" s="37" t="s">
        <v>4393</v>
      </c>
      <c r="B1173" s="38">
        <v>5</v>
      </c>
      <c r="C1173" s="38">
        <v>747</v>
      </c>
      <c r="D1173" s="38">
        <v>192</v>
      </c>
      <c r="E1173" s="38">
        <v>26</v>
      </c>
    </row>
    <row r="1174" spans="1:5" x14ac:dyDescent="0.2">
      <c r="A1174" s="37" t="s">
        <v>4499</v>
      </c>
      <c r="B1174" s="38">
        <v>4</v>
      </c>
      <c r="C1174" s="38">
        <v>762</v>
      </c>
      <c r="D1174" s="38">
        <v>163</v>
      </c>
      <c r="E1174" s="38">
        <v>23</v>
      </c>
    </row>
    <row r="1175" spans="1:5" x14ac:dyDescent="0.2">
      <c r="A1175" s="37" t="s">
        <v>4665</v>
      </c>
      <c r="B1175" s="38">
        <v>183</v>
      </c>
      <c r="C1175" s="38">
        <v>92300</v>
      </c>
      <c r="D1175" s="38">
        <v>21257</v>
      </c>
      <c r="E1175" s="38">
        <v>2379</v>
      </c>
    </row>
    <row r="1176" spans="1:5" x14ac:dyDescent="0.2">
      <c r="A1176" s="37" t="s">
        <v>5407</v>
      </c>
      <c r="B1176" s="38">
        <v>6</v>
      </c>
      <c r="C1176" s="38">
        <v>979</v>
      </c>
      <c r="D1176" s="38">
        <v>218</v>
      </c>
      <c r="E1176" s="38">
        <v>37</v>
      </c>
    </row>
    <row r="1177" spans="1:5" x14ac:dyDescent="0.2">
      <c r="A1177" s="37" t="s">
        <v>5733</v>
      </c>
      <c r="B1177" s="38">
        <v>84</v>
      </c>
      <c r="C1177" s="38">
        <v>28659</v>
      </c>
      <c r="D1177" s="38">
        <v>6811</v>
      </c>
      <c r="E1177" s="38">
        <v>1005</v>
      </c>
    </row>
    <row r="1178" spans="1:5" x14ac:dyDescent="0.2">
      <c r="A1178" s="37" t="s">
        <v>6023</v>
      </c>
      <c r="B1178" s="38">
        <v>212</v>
      </c>
      <c r="C1178" s="38">
        <v>85588</v>
      </c>
      <c r="D1178" s="38">
        <v>19678</v>
      </c>
      <c r="E1178" s="38">
        <v>2549</v>
      </c>
    </row>
    <row r="1179" spans="1:5" x14ac:dyDescent="0.2">
      <c r="A1179" s="37" t="s">
        <v>6241</v>
      </c>
      <c r="B1179" s="38">
        <v>32</v>
      </c>
      <c r="C1179" s="38">
        <v>13416</v>
      </c>
      <c r="D1179" s="38">
        <v>2874</v>
      </c>
      <c r="E1179" s="38">
        <v>357</v>
      </c>
    </row>
    <row r="1180" spans="1:5" x14ac:dyDescent="0.2">
      <c r="A1180" s="37" t="s">
        <v>6439</v>
      </c>
      <c r="B1180" s="38">
        <v>138</v>
      </c>
      <c r="C1180" s="38">
        <v>56684</v>
      </c>
      <c r="D1180" s="38">
        <v>13285</v>
      </c>
      <c r="E1180" s="38">
        <v>1486</v>
      </c>
    </row>
    <row r="1181" spans="1:5" x14ac:dyDescent="0.2">
      <c r="A1181" s="37" t="s">
        <v>6635</v>
      </c>
      <c r="B1181" s="38">
        <v>23</v>
      </c>
      <c r="C1181" s="38">
        <v>8209</v>
      </c>
      <c r="D1181" s="38">
        <v>1996</v>
      </c>
      <c r="E1181" s="38">
        <v>305</v>
      </c>
    </row>
    <row r="1182" spans="1:5" x14ac:dyDescent="0.2">
      <c r="A1182" s="37" t="s">
        <v>6025</v>
      </c>
      <c r="B1182" s="38">
        <v>4</v>
      </c>
      <c r="C1182" s="38">
        <v>2808</v>
      </c>
      <c r="D1182" s="38">
        <v>600</v>
      </c>
      <c r="E1182" s="38">
        <v>71</v>
      </c>
    </row>
    <row r="1183" spans="1:5" x14ac:dyDescent="0.2">
      <c r="A1183" s="37" t="s">
        <v>3607</v>
      </c>
      <c r="B1183" s="38">
        <v>12</v>
      </c>
      <c r="C1183" s="38">
        <v>3249</v>
      </c>
      <c r="D1183" s="38">
        <v>671</v>
      </c>
      <c r="E1183" s="38">
        <v>80</v>
      </c>
    </row>
    <row r="1184" spans="1:5" x14ac:dyDescent="0.2">
      <c r="A1184" s="37" t="s">
        <v>5559</v>
      </c>
      <c r="B1184" s="38">
        <v>36</v>
      </c>
      <c r="C1184" s="38">
        <v>9877</v>
      </c>
      <c r="D1184" s="38">
        <v>1993</v>
      </c>
      <c r="E1184" s="38">
        <v>278</v>
      </c>
    </row>
    <row r="1185" spans="1:5" x14ac:dyDescent="0.2">
      <c r="A1185" s="37" t="s">
        <v>3343</v>
      </c>
      <c r="B1185" s="38">
        <v>23</v>
      </c>
      <c r="C1185" s="38">
        <v>5262</v>
      </c>
      <c r="D1185" s="38">
        <v>1254</v>
      </c>
      <c r="E1185" s="38">
        <v>202</v>
      </c>
    </row>
    <row r="1186" spans="1:5" x14ac:dyDescent="0.2">
      <c r="A1186" s="37" t="s">
        <v>3609</v>
      </c>
      <c r="B1186" s="38">
        <v>3</v>
      </c>
      <c r="C1186" s="38">
        <v>775</v>
      </c>
      <c r="D1186" s="38">
        <v>178</v>
      </c>
      <c r="E1186" s="38">
        <v>19</v>
      </c>
    </row>
    <row r="1187" spans="1:5" x14ac:dyDescent="0.2">
      <c r="A1187" s="37" t="s">
        <v>3853</v>
      </c>
      <c r="B1187" s="38">
        <v>4</v>
      </c>
      <c r="C1187" s="38">
        <v>1353</v>
      </c>
      <c r="D1187" s="38">
        <v>319</v>
      </c>
      <c r="E1187" s="38">
        <v>46</v>
      </c>
    </row>
    <row r="1188" spans="1:5" x14ac:dyDescent="0.2">
      <c r="A1188" s="37" t="s">
        <v>4051</v>
      </c>
      <c r="B1188" s="38">
        <v>4</v>
      </c>
      <c r="C1188" s="38">
        <v>741</v>
      </c>
      <c r="D1188" s="38">
        <v>169</v>
      </c>
      <c r="E1188" s="38">
        <v>21</v>
      </c>
    </row>
    <row r="1189" spans="1:5" x14ac:dyDescent="0.2">
      <c r="A1189" s="37" t="s">
        <v>4177</v>
      </c>
      <c r="B1189" s="38">
        <v>17</v>
      </c>
      <c r="C1189" s="38">
        <v>3142</v>
      </c>
      <c r="D1189" s="38">
        <v>756</v>
      </c>
      <c r="E1189" s="38">
        <v>123</v>
      </c>
    </row>
    <row r="1190" spans="1:5" x14ac:dyDescent="0.2">
      <c r="A1190" s="37" t="s">
        <v>4501</v>
      </c>
      <c r="B1190" s="38">
        <v>4</v>
      </c>
      <c r="C1190" s="38">
        <v>1077</v>
      </c>
      <c r="D1190" s="38">
        <v>239</v>
      </c>
      <c r="E1190" s="38">
        <v>36</v>
      </c>
    </row>
    <row r="1191" spans="1:5" x14ac:dyDescent="0.2">
      <c r="A1191" s="37" t="s">
        <v>5069</v>
      </c>
      <c r="B1191" s="38">
        <v>4</v>
      </c>
      <c r="C1191" s="38">
        <v>652</v>
      </c>
      <c r="D1191" s="38">
        <v>166</v>
      </c>
      <c r="E1191" s="38">
        <v>29</v>
      </c>
    </row>
    <row r="1192" spans="1:5" x14ac:dyDescent="0.2">
      <c r="A1192" s="37" t="s">
        <v>5301</v>
      </c>
      <c r="B1192" s="38">
        <v>143</v>
      </c>
      <c r="C1192" s="38">
        <v>53472</v>
      </c>
      <c r="D1192" s="38">
        <v>12751</v>
      </c>
      <c r="E1192" s="38">
        <v>1572</v>
      </c>
    </row>
    <row r="1193" spans="1:5" x14ac:dyDescent="0.2">
      <c r="A1193" s="37" t="s">
        <v>4891</v>
      </c>
      <c r="B1193" s="38">
        <v>9</v>
      </c>
      <c r="C1193" s="38">
        <v>1568</v>
      </c>
      <c r="D1193" s="38">
        <v>357</v>
      </c>
      <c r="E1193" s="38">
        <v>50</v>
      </c>
    </row>
    <row r="1194" spans="1:5" x14ac:dyDescent="0.2">
      <c r="A1194" s="37" t="s">
        <v>5735</v>
      </c>
      <c r="B1194" s="38">
        <v>6</v>
      </c>
      <c r="C1194" s="38">
        <v>898</v>
      </c>
      <c r="D1194" s="38">
        <v>206</v>
      </c>
      <c r="E1194" s="38">
        <v>26</v>
      </c>
    </row>
    <row r="1195" spans="1:5" x14ac:dyDescent="0.2">
      <c r="A1195" s="37" t="s">
        <v>5621</v>
      </c>
      <c r="B1195" s="38">
        <v>7</v>
      </c>
      <c r="C1195" s="38">
        <v>2022</v>
      </c>
      <c r="D1195" s="38">
        <v>417</v>
      </c>
      <c r="E1195" s="38">
        <v>49</v>
      </c>
    </row>
    <row r="1196" spans="1:5" x14ac:dyDescent="0.2">
      <c r="A1196" s="37" t="s">
        <v>5623</v>
      </c>
      <c r="B1196" s="38">
        <v>3</v>
      </c>
      <c r="C1196" s="38">
        <v>130</v>
      </c>
      <c r="D1196" s="38">
        <v>29</v>
      </c>
      <c r="E1196" s="38">
        <v>6</v>
      </c>
    </row>
    <row r="1197" spans="1:5" x14ac:dyDescent="0.2">
      <c r="A1197" s="37" t="s">
        <v>4893</v>
      </c>
      <c r="B1197" s="38">
        <v>6</v>
      </c>
      <c r="C1197" s="38">
        <v>896</v>
      </c>
      <c r="D1197" s="38">
        <v>214</v>
      </c>
      <c r="E1197" s="38">
        <v>40</v>
      </c>
    </row>
    <row r="1198" spans="1:5" x14ac:dyDescent="0.2">
      <c r="A1198" s="37" t="s">
        <v>5927</v>
      </c>
      <c r="B1198" s="38">
        <v>208</v>
      </c>
      <c r="C1198" s="38">
        <v>113813</v>
      </c>
      <c r="D1198" s="38">
        <v>29399</v>
      </c>
      <c r="E1198" s="38">
        <v>2522</v>
      </c>
    </row>
    <row r="1199" spans="1:5" x14ac:dyDescent="0.2">
      <c r="A1199" s="37" t="s">
        <v>4301</v>
      </c>
      <c r="B1199" s="38">
        <v>8</v>
      </c>
      <c r="C1199" s="38">
        <v>1373</v>
      </c>
      <c r="D1199" s="38">
        <v>301</v>
      </c>
      <c r="E1199" s="38">
        <v>44</v>
      </c>
    </row>
    <row r="1200" spans="1:5" x14ac:dyDescent="0.2">
      <c r="A1200" s="37" t="s">
        <v>3855</v>
      </c>
      <c r="B1200" s="38">
        <v>33</v>
      </c>
      <c r="C1200" s="38">
        <v>10490</v>
      </c>
      <c r="D1200" s="38">
        <v>2657</v>
      </c>
      <c r="E1200" s="38">
        <v>418</v>
      </c>
    </row>
    <row r="1201" spans="1:5" x14ac:dyDescent="0.2">
      <c r="A1201" s="37" t="s">
        <v>4801</v>
      </c>
      <c r="B1201" s="38">
        <v>27</v>
      </c>
      <c r="C1201" s="38">
        <v>7273</v>
      </c>
      <c r="D1201" s="38">
        <v>1693</v>
      </c>
      <c r="E1201" s="38">
        <v>322</v>
      </c>
    </row>
    <row r="1202" spans="1:5" x14ac:dyDescent="0.2">
      <c r="A1202" s="37" t="s">
        <v>5737</v>
      </c>
      <c r="B1202" s="38">
        <v>14</v>
      </c>
      <c r="C1202" s="38">
        <v>3166</v>
      </c>
      <c r="D1202" s="38">
        <v>730</v>
      </c>
      <c r="E1202" s="38">
        <v>115</v>
      </c>
    </row>
    <row r="1203" spans="1:5" x14ac:dyDescent="0.2">
      <c r="A1203" s="37" t="s">
        <v>5845</v>
      </c>
      <c r="B1203" s="38">
        <v>7</v>
      </c>
      <c r="C1203" s="38">
        <v>1395</v>
      </c>
      <c r="D1203" s="38">
        <v>315</v>
      </c>
      <c r="E1203" s="38">
        <v>56</v>
      </c>
    </row>
    <row r="1204" spans="1:5" x14ac:dyDescent="0.2">
      <c r="A1204" s="37" t="s">
        <v>6441</v>
      </c>
      <c r="B1204" s="38">
        <v>14</v>
      </c>
      <c r="C1204" s="38">
        <v>2308</v>
      </c>
      <c r="D1204" s="38">
        <v>546</v>
      </c>
      <c r="E1204" s="38">
        <v>79</v>
      </c>
    </row>
    <row r="1205" spans="1:5" x14ac:dyDescent="0.2">
      <c r="A1205" s="37" t="s">
        <v>4703</v>
      </c>
      <c r="B1205" s="38">
        <v>4</v>
      </c>
      <c r="C1205" s="38">
        <v>2134</v>
      </c>
      <c r="D1205" s="38">
        <v>295</v>
      </c>
      <c r="E1205" s="38">
        <v>27</v>
      </c>
    </row>
    <row r="1206" spans="1:5" x14ac:dyDescent="0.2">
      <c r="A1206" s="37" t="s">
        <v>3499</v>
      </c>
      <c r="B1206" s="38">
        <v>28</v>
      </c>
      <c r="C1206" s="38">
        <v>7633</v>
      </c>
      <c r="D1206" s="38">
        <v>1771</v>
      </c>
      <c r="E1206" s="38">
        <v>193</v>
      </c>
    </row>
    <row r="1207" spans="1:5" x14ac:dyDescent="0.2">
      <c r="A1207" s="37" t="s">
        <v>5561</v>
      </c>
      <c r="B1207" s="38">
        <v>12</v>
      </c>
      <c r="C1207" s="38">
        <v>3829</v>
      </c>
      <c r="D1207" s="38">
        <v>918</v>
      </c>
      <c r="E1207" s="38">
        <v>123</v>
      </c>
    </row>
    <row r="1208" spans="1:5" x14ac:dyDescent="0.2">
      <c r="A1208" s="37" t="s">
        <v>3721</v>
      </c>
      <c r="B1208" s="38">
        <v>25</v>
      </c>
      <c r="C1208" s="38">
        <v>6963</v>
      </c>
      <c r="D1208" s="38">
        <v>1592</v>
      </c>
      <c r="E1208" s="38">
        <v>213</v>
      </c>
    </row>
    <row r="1209" spans="1:5" x14ac:dyDescent="0.2">
      <c r="A1209" s="37" t="s">
        <v>5409</v>
      </c>
      <c r="B1209" s="38">
        <v>270</v>
      </c>
      <c r="C1209" s="38">
        <v>116834</v>
      </c>
      <c r="D1209" s="38">
        <v>26766</v>
      </c>
      <c r="E1209" s="38">
        <v>3066</v>
      </c>
    </row>
    <row r="1210" spans="1:5" x14ac:dyDescent="0.2">
      <c r="A1210" s="37" t="s">
        <v>4567</v>
      </c>
      <c r="B1210" s="38">
        <v>5</v>
      </c>
      <c r="C1210" s="38">
        <v>840</v>
      </c>
      <c r="D1210" s="38">
        <v>181</v>
      </c>
      <c r="E1210" s="38">
        <v>30</v>
      </c>
    </row>
    <row r="1211" spans="1:5" x14ac:dyDescent="0.2">
      <c r="A1211" s="37" t="s">
        <v>6963</v>
      </c>
      <c r="B1211" s="38">
        <v>16</v>
      </c>
      <c r="C1211" s="38">
        <v>5613</v>
      </c>
      <c r="D1211" s="38">
        <v>1217</v>
      </c>
      <c r="E1211" s="38">
        <v>162</v>
      </c>
    </row>
    <row r="1212" spans="1:5" x14ac:dyDescent="0.2">
      <c r="A1212" s="37" t="s">
        <v>3387</v>
      </c>
      <c r="B1212" s="38">
        <v>16</v>
      </c>
      <c r="C1212" s="38">
        <v>2695</v>
      </c>
      <c r="D1212" s="38">
        <v>647</v>
      </c>
      <c r="E1212" s="38">
        <v>91</v>
      </c>
    </row>
    <row r="1213" spans="1:5" x14ac:dyDescent="0.2">
      <c r="A1213" s="37" t="s">
        <v>6443</v>
      </c>
      <c r="B1213" s="38">
        <v>7</v>
      </c>
      <c r="C1213" s="38">
        <v>1381</v>
      </c>
      <c r="D1213" s="38">
        <v>333</v>
      </c>
      <c r="E1213" s="38">
        <v>44</v>
      </c>
    </row>
    <row r="1214" spans="1:5" x14ac:dyDescent="0.2">
      <c r="A1214" s="37" t="s">
        <v>4503</v>
      </c>
      <c r="B1214" s="38">
        <v>5</v>
      </c>
      <c r="C1214" s="38">
        <v>1080</v>
      </c>
      <c r="D1214" s="38">
        <v>244</v>
      </c>
      <c r="E1214" s="38">
        <v>38</v>
      </c>
    </row>
    <row r="1215" spans="1:5" x14ac:dyDescent="0.2">
      <c r="A1215" s="37" t="s">
        <v>6637</v>
      </c>
      <c r="B1215" s="38">
        <v>4</v>
      </c>
      <c r="C1215" s="38">
        <v>162</v>
      </c>
      <c r="D1215" s="38">
        <v>37</v>
      </c>
      <c r="E1215" s="38">
        <v>10</v>
      </c>
    </row>
    <row r="1216" spans="1:5" x14ac:dyDescent="0.2">
      <c r="A1216" s="37" t="s">
        <v>4395</v>
      </c>
      <c r="B1216" s="38">
        <v>6</v>
      </c>
      <c r="C1216" s="38">
        <v>899</v>
      </c>
      <c r="D1216" s="38">
        <v>213</v>
      </c>
      <c r="E1216" s="38">
        <v>31</v>
      </c>
    </row>
    <row r="1217" spans="1:5" x14ac:dyDescent="0.2">
      <c r="A1217" s="37" t="s">
        <v>4397</v>
      </c>
      <c r="B1217" s="38">
        <v>3</v>
      </c>
      <c r="C1217" s="38">
        <v>346</v>
      </c>
      <c r="D1217" s="38">
        <v>75</v>
      </c>
      <c r="E1217" s="38">
        <v>10</v>
      </c>
    </row>
    <row r="1218" spans="1:5" x14ac:dyDescent="0.2">
      <c r="A1218" s="37" t="s">
        <v>4977</v>
      </c>
      <c r="B1218" s="38">
        <v>4</v>
      </c>
      <c r="C1218" s="38">
        <v>652</v>
      </c>
      <c r="D1218" s="38">
        <v>172</v>
      </c>
      <c r="E1218" s="38">
        <v>26</v>
      </c>
    </row>
    <row r="1219" spans="1:5" x14ac:dyDescent="0.2">
      <c r="A1219" s="37" t="s">
        <v>4399</v>
      </c>
      <c r="B1219" s="38">
        <v>3</v>
      </c>
      <c r="C1219" s="38">
        <v>413</v>
      </c>
      <c r="D1219" s="38">
        <v>101</v>
      </c>
      <c r="E1219" s="38">
        <v>18</v>
      </c>
    </row>
    <row r="1220" spans="1:5" x14ac:dyDescent="0.2">
      <c r="A1220" s="37" t="s">
        <v>3501</v>
      </c>
      <c r="B1220" s="38">
        <v>28</v>
      </c>
      <c r="C1220" s="38">
        <v>9945</v>
      </c>
      <c r="D1220" s="38">
        <v>2352</v>
      </c>
      <c r="E1220" s="38">
        <v>283</v>
      </c>
    </row>
    <row r="1221" spans="1:5" x14ac:dyDescent="0.2">
      <c r="A1221" s="37" t="s">
        <v>3653</v>
      </c>
      <c r="B1221" s="38">
        <v>99</v>
      </c>
      <c r="C1221" s="38">
        <v>48999</v>
      </c>
      <c r="D1221" s="38">
        <v>11537</v>
      </c>
      <c r="E1221" s="38">
        <v>1298</v>
      </c>
    </row>
    <row r="1222" spans="1:5" x14ac:dyDescent="0.2">
      <c r="A1222" s="37" t="s">
        <v>5563</v>
      </c>
      <c r="B1222" s="38">
        <v>77</v>
      </c>
      <c r="C1222" s="38">
        <v>38530</v>
      </c>
      <c r="D1222" s="38">
        <v>9090</v>
      </c>
      <c r="E1222" s="38">
        <v>981</v>
      </c>
    </row>
    <row r="1223" spans="1:5" x14ac:dyDescent="0.2">
      <c r="A1223" s="37" t="s">
        <v>3643</v>
      </c>
      <c r="B1223" s="38">
        <v>162</v>
      </c>
      <c r="C1223" s="38">
        <v>63990</v>
      </c>
      <c r="D1223" s="38">
        <v>14458</v>
      </c>
      <c r="E1223" s="38">
        <v>1807</v>
      </c>
    </row>
    <row r="1224" spans="1:5" x14ac:dyDescent="0.2">
      <c r="A1224" s="37" t="s">
        <v>6639</v>
      </c>
      <c r="B1224" s="38">
        <v>3</v>
      </c>
      <c r="C1224" s="38">
        <v>2912</v>
      </c>
      <c r="D1224" s="38">
        <v>628</v>
      </c>
      <c r="E1224" s="38">
        <v>61</v>
      </c>
    </row>
    <row r="1225" spans="1:5" x14ac:dyDescent="0.2">
      <c r="A1225" s="37" t="s">
        <v>3645</v>
      </c>
      <c r="B1225" s="38">
        <v>67</v>
      </c>
      <c r="C1225" s="38">
        <v>19388</v>
      </c>
      <c r="D1225" s="38">
        <v>4354</v>
      </c>
      <c r="E1225" s="38">
        <v>619</v>
      </c>
    </row>
    <row r="1226" spans="1:5" x14ac:dyDescent="0.2">
      <c r="A1226" s="37" t="s">
        <v>5411</v>
      </c>
      <c r="B1226" s="38">
        <v>354</v>
      </c>
      <c r="C1226" s="38">
        <v>183620</v>
      </c>
      <c r="D1226" s="38">
        <v>43617</v>
      </c>
      <c r="E1226" s="38">
        <v>4444</v>
      </c>
    </row>
    <row r="1227" spans="1:5" x14ac:dyDescent="0.2">
      <c r="A1227" s="37" t="s">
        <v>4803</v>
      </c>
      <c r="B1227" s="38">
        <v>3</v>
      </c>
      <c r="C1227" s="38">
        <v>1547</v>
      </c>
      <c r="D1227" s="38">
        <v>353</v>
      </c>
      <c r="E1227" s="38">
        <v>42</v>
      </c>
    </row>
    <row r="1228" spans="1:5" x14ac:dyDescent="0.2">
      <c r="A1228" s="37" t="s">
        <v>6115</v>
      </c>
      <c r="B1228" s="38">
        <v>5</v>
      </c>
      <c r="C1228" s="38">
        <v>841</v>
      </c>
      <c r="D1228" s="38">
        <v>158</v>
      </c>
      <c r="E1228" s="38">
        <v>27</v>
      </c>
    </row>
    <row r="1229" spans="1:5" x14ac:dyDescent="0.2">
      <c r="A1229" s="37" t="s">
        <v>6065</v>
      </c>
      <c r="B1229" s="38">
        <v>19</v>
      </c>
      <c r="C1229" s="38">
        <v>7724</v>
      </c>
      <c r="D1229" s="38">
        <v>1791</v>
      </c>
      <c r="E1229" s="38">
        <v>249</v>
      </c>
    </row>
    <row r="1230" spans="1:5" x14ac:dyDescent="0.2">
      <c r="A1230" s="37" t="s">
        <v>6707</v>
      </c>
      <c r="B1230" s="38">
        <v>27</v>
      </c>
      <c r="C1230" s="38">
        <v>10076</v>
      </c>
      <c r="D1230" s="38">
        <v>2220</v>
      </c>
      <c r="E1230" s="38">
        <v>331</v>
      </c>
    </row>
    <row r="1231" spans="1:5" x14ac:dyDescent="0.2">
      <c r="A1231" s="37" t="s">
        <v>3857</v>
      </c>
      <c r="B1231" s="38">
        <v>16</v>
      </c>
      <c r="C1231" s="38">
        <v>3110</v>
      </c>
      <c r="D1231" s="38">
        <v>755</v>
      </c>
      <c r="E1231" s="38">
        <v>113</v>
      </c>
    </row>
    <row r="1232" spans="1:5" x14ac:dyDescent="0.2">
      <c r="A1232" s="37" t="s">
        <v>5071</v>
      </c>
      <c r="B1232" s="38">
        <v>7</v>
      </c>
      <c r="C1232" s="38">
        <v>2274</v>
      </c>
      <c r="D1232" s="38">
        <v>464</v>
      </c>
      <c r="E1232" s="38">
        <v>44</v>
      </c>
    </row>
    <row r="1233" spans="1:5" x14ac:dyDescent="0.2">
      <c r="A1233" s="37" t="s">
        <v>3953</v>
      </c>
      <c r="B1233" s="38">
        <v>4</v>
      </c>
      <c r="C1233" s="38">
        <v>2051</v>
      </c>
      <c r="D1233" s="38">
        <v>471</v>
      </c>
      <c r="E1233" s="38">
        <v>59</v>
      </c>
    </row>
    <row r="1234" spans="1:5" x14ac:dyDescent="0.2">
      <c r="A1234" s="37" t="s">
        <v>5413</v>
      </c>
      <c r="B1234" s="38">
        <v>37</v>
      </c>
      <c r="C1234" s="38">
        <v>11156</v>
      </c>
      <c r="D1234" s="38">
        <v>2516</v>
      </c>
      <c r="E1234" s="38">
        <v>348</v>
      </c>
    </row>
    <row r="1235" spans="1:5" x14ac:dyDescent="0.2">
      <c r="A1235" s="37" t="s">
        <v>4895</v>
      </c>
      <c r="B1235" s="38">
        <v>4</v>
      </c>
      <c r="C1235" s="38">
        <v>4725</v>
      </c>
      <c r="D1235" s="38">
        <v>1002</v>
      </c>
      <c r="E1235" s="38">
        <v>65</v>
      </c>
    </row>
    <row r="1236" spans="1:5" x14ac:dyDescent="0.2">
      <c r="A1236" s="37" t="s">
        <v>4179</v>
      </c>
      <c r="B1236" s="38">
        <v>9</v>
      </c>
      <c r="C1236" s="38">
        <v>1281</v>
      </c>
      <c r="D1236" s="38">
        <v>296</v>
      </c>
      <c r="E1236" s="38">
        <v>62</v>
      </c>
    </row>
    <row r="1237" spans="1:5" x14ac:dyDescent="0.2">
      <c r="A1237" s="37" t="s">
        <v>5847</v>
      </c>
      <c r="B1237" s="38">
        <v>3</v>
      </c>
      <c r="C1237" s="38">
        <v>455</v>
      </c>
      <c r="D1237" s="38">
        <v>112</v>
      </c>
      <c r="E1237" s="38">
        <v>19</v>
      </c>
    </row>
    <row r="1238" spans="1:5" x14ac:dyDescent="0.2">
      <c r="A1238" s="37" t="s">
        <v>5073</v>
      </c>
      <c r="B1238" s="38">
        <v>5</v>
      </c>
      <c r="C1238" s="38">
        <v>1043</v>
      </c>
      <c r="D1238" s="38">
        <v>214</v>
      </c>
      <c r="E1238" s="38">
        <v>32</v>
      </c>
    </row>
    <row r="1239" spans="1:5" x14ac:dyDescent="0.2">
      <c r="A1239" s="37" t="s">
        <v>6445</v>
      </c>
      <c r="B1239" s="38">
        <v>3</v>
      </c>
      <c r="C1239" s="38">
        <v>455</v>
      </c>
      <c r="D1239" s="38">
        <v>105</v>
      </c>
      <c r="E1239" s="38">
        <v>14</v>
      </c>
    </row>
    <row r="1240" spans="1:5" x14ac:dyDescent="0.2">
      <c r="A1240" s="37" t="s">
        <v>6709</v>
      </c>
      <c r="B1240" s="38">
        <v>23</v>
      </c>
      <c r="C1240" s="38">
        <v>6810</v>
      </c>
      <c r="D1240" s="38">
        <v>1788</v>
      </c>
      <c r="E1240" s="38">
        <v>296</v>
      </c>
    </row>
    <row r="1241" spans="1:5" x14ac:dyDescent="0.2">
      <c r="A1241" s="37" t="s">
        <v>4705</v>
      </c>
      <c r="B1241" s="38">
        <v>161</v>
      </c>
      <c r="C1241" s="38">
        <v>71404</v>
      </c>
      <c r="D1241" s="38">
        <v>15876</v>
      </c>
      <c r="E1241" s="38">
        <v>1847</v>
      </c>
    </row>
    <row r="1242" spans="1:5" x14ac:dyDescent="0.2">
      <c r="A1242" s="37" t="s">
        <v>6027</v>
      </c>
      <c r="B1242" s="38">
        <v>55</v>
      </c>
      <c r="C1242" s="38">
        <v>20294</v>
      </c>
      <c r="D1242" s="38">
        <v>4577</v>
      </c>
      <c r="E1242" s="38">
        <v>643</v>
      </c>
    </row>
    <row r="1243" spans="1:5" x14ac:dyDescent="0.2">
      <c r="A1243" s="37" t="s">
        <v>6029</v>
      </c>
      <c r="B1243" s="38">
        <v>13</v>
      </c>
      <c r="C1243" s="38">
        <v>3878</v>
      </c>
      <c r="D1243" s="38">
        <v>956</v>
      </c>
      <c r="E1243" s="38">
        <v>147</v>
      </c>
    </row>
    <row r="1244" spans="1:5" x14ac:dyDescent="0.2">
      <c r="A1244" s="37" t="s">
        <v>5849</v>
      </c>
      <c r="B1244" s="38">
        <v>3</v>
      </c>
      <c r="C1244" s="38">
        <v>607</v>
      </c>
      <c r="D1244" s="38">
        <v>129</v>
      </c>
      <c r="E1244" s="38">
        <v>17</v>
      </c>
    </row>
    <row r="1245" spans="1:5" x14ac:dyDescent="0.2">
      <c r="A1245" s="37" t="s">
        <v>6447</v>
      </c>
      <c r="B1245" s="38">
        <v>36</v>
      </c>
      <c r="C1245" s="38">
        <v>13618</v>
      </c>
      <c r="D1245" s="38">
        <v>3118</v>
      </c>
      <c r="E1245" s="38">
        <v>412</v>
      </c>
    </row>
    <row r="1246" spans="1:5" x14ac:dyDescent="0.2">
      <c r="A1246" s="37" t="s">
        <v>5249</v>
      </c>
      <c r="B1246" s="38">
        <v>12</v>
      </c>
      <c r="C1246" s="38">
        <v>1364</v>
      </c>
      <c r="D1246" s="38">
        <v>317</v>
      </c>
      <c r="E1246" s="38">
        <v>70</v>
      </c>
    </row>
    <row r="1247" spans="1:5" x14ac:dyDescent="0.2">
      <c r="A1247" s="37" t="s">
        <v>4805</v>
      </c>
      <c r="B1247" s="38">
        <v>291</v>
      </c>
      <c r="C1247" s="38">
        <v>129062</v>
      </c>
      <c r="D1247" s="38">
        <v>28800</v>
      </c>
      <c r="E1247" s="38">
        <v>3721</v>
      </c>
    </row>
    <row r="1248" spans="1:5" x14ac:dyDescent="0.2">
      <c r="A1248" s="37" t="s">
        <v>5303</v>
      </c>
      <c r="B1248" s="38">
        <v>97</v>
      </c>
      <c r="C1248" s="38">
        <v>24280</v>
      </c>
      <c r="D1248" s="38">
        <v>5517</v>
      </c>
      <c r="E1248" s="38">
        <v>786</v>
      </c>
    </row>
    <row r="1249" spans="1:5" x14ac:dyDescent="0.2">
      <c r="A1249" s="37" t="s">
        <v>4807</v>
      </c>
      <c r="B1249" s="38">
        <v>4</v>
      </c>
      <c r="C1249" s="38">
        <v>1392</v>
      </c>
      <c r="D1249" s="38">
        <v>347</v>
      </c>
      <c r="E1249" s="38">
        <v>42</v>
      </c>
    </row>
    <row r="1250" spans="1:5" x14ac:dyDescent="0.2">
      <c r="A1250" s="37" t="s">
        <v>3859</v>
      </c>
      <c r="B1250" s="38">
        <v>17</v>
      </c>
      <c r="C1250" s="38">
        <v>3293</v>
      </c>
      <c r="D1250" s="38">
        <v>824</v>
      </c>
      <c r="E1250" s="38">
        <v>121</v>
      </c>
    </row>
    <row r="1251" spans="1:5" x14ac:dyDescent="0.2">
      <c r="A1251" s="37" t="s">
        <v>6117</v>
      </c>
      <c r="B1251" s="38">
        <v>15</v>
      </c>
      <c r="C1251" s="38">
        <v>4372</v>
      </c>
      <c r="D1251" s="38">
        <v>1059</v>
      </c>
      <c r="E1251" s="38">
        <v>189</v>
      </c>
    </row>
    <row r="1252" spans="1:5" x14ac:dyDescent="0.2">
      <c r="A1252" s="37" t="s">
        <v>6899</v>
      </c>
      <c r="B1252" s="38">
        <v>4</v>
      </c>
      <c r="C1252" s="38">
        <v>919</v>
      </c>
      <c r="D1252" s="38">
        <v>191</v>
      </c>
      <c r="E1252" s="38">
        <v>26</v>
      </c>
    </row>
    <row r="1253" spans="1:5" x14ac:dyDescent="0.2">
      <c r="A1253" s="37" t="s">
        <v>4809</v>
      </c>
      <c r="B1253" s="38">
        <v>6</v>
      </c>
      <c r="C1253" s="38">
        <v>1181</v>
      </c>
      <c r="D1253" s="38">
        <v>248</v>
      </c>
      <c r="E1253" s="38">
        <v>35</v>
      </c>
    </row>
    <row r="1254" spans="1:5" x14ac:dyDescent="0.2">
      <c r="A1254" s="37" t="s">
        <v>4053</v>
      </c>
      <c r="B1254" s="38">
        <v>6</v>
      </c>
      <c r="C1254" s="38">
        <v>2289</v>
      </c>
      <c r="D1254" s="38">
        <v>501</v>
      </c>
      <c r="E1254" s="38">
        <v>62</v>
      </c>
    </row>
    <row r="1255" spans="1:5" x14ac:dyDescent="0.2">
      <c r="A1255" s="37" t="s">
        <v>4505</v>
      </c>
      <c r="B1255" s="38">
        <v>3</v>
      </c>
      <c r="C1255" s="38">
        <v>420</v>
      </c>
      <c r="D1255" s="38">
        <v>101</v>
      </c>
      <c r="E1255" s="38">
        <v>24</v>
      </c>
    </row>
    <row r="1256" spans="1:5" x14ac:dyDescent="0.2">
      <c r="A1256" s="37" t="s">
        <v>6817</v>
      </c>
      <c r="B1256" s="38">
        <v>7</v>
      </c>
      <c r="C1256" s="38">
        <v>3521</v>
      </c>
      <c r="D1256" s="38">
        <v>834</v>
      </c>
      <c r="E1256" s="38">
        <v>117</v>
      </c>
    </row>
    <row r="1257" spans="1:5" x14ac:dyDescent="0.2">
      <c r="A1257" s="37" t="s">
        <v>3723</v>
      </c>
      <c r="B1257" s="38">
        <v>49</v>
      </c>
      <c r="C1257" s="38">
        <v>15773</v>
      </c>
      <c r="D1257" s="38">
        <v>3556</v>
      </c>
      <c r="E1257" s="38">
        <v>515</v>
      </c>
    </row>
    <row r="1258" spans="1:5" x14ac:dyDescent="0.2">
      <c r="A1258" s="37" t="s">
        <v>6763</v>
      </c>
      <c r="B1258" s="38">
        <v>9</v>
      </c>
      <c r="C1258" s="38">
        <v>1670</v>
      </c>
      <c r="D1258" s="38">
        <v>370</v>
      </c>
      <c r="E1258" s="38">
        <v>52</v>
      </c>
    </row>
    <row r="1259" spans="1:5" x14ac:dyDescent="0.2">
      <c r="A1259" s="37" t="s">
        <v>3725</v>
      </c>
      <c r="B1259" s="38">
        <v>7</v>
      </c>
      <c r="C1259" s="38">
        <v>2903</v>
      </c>
      <c r="D1259" s="38">
        <v>616</v>
      </c>
      <c r="E1259" s="38">
        <v>51</v>
      </c>
    </row>
    <row r="1260" spans="1:5" x14ac:dyDescent="0.2">
      <c r="A1260" s="37" t="s">
        <v>5851</v>
      </c>
      <c r="B1260" s="38">
        <v>200</v>
      </c>
      <c r="C1260" s="38">
        <v>62055</v>
      </c>
      <c r="D1260" s="38">
        <v>14391</v>
      </c>
      <c r="E1260" s="38">
        <v>2015</v>
      </c>
    </row>
    <row r="1261" spans="1:5" x14ac:dyDescent="0.2">
      <c r="A1261" s="37" t="s">
        <v>5853</v>
      </c>
      <c r="B1261" s="38">
        <v>7</v>
      </c>
      <c r="C1261" s="38">
        <v>920</v>
      </c>
      <c r="D1261" s="38">
        <v>179</v>
      </c>
      <c r="E1261" s="38">
        <v>32</v>
      </c>
    </row>
    <row r="1262" spans="1:5" x14ac:dyDescent="0.2">
      <c r="A1262" s="37" t="s">
        <v>4979</v>
      </c>
      <c r="B1262" s="38">
        <v>11</v>
      </c>
      <c r="C1262" s="38">
        <v>2134</v>
      </c>
      <c r="D1262" s="38">
        <v>538</v>
      </c>
      <c r="E1262" s="38">
        <v>101</v>
      </c>
    </row>
    <row r="1263" spans="1:5" x14ac:dyDescent="0.2">
      <c r="A1263" s="37" t="s">
        <v>4507</v>
      </c>
      <c r="B1263" s="38">
        <v>19</v>
      </c>
      <c r="C1263" s="38">
        <v>4146</v>
      </c>
      <c r="D1263" s="38">
        <v>874</v>
      </c>
      <c r="E1263" s="38">
        <v>130</v>
      </c>
    </row>
    <row r="1264" spans="1:5" x14ac:dyDescent="0.2">
      <c r="A1264" s="37" t="s">
        <v>4897</v>
      </c>
      <c r="B1264" s="38">
        <v>36</v>
      </c>
      <c r="C1264" s="38">
        <v>10602</v>
      </c>
      <c r="D1264" s="38">
        <v>2384</v>
      </c>
      <c r="E1264" s="38">
        <v>353</v>
      </c>
    </row>
    <row r="1265" spans="1:5" x14ac:dyDescent="0.2">
      <c r="A1265" s="37" t="s">
        <v>5415</v>
      </c>
      <c r="B1265" s="38">
        <v>39</v>
      </c>
      <c r="C1265" s="38">
        <v>21426</v>
      </c>
      <c r="D1265" s="38">
        <v>5387</v>
      </c>
      <c r="E1265" s="38">
        <v>510</v>
      </c>
    </row>
    <row r="1266" spans="1:5" x14ac:dyDescent="0.2">
      <c r="A1266" s="37" t="s">
        <v>6901</v>
      </c>
      <c r="B1266" s="38">
        <v>19</v>
      </c>
      <c r="C1266" s="38">
        <v>8754</v>
      </c>
      <c r="D1266" s="38">
        <v>3636</v>
      </c>
      <c r="E1266" s="38">
        <v>296</v>
      </c>
    </row>
    <row r="1267" spans="1:5" x14ac:dyDescent="0.2">
      <c r="A1267" s="37" t="s">
        <v>5417</v>
      </c>
      <c r="B1267" s="38">
        <v>97</v>
      </c>
      <c r="C1267" s="38">
        <v>33875</v>
      </c>
      <c r="D1267" s="38">
        <v>8198</v>
      </c>
      <c r="E1267" s="38">
        <v>1044</v>
      </c>
    </row>
    <row r="1268" spans="1:5" x14ac:dyDescent="0.2">
      <c r="A1268" s="37" t="s">
        <v>5565</v>
      </c>
      <c r="B1268" s="38">
        <v>41</v>
      </c>
      <c r="C1268" s="38">
        <v>13365</v>
      </c>
      <c r="D1268" s="38">
        <v>2882</v>
      </c>
      <c r="E1268" s="38">
        <v>439</v>
      </c>
    </row>
    <row r="1269" spans="1:5" x14ac:dyDescent="0.2">
      <c r="A1269" s="37" t="s">
        <v>5419</v>
      </c>
      <c r="B1269" s="38">
        <v>30</v>
      </c>
      <c r="C1269" s="38">
        <v>8657</v>
      </c>
      <c r="D1269" s="38">
        <v>1986</v>
      </c>
      <c r="E1269" s="38">
        <v>246</v>
      </c>
    </row>
    <row r="1270" spans="1:5" x14ac:dyDescent="0.2">
      <c r="A1270" s="37" t="s">
        <v>3503</v>
      </c>
      <c r="B1270" s="38">
        <v>671</v>
      </c>
      <c r="C1270" s="38">
        <v>298704</v>
      </c>
      <c r="D1270" s="38">
        <v>68978</v>
      </c>
      <c r="E1270" s="38">
        <v>7357</v>
      </c>
    </row>
    <row r="1271" spans="1:5" x14ac:dyDescent="0.2">
      <c r="A1271" s="37" t="s">
        <v>3727</v>
      </c>
      <c r="B1271" s="38">
        <v>241</v>
      </c>
      <c r="C1271" s="38">
        <v>78853</v>
      </c>
      <c r="D1271" s="38">
        <v>18806</v>
      </c>
      <c r="E1271" s="38">
        <v>2550</v>
      </c>
    </row>
    <row r="1272" spans="1:5" x14ac:dyDescent="0.2">
      <c r="A1272" s="37" t="s">
        <v>5421</v>
      </c>
      <c r="B1272" s="38">
        <v>72</v>
      </c>
      <c r="C1272" s="38">
        <v>18474</v>
      </c>
      <c r="D1272" s="38">
        <v>4449</v>
      </c>
      <c r="E1272" s="38">
        <v>571</v>
      </c>
    </row>
    <row r="1273" spans="1:5" x14ac:dyDescent="0.2">
      <c r="A1273" s="37" t="s">
        <v>5567</v>
      </c>
      <c r="B1273" s="38">
        <v>34</v>
      </c>
      <c r="C1273" s="38">
        <v>10388</v>
      </c>
      <c r="D1273" s="38">
        <v>2361</v>
      </c>
      <c r="E1273" s="38">
        <v>346</v>
      </c>
    </row>
    <row r="1274" spans="1:5" x14ac:dyDescent="0.2">
      <c r="A1274" s="37" t="s">
        <v>6449</v>
      </c>
      <c r="B1274" s="38">
        <v>10</v>
      </c>
      <c r="C1274" s="38">
        <v>2155</v>
      </c>
      <c r="D1274" s="38">
        <v>554</v>
      </c>
      <c r="E1274" s="38">
        <v>77</v>
      </c>
    </row>
    <row r="1275" spans="1:5" x14ac:dyDescent="0.2">
      <c r="A1275" s="37" t="s">
        <v>6557</v>
      </c>
      <c r="B1275" s="38">
        <v>6</v>
      </c>
      <c r="C1275" s="38">
        <v>1724</v>
      </c>
      <c r="D1275" s="38">
        <v>408</v>
      </c>
      <c r="E1275" s="38">
        <v>66</v>
      </c>
    </row>
    <row r="1276" spans="1:5" x14ac:dyDescent="0.2">
      <c r="A1276" s="37" t="s">
        <v>6641</v>
      </c>
      <c r="B1276" s="38">
        <v>9</v>
      </c>
      <c r="C1276" s="38">
        <v>2395</v>
      </c>
      <c r="D1276" s="38">
        <v>529</v>
      </c>
      <c r="E1276" s="38">
        <v>70</v>
      </c>
    </row>
    <row r="1277" spans="1:5" x14ac:dyDescent="0.2">
      <c r="A1277" s="37" t="s">
        <v>6119</v>
      </c>
      <c r="B1277" s="38">
        <v>8</v>
      </c>
      <c r="C1277" s="38">
        <v>1692</v>
      </c>
      <c r="D1277" s="38">
        <v>370</v>
      </c>
      <c r="E1277" s="38">
        <v>47</v>
      </c>
    </row>
    <row r="1278" spans="1:5" x14ac:dyDescent="0.2">
      <c r="A1278" s="37" t="s">
        <v>5423</v>
      </c>
      <c r="B1278" s="38">
        <v>9</v>
      </c>
      <c r="C1278" s="38">
        <v>1229</v>
      </c>
      <c r="D1278" s="38">
        <v>305</v>
      </c>
      <c r="E1278" s="38">
        <v>51</v>
      </c>
    </row>
    <row r="1279" spans="1:5" x14ac:dyDescent="0.2">
      <c r="A1279" s="37" t="s">
        <v>6559</v>
      </c>
      <c r="B1279" s="38">
        <v>5</v>
      </c>
      <c r="C1279" s="38">
        <v>1102</v>
      </c>
      <c r="D1279" s="38">
        <v>255</v>
      </c>
      <c r="E1279" s="38">
        <v>33</v>
      </c>
    </row>
    <row r="1280" spans="1:5" x14ac:dyDescent="0.2">
      <c r="A1280" s="37" t="s">
        <v>4569</v>
      </c>
      <c r="B1280" s="38">
        <v>55</v>
      </c>
      <c r="C1280" s="38">
        <v>19674</v>
      </c>
      <c r="D1280" s="38">
        <v>4681</v>
      </c>
      <c r="E1280" s="38">
        <v>724</v>
      </c>
    </row>
    <row r="1281" spans="1:5" x14ac:dyDescent="0.2">
      <c r="A1281" s="37" t="s">
        <v>4401</v>
      </c>
      <c r="B1281" s="38">
        <v>3</v>
      </c>
      <c r="C1281" s="38">
        <v>663</v>
      </c>
      <c r="D1281" s="38">
        <v>160</v>
      </c>
      <c r="E1281" s="38">
        <v>37</v>
      </c>
    </row>
    <row r="1282" spans="1:5" x14ac:dyDescent="0.2">
      <c r="A1282" s="37" t="s">
        <v>5855</v>
      </c>
      <c r="B1282" s="38">
        <v>5</v>
      </c>
      <c r="C1282" s="38">
        <v>417</v>
      </c>
      <c r="D1282" s="38">
        <v>89</v>
      </c>
      <c r="E1282" s="38">
        <v>12</v>
      </c>
    </row>
    <row r="1283" spans="1:5" x14ac:dyDescent="0.2">
      <c r="A1283" s="37" t="s">
        <v>3729</v>
      </c>
      <c r="B1283" s="38">
        <v>54</v>
      </c>
      <c r="C1283" s="38">
        <v>11524</v>
      </c>
      <c r="D1283" s="38">
        <v>2760</v>
      </c>
      <c r="E1283" s="38">
        <v>364</v>
      </c>
    </row>
    <row r="1284" spans="1:5" x14ac:dyDescent="0.2">
      <c r="A1284" s="37" t="s">
        <v>5425</v>
      </c>
      <c r="B1284" s="38">
        <v>22</v>
      </c>
      <c r="C1284" s="38">
        <v>3587</v>
      </c>
      <c r="D1284" s="38">
        <v>785</v>
      </c>
      <c r="E1284" s="38">
        <v>120</v>
      </c>
    </row>
    <row r="1285" spans="1:5" x14ac:dyDescent="0.2">
      <c r="A1285" s="37" t="s">
        <v>3611</v>
      </c>
      <c r="B1285" s="38">
        <v>5</v>
      </c>
      <c r="C1285" s="38">
        <v>1472</v>
      </c>
      <c r="D1285" s="38">
        <v>301</v>
      </c>
      <c r="E1285" s="38">
        <v>39</v>
      </c>
    </row>
    <row r="1286" spans="1:5" x14ac:dyDescent="0.2">
      <c r="A1286" s="37" t="s">
        <v>5339</v>
      </c>
      <c r="B1286" s="38">
        <v>7</v>
      </c>
      <c r="C1286" s="38">
        <v>1674</v>
      </c>
      <c r="D1286" s="38">
        <v>439</v>
      </c>
      <c r="E1286" s="38">
        <v>55</v>
      </c>
    </row>
    <row r="1287" spans="1:5" x14ac:dyDescent="0.2">
      <c r="A1287" s="37" t="s">
        <v>5215</v>
      </c>
      <c r="B1287" s="38">
        <v>3</v>
      </c>
      <c r="C1287" s="38">
        <v>562</v>
      </c>
      <c r="D1287" s="38">
        <v>133</v>
      </c>
      <c r="E1287" s="38">
        <v>22</v>
      </c>
    </row>
    <row r="1288" spans="1:5" x14ac:dyDescent="0.2">
      <c r="A1288" s="37" t="s">
        <v>5427</v>
      </c>
      <c r="B1288" s="38">
        <v>12</v>
      </c>
      <c r="C1288" s="38">
        <v>4303</v>
      </c>
      <c r="D1288" s="38">
        <v>973</v>
      </c>
      <c r="E1288" s="38">
        <v>126</v>
      </c>
    </row>
    <row r="1289" spans="1:5" x14ac:dyDescent="0.2">
      <c r="A1289" s="37" t="s">
        <v>4811</v>
      </c>
      <c r="B1289" s="38">
        <v>49</v>
      </c>
      <c r="C1289" s="38">
        <v>13515</v>
      </c>
      <c r="D1289" s="38">
        <v>3202</v>
      </c>
      <c r="E1289" s="38">
        <v>477</v>
      </c>
    </row>
    <row r="1290" spans="1:5" x14ac:dyDescent="0.2">
      <c r="A1290" s="37" t="s">
        <v>5739</v>
      </c>
      <c r="B1290" s="38">
        <v>8</v>
      </c>
      <c r="C1290" s="38">
        <v>1446</v>
      </c>
      <c r="D1290" s="38">
        <v>312</v>
      </c>
      <c r="E1290" s="38">
        <v>57</v>
      </c>
    </row>
    <row r="1291" spans="1:5" x14ac:dyDescent="0.2">
      <c r="A1291" s="37" t="s">
        <v>5857</v>
      </c>
      <c r="B1291" s="38">
        <v>6</v>
      </c>
      <c r="C1291" s="38">
        <v>986</v>
      </c>
      <c r="D1291" s="38">
        <v>237</v>
      </c>
      <c r="E1291" s="38">
        <v>46</v>
      </c>
    </row>
    <row r="1292" spans="1:5" x14ac:dyDescent="0.2">
      <c r="A1292" s="37" t="s">
        <v>4899</v>
      </c>
      <c r="B1292" s="38">
        <v>14</v>
      </c>
      <c r="C1292" s="38">
        <v>2112</v>
      </c>
      <c r="D1292" s="38">
        <v>485</v>
      </c>
      <c r="E1292" s="38">
        <v>72</v>
      </c>
    </row>
    <row r="1293" spans="1:5" x14ac:dyDescent="0.2">
      <c r="A1293" s="37" t="s">
        <v>4571</v>
      </c>
      <c r="B1293" s="38">
        <v>32</v>
      </c>
      <c r="C1293" s="38">
        <v>7598</v>
      </c>
      <c r="D1293" s="38">
        <v>1816</v>
      </c>
      <c r="E1293" s="38">
        <v>281</v>
      </c>
    </row>
    <row r="1294" spans="1:5" x14ac:dyDescent="0.2">
      <c r="A1294" s="37" t="s">
        <v>6903</v>
      </c>
      <c r="B1294" s="38">
        <v>32</v>
      </c>
      <c r="C1294" s="38">
        <v>13886</v>
      </c>
      <c r="D1294" s="38">
        <v>3145</v>
      </c>
      <c r="E1294" s="38">
        <v>399</v>
      </c>
    </row>
    <row r="1295" spans="1:5" x14ac:dyDescent="0.2">
      <c r="A1295" s="37" t="s">
        <v>6243</v>
      </c>
      <c r="B1295" s="38">
        <v>3</v>
      </c>
      <c r="C1295" s="38">
        <v>1882</v>
      </c>
      <c r="D1295" s="38">
        <v>400</v>
      </c>
      <c r="E1295" s="38">
        <v>36</v>
      </c>
    </row>
    <row r="1296" spans="1:5" x14ac:dyDescent="0.2">
      <c r="A1296" s="37" t="s">
        <v>4621</v>
      </c>
      <c r="B1296" s="38">
        <v>13</v>
      </c>
      <c r="C1296" s="38">
        <v>4722</v>
      </c>
      <c r="D1296" s="38">
        <v>1116</v>
      </c>
      <c r="E1296" s="38">
        <v>135</v>
      </c>
    </row>
    <row r="1297" spans="1:5" x14ac:dyDescent="0.2">
      <c r="A1297" s="37" t="s">
        <v>6905</v>
      </c>
      <c r="B1297" s="38">
        <v>36</v>
      </c>
      <c r="C1297" s="38">
        <v>12263</v>
      </c>
      <c r="D1297" s="38">
        <v>2415</v>
      </c>
      <c r="E1297" s="38">
        <v>405</v>
      </c>
    </row>
    <row r="1298" spans="1:5" x14ac:dyDescent="0.2">
      <c r="A1298" s="37" t="s">
        <v>6765</v>
      </c>
      <c r="B1298" s="38">
        <v>4</v>
      </c>
      <c r="C1298" s="38">
        <v>1086</v>
      </c>
      <c r="D1298" s="38">
        <v>222</v>
      </c>
      <c r="E1298" s="38">
        <v>32</v>
      </c>
    </row>
    <row r="1299" spans="1:5" x14ac:dyDescent="0.2">
      <c r="A1299" s="37" t="s">
        <v>6643</v>
      </c>
      <c r="B1299" s="38">
        <v>4</v>
      </c>
      <c r="C1299" s="38">
        <v>1002</v>
      </c>
      <c r="D1299" s="38">
        <v>224</v>
      </c>
      <c r="E1299" s="38">
        <v>35</v>
      </c>
    </row>
    <row r="1300" spans="1:5" x14ac:dyDescent="0.2">
      <c r="A1300" s="37" t="s">
        <v>3731</v>
      </c>
      <c r="B1300" s="38">
        <v>426</v>
      </c>
      <c r="C1300" s="38">
        <v>128628</v>
      </c>
      <c r="D1300" s="38">
        <v>30257</v>
      </c>
      <c r="E1300" s="38">
        <v>3560</v>
      </c>
    </row>
    <row r="1301" spans="1:5" x14ac:dyDescent="0.2">
      <c r="A1301" s="37" t="s">
        <v>6451</v>
      </c>
      <c r="B1301" s="38">
        <v>5</v>
      </c>
      <c r="C1301" s="38">
        <v>964</v>
      </c>
      <c r="D1301" s="38">
        <v>205</v>
      </c>
      <c r="E1301" s="38">
        <v>36</v>
      </c>
    </row>
    <row r="1302" spans="1:5" x14ac:dyDescent="0.2">
      <c r="A1302" s="37" t="s">
        <v>4981</v>
      </c>
      <c r="B1302" s="38">
        <v>3</v>
      </c>
      <c r="C1302" s="38">
        <v>325</v>
      </c>
      <c r="D1302" s="38">
        <v>82</v>
      </c>
      <c r="E1302" s="38">
        <v>14</v>
      </c>
    </row>
    <row r="1303" spans="1:5" x14ac:dyDescent="0.2">
      <c r="A1303" s="37" t="s">
        <v>3613</v>
      </c>
      <c r="B1303" s="38">
        <v>3</v>
      </c>
      <c r="C1303" s="38">
        <v>1003</v>
      </c>
      <c r="D1303" s="38">
        <v>224</v>
      </c>
      <c r="E1303" s="38">
        <v>29</v>
      </c>
    </row>
    <row r="1304" spans="1:5" x14ac:dyDescent="0.2">
      <c r="A1304" s="37" t="s">
        <v>5149</v>
      </c>
      <c r="B1304" s="38">
        <v>4</v>
      </c>
      <c r="C1304" s="38">
        <v>1286</v>
      </c>
      <c r="D1304" s="38">
        <v>296</v>
      </c>
      <c r="E1304" s="38">
        <v>31</v>
      </c>
    </row>
    <row r="1305" spans="1:5" x14ac:dyDescent="0.2">
      <c r="A1305" s="37" t="s">
        <v>6965</v>
      </c>
      <c r="B1305" s="38">
        <v>15</v>
      </c>
      <c r="C1305" s="38">
        <v>2164</v>
      </c>
      <c r="D1305" s="38">
        <v>501</v>
      </c>
      <c r="E1305" s="38">
        <v>74</v>
      </c>
    </row>
    <row r="1306" spans="1:5" x14ac:dyDescent="0.2">
      <c r="A1306" s="37" t="s">
        <v>6453</v>
      </c>
      <c r="B1306" s="38">
        <v>56</v>
      </c>
      <c r="C1306" s="38">
        <v>24692</v>
      </c>
      <c r="D1306" s="38">
        <v>5544</v>
      </c>
      <c r="E1306" s="38">
        <v>555</v>
      </c>
    </row>
    <row r="1307" spans="1:5" x14ac:dyDescent="0.2">
      <c r="A1307" s="37" t="s">
        <v>3733</v>
      </c>
      <c r="B1307" s="38">
        <v>121</v>
      </c>
      <c r="C1307" s="38">
        <v>30092</v>
      </c>
      <c r="D1307" s="38">
        <v>6935</v>
      </c>
      <c r="E1307" s="38">
        <v>926</v>
      </c>
    </row>
    <row r="1308" spans="1:5" x14ac:dyDescent="0.2">
      <c r="A1308" s="37" t="s">
        <v>5569</v>
      </c>
      <c r="B1308" s="38">
        <v>9</v>
      </c>
      <c r="C1308" s="38">
        <v>2480</v>
      </c>
      <c r="D1308" s="38">
        <v>431</v>
      </c>
      <c r="E1308" s="38">
        <v>74</v>
      </c>
    </row>
    <row r="1309" spans="1:5" x14ac:dyDescent="0.2">
      <c r="A1309" s="37" t="s">
        <v>5305</v>
      </c>
      <c r="B1309" s="38">
        <v>57</v>
      </c>
      <c r="C1309" s="38">
        <v>22951</v>
      </c>
      <c r="D1309" s="38">
        <v>5433</v>
      </c>
      <c r="E1309" s="38">
        <v>615</v>
      </c>
    </row>
    <row r="1310" spans="1:5" x14ac:dyDescent="0.2">
      <c r="A1310" s="37" t="s">
        <v>3861</v>
      </c>
      <c r="B1310" s="38">
        <v>18</v>
      </c>
      <c r="C1310" s="38">
        <v>6608</v>
      </c>
      <c r="D1310" s="38">
        <v>1443</v>
      </c>
      <c r="E1310" s="38">
        <v>212</v>
      </c>
    </row>
    <row r="1311" spans="1:5" x14ac:dyDescent="0.2">
      <c r="A1311" s="37" t="s">
        <v>5859</v>
      </c>
      <c r="B1311" s="38">
        <v>5</v>
      </c>
      <c r="C1311" s="38">
        <v>369</v>
      </c>
      <c r="D1311" s="38">
        <v>84</v>
      </c>
      <c r="E1311" s="38">
        <v>19</v>
      </c>
    </row>
    <row r="1312" spans="1:5" x14ac:dyDescent="0.2">
      <c r="A1312" s="37" t="s">
        <v>3955</v>
      </c>
      <c r="B1312" s="38">
        <v>3</v>
      </c>
      <c r="C1312" s="38">
        <v>1078</v>
      </c>
      <c r="D1312" s="38">
        <v>282</v>
      </c>
      <c r="E1312" s="38">
        <v>43</v>
      </c>
    </row>
    <row r="1313" spans="1:5" x14ac:dyDescent="0.2">
      <c r="A1313" s="37" t="s">
        <v>5861</v>
      </c>
      <c r="B1313" s="38">
        <v>22</v>
      </c>
      <c r="C1313" s="38">
        <v>3332</v>
      </c>
      <c r="D1313" s="38">
        <v>705</v>
      </c>
      <c r="E1313" s="38">
        <v>117</v>
      </c>
    </row>
    <row r="1314" spans="1:5" x14ac:dyDescent="0.2">
      <c r="A1314" s="37" t="s">
        <v>3863</v>
      </c>
      <c r="B1314" s="38">
        <v>11</v>
      </c>
      <c r="C1314" s="38">
        <v>2212</v>
      </c>
      <c r="D1314" s="38">
        <v>493</v>
      </c>
      <c r="E1314" s="38">
        <v>88</v>
      </c>
    </row>
    <row r="1315" spans="1:5" x14ac:dyDescent="0.2">
      <c r="A1315" s="37" t="s">
        <v>4983</v>
      </c>
      <c r="B1315" s="38">
        <v>7</v>
      </c>
      <c r="C1315" s="38">
        <v>2099</v>
      </c>
      <c r="D1315" s="38">
        <v>491</v>
      </c>
      <c r="E1315" s="38">
        <v>63</v>
      </c>
    </row>
    <row r="1316" spans="1:5" x14ac:dyDescent="0.2">
      <c r="A1316" s="37" t="s">
        <v>5571</v>
      </c>
      <c r="B1316" s="38">
        <v>15</v>
      </c>
      <c r="C1316" s="38">
        <v>3336</v>
      </c>
      <c r="D1316" s="38">
        <v>785</v>
      </c>
      <c r="E1316" s="38">
        <v>138</v>
      </c>
    </row>
    <row r="1317" spans="1:5" x14ac:dyDescent="0.2">
      <c r="A1317" s="37" t="s">
        <v>6157</v>
      </c>
      <c r="B1317" s="38">
        <v>26</v>
      </c>
      <c r="C1317" s="38">
        <v>7130</v>
      </c>
      <c r="D1317" s="38">
        <v>1643</v>
      </c>
      <c r="E1317" s="38">
        <v>230</v>
      </c>
    </row>
    <row r="1318" spans="1:5" x14ac:dyDescent="0.2">
      <c r="A1318" s="37" t="s">
        <v>4623</v>
      </c>
      <c r="B1318" s="38">
        <v>40</v>
      </c>
      <c r="C1318" s="38">
        <v>12007</v>
      </c>
      <c r="D1318" s="38">
        <v>2728</v>
      </c>
      <c r="E1318" s="38">
        <v>351</v>
      </c>
    </row>
    <row r="1319" spans="1:5" x14ac:dyDescent="0.2">
      <c r="A1319" s="37" t="s">
        <v>4055</v>
      </c>
      <c r="B1319" s="38">
        <v>31</v>
      </c>
      <c r="C1319" s="38">
        <v>13225</v>
      </c>
      <c r="D1319" s="38">
        <v>2760</v>
      </c>
      <c r="E1319" s="38">
        <v>375</v>
      </c>
    </row>
    <row r="1320" spans="1:5" x14ac:dyDescent="0.2">
      <c r="A1320" s="37" t="s">
        <v>4181</v>
      </c>
      <c r="B1320" s="38">
        <v>3</v>
      </c>
      <c r="C1320" s="38">
        <v>408</v>
      </c>
      <c r="D1320" s="38">
        <v>95</v>
      </c>
      <c r="E1320" s="38">
        <v>19</v>
      </c>
    </row>
    <row r="1321" spans="1:5" x14ac:dyDescent="0.2">
      <c r="A1321" s="37" t="s">
        <v>5075</v>
      </c>
      <c r="B1321" s="38">
        <v>4</v>
      </c>
      <c r="C1321" s="38">
        <v>53</v>
      </c>
      <c r="D1321" s="38">
        <v>5</v>
      </c>
      <c r="E1321" s="38">
        <v>2</v>
      </c>
    </row>
    <row r="1322" spans="1:5" x14ac:dyDescent="0.2">
      <c r="A1322" s="37" t="s">
        <v>6031</v>
      </c>
      <c r="B1322" s="38">
        <v>9</v>
      </c>
      <c r="C1322" s="38">
        <v>3322</v>
      </c>
      <c r="D1322" s="38">
        <v>666</v>
      </c>
      <c r="E1322" s="38">
        <v>78</v>
      </c>
    </row>
    <row r="1323" spans="1:5" x14ac:dyDescent="0.2">
      <c r="A1323" s="37" t="s">
        <v>5573</v>
      </c>
      <c r="B1323" s="38">
        <v>3</v>
      </c>
      <c r="C1323" s="38">
        <v>1141</v>
      </c>
      <c r="D1323" s="38">
        <v>237</v>
      </c>
      <c r="E1323" s="38">
        <v>30</v>
      </c>
    </row>
    <row r="1324" spans="1:5" x14ac:dyDescent="0.2">
      <c r="A1324" s="37" t="s">
        <v>5077</v>
      </c>
      <c r="B1324" s="38">
        <v>8</v>
      </c>
      <c r="C1324" s="38">
        <v>1685</v>
      </c>
      <c r="D1324" s="38">
        <v>349</v>
      </c>
      <c r="E1324" s="38">
        <v>55</v>
      </c>
    </row>
    <row r="1325" spans="1:5" x14ac:dyDescent="0.2">
      <c r="A1325" s="37" t="s">
        <v>5079</v>
      </c>
      <c r="B1325" s="38">
        <v>11</v>
      </c>
      <c r="C1325" s="38">
        <v>1313</v>
      </c>
      <c r="D1325" s="38">
        <v>310</v>
      </c>
      <c r="E1325" s="38">
        <v>53</v>
      </c>
    </row>
    <row r="1326" spans="1:5" x14ac:dyDescent="0.2">
      <c r="A1326" s="37" t="s">
        <v>6033</v>
      </c>
      <c r="B1326" s="38">
        <v>152</v>
      </c>
      <c r="C1326" s="38">
        <v>54345</v>
      </c>
      <c r="D1326" s="38">
        <v>12599</v>
      </c>
      <c r="E1326" s="38">
        <v>1725</v>
      </c>
    </row>
    <row r="1327" spans="1:5" x14ac:dyDescent="0.2">
      <c r="A1327" s="37" t="s">
        <v>3615</v>
      </c>
      <c r="B1327" s="38">
        <v>3</v>
      </c>
      <c r="C1327" s="38">
        <v>348</v>
      </c>
      <c r="D1327" s="38">
        <v>80</v>
      </c>
      <c r="E1327" s="38">
        <v>12</v>
      </c>
    </row>
    <row r="1328" spans="1:5" x14ac:dyDescent="0.2">
      <c r="A1328" s="37" t="s">
        <v>5151</v>
      </c>
      <c r="B1328" s="38">
        <v>3</v>
      </c>
      <c r="C1328" s="38">
        <v>239</v>
      </c>
      <c r="D1328" s="38">
        <v>56</v>
      </c>
      <c r="E1328" s="38">
        <v>13</v>
      </c>
    </row>
    <row r="1329" spans="1:5" x14ac:dyDescent="0.2">
      <c r="A1329" s="37" t="s">
        <v>4057</v>
      </c>
      <c r="B1329" s="38">
        <v>3</v>
      </c>
      <c r="C1329" s="38">
        <v>1213</v>
      </c>
      <c r="D1329" s="38">
        <v>254</v>
      </c>
      <c r="E1329" s="38">
        <v>21</v>
      </c>
    </row>
    <row r="1330" spans="1:5" x14ac:dyDescent="0.2">
      <c r="A1330" s="37" t="s">
        <v>5741</v>
      </c>
      <c r="B1330" s="38">
        <v>5</v>
      </c>
      <c r="C1330" s="38">
        <v>1667</v>
      </c>
      <c r="D1330" s="38">
        <v>345</v>
      </c>
      <c r="E1330" s="38">
        <v>51</v>
      </c>
    </row>
    <row r="1331" spans="1:5" x14ac:dyDescent="0.2">
      <c r="A1331" s="37" t="s">
        <v>3865</v>
      </c>
      <c r="B1331" s="38">
        <v>8</v>
      </c>
      <c r="C1331" s="38">
        <v>2028</v>
      </c>
      <c r="D1331" s="38">
        <v>474</v>
      </c>
      <c r="E1331" s="38">
        <v>71</v>
      </c>
    </row>
    <row r="1332" spans="1:5" x14ac:dyDescent="0.2">
      <c r="A1332" s="37" t="s">
        <v>6121</v>
      </c>
      <c r="B1332" s="38">
        <v>10</v>
      </c>
      <c r="C1332" s="38">
        <v>2715</v>
      </c>
      <c r="D1332" s="38">
        <v>628</v>
      </c>
      <c r="E1332" s="38">
        <v>102</v>
      </c>
    </row>
    <row r="1333" spans="1:5" x14ac:dyDescent="0.2">
      <c r="A1333" s="37" t="s">
        <v>6767</v>
      </c>
      <c r="B1333" s="38">
        <v>176</v>
      </c>
      <c r="C1333" s="38">
        <v>75861</v>
      </c>
      <c r="D1333" s="38">
        <v>17933</v>
      </c>
      <c r="E1333" s="38">
        <v>2313</v>
      </c>
    </row>
    <row r="1334" spans="1:5" x14ac:dyDescent="0.2">
      <c r="A1334" s="37" t="s">
        <v>6907</v>
      </c>
      <c r="B1334" s="38">
        <v>8</v>
      </c>
      <c r="C1334" s="38">
        <v>1076</v>
      </c>
      <c r="D1334" s="38">
        <v>282</v>
      </c>
      <c r="E1334" s="38">
        <v>44</v>
      </c>
    </row>
    <row r="1335" spans="1:5" x14ac:dyDescent="0.2">
      <c r="A1335" s="37" t="s">
        <v>3345</v>
      </c>
      <c r="B1335" s="38">
        <v>5</v>
      </c>
      <c r="C1335" s="38">
        <v>761</v>
      </c>
      <c r="D1335" s="38">
        <v>205</v>
      </c>
      <c r="E1335" s="38">
        <v>31</v>
      </c>
    </row>
    <row r="1336" spans="1:5" x14ac:dyDescent="0.2">
      <c r="A1336" s="37" t="s">
        <v>4059</v>
      </c>
      <c r="B1336" s="38">
        <v>3</v>
      </c>
      <c r="C1336" s="38">
        <v>831</v>
      </c>
      <c r="D1336" s="38">
        <v>111</v>
      </c>
      <c r="E1336" s="38">
        <v>14</v>
      </c>
    </row>
    <row r="1337" spans="1:5" x14ac:dyDescent="0.2">
      <c r="A1337" s="37" t="s">
        <v>4509</v>
      </c>
      <c r="B1337" s="38">
        <v>4</v>
      </c>
      <c r="C1337" s="38">
        <v>766</v>
      </c>
      <c r="D1337" s="38">
        <v>161</v>
      </c>
      <c r="E1337" s="38">
        <v>30</v>
      </c>
    </row>
    <row r="1338" spans="1:5" x14ac:dyDescent="0.2">
      <c r="A1338" s="37" t="s">
        <v>4985</v>
      </c>
      <c r="B1338" s="38">
        <v>5</v>
      </c>
      <c r="C1338" s="38">
        <v>1299</v>
      </c>
      <c r="D1338" s="38">
        <v>287</v>
      </c>
      <c r="E1338" s="38">
        <v>48</v>
      </c>
    </row>
    <row r="1339" spans="1:5" x14ac:dyDescent="0.2">
      <c r="A1339" s="37" t="s">
        <v>5081</v>
      </c>
      <c r="B1339" s="38">
        <v>3</v>
      </c>
      <c r="C1339" s="38">
        <v>715</v>
      </c>
      <c r="D1339" s="38">
        <v>232</v>
      </c>
      <c r="E1339" s="38">
        <v>30</v>
      </c>
    </row>
    <row r="1340" spans="1:5" x14ac:dyDescent="0.2">
      <c r="A1340" s="37" t="s">
        <v>6035</v>
      </c>
      <c r="B1340" s="38">
        <v>3</v>
      </c>
      <c r="C1340" s="38">
        <v>1040</v>
      </c>
      <c r="D1340" s="38">
        <v>259</v>
      </c>
      <c r="E1340" s="38">
        <v>28</v>
      </c>
    </row>
    <row r="1341" spans="1:5" x14ac:dyDescent="0.2">
      <c r="A1341" s="37" t="s">
        <v>3389</v>
      </c>
      <c r="B1341" s="38">
        <v>208</v>
      </c>
      <c r="C1341" s="38">
        <v>71915</v>
      </c>
      <c r="D1341" s="38">
        <v>17483</v>
      </c>
      <c r="E1341" s="38">
        <v>2193</v>
      </c>
    </row>
    <row r="1342" spans="1:5" x14ac:dyDescent="0.2">
      <c r="A1342" s="37" t="s">
        <v>3391</v>
      </c>
      <c r="B1342" s="38">
        <v>38</v>
      </c>
      <c r="C1342" s="38">
        <v>8688</v>
      </c>
      <c r="D1342" s="38">
        <v>2236</v>
      </c>
      <c r="E1342" s="38">
        <v>278</v>
      </c>
    </row>
    <row r="1343" spans="1:5" x14ac:dyDescent="0.2">
      <c r="A1343" s="37" t="s">
        <v>4901</v>
      </c>
      <c r="B1343" s="38">
        <v>9</v>
      </c>
      <c r="C1343" s="38">
        <v>7396</v>
      </c>
      <c r="D1343" s="38">
        <v>923</v>
      </c>
      <c r="E1343" s="38">
        <v>90</v>
      </c>
    </row>
    <row r="1344" spans="1:5" x14ac:dyDescent="0.2">
      <c r="A1344" s="37" t="s">
        <v>3735</v>
      </c>
      <c r="B1344" s="38">
        <v>311</v>
      </c>
      <c r="C1344" s="38">
        <v>91187</v>
      </c>
      <c r="D1344" s="38">
        <v>21623</v>
      </c>
      <c r="E1344" s="38">
        <v>2721</v>
      </c>
    </row>
    <row r="1345" spans="1:5" x14ac:dyDescent="0.2">
      <c r="A1345" s="37" t="s">
        <v>4625</v>
      </c>
      <c r="B1345" s="38">
        <v>3</v>
      </c>
      <c r="C1345" s="38">
        <v>674</v>
      </c>
      <c r="D1345" s="38">
        <v>150</v>
      </c>
      <c r="E1345" s="38">
        <v>25</v>
      </c>
    </row>
    <row r="1346" spans="1:5" x14ac:dyDescent="0.2">
      <c r="A1346" s="37" t="s">
        <v>3617</v>
      </c>
      <c r="B1346" s="38">
        <v>8</v>
      </c>
      <c r="C1346" s="38">
        <v>2120</v>
      </c>
      <c r="D1346" s="38">
        <v>466</v>
      </c>
      <c r="E1346" s="38">
        <v>42</v>
      </c>
    </row>
    <row r="1347" spans="1:5" x14ac:dyDescent="0.2">
      <c r="A1347" s="37" t="s">
        <v>5575</v>
      </c>
      <c r="B1347" s="38">
        <v>33</v>
      </c>
      <c r="C1347" s="38">
        <v>7774</v>
      </c>
      <c r="D1347" s="38">
        <v>2115</v>
      </c>
      <c r="E1347" s="38">
        <v>294</v>
      </c>
    </row>
    <row r="1348" spans="1:5" x14ac:dyDescent="0.2">
      <c r="A1348" s="37" t="s">
        <v>5863</v>
      </c>
      <c r="B1348" s="38">
        <v>7</v>
      </c>
      <c r="C1348" s="38">
        <v>1233</v>
      </c>
      <c r="D1348" s="38">
        <v>300</v>
      </c>
      <c r="E1348" s="38">
        <v>36</v>
      </c>
    </row>
    <row r="1349" spans="1:5" x14ac:dyDescent="0.2">
      <c r="A1349" s="37" t="s">
        <v>6645</v>
      </c>
      <c r="B1349" s="38">
        <v>8</v>
      </c>
      <c r="C1349" s="38">
        <v>2188</v>
      </c>
      <c r="D1349" s="38">
        <v>479</v>
      </c>
      <c r="E1349" s="38">
        <v>73</v>
      </c>
    </row>
    <row r="1350" spans="1:5" x14ac:dyDescent="0.2">
      <c r="A1350" s="37" t="s">
        <v>3505</v>
      </c>
      <c r="B1350" s="38">
        <v>97</v>
      </c>
      <c r="C1350" s="38">
        <v>55710</v>
      </c>
      <c r="D1350" s="38">
        <v>12346</v>
      </c>
      <c r="E1350" s="38">
        <v>1352</v>
      </c>
    </row>
    <row r="1351" spans="1:5" x14ac:dyDescent="0.2">
      <c r="A1351" s="37" t="s">
        <v>5083</v>
      </c>
      <c r="B1351" s="38">
        <v>31</v>
      </c>
      <c r="C1351" s="38">
        <v>7230</v>
      </c>
      <c r="D1351" s="38">
        <v>1577</v>
      </c>
      <c r="E1351" s="38">
        <v>246</v>
      </c>
    </row>
    <row r="1352" spans="1:5" x14ac:dyDescent="0.2">
      <c r="A1352" s="37" t="s">
        <v>5217</v>
      </c>
      <c r="B1352" s="38">
        <v>8</v>
      </c>
      <c r="C1352" s="38">
        <v>2048</v>
      </c>
      <c r="D1352" s="38">
        <v>528</v>
      </c>
      <c r="E1352" s="38">
        <v>71</v>
      </c>
    </row>
    <row r="1353" spans="1:5" x14ac:dyDescent="0.2">
      <c r="A1353" s="37" t="s">
        <v>6967</v>
      </c>
      <c r="B1353" s="38">
        <v>3</v>
      </c>
      <c r="C1353" s="38">
        <v>669</v>
      </c>
      <c r="D1353" s="38">
        <v>160</v>
      </c>
      <c r="E1353" s="38">
        <v>21</v>
      </c>
    </row>
    <row r="1354" spans="1:5" x14ac:dyDescent="0.2">
      <c r="A1354" s="37" t="s">
        <v>3507</v>
      </c>
      <c r="B1354" s="38">
        <v>8</v>
      </c>
      <c r="C1354" s="38">
        <v>1684</v>
      </c>
      <c r="D1354" s="38">
        <v>391</v>
      </c>
      <c r="E1354" s="38">
        <v>43</v>
      </c>
    </row>
    <row r="1355" spans="1:5" x14ac:dyDescent="0.2">
      <c r="A1355" s="37" t="s">
        <v>4303</v>
      </c>
      <c r="B1355" s="38">
        <v>4</v>
      </c>
      <c r="C1355" s="38">
        <v>791</v>
      </c>
      <c r="D1355" s="38">
        <v>180</v>
      </c>
      <c r="E1355" s="38">
        <v>25</v>
      </c>
    </row>
    <row r="1356" spans="1:5" x14ac:dyDescent="0.2">
      <c r="A1356" s="37" t="s">
        <v>4707</v>
      </c>
      <c r="B1356" s="38">
        <v>126</v>
      </c>
      <c r="C1356" s="38">
        <v>201951</v>
      </c>
      <c r="D1356" s="38">
        <v>43719</v>
      </c>
      <c r="E1356" s="38">
        <v>6139</v>
      </c>
    </row>
    <row r="1357" spans="1:5" x14ac:dyDescent="0.2">
      <c r="A1357" s="37" t="s">
        <v>4573</v>
      </c>
      <c r="B1357" s="38">
        <v>3</v>
      </c>
      <c r="C1357" s="38">
        <v>549</v>
      </c>
      <c r="D1357" s="38">
        <v>124</v>
      </c>
      <c r="E1357" s="38">
        <v>18</v>
      </c>
    </row>
    <row r="1358" spans="1:5" x14ac:dyDescent="0.2">
      <c r="A1358" s="37" t="s">
        <v>3437</v>
      </c>
      <c r="B1358" s="38">
        <v>4</v>
      </c>
      <c r="C1358" s="38">
        <v>617</v>
      </c>
      <c r="D1358" s="38">
        <v>128</v>
      </c>
      <c r="E1358" s="38">
        <v>15</v>
      </c>
    </row>
    <row r="1359" spans="1:5" x14ac:dyDescent="0.2">
      <c r="A1359" s="37" t="s">
        <v>3737</v>
      </c>
      <c r="B1359" s="38">
        <v>103</v>
      </c>
      <c r="C1359" s="38">
        <v>31283</v>
      </c>
      <c r="D1359" s="38">
        <v>7975</v>
      </c>
      <c r="E1359" s="38">
        <v>1033</v>
      </c>
    </row>
    <row r="1360" spans="1:5" x14ac:dyDescent="0.2">
      <c r="A1360" s="37" t="s">
        <v>3867</v>
      </c>
      <c r="B1360" s="38">
        <v>3</v>
      </c>
      <c r="C1360" s="38">
        <v>652</v>
      </c>
      <c r="D1360" s="38">
        <v>170</v>
      </c>
      <c r="E1360" s="38">
        <v>24</v>
      </c>
    </row>
    <row r="1361" spans="1:5" x14ac:dyDescent="0.2">
      <c r="A1361" s="37" t="s">
        <v>4305</v>
      </c>
      <c r="B1361" s="38">
        <v>111</v>
      </c>
      <c r="C1361" s="38">
        <v>42727</v>
      </c>
      <c r="D1361" s="38">
        <v>10042</v>
      </c>
      <c r="E1361" s="38">
        <v>1476</v>
      </c>
    </row>
    <row r="1362" spans="1:5" x14ac:dyDescent="0.2">
      <c r="A1362" s="37" t="s">
        <v>5085</v>
      </c>
      <c r="B1362" s="38">
        <v>10</v>
      </c>
      <c r="C1362" s="38">
        <v>2098</v>
      </c>
      <c r="D1362" s="38">
        <v>435</v>
      </c>
      <c r="E1362" s="38">
        <v>66</v>
      </c>
    </row>
    <row r="1363" spans="1:5" x14ac:dyDescent="0.2">
      <c r="A1363" s="37" t="s">
        <v>5577</v>
      </c>
      <c r="B1363" s="38">
        <v>6</v>
      </c>
      <c r="C1363" s="38">
        <v>2893</v>
      </c>
      <c r="D1363" s="38">
        <v>667</v>
      </c>
      <c r="E1363" s="38">
        <v>59</v>
      </c>
    </row>
    <row r="1364" spans="1:5" x14ac:dyDescent="0.2">
      <c r="A1364" s="37" t="s">
        <v>5929</v>
      </c>
      <c r="B1364" s="38">
        <v>23</v>
      </c>
      <c r="C1364" s="38">
        <v>4495</v>
      </c>
      <c r="D1364" s="38">
        <v>902</v>
      </c>
      <c r="E1364" s="38">
        <v>136</v>
      </c>
    </row>
    <row r="1365" spans="1:5" x14ac:dyDescent="0.2">
      <c r="A1365" s="37" t="s">
        <v>6455</v>
      </c>
      <c r="B1365" s="38">
        <v>5</v>
      </c>
      <c r="C1365" s="38">
        <v>1563</v>
      </c>
      <c r="D1365" s="38">
        <v>334</v>
      </c>
      <c r="E1365" s="38">
        <v>32</v>
      </c>
    </row>
    <row r="1366" spans="1:5" x14ac:dyDescent="0.2">
      <c r="A1366" s="37" t="s">
        <v>6909</v>
      </c>
      <c r="B1366" s="38">
        <v>11</v>
      </c>
      <c r="C1366" s="38">
        <v>1547</v>
      </c>
      <c r="D1366" s="38">
        <v>334</v>
      </c>
      <c r="E1366" s="38">
        <v>60</v>
      </c>
    </row>
    <row r="1367" spans="1:5" x14ac:dyDescent="0.2">
      <c r="A1367" s="37" t="s">
        <v>7011</v>
      </c>
      <c r="B1367" s="38">
        <v>11</v>
      </c>
      <c r="C1367" s="38">
        <v>1242</v>
      </c>
      <c r="D1367" s="38">
        <v>288</v>
      </c>
      <c r="E1367" s="38">
        <v>69</v>
      </c>
    </row>
    <row r="1368" spans="1:5" x14ac:dyDescent="0.2">
      <c r="A1368" s="37" t="s">
        <v>5865</v>
      </c>
      <c r="B1368" s="38">
        <v>5</v>
      </c>
      <c r="C1368" s="38">
        <v>839</v>
      </c>
      <c r="D1368" s="38">
        <v>177</v>
      </c>
      <c r="E1368" s="38">
        <v>28</v>
      </c>
    </row>
    <row r="1369" spans="1:5" x14ac:dyDescent="0.2">
      <c r="A1369" s="37" t="s">
        <v>3439</v>
      </c>
      <c r="B1369" s="38">
        <v>11</v>
      </c>
      <c r="C1369" s="38">
        <v>1921</v>
      </c>
      <c r="D1369" s="38">
        <v>423</v>
      </c>
      <c r="E1369" s="38">
        <v>70</v>
      </c>
    </row>
    <row r="1370" spans="1:5" x14ac:dyDescent="0.2">
      <c r="A1370" s="37" t="s">
        <v>5743</v>
      </c>
      <c r="B1370" s="38">
        <v>28</v>
      </c>
      <c r="C1370" s="38">
        <v>9295</v>
      </c>
      <c r="D1370" s="38">
        <v>2120</v>
      </c>
      <c r="E1370" s="38">
        <v>288</v>
      </c>
    </row>
    <row r="1371" spans="1:5" x14ac:dyDescent="0.2">
      <c r="A1371" s="37" t="s">
        <v>6911</v>
      </c>
      <c r="B1371" s="38">
        <v>11</v>
      </c>
      <c r="C1371" s="38">
        <v>3028</v>
      </c>
      <c r="D1371" s="38">
        <v>816</v>
      </c>
      <c r="E1371" s="38">
        <v>102</v>
      </c>
    </row>
    <row r="1372" spans="1:5" x14ac:dyDescent="0.2">
      <c r="A1372" s="37" t="s">
        <v>4183</v>
      </c>
      <c r="B1372" s="38">
        <v>35</v>
      </c>
      <c r="C1372" s="38">
        <v>12143</v>
      </c>
      <c r="D1372" s="38">
        <v>2740</v>
      </c>
      <c r="E1372" s="38">
        <v>486</v>
      </c>
    </row>
    <row r="1373" spans="1:5" x14ac:dyDescent="0.2">
      <c r="A1373" s="37" t="s">
        <v>6711</v>
      </c>
      <c r="B1373" s="38">
        <v>6</v>
      </c>
      <c r="C1373" s="38">
        <v>2296</v>
      </c>
      <c r="D1373" s="38">
        <v>605</v>
      </c>
      <c r="E1373" s="38">
        <v>71</v>
      </c>
    </row>
    <row r="1374" spans="1:5" x14ac:dyDescent="0.2">
      <c r="A1374" s="37" t="s">
        <v>4403</v>
      </c>
      <c r="B1374" s="38">
        <v>13</v>
      </c>
      <c r="C1374" s="38">
        <v>2020</v>
      </c>
      <c r="D1374" s="38">
        <v>478</v>
      </c>
      <c r="E1374" s="38">
        <v>89</v>
      </c>
    </row>
    <row r="1375" spans="1:5" x14ac:dyDescent="0.2">
      <c r="A1375" s="37" t="s">
        <v>5867</v>
      </c>
      <c r="B1375" s="38">
        <v>15</v>
      </c>
      <c r="C1375" s="38">
        <v>2939</v>
      </c>
      <c r="D1375" s="38">
        <v>712</v>
      </c>
      <c r="E1375" s="38">
        <v>96</v>
      </c>
    </row>
    <row r="1376" spans="1:5" x14ac:dyDescent="0.2">
      <c r="A1376" s="37" t="s">
        <v>4307</v>
      </c>
      <c r="B1376" s="38">
        <v>17</v>
      </c>
      <c r="C1376" s="38">
        <v>3611</v>
      </c>
      <c r="D1376" s="38">
        <v>816</v>
      </c>
      <c r="E1376" s="38">
        <v>125</v>
      </c>
    </row>
    <row r="1377" spans="1:5" x14ac:dyDescent="0.2">
      <c r="A1377" s="37" t="s">
        <v>6457</v>
      </c>
      <c r="B1377" s="38">
        <v>11</v>
      </c>
      <c r="C1377" s="38">
        <v>3940</v>
      </c>
      <c r="D1377" s="38">
        <v>1015</v>
      </c>
      <c r="E1377" s="38">
        <v>144</v>
      </c>
    </row>
    <row r="1378" spans="1:5" x14ac:dyDescent="0.2">
      <c r="A1378" s="37" t="s">
        <v>5153</v>
      </c>
      <c r="B1378" s="38">
        <v>3</v>
      </c>
      <c r="C1378" s="38">
        <v>543</v>
      </c>
      <c r="D1378" s="38">
        <v>129</v>
      </c>
      <c r="E1378" s="38">
        <v>7</v>
      </c>
    </row>
    <row r="1379" spans="1:5" x14ac:dyDescent="0.2">
      <c r="A1379" s="37" t="s">
        <v>4309</v>
      </c>
      <c r="B1379" s="38">
        <v>6</v>
      </c>
      <c r="C1379" s="38">
        <v>552</v>
      </c>
      <c r="D1379" s="38">
        <v>125</v>
      </c>
      <c r="E1379" s="38">
        <v>20</v>
      </c>
    </row>
    <row r="1380" spans="1:5" x14ac:dyDescent="0.2">
      <c r="A1380" s="37" t="s">
        <v>6647</v>
      </c>
      <c r="B1380" s="38">
        <v>13</v>
      </c>
      <c r="C1380" s="38">
        <v>4688</v>
      </c>
      <c r="D1380" s="38">
        <v>1157</v>
      </c>
      <c r="E1380" s="38">
        <v>136</v>
      </c>
    </row>
    <row r="1381" spans="1:5" x14ac:dyDescent="0.2">
      <c r="A1381" s="37" t="s">
        <v>4405</v>
      </c>
      <c r="B1381" s="38">
        <v>4</v>
      </c>
      <c r="C1381" s="38">
        <v>875</v>
      </c>
      <c r="D1381" s="38">
        <v>173</v>
      </c>
      <c r="E1381" s="38">
        <v>32</v>
      </c>
    </row>
    <row r="1382" spans="1:5" x14ac:dyDescent="0.2">
      <c r="A1382" s="37" t="s">
        <v>5745</v>
      </c>
      <c r="B1382" s="38">
        <v>6</v>
      </c>
      <c r="C1382" s="38">
        <v>1423</v>
      </c>
      <c r="D1382" s="38">
        <v>333</v>
      </c>
      <c r="E1382" s="38">
        <v>40</v>
      </c>
    </row>
    <row r="1383" spans="1:5" x14ac:dyDescent="0.2">
      <c r="A1383" s="37" t="s">
        <v>4987</v>
      </c>
      <c r="B1383" s="38">
        <v>3</v>
      </c>
      <c r="C1383" s="38">
        <v>564</v>
      </c>
      <c r="D1383" s="38">
        <v>137</v>
      </c>
      <c r="E1383" s="38">
        <v>26</v>
      </c>
    </row>
    <row r="1384" spans="1:5" x14ac:dyDescent="0.2">
      <c r="A1384" s="37" t="s">
        <v>4667</v>
      </c>
      <c r="B1384" s="38">
        <v>82</v>
      </c>
      <c r="C1384" s="38">
        <v>34861</v>
      </c>
      <c r="D1384" s="38">
        <v>8457</v>
      </c>
      <c r="E1384" s="38">
        <v>1071</v>
      </c>
    </row>
    <row r="1385" spans="1:5" x14ac:dyDescent="0.2">
      <c r="A1385" s="37" t="s">
        <v>6649</v>
      </c>
      <c r="B1385" s="38">
        <v>82</v>
      </c>
      <c r="C1385" s="38">
        <v>29322</v>
      </c>
      <c r="D1385" s="38">
        <v>6611</v>
      </c>
      <c r="E1385" s="38">
        <v>916</v>
      </c>
    </row>
    <row r="1386" spans="1:5" x14ac:dyDescent="0.2">
      <c r="A1386" s="37" t="s">
        <v>6067</v>
      </c>
      <c r="B1386" s="38">
        <v>96</v>
      </c>
      <c r="C1386" s="38">
        <v>26895</v>
      </c>
      <c r="D1386" s="38">
        <v>6173</v>
      </c>
      <c r="E1386" s="38">
        <v>763</v>
      </c>
    </row>
    <row r="1387" spans="1:5" x14ac:dyDescent="0.2">
      <c r="A1387" s="37" t="s">
        <v>3619</v>
      </c>
      <c r="B1387" s="38">
        <v>4</v>
      </c>
      <c r="C1387" s="38">
        <v>318</v>
      </c>
      <c r="D1387" s="38">
        <v>68</v>
      </c>
      <c r="E1387" s="38">
        <v>13</v>
      </c>
    </row>
    <row r="1388" spans="1:5" x14ac:dyDescent="0.2">
      <c r="A1388" s="37" t="s">
        <v>3621</v>
      </c>
      <c r="B1388" s="38">
        <v>20</v>
      </c>
      <c r="C1388" s="38">
        <v>9563</v>
      </c>
      <c r="D1388" s="38">
        <v>2235</v>
      </c>
      <c r="E1388" s="38">
        <v>306</v>
      </c>
    </row>
    <row r="1389" spans="1:5" x14ac:dyDescent="0.2">
      <c r="A1389" s="37" t="s">
        <v>3441</v>
      </c>
      <c r="B1389" s="38">
        <v>88</v>
      </c>
      <c r="C1389" s="38">
        <v>28939</v>
      </c>
      <c r="D1389" s="38">
        <v>7251</v>
      </c>
      <c r="E1389" s="38">
        <v>864</v>
      </c>
    </row>
    <row r="1390" spans="1:5" x14ac:dyDescent="0.2">
      <c r="A1390" s="37" t="s">
        <v>4511</v>
      </c>
      <c r="B1390" s="38">
        <v>10</v>
      </c>
      <c r="C1390" s="38">
        <v>2320</v>
      </c>
      <c r="D1390" s="38">
        <v>532</v>
      </c>
      <c r="E1390" s="38">
        <v>81</v>
      </c>
    </row>
    <row r="1391" spans="1:5" x14ac:dyDescent="0.2">
      <c r="A1391" s="37" t="s">
        <v>5087</v>
      </c>
      <c r="B1391" s="38">
        <v>15</v>
      </c>
      <c r="C1391" s="38">
        <v>1777</v>
      </c>
      <c r="D1391" s="38">
        <v>464</v>
      </c>
      <c r="E1391" s="38">
        <v>85</v>
      </c>
    </row>
    <row r="1392" spans="1:5" x14ac:dyDescent="0.2">
      <c r="A1392" s="37" t="s">
        <v>6651</v>
      </c>
      <c r="B1392" s="38">
        <v>5</v>
      </c>
      <c r="C1392" s="38">
        <v>1871</v>
      </c>
      <c r="D1392" s="38">
        <v>422</v>
      </c>
      <c r="E1392" s="38">
        <v>68</v>
      </c>
    </row>
    <row r="1393" spans="1:5" x14ac:dyDescent="0.2">
      <c r="A1393" s="37" t="s">
        <v>3739</v>
      </c>
      <c r="B1393" s="38">
        <v>7</v>
      </c>
      <c r="C1393" s="38">
        <v>2090</v>
      </c>
      <c r="D1393" s="38">
        <v>493</v>
      </c>
      <c r="E1393" s="38">
        <v>65</v>
      </c>
    </row>
    <row r="1394" spans="1:5" x14ac:dyDescent="0.2">
      <c r="A1394" s="37" t="s">
        <v>3869</v>
      </c>
      <c r="B1394" s="38">
        <v>4</v>
      </c>
      <c r="C1394" s="38">
        <v>690</v>
      </c>
      <c r="D1394" s="38">
        <v>153</v>
      </c>
      <c r="E1394" s="38">
        <v>21</v>
      </c>
    </row>
    <row r="1395" spans="1:5" x14ac:dyDescent="0.2">
      <c r="A1395" s="37" t="s">
        <v>4185</v>
      </c>
      <c r="B1395" s="38">
        <v>3</v>
      </c>
      <c r="C1395" s="38">
        <v>839</v>
      </c>
      <c r="D1395" s="38">
        <v>178</v>
      </c>
      <c r="E1395" s="38">
        <v>25</v>
      </c>
    </row>
    <row r="1396" spans="1:5" x14ac:dyDescent="0.2">
      <c r="A1396" s="37" t="s">
        <v>5429</v>
      </c>
      <c r="B1396" s="38">
        <v>44</v>
      </c>
      <c r="C1396" s="38">
        <v>16340</v>
      </c>
      <c r="D1396" s="38">
        <v>4355</v>
      </c>
      <c r="E1396" s="38">
        <v>372</v>
      </c>
    </row>
    <row r="1397" spans="1:5" x14ac:dyDescent="0.2">
      <c r="A1397" s="37" t="s">
        <v>5747</v>
      </c>
      <c r="B1397" s="38">
        <v>3</v>
      </c>
      <c r="C1397" s="38">
        <v>56</v>
      </c>
      <c r="D1397" s="38">
        <v>8</v>
      </c>
      <c r="E1397" s="38">
        <v>2</v>
      </c>
    </row>
    <row r="1398" spans="1:5" x14ac:dyDescent="0.2">
      <c r="A1398" s="37" t="s">
        <v>6245</v>
      </c>
      <c r="B1398" s="38">
        <v>16</v>
      </c>
      <c r="C1398" s="38">
        <v>4205</v>
      </c>
      <c r="D1398" s="38">
        <v>1008</v>
      </c>
      <c r="E1398" s="38">
        <v>152</v>
      </c>
    </row>
    <row r="1399" spans="1:5" x14ac:dyDescent="0.2">
      <c r="A1399" s="37" t="s">
        <v>6819</v>
      </c>
      <c r="B1399" s="38">
        <v>4</v>
      </c>
      <c r="C1399" s="38">
        <v>1880</v>
      </c>
      <c r="D1399" s="38">
        <v>430</v>
      </c>
      <c r="E1399" s="38">
        <v>45</v>
      </c>
    </row>
    <row r="1400" spans="1:5" x14ac:dyDescent="0.2">
      <c r="A1400" s="37" t="s">
        <v>4669</v>
      </c>
      <c r="B1400" s="38">
        <v>15</v>
      </c>
      <c r="C1400" s="38">
        <v>4730</v>
      </c>
      <c r="D1400" s="38">
        <v>1056</v>
      </c>
      <c r="E1400" s="38">
        <v>135</v>
      </c>
    </row>
    <row r="1401" spans="1:5" x14ac:dyDescent="0.2">
      <c r="A1401" s="37" t="s">
        <v>5431</v>
      </c>
      <c r="B1401" s="38">
        <v>184</v>
      </c>
      <c r="C1401" s="38">
        <v>45907</v>
      </c>
      <c r="D1401" s="38">
        <v>10909</v>
      </c>
      <c r="E1401" s="38">
        <v>1214</v>
      </c>
    </row>
    <row r="1402" spans="1:5" x14ac:dyDescent="0.2">
      <c r="A1402" s="37" t="s">
        <v>3871</v>
      </c>
      <c r="B1402" s="38">
        <v>3</v>
      </c>
      <c r="C1402" s="38">
        <v>1818</v>
      </c>
      <c r="D1402" s="38">
        <v>430</v>
      </c>
      <c r="E1402" s="38">
        <v>45</v>
      </c>
    </row>
    <row r="1403" spans="1:5" x14ac:dyDescent="0.2">
      <c r="A1403" s="37" t="s">
        <v>6913</v>
      </c>
      <c r="B1403" s="38">
        <v>34</v>
      </c>
      <c r="C1403" s="38">
        <v>8604</v>
      </c>
      <c r="D1403" s="38">
        <v>2134</v>
      </c>
      <c r="E1403" s="38">
        <v>376</v>
      </c>
    </row>
    <row r="1404" spans="1:5" x14ac:dyDescent="0.2">
      <c r="A1404" s="37" t="s">
        <v>6821</v>
      </c>
      <c r="B1404" s="38">
        <v>4</v>
      </c>
      <c r="C1404" s="38">
        <v>1814</v>
      </c>
      <c r="D1404" s="38">
        <v>323</v>
      </c>
      <c r="E1404" s="38">
        <v>34</v>
      </c>
    </row>
    <row r="1405" spans="1:5" x14ac:dyDescent="0.2">
      <c r="A1405" s="37" t="s">
        <v>4903</v>
      </c>
      <c r="B1405" s="38">
        <v>82</v>
      </c>
      <c r="C1405" s="38">
        <v>34945</v>
      </c>
      <c r="D1405" s="38">
        <v>8045</v>
      </c>
      <c r="E1405" s="38">
        <v>993</v>
      </c>
    </row>
    <row r="1406" spans="1:5" x14ac:dyDescent="0.2">
      <c r="A1406" s="37" t="s">
        <v>6459</v>
      </c>
      <c r="B1406" s="38">
        <v>42</v>
      </c>
      <c r="C1406" s="38">
        <v>9433</v>
      </c>
      <c r="D1406" s="38">
        <v>2097</v>
      </c>
      <c r="E1406" s="38">
        <v>336</v>
      </c>
    </row>
    <row r="1407" spans="1:5" x14ac:dyDescent="0.2">
      <c r="A1407" s="37" t="s">
        <v>4061</v>
      </c>
      <c r="B1407" s="38">
        <v>3</v>
      </c>
      <c r="C1407" s="38">
        <v>1065</v>
      </c>
      <c r="D1407" s="38">
        <v>229</v>
      </c>
      <c r="E1407" s="38">
        <v>25</v>
      </c>
    </row>
    <row r="1408" spans="1:5" x14ac:dyDescent="0.2">
      <c r="A1408" s="37" t="s">
        <v>4187</v>
      </c>
      <c r="B1408" s="38">
        <v>8</v>
      </c>
      <c r="C1408" s="38">
        <v>2269</v>
      </c>
      <c r="D1408" s="38">
        <v>502</v>
      </c>
      <c r="E1408" s="38">
        <v>45</v>
      </c>
    </row>
    <row r="1409" spans="1:5" x14ac:dyDescent="0.2">
      <c r="A1409" s="37" t="s">
        <v>5579</v>
      </c>
      <c r="B1409" s="38">
        <v>18</v>
      </c>
      <c r="C1409" s="38">
        <v>5203</v>
      </c>
      <c r="D1409" s="38">
        <v>1170</v>
      </c>
      <c r="E1409" s="38">
        <v>158</v>
      </c>
    </row>
    <row r="1410" spans="1:5" x14ac:dyDescent="0.2">
      <c r="A1410" s="37" t="s">
        <v>6823</v>
      </c>
      <c r="B1410" s="38">
        <v>4</v>
      </c>
      <c r="C1410" s="38">
        <v>1777</v>
      </c>
      <c r="D1410" s="38">
        <v>449</v>
      </c>
      <c r="E1410" s="38">
        <v>45</v>
      </c>
    </row>
    <row r="1411" spans="1:5" x14ac:dyDescent="0.2">
      <c r="A1411" s="37" t="s">
        <v>4989</v>
      </c>
      <c r="B1411" s="38">
        <v>28</v>
      </c>
      <c r="C1411" s="38">
        <v>10592</v>
      </c>
      <c r="D1411" s="38">
        <v>2519</v>
      </c>
      <c r="E1411" s="38">
        <v>339</v>
      </c>
    </row>
    <row r="1412" spans="1:5" x14ac:dyDescent="0.2">
      <c r="A1412" s="37" t="s">
        <v>5625</v>
      </c>
      <c r="B1412" s="38">
        <v>4</v>
      </c>
      <c r="C1412" s="38">
        <v>720</v>
      </c>
      <c r="D1412" s="38">
        <v>163</v>
      </c>
      <c r="E1412" s="38">
        <v>24</v>
      </c>
    </row>
    <row r="1413" spans="1:5" x14ac:dyDescent="0.2">
      <c r="A1413" s="37" t="s">
        <v>4575</v>
      </c>
      <c r="B1413" s="38">
        <v>16</v>
      </c>
      <c r="C1413" s="38">
        <v>5115</v>
      </c>
      <c r="D1413" s="38">
        <v>1184</v>
      </c>
      <c r="E1413" s="38">
        <v>177</v>
      </c>
    </row>
    <row r="1414" spans="1:5" x14ac:dyDescent="0.2">
      <c r="A1414" s="37" t="s">
        <v>6653</v>
      </c>
      <c r="B1414" s="38">
        <v>8</v>
      </c>
      <c r="C1414" s="38">
        <v>1466</v>
      </c>
      <c r="D1414" s="38">
        <v>317</v>
      </c>
      <c r="E1414" s="38">
        <v>31</v>
      </c>
    </row>
    <row r="1415" spans="1:5" x14ac:dyDescent="0.2">
      <c r="A1415" s="37" t="s">
        <v>5155</v>
      </c>
      <c r="B1415" s="38">
        <v>16</v>
      </c>
      <c r="C1415" s="38">
        <v>2050</v>
      </c>
      <c r="D1415" s="38">
        <v>502</v>
      </c>
      <c r="E1415" s="38">
        <v>79</v>
      </c>
    </row>
    <row r="1416" spans="1:5" x14ac:dyDescent="0.2">
      <c r="A1416" s="37" t="s">
        <v>5089</v>
      </c>
      <c r="B1416" s="38">
        <v>3</v>
      </c>
      <c r="C1416" s="38">
        <v>606</v>
      </c>
      <c r="D1416" s="38">
        <v>142</v>
      </c>
      <c r="E1416" s="38">
        <v>23</v>
      </c>
    </row>
    <row r="1417" spans="1:5" x14ac:dyDescent="0.2">
      <c r="A1417" s="37" t="s">
        <v>5219</v>
      </c>
      <c r="B1417" s="38">
        <v>3</v>
      </c>
      <c r="C1417" s="38">
        <v>448</v>
      </c>
      <c r="D1417" s="38">
        <v>101</v>
      </c>
      <c r="E1417" s="38">
        <v>22</v>
      </c>
    </row>
    <row r="1418" spans="1:5" x14ac:dyDescent="0.2">
      <c r="A1418" s="37" t="s">
        <v>4407</v>
      </c>
      <c r="B1418" s="38">
        <v>10</v>
      </c>
      <c r="C1418" s="38">
        <v>2893</v>
      </c>
      <c r="D1418" s="38">
        <v>802</v>
      </c>
      <c r="E1418" s="38">
        <v>86</v>
      </c>
    </row>
    <row r="1419" spans="1:5" x14ac:dyDescent="0.2">
      <c r="A1419" s="37" t="s">
        <v>5433</v>
      </c>
      <c r="B1419" s="38">
        <v>31</v>
      </c>
      <c r="C1419" s="38">
        <v>9620</v>
      </c>
      <c r="D1419" s="38">
        <v>2339</v>
      </c>
      <c r="E1419" s="38">
        <v>323</v>
      </c>
    </row>
    <row r="1420" spans="1:5" x14ac:dyDescent="0.2">
      <c r="A1420" s="37" t="s">
        <v>4905</v>
      </c>
      <c r="B1420" s="38">
        <v>3</v>
      </c>
      <c r="C1420" s="38">
        <v>399</v>
      </c>
      <c r="D1420" s="38">
        <v>90</v>
      </c>
      <c r="E1420" s="38">
        <v>12</v>
      </c>
    </row>
    <row r="1421" spans="1:5" x14ac:dyDescent="0.2">
      <c r="A1421" s="37" t="s">
        <v>6247</v>
      </c>
      <c r="B1421" s="38">
        <v>3</v>
      </c>
      <c r="C1421" s="38">
        <v>1394</v>
      </c>
      <c r="D1421" s="38">
        <v>292</v>
      </c>
      <c r="E1421" s="38">
        <v>45</v>
      </c>
    </row>
    <row r="1422" spans="1:5" x14ac:dyDescent="0.2">
      <c r="A1422" s="37" t="s">
        <v>4907</v>
      </c>
      <c r="B1422" s="38">
        <v>20</v>
      </c>
      <c r="C1422" s="38">
        <v>5803</v>
      </c>
      <c r="D1422" s="38">
        <v>1347</v>
      </c>
      <c r="E1422" s="38">
        <v>209</v>
      </c>
    </row>
    <row r="1423" spans="1:5" x14ac:dyDescent="0.2">
      <c r="A1423" s="37" t="s">
        <v>4063</v>
      </c>
      <c r="B1423" s="38">
        <v>3</v>
      </c>
      <c r="C1423" s="38">
        <v>423</v>
      </c>
      <c r="D1423" s="38">
        <v>106</v>
      </c>
      <c r="E1423" s="38">
        <v>11</v>
      </c>
    </row>
    <row r="1424" spans="1:5" x14ac:dyDescent="0.2">
      <c r="A1424" s="37" t="s">
        <v>5749</v>
      </c>
      <c r="B1424" s="38">
        <v>15</v>
      </c>
      <c r="C1424" s="38">
        <v>3967</v>
      </c>
      <c r="D1424" s="38">
        <v>873</v>
      </c>
      <c r="E1424" s="38">
        <v>153</v>
      </c>
    </row>
    <row r="1425" spans="1:5" x14ac:dyDescent="0.2">
      <c r="A1425" s="37" t="s">
        <v>6123</v>
      </c>
      <c r="B1425" s="38">
        <v>70</v>
      </c>
      <c r="C1425" s="38">
        <v>24256</v>
      </c>
      <c r="D1425" s="38">
        <v>5997</v>
      </c>
      <c r="E1425" s="38">
        <v>791</v>
      </c>
    </row>
    <row r="1426" spans="1:5" x14ac:dyDescent="0.2">
      <c r="A1426" s="37" t="s">
        <v>6713</v>
      </c>
      <c r="B1426" s="38">
        <v>26</v>
      </c>
      <c r="C1426" s="38">
        <v>14614</v>
      </c>
      <c r="D1426" s="38">
        <v>3437</v>
      </c>
      <c r="E1426" s="38">
        <v>350</v>
      </c>
    </row>
    <row r="1427" spans="1:5" x14ac:dyDescent="0.2">
      <c r="A1427" s="37" t="s">
        <v>3873</v>
      </c>
      <c r="B1427" s="38">
        <v>16</v>
      </c>
      <c r="C1427" s="38">
        <v>7112</v>
      </c>
      <c r="D1427" s="38">
        <v>1687</v>
      </c>
      <c r="E1427" s="38">
        <v>188</v>
      </c>
    </row>
    <row r="1428" spans="1:5" x14ac:dyDescent="0.2">
      <c r="A1428" s="37" t="s">
        <v>5435</v>
      </c>
      <c r="B1428" s="38">
        <v>58</v>
      </c>
      <c r="C1428" s="38">
        <v>15130</v>
      </c>
      <c r="D1428" s="38">
        <v>3750</v>
      </c>
      <c r="E1428" s="38">
        <v>434</v>
      </c>
    </row>
    <row r="1429" spans="1:5" x14ac:dyDescent="0.2">
      <c r="A1429" s="37" t="s">
        <v>4409</v>
      </c>
      <c r="B1429" s="38">
        <v>14</v>
      </c>
      <c r="C1429" s="38">
        <v>2909</v>
      </c>
      <c r="D1429" s="38">
        <v>638</v>
      </c>
      <c r="E1429" s="38">
        <v>152</v>
      </c>
    </row>
    <row r="1430" spans="1:5" x14ac:dyDescent="0.2">
      <c r="A1430" s="37" t="s">
        <v>4311</v>
      </c>
      <c r="B1430" s="38">
        <v>3</v>
      </c>
      <c r="C1430" s="38">
        <v>536</v>
      </c>
      <c r="D1430" s="38">
        <v>144</v>
      </c>
      <c r="E1430" s="38">
        <v>25</v>
      </c>
    </row>
    <row r="1431" spans="1:5" x14ac:dyDescent="0.2">
      <c r="A1431" s="37" t="s">
        <v>3509</v>
      </c>
      <c r="B1431" s="38">
        <v>328</v>
      </c>
      <c r="C1431" s="38">
        <v>121946</v>
      </c>
      <c r="D1431" s="38">
        <v>28287</v>
      </c>
      <c r="E1431" s="38">
        <v>3373</v>
      </c>
    </row>
    <row r="1432" spans="1:5" x14ac:dyDescent="0.2">
      <c r="A1432" s="37" t="s">
        <v>6249</v>
      </c>
      <c r="B1432" s="38">
        <v>9</v>
      </c>
      <c r="C1432" s="38">
        <v>1309</v>
      </c>
      <c r="D1432" s="38">
        <v>253</v>
      </c>
      <c r="E1432" s="38">
        <v>52</v>
      </c>
    </row>
    <row r="1433" spans="1:5" x14ac:dyDescent="0.2">
      <c r="A1433" s="37" t="s">
        <v>6715</v>
      </c>
      <c r="B1433" s="38">
        <v>21</v>
      </c>
      <c r="C1433" s="38">
        <v>8189</v>
      </c>
      <c r="D1433" s="38">
        <v>1944</v>
      </c>
      <c r="E1433" s="38">
        <v>271</v>
      </c>
    </row>
    <row r="1434" spans="1:5" x14ac:dyDescent="0.2">
      <c r="A1434" s="37" t="s">
        <v>6655</v>
      </c>
      <c r="B1434" s="38">
        <v>25</v>
      </c>
      <c r="C1434" s="38">
        <v>6708</v>
      </c>
      <c r="D1434" s="38">
        <v>1584</v>
      </c>
      <c r="E1434" s="38">
        <v>288</v>
      </c>
    </row>
    <row r="1435" spans="1:5" x14ac:dyDescent="0.2">
      <c r="A1435" s="37" t="s">
        <v>6159</v>
      </c>
      <c r="B1435" s="38">
        <v>3</v>
      </c>
      <c r="C1435" s="38">
        <v>383</v>
      </c>
      <c r="D1435" s="38">
        <v>92</v>
      </c>
      <c r="E1435" s="38">
        <v>13</v>
      </c>
    </row>
    <row r="1436" spans="1:5" x14ac:dyDescent="0.2">
      <c r="A1436" s="37" t="s">
        <v>6251</v>
      </c>
      <c r="B1436" s="38">
        <v>3</v>
      </c>
      <c r="C1436" s="38">
        <v>2223</v>
      </c>
      <c r="D1436" s="38">
        <v>483</v>
      </c>
      <c r="E1436" s="38">
        <v>55</v>
      </c>
    </row>
    <row r="1437" spans="1:5" x14ac:dyDescent="0.2">
      <c r="A1437" s="37" t="s">
        <v>6461</v>
      </c>
      <c r="B1437" s="38">
        <v>6</v>
      </c>
      <c r="C1437" s="38">
        <v>521</v>
      </c>
      <c r="D1437" s="38">
        <v>123</v>
      </c>
      <c r="E1437" s="38">
        <v>20</v>
      </c>
    </row>
    <row r="1438" spans="1:5" x14ac:dyDescent="0.2">
      <c r="A1438" s="37" t="s">
        <v>5581</v>
      </c>
      <c r="B1438" s="38">
        <v>7</v>
      </c>
      <c r="C1438" s="38">
        <v>3907</v>
      </c>
      <c r="D1438" s="38">
        <v>888</v>
      </c>
      <c r="E1438" s="38">
        <v>134</v>
      </c>
    </row>
    <row r="1439" spans="1:5" x14ac:dyDescent="0.2">
      <c r="A1439" s="37" t="s">
        <v>6915</v>
      </c>
      <c r="B1439" s="38">
        <v>39</v>
      </c>
      <c r="C1439" s="38">
        <v>8775</v>
      </c>
      <c r="D1439" s="38">
        <v>2019</v>
      </c>
      <c r="E1439" s="38">
        <v>387</v>
      </c>
    </row>
    <row r="1440" spans="1:5" x14ac:dyDescent="0.2">
      <c r="A1440" s="37" t="s">
        <v>4065</v>
      </c>
      <c r="B1440" s="38">
        <v>25</v>
      </c>
      <c r="C1440" s="38">
        <v>6808</v>
      </c>
      <c r="D1440" s="38">
        <v>1569</v>
      </c>
      <c r="E1440" s="38">
        <v>274</v>
      </c>
    </row>
    <row r="1441" spans="1:5" x14ac:dyDescent="0.2">
      <c r="A1441" s="37" t="s">
        <v>6657</v>
      </c>
      <c r="B1441" s="38">
        <v>7</v>
      </c>
      <c r="C1441" s="38">
        <v>1485</v>
      </c>
      <c r="D1441" s="38">
        <v>325</v>
      </c>
      <c r="E1441" s="38">
        <v>55</v>
      </c>
    </row>
    <row r="1442" spans="1:5" x14ac:dyDescent="0.2">
      <c r="A1442" s="37" t="s">
        <v>3875</v>
      </c>
      <c r="B1442" s="38">
        <v>11</v>
      </c>
      <c r="C1442" s="38">
        <v>4429</v>
      </c>
      <c r="D1442" s="38">
        <v>992</v>
      </c>
      <c r="E1442" s="38">
        <v>124</v>
      </c>
    </row>
    <row r="1443" spans="1:5" x14ac:dyDescent="0.2">
      <c r="A1443" s="37" t="s">
        <v>5269</v>
      </c>
      <c r="B1443" s="38">
        <v>129</v>
      </c>
      <c r="C1443" s="38">
        <v>48860</v>
      </c>
      <c r="D1443" s="38">
        <v>11324</v>
      </c>
      <c r="E1443" s="38">
        <v>1346</v>
      </c>
    </row>
    <row r="1444" spans="1:5" x14ac:dyDescent="0.2">
      <c r="A1444" s="37" t="s">
        <v>5583</v>
      </c>
      <c r="B1444" s="38">
        <v>11</v>
      </c>
      <c r="C1444" s="38">
        <v>4381</v>
      </c>
      <c r="D1444" s="38">
        <v>867</v>
      </c>
      <c r="E1444" s="38">
        <v>127</v>
      </c>
    </row>
    <row r="1445" spans="1:5" x14ac:dyDescent="0.2">
      <c r="A1445" s="37" t="s">
        <v>6659</v>
      </c>
      <c r="B1445" s="38">
        <v>15</v>
      </c>
      <c r="C1445" s="38">
        <v>4332</v>
      </c>
      <c r="D1445" s="38">
        <v>1006</v>
      </c>
      <c r="E1445" s="38">
        <v>135</v>
      </c>
    </row>
    <row r="1446" spans="1:5" x14ac:dyDescent="0.2">
      <c r="A1446" s="37" t="s">
        <v>5437</v>
      </c>
      <c r="B1446" s="38">
        <v>52</v>
      </c>
      <c r="C1446" s="38">
        <v>18006</v>
      </c>
      <c r="D1446" s="38">
        <v>4548</v>
      </c>
      <c r="E1446" s="38">
        <v>554</v>
      </c>
    </row>
    <row r="1447" spans="1:5" x14ac:dyDescent="0.2">
      <c r="A1447" s="37" t="s">
        <v>6463</v>
      </c>
      <c r="B1447" s="38">
        <v>26</v>
      </c>
      <c r="C1447" s="38">
        <v>7765</v>
      </c>
      <c r="D1447" s="38">
        <v>1888</v>
      </c>
      <c r="E1447" s="38">
        <v>261</v>
      </c>
    </row>
    <row r="1448" spans="1:5" x14ac:dyDescent="0.2">
      <c r="A1448" s="37" t="s">
        <v>5869</v>
      </c>
      <c r="B1448" s="38">
        <v>13</v>
      </c>
      <c r="C1448" s="38">
        <v>4548</v>
      </c>
      <c r="D1448" s="38">
        <v>1063</v>
      </c>
      <c r="E1448" s="38">
        <v>146</v>
      </c>
    </row>
    <row r="1449" spans="1:5" x14ac:dyDescent="0.2">
      <c r="A1449" s="37" t="s">
        <v>4909</v>
      </c>
      <c r="B1449" s="38">
        <v>3</v>
      </c>
      <c r="C1449" s="38">
        <v>260</v>
      </c>
      <c r="D1449" s="38">
        <v>55</v>
      </c>
      <c r="E1449" s="38">
        <v>7</v>
      </c>
    </row>
    <row r="1450" spans="1:5" x14ac:dyDescent="0.2">
      <c r="A1450" s="37" t="s">
        <v>5751</v>
      </c>
      <c r="B1450" s="38">
        <v>10</v>
      </c>
      <c r="C1450" s="38">
        <v>4312</v>
      </c>
      <c r="D1450" s="38">
        <v>1042</v>
      </c>
      <c r="E1450" s="38">
        <v>194</v>
      </c>
    </row>
    <row r="1451" spans="1:5" x14ac:dyDescent="0.2">
      <c r="A1451" s="37" t="s">
        <v>3623</v>
      </c>
      <c r="B1451" s="38">
        <v>19</v>
      </c>
      <c r="C1451" s="38">
        <v>3090</v>
      </c>
      <c r="D1451" s="38">
        <v>666</v>
      </c>
      <c r="E1451" s="38">
        <v>111</v>
      </c>
    </row>
    <row r="1452" spans="1:5" x14ac:dyDescent="0.2">
      <c r="A1452" s="37" t="s">
        <v>4513</v>
      </c>
      <c r="B1452" s="38">
        <v>3</v>
      </c>
      <c r="C1452" s="38">
        <v>569</v>
      </c>
      <c r="D1452" s="38">
        <v>138</v>
      </c>
      <c r="E1452" s="38">
        <v>20</v>
      </c>
    </row>
    <row r="1453" spans="1:5" x14ac:dyDescent="0.2">
      <c r="A1453" s="37" t="s">
        <v>5585</v>
      </c>
      <c r="B1453" s="38">
        <v>14</v>
      </c>
      <c r="C1453" s="38">
        <v>6989</v>
      </c>
      <c r="D1453" s="38">
        <v>1556</v>
      </c>
      <c r="E1453" s="38">
        <v>209</v>
      </c>
    </row>
    <row r="1454" spans="1:5" x14ac:dyDescent="0.2">
      <c r="A1454" s="37" t="s">
        <v>4189</v>
      </c>
      <c r="B1454" s="38">
        <v>6</v>
      </c>
      <c r="C1454" s="38">
        <v>1869</v>
      </c>
      <c r="D1454" s="38">
        <v>448</v>
      </c>
      <c r="E1454" s="38">
        <v>52</v>
      </c>
    </row>
    <row r="1455" spans="1:5" x14ac:dyDescent="0.2">
      <c r="A1455" s="37" t="s">
        <v>6465</v>
      </c>
      <c r="B1455" s="38">
        <v>9</v>
      </c>
      <c r="C1455" s="38">
        <v>2072</v>
      </c>
      <c r="D1455" s="38">
        <v>485</v>
      </c>
      <c r="E1455" s="38">
        <v>50</v>
      </c>
    </row>
    <row r="1456" spans="1:5" x14ac:dyDescent="0.2">
      <c r="A1456" s="37" t="s">
        <v>3347</v>
      </c>
      <c r="B1456" s="38">
        <v>8</v>
      </c>
      <c r="C1456" s="38">
        <v>1174</v>
      </c>
      <c r="D1456" s="38">
        <v>309</v>
      </c>
      <c r="E1456" s="38">
        <v>50</v>
      </c>
    </row>
    <row r="1457" spans="1:5" x14ac:dyDescent="0.2">
      <c r="A1457" s="37" t="s">
        <v>6661</v>
      </c>
      <c r="B1457" s="38">
        <v>3</v>
      </c>
      <c r="C1457" s="38">
        <v>921</v>
      </c>
      <c r="D1457" s="38">
        <v>173</v>
      </c>
      <c r="E1457" s="38">
        <v>29</v>
      </c>
    </row>
    <row r="1458" spans="1:5" x14ac:dyDescent="0.2">
      <c r="A1458" s="37" t="s">
        <v>5587</v>
      </c>
      <c r="B1458" s="38">
        <v>6</v>
      </c>
      <c r="C1458" s="38">
        <v>1644</v>
      </c>
      <c r="D1458" s="38">
        <v>383</v>
      </c>
      <c r="E1458" s="38">
        <v>64</v>
      </c>
    </row>
    <row r="1459" spans="1:5" x14ac:dyDescent="0.2">
      <c r="A1459" s="37" t="s">
        <v>6253</v>
      </c>
      <c r="B1459" s="38">
        <v>45</v>
      </c>
      <c r="C1459" s="38">
        <v>18957</v>
      </c>
      <c r="D1459" s="38">
        <v>4281</v>
      </c>
      <c r="E1459" s="38">
        <v>582</v>
      </c>
    </row>
    <row r="1460" spans="1:5" x14ac:dyDescent="0.2">
      <c r="A1460" s="37" t="s">
        <v>6561</v>
      </c>
      <c r="B1460" s="38">
        <v>24</v>
      </c>
      <c r="C1460" s="38">
        <v>5230</v>
      </c>
      <c r="D1460" s="38">
        <v>1250</v>
      </c>
      <c r="E1460" s="38">
        <v>181</v>
      </c>
    </row>
    <row r="1461" spans="1:5" x14ac:dyDescent="0.2">
      <c r="A1461" s="37" t="s">
        <v>3511</v>
      </c>
      <c r="B1461" s="38">
        <v>214</v>
      </c>
      <c r="C1461" s="38">
        <v>109821</v>
      </c>
      <c r="D1461" s="38">
        <v>25075</v>
      </c>
      <c r="E1461" s="38">
        <v>2841</v>
      </c>
    </row>
    <row r="1462" spans="1:5" x14ac:dyDescent="0.2">
      <c r="A1462" s="37" t="s">
        <v>4627</v>
      </c>
      <c r="B1462" s="38">
        <v>9</v>
      </c>
      <c r="C1462" s="38">
        <v>3572</v>
      </c>
      <c r="D1462" s="38">
        <v>823</v>
      </c>
      <c r="E1462" s="38">
        <v>111</v>
      </c>
    </row>
    <row r="1463" spans="1:5" x14ac:dyDescent="0.2">
      <c r="A1463" s="37" t="s">
        <v>4813</v>
      </c>
      <c r="B1463" s="38">
        <v>32</v>
      </c>
      <c r="C1463" s="38">
        <v>9815</v>
      </c>
      <c r="D1463" s="38">
        <v>2149</v>
      </c>
      <c r="E1463" s="38">
        <v>275</v>
      </c>
    </row>
    <row r="1464" spans="1:5" x14ac:dyDescent="0.2">
      <c r="A1464" s="37" t="s">
        <v>6717</v>
      </c>
      <c r="B1464" s="38">
        <v>3</v>
      </c>
      <c r="C1464" s="38">
        <v>431</v>
      </c>
      <c r="D1464" s="38">
        <v>105</v>
      </c>
      <c r="E1464" s="38">
        <v>20</v>
      </c>
    </row>
    <row r="1465" spans="1:5" x14ac:dyDescent="0.2">
      <c r="A1465" s="37" t="s">
        <v>5307</v>
      </c>
      <c r="B1465" s="38">
        <v>5</v>
      </c>
      <c r="C1465" s="38">
        <v>856</v>
      </c>
      <c r="D1465" s="38">
        <v>187</v>
      </c>
      <c r="E1465" s="38">
        <v>33</v>
      </c>
    </row>
    <row r="1466" spans="1:5" x14ac:dyDescent="0.2">
      <c r="A1466" s="37" t="s">
        <v>3443</v>
      </c>
      <c r="B1466" s="38">
        <v>25</v>
      </c>
      <c r="C1466" s="38">
        <v>4528</v>
      </c>
      <c r="D1466" s="38">
        <v>1004</v>
      </c>
      <c r="E1466" s="38">
        <v>157</v>
      </c>
    </row>
    <row r="1467" spans="1:5" x14ac:dyDescent="0.2">
      <c r="A1467" s="37" t="s">
        <v>4069</v>
      </c>
      <c r="B1467" s="38">
        <v>4</v>
      </c>
      <c r="C1467" s="38">
        <v>664</v>
      </c>
      <c r="D1467" s="38">
        <v>152</v>
      </c>
      <c r="E1467" s="38">
        <v>26</v>
      </c>
    </row>
    <row r="1468" spans="1:5" x14ac:dyDescent="0.2">
      <c r="A1468" s="37" t="s">
        <v>4411</v>
      </c>
      <c r="B1468" s="38">
        <v>12</v>
      </c>
      <c r="C1468" s="38">
        <v>2306</v>
      </c>
      <c r="D1468" s="38">
        <v>478</v>
      </c>
      <c r="E1468" s="38">
        <v>72</v>
      </c>
    </row>
    <row r="1469" spans="1:5" x14ac:dyDescent="0.2">
      <c r="A1469" s="37" t="s">
        <v>5101</v>
      </c>
      <c r="B1469" s="38">
        <v>4</v>
      </c>
      <c r="C1469" s="38">
        <v>1012</v>
      </c>
      <c r="D1469" s="38">
        <v>239</v>
      </c>
      <c r="E1469" s="38">
        <v>31</v>
      </c>
    </row>
    <row r="1470" spans="1:5" x14ac:dyDescent="0.2">
      <c r="A1470" s="37" t="s">
        <v>5221</v>
      </c>
      <c r="B1470" s="38">
        <v>3</v>
      </c>
      <c r="C1470" s="38">
        <v>560</v>
      </c>
      <c r="D1470" s="38">
        <v>141</v>
      </c>
      <c r="E1470" s="38">
        <v>16</v>
      </c>
    </row>
    <row r="1471" spans="1:5" x14ac:dyDescent="0.2">
      <c r="A1471" s="37" t="s">
        <v>6529</v>
      </c>
      <c r="B1471" s="38">
        <v>181</v>
      </c>
      <c r="C1471" s="38">
        <v>68748</v>
      </c>
      <c r="D1471" s="38">
        <v>16181</v>
      </c>
      <c r="E1471" s="38">
        <v>2206</v>
      </c>
    </row>
    <row r="1472" spans="1:5" x14ac:dyDescent="0.2">
      <c r="A1472" s="37" t="s">
        <v>5589</v>
      </c>
      <c r="B1472" s="38">
        <v>3</v>
      </c>
      <c r="C1472" s="38">
        <v>959</v>
      </c>
      <c r="D1472" s="38">
        <v>178</v>
      </c>
      <c r="E1472" s="38">
        <v>28</v>
      </c>
    </row>
    <row r="1473" spans="1:5" x14ac:dyDescent="0.2">
      <c r="A1473" s="37" t="s">
        <v>3513</v>
      </c>
      <c r="B1473" s="38">
        <v>10</v>
      </c>
      <c r="C1473" s="38">
        <v>1693</v>
      </c>
      <c r="D1473" s="38">
        <v>399</v>
      </c>
      <c r="E1473" s="38">
        <v>51</v>
      </c>
    </row>
    <row r="1474" spans="1:5" x14ac:dyDescent="0.2">
      <c r="A1474" s="37" t="s">
        <v>3515</v>
      </c>
      <c r="B1474" s="38">
        <v>249</v>
      </c>
      <c r="C1474" s="38">
        <v>98538</v>
      </c>
      <c r="D1474" s="38">
        <v>22984</v>
      </c>
      <c r="E1474" s="38">
        <v>2634</v>
      </c>
    </row>
    <row r="1475" spans="1:5" x14ac:dyDescent="0.2">
      <c r="A1475" s="37" t="s">
        <v>3517</v>
      </c>
      <c r="B1475" s="38">
        <v>702</v>
      </c>
      <c r="C1475" s="38">
        <v>295837</v>
      </c>
      <c r="D1475" s="38">
        <v>69248</v>
      </c>
      <c r="E1475" s="38">
        <v>7762</v>
      </c>
    </row>
    <row r="1476" spans="1:5" x14ac:dyDescent="0.2">
      <c r="A1476" s="37" t="s">
        <v>3519</v>
      </c>
      <c r="B1476" s="38">
        <v>148</v>
      </c>
      <c r="C1476" s="38">
        <v>63358</v>
      </c>
      <c r="D1476" s="38">
        <v>13692</v>
      </c>
      <c r="E1476" s="38">
        <v>1451</v>
      </c>
    </row>
    <row r="1477" spans="1:5" x14ac:dyDescent="0.2">
      <c r="A1477" s="37" t="s">
        <v>7013</v>
      </c>
      <c r="B1477" s="38">
        <v>3</v>
      </c>
      <c r="C1477" s="38">
        <v>58</v>
      </c>
      <c r="D1477" s="38">
        <v>11</v>
      </c>
      <c r="E1477" s="38">
        <v>8</v>
      </c>
    </row>
    <row r="1478" spans="1:5" x14ac:dyDescent="0.2">
      <c r="A1478" s="37" t="s">
        <v>3521</v>
      </c>
      <c r="B1478" s="38">
        <v>102</v>
      </c>
      <c r="C1478" s="38">
        <v>36756</v>
      </c>
      <c r="D1478" s="38">
        <v>9112</v>
      </c>
      <c r="E1478" s="38">
        <v>1006</v>
      </c>
    </row>
    <row r="1479" spans="1:5" x14ac:dyDescent="0.2">
      <c r="A1479" s="37" t="s">
        <v>5343</v>
      </c>
      <c r="B1479" s="38">
        <v>15</v>
      </c>
      <c r="C1479" s="38">
        <v>3938</v>
      </c>
      <c r="D1479" s="38">
        <v>869</v>
      </c>
      <c r="E1479" s="38">
        <v>119</v>
      </c>
    </row>
    <row r="1480" spans="1:5" x14ac:dyDescent="0.2">
      <c r="A1480" s="37" t="s">
        <v>6769</v>
      </c>
      <c r="B1480" s="38">
        <v>6</v>
      </c>
      <c r="C1480" s="38">
        <v>827</v>
      </c>
      <c r="D1480" s="38">
        <v>173</v>
      </c>
      <c r="E1480" s="38">
        <v>31</v>
      </c>
    </row>
    <row r="1481" spans="1:5" x14ac:dyDescent="0.2">
      <c r="A1481" s="37" t="s">
        <v>7015</v>
      </c>
      <c r="B1481" s="38">
        <v>40</v>
      </c>
      <c r="C1481" s="38">
        <v>6255</v>
      </c>
      <c r="D1481" s="38">
        <v>1426</v>
      </c>
      <c r="E1481" s="38">
        <v>305</v>
      </c>
    </row>
    <row r="1482" spans="1:5" x14ac:dyDescent="0.2">
      <c r="A1482" s="37" t="s">
        <v>3523</v>
      </c>
      <c r="B1482" s="38">
        <v>97</v>
      </c>
      <c r="C1482" s="38">
        <v>27868</v>
      </c>
      <c r="D1482" s="38">
        <v>6652</v>
      </c>
      <c r="E1482" s="38">
        <v>853</v>
      </c>
    </row>
    <row r="1483" spans="1:5" x14ac:dyDescent="0.2">
      <c r="A1483" s="37" t="s">
        <v>3525</v>
      </c>
      <c r="B1483" s="38">
        <v>161</v>
      </c>
      <c r="C1483" s="38">
        <v>84749</v>
      </c>
      <c r="D1483" s="38">
        <v>19184</v>
      </c>
      <c r="E1483" s="38">
        <v>1804</v>
      </c>
    </row>
    <row r="1484" spans="1:5" x14ac:dyDescent="0.2">
      <c r="A1484" s="37" t="s">
        <v>3625</v>
      </c>
      <c r="B1484" s="38">
        <v>3</v>
      </c>
      <c r="C1484" s="38">
        <v>414</v>
      </c>
      <c r="D1484" s="38">
        <v>88</v>
      </c>
      <c r="E1484" s="38">
        <v>12</v>
      </c>
    </row>
    <row r="1485" spans="1:5" x14ac:dyDescent="0.2">
      <c r="A1485" s="37" t="s">
        <v>5345</v>
      </c>
      <c r="B1485" s="38">
        <v>3</v>
      </c>
      <c r="C1485" s="38">
        <v>330</v>
      </c>
      <c r="D1485" s="38">
        <v>75</v>
      </c>
      <c r="E1485" s="38">
        <v>16</v>
      </c>
    </row>
    <row r="1486" spans="1:5" x14ac:dyDescent="0.2">
      <c r="A1486" s="37" t="s">
        <v>6467</v>
      </c>
      <c r="B1486" s="38">
        <v>5</v>
      </c>
      <c r="C1486" s="38">
        <v>2100</v>
      </c>
      <c r="D1486" s="38">
        <v>525</v>
      </c>
      <c r="E1486" s="38">
        <v>58</v>
      </c>
    </row>
    <row r="1487" spans="1:5" x14ac:dyDescent="0.2">
      <c r="A1487" s="37" t="s">
        <v>7017</v>
      </c>
      <c r="B1487" s="38">
        <v>3</v>
      </c>
      <c r="C1487" s="38">
        <v>59</v>
      </c>
      <c r="D1487" s="38">
        <v>14</v>
      </c>
      <c r="E1487" s="38">
        <v>8</v>
      </c>
    </row>
    <row r="1488" spans="1:5" x14ac:dyDescent="0.2">
      <c r="A1488" s="37" t="s">
        <v>5157</v>
      </c>
      <c r="B1488" s="38">
        <v>4</v>
      </c>
      <c r="C1488" s="38">
        <v>388</v>
      </c>
      <c r="D1488" s="38">
        <v>86</v>
      </c>
      <c r="E1488" s="38">
        <v>19</v>
      </c>
    </row>
    <row r="1489" spans="1:5" x14ac:dyDescent="0.2">
      <c r="A1489" s="37" t="s">
        <v>5341</v>
      </c>
      <c r="B1489" s="38">
        <v>28</v>
      </c>
      <c r="C1489" s="38">
        <v>7658</v>
      </c>
      <c r="D1489" s="38">
        <v>1721</v>
      </c>
      <c r="E1489" s="38">
        <v>257</v>
      </c>
    </row>
    <row r="1490" spans="1:5" x14ac:dyDescent="0.2">
      <c r="A1490" s="37" t="s">
        <v>5753</v>
      </c>
      <c r="B1490" s="38">
        <v>12</v>
      </c>
      <c r="C1490" s="38">
        <v>2717</v>
      </c>
      <c r="D1490" s="38">
        <v>588</v>
      </c>
      <c r="E1490" s="38">
        <v>85</v>
      </c>
    </row>
    <row r="1491" spans="1:5" x14ac:dyDescent="0.2">
      <c r="A1491" s="37" t="s">
        <v>4071</v>
      </c>
      <c r="B1491" s="38">
        <v>48</v>
      </c>
      <c r="C1491" s="38">
        <v>12244</v>
      </c>
      <c r="D1491" s="38">
        <v>2968</v>
      </c>
      <c r="E1491" s="38">
        <v>365</v>
      </c>
    </row>
    <row r="1492" spans="1:5" x14ac:dyDescent="0.2">
      <c r="A1492" s="37" t="s">
        <v>4819</v>
      </c>
      <c r="B1492" s="38">
        <v>3</v>
      </c>
      <c r="C1492" s="38">
        <v>2381</v>
      </c>
      <c r="D1492" s="38">
        <v>587</v>
      </c>
      <c r="E1492" s="38">
        <v>44</v>
      </c>
    </row>
    <row r="1493" spans="1:5" x14ac:dyDescent="0.2">
      <c r="A1493" s="37" t="s">
        <v>6531</v>
      </c>
      <c r="B1493" s="38">
        <v>5</v>
      </c>
      <c r="C1493" s="38">
        <v>842</v>
      </c>
      <c r="D1493" s="38">
        <v>164</v>
      </c>
      <c r="E1493" s="38">
        <v>29</v>
      </c>
    </row>
    <row r="1494" spans="1:5" x14ac:dyDescent="0.2">
      <c r="A1494" s="37" t="s">
        <v>3527</v>
      </c>
      <c r="B1494" s="38">
        <v>109</v>
      </c>
      <c r="C1494" s="38">
        <v>38137</v>
      </c>
      <c r="D1494" s="38">
        <v>8585</v>
      </c>
      <c r="E1494" s="38">
        <v>1007</v>
      </c>
    </row>
    <row r="1495" spans="1:5" x14ac:dyDescent="0.2">
      <c r="A1495" s="37" t="s">
        <v>3529</v>
      </c>
      <c r="B1495" s="38">
        <v>253</v>
      </c>
      <c r="C1495" s="38">
        <v>146839</v>
      </c>
      <c r="D1495" s="38">
        <v>34608</v>
      </c>
      <c r="E1495" s="38">
        <v>3164</v>
      </c>
    </row>
    <row r="1496" spans="1:5" x14ac:dyDescent="0.2">
      <c r="A1496" s="37" t="s">
        <v>3393</v>
      </c>
      <c r="B1496" s="38">
        <v>3</v>
      </c>
      <c r="C1496" s="38">
        <v>444</v>
      </c>
      <c r="D1496" s="38">
        <v>106</v>
      </c>
      <c r="E1496" s="38">
        <v>25</v>
      </c>
    </row>
    <row r="1497" spans="1:5" x14ac:dyDescent="0.2">
      <c r="A1497" s="37" t="s">
        <v>3531</v>
      </c>
      <c r="B1497" s="38">
        <v>64</v>
      </c>
      <c r="C1497" s="38">
        <v>34825</v>
      </c>
      <c r="D1497" s="38">
        <v>7024</v>
      </c>
      <c r="E1497" s="38">
        <v>725</v>
      </c>
    </row>
    <row r="1498" spans="1:5" x14ac:dyDescent="0.2">
      <c r="A1498" s="37" t="s">
        <v>5347</v>
      </c>
      <c r="B1498" s="38">
        <v>62</v>
      </c>
      <c r="C1498" s="38">
        <v>18972</v>
      </c>
      <c r="D1498" s="38">
        <v>4341</v>
      </c>
      <c r="E1498" s="38">
        <v>526</v>
      </c>
    </row>
    <row r="1499" spans="1:5" x14ac:dyDescent="0.2">
      <c r="A1499" s="37" t="s">
        <v>3745</v>
      </c>
      <c r="B1499" s="38">
        <v>22</v>
      </c>
      <c r="C1499" s="38">
        <v>7571</v>
      </c>
      <c r="D1499" s="38">
        <v>1713</v>
      </c>
      <c r="E1499" s="38">
        <v>224</v>
      </c>
    </row>
    <row r="1500" spans="1:5" x14ac:dyDescent="0.2">
      <c r="A1500" s="37" t="s">
        <v>3747</v>
      </c>
      <c r="B1500" s="38">
        <v>130</v>
      </c>
      <c r="C1500" s="38">
        <v>34098</v>
      </c>
      <c r="D1500" s="38">
        <v>8221</v>
      </c>
      <c r="E1500" s="38">
        <v>1062</v>
      </c>
    </row>
    <row r="1501" spans="1:5" x14ac:dyDescent="0.2">
      <c r="A1501" s="37" t="s">
        <v>5441</v>
      </c>
      <c r="B1501" s="38">
        <v>76</v>
      </c>
      <c r="C1501" s="38">
        <v>27667</v>
      </c>
      <c r="D1501" s="38">
        <v>5455</v>
      </c>
      <c r="E1501" s="38">
        <v>701</v>
      </c>
    </row>
    <row r="1502" spans="1:5" x14ac:dyDescent="0.2">
      <c r="A1502" s="37" t="s">
        <v>5223</v>
      </c>
      <c r="B1502" s="38">
        <v>35</v>
      </c>
      <c r="C1502" s="38">
        <v>11073</v>
      </c>
      <c r="D1502" s="38">
        <v>2510</v>
      </c>
      <c r="E1502" s="38">
        <v>365</v>
      </c>
    </row>
    <row r="1503" spans="1:5" x14ac:dyDescent="0.2">
      <c r="A1503" s="37" t="s">
        <v>6919</v>
      </c>
      <c r="B1503" s="38">
        <v>21</v>
      </c>
      <c r="C1503" s="38">
        <v>4700</v>
      </c>
      <c r="D1503" s="38">
        <v>1072</v>
      </c>
      <c r="E1503" s="38">
        <v>143</v>
      </c>
    </row>
    <row r="1504" spans="1:5" x14ac:dyDescent="0.2">
      <c r="A1504" s="37" t="s">
        <v>5225</v>
      </c>
      <c r="B1504" s="38">
        <v>8</v>
      </c>
      <c r="C1504" s="38">
        <v>617</v>
      </c>
      <c r="D1504" s="38">
        <v>146</v>
      </c>
      <c r="E1504" s="38">
        <v>27</v>
      </c>
    </row>
    <row r="1505" spans="1:5" x14ac:dyDescent="0.2">
      <c r="A1505" s="37" t="s">
        <v>6921</v>
      </c>
      <c r="B1505" s="38">
        <v>6</v>
      </c>
      <c r="C1505" s="38">
        <v>1216</v>
      </c>
      <c r="D1505" s="38">
        <v>281</v>
      </c>
      <c r="E1505" s="38">
        <v>34</v>
      </c>
    </row>
    <row r="1506" spans="1:5" x14ac:dyDescent="0.2">
      <c r="A1506" s="37" t="s">
        <v>5443</v>
      </c>
      <c r="B1506" s="38">
        <v>26</v>
      </c>
      <c r="C1506" s="38">
        <v>7859</v>
      </c>
      <c r="D1506" s="38">
        <v>1887</v>
      </c>
      <c r="E1506" s="38">
        <v>256</v>
      </c>
    </row>
    <row r="1507" spans="1:5" x14ac:dyDescent="0.2">
      <c r="A1507" s="37" t="s">
        <v>5445</v>
      </c>
      <c r="B1507" s="38">
        <v>3</v>
      </c>
      <c r="C1507" s="38">
        <v>701</v>
      </c>
      <c r="D1507" s="38">
        <v>159</v>
      </c>
      <c r="E1507" s="38">
        <v>26</v>
      </c>
    </row>
    <row r="1508" spans="1:5" x14ac:dyDescent="0.2">
      <c r="A1508" s="37" t="s">
        <v>5447</v>
      </c>
      <c r="B1508" s="38">
        <v>3</v>
      </c>
      <c r="C1508" s="38">
        <v>445</v>
      </c>
      <c r="D1508" s="38">
        <v>107</v>
      </c>
      <c r="E1508" s="38">
        <v>22</v>
      </c>
    </row>
    <row r="1509" spans="1:5" x14ac:dyDescent="0.2">
      <c r="A1509" s="37" t="s">
        <v>6037</v>
      </c>
      <c r="B1509" s="38">
        <v>18</v>
      </c>
      <c r="C1509" s="38">
        <v>4051</v>
      </c>
      <c r="D1509" s="38">
        <v>732</v>
      </c>
      <c r="E1509" s="38">
        <v>124</v>
      </c>
    </row>
    <row r="1510" spans="1:5" x14ac:dyDescent="0.2">
      <c r="A1510" s="37" t="s">
        <v>5755</v>
      </c>
      <c r="B1510" s="38">
        <v>4</v>
      </c>
      <c r="C1510" s="38">
        <v>3587</v>
      </c>
      <c r="D1510" s="38">
        <v>790</v>
      </c>
      <c r="E1510" s="38">
        <v>94</v>
      </c>
    </row>
    <row r="1511" spans="1:5" x14ac:dyDescent="0.2">
      <c r="A1511" s="37" t="s">
        <v>4313</v>
      </c>
      <c r="B1511" s="38">
        <v>35</v>
      </c>
      <c r="C1511" s="38">
        <v>14724</v>
      </c>
      <c r="D1511" s="38">
        <v>3400</v>
      </c>
      <c r="E1511" s="38">
        <v>431</v>
      </c>
    </row>
    <row r="1512" spans="1:5" x14ac:dyDescent="0.2">
      <c r="A1512" s="37" t="s">
        <v>4413</v>
      </c>
      <c r="B1512" s="38">
        <v>5</v>
      </c>
      <c r="C1512" s="38">
        <v>598</v>
      </c>
      <c r="D1512" s="38">
        <v>96</v>
      </c>
      <c r="E1512" s="38">
        <v>15</v>
      </c>
    </row>
    <row r="1513" spans="1:5" x14ac:dyDescent="0.2">
      <c r="A1513" s="37" t="s">
        <v>4515</v>
      </c>
      <c r="B1513" s="38">
        <v>10</v>
      </c>
      <c r="C1513" s="38">
        <v>3955</v>
      </c>
      <c r="D1513" s="38">
        <v>555</v>
      </c>
      <c r="E1513" s="38">
        <v>85</v>
      </c>
    </row>
    <row r="1514" spans="1:5" x14ac:dyDescent="0.2">
      <c r="A1514" s="37" t="s">
        <v>4913</v>
      </c>
      <c r="B1514" s="38">
        <v>39</v>
      </c>
      <c r="C1514" s="38">
        <v>12715</v>
      </c>
      <c r="D1514" s="38">
        <v>2729</v>
      </c>
      <c r="E1514" s="38">
        <v>397</v>
      </c>
    </row>
    <row r="1515" spans="1:5" x14ac:dyDescent="0.2">
      <c r="A1515" s="37" t="s">
        <v>5103</v>
      </c>
      <c r="B1515" s="38">
        <v>4</v>
      </c>
      <c r="C1515" s="38">
        <v>1760</v>
      </c>
      <c r="D1515" s="38">
        <v>380</v>
      </c>
      <c r="E1515" s="38">
        <v>43</v>
      </c>
    </row>
    <row r="1516" spans="1:5" x14ac:dyDescent="0.2">
      <c r="A1516" s="37" t="s">
        <v>6663</v>
      </c>
      <c r="B1516" s="38">
        <v>5</v>
      </c>
      <c r="C1516" s="38">
        <v>945</v>
      </c>
      <c r="D1516" s="38">
        <v>242</v>
      </c>
      <c r="E1516" s="38">
        <v>35</v>
      </c>
    </row>
    <row r="1517" spans="1:5" x14ac:dyDescent="0.2">
      <c r="A1517" s="37" t="s">
        <v>5227</v>
      </c>
      <c r="B1517" s="38">
        <v>6</v>
      </c>
      <c r="C1517" s="38">
        <v>1902</v>
      </c>
      <c r="D1517" s="38">
        <v>439</v>
      </c>
      <c r="E1517" s="38">
        <v>47</v>
      </c>
    </row>
    <row r="1518" spans="1:5" x14ac:dyDescent="0.2">
      <c r="A1518" s="37" t="s">
        <v>6469</v>
      </c>
      <c r="B1518" s="38">
        <v>3</v>
      </c>
      <c r="C1518" s="38">
        <v>470</v>
      </c>
      <c r="D1518" s="38">
        <v>104</v>
      </c>
      <c r="E1518" s="38">
        <v>19</v>
      </c>
    </row>
    <row r="1519" spans="1:5" x14ac:dyDescent="0.2">
      <c r="A1519" s="37" t="s">
        <v>3445</v>
      </c>
      <c r="B1519" s="38">
        <v>25</v>
      </c>
      <c r="C1519" s="38">
        <v>5154</v>
      </c>
      <c r="D1519" s="38">
        <v>1173</v>
      </c>
      <c r="E1519" s="38">
        <v>177</v>
      </c>
    </row>
    <row r="1520" spans="1:5" x14ac:dyDescent="0.2">
      <c r="A1520" s="37" t="s">
        <v>4415</v>
      </c>
      <c r="B1520" s="38">
        <v>114</v>
      </c>
      <c r="C1520" s="38">
        <v>33288</v>
      </c>
      <c r="D1520" s="38">
        <v>7682</v>
      </c>
      <c r="E1520" s="38">
        <v>1209</v>
      </c>
    </row>
    <row r="1521" spans="1:5" x14ac:dyDescent="0.2">
      <c r="A1521" s="37" t="s">
        <v>3749</v>
      </c>
      <c r="B1521" s="38">
        <v>143</v>
      </c>
      <c r="C1521" s="38">
        <v>53912</v>
      </c>
      <c r="D1521" s="38">
        <v>12127</v>
      </c>
      <c r="E1521" s="38">
        <v>1517</v>
      </c>
    </row>
    <row r="1522" spans="1:5" x14ac:dyDescent="0.2">
      <c r="A1522" s="37" t="s">
        <v>5871</v>
      </c>
      <c r="B1522" s="38">
        <v>4</v>
      </c>
      <c r="C1522" s="38">
        <v>806</v>
      </c>
      <c r="D1522" s="38">
        <v>221</v>
      </c>
      <c r="E1522" s="38">
        <v>33</v>
      </c>
    </row>
    <row r="1523" spans="1:5" x14ac:dyDescent="0.2">
      <c r="A1523" s="37" t="s">
        <v>5449</v>
      </c>
      <c r="B1523" s="38">
        <v>4</v>
      </c>
      <c r="C1523" s="38">
        <v>1082</v>
      </c>
      <c r="D1523" s="38">
        <v>256</v>
      </c>
      <c r="E1523" s="38">
        <v>30</v>
      </c>
    </row>
    <row r="1524" spans="1:5" x14ac:dyDescent="0.2">
      <c r="A1524" s="37" t="s">
        <v>5757</v>
      </c>
      <c r="B1524" s="38">
        <v>5</v>
      </c>
      <c r="C1524" s="38">
        <v>1049</v>
      </c>
      <c r="D1524" s="38">
        <v>235</v>
      </c>
      <c r="E1524" s="38">
        <v>28</v>
      </c>
    </row>
    <row r="1525" spans="1:5" x14ac:dyDescent="0.2">
      <c r="A1525" s="37" t="s">
        <v>5873</v>
      </c>
      <c r="B1525" s="38">
        <v>8</v>
      </c>
      <c r="C1525" s="38">
        <v>974</v>
      </c>
      <c r="D1525" s="38">
        <v>210</v>
      </c>
      <c r="E1525" s="38">
        <v>40</v>
      </c>
    </row>
    <row r="1526" spans="1:5" x14ac:dyDescent="0.2">
      <c r="A1526" s="37" t="s">
        <v>6255</v>
      </c>
      <c r="B1526" s="38">
        <v>16</v>
      </c>
      <c r="C1526" s="38">
        <v>4779</v>
      </c>
      <c r="D1526" s="38">
        <v>1064</v>
      </c>
      <c r="E1526" s="38">
        <v>171</v>
      </c>
    </row>
    <row r="1527" spans="1:5" x14ac:dyDescent="0.2">
      <c r="A1527" s="37" t="s">
        <v>4417</v>
      </c>
      <c r="B1527" s="38">
        <v>3</v>
      </c>
      <c r="C1527" s="38">
        <v>455</v>
      </c>
      <c r="D1527" s="38">
        <v>120</v>
      </c>
      <c r="E1527" s="38">
        <v>13</v>
      </c>
    </row>
    <row r="1528" spans="1:5" x14ac:dyDescent="0.2">
      <c r="A1528" s="37" t="s">
        <v>5229</v>
      </c>
      <c r="B1528" s="38">
        <v>3</v>
      </c>
      <c r="C1528" s="38">
        <v>331</v>
      </c>
      <c r="D1528" s="38">
        <v>65</v>
      </c>
      <c r="E1528" s="38">
        <v>10</v>
      </c>
    </row>
    <row r="1529" spans="1:5" x14ac:dyDescent="0.2">
      <c r="A1529" s="37" t="s">
        <v>3533</v>
      </c>
      <c r="B1529" s="38">
        <v>39</v>
      </c>
      <c r="C1529" s="38">
        <v>14983</v>
      </c>
      <c r="D1529" s="38">
        <v>3458</v>
      </c>
      <c r="E1529" s="38">
        <v>442</v>
      </c>
    </row>
    <row r="1530" spans="1:5" x14ac:dyDescent="0.2">
      <c r="A1530" s="37" t="s">
        <v>6923</v>
      </c>
      <c r="B1530" s="38">
        <v>9</v>
      </c>
      <c r="C1530" s="38">
        <v>1656</v>
      </c>
      <c r="D1530" s="38">
        <v>427</v>
      </c>
      <c r="E1530" s="38">
        <v>58</v>
      </c>
    </row>
    <row r="1531" spans="1:5" x14ac:dyDescent="0.2">
      <c r="A1531" s="37" t="s">
        <v>4419</v>
      </c>
      <c r="B1531" s="38">
        <v>42</v>
      </c>
      <c r="C1531" s="38">
        <v>11764</v>
      </c>
      <c r="D1531" s="38">
        <v>2818</v>
      </c>
      <c r="E1531" s="38">
        <v>462</v>
      </c>
    </row>
    <row r="1532" spans="1:5" x14ac:dyDescent="0.2">
      <c r="A1532" s="37" t="s">
        <v>6925</v>
      </c>
      <c r="B1532" s="38">
        <v>17</v>
      </c>
      <c r="C1532" s="38">
        <v>6096</v>
      </c>
      <c r="D1532" s="38">
        <v>1348</v>
      </c>
      <c r="E1532" s="38">
        <v>139</v>
      </c>
    </row>
    <row r="1533" spans="1:5" x14ac:dyDescent="0.2">
      <c r="A1533" s="37" t="s">
        <v>3351</v>
      </c>
      <c r="B1533" s="38">
        <v>60</v>
      </c>
      <c r="C1533" s="38">
        <v>36013</v>
      </c>
      <c r="D1533" s="38">
        <v>7507</v>
      </c>
      <c r="E1533" s="38">
        <v>825</v>
      </c>
    </row>
    <row r="1534" spans="1:5" x14ac:dyDescent="0.2">
      <c r="A1534" s="37" t="s">
        <v>4193</v>
      </c>
      <c r="B1534" s="38">
        <v>10</v>
      </c>
      <c r="C1534" s="38">
        <v>1192</v>
      </c>
      <c r="D1534" s="38">
        <v>247</v>
      </c>
      <c r="E1534" s="38">
        <v>57</v>
      </c>
    </row>
    <row r="1535" spans="1:5" x14ac:dyDescent="0.2">
      <c r="A1535" s="37" t="s">
        <v>4517</v>
      </c>
      <c r="B1535" s="38">
        <v>22</v>
      </c>
      <c r="C1535" s="38">
        <v>4439</v>
      </c>
      <c r="D1535" s="38">
        <v>1087</v>
      </c>
      <c r="E1535" s="38">
        <v>131</v>
      </c>
    </row>
    <row r="1536" spans="1:5" x14ac:dyDescent="0.2">
      <c r="A1536" s="37" t="s">
        <v>5105</v>
      </c>
      <c r="B1536" s="38">
        <v>4</v>
      </c>
      <c r="C1536" s="38">
        <v>677</v>
      </c>
      <c r="D1536" s="38">
        <v>154</v>
      </c>
      <c r="E1536" s="38">
        <v>21</v>
      </c>
    </row>
    <row r="1537" spans="1:5" x14ac:dyDescent="0.2">
      <c r="A1537" s="37" t="s">
        <v>5759</v>
      </c>
      <c r="B1537" s="38">
        <v>5</v>
      </c>
      <c r="C1537" s="38">
        <v>1799</v>
      </c>
      <c r="D1537" s="38">
        <v>424</v>
      </c>
      <c r="E1537" s="38">
        <v>53</v>
      </c>
    </row>
    <row r="1538" spans="1:5" x14ac:dyDescent="0.2">
      <c r="A1538" s="37" t="s">
        <v>6257</v>
      </c>
      <c r="B1538" s="38">
        <v>128</v>
      </c>
      <c r="C1538" s="38">
        <v>68831</v>
      </c>
      <c r="D1538" s="38">
        <v>15554</v>
      </c>
      <c r="E1538" s="38">
        <v>1780</v>
      </c>
    </row>
    <row r="1539" spans="1:5" x14ac:dyDescent="0.2">
      <c r="A1539" s="37" t="s">
        <v>6665</v>
      </c>
      <c r="B1539" s="38">
        <v>11</v>
      </c>
      <c r="C1539" s="38">
        <v>2463</v>
      </c>
      <c r="D1539" s="38">
        <v>502</v>
      </c>
      <c r="E1539" s="38">
        <v>101</v>
      </c>
    </row>
    <row r="1540" spans="1:5" x14ac:dyDescent="0.2">
      <c r="A1540" s="37" t="s">
        <v>4915</v>
      </c>
      <c r="B1540" s="38">
        <v>21</v>
      </c>
      <c r="C1540" s="38">
        <v>5445</v>
      </c>
      <c r="D1540" s="38">
        <v>1273</v>
      </c>
      <c r="E1540" s="38">
        <v>193</v>
      </c>
    </row>
    <row r="1541" spans="1:5" x14ac:dyDescent="0.2">
      <c r="A1541" s="37" t="s">
        <v>5231</v>
      </c>
      <c r="B1541" s="38">
        <v>3</v>
      </c>
      <c r="C1541" s="38">
        <v>384</v>
      </c>
      <c r="D1541" s="38">
        <v>87</v>
      </c>
      <c r="E1541" s="38">
        <v>11</v>
      </c>
    </row>
    <row r="1542" spans="1:5" x14ac:dyDescent="0.2">
      <c r="A1542" s="37" t="s">
        <v>6969</v>
      </c>
      <c r="B1542" s="38">
        <v>13</v>
      </c>
      <c r="C1542" s="38">
        <v>2984</v>
      </c>
      <c r="D1542" s="38">
        <v>668</v>
      </c>
      <c r="E1542" s="38">
        <v>83</v>
      </c>
    </row>
    <row r="1543" spans="1:5" x14ac:dyDescent="0.2">
      <c r="A1543" s="37" t="s">
        <v>4821</v>
      </c>
      <c r="B1543" s="38">
        <v>18</v>
      </c>
      <c r="C1543" s="38">
        <v>2542</v>
      </c>
      <c r="D1543" s="38">
        <v>552</v>
      </c>
      <c r="E1543" s="38">
        <v>80</v>
      </c>
    </row>
    <row r="1544" spans="1:5" x14ac:dyDescent="0.2">
      <c r="A1544" s="37" t="s">
        <v>5159</v>
      </c>
      <c r="B1544" s="38">
        <v>5</v>
      </c>
      <c r="C1544" s="38">
        <v>1548</v>
      </c>
      <c r="D1544" s="38">
        <v>363</v>
      </c>
      <c r="E1544" s="38">
        <v>52</v>
      </c>
    </row>
    <row r="1545" spans="1:5" x14ac:dyDescent="0.2">
      <c r="A1545" s="37" t="s">
        <v>4991</v>
      </c>
      <c r="B1545" s="38">
        <v>3</v>
      </c>
      <c r="C1545" s="38">
        <v>269</v>
      </c>
      <c r="D1545" s="38">
        <v>61</v>
      </c>
      <c r="E1545" s="38">
        <v>9</v>
      </c>
    </row>
    <row r="1546" spans="1:5" x14ac:dyDescent="0.2">
      <c r="A1546" s="37" t="s">
        <v>4315</v>
      </c>
      <c r="B1546" s="38">
        <v>13</v>
      </c>
      <c r="C1546" s="38">
        <v>2774</v>
      </c>
      <c r="D1546" s="38">
        <v>640</v>
      </c>
      <c r="E1546" s="38">
        <v>72</v>
      </c>
    </row>
    <row r="1547" spans="1:5" x14ac:dyDescent="0.2">
      <c r="A1547" s="37" t="s">
        <v>3535</v>
      </c>
      <c r="B1547" s="38">
        <v>12</v>
      </c>
      <c r="C1547" s="38">
        <v>2662</v>
      </c>
      <c r="D1547" s="38">
        <v>668</v>
      </c>
      <c r="E1547" s="38">
        <v>90</v>
      </c>
    </row>
    <row r="1548" spans="1:5" x14ac:dyDescent="0.2">
      <c r="A1548" s="37" t="s">
        <v>3373</v>
      </c>
      <c r="B1548" s="38">
        <v>3</v>
      </c>
      <c r="C1548" s="38">
        <v>265</v>
      </c>
      <c r="D1548" s="38">
        <v>60</v>
      </c>
      <c r="E1548" s="38">
        <v>10</v>
      </c>
    </row>
    <row r="1549" spans="1:5" x14ac:dyDescent="0.2">
      <c r="A1549" s="37" t="s">
        <v>6771</v>
      </c>
      <c r="B1549" s="38">
        <v>33</v>
      </c>
      <c r="C1549" s="38">
        <v>11685</v>
      </c>
      <c r="D1549" s="38">
        <v>2571</v>
      </c>
      <c r="E1549" s="38">
        <v>279</v>
      </c>
    </row>
    <row r="1550" spans="1:5" x14ac:dyDescent="0.2">
      <c r="A1550" s="37" t="s">
        <v>6471</v>
      </c>
      <c r="B1550" s="38">
        <v>50</v>
      </c>
      <c r="C1550" s="38">
        <v>13423</v>
      </c>
      <c r="D1550" s="38">
        <v>3127</v>
      </c>
      <c r="E1550" s="38">
        <v>445</v>
      </c>
    </row>
    <row r="1551" spans="1:5" x14ac:dyDescent="0.2">
      <c r="A1551" s="37" t="s">
        <v>6773</v>
      </c>
      <c r="B1551" s="38">
        <v>227</v>
      </c>
      <c r="C1551" s="38">
        <v>98519</v>
      </c>
      <c r="D1551" s="38">
        <v>22143</v>
      </c>
      <c r="E1551" s="38">
        <v>2410</v>
      </c>
    </row>
    <row r="1552" spans="1:5" x14ac:dyDescent="0.2">
      <c r="A1552" s="37" t="s">
        <v>3537</v>
      </c>
      <c r="B1552" s="38">
        <v>73</v>
      </c>
      <c r="C1552" s="38">
        <v>25151</v>
      </c>
      <c r="D1552" s="38">
        <v>6085</v>
      </c>
      <c r="E1552" s="38">
        <v>786</v>
      </c>
    </row>
    <row r="1553" spans="1:5" x14ac:dyDescent="0.2">
      <c r="A1553" s="37" t="s">
        <v>4629</v>
      </c>
      <c r="B1553" s="38">
        <v>6</v>
      </c>
      <c r="C1553" s="38">
        <v>2685</v>
      </c>
      <c r="D1553" s="38">
        <v>632</v>
      </c>
      <c r="E1553" s="38">
        <v>64</v>
      </c>
    </row>
    <row r="1554" spans="1:5" x14ac:dyDescent="0.2">
      <c r="A1554" s="37" t="s">
        <v>4673</v>
      </c>
      <c r="B1554" s="38">
        <v>3</v>
      </c>
      <c r="C1554" s="38">
        <v>884</v>
      </c>
      <c r="D1554" s="38">
        <v>203</v>
      </c>
      <c r="E1554" s="38">
        <v>19</v>
      </c>
    </row>
    <row r="1555" spans="1:5" x14ac:dyDescent="0.2">
      <c r="A1555" s="37" t="s">
        <v>5309</v>
      </c>
      <c r="B1555" s="38">
        <v>73</v>
      </c>
      <c r="C1555" s="38">
        <v>30293</v>
      </c>
      <c r="D1555" s="38">
        <v>7257</v>
      </c>
      <c r="E1555" s="38">
        <v>751</v>
      </c>
    </row>
    <row r="1556" spans="1:5" x14ac:dyDescent="0.2">
      <c r="A1556" s="37" t="s">
        <v>6039</v>
      </c>
      <c r="B1556" s="38">
        <v>14</v>
      </c>
      <c r="C1556" s="38">
        <v>3238</v>
      </c>
      <c r="D1556" s="38">
        <v>738</v>
      </c>
      <c r="E1556" s="38">
        <v>96</v>
      </c>
    </row>
    <row r="1557" spans="1:5" x14ac:dyDescent="0.2">
      <c r="A1557" s="37" t="s">
        <v>6473</v>
      </c>
      <c r="B1557" s="38">
        <v>7</v>
      </c>
      <c r="C1557" s="38">
        <v>782</v>
      </c>
      <c r="D1557" s="38">
        <v>185</v>
      </c>
      <c r="E1557" s="38">
        <v>29</v>
      </c>
    </row>
    <row r="1558" spans="1:5" x14ac:dyDescent="0.2">
      <c r="A1558" s="37" t="s">
        <v>3539</v>
      </c>
      <c r="B1558" s="38">
        <v>157</v>
      </c>
      <c r="C1558" s="38">
        <v>54515</v>
      </c>
      <c r="D1558" s="38">
        <v>12732</v>
      </c>
      <c r="E1558" s="38">
        <v>1494</v>
      </c>
    </row>
    <row r="1559" spans="1:5" x14ac:dyDescent="0.2">
      <c r="A1559" s="37" t="s">
        <v>3877</v>
      </c>
      <c r="B1559" s="38">
        <v>5</v>
      </c>
      <c r="C1559" s="38">
        <v>2800</v>
      </c>
      <c r="D1559" s="38">
        <v>663</v>
      </c>
      <c r="E1559" s="38">
        <v>67</v>
      </c>
    </row>
    <row r="1560" spans="1:5" x14ac:dyDescent="0.2">
      <c r="A1560" s="37" t="s">
        <v>6125</v>
      </c>
      <c r="B1560" s="38">
        <v>51</v>
      </c>
      <c r="C1560" s="38">
        <v>14307</v>
      </c>
      <c r="D1560" s="38">
        <v>3267</v>
      </c>
      <c r="E1560" s="38">
        <v>496</v>
      </c>
    </row>
    <row r="1561" spans="1:5" x14ac:dyDescent="0.2">
      <c r="A1561" s="37" t="s">
        <v>4195</v>
      </c>
      <c r="B1561" s="38">
        <v>3</v>
      </c>
      <c r="C1561" s="38">
        <v>501</v>
      </c>
      <c r="D1561" s="38">
        <v>118</v>
      </c>
      <c r="E1561" s="38">
        <v>18</v>
      </c>
    </row>
    <row r="1562" spans="1:5" x14ac:dyDescent="0.2">
      <c r="A1562" s="37" t="s">
        <v>4519</v>
      </c>
      <c r="B1562" s="38">
        <v>3</v>
      </c>
      <c r="C1562" s="38">
        <v>106</v>
      </c>
      <c r="D1562" s="38">
        <v>24</v>
      </c>
      <c r="E1562" s="38">
        <v>5</v>
      </c>
    </row>
    <row r="1563" spans="1:5" x14ac:dyDescent="0.2">
      <c r="A1563" s="37" t="s">
        <v>6775</v>
      </c>
      <c r="B1563" s="38">
        <v>117</v>
      </c>
      <c r="C1563" s="38">
        <v>45190</v>
      </c>
      <c r="D1563" s="38">
        <v>10278</v>
      </c>
      <c r="E1563" s="38">
        <v>1237</v>
      </c>
    </row>
    <row r="1564" spans="1:5" x14ac:dyDescent="0.2">
      <c r="A1564" s="37" t="s">
        <v>6667</v>
      </c>
      <c r="B1564" s="38">
        <v>24</v>
      </c>
      <c r="C1564" s="38">
        <v>7542</v>
      </c>
      <c r="D1564" s="38">
        <v>1872</v>
      </c>
      <c r="E1564" s="38">
        <v>225</v>
      </c>
    </row>
    <row r="1565" spans="1:5" x14ac:dyDescent="0.2">
      <c r="A1565" s="37" t="s">
        <v>4577</v>
      </c>
      <c r="B1565" s="38">
        <v>3</v>
      </c>
      <c r="C1565" s="38">
        <v>1007</v>
      </c>
      <c r="D1565" s="38">
        <v>254</v>
      </c>
      <c r="E1565" s="38">
        <v>18</v>
      </c>
    </row>
    <row r="1566" spans="1:5" x14ac:dyDescent="0.2">
      <c r="A1566" s="37" t="s">
        <v>5091</v>
      </c>
      <c r="B1566" s="38">
        <v>98</v>
      </c>
      <c r="C1566" s="38">
        <v>30047</v>
      </c>
      <c r="D1566" s="38">
        <v>6956</v>
      </c>
      <c r="E1566" s="38">
        <v>1068</v>
      </c>
    </row>
    <row r="1567" spans="1:5" x14ac:dyDescent="0.2">
      <c r="A1567" s="37" t="s">
        <v>4579</v>
      </c>
      <c r="B1567" s="38">
        <v>4</v>
      </c>
      <c r="C1567" s="38">
        <v>994</v>
      </c>
      <c r="D1567" s="38">
        <v>203</v>
      </c>
      <c r="E1567" s="38">
        <v>31</v>
      </c>
    </row>
    <row r="1568" spans="1:5" x14ac:dyDescent="0.2">
      <c r="A1568" s="37" t="s">
        <v>3349</v>
      </c>
      <c r="B1568" s="38">
        <v>14</v>
      </c>
      <c r="C1568" s="38">
        <v>3909</v>
      </c>
      <c r="D1568" s="38">
        <v>887</v>
      </c>
      <c r="E1568" s="38">
        <v>132</v>
      </c>
    </row>
    <row r="1569" spans="1:5" x14ac:dyDescent="0.2">
      <c r="A1569" s="37" t="s">
        <v>4067</v>
      </c>
      <c r="B1569" s="38">
        <v>37</v>
      </c>
      <c r="C1569" s="38">
        <v>12922</v>
      </c>
      <c r="D1569" s="38">
        <v>2817</v>
      </c>
      <c r="E1569" s="38">
        <v>427</v>
      </c>
    </row>
    <row r="1570" spans="1:5" x14ac:dyDescent="0.2">
      <c r="A1570" s="37" t="s">
        <v>4815</v>
      </c>
      <c r="B1570" s="38">
        <v>25</v>
      </c>
      <c r="C1570" s="38">
        <v>9896</v>
      </c>
      <c r="D1570" s="38">
        <v>2145</v>
      </c>
      <c r="E1570" s="38">
        <v>363</v>
      </c>
    </row>
    <row r="1571" spans="1:5" x14ac:dyDescent="0.2">
      <c r="A1571" s="37" t="s">
        <v>5093</v>
      </c>
      <c r="B1571" s="38">
        <v>4</v>
      </c>
      <c r="C1571" s="38">
        <v>526</v>
      </c>
      <c r="D1571" s="38">
        <v>85</v>
      </c>
      <c r="E1571" s="38">
        <v>16</v>
      </c>
    </row>
    <row r="1572" spans="1:5" x14ac:dyDescent="0.2">
      <c r="A1572" s="37" t="s">
        <v>6917</v>
      </c>
      <c r="B1572" s="38">
        <v>33</v>
      </c>
      <c r="C1572" s="38">
        <v>7237</v>
      </c>
      <c r="D1572" s="38">
        <v>1885</v>
      </c>
      <c r="E1572" s="38">
        <v>266</v>
      </c>
    </row>
    <row r="1573" spans="1:5" x14ac:dyDescent="0.2">
      <c r="A1573" s="37" t="s">
        <v>5097</v>
      </c>
      <c r="B1573" s="38">
        <v>9</v>
      </c>
      <c r="C1573" s="38">
        <v>2114</v>
      </c>
      <c r="D1573" s="38">
        <v>467</v>
      </c>
      <c r="E1573" s="38">
        <v>72</v>
      </c>
    </row>
    <row r="1574" spans="1:5" x14ac:dyDescent="0.2">
      <c r="A1574" s="37" t="s">
        <v>3741</v>
      </c>
      <c r="B1574" s="38">
        <v>69</v>
      </c>
      <c r="C1574" s="38">
        <v>21754</v>
      </c>
      <c r="D1574" s="38">
        <v>5244</v>
      </c>
      <c r="E1574" s="38">
        <v>738</v>
      </c>
    </row>
    <row r="1575" spans="1:5" x14ac:dyDescent="0.2">
      <c r="A1575" s="37" t="s">
        <v>4191</v>
      </c>
      <c r="B1575" s="38">
        <v>34</v>
      </c>
      <c r="C1575" s="38">
        <v>16894</v>
      </c>
      <c r="D1575" s="38">
        <v>3988</v>
      </c>
      <c r="E1575" s="38">
        <v>511</v>
      </c>
    </row>
    <row r="1576" spans="1:5" x14ac:dyDescent="0.2">
      <c r="A1576" s="37" t="s">
        <v>4817</v>
      </c>
      <c r="B1576" s="38">
        <v>6</v>
      </c>
      <c r="C1576" s="38">
        <v>1276</v>
      </c>
      <c r="D1576" s="38">
        <v>346</v>
      </c>
      <c r="E1576" s="38">
        <v>39</v>
      </c>
    </row>
    <row r="1577" spans="1:5" x14ac:dyDescent="0.2">
      <c r="A1577" s="37" t="s">
        <v>4581</v>
      </c>
      <c r="B1577" s="38">
        <v>10</v>
      </c>
      <c r="C1577" s="38">
        <v>3738</v>
      </c>
      <c r="D1577" s="38">
        <v>953</v>
      </c>
      <c r="E1577" s="38">
        <v>95</v>
      </c>
    </row>
    <row r="1578" spans="1:5" x14ac:dyDescent="0.2">
      <c r="A1578" s="37" t="s">
        <v>5439</v>
      </c>
      <c r="B1578" s="38">
        <v>16</v>
      </c>
      <c r="C1578" s="38">
        <v>4414</v>
      </c>
      <c r="D1578" s="38">
        <v>1001</v>
      </c>
      <c r="E1578" s="38">
        <v>96</v>
      </c>
    </row>
    <row r="1579" spans="1:5" x14ac:dyDescent="0.2">
      <c r="A1579" s="37" t="s">
        <v>5123</v>
      </c>
      <c r="B1579" s="38">
        <v>40</v>
      </c>
      <c r="C1579" s="38">
        <v>10587</v>
      </c>
      <c r="D1579" s="38">
        <v>2372</v>
      </c>
      <c r="E1579" s="38">
        <v>392</v>
      </c>
    </row>
    <row r="1580" spans="1:5" x14ac:dyDescent="0.2">
      <c r="A1580" s="37" t="s">
        <v>4911</v>
      </c>
      <c r="B1580" s="38">
        <v>37</v>
      </c>
      <c r="C1580" s="38">
        <v>12296</v>
      </c>
      <c r="D1580" s="38">
        <v>2776</v>
      </c>
      <c r="E1580" s="38">
        <v>388</v>
      </c>
    </row>
    <row r="1581" spans="1:5" x14ac:dyDescent="0.2">
      <c r="A1581" s="37" t="s">
        <v>5099</v>
      </c>
      <c r="B1581" s="38">
        <v>231</v>
      </c>
      <c r="C1581" s="38">
        <v>102378</v>
      </c>
      <c r="D1581" s="38">
        <v>23835</v>
      </c>
      <c r="E1581" s="38">
        <v>3047</v>
      </c>
    </row>
    <row r="1582" spans="1:5" x14ac:dyDescent="0.2">
      <c r="A1582" s="37" t="s">
        <v>3743</v>
      </c>
      <c r="B1582" s="38">
        <v>37</v>
      </c>
      <c r="C1582" s="38">
        <v>12354</v>
      </c>
      <c r="D1582" s="38">
        <v>2856</v>
      </c>
      <c r="E1582" s="38">
        <v>326</v>
      </c>
    </row>
    <row r="1583" spans="1:5" x14ac:dyDescent="0.2">
      <c r="A1583" s="37" t="s">
        <v>4583</v>
      </c>
      <c r="B1583" s="38">
        <v>3</v>
      </c>
      <c r="C1583" s="38">
        <v>821</v>
      </c>
      <c r="D1583" s="38">
        <v>192</v>
      </c>
      <c r="E1583" s="38">
        <v>29</v>
      </c>
    </row>
    <row r="1584" spans="1:5" x14ac:dyDescent="0.2">
      <c r="A1584" s="37" t="s">
        <v>4585</v>
      </c>
      <c r="B1584" s="38">
        <v>3</v>
      </c>
      <c r="C1584" s="38">
        <v>1041</v>
      </c>
      <c r="D1584" s="38">
        <v>253</v>
      </c>
      <c r="E1584" s="38">
        <v>30</v>
      </c>
    </row>
    <row r="1585" spans="1:5" x14ac:dyDescent="0.2">
      <c r="A1585" s="37" t="s">
        <v>4671</v>
      </c>
      <c r="B1585" s="38">
        <v>23</v>
      </c>
      <c r="C1585" s="38">
        <v>9114</v>
      </c>
      <c r="D1585" s="38">
        <v>2244</v>
      </c>
      <c r="E1585" s="38">
        <v>297</v>
      </c>
    </row>
    <row r="1586" spans="1:5" x14ac:dyDescent="0.2">
      <c r="A1586" s="37" t="s">
        <v>4587</v>
      </c>
      <c r="B1586" s="38">
        <v>74</v>
      </c>
      <c r="C1586" s="38">
        <v>25597</v>
      </c>
      <c r="D1586" s="38">
        <v>6257</v>
      </c>
      <c r="E1586" s="38">
        <v>759</v>
      </c>
    </row>
    <row r="1587" spans="1:5" x14ac:dyDescent="0.2">
      <c r="A1587" s="37" t="s">
        <v>7023</v>
      </c>
      <c r="B1587" s="38">
        <v>6</v>
      </c>
      <c r="C1587" s="38">
        <v>1367</v>
      </c>
      <c r="D1587" s="38">
        <v>345</v>
      </c>
      <c r="E1587" s="38">
        <v>65</v>
      </c>
    </row>
    <row r="1588" spans="1:5" x14ac:dyDescent="0.2">
      <c r="A1588" s="37" t="s">
        <v>6669</v>
      </c>
      <c r="B1588" s="38">
        <v>32</v>
      </c>
      <c r="C1588" s="38">
        <v>12401</v>
      </c>
      <c r="D1588" s="38">
        <v>2867</v>
      </c>
      <c r="E1588" s="38">
        <v>395</v>
      </c>
    </row>
    <row r="1589" spans="1:5" x14ac:dyDescent="0.2">
      <c r="A1589" s="37" t="s">
        <v>3541</v>
      </c>
      <c r="B1589" s="38">
        <v>75</v>
      </c>
      <c r="C1589" s="38">
        <v>38228</v>
      </c>
      <c r="D1589" s="38">
        <v>8666</v>
      </c>
      <c r="E1589" s="38">
        <v>914</v>
      </c>
    </row>
    <row r="1590" spans="1:5" x14ac:dyDescent="0.2">
      <c r="A1590" s="37" t="s">
        <v>5591</v>
      </c>
      <c r="B1590" s="38">
        <v>6</v>
      </c>
      <c r="C1590" s="38">
        <v>2293</v>
      </c>
      <c r="D1590" s="38">
        <v>541</v>
      </c>
      <c r="E1590" s="38">
        <v>62</v>
      </c>
    </row>
    <row r="1591" spans="1:5" x14ac:dyDescent="0.2">
      <c r="A1591" s="37" t="s">
        <v>5627</v>
      </c>
      <c r="B1591" s="38">
        <v>4</v>
      </c>
      <c r="C1591" s="38">
        <v>1792</v>
      </c>
      <c r="D1591" s="38">
        <v>391</v>
      </c>
      <c r="E1591" s="38">
        <v>31</v>
      </c>
    </row>
    <row r="1592" spans="1:5" x14ac:dyDescent="0.2">
      <c r="A1592" s="37" t="s">
        <v>5761</v>
      </c>
      <c r="B1592" s="38">
        <v>74</v>
      </c>
      <c r="C1592" s="38">
        <v>19155</v>
      </c>
      <c r="D1592" s="38">
        <v>4244</v>
      </c>
      <c r="E1592" s="38">
        <v>666</v>
      </c>
    </row>
    <row r="1593" spans="1:5" x14ac:dyDescent="0.2">
      <c r="A1593" s="37" t="s">
        <v>6719</v>
      </c>
      <c r="B1593" s="38">
        <v>3</v>
      </c>
      <c r="C1593" s="38">
        <v>113</v>
      </c>
      <c r="D1593" s="38">
        <v>24</v>
      </c>
      <c r="E1593" s="38">
        <v>6</v>
      </c>
    </row>
    <row r="1594" spans="1:5" x14ac:dyDescent="0.2">
      <c r="A1594" s="37" t="s">
        <v>5095</v>
      </c>
      <c r="B1594" s="38">
        <v>3</v>
      </c>
      <c r="C1594" s="38">
        <v>483</v>
      </c>
      <c r="D1594" s="38">
        <v>114</v>
      </c>
      <c r="E1594" s="38">
        <v>17</v>
      </c>
    </row>
    <row r="1595" spans="1:5" x14ac:dyDescent="0.2">
      <c r="A1595" s="37" t="s">
        <v>4917</v>
      </c>
      <c r="B1595" s="38">
        <v>35</v>
      </c>
      <c r="C1595" s="38">
        <v>10429</v>
      </c>
      <c r="D1595" s="38">
        <v>2480</v>
      </c>
      <c r="E1595" s="38">
        <v>301</v>
      </c>
    </row>
    <row r="1596" spans="1:5" x14ac:dyDescent="0.2">
      <c r="A1596" s="37" t="s">
        <v>4919</v>
      </c>
      <c r="B1596" s="38">
        <v>8</v>
      </c>
      <c r="C1596" s="38">
        <v>1615</v>
      </c>
      <c r="D1596" s="38">
        <v>376</v>
      </c>
      <c r="E1596" s="38">
        <v>49</v>
      </c>
    </row>
    <row r="1597" spans="1:5" x14ac:dyDescent="0.2">
      <c r="A1597" s="37" t="s">
        <v>3879</v>
      </c>
      <c r="B1597" s="38">
        <v>3</v>
      </c>
      <c r="C1597" s="38">
        <v>599</v>
      </c>
      <c r="D1597" s="38">
        <v>137</v>
      </c>
      <c r="E1597" s="38">
        <v>21</v>
      </c>
    </row>
    <row r="1598" spans="1:5" x14ac:dyDescent="0.2">
      <c r="A1598" s="37" t="s">
        <v>5875</v>
      </c>
      <c r="B1598" s="38">
        <v>8</v>
      </c>
      <c r="C1598" s="38">
        <v>1676</v>
      </c>
      <c r="D1598" s="38">
        <v>333</v>
      </c>
      <c r="E1598" s="38">
        <v>62</v>
      </c>
    </row>
    <row r="1599" spans="1:5" x14ac:dyDescent="0.2">
      <c r="A1599" s="37" t="s">
        <v>6475</v>
      </c>
      <c r="B1599" s="38">
        <v>3</v>
      </c>
      <c r="C1599" s="38">
        <v>147</v>
      </c>
      <c r="D1599" s="38">
        <v>36</v>
      </c>
      <c r="E1599" s="38">
        <v>7</v>
      </c>
    </row>
    <row r="1600" spans="1:5" x14ac:dyDescent="0.2">
      <c r="A1600" s="37" t="s">
        <v>4073</v>
      </c>
      <c r="B1600" s="38">
        <v>12</v>
      </c>
      <c r="C1600" s="38">
        <v>3259</v>
      </c>
      <c r="D1600" s="38">
        <v>617</v>
      </c>
      <c r="E1600" s="38">
        <v>97</v>
      </c>
    </row>
    <row r="1601" spans="1:5" x14ac:dyDescent="0.2">
      <c r="A1601" s="37" t="s">
        <v>4197</v>
      </c>
      <c r="B1601" s="38">
        <v>6</v>
      </c>
      <c r="C1601" s="38">
        <v>1326</v>
      </c>
      <c r="D1601" s="38">
        <v>278</v>
      </c>
      <c r="E1601" s="38">
        <v>51</v>
      </c>
    </row>
    <row r="1602" spans="1:5" x14ac:dyDescent="0.2">
      <c r="A1602" s="37" t="s">
        <v>5451</v>
      </c>
      <c r="B1602" s="38">
        <v>17</v>
      </c>
      <c r="C1602" s="38">
        <v>3451</v>
      </c>
      <c r="D1602" s="38">
        <v>766</v>
      </c>
      <c r="E1602" s="38">
        <v>109</v>
      </c>
    </row>
    <row r="1603" spans="1:5" x14ac:dyDescent="0.2">
      <c r="A1603" s="37" t="s">
        <v>6777</v>
      </c>
      <c r="B1603" s="38">
        <v>9</v>
      </c>
      <c r="C1603" s="38">
        <v>1810</v>
      </c>
      <c r="D1603" s="38">
        <v>422</v>
      </c>
      <c r="E1603" s="38">
        <v>67</v>
      </c>
    </row>
    <row r="1604" spans="1:5" x14ac:dyDescent="0.2">
      <c r="A1604" s="37" t="s">
        <v>5161</v>
      </c>
      <c r="B1604" s="38">
        <v>4</v>
      </c>
      <c r="C1604" s="38">
        <v>636</v>
      </c>
      <c r="D1604" s="38">
        <v>133</v>
      </c>
      <c r="E1604" s="38">
        <v>16</v>
      </c>
    </row>
    <row r="1605" spans="1:5" x14ac:dyDescent="0.2">
      <c r="A1605" s="37" t="s">
        <v>5107</v>
      </c>
      <c r="B1605" s="38">
        <v>3</v>
      </c>
      <c r="C1605" s="38">
        <v>668</v>
      </c>
      <c r="D1605" s="38">
        <v>130</v>
      </c>
      <c r="E1605" s="38">
        <v>29</v>
      </c>
    </row>
    <row r="1606" spans="1:5" x14ac:dyDescent="0.2">
      <c r="A1606" s="37" t="s">
        <v>5593</v>
      </c>
      <c r="B1606" s="38">
        <v>4</v>
      </c>
      <c r="C1606" s="38">
        <v>725</v>
      </c>
      <c r="D1606" s="38">
        <v>148</v>
      </c>
      <c r="E1606" s="38">
        <v>17</v>
      </c>
    </row>
    <row r="1607" spans="1:5" x14ac:dyDescent="0.2">
      <c r="A1607" s="37" t="s">
        <v>5109</v>
      </c>
      <c r="B1607" s="38">
        <v>4</v>
      </c>
      <c r="C1607" s="38">
        <v>211</v>
      </c>
      <c r="D1607" s="38">
        <v>33</v>
      </c>
      <c r="E1607" s="38">
        <v>8</v>
      </c>
    </row>
    <row r="1608" spans="1:5" x14ac:dyDescent="0.2">
      <c r="A1608" s="37" t="s">
        <v>4317</v>
      </c>
      <c r="B1608" s="38">
        <v>25</v>
      </c>
      <c r="C1608" s="38">
        <v>5037</v>
      </c>
      <c r="D1608" s="38">
        <v>1196</v>
      </c>
      <c r="E1608" s="38">
        <v>214</v>
      </c>
    </row>
    <row r="1609" spans="1:5" x14ac:dyDescent="0.2">
      <c r="A1609" s="37" t="s">
        <v>5271</v>
      </c>
      <c r="B1609" s="38">
        <v>42</v>
      </c>
      <c r="C1609" s="38">
        <v>15020</v>
      </c>
      <c r="D1609" s="38">
        <v>3178</v>
      </c>
      <c r="E1609" s="38">
        <v>475</v>
      </c>
    </row>
    <row r="1610" spans="1:5" x14ac:dyDescent="0.2">
      <c r="A1610" s="37" t="s">
        <v>5629</v>
      </c>
      <c r="B1610" s="38">
        <v>5</v>
      </c>
      <c r="C1610" s="38">
        <v>901</v>
      </c>
      <c r="D1610" s="38">
        <v>219</v>
      </c>
      <c r="E1610" s="38">
        <v>39</v>
      </c>
    </row>
    <row r="1611" spans="1:5" x14ac:dyDescent="0.2">
      <c r="A1611" s="37" t="s">
        <v>6971</v>
      </c>
      <c r="B1611" s="38">
        <v>3</v>
      </c>
      <c r="C1611" s="38">
        <v>401</v>
      </c>
      <c r="D1611" s="38">
        <v>95</v>
      </c>
      <c r="E1611" s="38">
        <v>20</v>
      </c>
    </row>
    <row r="1612" spans="1:5" x14ac:dyDescent="0.2">
      <c r="A1612" s="37" t="s">
        <v>6721</v>
      </c>
      <c r="B1612" s="38">
        <v>14</v>
      </c>
      <c r="C1612" s="38">
        <v>6602</v>
      </c>
      <c r="D1612" s="38">
        <v>1581</v>
      </c>
      <c r="E1612" s="38">
        <v>182</v>
      </c>
    </row>
    <row r="1613" spans="1:5" x14ac:dyDescent="0.2">
      <c r="A1613" s="37" t="s">
        <v>4709</v>
      </c>
      <c r="B1613" s="38">
        <v>85</v>
      </c>
      <c r="C1613" s="38">
        <v>52178</v>
      </c>
      <c r="D1613" s="38">
        <v>12741</v>
      </c>
      <c r="E1613" s="38">
        <v>1154</v>
      </c>
    </row>
    <row r="1614" spans="1:5" x14ac:dyDescent="0.2">
      <c r="A1614" s="37" t="s">
        <v>5453</v>
      </c>
      <c r="B1614" s="38">
        <v>362</v>
      </c>
      <c r="C1614" s="38">
        <v>111487</v>
      </c>
      <c r="D1614" s="38">
        <v>26342</v>
      </c>
      <c r="E1614" s="38">
        <v>3220</v>
      </c>
    </row>
    <row r="1615" spans="1:5" x14ac:dyDescent="0.2">
      <c r="A1615" s="37" t="s">
        <v>5111</v>
      </c>
      <c r="B1615" s="38">
        <v>4</v>
      </c>
      <c r="C1615" s="38">
        <v>193</v>
      </c>
      <c r="D1615" s="38">
        <v>48</v>
      </c>
      <c r="E1615" s="38">
        <v>13</v>
      </c>
    </row>
    <row r="1616" spans="1:5" x14ac:dyDescent="0.2">
      <c r="A1616" s="37" t="s">
        <v>5273</v>
      </c>
      <c r="B1616" s="38">
        <v>9</v>
      </c>
      <c r="C1616" s="38">
        <v>3265</v>
      </c>
      <c r="D1616" s="38">
        <v>625</v>
      </c>
      <c r="E1616" s="38">
        <v>70</v>
      </c>
    </row>
    <row r="1617" spans="1:5" x14ac:dyDescent="0.2">
      <c r="A1617" s="37" t="s">
        <v>5455</v>
      </c>
      <c r="B1617" s="38">
        <v>10</v>
      </c>
      <c r="C1617" s="38">
        <v>2474</v>
      </c>
      <c r="D1617" s="38">
        <v>614</v>
      </c>
      <c r="E1617" s="38">
        <v>92</v>
      </c>
    </row>
    <row r="1618" spans="1:5" x14ac:dyDescent="0.2">
      <c r="A1618" s="37" t="s">
        <v>6259</v>
      </c>
      <c r="B1618" s="38">
        <v>26</v>
      </c>
      <c r="C1618" s="38">
        <v>9949</v>
      </c>
      <c r="D1618" s="38">
        <v>2243</v>
      </c>
      <c r="E1618" s="38">
        <v>310</v>
      </c>
    </row>
    <row r="1619" spans="1:5" x14ac:dyDescent="0.2">
      <c r="A1619" s="37" t="s">
        <v>3627</v>
      </c>
      <c r="B1619" s="38">
        <v>18</v>
      </c>
      <c r="C1619" s="38">
        <v>4211</v>
      </c>
      <c r="D1619" s="38">
        <v>1023</v>
      </c>
      <c r="E1619" s="38">
        <v>118</v>
      </c>
    </row>
    <row r="1620" spans="1:5" x14ac:dyDescent="0.2">
      <c r="A1620" s="37" t="s">
        <v>5763</v>
      </c>
      <c r="B1620" s="38">
        <v>126</v>
      </c>
      <c r="C1620" s="38">
        <v>41682</v>
      </c>
      <c r="D1620" s="38">
        <v>9332</v>
      </c>
      <c r="E1620" s="38">
        <v>1338</v>
      </c>
    </row>
    <row r="1621" spans="1:5" x14ac:dyDescent="0.2">
      <c r="A1621" s="37" t="s">
        <v>6533</v>
      </c>
      <c r="B1621" s="38">
        <v>24</v>
      </c>
      <c r="C1621" s="38">
        <v>3766</v>
      </c>
      <c r="D1621" s="38">
        <v>865</v>
      </c>
      <c r="E1621" s="38">
        <v>142</v>
      </c>
    </row>
    <row r="1622" spans="1:5" x14ac:dyDescent="0.2">
      <c r="A1622" s="37" t="s">
        <v>4421</v>
      </c>
      <c r="B1622" s="38">
        <v>3</v>
      </c>
      <c r="C1622" s="38">
        <v>578</v>
      </c>
      <c r="D1622" s="38">
        <v>125</v>
      </c>
      <c r="E1622" s="38">
        <v>20</v>
      </c>
    </row>
    <row r="1623" spans="1:5" x14ac:dyDescent="0.2">
      <c r="A1623" s="37" t="s">
        <v>6261</v>
      </c>
      <c r="B1623" s="38">
        <v>35</v>
      </c>
      <c r="C1623" s="38">
        <v>10233</v>
      </c>
      <c r="D1623" s="38">
        <v>2186</v>
      </c>
      <c r="E1623" s="38">
        <v>356</v>
      </c>
    </row>
    <row r="1624" spans="1:5" x14ac:dyDescent="0.2">
      <c r="A1624" s="37" t="s">
        <v>3751</v>
      </c>
      <c r="B1624" s="38">
        <v>19</v>
      </c>
      <c r="C1624" s="38">
        <v>5794</v>
      </c>
      <c r="D1624" s="38">
        <v>1340</v>
      </c>
      <c r="E1624" s="38">
        <v>136</v>
      </c>
    </row>
    <row r="1625" spans="1:5" x14ac:dyDescent="0.2">
      <c r="A1625" s="37" t="s">
        <v>3881</v>
      </c>
      <c r="B1625" s="38">
        <v>4</v>
      </c>
      <c r="C1625" s="38">
        <v>928</v>
      </c>
      <c r="D1625" s="38">
        <v>222</v>
      </c>
      <c r="E1625" s="38">
        <v>48</v>
      </c>
    </row>
    <row r="1626" spans="1:5" x14ac:dyDescent="0.2">
      <c r="A1626" s="37" t="s">
        <v>6127</v>
      </c>
      <c r="B1626" s="38">
        <v>17</v>
      </c>
      <c r="C1626" s="38">
        <v>2668</v>
      </c>
      <c r="D1626" s="38">
        <v>598</v>
      </c>
      <c r="E1626" s="38">
        <v>109</v>
      </c>
    </row>
    <row r="1627" spans="1:5" x14ac:dyDescent="0.2">
      <c r="A1627" s="37" t="s">
        <v>5595</v>
      </c>
      <c r="B1627" s="38">
        <v>13</v>
      </c>
      <c r="C1627" s="38">
        <v>3149</v>
      </c>
      <c r="D1627" s="38">
        <v>713</v>
      </c>
      <c r="E1627" s="38">
        <v>107</v>
      </c>
    </row>
    <row r="1628" spans="1:5" x14ac:dyDescent="0.2">
      <c r="A1628" s="37" t="s">
        <v>6041</v>
      </c>
      <c r="B1628" s="38">
        <v>4</v>
      </c>
      <c r="C1628" s="38">
        <v>762</v>
      </c>
      <c r="D1628" s="38">
        <v>186</v>
      </c>
      <c r="E1628" s="38">
        <v>23</v>
      </c>
    </row>
    <row r="1629" spans="1:5" x14ac:dyDescent="0.2">
      <c r="A1629" s="37" t="s">
        <v>3655</v>
      </c>
      <c r="B1629" s="38">
        <v>55</v>
      </c>
      <c r="C1629" s="38">
        <v>15110</v>
      </c>
      <c r="D1629" s="38">
        <v>3566</v>
      </c>
      <c r="E1629" s="38">
        <v>518</v>
      </c>
    </row>
    <row r="1630" spans="1:5" x14ac:dyDescent="0.2">
      <c r="A1630" s="37" t="s">
        <v>5311</v>
      </c>
      <c r="B1630" s="38">
        <v>37</v>
      </c>
      <c r="C1630" s="38">
        <v>14251</v>
      </c>
      <c r="D1630" s="38">
        <v>3338</v>
      </c>
      <c r="E1630" s="38">
        <v>331</v>
      </c>
    </row>
    <row r="1631" spans="1:5" x14ac:dyDescent="0.2">
      <c r="A1631" s="37" t="s">
        <v>3543</v>
      </c>
      <c r="B1631" s="38">
        <v>10</v>
      </c>
      <c r="C1631" s="38">
        <v>7858</v>
      </c>
      <c r="D1631" s="38">
        <v>1738</v>
      </c>
      <c r="E1631" s="38">
        <v>175</v>
      </c>
    </row>
    <row r="1632" spans="1:5" x14ac:dyDescent="0.2">
      <c r="A1632" s="37" t="s">
        <v>3753</v>
      </c>
      <c r="B1632" s="38">
        <v>7</v>
      </c>
      <c r="C1632" s="38">
        <v>1970</v>
      </c>
      <c r="D1632" s="38">
        <v>473</v>
      </c>
      <c r="E1632" s="38">
        <v>63</v>
      </c>
    </row>
    <row r="1633" spans="1:5" x14ac:dyDescent="0.2">
      <c r="A1633" s="37" t="s">
        <v>6973</v>
      </c>
      <c r="B1633" s="38">
        <v>8</v>
      </c>
      <c r="C1633" s="38">
        <v>1903</v>
      </c>
      <c r="D1633" s="38">
        <v>434</v>
      </c>
      <c r="E1633" s="38">
        <v>55</v>
      </c>
    </row>
    <row r="1634" spans="1:5" x14ac:dyDescent="0.2">
      <c r="A1634" s="37" t="s">
        <v>4921</v>
      </c>
      <c r="B1634" s="38">
        <v>3</v>
      </c>
      <c r="C1634" s="38">
        <v>990</v>
      </c>
      <c r="D1634" s="38">
        <v>221</v>
      </c>
      <c r="E1634" s="38">
        <v>20</v>
      </c>
    </row>
    <row r="1635" spans="1:5" x14ac:dyDescent="0.2">
      <c r="A1635" s="37" t="s">
        <v>4675</v>
      </c>
      <c r="B1635" s="38">
        <v>14</v>
      </c>
      <c r="C1635" s="38">
        <v>5211</v>
      </c>
      <c r="D1635" s="38">
        <v>1191</v>
      </c>
      <c r="E1635" s="38">
        <v>170</v>
      </c>
    </row>
    <row r="1636" spans="1:5" x14ac:dyDescent="0.2">
      <c r="A1636" s="37" t="s">
        <v>3353</v>
      </c>
      <c r="B1636" s="38">
        <v>6</v>
      </c>
      <c r="C1636" s="38">
        <v>1138</v>
      </c>
      <c r="D1636" s="38">
        <v>251</v>
      </c>
      <c r="E1636" s="38">
        <v>37</v>
      </c>
    </row>
    <row r="1637" spans="1:5" x14ac:dyDescent="0.2">
      <c r="A1637" s="37" t="s">
        <v>3355</v>
      </c>
      <c r="B1637" s="38">
        <v>5</v>
      </c>
      <c r="C1637" s="38">
        <v>1097</v>
      </c>
      <c r="D1637" s="38">
        <v>265</v>
      </c>
      <c r="E1637" s="38">
        <v>51</v>
      </c>
    </row>
    <row r="1638" spans="1:5" x14ac:dyDescent="0.2">
      <c r="A1638" s="37" t="s">
        <v>6983</v>
      </c>
      <c r="B1638" s="38">
        <v>3</v>
      </c>
      <c r="C1638" s="38">
        <v>1614</v>
      </c>
      <c r="D1638" s="38">
        <v>442</v>
      </c>
      <c r="E1638" s="38">
        <v>62</v>
      </c>
    </row>
    <row r="1639" spans="1:5" x14ac:dyDescent="0.2">
      <c r="A1639" s="37" t="s">
        <v>5113</v>
      </c>
      <c r="B1639" s="38">
        <v>9</v>
      </c>
      <c r="C1639" s="38">
        <v>1945</v>
      </c>
      <c r="D1639" s="38">
        <v>450</v>
      </c>
      <c r="E1639" s="38">
        <v>71</v>
      </c>
    </row>
    <row r="1640" spans="1:5" x14ac:dyDescent="0.2">
      <c r="A1640" s="37" t="s">
        <v>4589</v>
      </c>
      <c r="B1640" s="38">
        <v>19</v>
      </c>
      <c r="C1640" s="38">
        <v>5087</v>
      </c>
      <c r="D1640" s="38">
        <v>1118</v>
      </c>
      <c r="E1640" s="38">
        <v>158</v>
      </c>
    </row>
    <row r="1641" spans="1:5" x14ac:dyDescent="0.2">
      <c r="A1641" s="37" t="s">
        <v>5349</v>
      </c>
      <c r="B1641" s="38">
        <v>6</v>
      </c>
      <c r="C1641" s="38">
        <v>1271</v>
      </c>
      <c r="D1641" s="38">
        <v>285</v>
      </c>
      <c r="E1641" s="38">
        <v>33</v>
      </c>
    </row>
    <row r="1642" spans="1:5" x14ac:dyDescent="0.2">
      <c r="A1642" s="37" t="s">
        <v>6477</v>
      </c>
      <c r="B1642" s="38">
        <v>340</v>
      </c>
      <c r="C1642" s="38">
        <v>139769</v>
      </c>
      <c r="D1642" s="38">
        <v>33692</v>
      </c>
      <c r="E1642" s="38">
        <v>4274</v>
      </c>
    </row>
    <row r="1643" spans="1:5" x14ac:dyDescent="0.2">
      <c r="A1643" s="37" t="s">
        <v>4993</v>
      </c>
      <c r="B1643" s="38">
        <v>3</v>
      </c>
      <c r="C1643" s="38">
        <v>796</v>
      </c>
      <c r="D1643" s="38">
        <v>186</v>
      </c>
      <c r="E1643" s="38">
        <v>20</v>
      </c>
    </row>
    <row r="1644" spans="1:5" x14ac:dyDescent="0.2">
      <c r="A1644" s="37" t="s">
        <v>4319</v>
      </c>
      <c r="B1644" s="38">
        <v>3</v>
      </c>
      <c r="C1644" s="38">
        <v>290</v>
      </c>
      <c r="D1644" s="38">
        <v>48</v>
      </c>
      <c r="E1644" s="38">
        <v>8</v>
      </c>
    </row>
    <row r="1645" spans="1:5" x14ac:dyDescent="0.2">
      <c r="A1645" s="37" t="s">
        <v>4521</v>
      </c>
      <c r="B1645" s="38">
        <v>8</v>
      </c>
      <c r="C1645" s="38">
        <v>1118</v>
      </c>
      <c r="D1645" s="38">
        <v>189</v>
      </c>
      <c r="E1645" s="38">
        <v>29</v>
      </c>
    </row>
    <row r="1646" spans="1:5" x14ac:dyDescent="0.2">
      <c r="A1646" s="37" t="s">
        <v>6479</v>
      </c>
      <c r="B1646" s="38">
        <v>28</v>
      </c>
      <c r="C1646" s="38">
        <v>7521</v>
      </c>
      <c r="D1646" s="38">
        <v>1802</v>
      </c>
      <c r="E1646" s="38">
        <v>285</v>
      </c>
    </row>
    <row r="1647" spans="1:5" x14ac:dyDescent="0.2">
      <c r="A1647" s="37" t="s">
        <v>4075</v>
      </c>
      <c r="B1647" s="38">
        <v>31</v>
      </c>
      <c r="C1647" s="38">
        <v>9687</v>
      </c>
      <c r="D1647" s="38">
        <v>2232</v>
      </c>
      <c r="E1647" s="38">
        <v>314</v>
      </c>
    </row>
    <row r="1648" spans="1:5" x14ac:dyDescent="0.2">
      <c r="A1648" s="37" t="s">
        <v>6671</v>
      </c>
      <c r="B1648" s="38">
        <v>4</v>
      </c>
      <c r="C1648" s="38">
        <v>1018</v>
      </c>
      <c r="D1648" s="38">
        <v>241</v>
      </c>
      <c r="E1648" s="38">
        <v>36</v>
      </c>
    </row>
    <row r="1649" spans="1:5" x14ac:dyDescent="0.2">
      <c r="A1649" s="37" t="s">
        <v>3545</v>
      </c>
      <c r="B1649" s="38">
        <v>6</v>
      </c>
      <c r="C1649" s="38">
        <v>1826</v>
      </c>
      <c r="D1649" s="38">
        <v>415</v>
      </c>
      <c r="E1649" s="38">
        <v>54</v>
      </c>
    </row>
    <row r="1650" spans="1:5" x14ac:dyDescent="0.2">
      <c r="A1650" s="37" t="s">
        <v>3629</v>
      </c>
      <c r="B1650" s="38">
        <v>5</v>
      </c>
      <c r="C1650" s="38">
        <v>1321</v>
      </c>
      <c r="D1650" s="38">
        <v>319</v>
      </c>
      <c r="E1650" s="38">
        <v>41</v>
      </c>
    </row>
    <row r="1651" spans="1:5" x14ac:dyDescent="0.2">
      <c r="A1651" s="37" t="s">
        <v>4591</v>
      </c>
      <c r="B1651" s="38">
        <v>6</v>
      </c>
      <c r="C1651" s="38">
        <v>599</v>
      </c>
      <c r="D1651" s="38">
        <v>183</v>
      </c>
      <c r="E1651" s="38">
        <v>28</v>
      </c>
    </row>
    <row r="1652" spans="1:5" x14ac:dyDescent="0.2">
      <c r="A1652" s="37" t="s">
        <v>3957</v>
      </c>
      <c r="B1652" s="38">
        <v>3</v>
      </c>
      <c r="C1652" s="38">
        <v>528</v>
      </c>
      <c r="D1652" s="38">
        <v>105</v>
      </c>
      <c r="E1652" s="38">
        <v>18</v>
      </c>
    </row>
    <row r="1653" spans="1:5" x14ac:dyDescent="0.2">
      <c r="A1653" s="37" t="s">
        <v>5163</v>
      </c>
      <c r="B1653" s="38">
        <v>4</v>
      </c>
      <c r="C1653" s="38">
        <v>399</v>
      </c>
      <c r="D1653" s="38">
        <v>82</v>
      </c>
      <c r="E1653" s="38">
        <v>11</v>
      </c>
    </row>
    <row r="1654" spans="1:5" x14ac:dyDescent="0.2">
      <c r="A1654" s="37" t="s">
        <v>6975</v>
      </c>
      <c r="B1654" s="38">
        <v>8</v>
      </c>
      <c r="C1654" s="38">
        <v>895</v>
      </c>
      <c r="D1654" s="38">
        <v>244</v>
      </c>
      <c r="E1654" s="38">
        <v>27</v>
      </c>
    </row>
    <row r="1655" spans="1:5" x14ac:dyDescent="0.2">
      <c r="A1655" s="37" t="s">
        <v>5115</v>
      </c>
      <c r="B1655" s="38">
        <v>5</v>
      </c>
      <c r="C1655" s="38">
        <v>620</v>
      </c>
      <c r="D1655" s="38">
        <v>146</v>
      </c>
      <c r="E1655" s="38">
        <v>27</v>
      </c>
    </row>
    <row r="1656" spans="1:5" x14ac:dyDescent="0.2">
      <c r="A1656" s="37" t="s">
        <v>3883</v>
      </c>
      <c r="B1656" s="38">
        <v>4</v>
      </c>
      <c r="C1656" s="38">
        <v>2587</v>
      </c>
      <c r="D1656" s="38">
        <v>591</v>
      </c>
      <c r="E1656" s="38">
        <v>72</v>
      </c>
    </row>
    <row r="1657" spans="1:5" x14ac:dyDescent="0.2">
      <c r="A1657" s="37" t="s">
        <v>6779</v>
      </c>
      <c r="B1657" s="38">
        <v>75</v>
      </c>
      <c r="C1657" s="38">
        <v>34988</v>
      </c>
      <c r="D1657" s="38">
        <v>7644</v>
      </c>
      <c r="E1657" s="38">
        <v>1004</v>
      </c>
    </row>
    <row r="1658" spans="1:5" x14ac:dyDescent="0.2">
      <c r="A1658" s="37" t="s">
        <v>5931</v>
      </c>
      <c r="B1658" s="38">
        <v>5</v>
      </c>
      <c r="C1658" s="38">
        <v>1231</v>
      </c>
      <c r="D1658" s="38">
        <v>227</v>
      </c>
      <c r="E1658" s="38">
        <v>37</v>
      </c>
    </row>
    <row r="1659" spans="1:5" x14ac:dyDescent="0.2">
      <c r="A1659" s="37" t="s">
        <v>5457</v>
      </c>
      <c r="B1659" s="38">
        <v>5</v>
      </c>
      <c r="C1659" s="38">
        <v>708</v>
      </c>
      <c r="D1659" s="38">
        <v>164</v>
      </c>
      <c r="E1659" s="38">
        <v>32</v>
      </c>
    </row>
    <row r="1660" spans="1:5" x14ac:dyDescent="0.2">
      <c r="A1660" s="37" t="s">
        <v>6043</v>
      </c>
      <c r="B1660" s="38">
        <v>6</v>
      </c>
      <c r="C1660" s="38">
        <v>1845</v>
      </c>
      <c r="D1660" s="38">
        <v>392</v>
      </c>
      <c r="E1660" s="38">
        <v>59</v>
      </c>
    </row>
    <row r="1661" spans="1:5" x14ac:dyDescent="0.2">
      <c r="A1661" s="37" t="s">
        <v>4199</v>
      </c>
      <c r="B1661" s="38">
        <v>38</v>
      </c>
      <c r="C1661" s="38">
        <v>11243</v>
      </c>
      <c r="D1661" s="38">
        <v>2638</v>
      </c>
      <c r="E1661" s="38">
        <v>462</v>
      </c>
    </row>
    <row r="1662" spans="1:5" x14ac:dyDescent="0.2">
      <c r="A1662" s="37" t="s">
        <v>6263</v>
      </c>
      <c r="B1662" s="38">
        <v>3</v>
      </c>
      <c r="C1662" s="38">
        <v>1312</v>
      </c>
      <c r="D1662" s="38">
        <v>309</v>
      </c>
      <c r="E1662" s="38">
        <v>37</v>
      </c>
    </row>
    <row r="1663" spans="1:5" x14ac:dyDescent="0.2">
      <c r="A1663" s="37" t="s">
        <v>4995</v>
      </c>
      <c r="B1663" s="38">
        <v>4</v>
      </c>
      <c r="C1663" s="38">
        <v>700</v>
      </c>
      <c r="D1663" s="38">
        <v>156</v>
      </c>
      <c r="E1663" s="38">
        <v>25</v>
      </c>
    </row>
    <row r="1664" spans="1:5" x14ac:dyDescent="0.2">
      <c r="A1664" s="37" t="s">
        <v>6481</v>
      </c>
      <c r="B1664" s="38">
        <v>4</v>
      </c>
      <c r="C1664" s="38">
        <v>722</v>
      </c>
      <c r="D1664" s="38">
        <v>178</v>
      </c>
      <c r="E1664" s="38">
        <v>25</v>
      </c>
    </row>
    <row r="1665" spans="1:5" x14ac:dyDescent="0.2">
      <c r="A1665" s="37" t="s">
        <v>7019</v>
      </c>
      <c r="B1665" s="38">
        <v>3</v>
      </c>
      <c r="C1665" s="38">
        <v>154</v>
      </c>
      <c r="D1665" s="38">
        <v>28</v>
      </c>
      <c r="E1665" s="38">
        <v>7</v>
      </c>
    </row>
    <row r="1666" spans="1:5" x14ac:dyDescent="0.2">
      <c r="A1666" s="37" t="s">
        <v>4523</v>
      </c>
      <c r="B1666" s="38">
        <v>3</v>
      </c>
      <c r="C1666" s="38">
        <v>322</v>
      </c>
      <c r="D1666" s="38">
        <v>71</v>
      </c>
      <c r="E1666" s="38">
        <v>14</v>
      </c>
    </row>
    <row r="1667" spans="1:5" x14ac:dyDescent="0.2">
      <c r="A1667" s="37" t="s">
        <v>4923</v>
      </c>
      <c r="B1667" s="38">
        <v>5</v>
      </c>
      <c r="C1667" s="38">
        <v>962</v>
      </c>
      <c r="D1667" s="38">
        <v>190</v>
      </c>
      <c r="E1667" s="38">
        <v>24</v>
      </c>
    </row>
    <row r="1668" spans="1:5" x14ac:dyDescent="0.2">
      <c r="A1668" s="37" t="s">
        <v>3647</v>
      </c>
      <c r="B1668" s="38">
        <v>33</v>
      </c>
      <c r="C1668" s="38">
        <v>14096</v>
      </c>
      <c r="D1668" s="38">
        <v>3357</v>
      </c>
      <c r="E1668" s="38">
        <v>396</v>
      </c>
    </row>
    <row r="1669" spans="1:5" x14ac:dyDescent="0.2">
      <c r="A1669" s="37" t="s">
        <v>6483</v>
      </c>
      <c r="B1669" s="38">
        <v>24</v>
      </c>
      <c r="C1669" s="38">
        <v>6206</v>
      </c>
      <c r="D1669" s="38">
        <v>1324</v>
      </c>
      <c r="E1669" s="38">
        <v>200</v>
      </c>
    </row>
    <row r="1670" spans="1:5" x14ac:dyDescent="0.2">
      <c r="A1670" s="37" t="s">
        <v>5459</v>
      </c>
      <c r="B1670" s="38">
        <v>27</v>
      </c>
      <c r="C1670" s="38">
        <v>6865</v>
      </c>
      <c r="D1670" s="38">
        <v>1490</v>
      </c>
      <c r="E1670" s="38">
        <v>186</v>
      </c>
    </row>
    <row r="1671" spans="1:5" x14ac:dyDescent="0.2">
      <c r="A1671" s="37" t="s">
        <v>6535</v>
      </c>
      <c r="B1671" s="38">
        <v>3</v>
      </c>
      <c r="C1671" s="38">
        <v>1537</v>
      </c>
      <c r="D1671" s="38">
        <v>296</v>
      </c>
      <c r="E1671" s="38">
        <v>34</v>
      </c>
    </row>
    <row r="1672" spans="1:5" x14ac:dyDescent="0.2">
      <c r="A1672" s="37" t="s">
        <v>3885</v>
      </c>
      <c r="B1672" s="38">
        <v>3</v>
      </c>
      <c r="C1672" s="38">
        <v>672</v>
      </c>
      <c r="D1672" s="38">
        <v>195</v>
      </c>
      <c r="E1672" s="38">
        <v>37</v>
      </c>
    </row>
    <row r="1673" spans="1:5" x14ac:dyDescent="0.2">
      <c r="A1673" s="37" t="s">
        <v>5597</v>
      </c>
      <c r="B1673" s="38">
        <v>5</v>
      </c>
      <c r="C1673" s="38">
        <v>1323</v>
      </c>
      <c r="D1673" s="38">
        <v>286</v>
      </c>
      <c r="E1673" s="38">
        <v>41</v>
      </c>
    </row>
    <row r="1674" spans="1:5" x14ac:dyDescent="0.2">
      <c r="A1674" s="37" t="s">
        <v>6485</v>
      </c>
      <c r="B1674" s="38">
        <v>296</v>
      </c>
      <c r="C1674" s="38">
        <v>125817</v>
      </c>
      <c r="D1674" s="38">
        <v>28883</v>
      </c>
      <c r="E1674" s="38">
        <v>3368</v>
      </c>
    </row>
    <row r="1675" spans="1:5" x14ac:dyDescent="0.2">
      <c r="A1675" s="37" t="s">
        <v>6927</v>
      </c>
      <c r="B1675" s="38">
        <v>6</v>
      </c>
      <c r="C1675" s="38">
        <v>1678</v>
      </c>
      <c r="D1675" s="38">
        <v>303</v>
      </c>
      <c r="E1675" s="38">
        <v>42</v>
      </c>
    </row>
    <row r="1676" spans="1:5" x14ac:dyDescent="0.2">
      <c r="A1676" s="37" t="s">
        <v>3887</v>
      </c>
      <c r="B1676" s="38">
        <v>8</v>
      </c>
      <c r="C1676" s="38">
        <v>1474</v>
      </c>
      <c r="D1676" s="38">
        <v>351</v>
      </c>
      <c r="E1676" s="38">
        <v>57</v>
      </c>
    </row>
    <row r="1677" spans="1:5" x14ac:dyDescent="0.2">
      <c r="A1677" s="37" t="s">
        <v>7021</v>
      </c>
      <c r="B1677" s="38">
        <v>3</v>
      </c>
      <c r="C1677" s="38">
        <v>190</v>
      </c>
      <c r="D1677" s="38">
        <v>45</v>
      </c>
      <c r="E1677" s="38">
        <v>17</v>
      </c>
    </row>
    <row r="1678" spans="1:5" x14ac:dyDescent="0.2">
      <c r="A1678" s="37" t="s">
        <v>5765</v>
      </c>
      <c r="B1678" s="38">
        <v>39</v>
      </c>
      <c r="C1678" s="38">
        <v>8808</v>
      </c>
      <c r="D1678" s="38">
        <v>1994</v>
      </c>
      <c r="E1678" s="38">
        <v>336</v>
      </c>
    </row>
    <row r="1679" spans="1:5" x14ac:dyDescent="0.2">
      <c r="A1679" s="37" t="s">
        <v>3547</v>
      </c>
      <c r="B1679" s="38">
        <v>35</v>
      </c>
      <c r="C1679" s="38">
        <v>18317</v>
      </c>
      <c r="D1679" s="38">
        <v>3587</v>
      </c>
      <c r="E1679" s="38">
        <v>363</v>
      </c>
    </row>
    <row r="1680" spans="1:5" x14ac:dyDescent="0.2">
      <c r="A1680" s="37" t="s">
        <v>5877</v>
      </c>
      <c r="B1680" s="38">
        <v>152</v>
      </c>
      <c r="C1680" s="38">
        <v>59257</v>
      </c>
      <c r="D1680" s="38">
        <v>13711</v>
      </c>
      <c r="E1680" s="38">
        <v>1777</v>
      </c>
    </row>
    <row r="1681" spans="1:5" x14ac:dyDescent="0.2">
      <c r="A1681" s="37" t="s">
        <v>3549</v>
      </c>
      <c r="B1681" s="38">
        <v>9</v>
      </c>
      <c r="C1681" s="38">
        <v>3906</v>
      </c>
      <c r="D1681" s="38">
        <v>866</v>
      </c>
      <c r="E1681" s="38">
        <v>122</v>
      </c>
    </row>
    <row r="1682" spans="1:5" x14ac:dyDescent="0.2">
      <c r="A1682" s="37" t="s">
        <v>3357</v>
      </c>
      <c r="B1682" s="38">
        <v>27</v>
      </c>
      <c r="C1682" s="38">
        <v>7312</v>
      </c>
      <c r="D1682" s="38">
        <v>1710</v>
      </c>
      <c r="E1682" s="38">
        <v>314</v>
      </c>
    </row>
    <row r="1683" spans="1:5" x14ac:dyDescent="0.2">
      <c r="A1683" s="37" t="s">
        <v>5767</v>
      </c>
      <c r="B1683" s="38">
        <v>18</v>
      </c>
      <c r="C1683" s="38">
        <v>5877</v>
      </c>
      <c r="D1683" s="38">
        <v>1374</v>
      </c>
      <c r="E1683" s="38">
        <v>169</v>
      </c>
    </row>
    <row r="1684" spans="1:5" x14ac:dyDescent="0.2">
      <c r="A1684" s="37" t="s">
        <v>4823</v>
      </c>
      <c r="B1684" s="38">
        <v>7</v>
      </c>
      <c r="C1684" s="38">
        <v>1187</v>
      </c>
      <c r="D1684" s="38">
        <v>233</v>
      </c>
      <c r="E1684" s="38">
        <v>36</v>
      </c>
    </row>
    <row r="1685" spans="1:5" x14ac:dyDescent="0.2">
      <c r="A1685" s="37" t="s">
        <v>3959</v>
      </c>
      <c r="B1685" s="38">
        <v>28</v>
      </c>
      <c r="C1685" s="38">
        <v>5743</v>
      </c>
      <c r="D1685" s="38">
        <v>1299</v>
      </c>
      <c r="E1685" s="38">
        <v>191</v>
      </c>
    </row>
    <row r="1686" spans="1:5" x14ac:dyDescent="0.2">
      <c r="A1686" s="37" t="s">
        <v>6487</v>
      </c>
      <c r="B1686" s="38">
        <v>3</v>
      </c>
      <c r="C1686" s="38">
        <v>253</v>
      </c>
      <c r="D1686" s="38">
        <v>62</v>
      </c>
      <c r="E1686" s="38">
        <v>8</v>
      </c>
    </row>
    <row r="1687" spans="1:5" x14ac:dyDescent="0.2">
      <c r="A1687" s="37" t="s">
        <v>6977</v>
      </c>
      <c r="B1687" s="38">
        <v>4</v>
      </c>
      <c r="C1687" s="38">
        <v>942</v>
      </c>
      <c r="D1687" s="38">
        <v>189</v>
      </c>
      <c r="E1687" s="38">
        <v>32</v>
      </c>
    </row>
    <row r="1688" spans="1:5" x14ac:dyDescent="0.2">
      <c r="A1688" s="37" t="s">
        <v>5461</v>
      </c>
      <c r="B1688" s="38">
        <v>56</v>
      </c>
      <c r="C1688" s="38">
        <v>22345</v>
      </c>
      <c r="D1688" s="38">
        <v>5519</v>
      </c>
      <c r="E1688" s="38">
        <v>551</v>
      </c>
    </row>
    <row r="1689" spans="1:5" x14ac:dyDescent="0.2">
      <c r="A1689" s="37" t="s">
        <v>5933</v>
      </c>
      <c r="B1689" s="38">
        <v>13</v>
      </c>
      <c r="C1689" s="38">
        <v>3317</v>
      </c>
      <c r="D1689" s="38">
        <v>767</v>
      </c>
      <c r="E1689" s="38">
        <v>95</v>
      </c>
    </row>
    <row r="1690" spans="1:5" x14ac:dyDescent="0.2">
      <c r="A1690" s="37" t="s">
        <v>3447</v>
      </c>
      <c r="B1690" s="38">
        <v>7</v>
      </c>
      <c r="C1690" s="38">
        <v>1258</v>
      </c>
      <c r="D1690" s="38">
        <v>279</v>
      </c>
      <c r="E1690" s="38">
        <v>40</v>
      </c>
    </row>
    <row r="1691" spans="1:5" x14ac:dyDescent="0.2">
      <c r="A1691" s="37" t="s">
        <v>3889</v>
      </c>
      <c r="B1691" s="38">
        <v>3</v>
      </c>
      <c r="C1691" s="38">
        <v>1590</v>
      </c>
      <c r="D1691" s="38">
        <v>337</v>
      </c>
      <c r="E1691" s="38">
        <v>43</v>
      </c>
    </row>
    <row r="1692" spans="1:5" x14ac:dyDescent="0.2">
      <c r="A1692" s="37" t="s">
        <v>4077</v>
      </c>
      <c r="B1692" s="38">
        <v>3</v>
      </c>
      <c r="C1692" s="38">
        <v>1253</v>
      </c>
      <c r="D1692" s="38">
        <v>217</v>
      </c>
      <c r="E1692" s="38">
        <v>31</v>
      </c>
    </row>
    <row r="1693" spans="1:5" x14ac:dyDescent="0.2">
      <c r="A1693" s="37" t="s">
        <v>4321</v>
      </c>
      <c r="B1693" s="38">
        <v>3</v>
      </c>
      <c r="C1693" s="38">
        <v>1139</v>
      </c>
      <c r="D1693" s="38">
        <v>201</v>
      </c>
      <c r="E1693" s="38">
        <v>23</v>
      </c>
    </row>
    <row r="1694" spans="1:5" x14ac:dyDescent="0.2">
      <c r="A1694" s="37" t="s">
        <v>5313</v>
      </c>
      <c r="B1694" s="38">
        <v>75</v>
      </c>
      <c r="C1694" s="38">
        <v>27966</v>
      </c>
      <c r="D1694" s="38">
        <v>6139</v>
      </c>
      <c r="E1694" s="38">
        <v>743</v>
      </c>
    </row>
    <row r="1695" spans="1:5" x14ac:dyDescent="0.2">
      <c r="A1695" s="37" t="s">
        <v>5599</v>
      </c>
      <c r="B1695" s="38">
        <v>55</v>
      </c>
      <c r="C1695" s="38">
        <v>15464</v>
      </c>
      <c r="D1695" s="38">
        <v>3628</v>
      </c>
      <c r="E1695" s="38">
        <v>544</v>
      </c>
    </row>
    <row r="1696" spans="1:5" x14ac:dyDescent="0.2">
      <c r="A1696" s="37" t="s">
        <v>5769</v>
      </c>
      <c r="B1696" s="38">
        <v>9</v>
      </c>
      <c r="C1696" s="38">
        <v>1950</v>
      </c>
      <c r="D1696" s="38">
        <v>341</v>
      </c>
      <c r="E1696" s="38">
        <v>51</v>
      </c>
    </row>
    <row r="1697" spans="1:5" x14ac:dyDescent="0.2">
      <c r="A1697" s="37" t="s">
        <v>5935</v>
      </c>
      <c r="B1697" s="38">
        <v>4</v>
      </c>
      <c r="C1697" s="38">
        <v>1081</v>
      </c>
      <c r="D1697" s="38">
        <v>272</v>
      </c>
      <c r="E1697" s="38">
        <v>33</v>
      </c>
    </row>
    <row r="1698" spans="1:5" x14ac:dyDescent="0.2">
      <c r="A1698" s="37" t="s">
        <v>6045</v>
      </c>
      <c r="B1698" s="38">
        <v>5</v>
      </c>
      <c r="C1698" s="38">
        <v>2498</v>
      </c>
      <c r="D1698" s="38">
        <v>561</v>
      </c>
      <c r="E1698" s="38">
        <v>54</v>
      </c>
    </row>
    <row r="1699" spans="1:5" x14ac:dyDescent="0.2">
      <c r="A1699" s="37" t="s">
        <v>6161</v>
      </c>
      <c r="B1699" s="38">
        <v>3</v>
      </c>
      <c r="C1699" s="38">
        <v>424</v>
      </c>
      <c r="D1699" s="38">
        <v>86</v>
      </c>
      <c r="E1699" s="38">
        <v>10</v>
      </c>
    </row>
    <row r="1700" spans="1:5" x14ac:dyDescent="0.2">
      <c r="A1700" s="37" t="s">
        <v>6489</v>
      </c>
      <c r="B1700" s="38">
        <v>5</v>
      </c>
      <c r="C1700" s="38">
        <v>1990</v>
      </c>
      <c r="D1700" s="38">
        <v>474</v>
      </c>
      <c r="E1700" s="38">
        <v>55</v>
      </c>
    </row>
    <row r="1701" spans="1:5" x14ac:dyDescent="0.2">
      <c r="A1701" s="37" t="s">
        <v>6537</v>
      </c>
      <c r="B1701" s="38">
        <v>67</v>
      </c>
      <c r="C1701" s="38">
        <v>13365</v>
      </c>
      <c r="D1701" s="38">
        <v>3138</v>
      </c>
      <c r="E1701" s="38">
        <v>470</v>
      </c>
    </row>
    <row r="1702" spans="1:5" x14ac:dyDescent="0.2">
      <c r="A1702" s="37" t="s">
        <v>6491</v>
      </c>
      <c r="B1702" s="38">
        <v>3</v>
      </c>
      <c r="C1702" s="38">
        <v>773</v>
      </c>
      <c r="D1702" s="38">
        <v>158</v>
      </c>
      <c r="E1702" s="38">
        <v>22</v>
      </c>
    </row>
    <row r="1703" spans="1:5" x14ac:dyDescent="0.2">
      <c r="A1703" s="37" t="s">
        <v>3375</v>
      </c>
      <c r="B1703" s="38">
        <v>3</v>
      </c>
      <c r="C1703" s="38">
        <v>278</v>
      </c>
      <c r="D1703" s="38">
        <v>63</v>
      </c>
      <c r="E1703" s="38">
        <v>9</v>
      </c>
    </row>
    <row r="1704" spans="1:5" x14ac:dyDescent="0.2">
      <c r="A1704" s="37" t="s">
        <v>5351</v>
      </c>
      <c r="B1704" s="38">
        <v>15</v>
      </c>
      <c r="C1704" s="38">
        <v>3396</v>
      </c>
      <c r="D1704" s="38">
        <v>728</v>
      </c>
      <c r="E1704" s="38">
        <v>95</v>
      </c>
    </row>
    <row r="1705" spans="1:5" x14ac:dyDescent="0.2">
      <c r="A1705" s="37" t="s">
        <v>3961</v>
      </c>
      <c r="B1705" s="38">
        <v>4</v>
      </c>
      <c r="C1705" s="38">
        <v>607</v>
      </c>
      <c r="D1705" s="38">
        <v>136</v>
      </c>
      <c r="E1705" s="38">
        <v>24</v>
      </c>
    </row>
    <row r="1706" spans="1:5" x14ac:dyDescent="0.2">
      <c r="A1706" s="37" t="s">
        <v>4323</v>
      </c>
      <c r="B1706" s="38">
        <v>3</v>
      </c>
      <c r="C1706" s="38">
        <v>547</v>
      </c>
      <c r="D1706" s="38">
        <v>124</v>
      </c>
      <c r="E1706" s="38">
        <v>15</v>
      </c>
    </row>
    <row r="1707" spans="1:5" x14ac:dyDescent="0.2">
      <c r="A1707" s="37" t="s">
        <v>4825</v>
      </c>
      <c r="B1707" s="38">
        <v>12</v>
      </c>
      <c r="C1707" s="38">
        <v>3627</v>
      </c>
      <c r="D1707" s="38">
        <v>819</v>
      </c>
      <c r="E1707" s="38">
        <v>107</v>
      </c>
    </row>
    <row r="1708" spans="1:5" x14ac:dyDescent="0.2">
      <c r="A1708" s="37" t="s">
        <v>6493</v>
      </c>
      <c r="B1708" s="38">
        <v>12</v>
      </c>
      <c r="C1708" s="38">
        <v>3094</v>
      </c>
      <c r="D1708" s="38">
        <v>668</v>
      </c>
      <c r="E1708" s="38">
        <v>78</v>
      </c>
    </row>
    <row r="1709" spans="1:5" x14ac:dyDescent="0.2">
      <c r="A1709" s="37" t="s">
        <v>5601</v>
      </c>
      <c r="B1709" s="38">
        <v>3</v>
      </c>
      <c r="C1709" s="38">
        <v>1532</v>
      </c>
      <c r="D1709" s="38">
        <v>316</v>
      </c>
      <c r="E1709" s="38">
        <v>25</v>
      </c>
    </row>
    <row r="1710" spans="1:5" x14ac:dyDescent="0.2">
      <c r="A1710" s="37" t="s">
        <v>4201</v>
      </c>
      <c r="B1710" s="38">
        <v>38</v>
      </c>
      <c r="C1710" s="38">
        <v>10720</v>
      </c>
      <c r="D1710" s="38">
        <v>2640</v>
      </c>
      <c r="E1710" s="38">
        <v>446</v>
      </c>
    </row>
    <row r="1711" spans="1:5" x14ac:dyDescent="0.2">
      <c r="A1711" s="37" t="s">
        <v>6047</v>
      </c>
      <c r="B1711" s="38">
        <v>5</v>
      </c>
      <c r="C1711" s="38">
        <v>2138</v>
      </c>
      <c r="D1711" s="38">
        <v>503</v>
      </c>
      <c r="E1711" s="38">
        <v>67</v>
      </c>
    </row>
    <row r="1712" spans="1:5" x14ac:dyDescent="0.2">
      <c r="A1712" s="37" t="s">
        <v>3551</v>
      </c>
      <c r="B1712" s="38">
        <v>173</v>
      </c>
      <c r="C1712" s="38">
        <v>68035</v>
      </c>
      <c r="D1712" s="38">
        <v>15164</v>
      </c>
      <c r="E1712" s="38">
        <v>1752</v>
      </c>
    </row>
    <row r="1713" spans="1:5" x14ac:dyDescent="0.2">
      <c r="A1713" s="37" t="s">
        <v>4079</v>
      </c>
      <c r="B1713" s="38">
        <v>6</v>
      </c>
      <c r="C1713" s="38">
        <v>2650</v>
      </c>
      <c r="D1713" s="38">
        <v>650</v>
      </c>
      <c r="E1713" s="38">
        <v>118</v>
      </c>
    </row>
    <row r="1714" spans="1:5" x14ac:dyDescent="0.2">
      <c r="A1714" s="37" t="s">
        <v>4593</v>
      </c>
      <c r="B1714" s="38">
        <v>5</v>
      </c>
      <c r="C1714" s="38">
        <v>1310</v>
      </c>
      <c r="D1714" s="38">
        <v>308</v>
      </c>
      <c r="E1714" s="38">
        <v>36</v>
      </c>
    </row>
    <row r="1715" spans="1:5" x14ac:dyDescent="0.2">
      <c r="A1715" s="37" t="s">
        <v>6929</v>
      </c>
      <c r="B1715" s="38">
        <v>9</v>
      </c>
      <c r="C1715" s="38">
        <v>1076</v>
      </c>
      <c r="D1715" s="38">
        <v>245</v>
      </c>
      <c r="E1715" s="38">
        <v>48</v>
      </c>
    </row>
    <row r="1716" spans="1:5" x14ac:dyDescent="0.2">
      <c r="A1716" s="37" t="s">
        <v>4595</v>
      </c>
      <c r="B1716" s="38">
        <v>4</v>
      </c>
      <c r="C1716" s="38">
        <v>1722</v>
      </c>
      <c r="D1716" s="38">
        <v>386</v>
      </c>
      <c r="E1716" s="38">
        <v>47</v>
      </c>
    </row>
    <row r="1717" spans="1:5" x14ac:dyDescent="0.2">
      <c r="A1717" s="37" t="s">
        <v>6495</v>
      </c>
      <c r="B1717" s="38">
        <v>10</v>
      </c>
      <c r="C1717" s="38">
        <v>3649</v>
      </c>
      <c r="D1717" s="38">
        <v>871</v>
      </c>
      <c r="E1717" s="38">
        <v>90</v>
      </c>
    </row>
    <row r="1718" spans="1:5" x14ac:dyDescent="0.2">
      <c r="A1718" s="37" t="s">
        <v>4203</v>
      </c>
      <c r="B1718" s="38">
        <v>20</v>
      </c>
      <c r="C1718" s="38">
        <v>5951</v>
      </c>
      <c r="D1718" s="38">
        <v>1404</v>
      </c>
      <c r="E1718" s="38">
        <v>271</v>
      </c>
    </row>
    <row r="1719" spans="1:5" x14ac:dyDescent="0.2">
      <c r="A1719" s="37" t="s">
        <v>6931</v>
      </c>
      <c r="B1719" s="38">
        <v>6</v>
      </c>
      <c r="C1719" s="38">
        <v>1174</v>
      </c>
      <c r="D1719" s="38">
        <v>302</v>
      </c>
      <c r="E1719" s="38">
        <v>41</v>
      </c>
    </row>
    <row r="1720" spans="1:5" x14ac:dyDescent="0.2">
      <c r="A1720" s="37" t="s">
        <v>6723</v>
      </c>
      <c r="B1720" s="38">
        <v>108</v>
      </c>
      <c r="C1720" s="38">
        <v>52565</v>
      </c>
      <c r="D1720" s="38">
        <v>11902</v>
      </c>
      <c r="E1720" s="38">
        <v>1663</v>
      </c>
    </row>
    <row r="1721" spans="1:5" x14ac:dyDescent="0.2">
      <c r="A1721" s="37" t="s">
        <v>3755</v>
      </c>
      <c r="B1721" s="38">
        <v>131</v>
      </c>
      <c r="C1721" s="38">
        <v>29162</v>
      </c>
      <c r="D1721" s="38">
        <v>7037</v>
      </c>
      <c r="E1721" s="38">
        <v>937</v>
      </c>
    </row>
    <row r="1722" spans="1:5" x14ac:dyDescent="0.2">
      <c r="A1722" s="37" t="s">
        <v>4205</v>
      </c>
      <c r="B1722" s="38">
        <v>4</v>
      </c>
      <c r="C1722" s="38">
        <v>1745</v>
      </c>
      <c r="D1722" s="38">
        <v>365</v>
      </c>
      <c r="E1722" s="38">
        <v>38</v>
      </c>
    </row>
    <row r="1723" spans="1:5" x14ac:dyDescent="0.2">
      <c r="A1723" s="37" t="s">
        <v>4925</v>
      </c>
      <c r="B1723" s="38">
        <v>10</v>
      </c>
      <c r="C1723" s="38">
        <v>1194</v>
      </c>
      <c r="D1723" s="38">
        <v>281</v>
      </c>
      <c r="E1723" s="38">
        <v>39</v>
      </c>
    </row>
    <row r="1724" spans="1:5" x14ac:dyDescent="0.2">
      <c r="A1724" s="37" t="s">
        <v>5879</v>
      </c>
      <c r="B1724" s="38">
        <v>4</v>
      </c>
      <c r="C1724" s="38">
        <v>1329</v>
      </c>
      <c r="D1724" s="38">
        <v>225</v>
      </c>
      <c r="E1724" s="38">
        <v>30</v>
      </c>
    </row>
    <row r="1725" spans="1:5" x14ac:dyDescent="0.2">
      <c r="A1725" s="37" t="s">
        <v>5603</v>
      </c>
      <c r="B1725" s="38">
        <v>290</v>
      </c>
      <c r="C1725" s="38">
        <v>123371</v>
      </c>
      <c r="D1725" s="38">
        <v>28377</v>
      </c>
      <c r="E1725" s="38">
        <v>3724</v>
      </c>
    </row>
    <row r="1726" spans="1:5" x14ac:dyDescent="0.2">
      <c r="A1726" s="37" t="s">
        <v>3757</v>
      </c>
      <c r="B1726" s="38">
        <v>6</v>
      </c>
      <c r="C1726" s="38">
        <v>2486</v>
      </c>
      <c r="D1726" s="38">
        <v>565</v>
      </c>
      <c r="E1726" s="38">
        <v>57</v>
      </c>
    </row>
    <row r="1727" spans="1:5" x14ac:dyDescent="0.2">
      <c r="A1727" s="37" t="s">
        <v>4631</v>
      </c>
      <c r="B1727" s="38">
        <v>14</v>
      </c>
      <c r="C1727" s="38">
        <v>2296</v>
      </c>
      <c r="D1727" s="38">
        <v>523</v>
      </c>
      <c r="E1727" s="38">
        <v>85</v>
      </c>
    </row>
    <row r="1728" spans="1:5" x14ac:dyDescent="0.2">
      <c r="A1728" s="37" t="s">
        <v>3359</v>
      </c>
      <c r="B1728" s="38">
        <v>11</v>
      </c>
      <c r="C1728" s="38">
        <v>2305</v>
      </c>
      <c r="D1728" s="38">
        <v>535</v>
      </c>
      <c r="E1728" s="38">
        <v>79</v>
      </c>
    </row>
    <row r="1729" spans="1:5" x14ac:dyDescent="0.2">
      <c r="A1729" s="37" t="s">
        <v>3891</v>
      </c>
      <c r="B1729" s="38">
        <v>10</v>
      </c>
      <c r="C1729" s="38">
        <v>1557</v>
      </c>
      <c r="D1729" s="38">
        <v>316</v>
      </c>
      <c r="E1729" s="38">
        <v>41</v>
      </c>
    </row>
    <row r="1730" spans="1:5" x14ac:dyDescent="0.2">
      <c r="A1730" s="37" t="s">
        <v>6497</v>
      </c>
      <c r="B1730" s="38">
        <v>5</v>
      </c>
      <c r="C1730" s="38">
        <v>1734</v>
      </c>
      <c r="D1730" s="38">
        <v>423</v>
      </c>
      <c r="E1730" s="38">
        <v>67</v>
      </c>
    </row>
    <row r="1731" spans="1:5" x14ac:dyDescent="0.2">
      <c r="A1731" s="37" t="s">
        <v>6781</v>
      </c>
      <c r="B1731" s="38">
        <v>8</v>
      </c>
      <c r="C1731" s="38">
        <v>3144</v>
      </c>
      <c r="D1731" s="38">
        <v>743</v>
      </c>
      <c r="E1731" s="38">
        <v>106</v>
      </c>
    </row>
    <row r="1732" spans="1:5" x14ac:dyDescent="0.2">
      <c r="A1732" s="37" t="s">
        <v>6499</v>
      </c>
      <c r="B1732" s="38">
        <v>17</v>
      </c>
      <c r="C1732" s="38">
        <v>3125</v>
      </c>
      <c r="D1732" s="38">
        <v>787</v>
      </c>
      <c r="E1732" s="38">
        <v>102</v>
      </c>
    </row>
    <row r="1733" spans="1:5" x14ac:dyDescent="0.2">
      <c r="A1733" s="37" t="s">
        <v>5937</v>
      </c>
      <c r="B1733" s="38">
        <v>4</v>
      </c>
      <c r="C1733" s="38">
        <v>801</v>
      </c>
      <c r="D1733" s="38">
        <v>186</v>
      </c>
      <c r="E1733" s="38">
        <v>23</v>
      </c>
    </row>
    <row r="1734" spans="1:5" x14ac:dyDescent="0.2">
      <c r="A1734" s="37" t="s">
        <v>5631</v>
      </c>
      <c r="B1734" s="38">
        <v>3</v>
      </c>
      <c r="C1734" s="38">
        <v>856</v>
      </c>
      <c r="D1734" s="38">
        <v>182</v>
      </c>
      <c r="E1734" s="38">
        <v>20</v>
      </c>
    </row>
    <row r="1735" spans="1:5" x14ac:dyDescent="0.2">
      <c r="A1735" s="37" t="s">
        <v>3759</v>
      </c>
      <c r="B1735" s="38">
        <v>19</v>
      </c>
      <c r="C1735" s="38">
        <v>4404</v>
      </c>
      <c r="D1735" s="38">
        <v>1071</v>
      </c>
      <c r="E1735" s="38">
        <v>137</v>
      </c>
    </row>
    <row r="1736" spans="1:5" x14ac:dyDescent="0.2">
      <c r="A1736" s="37" t="s">
        <v>3893</v>
      </c>
      <c r="B1736" s="38">
        <v>17</v>
      </c>
      <c r="C1736" s="38">
        <v>4421</v>
      </c>
      <c r="D1736" s="38">
        <v>1009</v>
      </c>
      <c r="E1736" s="38">
        <v>154</v>
      </c>
    </row>
    <row r="1737" spans="1:5" x14ac:dyDescent="0.2">
      <c r="A1737" s="37" t="s">
        <v>6933</v>
      </c>
      <c r="B1737" s="38">
        <v>29</v>
      </c>
      <c r="C1737" s="38">
        <v>9637</v>
      </c>
      <c r="D1737" s="38">
        <v>2201</v>
      </c>
      <c r="E1737" s="38">
        <v>283</v>
      </c>
    </row>
    <row r="1738" spans="1:5" x14ac:dyDescent="0.2">
      <c r="A1738" s="37" t="s">
        <v>4325</v>
      </c>
      <c r="B1738" s="38">
        <v>3</v>
      </c>
      <c r="C1738" s="38">
        <v>776</v>
      </c>
      <c r="D1738" s="38">
        <v>184</v>
      </c>
      <c r="E1738" s="38">
        <v>35</v>
      </c>
    </row>
    <row r="1739" spans="1:5" x14ac:dyDescent="0.2">
      <c r="A1739" s="37" t="s">
        <v>5633</v>
      </c>
      <c r="B1739" s="38">
        <v>16</v>
      </c>
      <c r="C1739" s="38">
        <v>3693</v>
      </c>
      <c r="D1739" s="38">
        <v>897</v>
      </c>
      <c r="E1739" s="38">
        <v>106</v>
      </c>
    </row>
    <row r="1740" spans="1:5" x14ac:dyDescent="0.2">
      <c r="A1740" s="37" t="s">
        <v>3895</v>
      </c>
      <c r="B1740" s="38">
        <v>3</v>
      </c>
      <c r="C1740" s="38">
        <v>1723</v>
      </c>
      <c r="D1740" s="38">
        <v>459</v>
      </c>
      <c r="E1740" s="38">
        <v>55</v>
      </c>
    </row>
    <row r="1741" spans="1:5" x14ac:dyDescent="0.2">
      <c r="A1741" s="37" t="s">
        <v>4081</v>
      </c>
      <c r="B1741" s="38">
        <v>4</v>
      </c>
      <c r="C1741" s="38">
        <v>906</v>
      </c>
      <c r="D1741" s="38">
        <v>209</v>
      </c>
      <c r="E1741" s="38">
        <v>31</v>
      </c>
    </row>
    <row r="1742" spans="1:5" x14ac:dyDescent="0.2">
      <c r="A1742" s="37" t="s">
        <v>4327</v>
      </c>
      <c r="B1742" s="38">
        <v>12</v>
      </c>
      <c r="C1742" s="38">
        <v>1859</v>
      </c>
      <c r="D1742" s="38">
        <v>435</v>
      </c>
      <c r="E1742" s="38">
        <v>77</v>
      </c>
    </row>
    <row r="1743" spans="1:5" x14ac:dyDescent="0.2">
      <c r="A1743" s="37" t="s">
        <v>4525</v>
      </c>
      <c r="B1743" s="38">
        <v>25</v>
      </c>
      <c r="C1743" s="38">
        <v>6466</v>
      </c>
      <c r="D1743" s="38">
        <v>1539</v>
      </c>
      <c r="E1743" s="38">
        <v>239</v>
      </c>
    </row>
    <row r="1744" spans="1:5" x14ac:dyDescent="0.2">
      <c r="A1744" s="37" t="s">
        <v>4997</v>
      </c>
      <c r="B1744" s="38">
        <v>3</v>
      </c>
      <c r="C1744" s="38">
        <v>1666</v>
      </c>
      <c r="D1744" s="38">
        <v>364</v>
      </c>
      <c r="E1744" s="38">
        <v>36</v>
      </c>
    </row>
    <row r="1745" spans="1:5" x14ac:dyDescent="0.2">
      <c r="A1745" s="37" t="s">
        <v>5117</v>
      </c>
      <c r="B1745" s="38">
        <v>3</v>
      </c>
      <c r="C1745" s="38">
        <v>77</v>
      </c>
      <c r="D1745" s="38">
        <v>15</v>
      </c>
      <c r="E1745" s="38">
        <v>4</v>
      </c>
    </row>
    <row r="1746" spans="1:5" x14ac:dyDescent="0.2">
      <c r="A1746" s="37" t="s">
        <v>5315</v>
      </c>
      <c r="B1746" s="38">
        <v>35</v>
      </c>
      <c r="C1746" s="38">
        <v>10801</v>
      </c>
      <c r="D1746" s="38">
        <v>2587</v>
      </c>
      <c r="E1746" s="38">
        <v>329</v>
      </c>
    </row>
    <row r="1747" spans="1:5" x14ac:dyDescent="0.2">
      <c r="A1747" s="37" t="s">
        <v>5463</v>
      </c>
      <c r="B1747" s="38">
        <v>20</v>
      </c>
      <c r="C1747" s="38">
        <v>6405</v>
      </c>
      <c r="D1747" s="38">
        <v>1469</v>
      </c>
      <c r="E1747" s="38">
        <v>195</v>
      </c>
    </row>
    <row r="1748" spans="1:5" x14ac:dyDescent="0.2">
      <c r="A1748" s="37" t="s">
        <v>5771</v>
      </c>
      <c r="B1748" s="38">
        <v>56</v>
      </c>
      <c r="C1748" s="38">
        <v>18155</v>
      </c>
      <c r="D1748" s="38">
        <v>4799</v>
      </c>
      <c r="E1748" s="38">
        <v>655</v>
      </c>
    </row>
    <row r="1749" spans="1:5" x14ac:dyDescent="0.2">
      <c r="A1749" s="37" t="s">
        <v>6049</v>
      </c>
      <c r="B1749" s="38">
        <v>4</v>
      </c>
      <c r="C1749" s="38">
        <v>1561</v>
      </c>
      <c r="D1749" s="38">
        <v>342</v>
      </c>
      <c r="E1749" s="38">
        <v>46</v>
      </c>
    </row>
    <row r="1750" spans="1:5" x14ac:dyDescent="0.2">
      <c r="A1750" s="37" t="s">
        <v>6265</v>
      </c>
      <c r="B1750" s="38">
        <v>6</v>
      </c>
      <c r="C1750" s="38">
        <v>852</v>
      </c>
      <c r="D1750" s="38">
        <v>197</v>
      </c>
      <c r="E1750" s="38">
        <v>30</v>
      </c>
    </row>
    <row r="1751" spans="1:5" x14ac:dyDescent="0.2">
      <c r="A1751" s="37" t="s">
        <v>6673</v>
      </c>
      <c r="B1751" s="38">
        <v>7</v>
      </c>
      <c r="C1751" s="38">
        <v>3213</v>
      </c>
      <c r="D1751" s="38">
        <v>601</v>
      </c>
      <c r="E1751" s="38">
        <v>59</v>
      </c>
    </row>
    <row r="1752" spans="1:5" x14ac:dyDescent="0.2">
      <c r="A1752" s="37" t="s">
        <v>4207</v>
      </c>
      <c r="B1752" s="38">
        <v>18</v>
      </c>
      <c r="C1752" s="38">
        <v>4502</v>
      </c>
      <c r="D1752" s="38">
        <v>1016</v>
      </c>
      <c r="E1752" s="38">
        <v>153</v>
      </c>
    </row>
    <row r="1753" spans="1:5" x14ac:dyDescent="0.2">
      <c r="A1753" s="37" t="s">
        <v>6539</v>
      </c>
      <c r="B1753" s="38">
        <v>7</v>
      </c>
      <c r="C1753" s="38">
        <v>1290</v>
      </c>
      <c r="D1753" s="38">
        <v>311</v>
      </c>
      <c r="E1753" s="38">
        <v>44</v>
      </c>
    </row>
    <row r="1754" spans="1:5" x14ac:dyDescent="0.2">
      <c r="A1754" s="37" t="s">
        <v>5939</v>
      </c>
      <c r="B1754" s="38">
        <v>6</v>
      </c>
      <c r="C1754" s="38">
        <v>1851</v>
      </c>
      <c r="D1754" s="38">
        <v>344</v>
      </c>
      <c r="E1754" s="38">
        <v>56</v>
      </c>
    </row>
    <row r="1755" spans="1:5" x14ac:dyDescent="0.2">
      <c r="A1755" s="37" t="s">
        <v>6979</v>
      </c>
      <c r="B1755" s="38">
        <v>5</v>
      </c>
      <c r="C1755" s="38">
        <v>588</v>
      </c>
      <c r="D1755" s="38">
        <v>138</v>
      </c>
      <c r="E1755" s="38">
        <v>20</v>
      </c>
    </row>
    <row r="1756" spans="1:5" x14ac:dyDescent="0.2">
      <c r="A1756" s="37" t="s">
        <v>6935</v>
      </c>
      <c r="B1756" s="38">
        <v>3</v>
      </c>
      <c r="C1756" s="38">
        <v>1301</v>
      </c>
      <c r="D1756" s="38">
        <v>315</v>
      </c>
      <c r="E1756" s="38">
        <v>45</v>
      </c>
    </row>
    <row r="1757" spans="1:5" x14ac:dyDescent="0.2">
      <c r="A1757" s="37" t="s">
        <v>3449</v>
      </c>
      <c r="B1757" s="38">
        <v>54</v>
      </c>
      <c r="C1757" s="38">
        <v>17429</v>
      </c>
      <c r="D1757" s="38">
        <v>4053</v>
      </c>
      <c r="E1757" s="38">
        <v>579</v>
      </c>
    </row>
    <row r="1758" spans="1:5" x14ac:dyDescent="0.2">
      <c r="A1758" s="37" t="s">
        <v>3761</v>
      </c>
      <c r="B1758" s="38">
        <v>3</v>
      </c>
      <c r="C1758" s="38">
        <v>1065</v>
      </c>
      <c r="D1758" s="38">
        <v>259</v>
      </c>
      <c r="E1758" s="38">
        <v>30</v>
      </c>
    </row>
    <row r="1759" spans="1:5" x14ac:dyDescent="0.2">
      <c r="A1759" s="37" t="s">
        <v>3963</v>
      </c>
      <c r="B1759" s="38">
        <v>3</v>
      </c>
      <c r="C1759" s="38">
        <v>800</v>
      </c>
      <c r="D1759" s="38">
        <v>202</v>
      </c>
      <c r="E1759" s="38">
        <v>25</v>
      </c>
    </row>
    <row r="1760" spans="1:5" x14ac:dyDescent="0.2">
      <c r="A1760" s="37" t="s">
        <v>4209</v>
      </c>
      <c r="B1760" s="38">
        <v>5</v>
      </c>
      <c r="C1760" s="38">
        <v>1008</v>
      </c>
      <c r="D1760" s="38">
        <v>235</v>
      </c>
      <c r="E1760" s="38">
        <v>28</v>
      </c>
    </row>
    <row r="1761" spans="1:5" x14ac:dyDescent="0.2">
      <c r="A1761" s="37" t="s">
        <v>4329</v>
      </c>
      <c r="B1761" s="38">
        <v>6</v>
      </c>
      <c r="C1761" s="38">
        <v>1107</v>
      </c>
      <c r="D1761" s="38">
        <v>248</v>
      </c>
      <c r="E1761" s="38">
        <v>36</v>
      </c>
    </row>
    <row r="1762" spans="1:5" x14ac:dyDescent="0.2">
      <c r="A1762" s="37" t="s">
        <v>4633</v>
      </c>
      <c r="B1762" s="38">
        <v>9</v>
      </c>
      <c r="C1762" s="38">
        <v>851</v>
      </c>
      <c r="D1762" s="38">
        <v>193</v>
      </c>
      <c r="E1762" s="38">
        <v>28</v>
      </c>
    </row>
    <row r="1763" spans="1:5" x14ac:dyDescent="0.2">
      <c r="A1763" s="37" t="s">
        <v>4677</v>
      </c>
      <c r="B1763" s="38">
        <v>36</v>
      </c>
      <c r="C1763" s="38">
        <v>14798</v>
      </c>
      <c r="D1763" s="38">
        <v>3466</v>
      </c>
      <c r="E1763" s="38">
        <v>405</v>
      </c>
    </row>
    <row r="1764" spans="1:5" x14ac:dyDescent="0.2">
      <c r="A1764" s="37" t="s">
        <v>4927</v>
      </c>
      <c r="B1764" s="38">
        <v>60</v>
      </c>
      <c r="C1764" s="38">
        <v>33328</v>
      </c>
      <c r="D1764" s="38">
        <v>7596</v>
      </c>
      <c r="E1764" s="38">
        <v>909</v>
      </c>
    </row>
    <row r="1765" spans="1:5" x14ac:dyDescent="0.2">
      <c r="A1765" s="37" t="s">
        <v>5233</v>
      </c>
      <c r="B1765" s="38">
        <v>9</v>
      </c>
      <c r="C1765" s="38">
        <v>3802</v>
      </c>
      <c r="D1765" s="38">
        <v>799</v>
      </c>
      <c r="E1765" s="38">
        <v>96</v>
      </c>
    </row>
    <row r="1766" spans="1:5" x14ac:dyDescent="0.2">
      <c r="A1766" s="37" t="s">
        <v>5465</v>
      </c>
      <c r="B1766" s="38">
        <v>10</v>
      </c>
      <c r="C1766" s="38">
        <v>3125</v>
      </c>
      <c r="D1766" s="38">
        <v>696</v>
      </c>
      <c r="E1766" s="38">
        <v>98</v>
      </c>
    </row>
    <row r="1767" spans="1:5" x14ac:dyDescent="0.2">
      <c r="A1767" s="37" t="s">
        <v>5773</v>
      </c>
      <c r="B1767" s="38">
        <v>12</v>
      </c>
      <c r="C1767" s="38">
        <v>3079</v>
      </c>
      <c r="D1767" s="38">
        <v>721</v>
      </c>
      <c r="E1767" s="38">
        <v>123</v>
      </c>
    </row>
    <row r="1768" spans="1:5" x14ac:dyDescent="0.2">
      <c r="A1768" s="37" t="s">
        <v>5881</v>
      </c>
      <c r="B1768" s="38">
        <v>15</v>
      </c>
      <c r="C1768" s="38">
        <v>2102</v>
      </c>
      <c r="D1768" s="38">
        <v>501</v>
      </c>
      <c r="E1768" s="38">
        <v>81</v>
      </c>
    </row>
    <row r="1769" spans="1:5" x14ac:dyDescent="0.2">
      <c r="A1769" s="37" t="s">
        <v>5941</v>
      </c>
      <c r="B1769" s="38">
        <v>159</v>
      </c>
      <c r="C1769" s="38">
        <v>66134</v>
      </c>
      <c r="D1769" s="38">
        <v>15514</v>
      </c>
      <c r="E1769" s="38">
        <v>1900</v>
      </c>
    </row>
    <row r="1770" spans="1:5" x14ac:dyDescent="0.2">
      <c r="A1770" s="37" t="s">
        <v>6051</v>
      </c>
      <c r="B1770" s="38">
        <v>46</v>
      </c>
      <c r="C1770" s="38">
        <v>14579</v>
      </c>
      <c r="D1770" s="38">
        <v>3686</v>
      </c>
      <c r="E1770" s="38">
        <v>378</v>
      </c>
    </row>
    <row r="1771" spans="1:5" x14ac:dyDescent="0.2">
      <c r="A1771" s="37" t="s">
        <v>6069</v>
      </c>
      <c r="B1771" s="38">
        <v>48</v>
      </c>
      <c r="C1771" s="38">
        <v>9688</v>
      </c>
      <c r="D1771" s="38">
        <v>2232</v>
      </c>
      <c r="E1771" s="38">
        <v>290</v>
      </c>
    </row>
    <row r="1772" spans="1:5" x14ac:dyDescent="0.2">
      <c r="A1772" s="37" t="s">
        <v>6267</v>
      </c>
      <c r="B1772" s="38">
        <v>22</v>
      </c>
      <c r="C1772" s="38">
        <v>7563</v>
      </c>
      <c r="D1772" s="38">
        <v>1747</v>
      </c>
      <c r="E1772" s="38">
        <v>243</v>
      </c>
    </row>
    <row r="1773" spans="1:5" x14ac:dyDescent="0.2">
      <c r="A1773" s="37" t="s">
        <v>6501</v>
      </c>
      <c r="B1773" s="38">
        <v>9</v>
      </c>
      <c r="C1773" s="38">
        <v>3515</v>
      </c>
      <c r="D1773" s="38">
        <v>824</v>
      </c>
      <c r="E1773" s="38">
        <v>110</v>
      </c>
    </row>
    <row r="1774" spans="1:5" x14ac:dyDescent="0.2">
      <c r="A1774" s="37" t="s">
        <v>6541</v>
      </c>
      <c r="B1774" s="38">
        <v>35</v>
      </c>
      <c r="C1774" s="38">
        <v>7377</v>
      </c>
      <c r="D1774" s="38">
        <v>1570</v>
      </c>
      <c r="E1774" s="38">
        <v>248</v>
      </c>
    </row>
    <row r="1775" spans="1:5" x14ac:dyDescent="0.2">
      <c r="A1775" s="37" t="s">
        <v>6563</v>
      </c>
      <c r="B1775" s="38">
        <v>20</v>
      </c>
      <c r="C1775" s="38">
        <v>3686</v>
      </c>
      <c r="D1775" s="38">
        <v>792</v>
      </c>
      <c r="E1775" s="38">
        <v>97</v>
      </c>
    </row>
    <row r="1776" spans="1:5" x14ac:dyDescent="0.2">
      <c r="A1776" s="37" t="s">
        <v>6675</v>
      </c>
      <c r="B1776" s="38">
        <v>12</v>
      </c>
      <c r="C1776" s="38">
        <v>4044</v>
      </c>
      <c r="D1776" s="38">
        <v>871</v>
      </c>
      <c r="E1776" s="38">
        <v>97</v>
      </c>
    </row>
    <row r="1777" spans="1:5" x14ac:dyDescent="0.2">
      <c r="A1777" s="37" t="s">
        <v>6937</v>
      </c>
      <c r="B1777" s="38">
        <v>34</v>
      </c>
      <c r="C1777" s="38">
        <v>9445</v>
      </c>
      <c r="D1777" s="38">
        <v>2117</v>
      </c>
      <c r="E1777" s="38">
        <v>347</v>
      </c>
    </row>
    <row r="1778" spans="1:5" x14ac:dyDescent="0.2">
      <c r="A1778" s="37" t="s">
        <v>4597</v>
      </c>
      <c r="B1778" s="38">
        <v>4</v>
      </c>
      <c r="C1778" s="38">
        <v>471</v>
      </c>
      <c r="D1778" s="38">
        <v>111</v>
      </c>
      <c r="E1778" s="38">
        <v>22</v>
      </c>
    </row>
    <row r="1779" spans="1:5" x14ac:dyDescent="0.2">
      <c r="A1779" s="37" t="s">
        <v>5883</v>
      </c>
      <c r="B1779" s="38">
        <v>3</v>
      </c>
      <c r="C1779" s="38">
        <v>25</v>
      </c>
      <c r="D1779" s="38">
        <v>11</v>
      </c>
      <c r="E1779" s="38">
        <v>6</v>
      </c>
    </row>
    <row r="1780" spans="1:5" x14ac:dyDescent="0.2">
      <c r="A1780" s="37" t="s">
        <v>5251</v>
      </c>
      <c r="B1780" s="38">
        <v>102</v>
      </c>
      <c r="C1780" s="38">
        <v>49913</v>
      </c>
      <c r="D1780" s="38">
        <v>11127</v>
      </c>
      <c r="E1780" s="38">
        <v>1262</v>
      </c>
    </row>
    <row r="1781" spans="1:5" x14ac:dyDescent="0.2">
      <c r="A1781" s="37" t="s">
        <v>4827</v>
      </c>
      <c r="B1781" s="38">
        <v>102</v>
      </c>
      <c r="C1781" s="38">
        <v>30251</v>
      </c>
      <c r="D1781" s="38">
        <v>7129</v>
      </c>
      <c r="E1781" s="38">
        <v>955</v>
      </c>
    </row>
    <row r="1782" spans="1:5" x14ac:dyDescent="0.2">
      <c r="A1782" s="37" t="s">
        <v>5605</v>
      </c>
      <c r="B1782" s="38">
        <v>16</v>
      </c>
      <c r="C1782" s="38">
        <v>3728</v>
      </c>
      <c r="D1782" s="38">
        <v>922</v>
      </c>
      <c r="E1782" s="38">
        <v>141</v>
      </c>
    </row>
    <row r="1783" spans="1:5" x14ac:dyDescent="0.2">
      <c r="A1783" s="37" t="s">
        <v>6939</v>
      </c>
      <c r="B1783" s="38">
        <v>113</v>
      </c>
      <c r="C1783" s="38">
        <v>42147</v>
      </c>
      <c r="D1783" s="38">
        <v>10576</v>
      </c>
      <c r="E1783" s="38">
        <v>1454</v>
      </c>
    </row>
    <row r="1784" spans="1:5" x14ac:dyDescent="0.2">
      <c r="A1784" s="37" t="s">
        <v>6941</v>
      </c>
      <c r="B1784" s="38">
        <v>8</v>
      </c>
      <c r="C1784" s="38">
        <v>3671</v>
      </c>
      <c r="D1784" s="38">
        <v>728</v>
      </c>
      <c r="E1784" s="38">
        <v>96</v>
      </c>
    </row>
    <row r="1785" spans="1:5" x14ac:dyDescent="0.2">
      <c r="A1785" s="37" t="s">
        <v>4211</v>
      </c>
      <c r="B1785" s="38">
        <v>8</v>
      </c>
      <c r="C1785" s="38">
        <v>1815</v>
      </c>
      <c r="D1785" s="38">
        <v>419</v>
      </c>
      <c r="E1785" s="38">
        <v>68</v>
      </c>
    </row>
    <row r="1786" spans="1:5" x14ac:dyDescent="0.2">
      <c r="A1786" s="37" t="s">
        <v>4829</v>
      </c>
      <c r="B1786" s="38">
        <v>185</v>
      </c>
      <c r="C1786" s="38">
        <v>59919</v>
      </c>
      <c r="D1786" s="38">
        <v>14163</v>
      </c>
      <c r="E1786" s="38">
        <v>2081</v>
      </c>
    </row>
    <row r="1787" spans="1:5" x14ac:dyDescent="0.2">
      <c r="A1787" s="37" t="s">
        <v>5235</v>
      </c>
      <c r="B1787" s="38">
        <v>3</v>
      </c>
      <c r="C1787" s="38">
        <v>472</v>
      </c>
      <c r="D1787" s="38">
        <v>118</v>
      </c>
      <c r="E1787" s="38">
        <v>20</v>
      </c>
    </row>
    <row r="1788" spans="1:5" x14ac:dyDescent="0.2">
      <c r="A1788" s="37" t="s">
        <v>5467</v>
      </c>
      <c r="B1788" s="38">
        <v>23</v>
      </c>
      <c r="C1788" s="38">
        <v>6334</v>
      </c>
      <c r="D1788" s="38">
        <v>1526</v>
      </c>
      <c r="E1788" s="38">
        <v>225</v>
      </c>
    </row>
    <row r="1789" spans="1:5" x14ac:dyDescent="0.2">
      <c r="A1789" s="37" t="s">
        <v>5607</v>
      </c>
      <c r="B1789" s="38">
        <v>12</v>
      </c>
      <c r="C1789" s="38">
        <v>3345</v>
      </c>
      <c r="D1789" s="38">
        <v>781</v>
      </c>
      <c r="E1789" s="38">
        <v>126</v>
      </c>
    </row>
    <row r="1790" spans="1:5" x14ac:dyDescent="0.2">
      <c r="A1790" s="37" t="s">
        <v>5775</v>
      </c>
      <c r="B1790" s="38">
        <v>22</v>
      </c>
      <c r="C1790" s="38">
        <v>7087</v>
      </c>
      <c r="D1790" s="38">
        <v>1557</v>
      </c>
      <c r="E1790" s="38">
        <v>235</v>
      </c>
    </row>
    <row r="1791" spans="1:5" x14ac:dyDescent="0.2">
      <c r="A1791" s="37" t="s">
        <v>6053</v>
      </c>
      <c r="B1791" s="38">
        <v>7</v>
      </c>
      <c r="C1791" s="38">
        <v>2313</v>
      </c>
      <c r="D1791" s="38">
        <v>473</v>
      </c>
      <c r="E1791" s="38">
        <v>61</v>
      </c>
    </row>
    <row r="1792" spans="1:5" x14ac:dyDescent="0.2">
      <c r="A1792" s="37" t="s">
        <v>6825</v>
      </c>
      <c r="B1792" s="38">
        <v>4</v>
      </c>
      <c r="C1792" s="38">
        <v>1266</v>
      </c>
      <c r="D1792" s="38">
        <v>297</v>
      </c>
      <c r="E1792" s="38">
        <v>54</v>
      </c>
    </row>
    <row r="1793" spans="1:5" x14ac:dyDescent="0.2">
      <c r="A1793" s="37" t="s">
        <v>6269</v>
      </c>
      <c r="B1793" s="38">
        <v>4</v>
      </c>
      <c r="C1793" s="38">
        <v>858</v>
      </c>
      <c r="D1793" s="38">
        <v>186</v>
      </c>
      <c r="E1793" s="38">
        <v>30</v>
      </c>
    </row>
    <row r="1794" spans="1:5" x14ac:dyDescent="0.2">
      <c r="A1794" s="37" t="s">
        <v>6503</v>
      </c>
      <c r="B1794" s="38">
        <v>14</v>
      </c>
      <c r="C1794" s="38">
        <v>3325</v>
      </c>
      <c r="D1794" s="38">
        <v>891</v>
      </c>
      <c r="E1794" s="38">
        <v>124</v>
      </c>
    </row>
    <row r="1795" spans="1:5" x14ac:dyDescent="0.2">
      <c r="A1795" s="37" t="s">
        <v>6543</v>
      </c>
      <c r="B1795" s="38">
        <v>34</v>
      </c>
      <c r="C1795" s="38">
        <v>11422</v>
      </c>
      <c r="D1795" s="38">
        <v>2761</v>
      </c>
      <c r="E1795" s="38">
        <v>401</v>
      </c>
    </row>
    <row r="1796" spans="1:5" x14ac:dyDescent="0.2">
      <c r="A1796" s="37" t="s">
        <v>4331</v>
      </c>
      <c r="B1796" s="38">
        <v>6</v>
      </c>
      <c r="C1796" s="38">
        <v>950</v>
      </c>
      <c r="D1796" s="38">
        <v>213</v>
      </c>
      <c r="E1796" s="38">
        <v>40</v>
      </c>
    </row>
    <row r="1797" spans="1:5" x14ac:dyDescent="0.2">
      <c r="A1797" s="37" t="s">
        <v>5119</v>
      </c>
      <c r="B1797" s="38">
        <v>4</v>
      </c>
      <c r="C1797" s="38">
        <v>1540</v>
      </c>
      <c r="D1797" s="38">
        <v>346</v>
      </c>
      <c r="E1797" s="38">
        <v>43</v>
      </c>
    </row>
    <row r="1798" spans="1:5" x14ac:dyDescent="0.2">
      <c r="A1798" s="37" t="s">
        <v>4599</v>
      </c>
      <c r="B1798" s="38">
        <v>8</v>
      </c>
      <c r="C1798" s="38">
        <v>1201</v>
      </c>
      <c r="D1798" s="38">
        <v>250</v>
      </c>
      <c r="E1798" s="38">
        <v>36</v>
      </c>
    </row>
    <row r="1799" spans="1:5" x14ac:dyDescent="0.2">
      <c r="A1799" s="37" t="s">
        <v>3631</v>
      </c>
      <c r="B1799" s="38">
        <v>87</v>
      </c>
      <c r="C1799" s="38">
        <v>25600</v>
      </c>
      <c r="D1799" s="38">
        <v>5735</v>
      </c>
      <c r="E1799" s="38">
        <v>755</v>
      </c>
    </row>
    <row r="1800" spans="1:5" x14ac:dyDescent="0.2">
      <c r="A1800" s="37" t="s">
        <v>4601</v>
      </c>
      <c r="B1800" s="38">
        <v>3</v>
      </c>
      <c r="C1800" s="38">
        <v>250</v>
      </c>
      <c r="D1800" s="38">
        <v>54</v>
      </c>
      <c r="E1800" s="38">
        <v>17</v>
      </c>
    </row>
    <row r="1801" spans="1:5" x14ac:dyDescent="0.2">
      <c r="A1801" s="37" t="s">
        <v>4603</v>
      </c>
      <c r="B1801" s="38">
        <v>3</v>
      </c>
      <c r="C1801" s="38">
        <v>687</v>
      </c>
      <c r="D1801" s="38">
        <v>165</v>
      </c>
      <c r="E1801" s="38">
        <v>35</v>
      </c>
    </row>
    <row r="1802" spans="1:5" x14ac:dyDescent="0.2">
      <c r="A1802" s="37" t="s">
        <v>5469</v>
      </c>
      <c r="B1802" s="38">
        <v>211</v>
      </c>
      <c r="C1802" s="38">
        <v>72333</v>
      </c>
      <c r="D1802" s="38">
        <v>17323</v>
      </c>
      <c r="E1802" s="38">
        <v>2018</v>
      </c>
    </row>
    <row r="1803" spans="1:5" x14ac:dyDescent="0.2">
      <c r="A1803" s="37" t="s">
        <v>6055</v>
      </c>
      <c r="B1803" s="38">
        <v>77</v>
      </c>
      <c r="C1803" s="38">
        <v>19637</v>
      </c>
      <c r="D1803" s="38">
        <v>4291</v>
      </c>
      <c r="E1803" s="38">
        <v>655</v>
      </c>
    </row>
    <row r="1804" spans="1:5" x14ac:dyDescent="0.2">
      <c r="A1804" s="37" t="s">
        <v>4831</v>
      </c>
      <c r="B1804" s="38">
        <v>3</v>
      </c>
      <c r="C1804" s="38">
        <v>1715</v>
      </c>
      <c r="D1804" s="38">
        <v>398</v>
      </c>
      <c r="E1804" s="38">
        <v>31</v>
      </c>
    </row>
    <row r="1805" spans="1:5" x14ac:dyDescent="0.2">
      <c r="A1805" s="37" t="s">
        <v>6505</v>
      </c>
      <c r="B1805" s="38">
        <v>6</v>
      </c>
      <c r="C1805" s="38">
        <v>1407</v>
      </c>
      <c r="D1805" s="38">
        <v>312</v>
      </c>
      <c r="E1805" s="38">
        <v>41</v>
      </c>
    </row>
    <row r="1806" spans="1:5" x14ac:dyDescent="0.2">
      <c r="A1806" s="37" t="s">
        <v>6783</v>
      </c>
      <c r="B1806" s="38">
        <v>61</v>
      </c>
      <c r="C1806" s="38">
        <v>19664</v>
      </c>
      <c r="D1806" s="38">
        <v>4458</v>
      </c>
      <c r="E1806" s="38">
        <v>601</v>
      </c>
    </row>
    <row r="1807" spans="1:5" x14ac:dyDescent="0.2">
      <c r="A1807" s="37" t="s">
        <v>5165</v>
      </c>
      <c r="B1807" s="38">
        <v>3</v>
      </c>
      <c r="C1807" s="38">
        <v>412</v>
      </c>
      <c r="D1807" s="38">
        <v>77</v>
      </c>
      <c r="E1807" s="38">
        <v>13</v>
      </c>
    </row>
    <row r="1808" spans="1:5" x14ac:dyDescent="0.2">
      <c r="A1808" s="37" t="s">
        <v>3451</v>
      </c>
      <c r="B1808" s="38">
        <v>12</v>
      </c>
      <c r="C1808" s="38">
        <v>3153</v>
      </c>
      <c r="D1808" s="38">
        <v>768</v>
      </c>
      <c r="E1808" s="38">
        <v>88</v>
      </c>
    </row>
    <row r="1809" spans="1:5" x14ac:dyDescent="0.2">
      <c r="A1809" s="37" t="s">
        <v>3897</v>
      </c>
      <c r="B1809" s="38">
        <v>4</v>
      </c>
      <c r="C1809" s="38">
        <v>1004</v>
      </c>
      <c r="D1809" s="38">
        <v>216</v>
      </c>
      <c r="E1809" s="38">
        <v>29</v>
      </c>
    </row>
    <row r="1810" spans="1:5" x14ac:dyDescent="0.2">
      <c r="A1810" s="37" t="s">
        <v>6271</v>
      </c>
      <c r="B1810" s="38">
        <v>3</v>
      </c>
      <c r="C1810" s="38">
        <v>475</v>
      </c>
      <c r="D1810" s="38">
        <v>117</v>
      </c>
      <c r="E1810" s="38">
        <v>20</v>
      </c>
    </row>
    <row r="1811" spans="1:5" x14ac:dyDescent="0.2">
      <c r="A1811" s="37" t="s">
        <v>4083</v>
      </c>
      <c r="B1811" s="38">
        <v>3</v>
      </c>
      <c r="C1811" s="38">
        <v>1127</v>
      </c>
      <c r="D1811" s="38">
        <v>301</v>
      </c>
      <c r="E1811" s="38">
        <v>39</v>
      </c>
    </row>
    <row r="1812" spans="1:5" x14ac:dyDescent="0.2">
      <c r="A1812" s="37" t="s">
        <v>3899</v>
      </c>
      <c r="B1812" s="38">
        <v>15</v>
      </c>
      <c r="C1812" s="38">
        <v>4293</v>
      </c>
      <c r="D1812" s="38">
        <v>995</v>
      </c>
      <c r="E1812" s="38">
        <v>147</v>
      </c>
    </row>
    <row r="1813" spans="1:5" x14ac:dyDescent="0.2">
      <c r="A1813" s="37" t="s">
        <v>4213</v>
      </c>
      <c r="B1813" s="38">
        <v>8</v>
      </c>
      <c r="C1813" s="38">
        <v>1991</v>
      </c>
      <c r="D1813" s="38">
        <v>425</v>
      </c>
      <c r="E1813" s="38">
        <v>62</v>
      </c>
    </row>
    <row r="1814" spans="1:5" x14ac:dyDescent="0.2">
      <c r="A1814" s="37" t="s">
        <v>6785</v>
      </c>
      <c r="B1814" s="38">
        <v>13</v>
      </c>
      <c r="C1814" s="38">
        <v>1500</v>
      </c>
      <c r="D1814" s="38">
        <v>298</v>
      </c>
      <c r="E1814" s="38">
        <v>73</v>
      </c>
    </row>
    <row r="1815" spans="1:5" x14ac:dyDescent="0.2">
      <c r="A1815" s="37" t="s">
        <v>6507</v>
      </c>
      <c r="B1815" s="38">
        <v>19</v>
      </c>
      <c r="C1815" s="38">
        <v>4715</v>
      </c>
      <c r="D1815" s="38">
        <v>1105</v>
      </c>
      <c r="E1815" s="38">
        <v>186</v>
      </c>
    </row>
    <row r="1816" spans="1:5" x14ac:dyDescent="0.2">
      <c r="A1816" s="37" t="s">
        <v>4679</v>
      </c>
      <c r="B1816" s="38">
        <v>23</v>
      </c>
      <c r="C1816" s="38">
        <v>6521</v>
      </c>
      <c r="D1816" s="38">
        <v>1492</v>
      </c>
      <c r="E1816" s="38">
        <v>248</v>
      </c>
    </row>
    <row r="1817" spans="1:5" x14ac:dyDescent="0.2">
      <c r="A1817" s="37" t="s">
        <v>6509</v>
      </c>
      <c r="B1817" s="38">
        <v>3</v>
      </c>
      <c r="C1817" s="38">
        <v>506</v>
      </c>
      <c r="D1817" s="38">
        <v>120</v>
      </c>
      <c r="E1817" s="38">
        <v>15</v>
      </c>
    </row>
    <row r="1818" spans="1:5" x14ac:dyDescent="0.2">
      <c r="A1818" s="37" t="s">
        <v>3901</v>
      </c>
      <c r="B1818" s="38">
        <v>3</v>
      </c>
      <c r="C1818" s="38">
        <v>573</v>
      </c>
      <c r="D1818" s="38">
        <v>136</v>
      </c>
      <c r="E1818" s="38">
        <v>18</v>
      </c>
    </row>
    <row r="1819" spans="1:5" x14ac:dyDescent="0.2">
      <c r="A1819" s="37" t="s">
        <v>5609</v>
      </c>
      <c r="B1819" s="38">
        <v>5</v>
      </c>
      <c r="C1819" s="38">
        <v>1944</v>
      </c>
      <c r="D1819" s="38">
        <v>464</v>
      </c>
      <c r="E1819" s="38">
        <v>50</v>
      </c>
    </row>
    <row r="1820" spans="1:5" x14ac:dyDescent="0.2">
      <c r="A1820" s="37" t="s">
        <v>3903</v>
      </c>
      <c r="B1820" s="38">
        <v>4</v>
      </c>
      <c r="C1820" s="38">
        <v>619</v>
      </c>
      <c r="D1820" s="38">
        <v>189</v>
      </c>
      <c r="E1820" s="38">
        <v>22</v>
      </c>
    </row>
    <row r="1821" spans="1:5" x14ac:dyDescent="0.2">
      <c r="A1821" s="37" t="s">
        <v>4085</v>
      </c>
      <c r="B1821" s="38">
        <v>137</v>
      </c>
      <c r="C1821" s="38">
        <v>46581</v>
      </c>
      <c r="D1821" s="38">
        <v>10663</v>
      </c>
      <c r="E1821" s="38">
        <v>1584</v>
      </c>
    </row>
    <row r="1822" spans="1:5" x14ac:dyDescent="0.2">
      <c r="A1822" s="37" t="s">
        <v>5777</v>
      </c>
      <c r="B1822" s="38">
        <v>3</v>
      </c>
      <c r="C1822" s="38">
        <v>1077</v>
      </c>
      <c r="D1822" s="38">
        <v>247</v>
      </c>
      <c r="E1822" s="38">
        <v>28</v>
      </c>
    </row>
    <row r="1823" spans="1:5" x14ac:dyDescent="0.2">
      <c r="A1823" s="37" t="s">
        <v>6129</v>
      </c>
      <c r="B1823" s="38">
        <v>3</v>
      </c>
      <c r="C1823" s="38">
        <v>921</v>
      </c>
      <c r="D1823" s="38">
        <v>213</v>
      </c>
      <c r="E1823" s="38">
        <v>22</v>
      </c>
    </row>
    <row r="1824" spans="1:5" x14ac:dyDescent="0.2">
      <c r="A1824" s="37" t="s">
        <v>4087</v>
      </c>
      <c r="B1824" s="38">
        <v>14</v>
      </c>
      <c r="C1824" s="38">
        <v>3371</v>
      </c>
      <c r="D1824" s="38">
        <v>729</v>
      </c>
      <c r="E1824" s="38">
        <v>139</v>
      </c>
    </row>
    <row r="1825" spans="1:5" x14ac:dyDescent="0.2">
      <c r="A1825" s="37" t="s">
        <v>6273</v>
      </c>
      <c r="B1825" s="38">
        <v>68</v>
      </c>
      <c r="C1825" s="38">
        <v>31166</v>
      </c>
      <c r="D1825" s="38">
        <v>7378</v>
      </c>
      <c r="E1825" s="38">
        <v>920</v>
      </c>
    </row>
    <row r="1826" spans="1:5" x14ac:dyDescent="0.2">
      <c r="A1826" s="37" t="s">
        <v>6511</v>
      </c>
      <c r="B1826" s="38">
        <v>140</v>
      </c>
      <c r="C1826" s="38">
        <v>54890</v>
      </c>
      <c r="D1826" s="38">
        <v>12692</v>
      </c>
      <c r="E1826" s="38">
        <v>1643</v>
      </c>
    </row>
    <row r="1827" spans="1:5" x14ac:dyDescent="0.2">
      <c r="A1827" s="37" t="s">
        <v>5611</v>
      </c>
      <c r="B1827" s="38">
        <v>8</v>
      </c>
      <c r="C1827" s="38">
        <v>3522</v>
      </c>
      <c r="D1827" s="38">
        <v>804</v>
      </c>
      <c r="E1827" s="38">
        <v>116</v>
      </c>
    </row>
    <row r="1828" spans="1:5" x14ac:dyDescent="0.2">
      <c r="A1828" s="37" t="s">
        <v>6275</v>
      </c>
      <c r="B1828" s="38">
        <v>36</v>
      </c>
      <c r="C1828" s="38">
        <v>17165</v>
      </c>
      <c r="D1828" s="38">
        <v>3720</v>
      </c>
      <c r="E1828" s="38">
        <v>411</v>
      </c>
    </row>
    <row r="1829" spans="1:5" x14ac:dyDescent="0.2">
      <c r="A1829" s="37" t="s">
        <v>6513</v>
      </c>
      <c r="B1829" s="38">
        <v>4</v>
      </c>
      <c r="C1829" s="38">
        <v>4399</v>
      </c>
      <c r="D1829" s="38">
        <v>736</v>
      </c>
      <c r="E1829" s="38">
        <v>80</v>
      </c>
    </row>
    <row r="1830" spans="1:5" x14ac:dyDescent="0.2">
      <c r="A1830" s="37" t="s">
        <v>6725</v>
      </c>
      <c r="B1830" s="38">
        <v>9</v>
      </c>
      <c r="C1830" s="38">
        <v>4055</v>
      </c>
      <c r="D1830" s="38">
        <v>894</v>
      </c>
      <c r="E1830" s="38">
        <v>120</v>
      </c>
    </row>
    <row r="1831" spans="1:5" x14ac:dyDescent="0.2">
      <c r="A1831" s="37" t="s">
        <v>3649</v>
      </c>
      <c r="B1831" s="38">
        <v>32</v>
      </c>
      <c r="C1831" s="38">
        <v>9161</v>
      </c>
      <c r="D1831" s="38">
        <v>2139</v>
      </c>
      <c r="E1831" s="38">
        <v>292</v>
      </c>
    </row>
    <row r="1832" spans="1:5" x14ac:dyDescent="0.2">
      <c r="A1832" s="37" t="s">
        <v>6565</v>
      </c>
      <c r="B1832" s="38">
        <v>10</v>
      </c>
      <c r="C1832" s="38">
        <v>3001</v>
      </c>
      <c r="D1832" s="38">
        <v>728</v>
      </c>
      <c r="E1832" s="38">
        <v>80</v>
      </c>
    </row>
    <row r="1833" spans="1:5" x14ac:dyDescent="0.2">
      <c r="A1833" s="37" t="s">
        <v>6567</v>
      </c>
      <c r="B1833" s="38">
        <v>17</v>
      </c>
      <c r="C1833" s="38">
        <v>3462</v>
      </c>
      <c r="D1833" s="38">
        <v>835</v>
      </c>
      <c r="E1833" s="38">
        <v>106</v>
      </c>
    </row>
    <row r="1834" spans="1:5" x14ac:dyDescent="0.2">
      <c r="A1834" s="37" t="s">
        <v>4089</v>
      </c>
      <c r="B1834" s="38">
        <v>53</v>
      </c>
      <c r="C1834" s="38">
        <v>13657</v>
      </c>
      <c r="D1834" s="38">
        <v>3292</v>
      </c>
      <c r="E1834" s="38">
        <v>481</v>
      </c>
    </row>
    <row r="1835" spans="1:5" x14ac:dyDescent="0.2">
      <c r="A1835" s="37" t="s">
        <v>6943</v>
      </c>
      <c r="B1835" s="38">
        <v>36</v>
      </c>
      <c r="C1835" s="38">
        <v>11059</v>
      </c>
      <c r="D1835" s="38">
        <v>2825</v>
      </c>
      <c r="E1835" s="38">
        <v>444</v>
      </c>
    </row>
    <row r="1836" spans="1:5" x14ac:dyDescent="0.2">
      <c r="A1836" s="37" t="s">
        <v>4333</v>
      </c>
      <c r="B1836" s="38">
        <v>3</v>
      </c>
      <c r="C1836" s="38">
        <v>888</v>
      </c>
      <c r="D1836" s="38">
        <v>222</v>
      </c>
      <c r="E1836" s="38">
        <v>24</v>
      </c>
    </row>
    <row r="1837" spans="1:5" x14ac:dyDescent="0.2">
      <c r="A1837" s="37" t="s">
        <v>4929</v>
      </c>
      <c r="B1837" s="38">
        <v>11</v>
      </c>
      <c r="C1837" s="38">
        <v>3685</v>
      </c>
      <c r="D1837" s="38">
        <v>817</v>
      </c>
      <c r="E1837" s="38">
        <v>107</v>
      </c>
    </row>
    <row r="1838" spans="1:5" x14ac:dyDescent="0.2">
      <c r="A1838" s="37" t="s">
        <v>3361</v>
      </c>
      <c r="B1838" s="38">
        <v>3</v>
      </c>
      <c r="C1838" s="38">
        <v>359</v>
      </c>
      <c r="D1838" s="38">
        <v>103</v>
      </c>
      <c r="E1838" s="38">
        <v>19</v>
      </c>
    </row>
    <row r="1839" spans="1:5" x14ac:dyDescent="0.2">
      <c r="A1839" s="37" t="s">
        <v>6515</v>
      </c>
      <c r="B1839" s="38">
        <v>14</v>
      </c>
      <c r="C1839" s="38">
        <v>5259</v>
      </c>
      <c r="D1839" s="38">
        <v>1118</v>
      </c>
      <c r="E1839" s="38">
        <v>135</v>
      </c>
    </row>
    <row r="1840" spans="1:5" x14ac:dyDescent="0.2">
      <c r="A1840" s="37" t="s">
        <v>6677</v>
      </c>
      <c r="B1840" s="38">
        <v>3</v>
      </c>
      <c r="C1840" s="38">
        <v>792</v>
      </c>
      <c r="D1840" s="38">
        <v>148</v>
      </c>
      <c r="E1840" s="38">
        <v>22</v>
      </c>
    </row>
    <row r="1841" spans="1:5" x14ac:dyDescent="0.2">
      <c r="A1841" s="37" t="s">
        <v>5779</v>
      </c>
      <c r="B1841" s="38">
        <v>28</v>
      </c>
      <c r="C1841" s="38">
        <v>8781</v>
      </c>
      <c r="D1841" s="38">
        <v>2021</v>
      </c>
      <c r="E1841" s="38">
        <v>277</v>
      </c>
    </row>
    <row r="1842" spans="1:5" x14ac:dyDescent="0.2">
      <c r="A1842" s="37" t="s">
        <v>6517</v>
      </c>
      <c r="B1842" s="38">
        <v>4</v>
      </c>
      <c r="C1842" s="38">
        <v>1858</v>
      </c>
      <c r="D1842" s="38">
        <v>405</v>
      </c>
      <c r="E1842" s="38">
        <v>44</v>
      </c>
    </row>
    <row r="1843" spans="1:5" x14ac:dyDescent="0.2">
      <c r="A1843" s="37" t="s">
        <v>6827</v>
      </c>
      <c r="B1843" s="38">
        <v>12</v>
      </c>
      <c r="C1843" s="38">
        <v>5045</v>
      </c>
      <c r="D1843" s="38">
        <v>1087</v>
      </c>
      <c r="E1843" s="38">
        <v>137</v>
      </c>
    </row>
    <row r="1844" spans="1:5" x14ac:dyDescent="0.2">
      <c r="A1844" s="37" t="s">
        <v>6945</v>
      </c>
      <c r="B1844" s="38">
        <v>15</v>
      </c>
      <c r="C1844" s="38">
        <v>3015</v>
      </c>
      <c r="D1844" s="38">
        <v>693</v>
      </c>
      <c r="E1844" s="38">
        <v>91</v>
      </c>
    </row>
    <row r="1845" spans="1:5" x14ac:dyDescent="0.2">
      <c r="A1845" s="37" t="s">
        <v>4335</v>
      </c>
      <c r="B1845" s="38">
        <v>21</v>
      </c>
      <c r="C1845" s="38">
        <v>4604</v>
      </c>
      <c r="D1845" s="38">
        <v>1101</v>
      </c>
      <c r="E1845" s="38">
        <v>190</v>
      </c>
    </row>
    <row r="1846" spans="1:5" x14ac:dyDescent="0.2">
      <c r="A1846" s="37" t="s">
        <v>4091</v>
      </c>
      <c r="B1846" s="38">
        <v>10</v>
      </c>
      <c r="C1846" s="38">
        <v>1022</v>
      </c>
      <c r="D1846" s="38">
        <v>172</v>
      </c>
      <c r="E1846" s="38">
        <v>35</v>
      </c>
    </row>
    <row r="1847" spans="1:5" x14ac:dyDescent="0.2">
      <c r="A1847" s="37" t="s">
        <v>4527</v>
      </c>
      <c r="B1847" s="38">
        <v>21</v>
      </c>
      <c r="C1847" s="38">
        <v>5234</v>
      </c>
      <c r="D1847" s="38">
        <v>1162</v>
      </c>
      <c r="E1847" s="38">
        <v>136</v>
      </c>
    </row>
    <row r="1848" spans="1:5" x14ac:dyDescent="0.2">
      <c r="A1848" s="37" t="s">
        <v>5885</v>
      </c>
      <c r="B1848" s="38">
        <v>4</v>
      </c>
      <c r="C1848" s="38">
        <v>531</v>
      </c>
      <c r="D1848" s="38">
        <v>128</v>
      </c>
      <c r="E1848" s="38">
        <v>21</v>
      </c>
    </row>
    <row r="1849" spans="1:5" x14ac:dyDescent="0.2">
      <c r="A1849" s="37" t="s">
        <v>4681</v>
      </c>
      <c r="B1849" s="38">
        <v>14</v>
      </c>
      <c r="C1849" s="38">
        <v>3981</v>
      </c>
      <c r="D1849" s="38">
        <v>930</v>
      </c>
      <c r="E1849" s="38">
        <v>108</v>
      </c>
    </row>
    <row r="1850" spans="1:5" x14ac:dyDescent="0.2">
      <c r="A1850" s="37" t="s">
        <v>4711</v>
      </c>
      <c r="B1850" s="38">
        <v>167</v>
      </c>
      <c r="C1850" s="38">
        <v>74890</v>
      </c>
      <c r="D1850" s="38">
        <v>17849</v>
      </c>
      <c r="E1850" s="38">
        <v>1882</v>
      </c>
    </row>
    <row r="1851" spans="1:5" x14ac:dyDescent="0.2">
      <c r="A1851" s="37" t="s">
        <v>3905</v>
      </c>
      <c r="B1851" s="38">
        <v>3</v>
      </c>
      <c r="C1851" s="38">
        <v>794</v>
      </c>
      <c r="D1851" s="38">
        <v>186</v>
      </c>
      <c r="E1851" s="38">
        <v>21</v>
      </c>
    </row>
    <row r="1852" spans="1:5" x14ac:dyDescent="0.2">
      <c r="A1852" s="37" t="s">
        <v>4931</v>
      </c>
      <c r="B1852" s="38">
        <v>38</v>
      </c>
      <c r="C1852" s="38">
        <v>8661</v>
      </c>
      <c r="D1852" s="38">
        <v>2060</v>
      </c>
      <c r="E1852" s="38">
        <v>281</v>
      </c>
    </row>
    <row r="1853" spans="1:5" x14ac:dyDescent="0.2">
      <c r="A1853" s="37" t="s">
        <v>5121</v>
      </c>
      <c r="B1853" s="38">
        <v>3</v>
      </c>
      <c r="C1853" s="38">
        <v>288</v>
      </c>
      <c r="D1853" s="38">
        <v>65</v>
      </c>
      <c r="E1853" s="38">
        <v>12</v>
      </c>
    </row>
    <row r="1854" spans="1:5" x14ac:dyDescent="0.2">
      <c r="A1854" s="37" t="s">
        <v>5781</v>
      </c>
      <c r="B1854" s="38">
        <v>4</v>
      </c>
      <c r="C1854" s="38">
        <v>905</v>
      </c>
      <c r="D1854" s="38">
        <v>210</v>
      </c>
      <c r="E1854" s="38">
        <v>20</v>
      </c>
    </row>
    <row r="1855" spans="1:5" x14ac:dyDescent="0.2">
      <c r="A1855" s="37" t="s">
        <v>4423</v>
      </c>
      <c r="B1855" s="38">
        <v>8</v>
      </c>
      <c r="C1855" s="38">
        <v>3369</v>
      </c>
      <c r="D1855" s="38">
        <v>736</v>
      </c>
      <c r="E1855" s="38">
        <v>79</v>
      </c>
    </row>
    <row r="1856" spans="1:5" x14ac:dyDescent="0.2">
      <c r="A1856" s="37" t="s">
        <v>5471</v>
      </c>
      <c r="B1856" s="38">
        <v>9</v>
      </c>
      <c r="C1856" s="38">
        <v>4621</v>
      </c>
      <c r="D1856" s="38">
        <v>876</v>
      </c>
      <c r="E1856" s="38">
        <v>116</v>
      </c>
    </row>
    <row r="1857" spans="1:5" x14ac:dyDescent="0.2">
      <c r="A1857" s="37" t="s">
        <v>6057</v>
      </c>
      <c r="B1857" s="38">
        <v>4</v>
      </c>
      <c r="C1857" s="38">
        <v>1364</v>
      </c>
      <c r="D1857" s="38">
        <v>328</v>
      </c>
      <c r="E1857" s="38">
        <v>37</v>
      </c>
    </row>
    <row r="1858" spans="1:5" x14ac:dyDescent="0.2">
      <c r="A1858" s="37" t="s">
        <v>6679</v>
      </c>
      <c r="B1858" s="38">
        <v>5</v>
      </c>
      <c r="C1858" s="38">
        <v>1059</v>
      </c>
      <c r="D1858" s="38">
        <v>226</v>
      </c>
      <c r="E1858" s="38">
        <v>36</v>
      </c>
    </row>
    <row r="1859" spans="1:5" x14ac:dyDescent="0.2">
      <c r="A1859" s="37" t="s">
        <v>6787</v>
      </c>
      <c r="B1859" s="38">
        <v>36</v>
      </c>
      <c r="C1859" s="38">
        <v>8530</v>
      </c>
      <c r="D1859" s="38">
        <v>1970</v>
      </c>
      <c r="E1859" s="38">
        <v>296</v>
      </c>
    </row>
    <row r="1860" spans="1:5" x14ac:dyDescent="0.2">
      <c r="A1860" s="37" t="s">
        <v>5943</v>
      </c>
      <c r="B1860" s="38">
        <v>26</v>
      </c>
      <c r="C1860" s="38">
        <v>9778</v>
      </c>
      <c r="D1860" s="38">
        <v>1723</v>
      </c>
      <c r="E1860" s="38">
        <v>242</v>
      </c>
    </row>
    <row r="1861" spans="1:5" x14ac:dyDescent="0.2">
      <c r="A1861" s="37" t="s">
        <v>5613</v>
      </c>
      <c r="B1861" s="38">
        <v>3</v>
      </c>
      <c r="C1861" s="38">
        <v>753</v>
      </c>
      <c r="D1861" s="38">
        <v>190</v>
      </c>
      <c r="E1861" s="38">
        <v>21</v>
      </c>
    </row>
    <row r="1862" spans="1:5" x14ac:dyDescent="0.2">
      <c r="A1862" s="37" t="s">
        <v>6163</v>
      </c>
      <c r="B1862" s="38">
        <v>4</v>
      </c>
      <c r="C1862" s="38">
        <v>353</v>
      </c>
      <c r="D1862" s="38">
        <v>64</v>
      </c>
      <c r="E1862" s="38">
        <v>13</v>
      </c>
    </row>
    <row r="1863" spans="1:5" x14ac:dyDescent="0.2">
      <c r="A1863" s="37" t="s">
        <v>5473</v>
      </c>
      <c r="B1863" s="38">
        <v>3</v>
      </c>
      <c r="C1863" s="38">
        <v>2429</v>
      </c>
      <c r="D1863" s="38">
        <v>592</v>
      </c>
      <c r="E1863" s="38">
        <v>54</v>
      </c>
    </row>
    <row r="1864" spans="1:5" x14ac:dyDescent="0.2">
      <c r="A1864" s="37" t="s">
        <v>3395</v>
      </c>
      <c r="B1864" s="38">
        <v>67</v>
      </c>
      <c r="C1864" s="38">
        <v>22721</v>
      </c>
      <c r="D1864" s="38">
        <v>5296</v>
      </c>
      <c r="E1864" s="38">
        <v>662</v>
      </c>
    </row>
    <row r="1865" spans="1:5" x14ac:dyDescent="0.2">
      <c r="A1865" s="37" t="s">
        <v>3453</v>
      </c>
      <c r="B1865" s="38">
        <v>3</v>
      </c>
      <c r="C1865" s="38">
        <v>391</v>
      </c>
      <c r="D1865" s="38">
        <v>93</v>
      </c>
      <c r="E1865" s="38">
        <v>18</v>
      </c>
    </row>
    <row r="1866" spans="1:5" x14ac:dyDescent="0.2">
      <c r="A1866" s="37" t="s">
        <v>5167</v>
      </c>
      <c r="B1866" s="38">
        <v>46</v>
      </c>
      <c r="C1866" s="38">
        <v>12799</v>
      </c>
      <c r="D1866" s="38">
        <v>3011</v>
      </c>
      <c r="E1866" s="38">
        <v>447</v>
      </c>
    </row>
    <row r="1867" spans="1:5" x14ac:dyDescent="0.2">
      <c r="A1867" s="37" t="s">
        <v>3553</v>
      </c>
      <c r="B1867" s="38">
        <v>53</v>
      </c>
      <c r="C1867" s="38">
        <v>32418</v>
      </c>
      <c r="D1867" s="38">
        <v>8246</v>
      </c>
      <c r="E1867" s="38">
        <v>613</v>
      </c>
    </row>
    <row r="1868" spans="1:5" x14ac:dyDescent="0.2">
      <c r="A1868" s="37" t="s">
        <v>4635</v>
      </c>
      <c r="B1868" s="38">
        <v>57</v>
      </c>
      <c r="C1868" s="38">
        <v>13223</v>
      </c>
      <c r="D1868" s="38">
        <v>3075</v>
      </c>
      <c r="E1868" s="38">
        <v>430</v>
      </c>
    </row>
    <row r="1869" spans="1:5" x14ac:dyDescent="0.2">
      <c r="A1869" s="37" t="s">
        <v>6059</v>
      </c>
      <c r="B1869" s="38">
        <v>99</v>
      </c>
      <c r="C1869" s="38">
        <v>28831</v>
      </c>
      <c r="D1869" s="38">
        <v>6973</v>
      </c>
      <c r="E1869" s="38">
        <v>910</v>
      </c>
    </row>
    <row r="1870" spans="1:5" x14ac:dyDescent="0.2">
      <c r="A1870" s="37" t="s">
        <v>6131</v>
      </c>
      <c r="B1870" s="38">
        <v>49</v>
      </c>
      <c r="C1870" s="38">
        <v>18510</v>
      </c>
      <c r="D1870" s="38">
        <v>4603</v>
      </c>
      <c r="E1870" s="38">
        <v>590</v>
      </c>
    </row>
    <row r="1871" spans="1:5" x14ac:dyDescent="0.2">
      <c r="A1871" s="37" t="s">
        <v>6681</v>
      </c>
      <c r="B1871" s="38">
        <v>23</v>
      </c>
      <c r="C1871" s="38">
        <v>11956</v>
      </c>
      <c r="D1871" s="38">
        <v>2883</v>
      </c>
      <c r="E1871" s="38">
        <v>345</v>
      </c>
    </row>
    <row r="1872" spans="1:5" x14ac:dyDescent="0.2">
      <c r="A1872" s="37" t="s">
        <v>6519</v>
      </c>
      <c r="B1872" s="38">
        <v>3</v>
      </c>
      <c r="C1872" s="38">
        <v>640</v>
      </c>
      <c r="D1872" s="38">
        <v>136</v>
      </c>
      <c r="E1872" s="38">
        <v>22</v>
      </c>
    </row>
    <row r="1873" spans="1:5" x14ac:dyDescent="0.2">
      <c r="A1873" s="37" t="s">
        <v>3555</v>
      </c>
      <c r="B1873" s="38">
        <v>4</v>
      </c>
      <c r="C1873" s="38">
        <v>1440</v>
      </c>
      <c r="D1873" s="38">
        <v>338</v>
      </c>
      <c r="E1873" s="38">
        <v>42</v>
      </c>
    </row>
    <row r="1874" spans="1:5" x14ac:dyDescent="0.2">
      <c r="A1874" s="37" t="s">
        <v>3397</v>
      </c>
      <c r="B1874" s="38">
        <v>22</v>
      </c>
      <c r="C1874" s="38">
        <v>5621</v>
      </c>
      <c r="D1874" s="38">
        <v>1341</v>
      </c>
      <c r="E1874" s="38">
        <v>195</v>
      </c>
    </row>
    <row r="1875" spans="1:5" x14ac:dyDescent="0.2">
      <c r="A1875" s="37" t="s">
        <v>3633</v>
      </c>
      <c r="B1875" s="38">
        <v>5</v>
      </c>
      <c r="C1875" s="38">
        <v>1072</v>
      </c>
      <c r="D1875" s="38">
        <v>256</v>
      </c>
      <c r="E1875" s="38">
        <v>35</v>
      </c>
    </row>
    <row r="1876" spans="1:5" x14ac:dyDescent="0.2">
      <c r="A1876" s="37" t="s">
        <v>10149</v>
      </c>
      <c r="B1876" s="38">
        <v>59556</v>
      </c>
      <c r="C1876" s="38">
        <v>21451888</v>
      </c>
      <c r="D1876" s="38">
        <v>4973123</v>
      </c>
      <c r="E1876" s="38">
        <v>628880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B8CB3-9EA3-AF4B-8C76-97A5E0E89336}">
  <dimension ref="A1:E53"/>
  <sheetViews>
    <sheetView zoomScaleNormal="100" workbookViewId="0">
      <selection activeCell="C53" activeCellId="1" sqref="B2:B53 C2:C53"/>
    </sheetView>
  </sheetViews>
  <sheetFormatPr baseColWidth="10" defaultRowHeight="15" x14ac:dyDescent="0.2"/>
  <cols>
    <col min="1" max="1" width="15" style="35" bestFit="1" customWidth="1"/>
    <col min="2" max="2" width="17" style="52" bestFit="1" customWidth="1"/>
    <col min="3" max="3" width="21.83203125" style="53" bestFit="1" customWidth="1"/>
    <col min="4" max="4" width="17.1640625" style="52" bestFit="1" customWidth="1"/>
    <col min="5" max="5" width="12.6640625" style="10" bestFit="1" customWidth="1"/>
  </cols>
  <sheetData>
    <row r="1" spans="1:4" ht="30" x14ac:dyDescent="0.2">
      <c r="A1" s="32" t="s">
        <v>3154</v>
      </c>
      <c r="B1" s="39" t="s">
        <v>3259</v>
      </c>
      <c r="C1" s="40" t="s">
        <v>3260</v>
      </c>
      <c r="D1" s="41" t="s">
        <v>3261</v>
      </c>
    </row>
    <row r="2" spans="1:4" ht="15" customHeight="1" x14ac:dyDescent="0.2">
      <c r="A2" s="42" t="s">
        <v>0</v>
      </c>
      <c r="B2" s="43">
        <v>125819</v>
      </c>
      <c r="C2" s="44">
        <v>56.8</v>
      </c>
      <c r="D2" s="45">
        <v>71475</v>
      </c>
    </row>
    <row r="3" spans="1:4" ht="15" customHeight="1" x14ac:dyDescent="0.2">
      <c r="A3" s="46" t="s">
        <v>3155</v>
      </c>
      <c r="B3" s="47">
        <v>1984</v>
      </c>
      <c r="C3" s="48">
        <v>59.8</v>
      </c>
      <c r="D3" s="47">
        <v>1187</v>
      </c>
    </row>
    <row r="4" spans="1:4" x14ac:dyDescent="0.2">
      <c r="A4" s="46" t="s">
        <v>3157</v>
      </c>
      <c r="B4" s="47"/>
      <c r="C4" s="48"/>
      <c r="D4" s="47"/>
    </row>
    <row r="5" spans="1:4" x14ac:dyDescent="0.2">
      <c r="A5" s="46" t="s">
        <v>3159</v>
      </c>
      <c r="B5" s="47">
        <v>2624</v>
      </c>
      <c r="C5" s="48">
        <v>58</v>
      </c>
      <c r="D5" s="47">
        <v>1522</v>
      </c>
    </row>
    <row r="6" spans="1:4" x14ac:dyDescent="0.2">
      <c r="A6" s="46" t="s">
        <v>3161</v>
      </c>
      <c r="B6" s="47">
        <v>1211</v>
      </c>
      <c r="C6" s="48">
        <v>69</v>
      </c>
      <c r="D6" s="47">
        <v>836</v>
      </c>
    </row>
    <row r="7" spans="1:4" x14ac:dyDescent="0.2">
      <c r="A7" s="46" t="s">
        <v>3163</v>
      </c>
      <c r="B7" s="47">
        <v>13911</v>
      </c>
      <c r="C7" s="48">
        <v>57.2</v>
      </c>
      <c r="D7" s="47">
        <v>7959</v>
      </c>
    </row>
    <row r="8" spans="1:4" x14ac:dyDescent="0.2">
      <c r="A8" s="46" t="s">
        <v>3165</v>
      </c>
      <c r="B8" s="47">
        <v>2221</v>
      </c>
      <c r="C8" s="48">
        <v>64.7</v>
      </c>
      <c r="D8" s="47">
        <v>1437</v>
      </c>
    </row>
    <row r="9" spans="1:4" x14ac:dyDescent="0.2">
      <c r="A9" s="46" t="s">
        <v>3167</v>
      </c>
      <c r="B9" s="47">
        <v>1430</v>
      </c>
      <c r="C9" s="48">
        <v>49.9</v>
      </c>
      <c r="D9" s="47">
        <v>714</v>
      </c>
    </row>
    <row r="10" spans="1:4" x14ac:dyDescent="0.2">
      <c r="A10" s="46" t="s">
        <v>3169</v>
      </c>
      <c r="B10" s="47">
        <v>399</v>
      </c>
      <c r="C10" s="48">
        <v>57.9</v>
      </c>
      <c r="D10" s="47">
        <v>231</v>
      </c>
    </row>
    <row r="11" spans="1:4" x14ac:dyDescent="0.2">
      <c r="A11" s="46" t="s">
        <v>3171</v>
      </c>
      <c r="B11" s="47">
        <v>321</v>
      </c>
      <c r="C11" s="48">
        <v>38.200000000000003</v>
      </c>
      <c r="D11" s="47">
        <v>123</v>
      </c>
    </row>
    <row r="12" spans="1:4" x14ac:dyDescent="0.2">
      <c r="A12" s="46" t="s">
        <v>3173</v>
      </c>
      <c r="B12" s="47">
        <v>8260</v>
      </c>
      <c r="C12" s="48">
        <v>56</v>
      </c>
      <c r="D12" s="47">
        <v>4628</v>
      </c>
    </row>
    <row r="13" spans="1:4" x14ac:dyDescent="0.2">
      <c r="A13" s="46" t="s">
        <v>3175</v>
      </c>
      <c r="B13" s="47">
        <v>3999</v>
      </c>
      <c r="C13" s="48">
        <v>51.1</v>
      </c>
      <c r="D13" s="47">
        <v>2044</v>
      </c>
    </row>
    <row r="14" spans="1:4" x14ac:dyDescent="0.2">
      <c r="A14" s="46" t="s">
        <v>3177</v>
      </c>
      <c r="B14" s="47"/>
      <c r="C14" s="48"/>
      <c r="D14" s="47"/>
    </row>
    <row r="15" spans="1:4" x14ac:dyDescent="0.2">
      <c r="A15" s="46" t="s">
        <v>3179</v>
      </c>
      <c r="B15" s="47">
        <v>648</v>
      </c>
      <c r="C15" s="48">
        <v>69.900000000000006</v>
      </c>
      <c r="D15" s="47">
        <v>453</v>
      </c>
    </row>
    <row r="16" spans="1:4" x14ac:dyDescent="0.2">
      <c r="A16" s="46" t="s">
        <v>3181</v>
      </c>
      <c r="B16" s="47">
        <v>5138</v>
      </c>
      <c r="C16" s="48">
        <v>48.6</v>
      </c>
      <c r="D16" s="47">
        <v>2499</v>
      </c>
    </row>
    <row r="17" spans="1:4" x14ac:dyDescent="0.2">
      <c r="A17" s="46" t="s">
        <v>3183</v>
      </c>
      <c r="B17" s="47">
        <v>2670</v>
      </c>
      <c r="C17" s="48">
        <v>69.2</v>
      </c>
      <c r="D17" s="47">
        <v>1847</v>
      </c>
    </row>
    <row r="18" spans="1:4" x14ac:dyDescent="0.2">
      <c r="A18" s="46" t="s">
        <v>3185</v>
      </c>
      <c r="B18" s="47">
        <v>1298</v>
      </c>
      <c r="C18" s="48">
        <v>59.4</v>
      </c>
      <c r="D18" s="47">
        <v>771</v>
      </c>
    </row>
    <row r="19" spans="1:4" x14ac:dyDescent="0.2">
      <c r="A19" s="46" t="s">
        <v>3187</v>
      </c>
      <c r="B19" s="47">
        <v>1136</v>
      </c>
      <c r="C19" s="48">
        <v>62.8</v>
      </c>
      <c r="D19" s="47">
        <v>714</v>
      </c>
    </row>
    <row r="20" spans="1:4" x14ac:dyDescent="0.2">
      <c r="A20" s="46" t="s">
        <v>3189</v>
      </c>
      <c r="B20" s="47">
        <v>1874</v>
      </c>
      <c r="C20" s="48">
        <v>64.099999999999994</v>
      </c>
      <c r="D20" s="47">
        <v>1201</v>
      </c>
    </row>
    <row r="21" spans="1:4" x14ac:dyDescent="0.2">
      <c r="A21" s="46" t="s">
        <v>3191</v>
      </c>
      <c r="B21" s="47">
        <v>1847</v>
      </c>
      <c r="C21" s="48">
        <v>54.4</v>
      </c>
      <c r="D21" s="47">
        <v>1005</v>
      </c>
    </row>
    <row r="22" spans="1:4" x14ac:dyDescent="0.2">
      <c r="A22" s="46" t="s">
        <v>3193</v>
      </c>
      <c r="B22" s="47">
        <v>606</v>
      </c>
      <c r="C22" s="48">
        <v>63.5</v>
      </c>
      <c r="D22" s="47">
        <v>385</v>
      </c>
    </row>
    <row r="23" spans="1:4" x14ac:dyDescent="0.2">
      <c r="A23" s="46" t="s">
        <v>3195</v>
      </c>
      <c r="B23" s="47">
        <v>2261</v>
      </c>
      <c r="C23" s="48">
        <v>48.6</v>
      </c>
      <c r="D23" s="47">
        <v>1098</v>
      </c>
    </row>
    <row r="24" spans="1:4" x14ac:dyDescent="0.2">
      <c r="A24" s="46" t="s">
        <v>3197</v>
      </c>
      <c r="B24" s="47">
        <v>2714</v>
      </c>
      <c r="C24" s="48">
        <v>49.1</v>
      </c>
      <c r="D24" s="47">
        <v>1331</v>
      </c>
    </row>
    <row r="25" spans="1:4" x14ac:dyDescent="0.2">
      <c r="A25" s="46" t="s">
        <v>3199</v>
      </c>
      <c r="B25" s="47">
        <v>4071</v>
      </c>
      <c r="C25" s="48">
        <v>62.4</v>
      </c>
      <c r="D25" s="47">
        <v>2539</v>
      </c>
    </row>
    <row r="26" spans="1:4" x14ac:dyDescent="0.2">
      <c r="A26" s="46" t="s">
        <v>3201</v>
      </c>
      <c r="B26" s="47">
        <v>2234</v>
      </c>
      <c r="C26" s="48">
        <v>54</v>
      </c>
      <c r="D26" s="47">
        <v>1207</v>
      </c>
    </row>
    <row r="27" spans="1:4" x14ac:dyDescent="0.2">
      <c r="A27" s="46" t="s">
        <v>3203</v>
      </c>
      <c r="B27" s="47">
        <v>1153</v>
      </c>
      <c r="C27" s="48">
        <v>65.5</v>
      </c>
      <c r="D27" s="47">
        <v>755</v>
      </c>
    </row>
    <row r="28" spans="1:4" x14ac:dyDescent="0.2">
      <c r="A28" s="46" t="s">
        <v>3205</v>
      </c>
      <c r="B28" s="47">
        <v>2417</v>
      </c>
      <c r="C28" s="48">
        <v>63.5</v>
      </c>
      <c r="D28" s="47">
        <v>1535</v>
      </c>
    </row>
    <row r="29" spans="1:4" x14ac:dyDescent="0.2">
      <c r="A29" s="46" t="s">
        <v>3207</v>
      </c>
      <c r="B29" s="47">
        <v>435</v>
      </c>
      <c r="C29" s="48">
        <v>61.9</v>
      </c>
      <c r="D29" s="47">
        <v>269</v>
      </c>
    </row>
    <row r="30" spans="1:4" x14ac:dyDescent="0.2">
      <c r="A30" s="46" t="s">
        <v>3209</v>
      </c>
      <c r="B30" s="47">
        <v>736</v>
      </c>
      <c r="C30" s="48">
        <v>70.3</v>
      </c>
      <c r="D30" s="47">
        <v>517</v>
      </c>
    </row>
    <row r="31" spans="1:4" x14ac:dyDescent="0.2">
      <c r="A31" s="46" t="s">
        <v>3211</v>
      </c>
      <c r="B31" s="47">
        <v>1122</v>
      </c>
      <c r="C31" s="48">
        <v>53.3</v>
      </c>
      <c r="D31" s="47">
        <v>598</v>
      </c>
    </row>
    <row r="32" spans="1:4" x14ac:dyDescent="0.2">
      <c r="A32" s="46" t="s">
        <v>3213</v>
      </c>
      <c r="B32" s="47">
        <v>502</v>
      </c>
      <c r="C32" s="48">
        <v>51.8</v>
      </c>
      <c r="D32" s="47">
        <v>260</v>
      </c>
    </row>
    <row r="33" spans="1:4" x14ac:dyDescent="0.2">
      <c r="A33" s="46" t="s">
        <v>3215</v>
      </c>
      <c r="B33" s="47">
        <v>3414</v>
      </c>
      <c r="C33" s="48">
        <v>47.4</v>
      </c>
      <c r="D33" s="47">
        <v>1617</v>
      </c>
    </row>
    <row r="34" spans="1:4" x14ac:dyDescent="0.2">
      <c r="A34" s="46" t="s">
        <v>3217</v>
      </c>
      <c r="B34" s="47">
        <v>796</v>
      </c>
      <c r="C34" s="48">
        <v>60.1</v>
      </c>
      <c r="D34" s="47">
        <v>478</v>
      </c>
    </row>
    <row r="35" spans="1:4" x14ac:dyDescent="0.2">
      <c r="A35" s="46" t="s">
        <v>3219</v>
      </c>
      <c r="B35" s="47">
        <v>7849</v>
      </c>
      <c r="C35" s="48">
        <v>49.7</v>
      </c>
      <c r="D35" s="47">
        <v>3667</v>
      </c>
    </row>
    <row r="36" spans="1:4" x14ac:dyDescent="0.2">
      <c r="A36" s="46" t="s">
        <v>3221</v>
      </c>
      <c r="B36" s="47">
        <v>4022</v>
      </c>
      <c r="C36" s="48">
        <v>58.6</v>
      </c>
      <c r="D36" s="47">
        <v>2356</v>
      </c>
    </row>
    <row r="37" spans="1:4" x14ac:dyDescent="0.2">
      <c r="A37" s="46" t="s">
        <v>3223</v>
      </c>
      <c r="B37" s="47">
        <v>328</v>
      </c>
      <c r="C37" s="48">
        <v>63.7</v>
      </c>
      <c r="D37" s="47">
        <v>209</v>
      </c>
    </row>
    <row r="38" spans="1:4" x14ac:dyDescent="0.2">
      <c r="A38" s="46" t="s">
        <v>3225</v>
      </c>
      <c r="B38" s="47">
        <v>4682</v>
      </c>
      <c r="C38" s="48">
        <v>62.4</v>
      </c>
      <c r="D38" s="47">
        <v>2922</v>
      </c>
    </row>
    <row r="39" spans="1:4" x14ac:dyDescent="0.2">
      <c r="A39" s="46" t="s">
        <v>3227</v>
      </c>
      <c r="B39" s="47">
        <v>1587</v>
      </c>
      <c r="C39" s="48">
        <v>65</v>
      </c>
      <c r="D39" s="47">
        <v>1031</v>
      </c>
    </row>
    <row r="40" spans="1:4" x14ac:dyDescent="0.2">
      <c r="A40" s="46" t="s">
        <v>3229</v>
      </c>
      <c r="B40" s="47">
        <v>1606</v>
      </c>
      <c r="C40" s="48">
        <v>59.2</v>
      </c>
      <c r="D40" s="47">
        <v>905</v>
      </c>
    </row>
    <row r="41" spans="1:4" x14ac:dyDescent="0.2">
      <c r="A41" s="46" t="s">
        <v>3231</v>
      </c>
      <c r="B41" s="47">
        <v>5116</v>
      </c>
      <c r="C41" s="48">
        <v>60.6</v>
      </c>
      <c r="D41" s="47">
        <v>3103</v>
      </c>
    </row>
    <row r="42" spans="1:4" x14ac:dyDescent="0.2">
      <c r="A42" s="46" t="s">
        <v>3233</v>
      </c>
      <c r="B42" s="47">
        <v>450</v>
      </c>
      <c r="C42" s="48">
        <v>45.4</v>
      </c>
      <c r="D42" s="47">
        <v>204</v>
      </c>
    </row>
    <row r="43" spans="1:4" x14ac:dyDescent="0.2">
      <c r="A43" s="46" t="s">
        <v>3235</v>
      </c>
      <c r="B43" s="47">
        <v>2002</v>
      </c>
      <c r="C43" s="48">
        <v>62</v>
      </c>
      <c r="D43" s="47">
        <v>1241</v>
      </c>
    </row>
    <row r="44" spans="1:4" x14ac:dyDescent="0.2">
      <c r="A44" s="46" t="s">
        <v>3237</v>
      </c>
      <c r="B44" s="47">
        <v>356</v>
      </c>
      <c r="C44" s="48">
        <v>46.4</v>
      </c>
      <c r="D44" s="47">
        <v>165</v>
      </c>
    </row>
    <row r="45" spans="1:4" x14ac:dyDescent="0.2">
      <c r="A45" s="46" t="s">
        <v>3239</v>
      </c>
      <c r="B45" s="47">
        <v>2736</v>
      </c>
      <c r="C45" s="48">
        <v>61.7</v>
      </c>
      <c r="D45" s="47">
        <v>1688</v>
      </c>
    </row>
    <row r="46" spans="1:4" x14ac:dyDescent="0.2">
      <c r="A46" s="46" t="s">
        <v>3241</v>
      </c>
      <c r="B46" s="47">
        <v>10105</v>
      </c>
      <c r="C46" s="48">
        <v>58.2</v>
      </c>
      <c r="D46" s="47">
        <v>5885</v>
      </c>
    </row>
    <row r="47" spans="1:4" x14ac:dyDescent="0.2">
      <c r="A47" s="46" t="s">
        <v>3243</v>
      </c>
      <c r="B47" s="47">
        <v>1014</v>
      </c>
      <c r="C47" s="48">
        <v>58.5</v>
      </c>
      <c r="D47" s="47">
        <v>593</v>
      </c>
    </row>
    <row r="48" spans="1:4" x14ac:dyDescent="0.2">
      <c r="A48" s="46" t="s">
        <v>3245</v>
      </c>
      <c r="B48" s="47">
        <v>265</v>
      </c>
      <c r="C48" s="48">
        <v>70</v>
      </c>
      <c r="D48" s="47">
        <v>185</v>
      </c>
    </row>
    <row r="49" spans="1:4" x14ac:dyDescent="0.2">
      <c r="A49" s="46" t="s">
        <v>3247</v>
      </c>
      <c r="B49" s="47">
        <v>3306</v>
      </c>
      <c r="C49" s="48">
        <v>55.5</v>
      </c>
      <c r="D49" s="47">
        <v>1836</v>
      </c>
    </row>
    <row r="50" spans="1:4" x14ac:dyDescent="0.2">
      <c r="A50" s="46" t="s">
        <v>3249</v>
      </c>
      <c r="B50" s="47">
        <v>2844</v>
      </c>
      <c r="C50" s="48">
        <v>62.7</v>
      </c>
      <c r="D50" s="47">
        <v>1782</v>
      </c>
    </row>
    <row r="51" spans="1:4" x14ac:dyDescent="0.2">
      <c r="A51" s="46" t="s">
        <v>3251</v>
      </c>
      <c r="B51" s="47">
        <v>755</v>
      </c>
      <c r="C51" s="48">
        <v>70.7</v>
      </c>
      <c r="D51" s="47">
        <v>534</v>
      </c>
    </row>
    <row r="52" spans="1:4" x14ac:dyDescent="0.2">
      <c r="A52" s="46" t="s">
        <v>3253</v>
      </c>
      <c r="B52" s="47">
        <v>2389</v>
      </c>
      <c r="C52" s="48">
        <v>59</v>
      </c>
      <c r="D52" s="47">
        <v>1410</v>
      </c>
    </row>
    <row r="53" spans="1:4" x14ac:dyDescent="0.2">
      <c r="A53" s="49" t="s">
        <v>3255</v>
      </c>
      <c r="B53" s="50">
        <v>240</v>
      </c>
      <c r="C53" s="51">
        <v>71.8</v>
      </c>
      <c r="D53" s="50">
        <v>172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S3145"/>
  <sheetViews>
    <sheetView workbookViewId="0">
      <selection activeCell="F1" sqref="F1"/>
    </sheetView>
  </sheetViews>
  <sheetFormatPr baseColWidth="10" defaultColWidth="9.1640625" defaultRowHeight="15" x14ac:dyDescent="0.2"/>
  <cols>
    <col min="1" max="1" width="30.5" style="69" bestFit="1" customWidth="1"/>
    <col min="2" max="2" width="31" style="69" bestFit="1" customWidth="1"/>
    <col min="3" max="3" width="25.6640625" style="69" bestFit="1" customWidth="1"/>
    <col min="4" max="4" width="13.83203125" style="69" bestFit="1" customWidth="1"/>
    <col min="5" max="5" width="15.6640625" style="71" bestFit="1" customWidth="1"/>
    <col min="6" max="6" width="21.5" style="71" bestFit="1" customWidth="1"/>
    <col min="7" max="10" width="7" style="71" bestFit="1" customWidth="1"/>
    <col min="11" max="16" width="7.83203125" style="71" bestFit="1" customWidth="1"/>
    <col min="17" max="17" width="9.6640625" style="30" bestFit="1" customWidth="1"/>
    <col min="18" max="18" width="13.33203125" style="31" bestFit="1" customWidth="1"/>
    <col min="19" max="19" width="9.1640625" style="14"/>
    <col min="20" max="16384" width="9.1640625" style="1"/>
  </cols>
  <sheetData>
    <row r="1" spans="1:19" s="3" customFormat="1" ht="15" customHeight="1" x14ac:dyDescent="0.2">
      <c r="A1" s="54" t="s">
        <v>3</v>
      </c>
      <c r="B1" s="54" t="s">
        <v>3258</v>
      </c>
      <c r="C1" s="54" t="s">
        <v>3153</v>
      </c>
      <c r="D1" s="54" t="s">
        <v>3154</v>
      </c>
      <c r="E1" s="55" t="s">
        <v>7038</v>
      </c>
      <c r="F1" s="55" t="s">
        <v>7039</v>
      </c>
      <c r="G1" s="55">
        <v>2010</v>
      </c>
      <c r="H1" s="55">
        <v>2011</v>
      </c>
      <c r="I1" s="55">
        <v>2012</v>
      </c>
      <c r="J1" s="55">
        <v>2013</v>
      </c>
      <c r="K1" s="55">
        <v>2014</v>
      </c>
      <c r="L1" s="55">
        <v>2015</v>
      </c>
      <c r="M1" s="55">
        <v>2016</v>
      </c>
      <c r="N1" s="55">
        <v>2017</v>
      </c>
      <c r="O1" s="55">
        <v>2018</v>
      </c>
      <c r="P1" s="55">
        <v>2019</v>
      </c>
      <c r="Q1" s="25"/>
      <c r="R1" s="26"/>
    </row>
    <row r="2" spans="1:19" s="2" customFormat="1" x14ac:dyDescent="0.2">
      <c r="A2" s="56" t="s">
        <v>12</v>
      </c>
      <c r="B2" s="57" t="str">
        <f t="shared" ref="B2:B65" si="0">IF(LEFT(A2)=".", RIGHT(A2,LEN(A2)-1), A2)</f>
        <v>Autauga County, Alabama</v>
      </c>
      <c r="C2" s="57" t="str">
        <f>LEFT(B2,FIND(",",B2,1)-1)</f>
        <v>Autauga County</v>
      </c>
      <c r="D2" s="56" t="str">
        <f>RIGHT(B2,LEN(B2)-(FIND(",",B2)+1))</f>
        <v>Alabama</v>
      </c>
      <c r="E2" s="58">
        <v>54571</v>
      </c>
      <c r="F2" s="58">
        <v>54597</v>
      </c>
      <c r="G2" s="58">
        <v>54773</v>
      </c>
      <c r="H2" s="58">
        <v>55227</v>
      </c>
      <c r="I2" s="58">
        <v>54954</v>
      </c>
      <c r="J2" s="58">
        <v>54727</v>
      </c>
      <c r="K2" s="58">
        <v>54893</v>
      </c>
      <c r="L2" s="58">
        <v>54864</v>
      </c>
      <c r="M2" s="58">
        <v>55243</v>
      </c>
      <c r="N2" s="58">
        <v>55390</v>
      </c>
      <c r="O2" s="59">
        <v>55533</v>
      </c>
      <c r="P2" s="58">
        <v>55869</v>
      </c>
      <c r="Q2" s="27"/>
      <c r="R2" s="28"/>
      <c r="S2" s="29"/>
    </row>
    <row r="3" spans="1:19" s="2" customFormat="1" x14ac:dyDescent="0.2">
      <c r="A3" s="56" t="s">
        <v>13</v>
      </c>
      <c r="B3" s="57" t="str">
        <f t="shared" si="0"/>
        <v>Baldwin County, Alabama</v>
      </c>
      <c r="C3" s="57" t="str">
        <f t="shared" ref="C3:C66" si="1">LEFT(B3,FIND(",",B3,1)-1)</f>
        <v>Baldwin County</v>
      </c>
      <c r="D3" s="56" t="str">
        <f t="shared" ref="D3:D66" si="2">RIGHT(B3,LEN(B3)-(FIND(",",B3)+1))</f>
        <v>Alabama</v>
      </c>
      <c r="E3" s="58">
        <v>182265</v>
      </c>
      <c r="F3" s="58">
        <v>182265</v>
      </c>
      <c r="G3" s="58">
        <v>183112</v>
      </c>
      <c r="H3" s="58">
        <v>186558</v>
      </c>
      <c r="I3" s="58">
        <v>190145</v>
      </c>
      <c r="J3" s="58">
        <v>194885</v>
      </c>
      <c r="K3" s="58">
        <v>199183</v>
      </c>
      <c r="L3" s="58">
        <v>202939</v>
      </c>
      <c r="M3" s="58">
        <v>207601</v>
      </c>
      <c r="N3" s="58">
        <v>212521</v>
      </c>
      <c r="O3" s="59">
        <v>217855</v>
      </c>
      <c r="P3" s="58">
        <v>223234</v>
      </c>
      <c r="Q3" s="27"/>
      <c r="R3" s="28"/>
      <c r="S3" s="29"/>
    </row>
    <row r="4" spans="1:19" s="2" customFormat="1" x14ac:dyDescent="0.2">
      <c r="A4" s="56" t="s">
        <v>14</v>
      </c>
      <c r="B4" s="57" t="str">
        <f t="shared" si="0"/>
        <v>Barbour County, Alabama</v>
      </c>
      <c r="C4" s="57" t="str">
        <f t="shared" si="1"/>
        <v>Barbour County</v>
      </c>
      <c r="D4" s="56" t="str">
        <f t="shared" si="2"/>
        <v>Alabama</v>
      </c>
      <c r="E4" s="58">
        <v>27457</v>
      </c>
      <c r="F4" s="58">
        <v>27455</v>
      </c>
      <c r="G4" s="58">
        <v>27327</v>
      </c>
      <c r="H4" s="58">
        <v>27341</v>
      </c>
      <c r="I4" s="58">
        <v>27169</v>
      </c>
      <c r="J4" s="58">
        <v>26937</v>
      </c>
      <c r="K4" s="58">
        <v>26755</v>
      </c>
      <c r="L4" s="58">
        <v>26283</v>
      </c>
      <c r="M4" s="58">
        <v>25806</v>
      </c>
      <c r="N4" s="58">
        <v>25157</v>
      </c>
      <c r="O4" s="59">
        <v>24872</v>
      </c>
      <c r="P4" s="58">
        <v>24686</v>
      </c>
      <c r="Q4" s="27"/>
      <c r="R4" s="28"/>
      <c r="S4" s="29"/>
    </row>
    <row r="5" spans="1:19" x14ac:dyDescent="0.2">
      <c r="A5" s="60" t="s">
        <v>15</v>
      </c>
      <c r="B5" s="57" t="str">
        <f t="shared" si="0"/>
        <v>Bibb County, Alabama</v>
      </c>
      <c r="C5" s="57" t="str">
        <f t="shared" si="1"/>
        <v>Bibb County</v>
      </c>
      <c r="D5" s="56" t="str">
        <f t="shared" si="2"/>
        <v>Alabama</v>
      </c>
      <c r="E5" s="61">
        <v>22915</v>
      </c>
      <c r="F5" s="61">
        <v>22915</v>
      </c>
      <c r="G5" s="61">
        <v>22870</v>
      </c>
      <c r="H5" s="61">
        <v>22745</v>
      </c>
      <c r="I5" s="61">
        <v>22667</v>
      </c>
      <c r="J5" s="61">
        <v>22521</v>
      </c>
      <c r="K5" s="61">
        <v>22553</v>
      </c>
      <c r="L5" s="61">
        <v>22566</v>
      </c>
      <c r="M5" s="61">
        <v>22586</v>
      </c>
      <c r="N5" s="61">
        <v>22550</v>
      </c>
      <c r="O5" s="62">
        <v>22367</v>
      </c>
      <c r="P5" s="61">
        <v>22394</v>
      </c>
      <c r="Q5" s="27"/>
      <c r="R5" s="28"/>
    </row>
    <row r="6" spans="1:19" x14ac:dyDescent="0.2">
      <c r="A6" s="60" t="s">
        <v>16</v>
      </c>
      <c r="B6" s="57" t="str">
        <f t="shared" si="0"/>
        <v>Blount County, Alabama</v>
      </c>
      <c r="C6" s="57" t="str">
        <f t="shared" si="1"/>
        <v>Blount County</v>
      </c>
      <c r="D6" s="56" t="str">
        <f t="shared" si="2"/>
        <v>Alabama</v>
      </c>
      <c r="E6" s="61">
        <v>57322</v>
      </c>
      <c r="F6" s="61">
        <v>57322</v>
      </c>
      <c r="G6" s="61">
        <v>57376</v>
      </c>
      <c r="H6" s="61">
        <v>57560</v>
      </c>
      <c r="I6" s="61">
        <v>57580</v>
      </c>
      <c r="J6" s="61">
        <v>57619</v>
      </c>
      <c r="K6" s="61">
        <v>57526</v>
      </c>
      <c r="L6" s="61">
        <v>57526</v>
      </c>
      <c r="M6" s="61">
        <v>57494</v>
      </c>
      <c r="N6" s="61">
        <v>57787</v>
      </c>
      <c r="O6" s="62">
        <v>57771</v>
      </c>
      <c r="P6" s="61">
        <v>57826</v>
      </c>
      <c r="Q6" s="27"/>
      <c r="R6" s="28"/>
    </row>
    <row r="7" spans="1:19" x14ac:dyDescent="0.2">
      <c r="A7" s="60" t="s">
        <v>17</v>
      </c>
      <c r="B7" s="57" t="str">
        <f t="shared" si="0"/>
        <v>Bullock County, Alabama</v>
      </c>
      <c r="C7" s="57" t="str">
        <f t="shared" si="1"/>
        <v>Bullock County</v>
      </c>
      <c r="D7" s="56" t="str">
        <f t="shared" si="2"/>
        <v>Alabama</v>
      </c>
      <c r="E7" s="61">
        <v>10914</v>
      </c>
      <c r="F7" s="61">
        <v>10911</v>
      </c>
      <c r="G7" s="61">
        <v>10876</v>
      </c>
      <c r="H7" s="61">
        <v>10675</v>
      </c>
      <c r="I7" s="61">
        <v>10606</v>
      </c>
      <c r="J7" s="61">
        <v>10549</v>
      </c>
      <c r="K7" s="61">
        <v>10663</v>
      </c>
      <c r="L7" s="61">
        <v>10400</v>
      </c>
      <c r="M7" s="61">
        <v>10389</v>
      </c>
      <c r="N7" s="61">
        <v>10176</v>
      </c>
      <c r="O7" s="62">
        <v>10174</v>
      </c>
      <c r="P7" s="61">
        <v>10101</v>
      </c>
      <c r="Q7" s="27"/>
      <c r="R7" s="28"/>
    </row>
    <row r="8" spans="1:19" x14ac:dyDescent="0.2">
      <c r="A8" s="60" t="s">
        <v>18</v>
      </c>
      <c r="B8" s="57" t="str">
        <f t="shared" si="0"/>
        <v>Butler County, Alabama</v>
      </c>
      <c r="C8" s="57" t="str">
        <f t="shared" si="1"/>
        <v>Butler County</v>
      </c>
      <c r="D8" s="56" t="str">
        <f t="shared" si="2"/>
        <v>Alabama</v>
      </c>
      <c r="E8" s="61">
        <v>20947</v>
      </c>
      <c r="F8" s="61">
        <v>20940</v>
      </c>
      <c r="G8" s="61">
        <v>20932</v>
      </c>
      <c r="H8" s="61">
        <v>20866</v>
      </c>
      <c r="I8" s="61">
        <v>20670</v>
      </c>
      <c r="J8" s="61">
        <v>20356</v>
      </c>
      <c r="K8" s="61">
        <v>20327</v>
      </c>
      <c r="L8" s="61">
        <v>20162</v>
      </c>
      <c r="M8" s="61">
        <v>20012</v>
      </c>
      <c r="N8" s="61">
        <v>19888</v>
      </c>
      <c r="O8" s="62">
        <v>19631</v>
      </c>
      <c r="P8" s="61">
        <v>19448</v>
      </c>
      <c r="Q8" s="27"/>
      <c r="R8" s="28"/>
    </row>
    <row r="9" spans="1:19" x14ac:dyDescent="0.2">
      <c r="A9" s="60" t="s">
        <v>19</v>
      </c>
      <c r="B9" s="57" t="str">
        <f t="shared" si="0"/>
        <v>Calhoun County, Alabama</v>
      </c>
      <c r="C9" s="57" t="str">
        <f t="shared" si="1"/>
        <v>Calhoun County</v>
      </c>
      <c r="D9" s="56" t="str">
        <f t="shared" si="2"/>
        <v>Alabama</v>
      </c>
      <c r="E9" s="61">
        <v>118572</v>
      </c>
      <c r="F9" s="61">
        <v>118526</v>
      </c>
      <c r="G9" s="61">
        <v>118408</v>
      </c>
      <c r="H9" s="61">
        <v>117744</v>
      </c>
      <c r="I9" s="61">
        <v>117190</v>
      </c>
      <c r="J9" s="61">
        <v>116471</v>
      </c>
      <c r="K9" s="61">
        <v>115917</v>
      </c>
      <c r="L9" s="61">
        <v>115469</v>
      </c>
      <c r="M9" s="61">
        <v>114973</v>
      </c>
      <c r="N9" s="61">
        <v>114710</v>
      </c>
      <c r="O9" s="62">
        <v>114331</v>
      </c>
      <c r="P9" s="61">
        <v>113605</v>
      </c>
      <c r="Q9" s="27"/>
      <c r="R9" s="28"/>
    </row>
    <row r="10" spans="1:19" x14ac:dyDescent="0.2">
      <c r="A10" s="60" t="s">
        <v>20</v>
      </c>
      <c r="B10" s="57" t="str">
        <f t="shared" si="0"/>
        <v>Chambers County, Alabama</v>
      </c>
      <c r="C10" s="57" t="str">
        <f t="shared" si="1"/>
        <v>Chambers County</v>
      </c>
      <c r="D10" s="56" t="str">
        <f t="shared" si="2"/>
        <v>Alabama</v>
      </c>
      <c r="E10" s="61">
        <v>34215</v>
      </c>
      <c r="F10" s="61">
        <v>34169</v>
      </c>
      <c r="G10" s="61">
        <v>34122</v>
      </c>
      <c r="H10" s="61">
        <v>34033</v>
      </c>
      <c r="I10" s="61">
        <v>34104</v>
      </c>
      <c r="J10" s="61">
        <v>34139</v>
      </c>
      <c r="K10" s="61">
        <v>33977</v>
      </c>
      <c r="L10" s="61">
        <v>33996</v>
      </c>
      <c r="M10" s="61">
        <v>33745</v>
      </c>
      <c r="N10" s="61">
        <v>33707</v>
      </c>
      <c r="O10" s="62">
        <v>33600</v>
      </c>
      <c r="P10" s="61">
        <v>33254</v>
      </c>
      <c r="Q10" s="27"/>
      <c r="R10" s="28"/>
    </row>
    <row r="11" spans="1:19" x14ac:dyDescent="0.2">
      <c r="A11" s="60" t="s">
        <v>21</v>
      </c>
      <c r="B11" s="57" t="str">
        <f t="shared" si="0"/>
        <v>Cherokee County, Alabama</v>
      </c>
      <c r="C11" s="57" t="str">
        <f t="shared" si="1"/>
        <v>Cherokee County</v>
      </c>
      <c r="D11" s="56" t="str">
        <f t="shared" si="2"/>
        <v>Alabama</v>
      </c>
      <c r="E11" s="61">
        <v>25989</v>
      </c>
      <c r="F11" s="61">
        <v>25979</v>
      </c>
      <c r="G11" s="61">
        <v>25963</v>
      </c>
      <c r="H11" s="61">
        <v>25989</v>
      </c>
      <c r="I11" s="61">
        <v>25958</v>
      </c>
      <c r="J11" s="61">
        <v>26017</v>
      </c>
      <c r="K11" s="61">
        <v>25895</v>
      </c>
      <c r="L11" s="61">
        <v>25732</v>
      </c>
      <c r="M11" s="61">
        <v>25768</v>
      </c>
      <c r="N11" s="61">
        <v>25805</v>
      </c>
      <c r="O11" s="62">
        <v>26014</v>
      </c>
      <c r="P11" s="61">
        <v>26196</v>
      </c>
      <c r="Q11" s="27"/>
      <c r="R11" s="28"/>
    </row>
    <row r="12" spans="1:19" x14ac:dyDescent="0.2">
      <c r="A12" s="60" t="s">
        <v>22</v>
      </c>
      <c r="B12" s="57" t="str">
        <f t="shared" si="0"/>
        <v>Chilton County, Alabama</v>
      </c>
      <c r="C12" s="57" t="str">
        <f t="shared" si="1"/>
        <v>Chilton County</v>
      </c>
      <c r="D12" s="56" t="str">
        <f t="shared" si="2"/>
        <v>Alabama</v>
      </c>
      <c r="E12" s="61">
        <v>43643</v>
      </c>
      <c r="F12" s="61">
        <v>43632</v>
      </c>
      <c r="G12" s="61">
        <v>43653</v>
      </c>
      <c r="H12" s="61">
        <v>43689</v>
      </c>
      <c r="I12" s="61">
        <v>43582</v>
      </c>
      <c r="J12" s="61">
        <v>43628</v>
      </c>
      <c r="K12" s="61">
        <v>43760</v>
      </c>
      <c r="L12" s="61">
        <v>43700</v>
      </c>
      <c r="M12" s="61">
        <v>43866</v>
      </c>
      <c r="N12" s="61">
        <v>44120</v>
      </c>
      <c r="O12" s="62">
        <v>44163</v>
      </c>
      <c r="P12" s="61">
        <v>44428</v>
      </c>
      <c r="Q12" s="27"/>
      <c r="R12" s="28"/>
    </row>
    <row r="13" spans="1:19" x14ac:dyDescent="0.2">
      <c r="A13" s="60" t="s">
        <v>23</v>
      </c>
      <c r="B13" s="57" t="str">
        <f t="shared" si="0"/>
        <v>Choctaw County, Alabama</v>
      </c>
      <c r="C13" s="57" t="str">
        <f t="shared" si="1"/>
        <v>Choctaw County</v>
      </c>
      <c r="D13" s="56" t="str">
        <f t="shared" si="2"/>
        <v>Alabama</v>
      </c>
      <c r="E13" s="61">
        <v>13859</v>
      </c>
      <c r="F13" s="61">
        <v>13858</v>
      </c>
      <c r="G13" s="61">
        <v>13849</v>
      </c>
      <c r="H13" s="61">
        <v>13609</v>
      </c>
      <c r="I13" s="61">
        <v>13563</v>
      </c>
      <c r="J13" s="61">
        <v>13397</v>
      </c>
      <c r="K13" s="61">
        <v>13317</v>
      </c>
      <c r="L13" s="61">
        <v>13231</v>
      </c>
      <c r="M13" s="61">
        <v>13045</v>
      </c>
      <c r="N13" s="61">
        <v>12925</v>
      </c>
      <c r="O13" s="62">
        <v>12833</v>
      </c>
      <c r="P13" s="61">
        <v>12589</v>
      </c>
      <c r="Q13" s="27"/>
      <c r="R13" s="28"/>
    </row>
    <row r="14" spans="1:19" x14ac:dyDescent="0.2">
      <c r="A14" s="60" t="s">
        <v>24</v>
      </c>
      <c r="B14" s="57" t="str">
        <f t="shared" si="0"/>
        <v>Clarke County, Alabama</v>
      </c>
      <c r="C14" s="57" t="str">
        <f t="shared" si="1"/>
        <v>Clarke County</v>
      </c>
      <c r="D14" s="56" t="str">
        <f t="shared" si="2"/>
        <v>Alabama</v>
      </c>
      <c r="E14" s="61">
        <v>25833</v>
      </c>
      <c r="F14" s="61">
        <v>25833</v>
      </c>
      <c r="G14" s="61">
        <v>25766</v>
      </c>
      <c r="H14" s="61">
        <v>25587</v>
      </c>
      <c r="I14" s="61">
        <v>25155</v>
      </c>
      <c r="J14" s="61">
        <v>25123</v>
      </c>
      <c r="K14" s="61">
        <v>24864</v>
      </c>
      <c r="L14" s="61">
        <v>24698</v>
      </c>
      <c r="M14" s="61">
        <v>24340</v>
      </c>
      <c r="N14" s="61">
        <v>24063</v>
      </c>
      <c r="O14" s="62">
        <v>23918</v>
      </c>
      <c r="P14" s="61">
        <v>23622</v>
      </c>
      <c r="Q14" s="27"/>
      <c r="R14" s="28"/>
    </row>
    <row r="15" spans="1:19" x14ac:dyDescent="0.2">
      <c r="A15" s="60" t="s">
        <v>25</v>
      </c>
      <c r="B15" s="57" t="str">
        <f t="shared" si="0"/>
        <v>Clay County, Alabama</v>
      </c>
      <c r="C15" s="57" t="str">
        <f t="shared" si="1"/>
        <v>Clay County</v>
      </c>
      <c r="D15" s="56" t="str">
        <f t="shared" si="2"/>
        <v>Alabama</v>
      </c>
      <c r="E15" s="61">
        <v>13932</v>
      </c>
      <c r="F15" s="61">
        <v>13930</v>
      </c>
      <c r="G15" s="61">
        <v>13898</v>
      </c>
      <c r="H15" s="61">
        <v>13687</v>
      </c>
      <c r="I15" s="61">
        <v>13434</v>
      </c>
      <c r="J15" s="61">
        <v>13404</v>
      </c>
      <c r="K15" s="61">
        <v>13441</v>
      </c>
      <c r="L15" s="61">
        <v>13415</v>
      </c>
      <c r="M15" s="61">
        <v>13393</v>
      </c>
      <c r="N15" s="61">
        <v>13350</v>
      </c>
      <c r="O15" s="62">
        <v>13294</v>
      </c>
      <c r="P15" s="61">
        <v>13235</v>
      </c>
      <c r="Q15" s="27"/>
      <c r="R15" s="28"/>
    </row>
    <row r="16" spans="1:19" x14ac:dyDescent="0.2">
      <c r="A16" s="60" t="s">
        <v>26</v>
      </c>
      <c r="B16" s="57" t="str">
        <f t="shared" si="0"/>
        <v>Cleburne County, Alabama</v>
      </c>
      <c r="C16" s="57" t="str">
        <f t="shared" si="1"/>
        <v>Cleburne County</v>
      </c>
      <c r="D16" s="56" t="str">
        <f t="shared" si="2"/>
        <v>Alabama</v>
      </c>
      <c r="E16" s="61">
        <v>14972</v>
      </c>
      <c r="F16" s="61">
        <v>14972</v>
      </c>
      <c r="G16" s="61">
        <v>15004</v>
      </c>
      <c r="H16" s="61">
        <v>14928</v>
      </c>
      <c r="I16" s="61">
        <v>14889</v>
      </c>
      <c r="J16" s="61">
        <v>14976</v>
      </c>
      <c r="K16" s="61">
        <v>15026</v>
      </c>
      <c r="L16" s="61">
        <v>14914</v>
      </c>
      <c r="M16" s="61">
        <v>14848</v>
      </c>
      <c r="N16" s="61">
        <v>14899</v>
      </c>
      <c r="O16" s="62">
        <v>15010</v>
      </c>
      <c r="P16" s="61">
        <v>14910</v>
      </c>
      <c r="Q16" s="27"/>
      <c r="R16" s="28"/>
    </row>
    <row r="17" spans="1:18" x14ac:dyDescent="0.2">
      <c r="A17" s="60" t="s">
        <v>27</v>
      </c>
      <c r="B17" s="57" t="str">
        <f t="shared" si="0"/>
        <v>Coffee County, Alabama</v>
      </c>
      <c r="C17" s="57" t="str">
        <f t="shared" si="1"/>
        <v>Coffee County</v>
      </c>
      <c r="D17" s="56" t="str">
        <f t="shared" si="2"/>
        <v>Alabama</v>
      </c>
      <c r="E17" s="61">
        <v>49948</v>
      </c>
      <c r="F17" s="61">
        <v>49955</v>
      </c>
      <c r="G17" s="61">
        <v>50208</v>
      </c>
      <c r="H17" s="61">
        <v>50444</v>
      </c>
      <c r="I17" s="61">
        <v>51141</v>
      </c>
      <c r="J17" s="61">
        <v>50681</v>
      </c>
      <c r="K17" s="61">
        <v>50657</v>
      </c>
      <c r="L17" s="61">
        <v>50963</v>
      </c>
      <c r="M17" s="61">
        <v>51202</v>
      </c>
      <c r="N17" s="61">
        <v>51853</v>
      </c>
      <c r="O17" s="62">
        <v>51950</v>
      </c>
      <c r="P17" s="61">
        <v>52342</v>
      </c>
      <c r="Q17" s="27"/>
      <c r="R17" s="28"/>
    </row>
    <row r="18" spans="1:18" x14ac:dyDescent="0.2">
      <c r="A18" s="60" t="s">
        <v>28</v>
      </c>
      <c r="B18" s="57" t="str">
        <f t="shared" si="0"/>
        <v>Colbert County, Alabama</v>
      </c>
      <c r="C18" s="57" t="str">
        <f t="shared" si="1"/>
        <v>Colbert County</v>
      </c>
      <c r="D18" s="56" t="str">
        <f t="shared" si="2"/>
        <v>Alabama</v>
      </c>
      <c r="E18" s="61">
        <v>54428</v>
      </c>
      <c r="F18" s="61">
        <v>54428</v>
      </c>
      <c r="G18" s="61">
        <v>54524</v>
      </c>
      <c r="H18" s="61">
        <v>54539</v>
      </c>
      <c r="I18" s="61">
        <v>54570</v>
      </c>
      <c r="J18" s="61">
        <v>54529</v>
      </c>
      <c r="K18" s="61">
        <v>54462</v>
      </c>
      <c r="L18" s="61">
        <v>54417</v>
      </c>
      <c r="M18" s="61">
        <v>54497</v>
      </c>
      <c r="N18" s="61">
        <v>54695</v>
      </c>
      <c r="O18" s="62">
        <v>55004</v>
      </c>
      <c r="P18" s="61">
        <v>55241</v>
      </c>
      <c r="Q18" s="27"/>
      <c r="R18" s="28"/>
    </row>
    <row r="19" spans="1:18" x14ac:dyDescent="0.2">
      <c r="A19" s="60" t="s">
        <v>29</v>
      </c>
      <c r="B19" s="57" t="str">
        <f t="shared" si="0"/>
        <v>Conecuh County, Alabama</v>
      </c>
      <c r="C19" s="57" t="str">
        <f t="shared" si="1"/>
        <v>Conecuh County</v>
      </c>
      <c r="D19" s="56" t="str">
        <f t="shared" si="2"/>
        <v>Alabama</v>
      </c>
      <c r="E19" s="61">
        <v>13228</v>
      </c>
      <c r="F19" s="61">
        <v>13236</v>
      </c>
      <c r="G19" s="61">
        <v>13236</v>
      </c>
      <c r="H19" s="61">
        <v>13195</v>
      </c>
      <c r="I19" s="61">
        <v>13046</v>
      </c>
      <c r="J19" s="61">
        <v>12912</v>
      </c>
      <c r="K19" s="61">
        <v>12677</v>
      </c>
      <c r="L19" s="61">
        <v>12678</v>
      </c>
      <c r="M19" s="61">
        <v>12500</v>
      </c>
      <c r="N19" s="61">
        <v>12431</v>
      </c>
      <c r="O19" s="62">
        <v>12292</v>
      </c>
      <c r="P19" s="61">
        <v>12067</v>
      </c>
      <c r="Q19" s="27"/>
      <c r="R19" s="28"/>
    </row>
    <row r="20" spans="1:18" x14ac:dyDescent="0.2">
      <c r="A20" s="60" t="s">
        <v>30</v>
      </c>
      <c r="B20" s="57" t="str">
        <f t="shared" si="0"/>
        <v>Coosa County, Alabama</v>
      </c>
      <c r="C20" s="57" t="str">
        <f t="shared" si="1"/>
        <v>Coosa County</v>
      </c>
      <c r="D20" s="56" t="str">
        <f t="shared" si="2"/>
        <v>Alabama</v>
      </c>
      <c r="E20" s="61">
        <v>11539</v>
      </c>
      <c r="F20" s="61">
        <v>11756</v>
      </c>
      <c r="G20" s="61">
        <v>11780</v>
      </c>
      <c r="H20" s="61">
        <v>11486</v>
      </c>
      <c r="I20" s="61">
        <v>11346</v>
      </c>
      <c r="J20" s="61">
        <v>11254</v>
      </c>
      <c r="K20" s="61">
        <v>11037</v>
      </c>
      <c r="L20" s="61">
        <v>10934</v>
      </c>
      <c r="M20" s="61">
        <v>10819</v>
      </c>
      <c r="N20" s="61">
        <v>10724</v>
      </c>
      <c r="O20" s="62">
        <v>10643</v>
      </c>
      <c r="P20" s="61">
        <v>10663</v>
      </c>
      <c r="Q20" s="27"/>
      <c r="R20" s="28"/>
    </row>
    <row r="21" spans="1:18" x14ac:dyDescent="0.2">
      <c r="A21" s="60" t="s">
        <v>31</v>
      </c>
      <c r="B21" s="57" t="str">
        <f t="shared" si="0"/>
        <v>Covington County, Alabama</v>
      </c>
      <c r="C21" s="57" t="str">
        <f t="shared" si="1"/>
        <v>Covington County</v>
      </c>
      <c r="D21" s="56" t="str">
        <f t="shared" si="2"/>
        <v>Alabama</v>
      </c>
      <c r="E21" s="61">
        <v>37765</v>
      </c>
      <c r="F21" s="61">
        <v>37762</v>
      </c>
      <c r="G21" s="61">
        <v>37809</v>
      </c>
      <c r="H21" s="61">
        <v>38020</v>
      </c>
      <c r="I21" s="61">
        <v>37805</v>
      </c>
      <c r="J21" s="61">
        <v>37814</v>
      </c>
      <c r="K21" s="61">
        <v>37760</v>
      </c>
      <c r="L21" s="61">
        <v>37556</v>
      </c>
      <c r="M21" s="61">
        <v>37382</v>
      </c>
      <c r="N21" s="61">
        <v>37062</v>
      </c>
      <c r="O21" s="62">
        <v>36953</v>
      </c>
      <c r="P21" s="61">
        <v>37049</v>
      </c>
      <c r="Q21" s="27"/>
      <c r="R21" s="28"/>
    </row>
    <row r="22" spans="1:18" x14ac:dyDescent="0.2">
      <c r="A22" s="60" t="s">
        <v>32</v>
      </c>
      <c r="B22" s="57" t="str">
        <f t="shared" si="0"/>
        <v>Crenshaw County, Alabama</v>
      </c>
      <c r="C22" s="57" t="str">
        <f t="shared" si="1"/>
        <v>Crenshaw County</v>
      </c>
      <c r="D22" s="56" t="str">
        <f t="shared" si="2"/>
        <v>Alabama</v>
      </c>
      <c r="E22" s="61">
        <v>13906</v>
      </c>
      <c r="F22" s="61">
        <v>13893</v>
      </c>
      <c r="G22" s="61">
        <v>13869</v>
      </c>
      <c r="H22" s="61">
        <v>13894</v>
      </c>
      <c r="I22" s="61">
        <v>13915</v>
      </c>
      <c r="J22" s="61">
        <v>13847</v>
      </c>
      <c r="K22" s="61">
        <v>13851</v>
      </c>
      <c r="L22" s="61">
        <v>13850</v>
      </c>
      <c r="M22" s="61">
        <v>13916</v>
      </c>
      <c r="N22" s="61">
        <v>13858</v>
      </c>
      <c r="O22" s="62">
        <v>13825</v>
      </c>
      <c r="P22" s="61">
        <v>13772</v>
      </c>
      <c r="Q22" s="27"/>
      <c r="R22" s="28"/>
    </row>
    <row r="23" spans="1:18" x14ac:dyDescent="0.2">
      <c r="A23" s="60" t="s">
        <v>33</v>
      </c>
      <c r="B23" s="57" t="str">
        <f t="shared" si="0"/>
        <v>Cullman County, Alabama</v>
      </c>
      <c r="C23" s="57" t="str">
        <f t="shared" si="1"/>
        <v>Cullman County</v>
      </c>
      <c r="D23" s="56" t="str">
        <f t="shared" si="2"/>
        <v>Alabama</v>
      </c>
      <c r="E23" s="61">
        <v>80406</v>
      </c>
      <c r="F23" s="61">
        <v>80406</v>
      </c>
      <c r="G23" s="61">
        <v>80456</v>
      </c>
      <c r="H23" s="61">
        <v>80410</v>
      </c>
      <c r="I23" s="61">
        <v>80279</v>
      </c>
      <c r="J23" s="61">
        <v>80690</v>
      </c>
      <c r="K23" s="61">
        <v>81068</v>
      </c>
      <c r="L23" s="61">
        <v>81761</v>
      </c>
      <c r="M23" s="61">
        <v>82450</v>
      </c>
      <c r="N23" s="61">
        <v>82867</v>
      </c>
      <c r="O23" s="62">
        <v>83418</v>
      </c>
      <c r="P23" s="61">
        <v>83768</v>
      </c>
      <c r="Q23" s="27"/>
      <c r="R23" s="28"/>
    </row>
    <row r="24" spans="1:18" x14ac:dyDescent="0.2">
      <c r="A24" s="60" t="s">
        <v>34</v>
      </c>
      <c r="B24" s="57" t="str">
        <f t="shared" si="0"/>
        <v>Dale County, Alabama</v>
      </c>
      <c r="C24" s="57" t="str">
        <f t="shared" si="1"/>
        <v>Dale County</v>
      </c>
      <c r="D24" s="56" t="str">
        <f t="shared" si="2"/>
        <v>Alabama</v>
      </c>
      <c r="E24" s="61">
        <v>50251</v>
      </c>
      <c r="F24" s="61">
        <v>50251</v>
      </c>
      <c r="G24" s="61">
        <v>50394</v>
      </c>
      <c r="H24" s="61">
        <v>50122</v>
      </c>
      <c r="I24" s="61">
        <v>50289</v>
      </c>
      <c r="J24" s="61">
        <v>49771</v>
      </c>
      <c r="K24" s="61">
        <v>49414</v>
      </c>
      <c r="L24" s="61">
        <v>49365</v>
      </c>
      <c r="M24" s="61">
        <v>49362</v>
      </c>
      <c r="N24" s="61">
        <v>49342</v>
      </c>
      <c r="O24" s="62">
        <v>49143</v>
      </c>
      <c r="P24" s="61">
        <v>49172</v>
      </c>
      <c r="Q24" s="27"/>
      <c r="R24" s="28"/>
    </row>
    <row r="25" spans="1:18" x14ac:dyDescent="0.2">
      <c r="A25" s="60" t="s">
        <v>35</v>
      </c>
      <c r="B25" s="57" t="str">
        <f t="shared" si="0"/>
        <v>Dallas County, Alabama</v>
      </c>
      <c r="C25" s="57" t="str">
        <f t="shared" si="1"/>
        <v>Dallas County</v>
      </c>
      <c r="D25" s="56" t="str">
        <f t="shared" si="2"/>
        <v>Alabama</v>
      </c>
      <c r="E25" s="61">
        <v>43820</v>
      </c>
      <c r="F25" s="61">
        <v>43813</v>
      </c>
      <c r="G25" s="61">
        <v>43854</v>
      </c>
      <c r="H25" s="61">
        <v>43251</v>
      </c>
      <c r="I25" s="61">
        <v>42789</v>
      </c>
      <c r="J25" s="61">
        <v>41976</v>
      </c>
      <c r="K25" s="61">
        <v>41554</v>
      </c>
      <c r="L25" s="61">
        <v>40936</v>
      </c>
      <c r="M25" s="61">
        <v>40080</v>
      </c>
      <c r="N25" s="61">
        <v>39238</v>
      </c>
      <c r="O25" s="62">
        <v>38294</v>
      </c>
      <c r="P25" s="61">
        <v>37196</v>
      </c>
      <c r="Q25" s="27"/>
      <c r="R25" s="28"/>
    </row>
    <row r="26" spans="1:18" x14ac:dyDescent="0.2">
      <c r="A26" s="60" t="s">
        <v>36</v>
      </c>
      <c r="B26" s="57" t="str">
        <f t="shared" si="0"/>
        <v>DeKalb County, Alabama</v>
      </c>
      <c r="C26" s="57" t="str">
        <f t="shared" si="1"/>
        <v>DeKalb County</v>
      </c>
      <c r="D26" s="56" t="str">
        <f t="shared" si="2"/>
        <v>Alabama</v>
      </c>
      <c r="E26" s="61">
        <v>71109</v>
      </c>
      <c r="F26" s="61">
        <v>71120</v>
      </c>
      <c r="G26" s="61">
        <v>71163</v>
      </c>
      <c r="H26" s="61">
        <v>71365</v>
      </c>
      <c r="I26" s="61">
        <v>70944</v>
      </c>
      <c r="J26" s="61">
        <v>70912</v>
      </c>
      <c r="K26" s="61">
        <v>70993</v>
      </c>
      <c r="L26" s="61">
        <v>71087</v>
      </c>
      <c r="M26" s="61">
        <v>71104</v>
      </c>
      <c r="N26" s="61">
        <v>71437</v>
      </c>
      <c r="O26" s="62">
        <v>71407</v>
      </c>
      <c r="P26" s="61">
        <v>71513</v>
      </c>
      <c r="Q26" s="27"/>
      <c r="R26" s="28"/>
    </row>
    <row r="27" spans="1:18" x14ac:dyDescent="0.2">
      <c r="A27" s="60" t="s">
        <v>37</v>
      </c>
      <c r="B27" s="57" t="str">
        <f t="shared" si="0"/>
        <v>Elmore County, Alabama</v>
      </c>
      <c r="C27" s="57" t="str">
        <f t="shared" si="1"/>
        <v>Elmore County</v>
      </c>
      <c r="D27" s="56" t="str">
        <f t="shared" si="2"/>
        <v>Alabama</v>
      </c>
      <c r="E27" s="61">
        <v>79303</v>
      </c>
      <c r="F27" s="61">
        <v>79272</v>
      </c>
      <c r="G27" s="61">
        <v>79552</v>
      </c>
      <c r="H27" s="61">
        <v>79993</v>
      </c>
      <c r="I27" s="61">
        <v>80193</v>
      </c>
      <c r="J27" s="61">
        <v>80536</v>
      </c>
      <c r="K27" s="61">
        <v>80538</v>
      </c>
      <c r="L27" s="61">
        <v>80872</v>
      </c>
      <c r="M27" s="61">
        <v>81204</v>
      </c>
      <c r="N27" s="61">
        <v>81422</v>
      </c>
      <c r="O27" s="62">
        <v>81011</v>
      </c>
      <c r="P27" s="61">
        <v>81209</v>
      </c>
      <c r="Q27" s="27"/>
      <c r="R27" s="28"/>
    </row>
    <row r="28" spans="1:18" x14ac:dyDescent="0.2">
      <c r="A28" s="60" t="s">
        <v>38</v>
      </c>
      <c r="B28" s="57" t="str">
        <f t="shared" si="0"/>
        <v>Escambia County, Alabama</v>
      </c>
      <c r="C28" s="57" t="str">
        <f t="shared" si="1"/>
        <v>Escambia County</v>
      </c>
      <c r="D28" s="56" t="str">
        <f t="shared" si="2"/>
        <v>Alabama</v>
      </c>
      <c r="E28" s="61">
        <v>38319</v>
      </c>
      <c r="F28" s="61">
        <v>38320</v>
      </c>
      <c r="G28" s="61">
        <v>38345</v>
      </c>
      <c r="H28" s="61">
        <v>38204</v>
      </c>
      <c r="I28" s="61">
        <v>38023</v>
      </c>
      <c r="J28" s="61">
        <v>37765</v>
      </c>
      <c r="K28" s="61">
        <v>37735</v>
      </c>
      <c r="L28" s="61">
        <v>37661</v>
      </c>
      <c r="M28" s="61">
        <v>37475</v>
      </c>
      <c r="N28" s="61">
        <v>36993</v>
      </c>
      <c r="O28" s="62">
        <v>36524</v>
      </c>
      <c r="P28" s="61">
        <v>36633</v>
      </c>
      <c r="Q28" s="27"/>
      <c r="R28" s="28"/>
    </row>
    <row r="29" spans="1:18" x14ac:dyDescent="0.2">
      <c r="A29" s="60" t="s">
        <v>39</v>
      </c>
      <c r="B29" s="57" t="str">
        <f t="shared" si="0"/>
        <v>Etowah County, Alabama</v>
      </c>
      <c r="C29" s="57" t="str">
        <f t="shared" si="1"/>
        <v>Etowah County</v>
      </c>
      <c r="D29" s="56" t="str">
        <f t="shared" si="2"/>
        <v>Alabama</v>
      </c>
      <c r="E29" s="61">
        <v>104430</v>
      </c>
      <c r="F29" s="61">
        <v>104429</v>
      </c>
      <c r="G29" s="61">
        <v>104459</v>
      </c>
      <c r="H29" s="61">
        <v>104369</v>
      </c>
      <c r="I29" s="61">
        <v>104278</v>
      </c>
      <c r="J29" s="61">
        <v>103884</v>
      </c>
      <c r="K29" s="61">
        <v>103399</v>
      </c>
      <c r="L29" s="61">
        <v>102998</v>
      </c>
      <c r="M29" s="61">
        <v>102855</v>
      </c>
      <c r="N29" s="61">
        <v>103007</v>
      </c>
      <c r="O29" s="62">
        <v>102611</v>
      </c>
      <c r="P29" s="61">
        <v>102268</v>
      </c>
      <c r="Q29" s="27"/>
      <c r="R29" s="28"/>
    </row>
    <row r="30" spans="1:18" x14ac:dyDescent="0.2">
      <c r="A30" s="60" t="s">
        <v>40</v>
      </c>
      <c r="B30" s="57" t="str">
        <f t="shared" si="0"/>
        <v>Fayette County, Alabama</v>
      </c>
      <c r="C30" s="57" t="str">
        <f t="shared" si="1"/>
        <v>Fayette County</v>
      </c>
      <c r="D30" s="56" t="str">
        <f t="shared" si="2"/>
        <v>Alabama</v>
      </c>
      <c r="E30" s="61">
        <v>17241</v>
      </c>
      <c r="F30" s="61">
        <v>17235</v>
      </c>
      <c r="G30" s="61">
        <v>17229</v>
      </c>
      <c r="H30" s="61">
        <v>17052</v>
      </c>
      <c r="I30" s="61">
        <v>16945</v>
      </c>
      <c r="J30" s="61">
        <v>16824</v>
      </c>
      <c r="K30" s="61">
        <v>16772</v>
      </c>
      <c r="L30" s="61">
        <v>16696</v>
      </c>
      <c r="M30" s="61">
        <v>16563</v>
      </c>
      <c r="N30" s="61">
        <v>16466</v>
      </c>
      <c r="O30" s="62">
        <v>16445</v>
      </c>
      <c r="P30" s="61">
        <v>16302</v>
      </c>
      <c r="Q30" s="27"/>
      <c r="R30" s="28"/>
    </row>
    <row r="31" spans="1:18" x14ac:dyDescent="0.2">
      <c r="A31" s="60" t="s">
        <v>41</v>
      </c>
      <c r="B31" s="57" t="str">
        <f t="shared" si="0"/>
        <v>Franklin County, Alabama</v>
      </c>
      <c r="C31" s="57" t="str">
        <f t="shared" si="1"/>
        <v>Franklin County</v>
      </c>
      <c r="D31" s="56" t="str">
        <f t="shared" si="2"/>
        <v>Alabama</v>
      </c>
      <c r="E31" s="61">
        <v>31704</v>
      </c>
      <c r="F31" s="61">
        <v>31709</v>
      </c>
      <c r="G31" s="61">
        <v>31746</v>
      </c>
      <c r="H31" s="61">
        <v>31776</v>
      </c>
      <c r="I31" s="61">
        <v>31690</v>
      </c>
      <c r="J31" s="61">
        <v>31553</v>
      </c>
      <c r="K31" s="61">
        <v>31559</v>
      </c>
      <c r="L31" s="61">
        <v>31515</v>
      </c>
      <c r="M31" s="61">
        <v>31611</v>
      </c>
      <c r="N31" s="61">
        <v>31542</v>
      </c>
      <c r="O31" s="62">
        <v>31298</v>
      </c>
      <c r="P31" s="61">
        <v>31362</v>
      </c>
      <c r="Q31" s="27"/>
      <c r="R31" s="28"/>
    </row>
    <row r="32" spans="1:18" x14ac:dyDescent="0.2">
      <c r="A32" s="60" t="s">
        <v>42</v>
      </c>
      <c r="B32" s="57" t="str">
        <f t="shared" si="0"/>
        <v>Geneva County, Alabama</v>
      </c>
      <c r="C32" s="57" t="str">
        <f t="shared" si="1"/>
        <v>Geneva County</v>
      </c>
      <c r="D32" s="56" t="str">
        <f t="shared" si="2"/>
        <v>Alabama</v>
      </c>
      <c r="E32" s="61">
        <v>26790</v>
      </c>
      <c r="F32" s="61">
        <v>26781</v>
      </c>
      <c r="G32" s="61">
        <v>26777</v>
      </c>
      <c r="H32" s="61">
        <v>26756</v>
      </c>
      <c r="I32" s="61">
        <v>26924</v>
      </c>
      <c r="J32" s="61">
        <v>26677</v>
      </c>
      <c r="K32" s="61">
        <v>26593</v>
      </c>
      <c r="L32" s="61">
        <v>26631</v>
      </c>
      <c r="M32" s="61">
        <v>26494</v>
      </c>
      <c r="N32" s="61">
        <v>26385</v>
      </c>
      <c r="O32" s="62">
        <v>26306</v>
      </c>
      <c r="P32" s="61">
        <v>26271</v>
      </c>
      <c r="Q32" s="27"/>
      <c r="R32" s="28"/>
    </row>
    <row r="33" spans="1:18" x14ac:dyDescent="0.2">
      <c r="A33" s="60" t="s">
        <v>43</v>
      </c>
      <c r="B33" s="57" t="str">
        <f t="shared" si="0"/>
        <v>Greene County, Alabama</v>
      </c>
      <c r="C33" s="57" t="str">
        <f t="shared" si="1"/>
        <v>Greene County</v>
      </c>
      <c r="D33" s="56" t="str">
        <f t="shared" si="2"/>
        <v>Alabama</v>
      </c>
      <c r="E33" s="61">
        <v>9045</v>
      </c>
      <c r="F33" s="61">
        <v>9039</v>
      </c>
      <c r="G33" s="61">
        <v>8991</v>
      </c>
      <c r="H33" s="61">
        <v>8903</v>
      </c>
      <c r="I33" s="61">
        <v>8848</v>
      </c>
      <c r="J33" s="61">
        <v>8748</v>
      </c>
      <c r="K33" s="61">
        <v>8584</v>
      </c>
      <c r="L33" s="61">
        <v>8508</v>
      </c>
      <c r="M33" s="61">
        <v>8482</v>
      </c>
      <c r="N33" s="61">
        <v>8310</v>
      </c>
      <c r="O33" s="62">
        <v>8209</v>
      </c>
      <c r="P33" s="61">
        <v>8111</v>
      </c>
      <c r="Q33" s="27"/>
      <c r="R33" s="28"/>
    </row>
    <row r="34" spans="1:18" x14ac:dyDescent="0.2">
      <c r="A34" s="60" t="s">
        <v>44</v>
      </c>
      <c r="B34" s="57" t="str">
        <f t="shared" si="0"/>
        <v>Hale County, Alabama</v>
      </c>
      <c r="C34" s="57" t="str">
        <f t="shared" si="1"/>
        <v>Hale County</v>
      </c>
      <c r="D34" s="56" t="str">
        <f t="shared" si="2"/>
        <v>Alabama</v>
      </c>
      <c r="E34" s="61">
        <v>15760</v>
      </c>
      <c r="F34" s="61">
        <v>15762</v>
      </c>
      <c r="G34" s="61">
        <v>15745</v>
      </c>
      <c r="H34" s="61">
        <v>15361</v>
      </c>
      <c r="I34" s="61">
        <v>15364</v>
      </c>
      <c r="J34" s="61">
        <v>15246</v>
      </c>
      <c r="K34" s="61">
        <v>15046</v>
      </c>
      <c r="L34" s="61">
        <v>15015</v>
      </c>
      <c r="M34" s="61">
        <v>14828</v>
      </c>
      <c r="N34" s="61">
        <v>14801</v>
      </c>
      <c r="O34" s="62">
        <v>14749</v>
      </c>
      <c r="P34" s="61">
        <v>14651</v>
      </c>
      <c r="Q34" s="27"/>
      <c r="R34" s="28"/>
    </row>
    <row r="35" spans="1:18" x14ac:dyDescent="0.2">
      <c r="A35" s="60" t="s">
        <v>45</v>
      </c>
      <c r="B35" s="57" t="str">
        <f t="shared" si="0"/>
        <v>Henry County, Alabama</v>
      </c>
      <c r="C35" s="57" t="str">
        <f t="shared" si="1"/>
        <v>Henry County</v>
      </c>
      <c r="D35" s="56" t="str">
        <f t="shared" si="2"/>
        <v>Alabama</v>
      </c>
      <c r="E35" s="61">
        <v>17302</v>
      </c>
      <c r="F35" s="61">
        <v>17299</v>
      </c>
      <c r="G35" s="61">
        <v>17296</v>
      </c>
      <c r="H35" s="61">
        <v>17377</v>
      </c>
      <c r="I35" s="61">
        <v>17153</v>
      </c>
      <c r="J35" s="61">
        <v>17129</v>
      </c>
      <c r="K35" s="61">
        <v>17079</v>
      </c>
      <c r="L35" s="61">
        <v>17101</v>
      </c>
      <c r="M35" s="61">
        <v>17072</v>
      </c>
      <c r="N35" s="61">
        <v>17115</v>
      </c>
      <c r="O35" s="62">
        <v>17173</v>
      </c>
      <c r="P35" s="61">
        <v>17205</v>
      </c>
      <c r="Q35" s="27"/>
      <c r="R35" s="28"/>
    </row>
    <row r="36" spans="1:18" x14ac:dyDescent="0.2">
      <c r="A36" s="60" t="s">
        <v>46</v>
      </c>
      <c r="B36" s="57" t="str">
        <f t="shared" si="0"/>
        <v>Houston County, Alabama</v>
      </c>
      <c r="C36" s="57" t="str">
        <f t="shared" si="1"/>
        <v>Houston County</v>
      </c>
      <c r="D36" s="56" t="str">
        <f t="shared" si="2"/>
        <v>Alabama</v>
      </c>
      <c r="E36" s="61">
        <v>101547</v>
      </c>
      <c r="F36" s="61">
        <v>101560</v>
      </c>
      <c r="G36" s="61">
        <v>101798</v>
      </c>
      <c r="H36" s="61">
        <v>102488</v>
      </c>
      <c r="I36" s="61">
        <v>103371</v>
      </c>
      <c r="J36" s="61">
        <v>103643</v>
      </c>
      <c r="K36" s="61">
        <v>104158</v>
      </c>
      <c r="L36" s="61">
        <v>104260</v>
      </c>
      <c r="M36" s="61">
        <v>104218</v>
      </c>
      <c r="N36" s="61">
        <v>104378</v>
      </c>
      <c r="O36" s="62">
        <v>104770</v>
      </c>
      <c r="P36" s="61">
        <v>105882</v>
      </c>
      <c r="Q36" s="27"/>
      <c r="R36" s="28"/>
    </row>
    <row r="37" spans="1:18" x14ac:dyDescent="0.2">
      <c r="A37" s="60" t="s">
        <v>47</v>
      </c>
      <c r="B37" s="57" t="str">
        <f t="shared" si="0"/>
        <v>Jackson County, Alabama</v>
      </c>
      <c r="C37" s="57" t="str">
        <f t="shared" si="1"/>
        <v>Jackson County</v>
      </c>
      <c r="D37" s="56" t="str">
        <f t="shared" si="2"/>
        <v>Alabama</v>
      </c>
      <c r="E37" s="61">
        <v>53227</v>
      </c>
      <c r="F37" s="61">
        <v>53223</v>
      </c>
      <c r="G37" s="61">
        <v>53184</v>
      </c>
      <c r="H37" s="61">
        <v>53214</v>
      </c>
      <c r="I37" s="61">
        <v>53079</v>
      </c>
      <c r="J37" s="61">
        <v>52957</v>
      </c>
      <c r="K37" s="61">
        <v>52562</v>
      </c>
      <c r="L37" s="61">
        <v>52195</v>
      </c>
      <c r="M37" s="61">
        <v>51988</v>
      </c>
      <c r="N37" s="61">
        <v>51828</v>
      </c>
      <c r="O37" s="62">
        <v>51621</v>
      </c>
      <c r="P37" s="61">
        <v>51626</v>
      </c>
      <c r="Q37" s="27"/>
      <c r="R37" s="28"/>
    </row>
    <row r="38" spans="1:18" x14ac:dyDescent="0.2">
      <c r="A38" s="60" t="s">
        <v>48</v>
      </c>
      <c r="B38" s="57" t="str">
        <f t="shared" si="0"/>
        <v>Jefferson County, Alabama</v>
      </c>
      <c r="C38" s="57" t="str">
        <f t="shared" si="1"/>
        <v>Jefferson County</v>
      </c>
      <c r="D38" s="56" t="str">
        <f t="shared" si="2"/>
        <v>Alabama</v>
      </c>
      <c r="E38" s="61">
        <v>658466</v>
      </c>
      <c r="F38" s="61">
        <v>658567</v>
      </c>
      <c r="G38" s="61">
        <v>658215</v>
      </c>
      <c r="H38" s="61">
        <v>658109</v>
      </c>
      <c r="I38" s="61">
        <v>658061</v>
      </c>
      <c r="J38" s="61">
        <v>659265</v>
      </c>
      <c r="K38" s="61">
        <v>659972</v>
      </c>
      <c r="L38" s="61">
        <v>660455</v>
      </c>
      <c r="M38" s="61">
        <v>660343</v>
      </c>
      <c r="N38" s="61">
        <v>659599</v>
      </c>
      <c r="O38" s="62">
        <v>659429</v>
      </c>
      <c r="P38" s="61">
        <v>658573</v>
      </c>
      <c r="Q38" s="27"/>
      <c r="R38" s="28"/>
    </row>
    <row r="39" spans="1:18" x14ac:dyDescent="0.2">
      <c r="A39" s="60" t="s">
        <v>49</v>
      </c>
      <c r="B39" s="57" t="str">
        <f t="shared" si="0"/>
        <v>Lamar County, Alabama</v>
      </c>
      <c r="C39" s="57" t="str">
        <f t="shared" si="1"/>
        <v>Lamar County</v>
      </c>
      <c r="D39" s="56" t="str">
        <f t="shared" si="2"/>
        <v>Alabama</v>
      </c>
      <c r="E39" s="61">
        <v>14564</v>
      </c>
      <c r="F39" s="61">
        <v>14564</v>
      </c>
      <c r="G39" s="61">
        <v>14496</v>
      </c>
      <c r="H39" s="61">
        <v>14291</v>
      </c>
      <c r="I39" s="61">
        <v>14248</v>
      </c>
      <c r="J39" s="61">
        <v>14212</v>
      </c>
      <c r="K39" s="61">
        <v>14067</v>
      </c>
      <c r="L39" s="61">
        <v>13927</v>
      </c>
      <c r="M39" s="61">
        <v>13928</v>
      </c>
      <c r="N39" s="61">
        <v>13882</v>
      </c>
      <c r="O39" s="62">
        <v>13882</v>
      </c>
      <c r="P39" s="61">
        <v>13805</v>
      </c>
      <c r="Q39" s="27"/>
      <c r="R39" s="28"/>
    </row>
    <row r="40" spans="1:18" x14ac:dyDescent="0.2">
      <c r="A40" s="60" t="s">
        <v>50</v>
      </c>
      <c r="B40" s="57" t="str">
        <f t="shared" si="0"/>
        <v>Lauderdale County, Alabama</v>
      </c>
      <c r="C40" s="57" t="str">
        <f t="shared" si="1"/>
        <v>Lauderdale County</v>
      </c>
      <c r="D40" s="56" t="str">
        <f t="shared" si="2"/>
        <v>Alabama</v>
      </c>
      <c r="E40" s="61">
        <v>92709</v>
      </c>
      <c r="F40" s="61">
        <v>92709</v>
      </c>
      <c r="G40" s="61">
        <v>92737</v>
      </c>
      <c r="H40" s="61">
        <v>92607</v>
      </c>
      <c r="I40" s="61">
        <v>92662</v>
      </c>
      <c r="J40" s="61">
        <v>92701</v>
      </c>
      <c r="K40" s="61">
        <v>93000</v>
      </c>
      <c r="L40" s="61">
        <v>92459</v>
      </c>
      <c r="M40" s="61">
        <v>92425</v>
      </c>
      <c r="N40" s="61">
        <v>92564</v>
      </c>
      <c r="O40" s="62">
        <v>92604</v>
      </c>
      <c r="P40" s="61">
        <v>92729</v>
      </c>
      <c r="Q40" s="27"/>
      <c r="R40" s="28"/>
    </row>
    <row r="41" spans="1:18" x14ac:dyDescent="0.2">
      <c r="A41" s="60" t="s">
        <v>51</v>
      </c>
      <c r="B41" s="57" t="str">
        <f t="shared" si="0"/>
        <v>Lawrence County, Alabama</v>
      </c>
      <c r="C41" s="57" t="str">
        <f t="shared" si="1"/>
        <v>Lawrence County</v>
      </c>
      <c r="D41" s="56" t="str">
        <f t="shared" si="2"/>
        <v>Alabama</v>
      </c>
      <c r="E41" s="61">
        <v>34339</v>
      </c>
      <c r="F41" s="61">
        <v>34337</v>
      </c>
      <c r="G41" s="61">
        <v>34342</v>
      </c>
      <c r="H41" s="61">
        <v>34051</v>
      </c>
      <c r="I41" s="61">
        <v>33806</v>
      </c>
      <c r="J41" s="61">
        <v>33575</v>
      </c>
      <c r="K41" s="61">
        <v>33444</v>
      </c>
      <c r="L41" s="61">
        <v>33135</v>
      </c>
      <c r="M41" s="61">
        <v>33227</v>
      </c>
      <c r="N41" s="61">
        <v>33063</v>
      </c>
      <c r="O41" s="62">
        <v>32941</v>
      </c>
      <c r="P41" s="61">
        <v>32924</v>
      </c>
      <c r="Q41" s="27"/>
      <c r="R41" s="28"/>
    </row>
    <row r="42" spans="1:18" x14ac:dyDescent="0.2">
      <c r="A42" s="60" t="s">
        <v>52</v>
      </c>
      <c r="B42" s="57" t="str">
        <f t="shared" si="0"/>
        <v>Lee County, Alabama</v>
      </c>
      <c r="C42" s="57" t="str">
        <f t="shared" si="1"/>
        <v>Lee County</v>
      </c>
      <c r="D42" s="56" t="str">
        <f t="shared" si="2"/>
        <v>Alabama</v>
      </c>
      <c r="E42" s="61">
        <v>140247</v>
      </c>
      <c r="F42" s="61">
        <v>140287</v>
      </c>
      <c r="G42" s="61">
        <v>140794</v>
      </c>
      <c r="H42" s="61">
        <v>144130</v>
      </c>
      <c r="I42" s="61">
        <v>148567</v>
      </c>
      <c r="J42" s="61">
        <v>151809</v>
      </c>
      <c r="K42" s="61">
        <v>154511</v>
      </c>
      <c r="L42" s="61">
        <v>156954</v>
      </c>
      <c r="M42" s="61">
        <v>159168</v>
      </c>
      <c r="N42" s="61">
        <v>161440</v>
      </c>
      <c r="O42" s="62">
        <v>163656</v>
      </c>
      <c r="P42" s="61">
        <v>164542</v>
      </c>
      <c r="Q42" s="27"/>
      <c r="R42" s="28"/>
    </row>
    <row r="43" spans="1:18" x14ac:dyDescent="0.2">
      <c r="A43" s="60" t="s">
        <v>53</v>
      </c>
      <c r="B43" s="57" t="str">
        <f t="shared" si="0"/>
        <v>Limestone County, Alabama</v>
      </c>
      <c r="C43" s="57" t="str">
        <f t="shared" si="1"/>
        <v>Limestone County</v>
      </c>
      <c r="D43" s="56" t="str">
        <f t="shared" si="2"/>
        <v>Alabama</v>
      </c>
      <c r="E43" s="61">
        <v>82782</v>
      </c>
      <c r="F43" s="61">
        <v>82786</v>
      </c>
      <c r="G43" s="61">
        <v>83181</v>
      </c>
      <c r="H43" s="61">
        <v>85557</v>
      </c>
      <c r="I43" s="61">
        <v>87326</v>
      </c>
      <c r="J43" s="61">
        <v>88916</v>
      </c>
      <c r="K43" s="61">
        <v>90599</v>
      </c>
      <c r="L43" s="61">
        <v>91565</v>
      </c>
      <c r="M43" s="61">
        <v>92847</v>
      </c>
      <c r="N43" s="61">
        <v>94130</v>
      </c>
      <c r="O43" s="62">
        <v>96177</v>
      </c>
      <c r="P43" s="61">
        <v>98915</v>
      </c>
      <c r="Q43" s="27"/>
      <c r="R43" s="28"/>
    </row>
    <row r="44" spans="1:18" x14ac:dyDescent="0.2">
      <c r="A44" s="60" t="s">
        <v>54</v>
      </c>
      <c r="B44" s="57" t="str">
        <f t="shared" si="0"/>
        <v>Lowndes County, Alabama</v>
      </c>
      <c r="C44" s="57" t="str">
        <f t="shared" si="1"/>
        <v>Lowndes County</v>
      </c>
      <c r="D44" s="56" t="str">
        <f t="shared" si="2"/>
        <v>Alabama</v>
      </c>
      <c r="E44" s="61">
        <v>11299</v>
      </c>
      <c r="F44" s="61">
        <v>11296</v>
      </c>
      <c r="G44" s="61">
        <v>11289</v>
      </c>
      <c r="H44" s="61">
        <v>11140</v>
      </c>
      <c r="I44" s="61">
        <v>10851</v>
      </c>
      <c r="J44" s="61">
        <v>10661</v>
      </c>
      <c r="K44" s="61">
        <v>10494</v>
      </c>
      <c r="L44" s="61">
        <v>10350</v>
      </c>
      <c r="M44" s="61">
        <v>10248</v>
      </c>
      <c r="N44" s="61">
        <v>10097</v>
      </c>
      <c r="O44" s="62">
        <v>9974</v>
      </c>
      <c r="P44" s="61">
        <v>9726</v>
      </c>
      <c r="Q44" s="27"/>
      <c r="R44" s="28"/>
    </row>
    <row r="45" spans="1:18" x14ac:dyDescent="0.2">
      <c r="A45" s="60" t="s">
        <v>55</v>
      </c>
      <c r="B45" s="57" t="str">
        <f t="shared" si="0"/>
        <v>Macon County, Alabama</v>
      </c>
      <c r="C45" s="57" t="str">
        <f t="shared" si="1"/>
        <v>Macon County</v>
      </c>
      <c r="D45" s="56" t="str">
        <f t="shared" si="2"/>
        <v>Alabama</v>
      </c>
      <c r="E45" s="61">
        <v>21452</v>
      </c>
      <c r="F45" s="61">
        <v>21448</v>
      </c>
      <c r="G45" s="61">
        <v>21505</v>
      </c>
      <c r="H45" s="61">
        <v>21284</v>
      </c>
      <c r="I45" s="61">
        <v>20608</v>
      </c>
      <c r="J45" s="61">
        <v>20021</v>
      </c>
      <c r="K45" s="61">
        <v>19641</v>
      </c>
      <c r="L45" s="61">
        <v>19296</v>
      </c>
      <c r="M45" s="61">
        <v>19060</v>
      </c>
      <c r="N45" s="61">
        <v>18793</v>
      </c>
      <c r="O45" s="62">
        <v>18321</v>
      </c>
      <c r="P45" s="61">
        <v>18068</v>
      </c>
      <c r="Q45" s="27"/>
      <c r="R45" s="28"/>
    </row>
    <row r="46" spans="1:18" x14ac:dyDescent="0.2">
      <c r="A46" s="60" t="s">
        <v>56</v>
      </c>
      <c r="B46" s="57" t="str">
        <f t="shared" si="0"/>
        <v>Madison County, Alabama</v>
      </c>
      <c r="C46" s="57" t="str">
        <f t="shared" si="1"/>
        <v>Madison County</v>
      </c>
      <c r="D46" s="56" t="str">
        <f t="shared" si="2"/>
        <v>Alabama</v>
      </c>
      <c r="E46" s="61">
        <v>334811</v>
      </c>
      <c r="F46" s="61">
        <v>334807</v>
      </c>
      <c r="G46" s="61">
        <v>336095</v>
      </c>
      <c r="H46" s="61">
        <v>339565</v>
      </c>
      <c r="I46" s="61">
        <v>342730</v>
      </c>
      <c r="J46" s="61">
        <v>346625</v>
      </c>
      <c r="K46" s="61">
        <v>349796</v>
      </c>
      <c r="L46" s="61">
        <v>352977</v>
      </c>
      <c r="M46" s="61">
        <v>356729</v>
      </c>
      <c r="N46" s="61">
        <v>361762</v>
      </c>
      <c r="O46" s="62">
        <v>367004</v>
      </c>
      <c r="P46" s="61">
        <v>372909</v>
      </c>
      <c r="Q46" s="27"/>
      <c r="R46" s="28"/>
    </row>
    <row r="47" spans="1:18" x14ac:dyDescent="0.2">
      <c r="A47" s="60" t="s">
        <v>57</v>
      </c>
      <c r="B47" s="57" t="str">
        <f t="shared" si="0"/>
        <v>Marengo County, Alabama</v>
      </c>
      <c r="C47" s="57" t="str">
        <f t="shared" si="1"/>
        <v>Marengo County</v>
      </c>
      <c r="D47" s="56" t="str">
        <f t="shared" si="2"/>
        <v>Alabama</v>
      </c>
      <c r="E47" s="61">
        <v>21027</v>
      </c>
      <c r="F47" s="61">
        <v>21048</v>
      </c>
      <c r="G47" s="61">
        <v>20956</v>
      </c>
      <c r="H47" s="61">
        <v>20661</v>
      </c>
      <c r="I47" s="61">
        <v>20375</v>
      </c>
      <c r="J47" s="61">
        <v>20119</v>
      </c>
      <c r="K47" s="61">
        <v>19986</v>
      </c>
      <c r="L47" s="61">
        <v>19766</v>
      </c>
      <c r="M47" s="61">
        <v>19525</v>
      </c>
      <c r="N47" s="61">
        <v>19396</v>
      </c>
      <c r="O47" s="62">
        <v>19056</v>
      </c>
      <c r="P47" s="61">
        <v>18863</v>
      </c>
      <c r="Q47" s="27"/>
      <c r="R47" s="28"/>
    </row>
    <row r="48" spans="1:18" x14ac:dyDescent="0.2">
      <c r="A48" s="60" t="s">
        <v>58</v>
      </c>
      <c r="B48" s="57" t="str">
        <f t="shared" si="0"/>
        <v>Marion County, Alabama</v>
      </c>
      <c r="C48" s="57" t="str">
        <f t="shared" si="1"/>
        <v>Marion County</v>
      </c>
      <c r="D48" s="56" t="str">
        <f t="shared" si="2"/>
        <v>Alabama</v>
      </c>
      <c r="E48" s="61">
        <v>30776</v>
      </c>
      <c r="F48" s="61">
        <v>30776</v>
      </c>
      <c r="G48" s="61">
        <v>30816</v>
      </c>
      <c r="H48" s="61">
        <v>30652</v>
      </c>
      <c r="I48" s="61">
        <v>30484</v>
      </c>
      <c r="J48" s="61">
        <v>30224</v>
      </c>
      <c r="K48" s="61">
        <v>30199</v>
      </c>
      <c r="L48" s="61">
        <v>30119</v>
      </c>
      <c r="M48" s="61">
        <v>29960</v>
      </c>
      <c r="N48" s="61">
        <v>29792</v>
      </c>
      <c r="O48" s="62">
        <v>29750</v>
      </c>
      <c r="P48" s="61">
        <v>29709</v>
      </c>
      <c r="Q48" s="27"/>
      <c r="R48" s="28"/>
    </row>
    <row r="49" spans="1:18" x14ac:dyDescent="0.2">
      <c r="A49" s="60" t="s">
        <v>59</v>
      </c>
      <c r="B49" s="57" t="str">
        <f t="shared" si="0"/>
        <v>Marshall County, Alabama</v>
      </c>
      <c r="C49" s="57" t="str">
        <f t="shared" si="1"/>
        <v>Marshall County</v>
      </c>
      <c r="D49" s="56" t="str">
        <f t="shared" si="2"/>
        <v>Alabama</v>
      </c>
      <c r="E49" s="61">
        <v>93019</v>
      </c>
      <c r="F49" s="61">
        <v>93019</v>
      </c>
      <c r="G49" s="61">
        <v>93122</v>
      </c>
      <c r="H49" s="61">
        <v>93895</v>
      </c>
      <c r="I49" s="61">
        <v>94260</v>
      </c>
      <c r="J49" s="61">
        <v>94356</v>
      </c>
      <c r="K49" s="61">
        <v>94257</v>
      </c>
      <c r="L49" s="61">
        <v>94585</v>
      </c>
      <c r="M49" s="61">
        <v>95113</v>
      </c>
      <c r="N49" s="61">
        <v>95572</v>
      </c>
      <c r="O49" s="62">
        <v>96170</v>
      </c>
      <c r="P49" s="61">
        <v>96774</v>
      </c>
      <c r="Q49" s="27"/>
      <c r="R49" s="28"/>
    </row>
    <row r="50" spans="1:18" x14ac:dyDescent="0.2">
      <c r="A50" s="60" t="s">
        <v>60</v>
      </c>
      <c r="B50" s="57" t="str">
        <f t="shared" si="0"/>
        <v>Mobile County, Alabama</v>
      </c>
      <c r="C50" s="57" t="str">
        <f t="shared" si="1"/>
        <v>Mobile County</v>
      </c>
      <c r="D50" s="56" t="str">
        <f t="shared" si="2"/>
        <v>Alabama</v>
      </c>
      <c r="E50" s="61">
        <v>412992</v>
      </c>
      <c r="F50" s="61">
        <v>413139</v>
      </c>
      <c r="G50" s="61">
        <v>413315</v>
      </c>
      <c r="H50" s="61">
        <v>413068</v>
      </c>
      <c r="I50" s="61">
        <v>413816</v>
      </c>
      <c r="J50" s="61">
        <v>413918</v>
      </c>
      <c r="K50" s="61">
        <v>414149</v>
      </c>
      <c r="L50" s="61">
        <v>414462</v>
      </c>
      <c r="M50" s="61">
        <v>414945</v>
      </c>
      <c r="N50" s="61">
        <v>414045</v>
      </c>
      <c r="O50" s="62">
        <v>413908</v>
      </c>
      <c r="P50" s="61">
        <v>413210</v>
      </c>
      <c r="Q50" s="27"/>
      <c r="R50" s="28"/>
    </row>
    <row r="51" spans="1:18" x14ac:dyDescent="0.2">
      <c r="A51" s="60" t="s">
        <v>61</v>
      </c>
      <c r="B51" s="57" t="str">
        <f t="shared" si="0"/>
        <v>Monroe County, Alabama</v>
      </c>
      <c r="C51" s="57" t="str">
        <f t="shared" si="1"/>
        <v>Monroe County</v>
      </c>
      <c r="D51" s="56" t="str">
        <f t="shared" si="2"/>
        <v>Alabama</v>
      </c>
      <c r="E51" s="61">
        <v>23068</v>
      </c>
      <c r="F51" s="61">
        <v>23067</v>
      </c>
      <c r="G51" s="61">
        <v>23005</v>
      </c>
      <c r="H51" s="61">
        <v>22796</v>
      </c>
      <c r="I51" s="61">
        <v>22581</v>
      </c>
      <c r="J51" s="61">
        <v>22170</v>
      </c>
      <c r="K51" s="61">
        <v>21926</v>
      </c>
      <c r="L51" s="61">
        <v>21717</v>
      </c>
      <c r="M51" s="61">
        <v>21548</v>
      </c>
      <c r="N51" s="61">
        <v>21290</v>
      </c>
      <c r="O51" s="62">
        <v>21062</v>
      </c>
      <c r="P51" s="61">
        <v>20733</v>
      </c>
      <c r="Q51" s="27"/>
      <c r="R51" s="28"/>
    </row>
    <row r="52" spans="1:18" x14ac:dyDescent="0.2">
      <c r="A52" s="60" t="s">
        <v>62</v>
      </c>
      <c r="B52" s="57" t="str">
        <f t="shared" si="0"/>
        <v>Montgomery County, Alabama</v>
      </c>
      <c r="C52" s="57" t="str">
        <f t="shared" si="1"/>
        <v>Montgomery County</v>
      </c>
      <c r="D52" s="56" t="str">
        <f t="shared" si="2"/>
        <v>Alabama</v>
      </c>
      <c r="E52" s="61">
        <v>229363</v>
      </c>
      <c r="F52" s="61">
        <v>229375</v>
      </c>
      <c r="G52" s="61">
        <v>229505</v>
      </c>
      <c r="H52" s="61">
        <v>229189</v>
      </c>
      <c r="I52" s="61">
        <v>228874</v>
      </c>
      <c r="J52" s="61">
        <v>228190</v>
      </c>
      <c r="K52" s="61">
        <v>227551</v>
      </c>
      <c r="L52" s="61">
        <v>227279</v>
      </c>
      <c r="M52" s="61">
        <v>227170</v>
      </c>
      <c r="N52" s="61">
        <v>227265</v>
      </c>
      <c r="O52" s="62">
        <v>226504</v>
      </c>
      <c r="P52" s="61">
        <v>226486</v>
      </c>
      <c r="Q52" s="27"/>
      <c r="R52" s="28"/>
    </row>
    <row r="53" spans="1:18" x14ac:dyDescent="0.2">
      <c r="A53" s="60" t="s">
        <v>63</v>
      </c>
      <c r="B53" s="57" t="str">
        <f t="shared" si="0"/>
        <v>Morgan County, Alabama</v>
      </c>
      <c r="C53" s="57" t="str">
        <f t="shared" si="1"/>
        <v>Morgan County</v>
      </c>
      <c r="D53" s="56" t="str">
        <f t="shared" si="2"/>
        <v>Alabama</v>
      </c>
      <c r="E53" s="61">
        <v>119490</v>
      </c>
      <c r="F53" s="61">
        <v>119490</v>
      </c>
      <c r="G53" s="61">
        <v>119608</v>
      </c>
      <c r="H53" s="61">
        <v>120024</v>
      </c>
      <c r="I53" s="61">
        <v>120102</v>
      </c>
      <c r="J53" s="61">
        <v>119571</v>
      </c>
      <c r="K53" s="61">
        <v>119444</v>
      </c>
      <c r="L53" s="61">
        <v>119257</v>
      </c>
      <c r="M53" s="61">
        <v>119006</v>
      </c>
      <c r="N53" s="61">
        <v>118918</v>
      </c>
      <c r="O53" s="62">
        <v>119203</v>
      </c>
      <c r="P53" s="61">
        <v>119679</v>
      </c>
      <c r="Q53" s="27"/>
      <c r="R53" s="28"/>
    </row>
    <row r="54" spans="1:18" x14ac:dyDescent="0.2">
      <c r="A54" s="60" t="s">
        <v>64</v>
      </c>
      <c r="B54" s="57" t="str">
        <f t="shared" si="0"/>
        <v>Perry County, Alabama</v>
      </c>
      <c r="C54" s="57" t="str">
        <f t="shared" si="1"/>
        <v>Perry County</v>
      </c>
      <c r="D54" s="56" t="str">
        <f t="shared" si="2"/>
        <v>Alabama</v>
      </c>
      <c r="E54" s="61">
        <v>10591</v>
      </c>
      <c r="F54" s="61">
        <v>10575</v>
      </c>
      <c r="G54" s="61">
        <v>10563</v>
      </c>
      <c r="H54" s="61">
        <v>10450</v>
      </c>
      <c r="I54" s="61">
        <v>10163</v>
      </c>
      <c r="J54" s="61">
        <v>9999</v>
      </c>
      <c r="K54" s="61">
        <v>9801</v>
      </c>
      <c r="L54" s="61">
        <v>9640</v>
      </c>
      <c r="M54" s="61">
        <v>9532</v>
      </c>
      <c r="N54" s="61">
        <v>9302</v>
      </c>
      <c r="O54" s="62">
        <v>9070</v>
      </c>
      <c r="P54" s="61">
        <v>8923</v>
      </c>
      <c r="Q54" s="27"/>
      <c r="R54" s="28"/>
    </row>
    <row r="55" spans="1:18" x14ac:dyDescent="0.2">
      <c r="A55" s="60" t="s">
        <v>65</v>
      </c>
      <c r="B55" s="57" t="str">
        <f t="shared" si="0"/>
        <v>Pickens County, Alabama</v>
      </c>
      <c r="C55" s="57" t="str">
        <f t="shared" si="1"/>
        <v>Pickens County</v>
      </c>
      <c r="D55" s="56" t="str">
        <f t="shared" si="2"/>
        <v>Alabama</v>
      </c>
      <c r="E55" s="61">
        <v>19746</v>
      </c>
      <c r="F55" s="61">
        <v>19746</v>
      </c>
      <c r="G55" s="61">
        <v>19749</v>
      </c>
      <c r="H55" s="61">
        <v>19354</v>
      </c>
      <c r="I55" s="61">
        <v>19309</v>
      </c>
      <c r="J55" s="61">
        <v>19300</v>
      </c>
      <c r="K55" s="61">
        <v>20272</v>
      </c>
      <c r="L55" s="61">
        <v>20776</v>
      </c>
      <c r="M55" s="61">
        <v>20325</v>
      </c>
      <c r="N55" s="61">
        <v>20204</v>
      </c>
      <c r="O55" s="62">
        <v>19980</v>
      </c>
      <c r="P55" s="61">
        <v>19930</v>
      </c>
      <c r="Q55" s="27"/>
      <c r="R55" s="28"/>
    </row>
    <row r="56" spans="1:18" x14ac:dyDescent="0.2">
      <c r="A56" s="60" t="s">
        <v>66</v>
      </c>
      <c r="B56" s="57" t="str">
        <f t="shared" si="0"/>
        <v>Pike County, Alabama</v>
      </c>
      <c r="C56" s="57" t="str">
        <f t="shared" si="1"/>
        <v>Pike County</v>
      </c>
      <c r="D56" s="56" t="str">
        <f t="shared" si="2"/>
        <v>Alabama</v>
      </c>
      <c r="E56" s="61">
        <v>32899</v>
      </c>
      <c r="F56" s="61">
        <v>32901</v>
      </c>
      <c r="G56" s="61">
        <v>32970</v>
      </c>
      <c r="H56" s="61">
        <v>33025</v>
      </c>
      <c r="I56" s="61">
        <v>33215</v>
      </c>
      <c r="J56" s="61">
        <v>33715</v>
      </c>
      <c r="K56" s="61">
        <v>33199</v>
      </c>
      <c r="L56" s="61">
        <v>33496</v>
      </c>
      <c r="M56" s="61">
        <v>33464</v>
      </c>
      <c r="N56" s="61">
        <v>33349</v>
      </c>
      <c r="O56" s="62">
        <v>33242</v>
      </c>
      <c r="P56" s="61">
        <v>33114</v>
      </c>
      <c r="Q56" s="27"/>
      <c r="R56" s="28"/>
    </row>
    <row r="57" spans="1:18" x14ac:dyDescent="0.2">
      <c r="A57" s="60" t="s">
        <v>67</v>
      </c>
      <c r="B57" s="57" t="str">
        <f t="shared" si="0"/>
        <v>Randolph County, Alabama</v>
      </c>
      <c r="C57" s="57" t="str">
        <f t="shared" si="1"/>
        <v>Randolph County</v>
      </c>
      <c r="D57" s="56" t="str">
        <f t="shared" si="2"/>
        <v>Alabama</v>
      </c>
      <c r="E57" s="61">
        <v>22913</v>
      </c>
      <c r="F57" s="61">
        <v>22916</v>
      </c>
      <c r="G57" s="61">
        <v>22937</v>
      </c>
      <c r="H57" s="61">
        <v>22745</v>
      </c>
      <c r="I57" s="61">
        <v>22533</v>
      </c>
      <c r="J57" s="61">
        <v>22547</v>
      </c>
      <c r="K57" s="61">
        <v>22353</v>
      </c>
      <c r="L57" s="61">
        <v>22594</v>
      </c>
      <c r="M57" s="61">
        <v>22504</v>
      </c>
      <c r="N57" s="61">
        <v>22687</v>
      </c>
      <c r="O57" s="62">
        <v>22727</v>
      </c>
      <c r="P57" s="61">
        <v>22722</v>
      </c>
      <c r="Q57" s="27"/>
      <c r="R57" s="28"/>
    </row>
    <row r="58" spans="1:18" x14ac:dyDescent="0.2">
      <c r="A58" s="60" t="s">
        <v>68</v>
      </c>
      <c r="B58" s="57" t="str">
        <f t="shared" si="0"/>
        <v>Russell County, Alabama</v>
      </c>
      <c r="C58" s="57" t="str">
        <f t="shared" si="1"/>
        <v>Russell County</v>
      </c>
      <c r="D58" s="56" t="str">
        <f t="shared" si="2"/>
        <v>Alabama</v>
      </c>
      <c r="E58" s="61">
        <v>52947</v>
      </c>
      <c r="F58" s="61">
        <v>52963</v>
      </c>
      <c r="G58" s="61">
        <v>53321</v>
      </c>
      <c r="H58" s="61">
        <v>54852</v>
      </c>
      <c r="I58" s="61">
        <v>57500</v>
      </c>
      <c r="J58" s="61">
        <v>59149</v>
      </c>
      <c r="K58" s="61">
        <v>59224</v>
      </c>
      <c r="L58" s="61">
        <v>58844</v>
      </c>
      <c r="M58" s="61">
        <v>58185</v>
      </c>
      <c r="N58" s="61">
        <v>56985</v>
      </c>
      <c r="O58" s="62">
        <v>57784</v>
      </c>
      <c r="P58" s="61">
        <v>57961</v>
      </c>
      <c r="Q58" s="27"/>
      <c r="R58" s="28"/>
    </row>
    <row r="59" spans="1:18" x14ac:dyDescent="0.2">
      <c r="A59" s="60" t="s">
        <v>69</v>
      </c>
      <c r="B59" s="57" t="str">
        <f t="shared" si="0"/>
        <v>St. Clair County, Alabama</v>
      </c>
      <c r="C59" s="57" t="str">
        <f t="shared" si="1"/>
        <v>St. Clair County</v>
      </c>
      <c r="D59" s="56" t="str">
        <f t="shared" si="2"/>
        <v>Alabama</v>
      </c>
      <c r="E59" s="61">
        <v>83593</v>
      </c>
      <c r="F59" s="61">
        <v>83350</v>
      </c>
      <c r="G59" s="61">
        <v>83571</v>
      </c>
      <c r="H59" s="61">
        <v>83975</v>
      </c>
      <c r="I59" s="61">
        <v>84761</v>
      </c>
      <c r="J59" s="61">
        <v>85810</v>
      </c>
      <c r="K59" s="61">
        <v>85996</v>
      </c>
      <c r="L59" s="61">
        <v>86546</v>
      </c>
      <c r="M59" s="61">
        <v>87306</v>
      </c>
      <c r="N59" s="61">
        <v>87926</v>
      </c>
      <c r="O59" s="62">
        <v>88654</v>
      </c>
      <c r="P59" s="61">
        <v>89512</v>
      </c>
      <c r="Q59" s="27"/>
      <c r="R59" s="28"/>
    </row>
    <row r="60" spans="1:18" x14ac:dyDescent="0.2">
      <c r="A60" s="60" t="s">
        <v>70</v>
      </c>
      <c r="B60" s="57" t="str">
        <f t="shared" si="0"/>
        <v>Shelby County, Alabama</v>
      </c>
      <c r="C60" s="57" t="str">
        <f t="shared" si="1"/>
        <v>Shelby County</v>
      </c>
      <c r="D60" s="56" t="str">
        <f t="shared" si="2"/>
        <v>Alabama</v>
      </c>
      <c r="E60" s="61">
        <v>195085</v>
      </c>
      <c r="F60" s="61">
        <v>195253</v>
      </c>
      <c r="G60" s="61">
        <v>196032</v>
      </c>
      <c r="H60" s="61">
        <v>197952</v>
      </c>
      <c r="I60" s="61">
        <v>200912</v>
      </c>
      <c r="J60" s="61">
        <v>204039</v>
      </c>
      <c r="K60" s="61">
        <v>206280</v>
      </c>
      <c r="L60" s="61">
        <v>208959</v>
      </c>
      <c r="M60" s="61">
        <v>211282</v>
      </c>
      <c r="N60" s="61">
        <v>213633</v>
      </c>
      <c r="O60" s="62">
        <v>215583</v>
      </c>
      <c r="P60" s="61">
        <v>217702</v>
      </c>
      <c r="Q60" s="27"/>
      <c r="R60" s="28"/>
    </row>
    <row r="61" spans="1:18" x14ac:dyDescent="0.2">
      <c r="A61" s="60" t="s">
        <v>71</v>
      </c>
      <c r="B61" s="57" t="str">
        <f t="shared" si="0"/>
        <v>Sumter County, Alabama</v>
      </c>
      <c r="C61" s="57" t="str">
        <f t="shared" si="1"/>
        <v>Sumter County</v>
      </c>
      <c r="D61" s="56" t="str">
        <f t="shared" si="2"/>
        <v>Alabama</v>
      </c>
      <c r="E61" s="61">
        <v>13763</v>
      </c>
      <c r="F61" s="61">
        <v>13763</v>
      </c>
      <c r="G61" s="61">
        <v>13730</v>
      </c>
      <c r="H61" s="61">
        <v>13490</v>
      </c>
      <c r="I61" s="61">
        <v>13440</v>
      </c>
      <c r="J61" s="61">
        <v>13394</v>
      </c>
      <c r="K61" s="61">
        <v>13270</v>
      </c>
      <c r="L61" s="61">
        <v>13206</v>
      </c>
      <c r="M61" s="61">
        <v>12967</v>
      </c>
      <c r="N61" s="61">
        <v>12749</v>
      </c>
      <c r="O61" s="62">
        <v>12634</v>
      </c>
      <c r="P61" s="61">
        <v>12427</v>
      </c>
      <c r="Q61" s="27"/>
      <c r="R61" s="28"/>
    </row>
    <row r="62" spans="1:18" x14ac:dyDescent="0.2">
      <c r="A62" s="60" t="s">
        <v>72</v>
      </c>
      <c r="B62" s="57" t="str">
        <f t="shared" si="0"/>
        <v>Talladega County, Alabama</v>
      </c>
      <c r="C62" s="57" t="str">
        <f t="shared" si="1"/>
        <v>Talladega County</v>
      </c>
      <c r="D62" s="56" t="str">
        <f t="shared" si="2"/>
        <v>Alabama</v>
      </c>
      <c r="E62" s="61">
        <v>82291</v>
      </c>
      <c r="F62" s="61">
        <v>82353</v>
      </c>
      <c r="G62" s="61">
        <v>82172</v>
      </c>
      <c r="H62" s="61">
        <v>81863</v>
      </c>
      <c r="I62" s="61">
        <v>82146</v>
      </c>
      <c r="J62" s="61">
        <v>81578</v>
      </c>
      <c r="K62" s="61">
        <v>81512</v>
      </c>
      <c r="L62" s="61">
        <v>81128</v>
      </c>
      <c r="M62" s="61">
        <v>80552</v>
      </c>
      <c r="N62" s="61">
        <v>80142</v>
      </c>
      <c r="O62" s="62">
        <v>80137</v>
      </c>
      <c r="P62" s="61">
        <v>79978</v>
      </c>
      <c r="Q62" s="27"/>
      <c r="R62" s="28"/>
    </row>
    <row r="63" spans="1:18" x14ac:dyDescent="0.2">
      <c r="A63" s="60" t="s">
        <v>73</v>
      </c>
      <c r="B63" s="57" t="str">
        <f t="shared" si="0"/>
        <v>Tallapoosa County, Alabama</v>
      </c>
      <c r="C63" s="57" t="str">
        <f t="shared" si="1"/>
        <v>Tallapoosa County</v>
      </c>
      <c r="D63" s="56" t="str">
        <f t="shared" si="2"/>
        <v>Alabama</v>
      </c>
      <c r="E63" s="61">
        <v>41616</v>
      </c>
      <c r="F63" s="61">
        <v>41618</v>
      </c>
      <c r="G63" s="61">
        <v>41476</v>
      </c>
      <c r="H63" s="61">
        <v>41402</v>
      </c>
      <c r="I63" s="61">
        <v>41048</v>
      </c>
      <c r="J63" s="61">
        <v>41028</v>
      </c>
      <c r="K63" s="61">
        <v>40884</v>
      </c>
      <c r="L63" s="61">
        <v>40605</v>
      </c>
      <c r="M63" s="61">
        <v>40586</v>
      </c>
      <c r="N63" s="61">
        <v>40613</v>
      </c>
      <c r="O63" s="62">
        <v>40535</v>
      </c>
      <c r="P63" s="61">
        <v>40367</v>
      </c>
      <c r="Q63" s="27"/>
      <c r="R63" s="28"/>
    </row>
    <row r="64" spans="1:18" x14ac:dyDescent="0.2">
      <c r="A64" s="60" t="s">
        <v>74</v>
      </c>
      <c r="B64" s="57" t="str">
        <f t="shared" si="0"/>
        <v>Tuscaloosa County, Alabama</v>
      </c>
      <c r="C64" s="57" t="str">
        <f t="shared" si="1"/>
        <v>Tuscaloosa County</v>
      </c>
      <c r="D64" s="56" t="str">
        <f t="shared" si="2"/>
        <v>Alabama</v>
      </c>
      <c r="E64" s="61">
        <v>194656</v>
      </c>
      <c r="F64" s="61">
        <v>194667</v>
      </c>
      <c r="G64" s="61">
        <v>194996</v>
      </c>
      <c r="H64" s="61">
        <v>196745</v>
      </c>
      <c r="I64" s="61">
        <v>198807</v>
      </c>
      <c r="J64" s="61">
        <v>201084</v>
      </c>
      <c r="K64" s="61">
        <v>203086</v>
      </c>
      <c r="L64" s="61">
        <v>204767</v>
      </c>
      <c r="M64" s="61">
        <v>206464</v>
      </c>
      <c r="N64" s="61">
        <v>207618</v>
      </c>
      <c r="O64" s="62">
        <v>208319</v>
      </c>
      <c r="P64" s="61">
        <v>209355</v>
      </c>
      <c r="Q64" s="27"/>
      <c r="R64" s="28"/>
    </row>
    <row r="65" spans="1:18" x14ac:dyDescent="0.2">
      <c r="A65" s="60" t="s">
        <v>75</v>
      </c>
      <c r="B65" s="57" t="str">
        <f t="shared" si="0"/>
        <v>Walker County, Alabama</v>
      </c>
      <c r="C65" s="57" t="str">
        <f t="shared" si="1"/>
        <v>Walker County</v>
      </c>
      <c r="D65" s="56" t="str">
        <f t="shared" si="2"/>
        <v>Alabama</v>
      </c>
      <c r="E65" s="61">
        <v>67023</v>
      </c>
      <c r="F65" s="61">
        <v>67020</v>
      </c>
      <c r="G65" s="61">
        <v>66997</v>
      </c>
      <c r="H65" s="61">
        <v>66585</v>
      </c>
      <c r="I65" s="61">
        <v>66104</v>
      </c>
      <c r="J65" s="61">
        <v>65777</v>
      </c>
      <c r="K65" s="61">
        <v>65338</v>
      </c>
      <c r="L65" s="61">
        <v>64931</v>
      </c>
      <c r="M65" s="61">
        <v>64533</v>
      </c>
      <c r="N65" s="61">
        <v>63895</v>
      </c>
      <c r="O65" s="62">
        <v>63669</v>
      </c>
      <c r="P65" s="61">
        <v>63521</v>
      </c>
      <c r="Q65" s="27"/>
      <c r="R65" s="28"/>
    </row>
    <row r="66" spans="1:18" x14ac:dyDescent="0.2">
      <c r="A66" s="60" t="s">
        <v>76</v>
      </c>
      <c r="B66" s="57" t="str">
        <f t="shared" ref="B66:B129" si="3">IF(LEFT(A66)=".", RIGHT(A66,LEN(A66)-1), A66)</f>
        <v>Washington County, Alabama</v>
      </c>
      <c r="C66" s="57" t="str">
        <f t="shared" si="1"/>
        <v>Washington County</v>
      </c>
      <c r="D66" s="56" t="str">
        <f t="shared" si="2"/>
        <v>Alabama</v>
      </c>
      <c r="E66" s="61">
        <v>17581</v>
      </c>
      <c r="F66" s="61">
        <v>17580</v>
      </c>
      <c r="G66" s="61">
        <v>17626</v>
      </c>
      <c r="H66" s="61">
        <v>17355</v>
      </c>
      <c r="I66" s="61">
        <v>17146</v>
      </c>
      <c r="J66" s="61">
        <v>16897</v>
      </c>
      <c r="K66" s="61">
        <v>16868</v>
      </c>
      <c r="L66" s="61">
        <v>16832</v>
      </c>
      <c r="M66" s="61">
        <v>16621</v>
      </c>
      <c r="N66" s="61">
        <v>16522</v>
      </c>
      <c r="O66" s="62">
        <v>16402</v>
      </c>
      <c r="P66" s="61">
        <v>16326</v>
      </c>
      <c r="Q66" s="27"/>
      <c r="R66" s="28"/>
    </row>
    <row r="67" spans="1:18" x14ac:dyDescent="0.2">
      <c r="A67" s="60" t="s">
        <v>77</v>
      </c>
      <c r="B67" s="57" t="str">
        <f t="shared" si="3"/>
        <v>Wilcox County, Alabama</v>
      </c>
      <c r="C67" s="57" t="str">
        <f t="shared" ref="C67:C130" si="4">LEFT(B67,FIND(",",B67,1)-1)</f>
        <v>Wilcox County</v>
      </c>
      <c r="D67" s="56" t="str">
        <f t="shared" ref="D67:D130" si="5">RIGHT(B67,LEN(B67)-(FIND(",",B67)+1))</f>
        <v>Alabama</v>
      </c>
      <c r="E67" s="61">
        <v>11670</v>
      </c>
      <c r="F67" s="61">
        <v>11664</v>
      </c>
      <c r="G67" s="61">
        <v>11560</v>
      </c>
      <c r="H67" s="61">
        <v>11438</v>
      </c>
      <c r="I67" s="61">
        <v>11302</v>
      </c>
      <c r="J67" s="61">
        <v>11145</v>
      </c>
      <c r="K67" s="61">
        <v>10946</v>
      </c>
      <c r="L67" s="61">
        <v>10896</v>
      </c>
      <c r="M67" s="61">
        <v>10844</v>
      </c>
      <c r="N67" s="61">
        <v>10691</v>
      </c>
      <c r="O67" s="62">
        <v>10599</v>
      </c>
      <c r="P67" s="61">
        <v>10373</v>
      </c>
      <c r="Q67" s="27"/>
      <c r="R67" s="28"/>
    </row>
    <row r="68" spans="1:18" x14ac:dyDescent="0.2">
      <c r="A68" s="60" t="s">
        <v>78</v>
      </c>
      <c r="B68" s="57" t="str">
        <f t="shared" si="3"/>
        <v>Winston County, Alabama</v>
      </c>
      <c r="C68" s="57" t="str">
        <f t="shared" si="4"/>
        <v>Winston County</v>
      </c>
      <c r="D68" s="56" t="str">
        <f t="shared" si="5"/>
        <v>Alabama</v>
      </c>
      <c r="E68" s="61">
        <v>24484</v>
      </c>
      <c r="F68" s="61">
        <v>24488</v>
      </c>
      <c r="G68" s="61">
        <v>24412</v>
      </c>
      <c r="H68" s="61">
        <v>24362</v>
      </c>
      <c r="I68" s="61">
        <v>24193</v>
      </c>
      <c r="J68" s="61">
        <v>24189</v>
      </c>
      <c r="K68" s="61">
        <v>24139</v>
      </c>
      <c r="L68" s="61">
        <v>23930</v>
      </c>
      <c r="M68" s="61">
        <v>23907</v>
      </c>
      <c r="N68" s="61">
        <v>23760</v>
      </c>
      <c r="O68" s="62">
        <v>23693</v>
      </c>
      <c r="P68" s="61">
        <v>23629</v>
      </c>
      <c r="Q68" s="27"/>
      <c r="R68" s="28"/>
    </row>
    <row r="69" spans="1:18" x14ac:dyDescent="0.2">
      <c r="A69" s="60" t="s">
        <v>79</v>
      </c>
      <c r="B69" s="57" t="str">
        <f t="shared" si="3"/>
        <v>Aleutians East Borough, Alaska</v>
      </c>
      <c r="C69" s="57" t="str">
        <f t="shared" si="4"/>
        <v>Aleutians East Borough</v>
      </c>
      <c r="D69" s="56" t="str">
        <f t="shared" si="5"/>
        <v>Alaska</v>
      </c>
      <c r="E69" s="61">
        <v>3141</v>
      </c>
      <c r="F69" s="61">
        <v>3141</v>
      </c>
      <c r="G69" s="61">
        <v>3166</v>
      </c>
      <c r="H69" s="61">
        <v>3259</v>
      </c>
      <c r="I69" s="61">
        <v>3294</v>
      </c>
      <c r="J69" s="61">
        <v>3343</v>
      </c>
      <c r="K69" s="61">
        <v>3346</v>
      </c>
      <c r="L69" s="61">
        <v>3373</v>
      </c>
      <c r="M69" s="61">
        <v>3363</v>
      </c>
      <c r="N69" s="61">
        <v>3455</v>
      </c>
      <c r="O69" s="62">
        <v>3395</v>
      </c>
      <c r="P69" s="61">
        <v>3337</v>
      </c>
      <c r="Q69" s="27"/>
      <c r="R69" s="28"/>
    </row>
    <row r="70" spans="1:18" x14ac:dyDescent="0.2">
      <c r="A70" s="60" t="s">
        <v>80</v>
      </c>
      <c r="B70" s="57" t="str">
        <f t="shared" si="3"/>
        <v>Aleutians West Census Area, Alaska</v>
      </c>
      <c r="C70" s="57" t="str">
        <f t="shared" si="4"/>
        <v>Aleutians West Census Area</v>
      </c>
      <c r="D70" s="56" t="str">
        <f t="shared" si="5"/>
        <v>Alaska</v>
      </c>
      <c r="E70" s="61">
        <v>5561</v>
      </c>
      <c r="F70" s="61">
        <v>5561</v>
      </c>
      <c r="G70" s="61">
        <v>5559</v>
      </c>
      <c r="H70" s="61">
        <v>5582</v>
      </c>
      <c r="I70" s="61">
        <v>5676</v>
      </c>
      <c r="J70" s="61">
        <v>5777</v>
      </c>
      <c r="K70" s="61">
        <v>5822</v>
      </c>
      <c r="L70" s="61">
        <v>5781</v>
      </c>
      <c r="M70" s="61">
        <v>5705</v>
      </c>
      <c r="N70" s="61">
        <v>5729</v>
      </c>
      <c r="O70" s="62">
        <v>5640</v>
      </c>
      <c r="P70" s="61">
        <v>5634</v>
      </c>
      <c r="Q70" s="27"/>
      <c r="R70" s="28"/>
    </row>
    <row r="71" spans="1:18" x14ac:dyDescent="0.2">
      <c r="A71" s="60" t="s">
        <v>81</v>
      </c>
      <c r="B71" s="57" t="str">
        <f t="shared" si="3"/>
        <v>Anchorage Municipality, Alaska</v>
      </c>
      <c r="C71" s="57" t="str">
        <f t="shared" si="4"/>
        <v>Anchorage Municipality</v>
      </c>
      <c r="D71" s="56" t="str">
        <f t="shared" si="5"/>
        <v>Alaska</v>
      </c>
      <c r="E71" s="61">
        <v>291826</v>
      </c>
      <c r="F71" s="61">
        <v>291836</v>
      </c>
      <c r="G71" s="61">
        <v>293321</v>
      </c>
      <c r="H71" s="61">
        <v>296197</v>
      </c>
      <c r="I71" s="61">
        <v>298255</v>
      </c>
      <c r="J71" s="61">
        <v>301142</v>
      </c>
      <c r="K71" s="61">
        <v>299893</v>
      </c>
      <c r="L71" s="61">
        <v>297547</v>
      </c>
      <c r="M71" s="61">
        <v>297249</v>
      </c>
      <c r="N71" s="61">
        <v>294338</v>
      </c>
      <c r="O71" s="62">
        <v>290521</v>
      </c>
      <c r="P71" s="61">
        <v>288000</v>
      </c>
      <c r="Q71" s="27"/>
      <c r="R71" s="28"/>
    </row>
    <row r="72" spans="1:18" x14ac:dyDescent="0.2">
      <c r="A72" s="60" t="s">
        <v>82</v>
      </c>
      <c r="B72" s="57" t="str">
        <f t="shared" si="3"/>
        <v>Bethel Census Area, Alaska</v>
      </c>
      <c r="C72" s="57" t="str">
        <f t="shared" si="4"/>
        <v>Bethel Census Area</v>
      </c>
      <c r="D72" s="56" t="str">
        <f t="shared" si="5"/>
        <v>Alaska</v>
      </c>
      <c r="E72" s="61">
        <v>17013</v>
      </c>
      <c r="F72" s="61">
        <v>17013</v>
      </c>
      <c r="G72" s="61">
        <v>17084</v>
      </c>
      <c r="H72" s="61">
        <v>17419</v>
      </c>
      <c r="I72" s="61">
        <v>17656</v>
      </c>
      <c r="J72" s="61">
        <v>17852</v>
      </c>
      <c r="K72" s="61">
        <v>17936</v>
      </c>
      <c r="L72" s="61">
        <v>17955</v>
      </c>
      <c r="M72" s="61">
        <v>18022</v>
      </c>
      <c r="N72" s="61">
        <v>18090</v>
      </c>
      <c r="O72" s="62">
        <v>18219</v>
      </c>
      <c r="P72" s="61">
        <v>18386</v>
      </c>
      <c r="Q72" s="27"/>
      <c r="R72" s="28"/>
    </row>
    <row r="73" spans="1:18" x14ac:dyDescent="0.2">
      <c r="A73" s="60" t="s">
        <v>83</v>
      </c>
      <c r="B73" s="57" t="str">
        <f t="shared" si="3"/>
        <v>Bristol Bay Borough, Alaska</v>
      </c>
      <c r="C73" s="57" t="str">
        <f t="shared" si="4"/>
        <v>Bristol Bay Borough</v>
      </c>
      <c r="D73" s="56" t="str">
        <f t="shared" si="5"/>
        <v>Alaska</v>
      </c>
      <c r="E73" s="61">
        <v>997</v>
      </c>
      <c r="F73" s="61">
        <v>997</v>
      </c>
      <c r="G73" s="61">
        <v>1002</v>
      </c>
      <c r="H73" s="61">
        <v>1030</v>
      </c>
      <c r="I73" s="61">
        <v>979</v>
      </c>
      <c r="J73" s="61">
        <v>951</v>
      </c>
      <c r="K73" s="61">
        <v>947</v>
      </c>
      <c r="L73" s="61">
        <v>904</v>
      </c>
      <c r="M73" s="61">
        <v>902</v>
      </c>
      <c r="N73" s="61">
        <v>869</v>
      </c>
      <c r="O73" s="62">
        <v>880</v>
      </c>
      <c r="P73" s="61">
        <v>836</v>
      </c>
      <c r="Q73" s="27"/>
      <c r="R73" s="28"/>
    </row>
    <row r="74" spans="1:18" x14ac:dyDescent="0.2">
      <c r="A74" s="60" t="s">
        <v>84</v>
      </c>
      <c r="B74" s="57" t="str">
        <f t="shared" si="3"/>
        <v>Denali Borough, Alaska</v>
      </c>
      <c r="C74" s="57" t="str">
        <f t="shared" si="4"/>
        <v>Denali Borough</v>
      </c>
      <c r="D74" s="56" t="str">
        <f t="shared" si="5"/>
        <v>Alaska</v>
      </c>
      <c r="E74" s="61">
        <v>1826</v>
      </c>
      <c r="F74" s="61">
        <v>1822</v>
      </c>
      <c r="G74" s="61">
        <v>1835</v>
      </c>
      <c r="H74" s="61">
        <v>1872</v>
      </c>
      <c r="I74" s="61">
        <v>1908</v>
      </c>
      <c r="J74" s="61">
        <v>1943</v>
      </c>
      <c r="K74" s="61">
        <v>1916</v>
      </c>
      <c r="L74" s="61">
        <v>1933</v>
      </c>
      <c r="M74" s="61">
        <v>2055</v>
      </c>
      <c r="N74" s="61">
        <v>2084</v>
      </c>
      <c r="O74" s="62">
        <v>2032</v>
      </c>
      <c r="P74" s="61">
        <v>2097</v>
      </c>
      <c r="Q74" s="27"/>
      <c r="R74" s="28"/>
    </row>
    <row r="75" spans="1:18" x14ac:dyDescent="0.2">
      <c r="A75" s="60" t="s">
        <v>85</v>
      </c>
      <c r="B75" s="57" t="str">
        <f t="shared" si="3"/>
        <v>Dillingham Census Area, Alaska</v>
      </c>
      <c r="C75" s="57" t="str">
        <f t="shared" si="4"/>
        <v>Dillingham Census Area</v>
      </c>
      <c r="D75" s="56" t="str">
        <f t="shared" si="5"/>
        <v>Alaska</v>
      </c>
      <c r="E75" s="61">
        <v>4847</v>
      </c>
      <c r="F75" s="61">
        <v>4847</v>
      </c>
      <c r="G75" s="61">
        <v>4850</v>
      </c>
      <c r="H75" s="61">
        <v>4947</v>
      </c>
      <c r="I75" s="61">
        <v>4949</v>
      </c>
      <c r="J75" s="61">
        <v>4978</v>
      </c>
      <c r="K75" s="61">
        <v>4983</v>
      </c>
      <c r="L75" s="61">
        <v>4988</v>
      </c>
      <c r="M75" s="61">
        <v>4970</v>
      </c>
      <c r="N75" s="61">
        <v>4940</v>
      </c>
      <c r="O75" s="62">
        <v>4991</v>
      </c>
      <c r="P75" s="61">
        <v>4916</v>
      </c>
      <c r="Q75" s="27"/>
      <c r="R75" s="28"/>
    </row>
    <row r="76" spans="1:18" x14ac:dyDescent="0.2">
      <c r="A76" s="60" t="s">
        <v>86</v>
      </c>
      <c r="B76" s="57" t="str">
        <f t="shared" si="3"/>
        <v>Fairbanks North Star Borough, Alaska</v>
      </c>
      <c r="C76" s="57" t="str">
        <f t="shared" si="4"/>
        <v>Fairbanks North Star Borough</v>
      </c>
      <c r="D76" s="56" t="str">
        <f t="shared" si="5"/>
        <v>Alaska</v>
      </c>
      <c r="E76" s="61">
        <v>97581</v>
      </c>
      <c r="F76" s="61">
        <v>97585</v>
      </c>
      <c r="G76" s="61">
        <v>98264</v>
      </c>
      <c r="H76" s="61">
        <v>98120</v>
      </c>
      <c r="I76" s="61">
        <v>100311</v>
      </c>
      <c r="J76" s="61">
        <v>100933</v>
      </c>
      <c r="K76" s="61">
        <v>99254</v>
      </c>
      <c r="L76" s="61">
        <v>99636</v>
      </c>
      <c r="M76" s="61">
        <v>100633</v>
      </c>
      <c r="N76" s="61">
        <v>99675</v>
      </c>
      <c r="O76" s="62">
        <v>98565</v>
      </c>
      <c r="P76" s="61">
        <v>96849</v>
      </c>
      <c r="Q76" s="27"/>
      <c r="R76" s="28"/>
    </row>
    <row r="77" spans="1:18" x14ac:dyDescent="0.2">
      <c r="A77" s="60" t="s">
        <v>87</v>
      </c>
      <c r="B77" s="57" t="str">
        <f t="shared" si="3"/>
        <v>Haines Borough, Alaska</v>
      </c>
      <c r="C77" s="57" t="str">
        <f t="shared" si="4"/>
        <v>Haines Borough</v>
      </c>
      <c r="D77" s="56" t="str">
        <f t="shared" si="5"/>
        <v>Alaska</v>
      </c>
      <c r="E77" s="61">
        <v>2508</v>
      </c>
      <c r="F77" s="61">
        <v>2508</v>
      </c>
      <c r="G77" s="61">
        <v>2501</v>
      </c>
      <c r="H77" s="61">
        <v>2574</v>
      </c>
      <c r="I77" s="61">
        <v>2577</v>
      </c>
      <c r="J77" s="61">
        <v>2558</v>
      </c>
      <c r="K77" s="61">
        <v>2555</v>
      </c>
      <c r="L77" s="61">
        <v>2516</v>
      </c>
      <c r="M77" s="61">
        <v>2531</v>
      </c>
      <c r="N77" s="61">
        <v>2524</v>
      </c>
      <c r="O77" s="62">
        <v>2488</v>
      </c>
      <c r="P77" s="61">
        <v>2530</v>
      </c>
      <c r="Q77" s="27"/>
      <c r="R77" s="28"/>
    </row>
    <row r="78" spans="1:18" x14ac:dyDescent="0.2">
      <c r="A78" s="60" t="s">
        <v>88</v>
      </c>
      <c r="B78" s="57" t="str">
        <f t="shared" si="3"/>
        <v>Hoonah-Angoon Census Area, Alaska</v>
      </c>
      <c r="C78" s="57" t="str">
        <f t="shared" si="4"/>
        <v>Hoonah-Angoon Census Area</v>
      </c>
      <c r="D78" s="56" t="str">
        <f t="shared" si="5"/>
        <v>Alaska</v>
      </c>
      <c r="E78" s="61">
        <v>2150</v>
      </c>
      <c r="F78" s="61">
        <v>2103</v>
      </c>
      <c r="G78" s="61">
        <v>2107</v>
      </c>
      <c r="H78" s="61">
        <v>2085</v>
      </c>
      <c r="I78" s="61">
        <v>2114</v>
      </c>
      <c r="J78" s="61">
        <v>2116</v>
      </c>
      <c r="K78" s="61">
        <v>2098</v>
      </c>
      <c r="L78" s="61">
        <v>2132</v>
      </c>
      <c r="M78" s="61">
        <v>2121</v>
      </c>
      <c r="N78" s="61">
        <v>2139</v>
      </c>
      <c r="O78" s="62">
        <v>2155</v>
      </c>
      <c r="P78" s="61">
        <v>2148</v>
      </c>
      <c r="Q78" s="27"/>
      <c r="R78" s="28"/>
    </row>
    <row r="79" spans="1:18" x14ac:dyDescent="0.2">
      <c r="A79" s="60" t="s">
        <v>89</v>
      </c>
      <c r="B79" s="57" t="str">
        <f t="shared" si="3"/>
        <v>Juneau City and Borough, Alaska</v>
      </c>
      <c r="C79" s="57" t="str">
        <f t="shared" si="4"/>
        <v>Juneau City and Borough</v>
      </c>
      <c r="D79" s="56" t="str">
        <f t="shared" si="5"/>
        <v>Alaska</v>
      </c>
      <c r="E79" s="61">
        <v>31275</v>
      </c>
      <c r="F79" s="61">
        <v>31276</v>
      </c>
      <c r="G79" s="61">
        <v>31387</v>
      </c>
      <c r="H79" s="61">
        <v>32161</v>
      </c>
      <c r="I79" s="61">
        <v>32384</v>
      </c>
      <c r="J79" s="61">
        <v>32594</v>
      </c>
      <c r="K79" s="61">
        <v>32481</v>
      </c>
      <c r="L79" s="61">
        <v>32615</v>
      </c>
      <c r="M79" s="61">
        <v>32412</v>
      </c>
      <c r="N79" s="61">
        <v>32098</v>
      </c>
      <c r="O79" s="62">
        <v>32037</v>
      </c>
      <c r="P79" s="61">
        <v>31974</v>
      </c>
      <c r="Q79" s="27"/>
      <c r="R79" s="28"/>
    </row>
    <row r="80" spans="1:18" x14ac:dyDescent="0.2">
      <c r="A80" s="60" t="s">
        <v>90</v>
      </c>
      <c r="B80" s="57" t="str">
        <f t="shared" si="3"/>
        <v>Kenai Peninsula Borough, Alaska</v>
      </c>
      <c r="C80" s="57" t="str">
        <f t="shared" si="4"/>
        <v>Kenai Peninsula Borough</v>
      </c>
      <c r="D80" s="56" t="str">
        <f t="shared" si="5"/>
        <v>Alaska</v>
      </c>
      <c r="E80" s="61">
        <v>55400</v>
      </c>
      <c r="F80" s="61">
        <v>55400</v>
      </c>
      <c r="G80" s="61">
        <v>55554</v>
      </c>
      <c r="H80" s="61">
        <v>56299</v>
      </c>
      <c r="I80" s="61">
        <v>56900</v>
      </c>
      <c r="J80" s="61">
        <v>57014</v>
      </c>
      <c r="K80" s="61">
        <v>57558</v>
      </c>
      <c r="L80" s="61">
        <v>58034</v>
      </c>
      <c r="M80" s="61">
        <v>58458</v>
      </c>
      <c r="N80" s="61">
        <v>58558</v>
      </c>
      <c r="O80" s="62">
        <v>58561</v>
      </c>
      <c r="P80" s="61">
        <v>58708</v>
      </c>
      <c r="Q80" s="27"/>
      <c r="R80" s="28"/>
    </row>
    <row r="81" spans="1:18" x14ac:dyDescent="0.2">
      <c r="A81" s="60" t="s">
        <v>91</v>
      </c>
      <c r="B81" s="57" t="str">
        <f t="shared" si="3"/>
        <v>Ketchikan Gateway Borough, Alaska</v>
      </c>
      <c r="C81" s="57" t="str">
        <f t="shared" si="4"/>
        <v>Ketchikan Gateway Borough</v>
      </c>
      <c r="D81" s="56" t="str">
        <f t="shared" si="5"/>
        <v>Alaska</v>
      </c>
      <c r="E81" s="61">
        <v>13477</v>
      </c>
      <c r="F81" s="61">
        <v>13526</v>
      </c>
      <c r="G81" s="61">
        <v>13573</v>
      </c>
      <c r="H81" s="61">
        <v>13674</v>
      </c>
      <c r="I81" s="61">
        <v>13729</v>
      </c>
      <c r="J81" s="61">
        <v>13722</v>
      </c>
      <c r="K81" s="61">
        <v>13802</v>
      </c>
      <c r="L81" s="61">
        <v>13702</v>
      </c>
      <c r="M81" s="61">
        <v>13707</v>
      </c>
      <c r="N81" s="61">
        <v>13834</v>
      </c>
      <c r="O81" s="62">
        <v>13856</v>
      </c>
      <c r="P81" s="61">
        <v>13901</v>
      </c>
      <c r="Q81" s="27"/>
      <c r="R81" s="28"/>
    </row>
    <row r="82" spans="1:18" x14ac:dyDescent="0.2">
      <c r="A82" s="60" t="s">
        <v>92</v>
      </c>
      <c r="B82" s="57" t="str">
        <f t="shared" si="3"/>
        <v>Kodiak Island Borough, Alaska</v>
      </c>
      <c r="C82" s="57" t="str">
        <f t="shared" si="4"/>
        <v>Kodiak Island Borough</v>
      </c>
      <c r="D82" s="56" t="str">
        <f t="shared" si="5"/>
        <v>Alaska</v>
      </c>
      <c r="E82" s="61">
        <v>13592</v>
      </c>
      <c r="F82" s="61">
        <v>13606</v>
      </c>
      <c r="G82" s="61">
        <v>13646</v>
      </c>
      <c r="H82" s="61">
        <v>13806</v>
      </c>
      <c r="I82" s="61">
        <v>14037</v>
      </c>
      <c r="J82" s="61">
        <v>14093</v>
      </c>
      <c r="K82" s="61">
        <v>13907</v>
      </c>
      <c r="L82" s="61">
        <v>13767</v>
      </c>
      <c r="M82" s="61">
        <v>13728</v>
      </c>
      <c r="N82" s="61">
        <v>13512</v>
      </c>
      <c r="O82" s="62">
        <v>13250</v>
      </c>
      <c r="P82" s="61">
        <v>12998</v>
      </c>
      <c r="Q82" s="27"/>
      <c r="R82" s="28"/>
    </row>
    <row r="83" spans="1:18" x14ac:dyDescent="0.2">
      <c r="A83" s="60" t="s">
        <v>93</v>
      </c>
      <c r="B83" s="57" t="str">
        <f t="shared" si="3"/>
        <v>Kusilvak Census Area, Alaska</v>
      </c>
      <c r="C83" s="57" t="str">
        <f t="shared" si="4"/>
        <v>Kusilvak Census Area</v>
      </c>
      <c r="D83" s="56" t="str">
        <f t="shared" si="5"/>
        <v>Alaska</v>
      </c>
      <c r="E83" s="61">
        <v>7459</v>
      </c>
      <c r="F83" s="61">
        <v>7459</v>
      </c>
      <c r="G83" s="61">
        <v>7467</v>
      </c>
      <c r="H83" s="61">
        <v>7651</v>
      </c>
      <c r="I83" s="61">
        <v>7794</v>
      </c>
      <c r="J83" s="61">
        <v>7974</v>
      </c>
      <c r="K83" s="61">
        <v>8100</v>
      </c>
      <c r="L83" s="61">
        <v>8194</v>
      </c>
      <c r="M83" s="61">
        <v>8181</v>
      </c>
      <c r="N83" s="61">
        <v>8236</v>
      </c>
      <c r="O83" s="62">
        <v>8323</v>
      </c>
      <c r="P83" s="61">
        <v>8314</v>
      </c>
      <c r="Q83" s="27"/>
      <c r="R83" s="28"/>
    </row>
    <row r="84" spans="1:18" x14ac:dyDescent="0.2">
      <c r="A84" s="60" t="s">
        <v>94</v>
      </c>
      <c r="B84" s="57" t="str">
        <f t="shared" si="3"/>
        <v>Lake and Peninsula Borough, Alaska</v>
      </c>
      <c r="C84" s="57" t="str">
        <f t="shared" si="4"/>
        <v>Lake and Peninsula Borough</v>
      </c>
      <c r="D84" s="56" t="str">
        <f t="shared" si="5"/>
        <v>Alaska</v>
      </c>
      <c r="E84" s="61">
        <v>1631</v>
      </c>
      <c r="F84" s="61">
        <v>1635</v>
      </c>
      <c r="G84" s="61">
        <v>1639</v>
      </c>
      <c r="H84" s="61">
        <v>1649</v>
      </c>
      <c r="I84" s="61">
        <v>1649</v>
      </c>
      <c r="J84" s="61">
        <v>1667</v>
      </c>
      <c r="K84" s="61">
        <v>1647</v>
      </c>
      <c r="L84" s="61">
        <v>1595</v>
      </c>
      <c r="M84" s="61">
        <v>1600</v>
      </c>
      <c r="N84" s="61">
        <v>1612</v>
      </c>
      <c r="O84" s="62">
        <v>1596</v>
      </c>
      <c r="P84" s="61">
        <v>1592</v>
      </c>
      <c r="Q84" s="27"/>
      <c r="R84" s="28"/>
    </row>
    <row r="85" spans="1:18" x14ac:dyDescent="0.2">
      <c r="A85" s="60" t="s">
        <v>95</v>
      </c>
      <c r="B85" s="57" t="str">
        <f t="shared" si="3"/>
        <v>Matanuska-Susitna Borough, Alaska</v>
      </c>
      <c r="C85" s="57" t="str">
        <f t="shared" si="4"/>
        <v>Matanuska-Susitna Borough</v>
      </c>
      <c r="D85" s="56" t="str">
        <f t="shared" si="5"/>
        <v>Alaska</v>
      </c>
      <c r="E85" s="61">
        <v>88995</v>
      </c>
      <c r="F85" s="61">
        <v>88985</v>
      </c>
      <c r="G85" s="61">
        <v>89732</v>
      </c>
      <c r="H85" s="61">
        <v>91725</v>
      </c>
      <c r="I85" s="61">
        <v>93677</v>
      </c>
      <c r="J85" s="61">
        <v>95880</v>
      </c>
      <c r="K85" s="61">
        <v>98103</v>
      </c>
      <c r="L85" s="61">
        <v>101062</v>
      </c>
      <c r="M85" s="61">
        <v>104119</v>
      </c>
      <c r="N85" s="61">
        <v>106232</v>
      </c>
      <c r="O85" s="62">
        <v>107115</v>
      </c>
      <c r="P85" s="61">
        <v>108317</v>
      </c>
      <c r="Q85" s="27"/>
      <c r="R85" s="28"/>
    </row>
    <row r="86" spans="1:18" x14ac:dyDescent="0.2">
      <c r="A86" s="60" t="s">
        <v>96</v>
      </c>
      <c r="B86" s="57" t="str">
        <f t="shared" si="3"/>
        <v>Nome Census Area, Alaska</v>
      </c>
      <c r="C86" s="57" t="str">
        <f t="shared" si="4"/>
        <v>Nome Census Area</v>
      </c>
      <c r="D86" s="56" t="str">
        <f t="shared" si="5"/>
        <v>Alaska</v>
      </c>
      <c r="E86" s="61">
        <v>9492</v>
      </c>
      <c r="F86" s="61">
        <v>9492</v>
      </c>
      <c r="G86" s="61">
        <v>9543</v>
      </c>
      <c r="H86" s="61">
        <v>9776</v>
      </c>
      <c r="I86" s="61">
        <v>9824</v>
      </c>
      <c r="J86" s="61">
        <v>9852</v>
      </c>
      <c r="K86" s="61">
        <v>9810</v>
      </c>
      <c r="L86" s="61">
        <v>9893</v>
      </c>
      <c r="M86" s="61">
        <v>9966</v>
      </c>
      <c r="N86" s="61">
        <v>10025</v>
      </c>
      <c r="O86" s="62">
        <v>10053</v>
      </c>
      <c r="P86" s="61">
        <v>10004</v>
      </c>
      <c r="Q86" s="27"/>
      <c r="R86" s="28"/>
    </row>
    <row r="87" spans="1:18" x14ac:dyDescent="0.2">
      <c r="A87" s="60" t="s">
        <v>97</v>
      </c>
      <c r="B87" s="57" t="str">
        <f t="shared" si="3"/>
        <v>North Slope Borough, Alaska</v>
      </c>
      <c r="C87" s="57" t="str">
        <f t="shared" si="4"/>
        <v>North Slope Borough</v>
      </c>
      <c r="D87" s="56" t="str">
        <f t="shared" si="5"/>
        <v>Alaska</v>
      </c>
      <c r="E87" s="61">
        <v>9430</v>
      </c>
      <c r="F87" s="61">
        <v>9430</v>
      </c>
      <c r="G87" s="61">
        <v>9478</v>
      </c>
      <c r="H87" s="61">
        <v>9554</v>
      </c>
      <c r="I87" s="61">
        <v>9698</v>
      </c>
      <c r="J87" s="61">
        <v>9792</v>
      </c>
      <c r="K87" s="61">
        <v>9776</v>
      </c>
      <c r="L87" s="61">
        <v>9788</v>
      </c>
      <c r="M87" s="61">
        <v>9694</v>
      </c>
      <c r="N87" s="61">
        <v>9795</v>
      </c>
      <c r="O87" s="62">
        <v>9850</v>
      </c>
      <c r="P87" s="61">
        <v>9832</v>
      </c>
      <c r="Q87" s="27"/>
      <c r="R87" s="28"/>
    </row>
    <row r="88" spans="1:18" x14ac:dyDescent="0.2">
      <c r="A88" s="60" t="s">
        <v>98</v>
      </c>
      <c r="B88" s="57" t="str">
        <f t="shared" si="3"/>
        <v>Northwest Arctic Borough, Alaska</v>
      </c>
      <c r="C88" s="57" t="str">
        <f t="shared" si="4"/>
        <v>Northwest Arctic Borough</v>
      </c>
      <c r="D88" s="56" t="str">
        <f t="shared" si="5"/>
        <v>Alaska</v>
      </c>
      <c r="E88" s="61">
        <v>7523</v>
      </c>
      <c r="F88" s="61">
        <v>7523</v>
      </c>
      <c r="G88" s="61">
        <v>7560</v>
      </c>
      <c r="H88" s="61">
        <v>7705</v>
      </c>
      <c r="I88" s="61">
        <v>7705</v>
      </c>
      <c r="J88" s="61">
        <v>7725</v>
      </c>
      <c r="K88" s="61">
        <v>7772</v>
      </c>
      <c r="L88" s="61">
        <v>7772</v>
      </c>
      <c r="M88" s="61">
        <v>7691</v>
      </c>
      <c r="N88" s="61">
        <v>7795</v>
      </c>
      <c r="O88" s="62">
        <v>7694</v>
      </c>
      <c r="P88" s="61">
        <v>7621</v>
      </c>
      <c r="Q88" s="27"/>
      <c r="R88" s="28"/>
    </row>
    <row r="89" spans="1:18" x14ac:dyDescent="0.2">
      <c r="A89" s="60" t="s">
        <v>99</v>
      </c>
      <c r="B89" s="57" t="str">
        <f t="shared" si="3"/>
        <v>Petersburg Borough, Alaska</v>
      </c>
      <c r="C89" s="57" t="str">
        <f t="shared" si="4"/>
        <v>Petersburg Borough</v>
      </c>
      <c r="D89" s="56" t="str">
        <f t="shared" si="5"/>
        <v>Alaska</v>
      </c>
      <c r="E89" s="61">
        <v>3815</v>
      </c>
      <c r="F89" s="61">
        <v>3207</v>
      </c>
      <c r="G89" s="61">
        <v>3219</v>
      </c>
      <c r="H89" s="61">
        <v>3255</v>
      </c>
      <c r="I89" s="61">
        <v>3277</v>
      </c>
      <c r="J89" s="61">
        <v>3291</v>
      </c>
      <c r="K89" s="61">
        <v>3261</v>
      </c>
      <c r="L89" s="61">
        <v>3253</v>
      </c>
      <c r="M89" s="61">
        <v>3260</v>
      </c>
      <c r="N89" s="61">
        <v>3264</v>
      </c>
      <c r="O89" s="62">
        <v>3244</v>
      </c>
      <c r="P89" s="61">
        <v>3266</v>
      </c>
      <c r="Q89" s="27"/>
      <c r="R89" s="28"/>
    </row>
    <row r="90" spans="1:18" x14ac:dyDescent="0.2">
      <c r="A90" s="60" t="s">
        <v>100</v>
      </c>
      <c r="B90" s="57" t="str">
        <f t="shared" si="3"/>
        <v>Prince of Wales-Hyder Census Area, Alaska</v>
      </c>
      <c r="C90" s="57" t="str">
        <f t="shared" si="4"/>
        <v>Prince of Wales-Hyder Census Area</v>
      </c>
      <c r="D90" s="56" t="str">
        <f t="shared" si="5"/>
        <v>Alaska</v>
      </c>
      <c r="E90" s="61">
        <v>5559</v>
      </c>
      <c r="F90" s="61">
        <v>6168</v>
      </c>
      <c r="G90" s="61">
        <v>6211</v>
      </c>
      <c r="H90" s="61">
        <v>6373</v>
      </c>
      <c r="I90" s="61">
        <v>6423</v>
      </c>
      <c r="J90" s="61">
        <v>6446</v>
      </c>
      <c r="K90" s="61">
        <v>6463</v>
      </c>
      <c r="L90" s="61">
        <v>6508</v>
      </c>
      <c r="M90" s="61">
        <v>6519</v>
      </c>
      <c r="N90" s="61">
        <v>6444</v>
      </c>
      <c r="O90" s="62">
        <v>6360</v>
      </c>
      <c r="P90" s="61">
        <v>6203</v>
      </c>
      <c r="Q90" s="27"/>
      <c r="R90" s="28"/>
    </row>
    <row r="91" spans="1:18" x14ac:dyDescent="0.2">
      <c r="A91" s="60" t="s">
        <v>101</v>
      </c>
      <c r="B91" s="57" t="str">
        <f t="shared" si="3"/>
        <v>Sitka City and Borough, Alaska</v>
      </c>
      <c r="C91" s="57" t="str">
        <f t="shared" si="4"/>
        <v>Sitka City and Borough</v>
      </c>
      <c r="D91" s="56" t="str">
        <f t="shared" si="5"/>
        <v>Alaska</v>
      </c>
      <c r="E91" s="61">
        <v>8881</v>
      </c>
      <c r="F91" s="61">
        <v>8881</v>
      </c>
      <c r="G91" s="61">
        <v>8881</v>
      </c>
      <c r="H91" s="61">
        <v>8884</v>
      </c>
      <c r="I91" s="61">
        <v>9017</v>
      </c>
      <c r="J91" s="61">
        <v>8973</v>
      </c>
      <c r="K91" s="61">
        <v>8838</v>
      </c>
      <c r="L91" s="61">
        <v>8778</v>
      </c>
      <c r="M91" s="61">
        <v>8736</v>
      </c>
      <c r="N91" s="61">
        <v>8641</v>
      </c>
      <c r="O91" s="62">
        <v>8554</v>
      </c>
      <c r="P91" s="61">
        <v>8493</v>
      </c>
      <c r="Q91" s="27"/>
      <c r="R91" s="28"/>
    </row>
    <row r="92" spans="1:18" x14ac:dyDescent="0.2">
      <c r="A92" s="60" t="s">
        <v>102</v>
      </c>
      <c r="B92" s="57" t="str">
        <f t="shared" si="3"/>
        <v>Skagway Municipality, Alaska</v>
      </c>
      <c r="C92" s="57" t="str">
        <f t="shared" si="4"/>
        <v>Skagway Municipality</v>
      </c>
      <c r="D92" s="56" t="str">
        <f t="shared" si="5"/>
        <v>Alaska</v>
      </c>
      <c r="E92" s="61">
        <v>968</v>
      </c>
      <c r="F92" s="61">
        <v>968</v>
      </c>
      <c r="G92" s="61">
        <v>968</v>
      </c>
      <c r="H92" s="61">
        <v>962</v>
      </c>
      <c r="I92" s="61">
        <v>998</v>
      </c>
      <c r="J92" s="61">
        <v>1026</v>
      </c>
      <c r="K92" s="61">
        <v>1054</v>
      </c>
      <c r="L92" s="61">
        <v>1088</v>
      </c>
      <c r="M92" s="61">
        <v>1132</v>
      </c>
      <c r="N92" s="61">
        <v>1167</v>
      </c>
      <c r="O92" s="62">
        <v>1169</v>
      </c>
      <c r="P92" s="61">
        <v>1183</v>
      </c>
      <c r="Q92" s="27"/>
      <c r="R92" s="28"/>
    </row>
    <row r="93" spans="1:18" x14ac:dyDescent="0.2">
      <c r="A93" s="60" t="s">
        <v>103</v>
      </c>
      <c r="B93" s="57" t="str">
        <f t="shared" si="3"/>
        <v>Southeast Fairbanks Census Area, Alaska</v>
      </c>
      <c r="C93" s="57" t="str">
        <f t="shared" si="4"/>
        <v>Southeast Fairbanks Census Area</v>
      </c>
      <c r="D93" s="56" t="str">
        <f t="shared" si="5"/>
        <v>Alaska</v>
      </c>
      <c r="E93" s="61">
        <v>7029</v>
      </c>
      <c r="F93" s="61">
        <v>7029</v>
      </c>
      <c r="G93" s="61">
        <v>7061</v>
      </c>
      <c r="H93" s="61">
        <v>7150</v>
      </c>
      <c r="I93" s="61">
        <v>7172</v>
      </c>
      <c r="J93" s="61">
        <v>6986</v>
      </c>
      <c r="K93" s="61">
        <v>6925</v>
      </c>
      <c r="L93" s="61">
        <v>6812</v>
      </c>
      <c r="M93" s="61">
        <v>6857</v>
      </c>
      <c r="N93" s="61">
        <v>6892</v>
      </c>
      <c r="O93" s="62">
        <v>6937</v>
      </c>
      <c r="P93" s="61">
        <v>6893</v>
      </c>
      <c r="Q93" s="27"/>
      <c r="R93" s="28"/>
    </row>
    <row r="94" spans="1:18" x14ac:dyDescent="0.2">
      <c r="A94" s="60" t="s">
        <v>104</v>
      </c>
      <c r="B94" s="57" t="str">
        <f t="shared" si="3"/>
        <v>Valdez-Cordova Census Area, Alaska</v>
      </c>
      <c r="C94" s="57" t="str">
        <f t="shared" si="4"/>
        <v>Valdez-Cordova Census Area</v>
      </c>
      <c r="D94" s="56" t="str">
        <f t="shared" si="5"/>
        <v>Alaska</v>
      </c>
      <c r="E94" s="61">
        <v>9636</v>
      </c>
      <c r="F94" s="61">
        <v>9636</v>
      </c>
      <c r="G94" s="61">
        <v>9657</v>
      </c>
      <c r="H94" s="61">
        <v>9740</v>
      </c>
      <c r="I94" s="61">
        <v>9734</v>
      </c>
      <c r="J94" s="61">
        <v>9781</v>
      </c>
      <c r="K94" s="61">
        <v>9478</v>
      </c>
      <c r="L94" s="61">
        <v>9319</v>
      </c>
      <c r="M94" s="61">
        <v>9314</v>
      </c>
      <c r="N94" s="61">
        <v>9220</v>
      </c>
      <c r="O94" s="62">
        <v>9161</v>
      </c>
      <c r="P94" s="61">
        <v>9202</v>
      </c>
      <c r="Q94" s="27"/>
      <c r="R94" s="28"/>
    </row>
    <row r="95" spans="1:18" x14ac:dyDescent="0.2">
      <c r="A95" s="60" t="s">
        <v>105</v>
      </c>
      <c r="B95" s="57" t="str">
        <f t="shared" si="3"/>
        <v>Wrangell City and Borough, Alaska</v>
      </c>
      <c r="C95" s="57" t="str">
        <f t="shared" si="4"/>
        <v>Wrangell City and Borough</v>
      </c>
      <c r="D95" s="56" t="str">
        <f t="shared" si="5"/>
        <v>Alaska</v>
      </c>
      <c r="E95" s="61">
        <v>2369</v>
      </c>
      <c r="F95" s="61">
        <v>2365</v>
      </c>
      <c r="G95" s="61">
        <v>2371</v>
      </c>
      <c r="H95" s="61">
        <v>2394</v>
      </c>
      <c r="I95" s="61">
        <v>2420</v>
      </c>
      <c r="J95" s="61">
        <v>2448</v>
      </c>
      <c r="K95" s="61">
        <v>2441</v>
      </c>
      <c r="L95" s="61">
        <v>2453</v>
      </c>
      <c r="M95" s="61">
        <v>2496</v>
      </c>
      <c r="N95" s="61">
        <v>2521</v>
      </c>
      <c r="O95" s="62">
        <v>2538</v>
      </c>
      <c r="P95" s="61">
        <v>2502</v>
      </c>
      <c r="Q95" s="27"/>
      <c r="R95" s="28"/>
    </row>
    <row r="96" spans="1:18" x14ac:dyDescent="0.2">
      <c r="A96" s="60" t="s">
        <v>106</v>
      </c>
      <c r="B96" s="57" t="str">
        <f t="shared" si="3"/>
        <v>Yakutat City and Borough, Alaska</v>
      </c>
      <c r="C96" s="57" t="str">
        <f t="shared" si="4"/>
        <v>Yakutat City and Borough</v>
      </c>
      <c r="D96" s="56" t="str">
        <f t="shared" si="5"/>
        <v>Alaska</v>
      </c>
      <c r="E96" s="61">
        <v>662</v>
      </c>
      <c r="F96" s="61">
        <v>662</v>
      </c>
      <c r="G96" s="61">
        <v>662</v>
      </c>
      <c r="H96" s="61">
        <v>656</v>
      </c>
      <c r="I96" s="61">
        <v>664</v>
      </c>
      <c r="J96" s="61">
        <v>651</v>
      </c>
      <c r="K96" s="61">
        <v>655</v>
      </c>
      <c r="L96" s="61">
        <v>635</v>
      </c>
      <c r="M96" s="61">
        <v>612</v>
      </c>
      <c r="N96" s="61">
        <v>602</v>
      </c>
      <c r="O96" s="62">
        <v>596</v>
      </c>
      <c r="P96" s="61">
        <v>579</v>
      </c>
      <c r="Q96" s="27"/>
      <c r="R96" s="28"/>
    </row>
    <row r="97" spans="1:18" x14ac:dyDescent="0.2">
      <c r="A97" s="60" t="s">
        <v>107</v>
      </c>
      <c r="B97" s="57" t="str">
        <f t="shared" si="3"/>
        <v>Yukon-Koyukuk Census Area, Alaska</v>
      </c>
      <c r="C97" s="57" t="str">
        <f t="shared" si="4"/>
        <v>Yukon-Koyukuk Census Area</v>
      </c>
      <c r="D97" s="56" t="str">
        <f t="shared" si="5"/>
        <v>Alaska</v>
      </c>
      <c r="E97" s="61">
        <v>5588</v>
      </c>
      <c r="F97" s="61">
        <v>5588</v>
      </c>
      <c r="G97" s="61">
        <v>5612</v>
      </c>
      <c r="H97" s="61">
        <v>5629</v>
      </c>
      <c r="I97" s="61">
        <v>5622</v>
      </c>
      <c r="J97" s="61">
        <v>5560</v>
      </c>
      <c r="K97" s="61">
        <v>5462</v>
      </c>
      <c r="L97" s="61">
        <v>5465</v>
      </c>
      <c r="M97" s="61">
        <v>5423</v>
      </c>
      <c r="N97" s="61">
        <v>5409</v>
      </c>
      <c r="O97" s="62">
        <v>5359</v>
      </c>
      <c r="P97" s="61">
        <v>5230</v>
      </c>
      <c r="Q97" s="27"/>
      <c r="R97" s="28"/>
    </row>
    <row r="98" spans="1:18" x14ac:dyDescent="0.2">
      <c r="A98" s="60" t="s">
        <v>108</v>
      </c>
      <c r="B98" s="57" t="str">
        <f t="shared" si="3"/>
        <v>Apache County, Arizona</v>
      </c>
      <c r="C98" s="57" t="str">
        <f t="shared" si="4"/>
        <v>Apache County</v>
      </c>
      <c r="D98" s="56" t="str">
        <f t="shared" si="5"/>
        <v>Arizona</v>
      </c>
      <c r="E98" s="61">
        <v>71518</v>
      </c>
      <c r="F98" s="61">
        <v>71517</v>
      </c>
      <c r="G98" s="61">
        <v>71829</v>
      </c>
      <c r="H98" s="61">
        <v>72182</v>
      </c>
      <c r="I98" s="61">
        <v>72229</v>
      </c>
      <c r="J98" s="61">
        <v>72322</v>
      </c>
      <c r="K98" s="61">
        <v>71796</v>
      </c>
      <c r="L98" s="61">
        <v>71012</v>
      </c>
      <c r="M98" s="61">
        <v>71381</v>
      </c>
      <c r="N98" s="61">
        <v>71545</v>
      </c>
      <c r="O98" s="62">
        <v>71731</v>
      </c>
      <c r="P98" s="61">
        <v>71887</v>
      </c>
      <c r="Q98" s="27"/>
      <c r="R98" s="28"/>
    </row>
    <row r="99" spans="1:18" x14ac:dyDescent="0.2">
      <c r="A99" s="60" t="s">
        <v>109</v>
      </c>
      <c r="B99" s="57" t="str">
        <f t="shared" si="3"/>
        <v>Cochise County, Arizona</v>
      </c>
      <c r="C99" s="57" t="str">
        <f t="shared" si="4"/>
        <v>Cochise County</v>
      </c>
      <c r="D99" s="56" t="str">
        <f t="shared" si="5"/>
        <v>Arizona</v>
      </c>
      <c r="E99" s="61">
        <v>131346</v>
      </c>
      <c r="F99" s="61">
        <v>131359</v>
      </c>
      <c r="G99" s="61">
        <v>131822</v>
      </c>
      <c r="H99" s="61">
        <v>133097</v>
      </c>
      <c r="I99" s="61">
        <v>132017</v>
      </c>
      <c r="J99" s="61">
        <v>129578</v>
      </c>
      <c r="K99" s="61">
        <v>127314</v>
      </c>
      <c r="L99" s="61">
        <v>126454</v>
      </c>
      <c r="M99" s="61">
        <v>125686</v>
      </c>
      <c r="N99" s="61">
        <v>124864</v>
      </c>
      <c r="O99" s="62">
        <v>126411</v>
      </c>
      <c r="P99" s="61">
        <v>125922</v>
      </c>
      <c r="Q99" s="27"/>
      <c r="R99" s="28"/>
    </row>
    <row r="100" spans="1:18" x14ac:dyDescent="0.2">
      <c r="A100" s="60" t="s">
        <v>110</v>
      </c>
      <c r="B100" s="57" t="str">
        <f t="shared" si="3"/>
        <v>Coconino County, Arizona</v>
      </c>
      <c r="C100" s="57" t="str">
        <f t="shared" si="4"/>
        <v>Coconino County</v>
      </c>
      <c r="D100" s="56" t="str">
        <f t="shared" si="5"/>
        <v>Arizona</v>
      </c>
      <c r="E100" s="61">
        <v>134421</v>
      </c>
      <c r="F100" s="61">
        <v>134426</v>
      </c>
      <c r="G100" s="61">
        <v>134612</v>
      </c>
      <c r="H100" s="61">
        <v>134275</v>
      </c>
      <c r="I100" s="61">
        <v>136146</v>
      </c>
      <c r="J100" s="61">
        <v>136699</v>
      </c>
      <c r="K100" s="61">
        <v>137566</v>
      </c>
      <c r="L100" s="61">
        <v>138962</v>
      </c>
      <c r="M100" s="61">
        <v>140407</v>
      </c>
      <c r="N100" s="61">
        <v>141001</v>
      </c>
      <c r="O100" s="62">
        <v>142523</v>
      </c>
      <c r="P100" s="61">
        <v>143476</v>
      </c>
      <c r="Q100" s="27"/>
      <c r="R100" s="28"/>
    </row>
    <row r="101" spans="1:18" x14ac:dyDescent="0.2">
      <c r="A101" s="60" t="s">
        <v>111</v>
      </c>
      <c r="B101" s="57" t="str">
        <f t="shared" si="3"/>
        <v>Gila County, Arizona</v>
      </c>
      <c r="C101" s="57" t="str">
        <f t="shared" si="4"/>
        <v>Gila County</v>
      </c>
      <c r="D101" s="56" t="str">
        <f t="shared" si="5"/>
        <v>Arizona</v>
      </c>
      <c r="E101" s="61">
        <v>53597</v>
      </c>
      <c r="F101" s="61">
        <v>53592</v>
      </c>
      <c r="G101" s="61">
        <v>53561</v>
      </c>
      <c r="H101" s="61">
        <v>53440</v>
      </c>
      <c r="I101" s="61">
        <v>52994</v>
      </c>
      <c r="J101" s="61">
        <v>53005</v>
      </c>
      <c r="K101" s="61">
        <v>53044</v>
      </c>
      <c r="L101" s="61">
        <v>52978</v>
      </c>
      <c r="M101" s="61">
        <v>53356</v>
      </c>
      <c r="N101" s="61">
        <v>53578</v>
      </c>
      <c r="O101" s="62">
        <v>53801</v>
      </c>
      <c r="P101" s="61">
        <v>54018</v>
      </c>
      <c r="Q101" s="27"/>
      <c r="R101" s="28"/>
    </row>
    <row r="102" spans="1:18" x14ac:dyDescent="0.2">
      <c r="A102" s="60" t="s">
        <v>112</v>
      </c>
      <c r="B102" s="57" t="str">
        <f t="shared" si="3"/>
        <v>Graham County, Arizona</v>
      </c>
      <c r="C102" s="57" t="str">
        <f t="shared" si="4"/>
        <v>Graham County</v>
      </c>
      <c r="D102" s="56" t="str">
        <f t="shared" si="5"/>
        <v>Arizona</v>
      </c>
      <c r="E102" s="61">
        <v>37220</v>
      </c>
      <c r="F102" s="61">
        <v>37212</v>
      </c>
      <c r="G102" s="61">
        <v>37152</v>
      </c>
      <c r="H102" s="61">
        <v>37126</v>
      </c>
      <c r="I102" s="61">
        <v>37015</v>
      </c>
      <c r="J102" s="61">
        <v>37433</v>
      </c>
      <c r="K102" s="61">
        <v>38099</v>
      </c>
      <c r="L102" s="61">
        <v>37860</v>
      </c>
      <c r="M102" s="61">
        <v>37807</v>
      </c>
      <c r="N102" s="61">
        <v>37481</v>
      </c>
      <c r="O102" s="62">
        <v>37995</v>
      </c>
      <c r="P102" s="61">
        <v>38837</v>
      </c>
      <c r="Q102" s="27"/>
      <c r="R102" s="28"/>
    </row>
    <row r="103" spans="1:18" x14ac:dyDescent="0.2">
      <c r="A103" s="60" t="s">
        <v>113</v>
      </c>
      <c r="B103" s="57" t="str">
        <f t="shared" si="3"/>
        <v>Greenlee County, Arizona</v>
      </c>
      <c r="C103" s="57" t="str">
        <f t="shared" si="4"/>
        <v>Greenlee County</v>
      </c>
      <c r="D103" s="56" t="str">
        <f t="shared" si="5"/>
        <v>Arizona</v>
      </c>
      <c r="E103" s="61">
        <v>8437</v>
      </c>
      <c r="F103" s="61">
        <v>8444</v>
      </c>
      <c r="G103" s="61">
        <v>8339</v>
      </c>
      <c r="H103" s="61">
        <v>8585</v>
      </c>
      <c r="I103" s="61">
        <v>8764</v>
      </c>
      <c r="J103" s="61">
        <v>8916</v>
      </c>
      <c r="K103" s="61">
        <v>9349</v>
      </c>
      <c r="L103" s="61">
        <v>9577</v>
      </c>
      <c r="M103" s="61">
        <v>9643</v>
      </c>
      <c r="N103" s="61">
        <v>9443</v>
      </c>
      <c r="O103" s="62">
        <v>9448</v>
      </c>
      <c r="P103" s="61">
        <v>9498</v>
      </c>
      <c r="Q103" s="27"/>
      <c r="R103" s="28"/>
    </row>
    <row r="104" spans="1:18" x14ac:dyDescent="0.2">
      <c r="A104" s="60" t="s">
        <v>114</v>
      </c>
      <c r="B104" s="57" t="str">
        <f t="shared" si="3"/>
        <v>La Paz County, Arizona</v>
      </c>
      <c r="C104" s="57" t="str">
        <f t="shared" si="4"/>
        <v>La Paz County</v>
      </c>
      <c r="D104" s="56" t="str">
        <f t="shared" si="5"/>
        <v>Arizona</v>
      </c>
      <c r="E104" s="61">
        <v>20489</v>
      </c>
      <c r="F104" s="61">
        <v>20489</v>
      </c>
      <c r="G104" s="61">
        <v>20497</v>
      </c>
      <c r="H104" s="61">
        <v>20604</v>
      </c>
      <c r="I104" s="61">
        <v>20521</v>
      </c>
      <c r="J104" s="61">
        <v>20522</v>
      </c>
      <c r="K104" s="61">
        <v>20516</v>
      </c>
      <c r="L104" s="61">
        <v>20466</v>
      </c>
      <c r="M104" s="61">
        <v>20648</v>
      </c>
      <c r="N104" s="61">
        <v>20706</v>
      </c>
      <c r="O104" s="62">
        <v>21039</v>
      </c>
      <c r="P104" s="61">
        <v>21108</v>
      </c>
      <c r="Q104" s="27"/>
      <c r="R104" s="28"/>
    </row>
    <row r="105" spans="1:18" x14ac:dyDescent="0.2">
      <c r="A105" s="60" t="s">
        <v>115</v>
      </c>
      <c r="B105" s="57" t="str">
        <f t="shared" si="3"/>
        <v>Maricopa County, Arizona</v>
      </c>
      <c r="C105" s="57" t="str">
        <f t="shared" si="4"/>
        <v>Maricopa County</v>
      </c>
      <c r="D105" s="56" t="str">
        <f t="shared" si="5"/>
        <v>Arizona</v>
      </c>
      <c r="E105" s="61">
        <v>3817117</v>
      </c>
      <c r="F105" s="61">
        <v>3817365</v>
      </c>
      <c r="G105" s="61">
        <v>3825110</v>
      </c>
      <c r="H105" s="61">
        <v>3874996</v>
      </c>
      <c r="I105" s="61">
        <v>3947505</v>
      </c>
      <c r="J105" s="61">
        <v>4017723</v>
      </c>
      <c r="K105" s="61">
        <v>4093648</v>
      </c>
      <c r="L105" s="61">
        <v>4172905</v>
      </c>
      <c r="M105" s="61">
        <v>4256143</v>
      </c>
      <c r="N105" s="61">
        <v>4327184</v>
      </c>
      <c r="O105" s="62">
        <v>4402403</v>
      </c>
      <c r="P105" s="61">
        <v>4485414</v>
      </c>
      <c r="Q105" s="27"/>
      <c r="R105" s="28"/>
    </row>
    <row r="106" spans="1:18" x14ac:dyDescent="0.2">
      <c r="A106" s="60" t="s">
        <v>116</v>
      </c>
      <c r="B106" s="57" t="str">
        <f t="shared" si="3"/>
        <v>Mohave County, Arizona</v>
      </c>
      <c r="C106" s="57" t="str">
        <f t="shared" si="4"/>
        <v>Mohave County</v>
      </c>
      <c r="D106" s="56" t="str">
        <f t="shared" si="5"/>
        <v>Arizona</v>
      </c>
      <c r="E106" s="61">
        <v>200186</v>
      </c>
      <c r="F106" s="61">
        <v>200182</v>
      </c>
      <c r="G106" s="61">
        <v>200314</v>
      </c>
      <c r="H106" s="61">
        <v>202812</v>
      </c>
      <c r="I106" s="61">
        <v>203347</v>
      </c>
      <c r="J106" s="61">
        <v>203126</v>
      </c>
      <c r="K106" s="61">
        <v>203423</v>
      </c>
      <c r="L106" s="61">
        <v>204574</v>
      </c>
      <c r="M106" s="61">
        <v>205412</v>
      </c>
      <c r="N106" s="61">
        <v>207017</v>
      </c>
      <c r="O106" s="62">
        <v>209292</v>
      </c>
      <c r="P106" s="61">
        <v>212181</v>
      </c>
      <c r="Q106" s="27"/>
      <c r="R106" s="28"/>
    </row>
    <row r="107" spans="1:18" x14ac:dyDescent="0.2">
      <c r="A107" s="60" t="s">
        <v>117</v>
      </c>
      <c r="B107" s="57" t="str">
        <f t="shared" si="3"/>
        <v>Navajo County, Arizona</v>
      </c>
      <c r="C107" s="57" t="str">
        <f t="shared" si="4"/>
        <v>Navajo County</v>
      </c>
      <c r="D107" s="56" t="str">
        <f t="shared" si="5"/>
        <v>Arizona</v>
      </c>
      <c r="E107" s="61">
        <v>107449</v>
      </c>
      <c r="F107" s="61">
        <v>107488</v>
      </c>
      <c r="G107" s="61">
        <v>107697</v>
      </c>
      <c r="H107" s="61">
        <v>107552</v>
      </c>
      <c r="I107" s="61">
        <v>107313</v>
      </c>
      <c r="J107" s="61">
        <v>107135</v>
      </c>
      <c r="K107" s="61">
        <v>107701</v>
      </c>
      <c r="L107" s="61">
        <v>107638</v>
      </c>
      <c r="M107" s="61">
        <v>108467</v>
      </c>
      <c r="N107" s="61">
        <v>109079</v>
      </c>
      <c r="O107" s="62">
        <v>110242</v>
      </c>
      <c r="P107" s="61">
        <v>110924</v>
      </c>
      <c r="Q107" s="27"/>
      <c r="R107" s="28"/>
    </row>
    <row r="108" spans="1:18" x14ac:dyDescent="0.2">
      <c r="A108" s="60" t="s">
        <v>118</v>
      </c>
      <c r="B108" s="57" t="str">
        <f t="shared" si="3"/>
        <v>Pima County, Arizona</v>
      </c>
      <c r="C108" s="57" t="str">
        <f t="shared" si="4"/>
        <v>Pima County</v>
      </c>
      <c r="D108" s="56" t="str">
        <f t="shared" si="5"/>
        <v>Arizona</v>
      </c>
      <c r="E108" s="61">
        <v>980263</v>
      </c>
      <c r="F108" s="61">
        <v>980263</v>
      </c>
      <c r="G108" s="61">
        <v>981620</v>
      </c>
      <c r="H108" s="61">
        <v>988381</v>
      </c>
      <c r="I108" s="61">
        <v>993052</v>
      </c>
      <c r="J108" s="61">
        <v>997127</v>
      </c>
      <c r="K108" s="61">
        <v>1004229</v>
      </c>
      <c r="L108" s="61">
        <v>1009103</v>
      </c>
      <c r="M108" s="61">
        <v>1016707</v>
      </c>
      <c r="N108" s="61">
        <v>1026391</v>
      </c>
      <c r="O108" s="62">
        <v>1036554</v>
      </c>
      <c r="P108" s="61">
        <v>1047279</v>
      </c>
      <c r="Q108" s="27"/>
      <c r="R108" s="28"/>
    </row>
    <row r="109" spans="1:18" x14ac:dyDescent="0.2">
      <c r="A109" s="60" t="s">
        <v>119</v>
      </c>
      <c r="B109" s="57" t="str">
        <f t="shared" si="3"/>
        <v>Pinal County, Arizona</v>
      </c>
      <c r="C109" s="57" t="str">
        <f t="shared" si="4"/>
        <v>Pinal County</v>
      </c>
      <c r="D109" s="56" t="str">
        <f t="shared" si="5"/>
        <v>Arizona</v>
      </c>
      <c r="E109" s="61">
        <v>375770</v>
      </c>
      <c r="F109" s="61">
        <v>375764</v>
      </c>
      <c r="G109" s="61">
        <v>379094</v>
      </c>
      <c r="H109" s="61">
        <v>378041</v>
      </c>
      <c r="I109" s="61">
        <v>382251</v>
      </c>
      <c r="J109" s="61">
        <v>385398</v>
      </c>
      <c r="K109" s="61">
        <v>395322</v>
      </c>
      <c r="L109" s="61">
        <v>405614</v>
      </c>
      <c r="M109" s="61">
        <v>417193</v>
      </c>
      <c r="N109" s="61">
        <v>431564</v>
      </c>
      <c r="O109" s="62">
        <v>446806</v>
      </c>
      <c r="P109" s="61">
        <v>462789</v>
      </c>
      <c r="Q109" s="27"/>
      <c r="R109" s="28"/>
    </row>
    <row r="110" spans="1:18" x14ac:dyDescent="0.2">
      <c r="A110" s="60" t="s">
        <v>120</v>
      </c>
      <c r="B110" s="57" t="str">
        <f t="shared" si="3"/>
        <v>Santa Cruz County, Arizona</v>
      </c>
      <c r="C110" s="57" t="str">
        <f t="shared" si="4"/>
        <v>Santa Cruz County</v>
      </c>
      <c r="D110" s="56" t="str">
        <f t="shared" si="5"/>
        <v>Arizona</v>
      </c>
      <c r="E110" s="61">
        <v>47420</v>
      </c>
      <c r="F110" s="61">
        <v>47420</v>
      </c>
      <c r="G110" s="61">
        <v>47415</v>
      </c>
      <c r="H110" s="61">
        <v>47667</v>
      </c>
      <c r="I110" s="61">
        <v>47359</v>
      </c>
      <c r="J110" s="61">
        <v>46939</v>
      </c>
      <c r="K110" s="61">
        <v>46636</v>
      </c>
      <c r="L110" s="61">
        <v>46542</v>
      </c>
      <c r="M110" s="61">
        <v>46400</v>
      </c>
      <c r="N110" s="61">
        <v>46566</v>
      </c>
      <c r="O110" s="62">
        <v>46395</v>
      </c>
      <c r="P110" s="61">
        <v>46498</v>
      </c>
      <c r="Q110" s="27"/>
      <c r="R110" s="28"/>
    </row>
    <row r="111" spans="1:18" x14ac:dyDescent="0.2">
      <c r="A111" s="60" t="s">
        <v>121</v>
      </c>
      <c r="B111" s="57" t="str">
        <f t="shared" si="3"/>
        <v>Yavapai County, Arizona</v>
      </c>
      <c r="C111" s="57" t="str">
        <f t="shared" si="4"/>
        <v>Yavapai County</v>
      </c>
      <c r="D111" s="56" t="str">
        <f t="shared" si="5"/>
        <v>Arizona</v>
      </c>
      <c r="E111" s="61">
        <v>211033</v>
      </c>
      <c r="F111" s="61">
        <v>211017</v>
      </c>
      <c r="G111" s="61">
        <v>210983</v>
      </c>
      <c r="H111" s="61">
        <v>211044</v>
      </c>
      <c r="I111" s="61">
        <v>211990</v>
      </c>
      <c r="J111" s="61">
        <v>214421</v>
      </c>
      <c r="K111" s="61">
        <v>217716</v>
      </c>
      <c r="L111" s="61">
        <v>220805</v>
      </c>
      <c r="M111" s="61">
        <v>224575</v>
      </c>
      <c r="N111" s="61">
        <v>228082</v>
      </c>
      <c r="O111" s="62">
        <v>231772</v>
      </c>
      <c r="P111" s="61">
        <v>235099</v>
      </c>
      <c r="Q111" s="27"/>
      <c r="R111" s="28"/>
    </row>
    <row r="112" spans="1:18" x14ac:dyDescent="0.2">
      <c r="A112" s="60" t="s">
        <v>122</v>
      </c>
      <c r="B112" s="57" t="str">
        <f t="shared" si="3"/>
        <v>Yuma County, Arizona</v>
      </c>
      <c r="C112" s="57" t="str">
        <f t="shared" si="4"/>
        <v>Yuma County</v>
      </c>
      <c r="D112" s="56" t="str">
        <f t="shared" si="5"/>
        <v>Arizona</v>
      </c>
      <c r="E112" s="61">
        <v>195751</v>
      </c>
      <c r="F112" s="61">
        <v>195750</v>
      </c>
      <c r="G112" s="61">
        <v>197127</v>
      </c>
      <c r="H112" s="61">
        <v>202841</v>
      </c>
      <c r="I112" s="61">
        <v>202475</v>
      </c>
      <c r="J112" s="61">
        <v>202420</v>
      </c>
      <c r="K112" s="61">
        <v>204054</v>
      </c>
      <c r="L112" s="61">
        <v>205186</v>
      </c>
      <c r="M112" s="61">
        <v>207247</v>
      </c>
      <c r="N112" s="61">
        <v>209507</v>
      </c>
      <c r="O112" s="62">
        <v>211612</v>
      </c>
      <c r="P112" s="61">
        <v>213787</v>
      </c>
      <c r="Q112" s="27"/>
      <c r="R112" s="28"/>
    </row>
    <row r="113" spans="1:18" x14ac:dyDescent="0.2">
      <c r="A113" s="60" t="s">
        <v>123</v>
      </c>
      <c r="B113" s="57" t="str">
        <f t="shared" si="3"/>
        <v>Arkansas County, Arkansas</v>
      </c>
      <c r="C113" s="57" t="str">
        <f t="shared" si="4"/>
        <v>Arkansas County</v>
      </c>
      <c r="D113" s="56" t="str">
        <f t="shared" si="5"/>
        <v>Arkansas</v>
      </c>
      <c r="E113" s="61">
        <v>19019</v>
      </c>
      <c r="F113" s="61">
        <v>19007</v>
      </c>
      <c r="G113" s="61">
        <v>19009</v>
      </c>
      <c r="H113" s="61">
        <v>18871</v>
      </c>
      <c r="I113" s="61">
        <v>18964</v>
      </c>
      <c r="J113" s="61">
        <v>18755</v>
      </c>
      <c r="K113" s="61">
        <v>18479</v>
      </c>
      <c r="L113" s="61">
        <v>18330</v>
      </c>
      <c r="M113" s="61">
        <v>18154</v>
      </c>
      <c r="N113" s="61">
        <v>17872</v>
      </c>
      <c r="O113" s="62">
        <v>17726</v>
      </c>
      <c r="P113" s="61">
        <v>17486</v>
      </c>
      <c r="Q113" s="27"/>
      <c r="R113" s="28"/>
    </row>
    <row r="114" spans="1:18" x14ac:dyDescent="0.2">
      <c r="A114" s="60" t="s">
        <v>124</v>
      </c>
      <c r="B114" s="57" t="str">
        <f t="shared" si="3"/>
        <v>Ashley County, Arkansas</v>
      </c>
      <c r="C114" s="57" t="str">
        <f t="shared" si="4"/>
        <v>Ashley County</v>
      </c>
      <c r="D114" s="56" t="str">
        <f t="shared" si="5"/>
        <v>Arkansas</v>
      </c>
      <c r="E114" s="61">
        <v>21853</v>
      </c>
      <c r="F114" s="61">
        <v>21845</v>
      </c>
      <c r="G114" s="61">
        <v>21829</v>
      </c>
      <c r="H114" s="61">
        <v>21673</v>
      </c>
      <c r="I114" s="61">
        <v>21515</v>
      </c>
      <c r="J114" s="61">
        <v>21278</v>
      </c>
      <c r="K114" s="61">
        <v>20956</v>
      </c>
      <c r="L114" s="61">
        <v>20838</v>
      </c>
      <c r="M114" s="61">
        <v>20530</v>
      </c>
      <c r="N114" s="61">
        <v>20311</v>
      </c>
      <c r="O114" s="62">
        <v>20012</v>
      </c>
      <c r="P114" s="61">
        <v>19657</v>
      </c>
      <c r="Q114" s="27"/>
      <c r="R114" s="28"/>
    </row>
    <row r="115" spans="1:18" x14ac:dyDescent="0.2">
      <c r="A115" s="60" t="s">
        <v>125</v>
      </c>
      <c r="B115" s="57" t="str">
        <f t="shared" si="3"/>
        <v>Baxter County, Arkansas</v>
      </c>
      <c r="C115" s="57" t="str">
        <f t="shared" si="4"/>
        <v>Baxter County</v>
      </c>
      <c r="D115" s="56" t="str">
        <f t="shared" si="5"/>
        <v>Arkansas</v>
      </c>
      <c r="E115" s="61">
        <v>41513</v>
      </c>
      <c r="F115" s="61">
        <v>41511</v>
      </c>
      <c r="G115" s="61">
        <v>41510</v>
      </c>
      <c r="H115" s="61">
        <v>41349</v>
      </c>
      <c r="I115" s="61">
        <v>41080</v>
      </c>
      <c r="J115" s="61">
        <v>40983</v>
      </c>
      <c r="K115" s="61">
        <v>40888</v>
      </c>
      <c r="L115" s="61">
        <v>41138</v>
      </c>
      <c r="M115" s="61">
        <v>41131</v>
      </c>
      <c r="N115" s="61">
        <v>41308</v>
      </c>
      <c r="O115" s="62">
        <v>41624</v>
      </c>
      <c r="P115" s="61">
        <v>41932</v>
      </c>
      <c r="Q115" s="27"/>
      <c r="R115" s="28"/>
    </row>
    <row r="116" spans="1:18" x14ac:dyDescent="0.2">
      <c r="A116" s="60" t="s">
        <v>126</v>
      </c>
      <c r="B116" s="57" t="str">
        <f t="shared" si="3"/>
        <v>Benton County, Arkansas</v>
      </c>
      <c r="C116" s="57" t="str">
        <f t="shared" si="4"/>
        <v>Benton County</v>
      </c>
      <c r="D116" s="56" t="str">
        <f t="shared" si="5"/>
        <v>Arkansas</v>
      </c>
      <c r="E116" s="61">
        <v>221339</v>
      </c>
      <c r="F116" s="61">
        <v>221348</v>
      </c>
      <c r="G116" s="61">
        <v>222593</v>
      </c>
      <c r="H116" s="61">
        <v>229171</v>
      </c>
      <c r="I116" s="61">
        <v>234938</v>
      </c>
      <c r="J116" s="61">
        <v>239461</v>
      </c>
      <c r="K116" s="61">
        <v>244841</v>
      </c>
      <c r="L116" s="61">
        <v>251591</v>
      </c>
      <c r="M116" s="61">
        <v>259212</v>
      </c>
      <c r="N116" s="61">
        <v>266585</v>
      </c>
      <c r="O116" s="62">
        <v>272266</v>
      </c>
      <c r="P116" s="61">
        <v>279141</v>
      </c>
      <c r="Q116" s="27"/>
      <c r="R116" s="28"/>
    </row>
    <row r="117" spans="1:18" x14ac:dyDescent="0.2">
      <c r="A117" s="60" t="s">
        <v>127</v>
      </c>
      <c r="B117" s="57" t="str">
        <f t="shared" si="3"/>
        <v>Boone County, Arkansas</v>
      </c>
      <c r="C117" s="57" t="str">
        <f t="shared" si="4"/>
        <v>Boone County</v>
      </c>
      <c r="D117" s="56" t="str">
        <f t="shared" si="5"/>
        <v>Arkansas</v>
      </c>
      <c r="E117" s="61">
        <v>36903</v>
      </c>
      <c r="F117" s="61">
        <v>36920</v>
      </c>
      <c r="G117" s="61">
        <v>36893</v>
      </c>
      <c r="H117" s="61">
        <v>37086</v>
      </c>
      <c r="I117" s="61">
        <v>37333</v>
      </c>
      <c r="J117" s="61">
        <v>37328</v>
      </c>
      <c r="K117" s="61">
        <v>37116</v>
      </c>
      <c r="L117" s="61">
        <v>37119</v>
      </c>
      <c r="M117" s="61">
        <v>37259</v>
      </c>
      <c r="N117" s="61">
        <v>37459</v>
      </c>
      <c r="O117" s="62">
        <v>37385</v>
      </c>
      <c r="P117" s="61">
        <v>37432</v>
      </c>
      <c r="Q117" s="27"/>
      <c r="R117" s="28"/>
    </row>
    <row r="118" spans="1:18" x14ac:dyDescent="0.2">
      <c r="A118" s="60" t="s">
        <v>128</v>
      </c>
      <c r="B118" s="57" t="str">
        <f t="shared" si="3"/>
        <v>Bradley County, Arkansas</v>
      </c>
      <c r="C118" s="57" t="str">
        <f t="shared" si="4"/>
        <v>Bradley County</v>
      </c>
      <c r="D118" s="56" t="str">
        <f t="shared" si="5"/>
        <v>Arkansas</v>
      </c>
      <c r="E118" s="61">
        <v>11508</v>
      </c>
      <c r="F118" s="61">
        <v>11505</v>
      </c>
      <c r="G118" s="61">
        <v>11470</v>
      </c>
      <c r="H118" s="61">
        <v>11432</v>
      </c>
      <c r="I118" s="61">
        <v>11266</v>
      </c>
      <c r="J118" s="61">
        <v>11120</v>
      </c>
      <c r="K118" s="61">
        <v>11007</v>
      </c>
      <c r="L118" s="61">
        <v>10999</v>
      </c>
      <c r="M118" s="61">
        <v>10959</v>
      </c>
      <c r="N118" s="61">
        <v>10813</v>
      </c>
      <c r="O118" s="62">
        <v>10838</v>
      </c>
      <c r="P118" s="61">
        <v>10763</v>
      </c>
      <c r="Q118" s="27"/>
      <c r="R118" s="28"/>
    </row>
    <row r="119" spans="1:18" x14ac:dyDescent="0.2">
      <c r="A119" s="60" t="s">
        <v>129</v>
      </c>
      <c r="B119" s="57" t="str">
        <f t="shared" si="3"/>
        <v>Calhoun County, Arkansas</v>
      </c>
      <c r="C119" s="57" t="str">
        <f t="shared" si="4"/>
        <v>Calhoun County</v>
      </c>
      <c r="D119" s="56" t="str">
        <f t="shared" si="5"/>
        <v>Arkansas</v>
      </c>
      <c r="E119" s="61">
        <v>5368</v>
      </c>
      <c r="F119" s="61">
        <v>5368</v>
      </c>
      <c r="G119" s="61">
        <v>5362</v>
      </c>
      <c r="H119" s="61">
        <v>5243</v>
      </c>
      <c r="I119" s="61">
        <v>5278</v>
      </c>
      <c r="J119" s="61">
        <v>5192</v>
      </c>
      <c r="K119" s="61">
        <v>5167</v>
      </c>
      <c r="L119" s="61">
        <v>5200</v>
      </c>
      <c r="M119" s="61">
        <v>5143</v>
      </c>
      <c r="N119" s="61">
        <v>5201</v>
      </c>
      <c r="O119" s="62">
        <v>5227</v>
      </c>
      <c r="P119" s="61">
        <v>5189</v>
      </c>
      <c r="Q119" s="27"/>
      <c r="R119" s="28"/>
    </row>
    <row r="120" spans="1:18" x14ac:dyDescent="0.2">
      <c r="A120" s="60" t="s">
        <v>130</v>
      </c>
      <c r="B120" s="57" t="str">
        <f t="shared" si="3"/>
        <v>Carroll County, Arkansas</v>
      </c>
      <c r="C120" s="57" t="str">
        <f t="shared" si="4"/>
        <v>Carroll County</v>
      </c>
      <c r="D120" s="56" t="str">
        <f t="shared" si="5"/>
        <v>Arkansas</v>
      </c>
      <c r="E120" s="61">
        <v>27446</v>
      </c>
      <c r="F120" s="61">
        <v>27449</v>
      </c>
      <c r="G120" s="61">
        <v>27553</v>
      </c>
      <c r="H120" s="61">
        <v>27466</v>
      </c>
      <c r="I120" s="61">
        <v>27623</v>
      </c>
      <c r="J120" s="61">
        <v>27791</v>
      </c>
      <c r="K120" s="61">
        <v>27734</v>
      </c>
      <c r="L120" s="61">
        <v>27755</v>
      </c>
      <c r="M120" s="61">
        <v>27728</v>
      </c>
      <c r="N120" s="61">
        <v>27865</v>
      </c>
      <c r="O120" s="62">
        <v>28097</v>
      </c>
      <c r="P120" s="61">
        <v>28380</v>
      </c>
      <c r="Q120" s="27"/>
      <c r="R120" s="28"/>
    </row>
    <row r="121" spans="1:18" x14ac:dyDescent="0.2">
      <c r="A121" s="60" t="s">
        <v>131</v>
      </c>
      <c r="B121" s="57" t="str">
        <f t="shared" si="3"/>
        <v>Chicot County, Arkansas</v>
      </c>
      <c r="C121" s="57" t="str">
        <f t="shared" si="4"/>
        <v>Chicot County</v>
      </c>
      <c r="D121" s="56" t="str">
        <f t="shared" si="5"/>
        <v>Arkansas</v>
      </c>
      <c r="E121" s="61">
        <v>11800</v>
      </c>
      <c r="F121" s="61">
        <v>11800</v>
      </c>
      <c r="G121" s="61">
        <v>11799</v>
      </c>
      <c r="H121" s="61">
        <v>11703</v>
      </c>
      <c r="I121" s="61">
        <v>11498</v>
      </c>
      <c r="J121" s="61">
        <v>11362</v>
      </c>
      <c r="K121" s="61">
        <v>11211</v>
      </c>
      <c r="L121" s="61">
        <v>10970</v>
      </c>
      <c r="M121" s="61">
        <v>10899</v>
      </c>
      <c r="N121" s="61">
        <v>10647</v>
      </c>
      <c r="O121" s="62">
        <v>10442</v>
      </c>
      <c r="P121" s="61">
        <v>10118</v>
      </c>
      <c r="Q121" s="27"/>
      <c r="R121" s="28"/>
    </row>
    <row r="122" spans="1:18" x14ac:dyDescent="0.2">
      <c r="A122" s="60" t="s">
        <v>132</v>
      </c>
      <c r="B122" s="57" t="str">
        <f t="shared" si="3"/>
        <v>Clark County, Arkansas</v>
      </c>
      <c r="C122" s="57" t="str">
        <f t="shared" si="4"/>
        <v>Clark County</v>
      </c>
      <c r="D122" s="56" t="str">
        <f t="shared" si="5"/>
        <v>Arkansas</v>
      </c>
      <c r="E122" s="61">
        <v>22995</v>
      </c>
      <c r="F122" s="61">
        <v>22991</v>
      </c>
      <c r="G122" s="61">
        <v>22925</v>
      </c>
      <c r="H122" s="61">
        <v>22928</v>
      </c>
      <c r="I122" s="61">
        <v>22755</v>
      </c>
      <c r="J122" s="61">
        <v>22582</v>
      </c>
      <c r="K122" s="61">
        <v>22557</v>
      </c>
      <c r="L122" s="61">
        <v>22513</v>
      </c>
      <c r="M122" s="61">
        <v>22602</v>
      </c>
      <c r="N122" s="61">
        <v>22184</v>
      </c>
      <c r="O122" s="62">
        <v>22313</v>
      </c>
      <c r="P122" s="61">
        <v>22320</v>
      </c>
      <c r="Q122" s="27"/>
      <c r="R122" s="28"/>
    </row>
    <row r="123" spans="1:18" x14ac:dyDescent="0.2">
      <c r="A123" s="60" t="s">
        <v>133</v>
      </c>
      <c r="B123" s="57" t="str">
        <f t="shared" si="3"/>
        <v>Clay County, Arkansas</v>
      </c>
      <c r="C123" s="57" t="str">
        <f t="shared" si="4"/>
        <v>Clay County</v>
      </c>
      <c r="D123" s="56" t="str">
        <f t="shared" si="5"/>
        <v>Arkansas</v>
      </c>
      <c r="E123" s="61">
        <v>16083</v>
      </c>
      <c r="F123" s="61">
        <v>16083</v>
      </c>
      <c r="G123" s="61">
        <v>16050</v>
      </c>
      <c r="H123" s="61">
        <v>15876</v>
      </c>
      <c r="I123" s="61">
        <v>15710</v>
      </c>
      <c r="J123" s="61">
        <v>15484</v>
      </c>
      <c r="K123" s="61">
        <v>15299</v>
      </c>
      <c r="L123" s="61">
        <v>15206</v>
      </c>
      <c r="M123" s="61">
        <v>15060</v>
      </c>
      <c r="N123" s="61">
        <v>14865</v>
      </c>
      <c r="O123" s="62">
        <v>14763</v>
      </c>
      <c r="P123" s="61">
        <v>14551</v>
      </c>
      <c r="Q123" s="27"/>
      <c r="R123" s="28"/>
    </row>
    <row r="124" spans="1:18" x14ac:dyDescent="0.2">
      <c r="A124" s="60" t="s">
        <v>134</v>
      </c>
      <c r="B124" s="57" t="str">
        <f t="shared" si="3"/>
        <v>Cleburne County, Arkansas</v>
      </c>
      <c r="C124" s="57" t="str">
        <f t="shared" si="4"/>
        <v>Cleburne County</v>
      </c>
      <c r="D124" s="56" t="str">
        <f t="shared" si="5"/>
        <v>Arkansas</v>
      </c>
      <c r="E124" s="61">
        <v>25970</v>
      </c>
      <c r="F124" s="61">
        <v>25964</v>
      </c>
      <c r="G124" s="61">
        <v>25986</v>
      </c>
      <c r="H124" s="61">
        <v>25875</v>
      </c>
      <c r="I124" s="61">
        <v>25763</v>
      </c>
      <c r="J124" s="61">
        <v>25625</v>
      </c>
      <c r="K124" s="61">
        <v>25591</v>
      </c>
      <c r="L124" s="61">
        <v>25355</v>
      </c>
      <c r="M124" s="61">
        <v>25173</v>
      </c>
      <c r="N124" s="61">
        <v>25059</v>
      </c>
      <c r="O124" s="62">
        <v>24994</v>
      </c>
      <c r="P124" s="61">
        <v>24919</v>
      </c>
      <c r="Q124" s="27"/>
      <c r="R124" s="28"/>
    </row>
    <row r="125" spans="1:18" x14ac:dyDescent="0.2">
      <c r="A125" s="60" t="s">
        <v>135</v>
      </c>
      <c r="B125" s="57" t="str">
        <f t="shared" si="3"/>
        <v>Cleveland County, Arkansas</v>
      </c>
      <c r="C125" s="57" t="str">
        <f t="shared" si="4"/>
        <v>Cleveland County</v>
      </c>
      <c r="D125" s="56" t="str">
        <f t="shared" si="5"/>
        <v>Arkansas</v>
      </c>
      <c r="E125" s="61">
        <v>8689</v>
      </c>
      <c r="F125" s="61">
        <v>8692</v>
      </c>
      <c r="G125" s="61">
        <v>8677</v>
      </c>
      <c r="H125" s="61">
        <v>8674</v>
      </c>
      <c r="I125" s="61">
        <v>8609</v>
      </c>
      <c r="J125" s="61">
        <v>8515</v>
      </c>
      <c r="K125" s="61">
        <v>8399</v>
      </c>
      <c r="L125" s="61">
        <v>8284</v>
      </c>
      <c r="M125" s="61">
        <v>8245</v>
      </c>
      <c r="N125" s="61">
        <v>8162</v>
      </c>
      <c r="O125" s="62">
        <v>7995</v>
      </c>
      <c r="P125" s="61">
        <v>7956</v>
      </c>
      <c r="Q125" s="27"/>
      <c r="R125" s="28"/>
    </row>
    <row r="126" spans="1:18" x14ac:dyDescent="0.2">
      <c r="A126" s="60" t="s">
        <v>136</v>
      </c>
      <c r="B126" s="57" t="str">
        <f t="shared" si="3"/>
        <v>Columbia County, Arkansas</v>
      </c>
      <c r="C126" s="57" t="str">
        <f t="shared" si="4"/>
        <v>Columbia County</v>
      </c>
      <c r="D126" s="56" t="str">
        <f t="shared" si="5"/>
        <v>Arkansas</v>
      </c>
      <c r="E126" s="61">
        <v>24552</v>
      </c>
      <c r="F126" s="61">
        <v>24552</v>
      </c>
      <c r="G126" s="61">
        <v>24723</v>
      </c>
      <c r="H126" s="61">
        <v>24709</v>
      </c>
      <c r="I126" s="61">
        <v>24413</v>
      </c>
      <c r="J126" s="61">
        <v>24284</v>
      </c>
      <c r="K126" s="61">
        <v>24049</v>
      </c>
      <c r="L126" s="61">
        <v>24115</v>
      </c>
      <c r="M126" s="61">
        <v>24026</v>
      </c>
      <c r="N126" s="61">
        <v>23695</v>
      </c>
      <c r="O126" s="62">
        <v>23586</v>
      </c>
      <c r="P126" s="61">
        <v>23457</v>
      </c>
      <c r="Q126" s="27"/>
      <c r="R126" s="28"/>
    </row>
    <row r="127" spans="1:18" x14ac:dyDescent="0.2">
      <c r="A127" s="60" t="s">
        <v>137</v>
      </c>
      <c r="B127" s="57" t="str">
        <f t="shared" si="3"/>
        <v>Conway County, Arkansas</v>
      </c>
      <c r="C127" s="57" t="str">
        <f t="shared" si="4"/>
        <v>Conway County</v>
      </c>
      <c r="D127" s="56" t="str">
        <f t="shared" si="5"/>
        <v>Arkansas</v>
      </c>
      <c r="E127" s="61">
        <v>21273</v>
      </c>
      <c r="F127" s="61">
        <v>21267</v>
      </c>
      <c r="G127" s="61">
        <v>21219</v>
      </c>
      <c r="H127" s="61">
        <v>21128</v>
      </c>
      <c r="I127" s="61">
        <v>21141</v>
      </c>
      <c r="J127" s="61">
        <v>21088</v>
      </c>
      <c r="K127" s="61">
        <v>20995</v>
      </c>
      <c r="L127" s="61">
        <v>20936</v>
      </c>
      <c r="M127" s="61">
        <v>20874</v>
      </c>
      <c r="N127" s="61">
        <v>20810</v>
      </c>
      <c r="O127" s="62">
        <v>20825</v>
      </c>
      <c r="P127" s="61">
        <v>20846</v>
      </c>
      <c r="Q127" s="27"/>
      <c r="R127" s="28"/>
    </row>
    <row r="128" spans="1:18" x14ac:dyDescent="0.2">
      <c r="A128" s="60" t="s">
        <v>138</v>
      </c>
      <c r="B128" s="57" t="str">
        <f t="shared" si="3"/>
        <v>Craighead County, Arkansas</v>
      </c>
      <c r="C128" s="57" t="str">
        <f t="shared" si="4"/>
        <v>Craighead County</v>
      </c>
      <c r="D128" s="56" t="str">
        <f t="shared" si="5"/>
        <v>Arkansas</v>
      </c>
      <c r="E128" s="61">
        <v>96443</v>
      </c>
      <c r="F128" s="61">
        <v>96443</v>
      </c>
      <c r="G128" s="61">
        <v>96748</v>
      </c>
      <c r="H128" s="61">
        <v>98405</v>
      </c>
      <c r="I128" s="61">
        <v>99993</v>
      </c>
      <c r="J128" s="61">
        <v>101653</v>
      </c>
      <c r="K128" s="61">
        <v>102661</v>
      </c>
      <c r="L128" s="61">
        <v>104457</v>
      </c>
      <c r="M128" s="61">
        <v>105932</v>
      </c>
      <c r="N128" s="61">
        <v>107188</v>
      </c>
      <c r="O128" s="62">
        <v>108816</v>
      </c>
      <c r="P128" s="61">
        <v>110332</v>
      </c>
      <c r="Q128" s="27"/>
      <c r="R128" s="28"/>
    </row>
    <row r="129" spans="1:18" x14ac:dyDescent="0.2">
      <c r="A129" s="60" t="s">
        <v>139</v>
      </c>
      <c r="B129" s="57" t="str">
        <f t="shared" si="3"/>
        <v>Crawford County, Arkansas</v>
      </c>
      <c r="C129" s="57" t="str">
        <f t="shared" si="4"/>
        <v>Crawford County</v>
      </c>
      <c r="D129" s="56" t="str">
        <f t="shared" si="5"/>
        <v>Arkansas</v>
      </c>
      <c r="E129" s="61">
        <v>61948</v>
      </c>
      <c r="F129" s="61">
        <v>61935</v>
      </c>
      <c r="G129" s="61">
        <v>61956</v>
      </c>
      <c r="H129" s="61">
        <v>61796</v>
      </c>
      <c r="I129" s="61">
        <v>61911</v>
      </c>
      <c r="J129" s="61">
        <v>61667</v>
      </c>
      <c r="K129" s="61">
        <v>61807</v>
      </c>
      <c r="L129" s="61">
        <v>61904</v>
      </c>
      <c r="M129" s="61">
        <v>62263</v>
      </c>
      <c r="N129" s="61">
        <v>62894</v>
      </c>
      <c r="O129" s="62">
        <v>63379</v>
      </c>
      <c r="P129" s="61">
        <v>63257</v>
      </c>
      <c r="Q129" s="27"/>
      <c r="R129" s="28"/>
    </row>
    <row r="130" spans="1:18" x14ac:dyDescent="0.2">
      <c r="A130" s="60" t="s">
        <v>140</v>
      </c>
      <c r="B130" s="57" t="str">
        <f t="shared" ref="B130:B193" si="6">IF(LEFT(A130)=".", RIGHT(A130,LEN(A130)-1), A130)</f>
        <v>Crittenden County, Arkansas</v>
      </c>
      <c r="C130" s="57" t="str">
        <f t="shared" si="4"/>
        <v>Crittenden County</v>
      </c>
      <c r="D130" s="56" t="str">
        <f t="shared" si="5"/>
        <v>Arkansas</v>
      </c>
      <c r="E130" s="61">
        <v>50902</v>
      </c>
      <c r="F130" s="61">
        <v>50907</v>
      </c>
      <c r="G130" s="61">
        <v>50958</v>
      </c>
      <c r="H130" s="61">
        <v>50517</v>
      </c>
      <c r="I130" s="61">
        <v>50077</v>
      </c>
      <c r="J130" s="61">
        <v>49739</v>
      </c>
      <c r="K130" s="61">
        <v>49536</v>
      </c>
      <c r="L130" s="61">
        <v>49019</v>
      </c>
      <c r="M130" s="61">
        <v>49306</v>
      </c>
      <c r="N130" s="61">
        <v>48716</v>
      </c>
      <c r="O130" s="62">
        <v>48363</v>
      </c>
      <c r="P130" s="61">
        <v>47955</v>
      </c>
      <c r="Q130" s="27"/>
      <c r="R130" s="28"/>
    </row>
    <row r="131" spans="1:18" x14ac:dyDescent="0.2">
      <c r="A131" s="60" t="s">
        <v>141</v>
      </c>
      <c r="B131" s="57" t="str">
        <f t="shared" si="6"/>
        <v>Cross County, Arkansas</v>
      </c>
      <c r="C131" s="57" t="str">
        <f t="shared" ref="C131:C194" si="7">LEFT(B131,FIND(",",B131,1)-1)</f>
        <v>Cross County</v>
      </c>
      <c r="D131" s="56" t="str">
        <f t="shared" ref="D131:D194" si="8">RIGHT(B131,LEN(B131)-(FIND(",",B131)+1))</f>
        <v>Arkansas</v>
      </c>
      <c r="E131" s="61">
        <v>17870</v>
      </c>
      <c r="F131" s="61">
        <v>17878</v>
      </c>
      <c r="G131" s="61">
        <v>17862</v>
      </c>
      <c r="H131" s="61">
        <v>17809</v>
      </c>
      <c r="I131" s="61">
        <v>17703</v>
      </c>
      <c r="J131" s="61">
        <v>17521</v>
      </c>
      <c r="K131" s="61">
        <v>17181</v>
      </c>
      <c r="L131" s="61">
        <v>17255</v>
      </c>
      <c r="M131" s="61">
        <v>17025</v>
      </c>
      <c r="N131" s="61">
        <v>16792</v>
      </c>
      <c r="O131" s="62">
        <v>16630</v>
      </c>
      <c r="P131" s="61">
        <v>16419</v>
      </c>
      <c r="Q131" s="27"/>
      <c r="R131" s="28"/>
    </row>
    <row r="132" spans="1:18" x14ac:dyDescent="0.2">
      <c r="A132" s="60" t="s">
        <v>142</v>
      </c>
      <c r="B132" s="57" t="str">
        <f t="shared" si="6"/>
        <v>Dallas County, Arkansas</v>
      </c>
      <c r="C132" s="57" t="str">
        <f t="shared" si="7"/>
        <v>Dallas County</v>
      </c>
      <c r="D132" s="56" t="str">
        <f t="shared" si="8"/>
        <v>Arkansas</v>
      </c>
      <c r="E132" s="61">
        <v>8116</v>
      </c>
      <c r="F132" s="61">
        <v>8124</v>
      </c>
      <c r="G132" s="61">
        <v>8066</v>
      </c>
      <c r="H132" s="61">
        <v>8056</v>
      </c>
      <c r="I132" s="61">
        <v>7952</v>
      </c>
      <c r="J132" s="61">
        <v>7892</v>
      </c>
      <c r="K132" s="61">
        <v>7691</v>
      </c>
      <c r="L132" s="61">
        <v>7530</v>
      </c>
      <c r="M132" s="61">
        <v>7399</v>
      </c>
      <c r="N132" s="61">
        <v>7307</v>
      </c>
      <c r="O132" s="62">
        <v>7152</v>
      </c>
      <c r="P132" s="61">
        <v>7009</v>
      </c>
      <c r="Q132" s="27"/>
      <c r="R132" s="28"/>
    </row>
    <row r="133" spans="1:18" x14ac:dyDescent="0.2">
      <c r="A133" s="60" t="s">
        <v>143</v>
      </c>
      <c r="B133" s="57" t="str">
        <f t="shared" si="6"/>
        <v>Desha County, Arkansas</v>
      </c>
      <c r="C133" s="57" t="str">
        <f t="shared" si="7"/>
        <v>Desha County</v>
      </c>
      <c r="D133" s="56" t="str">
        <f t="shared" si="8"/>
        <v>Arkansas</v>
      </c>
      <c r="E133" s="61">
        <v>13008</v>
      </c>
      <c r="F133" s="61">
        <v>13002</v>
      </c>
      <c r="G133" s="61">
        <v>12954</v>
      </c>
      <c r="H133" s="61">
        <v>12731</v>
      </c>
      <c r="I133" s="61">
        <v>12590</v>
      </c>
      <c r="J133" s="61">
        <v>12502</v>
      </c>
      <c r="K133" s="61">
        <v>12270</v>
      </c>
      <c r="L133" s="61">
        <v>12029</v>
      </c>
      <c r="M133" s="61">
        <v>11905</v>
      </c>
      <c r="N133" s="61">
        <v>11743</v>
      </c>
      <c r="O133" s="62">
        <v>11507</v>
      </c>
      <c r="P133" s="61">
        <v>11361</v>
      </c>
      <c r="Q133" s="27"/>
      <c r="R133" s="28"/>
    </row>
    <row r="134" spans="1:18" x14ac:dyDescent="0.2">
      <c r="A134" s="60" t="s">
        <v>144</v>
      </c>
      <c r="B134" s="57" t="str">
        <f t="shared" si="6"/>
        <v>Drew County, Arkansas</v>
      </c>
      <c r="C134" s="57" t="str">
        <f t="shared" si="7"/>
        <v>Drew County</v>
      </c>
      <c r="D134" s="56" t="str">
        <f t="shared" si="8"/>
        <v>Arkansas</v>
      </c>
      <c r="E134" s="61">
        <v>18509</v>
      </c>
      <c r="F134" s="61">
        <v>18517</v>
      </c>
      <c r="G134" s="61">
        <v>18666</v>
      </c>
      <c r="H134" s="61">
        <v>18735</v>
      </c>
      <c r="I134" s="61">
        <v>18788</v>
      </c>
      <c r="J134" s="61">
        <v>18686</v>
      </c>
      <c r="K134" s="61">
        <v>18642</v>
      </c>
      <c r="L134" s="61">
        <v>18613</v>
      </c>
      <c r="M134" s="61">
        <v>18553</v>
      </c>
      <c r="N134" s="61">
        <v>18370</v>
      </c>
      <c r="O134" s="62">
        <v>18328</v>
      </c>
      <c r="P134" s="61">
        <v>18219</v>
      </c>
      <c r="Q134" s="27"/>
      <c r="R134" s="28"/>
    </row>
    <row r="135" spans="1:18" x14ac:dyDescent="0.2">
      <c r="A135" s="60" t="s">
        <v>145</v>
      </c>
      <c r="B135" s="57" t="str">
        <f t="shared" si="6"/>
        <v>Faulkner County, Arkansas</v>
      </c>
      <c r="C135" s="57" t="str">
        <f t="shared" si="7"/>
        <v>Faulkner County</v>
      </c>
      <c r="D135" s="56" t="str">
        <f t="shared" si="8"/>
        <v>Arkansas</v>
      </c>
      <c r="E135" s="61">
        <v>113237</v>
      </c>
      <c r="F135" s="61">
        <v>113238</v>
      </c>
      <c r="G135" s="61">
        <v>114026</v>
      </c>
      <c r="H135" s="61">
        <v>116280</v>
      </c>
      <c r="I135" s="61">
        <v>118523</v>
      </c>
      <c r="J135" s="61">
        <v>119176</v>
      </c>
      <c r="K135" s="61">
        <v>120562</v>
      </c>
      <c r="L135" s="61">
        <v>121241</v>
      </c>
      <c r="M135" s="61">
        <v>122206</v>
      </c>
      <c r="N135" s="61">
        <v>123530</v>
      </c>
      <c r="O135" s="62">
        <v>125138</v>
      </c>
      <c r="P135" s="61">
        <v>126007</v>
      </c>
      <c r="Q135" s="27"/>
      <c r="R135" s="28"/>
    </row>
    <row r="136" spans="1:18" x14ac:dyDescent="0.2">
      <c r="A136" s="60" t="s">
        <v>146</v>
      </c>
      <c r="B136" s="57" t="str">
        <f t="shared" si="6"/>
        <v>Franklin County, Arkansas</v>
      </c>
      <c r="C136" s="57" t="str">
        <f t="shared" si="7"/>
        <v>Franklin County</v>
      </c>
      <c r="D136" s="56" t="str">
        <f t="shared" si="8"/>
        <v>Arkansas</v>
      </c>
      <c r="E136" s="61">
        <v>18125</v>
      </c>
      <c r="F136" s="61">
        <v>18137</v>
      </c>
      <c r="G136" s="61">
        <v>18142</v>
      </c>
      <c r="H136" s="61">
        <v>18009</v>
      </c>
      <c r="I136" s="61">
        <v>17959</v>
      </c>
      <c r="J136" s="61">
        <v>17915</v>
      </c>
      <c r="K136" s="61">
        <v>17828</v>
      </c>
      <c r="L136" s="61">
        <v>17749</v>
      </c>
      <c r="M136" s="61">
        <v>17655</v>
      </c>
      <c r="N136" s="61">
        <v>17809</v>
      </c>
      <c r="O136" s="62">
        <v>17764</v>
      </c>
      <c r="P136" s="61">
        <v>17715</v>
      </c>
      <c r="Q136" s="27"/>
      <c r="R136" s="28"/>
    </row>
    <row r="137" spans="1:18" x14ac:dyDescent="0.2">
      <c r="A137" s="60" t="s">
        <v>147</v>
      </c>
      <c r="B137" s="57" t="str">
        <f t="shared" si="6"/>
        <v>Fulton County, Arkansas</v>
      </c>
      <c r="C137" s="57" t="str">
        <f t="shared" si="7"/>
        <v>Fulton County</v>
      </c>
      <c r="D137" s="56" t="str">
        <f t="shared" si="8"/>
        <v>Arkansas</v>
      </c>
      <c r="E137" s="61">
        <v>12245</v>
      </c>
      <c r="F137" s="61">
        <v>12236</v>
      </c>
      <c r="G137" s="61">
        <v>12215</v>
      </c>
      <c r="H137" s="61">
        <v>12240</v>
      </c>
      <c r="I137" s="61">
        <v>12169</v>
      </c>
      <c r="J137" s="61">
        <v>12170</v>
      </c>
      <c r="K137" s="61">
        <v>12081</v>
      </c>
      <c r="L137" s="61">
        <v>12138</v>
      </c>
      <c r="M137" s="61">
        <v>12099</v>
      </c>
      <c r="N137" s="61">
        <v>12131</v>
      </c>
      <c r="O137" s="62">
        <v>12308</v>
      </c>
      <c r="P137" s="61">
        <v>12477</v>
      </c>
      <c r="Q137" s="27"/>
      <c r="R137" s="28"/>
    </row>
    <row r="138" spans="1:18" x14ac:dyDescent="0.2">
      <c r="A138" s="60" t="s">
        <v>148</v>
      </c>
      <c r="B138" s="57" t="str">
        <f t="shared" si="6"/>
        <v>Garland County, Arkansas</v>
      </c>
      <c r="C138" s="57" t="str">
        <f t="shared" si="7"/>
        <v>Garland County</v>
      </c>
      <c r="D138" s="56" t="str">
        <f t="shared" si="8"/>
        <v>Arkansas</v>
      </c>
      <c r="E138" s="61">
        <v>96024</v>
      </c>
      <c r="F138" s="61">
        <v>95999</v>
      </c>
      <c r="G138" s="61">
        <v>96067</v>
      </c>
      <c r="H138" s="61">
        <v>96854</v>
      </c>
      <c r="I138" s="61">
        <v>96986</v>
      </c>
      <c r="J138" s="61">
        <v>97654</v>
      </c>
      <c r="K138" s="61">
        <v>97758</v>
      </c>
      <c r="L138" s="61">
        <v>97814</v>
      </c>
      <c r="M138" s="61">
        <v>98282</v>
      </c>
      <c r="N138" s="61">
        <v>98327</v>
      </c>
      <c r="O138" s="62">
        <v>98966</v>
      </c>
      <c r="P138" s="61">
        <v>99386</v>
      </c>
      <c r="Q138" s="27"/>
      <c r="R138" s="28"/>
    </row>
    <row r="139" spans="1:18" x14ac:dyDescent="0.2">
      <c r="A139" s="60" t="s">
        <v>149</v>
      </c>
      <c r="B139" s="57" t="str">
        <f t="shared" si="6"/>
        <v>Grant County, Arkansas</v>
      </c>
      <c r="C139" s="57" t="str">
        <f t="shared" si="7"/>
        <v>Grant County</v>
      </c>
      <c r="D139" s="56" t="str">
        <f t="shared" si="8"/>
        <v>Arkansas</v>
      </c>
      <c r="E139" s="61">
        <v>17853</v>
      </c>
      <c r="F139" s="61">
        <v>17842</v>
      </c>
      <c r="G139" s="61">
        <v>17886</v>
      </c>
      <c r="H139" s="61">
        <v>17947</v>
      </c>
      <c r="I139" s="61">
        <v>18038</v>
      </c>
      <c r="J139" s="61">
        <v>18046</v>
      </c>
      <c r="K139" s="61">
        <v>18074</v>
      </c>
      <c r="L139" s="61">
        <v>18016</v>
      </c>
      <c r="M139" s="61">
        <v>18064</v>
      </c>
      <c r="N139" s="61">
        <v>18103</v>
      </c>
      <c r="O139" s="62">
        <v>18180</v>
      </c>
      <c r="P139" s="61">
        <v>18265</v>
      </c>
      <c r="Q139" s="27"/>
      <c r="R139" s="28"/>
    </row>
    <row r="140" spans="1:18" x14ac:dyDescent="0.2">
      <c r="A140" s="60" t="s">
        <v>150</v>
      </c>
      <c r="B140" s="57" t="str">
        <f t="shared" si="6"/>
        <v>Greene County, Arkansas</v>
      </c>
      <c r="C140" s="57" t="str">
        <f t="shared" si="7"/>
        <v>Greene County</v>
      </c>
      <c r="D140" s="56" t="str">
        <f t="shared" si="8"/>
        <v>Arkansas</v>
      </c>
      <c r="E140" s="61">
        <v>42090</v>
      </c>
      <c r="F140" s="61">
        <v>42090</v>
      </c>
      <c r="G140" s="61">
        <v>42201</v>
      </c>
      <c r="H140" s="61">
        <v>42763</v>
      </c>
      <c r="I140" s="61">
        <v>43229</v>
      </c>
      <c r="J140" s="61">
        <v>43160</v>
      </c>
      <c r="K140" s="61">
        <v>43788</v>
      </c>
      <c r="L140" s="61">
        <v>44300</v>
      </c>
      <c r="M140" s="61">
        <v>44730</v>
      </c>
      <c r="N140" s="61">
        <v>44993</v>
      </c>
      <c r="O140" s="62">
        <v>45339</v>
      </c>
      <c r="P140" s="61">
        <v>45325</v>
      </c>
      <c r="Q140" s="27"/>
      <c r="R140" s="28"/>
    </row>
    <row r="141" spans="1:18" x14ac:dyDescent="0.2">
      <c r="A141" s="60" t="s">
        <v>151</v>
      </c>
      <c r="B141" s="57" t="str">
        <f t="shared" si="6"/>
        <v>Hempstead County, Arkansas</v>
      </c>
      <c r="C141" s="57" t="str">
        <f t="shared" si="7"/>
        <v>Hempstead County</v>
      </c>
      <c r="D141" s="56" t="str">
        <f t="shared" si="8"/>
        <v>Arkansas</v>
      </c>
      <c r="E141" s="61">
        <v>22609</v>
      </c>
      <c r="F141" s="61">
        <v>22587</v>
      </c>
      <c r="G141" s="61">
        <v>22596</v>
      </c>
      <c r="H141" s="61">
        <v>22488</v>
      </c>
      <c r="I141" s="61">
        <v>22344</v>
      </c>
      <c r="J141" s="61">
        <v>22420</v>
      </c>
      <c r="K141" s="61">
        <v>22326</v>
      </c>
      <c r="L141" s="61">
        <v>22085</v>
      </c>
      <c r="M141" s="61">
        <v>22032</v>
      </c>
      <c r="N141" s="61">
        <v>21876</v>
      </c>
      <c r="O141" s="62">
        <v>21685</v>
      </c>
      <c r="P141" s="61">
        <v>21532</v>
      </c>
      <c r="Q141" s="27"/>
      <c r="R141" s="28"/>
    </row>
    <row r="142" spans="1:18" x14ac:dyDescent="0.2">
      <c r="A142" s="60" t="s">
        <v>152</v>
      </c>
      <c r="B142" s="57" t="str">
        <f t="shared" si="6"/>
        <v>Hot Spring County, Arkansas</v>
      </c>
      <c r="C142" s="57" t="str">
        <f t="shared" si="7"/>
        <v>Hot Spring County</v>
      </c>
      <c r="D142" s="56" t="str">
        <f t="shared" si="8"/>
        <v>Arkansas</v>
      </c>
      <c r="E142" s="61">
        <v>32923</v>
      </c>
      <c r="F142" s="61">
        <v>33011</v>
      </c>
      <c r="G142" s="61">
        <v>33231</v>
      </c>
      <c r="H142" s="61">
        <v>33142</v>
      </c>
      <c r="I142" s="61">
        <v>33507</v>
      </c>
      <c r="J142" s="61">
        <v>33528</v>
      </c>
      <c r="K142" s="61">
        <v>33409</v>
      </c>
      <c r="L142" s="61">
        <v>33497</v>
      </c>
      <c r="M142" s="61">
        <v>33438</v>
      </c>
      <c r="N142" s="61">
        <v>33606</v>
      </c>
      <c r="O142" s="62">
        <v>33672</v>
      </c>
      <c r="P142" s="61">
        <v>33771</v>
      </c>
      <c r="Q142" s="27"/>
      <c r="R142" s="28"/>
    </row>
    <row r="143" spans="1:18" x14ac:dyDescent="0.2">
      <c r="A143" s="60" t="s">
        <v>153</v>
      </c>
      <c r="B143" s="57" t="str">
        <f t="shared" si="6"/>
        <v>Howard County, Arkansas</v>
      </c>
      <c r="C143" s="57" t="str">
        <f t="shared" si="7"/>
        <v>Howard County</v>
      </c>
      <c r="D143" s="56" t="str">
        <f t="shared" si="8"/>
        <v>Arkansas</v>
      </c>
      <c r="E143" s="61">
        <v>13789</v>
      </c>
      <c r="F143" s="61">
        <v>13781</v>
      </c>
      <c r="G143" s="61">
        <v>13796</v>
      </c>
      <c r="H143" s="61">
        <v>13816</v>
      </c>
      <c r="I143" s="61">
        <v>13675</v>
      </c>
      <c r="J143" s="61">
        <v>13543</v>
      </c>
      <c r="K143" s="61">
        <v>13492</v>
      </c>
      <c r="L143" s="61">
        <v>13336</v>
      </c>
      <c r="M143" s="61">
        <v>13350</v>
      </c>
      <c r="N143" s="61">
        <v>13365</v>
      </c>
      <c r="O143" s="62">
        <v>13302</v>
      </c>
      <c r="P143" s="61">
        <v>13202</v>
      </c>
      <c r="Q143" s="27"/>
      <c r="R143" s="28"/>
    </row>
    <row r="144" spans="1:18" x14ac:dyDescent="0.2">
      <c r="A144" s="60" t="s">
        <v>154</v>
      </c>
      <c r="B144" s="57" t="str">
        <f t="shared" si="6"/>
        <v>Independence County, Arkansas</v>
      </c>
      <c r="C144" s="57" t="str">
        <f t="shared" si="7"/>
        <v>Independence County</v>
      </c>
      <c r="D144" s="56" t="str">
        <f t="shared" si="8"/>
        <v>Arkansas</v>
      </c>
      <c r="E144" s="61">
        <v>36647</v>
      </c>
      <c r="F144" s="61">
        <v>36641</v>
      </c>
      <c r="G144" s="61">
        <v>36809</v>
      </c>
      <c r="H144" s="61">
        <v>36884</v>
      </c>
      <c r="I144" s="61">
        <v>36953</v>
      </c>
      <c r="J144" s="61">
        <v>36885</v>
      </c>
      <c r="K144" s="61">
        <v>37080</v>
      </c>
      <c r="L144" s="61">
        <v>37035</v>
      </c>
      <c r="M144" s="61">
        <v>37117</v>
      </c>
      <c r="N144" s="61">
        <v>37391</v>
      </c>
      <c r="O144" s="62">
        <v>37768</v>
      </c>
      <c r="P144" s="61">
        <v>37825</v>
      </c>
      <c r="Q144" s="27"/>
      <c r="R144" s="28"/>
    </row>
    <row r="145" spans="1:18" x14ac:dyDescent="0.2">
      <c r="A145" s="60" t="s">
        <v>155</v>
      </c>
      <c r="B145" s="57" t="str">
        <f t="shared" si="6"/>
        <v>Izard County, Arkansas</v>
      </c>
      <c r="C145" s="57" t="str">
        <f t="shared" si="7"/>
        <v>Izard County</v>
      </c>
      <c r="D145" s="56" t="str">
        <f t="shared" si="8"/>
        <v>Arkansas</v>
      </c>
      <c r="E145" s="61">
        <v>13696</v>
      </c>
      <c r="F145" s="61">
        <v>13703</v>
      </c>
      <c r="G145" s="61">
        <v>13726</v>
      </c>
      <c r="H145" s="61">
        <v>13572</v>
      </c>
      <c r="I145" s="61">
        <v>13541</v>
      </c>
      <c r="J145" s="61">
        <v>13411</v>
      </c>
      <c r="K145" s="61">
        <v>13557</v>
      </c>
      <c r="L145" s="61">
        <v>13487</v>
      </c>
      <c r="M145" s="61">
        <v>13488</v>
      </c>
      <c r="N145" s="61">
        <v>13666</v>
      </c>
      <c r="O145" s="62">
        <v>13582</v>
      </c>
      <c r="P145" s="61">
        <v>13629</v>
      </c>
      <c r="Q145" s="27"/>
      <c r="R145" s="28"/>
    </row>
    <row r="146" spans="1:18" x14ac:dyDescent="0.2">
      <c r="A146" s="60" t="s">
        <v>156</v>
      </c>
      <c r="B146" s="57" t="str">
        <f t="shared" si="6"/>
        <v>Jackson County, Arkansas</v>
      </c>
      <c r="C146" s="57" t="str">
        <f t="shared" si="7"/>
        <v>Jackson County</v>
      </c>
      <c r="D146" s="56" t="str">
        <f t="shared" si="8"/>
        <v>Arkansas</v>
      </c>
      <c r="E146" s="61">
        <v>17997</v>
      </c>
      <c r="F146" s="61">
        <v>17998</v>
      </c>
      <c r="G146" s="61">
        <v>18057</v>
      </c>
      <c r="H146" s="61">
        <v>17887</v>
      </c>
      <c r="I146" s="61">
        <v>17680</v>
      </c>
      <c r="J146" s="61">
        <v>17729</v>
      </c>
      <c r="K146" s="61">
        <v>17591</v>
      </c>
      <c r="L146" s="61">
        <v>17365</v>
      </c>
      <c r="M146" s="61">
        <v>17282</v>
      </c>
      <c r="N146" s="61">
        <v>17017</v>
      </c>
      <c r="O146" s="62">
        <v>16753</v>
      </c>
      <c r="P146" s="61">
        <v>16719</v>
      </c>
      <c r="Q146" s="27"/>
      <c r="R146" s="28"/>
    </row>
    <row r="147" spans="1:18" x14ac:dyDescent="0.2">
      <c r="A147" s="60" t="s">
        <v>157</v>
      </c>
      <c r="B147" s="57" t="str">
        <f t="shared" si="6"/>
        <v>Jefferson County, Arkansas</v>
      </c>
      <c r="C147" s="57" t="str">
        <f t="shared" si="7"/>
        <v>Jefferson County</v>
      </c>
      <c r="D147" s="56" t="str">
        <f t="shared" si="8"/>
        <v>Arkansas</v>
      </c>
      <c r="E147" s="61">
        <v>77435</v>
      </c>
      <c r="F147" s="61">
        <v>77456</v>
      </c>
      <c r="G147" s="61">
        <v>77341</v>
      </c>
      <c r="H147" s="61">
        <v>76039</v>
      </c>
      <c r="I147" s="61">
        <v>74634</v>
      </c>
      <c r="J147" s="61">
        <v>73191</v>
      </c>
      <c r="K147" s="61">
        <v>72458</v>
      </c>
      <c r="L147" s="61">
        <v>71872</v>
      </c>
      <c r="M147" s="61">
        <v>70407</v>
      </c>
      <c r="N147" s="61">
        <v>69238</v>
      </c>
      <c r="O147" s="62">
        <v>68067</v>
      </c>
      <c r="P147" s="61">
        <v>66824</v>
      </c>
      <c r="Q147" s="27"/>
      <c r="R147" s="28"/>
    </row>
    <row r="148" spans="1:18" x14ac:dyDescent="0.2">
      <c r="A148" s="60" t="s">
        <v>158</v>
      </c>
      <c r="B148" s="57" t="str">
        <f t="shared" si="6"/>
        <v>Johnson County, Arkansas</v>
      </c>
      <c r="C148" s="57" t="str">
        <f t="shared" si="7"/>
        <v>Johnson County</v>
      </c>
      <c r="D148" s="56" t="str">
        <f t="shared" si="8"/>
        <v>Arkansas</v>
      </c>
      <c r="E148" s="61">
        <v>25540</v>
      </c>
      <c r="F148" s="61">
        <v>25545</v>
      </c>
      <c r="G148" s="61">
        <v>25556</v>
      </c>
      <c r="H148" s="61">
        <v>25675</v>
      </c>
      <c r="I148" s="61">
        <v>25914</v>
      </c>
      <c r="J148" s="61">
        <v>25932</v>
      </c>
      <c r="K148" s="61">
        <v>25969</v>
      </c>
      <c r="L148" s="61">
        <v>26094</v>
      </c>
      <c r="M148" s="61">
        <v>26127</v>
      </c>
      <c r="N148" s="61">
        <v>26401</v>
      </c>
      <c r="O148" s="62">
        <v>26659</v>
      </c>
      <c r="P148" s="61">
        <v>26578</v>
      </c>
      <c r="Q148" s="27"/>
      <c r="R148" s="28"/>
    </row>
    <row r="149" spans="1:18" x14ac:dyDescent="0.2">
      <c r="A149" s="60" t="s">
        <v>159</v>
      </c>
      <c r="B149" s="57" t="str">
        <f t="shared" si="6"/>
        <v>Lafayette County, Arkansas</v>
      </c>
      <c r="C149" s="57" t="str">
        <f t="shared" si="7"/>
        <v>Lafayette County</v>
      </c>
      <c r="D149" s="56" t="str">
        <f t="shared" si="8"/>
        <v>Arkansas</v>
      </c>
      <c r="E149" s="61">
        <v>7645</v>
      </c>
      <c r="F149" s="61">
        <v>7643</v>
      </c>
      <c r="G149" s="61">
        <v>7647</v>
      </c>
      <c r="H149" s="61">
        <v>7536</v>
      </c>
      <c r="I149" s="61">
        <v>7450</v>
      </c>
      <c r="J149" s="61">
        <v>7284</v>
      </c>
      <c r="K149" s="61">
        <v>7158</v>
      </c>
      <c r="L149" s="61">
        <v>7010</v>
      </c>
      <c r="M149" s="61">
        <v>6888</v>
      </c>
      <c r="N149" s="61">
        <v>6797</v>
      </c>
      <c r="O149" s="62">
        <v>6679</v>
      </c>
      <c r="P149" s="61">
        <v>6624</v>
      </c>
      <c r="Q149" s="27"/>
      <c r="R149" s="28"/>
    </row>
    <row r="150" spans="1:18" x14ac:dyDescent="0.2">
      <c r="A150" s="60" t="s">
        <v>160</v>
      </c>
      <c r="B150" s="57" t="str">
        <f t="shared" si="6"/>
        <v>Lawrence County, Arkansas</v>
      </c>
      <c r="C150" s="57" t="str">
        <f t="shared" si="7"/>
        <v>Lawrence County</v>
      </c>
      <c r="D150" s="56" t="str">
        <f t="shared" si="8"/>
        <v>Arkansas</v>
      </c>
      <c r="E150" s="61">
        <v>17415</v>
      </c>
      <c r="F150" s="61">
        <v>17410</v>
      </c>
      <c r="G150" s="61">
        <v>17518</v>
      </c>
      <c r="H150" s="61">
        <v>17282</v>
      </c>
      <c r="I150" s="61">
        <v>17040</v>
      </c>
      <c r="J150" s="61">
        <v>17054</v>
      </c>
      <c r="K150" s="61">
        <v>16969</v>
      </c>
      <c r="L150" s="61">
        <v>16696</v>
      </c>
      <c r="M150" s="61">
        <v>16639</v>
      </c>
      <c r="N150" s="61">
        <v>16571</v>
      </c>
      <c r="O150" s="62">
        <v>16432</v>
      </c>
      <c r="P150" s="61">
        <v>16406</v>
      </c>
      <c r="Q150" s="27"/>
      <c r="R150" s="28"/>
    </row>
    <row r="151" spans="1:18" x14ac:dyDescent="0.2">
      <c r="A151" s="60" t="s">
        <v>161</v>
      </c>
      <c r="B151" s="57" t="str">
        <f t="shared" si="6"/>
        <v>Lee County, Arkansas</v>
      </c>
      <c r="C151" s="57" t="str">
        <f t="shared" si="7"/>
        <v>Lee County</v>
      </c>
      <c r="D151" s="56" t="str">
        <f t="shared" si="8"/>
        <v>Arkansas</v>
      </c>
      <c r="E151" s="61">
        <v>10424</v>
      </c>
      <c r="F151" s="61">
        <v>10428</v>
      </c>
      <c r="G151" s="61">
        <v>10395</v>
      </c>
      <c r="H151" s="61">
        <v>10291</v>
      </c>
      <c r="I151" s="61">
        <v>10184</v>
      </c>
      <c r="J151" s="61">
        <v>10010</v>
      </c>
      <c r="K151" s="61">
        <v>9839</v>
      </c>
      <c r="L151" s="61">
        <v>9672</v>
      </c>
      <c r="M151" s="61">
        <v>9337</v>
      </c>
      <c r="N151" s="61">
        <v>9127</v>
      </c>
      <c r="O151" s="62">
        <v>8976</v>
      </c>
      <c r="P151" s="61">
        <v>8857</v>
      </c>
      <c r="Q151" s="27"/>
      <c r="R151" s="28"/>
    </row>
    <row r="152" spans="1:18" x14ac:dyDescent="0.2">
      <c r="A152" s="60" t="s">
        <v>162</v>
      </c>
      <c r="B152" s="57" t="str">
        <f t="shared" si="6"/>
        <v>Lincoln County, Arkansas</v>
      </c>
      <c r="C152" s="57" t="str">
        <f t="shared" si="7"/>
        <v>Lincoln County</v>
      </c>
      <c r="D152" s="56" t="str">
        <f t="shared" si="8"/>
        <v>Arkansas</v>
      </c>
      <c r="E152" s="61">
        <v>14134</v>
      </c>
      <c r="F152" s="61">
        <v>14141</v>
      </c>
      <c r="G152" s="61">
        <v>14089</v>
      </c>
      <c r="H152" s="61">
        <v>14339</v>
      </c>
      <c r="I152" s="61">
        <v>14180</v>
      </c>
      <c r="J152" s="61">
        <v>14063</v>
      </c>
      <c r="K152" s="61">
        <v>14025</v>
      </c>
      <c r="L152" s="61">
        <v>13866</v>
      </c>
      <c r="M152" s="61">
        <v>13728</v>
      </c>
      <c r="N152" s="61">
        <v>13475</v>
      </c>
      <c r="O152" s="62">
        <v>13184</v>
      </c>
      <c r="P152" s="61">
        <v>13024</v>
      </c>
      <c r="Q152" s="27"/>
      <c r="R152" s="28"/>
    </row>
    <row r="153" spans="1:18" x14ac:dyDescent="0.2">
      <c r="A153" s="60" t="s">
        <v>163</v>
      </c>
      <c r="B153" s="57" t="str">
        <f t="shared" si="6"/>
        <v>Little River County, Arkansas</v>
      </c>
      <c r="C153" s="57" t="str">
        <f t="shared" si="7"/>
        <v>Little River County</v>
      </c>
      <c r="D153" s="56" t="str">
        <f t="shared" si="8"/>
        <v>Arkansas</v>
      </c>
      <c r="E153" s="61">
        <v>13171</v>
      </c>
      <c r="F153" s="61">
        <v>13168</v>
      </c>
      <c r="G153" s="61">
        <v>13132</v>
      </c>
      <c r="H153" s="61">
        <v>12945</v>
      </c>
      <c r="I153" s="61">
        <v>12916</v>
      </c>
      <c r="J153" s="61">
        <v>12733</v>
      </c>
      <c r="K153" s="61">
        <v>12503</v>
      </c>
      <c r="L153" s="61">
        <v>12402</v>
      </c>
      <c r="M153" s="61">
        <v>12406</v>
      </c>
      <c r="N153" s="61">
        <v>12373</v>
      </c>
      <c r="O153" s="62">
        <v>12297</v>
      </c>
      <c r="P153" s="61">
        <v>12259</v>
      </c>
      <c r="Q153" s="27"/>
      <c r="R153" s="28"/>
    </row>
    <row r="154" spans="1:18" x14ac:dyDescent="0.2">
      <c r="A154" s="60" t="s">
        <v>164</v>
      </c>
      <c r="B154" s="57" t="str">
        <f t="shared" si="6"/>
        <v>Logan County, Arkansas</v>
      </c>
      <c r="C154" s="57" t="str">
        <f t="shared" si="7"/>
        <v>Logan County</v>
      </c>
      <c r="D154" s="56" t="str">
        <f t="shared" si="8"/>
        <v>Arkansas</v>
      </c>
      <c r="E154" s="61">
        <v>22353</v>
      </c>
      <c r="F154" s="61">
        <v>22361</v>
      </c>
      <c r="G154" s="61">
        <v>22308</v>
      </c>
      <c r="H154" s="61">
        <v>22242</v>
      </c>
      <c r="I154" s="61">
        <v>21928</v>
      </c>
      <c r="J154" s="61">
        <v>22031</v>
      </c>
      <c r="K154" s="61">
        <v>21866</v>
      </c>
      <c r="L154" s="61">
        <v>21729</v>
      </c>
      <c r="M154" s="61">
        <v>21732</v>
      </c>
      <c r="N154" s="61">
        <v>21739</v>
      </c>
      <c r="O154" s="62">
        <v>21673</v>
      </c>
      <c r="P154" s="61">
        <v>21466</v>
      </c>
      <c r="Q154" s="27"/>
      <c r="R154" s="28"/>
    </row>
    <row r="155" spans="1:18" x14ac:dyDescent="0.2">
      <c r="A155" s="60" t="s">
        <v>165</v>
      </c>
      <c r="B155" s="57" t="str">
        <f t="shared" si="6"/>
        <v>Lonoke County, Arkansas</v>
      </c>
      <c r="C155" s="57" t="str">
        <f t="shared" si="7"/>
        <v>Lonoke County</v>
      </c>
      <c r="D155" s="56" t="str">
        <f t="shared" si="8"/>
        <v>Arkansas</v>
      </c>
      <c r="E155" s="61">
        <v>68356</v>
      </c>
      <c r="F155" s="61">
        <v>68382</v>
      </c>
      <c r="G155" s="61">
        <v>68744</v>
      </c>
      <c r="H155" s="61">
        <v>69529</v>
      </c>
      <c r="I155" s="61">
        <v>70109</v>
      </c>
      <c r="J155" s="61">
        <v>70742</v>
      </c>
      <c r="K155" s="61">
        <v>71368</v>
      </c>
      <c r="L155" s="61">
        <v>71359</v>
      </c>
      <c r="M155" s="61">
        <v>71803</v>
      </c>
      <c r="N155" s="61">
        <v>72778</v>
      </c>
      <c r="O155" s="62">
        <v>73391</v>
      </c>
      <c r="P155" s="61">
        <v>73309</v>
      </c>
      <c r="Q155" s="27"/>
      <c r="R155" s="28"/>
    </row>
    <row r="156" spans="1:18" x14ac:dyDescent="0.2">
      <c r="A156" s="60" t="s">
        <v>166</v>
      </c>
      <c r="B156" s="57" t="str">
        <f t="shared" si="6"/>
        <v>Madison County, Arkansas</v>
      </c>
      <c r="C156" s="57" t="str">
        <f t="shared" si="7"/>
        <v>Madison County</v>
      </c>
      <c r="D156" s="56" t="str">
        <f t="shared" si="8"/>
        <v>Arkansas</v>
      </c>
      <c r="E156" s="61">
        <v>15717</v>
      </c>
      <c r="F156" s="61">
        <v>15723</v>
      </c>
      <c r="G156" s="61">
        <v>15684</v>
      </c>
      <c r="H156" s="61">
        <v>15662</v>
      </c>
      <c r="I156" s="61">
        <v>15597</v>
      </c>
      <c r="J156" s="61">
        <v>15679</v>
      </c>
      <c r="K156" s="61">
        <v>15731</v>
      </c>
      <c r="L156" s="61">
        <v>15705</v>
      </c>
      <c r="M156" s="61">
        <v>16112</v>
      </c>
      <c r="N156" s="61">
        <v>16299</v>
      </c>
      <c r="O156" s="62">
        <v>16362</v>
      </c>
      <c r="P156" s="61">
        <v>16576</v>
      </c>
      <c r="Q156" s="27"/>
      <c r="R156" s="28"/>
    </row>
    <row r="157" spans="1:18" x14ac:dyDescent="0.2">
      <c r="A157" s="60" t="s">
        <v>167</v>
      </c>
      <c r="B157" s="57" t="str">
        <f t="shared" si="6"/>
        <v>Marion County, Arkansas</v>
      </c>
      <c r="C157" s="57" t="str">
        <f t="shared" si="7"/>
        <v>Marion County</v>
      </c>
      <c r="D157" s="56" t="str">
        <f t="shared" si="8"/>
        <v>Arkansas</v>
      </c>
      <c r="E157" s="61">
        <v>16653</v>
      </c>
      <c r="F157" s="61">
        <v>16644</v>
      </c>
      <c r="G157" s="61">
        <v>16665</v>
      </c>
      <c r="H157" s="61">
        <v>16671</v>
      </c>
      <c r="I157" s="61">
        <v>16621</v>
      </c>
      <c r="J157" s="61">
        <v>16444</v>
      </c>
      <c r="K157" s="61">
        <v>16423</v>
      </c>
      <c r="L157" s="61">
        <v>16215</v>
      </c>
      <c r="M157" s="61">
        <v>16376</v>
      </c>
      <c r="N157" s="61">
        <v>16429</v>
      </c>
      <c r="O157" s="62">
        <v>16665</v>
      </c>
      <c r="P157" s="61">
        <v>16694</v>
      </c>
      <c r="Q157" s="27"/>
      <c r="R157" s="28"/>
    </row>
    <row r="158" spans="1:18" x14ac:dyDescent="0.2">
      <c r="A158" s="60" t="s">
        <v>168</v>
      </c>
      <c r="B158" s="57" t="str">
        <f t="shared" si="6"/>
        <v>Miller County, Arkansas</v>
      </c>
      <c r="C158" s="57" t="str">
        <f t="shared" si="7"/>
        <v>Miller County</v>
      </c>
      <c r="D158" s="56" t="str">
        <f t="shared" si="8"/>
        <v>Arkansas</v>
      </c>
      <c r="E158" s="61">
        <v>43462</v>
      </c>
      <c r="F158" s="61">
        <v>43462</v>
      </c>
      <c r="G158" s="61">
        <v>43562</v>
      </c>
      <c r="H158" s="61">
        <v>43762</v>
      </c>
      <c r="I158" s="61">
        <v>43663</v>
      </c>
      <c r="J158" s="61">
        <v>43402</v>
      </c>
      <c r="K158" s="61">
        <v>43458</v>
      </c>
      <c r="L158" s="61">
        <v>43792</v>
      </c>
      <c r="M158" s="61">
        <v>43713</v>
      </c>
      <c r="N158" s="61">
        <v>43736</v>
      </c>
      <c r="O158" s="62">
        <v>43362</v>
      </c>
      <c r="P158" s="61">
        <v>43257</v>
      </c>
      <c r="Q158" s="27"/>
      <c r="R158" s="28"/>
    </row>
    <row r="159" spans="1:18" x14ac:dyDescent="0.2">
      <c r="A159" s="60" t="s">
        <v>169</v>
      </c>
      <c r="B159" s="57" t="str">
        <f t="shared" si="6"/>
        <v>Mississippi County, Arkansas</v>
      </c>
      <c r="C159" s="57" t="str">
        <f t="shared" si="7"/>
        <v>Mississippi County</v>
      </c>
      <c r="D159" s="56" t="str">
        <f t="shared" si="8"/>
        <v>Arkansas</v>
      </c>
      <c r="E159" s="61">
        <v>46480</v>
      </c>
      <c r="F159" s="61">
        <v>46481</v>
      </c>
      <c r="G159" s="61">
        <v>46399</v>
      </c>
      <c r="H159" s="61">
        <v>46031</v>
      </c>
      <c r="I159" s="61">
        <v>45553</v>
      </c>
      <c r="J159" s="61">
        <v>44695</v>
      </c>
      <c r="K159" s="61">
        <v>44247</v>
      </c>
      <c r="L159" s="61">
        <v>43729</v>
      </c>
      <c r="M159" s="61">
        <v>42900</v>
      </c>
      <c r="N159" s="61">
        <v>42112</v>
      </c>
      <c r="O159" s="62">
        <v>41236</v>
      </c>
      <c r="P159" s="61">
        <v>40651</v>
      </c>
      <c r="Q159" s="27"/>
      <c r="R159" s="28"/>
    </row>
    <row r="160" spans="1:18" x14ac:dyDescent="0.2">
      <c r="A160" s="60" t="s">
        <v>170</v>
      </c>
      <c r="B160" s="57" t="str">
        <f t="shared" si="6"/>
        <v>Monroe County, Arkansas</v>
      </c>
      <c r="C160" s="57" t="str">
        <f t="shared" si="7"/>
        <v>Monroe County</v>
      </c>
      <c r="D160" s="56" t="str">
        <f t="shared" si="8"/>
        <v>Arkansas</v>
      </c>
      <c r="E160" s="61">
        <v>8149</v>
      </c>
      <c r="F160" s="61">
        <v>8155</v>
      </c>
      <c r="G160" s="61">
        <v>8138</v>
      </c>
      <c r="H160" s="61">
        <v>8099</v>
      </c>
      <c r="I160" s="61">
        <v>7854</v>
      </c>
      <c r="J160" s="61">
        <v>7690</v>
      </c>
      <c r="K160" s="61">
        <v>7634</v>
      </c>
      <c r="L160" s="61">
        <v>7452</v>
      </c>
      <c r="M160" s="61">
        <v>7205</v>
      </c>
      <c r="N160" s="61">
        <v>7013</v>
      </c>
      <c r="O160" s="62">
        <v>6880</v>
      </c>
      <c r="P160" s="61">
        <v>6701</v>
      </c>
      <c r="Q160" s="27"/>
      <c r="R160" s="28"/>
    </row>
    <row r="161" spans="1:18" x14ac:dyDescent="0.2">
      <c r="A161" s="60" t="s">
        <v>171</v>
      </c>
      <c r="B161" s="57" t="str">
        <f t="shared" si="6"/>
        <v>Montgomery County, Arkansas</v>
      </c>
      <c r="C161" s="57" t="str">
        <f t="shared" si="7"/>
        <v>Montgomery County</v>
      </c>
      <c r="D161" s="56" t="str">
        <f t="shared" si="8"/>
        <v>Arkansas</v>
      </c>
      <c r="E161" s="61">
        <v>9487</v>
      </c>
      <c r="F161" s="61">
        <v>9497</v>
      </c>
      <c r="G161" s="61">
        <v>9510</v>
      </c>
      <c r="H161" s="61">
        <v>9402</v>
      </c>
      <c r="I161" s="61">
        <v>9340</v>
      </c>
      <c r="J161" s="61">
        <v>9252</v>
      </c>
      <c r="K161" s="61">
        <v>9162</v>
      </c>
      <c r="L161" s="61">
        <v>9027</v>
      </c>
      <c r="M161" s="61">
        <v>8936</v>
      </c>
      <c r="N161" s="61">
        <v>8890</v>
      </c>
      <c r="O161" s="62">
        <v>8910</v>
      </c>
      <c r="P161" s="61">
        <v>8986</v>
      </c>
      <c r="Q161" s="27"/>
      <c r="R161" s="28"/>
    </row>
    <row r="162" spans="1:18" x14ac:dyDescent="0.2">
      <c r="A162" s="60" t="s">
        <v>172</v>
      </c>
      <c r="B162" s="57" t="str">
        <f t="shared" si="6"/>
        <v>Nevada County, Arkansas</v>
      </c>
      <c r="C162" s="57" t="str">
        <f t="shared" si="7"/>
        <v>Nevada County</v>
      </c>
      <c r="D162" s="56" t="str">
        <f t="shared" si="8"/>
        <v>Arkansas</v>
      </c>
      <c r="E162" s="61">
        <v>8997</v>
      </c>
      <c r="F162" s="61">
        <v>9020</v>
      </c>
      <c r="G162" s="61">
        <v>8997</v>
      </c>
      <c r="H162" s="61">
        <v>9008</v>
      </c>
      <c r="I162" s="61">
        <v>8909</v>
      </c>
      <c r="J162" s="61">
        <v>8772</v>
      </c>
      <c r="K162" s="61">
        <v>8645</v>
      </c>
      <c r="L162" s="61">
        <v>8508</v>
      </c>
      <c r="M162" s="61">
        <v>8378</v>
      </c>
      <c r="N162" s="61">
        <v>8309</v>
      </c>
      <c r="O162" s="62">
        <v>8308</v>
      </c>
      <c r="P162" s="61">
        <v>8252</v>
      </c>
      <c r="Q162" s="27"/>
      <c r="R162" s="28"/>
    </row>
    <row r="163" spans="1:18" x14ac:dyDescent="0.2">
      <c r="A163" s="60" t="s">
        <v>173</v>
      </c>
      <c r="B163" s="57" t="str">
        <f t="shared" si="6"/>
        <v>Newton County, Arkansas</v>
      </c>
      <c r="C163" s="57" t="str">
        <f t="shared" si="7"/>
        <v>Newton County</v>
      </c>
      <c r="D163" s="56" t="str">
        <f t="shared" si="8"/>
        <v>Arkansas</v>
      </c>
      <c r="E163" s="61">
        <v>8330</v>
      </c>
      <c r="F163" s="61">
        <v>8315</v>
      </c>
      <c r="G163" s="61">
        <v>8304</v>
      </c>
      <c r="H163" s="61">
        <v>8251</v>
      </c>
      <c r="I163" s="61">
        <v>8052</v>
      </c>
      <c r="J163" s="61">
        <v>8042</v>
      </c>
      <c r="K163" s="61">
        <v>7867</v>
      </c>
      <c r="L163" s="61">
        <v>7846</v>
      </c>
      <c r="M163" s="61">
        <v>7848</v>
      </c>
      <c r="N163" s="61">
        <v>7815</v>
      </c>
      <c r="O163" s="62">
        <v>7800</v>
      </c>
      <c r="P163" s="61">
        <v>7753</v>
      </c>
      <c r="Q163" s="27"/>
      <c r="R163" s="28"/>
    </row>
    <row r="164" spans="1:18" x14ac:dyDescent="0.2">
      <c r="A164" s="60" t="s">
        <v>174</v>
      </c>
      <c r="B164" s="57" t="str">
        <f t="shared" si="6"/>
        <v>Ouachita County, Arkansas</v>
      </c>
      <c r="C164" s="57" t="str">
        <f t="shared" si="7"/>
        <v>Ouachita County</v>
      </c>
      <c r="D164" s="56" t="str">
        <f t="shared" si="8"/>
        <v>Arkansas</v>
      </c>
      <c r="E164" s="61">
        <v>26120</v>
      </c>
      <c r="F164" s="61">
        <v>26128</v>
      </c>
      <c r="G164" s="61">
        <v>26046</v>
      </c>
      <c r="H164" s="61">
        <v>25737</v>
      </c>
      <c r="I164" s="61">
        <v>25398</v>
      </c>
      <c r="J164" s="61">
        <v>24948</v>
      </c>
      <c r="K164" s="61">
        <v>24761</v>
      </c>
      <c r="L164" s="61">
        <v>24316</v>
      </c>
      <c r="M164" s="61">
        <v>24013</v>
      </c>
      <c r="N164" s="61">
        <v>23817</v>
      </c>
      <c r="O164" s="62">
        <v>23620</v>
      </c>
      <c r="P164" s="61">
        <v>23382</v>
      </c>
      <c r="Q164" s="27"/>
      <c r="R164" s="28"/>
    </row>
    <row r="165" spans="1:18" x14ac:dyDescent="0.2">
      <c r="A165" s="60" t="s">
        <v>175</v>
      </c>
      <c r="B165" s="57" t="str">
        <f t="shared" si="6"/>
        <v>Perry County, Arkansas</v>
      </c>
      <c r="C165" s="57" t="str">
        <f t="shared" si="7"/>
        <v>Perry County</v>
      </c>
      <c r="D165" s="56" t="str">
        <f t="shared" si="8"/>
        <v>Arkansas</v>
      </c>
      <c r="E165" s="61">
        <v>10445</v>
      </c>
      <c r="F165" s="61">
        <v>10444</v>
      </c>
      <c r="G165" s="61">
        <v>10444</v>
      </c>
      <c r="H165" s="61">
        <v>10383</v>
      </c>
      <c r="I165" s="61">
        <v>10328</v>
      </c>
      <c r="J165" s="61">
        <v>10335</v>
      </c>
      <c r="K165" s="61">
        <v>10360</v>
      </c>
      <c r="L165" s="61">
        <v>10307</v>
      </c>
      <c r="M165" s="61">
        <v>10286</v>
      </c>
      <c r="N165" s="61">
        <v>10346</v>
      </c>
      <c r="O165" s="62">
        <v>10380</v>
      </c>
      <c r="P165" s="61">
        <v>10455</v>
      </c>
      <c r="Q165" s="27"/>
      <c r="R165" s="28"/>
    </row>
    <row r="166" spans="1:18" x14ac:dyDescent="0.2">
      <c r="A166" s="60" t="s">
        <v>176</v>
      </c>
      <c r="B166" s="57" t="str">
        <f t="shared" si="6"/>
        <v>Phillips County, Arkansas</v>
      </c>
      <c r="C166" s="57" t="str">
        <f t="shared" si="7"/>
        <v>Phillips County</v>
      </c>
      <c r="D166" s="56" t="str">
        <f t="shared" si="8"/>
        <v>Arkansas</v>
      </c>
      <c r="E166" s="61">
        <v>21757</v>
      </c>
      <c r="F166" s="61">
        <v>21755</v>
      </c>
      <c r="G166" s="61">
        <v>21676</v>
      </c>
      <c r="H166" s="61">
        <v>21406</v>
      </c>
      <c r="I166" s="61">
        <v>20736</v>
      </c>
      <c r="J166" s="61">
        <v>20437</v>
      </c>
      <c r="K166" s="61">
        <v>19952</v>
      </c>
      <c r="L166" s="61">
        <v>19546</v>
      </c>
      <c r="M166" s="61">
        <v>19050</v>
      </c>
      <c r="N166" s="61">
        <v>18599</v>
      </c>
      <c r="O166" s="62">
        <v>18054</v>
      </c>
      <c r="P166" s="61">
        <v>17782</v>
      </c>
      <c r="Q166" s="27"/>
      <c r="R166" s="28"/>
    </row>
    <row r="167" spans="1:18" x14ac:dyDescent="0.2">
      <c r="A167" s="60" t="s">
        <v>177</v>
      </c>
      <c r="B167" s="57" t="str">
        <f t="shared" si="6"/>
        <v>Pike County, Arkansas</v>
      </c>
      <c r="C167" s="57" t="str">
        <f t="shared" si="7"/>
        <v>Pike County</v>
      </c>
      <c r="D167" s="56" t="str">
        <f t="shared" si="8"/>
        <v>Arkansas</v>
      </c>
      <c r="E167" s="61">
        <v>11291</v>
      </c>
      <c r="F167" s="61">
        <v>11287</v>
      </c>
      <c r="G167" s="61">
        <v>11264</v>
      </c>
      <c r="H167" s="61">
        <v>11241</v>
      </c>
      <c r="I167" s="61">
        <v>11254</v>
      </c>
      <c r="J167" s="61">
        <v>11121</v>
      </c>
      <c r="K167" s="61">
        <v>10989</v>
      </c>
      <c r="L167" s="61">
        <v>10837</v>
      </c>
      <c r="M167" s="61">
        <v>10826</v>
      </c>
      <c r="N167" s="61">
        <v>10735</v>
      </c>
      <c r="O167" s="62">
        <v>10666</v>
      </c>
      <c r="P167" s="61">
        <v>10718</v>
      </c>
      <c r="Q167" s="27"/>
      <c r="R167" s="28"/>
    </row>
    <row r="168" spans="1:18" x14ac:dyDescent="0.2">
      <c r="A168" s="60" t="s">
        <v>178</v>
      </c>
      <c r="B168" s="57" t="str">
        <f t="shared" si="6"/>
        <v>Poinsett County, Arkansas</v>
      </c>
      <c r="C168" s="57" t="str">
        <f t="shared" si="7"/>
        <v>Poinsett County</v>
      </c>
      <c r="D168" s="56" t="str">
        <f t="shared" si="8"/>
        <v>Arkansas</v>
      </c>
      <c r="E168" s="61">
        <v>24583</v>
      </c>
      <c r="F168" s="61">
        <v>24576</v>
      </c>
      <c r="G168" s="61">
        <v>24515</v>
      </c>
      <c r="H168" s="61">
        <v>24449</v>
      </c>
      <c r="I168" s="61">
        <v>24299</v>
      </c>
      <c r="J168" s="61">
        <v>24187</v>
      </c>
      <c r="K168" s="61">
        <v>24152</v>
      </c>
      <c r="L168" s="61">
        <v>24002</v>
      </c>
      <c r="M168" s="61">
        <v>23974</v>
      </c>
      <c r="N168" s="61">
        <v>24071</v>
      </c>
      <c r="O168" s="62">
        <v>23903</v>
      </c>
      <c r="P168" s="61">
        <v>23528</v>
      </c>
      <c r="Q168" s="27"/>
      <c r="R168" s="28"/>
    </row>
    <row r="169" spans="1:18" x14ac:dyDescent="0.2">
      <c r="A169" s="60" t="s">
        <v>179</v>
      </c>
      <c r="B169" s="57" t="str">
        <f t="shared" si="6"/>
        <v>Polk County, Arkansas</v>
      </c>
      <c r="C169" s="57" t="str">
        <f t="shared" si="7"/>
        <v>Polk County</v>
      </c>
      <c r="D169" s="56" t="str">
        <f t="shared" si="8"/>
        <v>Arkansas</v>
      </c>
      <c r="E169" s="61">
        <v>20662</v>
      </c>
      <c r="F169" s="61">
        <v>20654</v>
      </c>
      <c r="G169" s="61">
        <v>20667</v>
      </c>
      <c r="H169" s="61">
        <v>20558</v>
      </c>
      <c r="I169" s="61">
        <v>20420</v>
      </c>
      <c r="J169" s="61">
        <v>20342</v>
      </c>
      <c r="K169" s="61">
        <v>20249</v>
      </c>
      <c r="L169" s="61">
        <v>20194</v>
      </c>
      <c r="M169" s="61">
        <v>20145</v>
      </c>
      <c r="N169" s="61">
        <v>20147</v>
      </c>
      <c r="O169" s="62">
        <v>20019</v>
      </c>
      <c r="P169" s="61">
        <v>19964</v>
      </c>
      <c r="Q169" s="27"/>
      <c r="R169" s="28"/>
    </row>
    <row r="170" spans="1:18" x14ac:dyDescent="0.2">
      <c r="A170" s="60" t="s">
        <v>180</v>
      </c>
      <c r="B170" s="57" t="str">
        <f t="shared" si="6"/>
        <v>Pope County, Arkansas</v>
      </c>
      <c r="C170" s="57" t="str">
        <f t="shared" si="7"/>
        <v>Pope County</v>
      </c>
      <c r="D170" s="56" t="str">
        <f t="shared" si="8"/>
        <v>Arkansas</v>
      </c>
      <c r="E170" s="61">
        <v>61754</v>
      </c>
      <c r="F170" s="61">
        <v>61753</v>
      </c>
      <c r="G170" s="61">
        <v>62109</v>
      </c>
      <c r="H170" s="61">
        <v>62687</v>
      </c>
      <c r="I170" s="61">
        <v>62631</v>
      </c>
      <c r="J170" s="61">
        <v>62588</v>
      </c>
      <c r="K170" s="61">
        <v>63117</v>
      </c>
      <c r="L170" s="61">
        <v>63608</v>
      </c>
      <c r="M170" s="61">
        <v>63897</v>
      </c>
      <c r="N170" s="61">
        <v>63634</v>
      </c>
      <c r="O170" s="62">
        <v>63594</v>
      </c>
      <c r="P170" s="61">
        <v>64072</v>
      </c>
      <c r="Q170" s="27"/>
      <c r="R170" s="28"/>
    </row>
    <row r="171" spans="1:18" x14ac:dyDescent="0.2">
      <c r="A171" s="60" t="s">
        <v>181</v>
      </c>
      <c r="B171" s="57" t="str">
        <f t="shared" si="6"/>
        <v>Prairie County, Arkansas</v>
      </c>
      <c r="C171" s="57" t="str">
        <f t="shared" si="7"/>
        <v>Prairie County</v>
      </c>
      <c r="D171" s="56" t="str">
        <f t="shared" si="8"/>
        <v>Arkansas</v>
      </c>
      <c r="E171" s="61">
        <v>8715</v>
      </c>
      <c r="F171" s="61">
        <v>8716</v>
      </c>
      <c r="G171" s="61">
        <v>8722</v>
      </c>
      <c r="H171" s="61">
        <v>8599</v>
      </c>
      <c r="I171" s="61">
        <v>8482</v>
      </c>
      <c r="J171" s="61">
        <v>8375</v>
      </c>
      <c r="K171" s="61">
        <v>8347</v>
      </c>
      <c r="L171" s="61">
        <v>8299</v>
      </c>
      <c r="M171" s="61">
        <v>8252</v>
      </c>
      <c r="N171" s="61">
        <v>8248</v>
      </c>
      <c r="O171" s="62">
        <v>8082</v>
      </c>
      <c r="P171" s="61">
        <v>8062</v>
      </c>
      <c r="Q171" s="27"/>
      <c r="R171" s="28"/>
    </row>
    <row r="172" spans="1:18" x14ac:dyDescent="0.2">
      <c r="A172" s="60" t="s">
        <v>182</v>
      </c>
      <c r="B172" s="57" t="str">
        <f t="shared" si="6"/>
        <v>Pulaski County, Arkansas</v>
      </c>
      <c r="C172" s="57" t="str">
        <f t="shared" si="7"/>
        <v>Pulaski County</v>
      </c>
      <c r="D172" s="56" t="str">
        <f t="shared" si="8"/>
        <v>Arkansas</v>
      </c>
      <c r="E172" s="61">
        <v>382748</v>
      </c>
      <c r="F172" s="61">
        <v>382749</v>
      </c>
      <c r="G172" s="61">
        <v>383538</v>
      </c>
      <c r="H172" s="61">
        <v>386990</v>
      </c>
      <c r="I172" s="61">
        <v>389225</v>
      </c>
      <c r="J172" s="61">
        <v>391512</v>
      </c>
      <c r="K172" s="61">
        <v>392952</v>
      </c>
      <c r="L172" s="61">
        <v>393576</v>
      </c>
      <c r="M172" s="61">
        <v>394151</v>
      </c>
      <c r="N172" s="61">
        <v>393280</v>
      </c>
      <c r="O172" s="62">
        <v>391918</v>
      </c>
      <c r="P172" s="61">
        <v>391911</v>
      </c>
      <c r="Q172" s="27"/>
      <c r="R172" s="28"/>
    </row>
    <row r="173" spans="1:18" x14ac:dyDescent="0.2">
      <c r="A173" s="60" t="s">
        <v>183</v>
      </c>
      <c r="B173" s="57" t="str">
        <f t="shared" si="6"/>
        <v>Randolph County, Arkansas</v>
      </c>
      <c r="C173" s="57" t="str">
        <f t="shared" si="7"/>
        <v>Randolph County</v>
      </c>
      <c r="D173" s="56" t="str">
        <f t="shared" si="8"/>
        <v>Arkansas</v>
      </c>
      <c r="E173" s="61">
        <v>17969</v>
      </c>
      <c r="F173" s="61">
        <v>17969</v>
      </c>
      <c r="G173" s="61">
        <v>17955</v>
      </c>
      <c r="H173" s="61">
        <v>17973</v>
      </c>
      <c r="I173" s="61">
        <v>17840</v>
      </c>
      <c r="J173" s="61">
        <v>17625</v>
      </c>
      <c r="K173" s="61">
        <v>17569</v>
      </c>
      <c r="L173" s="61">
        <v>17437</v>
      </c>
      <c r="M173" s="61">
        <v>17444</v>
      </c>
      <c r="N173" s="61">
        <v>17665</v>
      </c>
      <c r="O173" s="62">
        <v>17970</v>
      </c>
      <c r="P173" s="61">
        <v>17958</v>
      </c>
      <c r="Q173" s="27"/>
      <c r="R173" s="28"/>
    </row>
    <row r="174" spans="1:18" x14ac:dyDescent="0.2">
      <c r="A174" s="60" t="s">
        <v>184</v>
      </c>
      <c r="B174" s="57" t="str">
        <f t="shared" si="6"/>
        <v>St. Francis County, Arkansas</v>
      </c>
      <c r="C174" s="57" t="str">
        <f t="shared" si="7"/>
        <v>St. Francis County</v>
      </c>
      <c r="D174" s="56" t="str">
        <f t="shared" si="8"/>
        <v>Arkansas</v>
      </c>
      <c r="E174" s="61">
        <v>28258</v>
      </c>
      <c r="F174" s="61">
        <v>28253</v>
      </c>
      <c r="G174" s="61">
        <v>28194</v>
      </c>
      <c r="H174" s="61">
        <v>27994</v>
      </c>
      <c r="I174" s="61">
        <v>27992</v>
      </c>
      <c r="J174" s="61">
        <v>27508</v>
      </c>
      <c r="K174" s="61">
        <v>27088</v>
      </c>
      <c r="L174" s="61">
        <v>26651</v>
      </c>
      <c r="M174" s="61">
        <v>26347</v>
      </c>
      <c r="N174" s="61">
        <v>25997</v>
      </c>
      <c r="O174" s="62">
        <v>25509</v>
      </c>
      <c r="P174" s="61">
        <v>24994</v>
      </c>
      <c r="Q174" s="27"/>
      <c r="R174" s="28"/>
    </row>
    <row r="175" spans="1:18" x14ac:dyDescent="0.2">
      <c r="A175" s="60" t="s">
        <v>185</v>
      </c>
      <c r="B175" s="57" t="str">
        <f t="shared" si="6"/>
        <v>Saline County, Arkansas</v>
      </c>
      <c r="C175" s="57" t="str">
        <f t="shared" si="7"/>
        <v>Saline County</v>
      </c>
      <c r="D175" s="56" t="str">
        <f t="shared" si="8"/>
        <v>Arkansas</v>
      </c>
      <c r="E175" s="61">
        <v>107118</v>
      </c>
      <c r="F175" s="61">
        <v>107135</v>
      </c>
      <c r="G175" s="61">
        <v>107656</v>
      </c>
      <c r="H175" s="61">
        <v>109553</v>
      </c>
      <c r="I175" s="61">
        <v>111442</v>
      </c>
      <c r="J175" s="61">
        <v>113348</v>
      </c>
      <c r="K175" s="61">
        <v>114874</v>
      </c>
      <c r="L175" s="61">
        <v>116390</v>
      </c>
      <c r="M175" s="61">
        <v>117656</v>
      </c>
      <c r="N175" s="61">
        <v>119520</v>
      </c>
      <c r="O175" s="62">
        <v>121074</v>
      </c>
      <c r="P175" s="61">
        <v>122437</v>
      </c>
      <c r="Q175" s="27"/>
      <c r="R175" s="28"/>
    </row>
    <row r="176" spans="1:18" x14ac:dyDescent="0.2">
      <c r="A176" s="60" t="s">
        <v>186</v>
      </c>
      <c r="B176" s="57" t="str">
        <f t="shared" si="6"/>
        <v>Scott County, Arkansas</v>
      </c>
      <c r="C176" s="57" t="str">
        <f t="shared" si="7"/>
        <v>Scott County</v>
      </c>
      <c r="D176" s="56" t="str">
        <f t="shared" si="8"/>
        <v>Arkansas</v>
      </c>
      <c r="E176" s="61">
        <v>11233</v>
      </c>
      <c r="F176" s="61">
        <v>11241</v>
      </c>
      <c r="G176" s="61">
        <v>11275</v>
      </c>
      <c r="H176" s="61">
        <v>11264</v>
      </c>
      <c r="I176" s="61">
        <v>11033</v>
      </c>
      <c r="J176" s="61">
        <v>10934</v>
      </c>
      <c r="K176" s="61">
        <v>10686</v>
      </c>
      <c r="L176" s="61">
        <v>10561</v>
      </c>
      <c r="M176" s="61">
        <v>10332</v>
      </c>
      <c r="N176" s="61">
        <v>10369</v>
      </c>
      <c r="O176" s="62">
        <v>10339</v>
      </c>
      <c r="P176" s="61">
        <v>10281</v>
      </c>
      <c r="Q176" s="27"/>
      <c r="R176" s="28"/>
    </row>
    <row r="177" spans="1:18" x14ac:dyDescent="0.2">
      <c r="A177" s="60" t="s">
        <v>187</v>
      </c>
      <c r="B177" s="57" t="str">
        <f t="shared" si="6"/>
        <v>Searcy County, Arkansas</v>
      </c>
      <c r="C177" s="57" t="str">
        <f t="shared" si="7"/>
        <v>Searcy County</v>
      </c>
      <c r="D177" s="56" t="str">
        <f t="shared" si="8"/>
        <v>Arkansas</v>
      </c>
      <c r="E177" s="61">
        <v>8195</v>
      </c>
      <c r="F177" s="61">
        <v>8195</v>
      </c>
      <c r="G177" s="61">
        <v>8182</v>
      </c>
      <c r="H177" s="61">
        <v>8078</v>
      </c>
      <c r="I177" s="61">
        <v>8005</v>
      </c>
      <c r="J177" s="61">
        <v>7991</v>
      </c>
      <c r="K177" s="61">
        <v>7924</v>
      </c>
      <c r="L177" s="61">
        <v>7835</v>
      </c>
      <c r="M177" s="61">
        <v>7968</v>
      </c>
      <c r="N177" s="61">
        <v>7927</v>
      </c>
      <c r="O177" s="62">
        <v>7930</v>
      </c>
      <c r="P177" s="61">
        <v>7881</v>
      </c>
      <c r="Q177" s="27"/>
      <c r="R177" s="28"/>
    </row>
    <row r="178" spans="1:18" x14ac:dyDescent="0.2">
      <c r="A178" s="60" t="s">
        <v>188</v>
      </c>
      <c r="B178" s="57" t="str">
        <f t="shared" si="6"/>
        <v>Sebastian County, Arkansas</v>
      </c>
      <c r="C178" s="57" t="str">
        <f t="shared" si="7"/>
        <v>Sebastian County</v>
      </c>
      <c r="D178" s="56" t="str">
        <f t="shared" si="8"/>
        <v>Arkansas</v>
      </c>
      <c r="E178" s="61">
        <v>125744</v>
      </c>
      <c r="F178" s="61">
        <v>125740</v>
      </c>
      <c r="G178" s="61">
        <v>125737</v>
      </c>
      <c r="H178" s="61">
        <v>127010</v>
      </c>
      <c r="I178" s="61">
        <v>127571</v>
      </c>
      <c r="J178" s="61">
        <v>127173</v>
      </c>
      <c r="K178" s="61">
        <v>126733</v>
      </c>
      <c r="L178" s="61">
        <v>127385</v>
      </c>
      <c r="M178" s="61">
        <v>127385</v>
      </c>
      <c r="N178" s="61">
        <v>127786</v>
      </c>
      <c r="O178" s="62">
        <v>127570</v>
      </c>
      <c r="P178" s="61">
        <v>127827</v>
      </c>
      <c r="Q178" s="27"/>
      <c r="R178" s="28"/>
    </row>
    <row r="179" spans="1:18" x14ac:dyDescent="0.2">
      <c r="A179" s="60" t="s">
        <v>189</v>
      </c>
      <c r="B179" s="57" t="str">
        <f t="shared" si="6"/>
        <v>Sevier County, Arkansas</v>
      </c>
      <c r="C179" s="57" t="str">
        <f t="shared" si="7"/>
        <v>Sevier County</v>
      </c>
      <c r="D179" s="56" t="str">
        <f t="shared" si="8"/>
        <v>Arkansas</v>
      </c>
      <c r="E179" s="61">
        <v>17058</v>
      </c>
      <c r="F179" s="61">
        <v>17059</v>
      </c>
      <c r="G179" s="61">
        <v>17151</v>
      </c>
      <c r="H179" s="61">
        <v>17218</v>
      </c>
      <c r="I179" s="61">
        <v>17188</v>
      </c>
      <c r="J179" s="61">
        <v>17356</v>
      </c>
      <c r="K179" s="61">
        <v>17410</v>
      </c>
      <c r="L179" s="61">
        <v>17262</v>
      </c>
      <c r="M179" s="61">
        <v>16971</v>
      </c>
      <c r="N179" s="61">
        <v>17103</v>
      </c>
      <c r="O179" s="62">
        <v>17061</v>
      </c>
      <c r="P179" s="61">
        <v>17007</v>
      </c>
      <c r="Q179" s="27"/>
      <c r="R179" s="28"/>
    </row>
    <row r="180" spans="1:18" x14ac:dyDescent="0.2">
      <c r="A180" s="60" t="s">
        <v>190</v>
      </c>
      <c r="B180" s="57" t="str">
        <f t="shared" si="6"/>
        <v>Sharp County, Arkansas</v>
      </c>
      <c r="C180" s="57" t="str">
        <f t="shared" si="7"/>
        <v>Sharp County</v>
      </c>
      <c r="D180" s="56" t="str">
        <f t="shared" si="8"/>
        <v>Arkansas</v>
      </c>
      <c r="E180" s="61">
        <v>17264</v>
      </c>
      <c r="F180" s="61">
        <v>17263</v>
      </c>
      <c r="G180" s="61">
        <v>17250</v>
      </c>
      <c r="H180" s="61">
        <v>17270</v>
      </c>
      <c r="I180" s="61">
        <v>17034</v>
      </c>
      <c r="J180" s="61">
        <v>17043</v>
      </c>
      <c r="K180" s="61">
        <v>16820</v>
      </c>
      <c r="L180" s="61">
        <v>16808</v>
      </c>
      <c r="M180" s="61">
        <v>17007</v>
      </c>
      <c r="N180" s="61">
        <v>17147</v>
      </c>
      <c r="O180" s="62">
        <v>17290</v>
      </c>
      <c r="P180" s="61">
        <v>17442</v>
      </c>
      <c r="Q180" s="27"/>
      <c r="R180" s="28"/>
    </row>
    <row r="181" spans="1:18" x14ac:dyDescent="0.2">
      <c r="A181" s="60" t="s">
        <v>191</v>
      </c>
      <c r="B181" s="57" t="str">
        <f t="shared" si="6"/>
        <v>Stone County, Arkansas</v>
      </c>
      <c r="C181" s="57" t="str">
        <f t="shared" si="7"/>
        <v>Stone County</v>
      </c>
      <c r="D181" s="56" t="str">
        <f t="shared" si="8"/>
        <v>Arkansas</v>
      </c>
      <c r="E181" s="61">
        <v>12394</v>
      </c>
      <c r="F181" s="61">
        <v>12394</v>
      </c>
      <c r="G181" s="61">
        <v>12389</v>
      </c>
      <c r="H181" s="61">
        <v>12500</v>
      </c>
      <c r="I181" s="61">
        <v>12542</v>
      </c>
      <c r="J181" s="61">
        <v>12423</v>
      </c>
      <c r="K181" s="61">
        <v>12381</v>
      </c>
      <c r="L181" s="61">
        <v>12386</v>
      </c>
      <c r="M181" s="61">
        <v>12509</v>
      </c>
      <c r="N181" s="61">
        <v>12520</v>
      </c>
      <c r="O181" s="62">
        <v>12454</v>
      </c>
      <c r="P181" s="61">
        <v>12506</v>
      </c>
      <c r="Q181" s="27"/>
      <c r="R181" s="28"/>
    </row>
    <row r="182" spans="1:18" x14ac:dyDescent="0.2">
      <c r="A182" s="60" t="s">
        <v>192</v>
      </c>
      <c r="B182" s="57" t="str">
        <f t="shared" si="6"/>
        <v>Union County, Arkansas</v>
      </c>
      <c r="C182" s="57" t="str">
        <f t="shared" si="7"/>
        <v>Union County</v>
      </c>
      <c r="D182" s="56" t="str">
        <f t="shared" si="8"/>
        <v>Arkansas</v>
      </c>
      <c r="E182" s="61">
        <v>41639</v>
      </c>
      <c r="F182" s="61">
        <v>41639</v>
      </c>
      <c r="G182" s="61">
        <v>41573</v>
      </c>
      <c r="H182" s="61">
        <v>41402</v>
      </c>
      <c r="I182" s="61">
        <v>40861</v>
      </c>
      <c r="J182" s="61">
        <v>40604</v>
      </c>
      <c r="K182" s="61">
        <v>40136</v>
      </c>
      <c r="L182" s="61">
        <v>40086</v>
      </c>
      <c r="M182" s="61">
        <v>39879</v>
      </c>
      <c r="N182" s="61">
        <v>39460</v>
      </c>
      <c r="O182" s="62">
        <v>39139</v>
      </c>
      <c r="P182" s="61">
        <v>38682</v>
      </c>
      <c r="Q182" s="27"/>
      <c r="R182" s="28"/>
    </row>
    <row r="183" spans="1:18" x14ac:dyDescent="0.2">
      <c r="A183" s="60" t="s">
        <v>193</v>
      </c>
      <c r="B183" s="57" t="str">
        <f t="shared" si="6"/>
        <v>Van Buren County, Arkansas</v>
      </c>
      <c r="C183" s="57" t="str">
        <f t="shared" si="7"/>
        <v>Van Buren County</v>
      </c>
      <c r="D183" s="56" t="str">
        <f t="shared" si="8"/>
        <v>Arkansas</v>
      </c>
      <c r="E183" s="61">
        <v>17295</v>
      </c>
      <c r="F183" s="61">
        <v>17296</v>
      </c>
      <c r="G183" s="61">
        <v>17310</v>
      </c>
      <c r="H183" s="61">
        <v>17214</v>
      </c>
      <c r="I183" s="61">
        <v>17162</v>
      </c>
      <c r="J183" s="61">
        <v>16985</v>
      </c>
      <c r="K183" s="61">
        <v>16907</v>
      </c>
      <c r="L183" s="61">
        <v>16808</v>
      </c>
      <c r="M183" s="61">
        <v>16669</v>
      </c>
      <c r="N183" s="61">
        <v>16552</v>
      </c>
      <c r="O183" s="62">
        <v>16635</v>
      </c>
      <c r="P183" s="61">
        <v>16545</v>
      </c>
      <c r="Q183" s="27"/>
      <c r="R183" s="28"/>
    </row>
    <row r="184" spans="1:18" x14ac:dyDescent="0.2">
      <c r="A184" s="60" t="s">
        <v>194</v>
      </c>
      <c r="B184" s="57" t="str">
        <f t="shared" si="6"/>
        <v>Washington County, Arkansas</v>
      </c>
      <c r="C184" s="57" t="str">
        <f t="shared" si="7"/>
        <v>Washington County</v>
      </c>
      <c r="D184" s="56" t="str">
        <f t="shared" si="8"/>
        <v>Arkansas</v>
      </c>
      <c r="E184" s="61">
        <v>203065</v>
      </c>
      <c r="F184" s="61">
        <v>203050</v>
      </c>
      <c r="G184" s="61">
        <v>204024</v>
      </c>
      <c r="H184" s="61">
        <v>208051</v>
      </c>
      <c r="I184" s="61">
        <v>211756</v>
      </c>
      <c r="J184" s="61">
        <v>216000</v>
      </c>
      <c r="K184" s="61">
        <v>219941</v>
      </c>
      <c r="L184" s="61">
        <v>224434</v>
      </c>
      <c r="M184" s="61">
        <v>228482</v>
      </c>
      <c r="N184" s="61">
        <v>232732</v>
      </c>
      <c r="O184" s="62">
        <v>236611</v>
      </c>
      <c r="P184" s="61">
        <v>239187</v>
      </c>
      <c r="Q184" s="27"/>
      <c r="R184" s="28"/>
    </row>
    <row r="185" spans="1:18" x14ac:dyDescent="0.2">
      <c r="A185" s="60" t="s">
        <v>195</v>
      </c>
      <c r="B185" s="57" t="str">
        <f t="shared" si="6"/>
        <v>White County, Arkansas</v>
      </c>
      <c r="C185" s="57" t="str">
        <f t="shared" si="7"/>
        <v>White County</v>
      </c>
      <c r="D185" s="56" t="str">
        <f t="shared" si="8"/>
        <v>Arkansas</v>
      </c>
      <c r="E185" s="61">
        <v>77076</v>
      </c>
      <c r="F185" s="61">
        <v>77086</v>
      </c>
      <c r="G185" s="61">
        <v>77356</v>
      </c>
      <c r="H185" s="61">
        <v>78083</v>
      </c>
      <c r="I185" s="61">
        <v>78641</v>
      </c>
      <c r="J185" s="61">
        <v>78567</v>
      </c>
      <c r="K185" s="61">
        <v>78471</v>
      </c>
      <c r="L185" s="61">
        <v>78915</v>
      </c>
      <c r="M185" s="61">
        <v>78917</v>
      </c>
      <c r="N185" s="61">
        <v>78844</v>
      </c>
      <c r="O185" s="62">
        <v>78381</v>
      </c>
      <c r="P185" s="61">
        <v>78753</v>
      </c>
      <c r="Q185" s="27"/>
      <c r="R185" s="28"/>
    </row>
    <row r="186" spans="1:18" x14ac:dyDescent="0.2">
      <c r="A186" s="60" t="s">
        <v>196</v>
      </c>
      <c r="B186" s="57" t="str">
        <f t="shared" si="6"/>
        <v>Woodruff County, Arkansas</v>
      </c>
      <c r="C186" s="57" t="str">
        <f t="shared" si="7"/>
        <v>Woodruff County</v>
      </c>
      <c r="D186" s="56" t="str">
        <f t="shared" si="8"/>
        <v>Arkansas</v>
      </c>
      <c r="E186" s="61">
        <v>7260</v>
      </c>
      <c r="F186" s="61">
        <v>7264</v>
      </c>
      <c r="G186" s="61">
        <v>7236</v>
      </c>
      <c r="H186" s="61">
        <v>7164</v>
      </c>
      <c r="I186" s="61">
        <v>7052</v>
      </c>
      <c r="J186" s="61">
        <v>7018</v>
      </c>
      <c r="K186" s="61">
        <v>6860</v>
      </c>
      <c r="L186" s="61">
        <v>6706</v>
      </c>
      <c r="M186" s="61">
        <v>6600</v>
      </c>
      <c r="N186" s="61">
        <v>6575</v>
      </c>
      <c r="O186" s="62">
        <v>6466</v>
      </c>
      <c r="P186" s="61">
        <v>6320</v>
      </c>
      <c r="Q186" s="27"/>
      <c r="R186" s="28"/>
    </row>
    <row r="187" spans="1:18" x14ac:dyDescent="0.2">
      <c r="A187" s="60" t="s">
        <v>197</v>
      </c>
      <c r="B187" s="57" t="str">
        <f t="shared" si="6"/>
        <v>Yell County, Arkansas</v>
      </c>
      <c r="C187" s="57" t="str">
        <f t="shared" si="7"/>
        <v>Yell County</v>
      </c>
      <c r="D187" s="56" t="str">
        <f t="shared" si="8"/>
        <v>Arkansas</v>
      </c>
      <c r="E187" s="61">
        <v>22185</v>
      </c>
      <c r="F187" s="61">
        <v>22183</v>
      </c>
      <c r="G187" s="61">
        <v>22146</v>
      </c>
      <c r="H187" s="61">
        <v>21964</v>
      </c>
      <c r="I187" s="61">
        <v>21824</v>
      </c>
      <c r="J187" s="61">
        <v>21819</v>
      </c>
      <c r="K187" s="61">
        <v>21768</v>
      </c>
      <c r="L187" s="61">
        <v>21506</v>
      </c>
      <c r="M187" s="61">
        <v>21502</v>
      </c>
      <c r="N187" s="61">
        <v>21509</v>
      </c>
      <c r="O187" s="62">
        <v>21462</v>
      </c>
      <c r="P187" s="61">
        <v>21341</v>
      </c>
      <c r="Q187" s="27"/>
      <c r="R187" s="28"/>
    </row>
    <row r="188" spans="1:18" x14ac:dyDescent="0.2">
      <c r="A188" s="60" t="s">
        <v>198</v>
      </c>
      <c r="B188" s="57" t="str">
        <f t="shared" si="6"/>
        <v>Alameda County, California</v>
      </c>
      <c r="C188" s="57" t="str">
        <f t="shared" si="7"/>
        <v>Alameda County</v>
      </c>
      <c r="D188" s="56" t="str">
        <f t="shared" si="8"/>
        <v>California</v>
      </c>
      <c r="E188" s="61">
        <v>1510271</v>
      </c>
      <c r="F188" s="61">
        <v>1510258</v>
      </c>
      <c r="G188" s="61">
        <v>1512986</v>
      </c>
      <c r="H188" s="61">
        <v>1530915</v>
      </c>
      <c r="I188" s="61">
        <v>1553764</v>
      </c>
      <c r="J188" s="61">
        <v>1579593</v>
      </c>
      <c r="K188" s="61">
        <v>1607792</v>
      </c>
      <c r="L188" s="61">
        <v>1634538</v>
      </c>
      <c r="M188" s="61">
        <v>1650950</v>
      </c>
      <c r="N188" s="61">
        <v>1660196</v>
      </c>
      <c r="O188" s="62">
        <v>1666756</v>
      </c>
      <c r="P188" s="61">
        <v>1671329</v>
      </c>
      <c r="Q188" s="27"/>
      <c r="R188" s="28"/>
    </row>
    <row r="189" spans="1:18" x14ac:dyDescent="0.2">
      <c r="A189" s="60" t="s">
        <v>199</v>
      </c>
      <c r="B189" s="57" t="str">
        <f t="shared" si="6"/>
        <v>Alpine County, California</v>
      </c>
      <c r="C189" s="57" t="str">
        <f t="shared" si="7"/>
        <v>Alpine County</v>
      </c>
      <c r="D189" s="56" t="str">
        <f t="shared" si="8"/>
        <v>California</v>
      </c>
      <c r="E189" s="61">
        <v>1175</v>
      </c>
      <c r="F189" s="61">
        <v>1175</v>
      </c>
      <c r="G189" s="61">
        <v>1161</v>
      </c>
      <c r="H189" s="61">
        <v>1093</v>
      </c>
      <c r="I189" s="61">
        <v>1110</v>
      </c>
      <c r="J189" s="61">
        <v>1128</v>
      </c>
      <c r="K189" s="61">
        <v>1080</v>
      </c>
      <c r="L189" s="61">
        <v>1077</v>
      </c>
      <c r="M189" s="61">
        <v>1047</v>
      </c>
      <c r="N189" s="61">
        <v>1111</v>
      </c>
      <c r="O189" s="62">
        <v>1089</v>
      </c>
      <c r="P189" s="61">
        <v>1129</v>
      </c>
      <c r="Q189" s="27"/>
      <c r="R189" s="28"/>
    </row>
    <row r="190" spans="1:18" x14ac:dyDescent="0.2">
      <c r="A190" s="60" t="s">
        <v>200</v>
      </c>
      <c r="B190" s="57" t="str">
        <f t="shared" si="6"/>
        <v>Amador County, California</v>
      </c>
      <c r="C190" s="57" t="str">
        <f t="shared" si="7"/>
        <v>Amador County</v>
      </c>
      <c r="D190" s="56" t="str">
        <f t="shared" si="8"/>
        <v>California</v>
      </c>
      <c r="E190" s="61">
        <v>38091</v>
      </c>
      <c r="F190" s="61">
        <v>38091</v>
      </c>
      <c r="G190" s="61">
        <v>37886</v>
      </c>
      <c r="H190" s="61">
        <v>37543</v>
      </c>
      <c r="I190" s="61">
        <v>37104</v>
      </c>
      <c r="J190" s="61">
        <v>36620</v>
      </c>
      <c r="K190" s="61">
        <v>36726</v>
      </c>
      <c r="L190" s="61">
        <v>37031</v>
      </c>
      <c r="M190" s="61">
        <v>37429</v>
      </c>
      <c r="N190" s="61">
        <v>38529</v>
      </c>
      <c r="O190" s="62">
        <v>39405</v>
      </c>
      <c r="P190" s="61">
        <v>39752</v>
      </c>
      <c r="Q190" s="27"/>
      <c r="R190" s="28"/>
    </row>
    <row r="191" spans="1:18" x14ac:dyDescent="0.2">
      <c r="A191" s="60" t="s">
        <v>201</v>
      </c>
      <c r="B191" s="57" t="str">
        <f t="shared" si="6"/>
        <v>Butte County, California</v>
      </c>
      <c r="C191" s="57" t="str">
        <f t="shared" si="7"/>
        <v>Butte County</v>
      </c>
      <c r="D191" s="56" t="str">
        <f t="shared" si="8"/>
        <v>California</v>
      </c>
      <c r="E191" s="61">
        <v>220000</v>
      </c>
      <c r="F191" s="61">
        <v>220005</v>
      </c>
      <c r="G191" s="61">
        <v>219949</v>
      </c>
      <c r="H191" s="61">
        <v>219975</v>
      </c>
      <c r="I191" s="61">
        <v>220869</v>
      </c>
      <c r="J191" s="61">
        <v>221641</v>
      </c>
      <c r="K191" s="61">
        <v>223516</v>
      </c>
      <c r="L191" s="61">
        <v>224631</v>
      </c>
      <c r="M191" s="61">
        <v>226231</v>
      </c>
      <c r="N191" s="61">
        <v>228696</v>
      </c>
      <c r="O191" s="62">
        <v>230339</v>
      </c>
      <c r="P191" s="61">
        <v>219186</v>
      </c>
      <c r="Q191" s="27"/>
      <c r="R191" s="28"/>
    </row>
    <row r="192" spans="1:18" x14ac:dyDescent="0.2">
      <c r="A192" s="60" t="s">
        <v>202</v>
      </c>
      <c r="B192" s="57" t="str">
        <f t="shared" si="6"/>
        <v>Calaveras County, California</v>
      </c>
      <c r="C192" s="57" t="str">
        <f t="shared" si="7"/>
        <v>Calaveras County</v>
      </c>
      <c r="D192" s="56" t="str">
        <f t="shared" si="8"/>
        <v>California</v>
      </c>
      <c r="E192" s="61">
        <v>45578</v>
      </c>
      <c r="F192" s="61">
        <v>45578</v>
      </c>
      <c r="G192" s="61">
        <v>45468</v>
      </c>
      <c r="H192" s="61">
        <v>45160</v>
      </c>
      <c r="I192" s="61">
        <v>44815</v>
      </c>
      <c r="J192" s="61">
        <v>44655</v>
      </c>
      <c r="K192" s="61">
        <v>44671</v>
      </c>
      <c r="L192" s="61">
        <v>44965</v>
      </c>
      <c r="M192" s="61">
        <v>45322</v>
      </c>
      <c r="N192" s="61">
        <v>45681</v>
      </c>
      <c r="O192" s="62">
        <v>45698</v>
      </c>
      <c r="P192" s="61">
        <v>45905</v>
      </c>
      <c r="Q192" s="27"/>
      <c r="R192" s="28"/>
    </row>
    <row r="193" spans="1:18" x14ac:dyDescent="0.2">
      <c r="A193" s="60" t="s">
        <v>203</v>
      </c>
      <c r="B193" s="57" t="str">
        <f t="shared" si="6"/>
        <v>Colusa County, California</v>
      </c>
      <c r="C193" s="57" t="str">
        <f t="shared" si="7"/>
        <v>Colusa County</v>
      </c>
      <c r="D193" s="56" t="str">
        <f t="shared" si="8"/>
        <v>California</v>
      </c>
      <c r="E193" s="61">
        <v>21419</v>
      </c>
      <c r="F193" s="61">
        <v>21407</v>
      </c>
      <c r="G193" s="61">
        <v>21437</v>
      </c>
      <c r="H193" s="61">
        <v>21323</v>
      </c>
      <c r="I193" s="61">
        <v>21284</v>
      </c>
      <c r="J193" s="61">
        <v>21250</v>
      </c>
      <c r="K193" s="61">
        <v>21176</v>
      </c>
      <c r="L193" s="61">
        <v>21231</v>
      </c>
      <c r="M193" s="61">
        <v>21496</v>
      </c>
      <c r="N193" s="61">
        <v>21579</v>
      </c>
      <c r="O193" s="62">
        <v>21418</v>
      </c>
      <c r="P193" s="61">
        <v>21547</v>
      </c>
      <c r="Q193" s="27"/>
      <c r="R193" s="28"/>
    </row>
    <row r="194" spans="1:18" x14ac:dyDescent="0.2">
      <c r="A194" s="60" t="s">
        <v>204</v>
      </c>
      <c r="B194" s="57" t="str">
        <f t="shared" ref="B194:B257" si="9">IF(LEFT(A194)=".", RIGHT(A194,LEN(A194)-1), A194)</f>
        <v>Contra Costa County, California</v>
      </c>
      <c r="C194" s="57" t="str">
        <f t="shared" si="7"/>
        <v>Contra Costa County</v>
      </c>
      <c r="D194" s="56" t="str">
        <f t="shared" si="8"/>
        <v>California</v>
      </c>
      <c r="E194" s="61">
        <v>1049025</v>
      </c>
      <c r="F194" s="61">
        <v>1049204</v>
      </c>
      <c r="G194" s="61">
        <v>1052540</v>
      </c>
      <c r="H194" s="61">
        <v>1065440</v>
      </c>
      <c r="I194" s="61">
        <v>1077548</v>
      </c>
      <c r="J194" s="61">
        <v>1093401</v>
      </c>
      <c r="K194" s="61">
        <v>1108876</v>
      </c>
      <c r="L194" s="61">
        <v>1124405</v>
      </c>
      <c r="M194" s="61">
        <v>1137268</v>
      </c>
      <c r="N194" s="61">
        <v>1145535</v>
      </c>
      <c r="O194" s="62">
        <v>1150519</v>
      </c>
      <c r="P194" s="61">
        <v>1153526</v>
      </c>
      <c r="Q194" s="27"/>
      <c r="R194" s="28"/>
    </row>
    <row r="195" spans="1:18" x14ac:dyDescent="0.2">
      <c r="A195" s="60" t="s">
        <v>205</v>
      </c>
      <c r="B195" s="57" t="str">
        <f t="shared" si="9"/>
        <v>Del Norte County, California</v>
      </c>
      <c r="C195" s="57" t="str">
        <f t="shared" ref="C195:C258" si="10">LEFT(B195,FIND(",",B195,1)-1)</f>
        <v>Del Norte County</v>
      </c>
      <c r="D195" s="56" t="str">
        <f t="shared" ref="D195:D258" si="11">RIGHT(B195,LEN(B195)-(FIND(",",B195)+1))</f>
        <v>California</v>
      </c>
      <c r="E195" s="61">
        <v>28610</v>
      </c>
      <c r="F195" s="61">
        <v>28610</v>
      </c>
      <c r="G195" s="61">
        <v>28566</v>
      </c>
      <c r="H195" s="61">
        <v>28443</v>
      </c>
      <c r="I195" s="61">
        <v>28190</v>
      </c>
      <c r="J195" s="61">
        <v>27816</v>
      </c>
      <c r="K195" s="61">
        <v>27175</v>
      </c>
      <c r="L195" s="61">
        <v>27190</v>
      </c>
      <c r="M195" s="61">
        <v>27382</v>
      </c>
      <c r="N195" s="61">
        <v>27351</v>
      </c>
      <c r="O195" s="62">
        <v>27740</v>
      </c>
      <c r="P195" s="61">
        <v>27812</v>
      </c>
      <c r="Q195" s="27"/>
      <c r="R195" s="28"/>
    </row>
    <row r="196" spans="1:18" x14ac:dyDescent="0.2">
      <c r="A196" s="60" t="s">
        <v>206</v>
      </c>
      <c r="B196" s="57" t="str">
        <f t="shared" si="9"/>
        <v>El Dorado County, California</v>
      </c>
      <c r="C196" s="57" t="str">
        <f t="shared" si="10"/>
        <v>El Dorado County</v>
      </c>
      <c r="D196" s="56" t="str">
        <f t="shared" si="11"/>
        <v>California</v>
      </c>
      <c r="E196" s="61">
        <v>181058</v>
      </c>
      <c r="F196" s="61">
        <v>181058</v>
      </c>
      <c r="G196" s="61">
        <v>181136</v>
      </c>
      <c r="H196" s="61">
        <v>180936</v>
      </c>
      <c r="I196" s="61">
        <v>180575</v>
      </c>
      <c r="J196" s="61">
        <v>181481</v>
      </c>
      <c r="K196" s="61">
        <v>183108</v>
      </c>
      <c r="L196" s="61">
        <v>184569</v>
      </c>
      <c r="M196" s="61">
        <v>185976</v>
      </c>
      <c r="N196" s="61">
        <v>188679</v>
      </c>
      <c r="O196" s="62">
        <v>190746</v>
      </c>
      <c r="P196" s="61">
        <v>192843</v>
      </c>
      <c r="Q196" s="27"/>
      <c r="R196" s="28"/>
    </row>
    <row r="197" spans="1:18" x14ac:dyDescent="0.2">
      <c r="A197" s="60" t="s">
        <v>207</v>
      </c>
      <c r="B197" s="57" t="str">
        <f t="shared" si="9"/>
        <v>Fresno County, California</v>
      </c>
      <c r="C197" s="57" t="str">
        <f t="shared" si="10"/>
        <v>Fresno County</v>
      </c>
      <c r="D197" s="56" t="str">
        <f t="shared" si="11"/>
        <v>California</v>
      </c>
      <c r="E197" s="61">
        <v>930450</v>
      </c>
      <c r="F197" s="61">
        <v>930507</v>
      </c>
      <c r="G197" s="61">
        <v>932039</v>
      </c>
      <c r="H197" s="61">
        <v>939406</v>
      </c>
      <c r="I197" s="61">
        <v>945045</v>
      </c>
      <c r="J197" s="61">
        <v>951514</v>
      </c>
      <c r="K197" s="61">
        <v>960567</v>
      </c>
      <c r="L197" s="61">
        <v>969488</v>
      </c>
      <c r="M197" s="61">
        <v>976830</v>
      </c>
      <c r="N197" s="61">
        <v>985238</v>
      </c>
      <c r="O197" s="62">
        <v>991950</v>
      </c>
      <c r="P197" s="61">
        <v>999101</v>
      </c>
      <c r="Q197" s="27"/>
      <c r="R197" s="28"/>
    </row>
    <row r="198" spans="1:18" x14ac:dyDescent="0.2">
      <c r="A198" s="60" t="s">
        <v>208</v>
      </c>
      <c r="B198" s="57" t="str">
        <f t="shared" si="9"/>
        <v>Glenn County, California</v>
      </c>
      <c r="C198" s="57" t="str">
        <f t="shared" si="10"/>
        <v>Glenn County</v>
      </c>
      <c r="D198" s="56" t="str">
        <f t="shared" si="11"/>
        <v>California</v>
      </c>
      <c r="E198" s="61">
        <v>28122</v>
      </c>
      <c r="F198" s="61">
        <v>28122</v>
      </c>
      <c r="G198" s="61">
        <v>28127</v>
      </c>
      <c r="H198" s="61">
        <v>28139</v>
      </c>
      <c r="I198" s="61">
        <v>27851</v>
      </c>
      <c r="J198" s="61">
        <v>27809</v>
      </c>
      <c r="K198" s="61">
        <v>27831</v>
      </c>
      <c r="L198" s="61">
        <v>27753</v>
      </c>
      <c r="M198" s="61">
        <v>27840</v>
      </c>
      <c r="N198" s="61">
        <v>27926</v>
      </c>
      <c r="O198" s="62">
        <v>27967</v>
      </c>
      <c r="P198" s="61">
        <v>28393</v>
      </c>
      <c r="Q198" s="27"/>
      <c r="R198" s="28"/>
    </row>
    <row r="199" spans="1:18" x14ac:dyDescent="0.2">
      <c r="A199" s="60" t="s">
        <v>209</v>
      </c>
      <c r="B199" s="57" t="str">
        <f t="shared" si="9"/>
        <v>Humboldt County, California</v>
      </c>
      <c r="C199" s="57" t="str">
        <f t="shared" si="10"/>
        <v>Humboldt County</v>
      </c>
      <c r="D199" s="56" t="str">
        <f t="shared" si="11"/>
        <v>California</v>
      </c>
      <c r="E199" s="61">
        <v>134623</v>
      </c>
      <c r="F199" s="61">
        <v>134611</v>
      </c>
      <c r="G199" s="61">
        <v>135009</v>
      </c>
      <c r="H199" s="61">
        <v>135243</v>
      </c>
      <c r="I199" s="61">
        <v>134572</v>
      </c>
      <c r="J199" s="61">
        <v>134403</v>
      </c>
      <c r="K199" s="61">
        <v>134494</v>
      </c>
      <c r="L199" s="61">
        <v>135102</v>
      </c>
      <c r="M199" s="61">
        <v>136290</v>
      </c>
      <c r="N199" s="61">
        <v>136507</v>
      </c>
      <c r="O199" s="62">
        <v>136244</v>
      </c>
      <c r="P199" s="61">
        <v>135558</v>
      </c>
      <c r="Q199" s="27"/>
      <c r="R199" s="28"/>
    </row>
    <row r="200" spans="1:18" x14ac:dyDescent="0.2">
      <c r="A200" s="60" t="s">
        <v>210</v>
      </c>
      <c r="B200" s="57" t="str">
        <f t="shared" si="9"/>
        <v>Imperial County, California</v>
      </c>
      <c r="C200" s="57" t="str">
        <f t="shared" si="10"/>
        <v>Imperial County</v>
      </c>
      <c r="D200" s="56" t="str">
        <f t="shared" si="11"/>
        <v>California</v>
      </c>
      <c r="E200" s="61">
        <v>174528</v>
      </c>
      <c r="F200" s="61">
        <v>174524</v>
      </c>
      <c r="G200" s="61">
        <v>174716</v>
      </c>
      <c r="H200" s="61">
        <v>175786</v>
      </c>
      <c r="I200" s="61">
        <v>176575</v>
      </c>
      <c r="J200" s="61">
        <v>176438</v>
      </c>
      <c r="K200" s="61">
        <v>177974</v>
      </c>
      <c r="L200" s="61">
        <v>178937</v>
      </c>
      <c r="M200" s="61">
        <v>180179</v>
      </c>
      <c r="N200" s="61">
        <v>181649</v>
      </c>
      <c r="O200" s="62">
        <v>181523</v>
      </c>
      <c r="P200" s="61">
        <v>181215</v>
      </c>
      <c r="Q200" s="27"/>
      <c r="R200" s="28"/>
    </row>
    <row r="201" spans="1:18" x14ac:dyDescent="0.2">
      <c r="A201" s="60" t="s">
        <v>211</v>
      </c>
      <c r="B201" s="57" t="str">
        <f t="shared" si="9"/>
        <v>Inyo County, California</v>
      </c>
      <c r="C201" s="57" t="str">
        <f t="shared" si="10"/>
        <v>Inyo County</v>
      </c>
      <c r="D201" s="56" t="str">
        <f t="shared" si="11"/>
        <v>California</v>
      </c>
      <c r="E201" s="61">
        <v>18546</v>
      </c>
      <c r="F201" s="61">
        <v>18542</v>
      </c>
      <c r="G201" s="61">
        <v>18511</v>
      </c>
      <c r="H201" s="61">
        <v>18392</v>
      </c>
      <c r="I201" s="61">
        <v>18351</v>
      </c>
      <c r="J201" s="61">
        <v>18357</v>
      </c>
      <c r="K201" s="61">
        <v>18292</v>
      </c>
      <c r="L201" s="61">
        <v>18108</v>
      </c>
      <c r="M201" s="61">
        <v>17922</v>
      </c>
      <c r="N201" s="61">
        <v>17868</v>
      </c>
      <c r="O201" s="62">
        <v>17946</v>
      </c>
      <c r="P201" s="61">
        <v>18039</v>
      </c>
      <c r="Q201" s="27"/>
      <c r="R201" s="28"/>
    </row>
    <row r="202" spans="1:18" x14ac:dyDescent="0.2">
      <c r="A202" s="60" t="s">
        <v>212</v>
      </c>
      <c r="B202" s="57" t="str">
        <f t="shared" si="9"/>
        <v>Kern County, California</v>
      </c>
      <c r="C202" s="57" t="str">
        <f t="shared" si="10"/>
        <v>Kern County</v>
      </c>
      <c r="D202" s="56" t="str">
        <f t="shared" si="11"/>
        <v>California</v>
      </c>
      <c r="E202" s="61">
        <v>839631</v>
      </c>
      <c r="F202" s="61">
        <v>839621</v>
      </c>
      <c r="G202" s="61">
        <v>840996</v>
      </c>
      <c r="H202" s="61">
        <v>847970</v>
      </c>
      <c r="I202" s="61">
        <v>853606</v>
      </c>
      <c r="J202" s="61">
        <v>862000</v>
      </c>
      <c r="K202" s="61">
        <v>869176</v>
      </c>
      <c r="L202" s="61">
        <v>876031</v>
      </c>
      <c r="M202" s="61">
        <v>880856</v>
      </c>
      <c r="N202" s="61">
        <v>887356</v>
      </c>
      <c r="O202" s="62">
        <v>893758</v>
      </c>
      <c r="P202" s="61">
        <v>900202</v>
      </c>
      <c r="Q202" s="27"/>
      <c r="R202" s="28"/>
    </row>
    <row r="203" spans="1:18" x14ac:dyDescent="0.2">
      <c r="A203" s="60" t="s">
        <v>213</v>
      </c>
      <c r="B203" s="57" t="str">
        <f t="shared" si="9"/>
        <v>Kings County, California</v>
      </c>
      <c r="C203" s="57" t="str">
        <f t="shared" si="10"/>
        <v>Kings County</v>
      </c>
      <c r="D203" s="56" t="str">
        <f t="shared" si="11"/>
        <v>California</v>
      </c>
      <c r="E203" s="61">
        <v>152982</v>
      </c>
      <c r="F203" s="61">
        <v>152974</v>
      </c>
      <c r="G203" s="61">
        <v>152370</v>
      </c>
      <c r="H203" s="61">
        <v>151868</v>
      </c>
      <c r="I203" s="61">
        <v>150991</v>
      </c>
      <c r="J203" s="61">
        <v>150337</v>
      </c>
      <c r="K203" s="61">
        <v>149495</v>
      </c>
      <c r="L203" s="61">
        <v>150085</v>
      </c>
      <c r="M203" s="61">
        <v>149382</v>
      </c>
      <c r="N203" s="61">
        <v>149665</v>
      </c>
      <c r="O203" s="62">
        <v>151382</v>
      </c>
      <c r="P203" s="61">
        <v>152940</v>
      </c>
      <c r="Q203" s="27"/>
      <c r="R203" s="28"/>
    </row>
    <row r="204" spans="1:18" x14ac:dyDescent="0.2">
      <c r="A204" s="60" t="s">
        <v>214</v>
      </c>
      <c r="B204" s="57" t="str">
        <f t="shared" si="9"/>
        <v>Lake County, California</v>
      </c>
      <c r="C204" s="57" t="str">
        <f t="shared" si="10"/>
        <v>Lake County</v>
      </c>
      <c r="D204" s="56" t="str">
        <f t="shared" si="11"/>
        <v>California</v>
      </c>
      <c r="E204" s="61">
        <v>64665</v>
      </c>
      <c r="F204" s="61">
        <v>64662</v>
      </c>
      <c r="G204" s="61">
        <v>64735</v>
      </c>
      <c r="H204" s="61">
        <v>64251</v>
      </c>
      <c r="I204" s="61">
        <v>63954</v>
      </c>
      <c r="J204" s="61">
        <v>63796</v>
      </c>
      <c r="K204" s="61">
        <v>64044</v>
      </c>
      <c r="L204" s="61">
        <v>64260</v>
      </c>
      <c r="M204" s="61">
        <v>63903</v>
      </c>
      <c r="N204" s="61">
        <v>64111</v>
      </c>
      <c r="O204" s="62">
        <v>64317</v>
      </c>
      <c r="P204" s="61">
        <v>64386</v>
      </c>
      <c r="Q204" s="27"/>
      <c r="R204" s="28"/>
    </row>
    <row r="205" spans="1:18" x14ac:dyDescent="0.2">
      <c r="A205" s="60" t="s">
        <v>215</v>
      </c>
      <c r="B205" s="57" t="str">
        <f t="shared" si="9"/>
        <v>Lassen County, California</v>
      </c>
      <c r="C205" s="57" t="str">
        <f t="shared" si="10"/>
        <v>Lassen County</v>
      </c>
      <c r="D205" s="56" t="str">
        <f t="shared" si="11"/>
        <v>California</v>
      </c>
      <c r="E205" s="61">
        <v>34895</v>
      </c>
      <c r="F205" s="61">
        <v>34895</v>
      </c>
      <c r="G205" s="61">
        <v>34831</v>
      </c>
      <c r="H205" s="61">
        <v>34246</v>
      </c>
      <c r="I205" s="61">
        <v>33629</v>
      </c>
      <c r="J205" s="61">
        <v>32129</v>
      </c>
      <c r="K205" s="61">
        <v>31664</v>
      </c>
      <c r="L205" s="61">
        <v>31256</v>
      </c>
      <c r="M205" s="61">
        <v>30721</v>
      </c>
      <c r="N205" s="61">
        <v>30920</v>
      </c>
      <c r="O205" s="62">
        <v>30618</v>
      </c>
      <c r="P205" s="61">
        <v>30573</v>
      </c>
      <c r="Q205" s="27"/>
      <c r="R205" s="28"/>
    </row>
    <row r="206" spans="1:18" x14ac:dyDescent="0.2">
      <c r="A206" s="60" t="s">
        <v>216</v>
      </c>
      <c r="B206" s="57" t="str">
        <f t="shared" si="9"/>
        <v>Los Angeles County, California</v>
      </c>
      <c r="C206" s="57" t="str">
        <f t="shared" si="10"/>
        <v>Los Angeles County</v>
      </c>
      <c r="D206" s="56" t="str">
        <f t="shared" si="11"/>
        <v>California</v>
      </c>
      <c r="E206" s="61">
        <v>9818605</v>
      </c>
      <c r="F206" s="61">
        <v>9819968</v>
      </c>
      <c r="G206" s="61">
        <v>9823246</v>
      </c>
      <c r="H206" s="61">
        <v>9876482</v>
      </c>
      <c r="I206" s="61">
        <v>9935375</v>
      </c>
      <c r="J206" s="61">
        <v>9992484</v>
      </c>
      <c r="K206" s="61">
        <v>10040072</v>
      </c>
      <c r="L206" s="61">
        <v>10085416</v>
      </c>
      <c r="M206" s="61">
        <v>10105708</v>
      </c>
      <c r="N206" s="61">
        <v>10103711</v>
      </c>
      <c r="O206" s="62">
        <v>10073906</v>
      </c>
      <c r="P206" s="61">
        <v>10039107</v>
      </c>
      <c r="Q206" s="27"/>
      <c r="R206" s="28"/>
    </row>
    <row r="207" spans="1:18" x14ac:dyDescent="0.2">
      <c r="A207" s="60" t="s">
        <v>217</v>
      </c>
      <c r="B207" s="57" t="str">
        <f t="shared" si="9"/>
        <v>Madera County, California</v>
      </c>
      <c r="C207" s="57" t="str">
        <f t="shared" si="10"/>
        <v>Madera County</v>
      </c>
      <c r="D207" s="56" t="str">
        <f t="shared" si="11"/>
        <v>California</v>
      </c>
      <c r="E207" s="61">
        <v>150865</v>
      </c>
      <c r="F207" s="61">
        <v>150834</v>
      </c>
      <c r="G207" s="61">
        <v>150986</v>
      </c>
      <c r="H207" s="61">
        <v>151675</v>
      </c>
      <c r="I207" s="61">
        <v>151527</v>
      </c>
      <c r="J207" s="61">
        <v>151370</v>
      </c>
      <c r="K207" s="61">
        <v>153456</v>
      </c>
      <c r="L207" s="61">
        <v>153576</v>
      </c>
      <c r="M207" s="61">
        <v>153956</v>
      </c>
      <c r="N207" s="61">
        <v>155423</v>
      </c>
      <c r="O207" s="62">
        <v>156882</v>
      </c>
      <c r="P207" s="61">
        <v>157327</v>
      </c>
      <c r="Q207" s="27"/>
      <c r="R207" s="28"/>
    </row>
    <row r="208" spans="1:18" x14ac:dyDescent="0.2">
      <c r="A208" s="60" t="s">
        <v>218</v>
      </c>
      <c r="B208" s="57" t="str">
        <f t="shared" si="9"/>
        <v>Marin County, California</v>
      </c>
      <c r="C208" s="57" t="str">
        <f t="shared" si="10"/>
        <v>Marin County</v>
      </c>
      <c r="D208" s="56" t="str">
        <f t="shared" si="11"/>
        <v>California</v>
      </c>
      <c r="E208" s="61">
        <v>252409</v>
      </c>
      <c r="F208" s="61">
        <v>252430</v>
      </c>
      <c r="G208" s="61">
        <v>252904</v>
      </c>
      <c r="H208" s="61">
        <v>255376</v>
      </c>
      <c r="I208" s="61">
        <v>256061</v>
      </c>
      <c r="J208" s="61">
        <v>258409</v>
      </c>
      <c r="K208" s="61">
        <v>260359</v>
      </c>
      <c r="L208" s="61">
        <v>260916</v>
      </c>
      <c r="M208" s="61">
        <v>260562</v>
      </c>
      <c r="N208" s="61">
        <v>259749</v>
      </c>
      <c r="O208" s="62">
        <v>259662</v>
      </c>
      <c r="P208" s="61">
        <v>258826</v>
      </c>
      <c r="Q208" s="27"/>
      <c r="R208" s="28"/>
    </row>
    <row r="209" spans="1:18" x14ac:dyDescent="0.2">
      <c r="A209" s="60" t="s">
        <v>219</v>
      </c>
      <c r="B209" s="57" t="str">
        <f t="shared" si="9"/>
        <v>Mariposa County, California</v>
      </c>
      <c r="C209" s="57" t="str">
        <f t="shared" si="10"/>
        <v>Mariposa County</v>
      </c>
      <c r="D209" s="56" t="str">
        <f t="shared" si="11"/>
        <v>California</v>
      </c>
      <c r="E209" s="61">
        <v>18251</v>
      </c>
      <c r="F209" s="61">
        <v>18247</v>
      </c>
      <c r="G209" s="61">
        <v>18277</v>
      </c>
      <c r="H209" s="61">
        <v>18170</v>
      </c>
      <c r="I209" s="61">
        <v>17881</v>
      </c>
      <c r="J209" s="61">
        <v>17809</v>
      </c>
      <c r="K209" s="61">
        <v>17714</v>
      </c>
      <c r="L209" s="61">
        <v>17622</v>
      </c>
      <c r="M209" s="61">
        <v>17456</v>
      </c>
      <c r="N209" s="61">
        <v>17414</v>
      </c>
      <c r="O209" s="62">
        <v>17405</v>
      </c>
      <c r="P209" s="61">
        <v>17203</v>
      </c>
      <c r="Q209" s="27"/>
      <c r="R209" s="28"/>
    </row>
    <row r="210" spans="1:18" x14ac:dyDescent="0.2">
      <c r="A210" s="60" t="s">
        <v>220</v>
      </c>
      <c r="B210" s="57" t="str">
        <f t="shared" si="9"/>
        <v>Mendocino County, California</v>
      </c>
      <c r="C210" s="57" t="str">
        <f t="shared" si="10"/>
        <v>Mendocino County</v>
      </c>
      <c r="D210" s="56" t="str">
        <f t="shared" si="11"/>
        <v>California</v>
      </c>
      <c r="E210" s="61">
        <v>87841</v>
      </c>
      <c r="F210" s="61">
        <v>87850</v>
      </c>
      <c r="G210" s="61">
        <v>87799</v>
      </c>
      <c r="H210" s="61">
        <v>87334</v>
      </c>
      <c r="I210" s="61">
        <v>87288</v>
      </c>
      <c r="J210" s="61">
        <v>87054</v>
      </c>
      <c r="K210" s="61">
        <v>87225</v>
      </c>
      <c r="L210" s="61">
        <v>87107</v>
      </c>
      <c r="M210" s="61">
        <v>87285</v>
      </c>
      <c r="N210" s="61">
        <v>87576</v>
      </c>
      <c r="O210" s="62">
        <v>87401</v>
      </c>
      <c r="P210" s="61">
        <v>86749</v>
      </c>
      <c r="Q210" s="27"/>
      <c r="R210" s="28"/>
    </row>
    <row r="211" spans="1:18" x14ac:dyDescent="0.2">
      <c r="A211" s="60" t="s">
        <v>221</v>
      </c>
      <c r="B211" s="57" t="str">
        <f t="shared" si="9"/>
        <v>Merced County, California</v>
      </c>
      <c r="C211" s="57" t="str">
        <f t="shared" si="10"/>
        <v>Merced County</v>
      </c>
      <c r="D211" s="56" t="str">
        <f t="shared" si="11"/>
        <v>California</v>
      </c>
      <c r="E211" s="61">
        <v>255793</v>
      </c>
      <c r="F211" s="61">
        <v>255796</v>
      </c>
      <c r="G211" s="61">
        <v>256721</v>
      </c>
      <c r="H211" s="61">
        <v>259297</v>
      </c>
      <c r="I211" s="61">
        <v>260867</v>
      </c>
      <c r="J211" s="61">
        <v>262026</v>
      </c>
      <c r="K211" s="61">
        <v>264419</v>
      </c>
      <c r="L211" s="61">
        <v>266353</v>
      </c>
      <c r="M211" s="61">
        <v>267628</v>
      </c>
      <c r="N211" s="61">
        <v>271096</v>
      </c>
      <c r="O211" s="62">
        <v>274151</v>
      </c>
      <c r="P211" s="61">
        <v>277680</v>
      </c>
      <c r="Q211" s="27"/>
      <c r="R211" s="28"/>
    </row>
    <row r="212" spans="1:18" x14ac:dyDescent="0.2">
      <c r="A212" s="60" t="s">
        <v>222</v>
      </c>
      <c r="B212" s="57" t="str">
        <f t="shared" si="9"/>
        <v>Modoc County, California</v>
      </c>
      <c r="C212" s="57" t="str">
        <f t="shared" si="10"/>
        <v>Modoc County</v>
      </c>
      <c r="D212" s="56" t="str">
        <f t="shared" si="11"/>
        <v>California</v>
      </c>
      <c r="E212" s="61">
        <v>9686</v>
      </c>
      <c r="F212" s="61">
        <v>9682</v>
      </c>
      <c r="G212" s="61">
        <v>9694</v>
      </c>
      <c r="H212" s="61">
        <v>9509</v>
      </c>
      <c r="I212" s="61">
        <v>9351</v>
      </c>
      <c r="J212" s="61">
        <v>9145</v>
      </c>
      <c r="K212" s="61">
        <v>9068</v>
      </c>
      <c r="L212" s="61">
        <v>9056</v>
      </c>
      <c r="M212" s="61">
        <v>8961</v>
      </c>
      <c r="N212" s="61">
        <v>8876</v>
      </c>
      <c r="O212" s="62">
        <v>8800</v>
      </c>
      <c r="P212" s="61">
        <v>8841</v>
      </c>
      <c r="Q212" s="27"/>
      <c r="R212" s="28"/>
    </row>
    <row r="213" spans="1:18" x14ac:dyDescent="0.2">
      <c r="A213" s="60" t="s">
        <v>223</v>
      </c>
      <c r="B213" s="57" t="str">
        <f t="shared" si="9"/>
        <v>Mono County, California</v>
      </c>
      <c r="C213" s="57" t="str">
        <f t="shared" si="10"/>
        <v>Mono County</v>
      </c>
      <c r="D213" s="56" t="str">
        <f t="shared" si="11"/>
        <v>California</v>
      </c>
      <c r="E213" s="61">
        <v>14202</v>
      </c>
      <c r="F213" s="61">
        <v>14206</v>
      </c>
      <c r="G213" s="61">
        <v>14257</v>
      </c>
      <c r="H213" s="61">
        <v>14422</v>
      </c>
      <c r="I213" s="61">
        <v>14331</v>
      </c>
      <c r="J213" s="61">
        <v>14067</v>
      </c>
      <c r="K213" s="61">
        <v>14134</v>
      </c>
      <c r="L213" s="61">
        <v>14077</v>
      </c>
      <c r="M213" s="61">
        <v>14273</v>
      </c>
      <c r="N213" s="61">
        <v>14354</v>
      </c>
      <c r="O213" s="62">
        <v>14403</v>
      </c>
      <c r="P213" s="61">
        <v>14444</v>
      </c>
      <c r="Q213" s="27"/>
      <c r="R213" s="28"/>
    </row>
    <row r="214" spans="1:18" x14ac:dyDescent="0.2">
      <c r="A214" s="60" t="s">
        <v>224</v>
      </c>
      <c r="B214" s="57" t="str">
        <f t="shared" si="9"/>
        <v>Monterey County, California</v>
      </c>
      <c r="C214" s="57" t="str">
        <f t="shared" si="10"/>
        <v>Monterey County</v>
      </c>
      <c r="D214" s="56" t="str">
        <f t="shared" si="11"/>
        <v>California</v>
      </c>
      <c r="E214" s="61">
        <v>415057</v>
      </c>
      <c r="F214" s="61">
        <v>415059</v>
      </c>
      <c r="G214" s="61">
        <v>416373</v>
      </c>
      <c r="H214" s="61">
        <v>420456</v>
      </c>
      <c r="I214" s="61">
        <v>424788</v>
      </c>
      <c r="J214" s="61">
        <v>426712</v>
      </c>
      <c r="K214" s="61">
        <v>428475</v>
      </c>
      <c r="L214" s="61">
        <v>430552</v>
      </c>
      <c r="M214" s="61">
        <v>433953</v>
      </c>
      <c r="N214" s="61">
        <v>434534</v>
      </c>
      <c r="O214" s="62">
        <v>433950</v>
      </c>
      <c r="P214" s="61">
        <v>434061</v>
      </c>
      <c r="Q214" s="27"/>
      <c r="R214" s="28"/>
    </row>
    <row r="215" spans="1:18" x14ac:dyDescent="0.2">
      <c r="A215" s="60" t="s">
        <v>225</v>
      </c>
      <c r="B215" s="57" t="str">
        <f t="shared" si="9"/>
        <v>Napa County, California</v>
      </c>
      <c r="C215" s="57" t="str">
        <f t="shared" si="10"/>
        <v>Napa County</v>
      </c>
      <c r="D215" s="56" t="str">
        <f t="shared" si="11"/>
        <v>California</v>
      </c>
      <c r="E215" s="61">
        <v>136484</v>
      </c>
      <c r="F215" s="61">
        <v>136535</v>
      </c>
      <c r="G215" s="61">
        <v>136759</v>
      </c>
      <c r="H215" s="61">
        <v>137691</v>
      </c>
      <c r="I215" s="61">
        <v>138538</v>
      </c>
      <c r="J215" s="61">
        <v>139580</v>
      </c>
      <c r="K215" s="61">
        <v>140405</v>
      </c>
      <c r="L215" s="61">
        <v>140862</v>
      </c>
      <c r="M215" s="61">
        <v>140840</v>
      </c>
      <c r="N215" s="61">
        <v>139878</v>
      </c>
      <c r="O215" s="62">
        <v>138789</v>
      </c>
      <c r="P215" s="61">
        <v>137744</v>
      </c>
      <c r="Q215" s="27"/>
      <c r="R215" s="28"/>
    </row>
    <row r="216" spans="1:18" x14ac:dyDescent="0.2">
      <c r="A216" s="60" t="s">
        <v>226</v>
      </c>
      <c r="B216" s="57" t="str">
        <f t="shared" si="9"/>
        <v>Nevada County, California</v>
      </c>
      <c r="C216" s="57" t="str">
        <f t="shared" si="10"/>
        <v>Nevada County</v>
      </c>
      <c r="D216" s="56" t="str">
        <f t="shared" si="11"/>
        <v>California</v>
      </c>
      <c r="E216" s="61">
        <v>98764</v>
      </c>
      <c r="F216" s="61">
        <v>98747</v>
      </c>
      <c r="G216" s="61">
        <v>98790</v>
      </c>
      <c r="H216" s="61">
        <v>98701</v>
      </c>
      <c r="I216" s="61">
        <v>98137</v>
      </c>
      <c r="J216" s="61">
        <v>97938</v>
      </c>
      <c r="K216" s="61">
        <v>98572</v>
      </c>
      <c r="L216" s="61">
        <v>98676</v>
      </c>
      <c r="M216" s="61">
        <v>98913</v>
      </c>
      <c r="N216" s="61">
        <v>99367</v>
      </c>
      <c r="O216" s="62">
        <v>99508</v>
      </c>
      <c r="P216" s="61">
        <v>99755</v>
      </c>
      <c r="Q216" s="27"/>
      <c r="R216" s="28"/>
    </row>
    <row r="217" spans="1:18" x14ac:dyDescent="0.2">
      <c r="A217" s="60" t="s">
        <v>227</v>
      </c>
      <c r="B217" s="57" t="str">
        <f t="shared" si="9"/>
        <v>Orange County, California</v>
      </c>
      <c r="C217" s="57" t="str">
        <f t="shared" si="10"/>
        <v>Orange County</v>
      </c>
      <c r="D217" s="56" t="str">
        <f t="shared" si="11"/>
        <v>California</v>
      </c>
      <c r="E217" s="61">
        <v>3010232</v>
      </c>
      <c r="F217" s="61">
        <v>3008989</v>
      </c>
      <c r="G217" s="61">
        <v>3015171</v>
      </c>
      <c r="H217" s="61">
        <v>3049271</v>
      </c>
      <c r="I217" s="61">
        <v>3078068</v>
      </c>
      <c r="J217" s="61">
        <v>3104950</v>
      </c>
      <c r="K217" s="61">
        <v>3126537</v>
      </c>
      <c r="L217" s="61">
        <v>3149280</v>
      </c>
      <c r="M217" s="61">
        <v>3164986</v>
      </c>
      <c r="N217" s="61">
        <v>3174289</v>
      </c>
      <c r="O217" s="62">
        <v>3175973</v>
      </c>
      <c r="P217" s="61">
        <v>3175692</v>
      </c>
      <c r="Q217" s="27"/>
      <c r="R217" s="28"/>
    </row>
    <row r="218" spans="1:18" x14ac:dyDescent="0.2">
      <c r="A218" s="60" t="s">
        <v>228</v>
      </c>
      <c r="B218" s="57" t="str">
        <f t="shared" si="9"/>
        <v>Placer County, California</v>
      </c>
      <c r="C218" s="57" t="str">
        <f t="shared" si="10"/>
        <v>Placer County</v>
      </c>
      <c r="D218" s="56" t="str">
        <f t="shared" si="11"/>
        <v>California</v>
      </c>
      <c r="E218" s="61">
        <v>348432</v>
      </c>
      <c r="F218" s="61">
        <v>348502</v>
      </c>
      <c r="G218" s="61">
        <v>350021</v>
      </c>
      <c r="H218" s="61">
        <v>356328</v>
      </c>
      <c r="I218" s="61">
        <v>360263</v>
      </c>
      <c r="J218" s="61">
        <v>365398</v>
      </c>
      <c r="K218" s="61">
        <v>369217</v>
      </c>
      <c r="L218" s="61">
        <v>372841</v>
      </c>
      <c r="M218" s="61">
        <v>378943</v>
      </c>
      <c r="N218" s="61">
        <v>385115</v>
      </c>
      <c r="O218" s="62">
        <v>392330</v>
      </c>
      <c r="P218" s="61">
        <v>398329</v>
      </c>
      <c r="Q218" s="27"/>
      <c r="R218" s="28"/>
    </row>
    <row r="219" spans="1:18" x14ac:dyDescent="0.2">
      <c r="A219" s="60" t="s">
        <v>229</v>
      </c>
      <c r="B219" s="57" t="str">
        <f t="shared" si="9"/>
        <v>Plumas County, California</v>
      </c>
      <c r="C219" s="57" t="str">
        <f t="shared" si="10"/>
        <v>Plumas County</v>
      </c>
      <c r="D219" s="56" t="str">
        <f t="shared" si="11"/>
        <v>California</v>
      </c>
      <c r="E219" s="61">
        <v>20007</v>
      </c>
      <c r="F219" s="61">
        <v>20007</v>
      </c>
      <c r="G219" s="61">
        <v>19914</v>
      </c>
      <c r="H219" s="61">
        <v>19719</v>
      </c>
      <c r="I219" s="61">
        <v>19377</v>
      </c>
      <c r="J219" s="61">
        <v>18895</v>
      </c>
      <c r="K219" s="61">
        <v>18622</v>
      </c>
      <c r="L219" s="61">
        <v>18427</v>
      </c>
      <c r="M219" s="61">
        <v>18665</v>
      </c>
      <c r="N219" s="61">
        <v>18660</v>
      </c>
      <c r="O219" s="62">
        <v>18741</v>
      </c>
      <c r="P219" s="61">
        <v>18807</v>
      </c>
      <c r="Q219" s="27"/>
      <c r="R219" s="28"/>
    </row>
    <row r="220" spans="1:18" x14ac:dyDescent="0.2">
      <c r="A220" s="60" t="s">
        <v>230</v>
      </c>
      <c r="B220" s="57" t="str">
        <f t="shared" si="9"/>
        <v>Riverside County, California</v>
      </c>
      <c r="C220" s="57" t="str">
        <f t="shared" si="10"/>
        <v>Riverside County</v>
      </c>
      <c r="D220" s="56" t="str">
        <f t="shared" si="11"/>
        <v>California</v>
      </c>
      <c r="E220" s="61">
        <v>2189641</v>
      </c>
      <c r="F220" s="61">
        <v>2189765</v>
      </c>
      <c r="G220" s="61">
        <v>2201576</v>
      </c>
      <c r="H220" s="61">
        <v>2234070</v>
      </c>
      <c r="I220" s="61">
        <v>2261204</v>
      </c>
      <c r="J220" s="61">
        <v>2286755</v>
      </c>
      <c r="K220" s="61">
        <v>2316162</v>
      </c>
      <c r="L220" s="61">
        <v>2345816</v>
      </c>
      <c r="M220" s="61">
        <v>2380081</v>
      </c>
      <c r="N220" s="61">
        <v>2414964</v>
      </c>
      <c r="O220" s="62">
        <v>2445789</v>
      </c>
      <c r="P220" s="61">
        <v>2470546</v>
      </c>
      <c r="Q220" s="27"/>
      <c r="R220" s="28"/>
    </row>
    <row r="221" spans="1:18" x14ac:dyDescent="0.2">
      <c r="A221" s="60" t="s">
        <v>231</v>
      </c>
      <c r="B221" s="57" t="str">
        <f t="shared" si="9"/>
        <v>Sacramento County, California</v>
      </c>
      <c r="C221" s="57" t="str">
        <f t="shared" si="10"/>
        <v>Sacramento County</v>
      </c>
      <c r="D221" s="56" t="str">
        <f t="shared" si="11"/>
        <v>California</v>
      </c>
      <c r="E221" s="61">
        <v>1418788</v>
      </c>
      <c r="F221" s="61">
        <v>1418735</v>
      </c>
      <c r="G221" s="61">
        <v>1421383</v>
      </c>
      <c r="H221" s="61">
        <v>1433730</v>
      </c>
      <c r="I221" s="61">
        <v>1444852</v>
      </c>
      <c r="J221" s="61">
        <v>1457341</v>
      </c>
      <c r="K221" s="61">
        <v>1474917</v>
      </c>
      <c r="L221" s="61">
        <v>1493674</v>
      </c>
      <c r="M221" s="61">
        <v>1510987</v>
      </c>
      <c r="N221" s="61">
        <v>1527301</v>
      </c>
      <c r="O221" s="62">
        <v>1538746</v>
      </c>
      <c r="P221" s="61">
        <v>1552058</v>
      </c>
      <c r="Q221" s="27"/>
      <c r="R221" s="28"/>
    </row>
    <row r="222" spans="1:18" x14ac:dyDescent="0.2">
      <c r="A222" s="60" t="s">
        <v>232</v>
      </c>
      <c r="B222" s="57" t="str">
        <f t="shared" si="9"/>
        <v>San Benito County, California</v>
      </c>
      <c r="C222" s="57" t="str">
        <f t="shared" si="10"/>
        <v>San Benito County</v>
      </c>
      <c r="D222" s="56" t="str">
        <f t="shared" si="11"/>
        <v>California</v>
      </c>
      <c r="E222" s="61">
        <v>55269</v>
      </c>
      <c r="F222" s="61">
        <v>55265</v>
      </c>
      <c r="G222" s="61">
        <v>55516</v>
      </c>
      <c r="H222" s="61">
        <v>55977</v>
      </c>
      <c r="I222" s="61">
        <v>56599</v>
      </c>
      <c r="J222" s="61">
        <v>57239</v>
      </c>
      <c r="K222" s="61">
        <v>57825</v>
      </c>
      <c r="L222" s="61">
        <v>58216</v>
      </c>
      <c r="M222" s="61">
        <v>59225</v>
      </c>
      <c r="N222" s="61">
        <v>60164</v>
      </c>
      <c r="O222" s="62">
        <v>61467</v>
      </c>
      <c r="P222" s="61">
        <v>62808</v>
      </c>
      <c r="Q222" s="27"/>
      <c r="R222" s="28"/>
    </row>
    <row r="223" spans="1:18" x14ac:dyDescent="0.2">
      <c r="A223" s="60" t="s">
        <v>233</v>
      </c>
      <c r="B223" s="57" t="str">
        <f t="shared" si="9"/>
        <v>San Bernardino County, California</v>
      </c>
      <c r="C223" s="57" t="str">
        <f t="shared" si="10"/>
        <v>San Bernardino County</v>
      </c>
      <c r="D223" s="56" t="str">
        <f t="shared" si="11"/>
        <v>California</v>
      </c>
      <c r="E223" s="61">
        <v>2035210</v>
      </c>
      <c r="F223" s="61">
        <v>2035183</v>
      </c>
      <c r="G223" s="61">
        <v>2040848</v>
      </c>
      <c r="H223" s="61">
        <v>2060827</v>
      </c>
      <c r="I223" s="61">
        <v>2073512</v>
      </c>
      <c r="J223" s="61">
        <v>2082738</v>
      </c>
      <c r="K223" s="61">
        <v>2099181</v>
      </c>
      <c r="L223" s="61">
        <v>2115411</v>
      </c>
      <c r="M223" s="61">
        <v>2131960</v>
      </c>
      <c r="N223" s="61">
        <v>2150945</v>
      </c>
      <c r="O223" s="62">
        <v>2166753</v>
      </c>
      <c r="P223" s="61">
        <v>2180085</v>
      </c>
      <c r="Q223" s="27"/>
      <c r="R223" s="28"/>
    </row>
    <row r="224" spans="1:18" x14ac:dyDescent="0.2">
      <c r="A224" s="60" t="s">
        <v>234</v>
      </c>
      <c r="B224" s="57" t="str">
        <f t="shared" si="9"/>
        <v>San Diego County, California</v>
      </c>
      <c r="C224" s="57" t="str">
        <f t="shared" si="10"/>
        <v>San Diego County</v>
      </c>
      <c r="D224" s="56" t="str">
        <f t="shared" si="11"/>
        <v>California</v>
      </c>
      <c r="E224" s="61">
        <v>3095313</v>
      </c>
      <c r="F224" s="61">
        <v>3095349</v>
      </c>
      <c r="G224" s="61">
        <v>3103212</v>
      </c>
      <c r="H224" s="61">
        <v>3137156</v>
      </c>
      <c r="I224" s="61">
        <v>3174335</v>
      </c>
      <c r="J224" s="61">
        <v>3209768</v>
      </c>
      <c r="K224" s="61">
        <v>3248877</v>
      </c>
      <c r="L224" s="61">
        <v>3280850</v>
      </c>
      <c r="M224" s="61">
        <v>3306089</v>
      </c>
      <c r="N224" s="61">
        <v>3321237</v>
      </c>
      <c r="O224" s="62">
        <v>3333861</v>
      </c>
      <c r="P224" s="61">
        <v>3338330</v>
      </c>
      <c r="Q224" s="27"/>
      <c r="R224" s="28"/>
    </row>
    <row r="225" spans="1:18" x14ac:dyDescent="0.2">
      <c r="A225" s="60" t="s">
        <v>235</v>
      </c>
      <c r="B225" s="57" t="str">
        <f t="shared" si="9"/>
        <v>San Francisco County, California</v>
      </c>
      <c r="C225" s="57" t="str">
        <f t="shared" si="10"/>
        <v>San Francisco County</v>
      </c>
      <c r="D225" s="56" t="str">
        <f t="shared" si="11"/>
        <v>California</v>
      </c>
      <c r="E225" s="61">
        <v>805235</v>
      </c>
      <c r="F225" s="61">
        <v>805184</v>
      </c>
      <c r="G225" s="61">
        <v>805505</v>
      </c>
      <c r="H225" s="61">
        <v>815650</v>
      </c>
      <c r="I225" s="61">
        <v>828876</v>
      </c>
      <c r="J225" s="61">
        <v>839572</v>
      </c>
      <c r="K225" s="61">
        <v>850750</v>
      </c>
      <c r="L225" s="61">
        <v>863010</v>
      </c>
      <c r="M225" s="61">
        <v>871512</v>
      </c>
      <c r="N225" s="61">
        <v>878040</v>
      </c>
      <c r="O225" s="62">
        <v>880696</v>
      </c>
      <c r="P225" s="61">
        <v>881549</v>
      </c>
      <c r="Q225" s="27"/>
      <c r="R225" s="28"/>
    </row>
    <row r="226" spans="1:18" x14ac:dyDescent="0.2">
      <c r="A226" s="60" t="s">
        <v>236</v>
      </c>
      <c r="B226" s="57" t="str">
        <f t="shared" si="9"/>
        <v>San Joaquin County, California</v>
      </c>
      <c r="C226" s="57" t="str">
        <f t="shared" si="10"/>
        <v>San Joaquin County</v>
      </c>
      <c r="D226" s="56" t="str">
        <f t="shared" si="11"/>
        <v>California</v>
      </c>
      <c r="E226" s="61">
        <v>685306</v>
      </c>
      <c r="F226" s="61">
        <v>685306</v>
      </c>
      <c r="G226" s="61">
        <v>687127</v>
      </c>
      <c r="H226" s="61">
        <v>694354</v>
      </c>
      <c r="I226" s="61">
        <v>699593</v>
      </c>
      <c r="J226" s="61">
        <v>702046</v>
      </c>
      <c r="K226" s="61">
        <v>711579</v>
      </c>
      <c r="L226" s="61">
        <v>722271</v>
      </c>
      <c r="M226" s="61">
        <v>732809</v>
      </c>
      <c r="N226" s="61">
        <v>743296</v>
      </c>
      <c r="O226" s="62">
        <v>752491</v>
      </c>
      <c r="P226" s="61">
        <v>762148</v>
      </c>
      <c r="Q226" s="27"/>
      <c r="R226" s="28"/>
    </row>
    <row r="227" spans="1:18" x14ac:dyDescent="0.2">
      <c r="A227" s="60" t="s">
        <v>237</v>
      </c>
      <c r="B227" s="57" t="str">
        <f t="shared" si="9"/>
        <v>San Luis Obispo County, California</v>
      </c>
      <c r="C227" s="57" t="str">
        <f t="shared" si="10"/>
        <v>San Luis Obispo County</v>
      </c>
      <c r="D227" s="56" t="str">
        <f t="shared" si="11"/>
        <v>California</v>
      </c>
      <c r="E227" s="61">
        <v>269637</v>
      </c>
      <c r="F227" s="61">
        <v>269597</v>
      </c>
      <c r="G227" s="61">
        <v>269802</v>
      </c>
      <c r="H227" s="61">
        <v>271058</v>
      </c>
      <c r="I227" s="61">
        <v>274160</v>
      </c>
      <c r="J227" s="61">
        <v>275696</v>
      </c>
      <c r="K227" s="61">
        <v>278227</v>
      </c>
      <c r="L227" s="61">
        <v>280077</v>
      </c>
      <c r="M227" s="61">
        <v>281803</v>
      </c>
      <c r="N227" s="61">
        <v>282481</v>
      </c>
      <c r="O227" s="62">
        <v>283354</v>
      </c>
      <c r="P227" s="61">
        <v>283111</v>
      </c>
      <c r="Q227" s="27"/>
      <c r="R227" s="28"/>
    </row>
    <row r="228" spans="1:18" x14ac:dyDescent="0.2">
      <c r="A228" s="60" t="s">
        <v>238</v>
      </c>
      <c r="B228" s="57" t="str">
        <f t="shared" si="9"/>
        <v>San Mateo County, California</v>
      </c>
      <c r="C228" s="57" t="str">
        <f t="shared" si="10"/>
        <v>San Mateo County</v>
      </c>
      <c r="D228" s="56" t="str">
        <f t="shared" si="11"/>
        <v>California</v>
      </c>
      <c r="E228" s="61">
        <v>718451</v>
      </c>
      <c r="F228" s="61">
        <v>718517</v>
      </c>
      <c r="G228" s="61">
        <v>719699</v>
      </c>
      <c r="H228" s="61">
        <v>728344</v>
      </c>
      <c r="I228" s="61">
        <v>739224</v>
      </c>
      <c r="J228" s="61">
        <v>748661</v>
      </c>
      <c r="K228" s="61">
        <v>757204</v>
      </c>
      <c r="L228" s="61">
        <v>765055</v>
      </c>
      <c r="M228" s="61">
        <v>767906</v>
      </c>
      <c r="N228" s="61">
        <v>768901</v>
      </c>
      <c r="O228" s="62">
        <v>768681</v>
      </c>
      <c r="P228" s="61">
        <v>766573</v>
      </c>
      <c r="Q228" s="27"/>
      <c r="R228" s="28"/>
    </row>
    <row r="229" spans="1:18" x14ac:dyDescent="0.2">
      <c r="A229" s="60" t="s">
        <v>239</v>
      </c>
      <c r="B229" s="57" t="str">
        <f t="shared" si="9"/>
        <v>Santa Barbara County, California</v>
      </c>
      <c r="C229" s="57" t="str">
        <f t="shared" si="10"/>
        <v>Santa Barbara County</v>
      </c>
      <c r="D229" s="56" t="str">
        <f t="shared" si="11"/>
        <v>California</v>
      </c>
      <c r="E229" s="61">
        <v>423895</v>
      </c>
      <c r="F229" s="61">
        <v>423947</v>
      </c>
      <c r="G229" s="61">
        <v>424231</v>
      </c>
      <c r="H229" s="61">
        <v>425453</v>
      </c>
      <c r="I229" s="61">
        <v>429699</v>
      </c>
      <c r="J229" s="61">
        <v>434601</v>
      </c>
      <c r="K229" s="61">
        <v>439045</v>
      </c>
      <c r="L229" s="61">
        <v>442229</v>
      </c>
      <c r="M229" s="61">
        <v>444340</v>
      </c>
      <c r="N229" s="61">
        <v>445298</v>
      </c>
      <c r="O229" s="62">
        <v>445780</v>
      </c>
      <c r="P229" s="61">
        <v>446499</v>
      </c>
      <c r="Q229" s="27"/>
      <c r="R229" s="28"/>
    </row>
    <row r="230" spans="1:18" x14ac:dyDescent="0.2">
      <c r="A230" s="60" t="s">
        <v>240</v>
      </c>
      <c r="B230" s="57" t="str">
        <f t="shared" si="9"/>
        <v>Santa Clara County, California</v>
      </c>
      <c r="C230" s="57" t="str">
        <f t="shared" si="10"/>
        <v>Santa Clara County</v>
      </c>
      <c r="D230" s="56" t="str">
        <f t="shared" si="11"/>
        <v>California</v>
      </c>
      <c r="E230" s="61">
        <v>1781642</v>
      </c>
      <c r="F230" s="61">
        <v>1781686</v>
      </c>
      <c r="G230" s="61">
        <v>1786040</v>
      </c>
      <c r="H230" s="61">
        <v>1812054</v>
      </c>
      <c r="I230" s="61">
        <v>1837853</v>
      </c>
      <c r="J230" s="61">
        <v>1866425</v>
      </c>
      <c r="K230" s="61">
        <v>1891753</v>
      </c>
      <c r="L230" s="61">
        <v>1916285</v>
      </c>
      <c r="M230" s="61">
        <v>1928368</v>
      </c>
      <c r="N230" s="61">
        <v>1932510</v>
      </c>
      <c r="O230" s="62">
        <v>1932337</v>
      </c>
      <c r="P230" s="61">
        <v>1927852</v>
      </c>
      <c r="Q230" s="27"/>
      <c r="R230" s="28"/>
    </row>
    <row r="231" spans="1:18" x14ac:dyDescent="0.2">
      <c r="A231" s="60" t="s">
        <v>241</v>
      </c>
      <c r="B231" s="57" t="str">
        <f t="shared" si="9"/>
        <v>Santa Cruz County, California</v>
      </c>
      <c r="C231" s="57" t="str">
        <f t="shared" si="10"/>
        <v>Santa Cruz County</v>
      </c>
      <c r="D231" s="56" t="str">
        <f t="shared" si="11"/>
        <v>California</v>
      </c>
      <c r="E231" s="61">
        <v>262382</v>
      </c>
      <c r="F231" s="61">
        <v>262350</v>
      </c>
      <c r="G231" s="61">
        <v>263147</v>
      </c>
      <c r="H231" s="61">
        <v>264858</v>
      </c>
      <c r="I231" s="61">
        <v>266340</v>
      </c>
      <c r="J231" s="61">
        <v>268816</v>
      </c>
      <c r="K231" s="61">
        <v>270861</v>
      </c>
      <c r="L231" s="61">
        <v>273503</v>
      </c>
      <c r="M231" s="61">
        <v>274396</v>
      </c>
      <c r="N231" s="61">
        <v>274856</v>
      </c>
      <c r="O231" s="62">
        <v>273841</v>
      </c>
      <c r="P231" s="61">
        <v>273213</v>
      </c>
      <c r="Q231" s="27"/>
      <c r="R231" s="28"/>
    </row>
    <row r="232" spans="1:18" x14ac:dyDescent="0.2">
      <c r="A232" s="60" t="s">
        <v>242</v>
      </c>
      <c r="B232" s="57" t="str">
        <f t="shared" si="9"/>
        <v>Shasta County, California</v>
      </c>
      <c r="C232" s="57" t="str">
        <f t="shared" si="10"/>
        <v>Shasta County</v>
      </c>
      <c r="D232" s="56" t="str">
        <f t="shared" si="11"/>
        <v>California</v>
      </c>
      <c r="E232" s="61">
        <v>177223</v>
      </c>
      <c r="F232" s="61">
        <v>177221</v>
      </c>
      <c r="G232" s="61">
        <v>177274</v>
      </c>
      <c r="H232" s="61">
        <v>177588</v>
      </c>
      <c r="I232" s="61">
        <v>177875</v>
      </c>
      <c r="J232" s="61">
        <v>178397</v>
      </c>
      <c r="K232" s="61">
        <v>178844</v>
      </c>
      <c r="L232" s="61">
        <v>178314</v>
      </c>
      <c r="M232" s="61">
        <v>178571</v>
      </c>
      <c r="N232" s="61">
        <v>179384</v>
      </c>
      <c r="O232" s="62">
        <v>179709</v>
      </c>
      <c r="P232" s="61">
        <v>180080</v>
      </c>
      <c r="Q232" s="27"/>
      <c r="R232" s="28"/>
    </row>
    <row r="233" spans="1:18" x14ac:dyDescent="0.2">
      <c r="A233" s="60" t="s">
        <v>243</v>
      </c>
      <c r="B233" s="57" t="str">
        <f t="shared" si="9"/>
        <v>Sierra County, California</v>
      </c>
      <c r="C233" s="57" t="str">
        <f t="shared" si="10"/>
        <v>Sierra County</v>
      </c>
      <c r="D233" s="56" t="str">
        <f t="shared" si="11"/>
        <v>California</v>
      </c>
      <c r="E233" s="61">
        <v>3240</v>
      </c>
      <c r="F233" s="61">
        <v>3239</v>
      </c>
      <c r="G233" s="61">
        <v>3220</v>
      </c>
      <c r="H233" s="61">
        <v>3098</v>
      </c>
      <c r="I233" s="61">
        <v>3067</v>
      </c>
      <c r="J233" s="61">
        <v>3028</v>
      </c>
      <c r="K233" s="61">
        <v>2972</v>
      </c>
      <c r="L233" s="61">
        <v>2985</v>
      </c>
      <c r="M233" s="61">
        <v>2951</v>
      </c>
      <c r="N233" s="61">
        <v>3002</v>
      </c>
      <c r="O233" s="62">
        <v>2997</v>
      </c>
      <c r="P233" s="61">
        <v>3005</v>
      </c>
      <c r="Q233" s="27"/>
      <c r="R233" s="28"/>
    </row>
    <row r="234" spans="1:18" x14ac:dyDescent="0.2">
      <c r="A234" s="60" t="s">
        <v>244</v>
      </c>
      <c r="B234" s="57" t="str">
        <f t="shared" si="9"/>
        <v>Siskiyou County, California</v>
      </c>
      <c r="C234" s="57" t="str">
        <f t="shared" si="10"/>
        <v>Siskiyou County</v>
      </c>
      <c r="D234" s="56" t="str">
        <f t="shared" si="11"/>
        <v>California</v>
      </c>
      <c r="E234" s="61">
        <v>44900</v>
      </c>
      <c r="F234" s="61">
        <v>44900</v>
      </c>
      <c r="G234" s="61">
        <v>44938</v>
      </c>
      <c r="H234" s="61">
        <v>44615</v>
      </c>
      <c r="I234" s="61">
        <v>44079</v>
      </c>
      <c r="J234" s="61">
        <v>43532</v>
      </c>
      <c r="K234" s="61">
        <v>43338</v>
      </c>
      <c r="L234" s="61">
        <v>43254</v>
      </c>
      <c r="M234" s="61">
        <v>43376</v>
      </c>
      <c r="N234" s="61">
        <v>43622</v>
      </c>
      <c r="O234" s="62">
        <v>43550</v>
      </c>
      <c r="P234" s="61">
        <v>43539</v>
      </c>
      <c r="Q234" s="27"/>
      <c r="R234" s="28"/>
    </row>
    <row r="235" spans="1:18" x14ac:dyDescent="0.2">
      <c r="A235" s="60" t="s">
        <v>245</v>
      </c>
      <c r="B235" s="57" t="str">
        <f t="shared" si="9"/>
        <v>Solano County, California</v>
      </c>
      <c r="C235" s="57" t="str">
        <f t="shared" si="10"/>
        <v>Solano County</v>
      </c>
      <c r="D235" s="56" t="str">
        <f t="shared" si="11"/>
        <v>California</v>
      </c>
      <c r="E235" s="61">
        <v>413344</v>
      </c>
      <c r="F235" s="61">
        <v>413343</v>
      </c>
      <c r="G235" s="61">
        <v>413967</v>
      </c>
      <c r="H235" s="61">
        <v>416342</v>
      </c>
      <c r="I235" s="61">
        <v>419674</v>
      </c>
      <c r="J235" s="61">
        <v>423659</v>
      </c>
      <c r="K235" s="61">
        <v>429006</v>
      </c>
      <c r="L235" s="61">
        <v>433409</v>
      </c>
      <c r="M235" s="61">
        <v>438858</v>
      </c>
      <c r="N235" s="61">
        <v>443511</v>
      </c>
      <c r="O235" s="62">
        <v>445725</v>
      </c>
      <c r="P235" s="61">
        <v>447643</v>
      </c>
      <c r="Q235" s="27"/>
      <c r="R235" s="28"/>
    </row>
    <row r="236" spans="1:18" x14ac:dyDescent="0.2">
      <c r="A236" s="60" t="s">
        <v>246</v>
      </c>
      <c r="B236" s="57" t="str">
        <f t="shared" si="9"/>
        <v>Sonoma County, California</v>
      </c>
      <c r="C236" s="57" t="str">
        <f t="shared" si="10"/>
        <v>Sonoma County</v>
      </c>
      <c r="D236" s="56" t="str">
        <f t="shared" si="11"/>
        <v>California</v>
      </c>
      <c r="E236" s="61">
        <v>483878</v>
      </c>
      <c r="F236" s="61">
        <v>483861</v>
      </c>
      <c r="G236" s="61">
        <v>484755</v>
      </c>
      <c r="H236" s="61">
        <v>487421</v>
      </c>
      <c r="I236" s="61">
        <v>489993</v>
      </c>
      <c r="J236" s="61">
        <v>494073</v>
      </c>
      <c r="K236" s="61">
        <v>498560</v>
      </c>
      <c r="L236" s="61">
        <v>500863</v>
      </c>
      <c r="M236" s="61">
        <v>502547</v>
      </c>
      <c r="N236" s="61">
        <v>502469</v>
      </c>
      <c r="O236" s="62">
        <v>498643</v>
      </c>
      <c r="P236" s="61">
        <v>494336</v>
      </c>
      <c r="Q236" s="27"/>
      <c r="R236" s="28"/>
    </row>
    <row r="237" spans="1:18" x14ac:dyDescent="0.2">
      <c r="A237" s="60" t="s">
        <v>247</v>
      </c>
      <c r="B237" s="57" t="str">
        <f t="shared" si="9"/>
        <v>Stanislaus County, California</v>
      </c>
      <c r="C237" s="57" t="str">
        <f t="shared" si="10"/>
        <v>Stanislaus County</v>
      </c>
      <c r="D237" s="56" t="str">
        <f t="shared" si="11"/>
        <v>California</v>
      </c>
      <c r="E237" s="61">
        <v>514453</v>
      </c>
      <c r="F237" s="61">
        <v>514450</v>
      </c>
      <c r="G237" s="61">
        <v>515145</v>
      </c>
      <c r="H237" s="61">
        <v>517560</v>
      </c>
      <c r="I237" s="61">
        <v>520424</v>
      </c>
      <c r="J237" s="61">
        <v>523451</v>
      </c>
      <c r="K237" s="61">
        <v>528015</v>
      </c>
      <c r="L237" s="61">
        <v>533211</v>
      </c>
      <c r="M237" s="61">
        <v>539255</v>
      </c>
      <c r="N237" s="61">
        <v>544717</v>
      </c>
      <c r="O237" s="62">
        <v>548126</v>
      </c>
      <c r="P237" s="61">
        <v>550660</v>
      </c>
      <c r="Q237" s="27"/>
      <c r="R237" s="28"/>
    </row>
    <row r="238" spans="1:18" x14ac:dyDescent="0.2">
      <c r="A238" s="60" t="s">
        <v>248</v>
      </c>
      <c r="B238" s="57" t="str">
        <f t="shared" si="9"/>
        <v>Sutter County, California</v>
      </c>
      <c r="C238" s="57" t="str">
        <f t="shared" si="10"/>
        <v>Sutter County</v>
      </c>
      <c r="D238" s="56" t="str">
        <f t="shared" si="11"/>
        <v>California</v>
      </c>
      <c r="E238" s="61">
        <v>94737</v>
      </c>
      <c r="F238" s="61">
        <v>94756</v>
      </c>
      <c r="G238" s="61">
        <v>94751</v>
      </c>
      <c r="H238" s="61">
        <v>94482</v>
      </c>
      <c r="I238" s="61">
        <v>94189</v>
      </c>
      <c r="J238" s="61">
        <v>94507</v>
      </c>
      <c r="K238" s="61">
        <v>94778</v>
      </c>
      <c r="L238" s="61">
        <v>95282</v>
      </c>
      <c r="M238" s="61">
        <v>95742</v>
      </c>
      <c r="N238" s="61">
        <v>96204</v>
      </c>
      <c r="O238" s="62">
        <v>96348</v>
      </c>
      <c r="P238" s="61">
        <v>96971</v>
      </c>
      <c r="Q238" s="27"/>
      <c r="R238" s="28"/>
    </row>
    <row r="239" spans="1:18" x14ac:dyDescent="0.2">
      <c r="A239" s="60" t="s">
        <v>249</v>
      </c>
      <c r="B239" s="57" t="str">
        <f t="shared" si="9"/>
        <v>Tehama County, California</v>
      </c>
      <c r="C239" s="57" t="str">
        <f t="shared" si="10"/>
        <v>Tehama County</v>
      </c>
      <c r="D239" s="56" t="str">
        <f t="shared" si="11"/>
        <v>California</v>
      </c>
      <c r="E239" s="61">
        <v>63463</v>
      </c>
      <c r="F239" s="61">
        <v>63440</v>
      </c>
      <c r="G239" s="61">
        <v>63559</v>
      </c>
      <c r="H239" s="61">
        <v>63331</v>
      </c>
      <c r="I239" s="61">
        <v>63212</v>
      </c>
      <c r="J239" s="61">
        <v>62875</v>
      </c>
      <c r="K239" s="61">
        <v>62801</v>
      </c>
      <c r="L239" s="61">
        <v>63158</v>
      </c>
      <c r="M239" s="61">
        <v>63453</v>
      </c>
      <c r="N239" s="61">
        <v>63847</v>
      </c>
      <c r="O239" s="62">
        <v>64018</v>
      </c>
      <c r="P239" s="61">
        <v>65084</v>
      </c>
      <c r="Q239" s="27"/>
      <c r="R239" s="28"/>
    </row>
    <row r="240" spans="1:18" x14ac:dyDescent="0.2">
      <c r="A240" s="60" t="s">
        <v>250</v>
      </c>
      <c r="B240" s="57" t="str">
        <f t="shared" si="9"/>
        <v>Trinity County, California</v>
      </c>
      <c r="C240" s="57" t="str">
        <f t="shared" si="10"/>
        <v>Trinity County</v>
      </c>
      <c r="D240" s="56" t="str">
        <f t="shared" si="11"/>
        <v>California</v>
      </c>
      <c r="E240" s="61">
        <v>13786</v>
      </c>
      <c r="F240" s="61">
        <v>13784</v>
      </c>
      <c r="G240" s="61">
        <v>13755</v>
      </c>
      <c r="H240" s="61">
        <v>13685</v>
      </c>
      <c r="I240" s="61">
        <v>13489</v>
      </c>
      <c r="J240" s="61">
        <v>13427</v>
      </c>
      <c r="K240" s="61">
        <v>13128</v>
      </c>
      <c r="L240" s="61">
        <v>13094</v>
      </c>
      <c r="M240" s="61">
        <v>12828</v>
      </c>
      <c r="N240" s="61">
        <v>12726</v>
      </c>
      <c r="O240" s="62">
        <v>12567</v>
      </c>
      <c r="P240" s="61">
        <v>12285</v>
      </c>
      <c r="Q240" s="27"/>
      <c r="R240" s="28"/>
    </row>
    <row r="241" spans="1:18" x14ac:dyDescent="0.2">
      <c r="A241" s="60" t="s">
        <v>251</v>
      </c>
      <c r="B241" s="57" t="str">
        <f t="shared" si="9"/>
        <v>Tulare County, California</v>
      </c>
      <c r="C241" s="57" t="str">
        <f t="shared" si="10"/>
        <v>Tulare County</v>
      </c>
      <c r="D241" s="56" t="str">
        <f t="shared" si="11"/>
        <v>California</v>
      </c>
      <c r="E241" s="61">
        <v>442179</v>
      </c>
      <c r="F241" s="61">
        <v>442182</v>
      </c>
      <c r="G241" s="61">
        <v>442969</v>
      </c>
      <c r="H241" s="61">
        <v>446784</v>
      </c>
      <c r="I241" s="61">
        <v>449779</v>
      </c>
      <c r="J241" s="61">
        <v>452460</v>
      </c>
      <c r="K241" s="61">
        <v>455138</v>
      </c>
      <c r="L241" s="61">
        <v>457161</v>
      </c>
      <c r="M241" s="61">
        <v>459235</v>
      </c>
      <c r="N241" s="61">
        <v>462308</v>
      </c>
      <c r="O241" s="62">
        <v>464589</v>
      </c>
      <c r="P241" s="61">
        <v>466195</v>
      </c>
      <c r="Q241" s="27"/>
      <c r="R241" s="28"/>
    </row>
    <row r="242" spans="1:18" x14ac:dyDescent="0.2">
      <c r="A242" s="60" t="s">
        <v>252</v>
      </c>
      <c r="B242" s="57" t="str">
        <f t="shared" si="9"/>
        <v>Tuolumne County, California</v>
      </c>
      <c r="C242" s="57" t="str">
        <f t="shared" si="10"/>
        <v>Tuolumne County</v>
      </c>
      <c r="D242" s="56" t="str">
        <f t="shared" si="11"/>
        <v>California</v>
      </c>
      <c r="E242" s="61">
        <v>55365</v>
      </c>
      <c r="F242" s="61">
        <v>55368</v>
      </c>
      <c r="G242" s="61">
        <v>55190</v>
      </c>
      <c r="H242" s="61">
        <v>54830</v>
      </c>
      <c r="I242" s="61">
        <v>54221</v>
      </c>
      <c r="J242" s="61">
        <v>53997</v>
      </c>
      <c r="K242" s="61">
        <v>53851</v>
      </c>
      <c r="L242" s="61">
        <v>53615</v>
      </c>
      <c r="M242" s="61">
        <v>53770</v>
      </c>
      <c r="N242" s="61">
        <v>53976</v>
      </c>
      <c r="O242" s="62">
        <v>54387</v>
      </c>
      <c r="P242" s="61">
        <v>54478</v>
      </c>
      <c r="Q242" s="27"/>
      <c r="R242" s="28"/>
    </row>
    <row r="243" spans="1:18" x14ac:dyDescent="0.2">
      <c r="A243" s="60" t="s">
        <v>253</v>
      </c>
      <c r="B243" s="57" t="str">
        <f t="shared" si="9"/>
        <v>Ventura County, California</v>
      </c>
      <c r="C243" s="57" t="str">
        <f t="shared" si="10"/>
        <v>Ventura County</v>
      </c>
      <c r="D243" s="56" t="str">
        <f t="shared" si="11"/>
        <v>California</v>
      </c>
      <c r="E243" s="61">
        <v>823318</v>
      </c>
      <c r="F243" s="61">
        <v>823398</v>
      </c>
      <c r="G243" s="61">
        <v>825097</v>
      </c>
      <c r="H243" s="61">
        <v>830099</v>
      </c>
      <c r="I243" s="61">
        <v>833516</v>
      </c>
      <c r="J243" s="61">
        <v>838136</v>
      </c>
      <c r="K243" s="61">
        <v>842297</v>
      </c>
      <c r="L243" s="61">
        <v>845802</v>
      </c>
      <c r="M243" s="61">
        <v>847323</v>
      </c>
      <c r="N243" s="61">
        <v>849044</v>
      </c>
      <c r="O243" s="62">
        <v>848142</v>
      </c>
      <c r="P243" s="61">
        <v>846006</v>
      </c>
      <c r="Q243" s="27"/>
      <c r="R243" s="28"/>
    </row>
    <row r="244" spans="1:18" x14ac:dyDescent="0.2">
      <c r="A244" s="60" t="s">
        <v>254</v>
      </c>
      <c r="B244" s="57" t="str">
        <f t="shared" si="9"/>
        <v>Yolo County, California</v>
      </c>
      <c r="C244" s="57" t="str">
        <f t="shared" si="10"/>
        <v>Yolo County</v>
      </c>
      <c r="D244" s="56" t="str">
        <f t="shared" si="11"/>
        <v>California</v>
      </c>
      <c r="E244" s="61">
        <v>200849</v>
      </c>
      <c r="F244" s="61">
        <v>200855</v>
      </c>
      <c r="G244" s="61">
        <v>201073</v>
      </c>
      <c r="H244" s="61">
        <v>201954</v>
      </c>
      <c r="I244" s="61">
        <v>204576</v>
      </c>
      <c r="J244" s="61">
        <v>206292</v>
      </c>
      <c r="K244" s="61">
        <v>208398</v>
      </c>
      <c r="L244" s="61">
        <v>212037</v>
      </c>
      <c r="M244" s="61">
        <v>215627</v>
      </c>
      <c r="N244" s="61">
        <v>218477</v>
      </c>
      <c r="O244" s="62">
        <v>220118</v>
      </c>
      <c r="P244" s="61">
        <v>220500</v>
      </c>
      <c r="Q244" s="27"/>
      <c r="R244" s="28"/>
    </row>
    <row r="245" spans="1:18" x14ac:dyDescent="0.2">
      <c r="A245" s="60" t="s">
        <v>255</v>
      </c>
      <c r="B245" s="57" t="str">
        <f t="shared" si="9"/>
        <v>Yuba County, California</v>
      </c>
      <c r="C245" s="57" t="str">
        <f t="shared" si="10"/>
        <v>Yuba County</v>
      </c>
      <c r="D245" s="56" t="str">
        <f t="shared" si="11"/>
        <v>California</v>
      </c>
      <c r="E245" s="61">
        <v>72155</v>
      </c>
      <c r="F245" s="61">
        <v>72142</v>
      </c>
      <c r="G245" s="61">
        <v>72348</v>
      </c>
      <c r="H245" s="61">
        <v>72489</v>
      </c>
      <c r="I245" s="61">
        <v>72774</v>
      </c>
      <c r="J245" s="61">
        <v>73090</v>
      </c>
      <c r="K245" s="61">
        <v>73533</v>
      </c>
      <c r="L245" s="61">
        <v>74045</v>
      </c>
      <c r="M245" s="61">
        <v>74952</v>
      </c>
      <c r="N245" s="61">
        <v>76578</v>
      </c>
      <c r="O245" s="62">
        <v>77557</v>
      </c>
      <c r="P245" s="61">
        <v>78668</v>
      </c>
      <c r="Q245" s="27"/>
      <c r="R245" s="28"/>
    </row>
    <row r="246" spans="1:18" x14ac:dyDescent="0.2">
      <c r="A246" s="60" t="s">
        <v>256</v>
      </c>
      <c r="B246" s="57" t="str">
        <f t="shared" si="9"/>
        <v>Adams County, Colorado</v>
      </c>
      <c r="C246" s="57" t="str">
        <f t="shared" si="10"/>
        <v>Adams County</v>
      </c>
      <c r="D246" s="56" t="str">
        <f t="shared" si="11"/>
        <v>Colorado</v>
      </c>
      <c r="E246" s="61">
        <v>441603</v>
      </c>
      <c r="F246" s="61">
        <v>441697</v>
      </c>
      <c r="G246" s="61">
        <v>443691</v>
      </c>
      <c r="H246" s="61">
        <v>452201</v>
      </c>
      <c r="I246" s="61">
        <v>460558</v>
      </c>
      <c r="J246" s="61">
        <v>469978</v>
      </c>
      <c r="K246" s="61">
        <v>479946</v>
      </c>
      <c r="L246" s="61">
        <v>490443</v>
      </c>
      <c r="M246" s="61">
        <v>497734</v>
      </c>
      <c r="N246" s="61">
        <v>503590</v>
      </c>
      <c r="O246" s="62">
        <v>511354</v>
      </c>
      <c r="P246" s="61">
        <v>517421</v>
      </c>
      <c r="Q246" s="27"/>
      <c r="R246" s="28"/>
    </row>
    <row r="247" spans="1:18" x14ac:dyDescent="0.2">
      <c r="A247" s="60" t="s">
        <v>257</v>
      </c>
      <c r="B247" s="57" t="str">
        <f t="shared" si="9"/>
        <v>Alamosa County, Colorado</v>
      </c>
      <c r="C247" s="57" t="str">
        <f t="shared" si="10"/>
        <v>Alamosa County</v>
      </c>
      <c r="D247" s="56" t="str">
        <f t="shared" si="11"/>
        <v>Colorado</v>
      </c>
      <c r="E247" s="61">
        <v>15445</v>
      </c>
      <c r="F247" s="61">
        <v>15440</v>
      </c>
      <c r="G247" s="61">
        <v>15515</v>
      </c>
      <c r="H247" s="61">
        <v>15709</v>
      </c>
      <c r="I247" s="61">
        <v>15680</v>
      </c>
      <c r="J247" s="61">
        <v>15787</v>
      </c>
      <c r="K247" s="61">
        <v>15803</v>
      </c>
      <c r="L247" s="61">
        <v>15894</v>
      </c>
      <c r="M247" s="61">
        <v>16053</v>
      </c>
      <c r="N247" s="61">
        <v>16108</v>
      </c>
      <c r="O247" s="62">
        <v>16248</v>
      </c>
      <c r="P247" s="61">
        <v>16233</v>
      </c>
      <c r="Q247" s="27"/>
      <c r="R247" s="28"/>
    </row>
    <row r="248" spans="1:18" x14ac:dyDescent="0.2">
      <c r="A248" s="60" t="s">
        <v>258</v>
      </c>
      <c r="B248" s="57" t="str">
        <f t="shared" si="9"/>
        <v>Arapahoe County, Colorado</v>
      </c>
      <c r="C248" s="57" t="str">
        <f t="shared" si="10"/>
        <v>Arapahoe County</v>
      </c>
      <c r="D248" s="56" t="str">
        <f t="shared" si="11"/>
        <v>Colorado</v>
      </c>
      <c r="E248" s="61">
        <v>572003</v>
      </c>
      <c r="F248" s="61">
        <v>572118</v>
      </c>
      <c r="G248" s="61">
        <v>574747</v>
      </c>
      <c r="H248" s="61">
        <v>585968</v>
      </c>
      <c r="I248" s="61">
        <v>596500</v>
      </c>
      <c r="J248" s="61">
        <v>608467</v>
      </c>
      <c r="K248" s="61">
        <v>619034</v>
      </c>
      <c r="L248" s="61">
        <v>630984</v>
      </c>
      <c r="M248" s="61">
        <v>638950</v>
      </c>
      <c r="N248" s="61">
        <v>644478</v>
      </c>
      <c r="O248" s="62">
        <v>651797</v>
      </c>
      <c r="P248" s="61">
        <v>656590</v>
      </c>
      <c r="Q248" s="27"/>
      <c r="R248" s="28"/>
    </row>
    <row r="249" spans="1:18" x14ac:dyDescent="0.2">
      <c r="A249" s="60" t="s">
        <v>259</v>
      </c>
      <c r="B249" s="57" t="str">
        <f t="shared" si="9"/>
        <v>Archuleta County, Colorado</v>
      </c>
      <c r="C249" s="57" t="str">
        <f t="shared" si="10"/>
        <v>Archuleta County</v>
      </c>
      <c r="D249" s="56" t="str">
        <f t="shared" si="11"/>
        <v>Colorado</v>
      </c>
      <c r="E249" s="61">
        <v>12084</v>
      </c>
      <c r="F249" s="61">
        <v>12084</v>
      </c>
      <c r="G249" s="61">
        <v>12046</v>
      </c>
      <c r="H249" s="61">
        <v>12021</v>
      </c>
      <c r="I249" s="61">
        <v>12132</v>
      </c>
      <c r="J249" s="61">
        <v>12216</v>
      </c>
      <c r="K249" s="61">
        <v>12231</v>
      </c>
      <c r="L249" s="61">
        <v>12387</v>
      </c>
      <c r="M249" s="61">
        <v>12825</v>
      </c>
      <c r="N249" s="61">
        <v>13295</v>
      </c>
      <c r="O249" s="62">
        <v>13730</v>
      </c>
      <c r="P249" s="61">
        <v>14029</v>
      </c>
      <c r="Q249" s="27"/>
      <c r="R249" s="28"/>
    </row>
    <row r="250" spans="1:18" x14ac:dyDescent="0.2">
      <c r="A250" s="60" t="s">
        <v>260</v>
      </c>
      <c r="B250" s="57" t="str">
        <f t="shared" si="9"/>
        <v>Baca County, Colorado</v>
      </c>
      <c r="C250" s="57" t="str">
        <f t="shared" si="10"/>
        <v>Baca County</v>
      </c>
      <c r="D250" s="56" t="str">
        <f t="shared" si="11"/>
        <v>Colorado</v>
      </c>
      <c r="E250" s="61">
        <v>3788</v>
      </c>
      <c r="F250" s="61">
        <v>3787</v>
      </c>
      <c r="G250" s="61">
        <v>3807</v>
      </c>
      <c r="H250" s="61">
        <v>3778</v>
      </c>
      <c r="I250" s="61">
        <v>3722</v>
      </c>
      <c r="J250" s="61">
        <v>3656</v>
      </c>
      <c r="K250" s="61">
        <v>3587</v>
      </c>
      <c r="L250" s="61">
        <v>3555</v>
      </c>
      <c r="M250" s="61">
        <v>3530</v>
      </c>
      <c r="N250" s="61">
        <v>3554</v>
      </c>
      <c r="O250" s="62">
        <v>3584</v>
      </c>
      <c r="P250" s="61">
        <v>3581</v>
      </c>
      <c r="Q250" s="27"/>
      <c r="R250" s="28"/>
    </row>
    <row r="251" spans="1:18" x14ac:dyDescent="0.2">
      <c r="A251" s="60" t="s">
        <v>261</v>
      </c>
      <c r="B251" s="57" t="str">
        <f t="shared" si="9"/>
        <v>Bent County, Colorado</v>
      </c>
      <c r="C251" s="57" t="str">
        <f t="shared" si="10"/>
        <v>Bent County</v>
      </c>
      <c r="D251" s="56" t="str">
        <f t="shared" si="11"/>
        <v>Colorado</v>
      </c>
      <c r="E251" s="61">
        <v>6499</v>
      </c>
      <c r="F251" s="61">
        <v>6499</v>
      </c>
      <c r="G251" s="61">
        <v>6500</v>
      </c>
      <c r="H251" s="61">
        <v>6424</v>
      </c>
      <c r="I251" s="61">
        <v>5848</v>
      </c>
      <c r="J251" s="61">
        <v>5761</v>
      </c>
      <c r="K251" s="61">
        <v>5820</v>
      </c>
      <c r="L251" s="61">
        <v>5889</v>
      </c>
      <c r="M251" s="61">
        <v>5833</v>
      </c>
      <c r="N251" s="61">
        <v>5827</v>
      </c>
      <c r="O251" s="62">
        <v>5808</v>
      </c>
      <c r="P251" s="61">
        <v>5577</v>
      </c>
      <c r="Q251" s="27"/>
      <c r="R251" s="28"/>
    </row>
    <row r="252" spans="1:18" x14ac:dyDescent="0.2">
      <c r="A252" s="60" t="s">
        <v>262</v>
      </c>
      <c r="B252" s="57" t="str">
        <f t="shared" si="9"/>
        <v>Boulder County, Colorado</v>
      </c>
      <c r="C252" s="57" t="str">
        <f t="shared" si="10"/>
        <v>Boulder County</v>
      </c>
      <c r="D252" s="56" t="str">
        <f t="shared" si="11"/>
        <v>Colorado</v>
      </c>
      <c r="E252" s="61">
        <v>294567</v>
      </c>
      <c r="F252" s="61">
        <v>294560</v>
      </c>
      <c r="G252" s="61">
        <v>295037</v>
      </c>
      <c r="H252" s="61">
        <v>299957</v>
      </c>
      <c r="I252" s="61">
        <v>304570</v>
      </c>
      <c r="J252" s="61">
        <v>309323</v>
      </c>
      <c r="K252" s="61">
        <v>312233</v>
      </c>
      <c r="L252" s="61">
        <v>318027</v>
      </c>
      <c r="M252" s="61">
        <v>321250</v>
      </c>
      <c r="N252" s="61">
        <v>322441</v>
      </c>
      <c r="O252" s="62">
        <v>324636</v>
      </c>
      <c r="P252" s="61">
        <v>326196</v>
      </c>
      <c r="Q252" s="27"/>
      <c r="R252" s="28"/>
    </row>
    <row r="253" spans="1:18" x14ac:dyDescent="0.2">
      <c r="A253" s="60" t="s">
        <v>263</v>
      </c>
      <c r="B253" s="57" t="str">
        <f t="shared" si="9"/>
        <v>Broomfield County, Colorado</v>
      </c>
      <c r="C253" s="57" t="str">
        <f t="shared" si="10"/>
        <v>Broomfield County</v>
      </c>
      <c r="D253" s="56" t="str">
        <f t="shared" si="11"/>
        <v>Colorado</v>
      </c>
      <c r="E253" s="61">
        <v>55889</v>
      </c>
      <c r="F253" s="61">
        <v>55861</v>
      </c>
      <c r="G253" s="61">
        <v>56226</v>
      </c>
      <c r="H253" s="61">
        <v>57493</v>
      </c>
      <c r="I253" s="61">
        <v>58971</v>
      </c>
      <c r="J253" s="61">
        <v>60149</v>
      </c>
      <c r="K253" s="61">
        <v>61764</v>
      </c>
      <c r="L253" s="61">
        <v>64866</v>
      </c>
      <c r="M253" s="61">
        <v>66513</v>
      </c>
      <c r="N253" s="61">
        <v>68263</v>
      </c>
      <c r="O253" s="62">
        <v>69324</v>
      </c>
      <c r="P253" s="61">
        <v>70465</v>
      </c>
      <c r="Q253" s="27"/>
      <c r="R253" s="28"/>
    </row>
    <row r="254" spans="1:18" x14ac:dyDescent="0.2">
      <c r="A254" s="60" t="s">
        <v>264</v>
      </c>
      <c r="B254" s="57" t="str">
        <f t="shared" si="9"/>
        <v>Chaffee County, Colorado</v>
      </c>
      <c r="C254" s="57" t="str">
        <f t="shared" si="10"/>
        <v>Chaffee County</v>
      </c>
      <c r="D254" s="56" t="str">
        <f t="shared" si="11"/>
        <v>Colorado</v>
      </c>
      <c r="E254" s="61">
        <v>17809</v>
      </c>
      <c r="F254" s="61">
        <v>17809</v>
      </c>
      <c r="G254" s="61">
        <v>17808</v>
      </c>
      <c r="H254" s="61">
        <v>18028</v>
      </c>
      <c r="I254" s="61">
        <v>18154</v>
      </c>
      <c r="J254" s="61">
        <v>18355</v>
      </c>
      <c r="K254" s="61">
        <v>18451</v>
      </c>
      <c r="L254" s="61">
        <v>18612</v>
      </c>
      <c r="M254" s="61">
        <v>19110</v>
      </c>
      <c r="N254" s="61">
        <v>19666</v>
      </c>
      <c r="O254" s="62">
        <v>20041</v>
      </c>
      <c r="P254" s="61">
        <v>20356</v>
      </c>
      <c r="Q254" s="27"/>
      <c r="R254" s="28"/>
    </row>
    <row r="255" spans="1:18" x14ac:dyDescent="0.2">
      <c r="A255" s="60" t="s">
        <v>265</v>
      </c>
      <c r="B255" s="57" t="str">
        <f t="shared" si="9"/>
        <v>Cheyenne County, Colorado</v>
      </c>
      <c r="C255" s="57" t="str">
        <f t="shared" si="10"/>
        <v>Cheyenne County</v>
      </c>
      <c r="D255" s="56" t="str">
        <f t="shared" si="11"/>
        <v>Colorado</v>
      </c>
      <c r="E255" s="61">
        <v>1836</v>
      </c>
      <c r="F255" s="61">
        <v>1833</v>
      </c>
      <c r="G255" s="61">
        <v>1833</v>
      </c>
      <c r="H255" s="61">
        <v>1863</v>
      </c>
      <c r="I255" s="61">
        <v>1872</v>
      </c>
      <c r="J255" s="61">
        <v>1879</v>
      </c>
      <c r="K255" s="61">
        <v>1846</v>
      </c>
      <c r="L255" s="61">
        <v>1827</v>
      </c>
      <c r="M255" s="61">
        <v>1850</v>
      </c>
      <c r="N255" s="61">
        <v>1853</v>
      </c>
      <c r="O255" s="62">
        <v>1859</v>
      </c>
      <c r="P255" s="61">
        <v>1831</v>
      </c>
      <c r="Q255" s="27"/>
      <c r="R255" s="28"/>
    </row>
    <row r="256" spans="1:18" x14ac:dyDescent="0.2">
      <c r="A256" s="60" t="s">
        <v>266</v>
      </c>
      <c r="B256" s="57" t="str">
        <f t="shared" si="9"/>
        <v>Clear Creek County, Colorado</v>
      </c>
      <c r="C256" s="57" t="str">
        <f t="shared" si="10"/>
        <v>Clear Creek County</v>
      </c>
      <c r="D256" s="56" t="str">
        <f t="shared" si="11"/>
        <v>Colorado</v>
      </c>
      <c r="E256" s="61">
        <v>9088</v>
      </c>
      <c r="F256" s="61">
        <v>9073</v>
      </c>
      <c r="G256" s="61">
        <v>9083</v>
      </c>
      <c r="H256" s="61">
        <v>9011</v>
      </c>
      <c r="I256" s="61">
        <v>9018</v>
      </c>
      <c r="J256" s="61">
        <v>9024</v>
      </c>
      <c r="K256" s="61">
        <v>9124</v>
      </c>
      <c r="L256" s="61">
        <v>9244</v>
      </c>
      <c r="M256" s="61">
        <v>9353</v>
      </c>
      <c r="N256" s="61">
        <v>9574</v>
      </c>
      <c r="O256" s="62">
        <v>9604</v>
      </c>
      <c r="P256" s="61">
        <v>9700</v>
      </c>
      <c r="Q256" s="27"/>
      <c r="R256" s="28"/>
    </row>
    <row r="257" spans="1:18" x14ac:dyDescent="0.2">
      <c r="A257" s="60" t="s">
        <v>267</v>
      </c>
      <c r="B257" s="57" t="str">
        <f t="shared" si="9"/>
        <v>Conejos County, Colorado</v>
      </c>
      <c r="C257" s="57" t="str">
        <f t="shared" si="10"/>
        <v>Conejos County</v>
      </c>
      <c r="D257" s="56" t="str">
        <f t="shared" si="11"/>
        <v>Colorado</v>
      </c>
      <c r="E257" s="61">
        <v>8256</v>
      </c>
      <c r="F257" s="61">
        <v>8256</v>
      </c>
      <c r="G257" s="61">
        <v>8312</v>
      </c>
      <c r="H257" s="61">
        <v>8290</v>
      </c>
      <c r="I257" s="61">
        <v>8248</v>
      </c>
      <c r="J257" s="61">
        <v>8199</v>
      </c>
      <c r="K257" s="61">
        <v>8230</v>
      </c>
      <c r="L257" s="61">
        <v>8065</v>
      </c>
      <c r="M257" s="61">
        <v>8050</v>
      </c>
      <c r="N257" s="61">
        <v>8139</v>
      </c>
      <c r="O257" s="62">
        <v>8181</v>
      </c>
      <c r="P257" s="61">
        <v>8205</v>
      </c>
      <c r="Q257" s="27"/>
      <c r="R257" s="28"/>
    </row>
    <row r="258" spans="1:18" x14ac:dyDescent="0.2">
      <c r="A258" s="60" t="s">
        <v>268</v>
      </c>
      <c r="B258" s="57" t="str">
        <f t="shared" ref="B258:B321" si="12">IF(LEFT(A258)=".", RIGHT(A258,LEN(A258)-1), A258)</f>
        <v>Costilla County, Colorado</v>
      </c>
      <c r="C258" s="57" t="str">
        <f t="shared" si="10"/>
        <v>Costilla County</v>
      </c>
      <c r="D258" s="56" t="str">
        <f t="shared" si="11"/>
        <v>Colorado</v>
      </c>
      <c r="E258" s="61">
        <v>3524</v>
      </c>
      <c r="F258" s="61">
        <v>3524</v>
      </c>
      <c r="G258" s="61">
        <v>3529</v>
      </c>
      <c r="H258" s="61">
        <v>3641</v>
      </c>
      <c r="I258" s="61">
        <v>3603</v>
      </c>
      <c r="J258" s="61">
        <v>3541</v>
      </c>
      <c r="K258" s="61">
        <v>3561</v>
      </c>
      <c r="L258" s="61">
        <v>3576</v>
      </c>
      <c r="M258" s="61">
        <v>3693</v>
      </c>
      <c r="N258" s="61">
        <v>3756</v>
      </c>
      <c r="O258" s="62">
        <v>3812</v>
      </c>
      <c r="P258" s="61">
        <v>3887</v>
      </c>
      <c r="Q258" s="27"/>
      <c r="R258" s="28"/>
    </row>
    <row r="259" spans="1:18" x14ac:dyDescent="0.2">
      <c r="A259" s="60" t="s">
        <v>269</v>
      </c>
      <c r="B259" s="57" t="str">
        <f t="shared" si="12"/>
        <v>Crowley County, Colorado</v>
      </c>
      <c r="C259" s="57" t="str">
        <f t="shared" ref="C259:C322" si="13">LEFT(B259,FIND(",",B259,1)-1)</f>
        <v>Crowley County</v>
      </c>
      <c r="D259" s="56" t="str">
        <f t="shared" ref="D259:D322" si="14">RIGHT(B259,LEN(B259)-(FIND(",",B259)+1))</f>
        <v>Colorado</v>
      </c>
      <c r="E259" s="61">
        <v>5823</v>
      </c>
      <c r="F259" s="61">
        <v>5823</v>
      </c>
      <c r="G259" s="61">
        <v>5861</v>
      </c>
      <c r="H259" s="61">
        <v>5882</v>
      </c>
      <c r="I259" s="61">
        <v>5467</v>
      </c>
      <c r="J259" s="61">
        <v>5346</v>
      </c>
      <c r="K259" s="61">
        <v>5609</v>
      </c>
      <c r="L259" s="61">
        <v>5628</v>
      </c>
      <c r="M259" s="61">
        <v>5285</v>
      </c>
      <c r="N259" s="61">
        <v>5840</v>
      </c>
      <c r="O259" s="62">
        <v>5957</v>
      </c>
      <c r="P259" s="61">
        <v>6061</v>
      </c>
      <c r="Q259" s="27"/>
      <c r="R259" s="28"/>
    </row>
    <row r="260" spans="1:18" x14ac:dyDescent="0.2">
      <c r="A260" s="60" t="s">
        <v>270</v>
      </c>
      <c r="B260" s="57" t="str">
        <f t="shared" si="12"/>
        <v>Custer County, Colorado</v>
      </c>
      <c r="C260" s="57" t="str">
        <f t="shared" si="13"/>
        <v>Custer County</v>
      </c>
      <c r="D260" s="56" t="str">
        <f t="shared" si="14"/>
        <v>Colorado</v>
      </c>
      <c r="E260" s="61">
        <v>4255</v>
      </c>
      <c r="F260" s="61">
        <v>4251</v>
      </c>
      <c r="G260" s="61">
        <v>4279</v>
      </c>
      <c r="H260" s="61">
        <v>4225</v>
      </c>
      <c r="I260" s="61">
        <v>4219</v>
      </c>
      <c r="J260" s="61">
        <v>4261</v>
      </c>
      <c r="K260" s="61">
        <v>4340</v>
      </c>
      <c r="L260" s="61">
        <v>4434</v>
      </c>
      <c r="M260" s="61">
        <v>4588</v>
      </c>
      <c r="N260" s="61">
        <v>4857</v>
      </c>
      <c r="O260" s="62">
        <v>4934</v>
      </c>
      <c r="P260" s="61">
        <v>5068</v>
      </c>
      <c r="Q260" s="27"/>
      <c r="R260" s="28"/>
    </row>
    <row r="261" spans="1:18" x14ac:dyDescent="0.2">
      <c r="A261" s="60" t="s">
        <v>271</v>
      </c>
      <c r="B261" s="57" t="str">
        <f t="shared" si="12"/>
        <v>Delta County, Colorado</v>
      </c>
      <c r="C261" s="57" t="str">
        <f t="shared" si="13"/>
        <v>Delta County</v>
      </c>
      <c r="D261" s="56" t="str">
        <f t="shared" si="14"/>
        <v>Colorado</v>
      </c>
      <c r="E261" s="61">
        <v>30952</v>
      </c>
      <c r="F261" s="61">
        <v>30953</v>
      </c>
      <c r="G261" s="61">
        <v>30860</v>
      </c>
      <c r="H261" s="61">
        <v>30393</v>
      </c>
      <c r="I261" s="61">
        <v>30465</v>
      </c>
      <c r="J261" s="61">
        <v>30338</v>
      </c>
      <c r="K261" s="61">
        <v>29963</v>
      </c>
      <c r="L261" s="61">
        <v>29913</v>
      </c>
      <c r="M261" s="61">
        <v>30346</v>
      </c>
      <c r="N261" s="61">
        <v>30519</v>
      </c>
      <c r="O261" s="62">
        <v>30884</v>
      </c>
      <c r="P261" s="61">
        <v>31162</v>
      </c>
      <c r="Q261" s="27"/>
      <c r="R261" s="28"/>
    </row>
    <row r="262" spans="1:18" x14ac:dyDescent="0.2">
      <c r="A262" s="60" t="s">
        <v>272</v>
      </c>
      <c r="B262" s="57" t="str">
        <f t="shared" si="12"/>
        <v>Denver County, Colorado</v>
      </c>
      <c r="C262" s="57" t="str">
        <f t="shared" si="13"/>
        <v>Denver County</v>
      </c>
      <c r="D262" s="56" t="str">
        <f t="shared" si="14"/>
        <v>Colorado</v>
      </c>
      <c r="E262" s="61">
        <v>600158</v>
      </c>
      <c r="F262" s="61">
        <v>599825</v>
      </c>
      <c r="G262" s="61">
        <v>603359</v>
      </c>
      <c r="H262" s="61">
        <v>620530</v>
      </c>
      <c r="I262" s="61">
        <v>635163</v>
      </c>
      <c r="J262" s="61">
        <v>649391</v>
      </c>
      <c r="K262" s="61">
        <v>664582</v>
      </c>
      <c r="L262" s="61">
        <v>683285</v>
      </c>
      <c r="M262" s="61">
        <v>696159</v>
      </c>
      <c r="N262" s="61">
        <v>704961</v>
      </c>
      <c r="O262" s="62">
        <v>716265</v>
      </c>
      <c r="P262" s="61">
        <v>727211</v>
      </c>
      <c r="Q262" s="27"/>
      <c r="R262" s="28"/>
    </row>
    <row r="263" spans="1:18" x14ac:dyDescent="0.2">
      <c r="A263" s="60" t="s">
        <v>273</v>
      </c>
      <c r="B263" s="57" t="str">
        <f t="shared" si="12"/>
        <v>Dolores County, Colorado</v>
      </c>
      <c r="C263" s="57" t="str">
        <f t="shared" si="13"/>
        <v>Dolores County</v>
      </c>
      <c r="D263" s="56" t="str">
        <f t="shared" si="14"/>
        <v>Colorado</v>
      </c>
      <c r="E263" s="61">
        <v>2064</v>
      </c>
      <c r="F263" s="61">
        <v>2064</v>
      </c>
      <c r="G263" s="61">
        <v>2069</v>
      </c>
      <c r="H263" s="61">
        <v>2044</v>
      </c>
      <c r="I263" s="61">
        <v>2009</v>
      </c>
      <c r="J263" s="61">
        <v>2033</v>
      </c>
      <c r="K263" s="61">
        <v>1977</v>
      </c>
      <c r="L263" s="61">
        <v>1981</v>
      </c>
      <c r="M263" s="61">
        <v>2056</v>
      </c>
      <c r="N263" s="61">
        <v>2045</v>
      </c>
      <c r="O263" s="62">
        <v>2060</v>
      </c>
      <c r="P263" s="61">
        <v>2055</v>
      </c>
      <c r="Q263" s="27"/>
      <c r="R263" s="28"/>
    </row>
    <row r="264" spans="1:18" x14ac:dyDescent="0.2">
      <c r="A264" s="60" t="s">
        <v>274</v>
      </c>
      <c r="B264" s="57" t="str">
        <f t="shared" si="12"/>
        <v>Douglas County, Colorado</v>
      </c>
      <c r="C264" s="57" t="str">
        <f t="shared" si="13"/>
        <v>Douglas County</v>
      </c>
      <c r="D264" s="56" t="str">
        <f t="shared" si="14"/>
        <v>Colorado</v>
      </c>
      <c r="E264" s="61">
        <v>285465</v>
      </c>
      <c r="F264" s="61">
        <v>285465</v>
      </c>
      <c r="G264" s="61">
        <v>286977</v>
      </c>
      <c r="H264" s="61">
        <v>292548</v>
      </c>
      <c r="I264" s="61">
        <v>298708</v>
      </c>
      <c r="J264" s="61">
        <v>306234</v>
      </c>
      <c r="K264" s="61">
        <v>314545</v>
      </c>
      <c r="L264" s="61">
        <v>322025</v>
      </c>
      <c r="M264" s="61">
        <v>328219</v>
      </c>
      <c r="N264" s="61">
        <v>335816</v>
      </c>
      <c r="O264" s="62">
        <v>342989</v>
      </c>
      <c r="P264" s="61">
        <v>351154</v>
      </c>
      <c r="Q264" s="27"/>
      <c r="R264" s="28"/>
    </row>
    <row r="265" spans="1:18" x14ac:dyDescent="0.2">
      <c r="A265" s="60" t="s">
        <v>275</v>
      </c>
      <c r="B265" s="57" t="str">
        <f t="shared" si="12"/>
        <v>Eagle County, Colorado</v>
      </c>
      <c r="C265" s="57" t="str">
        <f t="shared" si="13"/>
        <v>Eagle County</v>
      </c>
      <c r="D265" s="56" t="str">
        <f t="shared" si="14"/>
        <v>Colorado</v>
      </c>
      <c r="E265" s="61">
        <v>52197</v>
      </c>
      <c r="F265" s="61">
        <v>52201</v>
      </c>
      <c r="G265" s="61">
        <v>52099</v>
      </c>
      <c r="H265" s="61">
        <v>52051</v>
      </c>
      <c r="I265" s="61">
        <v>52334</v>
      </c>
      <c r="J265" s="61">
        <v>52816</v>
      </c>
      <c r="K265" s="61">
        <v>53276</v>
      </c>
      <c r="L265" s="61">
        <v>53865</v>
      </c>
      <c r="M265" s="61">
        <v>54541</v>
      </c>
      <c r="N265" s="61">
        <v>54929</v>
      </c>
      <c r="O265" s="62">
        <v>54943</v>
      </c>
      <c r="P265" s="61">
        <v>55127</v>
      </c>
      <c r="Q265" s="27"/>
      <c r="R265" s="28"/>
    </row>
    <row r="266" spans="1:18" x14ac:dyDescent="0.2">
      <c r="A266" s="60" t="s">
        <v>276</v>
      </c>
      <c r="B266" s="57" t="str">
        <f t="shared" si="12"/>
        <v>Elbert County, Colorado</v>
      </c>
      <c r="C266" s="57" t="str">
        <f t="shared" si="13"/>
        <v>Elbert County</v>
      </c>
      <c r="D266" s="56" t="str">
        <f t="shared" si="14"/>
        <v>Colorado</v>
      </c>
      <c r="E266" s="61">
        <v>23086</v>
      </c>
      <c r="F266" s="61">
        <v>23088</v>
      </c>
      <c r="G266" s="61">
        <v>23142</v>
      </c>
      <c r="H266" s="61">
        <v>23178</v>
      </c>
      <c r="I266" s="61">
        <v>23274</v>
      </c>
      <c r="J266" s="61">
        <v>23541</v>
      </c>
      <c r="K266" s="61">
        <v>24031</v>
      </c>
      <c r="L266" s="61">
        <v>24630</v>
      </c>
      <c r="M266" s="61">
        <v>25157</v>
      </c>
      <c r="N266" s="61">
        <v>25765</v>
      </c>
      <c r="O266" s="62">
        <v>26303</v>
      </c>
      <c r="P266" s="61">
        <v>26729</v>
      </c>
      <c r="Q266" s="27"/>
      <c r="R266" s="28"/>
    </row>
    <row r="267" spans="1:18" x14ac:dyDescent="0.2">
      <c r="A267" s="60" t="s">
        <v>277</v>
      </c>
      <c r="B267" s="57" t="str">
        <f t="shared" si="12"/>
        <v>El Paso County, Colorado</v>
      </c>
      <c r="C267" s="57" t="str">
        <f t="shared" si="13"/>
        <v>El Paso County</v>
      </c>
      <c r="D267" s="56" t="str">
        <f t="shared" si="14"/>
        <v>Colorado</v>
      </c>
      <c r="E267" s="61">
        <v>622263</v>
      </c>
      <c r="F267" s="61">
        <v>622253</v>
      </c>
      <c r="G267" s="61">
        <v>627031</v>
      </c>
      <c r="H267" s="61">
        <v>637305</v>
      </c>
      <c r="I267" s="61">
        <v>646003</v>
      </c>
      <c r="J267" s="61">
        <v>655209</v>
      </c>
      <c r="K267" s="61">
        <v>663129</v>
      </c>
      <c r="L267" s="61">
        <v>674001</v>
      </c>
      <c r="M267" s="61">
        <v>688277</v>
      </c>
      <c r="N267" s="61">
        <v>700099</v>
      </c>
      <c r="O267" s="62">
        <v>712089</v>
      </c>
      <c r="P267" s="61">
        <v>720403</v>
      </c>
      <c r="Q267" s="27"/>
      <c r="R267" s="28"/>
    </row>
    <row r="268" spans="1:18" x14ac:dyDescent="0.2">
      <c r="A268" s="60" t="s">
        <v>278</v>
      </c>
      <c r="B268" s="57" t="str">
        <f t="shared" si="12"/>
        <v>Fremont County, Colorado</v>
      </c>
      <c r="C268" s="57" t="str">
        <f t="shared" si="13"/>
        <v>Fremont County</v>
      </c>
      <c r="D268" s="56" t="str">
        <f t="shared" si="14"/>
        <v>Colorado</v>
      </c>
      <c r="E268" s="61">
        <v>46824</v>
      </c>
      <c r="F268" s="61">
        <v>46828</v>
      </c>
      <c r="G268" s="61">
        <v>46837</v>
      </c>
      <c r="H268" s="61">
        <v>47379</v>
      </c>
      <c r="I268" s="61">
        <v>47052</v>
      </c>
      <c r="J268" s="61">
        <v>46332</v>
      </c>
      <c r="K268" s="61">
        <v>46147</v>
      </c>
      <c r="L268" s="61">
        <v>46282</v>
      </c>
      <c r="M268" s="61">
        <v>46976</v>
      </c>
      <c r="N268" s="61">
        <v>47548</v>
      </c>
      <c r="O268" s="62">
        <v>47959</v>
      </c>
      <c r="P268" s="61">
        <v>47839</v>
      </c>
      <c r="Q268" s="27"/>
      <c r="R268" s="28"/>
    </row>
    <row r="269" spans="1:18" x14ac:dyDescent="0.2">
      <c r="A269" s="60" t="s">
        <v>279</v>
      </c>
      <c r="B269" s="57" t="str">
        <f t="shared" si="12"/>
        <v>Garfield County, Colorado</v>
      </c>
      <c r="C269" s="57" t="str">
        <f t="shared" si="13"/>
        <v>Garfield County</v>
      </c>
      <c r="D269" s="56" t="str">
        <f t="shared" si="14"/>
        <v>Colorado</v>
      </c>
      <c r="E269" s="61">
        <v>56389</v>
      </c>
      <c r="F269" s="61">
        <v>56373</v>
      </c>
      <c r="G269" s="61">
        <v>56072</v>
      </c>
      <c r="H269" s="61">
        <v>56048</v>
      </c>
      <c r="I269" s="61">
        <v>56761</v>
      </c>
      <c r="J269" s="61">
        <v>56938</v>
      </c>
      <c r="K269" s="61">
        <v>57161</v>
      </c>
      <c r="L269" s="61">
        <v>57698</v>
      </c>
      <c r="M269" s="61">
        <v>58785</v>
      </c>
      <c r="N269" s="61">
        <v>59032</v>
      </c>
      <c r="O269" s="62">
        <v>59701</v>
      </c>
      <c r="P269" s="61">
        <v>60061</v>
      </c>
      <c r="Q269" s="27"/>
      <c r="R269" s="28"/>
    </row>
    <row r="270" spans="1:18" x14ac:dyDescent="0.2">
      <c r="A270" s="60" t="s">
        <v>280</v>
      </c>
      <c r="B270" s="57" t="str">
        <f t="shared" si="12"/>
        <v>Gilpin County, Colorado</v>
      </c>
      <c r="C270" s="57" t="str">
        <f t="shared" si="13"/>
        <v>Gilpin County</v>
      </c>
      <c r="D270" s="56" t="str">
        <f t="shared" si="14"/>
        <v>Colorado</v>
      </c>
      <c r="E270" s="61">
        <v>5441</v>
      </c>
      <c r="F270" s="61">
        <v>5449</v>
      </c>
      <c r="G270" s="61">
        <v>5471</v>
      </c>
      <c r="H270" s="61">
        <v>5428</v>
      </c>
      <c r="I270" s="61">
        <v>5431</v>
      </c>
      <c r="J270" s="61">
        <v>5530</v>
      </c>
      <c r="K270" s="61">
        <v>5747</v>
      </c>
      <c r="L270" s="61">
        <v>5805</v>
      </c>
      <c r="M270" s="61">
        <v>5914</v>
      </c>
      <c r="N270" s="61">
        <v>6018</v>
      </c>
      <c r="O270" s="62">
        <v>6112</v>
      </c>
      <c r="P270" s="61">
        <v>6243</v>
      </c>
      <c r="Q270" s="27"/>
      <c r="R270" s="28"/>
    </row>
    <row r="271" spans="1:18" x14ac:dyDescent="0.2">
      <c r="A271" s="60" t="s">
        <v>281</v>
      </c>
      <c r="B271" s="57" t="str">
        <f t="shared" si="12"/>
        <v>Grand County, Colorado</v>
      </c>
      <c r="C271" s="57" t="str">
        <f t="shared" si="13"/>
        <v>Grand County</v>
      </c>
      <c r="D271" s="56" t="str">
        <f t="shared" si="14"/>
        <v>Colorado</v>
      </c>
      <c r="E271" s="61">
        <v>14843</v>
      </c>
      <c r="F271" s="61">
        <v>14843</v>
      </c>
      <c r="G271" s="61">
        <v>14796</v>
      </c>
      <c r="H271" s="61">
        <v>14563</v>
      </c>
      <c r="I271" s="61">
        <v>14221</v>
      </c>
      <c r="J271" s="61">
        <v>14312</v>
      </c>
      <c r="K271" s="61">
        <v>14559</v>
      </c>
      <c r="L271" s="61">
        <v>14726</v>
      </c>
      <c r="M271" s="61">
        <v>15179</v>
      </c>
      <c r="N271" s="61">
        <v>15364</v>
      </c>
      <c r="O271" s="62">
        <v>15511</v>
      </c>
      <c r="P271" s="61">
        <v>15734</v>
      </c>
      <c r="Q271" s="27"/>
      <c r="R271" s="28"/>
    </row>
    <row r="272" spans="1:18" x14ac:dyDescent="0.2">
      <c r="A272" s="60" t="s">
        <v>282</v>
      </c>
      <c r="B272" s="57" t="str">
        <f t="shared" si="12"/>
        <v>Gunnison County, Colorado</v>
      </c>
      <c r="C272" s="57" t="str">
        <f t="shared" si="13"/>
        <v>Gunnison County</v>
      </c>
      <c r="D272" s="56" t="str">
        <f t="shared" si="14"/>
        <v>Colorado</v>
      </c>
      <c r="E272" s="61">
        <v>15324</v>
      </c>
      <c r="F272" s="61">
        <v>15324</v>
      </c>
      <c r="G272" s="61">
        <v>15291</v>
      </c>
      <c r="H272" s="61">
        <v>15261</v>
      </c>
      <c r="I272" s="61">
        <v>15378</v>
      </c>
      <c r="J272" s="61">
        <v>15575</v>
      </c>
      <c r="K272" s="61">
        <v>15765</v>
      </c>
      <c r="L272" s="61">
        <v>16104</v>
      </c>
      <c r="M272" s="61">
        <v>16414</v>
      </c>
      <c r="N272" s="61">
        <v>16863</v>
      </c>
      <c r="O272" s="62">
        <v>17167</v>
      </c>
      <c r="P272" s="61">
        <v>17462</v>
      </c>
      <c r="Q272" s="27"/>
      <c r="R272" s="28"/>
    </row>
    <row r="273" spans="1:18" x14ac:dyDescent="0.2">
      <c r="A273" s="60" t="s">
        <v>283</v>
      </c>
      <c r="B273" s="57" t="str">
        <f t="shared" si="12"/>
        <v>Hinsdale County, Colorado</v>
      </c>
      <c r="C273" s="57" t="str">
        <f t="shared" si="13"/>
        <v>Hinsdale County</v>
      </c>
      <c r="D273" s="56" t="str">
        <f t="shared" si="14"/>
        <v>Colorado</v>
      </c>
      <c r="E273" s="61">
        <v>843</v>
      </c>
      <c r="F273" s="61">
        <v>843</v>
      </c>
      <c r="G273" s="61">
        <v>844</v>
      </c>
      <c r="H273" s="61">
        <v>825</v>
      </c>
      <c r="I273" s="61">
        <v>802</v>
      </c>
      <c r="J273" s="61">
        <v>804</v>
      </c>
      <c r="K273" s="61">
        <v>773</v>
      </c>
      <c r="L273" s="61">
        <v>764</v>
      </c>
      <c r="M273" s="61">
        <v>788</v>
      </c>
      <c r="N273" s="61">
        <v>791</v>
      </c>
      <c r="O273" s="62">
        <v>808</v>
      </c>
      <c r="P273" s="61">
        <v>820</v>
      </c>
      <c r="Q273" s="27"/>
      <c r="R273" s="28"/>
    </row>
    <row r="274" spans="1:18" x14ac:dyDescent="0.2">
      <c r="A274" s="60" t="s">
        <v>284</v>
      </c>
      <c r="B274" s="57" t="str">
        <f t="shared" si="12"/>
        <v>Huerfano County, Colorado</v>
      </c>
      <c r="C274" s="57" t="str">
        <f t="shared" si="13"/>
        <v>Huerfano County</v>
      </c>
      <c r="D274" s="56" t="str">
        <f t="shared" si="14"/>
        <v>Colorado</v>
      </c>
      <c r="E274" s="61">
        <v>6711</v>
      </c>
      <c r="F274" s="61">
        <v>6711</v>
      </c>
      <c r="G274" s="61">
        <v>6681</v>
      </c>
      <c r="H274" s="61">
        <v>6528</v>
      </c>
      <c r="I274" s="61">
        <v>6565</v>
      </c>
      <c r="J274" s="61">
        <v>6460</v>
      </c>
      <c r="K274" s="61">
        <v>6393</v>
      </c>
      <c r="L274" s="61">
        <v>6404</v>
      </c>
      <c r="M274" s="61">
        <v>6580</v>
      </c>
      <c r="N274" s="61">
        <v>6628</v>
      </c>
      <c r="O274" s="62">
        <v>6887</v>
      </c>
      <c r="P274" s="61">
        <v>6897</v>
      </c>
      <c r="Q274" s="27"/>
      <c r="R274" s="28"/>
    </row>
    <row r="275" spans="1:18" x14ac:dyDescent="0.2">
      <c r="A275" s="60" t="s">
        <v>285</v>
      </c>
      <c r="B275" s="57" t="str">
        <f t="shared" si="12"/>
        <v>Jackson County, Colorado</v>
      </c>
      <c r="C275" s="57" t="str">
        <f t="shared" si="13"/>
        <v>Jackson County</v>
      </c>
      <c r="D275" s="56" t="str">
        <f t="shared" si="14"/>
        <v>Colorado</v>
      </c>
      <c r="E275" s="61">
        <v>1394</v>
      </c>
      <c r="F275" s="61">
        <v>1393</v>
      </c>
      <c r="G275" s="61">
        <v>1389</v>
      </c>
      <c r="H275" s="61">
        <v>1357</v>
      </c>
      <c r="I275" s="61">
        <v>1325</v>
      </c>
      <c r="J275" s="61">
        <v>1336</v>
      </c>
      <c r="K275" s="61">
        <v>1385</v>
      </c>
      <c r="L275" s="61">
        <v>1353</v>
      </c>
      <c r="M275" s="61">
        <v>1358</v>
      </c>
      <c r="N275" s="61">
        <v>1375</v>
      </c>
      <c r="O275" s="62">
        <v>1395</v>
      </c>
      <c r="P275" s="61">
        <v>1392</v>
      </c>
      <c r="Q275" s="27"/>
      <c r="R275" s="28"/>
    </row>
    <row r="276" spans="1:18" x14ac:dyDescent="0.2">
      <c r="A276" s="60" t="s">
        <v>286</v>
      </c>
      <c r="B276" s="57" t="str">
        <f t="shared" si="12"/>
        <v>Jefferson County, Colorado</v>
      </c>
      <c r="C276" s="57" t="str">
        <f t="shared" si="13"/>
        <v>Jefferson County</v>
      </c>
      <c r="D276" s="56" t="str">
        <f t="shared" si="14"/>
        <v>Colorado</v>
      </c>
      <c r="E276" s="61">
        <v>534543</v>
      </c>
      <c r="F276" s="61">
        <v>534829</v>
      </c>
      <c r="G276" s="61">
        <v>535548</v>
      </c>
      <c r="H276" s="61">
        <v>540506</v>
      </c>
      <c r="I276" s="61">
        <v>546602</v>
      </c>
      <c r="J276" s="61">
        <v>552031</v>
      </c>
      <c r="K276" s="61">
        <v>558819</v>
      </c>
      <c r="L276" s="61">
        <v>564888</v>
      </c>
      <c r="M276" s="61">
        <v>571413</v>
      </c>
      <c r="N276" s="61">
        <v>575417</v>
      </c>
      <c r="O276" s="62">
        <v>579392</v>
      </c>
      <c r="P276" s="61">
        <v>582881</v>
      </c>
      <c r="Q276" s="27"/>
      <c r="R276" s="28"/>
    </row>
    <row r="277" spans="1:18" x14ac:dyDescent="0.2">
      <c r="A277" s="60" t="s">
        <v>287</v>
      </c>
      <c r="B277" s="57" t="str">
        <f t="shared" si="12"/>
        <v>Kiowa County, Colorado</v>
      </c>
      <c r="C277" s="57" t="str">
        <f t="shared" si="13"/>
        <v>Kiowa County</v>
      </c>
      <c r="D277" s="56" t="str">
        <f t="shared" si="14"/>
        <v>Colorado</v>
      </c>
      <c r="E277" s="61">
        <v>1398</v>
      </c>
      <c r="F277" s="61">
        <v>1398</v>
      </c>
      <c r="G277" s="61">
        <v>1404</v>
      </c>
      <c r="H277" s="61">
        <v>1431</v>
      </c>
      <c r="I277" s="61">
        <v>1409</v>
      </c>
      <c r="J277" s="61">
        <v>1392</v>
      </c>
      <c r="K277" s="61">
        <v>1380</v>
      </c>
      <c r="L277" s="61">
        <v>1384</v>
      </c>
      <c r="M277" s="61">
        <v>1342</v>
      </c>
      <c r="N277" s="61">
        <v>1365</v>
      </c>
      <c r="O277" s="62">
        <v>1379</v>
      </c>
      <c r="P277" s="61">
        <v>1406</v>
      </c>
      <c r="Q277" s="27"/>
      <c r="R277" s="28"/>
    </row>
    <row r="278" spans="1:18" x14ac:dyDescent="0.2">
      <c r="A278" s="60" t="s">
        <v>288</v>
      </c>
      <c r="B278" s="57" t="str">
        <f t="shared" si="12"/>
        <v>Kit Carson County, Colorado</v>
      </c>
      <c r="C278" s="57" t="str">
        <f t="shared" si="13"/>
        <v>Kit Carson County</v>
      </c>
      <c r="D278" s="56" t="str">
        <f t="shared" si="14"/>
        <v>Colorado</v>
      </c>
      <c r="E278" s="61">
        <v>8270</v>
      </c>
      <c r="F278" s="61">
        <v>8270</v>
      </c>
      <c r="G278" s="61">
        <v>8263</v>
      </c>
      <c r="H278" s="61">
        <v>8172</v>
      </c>
      <c r="I278" s="61">
        <v>8072</v>
      </c>
      <c r="J278" s="61">
        <v>8245</v>
      </c>
      <c r="K278" s="61">
        <v>8018</v>
      </c>
      <c r="L278" s="61">
        <v>8215</v>
      </c>
      <c r="M278" s="61">
        <v>7626</v>
      </c>
      <c r="N278" s="61">
        <v>7137</v>
      </c>
      <c r="O278" s="62">
        <v>7159</v>
      </c>
      <c r="P278" s="61">
        <v>7097</v>
      </c>
      <c r="Q278" s="27"/>
      <c r="R278" s="28"/>
    </row>
    <row r="279" spans="1:18" x14ac:dyDescent="0.2">
      <c r="A279" s="60" t="s">
        <v>289</v>
      </c>
      <c r="B279" s="57" t="str">
        <f t="shared" si="12"/>
        <v>Lake County, Colorado</v>
      </c>
      <c r="C279" s="57" t="str">
        <f t="shared" si="13"/>
        <v>Lake County</v>
      </c>
      <c r="D279" s="56" t="str">
        <f t="shared" si="14"/>
        <v>Colorado</v>
      </c>
      <c r="E279" s="61">
        <v>7310</v>
      </c>
      <c r="F279" s="61">
        <v>7310</v>
      </c>
      <c r="G279" s="61">
        <v>7264</v>
      </c>
      <c r="H279" s="61">
        <v>7343</v>
      </c>
      <c r="I279" s="61">
        <v>7253</v>
      </c>
      <c r="J279" s="61">
        <v>7263</v>
      </c>
      <c r="K279" s="61">
        <v>7317</v>
      </c>
      <c r="L279" s="61">
        <v>7442</v>
      </c>
      <c r="M279" s="61">
        <v>7590</v>
      </c>
      <c r="N279" s="61">
        <v>7750</v>
      </c>
      <c r="O279" s="62">
        <v>7846</v>
      </c>
      <c r="P279" s="61">
        <v>8127</v>
      </c>
      <c r="Q279" s="27"/>
      <c r="R279" s="28"/>
    </row>
    <row r="280" spans="1:18" x14ac:dyDescent="0.2">
      <c r="A280" s="60" t="s">
        <v>290</v>
      </c>
      <c r="B280" s="57" t="str">
        <f t="shared" si="12"/>
        <v>La Plata County, Colorado</v>
      </c>
      <c r="C280" s="57" t="str">
        <f t="shared" si="13"/>
        <v>La Plata County</v>
      </c>
      <c r="D280" s="56" t="str">
        <f t="shared" si="14"/>
        <v>Colorado</v>
      </c>
      <c r="E280" s="61">
        <v>51334</v>
      </c>
      <c r="F280" s="61">
        <v>51335</v>
      </c>
      <c r="G280" s="61">
        <v>51411</v>
      </c>
      <c r="H280" s="61">
        <v>51866</v>
      </c>
      <c r="I280" s="61">
        <v>52451</v>
      </c>
      <c r="J280" s="61">
        <v>53368</v>
      </c>
      <c r="K280" s="61">
        <v>53865</v>
      </c>
      <c r="L280" s="61">
        <v>54687</v>
      </c>
      <c r="M280" s="61">
        <v>55316</v>
      </c>
      <c r="N280" s="61">
        <v>55563</v>
      </c>
      <c r="O280" s="62">
        <v>56299</v>
      </c>
      <c r="P280" s="61">
        <v>56221</v>
      </c>
      <c r="Q280" s="27"/>
      <c r="R280" s="28"/>
    </row>
    <row r="281" spans="1:18" x14ac:dyDescent="0.2">
      <c r="A281" s="60" t="s">
        <v>291</v>
      </c>
      <c r="B281" s="57" t="str">
        <f t="shared" si="12"/>
        <v>Larimer County, Colorado</v>
      </c>
      <c r="C281" s="57" t="str">
        <f t="shared" si="13"/>
        <v>Larimer County</v>
      </c>
      <c r="D281" s="56" t="str">
        <f t="shared" si="14"/>
        <v>Colorado</v>
      </c>
      <c r="E281" s="61">
        <v>299630</v>
      </c>
      <c r="F281" s="61">
        <v>299630</v>
      </c>
      <c r="G281" s="61">
        <v>300441</v>
      </c>
      <c r="H281" s="61">
        <v>305246</v>
      </c>
      <c r="I281" s="61">
        <v>310842</v>
      </c>
      <c r="J281" s="61">
        <v>316225</v>
      </c>
      <c r="K281" s="61">
        <v>324008</v>
      </c>
      <c r="L281" s="61">
        <v>333303</v>
      </c>
      <c r="M281" s="61">
        <v>338984</v>
      </c>
      <c r="N281" s="61">
        <v>344084</v>
      </c>
      <c r="O281" s="62">
        <v>350660</v>
      </c>
      <c r="P281" s="61">
        <v>356899</v>
      </c>
      <c r="Q281" s="27"/>
      <c r="R281" s="28"/>
    </row>
    <row r="282" spans="1:18" x14ac:dyDescent="0.2">
      <c r="A282" s="60" t="s">
        <v>292</v>
      </c>
      <c r="B282" s="57" t="str">
        <f t="shared" si="12"/>
        <v>Las Animas County, Colorado</v>
      </c>
      <c r="C282" s="57" t="str">
        <f t="shared" si="13"/>
        <v>Las Animas County</v>
      </c>
      <c r="D282" s="56" t="str">
        <f t="shared" si="14"/>
        <v>Colorado</v>
      </c>
      <c r="E282" s="61">
        <v>15507</v>
      </c>
      <c r="F282" s="61">
        <v>15507</v>
      </c>
      <c r="G282" s="61">
        <v>15422</v>
      </c>
      <c r="H282" s="61">
        <v>15053</v>
      </c>
      <c r="I282" s="61">
        <v>14992</v>
      </c>
      <c r="J282" s="61">
        <v>14396</v>
      </c>
      <c r="K282" s="61">
        <v>14048</v>
      </c>
      <c r="L282" s="61">
        <v>14043</v>
      </c>
      <c r="M282" s="61">
        <v>14073</v>
      </c>
      <c r="N282" s="61">
        <v>14201</v>
      </c>
      <c r="O282" s="62">
        <v>14508</v>
      </c>
      <c r="P282" s="61">
        <v>14506</v>
      </c>
      <c r="Q282" s="27"/>
      <c r="R282" s="28"/>
    </row>
    <row r="283" spans="1:18" x14ac:dyDescent="0.2">
      <c r="A283" s="60" t="s">
        <v>293</v>
      </c>
      <c r="B283" s="57" t="str">
        <f t="shared" si="12"/>
        <v>Lincoln County, Colorado</v>
      </c>
      <c r="C283" s="57" t="str">
        <f t="shared" si="13"/>
        <v>Lincoln County</v>
      </c>
      <c r="D283" s="56" t="str">
        <f t="shared" si="14"/>
        <v>Colorado</v>
      </c>
      <c r="E283" s="61">
        <v>5467</v>
      </c>
      <c r="F283" s="61">
        <v>5469</v>
      </c>
      <c r="G283" s="61">
        <v>5471</v>
      </c>
      <c r="H283" s="61">
        <v>5419</v>
      </c>
      <c r="I283" s="61">
        <v>5440</v>
      </c>
      <c r="J283" s="61">
        <v>5435</v>
      </c>
      <c r="K283" s="61">
        <v>5501</v>
      </c>
      <c r="L283" s="61">
        <v>5543</v>
      </c>
      <c r="M283" s="61">
        <v>5551</v>
      </c>
      <c r="N283" s="61">
        <v>5523</v>
      </c>
      <c r="O283" s="62">
        <v>5606</v>
      </c>
      <c r="P283" s="61">
        <v>5701</v>
      </c>
      <c r="Q283" s="27"/>
      <c r="R283" s="28"/>
    </row>
    <row r="284" spans="1:18" x14ac:dyDescent="0.2">
      <c r="A284" s="60" t="s">
        <v>294</v>
      </c>
      <c r="B284" s="57" t="str">
        <f t="shared" si="12"/>
        <v>Logan County, Colorado</v>
      </c>
      <c r="C284" s="57" t="str">
        <f t="shared" si="13"/>
        <v>Logan County</v>
      </c>
      <c r="D284" s="56" t="str">
        <f t="shared" si="14"/>
        <v>Colorado</v>
      </c>
      <c r="E284" s="61">
        <v>22709</v>
      </c>
      <c r="F284" s="61">
        <v>22709</v>
      </c>
      <c r="G284" s="61">
        <v>22750</v>
      </c>
      <c r="H284" s="61">
        <v>22577</v>
      </c>
      <c r="I284" s="61">
        <v>22356</v>
      </c>
      <c r="J284" s="61">
        <v>22174</v>
      </c>
      <c r="K284" s="61">
        <v>22440</v>
      </c>
      <c r="L284" s="61">
        <v>22472</v>
      </c>
      <c r="M284" s="61">
        <v>22435</v>
      </c>
      <c r="N284" s="61">
        <v>22317</v>
      </c>
      <c r="O284" s="62">
        <v>22268</v>
      </c>
      <c r="P284" s="61">
        <v>22409</v>
      </c>
      <c r="Q284" s="27"/>
      <c r="R284" s="28"/>
    </row>
    <row r="285" spans="1:18" x14ac:dyDescent="0.2">
      <c r="A285" s="60" t="s">
        <v>295</v>
      </c>
      <c r="B285" s="57" t="str">
        <f t="shared" si="12"/>
        <v>Mesa County, Colorado</v>
      </c>
      <c r="C285" s="57" t="str">
        <f t="shared" si="13"/>
        <v>Mesa County</v>
      </c>
      <c r="D285" s="56" t="str">
        <f t="shared" si="14"/>
        <v>Colorado</v>
      </c>
      <c r="E285" s="61">
        <v>146723</v>
      </c>
      <c r="F285" s="61">
        <v>146733</v>
      </c>
      <c r="G285" s="61">
        <v>146259</v>
      </c>
      <c r="H285" s="61">
        <v>147174</v>
      </c>
      <c r="I285" s="61">
        <v>147317</v>
      </c>
      <c r="J285" s="61">
        <v>147175</v>
      </c>
      <c r="K285" s="61">
        <v>147113</v>
      </c>
      <c r="L285" s="61">
        <v>148025</v>
      </c>
      <c r="M285" s="61">
        <v>149736</v>
      </c>
      <c r="N285" s="61">
        <v>151170</v>
      </c>
      <c r="O285" s="62">
        <v>152951</v>
      </c>
      <c r="P285" s="61">
        <v>154210</v>
      </c>
      <c r="Q285" s="27"/>
      <c r="R285" s="28"/>
    </row>
    <row r="286" spans="1:18" x14ac:dyDescent="0.2">
      <c r="A286" s="60" t="s">
        <v>296</v>
      </c>
      <c r="B286" s="57" t="str">
        <f t="shared" si="12"/>
        <v>Mineral County, Colorado</v>
      </c>
      <c r="C286" s="57" t="str">
        <f t="shared" si="13"/>
        <v>Mineral County</v>
      </c>
      <c r="D286" s="56" t="str">
        <f t="shared" si="14"/>
        <v>Colorado</v>
      </c>
      <c r="E286" s="61">
        <v>712</v>
      </c>
      <c r="F286" s="61">
        <v>712</v>
      </c>
      <c r="G286" s="61">
        <v>704</v>
      </c>
      <c r="H286" s="61">
        <v>711</v>
      </c>
      <c r="I286" s="61">
        <v>719</v>
      </c>
      <c r="J286" s="61">
        <v>732</v>
      </c>
      <c r="K286" s="61">
        <v>704</v>
      </c>
      <c r="L286" s="61">
        <v>744</v>
      </c>
      <c r="M286" s="61">
        <v>756</v>
      </c>
      <c r="N286" s="61">
        <v>753</v>
      </c>
      <c r="O286" s="62">
        <v>772</v>
      </c>
      <c r="P286" s="61">
        <v>769</v>
      </c>
      <c r="Q286" s="27"/>
      <c r="R286" s="28"/>
    </row>
    <row r="287" spans="1:18" x14ac:dyDescent="0.2">
      <c r="A287" s="60" t="s">
        <v>297</v>
      </c>
      <c r="B287" s="57" t="str">
        <f t="shared" si="12"/>
        <v>Moffat County, Colorado</v>
      </c>
      <c r="C287" s="57" t="str">
        <f t="shared" si="13"/>
        <v>Moffat County</v>
      </c>
      <c r="D287" s="56" t="str">
        <f t="shared" si="14"/>
        <v>Colorado</v>
      </c>
      <c r="E287" s="61">
        <v>13795</v>
      </c>
      <c r="F287" s="61">
        <v>13791</v>
      </c>
      <c r="G287" s="61">
        <v>13794</v>
      </c>
      <c r="H287" s="61">
        <v>13423</v>
      </c>
      <c r="I287" s="61">
        <v>13171</v>
      </c>
      <c r="J287" s="61">
        <v>13126</v>
      </c>
      <c r="K287" s="61">
        <v>12934</v>
      </c>
      <c r="L287" s="61">
        <v>12939</v>
      </c>
      <c r="M287" s="61">
        <v>13144</v>
      </c>
      <c r="N287" s="61">
        <v>13088</v>
      </c>
      <c r="O287" s="62">
        <v>13183</v>
      </c>
      <c r="P287" s="61">
        <v>13283</v>
      </c>
      <c r="Q287" s="27"/>
      <c r="R287" s="28"/>
    </row>
    <row r="288" spans="1:18" x14ac:dyDescent="0.2">
      <c r="A288" s="60" t="s">
        <v>298</v>
      </c>
      <c r="B288" s="57" t="str">
        <f t="shared" si="12"/>
        <v>Montezuma County, Colorado</v>
      </c>
      <c r="C288" s="57" t="str">
        <f t="shared" si="13"/>
        <v>Montezuma County</v>
      </c>
      <c r="D288" s="56" t="str">
        <f t="shared" si="14"/>
        <v>Colorado</v>
      </c>
      <c r="E288" s="61">
        <v>25535</v>
      </c>
      <c r="F288" s="61">
        <v>25541</v>
      </c>
      <c r="G288" s="61">
        <v>25576</v>
      </c>
      <c r="H288" s="61">
        <v>25476</v>
      </c>
      <c r="I288" s="61">
        <v>25476</v>
      </c>
      <c r="J288" s="61">
        <v>25542</v>
      </c>
      <c r="K288" s="61">
        <v>25514</v>
      </c>
      <c r="L288" s="61">
        <v>25716</v>
      </c>
      <c r="M288" s="61">
        <v>25994</v>
      </c>
      <c r="N288" s="61">
        <v>26112</v>
      </c>
      <c r="O288" s="62">
        <v>26152</v>
      </c>
      <c r="P288" s="61">
        <v>26183</v>
      </c>
      <c r="Q288" s="27"/>
      <c r="R288" s="28"/>
    </row>
    <row r="289" spans="1:18" x14ac:dyDescent="0.2">
      <c r="A289" s="60" t="s">
        <v>299</v>
      </c>
      <c r="B289" s="57" t="str">
        <f t="shared" si="12"/>
        <v>Montrose County, Colorado</v>
      </c>
      <c r="C289" s="57" t="str">
        <f t="shared" si="13"/>
        <v>Montrose County</v>
      </c>
      <c r="D289" s="56" t="str">
        <f t="shared" si="14"/>
        <v>Colorado</v>
      </c>
      <c r="E289" s="61">
        <v>41276</v>
      </c>
      <c r="F289" s="61">
        <v>41276</v>
      </c>
      <c r="G289" s="61">
        <v>41186</v>
      </c>
      <c r="H289" s="61">
        <v>40974</v>
      </c>
      <c r="I289" s="61">
        <v>40650</v>
      </c>
      <c r="J289" s="61">
        <v>40549</v>
      </c>
      <c r="K289" s="61">
        <v>40585</v>
      </c>
      <c r="L289" s="61">
        <v>40562</v>
      </c>
      <c r="M289" s="61">
        <v>41151</v>
      </c>
      <c r="N289" s="61">
        <v>41753</v>
      </c>
      <c r="O289" s="62">
        <v>42206</v>
      </c>
      <c r="P289" s="61">
        <v>42758</v>
      </c>
      <c r="Q289" s="27"/>
      <c r="R289" s="28"/>
    </row>
    <row r="290" spans="1:18" x14ac:dyDescent="0.2">
      <c r="A290" s="60" t="s">
        <v>300</v>
      </c>
      <c r="B290" s="57" t="str">
        <f t="shared" si="12"/>
        <v>Morgan County, Colorado</v>
      </c>
      <c r="C290" s="57" t="str">
        <f t="shared" si="13"/>
        <v>Morgan County</v>
      </c>
      <c r="D290" s="56" t="str">
        <f t="shared" si="14"/>
        <v>Colorado</v>
      </c>
      <c r="E290" s="61">
        <v>28159</v>
      </c>
      <c r="F290" s="61">
        <v>28159</v>
      </c>
      <c r="G290" s="61">
        <v>28241</v>
      </c>
      <c r="H290" s="61">
        <v>28452</v>
      </c>
      <c r="I290" s="61">
        <v>28248</v>
      </c>
      <c r="J290" s="61">
        <v>28223</v>
      </c>
      <c r="K290" s="61">
        <v>28103</v>
      </c>
      <c r="L290" s="61">
        <v>28252</v>
      </c>
      <c r="M290" s="61">
        <v>28199</v>
      </c>
      <c r="N290" s="61">
        <v>28295</v>
      </c>
      <c r="O290" s="62">
        <v>28769</v>
      </c>
      <c r="P290" s="61">
        <v>29068</v>
      </c>
      <c r="Q290" s="27"/>
      <c r="R290" s="28"/>
    </row>
    <row r="291" spans="1:18" x14ac:dyDescent="0.2">
      <c r="A291" s="60" t="s">
        <v>301</v>
      </c>
      <c r="B291" s="57" t="str">
        <f t="shared" si="12"/>
        <v>Otero County, Colorado</v>
      </c>
      <c r="C291" s="57" t="str">
        <f t="shared" si="13"/>
        <v>Otero County</v>
      </c>
      <c r="D291" s="56" t="str">
        <f t="shared" si="14"/>
        <v>Colorado</v>
      </c>
      <c r="E291" s="61">
        <v>18831</v>
      </c>
      <c r="F291" s="61">
        <v>18833</v>
      </c>
      <c r="G291" s="61">
        <v>18859</v>
      </c>
      <c r="H291" s="61">
        <v>18839</v>
      </c>
      <c r="I291" s="61">
        <v>18634</v>
      </c>
      <c r="J291" s="61">
        <v>18452</v>
      </c>
      <c r="K291" s="61">
        <v>18336</v>
      </c>
      <c r="L291" s="61">
        <v>18182</v>
      </c>
      <c r="M291" s="61">
        <v>18266</v>
      </c>
      <c r="N291" s="61">
        <v>18345</v>
      </c>
      <c r="O291" s="62">
        <v>18338</v>
      </c>
      <c r="P291" s="61">
        <v>18278</v>
      </c>
      <c r="Q291" s="27"/>
      <c r="R291" s="28"/>
    </row>
    <row r="292" spans="1:18" x14ac:dyDescent="0.2">
      <c r="A292" s="60" t="s">
        <v>302</v>
      </c>
      <c r="B292" s="57" t="str">
        <f t="shared" si="12"/>
        <v>Ouray County, Colorado</v>
      </c>
      <c r="C292" s="57" t="str">
        <f t="shared" si="13"/>
        <v>Ouray County</v>
      </c>
      <c r="D292" s="56" t="str">
        <f t="shared" si="14"/>
        <v>Colorado</v>
      </c>
      <c r="E292" s="61">
        <v>4436</v>
      </c>
      <c r="F292" s="61">
        <v>4442</v>
      </c>
      <c r="G292" s="61">
        <v>4456</v>
      </c>
      <c r="H292" s="61">
        <v>4423</v>
      </c>
      <c r="I292" s="61">
        <v>4507</v>
      </c>
      <c r="J292" s="61">
        <v>4552</v>
      </c>
      <c r="K292" s="61">
        <v>4574</v>
      </c>
      <c r="L292" s="61">
        <v>4608</v>
      </c>
      <c r="M292" s="61">
        <v>4789</v>
      </c>
      <c r="N292" s="61">
        <v>4813</v>
      </c>
      <c r="O292" s="62">
        <v>4822</v>
      </c>
      <c r="P292" s="61">
        <v>4952</v>
      </c>
      <c r="Q292" s="27"/>
      <c r="R292" s="28"/>
    </row>
    <row r="293" spans="1:18" x14ac:dyDescent="0.2">
      <c r="A293" s="60" t="s">
        <v>303</v>
      </c>
      <c r="B293" s="57" t="str">
        <f t="shared" si="12"/>
        <v>Park County, Colorado</v>
      </c>
      <c r="C293" s="57" t="str">
        <f t="shared" si="13"/>
        <v>Park County</v>
      </c>
      <c r="D293" s="56" t="str">
        <f t="shared" si="14"/>
        <v>Colorado</v>
      </c>
      <c r="E293" s="61">
        <v>16206</v>
      </c>
      <c r="F293" s="61">
        <v>16203</v>
      </c>
      <c r="G293" s="61">
        <v>16279</v>
      </c>
      <c r="H293" s="61">
        <v>16055</v>
      </c>
      <c r="I293" s="61">
        <v>16049</v>
      </c>
      <c r="J293" s="61">
        <v>16184</v>
      </c>
      <c r="K293" s="61">
        <v>16381</v>
      </c>
      <c r="L293" s="61">
        <v>16726</v>
      </c>
      <c r="M293" s="61">
        <v>17343</v>
      </c>
      <c r="N293" s="61">
        <v>17894</v>
      </c>
      <c r="O293" s="62">
        <v>18525</v>
      </c>
      <c r="P293" s="61">
        <v>18845</v>
      </c>
      <c r="Q293" s="27"/>
      <c r="R293" s="28"/>
    </row>
    <row r="294" spans="1:18" x14ac:dyDescent="0.2">
      <c r="A294" s="60" t="s">
        <v>304</v>
      </c>
      <c r="B294" s="57" t="str">
        <f t="shared" si="12"/>
        <v>Phillips County, Colorado</v>
      </c>
      <c r="C294" s="57" t="str">
        <f t="shared" si="13"/>
        <v>Phillips County</v>
      </c>
      <c r="D294" s="56" t="str">
        <f t="shared" si="14"/>
        <v>Colorado</v>
      </c>
      <c r="E294" s="61">
        <v>4442</v>
      </c>
      <c r="F294" s="61">
        <v>4442</v>
      </c>
      <c r="G294" s="61">
        <v>4469</v>
      </c>
      <c r="H294" s="61">
        <v>4401</v>
      </c>
      <c r="I294" s="61">
        <v>4417</v>
      </c>
      <c r="J294" s="61">
        <v>4383</v>
      </c>
      <c r="K294" s="61">
        <v>4392</v>
      </c>
      <c r="L294" s="61">
        <v>4327</v>
      </c>
      <c r="M294" s="61">
        <v>4280</v>
      </c>
      <c r="N294" s="61">
        <v>4288</v>
      </c>
      <c r="O294" s="62">
        <v>4285</v>
      </c>
      <c r="P294" s="61">
        <v>4265</v>
      </c>
      <c r="Q294" s="27"/>
      <c r="R294" s="28"/>
    </row>
    <row r="295" spans="1:18" x14ac:dyDescent="0.2">
      <c r="A295" s="60" t="s">
        <v>305</v>
      </c>
      <c r="B295" s="57" t="str">
        <f t="shared" si="12"/>
        <v>Pitkin County, Colorado</v>
      </c>
      <c r="C295" s="57" t="str">
        <f t="shared" si="13"/>
        <v>Pitkin County</v>
      </c>
      <c r="D295" s="56" t="str">
        <f t="shared" si="14"/>
        <v>Colorado</v>
      </c>
      <c r="E295" s="61">
        <v>17148</v>
      </c>
      <c r="F295" s="61">
        <v>17144</v>
      </c>
      <c r="G295" s="61">
        <v>17154</v>
      </c>
      <c r="H295" s="61">
        <v>17169</v>
      </c>
      <c r="I295" s="61">
        <v>17292</v>
      </c>
      <c r="J295" s="61">
        <v>17460</v>
      </c>
      <c r="K295" s="61">
        <v>17712</v>
      </c>
      <c r="L295" s="61">
        <v>17940</v>
      </c>
      <c r="M295" s="61">
        <v>17975</v>
      </c>
      <c r="N295" s="61">
        <v>17973</v>
      </c>
      <c r="O295" s="62">
        <v>17976</v>
      </c>
      <c r="P295" s="61">
        <v>17767</v>
      </c>
      <c r="Q295" s="27"/>
      <c r="R295" s="28"/>
    </row>
    <row r="296" spans="1:18" x14ac:dyDescent="0.2">
      <c r="A296" s="60" t="s">
        <v>306</v>
      </c>
      <c r="B296" s="57" t="str">
        <f t="shared" si="12"/>
        <v>Prowers County, Colorado</v>
      </c>
      <c r="C296" s="57" t="str">
        <f t="shared" si="13"/>
        <v>Prowers County</v>
      </c>
      <c r="D296" s="56" t="str">
        <f t="shared" si="14"/>
        <v>Colorado</v>
      </c>
      <c r="E296" s="61">
        <v>12551</v>
      </c>
      <c r="F296" s="61">
        <v>12551</v>
      </c>
      <c r="G296" s="61">
        <v>12545</v>
      </c>
      <c r="H296" s="61">
        <v>12502</v>
      </c>
      <c r="I296" s="61">
        <v>12421</v>
      </c>
      <c r="J296" s="61">
        <v>12317</v>
      </c>
      <c r="K296" s="61">
        <v>12062</v>
      </c>
      <c r="L296" s="61">
        <v>11936</v>
      </c>
      <c r="M296" s="61">
        <v>11926</v>
      </c>
      <c r="N296" s="61">
        <v>11998</v>
      </c>
      <c r="O296" s="62">
        <v>12079</v>
      </c>
      <c r="P296" s="61">
        <v>12172</v>
      </c>
      <c r="Q296" s="27"/>
      <c r="R296" s="28"/>
    </row>
    <row r="297" spans="1:18" x14ac:dyDescent="0.2">
      <c r="A297" s="60" t="s">
        <v>307</v>
      </c>
      <c r="B297" s="57" t="str">
        <f t="shared" si="12"/>
        <v>Pueblo County, Colorado</v>
      </c>
      <c r="C297" s="57" t="str">
        <f t="shared" si="13"/>
        <v>Pueblo County</v>
      </c>
      <c r="D297" s="56" t="str">
        <f t="shared" si="14"/>
        <v>Colorado</v>
      </c>
      <c r="E297" s="61">
        <v>159063</v>
      </c>
      <c r="F297" s="61">
        <v>159063</v>
      </c>
      <c r="G297" s="61">
        <v>159390</v>
      </c>
      <c r="H297" s="61">
        <v>160184</v>
      </c>
      <c r="I297" s="61">
        <v>160721</v>
      </c>
      <c r="J297" s="61">
        <v>161033</v>
      </c>
      <c r="K297" s="61">
        <v>161356</v>
      </c>
      <c r="L297" s="61">
        <v>163006</v>
      </c>
      <c r="M297" s="61">
        <v>164774</v>
      </c>
      <c r="N297" s="61">
        <v>166283</v>
      </c>
      <c r="O297" s="62">
        <v>167422</v>
      </c>
      <c r="P297" s="61">
        <v>168424</v>
      </c>
      <c r="Q297" s="27"/>
      <c r="R297" s="28"/>
    </row>
    <row r="298" spans="1:18" x14ac:dyDescent="0.2">
      <c r="A298" s="60" t="s">
        <v>308</v>
      </c>
      <c r="B298" s="57" t="str">
        <f t="shared" si="12"/>
        <v>Rio Blanco County, Colorado</v>
      </c>
      <c r="C298" s="57" t="str">
        <f t="shared" si="13"/>
        <v>Rio Blanco County</v>
      </c>
      <c r="D298" s="56" t="str">
        <f t="shared" si="14"/>
        <v>Colorado</v>
      </c>
      <c r="E298" s="61">
        <v>6666</v>
      </c>
      <c r="F298" s="61">
        <v>6673</v>
      </c>
      <c r="G298" s="61">
        <v>6623</v>
      </c>
      <c r="H298" s="61">
        <v>6747</v>
      </c>
      <c r="I298" s="61">
        <v>6758</v>
      </c>
      <c r="J298" s="61">
        <v>6693</v>
      </c>
      <c r="K298" s="61">
        <v>6595</v>
      </c>
      <c r="L298" s="61">
        <v>6478</v>
      </c>
      <c r="M298" s="61">
        <v>6436</v>
      </c>
      <c r="N298" s="61">
        <v>6352</v>
      </c>
      <c r="O298" s="62">
        <v>6330</v>
      </c>
      <c r="P298" s="61">
        <v>6324</v>
      </c>
      <c r="Q298" s="27"/>
      <c r="R298" s="28"/>
    </row>
    <row r="299" spans="1:18" x14ac:dyDescent="0.2">
      <c r="A299" s="60" t="s">
        <v>309</v>
      </c>
      <c r="B299" s="57" t="str">
        <f t="shared" si="12"/>
        <v>Rio Grande County, Colorado</v>
      </c>
      <c r="C299" s="57" t="str">
        <f t="shared" si="13"/>
        <v>Rio Grande County</v>
      </c>
      <c r="D299" s="56" t="str">
        <f t="shared" si="14"/>
        <v>Colorado</v>
      </c>
      <c r="E299" s="61">
        <v>11982</v>
      </c>
      <c r="F299" s="61">
        <v>11982</v>
      </c>
      <c r="G299" s="61">
        <v>12023</v>
      </c>
      <c r="H299" s="61">
        <v>11913</v>
      </c>
      <c r="I299" s="61">
        <v>11866</v>
      </c>
      <c r="J299" s="61">
        <v>11676</v>
      </c>
      <c r="K299" s="61">
        <v>11504</v>
      </c>
      <c r="L299" s="61">
        <v>11352</v>
      </c>
      <c r="M299" s="61">
        <v>11337</v>
      </c>
      <c r="N299" s="61">
        <v>11297</v>
      </c>
      <c r="O299" s="62">
        <v>11271</v>
      </c>
      <c r="P299" s="61">
        <v>11267</v>
      </c>
      <c r="Q299" s="27"/>
      <c r="R299" s="28"/>
    </row>
    <row r="300" spans="1:18" x14ac:dyDescent="0.2">
      <c r="A300" s="60" t="s">
        <v>310</v>
      </c>
      <c r="B300" s="57" t="str">
        <f t="shared" si="12"/>
        <v>Routt County, Colorado</v>
      </c>
      <c r="C300" s="57" t="str">
        <f t="shared" si="13"/>
        <v>Routt County</v>
      </c>
      <c r="D300" s="56" t="str">
        <f t="shared" si="14"/>
        <v>Colorado</v>
      </c>
      <c r="E300" s="61">
        <v>23509</v>
      </c>
      <c r="F300" s="61">
        <v>23506</v>
      </c>
      <c r="G300" s="61">
        <v>23434</v>
      </c>
      <c r="H300" s="61">
        <v>23252</v>
      </c>
      <c r="I300" s="61">
        <v>23272</v>
      </c>
      <c r="J300" s="61">
        <v>23599</v>
      </c>
      <c r="K300" s="61">
        <v>24067</v>
      </c>
      <c r="L300" s="61">
        <v>24360</v>
      </c>
      <c r="M300" s="61">
        <v>24682</v>
      </c>
      <c r="N300" s="61">
        <v>25171</v>
      </c>
      <c r="O300" s="62">
        <v>25507</v>
      </c>
      <c r="P300" s="61">
        <v>25638</v>
      </c>
      <c r="Q300" s="27"/>
      <c r="R300" s="28"/>
    </row>
    <row r="301" spans="1:18" x14ac:dyDescent="0.2">
      <c r="A301" s="60" t="s">
        <v>311</v>
      </c>
      <c r="B301" s="57" t="str">
        <f t="shared" si="12"/>
        <v>Saguache County, Colorado</v>
      </c>
      <c r="C301" s="57" t="str">
        <f t="shared" si="13"/>
        <v>Saguache County</v>
      </c>
      <c r="D301" s="56" t="str">
        <f t="shared" si="14"/>
        <v>Colorado</v>
      </c>
      <c r="E301" s="61">
        <v>6108</v>
      </c>
      <c r="F301" s="61">
        <v>6108</v>
      </c>
      <c r="G301" s="61">
        <v>6136</v>
      </c>
      <c r="H301" s="61">
        <v>6188</v>
      </c>
      <c r="I301" s="61">
        <v>6333</v>
      </c>
      <c r="J301" s="61">
        <v>6242</v>
      </c>
      <c r="K301" s="61">
        <v>6198</v>
      </c>
      <c r="L301" s="61">
        <v>6253</v>
      </c>
      <c r="M301" s="61">
        <v>6412</v>
      </c>
      <c r="N301" s="61">
        <v>6633</v>
      </c>
      <c r="O301" s="62">
        <v>6840</v>
      </c>
      <c r="P301" s="61">
        <v>6824</v>
      </c>
      <c r="Q301" s="27"/>
      <c r="R301" s="28"/>
    </row>
    <row r="302" spans="1:18" x14ac:dyDescent="0.2">
      <c r="A302" s="60" t="s">
        <v>312</v>
      </c>
      <c r="B302" s="57" t="str">
        <f t="shared" si="12"/>
        <v>San Juan County, Colorado</v>
      </c>
      <c r="C302" s="57" t="str">
        <f t="shared" si="13"/>
        <v>San Juan County</v>
      </c>
      <c r="D302" s="56" t="str">
        <f t="shared" si="14"/>
        <v>Colorado</v>
      </c>
      <c r="E302" s="61">
        <v>699</v>
      </c>
      <c r="F302" s="61">
        <v>699</v>
      </c>
      <c r="G302" s="61">
        <v>708</v>
      </c>
      <c r="H302" s="61">
        <v>690</v>
      </c>
      <c r="I302" s="61">
        <v>692</v>
      </c>
      <c r="J302" s="61">
        <v>692</v>
      </c>
      <c r="K302" s="61">
        <v>712</v>
      </c>
      <c r="L302" s="61">
        <v>689</v>
      </c>
      <c r="M302" s="61">
        <v>691</v>
      </c>
      <c r="N302" s="61">
        <v>712</v>
      </c>
      <c r="O302" s="62">
        <v>764</v>
      </c>
      <c r="P302" s="61">
        <v>728</v>
      </c>
      <c r="Q302" s="27"/>
      <c r="R302" s="28"/>
    </row>
    <row r="303" spans="1:18" x14ac:dyDescent="0.2">
      <c r="A303" s="60" t="s">
        <v>313</v>
      </c>
      <c r="B303" s="57" t="str">
        <f t="shared" si="12"/>
        <v>San Miguel County, Colorado</v>
      </c>
      <c r="C303" s="57" t="str">
        <f t="shared" si="13"/>
        <v>San Miguel County</v>
      </c>
      <c r="D303" s="56" t="str">
        <f t="shared" si="14"/>
        <v>Colorado</v>
      </c>
      <c r="E303" s="61">
        <v>7359</v>
      </c>
      <c r="F303" s="61">
        <v>7359</v>
      </c>
      <c r="G303" s="61">
        <v>7357</v>
      </c>
      <c r="H303" s="61">
        <v>7487</v>
      </c>
      <c r="I303" s="61">
        <v>7581</v>
      </c>
      <c r="J303" s="61">
        <v>7621</v>
      </c>
      <c r="K303" s="61">
        <v>7738</v>
      </c>
      <c r="L303" s="61">
        <v>7836</v>
      </c>
      <c r="M303" s="61">
        <v>8017</v>
      </c>
      <c r="N303" s="61">
        <v>8034</v>
      </c>
      <c r="O303" s="62">
        <v>8180</v>
      </c>
      <c r="P303" s="61">
        <v>8179</v>
      </c>
      <c r="Q303" s="27"/>
      <c r="R303" s="28"/>
    </row>
    <row r="304" spans="1:18" x14ac:dyDescent="0.2">
      <c r="A304" s="60" t="s">
        <v>314</v>
      </c>
      <c r="B304" s="57" t="str">
        <f t="shared" si="12"/>
        <v>Sedgwick County, Colorado</v>
      </c>
      <c r="C304" s="57" t="str">
        <f t="shared" si="13"/>
        <v>Sedgwick County</v>
      </c>
      <c r="D304" s="56" t="str">
        <f t="shared" si="14"/>
        <v>Colorado</v>
      </c>
      <c r="E304" s="61">
        <v>2379</v>
      </c>
      <c r="F304" s="61">
        <v>2382</v>
      </c>
      <c r="G304" s="61">
        <v>2371</v>
      </c>
      <c r="H304" s="61">
        <v>2372</v>
      </c>
      <c r="I304" s="61">
        <v>2378</v>
      </c>
      <c r="J304" s="61">
        <v>2340</v>
      </c>
      <c r="K304" s="61">
        <v>2334</v>
      </c>
      <c r="L304" s="61">
        <v>2373</v>
      </c>
      <c r="M304" s="61">
        <v>2400</v>
      </c>
      <c r="N304" s="61">
        <v>2311</v>
      </c>
      <c r="O304" s="62">
        <v>2276</v>
      </c>
      <c r="P304" s="61">
        <v>2248</v>
      </c>
      <c r="Q304" s="27"/>
      <c r="R304" s="28"/>
    </row>
    <row r="305" spans="1:18" x14ac:dyDescent="0.2">
      <c r="A305" s="60" t="s">
        <v>315</v>
      </c>
      <c r="B305" s="57" t="str">
        <f t="shared" si="12"/>
        <v>Summit County, Colorado</v>
      </c>
      <c r="C305" s="57" t="str">
        <f t="shared" si="13"/>
        <v>Summit County</v>
      </c>
      <c r="D305" s="56" t="str">
        <f t="shared" si="14"/>
        <v>Colorado</v>
      </c>
      <c r="E305" s="61">
        <v>27994</v>
      </c>
      <c r="F305" s="61">
        <v>27994</v>
      </c>
      <c r="G305" s="61">
        <v>28073</v>
      </c>
      <c r="H305" s="61">
        <v>28042</v>
      </c>
      <c r="I305" s="61">
        <v>28298</v>
      </c>
      <c r="J305" s="61">
        <v>28728</v>
      </c>
      <c r="K305" s="61">
        <v>29317</v>
      </c>
      <c r="L305" s="61">
        <v>30045</v>
      </c>
      <c r="M305" s="61">
        <v>30552</v>
      </c>
      <c r="N305" s="61">
        <v>30820</v>
      </c>
      <c r="O305" s="62">
        <v>30817</v>
      </c>
      <c r="P305" s="61">
        <v>31011</v>
      </c>
      <c r="Q305" s="27"/>
      <c r="R305" s="28"/>
    </row>
    <row r="306" spans="1:18" x14ac:dyDescent="0.2">
      <c r="A306" s="60" t="s">
        <v>316</v>
      </c>
      <c r="B306" s="57" t="str">
        <f t="shared" si="12"/>
        <v>Teller County, Colorado</v>
      </c>
      <c r="C306" s="57" t="str">
        <f t="shared" si="13"/>
        <v>Teller County</v>
      </c>
      <c r="D306" s="56" t="str">
        <f t="shared" si="14"/>
        <v>Colorado</v>
      </c>
      <c r="E306" s="61">
        <v>23350</v>
      </c>
      <c r="F306" s="61">
        <v>23359</v>
      </c>
      <c r="G306" s="61">
        <v>23469</v>
      </c>
      <c r="H306" s="61">
        <v>23369</v>
      </c>
      <c r="I306" s="61">
        <v>23445</v>
      </c>
      <c r="J306" s="61">
        <v>23356</v>
      </c>
      <c r="K306" s="61">
        <v>23433</v>
      </c>
      <c r="L306" s="61">
        <v>23388</v>
      </c>
      <c r="M306" s="61">
        <v>24058</v>
      </c>
      <c r="N306" s="61">
        <v>24674</v>
      </c>
      <c r="O306" s="62">
        <v>25113</v>
      </c>
      <c r="P306" s="61">
        <v>25388</v>
      </c>
      <c r="Q306" s="27"/>
      <c r="R306" s="28"/>
    </row>
    <row r="307" spans="1:18" x14ac:dyDescent="0.2">
      <c r="A307" s="60" t="s">
        <v>317</v>
      </c>
      <c r="B307" s="57" t="str">
        <f t="shared" si="12"/>
        <v>Washington County, Colorado</v>
      </c>
      <c r="C307" s="57" t="str">
        <f t="shared" si="13"/>
        <v>Washington County</v>
      </c>
      <c r="D307" s="56" t="str">
        <f t="shared" si="14"/>
        <v>Colorado</v>
      </c>
      <c r="E307" s="61">
        <v>4814</v>
      </c>
      <c r="F307" s="61">
        <v>4812</v>
      </c>
      <c r="G307" s="61">
        <v>4821</v>
      </c>
      <c r="H307" s="61">
        <v>4762</v>
      </c>
      <c r="I307" s="61">
        <v>4701</v>
      </c>
      <c r="J307" s="61">
        <v>4743</v>
      </c>
      <c r="K307" s="61">
        <v>4733</v>
      </c>
      <c r="L307" s="61">
        <v>4786</v>
      </c>
      <c r="M307" s="61">
        <v>4834</v>
      </c>
      <c r="N307" s="61">
        <v>4921</v>
      </c>
      <c r="O307" s="62">
        <v>4888</v>
      </c>
      <c r="P307" s="61">
        <v>4908</v>
      </c>
      <c r="Q307" s="27"/>
      <c r="R307" s="28"/>
    </row>
    <row r="308" spans="1:18" x14ac:dyDescent="0.2">
      <c r="A308" s="60" t="s">
        <v>318</v>
      </c>
      <c r="B308" s="57" t="str">
        <f t="shared" si="12"/>
        <v>Weld County, Colorado</v>
      </c>
      <c r="C308" s="57" t="str">
        <f t="shared" si="13"/>
        <v>Weld County</v>
      </c>
      <c r="D308" s="56" t="str">
        <f t="shared" si="14"/>
        <v>Colorado</v>
      </c>
      <c r="E308" s="61">
        <v>252825</v>
      </c>
      <c r="F308" s="61">
        <v>252827</v>
      </c>
      <c r="G308" s="61">
        <v>254207</v>
      </c>
      <c r="H308" s="61">
        <v>258827</v>
      </c>
      <c r="I308" s="61">
        <v>264131</v>
      </c>
      <c r="J308" s="61">
        <v>270165</v>
      </c>
      <c r="K308" s="61">
        <v>277112</v>
      </c>
      <c r="L308" s="61">
        <v>285819</v>
      </c>
      <c r="M308" s="61">
        <v>295712</v>
      </c>
      <c r="N308" s="61">
        <v>305885</v>
      </c>
      <c r="O308" s="62">
        <v>314815</v>
      </c>
      <c r="P308" s="61">
        <v>324492</v>
      </c>
      <c r="Q308" s="27"/>
      <c r="R308" s="28"/>
    </row>
    <row r="309" spans="1:18" x14ac:dyDescent="0.2">
      <c r="A309" s="60" t="s">
        <v>319</v>
      </c>
      <c r="B309" s="57" t="str">
        <f t="shared" si="12"/>
        <v>Yuma County, Colorado</v>
      </c>
      <c r="C309" s="57" t="str">
        <f t="shared" si="13"/>
        <v>Yuma County</v>
      </c>
      <c r="D309" s="56" t="str">
        <f t="shared" si="14"/>
        <v>Colorado</v>
      </c>
      <c r="E309" s="61">
        <v>10043</v>
      </c>
      <c r="F309" s="61">
        <v>10043</v>
      </c>
      <c r="G309" s="61">
        <v>10049</v>
      </c>
      <c r="H309" s="61">
        <v>10134</v>
      </c>
      <c r="I309" s="61">
        <v>10100</v>
      </c>
      <c r="J309" s="61">
        <v>10132</v>
      </c>
      <c r="K309" s="61">
        <v>10184</v>
      </c>
      <c r="L309" s="61">
        <v>10037</v>
      </c>
      <c r="M309" s="61">
        <v>10055</v>
      </c>
      <c r="N309" s="61">
        <v>9959</v>
      </c>
      <c r="O309" s="62">
        <v>9947</v>
      </c>
      <c r="P309" s="61">
        <v>10019</v>
      </c>
      <c r="Q309" s="27"/>
      <c r="R309" s="28"/>
    </row>
    <row r="310" spans="1:18" x14ac:dyDescent="0.2">
      <c r="A310" s="60" t="s">
        <v>320</v>
      </c>
      <c r="B310" s="57" t="str">
        <f t="shared" si="12"/>
        <v>Fairfield County, Connecticut</v>
      </c>
      <c r="C310" s="57" t="str">
        <f t="shared" si="13"/>
        <v>Fairfield County</v>
      </c>
      <c r="D310" s="56" t="str">
        <f t="shared" si="14"/>
        <v>Connecticut</v>
      </c>
      <c r="E310" s="61">
        <v>916829</v>
      </c>
      <c r="F310" s="61">
        <v>916904</v>
      </c>
      <c r="G310" s="61">
        <v>919355</v>
      </c>
      <c r="H310" s="61">
        <v>928000</v>
      </c>
      <c r="I310" s="61">
        <v>935099</v>
      </c>
      <c r="J310" s="61">
        <v>939924</v>
      </c>
      <c r="K310" s="61">
        <v>944196</v>
      </c>
      <c r="L310" s="61">
        <v>944943</v>
      </c>
      <c r="M310" s="61">
        <v>944347</v>
      </c>
      <c r="N310" s="61">
        <v>943038</v>
      </c>
      <c r="O310" s="62">
        <v>943971</v>
      </c>
      <c r="P310" s="61">
        <v>943332</v>
      </c>
      <c r="Q310" s="27"/>
      <c r="R310" s="28"/>
    </row>
    <row r="311" spans="1:18" x14ac:dyDescent="0.2">
      <c r="A311" s="60" t="s">
        <v>321</v>
      </c>
      <c r="B311" s="57" t="str">
        <f t="shared" si="12"/>
        <v>Hartford County, Connecticut</v>
      </c>
      <c r="C311" s="57" t="str">
        <f t="shared" si="13"/>
        <v>Hartford County</v>
      </c>
      <c r="D311" s="56" t="str">
        <f t="shared" si="14"/>
        <v>Connecticut</v>
      </c>
      <c r="E311" s="61">
        <v>894014</v>
      </c>
      <c r="F311" s="61">
        <v>894052</v>
      </c>
      <c r="G311" s="61">
        <v>895236</v>
      </c>
      <c r="H311" s="61">
        <v>896864</v>
      </c>
      <c r="I311" s="61">
        <v>897706</v>
      </c>
      <c r="J311" s="61">
        <v>897678</v>
      </c>
      <c r="K311" s="61">
        <v>897407</v>
      </c>
      <c r="L311" s="61">
        <v>896290</v>
      </c>
      <c r="M311" s="61">
        <v>894141</v>
      </c>
      <c r="N311" s="61">
        <v>893076</v>
      </c>
      <c r="O311" s="62">
        <v>892580</v>
      </c>
      <c r="P311" s="61">
        <v>891720</v>
      </c>
      <c r="Q311" s="27"/>
      <c r="R311" s="28"/>
    </row>
    <row r="312" spans="1:18" x14ac:dyDescent="0.2">
      <c r="A312" s="60" t="s">
        <v>322</v>
      </c>
      <c r="B312" s="57" t="str">
        <f t="shared" si="12"/>
        <v>Litchfield County, Connecticut</v>
      </c>
      <c r="C312" s="57" t="str">
        <f t="shared" si="13"/>
        <v>Litchfield County</v>
      </c>
      <c r="D312" s="56" t="str">
        <f t="shared" si="14"/>
        <v>Connecticut</v>
      </c>
      <c r="E312" s="61">
        <v>189927</v>
      </c>
      <c r="F312" s="61">
        <v>189880</v>
      </c>
      <c r="G312" s="61">
        <v>189763</v>
      </c>
      <c r="H312" s="61">
        <v>188972</v>
      </c>
      <c r="I312" s="61">
        <v>187570</v>
      </c>
      <c r="J312" s="61">
        <v>186836</v>
      </c>
      <c r="K312" s="61">
        <v>185343</v>
      </c>
      <c r="L312" s="61">
        <v>184122</v>
      </c>
      <c r="M312" s="61">
        <v>182793</v>
      </c>
      <c r="N312" s="61">
        <v>181667</v>
      </c>
      <c r="O312" s="62">
        <v>181095</v>
      </c>
      <c r="P312" s="61">
        <v>180333</v>
      </c>
      <c r="Q312" s="27"/>
      <c r="R312" s="28"/>
    </row>
    <row r="313" spans="1:18" x14ac:dyDescent="0.2">
      <c r="A313" s="60" t="s">
        <v>323</v>
      </c>
      <c r="B313" s="57" t="str">
        <f t="shared" si="12"/>
        <v>Middlesex County, Connecticut</v>
      </c>
      <c r="C313" s="57" t="str">
        <f t="shared" si="13"/>
        <v>Middlesex County</v>
      </c>
      <c r="D313" s="56" t="str">
        <f t="shared" si="14"/>
        <v>Connecticut</v>
      </c>
      <c r="E313" s="61">
        <v>165676</v>
      </c>
      <c r="F313" s="61">
        <v>165672</v>
      </c>
      <c r="G313" s="61">
        <v>165616</v>
      </c>
      <c r="H313" s="61">
        <v>166174</v>
      </c>
      <c r="I313" s="61">
        <v>165634</v>
      </c>
      <c r="J313" s="61">
        <v>165329</v>
      </c>
      <c r="K313" s="61">
        <v>164786</v>
      </c>
      <c r="L313" s="61">
        <v>163724</v>
      </c>
      <c r="M313" s="61">
        <v>163292</v>
      </c>
      <c r="N313" s="61">
        <v>162942</v>
      </c>
      <c r="O313" s="62">
        <v>162870</v>
      </c>
      <c r="P313" s="61">
        <v>162436</v>
      </c>
      <c r="Q313" s="27"/>
      <c r="R313" s="28"/>
    </row>
    <row r="314" spans="1:18" x14ac:dyDescent="0.2">
      <c r="A314" s="60" t="s">
        <v>324</v>
      </c>
      <c r="B314" s="57" t="str">
        <f t="shared" si="12"/>
        <v>New Haven County, Connecticut</v>
      </c>
      <c r="C314" s="57" t="str">
        <f t="shared" si="13"/>
        <v>New Haven County</v>
      </c>
      <c r="D314" s="56" t="str">
        <f t="shared" si="14"/>
        <v>Connecticut</v>
      </c>
      <c r="E314" s="61">
        <v>862477</v>
      </c>
      <c r="F314" s="61">
        <v>862442</v>
      </c>
      <c r="G314" s="61">
        <v>863357</v>
      </c>
      <c r="H314" s="61">
        <v>863871</v>
      </c>
      <c r="I314" s="61">
        <v>864566</v>
      </c>
      <c r="J314" s="61">
        <v>862820</v>
      </c>
      <c r="K314" s="61">
        <v>862885</v>
      </c>
      <c r="L314" s="61">
        <v>860186</v>
      </c>
      <c r="M314" s="61">
        <v>857901</v>
      </c>
      <c r="N314" s="61">
        <v>857748</v>
      </c>
      <c r="O314" s="62">
        <v>856971</v>
      </c>
      <c r="P314" s="61">
        <v>854757</v>
      </c>
      <c r="Q314" s="27"/>
      <c r="R314" s="28"/>
    </row>
    <row r="315" spans="1:18" x14ac:dyDescent="0.2">
      <c r="A315" s="60" t="s">
        <v>325</v>
      </c>
      <c r="B315" s="57" t="str">
        <f t="shared" si="12"/>
        <v>New London County, Connecticut</v>
      </c>
      <c r="C315" s="57" t="str">
        <f t="shared" si="13"/>
        <v>New London County</v>
      </c>
      <c r="D315" s="56" t="str">
        <f t="shared" si="14"/>
        <v>Connecticut</v>
      </c>
      <c r="E315" s="61">
        <v>274055</v>
      </c>
      <c r="F315" s="61">
        <v>274070</v>
      </c>
      <c r="G315" s="61">
        <v>274004</v>
      </c>
      <c r="H315" s="61">
        <v>273037</v>
      </c>
      <c r="I315" s="61">
        <v>274091</v>
      </c>
      <c r="J315" s="61">
        <v>272976</v>
      </c>
      <c r="K315" s="61">
        <v>271462</v>
      </c>
      <c r="L315" s="61">
        <v>269636</v>
      </c>
      <c r="M315" s="61">
        <v>268403</v>
      </c>
      <c r="N315" s="61">
        <v>267419</v>
      </c>
      <c r="O315" s="62">
        <v>266285</v>
      </c>
      <c r="P315" s="61">
        <v>265206</v>
      </c>
      <c r="Q315" s="27"/>
      <c r="R315" s="28"/>
    </row>
    <row r="316" spans="1:18" x14ac:dyDescent="0.2">
      <c r="A316" s="60" t="s">
        <v>326</v>
      </c>
      <c r="B316" s="57" t="str">
        <f t="shared" si="12"/>
        <v>Tolland County, Connecticut</v>
      </c>
      <c r="C316" s="57" t="str">
        <f t="shared" si="13"/>
        <v>Tolland County</v>
      </c>
      <c r="D316" s="56" t="str">
        <f t="shared" si="14"/>
        <v>Connecticut</v>
      </c>
      <c r="E316" s="61">
        <v>152691</v>
      </c>
      <c r="F316" s="61">
        <v>152747</v>
      </c>
      <c r="G316" s="61">
        <v>153239</v>
      </c>
      <c r="H316" s="61">
        <v>153050</v>
      </c>
      <c r="I316" s="61">
        <v>151967</v>
      </c>
      <c r="J316" s="61">
        <v>151778</v>
      </c>
      <c r="K316" s="61">
        <v>151693</v>
      </c>
      <c r="L316" s="61">
        <v>151734</v>
      </c>
      <c r="M316" s="61">
        <v>151162</v>
      </c>
      <c r="N316" s="61">
        <v>151009</v>
      </c>
      <c r="O316" s="62">
        <v>150689</v>
      </c>
      <c r="P316" s="61">
        <v>150721</v>
      </c>
      <c r="Q316" s="27"/>
      <c r="R316" s="28"/>
    </row>
    <row r="317" spans="1:18" x14ac:dyDescent="0.2">
      <c r="A317" s="60" t="s">
        <v>327</v>
      </c>
      <c r="B317" s="57" t="str">
        <f t="shared" si="12"/>
        <v>Windham County, Connecticut</v>
      </c>
      <c r="C317" s="57" t="str">
        <f t="shared" si="13"/>
        <v>Windham County</v>
      </c>
      <c r="D317" s="56" t="str">
        <f t="shared" si="14"/>
        <v>Connecticut</v>
      </c>
      <c r="E317" s="61">
        <v>118428</v>
      </c>
      <c r="F317" s="61">
        <v>118380</v>
      </c>
      <c r="G317" s="61">
        <v>118544</v>
      </c>
      <c r="H317" s="61">
        <v>118315</v>
      </c>
      <c r="I317" s="61">
        <v>117914</v>
      </c>
      <c r="J317" s="61">
        <v>117500</v>
      </c>
      <c r="K317" s="61">
        <v>116752</v>
      </c>
      <c r="L317" s="61">
        <v>116487</v>
      </c>
      <c r="M317" s="61">
        <v>116102</v>
      </c>
      <c r="N317" s="61">
        <v>116398</v>
      </c>
      <c r="O317" s="62">
        <v>117059</v>
      </c>
      <c r="P317" s="61">
        <v>116782</v>
      </c>
      <c r="Q317" s="27"/>
      <c r="R317" s="28"/>
    </row>
    <row r="318" spans="1:18" x14ac:dyDescent="0.2">
      <c r="A318" s="60" t="s">
        <v>328</v>
      </c>
      <c r="B318" s="57" t="str">
        <f t="shared" si="12"/>
        <v>Kent County, Delaware</v>
      </c>
      <c r="C318" s="57" t="str">
        <f t="shared" si="13"/>
        <v>Kent County</v>
      </c>
      <c r="D318" s="56" t="str">
        <f t="shared" si="14"/>
        <v>Delaware</v>
      </c>
      <c r="E318" s="61">
        <v>162310</v>
      </c>
      <c r="F318" s="61">
        <v>162350</v>
      </c>
      <c r="G318" s="61">
        <v>162956</v>
      </c>
      <c r="H318" s="61">
        <v>165110</v>
      </c>
      <c r="I318" s="61">
        <v>167297</v>
      </c>
      <c r="J318" s="61">
        <v>169038</v>
      </c>
      <c r="K318" s="61">
        <v>171456</v>
      </c>
      <c r="L318" s="61">
        <v>173128</v>
      </c>
      <c r="M318" s="61">
        <v>174542</v>
      </c>
      <c r="N318" s="61">
        <v>176499</v>
      </c>
      <c r="O318" s="62">
        <v>178540</v>
      </c>
      <c r="P318" s="61">
        <v>180786</v>
      </c>
      <c r="Q318" s="27"/>
      <c r="R318" s="28"/>
    </row>
    <row r="319" spans="1:18" x14ac:dyDescent="0.2">
      <c r="A319" s="60" t="s">
        <v>329</v>
      </c>
      <c r="B319" s="57" t="str">
        <f t="shared" si="12"/>
        <v>New Castle County, Delaware</v>
      </c>
      <c r="C319" s="57" t="str">
        <f t="shared" si="13"/>
        <v>New Castle County</v>
      </c>
      <c r="D319" s="56" t="str">
        <f t="shared" si="14"/>
        <v>Delaware</v>
      </c>
      <c r="E319" s="61">
        <v>538479</v>
      </c>
      <c r="F319" s="61">
        <v>538484</v>
      </c>
      <c r="G319" s="61">
        <v>538752</v>
      </c>
      <c r="H319" s="61">
        <v>541909</v>
      </c>
      <c r="I319" s="61">
        <v>544848</v>
      </c>
      <c r="J319" s="61">
        <v>548331</v>
      </c>
      <c r="K319" s="61">
        <v>550768</v>
      </c>
      <c r="L319" s="61">
        <v>553488</v>
      </c>
      <c r="M319" s="61">
        <v>555058</v>
      </c>
      <c r="N319" s="61">
        <v>555976</v>
      </c>
      <c r="O319" s="62">
        <v>557550</v>
      </c>
      <c r="P319" s="61">
        <v>558753</v>
      </c>
      <c r="Q319" s="27"/>
      <c r="R319" s="28"/>
    </row>
    <row r="320" spans="1:18" x14ac:dyDescent="0.2">
      <c r="A320" s="60" t="s">
        <v>330</v>
      </c>
      <c r="B320" s="57" t="str">
        <f t="shared" si="12"/>
        <v>Sussex County, Delaware</v>
      </c>
      <c r="C320" s="57" t="str">
        <f t="shared" si="13"/>
        <v>Sussex County</v>
      </c>
      <c r="D320" s="56" t="str">
        <f t="shared" si="14"/>
        <v>Delaware</v>
      </c>
      <c r="E320" s="61">
        <v>197145</v>
      </c>
      <c r="F320" s="61">
        <v>197103</v>
      </c>
      <c r="G320" s="61">
        <v>197885</v>
      </c>
      <c r="H320" s="61">
        <v>200362</v>
      </c>
      <c r="I320" s="61">
        <v>203034</v>
      </c>
      <c r="J320" s="61">
        <v>206207</v>
      </c>
      <c r="K320" s="61">
        <v>210263</v>
      </c>
      <c r="L320" s="61">
        <v>214636</v>
      </c>
      <c r="M320" s="61">
        <v>219321</v>
      </c>
      <c r="N320" s="61">
        <v>224348</v>
      </c>
      <c r="O320" s="62">
        <v>229389</v>
      </c>
      <c r="P320" s="61">
        <v>234225</v>
      </c>
      <c r="Q320" s="27"/>
      <c r="R320" s="28"/>
    </row>
    <row r="321" spans="1:18" x14ac:dyDescent="0.2">
      <c r="A321" s="60" t="s">
        <v>331</v>
      </c>
      <c r="B321" s="57" t="str">
        <f t="shared" si="12"/>
        <v>District of Columbia, District of Columbia</v>
      </c>
      <c r="C321" s="57" t="str">
        <f t="shared" si="13"/>
        <v>District of Columbia</v>
      </c>
      <c r="D321" s="56" t="str">
        <f t="shared" si="14"/>
        <v>District of Columbia</v>
      </c>
      <c r="E321" s="61">
        <v>601723</v>
      </c>
      <c r="F321" s="61">
        <v>601767</v>
      </c>
      <c r="G321" s="61">
        <v>605226</v>
      </c>
      <c r="H321" s="61">
        <v>619800</v>
      </c>
      <c r="I321" s="61">
        <v>634924</v>
      </c>
      <c r="J321" s="61">
        <v>650581</v>
      </c>
      <c r="K321" s="61">
        <v>662328</v>
      </c>
      <c r="L321" s="61">
        <v>675400</v>
      </c>
      <c r="M321" s="61">
        <v>685815</v>
      </c>
      <c r="N321" s="61">
        <v>694906</v>
      </c>
      <c r="O321" s="62">
        <v>701547</v>
      </c>
      <c r="P321" s="61">
        <v>705749</v>
      </c>
      <c r="Q321" s="27"/>
      <c r="R321" s="28"/>
    </row>
    <row r="322" spans="1:18" x14ac:dyDescent="0.2">
      <c r="A322" s="60" t="s">
        <v>332</v>
      </c>
      <c r="B322" s="57" t="str">
        <f t="shared" ref="B322:B385" si="15">IF(LEFT(A322)=".", RIGHT(A322,LEN(A322)-1), A322)</f>
        <v>Alachua County, Florida</v>
      </c>
      <c r="C322" s="57" t="str">
        <f t="shared" si="13"/>
        <v>Alachua County</v>
      </c>
      <c r="D322" s="56" t="str">
        <f t="shared" si="14"/>
        <v>Florida</v>
      </c>
      <c r="E322" s="61">
        <v>247336</v>
      </c>
      <c r="F322" s="61">
        <v>247337</v>
      </c>
      <c r="G322" s="61">
        <v>247614</v>
      </c>
      <c r="H322" s="61">
        <v>249834</v>
      </c>
      <c r="I322" s="61">
        <v>251520</v>
      </c>
      <c r="J322" s="61">
        <v>252475</v>
      </c>
      <c r="K322" s="61">
        <v>255456</v>
      </c>
      <c r="L322" s="61">
        <v>259052</v>
      </c>
      <c r="M322" s="61">
        <v>263959</v>
      </c>
      <c r="N322" s="61">
        <v>266309</v>
      </c>
      <c r="O322" s="62">
        <v>268851</v>
      </c>
      <c r="P322" s="61">
        <v>269043</v>
      </c>
      <c r="Q322" s="27"/>
      <c r="R322" s="28"/>
    </row>
    <row r="323" spans="1:18" x14ac:dyDescent="0.2">
      <c r="A323" s="60" t="s">
        <v>333</v>
      </c>
      <c r="B323" s="57" t="str">
        <f t="shared" si="15"/>
        <v>Baker County, Florida</v>
      </c>
      <c r="C323" s="57" t="str">
        <f t="shared" ref="C323:C386" si="16">LEFT(B323,FIND(",",B323,1)-1)</f>
        <v>Baker County</v>
      </c>
      <c r="D323" s="56" t="str">
        <f t="shared" ref="D323:D386" si="17">RIGHT(B323,LEN(B323)-(FIND(",",B323)+1))</f>
        <v>Florida</v>
      </c>
      <c r="E323" s="61">
        <v>27115</v>
      </c>
      <c r="F323" s="61">
        <v>27115</v>
      </c>
      <c r="G323" s="61">
        <v>27066</v>
      </c>
      <c r="H323" s="61">
        <v>27049</v>
      </c>
      <c r="I323" s="61">
        <v>27053</v>
      </c>
      <c r="J323" s="61">
        <v>27009</v>
      </c>
      <c r="K323" s="61">
        <v>27122</v>
      </c>
      <c r="L323" s="61">
        <v>27355</v>
      </c>
      <c r="M323" s="61">
        <v>27884</v>
      </c>
      <c r="N323" s="61">
        <v>28254</v>
      </c>
      <c r="O323" s="62">
        <v>28353</v>
      </c>
      <c r="P323" s="61">
        <v>29210</v>
      </c>
      <c r="Q323" s="27"/>
      <c r="R323" s="28"/>
    </row>
    <row r="324" spans="1:18" x14ac:dyDescent="0.2">
      <c r="A324" s="60" t="s">
        <v>334</v>
      </c>
      <c r="B324" s="57" t="str">
        <f t="shared" si="15"/>
        <v>Bay County, Florida</v>
      </c>
      <c r="C324" s="57" t="str">
        <f t="shared" si="16"/>
        <v>Bay County</v>
      </c>
      <c r="D324" s="56" t="str">
        <f t="shared" si="17"/>
        <v>Florida</v>
      </c>
      <c r="E324" s="61">
        <v>168852</v>
      </c>
      <c r="F324" s="61">
        <v>168850</v>
      </c>
      <c r="G324" s="61">
        <v>169206</v>
      </c>
      <c r="H324" s="61">
        <v>169555</v>
      </c>
      <c r="I324" s="61">
        <v>171757</v>
      </c>
      <c r="J324" s="61">
        <v>174596</v>
      </c>
      <c r="K324" s="61">
        <v>178289</v>
      </c>
      <c r="L324" s="61">
        <v>181488</v>
      </c>
      <c r="M324" s="61">
        <v>183634</v>
      </c>
      <c r="N324" s="61">
        <v>184736</v>
      </c>
      <c r="O324" s="62">
        <v>186240</v>
      </c>
      <c r="P324" s="61">
        <v>174705</v>
      </c>
      <c r="Q324" s="27"/>
      <c r="R324" s="28"/>
    </row>
    <row r="325" spans="1:18" x14ac:dyDescent="0.2">
      <c r="A325" s="60" t="s">
        <v>335</v>
      </c>
      <c r="B325" s="57" t="str">
        <f t="shared" si="15"/>
        <v>Bradford County, Florida</v>
      </c>
      <c r="C325" s="57" t="str">
        <f t="shared" si="16"/>
        <v>Bradford County</v>
      </c>
      <c r="D325" s="56" t="str">
        <f t="shared" si="17"/>
        <v>Florida</v>
      </c>
      <c r="E325" s="61">
        <v>28520</v>
      </c>
      <c r="F325" s="61">
        <v>28519</v>
      </c>
      <c r="G325" s="61">
        <v>28536</v>
      </c>
      <c r="H325" s="61">
        <v>28431</v>
      </c>
      <c r="I325" s="61">
        <v>27051</v>
      </c>
      <c r="J325" s="61">
        <v>26802</v>
      </c>
      <c r="K325" s="61">
        <v>26552</v>
      </c>
      <c r="L325" s="61">
        <v>26748</v>
      </c>
      <c r="M325" s="61">
        <v>26740</v>
      </c>
      <c r="N325" s="61">
        <v>27142</v>
      </c>
      <c r="O325" s="62">
        <v>27752</v>
      </c>
      <c r="P325" s="61">
        <v>28201</v>
      </c>
      <c r="Q325" s="27"/>
      <c r="R325" s="28"/>
    </row>
    <row r="326" spans="1:18" x14ac:dyDescent="0.2">
      <c r="A326" s="60" t="s">
        <v>336</v>
      </c>
      <c r="B326" s="57" t="str">
        <f t="shared" si="15"/>
        <v>Brevard County, Florida</v>
      </c>
      <c r="C326" s="57" t="str">
        <f t="shared" si="16"/>
        <v>Brevard County</v>
      </c>
      <c r="D326" s="56" t="str">
        <f t="shared" si="17"/>
        <v>Florida</v>
      </c>
      <c r="E326" s="61">
        <v>543376</v>
      </c>
      <c r="F326" s="61">
        <v>543372</v>
      </c>
      <c r="G326" s="61">
        <v>543965</v>
      </c>
      <c r="H326" s="61">
        <v>544359</v>
      </c>
      <c r="I326" s="61">
        <v>546966</v>
      </c>
      <c r="J326" s="61">
        <v>550255</v>
      </c>
      <c r="K326" s="61">
        <v>555548</v>
      </c>
      <c r="L326" s="61">
        <v>565746</v>
      </c>
      <c r="M326" s="61">
        <v>576874</v>
      </c>
      <c r="N326" s="61">
        <v>587769</v>
      </c>
      <c r="O326" s="62">
        <v>595203</v>
      </c>
      <c r="P326" s="61">
        <v>601942</v>
      </c>
      <c r="Q326" s="27"/>
      <c r="R326" s="28"/>
    </row>
    <row r="327" spans="1:18" x14ac:dyDescent="0.2">
      <c r="A327" s="60" t="s">
        <v>337</v>
      </c>
      <c r="B327" s="57" t="str">
        <f t="shared" si="15"/>
        <v>Broward County, Florida</v>
      </c>
      <c r="C327" s="57" t="str">
        <f t="shared" si="16"/>
        <v>Broward County</v>
      </c>
      <c r="D327" s="56" t="str">
        <f t="shared" si="17"/>
        <v>Florida</v>
      </c>
      <c r="E327" s="61">
        <v>1748066</v>
      </c>
      <c r="F327" s="61">
        <v>1748146</v>
      </c>
      <c r="G327" s="61">
        <v>1752803</v>
      </c>
      <c r="H327" s="61">
        <v>1786980</v>
      </c>
      <c r="I327" s="61">
        <v>1814253</v>
      </c>
      <c r="J327" s="61">
        <v>1836600</v>
      </c>
      <c r="K327" s="61">
        <v>1860933</v>
      </c>
      <c r="L327" s="61">
        <v>1885040</v>
      </c>
      <c r="M327" s="61">
        <v>1912583</v>
      </c>
      <c r="N327" s="61">
        <v>1934516</v>
      </c>
      <c r="O327" s="62">
        <v>1946107</v>
      </c>
      <c r="P327" s="61">
        <v>1952778</v>
      </c>
      <c r="Q327" s="27"/>
      <c r="R327" s="28"/>
    </row>
    <row r="328" spans="1:18" x14ac:dyDescent="0.2">
      <c r="A328" s="60" t="s">
        <v>338</v>
      </c>
      <c r="B328" s="57" t="str">
        <f t="shared" si="15"/>
        <v>Calhoun County, Florida</v>
      </c>
      <c r="C328" s="57" t="str">
        <f t="shared" si="16"/>
        <v>Calhoun County</v>
      </c>
      <c r="D328" s="56" t="str">
        <f t="shared" si="17"/>
        <v>Florida</v>
      </c>
      <c r="E328" s="61">
        <v>14625</v>
      </c>
      <c r="F328" s="61">
        <v>14627</v>
      </c>
      <c r="G328" s="61">
        <v>14647</v>
      </c>
      <c r="H328" s="61">
        <v>14717</v>
      </c>
      <c r="I328" s="61">
        <v>14665</v>
      </c>
      <c r="J328" s="61">
        <v>14578</v>
      </c>
      <c r="K328" s="61">
        <v>14450</v>
      </c>
      <c r="L328" s="61">
        <v>14406</v>
      </c>
      <c r="M328" s="61">
        <v>14330</v>
      </c>
      <c r="N328" s="61">
        <v>14428</v>
      </c>
      <c r="O328" s="62">
        <v>14543</v>
      </c>
      <c r="P328" s="61">
        <v>14105</v>
      </c>
      <c r="Q328" s="27"/>
      <c r="R328" s="28"/>
    </row>
    <row r="329" spans="1:18" x14ac:dyDescent="0.2">
      <c r="A329" s="60" t="s">
        <v>339</v>
      </c>
      <c r="B329" s="57" t="str">
        <f t="shared" si="15"/>
        <v>Charlotte County, Florida</v>
      </c>
      <c r="C329" s="57" t="str">
        <f t="shared" si="16"/>
        <v>Charlotte County</v>
      </c>
      <c r="D329" s="56" t="str">
        <f t="shared" si="17"/>
        <v>Florida</v>
      </c>
      <c r="E329" s="61">
        <v>159978</v>
      </c>
      <c r="F329" s="61">
        <v>159967</v>
      </c>
      <c r="G329" s="61">
        <v>159875</v>
      </c>
      <c r="H329" s="61">
        <v>159869</v>
      </c>
      <c r="I329" s="61">
        <v>162744</v>
      </c>
      <c r="J329" s="61">
        <v>164671</v>
      </c>
      <c r="K329" s="61">
        <v>168041</v>
      </c>
      <c r="L329" s="61">
        <v>172382</v>
      </c>
      <c r="M329" s="61">
        <v>177671</v>
      </c>
      <c r="N329" s="61">
        <v>181522</v>
      </c>
      <c r="O329" s="62">
        <v>184849</v>
      </c>
      <c r="P329" s="61">
        <v>188910</v>
      </c>
      <c r="Q329" s="27"/>
      <c r="R329" s="28"/>
    </row>
    <row r="330" spans="1:18" x14ac:dyDescent="0.2">
      <c r="A330" s="60" t="s">
        <v>340</v>
      </c>
      <c r="B330" s="57" t="str">
        <f t="shared" si="15"/>
        <v>Citrus County, Florida</v>
      </c>
      <c r="C330" s="57" t="str">
        <f t="shared" si="16"/>
        <v>Citrus County</v>
      </c>
      <c r="D330" s="56" t="str">
        <f t="shared" si="17"/>
        <v>Florida</v>
      </c>
      <c r="E330" s="61">
        <v>141236</v>
      </c>
      <c r="F330" s="61">
        <v>141230</v>
      </c>
      <c r="G330" s="61">
        <v>141173</v>
      </c>
      <c r="H330" s="61">
        <v>139764</v>
      </c>
      <c r="I330" s="61">
        <v>139180</v>
      </c>
      <c r="J330" s="61">
        <v>138829</v>
      </c>
      <c r="K330" s="61">
        <v>138828</v>
      </c>
      <c r="L330" s="61">
        <v>140287</v>
      </c>
      <c r="M330" s="61">
        <v>142804</v>
      </c>
      <c r="N330" s="61">
        <v>145415</v>
      </c>
      <c r="O330" s="62">
        <v>147682</v>
      </c>
      <c r="P330" s="61">
        <v>149657</v>
      </c>
      <c r="Q330" s="27"/>
      <c r="R330" s="28"/>
    </row>
    <row r="331" spans="1:18" x14ac:dyDescent="0.2">
      <c r="A331" s="60" t="s">
        <v>341</v>
      </c>
      <c r="B331" s="57" t="str">
        <f t="shared" si="15"/>
        <v>Clay County, Florida</v>
      </c>
      <c r="C331" s="57" t="str">
        <f t="shared" si="16"/>
        <v>Clay County</v>
      </c>
      <c r="D331" s="56" t="str">
        <f t="shared" si="17"/>
        <v>Florida</v>
      </c>
      <c r="E331" s="61">
        <v>190865</v>
      </c>
      <c r="F331" s="61">
        <v>190878</v>
      </c>
      <c r="G331" s="61">
        <v>191451</v>
      </c>
      <c r="H331" s="61">
        <v>192314</v>
      </c>
      <c r="I331" s="61">
        <v>193861</v>
      </c>
      <c r="J331" s="61">
        <v>195657</v>
      </c>
      <c r="K331" s="61">
        <v>198570</v>
      </c>
      <c r="L331" s="61">
        <v>202392</v>
      </c>
      <c r="M331" s="61">
        <v>207246</v>
      </c>
      <c r="N331" s="61">
        <v>212228</v>
      </c>
      <c r="O331" s="62">
        <v>215908</v>
      </c>
      <c r="P331" s="61">
        <v>219252</v>
      </c>
      <c r="Q331" s="27"/>
      <c r="R331" s="28"/>
    </row>
    <row r="332" spans="1:18" x14ac:dyDescent="0.2">
      <c r="A332" s="60" t="s">
        <v>342</v>
      </c>
      <c r="B332" s="57" t="str">
        <f t="shared" si="15"/>
        <v>Collier County, Florida</v>
      </c>
      <c r="C332" s="57" t="str">
        <f t="shared" si="16"/>
        <v>Collier County</v>
      </c>
      <c r="D332" s="56" t="str">
        <f t="shared" si="17"/>
        <v>Florida</v>
      </c>
      <c r="E332" s="61">
        <v>321520</v>
      </c>
      <c r="F332" s="61">
        <v>321522</v>
      </c>
      <c r="G332" s="61">
        <v>322581</v>
      </c>
      <c r="H332" s="61">
        <v>327629</v>
      </c>
      <c r="I332" s="61">
        <v>332233</v>
      </c>
      <c r="J332" s="61">
        <v>338987</v>
      </c>
      <c r="K332" s="61">
        <v>347211</v>
      </c>
      <c r="L332" s="61">
        <v>356041</v>
      </c>
      <c r="M332" s="61">
        <v>365445</v>
      </c>
      <c r="N332" s="61">
        <v>372678</v>
      </c>
      <c r="O332" s="62">
        <v>378201</v>
      </c>
      <c r="P332" s="61">
        <v>384902</v>
      </c>
      <c r="Q332" s="27"/>
      <c r="R332" s="28"/>
    </row>
    <row r="333" spans="1:18" x14ac:dyDescent="0.2">
      <c r="A333" s="60" t="s">
        <v>343</v>
      </c>
      <c r="B333" s="57" t="str">
        <f t="shared" si="15"/>
        <v>Columbia County, Florida</v>
      </c>
      <c r="C333" s="57" t="str">
        <f t="shared" si="16"/>
        <v>Columbia County</v>
      </c>
      <c r="D333" s="56" t="str">
        <f t="shared" si="17"/>
        <v>Florida</v>
      </c>
      <c r="E333" s="61">
        <v>67531</v>
      </c>
      <c r="F333" s="61">
        <v>67526</v>
      </c>
      <c r="G333" s="61">
        <v>67553</v>
      </c>
      <c r="H333" s="61">
        <v>67317</v>
      </c>
      <c r="I333" s="61">
        <v>67884</v>
      </c>
      <c r="J333" s="61">
        <v>67417</v>
      </c>
      <c r="K333" s="61">
        <v>67779</v>
      </c>
      <c r="L333" s="61">
        <v>68222</v>
      </c>
      <c r="M333" s="61">
        <v>69265</v>
      </c>
      <c r="N333" s="61">
        <v>69999</v>
      </c>
      <c r="O333" s="62">
        <v>70668</v>
      </c>
      <c r="P333" s="61">
        <v>71686</v>
      </c>
      <c r="Q333" s="27"/>
      <c r="R333" s="28"/>
    </row>
    <row r="334" spans="1:18" x14ac:dyDescent="0.2">
      <c r="A334" s="60" t="s">
        <v>344</v>
      </c>
      <c r="B334" s="57" t="str">
        <f t="shared" si="15"/>
        <v>DeSoto County, Florida</v>
      </c>
      <c r="C334" s="57" t="str">
        <f t="shared" si="16"/>
        <v>DeSoto County</v>
      </c>
      <c r="D334" s="56" t="str">
        <f t="shared" si="17"/>
        <v>Florida</v>
      </c>
      <c r="E334" s="61">
        <v>34862</v>
      </c>
      <c r="F334" s="61">
        <v>34862</v>
      </c>
      <c r="G334" s="61">
        <v>34934</v>
      </c>
      <c r="H334" s="61">
        <v>34845</v>
      </c>
      <c r="I334" s="61">
        <v>35005</v>
      </c>
      <c r="J334" s="61">
        <v>34905</v>
      </c>
      <c r="K334" s="61">
        <v>35338</v>
      </c>
      <c r="L334" s="61">
        <v>35648</v>
      </c>
      <c r="M334" s="61">
        <v>36255</v>
      </c>
      <c r="N334" s="61">
        <v>37241</v>
      </c>
      <c r="O334" s="62">
        <v>37368</v>
      </c>
      <c r="P334" s="61">
        <v>38001</v>
      </c>
      <c r="Q334" s="27"/>
      <c r="R334" s="28"/>
    </row>
    <row r="335" spans="1:18" x14ac:dyDescent="0.2">
      <c r="A335" s="60" t="s">
        <v>345</v>
      </c>
      <c r="B335" s="57" t="str">
        <f t="shared" si="15"/>
        <v>Dixie County, Florida</v>
      </c>
      <c r="C335" s="57" t="str">
        <f t="shared" si="16"/>
        <v>Dixie County</v>
      </c>
      <c r="D335" s="56" t="str">
        <f t="shared" si="17"/>
        <v>Florida</v>
      </c>
      <c r="E335" s="61">
        <v>16422</v>
      </c>
      <c r="F335" s="61">
        <v>16422</v>
      </c>
      <c r="G335" s="61">
        <v>16400</v>
      </c>
      <c r="H335" s="61">
        <v>16406</v>
      </c>
      <c r="I335" s="61">
        <v>16153</v>
      </c>
      <c r="J335" s="61">
        <v>16084</v>
      </c>
      <c r="K335" s="61">
        <v>16041</v>
      </c>
      <c r="L335" s="61">
        <v>16353</v>
      </c>
      <c r="M335" s="61">
        <v>16465</v>
      </c>
      <c r="N335" s="61">
        <v>16615</v>
      </c>
      <c r="O335" s="62">
        <v>16685</v>
      </c>
      <c r="P335" s="61">
        <v>16826</v>
      </c>
      <c r="Q335" s="27"/>
      <c r="R335" s="28"/>
    </row>
    <row r="336" spans="1:18" x14ac:dyDescent="0.2">
      <c r="A336" s="60" t="s">
        <v>346</v>
      </c>
      <c r="B336" s="57" t="str">
        <f t="shared" si="15"/>
        <v>Duval County, Florida</v>
      </c>
      <c r="C336" s="57" t="str">
        <f t="shared" si="16"/>
        <v>Duval County</v>
      </c>
      <c r="D336" s="56" t="str">
        <f t="shared" si="17"/>
        <v>Florida</v>
      </c>
      <c r="E336" s="61">
        <v>864263</v>
      </c>
      <c r="F336" s="61">
        <v>864253</v>
      </c>
      <c r="G336" s="61">
        <v>865628</v>
      </c>
      <c r="H336" s="61">
        <v>872355</v>
      </c>
      <c r="I336" s="61">
        <v>880108</v>
      </c>
      <c r="J336" s="61">
        <v>885943</v>
      </c>
      <c r="K336" s="61">
        <v>896668</v>
      </c>
      <c r="L336" s="61">
        <v>910578</v>
      </c>
      <c r="M336" s="61">
        <v>926010</v>
      </c>
      <c r="N336" s="61">
        <v>937933</v>
      </c>
      <c r="O336" s="62">
        <v>948652</v>
      </c>
      <c r="P336" s="61">
        <v>957755</v>
      </c>
      <c r="Q336" s="27"/>
      <c r="R336" s="28"/>
    </row>
    <row r="337" spans="1:18" x14ac:dyDescent="0.2">
      <c r="A337" s="60" t="s">
        <v>347</v>
      </c>
      <c r="B337" s="57" t="str">
        <f t="shared" si="15"/>
        <v>Escambia County, Florida</v>
      </c>
      <c r="C337" s="57" t="str">
        <f t="shared" si="16"/>
        <v>Escambia County</v>
      </c>
      <c r="D337" s="56" t="str">
        <f t="shared" si="17"/>
        <v>Florida</v>
      </c>
      <c r="E337" s="61">
        <v>297619</v>
      </c>
      <c r="F337" s="61">
        <v>297620</v>
      </c>
      <c r="G337" s="61">
        <v>298038</v>
      </c>
      <c r="H337" s="61">
        <v>299401</v>
      </c>
      <c r="I337" s="61">
        <v>303423</v>
      </c>
      <c r="J337" s="61">
        <v>306694</v>
      </c>
      <c r="K337" s="61">
        <v>307960</v>
      </c>
      <c r="L337" s="61">
        <v>309311</v>
      </c>
      <c r="M337" s="61">
        <v>311473</v>
      </c>
      <c r="N337" s="61">
        <v>313249</v>
      </c>
      <c r="O337" s="62">
        <v>315104</v>
      </c>
      <c r="P337" s="61">
        <v>318316</v>
      </c>
      <c r="Q337" s="27"/>
      <c r="R337" s="28"/>
    </row>
    <row r="338" spans="1:18" x14ac:dyDescent="0.2">
      <c r="A338" s="60" t="s">
        <v>348</v>
      </c>
      <c r="B338" s="57" t="str">
        <f t="shared" si="15"/>
        <v>Flagler County, Florida</v>
      </c>
      <c r="C338" s="57" t="str">
        <f t="shared" si="16"/>
        <v>Flagler County</v>
      </c>
      <c r="D338" s="56" t="str">
        <f t="shared" si="17"/>
        <v>Florida</v>
      </c>
      <c r="E338" s="61">
        <v>95696</v>
      </c>
      <c r="F338" s="61">
        <v>95692</v>
      </c>
      <c r="G338" s="61">
        <v>96066</v>
      </c>
      <c r="H338" s="61">
        <v>97462</v>
      </c>
      <c r="I338" s="61">
        <v>98434</v>
      </c>
      <c r="J338" s="61">
        <v>99798</v>
      </c>
      <c r="K338" s="61">
        <v>101889</v>
      </c>
      <c r="L338" s="61">
        <v>104436</v>
      </c>
      <c r="M338" s="61">
        <v>107406</v>
      </c>
      <c r="N338" s="61">
        <v>109999</v>
      </c>
      <c r="O338" s="62">
        <v>112085</v>
      </c>
      <c r="P338" s="61">
        <v>115081</v>
      </c>
      <c r="Q338" s="27"/>
      <c r="R338" s="28"/>
    </row>
    <row r="339" spans="1:18" x14ac:dyDescent="0.2">
      <c r="A339" s="60" t="s">
        <v>349</v>
      </c>
      <c r="B339" s="57" t="str">
        <f t="shared" si="15"/>
        <v>Franklin County, Florida</v>
      </c>
      <c r="C339" s="57" t="str">
        <f t="shared" si="16"/>
        <v>Franklin County</v>
      </c>
      <c r="D339" s="56" t="str">
        <f t="shared" si="17"/>
        <v>Florida</v>
      </c>
      <c r="E339" s="61">
        <v>11549</v>
      </c>
      <c r="F339" s="61">
        <v>11549</v>
      </c>
      <c r="G339" s="61">
        <v>11522</v>
      </c>
      <c r="H339" s="61">
        <v>11472</v>
      </c>
      <c r="I339" s="61">
        <v>11612</v>
      </c>
      <c r="J339" s="61">
        <v>11521</v>
      </c>
      <c r="K339" s="61">
        <v>11661</v>
      </c>
      <c r="L339" s="61">
        <v>11707</v>
      </c>
      <c r="M339" s="61">
        <v>11823</v>
      </c>
      <c r="N339" s="61">
        <v>11724</v>
      </c>
      <c r="O339" s="62">
        <v>11676</v>
      </c>
      <c r="P339" s="61">
        <v>12125</v>
      </c>
      <c r="Q339" s="27"/>
      <c r="R339" s="28"/>
    </row>
    <row r="340" spans="1:18" x14ac:dyDescent="0.2">
      <c r="A340" s="60" t="s">
        <v>350</v>
      </c>
      <c r="B340" s="57" t="str">
        <f t="shared" si="15"/>
        <v>Gadsden County, Florida</v>
      </c>
      <c r="C340" s="57" t="str">
        <f t="shared" si="16"/>
        <v>Gadsden County</v>
      </c>
      <c r="D340" s="56" t="str">
        <f t="shared" si="17"/>
        <v>Florida</v>
      </c>
      <c r="E340" s="61">
        <v>46389</v>
      </c>
      <c r="F340" s="61">
        <v>47744</v>
      </c>
      <c r="G340" s="61">
        <v>47794</v>
      </c>
      <c r="H340" s="61">
        <v>47373</v>
      </c>
      <c r="I340" s="61">
        <v>46574</v>
      </c>
      <c r="J340" s="61">
        <v>46087</v>
      </c>
      <c r="K340" s="61">
        <v>46114</v>
      </c>
      <c r="L340" s="61">
        <v>46060</v>
      </c>
      <c r="M340" s="61">
        <v>46086</v>
      </c>
      <c r="N340" s="61">
        <v>45993</v>
      </c>
      <c r="O340" s="62">
        <v>45927</v>
      </c>
      <c r="P340" s="61">
        <v>45660</v>
      </c>
      <c r="Q340" s="27"/>
      <c r="R340" s="28"/>
    </row>
    <row r="341" spans="1:18" x14ac:dyDescent="0.2">
      <c r="A341" s="60" t="s">
        <v>351</v>
      </c>
      <c r="B341" s="57" t="str">
        <f t="shared" si="15"/>
        <v>Gilchrist County, Florida</v>
      </c>
      <c r="C341" s="57" t="str">
        <f t="shared" si="16"/>
        <v>Gilchrist County</v>
      </c>
      <c r="D341" s="56" t="str">
        <f t="shared" si="17"/>
        <v>Florida</v>
      </c>
      <c r="E341" s="61">
        <v>16939</v>
      </c>
      <c r="F341" s="61">
        <v>16941</v>
      </c>
      <c r="G341" s="61">
        <v>17000</v>
      </c>
      <c r="H341" s="61">
        <v>16994</v>
      </c>
      <c r="I341" s="61">
        <v>16897</v>
      </c>
      <c r="J341" s="61">
        <v>16957</v>
      </c>
      <c r="K341" s="61">
        <v>16991</v>
      </c>
      <c r="L341" s="61">
        <v>17378</v>
      </c>
      <c r="M341" s="61">
        <v>17622</v>
      </c>
      <c r="N341" s="61">
        <v>17900</v>
      </c>
      <c r="O341" s="62">
        <v>18284</v>
      </c>
      <c r="P341" s="61">
        <v>18582</v>
      </c>
      <c r="Q341" s="27"/>
      <c r="R341" s="28"/>
    </row>
    <row r="342" spans="1:18" x14ac:dyDescent="0.2">
      <c r="A342" s="60" t="s">
        <v>352</v>
      </c>
      <c r="B342" s="57" t="str">
        <f t="shared" si="15"/>
        <v>Glades County, Florida</v>
      </c>
      <c r="C342" s="57" t="str">
        <f t="shared" si="16"/>
        <v>Glades County</v>
      </c>
      <c r="D342" s="56" t="str">
        <f t="shared" si="17"/>
        <v>Florida</v>
      </c>
      <c r="E342" s="61">
        <v>12884</v>
      </c>
      <c r="F342" s="61">
        <v>12881</v>
      </c>
      <c r="G342" s="61">
        <v>12869</v>
      </c>
      <c r="H342" s="61">
        <v>12837</v>
      </c>
      <c r="I342" s="61">
        <v>12669</v>
      </c>
      <c r="J342" s="61">
        <v>12670</v>
      </c>
      <c r="K342" s="61">
        <v>12943</v>
      </c>
      <c r="L342" s="61">
        <v>13099</v>
      </c>
      <c r="M342" s="61">
        <v>13406</v>
      </c>
      <c r="N342" s="61">
        <v>13580</v>
      </c>
      <c r="O342" s="62">
        <v>13686</v>
      </c>
      <c r="P342" s="61">
        <v>13811</v>
      </c>
      <c r="Q342" s="27"/>
      <c r="R342" s="28"/>
    </row>
    <row r="343" spans="1:18" x14ac:dyDescent="0.2">
      <c r="A343" s="60" t="s">
        <v>353</v>
      </c>
      <c r="B343" s="57" t="str">
        <f t="shared" si="15"/>
        <v>Gulf County, Florida</v>
      </c>
      <c r="C343" s="57" t="str">
        <f t="shared" si="16"/>
        <v>Gulf County</v>
      </c>
      <c r="D343" s="56" t="str">
        <f t="shared" si="17"/>
        <v>Florida</v>
      </c>
      <c r="E343" s="61">
        <v>15863</v>
      </c>
      <c r="F343" s="61">
        <v>15863</v>
      </c>
      <c r="G343" s="61">
        <v>15825</v>
      </c>
      <c r="H343" s="61">
        <v>15764</v>
      </c>
      <c r="I343" s="61">
        <v>15770</v>
      </c>
      <c r="J343" s="61">
        <v>15884</v>
      </c>
      <c r="K343" s="61">
        <v>16002</v>
      </c>
      <c r="L343" s="61">
        <v>15929</v>
      </c>
      <c r="M343" s="61">
        <v>16062</v>
      </c>
      <c r="N343" s="61">
        <v>16105</v>
      </c>
      <c r="O343" s="62">
        <v>16146</v>
      </c>
      <c r="P343" s="61">
        <v>13639</v>
      </c>
      <c r="Q343" s="27"/>
      <c r="R343" s="28"/>
    </row>
    <row r="344" spans="1:18" x14ac:dyDescent="0.2">
      <c r="A344" s="60" t="s">
        <v>354</v>
      </c>
      <c r="B344" s="57" t="str">
        <f t="shared" si="15"/>
        <v>Hamilton County, Florida</v>
      </c>
      <c r="C344" s="57" t="str">
        <f t="shared" si="16"/>
        <v>Hamilton County</v>
      </c>
      <c r="D344" s="56" t="str">
        <f t="shared" si="17"/>
        <v>Florida</v>
      </c>
      <c r="E344" s="61">
        <v>14799</v>
      </c>
      <c r="F344" s="61">
        <v>14799</v>
      </c>
      <c r="G344" s="61">
        <v>14683</v>
      </c>
      <c r="H344" s="61">
        <v>14595</v>
      </c>
      <c r="I344" s="61">
        <v>14721</v>
      </c>
      <c r="J344" s="61">
        <v>14342</v>
      </c>
      <c r="K344" s="61">
        <v>14071</v>
      </c>
      <c r="L344" s="61">
        <v>14272</v>
      </c>
      <c r="M344" s="61">
        <v>14303</v>
      </c>
      <c r="N344" s="61">
        <v>14364</v>
      </c>
      <c r="O344" s="62">
        <v>14262</v>
      </c>
      <c r="P344" s="61">
        <v>14428</v>
      </c>
      <c r="Q344" s="27"/>
      <c r="R344" s="28"/>
    </row>
    <row r="345" spans="1:18" x14ac:dyDescent="0.2">
      <c r="A345" s="60" t="s">
        <v>355</v>
      </c>
      <c r="B345" s="57" t="str">
        <f t="shared" si="15"/>
        <v>Hardee County, Florida</v>
      </c>
      <c r="C345" s="57" t="str">
        <f t="shared" si="16"/>
        <v>Hardee County</v>
      </c>
      <c r="D345" s="56" t="str">
        <f t="shared" si="17"/>
        <v>Florida</v>
      </c>
      <c r="E345" s="61">
        <v>27731</v>
      </c>
      <c r="F345" s="61">
        <v>27737</v>
      </c>
      <c r="G345" s="61">
        <v>27730</v>
      </c>
      <c r="H345" s="61">
        <v>27684</v>
      </c>
      <c r="I345" s="61">
        <v>27439</v>
      </c>
      <c r="J345" s="61">
        <v>27311</v>
      </c>
      <c r="K345" s="61">
        <v>27266</v>
      </c>
      <c r="L345" s="61">
        <v>27177</v>
      </c>
      <c r="M345" s="61">
        <v>27219</v>
      </c>
      <c r="N345" s="61">
        <v>27154</v>
      </c>
      <c r="O345" s="62">
        <v>27168</v>
      </c>
      <c r="P345" s="61">
        <v>26937</v>
      </c>
      <c r="Q345" s="27"/>
      <c r="R345" s="28"/>
    </row>
    <row r="346" spans="1:18" x14ac:dyDescent="0.2">
      <c r="A346" s="60" t="s">
        <v>356</v>
      </c>
      <c r="B346" s="57" t="str">
        <f t="shared" si="15"/>
        <v>Hendry County, Florida</v>
      </c>
      <c r="C346" s="57" t="str">
        <f t="shared" si="16"/>
        <v>Hendry County</v>
      </c>
      <c r="D346" s="56" t="str">
        <f t="shared" si="17"/>
        <v>Florida</v>
      </c>
      <c r="E346" s="61">
        <v>39140</v>
      </c>
      <c r="F346" s="61">
        <v>39143</v>
      </c>
      <c r="G346" s="61">
        <v>39009</v>
      </c>
      <c r="H346" s="61">
        <v>38972</v>
      </c>
      <c r="I346" s="61">
        <v>37870</v>
      </c>
      <c r="J346" s="61">
        <v>37809</v>
      </c>
      <c r="K346" s="61">
        <v>38474</v>
      </c>
      <c r="L346" s="61">
        <v>39248</v>
      </c>
      <c r="M346" s="61">
        <v>40037</v>
      </c>
      <c r="N346" s="61">
        <v>41018</v>
      </c>
      <c r="O346" s="62">
        <v>41336</v>
      </c>
      <c r="P346" s="61">
        <v>42022</v>
      </c>
      <c r="Q346" s="27"/>
      <c r="R346" s="28"/>
    </row>
    <row r="347" spans="1:18" x14ac:dyDescent="0.2">
      <c r="A347" s="60" t="s">
        <v>357</v>
      </c>
      <c r="B347" s="57" t="str">
        <f t="shared" si="15"/>
        <v>Hernando County, Florida</v>
      </c>
      <c r="C347" s="57" t="str">
        <f t="shared" si="16"/>
        <v>Hernando County</v>
      </c>
      <c r="D347" s="56" t="str">
        <f t="shared" si="17"/>
        <v>Florida</v>
      </c>
      <c r="E347" s="61">
        <v>172778</v>
      </c>
      <c r="F347" s="61">
        <v>172778</v>
      </c>
      <c r="G347" s="61">
        <v>172969</v>
      </c>
      <c r="H347" s="61">
        <v>172847</v>
      </c>
      <c r="I347" s="61">
        <v>172718</v>
      </c>
      <c r="J347" s="61">
        <v>173639</v>
      </c>
      <c r="K347" s="61">
        <v>175298</v>
      </c>
      <c r="L347" s="61">
        <v>177900</v>
      </c>
      <c r="M347" s="61">
        <v>182459</v>
      </c>
      <c r="N347" s="61">
        <v>186704</v>
      </c>
      <c r="O347" s="62">
        <v>190582</v>
      </c>
      <c r="P347" s="61">
        <v>193920</v>
      </c>
      <c r="Q347" s="27"/>
      <c r="R347" s="28"/>
    </row>
    <row r="348" spans="1:18" x14ac:dyDescent="0.2">
      <c r="A348" s="60" t="s">
        <v>358</v>
      </c>
      <c r="B348" s="57" t="str">
        <f t="shared" si="15"/>
        <v>Highlands County, Florida</v>
      </c>
      <c r="C348" s="57" t="str">
        <f t="shared" si="16"/>
        <v>Highlands County</v>
      </c>
      <c r="D348" s="56" t="str">
        <f t="shared" si="17"/>
        <v>Florida</v>
      </c>
      <c r="E348" s="61">
        <v>98786</v>
      </c>
      <c r="F348" s="61">
        <v>98784</v>
      </c>
      <c r="G348" s="61">
        <v>98635</v>
      </c>
      <c r="H348" s="61">
        <v>98477</v>
      </c>
      <c r="I348" s="61">
        <v>98222</v>
      </c>
      <c r="J348" s="61">
        <v>98077</v>
      </c>
      <c r="K348" s="61">
        <v>98584</v>
      </c>
      <c r="L348" s="61">
        <v>100137</v>
      </c>
      <c r="M348" s="61">
        <v>102041</v>
      </c>
      <c r="N348" s="61">
        <v>103852</v>
      </c>
      <c r="O348" s="62">
        <v>104933</v>
      </c>
      <c r="P348" s="61">
        <v>106221</v>
      </c>
      <c r="Q348" s="27"/>
      <c r="R348" s="28"/>
    </row>
    <row r="349" spans="1:18" x14ac:dyDescent="0.2">
      <c r="A349" s="60" t="s">
        <v>359</v>
      </c>
      <c r="B349" s="57" t="str">
        <f t="shared" si="15"/>
        <v>Hillsborough County, Florida</v>
      </c>
      <c r="C349" s="57" t="str">
        <f t="shared" si="16"/>
        <v>Hillsborough County</v>
      </c>
      <c r="D349" s="56" t="str">
        <f t="shared" si="17"/>
        <v>Florida</v>
      </c>
      <c r="E349" s="61">
        <v>1229226</v>
      </c>
      <c r="F349" s="61">
        <v>1229202</v>
      </c>
      <c r="G349" s="61">
        <v>1233498</v>
      </c>
      <c r="H349" s="61">
        <v>1255503</v>
      </c>
      <c r="I349" s="61">
        <v>1279639</v>
      </c>
      <c r="J349" s="61">
        <v>1304131</v>
      </c>
      <c r="K349" s="61">
        <v>1332298</v>
      </c>
      <c r="L349" s="61">
        <v>1364073</v>
      </c>
      <c r="M349" s="61">
        <v>1396693</v>
      </c>
      <c r="N349" s="61">
        <v>1426736</v>
      </c>
      <c r="O349" s="62">
        <v>1451919</v>
      </c>
      <c r="P349" s="61">
        <v>1471968</v>
      </c>
      <c r="Q349" s="27"/>
      <c r="R349" s="28"/>
    </row>
    <row r="350" spans="1:18" x14ac:dyDescent="0.2">
      <c r="A350" s="60" t="s">
        <v>360</v>
      </c>
      <c r="B350" s="57" t="str">
        <f t="shared" si="15"/>
        <v>Holmes County, Florida</v>
      </c>
      <c r="C350" s="57" t="str">
        <f t="shared" si="16"/>
        <v>Holmes County</v>
      </c>
      <c r="D350" s="56" t="str">
        <f t="shared" si="17"/>
        <v>Florida</v>
      </c>
      <c r="E350" s="61">
        <v>19927</v>
      </c>
      <c r="F350" s="61">
        <v>19923</v>
      </c>
      <c r="G350" s="61">
        <v>19843</v>
      </c>
      <c r="H350" s="61">
        <v>19838</v>
      </c>
      <c r="I350" s="61">
        <v>19697</v>
      </c>
      <c r="J350" s="61">
        <v>19594</v>
      </c>
      <c r="K350" s="61">
        <v>19564</v>
      </c>
      <c r="L350" s="61">
        <v>19273</v>
      </c>
      <c r="M350" s="61">
        <v>19398</v>
      </c>
      <c r="N350" s="61">
        <v>19427</v>
      </c>
      <c r="O350" s="62">
        <v>19443</v>
      </c>
      <c r="P350" s="61">
        <v>19617</v>
      </c>
      <c r="Q350" s="27"/>
      <c r="R350" s="28"/>
    </row>
    <row r="351" spans="1:18" x14ac:dyDescent="0.2">
      <c r="A351" s="60" t="s">
        <v>361</v>
      </c>
      <c r="B351" s="57" t="str">
        <f t="shared" si="15"/>
        <v>Indian River County, Florida</v>
      </c>
      <c r="C351" s="57" t="str">
        <f t="shared" si="16"/>
        <v>Indian River County</v>
      </c>
      <c r="D351" s="56" t="str">
        <f t="shared" si="17"/>
        <v>Florida</v>
      </c>
      <c r="E351" s="61">
        <v>138028</v>
      </c>
      <c r="F351" s="61">
        <v>138028</v>
      </c>
      <c r="G351" s="61">
        <v>138270</v>
      </c>
      <c r="H351" s="61">
        <v>139103</v>
      </c>
      <c r="I351" s="61">
        <v>140473</v>
      </c>
      <c r="J351" s="61">
        <v>141895</v>
      </c>
      <c r="K351" s="61">
        <v>144445</v>
      </c>
      <c r="L351" s="61">
        <v>147434</v>
      </c>
      <c r="M351" s="61">
        <v>151159</v>
      </c>
      <c r="N351" s="61">
        <v>154241</v>
      </c>
      <c r="O351" s="62">
        <v>157187</v>
      </c>
      <c r="P351" s="61">
        <v>159923</v>
      </c>
      <c r="Q351" s="27"/>
      <c r="R351" s="28"/>
    </row>
    <row r="352" spans="1:18" x14ac:dyDescent="0.2">
      <c r="A352" s="60" t="s">
        <v>362</v>
      </c>
      <c r="B352" s="57" t="str">
        <f t="shared" si="15"/>
        <v>Jackson County, Florida</v>
      </c>
      <c r="C352" s="57" t="str">
        <f t="shared" si="16"/>
        <v>Jackson County</v>
      </c>
      <c r="D352" s="56" t="str">
        <f t="shared" si="17"/>
        <v>Florida</v>
      </c>
      <c r="E352" s="61">
        <v>49746</v>
      </c>
      <c r="F352" s="61">
        <v>49764</v>
      </c>
      <c r="G352" s="61">
        <v>49648</v>
      </c>
      <c r="H352" s="61">
        <v>49197</v>
      </c>
      <c r="I352" s="61">
        <v>49109</v>
      </c>
      <c r="J352" s="61">
        <v>48880</v>
      </c>
      <c r="K352" s="61">
        <v>48730</v>
      </c>
      <c r="L352" s="61">
        <v>48609</v>
      </c>
      <c r="M352" s="61">
        <v>48299</v>
      </c>
      <c r="N352" s="61">
        <v>48289</v>
      </c>
      <c r="O352" s="62">
        <v>48112</v>
      </c>
      <c r="P352" s="61">
        <v>46414</v>
      </c>
      <c r="Q352" s="27"/>
      <c r="R352" s="28"/>
    </row>
    <row r="353" spans="1:18" x14ac:dyDescent="0.2">
      <c r="A353" s="60" t="s">
        <v>363</v>
      </c>
      <c r="B353" s="57" t="str">
        <f t="shared" si="15"/>
        <v>Jefferson County, Florida</v>
      </c>
      <c r="C353" s="57" t="str">
        <f t="shared" si="16"/>
        <v>Jefferson County</v>
      </c>
      <c r="D353" s="56" t="str">
        <f t="shared" si="17"/>
        <v>Florida</v>
      </c>
      <c r="E353" s="61">
        <v>14761</v>
      </c>
      <c r="F353" s="61">
        <v>14761</v>
      </c>
      <c r="G353" s="61">
        <v>14755</v>
      </c>
      <c r="H353" s="61">
        <v>14529</v>
      </c>
      <c r="I353" s="61">
        <v>14219</v>
      </c>
      <c r="J353" s="61">
        <v>14209</v>
      </c>
      <c r="K353" s="61">
        <v>14056</v>
      </c>
      <c r="L353" s="61">
        <v>14115</v>
      </c>
      <c r="M353" s="61">
        <v>13960</v>
      </c>
      <c r="N353" s="61">
        <v>14165</v>
      </c>
      <c r="O353" s="62">
        <v>14321</v>
      </c>
      <c r="P353" s="61">
        <v>14246</v>
      </c>
      <c r="Q353" s="27"/>
      <c r="R353" s="28"/>
    </row>
    <row r="354" spans="1:18" x14ac:dyDescent="0.2">
      <c r="A354" s="60" t="s">
        <v>364</v>
      </c>
      <c r="B354" s="57" t="str">
        <f t="shared" si="15"/>
        <v>Lafayette County, Florida</v>
      </c>
      <c r="C354" s="57" t="str">
        <f t="shared" si="16"/>
        <v>Lafayette County</v>
      </c>
      <c r="D354" s="56" t="str">
        <f t="shared" si="17"/>
        <v>Florida</v>
      </c>
      <c r="E354" s="61">
        <v>8870</v>
      </c>
      <c r="F354" s="61">
        <v>8868</v>
      </c>
      <c r="G354" s="61">
        <v>8808</v>
      </c>
      <c r="H354" s="61">
        <v>8798</v>
      </c>
      <c r="I354" s="61">
        <v>8791</v>
      </c>
      <c r="J354" s="61">
        <v>8819</v>
      </c>
      <c r="K354" s="61">
        <v>8862</v>
      </c>
      <c r="L354" s="61">
        <v>8724</v>
      </c>
      <c r="M354" s="61">
        <v>8747</v>
      </c>
      <c r="N354" s="61">
        <v>8602</v>
      </c>
      <c r="O354" s="62">
        <v>8691</v>
      </c>
      <c r="P354" s="61">
        <v>8422</v>
      </c>
      <c r="Q354" s="27"/>
      <c r="R354" s="28"/>
    </row>
    <row r="355" spans="1:18" x14ac:dyDescent="0.2">
      <c r="A355" s="60" t="s">
        <v>365</v>
      </c>
      <c r="B355" s="57" t="str">
        <f t="shared" si="15"/>
        <v>Lake County, Florida</v>
      </c>
      <c r="C355" s="57" t="str">
        <f t="shared" si="16"/>
        <v>Lake County</v>
      </c>
      <c r="D355" s="56" t="str">
        <f t="shared" si="17"/>
        <v>Florida</v>
      </c>
      <c r="E355" s="61">
        <v>297052</v>
      </c>
      <c r="F355" s="61">
        <v>297047</v>
      </c>
      <c r="G355" s="61">
        <v>297709</v>
      </c>
      <c r="H355" s="61">
        <v>300505</v>
      </c>
      <c r="I355" s="61">
        <v>303725</v>
      </c>
      <c r="J355" s="61">
        <v>307973</v>
      </c>
      <c r="K355" s="61">
        <v>315340</v>
      </c>
      <c r="L355" s="61">
        <v>325154</v>
      </c>
      <c r="M355" s="61">
        <v>334913</v>
      </c>
      <c r="N355" s="61">
        <v>345432</v>
      </c>
      <c r="O355" s="62">
        <v>356720</v>
      </c>
      <c r="P355" s="61">
        <v>367118</v>
      </c>
      <c r="Q355" s="27"/>
      <c r="R355" s="28"/>
    </row>
    <row r="356" spans="1:18" x14ac:dyDescent="0.2">
      <c r="A356" s="60" t="s">
        <v>366</v>
      </c>
      <c r="B356" s="57" t="str">
        <f t="shared" si="15"/>
        <v>Lee County, Florida</v>
      </c>
      <c r="C356" s="57" t="str">
        <f t="shared" si="16"/>
        <v>Lee County</v>
      </c>
      <c r="D356" s="56" t="str">
        <f t="shared" si="17"/>
        <v>Florida</v>
      </c>
      <c r="E356" s="61">
        <v>618754</v>
      </c>
      <c r="F356" s="61">
        <v>618755</v>
      </c>
      <c r="G356" s="61">
        <v>620449</v>
      </c>
      <c r="H356" s="61">
        <v>631053</v>
      </c>
      <c r="I356" s="61">
        <v>644197</v>
      </c>
      <c r="J356" s="61">
        <v>659834</v>
      </c>
      <c r="K356" s="61">
        <v>677232</v>
      </c>
      <c r="L356" s="61">
        <v>699644</v>
      </c>
      <c r="M356" s="61">
        <v>722649</v>
      </c>
      <c r="N356" s="61">
        <v>740000</v>
      </c>
      <c r="O356" s="62">
        <v>754470</v>
      </c>
      <c r="P356" s="61">
        <v>770577</v>
      </c>
      <c r="Q356" s="27"/>
      <c r="R356" s="28"/>
    </row>
    <row r="357" spans="1:18" x14ac:dyDescent="0.2">
      <c r="A357" s="60" t="s">
        <v>367</v>
      </c>
      <c r="B357" s="57" t="str">
        <f t="shared" si="15"/>
        <v>Leon County, Florida</v>
      </c>
      <c r="C357" s="57" t="str">
        <f t="shared" si="16"/>
        <v>Leon County</v>
      </c>
      <c r="D357" s="56" t="str">
        <f t="shared" si="17"/>
        <v>Florida</v>
      </c>
      <c r="E357" s="61">
        <v>275487</v>
      </c>
      <c r="F357" s="61">
        <v>275483</v>
      </c>
      <c r="G357" s="61">
        <v>275971</v>
      </c>
      <c r="H357" s="61">
        <v>278371</v>
      </c>
      <c r="I357" s="61">
        <v>283620</v>
      </c>
      <c r="J357" s="61">
        <v>281887</v>
      </c>
      <c r="K357" s="61">
        <v>283770</v>
      </c>
      <c r="L357" s="61">
        <v>285904</v>
      </c>
      <c r="M357" s="61">
        <v>286744</v>
      </c>
      <c r="N357" s="61">
        <v>290965</v>
      </c>
      <c r="O357" s="62">
        <v>291657</v>
      </c>
      <c r="P357" s="61">
        <v>293582</v>
      </c>
      <c r="Q357" s="27"/>
      <c r="R357" s="28"/>
    </row>
    <row r="358" spans="1:18" x14ac:dyDescent="0.2">
      <c r="A358" s="60" t="s">
        <v>368</v>
      </c>
      <c r="B358" s="57" t="str">
        <f t="shared" si="15"/>
        <v>Levy County, Florida</v>
      </c>
      <c r="C358" s="57" t="str">
        <f t="shared" si="16"/>
        <v>Levy County</v>
      </c>
      <c r="D358" s="56" t="str">
        <f t="shared" si="17"/>
        <v>Florida</v>
      </c>
      <c r="E358" s="61">
        <v>40801</v>
      </c>
      <c r="F358" s="61">
        <v>40798</v>
      </c>
      <c r="G358" s="61">
        <v>40720</v>
      </c>
      <c r="H358" s="61">
        <v>40151</v>
      </c>
      <c r="I358" s="61">
        <v>39823</v>
      </c>
      <c r="J358" s="61">
        <v>39433</v>
      </c>
      <c r="K358" s="61">
        <v>39296</v>
      </c>
      <c r="L358" s="61">
        <v>39601</v>
      </c>
      <c r="M358" s="61">
        <v>39837</v>
      </c>
      <c r="N358" s="61">
        <v>40276</v>
      </c>
      <c r="O358" s="62">
        <v>40798</v>
      </c>
      <c r="P358" s="61">
        <v>41503</v>
      </c>
      <c r="Q358" s="27"/>
      <c r="R358" s="28"/>
    </row>
    <row r="359" spans="1:18" x14ac:dyDescent="0.2">
      <c r="A359" s="60" t="s">
        <v>369</v>
      </c>
      <c r="B359" s="57" t="str">
        <f t="shared" si="15"/>
        <v>Liberty County, Florida</v>
      </c>
      <c r="C359" s="57" t="str">
        <f t="shared" si="16"/>
        <v>Liberty County</v>
      </c>
      <c r="D359" s="56" t="str">
        <f t="shared" si="17"/>
        <v>Florida</v>
      </c>
      <c r="E359" s="61">
        <v>8365</v>
      </c>
      <c r="F359" s="61">
        <v>8365</v>
      </c>
      <c r="G359" s="61">
        <v>8349</v>
      </c>
      <c r="H359" s="61">
        <v>8264</v>
      </c>
      <c r="I359" s="61">
        <v>8301</v>
      </c>
      <c r="J359" s="61">
        <v>8357</v>
      </c>
      <c r="K359" s="61">
        <v>8418</v>
      </c>
      <c r="L359" s="61">
        <v>8409</v>
      </c>
      <c r="M359" s="61">
        <v>8300</v>
      </c>
      <c r="N359" s="61">
        <v>8236</v>
      </c>
      <c r="O359" s="62">
        <v>8427</v>
      </c>
      <c r="P359" s="61">
        <v>8354</v>
      </c>
      <c r="Q359" s="27"/>
      <c r="R359" s="28"/>
    </row>
    <row r="360" spans="1:18" x14ac:dyDescent="0.2">
      <c r="A360" s="60" t="s">
        <v>370</v>
      </c>
      <c r="B360" s="57" t="str">
        <f t="shared" si="15"/>
        <v>Madison County, Florida</v>
      </c>
      <c r="C360" s="57" t="str">
        <f t="shared" si="16"/>
        <v>Madison County</v>
      </c>
      <c r="D360" s="56" t="str">
        <f t="shared" si="17"/>
        <v>Florida</v>
      </c>
      <c r="E360" s="61">
        <v>19224</v>
      </c>
      <c r="F360" s="61">
        <v>19226</v>
      </c>
      <c r="G360" s="61">
        <v>19248</v>
      </c>
      <c r="H360" s="61">
        <v>19130</v>
      </c>
      <c r="I360" s="61">
        <v>18972</v>
      </c>
      <c r="J360" s="61">
        <v>18753</v>
      </c>
      <c r="K360" s="61">
        <v>18601</v>
      </c>
      <c r="L360" s="61">
        <v>18478</v>
      </c>
      <c r="M360" s="61">
        <v>18316</v>
      </c>
      <c r="N360" s="61">
        <v>18474</v>
      </c>
      <c r="O360" s="62">
        <v>18540</v>
      </c>
      <c r="P360" s="61">
        <v>18493</v>
      </c>
      <c r="Q360" s="27"/>
      <c r="R360" s="28"/>
    </row>
    <row r="361" spans="1:18" x14ac:dyDescent="0.2">
      <c r="A361" s="60" t="s">
        <v>371</v>
      </c>
      <c r="B361" s="57" t="str">
        <f t="shared" si="15"/>
        <v>Manatee County, Florida</v>
      </c>
      <c r="C361" s="57" t="str">
        <f t="shared" si="16"/>
        <v>Manatee County</v>
      </c>
      <c r="D361" s="56" t="str">
        <f t="shared" si="17"/>
        <v>Florida</v>
      </c>
      <c r="E361" s="61">
        <v>322833</v>
      </c>
      <c r="F361" s="61">
        <v>322879</v>
      </c>
      <c r="G361" s="61">
        <v>323424</v>
      </c>
      <c r="H361" s="61">
        <v>327549</v>
      </c>
      <c r="I361" s="61">
        <v>333844</v>
      </c>
      <c r="J361" s="61">
        <v>341855</v>
      </c>
      <c r="K361" s="61">
        <v>350865</v>
      </c>
      <c r="L361" s="61">
        <v>362548</v>
      </c>
      <c r="M361" s="61">
        <v>375373</v>
      </c>
      <c r="N361" s="61">
        <v>385506</v>
      </c>
      <c r="O361" s="62">
        <v>394387</v>
      </c>
      <c r="P361" s="61">
        <v>403253</v>
      </c>
      <c r="Q361" s="27"/>
      <c r="R361" s="28"/>
    </row>
    <row r="362" spans="1:18" x14ac:dyDescent="0.2">
      <c r="A362" s="60" t="s">
        <v>372</v>
      </c>
      <c r="B362" s="57" t="str">
        <f t="shared" si="15"/>
        <v>Marion County, Florida</v>
      </c>
      <c r="C362" s="57" t="str">
        <f t="shared" si="16"/>
        <v>Marion County</v>
      </c>
      <c r="D362" s="56" t="str">
        <f t="shared" si="17"/>
        <v>Florida</v>
      </c>
      <c r="E362" s="61">
        <v>331298</v>
      </c>
      <c r="F362" s="61">
        <v>331299</v>
      </c>
      <c r="G362" s="61">
        <v>331331</v>
      </c>
      <c r="H362" s="61">
        <v>332286</v>
      </c>
      <c r="I362" s="61">
        <v>333873</v>
      </c>
      <c r="J362" s="61">
        <v>335083</v>
      </c>
      <c r="K362" s="61">
        <v>338005</v>
      </c>
      <c r="L362" s="61">
        <v>342182</v>
      </c>
      <c r="M362" s="61">
        <v>347469</v>
      </c>
      <c r="N362" s="61">
        <v>353339</v>
      </c>
      <c r="O362" s="62">
        <v>359062</v>
      </c>
      <c r="P362" s="61">
        <v>365579</v>
      </c>
      <c r="Q362" s="27"/>
      <c r="R362" s="28"/>
    </row>
    <row r="363" spans="1:18" x14ac:dyDescent="0.2">
      <c r="A363" s="60" t="s">
        <v>373</v>
      </c>
      <c r="B363" s="57" t="str">
        <f t="shared" si="15"/>
        <v>Martin County, Florida</v>
      </c>
      <c r="C363" s="57" t="str">
        <f t="shared" si="16"/>
        <v>Martin County</v>
      </c>
      <c r="D363" s="56" t="str">
        <f t="shared" si="17"/>
        <v>Florida</v>
      </c>
      <c r="E363" s="61">
        <v>146318</v>
      </c>
      <c r="F363" s="61">
        <v>146852</v>
      </c>
      <c r="G363" s="61">
        <v>146909</v>
      </c>
      <c r="H363" s="61">
        <v>147871</v>
      </c>
      <c r="I363" s="61">
        <v>148981</v>
      </c>
      <c r="J363" s="61">
        <v>151126</v>
      </c>
      <c r="K363" s="61">
        <v>153119</v>
      </c>
      <c r="L363" s="61">
        <v>155559</v>
      </c>
      <c r="M363" s="61">
        <v>158325</v>
      </c>
      <c r="N363" s="61">
        <v>159701</v>
      </c>
      <c r="O363" s="62">
        <v>160742</v>
      </c>
      <c r="P363" s="61">
        <v>161000</v>
      </c>
      <c r="Q363" s="27"/>
      <c r="R363" s="28"/>
    </row>
    <row r="364" spans="1:18" x14ac:dyDescent="0.2">
      <c r="A364" s="60" t="s">
        <v>374</v>
      </c>
      <c r="B364" s="57" t="str">
        <f t="shared" si="15"/>
        <v>Miami-Dade County, Florida</v>
      </c>
      <c r="C364" s="57" t="str">
        <f t="shared" si="16"/>
        <v>Miami-Dade County</v>
      </c>
      <c r="D364" s="56" t="str">
        <f t="shared" si="17"/>
        <v>Florida</v>
      </c>
      <c r="E364" s="61">
        <v>2496435</v>
      </c>
      <c r="F364" s="61">
        <v>2497993</v>
      </c>
      <c r="G364" s="61">
        <v>2506972</v>
      </c>
      <c r="H364" s="61">
        <v>2544531</v>
      </c>
      <c r="I364" s="61">
        <v>2576554</v>
      </c>
      <c r="J364" s="61">
        <v>2609692</v>
      </c>
      <c r="K364" s="61">
        <v>2634269</v>
      </c>
      <c r="L364" s="61">
        <v>2659839</v>
      </c>
      <c r="M364" s="61">
        <v>2692213</v>
      </c>
      <c r="N364" s="61">
        <v>2713295</v>
      </c>
      <c r="O364" s="62">
        <v>2714854</v>
      </c>
      <c r="P364" s="61">
        <v>2716940</v>
      </c>
      <c r="Q364" s="27"/>
      <c r="R364" s="28"/>
    </row>
    <row r="365" spans="1:18" x14ac:dyDescent="0.2">
      <c r="A365" s="60" t="s">
        <v>375</v>
      </c>
      <c r="B365" s="57" t="str">
        <f t="shared" si="15"/>
        <v>Monroe County, Florida</v>
      </c>
      <c r="C365" s="57" t="str">
        <f t="shared" si="16"/>
        <v>Monroe County</v>
      </c>
      <c r="D365" s="56" t="str">
        <f t="shared" si="17"/>
        <v>Florida</v>
      </c>
      <c r="E365" s="61">
        <v>73090</v>
      </c>
      <c r="F365" s="61">
        <v>73090</v>
      </c>
      <c r="G365" s="61">
        <v>73220</v>
      </c>
      <c r="H365" s="61">
        <v>73967</v>
      </c>
      <c r="I365" s="61">
        <v>74560</v>
      </c>
      <c r="J365" s="61">
        <v>75813</v>
      </c>
      <c r="K365" s="61">
        <v>76261</v>
      </c>
      <c r="L365" s="61">
        <v>76648</v>
      </c>
      <c r="M365" s="61">
        <v>76872</v>
      </c>
      <c r="N365" s="61">
        <v>76483</v>
      </c>
      <c r="O365" s="62">
        <v>74757</v>
      </c>
      <c r="P365" s="61">
        <v>74228</v>
      </c>
      <c r="Q365" s="27"/>
      <c r="R365" s="28"/>
    </row>
    <row r="366" spans="1:18" x14ac:dyDescent="0.2">
      <c r="A366" s="60" t="s">
        <v>376</v>
      </c>
      <c r="B366" s="57" t="str">
        <f t="shared" si="15"/>
        <v>Nassau County, Florida</v>
      </c>
      <c r="C366" s="57" t="str">
        <f t="shared" si="16"/>
        <v>Nassau County</v>
      </c>
      <c r="D366" s="56" t="str">
        <f t="shared" si="17"/>
        <v>Florida</v>
      </c>
      <c r="E366" s="61">
        <v>73314</v>
      </c>
      <c r="F366" s="61">
        <v>73310</v>
      </c>
      <c r="G366" s="61">
        <v>73513</v>
      </c>
      <c r="H366" s="61">
        <v>74148</v>
      </c>
      <c r="I366" s="61">
        <v>74519</v>
      </c>
      <c r="J366" s="61">
        <v>75384</v>
      </c>
      <c r="K366" s="61">
        <v>76250</v>
      </c>
      <c r="L366" s="61">
        <v>77951</v>
      </c>
      <c r="M366" s="61">
        <v>80055</v>
      </c>
      <c r="N366" s="61">
        <v>82925</v>
      </c>
      <c r="O366" s="62">
        <v>85936</v>
      </c>
      <c r="P366" s="61">
        <v>88625</v>
      </c>
      <c r="Q366" s="27"/>
      <c r="R366" s="28"/>
    </row>
    <row r="367" spans="1:18" x14ac:dyDescent="0.2">
      <c r="A367" s="60" t="s">
        <v>377</v>
      </c>
      <c r="B367" s="57" t="str">
        <f t="shared" si="15"/>
        <v>Okaloosa County, Florida</v>
      </c>
      <c r="C367" s="57" t="str">
        <f t="shared" si="16"/>
        <v>Okaloosa County</v>
      </c>
      <c r="D367" s="56" t="str">
        <f t="shared" si="17"/>
        <v>Florida</v>
      </c>
      <c r="E367" s="61">
        <v>180822</v>
      </c>
      <c r="F367" s="61">
        <v>180824</v>
      </c>
      <c r="G367" s="61">
        <v>180715</v>
      </c>
      <c r="H367" s="61">
        <v>183102</v>
      </c>
      <c r="I367" s="61">
        <v>189762</v>
      </c>
      <c r="J367" s="61">
        <v>192688</v>
      </c>
      <c r="K367" s="61">
        <v>194615</v>
      </c>
      <c r="L367" s="61">
        <v>197748</v>
      </c>
      <c r="M367" s="61">
        <v>200071</v>
      </c>
      <c r="N367" s="61">
        <v>203478</v>
      </c>
      <c r="O367" s="62">
        <v>206934</v>
      </c>
      <c r="P367" s="61">
        <v>210738</v>
      </c>
      <c r="Q367" s="27"/>
      <c r="R367" s="28"/>
    </row>
    <row r="368" spans="1:18" x14ac:dyDescent="0.2">
      <c r="A368" s="60" t="s">
        <v>378</v>
      </c>
      <c r="B368" s="57" t="str">
        <f t="shared" si="15"/>
        <v>Okeechobee County, Florida</v>
      </c>
      <c r="C368" s="57" t="str">
        <f t="shared" si="16"/>
        <v>Okeechobee County</v>
      </c>
      <c r="D368" s="56" t="str">
        <f t="shared" si="17"/>
        <v>Florida</v>
      </c>
      <c r="E368" s="61">
        <v>39996</v>
      </c>
      <c r="F368" s="61">
        <v>39996</v>
      </c>
      <c r="G368" s="61">
        <v>40025</v>
      </c>
      <c r="H368" s="61">
        <v>39869</v>
      </c>
      <c r="I368" s="61">
        <v>39710</v>
      </c>
      <c r="J368" s="61">
        <v>39482</v>
      </c>
      <c r="K368" s="61">
        <v>39569</v>
      </c>
      <c r="L368" s="61">
        <v>39854</v>
      </c>
      <c r="M368" s="61">
        <v>40769</v>
      </c>
      <c r="N368" s="61">
        <v>41275</v>
      </c>
      <c r="O368" s="62">
        <v>41654</v>
      </c>
      <c r="P368" s="61">
        <v>42168</v>
      </c>
      <c r="Q368" s="27"/>
      <c r="R368" s="28"/>
    </row>
    <row r="369" spans="1:18" x14ac:dyDescent="0.2">
      <c r="A369" s="60" t="s">
        <v>379</v>
      </c>
      <c r="B369" s="57" t="str">
        <f t="shared" si="15"/>
        <v>Orange County, Florida</v>
      </c>
      <c r="C369" s="57" t="str">
        <f t="shared" si="16"/>
        <v>Orange County</v>
      </c>
      <c r="D369" s="56" t="str">
        <f t="shared" si="17"/>
        <v>Florida</v>
      </c>
      <c r="E369" s="61">
        <v>1145956</v>
      </c>
      <c r="F369" s="61">
        <v>1145957</v>
      </c>
      <c r="G369" s="61">
        <v>1148564</v>
      </c>
      <c r="H369" s="61">
        <v>1170579</v>
      </c>
      <c r="I369" s="61">
        <v>1202498</v>
      </c>
      <c r="J369" s="61">
        <v>1227435</v>
      </c>
      <c r="K369" s="61">
        <v>1256606</v>
      </c>
      <c r="L369" s="61">
        <v>1291301</v>
      </c>
      <c r="M369" s="61">
        <v>1326516</v>
      </c>
      <c r="N369" s="61">
        <v>1355921</v>
      </c>
      <c r="O369" s="62">
        <v>1381540</v>
      </c>
      <c r="P369" s="61">
        <v>1393452</v>
      </c>
      <c r="Q369" s="27"/>
      <c r="R369" s="28"/>
    </row>
    <row r="370" spans="1:18" x14ac:dyDescent="0.2">
      <c r="A370" s="60" t="s">
        <v>380</v>
      </c>
      <c r="B370" s="57" t="str">
        <f t="shared" si="15"/>
        <v>Osceola County, Florida</v>
      </c>
      <c r="C370" s="57" t="str">
        <f t="shared" si="16"/>
        <v>Osceola County</v>
      </c>
      <c r="D370" s="56" t="str">
        <f t="shared" si="17"/>
        <v>Florida</v>
      </c>
      <c r="E370" s="61">
        <v>268685</v>
      </c>
      <c r="F370" s="61">
        <v>268685</v>
      </c>
      <c r="G370" s="61">
        <v>269837</v>
      </c>
      <c r="H370" s="61">
        <v>278636</v>
      </c>
      <c r="I370" s="61">
        <v>288876</v>
      </c>
      <c r="J370" s="61">
        <v>299238</v>
      </c>
      <c r="K370" s="61">
        <v>311046</v>
      </c>
      <c r="L370" s="61">
        <v>323736</v>
      </c>
      <c r="M370" s="61">
        <v>338209</v>
      </c>
      <c r="N370" s="61">
        <v>353623</v>
      </c>
      <c r="O370" s="62">
        <v>368456</v>
      </c>
      <c r="P370" s="61">
        <v>375751</v>
      </c>
      <c r="Q370" s="27"/>
      <c r="R370" s="28"/>
    </row>
    <row r="371" spans="1:18" x14ac:dyDescent="0.2">
      <c r="A371" s="60" t="s">
        <v>381</v>
      </c>
      <c r="B371" s="57" t="str">
        <f t="shared" si="15"/>
        <v>Palm Beach County, Florida</v>
      </c>
      <c r="C371" s="57" t="str">
        <f t="shared" si="16"/>
        <v>Palm Beach County</v>
      </c>
      <c r="D371" s="56" t="str">
        <f t="shared" si="17"/>
        <v>Florida</v>
      </c>
      <c r="E371" s="61">
        <v>1320134</v>
      </c>
      <c r="F371" s="61">
        <v>1320135</v>
      </c>
      <c r="G371" s="61">
        <v>1323619</v>
      </c>
      <c r="H371" s="61">
        <v>1336760</v>
      </c>
      <c r="I371" s="61">
        <v>1354936</v>
      </c>
      <c r="J371" s="61">
        <v>1376462</v>
      </c>
      <c r="K371" s="61">
        <v>1398656</v>
      </c>
      <c r="L371" s="61">
        <v>1424256</v>
      </c>
      <c r="M371" s="61">
        <v>1450890</v>
      </c>
      <c r="N371" s="61">
        <v>1470344</v>
      </c>
      <c r="O371" s="62">
        <v>1482876</v>
      </c>
      <c r="P371" s="61">
        <v>1496770</v>
      </c>
      <c r="Q371" s="27"/>
      <c r="R371" s="28"/>
    </row>
    <row r="372" spans="1:18" x14ac:dyDescent="0.2">
      <c r="A372" s="60" t="s">
        <v>382</v>
      </c>
      <c r="B372" s="57" t="str">
        <f t="shared" si="15"/>
        <v>Pasco County, Florida</v>
      </c>
      <c r="C372" s="57" t="str">
        <f t="shared" si="16"/>
        <v>Pasco County</v>
      </c>
      <c r="D372" s="56" t="str">
        <f t="shared" si="17"/>
        <v>Florida</v>
      </c>
      <c r="E372" s="61">
        <v>464697</v>
      </c>
      <c r="F372" s="61">
        <v>464705</v>
      </c>
      <c r="G372" s="61">
        <v>465487</v>
      </c>
      <c r="H372" s="61">
        <v>466464</v>
      </c>
      <c r="I372" s="61">
        <v>469637</v>
      </c>
      <c r="J372" s="61">
        <v>474352</v>
      </c>
      <c r="K372" s="61">
        <v>483399</v>
      </c>
      <c r="L372" s="61">
        <v>494895</v>
      </c>
      <c r="M372" s="61">
        <v>509937</v>
      </c>
      <c r="N372" s="61">
        <v>525141</v>
      </c>
      <c r="O372" s="62">
        <v>539090</v>
      </c>
      <c r="P372" s="61">
        <v>553947</v>
      </c>
      <c r="Q372" s="27"/>
      <c r="R372" s="28"/>
    </row>
    <row r="373" spans="1:18" x14ac:dyDescent="0.2">
      <c r="A373" s="60" t="s">
        <v>383</v>
      </c>
      <c r="B373" s="57" t="str">
        <f t="shared" si="15"/>
        <v>Pinellas County, Florida</v>
      </c>
      <c r="C373" s="57" t="str">
        <f t="shared" si="16"/>
        <v>Pinellas County</v>
      </c>
      <c r="D373" s="56" t="str">
        <f t="shared" si="17"/>
        <v>Florida</v>
      </c>
      <c r="E373" s="61">
        <v>916542</v>
      </c>
      <c r="F373" s="61">
        <v>916800</v>
      </c>
      <c r="G373" s="61">
        <v>916412</v>
      </c>
      <c r="H373" s="61">
        <v>918455</v>
      </c>
      <c r="I373" s="61">
        <v>921642</v>
      </c>
      <c r="J373" s="61">
        <v>928414</v>
      </c>
      <c r="K373" s="61">
        <v>936400</v>
      </c>
      <c r="L373" s="61">
        <v>947060</v>
      </c>
      <c r="M373" s="61">
        <v>959874</v>
      </c>
      <c r="N373" s="61">
        <v>968341</v>
      </c>
      <c r="O373" s="62">
        <v>973058</v>
      </c>
      <c r="P373" s="61">
        <v>974996</v>
      </c>
      <c r="Q373" s="27"/>
      <c r="R373" s="28"/>
    </row>
    <row r="374" spans="1:18" x14ac:dyDescent="0.2">
      <c r="A374" s="60" t="s">
        <v>384</v>
      </c>
      <c r="B374" s="57" t="str">
        <f t="shared" si="15"/>
        <v>Polk County, Florida</v>
      </c>
      <c r="C374" s="57" t="str">
        <f t="shared" si="16"/>
        <v>Polk County</v>
      </c>
      <c r="D374" s="56" t="str">
        <f t="shared" si="17"/>
        <v>Florida</v>
      </c>
      <c r="E374" s="61">
        <v>602095</v>
      </c>
      <c r="F374" s="61">
        <v>602073</v>
      </c>
      <c r="G374" s="61">
        <v>603102</v>
      </c>
      <c r="H374" s="61">
        <v>609948</v>
      </c>
      <c r="I374" s="61">
        <v>615453</v>
      </c>
      <c r="J374" s="61">
        <v>622633</v>
      </c>
      <c r="K374" s="61">
        <v>634398</v>
      </c>
      <c r="L374" s="61">
        <v>648523</v>
      </c>
      <c r="M374" s="61">
        <v>665823</v>
      </c>
      <c r="N374" s="61">
        <v>685368</v>
      </c>
      <c r="O374" s="62">
        <v>706597</v>
      </c>
      <c r="P374" s="61">
        <v>724777</v>
      </c>
      <c r="Q374" s="27"/>
      <c r="R374" s="28"/>
    </row>
    <row r="375" spans="1:18" x14ac:dyDescent="0.2">
      <c r="A375" s="60" t="s">
        <v>385</v>
      </c>
      <c r="B375" s="57" t="str">
        <f t="shared" si="15"/>
        <v>Putnam County, Florida</v>
      </c>
      <c r="C375" s="57" t="str">
        <f t="shared" si="16"/>
        <v>Putnam County</v>
      </c>
      <c r="D375" s="56" t="str">
        <f t="shared" si="17"/>
        <v>Florida</v>
      </c>
      <c r="E375" s="61">
        <v>74364</v>
      </c>
      <c r="F375" s="61">
        <v>74377</v>
      </c>
      <c r="G375" s="61">
        <v>74220</v>
      </c>
      <c r="H375" s="61">
        <v>73652</v>
      </c>
      <c r="I375" s="61">
        <v>72927</v>
      </c>
      <c r="J375" s="61">
        <v>72370</v>
      </c>
      <c r="K375" s="61">
        <v>71971</v>
      </c>
      <c r="L375" s="61">
        <v>71939</v>
      </c>
      <c r="M375" s="61">
        <v>72373</v>
      </c>
      <c r="N375" s="61">
        <v>73384</v>
      </c>
      <c r="O375" s="62">
        <v>74043</v>
      </c>
      <c r="P375" s="61">
        <v>74521</v>
      </c>
      <c r="Q375" s="27"/>
      <c r="R375" s="28"/>
    </row>
    <row r="376" spans="1:18" x14ac:dyDescent="0.2">
      <c r="A376" s="60" t="s">
        <v>386</v>
      </c>
      <c r="B376" s="57" t="str">
        <f t="shared" si="15"/>
        <v>St. Johns County, Florida</v>
      </c>
      <c r="C376" s="57" t="str">
        <f t="shared" si="16"/>
        <v>St. Johns County</v>
      </c>
      <c r="D376" s="56" t="str">
        <f t="shared" si="17"/>
        <v>Florida</v>
      </c>
      <c r="E376" s="61">
        <v>190039</v>
      </c>
      <c r="F376" s="61">
        <v>190038</v>
      </c>
      <c r="G376" s="61">
        <v>191249</v>
      </c>
      <c r="H376" s="61">
        <v>196106</v>
      </c>
      <c r="I376" s="61">
        <v>202066</v>
      </c>
      <c r="J376" s="61">
        <v>209439</v>
      </c>
      <c r="K376" s="61">
        <v>217836</v>
      </c>
      <c r="L376" s="61">
        <v>226362</v>
      </c>
      <c r="M376" s="61">
        <v>234828</v>
      </c>
      <c r="N376" s="61">
        <v>243693</v>
      </c>
      <c r="O376" s="62">
        <v>253814</v>
      </c>
      <c r="P376" s="61">
        <v>264672</v>
      </c>
      <c r="Q376" s="27"/>
      <c r="R376" s="28"/>
    </row>
    <row r="377" spans="1:18" x14ac:dyDescent="0.2">
      <c r="A377" s="60" t="s">
        <v>387</v>
      </c>
      <c r="B377" s="57" t="str">
        <f t="shared" si="15"/>
        <v>St. Lucie County, Florida</v>
      </c>
      <c r="C377" s="57" t="str">
        <f t="shared" si="16"/>
        <v>St. Lucie County</v>
      </c>
      <c r="D377" s="56" t="str">
        <f t="shared" si="17"/>
        <v>Florida</v>
      </c>
      <c r="E377" s="61">
        <v>277789</v>
      </c>
      <c r="F377" s="61">
        <v>277255</v>
      </c>
      <c r="G377" s="61">
        <v>278264</v>
      </c>
      <c r="H377" s="61">
        <v>280416</v>
      </c>
      <c r="I377" s="61">
        <v>282931</v>
      </c>
      <c r="J377" s="61">
        <v>285299</v>
      </c>
      <c r="K377" s="61">
        <v>290045</v>
      </c>
      <c r="L377" s="61">
        <v>297282</v>
      </c>
      <c r="M377" s="61">
        <v>305566</v>
      </c>
      <c r="N377" s="61">
        <v>313163</v>
      </c>
      <c r="O377" s="62">
        <v>320425</v>
      </c>
      <c r="P377" s="61">
        <v>328297</v>
      </c>
      <c r="Q377" s="27"/>
      <c r="R377" s="28"/>
    </row>
    <row r="378" spans="1:18" x14ac:dyDescent="0.2">
      <c r="A378" s="60" t="s">
        <v>388</v>
      </c>
      <c r="B378" s="57" t="str">
        <f t="shared" si="15"/>
        <v>Santa Rosa County, Florida</v>
      </c>
      <c r="C378" s="57" t="str">
        <f t="shared" si="16"/>
        <v>Santa Rosa County</v>
      </c>
      <c r="D378" s="56" t="str">
        <f t="shared" si="17"/>
        <v>Florida</v>
      </c>
      <c r="E378" s="61">
        <v>151372</v>
      </c>
      <c r="F378" s="61">
        <v>151371</v>
      </c>
      <c r="G378" s="61">
        <v>152908</v>
      </c>
      <c r="H378" s="61">
        <v>155738</v>
      </c>
      <c r="I378" s="61">
        <v>158190</v>
      </c>
      <c r="J378" s="61">
        <v>160392</v>
      </c>
      <c r="K378" s="61">
        <v>162668</v>
      </c>
      <c r="L378" s="61">
        <v>166226</v>
      </c>
      <c r="M378" s="61">
        <v>169894</v>
      </c>
      <c r="N378" s="61">
        <v>174049</v>
      </c>
      <c r="O378" s="62">
        <v>179295</v>
      </c>
      <c r="P378" s="61">
        <v>184313</v>
      </c>
      <c r="Q378" s="27"/>
      <c r="R378" s="28"/>
    </row>
    <row r="379" spans="1:18" x14ac:dyDescent="0.2">
      <c r="A379" s="60" t="s">
        <v>389</v>
      </c>
      <c r="B379" s="57" t="str">
        <f t="shared" si="15"/>
        <v>Sarasota County, Florida</v>
      </c>
      <c r="C379" s="57" t="str">
        <f t="shared" si="16"/>
        <v>Sarasota County</v>
      </c>
      <c r="D379" s="56" t="str">
        <f t="shared" si="17"/>
        <v>Florida</v>
      </c>
      <c r="E379" s="61">
        <v>379448</v>
      </c>
      <c r="F379" s="61">
        <v>379433</v>
      </c>
      <c r="G379" s="61">
        <v>379930</v>
      </c>
      <c r="H379" s="61">
        <v>382226</v>
      </c>
      <c r="I379" s="61">
        <v>386437</v>
      </c>
      <c r="J379" s="61">
        <v>389941</v>
      </c>
      <c r="K379" s="61">
        <v>396363</v>
      </c>
      <c r="L379" s="61">
        <v>404761</v>
      </c>
      <c r="M379" s="61">
        <v>412968</v>
      </c>
      <c r="N379" s="61">
        <v>419680</v>
      </c>
      <c r="O379" s="62">
        <v>426329</v>
      </c>
      <c r="P379" s="61">
        <v>433742</v>
      </c>
      <c r="Q379" s="27"/>
      <c r="R379" s="28"/>
    </row>
    <row r="380" spans="1:18" x14ac:dyDescent="0.2">
      <c r="A380" s="60" t="s">
        <v>390</v>
      </c>
      <c r="B380" s="57" t="str">
        <f t="shared" si="15"/>
        <v>Seminole County, Florida</v>
      </c>
      <c r="C380" s="57" t="str">
        <f t="shared" si="16"/>
        <v>Seminole County</v>
      </c>
      <c r="D380" s="56" t="str">
        <f t="shared" si="17"/>
        <v>Florida</v>
      </c>
      <c r="E380" s="61">
        <v>422718</v>
      </c>
      <c r="F380" s="61">
        <v>422710</v>
      </c>
      <c r="G380" s="61">
        <v>423051</v>
      </c>
      <c r="H380" s="61">
        <v>426334</v>
      </c>
      <c r="I380" s="61">
        <v>430537</v>
      </c>
      <c r="J380" s="61">
        <v>435503</v>
      </c>
      <c r="K380" s="61">
        <v>441399</v>
      </c>
      <c r="L380" s="61">
        <v>448318</v>
      </c>
      <c r="M380" s="61">
        <v>455945</v>
      </c>
      <c r="N380" s="61">
        <v>462801</v>
      </c>
      <c r="O380" s="62">
        <v>468122</v>
      </c>
      <c r="P380" s="61">
        <v>471826</v>
      </c>
      <c r="Q380" s="27"/>
      <c r="R380" s="28"/>
    </row>
    <row r="381" spans="1:18" x14ac:dyDescent="0.2">
      <c r="A381" s="60" t="s">
        <v>391</v>
      </c>
      <c r="B381" s="57" t="str">
        <f t="shared" si="15"/>
        <v>Sumter County, Florida</v>
      </c>
      <c r="C381" s="57" t="str">
        <f t="shared" si="16"/>
        <v>Sumter County</v>
      </c>
      <c r="D381" s="56" t="str">
        <f t="shared" si="17"/>
        <v>Florida</v>
      </c>
      <c r="E381" s="61">
        <v>93420</v>
      </c>
      <c r="F381" s="61">
        <v>93420</v>
      </c>
      <c r="G381" s="61">
        <v>94278</v>
      </c>
      <c r="H381" s="61">
        <v>97975</v>
      </c>
      <c r="I381" s="61">
        <v>101669</v>
      </c>
      <c r="J381" s="61">
        <v>106898</v>
      </c>
      <c r="K381" s="61">
        <v>112236</v>
      </c>
      <c r="L381" s="61">
        <v>117076</v>
      </c>
      <c r="M381" s="61">
        <v>122009</v>
      </c>
      <c r="N381" s="61">
        <v>124995</v>
      </c>
      <c r="O381" s="62">
        <v>128719</v>
      </c>
      <c r="P381" s="61">
        <v>132420</v>
      </c>
      <c r="Q381" s="27"/>
      <c r="R381" s="28"/>
    </row>
    <row r="382" spans="1:18" x14ac:dyDescent="0.2">
      <c r="A382" s="60" t="s">
        <v>392</v>
      </c>
      <c r="B382" s="57" t="str">
        <f t="shared" si="15"/>
        <v>Suwannee County, Florida</v>
      </c>
      <c r="C382" s="57" t="str">
        <f t="shared" si="16"/>
        <v>Suwannee County</v>
      </c>
      <c r="D382" s="56" t="str">
        <f t="shared" si="17"/>
        <v>Florida</v>
      </c>
      <c r="E382" s="61">
        <v>41551</v>
      </c>
      <c r="F382" s="61">
        <v>41555</v>
      </c>
      <c r="G382" s="61">
        <v>42328</v>
      </c>
      <c r="H382" s="61">
        <v>43368</v>
      </c>
      <c r="I382" s="61">
        <v>43534</v>
      </c>
      <c r="J382" s="61">
        <v>43588</v>
      </c>
      <c r="K382" s="61">
        <v>43786</v>
      </c>
      <c r="L382" s="61">
        <v>43677</v>
      </c>
      <c r="M382" s="61">
        <v>43834</v>
      </c>
      <c r="N382" s="61">
        <v>44124</v>
      </c>
      <c r="O382" s="62">
        <v>44179</v>
      </c>
      <c r="P382" s="61">
        <v>44417</v>
      </c>
      <c r="Q382" s="27"/>
      <c r="R382" s="28"/>
    </row>
    <row r="383" spans="1:18" x14ac:dyDescent="0.2">
      <c r="A383" s="60" t="s">
        <v>393</v>
      </c>
      <c r="B383" s="57" t="str">
        <f t="shared" si="15"/>
        <v>Taylor County, Florida</v>
      </c>
      <c r="C383" s="57" t="str">
        <f t="shared" si="16"/>
        <v>Taylor County</v>
      </c>
      <c r="D383" s="56" t="str">
        <f t="shared" si="17"/>
        <v>Florida</v>
      </c>
      <c r="E383" s="61">
        <v>22570</v>
      </c>
      <c r="F383" s="61">
        <v>22574</v>
      </c>
      <c r="G383" s="61">
        <v>22595</v>
      </c>
      <c r="H383" s="61">
        <v>22662</v>
      </c>
      <c r="I383" s="61">
        <v>22758</v>
      </c>
      <c r="J383" s="61">
        <v>22873</v>
      </c>
      <c r="K383" s="61">
        <v>22584</v>
      </c>
      <c r="L383" s="61">
        <v>22355</v>
      </c>
      <c r="M383" s="61">
        <v>22099</v>
      </c>
      <c r="N383" s="61">
        <v>21781</v>
      </c>
      <c r="O383" s="62">
        <v>21545</v>
      </c>
      <c r="P383" s="61">
        <v>21569</v>
      </c>
      <c r="Q383" s="27"/>
      <c r="R383" s="28"/>
    </row>
    <row r="384" spans="1:18" x14ac:dyDescent="0.2">
      <c r="A384" s="60" t="s">
        <v>394</v>
      </c>
      <c r="B384" s="57" t="str">
        <f t="shared" si="15"/>
        <v>Union County, Florida</v>
      </c>
      <c r="C384" s="57" t="str">
        <f t="shared" si="16"/>
        <v>Union County</v>
      </c>
      <c r="D384" s="56" t="str">
        <f t="shared" si="17"/>
        <v>Florida</v>
      </c>
      <c r="E384" s="61">
        <v>15535</v>
      </c>
      <c r="F384" s="61">
        <v>15535</v>
      </c>
      <c r="G384" s="61">
        <v>15542</v>
      </c>
      <c r="H384" s="61">
        <v>15302</v>
      </c>
      <c r="I384" s="61">
        <v>15255</v>
      </c>
      <c r="J384" s="61">
        <v>15160</v>
      </c>
      <c r="K384" s="61">
        <v>15258</v>
      </c>
      <c r="L384" s="61">
        <v>15265</v>
      </c>
      <c r="M384" s="61">
        <v>15238</v>
      </c>
      <c r="N384" s="61">
        <v>15448</v>
      </c>
      <c r="O384" s="62">
        <v>15328</v>
      </c>
      <c r="P384" s="61">
        <v>15237</v>
      </c>
      <c r="Q384" s="27"/>
      <c r="R384" s="28"/>
    </row>
    <row r="385" spans="1:18" x14ac:dyDescent="0.2">
      <c r="A385" s="60" t="s">
        <v>395</v>
      </c>
      <c r="B385" s="57" t="str">
        <f t="shared" si="15"/>
        <v>Volusia County, Florida</v>
      </c>
      <c r="C385" s="57" t="str">
        <f t="shared" si="16"/>
        <v>Volusia County</v>
      </c>
      <c r="D385" s="56" t="str">
        <f t="shared" si="17"/>
        <v>Florida</v>
      </c>
      <c r="E385" s="61">
        <v>494593</v>
      </c>
      <c r="F385" s="61">
        <v>494596</v>
      </c>
      <c r="G385" s="61">
        <v>494440</v>
      </c>
      <c r="H385" s="61">
        <v>494464</v>
      </c>
      <c r="I385" s="61">
        <v>496535</v>
      </c>
      <c r="J385" s="61">
        <v>500438</v>
      </c>
      <c r="K385" s="61">
        <v>506715</v>
      </c>
      <c r="L385" s="61">
        <v>516730</v>
      </c>
      <c r="M385" s="61">
        <v>528453</v>
      </c>
      <c r="N385" s="61">
        <v>537868</v>
      </c>
      <c r="O385" s="62">
        <v>546101</v>
      </c>
      <c r="P385" s="61">
        <v>553284</v>
      </c>
      <c r="Q385" s="27"/>
      <c r="R385" s="28"/>
    </row>
    <row r="386" spans="1:18" x14ac:dyDescent="0.2">
      <c r="A386" s="60" t="s">
        <v>396</v>
      </c>
      <c r="B386" s="57" t="str">
        <f t="shared" ref="B386:B449" si="18">IF(LEFT(A386)=".", RIGHT(A386,LEN(A386)-1), A386)</f>
        <v>Wakulla County, Florida</v>
      </c>
      <c r="C386" s="57" t="str">
        <f t="shared" si="16"/>
        <v>Wakulla County</v>
      </c>
      <c r="D386" s="56" t="str">
        <f t="shared" si="17"/>
        <v>Florida</v>
      </c>
      <c r="E386" s="61">
        <v>30776</v>
      </c>
      <c r="F386" s="61">
        <v>30783</v>
      </c>
      <c r="G386" s="61">
        <v>30825</v>
      </c>
      <c r="H386" s="61">
        <v>30973</v>
      </c>
      <c r="I386" s="61">
        <v>30859</v>
      </c>
      <c r="J386" s="61">
        <v>31004</v>
      </c>
      <c r="K386" s="61">
        <v>31416</v>
      </c>
      <c r="L386" s="61">
        <v>31523</v>
      </c>
      <c r="M386" s="61">
        <v>31882</v>
      </c>
      <c r="N386" s="61">
        <v>32050</v>
      </c>
      <c r="O386" s="62">
        <v>32413</v>
      </c>
      <c r="P386" s="61">
        <v>33739</v>
      </c>
      <c r="Q386" s="27"/>
      <c r="R386" s="28"/>
    </row>
    <row r="387" spans="1:18" x14ac:dyDescent="0.2">
      <c r="A387" s="60" t="s">
        <v>397</v>
      </c>
      <c r="B387" s="57" t="str">
        <f t="shared" si="18"/>
        <v>Walton County, Florida</v>
      </c>
      <c r="C387" s="57" t="str">
        <f t="shared" ref="C387:C450" si="19">LEFT(B387,FIND(",",B387,1)-1)</f>
        <v>Walton County</v>
      </c>
      <c r="D387" s="56" t="str">
        <f t="shared" ref="D387:D450" si="20">RIGHT(B387,LEN(B387)-(FIND(",",B387)+1))</f>
        <v>Florida</v>
      </c>
      <c r="E387" s="61">
        <v>55043</v>
      </c>
      <c r="F387" s="61">
        <v>55046</v>
      </c>
      <c r="G387" s="61">
        <v>55217</v>
      </c>
      <c r="H387" s="61">
        <v>55602</v>
      </c>
      <c r="I387" s="61">
        <v>57190</v>
      </c>
      <c r="J387" s="61">
        <v>59193</v>
      </c>
      <c r="K387" s="61">
        <v>61186</v>
      </c>
      <c r="L387" s="61">
        <v>63066</v>
      </c>
      <c r="M387" s="61">
        <v>65421</v>
      </c>
      <c r="N387" s="61">
        <v>68021</v>
      </c>
      <c r="O387" s="62">
        <v>70732</v>
      </c>
      <c r="P387" s="61">
        <v>74071</v>
      </c>
      <c r="Q387" s="27"/>
      <c r="R387" s="28"/>
    </row>
    <row r="388" spans="1:18" x14ac:dyDescent="0.2">
      <c r="A388" s="60" t="s">
        <v>398</v>
      </c>
      <c r="B388" s="57" t="str">
        <f t="shared" si="18"/>
        <v>Washington County, Florida</v>
      </c>
      <c r="C388" s="57" t="str">
        <f t="shared" si="19"/>
        <v>Washington County</v>
      </c>
      <c r="D388" s="56" t="str">
        <f t="shared" si="20"/>
        <v>Florida</v>
      </c>
      <c r="E388" s="61">
        <v>24896</v>
      </c>
      <c r="F388" s="61">
        <v>24896</v>
      </c>
      <c r="G388" s="61">
        <v>24720</v>
      </c>
      <c r="H388" s="61">
        <v>24510</v>
      </c>
      <c r="I388" s="61">
        <v>24741</v>
      </c>
      <c r="J388" s="61">
        <v>24504</v>
      </c>
      <c r="K388" s="61">
        <v>24299</v>
      </c>
      <c r="L388" s="61">
        <v>24552</v>
      </c>
      <c r="M388" s="61">
        <v>24454</v>
      </c>
      <c r="N388" s="61">
        <v>24546</v>
      </c>
      <c r="O388" s="62">
        <v>24793</v>
      </c>
      <c r="P388" s="61">
        <v>25473</v>
      </c>
      <c r="Q388" s="27"/>
      <c r="R388" s="28"/>
    </row>
    <row r="389" spans="1:18" x14ac:dyDescent="0.2">
      <c r="A389" s="60" t="s">
        <v>399</v>
      </c>
      <c r="B389" s="57" t="str">
        <f t="shared" si="18"/>
        <v>Appling County, Georgia</v>
      </c>
      <c r="C389" s="57" t="str">
        <f t="shared" si="19"/>
        <v>Appling County</v>
      </c>
      <c r="D389" s="56" t="str">
        <f t="shared" si="20"/>
        <v>Georgia</v>
      </c>
      <c r="E389" s="61">
        <v>18236</v>
      </c>
      <c r="F389" s="61">
        <v>18238</v>
      </c>
      <c r="G389" s="61">
        <v>18334</v>
      </c>
      <c r="H389" s="61">
        <v>18459</v>
      </c>
      <c r="I389" s="61">
        <v>18385</v>
      </c>
      <c r="J389" s="61">
        <v>18370</v>
      </c>
      <c r="K389" s="61">
        <v>18472</v>
      </c>
      <c r="L389" s="61">
        <v>18423</v>
      </c>
      <c r="M389" s="61">
        <v>18428</v>
      </c>
      <c r="N389" s="61">
        <v>18438</v>
      </c>
      <c r="O389" s="62">
        <v>18526</v>
      </c>
      <c r="P389" s="61">
        <v>18386</v>
      </c>
      <c r="Q389" s="27"/>
      <c r="R389" s="28"/>
    </row>
    <row r="390" spans="1:18" x14ac:dyDescent="0.2">
      <c r="A390" s="60" t="s">
        <v>400</v>
      </c>
      <c r="B390" s="57" t="str">
        <f t="shared" si="18"/>
        <v>Atkinson County, Georgia</v>
      </c>
      <c r="C390" s="57" t="str">
        <f t="shared" si="19"/>
        <v>Atkinson County</v>
      </c>
      <c r="D390" s="56" t="str">
        <f t="shared" si="20"/>
        <v>Georgia</v>
      </c>
      <c r="E390" s="61">
        <v>8375</v>
      </c>
      <c r="F390" s="61">
        <v>8380</v>
      </c>
      <c r="G390" s="61">
        <v>8364</v>
      </c>
      <c r="H390" s="61">
        <v>8360</v>
      </c>
      <c r="I390" s="61">
        <v>8255</v>
      </c>
      <c r="J390" s="61">
        <v>8264</v>
      </c>
      <c r="K390" s="61">
        <v>8215</v>
      </c>
      <c r="L390" s="61">
        <v>8340</v>
      </c>
      <c r="M390" s="61">
        <v>8244</v>
      </c>
      <c r="N390" s="61">
        <v>8182</v>
      </c>
      <c r="O390" s="62">
        <v>8262</v>
      </c>
      <c r="P390" s="61">
        <v>8165</v>
      </c>
      <c r="Q390" s="27"/>
      <c r="R390" s="28"/>
    </row>
    <row r="391" spans="1:18" x14ac:dyDescent="0.2">
      <c r="A391" s="60" t="s">
        <v>401</v>
      </c>
      <c r="B391" s="57" t="str">
        <f t="shared" si="18"/>
        <v>Bacon County, Georgia</v>
      </c>
      <c r="C391" s="57" t="str">
        <f t="shared" si="19"/>
        <v>Bacon County</v>
      </c>
      <c r="D391" s="56" t="str">
        <f t="shared" si="20"/>
        <v>Georgia</v>
      </c>
      <c r="E391" s="61">
        <v>11096</v>
      </c>
      <c r="F391" s="61">
        <v>11097</v>
      </c>
      <c r="G391" s="61">
        <v>11062</v>
      </c>
      <c r="H391" s="61">
        <v>11145</v>
      </c>
      <c r="I391" s="61">
        <v>11150</v>
      </c>
      <c r="J391" s="61">
        <v>11173</v>
      </c>
      <c r="K391" s="61">
        <v>11178</v>
      </c>
      <c r="L391" s="61">
        <v>11231</v>
      </c>
      <c r="M391" s="61">
        <v>11275</v>
      </c>
      <c r="N391" s="61">
        <v>11205</v>
      </c>
      <c r="O391" s="62">
        <v>11132</v>
      </c>
      <c r="P391" s="61">
        <v>11164</v>
      </c>
      <c r="Q391" s="27"/>
      <c r="R391" s="28"/>
    </row>
    <row r="392" spans="1:18" x14ac:dyDescent="0.2">
      <c r="A392" s="60" t="s">
        <v>402</v>
      </c>
      <c r="B392" s="57" t="str">
        <f t="shared" si="18"/>
        <v>Baker County, Georgia</v>
      </c>
      <c r="C392" s="57" t="str">
        <f t="shared" si="19"/>
        <v>Baker County</v>
      </c>
      <c r="D392" s="56" t="str">
        <f t="shared" si="20"/>
        <v>Georgia</v>
      </c>
      <c r="E392" s="61">
        <v>3451</v>
      </c>
      <c r="F392" s="61">
        <v>3447</v>
      </c>
      <c r="G392" s="61">
        <v>3431</v>
      </c>
      <c r="H392" s="61">
        <v>3311</v>
      </c>
      <c r="I392" s="61">
        <v>3372</v>
      </c>
      <c r="J392" s="61">
        <v>3348</v>
      </c>
      <c r="K392" s="61">
        <v>3288</v>
      </c>
      <c r="L392" s="61">
        <v>3194</v>
      </c>
      <c r="M392" s="61">
        <v>3183</v>
      </c>
      <c r="N392" s="61">
        <v>3159</v>
      </c>
      <c r="O392" s="62">
        <v>3086</v>
      </c>
      <c r="P392" s="61">
        <v>3038</v>
      </c>
      <c r="Q392" s="27"/>
      <c r="R392" s="28"/>
    </row>
    <row r="393" spans="1:18" x14ac:dyDescent="0.2">
      <c r="A393" s="60" t="s">
        <v>403</v>
      </c>
      <c r="B393" s="57" t="str">
        <f t="shared" si="18"/>
        <v>Baldwin County, Georgia</v>
      </c>
      <c r="C393" s="57" t="str">
        <f t="shared" si="19"/>
        <v>Baldwin County</v>
      </c>
      <c r="D393" s="56" t="str">
        <f t="shared" si="20"/>
        <v>Georgia</v>
      </c>
      <c r="E393" s="61">
        <v>45720</v>
      </c>
      <c r="F393" s="61">
        <v>45840</v>
      </c>
      <c r="G393" s="61">
        <v>45704</v>
      </c>
      <c r="H393" s="61">
        <v>45175</v>
      </c>
      <c r="I393" s="61">
        <v>46510</v>
      </c>
      <c r="J393" s="61">
        <v>46178</v>
      </c>
      <c r="K393" s="61">
        <v>45910</v>
      </c>
      <c r="L393" s="61">
        <v>45549</v>
      </c>
      <c r="M393" s="61">
        <v>45259</v>
      </c>
      <c r="N393" s="61">
        <v>44963</v>
      </c>
      <c r="O393" s="62">
        <v>44893</v>
      </c>
      <c r="P393" s="61">
        <v>44890</v>
      </c>
      <c r="Q393" s="27"/>
      <c r="R393" s="28"/>
    </row>
    <row r="394" spans="1:18" x14ac:dyDescent="0.2">
      <c r="A394" s="60" t="s">
        <v>404</v>
      </c>
      <c r="B394" s="57" t="str">
        <f t="shared" si="18"/>
        <v>Banks County, Georgia</v>
      </c>
      <c r="C394" s="57" t="str">
        <f t="shared" si="19"/>
        <v>Banks County</v>
      </c>
      <c r="D394" s="56" t="str">
        <f t="shared" si="20"/>
        <v>Georgia</v>
      </c>
      <c r="E394" s="61">
        <v>18395</v>
      </c>
      <c r="F394" s="61">
        <v>18379</v>
      </c>
      <c r="G394" s="61">
        <v>18410</v>
      </c>
      <c r="H394" s="61">
        <v>18249</v>
      </c>
      <c r="I394" s="61">
        <v>18131</v>
      </c>
      <c r="J394" s="61">
        <v>18221</v>
      </c>
      <c r="K394" s="61">
        <v>18226</v>
      </c>
      <c r="L394" s="61">
        <v>18381</v>
      </c>
      <c r="M394" s="61">
        <v>18325</v>
      </c>
      <c r="N394" s="61">
        <v>18628</v>
      </c>
      <c r="O394" s="62">
        <v>18972</v>
      </c>
      <c r="P394" s="61">
        <v>19234</v>
      </c>
      <c r="Q394" s="27"/>
      <c r="R394" s="28"/>
    </row>
    <row r="395" spans="1:18" x14ac:dyDescent="0.2">
      <c r="A395" s="60" t="s">
        <v>405</v>
      </c>
      <c r="B395" s="57" t="str">
        <f t="shared" si="18"/>
        <v>Barrow County, Georgia</v>
      </c>
      <c r="C395" s="57" t="str">
        <f t="shared" si="19"/>
        <v>Barrow County</v>
      </c>
      <c r="D395" s="56" t="str">
        <f t="shared" si="20"/>
        <v>Georgia</v>
      </c>
      <c r="E395" s="61">
        <v>69367</v>
      </c>
      <c r="F395" s="61">
        <v>69356</v>
      </c>
      <c r="G395" s="61">
        <v>69676</v>
      </c>
      <c r="H395" s="61">
        <v>69844</v>
      </c>
      <c r="I395" s="61">
        <v>70135</v>
      </c>
      <c r="J395" s="61">
        <v>71239</v>
      </c>
      <c r="K395" s="61">
        <v>72849</v>
      </c>
      <c r="L395" s="61">
        <v>74979</v>
      </c>
      <c r="M395" s="61">
        <v>77000</v>
      </c>
      <c r="N395" s="61">
        <v>78899</v>
      </c>
      <c r="O395" s="62">
        <v>80834</v>
      </c>
      <c r="P395" s="61">
        <v>83240</v>
      </c>
      <c r="Q395" s="27"/>
      <c r="R395" s="28"/>
    </row>
    <row r="396" spans="1:18" x14ac:dyDescent="0.2">
      <c r="A396" s="60" t="s">
        <v>406</v>
      </c>
      <c r="B396" s="57" t="str">
        <f t="shared" si="18"/>
        <v>Bartow County, Georgia</v>
      </c>
      <c r="C396" s="57" t="str">
        <f t="shared" si="19"/>
        <v>Bartow County</v>
      </c>
      <c r="D396" s="56" t="str">
        <f t="shared" si="20"/>
        <v>Georgia</v>
      </c>
      <c r="E396" s="61">
        <v>100157</v>
      </c>
      <c r="F396" s="61">
        <v>100092</v>
      </c>
      <c r="G396" s="61">
        <v>100050</v>
      </c>
      <c r="H396" s="61">
        <v>100116</v>
      </c>
      <c r="I396" s="61">
        <v>100240</v>
      </c>
      <c r="J396" s="61">
        <v>100917</v>
      </c>
      <c r="K396" s="61">
        <v>101233</v>
      </c>
      <c r="L396" s="61">
        <v>102043</v>
      </c>
      <c r="M396" s="61">
        <v>103338</v>
      </c>
      <c r="N396" s="61">
        <v>105098</v>
      </c>
      <c r="O396" s="62">
        <v>106378</v>
      </c>
      <c r="P396" s="61">
        <v>107738</v>
      </c>
      <c r="Q396" s="27"/>
      <c r="R396" s="28"/>
    </row>
    <row r="397" spans="1:18" x14ac:dyDescent="0.2">
      <c r="A397" s="60" t="s">
        <v>407</v>
      </c>
      <c r="B397" s="57" t="str">
        <f t="shared" si="18"/>
        <v>Ben Hill County, Georgia</v>
      </c>
      <c r="C397" s="57" t="str">
        <f t="shared" si="19"/>
        <v>Ben Hill County</v>
      </c>
      <c r="D397" s="56" t="str">
        <f t="shared" si="20"/>
        <v>Georgia</v>
      </c>
      <c r="E397" s="61">
        <v>17634</v>
      </c>
      <c r="F397" s="61">
        <v>17660</v>
      </c>
      <c r="G397" s="61">
        <v>17645</v>
      </c>
      <c r="H397" s="61">
        <v>17591</v>
      </c>
      <c r="I397" s="61">
        <v>17601</v>
      </c>
      <c r="J397" s="61">
        <v>17450</v>
      </c>
      <c r="K397" s="61">
        <v>17449</v>
      </c>
      <c r="L397" s="61">
        <v>17357</v>
      </c>
      <c r="M397" s="61">
        <v>17251</v>
      </c>
      <c r="N397" s="61">
        <v>17037</v>
      </c>
      <c r="O397" s="62">
        <v>16822</v>
      </c>
      <c r="P397" s="61">
        <v>16700</v>
      </c>
      <c r="Q397" s="27"/>
      <c r="R397" s="28"/>
    </row>
    <row r="398" spans="1:18" x14ac:dyDescent="0.2">
      <c r="A398" s="60" t="s">
        <v>408</v>
      </c>
      <c r="B398" s="57" t="str">
        <f t="shared" si="18"/>
        <v>Berrien County, Georgia</v>
      </c>
      <c r="C398" s="57" t="str">
        <f t="shared" si="19"/>
        <v>Berrien County</v>
      </c>
      <c r="D398" s="56" t="str">
        <f t="shared" si="20"/>
        <v>Georgia</v>
      </c>
      <c r="E398" s="61">
        <v>19286</v>
      </c>
      <c r="F398" s="61">
        <v>19293</v>
      </c>
      <c r="G398" s="61">
        <v>19361</v>
      </c>
      <c r="H398" s="61">
        <v>19378</v>
      </c>
      <c r="I398" s="61">
        <v>19160</v>
      </c>
      <c r="J398" s="61">
        <v>19059</v>
      </c>
      <c r="K398" s="61">
        <v>18813</v>
      </c>
      <c r="L398" s="61">
        <v>18991</v>
      </c>
      <c r="M398" s="61">
        <v>18996</v>
      </c>
      <c r="N398" s="61">
        <v>19108</v>
      </c>
      <c r="O398" s="62">
        <v>19266</v>
      </c>
      <c r="P398" s="61">
        <v>19397</v>
      </c>
      <c r="Q398" s="27"/>
      <c r="R398" s="28"/>
    </row>
    <row r="399" spans="1:18" x14ac:dyDescent="0.2">
      <c r="A399" s="60" t="s">
        <v>409</v>
      </c>
      <c r="B399" s="57" t="str">
        <f t="shared" si="18"/>
        <v>Bibb County, Georgia</v>
      </c>
      <c r="C399" s="57" t="str">
        <f t="shared" si="19"/>
        <v>Bibb County</v>
      </c>
      <c r="D399" s="56" t="str">
        <f t="shared" si="20"/>
        <v>Georgia</v>
      </c>
      <c r="E399" s="61">
        <v>155547</v>
      </c>
      <c r="F399" s="61">
        <v>155783</v>
      </c>
      <c r="G399" s="61">
        <v>155814</v>
      </c>
      <c r="H399" s="61">
        <v>156211</v>
      </c>
      <c r="I399" s="61">
        <v>156606</v>
      </c>
      <c r="J399" s="61">
        <v>155031</v>
      </c>
      <c r="K399" s="61">
        <v>154329</v>
      </c>
      <c r="L399" s="61">
        <v>153945</v>
      </c>
      <c r="M399" s="61">
        <v>153152</v>
      </c>
      <c r="N399" s="61">
        <v>152840</v>
      </c>
      <c r="O399" s="62">
        <v>152903</v>
      </c>
      <c r="P399" s="61">
        <v>153159</v>
      </c>
      <c r="Q399" s="27"/>
      <c r="R399" s="28"/>
    </row>
    <row r="400" spans="1:18" x14ac:dyDescent="0.2">
      <c r="A400" s="60" t="s">
        <v>410</v>
      </c>
      <c r="B400" s="57" t="str">
        <f t="shared" si="18"/>
        <v>Bleckley County, Georgia</v>
      </c>
      <c r="C400" s="57" t="str">
        <f t="shared" si="19"/>
        <v>Bleckley County</v>
      </c>
      <c r="D400" s="56" t="str">
        <f t="shared" si="20"/>
        <v>Georgia</v>
      </c>
      <c r="E400" s="61">
        <v>13063</v>
      </c>
      <c r="F400" s="61">
        <v>13064</v>
      </c>
      <c r="G400" s="61">
        <v>13036</v>
      </c>
      <c r="H400" s="61">
        <v>13082</v>
      </c>
      <c r="I400" s="61">
        <v>12890</v>
      </c>
      <c r="J400" s="61">
        <v>12744</v>
      </c>
      <c r="K400" s="61">
        <v>12713</v>
      </c>
      <c r="L400" s="61">
        <v>12714</v>
      </c>
      <c r="M400" s="61">
        <v>12864</v>
      </c>
      <c r="N400" s="61">
        <v>12764</v>
      </c>
      <c r="O400" s="62">
        <v>12821</v>
      </c>
      <c r="P400" s="61">
        <v>12873</v>
      </c>
      <c r="Q400" s="27"/>
      <c r="R400" s="28"/>
    </row>
    <row r="401" spans="1:18" x14ac:dyDescent="0.2">
      <c r="A401" s="60" t="s">
        <v>411</v>
      </c>
      <c r="B401" s="57" t="str">
        <f t="shared" si="18"/>
        <v>Brantley County, Georgia</v>
      </c>
      <c r="C401" s="57" t="str">
        <f t="shared" si="19"/>
        <v>Brantley County</v>
      </c>
      <c r="D401" s="56" t="str">
        <f t="shared" si="20"/>
        <v>Georgia</v>
      </c>
      <c r="E401" s="61">
        <v>18411</v>
      </c>
      <c r="F401" s="61">
        <v>18428</v>
      </c>
      <c r="G401" s="61">
        <v>18479</v>
      </c>
      <c r="H401" s="61">
        <v>18561</v>
      </c>
      <c r="I401" s="61">
        <v>18532</v>
      </c>
      <c r="J401" s="61">
        <v>18257</v>
      </c>
      <c r="K401" s="61">
        <v>18366</v>
      </c>
      <c r="L401" s="61">
        <v>18437</v>
      </c>
      <c r="M401" s="61">
        <v>18415</v>
      </c>
      <c r="N401" s="61">
        <v>18832</v>
      </c>
      <c r="O401" s="62">
        <v>18985</v>
      </c>
      <c r="P401" s="61">
        <v>19109</v>
      </c>
      <c r="Q401" s="27"/>
      <c r="R401" s="28"/>
    </row>
    <row r="402" spans="1:18" x14ac:dyDescent="0.2">
      <c r="A402" s="60" t="s">
        <v>412</v>
      </c>
      <c r="B402" s="57" t="str">
        <f t="shared" si="18"/>
        <v>Brooks County, Georgia</v>
      </c>
      <c r="C402" s="57" t="str">
        <f t="shared" si="19"/>
        <v>Brooks County</v>
      </c>
      <c r="D402" s="56" t="str">
        <f t="shared" si="20"/>
        <v>Georgia</v>
      </c>
      <c r="E402" s="61">
        <v>16243</v>
      </c>
      <c r="F402" s="61">
        <v>16314</v>
      </c>
      <c r="G402" s="61">
        <v>16246</v>
      </c>
      <c r="H402" s="61">
        <v>15982</v>
      </c>
      <c r="I402" s="61">
        <v>15617</v>
      </c>
      <c r="J402" s="61">
        <v>15649</v>
      </c>
      <c r="K402" s="61">
        <v>15526</v>
      </c>
      <c r="L402" s="61">
        <v>15670</v>
      </c>
      <c r="M402" s="61">
        <v>15725</v>
      </c>
      <c r="N402" s="61">
        <v>15617</v>
      </c>
      <c r="O402" s="62">
        <v>15479</v>
      </c>
      <c r="P402" s="61">
        <v>15457</v>
      </c>
      <c r="Q402" s="27"/>
      <c r="R402" s="28"/>
    </row>
    <row r="403" spans="1:18" x14ac:dyDescent="0.2">
      <c r="A403" s="60" t="s">
        <v>413</v>
      </c>
      <c r="B403" s="57" t="str">
        <f t="shared" si="18"/>
        <v>Bryan County, Georgia</v>
      </c>
      <c r="C403" s="57" t="str">
        <f t="shared" si="19"/>
        <v>Bryan County</v>
      </c>
      <c r="D403" s="56" t="str">
        <f t="shared" si="20"/>
        <v>Georgia</v>
      </c>
      <c r="E403" s="61">
        <v>30233</v>
      </c>
      <c r="F403" s="61">
        <v>30215</v>
      </c>
      <c r="G403" s="61">
        <v>30377</v>
      </c>
      <c r="H403" s="61">
        <v>31267</v>
      </c>
      <c r="I403" s="61">
        <v>32251</v>
      </c>
      <c r="J403" s="61">
        <v>33034</v>
      </c>
      <c r="K403" s="61">
        <v>33664</v>
      </c>
      <c r="L403" s="61">
        <v>34792</v>
      </c>
      <c r="M403" s="61">
        <v>35839</v>
      </c>
      <c r="N403" s="61">
        <v>36999</v>
      </c>
      <c r="O403" s="62">
        <v>38059</v>
      </c>
      <c r="P403" s="61">
        <v>39627</v>
      </c>
      <c r="Q403" s="27"/>
      <c r="R403" s="28"/>
    </row>
    <row r="404" spans="1:18" x14ac:dyDescent="0.2">
      <c r="A404" s="60" t="s">
        <v>414</v>
      </c>
      <c r="B404" s="57" t="str">
        <f t="shared" si="18"/>
        <v>Bulloch County, Georgia</v>
      </c>
      <c r="C404" s="57" t="str">
        <f t="shared" si="19"/>
        <v>Bulloch County</v>
      </c>
      <c r="D404" s="56" t="str">
        <f t="shared" si="20"/>
        <v>Georgia</v>
      </c>
      <c r="E404" s="61">
        <v>70217</v>
      </c>
      <c r="F404" s="61">
        <v>70243</v>
      </c>
      <c r="G404" s="61">
        <v>70559</v>
      </c>
      <c r="H404" s="61">
        <v>72637</v>
      </c>
      <c r="I404" s="61">
        <v>73102</v>
      </c>
      <c r="J404" s="61">
        <v>71816</v>
      </c>
      <c r="K404" s="61">
        <v>72651</v>
      </c>
      <c r="L404" s="61">
        <v>73116</v>
      </c>
      <c r="M404" s="61">
        <v>74642</v>
      </c>
      <c r="N404" s="61">
        <v>75991</v>
      </c>
      <c r="O404" s="62">
        <v>77242</v>
      </c>
      <c r="P404" s="61">
        <v>79608</v>
      </c>
      <c r="Q404" s="27"/>
      <c r="R404" s="28"/>
    </row>
    <row r="405" spans="1:18" x14ac:dyDescent="0.2">
      <c r="A405" s="60" t="s">
        <v>415</v>
      </c>
      <c r="B405" s="57" t="str">
        <f t="shared" si="18"/>
        <v>Burke County, Georgia</v>
      </c>
      <c r="C405" s="57" t="str">
        <f t="shared" si="19"/>
        <v>Burke County</v>
      </c>
      <c r="D405" s="56" t="str">
        <f t="shared" si="20"/>
        <v>Georgia</v>
      </c>
      <c r="E405" s="61">
        <v>23316</v>
      </c>
      <c r="F405" s="61">
        <v>23326</v>
      </c>
      <c r="G405" s="61">
        <v>23336</v>
      </c>
      <c r="H405" s="61">
        <v>23506</v>
      </c>
      <c r="I405" s="61">
        <v>23048</v>
      </c>
      <c r="J405" s="61">
        <v>22824</v>
      </c>
      <c r="K405" s="61">
        <v>22621</v>
      </c>
      <c r="L405" s="61">
        <v>22632</v>
      </c>
      <c r="M405" s="61">
        <v>22601</v>
      </c>
      <c r="N405" s="61">
        <v>22545</v>
      </c>
      <c r="O405" s="62">
        <v>22439</v>
      </c>
      <c r="P405" s="61">
        <v>22383</v>
      </c>
      <c r="Q405" s="27"/>
      <c r="R405" s="28"/>
    </row>
    <row r="406" spans="1:18" x14ac:dyDescent="0.2">
      <c r="A406" s="60" t="s">
        <v>416</v>
      </c>
      <c r="B406" s="57" t="str">
        <f t="shared" si="18"/>
        <v>Butts County, Georgia</v>
      </c>
      <c r="C406" s="57" t="str">
        <f t="shared" si="19"/>
        <v>Butts County</v>
      </c>
      <c r="D406" s="56" t="str">
        <f t="shared" si="20"/>
        <v>Georgia</v>
      </c>
      <c r="E406" s="61">
        <v>23655</v>
      </c>
      <c r="F406" s="61">
        <v>23695</v>
      </c>
      <c r="G406" s="61">
        <v>23786</v>
      </c>
      <c r="H406" s="61">
        <v>23609</v>
      </c>
      <c r="I406" s="61">
        <v>23438</v>
      </c>
      <c r="J406" s="61">
        <v>23218</v>
      </c>
      <c r="K406" s="61">
        <v>23341</v>
      </c>
      <c r="L406" s="61">
        <v>23520</v>
      </c>
      <c r="M406" s="61">
        <v>23736</v>
      </c>
      <c r="N406" s="61">
        <v>24067</v>
      </c>
      <c r="O406" s="62">
        <v>24192</v>
      </c>
      <c r="P406" s="61">
        <v>24936</v>
      </c>
      <c r="Q406" s="27"/>
      <c r="R406" s="28"/>
    </row>
    <row r="407" spans="1:18" x14ac:dyDescent="0.2">
      <c r="A407" s="60" t="s">
        <v>417</v>
      </c>
      <c r="B407" s="57" t="str">
        <f t="shared" si="18"/>
        <v>Calhoun County, Georgia</v>
      </c>
      <c r="C407" s="57" t="str">
        <f t="shared" si="19"/>
        <v>Calhoun County</v>
      </c>
      <c r="D407" s="56" t="str">
        <f t="shared" si="20"/>
        <v>Georgia</v>
      </c>
      <c r="E407" s="61">
        <v>6694</v>
      </c>
      <c r="F407" s="61">
        <v>6697</v>
      </c>
      <c r="G407" s="61">
        <v>6697</v>
      </c>
      <c r="H407" s="61">
        <v>6625</v>
      </c>
      <c r="I407" s="61">
        <v>6565</v>
      </c>
      <c r="J407" s="61">
        <v>6596</v>
      </c>
      <c r="K407" s="61">
        <v>6506</v>
      </c>
      <c r="L407" s="61">
        <v>6534</v>
      </c>
      <c r="M407" s="61">
        <v>6359</v>
      </c>
      <c r="N407" s="61">
        <v>6389</v>
      </c>
      <c r="O407" s="62">
        <v>6353</v>
      </c>
      <c r="P407" s="61">
        <v>6189</v>
      </c>
      <c r="Q407" s="27"/>
      <c r="R407" s="28"/>
    </row>
    <row r="408" spans="1:18" x14ac:dyDescent="0.2">
      <c r="A408" s="60" t="s">
        <v>418</v>
      </c>
      <c r="B408" s="57" t="str">
        <f t="shared" si="18"/>
        <v>Camden County, Georgia</v>
      </c>
      <c r="C408" s="57" t="str">
        <f t="shared" si="19"/>
        <v>Camden County</v>
      </c>
      <c r="D408" s="56" t="str">
        <f t="shared" si="20"/>
        <v>Georgia</v>
      </c>
      <c r="E408" s="61">
        <v>50513</v>
      </c>
      <c r="F408" s="61">
        <v>50512</v>
      </c>
      <c r="G408" s="61">
        <v>50661</v>
      </c>
      <c r="H408" s="61">
        <v>50303</v>
      </c>
      <c r="I408" s="61">
        <v>51351</v>
      </c>
      <c r="J408" s="61">
        <v>51404</v>
      </c>
      <c r="K408" s="61">
        <v>51909</v>
      </c>
      <c r="L408" s="61">
        <v>52439</v>
      </c>
      <c r="M408" s="61">
        <v>52394</v>
      </c>
      <c r="N408" s="61">
        <v>53005</v>
      </c>
      <c r="O408" s="62">
        <v>53651</v>
      </c>
      <c r="P408" s="61">
        <v>54666</v>
      </c>
      <c r="Q408" s="27"/>
      <c r="R408" s="28"/>
    </row>
    <row r="409" spans="1:18" x14ac:dyDescent="0.2">
      <c r="A409" s="60" t="s">
        <v>419</v>
      </c>
      <c r="B409" s="57" t="str">
        <f t="shared" si="18"/>
        <v>Candler County, Georgia</v>
      </c>
      <c r="C409" s="57" t="str">
        <f t="shared" si="19"/>
        <v>Candler County</v>
      </c>
      <c r="D409" s="56" t="str">
        <f t="shared" si="20"/>
        <v>Georgia</v>
      </c>
      <c r="E409" s="61">
        <v>10998</v>
      </c>
      <c r="F409" s="61">
        <v>10999</v>
      </c>
      <c r="G409" s="61">
        <v>11025</v>
      </c>
      <c r="H409" s="61">
        <v>11209</v>
      </c>
      <c r="I409" s="61">
        <v>11102</v>
      </c>
      <c r="J409" s="61">
        <v>10960</v>
      </c>
      <c r="K409" s="61">
        <v>10865</v>
      </c>
      <c r="L409" s="61">
        <v>10873</v>
      </c>
      <c r="M409" s="61">
        <v>10849</v>
      </c>
      <c r="N409" s="61">
        <v>10706</v>
      </c>
      <c r="O409" s="62">
        <v>10827</v>
      </c>
      <c r="P409" s="61">
        <v>10803</v>
      </c>
      <c r="Q409" s="27"/>
      <c r="R409" s="28"/>
    </row>
    <row r="410" spans="1:18" x14ac:dyDescent="0.2">
      <c r="A410" s="60" t="s">
        <v>420</v>
      </c>
      <c r="B410" s="57" t="str">
        <f t="shared" si="18"/>
        <v>Carroll County, Georgia</v>
      </c>
      <c r="C410" s="57" t="str">
        <f t="shared" si="19"/>
        <v>Carroll County</v>
      </c>
      <c r="D410" s="56" t="str">
        <f t="shared" si="20"/>
        <v>Georgia</v>
      </c>
      <c r="E410" s="61">
        <v>110527</v>
      </c>
      <c r="F410" s="61">
        <v>110570</v>
      </c>
      <c r="G410" s="61">
        <v>110655</v>
      </c>
      <c r="H410" s="61">
        <v>110728</v>
      </c>
      <c r="I410" s="61">
        <v>111412</v>
      </c>
      <c r="J410" s="61">
        <v>112265</v>
      </c>
      <c r="K410" s="61">
        <v>113933</v>
      </c>
      <c r="L410" s="61">
        <v>114461</v>
      </c>
      <c r="M410" s="61">
        <v>116077</v>
      </c>
      <c r="N410" s="61">
        <v>117390</v>
      </c>
      <c r="O410" s="62">
        <v>117997</v>
      </c>
      <c r="P410" s="61">
        <v>119992</v>
      </c>
      <c r="Q410" s="27"/>
      <c r="R410" s="28"/>
    </row>
    <row r="411" spans="1:18" x14ac:dyDescent="0.2">
      <c r="A411" s="60" t="s">
        <v>421</v>
      </c>
      <c r="B411" s="57" t="str">
        <f t="shared" si="18"/>
        <v>Catoosa County, Georgia</v>
      </c>
      <c r="C411" s="57" t="str">
        <f t="shared" si="19"/>
        <v>Catoosa County</v>
      </c>
      <c r="D411" s="56" t="str">
        <f t="shared" si="20"/>
        <v>Georgia</v>
      </c>
      <c r="E411" s="61">
        <v>63942</v>
      </c>
      <c r="F411" s="61">
        <v>63925</v>
      </c>
      <c r="G411" s="61">
        <v>64069</v>
      </c>
      <c r="H411" s="61">
        <v>64753</v>
      </c>
      <c r="I411" s="61">
        <v>64864</v>
      </c>
      <c r="J411" s="61">
        <v>65221</v>
      </c>
      <c r="K411" s="61">
        <v>65467</v>
      </c>
      <c r="L411" s="61">
        <v>65778</v>
      </c>
      <c r="M411" s="61">
        <v>66265</v>
      </c>
      <c r="N411" s="61">
        <v>66495</v>
      </c>
      <c r="O411" s="62">
        <v>67380</v>
      </c>
      <c r="P411" s="61">
        <v>67580</v>
      </c>
      <c r="Q411" s="27"/>
      <c r="R411" s="28"/>
    </row>
    <row r="412" spans="1:18" x14ac:dyDescent="0.2">
      <c r="A412" s="60" t="s">
        <v>422</v>
      </c>
      <c r="B412" s="57" t="str">
        <f t="shared" si="18"/>
        <v>Charlton County, Georgia</v>
      </c>
      <c r="C412" s="57" t="str">
        <f t="shared" si="19"/>
        <v>Charlton County</v>
      </c>
      <c r="D412" s="56" t="str">
        <f t="shared" si="20"/>
        <v>Georgia</v>
      </c>
      <c r="E412" s="61">
        <v>12171</v>
      </c>
      <c r="F412" s="61">
        <v>12171</v>
      </c>
      <c r="G412" s="61">
        <v>12853</v>
      </c>
      <c r="H412" s="61">
        <v>13455</v>
      </c>
      <c r="I412" s="61">
        <v>13348</v>
      </c>
      <c r="J412" s="61">
        <v>13107</v>
      </c>
      <c r="K412" s="61">
        <v>13051</v>
      </c>
      <c r="L412" s="61">
        <v>13239</v>
      </c>
      <c r="M412" s="61">
        <v>12842</v>
      </c>
      <c r="N412" s="61">
        <v>12810</v>
      </c>
      <c r="O412" s="62">
        <v>12919</v>
      </c>
      <c r="P412" s="61">
        <v>13392</v>
      </c>
      <c r="Q412" s="27"/>
      <c r="R412" s="28"/>
    </row>
    <row r="413" spans="1:18" x14ac:dyDescent="0.2">
      <c r="A413" s="60" t="s">
        <v>423</v>
      </c>
      <c r="B413" s="57" t="str">
        <f t="shared" si="18"/>
        <v>Chatham County, Georgia</v>
      </c>
      <c r="C413" s="57" t="str">
        <f t="shared" si="19"/>
        <v>Chatham County</v>
      </c>
      <c r="D413" s="56" t="str">
        <f t="shared" si="20"/>
        <v>Georgia</v>
      </c>
      <c r="E413" s="61">
        <v>265128</v>
      </c>
      <c r="F413" s="61">
        <v>265127</v>
      </c>
      <c r="G413" s="61">
        <v>265799</v>
      </c>
      <c r="H413" s="61">
        <v>271623</v>
      </c>
      <c r="I413" s="61">
        <v>276164</v>
      </c>
      <c r="J413" s="61">
        <v>277650</v>
      </c>
      <c r="K413" s="61">
        <v>282201</v>
      </c>
      <c r="L413" s="61">
        <v>285959</v>
      </c>
      <c r="M413" s="61">
        <v>288615</v>
      </c>
      <c r="N413" s="61">
        <v>289309</v>
      </c>
      <c r="O413" s="62">
        <v>289166</v>
      </c>
      <c r="P413" s="61">
        <v>289430</v>
      </c>
      <c r="Q413" s="27"/>
      <c r="R413" s="28"/>
    </row>
    <row r="414" spans="1:18" x14ac:dyDescent="0.2">
      <c r="A414" s="60" t="s">
        <v>424</v>
      </c>
      <c r="B414" s="57" t="str">
        <f t="shared" si="18"/>
        <v>Chattahoochee County, Georgia</v>
      </c>
      <c r="C414" s="57" t="str">
        <f t="shared" si="19"/>
        <v>Chattahoochee County</v>
      </c>
      <c r="D414" s="56" t="str">
        <f t="shared" si="20"/>
        <v>Georgia</v>
      </c>
      <c r="E414" s="61">
        <v>11267</v>
      </c>
      <c r="F414" s="61">
        <v>11263</v>
      </c>
      <c r="G414" s="61">
        <v>11182</v>
      </c>
      <c r="H414" s="61">
        <v>11257</v>
      </c>
      <c r="I414" s="61">
        <v>12265</v>
      </c>
      <c r="J414" s="61">
        <v>12245</v>
      </c>
      <c r="K414" s="61">
        <v>11696</v>
      </c>
      <c r="L414" s="61">
        <v>11042</v>
      </c>
      <c r="M414" s="61">
        <v>10047</v>
      </c>
      <c r="N414" s="61">
        <v>10205</v>
      </c>
      <c r="O414" s="62">
        <v>10600</v>
      </c>
      <c r="P414" s="61">
        <v>10907</v>
      </c>
      <c r="Q414" s="27"/>
      <c r="R414" s="28"/>
    </row>
    <row r="415" spans="1:18" x14ac:dyDescent="0.2">
      <c r="A415" s="60" t="s">
        <v>425</v>
      </c>
      <c r="B415" s="57" t="str">
        <f t="shared" si="18"/>
        <v>Chattooga County, Georgia</v>
      </c>
      <c r="C415" s="57" t="str">
        <f t="shared" si="19"/>
        <v>Chattooga County</v>
      </c>
      <c r="D415" s="56" t="str">
        <f t="shared" si="20"/>
        <v>Georgia</v>
      </c>
      <c r="E415" s="61">
        <v>26015</v>
      </c>
      <c r="F415" s="61">
        <v>26022</v>
      </c>
      <c r="G415" s="61">
        <v>25959</v>
      </c>
      <c r="H415" s="61">
        <v>25685</v>
      </c>
      <c r="I415" s="61">
        <v>25627</v>
      </c>
      <c r="J415" s="61">
        <v>25049</v>
      </c>
      <c r="K415" s="61">
        <v>24861</v>
      </c>
      <c r="L415" s="61">
        <v>24905</v>
      </c>
      <c r="M415" s="61">
        <v>24836</v>
      </c>
      <c r="N415" s="61">
        <v>24746</v>
      </c>
      <c r="O415" s="62">
        <v>24782</v>
      </c>
      <c r="P415" s="61">
        <v>24789</v>
      </c>
      <c r="Q415" s="27"/>
      <c r="R415" s="28"/>
    </row>
    <row r="416" spans="1:18" x14ac:dyDescent="0.2">
      <c r="A416" s="60" t="s">
        <v>426</v>
      </c>
      <c r="B416" s="57" t="str">
        <f t="shared" si="18"/>
        <v>Cherokee County, Georgia</v>
      </c>
      <c r="C416" s="57" t="str">
        <f t="shared" si="19"/>
        <v>Cherokee County</v>
      </c>
      <c r="D416" s="56" t="str">
        <f t="shared" si="20"/>
        <v>Georgia</v>
      </c>
      <c r="E416" s="61">
        <v>214346</v>
      </c>
      <c r="F416" s="61">
        <v>214381</v>
      </c>
      <c r="G416" s="61">
        <v>215197</v>
      </c>
      <c r="H416" s="61">
        <v>217732</v>
      </c>
      <c r="I416" s="61">
        <v>220643</v>
      </c>
      <c r="J416" s="61">
        <v>224314</v>
      </c>
      <c r="K416" s="61">
        <v>230167</v>
      </c>
      <c r="L416" s="61">
        <v>235329</v>
      </c>
      <c r="M416" s="61">
        <v>241795</v>
      </c>
      <c r="N416" s="61">
        <v>247763</v>
      </c>
      <c r="O416" s="62">
        <v>253914</v>
      </c>
      <c r="P416" s="61">
        <v>258773</v>
      </c>
      <c r="Q416" s="27"/>
      <c r="R416" s="28"/>
    </row>
    <row r="417" spans="1:18" x14ac:dyDescent="0.2">
      <c r="A417" s="60" t="s">
        <v>427</v>
      </c>
      <c r="B417" s="57" t="str">
        <f t="shared" si="18"/>
        <v>Clarke County, Georgia</v>
      </c>
      <c r="C417" s="57" t="str">
        <f t="shared" si="19"/>
        <v>Clarke County</v>
      </c>
      <c r="D417" s="56" t="str">
        <f t="shared" si="20"/>
        <v>Georgia</v>
      </c>
      <c r="E417" s="61">
        <v>116714</v>
      </c>
      <c r="F417" s="61">
        <v>116688</v>
      </c>
      <c r="G417" s="61">
        <v>117403</v>
      </c>
      <c r="H417" s="61">
        <v>118229</v>
      </c>
      <c r="I417" s="61">
        <v>119891</v>
      </c>
      <c r="J417" s="61">
        <v>120888</v>
      </c>
      <c r="K417" s="61">
        <v>120386</v>
      </c>
      <c r="L417" s="61">
        <v>123561</v>
      </c>
      <c r="M417" s="61">
        <v>124905</v>
      </c>
      <c r="N417" s="61">
        <v>126815</v>
      </c>
      <c r="O417" s="62">
        <v>127268</v>
      </c>
      <c r="P417" s="61">
        <v>128331</v>
      </c>
      <c r="Q417" s="27"/>
      <c r="R417" s="28"/>
    </row>
    <row r="418" spans="1:18" x14ac:dyDescent="0.2">
      <c r="A418" s="60" t="s">
        <v>428</v>
      </c>
      <c r="B418" s="57" t="str">
        <f t="shared" si="18"/>
        <v>Clay County, Georgia</v>
      </c>
      <c r="C418" s="57" t="str">
        <f t="shared" si="19"/>
        <v>Clay County</v>
      </c>
      <c r="D418" s="56" t="str">
        <f t="shared" si="20"/>
        <v>Georgia</v>
      </c>
      <c r="E418" s="61">
        <v>3183</v>
      </c>
      <c r="F418" s="61">
        <v>3186</v>
      </c>
      <c r="G418" s="61">
        <v>3177</v>
      </c>
      <c r="H418" s="61">
        <v>3162</v>
      </c>
      <c r="I418" s="61">
        <v>3106</v>
      </c>
      <c r="J418" s="61">
        <v>3015</v>
      </c>
      <c r="K418" s="61">
        <v>3072</v>
      </c>
      <c r="L418" s="61">
        <v>3077</v>
      </c>
      <c r="M418" s="61">
        <v>3005</v>
      </c>
      <c r="N418" s="61">
        <v>2955</v>
      </c>
      <c r="O418" s="62">
        <v>2884</v>
      </c>
      <c r="P418" s="61">
        <v>2834</v>
      </c>
      <c r="Q418" s="27"/>
      <c r="R418" s="28"/>
    </row>
    <row r="419" spans="1:18" x14ac:dyDescent="0.2">
      <c r="A419" s="60" t="s">
        <v>429</v>
      </c>
      <c r="B419" s="57" t="str">
        <f t="shared" si="18"/>
        <v>Clayton County, Georgia</v>
      </c>
      <c r="C419" s="57" t="str">
        <f t="shared" si="19"/>
        <v>Clayton County</v>
      </c>
      <c r="D419" s="56" t="str">
        <f t="shared" si="20"/>
        <v>Georgia</v>
      </c>
      <c r="E419" s="61">
        <v>259424</v>
      </c>
      <c r="F419" s="61">
        <v>259630</v>
      </c>
      <c r="G419" s="61">
        <v>259877</v>
      </c>
      <c r="H419" s="61">
        <v>262031</v>
      </c>
      <c r="I419" s="61">
        <v>265294</v>
      </c>
      <c r="J419" s="61">
        <v>264015</v>
      </c>
      <c r="K419" s="61">
        <v>266629</v>
      </c>
      <c r="L419" s="61">
        <v>272720</v>
      </c>
      <c r="M419" s="61">
        <v>279333</v>
      </c>
      <c r="N419" s="61">
        <v>284184</v>
      </c>
      <c r="O419" s="62">
        <v>289197</v>
      </c>
      <c r="P419" s="61">
        <v>292256</v>
      </c>
      <c r="Q419" s="27"/>
      <c r="R419" s="28"/>
    </row>
    <row r="420" spans="1:18" x14ac:dyDescent="0.2">
      <c r="A420" s="60" t="s">
        <v>430</v>
      </c>
      <c r="B420" s="57" t="str">
        <f t="shared" si="18"/>
        <v>Clinch County, Georgia</v>
      </c>
      <c r="C420" s="57" t="str">
        <f t="shared" si="19"/>
        <v>Clinch County</v>
      </c>
      <c r="D420" s="56" t="str">
        <f t="shared" si="20"/>
        <v>Georgia</v>
      </c>
      <c r="E420" s="61">
        <v>6798</v>
      </c>
      <c r="F420" s="61">
        <v>6792</v>
      </c>
      <c r="G420" s="61">
        <v>6764</v>
      </c>
      <c r="H420" s="61">
        <v>6718</v>
      </c>
      <c r="I420" s="61">
        <v>6690</v>
      </c>
      <c r="J420" s="61">
        <v>6758</v>
      </c>
      <c r="K420" s="61">
        <v>6781</v>
      </c>
      <c r="L420" s="61">
        <v>6826</v>
      </c>
      <c r="M420" s="61">
        <v>6742</v>
      </c>
      <c r="N420" s="61">
        <v>6643</v>
      </c>
      <c r="O420" s="62">
        <v>6603</v>
      </c>
      <c r="P420" s="61">
        <v>6618</v>
      </c>
      <c r="Q420" s="27"/>
      <c r="R420" s="28"/>
    </row>
    <row r="421" spans="1:18" x14ac:dyDescent="0.2">
      <c r="A421" s="60" t="s">
        <v>431</v>
      </c>
      <c r="B421" s="57" t="str">
        <f t="shared" si="18"/>
        <v>Cobb County, Georgia</v>
      </c>
      <c r="C421" s="57" t="str">
        <f t="shared" si="19"/>
        <v>Cobb County</v>
      </c>
      <c r="D421" s="56" t="str">
        <f t="shared" si="20"/>
        <v>Georgia</v>
      </c>
      <c r="E421" s="61">
        <v>688078</v>
      </c>
      <c r="F421" s="61">
        <v>688065</v>
      </c>
      <c r="G421" s="61">
        <v>689495</v>
      </c>
      <c r="H421" s="61">
        <v>696507</v>
      </c>
      <c r="I421" s="61">
        <v>706322</v>
      </c>
      <c r="J421" s="61">
        <v>716017</v>
      </c>
      <c r="K421" s="61">
        <v>727543</v>
      </c>
      <c r="L421" s="61">
        <v>739052</v>
      </c>
      <c r="M421" s="61">
        <v>748178</v>
      </c>
      <c r="N421" s="61">
        <v>752649</v>
      </c>
      <c r="O421" s="62">
        <v>756070</v>
      </c>
      <c r="P421" s="61">
        <v>760141</v>
      </c>
      <c r="Q421" s="27"/>
      <c r="R421" s="28"/>
    </row>
    <row r="422" spans="1:18" x14ac:dyDescent="0.2">
      <c r="A422" s="60" t="s">
        <v>432</v>
      </c>
      <c r="B422" s="57" t="str">
        <f t="shared" si="18"/>
        <v>Coffee County, Georgia</v>
      </c>
      <c r="C422" s="57" t="str">
        <f t="shared" si="19"/>
        <v>Coffee County</v>
      </c>
      <c r="D422" s="56" t="str">
        <f t="shared" si="20"/>
        <v>Georgia</v>
      </c>
      <c r="E422" s="61">
        <v>42356</v>
      </c>
      <c r="F422" s="61">
        <v>42347</v>
      </c>
      <c r="G422" s="61">
        <v>42728</v>
      </c>
      <c r="H422" s="61">
        <v>42996</v>
      </c>
      <c r="I422" s="61">
        <v>43124</v>
      </c>
      <c r="J422" s="61">
        <v>43078</v>
      </c>
      <c r="K422" s="61">
        <v>42884</v>
      </c>
      <c r="L422" s="61">
        <v>42987</v>
      </c>
      <c r="M422" s="61">
        <v>42908</v>
      </c>
      <c r="N422" s="61">
        <v>42880</v>
      </c>
      <c r="O422" s="62">
        <v>43055</v>
      </c>
      <c r="P422" s="61">
        <v>43273</v>
      </c>
      <c r="Q422" s="27"/>
      <c r="R422" s="28"/>
    </row>
    <row r="423" spans="1:18" x14ac:dyDescent="0.2">
      <c r="A423" s="60" t="s">
        <v>433</v>
      </c>
      <c r="B423" s="57" t="str">
        <f t="shared" si="18"/>
        <v>Colquitt County, Georgia</v>
      </c>
      <c r="C423" s="57" t="str">
        <f t="shared" si="19"/>
        <v>Colquitt County</v>
      </c>
      <c r="D423" s="56" t="str">
        <f t="shared" si="20"/>
        <v>Georgia</v>
      </c>
      <c r="E423" s="61">
        <v>45498</v>
      </c>
      <c r="F423" s="61">
        <v>45496</v>
      </c>
      <c r="G423" s="61">
        <v>45634</v>
      </c>
      <c r="H423" s="61">
        <v>45772</v>
      </c>
      <c r="I423" s="61">
        <v>46013</v>
      </c>
      <c r="J423" s="61">
        <v>46126</v>
      </c>
      <c r="K423" s="61">
        <v>45864</v>
      </c>
      <c r="L423" s="61">
        <v>45466</v>
      </c>
      <c r="M423" s="61">
        <v>45429</v>
      </c>
      <c r="N423" s="61">
        <v>45480</v>
      </c>
      <c r="O423" s="62">
        <v>45455</v>
      </c>
      <c r="P423" s="61">
        <v>45600</v>
      </c>
      <c r="Q423" s="27"/>
      <c r="R423" s="28"/>
    </row>
    <row r="424" spans="1:18" x14ac:dyDescent="0.2">
      <c r="A424" s="60" t="s">
        <v>434</v>
      </c>
      <c r="B424" s="57" t="str">
        <f t="shared" si="18"/>
        <v>Columbia County, Georgia</v>
      </c>
      <c r="C424" s="57" t="str">
        <f t="shared" si="19"/>
        <v>Columbia County</v>
      </c>
      <c r="D424" s="56" t="str">
        <f t="shared" si="20"/>
        <v>Georgia</v>
      </c>
      <c r="E424" s="61">
        <v>124053</v>
      </c>
      <c r="F424" s="61">
        <v>124016</v>
      </c>
      <c r="G424" s="61">
        <v>124955</v>
      </c>
      <c r="H424" s="61">
        <v>128804</v>
      </c>
      <c r="I424" s="61">
        <v>132541</v>
      </c>
      <c r="J424" s="61">
        <v>136141</v>
      </c>
      <c r="K424" s="61">
        <v>139104</v>
      </c>
      <c r="L424" s="61">
        <v>143837</v>
      </c>
      <c r="M424" s="61">
        <v>147370</v>
      </c>
      <c r="N424" s="61">
        <v>151529</v>
      </c>
      <c r="O424" s="62">
        <v>154077</v>
      </c>
      <c r="P424" s="61">
        <v>156714</v>
      </c>
      <c r="Q424" s="27"/>
      <c r="R424" s="28"/>
    </row>
    <row r="425" spans="1:18" x14ac:dyDescent="0.2">
      <c r="A425" s="60" t="s">
        <v>435</v>
      </c>
      <c r="B425" s="57" t="str">
        <f t="shared" si="18"/>
        <v>Cook County, Georgia</v>
      </c>
      <c r="C425" s="57" t="str">
        <f t="shared" si="19"/>
        <v>Cook County</v>
      </c>
      <c r="D425" s="56" t="str">
        <f t="shared" si="20"/>
        <v>Georgia</v>
      </c>
      <c r="E425" s="61">
        <v>17212</v>
      </c>
      <c r="F425" s="61">
        <v>17207</v>
      </c>
      <c r="G425" s="61">
        <v>17185</v>
      </c>
      <c r="H425" s="61">
        <v>17033</v>
      </c>
      <c r="I425" s="61">
        <v>16904</v>
      </c>
      <c r="J425" s="61">
        <v>17051</v>
      </c>
      <c r="K425" s="61">
        <v>17297</v>
      </c>
      <c r="L425" s="61">
        <v>17070</v>
      </c>
      <c r="M425" s="61">
        <v>17162</v>
      </c>
      <c r="N425" s="61">
        <v>17213</v>
      </c>
      <c r="O425" s="62">
        <v>17171</v>
      </c>
      <c r="P425" s="61">
        <v>17270</v>
      </c>
      <c r="Q425" s="27"/>
      <c r="R425" s="28"/>
    </row>
    <row r="426" spans="1:18" x14ac:dyDescent="0.2">
      <c r="A426" s="60" t="s">
        <v>436</v>
      </c>
      <c r="B426" s="57" t="str">
        <f t="shared" si="18"/>
        <v>Coweta County, Georgia</v>
      </c>
      <c r="C426" s="57" t="str">
        <f t="shared" si="19"/>
        <v>Coweta County</v>
      </c>
      <c r="D426" s="56" t="str">
        <f t="shared" si="20"/>
        <v>Georgia</v>
      </c>
      <c r="E426" s="61">
        <v>127317</v>
      </c>
      <c r="F426" s="61">
        <v>127369</v>
      </c>
      <c r="G426" s="61">
        <v>127937</v>
      </c>
      <c r="H426" s="61">
        <v>129374</v>
      </c>
      <c r="I426" s="61">
        <v>130593</v>
      </c>
      <c r="J426" s="61">
        <v>132944</v>
      </c>
      <c r="K426" s="61">
        <v>135140</v>
      </c>
      <c r="L426" s="61">
        <v>138145</v>
      </c>
      <c r="M426" s="61">
        <v>140497</v>
      </c>
      <c r="N426" s="61">
        <v>143153</v>
      </c>
      <c r="O426" s="62">
        <v>145998</v>
      </c>
      <c r="P426" s="61">
        <v>148509</v>
      </c>
      <c r="Q426" s="27"/>
      <c r="R426" s="28"/>
    </row>
    <row r="427" spans="1:18" x14ac:dyDescent="0.2">
      <c r="A427" s="60" t="s">
        <v>437</v>
      </c>
      <c r="B427" s="57" t="str">
        <f t="shared" si="18"/>
        <v>Crawford County, Georgia</v>
      </c>
      <c r="C427" s="57" t="str">
        <f t="shared" si="19"/>
        <v>Crawford County</v>
      </c>
      <c r="D427" s="56" t="str">
        <f t="shared" si="20"/>
        <v>Georgia</v>
      </c>
      <c r="E427" s="61">
        <v>12630</v>
      </c>
      <c r="F427" s="61">
        <v>12601</v>
      </c>
      <c r="G427" s="61">
        <v>12587</v>
      </c>
      <c r="H427" s="61">
        <v>12585</v>
      </c>
      <c r="I427" s="61">
        <v>12579</v>
      </c>
      <c r="J427" s="61">
        <v>12483</v>
      </c>
      <c r="K427" s="61">
        <v>12401</v>
      </c>
      <c r="L427" s="61">
        <v>12354</v>
      </c>
      <c r="M427" s="61">
        <v>12268</v>
      </c>
      <c r="N427" s="61">
        <v>12263</v>
      </c>
      <c r="O427" s="62">
        <v>12334</v>
      </c>
      <c r="P427" s="61">
        <v>12404</v>
      </c>
      <c r="Q427" s="27"/>
      <c r="R427" s="28"/>
    </row>
    <row r="428" spans="1:18" x14ac:dyDescent="0.2">
      <c r="A428" s="60" t="s">
        <v>438</v>
      </c>
      <c r="B428" s="57" t="str">
        <f t="shared" si="18"/>
        <v>Crisp County, Georgia</v>
      </c>
      <c r="C428" s="57" t="str">
        <f t="shared" si="19"/>
        <v>Crisp County</v>
      </c>
      <c r="D428" s="56" t="str">
        <f t="shared" si="20"/>
        <v>Georgia</v>
      </c>
      <c r="E428" s="61">
        <v>23439</v>
      </c>
      <c r="F428" s="61">
        <v>23433</v>
      </c>
      <c r="G428" s="61">
        <v>23433</v>
      </c>
      <c r="H428" s="61">
        <v>23753</v>
      </c>
      <c r="I428" s="61">
        <v>23589</v>
      </c>
      <c r="J428" s="61">
        <v>23298</v>
      </c>
      <c r="K428" s="61">
        <v>23061</v>
      </c>
      <c r="L428" s="61">
        <v>22959</v>
      </c>
      <c r="M428" s="61">
        <v>22905</v>
      </c>
      <c r="N428" s="61">
        <v>22710</v>
      </c>
      <c r="O428" s="62">
        <v>22617</v>
      </c>
      <c r="P428" s="61">
        <v>22372</v>
      </c>
      <c r="Q428" s="27"/>
      <c r="R428" s="28"/>
    </row>
    <row r="429" spans="1:18" x14ac:dyDescent="0.2">
      <c r="A429" s="60" t="s">
        <v>439</v>
      </c>
      <c r="B429" s="57" t="str">
        <f t="shared" si="18"/>
        <v>Dade County, Georgia</v>
      </c>
      <c r="C429" s="57" t="str">
        <f t="shared" si="19"/>
        <v>Dade County</v>
      </c>
      <c r="D429" s="56" t="str">
        <f t="shared" si="20"/>
        <v>Georgia</v>
      </c>
      <c r="E429" s="61">
        <v>16633</v>
      </c>
      <c r="F429" s="61">
        <v>16643</v>
      </c>
      <c r="G429" s="61">
        <v>16630</v>
      </c>
      <c r="H429" s="61">
        <v>16600</v>
      </c>
      <c r="I429" s="61">
        <v>16518</v>
      </c>
      <c r="J429" s="61">
        <v>16453</v>
      </c>
      <c r="K429" s="61">
        <v>16289</v>
      </c>
      <c r="L429" s="61">
        <v>16162</v>
      </c>
      <c r="M429" s="61">
        <v>16224</v>
      </c>
      <c r="N429" s="61">
        <v>16254</v>
      </c>
      <c r="O429" s="62">
        <v>16227</v>
      </c>
      <c r="P429" s="61">
        <v>16116</v>
      </c>
      <c r="Q429" s="27"/>
      <c r="R429" s="28"/>
    </row>
    <row r="430" spans="1:18" x14ac:dyDescent="0.2">
      <c r="A430" s="60" t="s">
        <v>440</v>
      </c>
      <c r="B430" s="57" t="str">
        <f t="shared" si="18"/>
        <v>Dawson County, Georgia</v>
      </c>
      <c r="C430" s="57" t="str">
        <f t="shared" si="19"/>
        <v>Dawson County</v>
      </c>
      <c r="D430" s="56" t="str">
        <f t="shared" si="20"/>
        <v>Georgia</v>
      </c>
      <c r="E430" s="61">
        <v>22330</v>
      </c>
      <c r="F430" s="61">
        <v>22382</v>
      </c>
      <c r="G430" s="61">
        <v>22328</v>
      </c>
      <c r="H430" s="61">
        <v>22340</v>
      </c>
      <c r="I430" s="61">
        <v>22513</v>
      </c>
      <c r="J430" s="61">
        <v>22732</v>
      </c>
      <c r="K430" s="61">
        <v>23022</v>
      </c>
      <c r="L430" s="61">
        <v>23369</v>
      </c>
      <c r="M430" s="61">
        <v>23668</v>
      </c>
      <c r="N430" s="61">
        <v>24406</v>
      </c>
      <c r="O430" s="62">
        <v>25127</v>
      </c>
      <c r="P430" s="61">
        <v>26108</v>
      </c>
      <c r="Q430" s="27"/>
      <c r="R430" s="28"/>
    </row>
    <row r="431" spans="1:18" x14ac:dyDescent="0.2">
      <c r="A431" s="60" t="s">
        <v>441</v>
      </c>
      <c r="B431" s="57" t="str">
        <f t="shared" si="18"/>
        <v>Decatur County, Georgia</v>
      </c>
      <c r="C431" s="57" t="str">
        <f t="shared" si="19"/>
        <v>Decatur County</v>
      </c>
      <c r="D431" s="56" t="str">
        <f t="shared" si="20"/>
        <v>Georgia</v>
      </c>
      <c r="E431" s="61">
        <v>27842</v>
      </c>
      <c r="F431" s="61">
        <v>27842</v>
      </c>
      <c r="G431" s="61">
        <v>27817</v>
      </c>
      <c r="H431" s="61">
        <v>27651</v>
      </c>
      <c r="I431" s="61">
        <v>27442</v>
      </c>
      <c r="J431" s="61">
        <v>27391</v>
      </c>
      <c r="K431" s="61">
        <v>27167</v>
      </c>
      <c r="L431" s="61">
        <v>27049</v>
      </c>
      <c r="M431" s="61">
        <v>26679</v>
      </c>
      <c r="N431" s="61">
        <v>26706</v>
      </c>
      <c r="O431" s="62">
        <v>26573</v>
      </c>
      <c r="P431" s="61">
        <v>26404</v>
      </c>
      <c r="Q431" s="27"/>
      <c r="R431" s="28"/>
    </row>
    <row r="432" spans="1:18" x14ac:dyDescent="0.2">
      <c r="A432" s="60" t="s">
        <v>442</v>
      </c>
      <c r="B432" s="57" t="str">
        <f t="shared" si="18"/>
        <v>DeKalb County, Georgia</v>
      </c>
      <c r="C432" s="57" t="str">
        <f t="shared" si="19"/>
        <v>DeKalb County</v>
      </c>
      <c r="D432" s="56" t="str">
        <f t="shared" si="20"/>
        <v>Georgia</v>
      </c>
      <c r="E432" s="61">
        <v>691893</v>
      </c>
      <c r="F432" s="61">
        <v>691961</v>
      </c>
      <c r="G432" s="61">
        <v>692443</v>
      </c>
      <c r="H432" s="61">
        <v>698329</v>
      </c>
      <c r="I432" s="61">
        <v>710557</v>
      </c>
      <c r="J432" s="61">
        <v>717740</v>
      </c>
      <c r="K432" s="61">
        <v>724892</v>
      </c>
      <c r="L432" s="61">
        <v>734434</v>
      </c>
      <c r="M432" s="61">
        <v>746802</v>
      </c>
      <c r="N432" s="61">
        <v>751176</v>
      </c>
      <c r="O432" s="62">
        <v>754906</v>
      </c>
      <c r="P432" s="61">
        <v>759297</v>
      </c>
      <c r="Q432" s="27"/>
      <c r="R432" s="28"/>
    </row>
    <row r="433" spans="1:18" x14ac:dyDescent="0.2">
      <c r="A433" s="60" t="s">
        <v>443</v>
      </c>
      <c r="B433" s="57" t="str">
        <f t="shared" si="18"/>
        <v>Dodge County, Georgia</v>
      </c>
      <c r="C433" s="57" t="str">
        <f t="shared" si="19"/>
        <v>Dodge County</v>
      </c>
      <c r="D433" s="56" t="str">
        <f t="shared" si="20"/>
        <v>Georgia</v>
      </c>
      <c r="E433" s="61">
        <v>21796</v>
      </c>
      <c r="F433" s="61">
        <v>21796</v>
      </c>
      <c r="G433" s="61">
        <v>21761</v>
      </c>
      <c r="H433" s="61">
        <v>21614</v>
      </c>
      <c r="I433" s="61">
        <v>21517</v>
      </c>
      <c r="J433" s="61">
        <v>21429</v>
      </c>
      <c r="K433" s="61">
        <v>21173</v>
      </c>
      <c r="L433" s="61">
        <v>21142</v>
      </c>
      <c r="M433" s="61">
        <v>20854</v>
      </c>
      <c r="N433" s="61">
        <v>20749</v>
      </c>
      <c r="O433" s="62">
        <v>20793</v>
      </c>
      <c r="P433" s="61">
        <v>20605</v>
      </c>
      <c r="Q433" s="27"/>
      <c r="R433" s="28"/>
    </row>
    <row r="434" spans="1:18" x14ac:dyDescent="0.2">
      <c r="A434" s="60" t="s">
        <v>444</v>
      </c>
      <c r="B434" s="57" t="str">
        <f t="shared" si="18"/>
        <v>Dooly County, Georgia</v>
      </c>
      <c r="C434" s="57" t="str">
        <f t="shared" si="19"/>
        <v>Dooly County</v>
      </c>
      <c r="D434" s="56" t="str">
        <f t="shared" si="20"/>
        <v>Georgia</v>
      </c>
      <c r="E434" s="61">
        <v>14918</v>
      </c>
      <c r="F434" s="61">
        <v>14925</v>
      </c>
      <c r="G434" s="61">
        <v>14854</v>
      </c>
      <c r="H434" s="61">
        <v>14612</v>
      </c>
      <c r="I434" s="61">
        <v>14415</v>
      </c>
      <c r="J434" s="61">
        <v>14372</v>
      </c>
      <c r="K434" s="61">
        <v>14246</v>
      </c>
      <c r="L434" s="61">
        <v>14034</v>
      </c>
      <c r="M434" s="61">
        <v>13853</v>
      </c>
      <c r="N434" s="61">
        <v>13691</v>
      </c>
      <c r="O434" s="62">
        <v>13709</v>
      </c>
      <c r="P434" s="61">
        <v>13390</v>
      </c>
      <c r="Q434" s="27"/>
      <c r="R434" s="28"/>
    </row>
    <row r="435" spans="1:18" x14ac:dyDescent="0.2">
      <c r="A435" s="60" t="s">
        <v>445</v>
      </c>
      <c r="B435" s="57" t="str">
        <f t="shared" si="18"/>
        <v>Dougherty County, Georgia</v>
      </c>
      <c r="C435" s="57" t="str">
        <f t="shared" si="19"/>
        <v>Dougherty County</v>
      </c>
      <c r="D435" s="56" t="str">
        <f t="shared" si="20"/>
        <v>Georgia</v>
      </c>
      <c r="E435" s="61">
        <v>94565</v>
      </c>
      <c r="F435" s="61">
        <v>94564</v>
      </c>
      <c r="G435" s="61">
        <v>94513</v>
      </c>
      <c r="H435" s="61">
        <v>95063</v>
      </c>
      <c r="I435" s="61">
        <v>94694</v>
      </c>
      <c r="J435" s="61">
        <v>93411</v>
      </c>
      <c r="K435" s="61">
        <v>92742</v>
      </c>
      <c r="L435" s="61">
        <v>91513</v>
      </c>
      <c r="M435" s="61">
        <v>90389</v>
      </c>
      <c r="N435" s="61">
        <v>89457</v>
      </c>
      <c r="O435" s="62">
        <v>89200</v>
      </c>
      <c r="P435" s="61">
        <v>87956</v>
      </c>
      <c r="Q435" s="27"/>
      <c r="R435" s="28"/>
    </row>
    <row r="436" spans="1:18" x14ac:dyDescent="0.2">
      <c r="A436" s="60" t="s">
        <v>446</v>
      </c>
      <c r="B436" s="57" t="str">
        <f t="shared" si="18"/>
        <v>Douglas County, Georgia</v>
      </c>
      <c r="C436" s="57" t="str">
        <f t="shared" si="19"/>
        <v>Douglas County</v>
      </c>
      <c r="D436" s="56" t="str">
        <f t="shared" si="20"/>
        <v>Georgia</v>
      </c>
      <c r="E436" s="61">
        <v>132403</v>
      </c>
      <c r="F436" s="61">
        <v>132282</v>
      </c>
      <c r="G436" s="61">
        <v>132573</v>
      </c>
      <c r="H436" s="61">
        <v>133106</v>
      </c>
      <c r="I436" s="61">
        <v>133555</v>
      </c>
      <c r="J436" s="61">
        <v>136024</v>
      </c>
      <c r="K436" s="61">
        <v>138007</v>
      </c>
      <c r="L436" s="61">
        <v>140173</v>
      </c>
      <c r="M436" s="61">
        <v>141664</v>
      </c>
      <c r="N436" s="61">
        <v>143376</v>
      </c>
      <c r="O436" s="62">
        <v>145024</v>
      </c>
      <c r="P436" s="61">
        <v>146343</v>
      </c>
      <c r="Q436" s="27"/>
      <c r="R436" s="28"/>
    </row>
    <row r="437" spans="1:18" x14ac:dyDescent="0.2">
      <c r="A437" s="60" t="s">
        <v>447</v>
      </c>
      <c r="B437" s="57" t="str">
        <f t="shared" si="18"/>
        <v>Early County, Georgia</v>
      </c>
      <c r="C437" s="57" t="str">
        <f t="shared" si="19"/>
        <v>Early County</v>
      </c>
      <c r="D437" s="56" t="str">
        <f t="shared" si="20"/>
        <v>Georgia</v>
      </c>
      <c r="E437" s="61">
        <v>11008</v>
      </c>
      <c r="F437" s="61">
        <v>11008</v>
      </c>
      <c r="G437" s="61">
        <v>10983</v>
      </c>
      <c r="H437" s="61">
        <v>10790</v>
      </c>
      <c r="I437" s="61">
        <v>10640</v>
      </c>
      <c r="J437" s="61">
        <v>10540</v>
      </c>
      <c r="K437" s="61">
        <v>10450</v>
      </c>
      <c r="L437" s="61">
        <v>10462</v>
      </c>
      <c r="M437" s="61">
        <v>10306</v>
      </c>
      <c r="N437" s="61">
        <v>10317</v>
      </c>
      <c r="O437" s="62">
        <v>10286</v>
      </c>
      <c r="P437" s="61">
        <v>10190</v>
      </c>
      <c r="Q437" s="27"/>
      <c r="R437" s="28"/>
    </row>
    <row r="438" spans="1:18" x14ac:dyDescent="0.2">
      <c r="A438" s="60" t="s">
        <v>448</v>
      </c>
      <c r="B438" s="57" t="str">
        <f t="shared" si="18"/>
        <v>Echols County, Georgia</v>
      </c>
      <c r="C438" s="57" t="str">
        <f t="shared" si="19"/>
        <v>Echols County</v>
      </c>
      <c r="D438" s="56" t="str">
        <f t="shared" si="20"/>
        <v>Georgia</v>
      </c>
      <c r="E438" s="61">
        <v>4034</v>
      </c>
      <c r="F438" s="61">
        <v>4023</v>
      </c>
      <c r="G438" s="61">
        <v>4015</v>
      </c>
      <c r="H438" s="61">
        <v>4064</v>
      </c>
      <c r="I438" s="61">
        <v>3967</v>
      </c>
      <c r="J438" s="61">
        <v>3993</v>
      </c>
      <c r="K438" s="61">
        <v>4032</v>
      </c>
      <c r="L438" s="61">
        <v>4030</v>
      </c>
      <c r="M438" s="61">
        <v>3956</v>
      </c>
      <c r="N438" s="61">
        <v>3914</v>
      </c>
      <c r="O438" s="62">
        <v>4000</v>
      </c>
      <c r="P438" s="61">
        <v>4006</v>
      </c>
      <c r="Q438" s="27"/>
      <c r="R438" s="28"/>
    </row>
    <row r="439" spans="1:18" x14ac:dyDescent="0.2">
      <c r="A439" s="60" t="s">
        <v>449</v>
      </c>
      <c r="B439" s="57" t="str">
        <f t="shared" si="18"/>
        <v>Effingham County, Georgia</v>
      </c>
      <c r="C439" s="57" t="str">
        <f t="shared" si="19"/>
        <v>Effingham County</v>
      </c>
      <c r="D439" s="56" t="str">
        <f t="shared" si="20"/>
        <v>Georgia</v>
      </c>
      <c r="E439" s="61">
        <v>52250</v>
      </c>
      <c r="F439" s="61">
        <v>52255</v>
      </c>
      <c r="G439" s="61">
        <v>52464</v>
      </c>
      <c r="H439" s="61">
        <v>52692</v>
      </c>
      <c r="I439" s="61">
        <v>53330</v>
      </c>
      <c r="J439" s="61">
        <v>54419</v>
      </c>
      <c r="K439" s="61">
        <v>55410</v>
      </c>
      <c r="L439" s="61">
        <v>57076</v>
      </c>
      <c r="M439" s="61">
        <v>58699</v>
      </c>
      <c r="N439" s="61">
        <v>60086</v>
      </c>
      <c r="O439" s="62">
        <v>62228</v>
      </c>
      <c r="P439" s="61">
        <v>64296</v>
      </c>
      <c r="Q439" s="27"/>
      <c r="R439" s="28"/>
    </row>
    <row r="440" spans="1:18" x14ac:dyDescent="0.2">
      <c r="A440" s="60" t="s">
        <v>450</v>
      </c>
      <c r="B440" s="57" t="str">
        <f t="shared" si="18"/>
        <v>Elbert County, Georgia</v>
      </c>
      <c r="C440" s="57" t="str">
        <f t="shared" si="19"/>
        <v>Elbert County</v>
      </c>
      <c r="D440" s="56" t="str">
        <f t="shared" si="20"/>
        <v>Georgia</v>
      </c>
      <c r="E440" s="61">
        <v>20166</v>
      </c>
      <c r="F440" s="61">
        <v>20164</v>
      </c>
      <c r="G440" s="61">
        <v>20100</v>
      </c>
      <c r="H440" s="61">
        <v>19820</v>
      </c>
      <c r="I440" s="61">
        <v>19576</v>
      </c>
      <c r="J440" s="61">
        <v>19490</v>
      </c>
      <c r="K440" s="61">
        <v>19387</v>
      </c>
      <c r="L440" s="61">
        <v>19302</v>
      </c>
      <c r="M440" s="61">
        <v>19136</v>
      </c>
      <c r="N440" s="61">
        <v>19102</v>
      </c>
      <c r="O440" s="62">
        <v>19095</v>
      </c>
      <c r="P440" s="61">
        <v>19194</v>
      </c>
      <c r="Q440" s="27"/>
      <c r="R440" s="28"/>
    </row>
    <row r="441" spans="1:18" x14ac:dyDescent="0.2">
      <c r="A441" s="60" t="s">
        <v>451</v>
      </c>
      <c r="B441" s="57" t="str">
        <f t="shared" si="18"/>
        <v>Emanuel County, Georgia</v>
      </c>
      <c r="C441" s="57" t="str">
        <f t="shared" si="19"/>
        <v>Emanuel County</v>
      </c>
      <c r="D441" s="56" t="str">
        <f t="shared" si="20"/>
        <v>Georgia</v>
      </c>
      <c r="E441" s="61">
        <v>22598</v>
      </c>
      <c r="F441" s="61">
        <v>22596</v>
      </c>
      <c r="G441" s="61">
        <v>22607</v>
      </c>
      <c r="H441" s="61">
        <v>22492</v>
      </c>
      <c r="I441" s="61">
        <v>22732</v>
      </c>
      <c r="J441" s="61">
        <v>22631</v>
      </c>
      <c r="K441" s="61">
        <v>22482</v>
      </c>
      <c r="L441" s="61">
        <v>22471</v>
      </c>
      <c r="M441" s="61">
        <v>22406</v>
      </c>
      <c r="N441" s="61">
        <v>22533</v>
      </c>
      <c r="O441" s="62">
        <v>22607</v>
      </c>
      <c r="P441" s="61">
        <v>22646</v>
      </c>
      <c r="Q441" s="27"/>
      <c r="R441" s="28"/>
    </row>
    <row r="442" spans="1:18" x14ac:dyDescent="0.2">
      <c r="A442" s="60" t="s">
        <v>452</v>
      </c>
      <c r="B442" s="57" t="str">
        <f t="shared" si="18"/>
        <v>Evans County, Georgia</v>
      </c>
      <c r="C442" s="57" t="str">
        <f t="shared" si="19"/>
        <v>Evans County</v>
      </c>
      <c r="D442" s="56" t="str">
        <f t="shared" si="20"/>
        <v>Georgia</v>
      </c>
      <c r="E442" s="61">
        <v>11000</v>
      </c>
      <c r="F442" s="61">
        <v>11002</v>
      </c>
      <c r="G442" s="61">
        <v>11021</v>
      </c>
      <c r="H442" s="61">
        <v>10980</v>
      </c>
      <c r="I442" s="61">
        <v>10678</v>
      </c>
      <c r="J442" s="61">
        <v>10794</v>
      </c>
      <c r="K442" s="61">
        <v>10811</v>
      </c>
      <c r="L442" s="61">
        <v>10690</v>
      </c>
      <c r="M442" s="61">
        <v>10648</v>
      </c>
      <c r="N442" s="61">
        <v>10741</v>
      </c>
      <c r="O442" s="62">
        <v>10702</v>
      </c>
      <c r="P442" s="61">
        <v>10654</v>
      </c>
      <c r="Q442" s="27"/>
      <c r="R442" s="28"/>
    </row>
    <row r="443" spans="1:18" x14ac:dyDescent="0.2">
      <c r="A443" s="60" t="s">
        <v>453</v>
      </c>
      <c r="B443" s="57" t="str">
        <f t="shared" si="18"/>
        <v>Fannin County, Georgia</v>
      </c>
      <c r="C443" s="57" t="str">
        <f t="shared" si="19"/>
        <v>Fannin County</v>
      </c>
      <c r="D443" s="56" t="str">
        <f t="shared" si="20"/>
        <v>Georgia</v>
      </c>
      <c r="E443" s="61">
        <v>23682</v>
      </c>
      <c r="F443" s="61">
        <v>23709</v>
      </c>
      <c r="G443" s="61">
        <v>23685</v>
      </c>
      <c r="H443" s="61">
        <v>23648</v>
      </c>
      <c r="I443" s="61">
        <v>23615</v>
      </c>
      <c r="J443" s="61">
        <v>23831</v>
      </c>
      <c r="K443" s="61">
        <v>23863</v>
      </c>
      <c r="L443" s="61">
        <v>24442</v>
      </c>
      <c r="M443" s="61">
        <v>25032</v>
      </c>
      <c r="N443" s="61">
        <v>25332</v>
      </c>
      <c r="O443" s="62">
        <v>25981</v>
      </c>
      <c r="P443" s="61">
        <v>26188</v>
      </c>
      <c r="Q443" s="27"/>
      <c r="R443" s="28"/>
    </row>
    <row r="444" spans="1:18" x14ac:dyDescent="0.2">
      <c r="A444" s="60" t="s">
        <v>454</v>
      </c>
      <c r="B444" s="57" t="str">
        <f t="shared" si="18"/>
        <v>Fayette County, Georgia</v>
      </c>
      <c r="C444" s="57" t="str">
        <f t="shared" si="19"/>
        <v>Fayette County</v>
      </c>
      <c r="D444" s="56" t="str">
        <f t="shared" si="20"/>
        <v>Georgia</v>
      </c>
      <c r="E444" s="61">
        <v>106567</v>
      </c>
      <c r="F444" s="61">
        <v>106560</v>
      </c>
      <c r="G444" s="61">
        <v>106938</v>
      </c>
      <c r="H444" s="61">
        <v>107156</v>
      </c>
      <c r="I444" s="61">
        <v>107315</v>
      </c>
      <c r="J444" s="61">
        <v>108054</v>
      </c>
      <c r="K444" s="61">
        <v>109199</v>
      </c>
      <c r="L444" s="61">
        <v>110141</v>
      </c>
      <c r="M444" s="61">
        <v>111218</v>
      </c>
      <c r="N444" s="61">
        <v>112553</v>
      </c>
      <c r="O444" s="62">
        <v>113181</v>
      </c>
      <c r="P444" s="61">
        <v>114421</v>
      </c>
      <c r="Q444" s="27"/>
      <c r="R444" s="28"/>
    </row>
    <row r="445" spans="1:18" x14ac:dyDescent="0.2">
      <c r="A445" s="60" t="s">
        <v>455</v>
      </c>
      <c r="B445" s="57" t="str">
        <f t="shared" si="18"/>
        <v>Floyd County, Georgia</v>
      </c>
      <c r="C445" s="57" t="str">
        <f t="shared" si="19"/>
        <v>Floyd County</v>
      </c>
      <c r="D445" s="56" t="str">
        <f t="shared" si="20"/>
        <v>Georgia</v>
      </c>
      <c r="E445" s="61">
        <v>96317</v>
      </c>
      <c r="F445" s="61">
        <v>96314</v>
      </c>
      <c r="G445" s="61">
        <v>96431</v>
      </c>
      <c r="H445" s="61">
        <v>96161</v>
      </c>
      <c r="I445" s="61">
        <v>95940</v>
      </c>
      <c r="J445" s="61">
        <v>95880</v>
      </c>
      <c r="K445" s="61">
        <v>95868</v>
      </c>
      <c r="L445" s="61">
        <v>96186</v>
      </c>
      <c r="M445" s="61">
        <v>96698</v>
      </c>
      <c r="N445" s="61">
        <v>97500</v>
      </c>
      <c r="O445" s="62">
        <v>97964</v>
      </c>
      <c r="P445" s="61">
        <v>98498</v>
      </c>
      <c r="Q445" s="27"/>
      <c r="R445" s="28"/>
    </row>
    <row r="446" spans="1:18" x14ac:dyDescent="0.2">
      <c r="A446" s="60" t="s">
        <v>456</v>
      </c>
      <c r="B446" s="57" t="str">
        <f t="shared" si="18"/>
        <v>Forsyth County, Georgia</v>
      </c>
      <c r="C446" s="57" t="str">
        <f t="shared" si="19"/>
        <v>Forsyth County</v>
      </c>
      <c r="D446" s="56" t="str">
        <f t="shared" si="20"/>
        <v>Georgia</v>
      </c>
      <c r="E446" s="61">
        <v>175511</v>
      </c>
      <c r="F446" s="61">
        <v>175484</v>
      </c>
      <c r="G446" s="61">
        <v>176723</v>
      </c>
      <c r="H446" s="61">
        <v>181794</v>
      </c>
      <c r="I446" s="61">
        <v>186793</v>
      </c>
      <c r="J446" s="61">
        <v>193801</v>
      </c>
      <c r="K446" s="61">
        <v>202598</v>
      </c>
      <c r="L446" s="61">
        <v>211250</v>
      </c>
      <c r="M446" s="61">
        <v>220481</v>
      </c>
      <c r="N446" s="61">
        <v>228940</v>
      </c>
      <c r="O446" s="62">
        <v>236993</v>
      </c>
      <c r="P446" s="61">
        <v>244252</v>
      </c>
      <c r="Q446" s="27"/>
      <c r="R446" s="28"/>
    </row>
    <row r="447" spans="1:18" x14ac:dyDescent="0.2">
      <c r="A447" s="60" t="s">
        <v>457</v>
      </c>
      <c r="B447" s="57" t="str">
        <f t="shared" si="18"/>
        <v>Franklin County, Georgia</v>
      </c>
      <c r="C447" s="57" t="str">
        <f t="shared" si="19"/>
        <v>Franklin County</v>
      </c>
      <c r="D447" s="56" t="str">
        <f t="shared" si="20"/>
        <v>Georgia</v>
      </c>
      <c r="E447" s="61">
        <v>22084</v>
      </c>
      <c r="F447" s="61">
        <v>22093</v>
      </c>
      <c r="G447" s="61">
        <v>22074</v>
      </c>
      <c r="H447" s="61">
        <v>21972</v>
      </c>
      <c r="I447" s="61">
        <v>21916</v>
      </c>
      <c r="J447" s="61">
        <v>22045</v>
      </c>
      <c r="K447" s="61">
        <v>22175</v>
      </c>
      <c r="L447" s="61">
        <v>22267</v>
      </c>
      <c r="M447" s="61">
        <v>22316</v>
      </c>
      <c r="N447" s="61">
        <v>22864</v>
      </c>
      <c r="O447" s="62">
        <v>23034</v>
      </c>
      <c r="P447" s="61">
        <v>23349</v>
      </c>
      <c r="Q447" s="27"/>
      <c r="R447" s="28"/>
    </row>
    <row r="448" spans="1:18" x14ac:dyDescent="0.2">
      <c r="A448" s="60" t="s">
        <v>458</v>
      </c>
      <c r="B448" s="57" t="str">
        <f t="shared" si="18"/>
        <v>Fulton County, Georgia</v>
      </c>
      <c r="C448" s="57" t="str">
        <f t="shared" si="19"/>
        <v>Fulton County</v>
      </c>
      <c r="D448" s="56" t="str">
        <f t="shared" si="20"/>
        <v>Georgia</v>
      </c>
      <c r="E448" s="61">
        <v>920581</v>
      </c>
      <c r="F448" s="61">
        <v>920445</v>
      </c>
      <c r="G448" s="61">
        <v>925632</v>
      </c>
      <c r="H448" s="61">
        <v>947469</v>
      </c>
      <c r="I448" s="61">
        <v>973221</v>
      </c>
      <c r="J448" s="61">
        <v>981472</v>
      </c>
      <c r="K448" s="61">
        <v>991847</v>
      </c>
      <c r="L448" s="61">
        <v>1005127</v>
      </c>
      <c r="M448" s="61">
        <v>1022866</v>
      </c>
      <c r="N448" s="61">
        <v>1038938</v>
      </c>
      <c r="O448" s="62">
        <v>1050131</v>
      </c>
      <c r="P448" s="61">
        <v>1063937</v>
      </c>
      <c r="Q448" s="27"/>
      <c r="R448" s="28"/>
    </row>
    <row r="449" spans="1:18" x14ac:dyDescent="0.2">
      <c r="A449" s="60" t="s">
        <v>459</v>
      </c>
      <c r="B449" s="57" t="str">
        <f t="shared" si="18"/>
        <v>Gilmer County, Georgia</v>
      </c>
      <c r="C449" s="57" t="str">
        <f t="shared" si="19"/>
        <v>Gilmer County</v>
      </c>
      <c r="D449" s="56" t="str">
        <f t="shared" si="20"/>
        <v>Georgia</v>
      </c>
      <c r="E449" s="61">
        <v>28292</v>
      </c>
      <c r="F449" s="61">
        <v>28294</v>
      </c>
      <c r="G449" s="61">
        <v>28339</v>
      </c>
      <c r="H449" s="61">
        <v>28325</v>
      </c>
      <c r="I449" s="61">
        <v>28288</v>
      </c>
      <c r="J449" s="61">
        <v>28717</v>
      </c>
      <c r="K449" s="61">
        <v>28994</v>
      </c>
      <c r="L449" s="61">
        <v>29514</v>
      </c>
      <c r="M449" s="61">
        <v>29911</v>
      </c>
      <c r="N449" s="61">
        <v>30443</v>
      </c>
      <c r="O449" s="62">
        <v>30835</v>
      </c>
      <c r="P449" s="61">
        <v>31369</v>
      </c>
      <c r="Q449" s="27"/>
      <c r="R449" s="28"/>
    </row>
    <row r="450" spans="1:18" x14ac:dyDescent="0.2">
      <c r="A450" s="60" t="s">
        <v>460</v>
      </c>
      <c r="B450" s="57" t="str">
        <f t="shared" ref="B450:B513" si="21">IF(LEFT(A450)=".", RIGHT(A450,LEN(A450)-1), A450)</f>
        <v>Glascock County, Georgia</v>
      </c>
      <c r="C450" s="57" t="str">
        <f t="shared" si="19"/>
        <v>Glascock County</v>
      </c>
      <c r="D450" s="56" t="str">
        <f t="shared" si="20"/>
        <v>Georgia</v>
      </c>
      <c r="E450" s="61">
        <v>3082</v>
      </c>
      <c r="F450" s="61">
        <v>3086</v>
      </c>
      <c r="G450" s="61">
        <v>3079</v>
      </c>
      <c r="H450" s="61">
        <v>3103</v>
      </c>
      <c r="I450" s="61">
        <v>3107</v>
      </c>
      <c r="J450" s="61">
        <v>3060</v>
      </c>
      <c r="K450" s="61">
        <v>3008</v>
      </c>
      <c r="L450" s="61">
        <v>3020</v>
      </c>
      <c r="M450" s="61">
        <v>2978</v>
      </c>
      <c r="N450" s="61">
        <v>3032</v>
      </c>
      <c r="O450" s="62">
        <v>2977</v>
      </c>
      <c r="P450" s="61">
        <v>2971</v>
      </c>
      <c r="Q450" s="27"/>
      <c r="R450" s="28"/>
    </row>
    <row r="451" spans="1:18" x14ac:dyDescent="0.2">
      <c r="A451" s="60" t="s">
        <v>461</v>
      </c>
      <c r="B451" s="57" t="str">
        <f t="shared" si="21"/>
        <v>Glynn County, Georgia</v>
      </c>
      <c r="C451" s="57" t="str">
        <f t="shared" ref="C451:C514" si="22">LEFT(B451,FIND(",",B451,1)-1)</f>
        <v>Glynn County</v>
      </c>
      <c r="D451" s="56" t="str">
        <f t="shared" ref="D451:D514" si="23">RIGHT(B451,LEN(B451)-(FIND(",",B451)+1))</f>
        <v>Georgia</v>
      </c>
      <c r="E451" s="61">
        <v>79626</v>
      </c>
      <c r="F451" s="61">
        <v>79627</v>
      </c>
      <c r="G451" s="61">
        <v>79744</v>
      </c>
      <c r="H451" s="61">
        <v>80111</v>
      </c>
      <c r="I451" s="61">
        <v>80866</v>
      </c>
      <c r="J451" s="61">
        <v>81497</v>
      </c>
      <c r="K451" s="61">
        <v>82177</v>
      </c>
      <c r="L451" s="61">
        <v>83311</v>
      </c>
      <c r="M451" s="61">
        <v>84099</v>
      </c>
      <c r="N451" s="61">
        <v>84675</v>
      </c>
      <c r="O451" s="62">
        <v>84975</v>
      </c>
      <c r="P451" s="61">
        <v>85292</v>
      </c>
      <c r="Q451" s="27"/>
      <c r="R451" s="28"/>
    </row>
    <row r="452" spans="1:18" x14ac:dyDescent="0.2">
      <c r="A452" s="60" t="s">
        <v>462</v>
      </c>
      <c r="B452" s="57" t="str">
        <f t="shared" si="21"/>
        <v>Gordon County, Georgia</v>
      </c>
      <c r="C452" s="57" t="str">
        <f t="shared" si="22"/>
        <v>Gordon County</v>
      </c>
      <c r="D452" s="56" t="str">
        <f t="shared" si="23"/>
        <v>Georgia</v>
      </c>
      <c r="E452" s="61">
        <v>55186</v>
      </c>
      <c r="F452" s="61">
        <v>55221</v>
      </c>
      <c r="G452" s="61">
        <v>55257</v>
      </c>
      <c r="H452" s="61">
        <v>55520</v>
      </c>
      <c r="I452" s="61">
        <v>55687</v>
      </c>
      <c r="J452" s="61">
        <v>55761</v>
      </c>
      <c r="K452" s="61">
        <v>55836</v>
      </c>
      <c r="L452" s="61">
        <v>56324</v>
      </c>
      <c r="M452" s="61">
        <v>56933</v>
      </c>
      <c r="N452" s="61">
        <v>57164</v>
      </c>
      <c r="O452" s="62">
        <v>57628</v>
      </c>
      <c r="P452" s="61">
        <v>57963</v>
      </c>
      <c r="Q452" s="27"/>
      <c r="R452" s="28"/>
    </row>
    <row r="453" spans="1:18" x14ac:dyDescent="0.2">
      <c r="A453" s="60" t="s">
        <v>463</v>
      </c>
      <c r="B453" s="57" t="str">
        <f t="shared" si="21"/>
        <v>Grady County, Georgia</v>
      </c>
      <c r="C453" s="57" t="str">
        <f t="shared" si="22"/>
        <v>Grady County</v>
      </c>
      <c r="D453" s="56" t="str">
        <f t="shared" si="23"/>
        <v>Georgia</v>
      </c>
      <c r="E453" s="61">
        <v>25011</v>
      </c>
      <c r="F453" s="61">
        <v>25013</v>
      </c>
      <c r="G453" s="61">
        <v>25021</v>
      </c>
      <c r="H453" s="61">
        <v>25097</v>
      </c>
      <c r="I453" s="61">
        <v>25270</v>
      </c>
      <c r="J453" s="61">
        <v>25101</v>
      </c>
      <c r="K453" s="61">
        <v>25215</v>
      </c>
      <c r="L453" s="61">
        <v>25089</v>
      </c>
      <c r="M453" s="61">
        <v>24869</v>
      </c>
      <c r="N453" s="61">
        <v>24773</v>
      </c>
      <c r="O453" s="62">
        <v>24774</v>
      </c>
      <c r="P453" s="61">
        <v>24633</v>
      </c>
      <c r="Q453" s="27"/>
      <c r="R453" s="28"/>
    </row>
    <row r="454" spans="1:18" x14ac:dyDescent="0.2">
      <c r="A454" s="60" t="s">
        <v>464</v>
      </c>
      <c r="B454" s="57" t="str">
        <f t="shared" si="21"/>
        <v>Greene County, Georgia</v>
      </c>
      <c r="C454" s="57" t="str">
        <f t="shared" si="22"/>
        <v>Greene County</v>
      </c>
      <c r="D454" s="56" t="str">
        <f t="shared" si="23"/>
        <v>Georgia</v>
      </c>
      <c r="E454" s="61">
        <v>15994</v>
      </c>
      <c r="F454" s="61">
        <v>15996</v>
      </c>
      <c r="G454" s="61">
        <v>15976</v>
      </c>
      <c r="H454" s="61">
        <v>16050</v>
      </c>
      <c r="I454" s="61">
        <v>16118</v>
      </c>
      <c r="J454" s="61">
        <v>16243</v>
      </c>
      <c r="K454" s="61">
        <v>16418</v>
      </c>
      <c r="L454" s="61">
        <v>16617</v>
      </c>
      <c r="M454" s="61">
        <v>16869</v>
      </c>
      <c r="N454" s="61">
        <v>17203</v>
      </c>
      <c r="O454" s="62">
        <v>17733</v>
      </c>
      <c r="P454" s="61">
        <v>18324</v>
      </c>
      <c r="Q454" s="27"/>
      <c r="R454" s="28"/>
    </row>
    <row r="455" spans="1:18" x14ac:dyDescent="0.2">
      <c r="A455" s="60" t="s">
        <v>465</v>
      </c>
      <c r="B455" s="57" t="str">
        <f t="shared" si="21"/>
        <v>Gwinnett County, Georgia</v>
      </c>
      <c r="C455" s="57" t="str">
        <f t="shared" si="22"/>
        <v>Gwinnett County</v>
      </c>
      <c r="D455" s="56" t="str">
        <f t="shared" si="23"/>
        <v>Georgia</v>
      </c>
      <c r="E455" s="61">
        <v>805321</v>
      </c>
      <c r="F455" s="61">
        <v>805286</v>
      </c>
      <c r="G455" s="61">
        <v>808007</v>
      </c>
      <c r="H455" s="61">
        <v>822415</v>
      </c>
      <c r="I455" s="61">
        <v>836844</v>
      </c>
      <c r="J455" s="61">
        <v>853459</v>
      </c>
      <c r="K455" s="61">
        <v>870986</v>
      </c>
      <c r="L455" s="61">
        <v>888494</v>
      </c>
      <c r="M455" s="61">
        <v>904962</v>
      </c>
      <c r="N455" s="61">
        <v>918186</v>
      </c>
      <c r="O455" s="62">
        <v>927337</v>
      </c>
      <c r="P455" s="61">
        <v>936250</v>
      </c>
      <c r="Q455" s="27"/>
      <c r="R455" s="28"/>
    </row>
    <row r="456" spans="1:18" x14ac:dyDescent="0.2">
      <c r="A456" s="60" t="s">
        <v>466</v>
      </c>
      <c r="B456" s="57" t="str">
        <f t="shared" si="21"/>
        <v>Habersham County, Georgia</v>
      </c>
      <c r="C456" s="57" t="str">
        <f t="shared" si="22"/>
        <v>Habersham County</v>
      </c>
      <c r="D456" s="56" t="str">
        <f t="shared" si="23"/>
        <v>Georgia</v>
      </c>
      <c r="E456" s="61">
        <v>43041</v>
      </c>
      <c r="F456" s="61">
        <v>43032</v>
      </c>
      <c r="G456" s="61">
        <v>43061</v>
      </c>
      <c r="H456" s="61">
        <v>43043</v>
      </c>
      <c r="I456" s="61">
        <v>43377</v>
      </c>
      <c r="J456" s="61">
        <v>43154</v>
      </c>
      <c r="K456" s="61">
        <v>43564</v>
      </c>
      <c r="L456" s="61">
        <v>43792</v>
      </c>
      <c r="M456" s="61">
        <v>44104</v>
      </c>
      <c r="N456" s="61">
        <v>44535</v>
      </c>
      <c r="O456" s="62">
        <v>45373</v>
      </c>
      <c r="P456" s="61">
        <v>45328</v>
      </c>
      <c r="Q456" s="27"/>
      <c r="R456" s="28"/>
    </row>
    <row r="457" spans="1:18" x14ac:dyDescent="0.2">
      <c r="A457" s="60" t="s">
        <v>467</v>
      </c>
      <c r="B457" s="57" t="str">
        <f t="shared" si="21"/>
        <v>Hall County, Georgia</v>
      </c>
      <c r="C457" s="57" t="str">
        <f t="shared" si="22"/>
        <v>Hall County</v>
      </c>
      <c r="D457" s="56" t="str">
        <f t="shared" si="23"/>
        <v>Georgia</v>
      </c>
      <c r="E457" s="61">
        <v>179684</v>
      </c>
      <c r="F457" s="61">
        <v>179724</v>
      </c>
      <c r="G457" s="61">
        <v>180033</v>
      </c>
      <c r="H457" s="61">
        <v>182269</v>
      </c>
      <c r="I457" s="61">
        <v>184102</v>
      </c>
      <c r="J457" s="61">
        <v>186431</v>
      </c>
      <c r="K457" s="61">
        <v>189142</v>
      </c>
      <c r="L457" s="61">
        <v>192245</v>
      </c>
      <c r="M457" s="61">
        <v>196159</v>
      </c>
      <c r="N457" s="61">
        <v>198953</v>
      </c>
      <c r="O457" s="62">
        <v>201538</v>
      </c>
      <c r="P457" s="61">
        <v>204441</v>
      </c>
      <c r="Q457" s="27"/>
      <c r="R457" s="28"/>
    </row>
    <row r="458" spans="1:18" x14ac:dyDescent="0.2">
      <c r="A458" s="60" t="s">
        <v>468</v>
      </c>
      <c r="B458" s="57" t="str">
        <f t="shared" si="21"/>
        <v>Hancock County, Georgia</v>
      </c>
      <c r="C458" s="57" t="str">
        <f t="shared" si="22"/>
        <v>Hancock County</v>
      </c>
      <c r="D458" s="56" t="str">
        <f t="shared" si="23"/>
        <v>Georgia</v>
      </c>
      <c r="E458" s="61">
        <v>9429</v>
      </c>
      <c r="F458" s="61">
        <v>9401</v>
      </c>
      <c r="G458" s="61">
        <v>9433</v>
      </c>
      <c r="H458" s="61">
        <v>9395</v>
      </c>
      <c r="I458" s="61">
        <v>9079</v>
      </c>
      <c r="J458" s="61">
        <v>8952</v>
      </c>
      <c r="K458" s="61">
        <v>8571</v>
      </c>
      <c r="L458" s="61">
        <v>8578</v>
      </c>
      <c r="M458" s="61">
        <v>8633</v>
      </c>
      <c r="N458" s="61">
        <v>8539</v>
      </c>
      <c r="O458" s="62">
        <v>8368</v>
      </c>
      <c r="P458" s="61">
        <v>8457</v>
      </c>
      <c r="Q458" s="27"/>
      <c r="R458" s="28"/>
    </row>
    <row r="459" spans="1:18" x14ac:dyDescent="0.2">
      <c r="A459" s="60" t="s">
        <v>469</v>
      </c>
      <c r="B459" s="57" t="str">
        <f t="shared" si="21"/>
        <v>Haralson County, Georgia</v>
      </c>
      <c r="C459" s="57" t="str">
        <f t="shared" si="22"/>
        <v>Haralson County</v>
      </c>
      <c r="D459" s="56" t="str">
        <f t="shared" si="23"/>
        <v>Georgia</v>
      </c>
      <c r="E459" s="61">
        <v>28780</v>
      </c>
      <c r="F459" s="61">
        <v>28775</v>
      </c>
      <c r="G459" s="61">
        <v>28758</v>
      </c>
      <c r="H459" s="61">
        <v>28465</v>
      </c>
      <c r="I459" s="61">
        <v>28310</v>
      </c>
      <c r="J459" s="61">
        <v>28335</v>
      </c>
      <c r="K459" s="61">
        <v>28487</v>
      </c>
      <c r="L459" s="61">
        <v>28702</v>
      </c>
      <c r="M459" s="61">
        <v>28830</v>
      </c>
      <c r="N459" s="61">
        <v>29248</v>
      </c>
      <c r="O459" s="62">
        <v>29561</v>
      </c>
      <c r="P459" s="61">
        <v>29792</v>
      </c>
      <c r="Q459" s="27"/>
      <c r="R459" s="28"/>
    </row>
    <row r="460" spans="1:18" x14ac:dyDescent="0.2">
      <c r="A460" s="60" t="s">
        <v>470</v>
      </c>
      <c r="B460" s="57" t="str">
        <f t="shared" si="21"/>
        <v>Harris County, Georgia</v>
      </c>
      <c r="C460" s="57" t="str">
        <f t="shared" si="22"/>
        <v>Harris County</v>
      </c>
      <c r="D460" s="56" t="str">
        <f t="shared" si="23"/>
        <v>Georgia</v>
      </c>
      <c r="E460" s="61">
        <v>32024</v>
      </c>
      <c r="F460" s="61">
        <v>31994</v>
      </c>
      <c r="G460" s="61">
        <v>32149</v>
      </c>
      <c r="H460" s="61">
        <v>32307</v>
      </c>
      <c r="I460" s="61">
        <v>32570</v>
      </c>
      <c r="J460" s="61">
        <v>32532</v>
      </c>
      <c r="K460" s="61">
        <v>32737</v>
      </c>
      <c r="L460" s="61">
        <v>33155</v>
      </c>
      <c r="M460" s="61">
        <v>33633</v>
      </c>
      <c r="N460" s="61">
        <v>33943</v>
      </c>
      <c r="O460" s="62">
        <v>34560</v>
      </c>
      <c r="P460" s="61">
        <v>35236</v>
      </c>
      <c r="Q460" s="27"/>
      <c r="R460" s="28"/>
    </row>
    <row r="461" spans="1:18" x14ac:dyDescent="0.2">
      <c r="A461" s="60" t="s">
        <v>471</v>
      </c>
      <c r="B461" s="57" t="str">
        <f t="shared" si="21"/>
        <v>Hart County, Georgia</v>
      </c>
      <c r="C461" s="57" t="str">
        <f t="shared" si="22"/>
        <v>Hart County</v>
      </c>
      <c r="D461" s="56" t="str">
        <f t="shared" si="23"/>
        <v>Georgia</v>
      </c>
      <c r="E461" s="61">
        <v>25213</v>
      </c>
      <c r="F461" s="61">
        <v>25210</v>
      </c>
      <c r="G461" s="61">
        <v>25240</v>
      </c>
      <c r="H461" s="61">
        <v>25417</v>
      </c>
      <c r="I461" s="61">
        <v>25513</v>
      </c>
      <c r="J461" s="61">
        <v>25456</v>
      </c>
      <c r="K461" s="61">
        <v>25362</v>
      </c>
      <c r="L461" s="61">
        <v>25410</v>
      </c>
      <c r="M461" s="61">
        <v>25471</v>
      </c>
      <c r="N461" s="61">
        <v>25710</v>
      </c>
      <c r="O461" s="62">
        <v>26071</v>
      </c>
      <c r="P461" s="61">
        <v>26205</v>
      </c>
      <c r="Q461" s="27"/>
      <c r="R461" s="28"/>
    </row>
    <row r="462" spans="1:18" x14ac:dyDescent="0.2">
      <c r="A462" s="60" t="s">
        <v>472</v>
      </c>
      <c r="B462" s="57" t="str">
        <f t="shared" si="21"/>
        <v>Heard County, Georgia</v>
      </c>
      <c r="C462" s="57" t="str">
        <f t="shared" si="22"/>
        <v>Heard County</v>
      </c>
      <c r="D462" s="56" t="str">
        <f t="shared" si="23"/>
        <v>Georgia</v>
      </c>
      <c r="E462" s="61">
        <v>11834</v>
      </c>
      <c r="F462" s="61">
        <v>11829</v>
      </c>
      <c r="G462" s="61">
        <v>11841</v>
      </c>
      <c r="H462" s="61">
        <v>11731</v>
      </c>
      <c r="I462" s="61">
        <v>11652</v>
      </c>
      <c r="J462" s="61">
        <v>11564</v>
      </c>
      <c r="K462" s="61">
        <v>11623</v>
      </c>
      <c r="L462" s="61">
        <v>11556</v>
      </c>
      <c r="M462" s="61">
        <v>11579</v>
      </c>
      <c r="N462" s="61">
        <v>11751</v>
      </c>
      <c r="O462" s="62">
        <v>11871</v>
      </c>
      <c r="P462" s="61">
        <v>11923</v>
      </c>
      <c r="Q462" s="27"/>
      <c r="R462" s="28"/>
    </row>
    <row r="463" spans="1:18" x14ac:dyDescent="0.2">
      <c r="A463" s="60" t="s">
        <v>473</v>
      </c>
      <c r="B463" s="57" t="str">
        <f t="shared" si="21"/>
        <v>Henry County, Georgia</v>
      </c>
      <c r="C463" s="57" t="str">
        <f t="shared" si="22"/>
        <v>Henry County</v>
      </c>
      <c r="D463" s="56" t="str">
        <f t="shared" si="23"/>
        <v>Georgia</v>
      </c>
      <c r="E463" s="61">
        <v>203922</v>
      </c>
      <c r="F463" s="61">
        <v>203777</v>
      </c>
      <c r="G463" s="61">
        <v>205039</v>
      </c>
      <c r="H463" s="61">
        <v>206911</v>
      </c>
      <c r="I463" s="61">
        <v>208005</v>
      </c>
      <c r="J463" s="61">
        <v>210012</v>
      </c>
      <c r="K463" s="61">
        <v>212957</v>
      </c>
      <c r="L463" s="61">
        <v>216414</v>
      </c>
      <c r="M463" s="61">
        <v>220896</v>
      </c>
      <c r="N463" s="61">
        <v>225182</v>
      </c>
      <c r="O463" s="62">
        <v>229728</v>
      </c>
      <c r="P463" s="61">
        <v>234561</v>
      </c>
      <c r="Q463" s="27"/>
      <c r="R463" s="28"/>
    </row>
    <row r="464" spans="1:18" x14ac:dyDescent="0.2">
      <c r="A464" s="60" t="s">
        <v>474</v>
      </c>
      <c r="B464" s="57" t="str">
        <f t="shared" si="21"/>
        <v>Houston County, Georgia</v>
      </c>
      <c r="C464" s="57" t="str">
        <f t="shared" si="22"/>
        <v>Houston County</v>
      </c>
      <c r="D464" s="56" t="str">
        <f t="shared" si="23"/>
        <v>Georgia</v>
      </c>
      <c r="E464" s="61">
        <v>139900</v>
      </c>
      <c r="F464" s="61">
        <v>139819</v>
      </c>
      <c r="G464" s="61">
        <v>140651</v>
      </c>
      <c r="H464" s="61">
        <v>143775</v>
      </c>
      <c r="I464" s="61">
        <v>145827</v>
      </c>
      <c r="J464" s="61">
        <v>147527</v>
      </c>
      <c r="K464" s="61">
        <v>148575</v>
      </c>
      <c r="L464" s="61">
        <v>149323</v>
      </c>
      <c r="M464" s="61">
        <v>151622</v>
      </c>
      <c r="N464" s="61">
        <v>153202</v>
      </c>
      <c r="O464" s="62">
        <v>155523</v>
      </c>
      <c r="P464" s="61">
        <v>157863</v>
      </c>
      <c r="Q464" s="27"/>
      <c r="R464" s="28"/>
    </row>
    <row r="465" spans="1:18" x14ac:dyDescent="0.2">
      <c r="A465" s="60" t="s">
        <v>475</v>
      </c>
      <c r="B465" s="57" t="str">
        <f t="shared" si="21"/>
        <v>Irwin County, Georgia</v>
      </c>
      <c r="C465" s="57" t="str">
        <f t="shared" si="22"/>
        <v>Irwin County</v>
      </c>
      <c r="D465" s="56" t="str">
        <f t="shared" si="23"/>
        <v>Georgia</v>
      </c>
      <c r="E465" s="61">
        <v>9538</v>
      </c>
      <c r="F465" s="61">
        <v>9513</v>
      </c>
      <c r="G465" s="61">
        <v>9577</v>
      </c>
      <c r="H465" s="61">
        <v>9676</v>
      </c>
      <c r="I465" s="61">
        <v>9597</v>
      </c>
      <c r="J465" s="61">
        <v>9345</v>
      </c>
      <c r="K465" s="61">
        <v>9078</v>
      </c>
      <c r="L465" s="61">
        <v>9135</v>
      </c>
      <c r="M465" s="61">
        <v>9302</v>
      </c>
      <c r="N465" s="61">
        <v>9352</v>
      </c>
      <c r="O465" s="62">
        <v>9396</v>
      </c>
      <c r="P465" s="61">
        <v>9416</v>
      </c>
      <c r="Q465" s="27"/>
      <c r="R465" s="28"/>
    </row>
    <row r="466" spans="1:18" x14ac:dyDescent="0.2">
      <c r="A466" s="60" t="s">
        <v>476</v>
      </c>
      <c r="B466" s="57" t="str">
        <f t="shared" si="21"/>
        <v>Jackson County, Georgia</v>
      </c>
      <c r="C466" s="57" t="str">
        <f t="shared" si="22"/>
        <v>Jackson County</v>
      </c>
      <c r="D466" s="56" t="str">
        <f t="shared" si="23"/>
        <v>Georgia</v>
      </c>
      <c r="E466" s="61">
        <v>60485</v>
      </c>
      <c r="F466" s="61">
        <v>60461</v>
      </c>
      <c r="G466" s="61">
        <v>60696</v>
      </c>
      <c r="H466" s="61">
        <v>60974</v>
      </c>
      <c r="I466" s="61">
        <v>60844</v>
      </c>
      <c r="J466" s="61">
        <v>61268</v>
      </c>
      <c r="K466" s="61">
        <v>62101</v>
      </c>
      <c r="L466" s="61">
        <v>63418</v>
      </c>
      <c r="M466" s="61">
        <v>65061</v>
      </c>
      <c r="N466" s="61">
        <v>67644</v>
      </c>
      <c r="O466" s="62">
        <v>70325</v>
      </c>
      <c r="P466" s="61">
        <v>72977</v>
      </c>
      <c r="Q466" s="27"/>
      <c r="R466" s="28"/>
    </row>
    <row r="467" spans="1:18" x14ac:dyDescent="0.2">
      <c r="A467" s="60" t="s">
        <v>477</v>
      </c>
      <c r="B467" s="57" t="str">
        <f t="shared" si="21"/>
        <v>Jasper County, Georgia</v>
      </c>
      <c r="C467" s="57" t="str">
        <f t="shared" si="22"/>
        <v>Jasper County</v>
      </c>
      <c r="D467" s="56" t="str">
        <f t="shared" si="23"/>
        <v>Georgia</v>
      </c>
      <c r="E467" s="61">
        <v>13900</v>
      </c>
      <c r="F467" s="61">
        <v>13894</v>
      </c>
      <c r="G467" s="61">
        <v>13889</v>
      </c>
      <c r="H467" s="61">
        <v>13832</v>
      </c>
      <c r="I467" s="61">
        <v>13640</v>
      </c>
      <c r="J467" s="61">
        <v>13597</v>
      </c>
      <c r="K467" s="61">
        <v>13531</v>
      </c>
      <c r="L467" s="61">
        <v>13683</v>
      </c>
      <c r="M467" s="61">
        <v>13767</v>
      </c>
      <c r="N467" s="61">
        <v>13882</v>
      </c>
      <c r="O467" s="62">
        <v>14029</v>
      </c>
      <c r="P467" s="61">
        <v>14219</v>
      </c>
      <c r="Q467" s="27"/>
      <c r="R467" s="28"/>
    </row>
    <row r="468" spans="1:18" x14ac:dyDescent="0.2">
      <c r="A468" s="60" t="s">
        <v>478</v>
      </c>
      <c r="B468" s="57" t="str">
        <f t="shared" si="21"/>
        <v>Jeff Davis County, Georgia</v>
      </c>
      <c r="C468" s="57" t="str">
        <f t="shared" si="22"/>
        <v>Jeff Davis County</v>
      </c>
      <c r="D468" s="56" t="str">
        <f t="shared" si="23"/>
        <v>Georgia</v>
      </c>
      <c r="E468" s="61">
        <v>15068</v>
      </c>
      <c r="F468" s="61">
        <v>15074</v>
      </c>
      <c r="G468" s="61">
        <v>15111</v>
      </c>
      <c r="H468" s="61">
        <v>15158</v>
      </c>
      <c r="I468" s="61">
        <v>15192</v>
      </c>
      <c r="J468" s="61">
        <v>15042</v>
      </c>
      <c r="K468" s="61">
        <v>14927</v>
      </c>
      <c r="L468" s="61">
        <v>15013</v>
      </c>
      <c r="M468" s="61">
        <v>14965</v>
      </c>
      <c r="N468" s="61">
        <v>15039</v>
      </c>
      <c r="O468" s="62">
        <v>15048</v>
      </c>
      <c r="P468" s="61">
        <v>15115</v>
      </c>
      <c r="Q468" s="27"/>
      <c r="R468" s="28"/>
    </row>
    <row r="469" spans="1:18" x14ac:dyDescent="0.2">
      <c r="A469" s="60" t="s">
        <v>479</v>
      </c>
      <c r="B469" s="57" t="str">
        <f t="shared" si="21"/>
        <v>Jefferson County, Georgia</v>
      </c>
      <c r="C469" s="57" t="str">
        <f t="shared" si="22"/>
        <v>Jefferson County</v>
      </c>
      <c r="D469" s="56" t="str">
        <f t="shared" si="23"/>
        <v>Georgia</v>
      </c>
      <c r="E469" s="61">
        <v>16930</v>
      </c>
      <c r="F469" s="61">
        <v>16916</v>
      </c>
      <c r="G469" s="61">
        <v>16869</v>
      </c>
      <c r="H469" s="61">
        <v>16769</v>
      </c>
      <c r="I469" s="61">
        <v>16347</v>
      </c>
      <c r="J469" s="61">
        <v>16240</v>
      </c>
      <c r="K469" s="61">
        <v>16119</v>
      </c>
      <c r="L469" s="61">
        <v>15917</v>
      </c>
      <c r="M469" s="61">
        <v>15755</v>
      </c>
      <c r="N469" s="61">
        <v>15630</v>
      </c>
      <c r="O469" s="62">
        <v>15424</v>
      </c>
      <c r="P469" s="61">
        <v>15362</v>
      </c>
      <c r="Q469" s="27"/>
      <c r="R469" s="28"/>
    </row>
    <row r="470" spans="1:18" x14ac:dyDescent="0.2">
      <c r="A470" s="60" t="s">
        <v>480</v>
      </c>
      <c r="B470" s="57" t="str">
        <f t="shared" si="21"/>
        <v>Jenkins County, Georgia</v>
      </c>
      <c r="C470" s="57" t="str">
        <f t="shared" si="22"/>
        <v>Jenkins County</v>
      </c>
      <c r="D470" s="56" t="str">
        <f t="shared" si="23"/>
        <v>Georgia</v>
      </c>
      <c r="E470" s="61">
        <v>8340</v>
      </c>
      <c r="F470" s="61">
        <v>8333</v>
      </c>
      <c r="G470" s="61">
        <v>8320</v>
      </c>
      <c r="H470" s="61">
        <v>8125</v>
      </c>
      <c r="I470" s="61">
        <v>9108</v>
      </c>
      <c r="J470" s="61">
        <v>9194</v>
      </c>
      <c r="K470" s="61">
        <v>9034</v>
      </c>
      <c r="L470" s="61">
        <v>8899</v>
      </c>
      <c r="M470" s="61">
        <v>8812</v>
      </c>
      <c r="N470" s="61">
        <v>8813</v>
      </c>
      <c r="O470" s="62">
        <v>8765</v>
      </c>
      <c r="P470" s="61">
        <v>8676</v>
      </c>
      <c r="Q470" s="27"/>
      <c r="R470" s="28"/>
    </row>
    <row r="471" spans="1:18" x14ac:dyDescent="0.2">
      <c r="A471" s="60" t="s">
        <v>481</v>
      </c>
      <c r="B471" s="57" t="str">
        <f t="shared" si="21"/>
        <v>Johnson County, Georgia</v>
      </c>
      <c r="C471" s="57" t="str">
        <f t="shared" si="22"/>
        <v>Johnson County</v>
      </c>
      <c r="D471" s="56" t="str">
        <f t="shared" si="23"/>
        <v>Georgia</v>
      </c>
      <c r="E471" s="61">
        <v>9980</v>
      </c>
      <c r="F471" s="61">
        <v>9974</v>
      </c>
      <c r="G471" s="61">
        <v>9986</v>
      </c>
      <c r="H471" s="61">
        <v>9999</v>
      </c>
      <c r="I471" s="61">
        <v>10004</v>
      </c>
      <c r="J471" s="61">
        <v>9900</v>
      </c>
      <c r="K471" s="61">
        <v>9803</v>
      </c>
      <c r="L471" s="61">
        <v>9708</v>
      </c>
      <c r="M471" s="61">
        <v>9660</v>
      </c>
      <c r="N471" s="61">
        <v>9737</v>
      </c>
      <c r="O471" s="62">
        <v>9706</v>
      </c>
      <c r="P471" s="61">
        <v>9643</v>
      </c>
      <c r="Q471" s="27"/>
      <c r="R471" s="28"/>
    </row>
    <row r="472" spans="1:18" x14ac:dyDescent="0.2">
      <c r="A472" s="60" t="s">
        <v>482</v>
      </c>
      <c r="B472" s="57" t="str">
        <f t="shared" si="21"/>
        <v>Jones County, Georgia</v>
      </c>
      <c r="C472" s="57" t="str">
        <f t="shared" si="22"/>
        <v>Jones County</v>
      </c>
      <c r="D472" s="56" t="str">
        <f t="shared" si="23"/>
        <v>Georgia</v>
      </c>
      <c r="E472" s="61">
        <v>28669</v>
      </c>
      <c r="F472" s="61">
        <v>28668</v>
      </c>
      <c r="G472" s="61">
        <v>28646</v>
      </c>
      <c r="H472" s="61">
        <v>28740</v>
      </c>
      <c r="I472" s="61">
        <v>28624</v>
      </c>
      <c r="J472" s="61">
        <v>28576</v>
      </c>
      <c r="K472" s="61">
        <v>28652</v>
      </c>
      <c r="L472" s="61">
        <v>28441</v>
      </c>
      <c r="M472" s="61">
        <v>28574</v>
      </c>
      <c r="N472" s="61">
        <v>28466</v>
      </c>
      <c r="O472" s="62">
        <v>28680</v>
      </c>
      <c r="P472" s="61">
        <v>28735</v>
      </c>
      <c r="Q472" s="27"/>
      <c r="R472" s="28"/>
    </row>
    <row r="473" spans="1:18" x14ac:dyDescent="0.2">
      <c r="A473" s="60" t="s">
        <v>483</v>
      </c>
      <c r="B473" s="57" t="str">
        <f t="shared" si="21"/>
        <v>Lamar County, Georgia</v>
      </c>
      <c r="C473" s="57" t="str">
        <f t="shared" si="22"/>
        <v>Lamar County</v>
      </c>
      <c r="D473" s="56" t="str">
        <f t="shared" si="23"/>
        <v>Georgia</v>
      </c>
      <c r="E473" s="61">
        <v>18317</v>
      </c>
      <c r="F473" s="61">
        <v>18311</v>
      </c>
      <c r="G473" s="61">
        <v>18265</v>
      </c>
      <c r="H473" s="61">
        <v>18160</v>
      </c>
      <c r="I473" s="61">
        <v>18030</v>
      </c>
      <c r="J473" s="61">
        <v>17929</v>
      </c>
      <c r="K473" s="61">
        <v>18189</v>
      </c>
      <c r="L473" s="61">
        <v>18236</v>
      </c>
      <c r="M473" s="61">
        <v>18484</v>
      </c>
      <c r="N473" s="61">
        <v>18600</v>
      </c>
      <c r="O473" s="62">
        <v>18961</v>
      </c>
      <c r="P473" s="61">
        <v>19077</v>
      </c>
      <c r="Q473" s="27"/>
      <c r="R473" s="28"/>
    </row>
    <row r="474" spans="1:18" x14ac:dyDescent="0.2">
      <c r="A474" s="60" t="s">
        <v>484</v>
      </c>
      <c r="B474" s="57" t="str">
        <f t="shared" si="21"/>
        <v>Lanier County, Georgia</v>
      </c>
      <c r="C474" s="57" t="str">
        <f t="shared" si="22"/>
        <v>Lanier County</v>
      </c>
      <c r="D474" s="56" t="str">
        <f t="shared" si="23"/>
        <v>Georgia</v>
      </c>
      <c r="E474" s="61">
        <v>10078</v>
      </c>
      <c r="F474" s="61">
        <v>10077</v>
      </c>
      <c r="G474" s="61">
        <v>10104</v>
      </c>
      <c r="H474" s="61">
        <v>10482</v>
      </c>
      <c r="I474" s="61">
        <v>10466</v>
      </c>
      <c r="J474" s="61">
        <v>10412</v>
      </c>
      <c r="K474" s="61">
        <v>10369</v>
      </c>
      <c r="L474" s="61">
        <v>10269</v>
      </c>
      <c r="M474" s="61">
        <v>10430</v>
      </c>
      <c r="N474" s="61">
        <v>10425</v>
      </c>
      <c r="O474" s="62">
        <v>10355</v>
      </c>
      <c r="P474" s="61">
        <v>10423</v>
      </c>
      <c r="Q474" s="27"/>
      <c r="R474" s="28"/>
    </row>
    <row r="475" spans="1:18" x14ac:dyDescent="0.2">
      <c r="A475" s="60" t="s">
        <v>485</v>
      </c>
      <c r="B475" s="57" t="str">
        <f t="shared" si="21"/>
        <v>Laurens County, Georgia</v>
      </c>
      <c r="C475" s="57" t="str">
        <f t="shared" si="22"/>
        <v>Laurens County</v>
      </c>
      <c r="D475" s="56" t="str">
        <f t="shared" si="23"/>
        <v>Georgia</v>
      </c>
      <c r="E475" s="61">
        <v>48434</v>
      </c>
      <c r="F475" s="61">
        <v>48435</v>
      </c>
      <c r="G475" s="61">
        <v>48384</v>
      </c>
      <c r="H475" s="61">
        <v>47891</v>
      </c>
      <c r="I475" s="61">
        <v>47842</v>
      </c>
      <c r="J475" s="61">
        <v>47733</v>
      </c>
      <c r="K475" s="61">
        <v>47569</v>
      </c>
      <c r="L475" s="61">
        <v>47486</v>
      </c>
      <c r="M475" s="61">
        <v>47279</v>
      </c>
      <c r="N475" s="61">
        <v>47376</v>
      </c>
      <c r="O475" s="62">
        <v>47336</v>
      </c>
      <c r="P475" s="61">
        <v>47546</v>
      </c>
      <c r="Q475" s="27"/>
      <c r="R475" s="28"/>
    </row>
    <row r="476" spans="1:18" x14ac:dyDescent="0.2">
      <c r="A476" s="60" t="s">
        <v>486</v>
      </c>
      <c r="B476" s="57" t="str">
        <f t="shared" si="21"/>
        <v>Lee County, Georgia</v>
      </c>
      <c r="C476" s="57" t="str">
        <f t="shared" si="22"/>
        <v>Lee County</v>
      </c>
      <c r="D476" s="56" t="str">
        <f t="shared" si="23"/>
        <v>Georgia</v>
      </c>
      <c r="E476" s="61">
        <v>28298</v>
      </c>
      <c r="F476" s="61">
        <v>28295</v>
      </c>
      <c r="G476" s="61">
        <v>28414</v>
      </c>
      <c r="H476" s="61">
        <v>28578</v>
      </c>
      <c r="I476" s="61">
        <v>28708</v>
      </c>
      <c r="J476" s="61">
        <v>29039</v>
      </c>
      <c r="K476" s="61">
        <v>29122</v>
      </c>
      <c r="L476" s="61">
        <v>29173</v>
      </c>
      <c r="M476" s="61">
        <v>29184</v>
      </c>
      <c r="N476" s="61">
        <v>29410</v>
      </c>
      <c r="O476" s="62">
        <v>29751</v>
      </c>
      <c r="P476" s="61">
        <v>29992</v>
      </c>
      <c r="Q476" s="27"/>
      <c r="R476" s="28"/>
    </row>
    <row r="477" spans="1:18" x14ac:dyDescent="0.2">
      <c r="A477" s="60" t="s">
        <v>487</v>
      </c>
      <c r="B477" s="57" t="str">
        <f t="shared" si="21"/>
        <v>Liberty County, Georgia</v>
      </c>
      <c r="C477" s="57" t="str">
        <f t="shared" si="22"/>
        <v>Liberty County</v>
      </c>
      <c r="D477" s="56" t="str">
        <f t="shared" si="23"/>
        <v>Georgia</v>
      </c>
      <c r="E477" s="61">
        <v>63453</v>
      </c>
      <c r="F477" s="61">
        <v>63585</v>
      </c>
      <c r="G477" s="61">
        <v>62765</v>
      </c>
      <c r="H477" s="61">
        <v>65179</v>
      </c>
      <c r="I477" s="61">
        <v>64412</v>
      </c>
      <c r="J477" s="61">
        <v>62341</v>
      </c>
      <c r="K477" s="61">
        <v>64091</v>
      </c>
      <c r="L477" s="61">
        <v>61611</v>
      </c>
      <c r="M477" s="61">
        <v>61473</v>
      </c>
      <c r="N477" s="61">
        <v>61619</v>
      </c>
      <c r="O477" s="62">
        <v>60606</v>
      </c>
      <c r="P477" s="61">
        <v>61435</v>
      </c>
      <c r="Q477" s="27"/>
      <c r="R477" s="28"/>
    </row>
    <row r="478" spans="1:18" x14ac:dyDescent="0.2">
      <c r="A478" s="60" t="s">
        <v>488</v>
      </c>
      <c r="B478" s="57" t="str">
        <f t="shared" si="21"/>
        <v>Lincoln County, Georgia</v>
      </c>
      <c r="C478" s="57" t="str">
        <f t="shared" si="22"/>
        <v>Lincoln County</v>
      </c>
      <c r="D478" s="56" t="str">
        <f t="shared" si="23"/>
        <v>Georgia</v>
      </c>
      <c r="E478" s="61">
        <v>7996</v>
      </c>
      <c r="F478" s="61">
        <v>7996</v>
      </c>
      <c r="G478" s="61">
        <v>7970</v>
      </c>
      <c r="H478" s="61">
        <v>7872</v>
      </c>
      <c r="I478" s="61">
        <v>7764</v>
      </c>
      <c r="J478" s="61">
        <v>7734</v>
      </c>
      <c r="K478" s="61">
        <v>7644</v>
      </c>
      <c r="L478" s="61">
        <v>7722</v>
      </c>
      <c r="M478" s="61">
        <v>7855</v>
      </c>
      <c r="N478" s="61">
        <v>7856</v>
      </c>
      <c r="O478" s="62">
        <v>7925</v>
      </c>
      <c r="P478" s="61">
        <v>7921</v>
      </c>
      <c r="Q478" s="27"/>
      <c r="R478" s="28"/>
    </row>
    <row r="479" spans="1:18" x14ac:dyDescent="0.2">
      <c r="A479" s="60" t="s">
        <v>489</v>
      </c>
      <c r="B479" s="57" t="str">
        <f t="shared" si="21"/>
        <v>Long County, Georgia</v>
      </c>
      <c r="C479" s="57" t="str">
        <f t="shared" si="22"/>
        <v>Long County</v>
      </c>
      <c r="D479" s="56" t="str">
        <f t="shared" si="23"/>
        <v>Georgia</v>
      </c>
      <c r="E479" s="61">
        <v>14464</v>
      </c>
      <c r="F479" s="61">
        <v>14344</v>
      </c>
      <c r="G479" s="61">
        <v>14574</v>
      </c>
      <c r="H479" s="61">
        <v>15088</v>
      </c>
      <c r="I479" s="61">
        <v>15994</v>
      </c>
      <c r="J479" s="61">
        <v>16484</v>
      </c>
      <c r="K479" s="61">
        <v>17029</v>
      </c>
      <c r="L479" s="61">
        <v>17658</v>
      </c>
      <c r="M479" s="61">
        <v>18372</v>
      </c>
      <c r="N479" s="61">
        <v>18780</v>
      </c>
      <c r="O479" s="62">
        <v>19091</v>
      </c>
      <c r="P479" s="61">
        <v>19559</v>
      </c>
      <c r="Q479" s="27"/>
      <c r="R479" s="28"/>
    </row>
    <row r="480" spans="1:18" x14ac:dyDescent="0.2">
      <c r="A480" s="60" t="s">
        <v>490</v>
      </c>
      <c r="B480" s="57" t="str">
        <f t="shared" si="21"/>
        <v>Lowndes County, Georgia</v>
      </c>
      <c r="C480" s="57" t="str">
        <f t="shared" si="22"/>
        <v>Lowndes County</v>
      </c>
      <c r="D480" s="56" t="str">
        <f t="shared" si="23"/>
        <v>Georgia</v>
      </c>
      <c r="E480" s="61">
        <v>109233</v>
      </c>
      <c r="F480" s="61">
        <v>109248</v>
      </c>
      <c r="G480" s="61">
        <v>109689</v>
      </c>
      <c r="H480" s="61">
        <v>111479</v>
      </c>
      <c r="I480" s="61">
        <v>114071</v>
      </c>
      <c r="J480" s="61">
        <v>112883</v>
      </c>
      <c r="K480" s="61">
        <v>113506</v>
      </c>
      <c r="L480" s="61">
        <v>113342</v>
      </c>
      <c r="M480" s="61">
        <v>114360</v>
      </c>
      <c r="N480" s="61">
        <v>115404</v>
      </c>
      <c r="O480" s="62">
        <v>116309</v>
      </c>
      <c r="P480" s="61">
        <v>117406</v>
      </c>
      <c r="Q480" s="27"/>
      <c r="R480" s="28"/>
    </row>
    <row r="481" spans="1:18" x14ac:dyDescent="0.2">
      <c r="A481" s="60" t="s">
        <v>491</v>
      </c>
      <c r="B481" s="57" t="str">
        <f t="shared" si="21"/>
        <v>Lumpkin County, Georgia</v>
      </c>
      <c r="C481" s="57" t="str">
        <f t="shared" si="22"/>
        <v>Lumpkin County</v>
      </c>
      <c r="D481" s="56" t="str">
        <f t="shared" si="23"/>
        <v>Georgia</v>
      </c>
      <c r="E481" s="61">
        <v>29966</v>
      </c>
      <c r="F481" s="61">
        <v>29953</v>
      </c>
      <c r="G481" s="61">
        <v>30282</v>
      </c>
      <c r="H481" s="61">
        <v>30457</v>
      </c>
      <c r="I481" s="61">
        <v>30686</v>
      </c>
      <c r="J481" s="61">
        <v>30873</v>
      </c>
      <c r="K481" s="61">
        <v>31120</v>
      </c>
      <c r="L481" s="61">
        <v>31285</v>
      </c>
      <c r="M481" s="61">
        <v>31415</v>
      </c>
      <c r="N481" s="61">
        <v>32801</v>
      </c>
      <c r="O481" s="62">
        <v>32899</v>
      </c>
      <c r="P481" s="61">
        <v>33610</v>
      </c>
      <c r="Q481" s="27"/>
      <c r="R481" s="28"/>
    </row>
    <row r="482" spans="1:18" x14ac:dyDescent="0.2">
      <c r="A482" s="60" t="s">
        <v>492</v>
      </c>
      <c r="B482" s="57" t="str">
        <f t="shared" si="21"/>
        <v>McDuffie County, Georgia</v>
      </c>
      <c r="C482" s="57" t="str">
        <f t="shared" si="22"/>
        <v>McDuffie County</v>
      </c>
      <c r="D482" s="56" t="str">
        <f t="shared" si="23"/>
        <v>Georgia</v>
      </c>
      <c r="E482" s="61">
        <v>21875</v>
      </c>
      <c r="F482" s="61">
        <v>21867</v>
      </c>
      <c r="G482" s="61">
        <v>21803</v>
      </c>
      <c r="H482" s="61">
        <v>21614</v>
      </c>
      <c r="I482" s="61">
        <v>21630</v>
      </c>
      <c r="J482" s="61">
        <v>21499</v>
      </c>
      <c r="K482" s="61">
        <v>21524</v>
      </c>
      <c r="L482" s="61">
        <v>21462</v>
      </c>
      <c r="M482" s="61">
        <v>21456</v>
      </c>
      <c r="N482" s="61">
        <v>21511</v>
      </c>
      <c r="O482" s="62">
        <v>21532</v>
      </c>
      <c r="P482" s="61">
        <v>21312</v>
      </c>
      <c r="Q482" s="27"/>
      <c r="R482" s="28"/>
    </row>
    <row r="483" spans="1:18" x14ac:dyDescent="0.2">
      <c r="A483" s="60" t="s">
        <v>493</v>
      </c>
      <c r="B483" s="57" t="str">
        <f t="shared" si="21"/>
        <v>McIntosh County, Georgia</v>
      </c>
      <c r="C483" s="57" t="str">
        <f t="shared" si="22"/>
        <v>McIntosh County</v>
      </c>
      <c r="D483" s="56" t="str">
        <f t="shared" si="23"/>
        <v>Georgia</v>
      </c>
      <c r="E483" s="61">
        <v>14333</v>
      </c>
      <c r="F483" s="61">
        <v>14330</v>
      </c>
      <c r="G483" s="61">
        <v>14311</v>
      </c>
      <c r="H483" s="61">
        <v>14223</v>
      </c>
      <c r="I483" s="61">
        <v>13883</v>
      </c>
      <c r="J483" s="61">
        <v>14027</v>
      </c>
      <c r="K483" s="61">
        <v>14064</v>
      </c>
      <c r="L483" s="61">
        <v>14031</v>
      </c>
      <c r="M483" s="61">
        <v>14057</v>
      </c>
      <c r="N483" s="61">
        <v>14080</v>
      </c>
      <c r="O483" s="62">
        <v>14322</v>
      </c>
      <c r="P483" s="61">
        <v>14378</v>
      </c>
      <c r="Q483" s="27"/>
      <c r="R483" s="28"/>
    </row>
    <row r="484" spans="1:18" x14ac:dyDescent="0.2">
      <c r="A484" s="60" t="s">
        <v>494</v>
      </c>
      <c r="B484" s="57" t="str">
        <f t="shared" si="21"/>
        <v>Macon County, Georgia</v>
      </c>
      <c r="C484" s="57" t="str">
        <f t="shared" si="22"/>
        <v>Macon County</v>
      </c>
      <c r="D484" s="56" t="str">
        <f t="shared" si="23"/>
        <v>Georgia</v>
      </c>
      <c r="E484" s="61">
        <v>14740</v>
      </c>
      <c r="F484" s="61">
        <v>14743</v>
      </c>
      <c r="G484" s="61">
        <v>14645</v>
      </c>
      <c r="H484" s="61">
        <v>14454</v>
      </c>
      <c r="I484" s="61">
        <v>14301</v>
      </c>
      <c r="J484" s="61">
        <v>13976</v>
      </c>
      <c r="K484" s="61">
        <v>13819</v>
      </c>
      <c r="L484" s="61">
        <v>13688</v>
      </c>
      <c r="M484" s="61">
        <v>13478</v>
      </c>
      <c r="N484" s="61">
        <v>13254</v>
      </c>
      <c r="O484" s="62">
        <v>13160</v>
      </c>
      <c r="P484" s="61">
        <v>12947</v>
      </c>
      <c r="Q484" s="27"/>
      <c r="R484" s="28"/>
    </row>
    <row r="485" spans="1:18" x14ac:dyDescent="0.2">
      <c r="A485" s="60" t="s">
        <v>495</v>
      </c>
      <c r="B485" s="57" t="str">
        <f t="shared" si="21"/>
        <v>Madison County, Georgia</v>
      </c>
      <c r="C485" s="57" t="str">
        <f t="shared" si="22"/>
        <v>Madison County</v>
      </c>
      <c r="D485" s="56" t="str">
        <f t="shared" si="23"/>
        <v>Georgia</v>
      </c>
      <c r="E485" s="61">
        <v>28120</v>
      </c>
      <c r="F485" s="61">
        <v>28167</v>
      </c>
      <c r="G485" s="61">
        <v>28212</v>
      </c>
      <c r="H485" s="61">
        <v>28174</v>
      </c>
      <c r="I485" s="61">
        <v>28070</v>
      </c>
      <c r="J485" s="61">
        <v>28202</v>
      </c>
      <c r="K485" s="61">
        <v>28362</v>
      </c>
      <c r="L485" s="61">
        <v>28419</v>
      </c>
      <c r="M485" s="61">
        <v>28856</v>
      </c>
      <c r="N485" s="61">
        <v>29295</v>
      </c>
      <c r="O485" s="62">
        <v>29642</v>
      </c>
      <c r="P485" s="61">
        <v>29880</v>
      </c>
      <c r="Q485" s="27"/>
      <c r="R485" s="28"/>
    </row>
    <row r="486" spans="1:18" x14ac:dyDescent="0.2">
      <c r="A486" s="60" t="s">
        <v>496</v>
      </c>
      <c r="B486" s="57" t="str">
        <f t="shared" si="21"/>
        <v>Marion County, Georgia</v>
      </c>
      <c r="C486" s="57" t="str">
        <f t="shared" si="22"/>
        <v>Marion County</v>
      </c>
      <c r="D486" s="56" t="str">
        <f t="shared" si="23"/>
        <v>Georgia</v>
      </c>
      <c r="E486" s="61">
        <v>8742</v>
      </c>
      <c r="F486" s="61">
        <v>8738</v>
      </c>
      <c r="G486" s="61">
        <v>8741</v>
      </c>
      <c r="H486" s="61">
        <v>8701</v>
      </c>
      <c r="I486" s="61">
        <v>8672</v>
      </c>
      <c r="J486" s="61">
        <v>8580</v>
      </c>
      <c r="K486" s="61">
        <v>8632</v>
      </c>
      <c r="L486" s="61">
        <v>8558</v>
      </c>
      <c r="M486" s="61">
        <v>8468</v>
      </c>
      <c r="N486" s="61">
        <v>8403</v>
      </c>
      <c r="O486" s="62">
        <v>8373</v>
      </c>
      <c r="P486" s="61">
        <v>8359</v>
      </c>
      <c r="Q486" s="27"/>
      <c r="R486" s="28"/>
    </row>
    <row r="487" spans="1:18" x14ac:dyDescent="0.2">
      <c r="A487" s="60" t="s">
        <v>497</v>
      </c>
      <c r="B487" s="57" t="str">
        <f t="shared" si="21"/>
        <v>Meriwether County, Georgia</v>
      </c>
      <c r="C487" s="57" t="str">
        <f t="shared" si="22"/>
        <v>Meriwether County</v>
      </c>
      <c r="D487" s="56" t="str">
        <f t="shared" si="23"/>
        <v>Georgia</v>
      </c>
      <c r="E487" s="61">
        <v>21992</v>
      </c>
      <c r="F487" s="61">
        <v>21978</v>
      </c>
      <c r="G487" s="61">
        <v>21818</v>
      </c>
      <c r="H487" s="61">
        <v>21598</v>
      </c>
      <c r="I487" s="61">
        <v>21335</v>
      </c>
      <c r="J487" s="61">
        <v>21217</v>
      </c>
      <c r="K487" s="61">
        <v>21208</v>
      </c>
      <c r="L487" s="61">
        <v>21173</v>
      </c>
      <c r="M487" s="61">
        <v>21074</v>
      </c>
      <c r="N487" s="61">
        <v>21021</v>
      </c>
      <c r="O487" s="62">
        <v>21094</v>
      </c>
      <c r="P487" s="61">
        <v>21167</v>
      </c>
      <c r="Q487" s="27"/>
      <c r="R487" s="28"/>
    </row>
    <row r="488" spans="1:18" x14ac:dyDescent="0.2">
      <c r="A488" s="60" t="s">
        <v>498</v>
      </c>
      <c r="B488" s="57" t="str">
        <f t="shared" si="21"/>
        <v>Miller County, Georgia</v>
      </c>
      <c r="C488" s="57" t="str">
        <f t="shared" si="22"/>
        <v>Miller County</v>
      </c>
      <c r="D488" s="56" t="str">
        <f t="shared" si="23"/>
        <v>Georgia</v>
      </c>
      <c r="E488" s="61">
        <v>6125</v>
      </c>
      <c r="F488" s="61">
        <v>6127</v>
      </c>
      <c r="G488" s="61">
        <v>6133</v>
      </c>
      <c r="H488" s="61">
        <v>6071</v>
      </c>
      <c r="I488" s="61">
        <v>6004</v>
      </c>
      <c r="J488" s="61">
        <v>5899</v>
      </c>
      <c r="K488" s="61">
        <v>5944</v>
      </c>
      <c r="L488" s="61">
        <v>5848</v>
      </c>
      <c r="M488" s="61">
        <v>5874</v>
      </c>
      <c r="N488" s="61">
        <v>5813</v>
      </c>
      <c r="O488" s="62">
        <v>5684</v>
      </c>
      <c r="P488" s="61">
        <v>5718</v>
      </c>
      <c r="Q488" s="27"/>
      <c r="R488" s="28"/>
    </row>
    <row r="489" spans="1:18" x14ac:dyDescent="0.2">
      <c r="A489" s="60" t="s">
        <v>499</v>
      </c>
      <c r="B489" s="57" t="str">
        <f t="shared" si="21"/>
        <v>Mitchell County, Georgia</v>
      </c>
      <c r="C489" s="57" t="str">
        <f t="shared" si="22"/>
        <v>Mitchell County</v>
      </c>
      <c r="D489" s="56" t="str">
        <f t="shared" si="23"/>
        <v>Georgia</v>
      </c>
      <c r="E489" s="61">
        <v>23498</v>
      </c>
      <c r="F489" s="61">
        <v>23501</v>
      </c>
      <c r="G489" s="61">
        <v>23502</v>
      </c>
      <c r="H489" s="61">
        <v>23400</v>
      </c>
      <c r="I489" s="61">
        <v>23086</v>
      </c>
      <c r="J489" s="61">
        <v>22992</v>
      </c>
      <c r="K489" s="61">
        <v>22715</v>
      </c>
      <c r="L489" s="61">
        <v>22449</v>
      </c>
      <c r="M489" s="61">
        <v>22455</v>
      </c>
      <c r="N489" s="61">
        <v>22317</v>
      </c>
      <c r="O489" s="62">
        <v>22135</v>
      </c>
      <c r="P489" s="61">
        <v>21863</v>
      </c>
      <c r="Q489" s="27"/>
      <c r="R489" s="28"/>
    </row>
    <row r="490" spans="1:18" x14ac:dyDescent="0.2">
      <c r="A490" s="60" t="s">
        <v>500</v>
      </c>
      <c r="B490" s="57" t="str">
        <f t="shared" si="21"/>
        <v>Monroe County, Georgia</v>
      </c>
      <c r="C490" s="57" t="str">
        <f t="shared" si="22"/>
        <v>Monroe County</v>
      </c>
      <c r="D490" s="56" t="str">
        <f t="shared" si="23"/>
        <v>Georgia</v>
      </c>
      <c r="E490" s="61">
        <v>26424</v>
      </c>
      <c r="F490" s="61">
        <v>26167</v>
      </c>
      <c r="G490" s="61">
        <v>26179</v>
      </c>
      <c r="H490" s="61">
        <v>26344</v>
      </c>
      <c r="I490" s="61">
        <v>26373</v>
      </c>
      <c r="J490" s="61">
        <v>26619</v>
      </c>
      <c r="K490" s="61">
        <v>26667</v>
      </c>
      <c r="L490" s="61">
        <v>26708</v>
      </c>
      <c r="M490" s="61">
        <v>26905</v>
      </c>
      <c r="N490" s="61">
        <v>27163</v>
      </c>
      <c r="O490" s="62">
        <v>27503</v>
      </c>
      <c r="P490" s="61">
        <v>27578</v>
      </c>
      <c r="Q490" s="27"/>
      <c r="R490" s="28"/>
    </row>
    <row r="491" spans="1:18" x14ac:dyDescent="0.2">
      <c r="A491" s="60" t="s">
        <v>501</v>
      </c>
      <c r="B491" s="57" t="str">
        <f t="shared" si="21"/>
        <v>Montgomery County, Georgia</v>
      </c>
      <c r="C491" s="57" t="str">
        <f t="shared" si="22"/>
        <v>Montgomery County</v>
      </c>
      <c r="D491" s="56" t="str">
        <f t="shared" si="23"/>
        <v>Georgia</v>
      </c>
      <c r="E491" s="61">
        <v>9123</v>
      </c>
      <c r="F491" s="61">
        <v>9181</v>
      </c>
      <c r="G491" s="61">
        <v>9144</v>
      </c>
      <c r="H491" s="61">
        <v>9030</v>
      </c>
      <c r="I491" s="61">
        <v>8887</v>
      </c>
      <c r="J491" s="61">
        <v>8957</v>
      </c>
      <c r="K491" s="61">
        <v>8982</v>
      </c>
      <c r="L491" s="61">
        <v>8942</v>
      </c>
      <c r="M491" s="61">
        <v>8985</v>
      </c>
      <c r="N491" s="61">
        <v>9024</v>
      </c>
      <c r="O491" s="62">
        <v>9168</v>
      </c>
      <c r="P491" s="61">
        <v>9172</v>
      </c>
      <c r="Q491" s="27"/>
      <c r="R491" s="28"/>
    </row>
    <row r="492" spans="1:18" x14ac:dyDescent="0.2">
      <c r="A492" s="60" t="s">
        <v>502</v>
      </c>
      <c r="B492" s="57" t="str">
        <f t="shared" si="21"/>
        <v>Morgan County, Georgia</v>
      </c>
      <c r="C492" s="57" t="str">
        <f t="shared" si="22"/>
        <v>Morgan County</v>
      </c>
      <c r="D492" s="56" t="str">
        <f t="shared" si="23"/>
        <v>Georgia</v>
      </c>
      <c r="E492" s="61">
        <v>17868</v>
      </c>
      <c r="F492" s="61">
        <v>17871</v>
      </c>
      <c r="G492" s="61">
        <v>17901</v>
      </c>
      <c r="H492" s="61">
        <v>17907</v>
      </c>
      <c r="I492" s="61">
        <v>17809</v>
      </c>
      <c r="J492" s="61">
        <v>17682</v>
      </c>
      <c r="K492" s="61">
        <v>17896</v>
      </c>
      <c r="L492" s="61">
        <v>17948</v>
      </c>
      <c r="M492" s="61">
        <v>18107</v>
      </c>
      <c r="N492" s="61">
        <v>18373</v>
      </c>
      <c r="O492" s="62">
        <v>18831</v>
      </c>
      <c r="P492" s="61">
        <v>19276</v>
      </c>
      <c r="Q492" s="27"/>
      <c r="R492" s="28"/>
    </row>
    <row r="493" spans="1:18" x14ac:dyDescent="0.2">
      <c r="A493" s="60" t="s">
        <v>503</v>
      </c>
      <c r="B493" s="57" t="str">
        <f t="shared" si="21"/>
        <v>Murray County, Georgia</v>
      </c>
      <c r="C493" s="57" t="str">
        <f t="shared" si="22"/>
        <v>Murray County</v>
      </c>
      <c r="D493" s="56" t="str">
        <f t="shared" si="23"/>
        <v>Georgia</v>
      </c>
      <c r="E493" s="61">
        <v>39628</v>
      </c>
      <c r="F493" s="61">
        <v>39628</v>
      </c>
      <c r="G493" s="61">
        <v>39533</v>
      </c>
      <c r="H493" s="61">
        <v>39365</v>
      </c>
      <c r="I493" s="61">
        <v>39311</v>
      </c>
      <c r="J493" s="61">
        <v>39178</v>
      </c>
      <c r="K493" s="61">
        <v>39215</v>
      </c>
      <c r="L493" s="61">
        <v>39430</v>
      </c>
      <c r="M493" s="61">
        <v>39347</v>
      </c>
      <c r="N493" s="61">
        <v>39803</v>
      </c>
      <c r="O493" s="62">
        <v>39943</v>
      </c>
      <c r="P493" s="61">
        <v>40096</v>
      </c>
      <c r="Q493" s="27"/>
      <c r="R493" s="28"/>
    </row>
    <row r="494" spans="1:18" x14ac:dyDescent="0.2">
      <c r="A494" s="60" t="s">
        <v>504</v>
      </c>
      <c r="B494" s="57" t="str">
        <f t="shared" si="21"/>
        <v>Muscogee County, Georgia</v>
      </c>
      <c r="C494" s="57" t="str">
        <f t="shared" si="22"/>
        <v>Muscogee County</v>
      </c>
      <c r="D494" s="56" t="str">
        <f t="shared" si="23"/>
        <v>Georgia</v>
      </c>
      <c r="E494" s="61">
        <v>189885</v>
      </c>
      <c r="F494" s="61">
        <v>190570</v>
      </c>
      <c r="G494" s="61">
        <v>191101</v>
      </c>
      <c r="H494" s="61">
        <v>195271</v>
      </c>
      <c r="I494" s="61">
        <v>198965</v>
      </c>
      <c r="J494" s="61">
        <v>203225</v>
      </c>
      <c r="K494" s="61">
        <v>200563</v>
      </c>
      <c r="L494" s="61">
        <v>198702</v>
      </c>
      <c r="M494" s="61">
        <v>196219</v>
      </c>
      <c r="N494" s="61">
        <v>193836</v>
      </c>
      <c r="O494" s="62">
        <v>194169</v>
      </c>
      <c r="P494" s="61">
        <v>195769</v>
      </c>
      <c r="Q494" s="27"/>
      <c r="R494" s="28"/>
    </row>
    <row r="495" spans="1:18" x14ac:dyDescent="0.2">
      <c r="A495" s="60" t="s">
        <v>505</v>
      </c>
      <c r="B495" s="57" t="str">
        <f t="shared" si="21"/>
        <v>Newton County, Georgia</v>
      </c>
      <c r="C495" s="57" t="str">
        <f t="shared" si="22"/>
        <v>Newton County</v>
      </c>
      <c r="D495" s="56" t="str">
        <f t="shared" si="23"/>
        <v>Georgia</v>
      </c>
      <c r="E495" s="61">
        <v>99958</v>
      </c>
      <c r="F495" s="61">
        <v>99967</v>
      </c>
      <c r="G495" s="61">
        <v>100133</v>
      </c>
      <c r="H495" s="61">
        <v>100444</v>
      </c>
      <c r="I495" s="61">
        <v>100956</v>
      </c>
      <c r="J495" s="61">
        <v>102040</v>
      </c>
      <c r="K495" s="61">
        <v>103441</v>
      </c>
      <c r="L495" s="61">
        <v>104884</v>
      </c>
      <c r="M495" s="61">
        <v>106499</v>
      </c>
      <c r="N495" s="61">
        <v>107846</v>
      </c>
      <c r="O495" s="62">
        <v>109421</v>
      </c>
      <c r="P495" s="61">
        <v>111744</v>
      </c>
      <c r="Q495" s="27"/>
      <c r="R495" s="28"/>
    </row>
    <row r="496" spans="1:18" x14ac:dyDescent="0.2">
      <c r="A496" s="60" t="s">
        <v>506</v>
      </c>
      <c r="B496" s="57" t="str">
        <f t="shared" si="21"/>
        <v>Oconee County, Georgia</v>
      </c>
      <c r="C496" s="57" t="str">
        <f t="shared" si="22"/>
        <v>Oconee County</v>
      </c>
      <c r="D496" s="56" t="str">
        <f t="shared" si="23"/>
        <v>Georgia</v>
      </c>
      <c r="E496" s="61">
        <v>32808</v>
      </c>
      <c r="F496" s="61">
        <v>32831</v>
      </c>
      <c r="G496" s="61">
        <v>32925</v>
      </c>
      <c r="H496" s="61">
        <v>33264</v>
      </c>
      <c r="I496" s="61">
        <v>33514</v>
      </c>
      <c r="J496" s="61">
        <v>34077</v>
      </c>
      <c r="K496" s="61">
        <v>35072</v>
      </c>
      <c r="L496" s="61">
        <v>35853</v>
      </c>
      <c r="M496" s="61">
        <v>36929</v>
      </c>
      <c r="N496" s="61">
        <v>38122</v>
      </c>
      <c r="O496" s="62">
        <v>39478</v>
      </c>
      <c r="P496" s="61">
        <v>40280</v>
      </c>
      <c r="Q496" s="27"/>
      <c r="R496" s="28"/>
    </row>
    <row r="497" spans="1:18" x14ac:dyDescent="0.2">
      <c r="A497" s="60" t="s">
        <v>507</v>
      </c>
      <c r="B497" s="57" t="str">
        <f t="shared" si="21"/>
        <v>Oglethorpe County, Georgia</v>
      </c>
      <c r="C497" s="57" t="str">
        <f t="shared" si="22"/>
        <v>Oglethorpe County</v>
      </c>
      <c r="D497" s="56" t="str">
        <f t="shared" si="23"/>
        <v>Georgia</v>
      </c>
      <c r="E497" s="61">
        <v>14899</v>
      </c>
      <c r="F497" s="61">
        <v>14881</v>
      </c>
      <c r="G497" s="61">
        <v>14899</v>
      </c>
      <c r="H497" s="61">
        <v>14708</v>
      </c>
      <c r="I497" s="61">
        <v>14509</v>
      </c>
      <c r="J497" s="61">
        <v>14423</v>
      </c>
      <c r="K497" s="61">
        <v>14541</v>
      </c>
      <c r="L497" s="61">
        <v>14732</v>
      </c>
      <c r="M497" s="61">
        <v>14712</v>
      </c>
      <c r="N497" s="61">
        <v>14874</v>
      </c>
      <c r="O497" s="62">
        <v>15080</v>
      </c>
      <c r="P497" s="61">
        <v>15259</v>
      </c>
      <c r="Q497" s="27"/>
      <c r="R497" s="28"/>
    </row>
    <row r="498" spans="1:18" x14ac:dyDescent="0.2">
      <c r="A498" s="60" t="s">
        <v>508</v>
      </c>
      <c r="B498" s="57" t="str">
        <f t="shared" si="21"/>
        <v>Paulding County, Georgia</v>
      </c>
      <c r="C498" s="57" t="str">
        <f t="shared" si="22"/>
        <v>Paulding County</v>
      </c>
      <c r="D498" s="56" t="str">
        <f t="shared" si="23"/>
        <v>Georgia</v>
      </c>
      <c r="E498" s="61">
        <v>142324</v>
      </c>
      <c r="F498" s="61">
        <v>142397</v>
      </c>
      <c r="G498" s="61">
        <v>142837</v>
      </c>
      <c r="H498" s="61">
        <v>143606</v>
      </c>
      <c r="I498" s="61">
        <v>144738</v>
      </c>
      <c r="J498" s="61">
        <v>146753</v>
      </c>
      <c r="K498" s="61">
        <v>148532</v>
      </c>
      <c r="L498" s="61">
        <v>151649</v>
      </c>
      <c r="M498" s="61">
        <v>155246</v>
      </c>
      <c r="N498" s="61">
        <v>159509</v>
      </c>
      <c r="O498" s="62">
        <v>164053</v>
      </c>
      <c r="P498" s="61">
        <v>168667</v>
      </c>
      <c r="Q498" s="27"/>
      <c r="R498" s="28"/>
    </row>
    <row r="499" spans="1:18" x14ac:dyDescent="0.2">
      <c r="A499" s="60" t="s">
        <v>509</v>
      </c>
      <c r="B499" s="57" t="str">
        <f t="shared" si="21"/>
        <v>Peach County, Georgia</v>
      </c>
      <c r="C499" s="57" t="str">
        <f t="shared" si="22"/>
        <v>Peach County</v>
      </c>
      <c r="D499" s="56" t="str">
        <f t="shared" si="23"/>
        <v>Georgia</v>
      </c>
      <c r="E499" s="61">
        <v>27695</v>
      </c>
      <c r="F499" s="61">
        <v>27807</v>
      </c>
      <c r="G499" s="61">
        <v>27857</v>
      </c>
      <c r="H499" s="61">
        <v>27786</v>
      </c>
      <c r="I499" s="61">
        <v>27765</v>
      </c>
      <c r="J499" s="61">
        <v>27162</v>
      </c>
      <c r="K499" s="61">
        <v>27142</v>
      </c>
      <c r="L499" s="61">
        <v>26970</v>
      </c>
      <c r="M499" s="61">
        <v>26885</v>
      </c>
      <c r="N499" s="61">
        <v>26961</v>
      </c>
      <c r="O499" s="62">
        <v>27363</v>
      </c>
      <c r="P499" s="61">
        <v>27546</v>
      </c>
      <c r="Q499" s="27"/>
      <c r="R499" s="28"/>
    </row>
    <row r="500" spans="1:18" x14ac:dyDescent="0.2">
      <c r="A500" s="60" t="s">
        <v>510</v>
      </c>
      <c r="B500" s="57" t="str">
        <f t="shared" si="21"/>
        <v>Pickens County, Georgia</v>
      </c>
      <c r="C500" s="57" t="str">
        <f t="shared" si="22"/>
        <v>Pickens County</v>
      </c>
      <c r="D500" s="56" t="str">
        <f t="shared" si="23"/>
        <v>Georgia</v>
      </c>
      <c r="E500" s="61">
        <v>29431</v>
      </c>
      <c r="F500" s="61">
        <v>29404</v>
      </c>
      <c r="G500" s="61">
        <v>29436</v>
      </c>
      <c r="H500" s="61">
        <v>29390</v>
      </c>
      <c r="I500" s="61">
        <v>29260</v>
      </c>
      <c r="J500" s="61">
        <v>29387</v>
      </c>
      <c r="K500" s="61">
        <v>29807</v>
      </c>
      <c r="L500" s="61">
        <v>30136</v>
      </c>
      <c r="M500" s="61">
        <v>30652</v>
      </c>
      <c r="N500" s="61">
        <v>31541</v>
      </c>
      <c r="O500" s="62">
        <v>32014</v>
      </c>
      <c r="P500" s="61">
        <v>32591</v>
      </c>
      <c r="Q500" s="27"/>
      <c r="R500" s="28"/>
    </row>
    <row r="501" spans="1:18" x14ac:dyDescent="0.2">
      <c r="A501" s="60" t="s">
        <v>511</v>
      </c>
      <c r="B501" s="57" t="str">
        <f t="shared" si="21"/>
        <v>Pierce County, Georgia</v>
      </c>
      <c r="C501" s="57" t="str">
        <f t="shared" si="22"/>
        <v>Pierce County</v>
      </c>
      <c r="D501" s="56" t="str">
        <f t="shared" si="23"/>
        <v>Georgia</v>
      </c>
      <c r="E501" s="61">
        <v>18758</v>
      </c>
      <c r="F501" s="61">
        <v>18760</v>
      </c>
      <c r="G501" s="61">
        <v>18815</v>
      </c>
      <c r="H501" s="61">
        <v>18774</v>
      </c>
      <c r="I501" s="61">
        <v>18905</v>
      </c>
      <c r="J501" s="61">
        <v>19017</v>
      </c>
      <c r="K501" s="61">
        <v>19010</v>
      </c>
      <c r="L501" s="61">
        <v>19094</v>
      </c>
      <c r="M501" s="61">
        <v>19104</v>
      </c>
      <c r="N501" s="61">
        <v>19197</v>
      </c>
      <c r="O501" s="62">
        <v>19388</v>
      </c>
      <c r="P501" s="61">
        <v>19465</v>
      </c>
      <c r="Q501" s="27"/>
      <c r="R501" s="28"/>
    </row>
    <row r="502" spans="1:18" x14ac:dyDescent="0.2">
      <c r="A502" s="60" t="s">
        <v>512</v>
      </c>
      <c r="B502" s="57" t="str">
        <f t="shared" si="21"/>
        <v>Pike County, Georgia</v>
      </c>
      <c r="C502" s="57" t="str">
        <f t="shared" si="22"/>
        <v>Pike County</v>
      </c>
      <c r="D502" s="56" t="str">
        <f t="shared" si="23"/>
        <v>Georgia</v>
      </c>
      <c r="E502" s="61">
        <v>17869</v>
      </c>
      <c r="F502" s="61">
        <v>17873</v>
      </c>
      <c r="G502" s="61">
        <v>17922</v>
      </c>
      <c r="H502" s="61">
        <v>17785</v>
      </c>
      <c r="I502" s="61">
        <v>17770</v>
      </c>
      <c r="J502" s="61">
        <v>17774</v>
      </c>
      <c r="K502" s="61">
        <v>17765</v>
      </c>
      <c r="L502" s="61">
        <v>17925</v>
      </c>
      <c r="M502" s="61">
        <v>17897</v>
      </c>
      <c r="N502" s="61">
        <v>18204</v>
      </c>
      <c r="O502" s="62">
        <v>18647</v>
      </c>
      <c r="P502" s="61">
        <v>18962</v>
      </c>
      <c r="Q502" s="27"/>
      <c r="R502" s="28"/>
    </row>
    <row r="503" spans="1:18" x14ac:dyDescent="0.2">
      <c r="A503" s="60" t="s">
        <v>513</v>
      </c>
      <c r="B503" s="57" t="str">
        <f t="shared" si="21"/>
        <v>Polk County, Georgia</v>
      </c>
      <c r="C503" s="57" t="str">
        <f t="shared" si="22"/>
        <v>Polk County</v>
      </c>
      <c r="D503" s="56" t="str">
        <f t="shared" si="23"/>
        <v>Georgia</v>
      </c>
      <c r="E503" s="61">
        <v>41475</v>
      </c>
      <c r="F503" s="61">
        <v>41495</v>
      </c>
      <c r="G503" s="61">
        <v>41547</v>
      </c>
      <c r="H503" s="61">
        <v>41281</v>
      </c>
      <c r="I503" s="61">
        <v>41101</v>
      </c>
      <c r="J503" s="61">
        <v>40977</v>
      </c>
      <c r="K503" s="61">
        <v>40879</v>
      </c>
      <c r="L503" s="61">
        <v>41207</v>
      </c>
      <c r="M503" s="61">
        <v>41555</v>
      </c>
      <c r="N503" s="61">
        <v>41818</v>
      </c>
      <c r="O503" s="62">
        <v>42346</v>
      </c>
      <c r="P503" s="61">
        <v>42613</v>
      </c>
      <c r="Q503" s="27"/>
      <c r="R503" s="28"/>
    </row>
    <row r="504" spans="1:18" x14ac:dyDescent="0.2">
      <c r="A504" s="60" t="s">
        <v>514</v>
      </c>
      <c r="B504" s="57" t="str">
        <f t="shared" si="21"/>
        <v>Pulaski County, Georgia</v>
      </c>
      <c r="C504" s="57" t="str">
        <f t="shared" si="22"/>
        <v>Pulaski County</v>
      </c>
      <c r="D504" s="56" t="str">
        <f t="shared" si="23"/>
        <v>Georgia</v>
      </c>
      <c r="E504" s="61">
        <v>12010</v>
      </c>
      <c r="F504" s="61">
        <v>11999</v>
      </c>
      <c r="G504" s="61">
        <v>11969</v>
      </c>
      <c r="H504" s="61">
        <v>11839</v>
      </c>
      <c r="I504" s="61">
        <v>11699</v>
      </c>
      <c r="J504" s="61">
        <v>11563</v>
      </c>
      <c r="K504" s="61">
        <v>11509</v>
      </c>
      <c r="L504" s="61">
        <v>11395</v>
      </c>
      <c r="M504" s="61">
        <v>11288</v>
      </c>
      <c r="N504" s="61">
        <v>11181</v>
      </c>
      <c r="O504" s="62">
        <v>11080</v>
      </c>
      <c r="P504" s="61">
        <v>11137</v>
      </c>
      <c r="Q504" s="27"/>
      <c r="R504" s="28"/>
    </row>
    <row r="505" spans="1:18" x14ac:dyDescent="0.2">
      <c r="A505" s="60" t="s">
        <v>515</v>
      </c>
      <c r="B505" s="57" t="str">
        <f t="shared" si="21"/>
        <v>Putnam County, Georgia</v>
      </c>
      <c r="C505" s="57" t="str">
        <f t="shared" si="22"/>
        <v>Putnam County</v>
      </c>
      <c r="D505" s="56" t="str">
        <f t="shared" si="23"/>
        <v>Georgia</v>
      </c>
      <c r="E505" s="61">
        <v>21218</v>
      </c>
      <c r="F505" s="61">
        <v>21218</v>
      </c>
      <c r="G505" s="61">
        <v>21191</v>
      </c>
      <c r="H505" s="61">
        <v>21240</v>
      </c>
      <c r="I505" s="61">
        <v>21133</v>
      </c>
      <c r="J505" s="61">
        <v>21280</v>
      </c>
      <c r="K505" s="61">
        <v>21143</v>
      </c>
      <c r="L505" s="61">
        <v>21307</v>
      </c>
      <c r="M505" s="61">
        <v>21515</v>
      </c>
      <c r="N505" s="61">
        <v>21692</v>
      </c>
      <c r="O505" s="62">
        <v>21820</v>
      </c>
      <c r="P505" s="61">
        <v>22119</v>
      </c>
      <c r="Q505" s="27"/>
      <c r="R505" s="28"/>
    </row>
    <row r="506" spans="1:18" x14ac:dyDescent="0.2">
      <c r="A506" s="60" t="s">
        <v>516</v>
      </c>
      <c r="B506" s="57" t="str">
        <f t="shared" si="21"/>
        <v>Quitman County, Georgia</v>
      </c>
      <c r="C506" s="57" t="str">
        <f t="shared" si="22"/>
        <v>Quitman County</v>
      </c>
      <c r="D506" s="56" t="str">
        <f t="shared" si="23"/>
        <v>Georgia</v>
      </c>
      <c r="E506" s="61">
        <v>2513</v>
      </c>
      <c r="F506" s="61">
        <v>2510</v>
      </c>
      <c r="G506" s="61">
        <v>2512</v>
      </c>
      <c r="H506" s="61">
        <v>2453</v>
      </c>
      <c r="I506" s="61">
        <v>2406</v>
      </c>
      <c r="J506" s="61">
        <v>2367</v>
      </c>
      <c r="K506" s="61">
        <v>2285</v>
      </c>
      <c r="L506" s="61">
        <v>2275</v>
      </c>
      <c r="M506" s="61">
        <v>2320</v>
      </c>
      <c r="N506" s="61">
        <v>2333</v>
      </c>
      <c r="O506" s="62">
        <v>2260</v>
      </c>
      <c r="P506" s="61">
        <v>2299</v>
      </c>
      <c r="Q506" s="27"/>
      <c r="R506" s="28"/>
    </row>
    <row r="507" spans="1:18" x14ac:dyDescent="0.2">
      <c r="A507" s="60" t="s">
        <v>517</v>
      </c>
      <c r="B507" s="57" t="str">
        <f t="shared" si="21"/>
        <v>Rabun County, Georgia</v>
      </c>
      <c r="C507" s="57" t="str">
        <f t="shared" si="22"/>
        <v>Rabun County</v>
      </c>
      <c r="D507" s="56" t="str">
        <f t="shared" si="23"/>
        <v>Georgia</v>
      </c>
      <c r="E507" s="61">
        <v>16276</v>
      </c>
      <c r="F507" s="61">
        <v>16273</v>
      </c>
      <c r="G507" s="61">
        <v>16277</v>
      </c>
      <c r="H507" s="61">
        <v>16257</v>
      </c>
      <c r="I507" s="61">
        <v>16304</v>
      </c>
      <c r="J507" s="61">
        <v>16184</v>
      </c>
      <c r="K507" s="61">
        <v>16158</v>
      </c>
      <c r="L507" s="61">
        <v>16223</v>
      </c>
      <c r="M507" s="61">
        <v>16465</v>
      </c>
      <c r="N507" s="61">
        <v>16545</v>
      </c>
      <c r="O507" s="62">
        <v>16857</v>
      </c>
      <c r="P507" s="61">
        <v>17137</v>
      </c>
      <c r="Q507" s="27"/>
      <c r="R507" s="28"/>
    </row>
    <row r="508" spans="1:18" x14ac:dyDescent="0.2">
      <c r="A508" s="60" t="s">
        <v>518</v>
      </c>
      <c r="B508" s="57" t="str">
        <f t="shared" si="21"/>
        <v>Randolph County, Georgia</v>
      </c>
      <c r="C508" s="57" t="str">
        <f t="shared" si="22"/>
        <v>Randolph County</v>
      </c>
      <c r="D508" s="56" t="str">
        <f t="shared" si="23"/>
        <v>Georgia</v>
      </c>
      <c r="E508" s="61">
        <v>7719</v>
      </c>
      <c r="F508" s="61">
        <v>7721</v>
      </c>
      <c r="G508" s="61">
        <v>7668</v>
      </c>
      <c r="H508" s="61">
        <v>7567</v>
      </c>
      <c r="I508" s="61">
        <v>7308</v>
      </c>
      <c r="J508" s="61">
        <v>7201</v>
      </c>
      <c r="K508" s="61">
        <v>7314</v>
      </c>
      <c r="L508" s="61">
        <v>7150</v>
      </c>
      <c r="M508" s="61">
        <v>7155</v>
      </c>
      <c r="N508" s="61">
        <v>6969</v>
      </c>
      <c r="O508" s="62">
        <v>6812</v>
      </c>
      <c r="P508" s="61">
        <v>6778</v>
      </c>
      <c r="Q508" s="27"/>
      <c r="R508" s="28"/>
    </row>
    <row r="509" spans="1:18" x14ac:dyDescent="0.2">
      <c r="A509" s="60" t="s">
        <v>519</v>
      </c>
      <c r="B509" s="57" t="str">
        <f t="shared" si="21"/>
        <v>Richmond County, Georgia</v>
      </c>
      <c r="C509" s="57" t="str">
        <f t="shared" si="22"/>
        <v>Richmond County</v>
      </c>
      <c r="D509" s="56" t="str">
        <f t="shared" si="23"/>
        <v>Georgia</v>
      </c>
      <c r="E509" s="61">
        <v>200549</v>
      </c>
      <c r="F509" s="61">
        <v>200594</v>
      </c>
      <c r="G509" s="61">
        <v>201115</v>
      </c>
      <c r="H509" s="61">
        <v>200568</v>
      </c>
      <c r="I509" s="61">
        <v>201742</v>
      </c>
      <c r="J509" s="61">
        <v>201335</v>
      </c>
      <c r="K509" s="61">
        <v>201287</v>
      </c>
      <c r="L509" s="61">
        <v>201451</v>
      </c>
      <c r="M509" s="61">
        <v>201949</v>
      </c>
      <c r="N509" s="61">
        <v>201673</v>
      </c>
      <c r="O509" s="62">
        <v>201667</v>
      </c>
      <c r="P509" s="61">
        <v>202518</v>
      </c>
      <c r="Q509" s="27"/>
      <c r="R509" s="28"/>
    </row>
    <row r="510" spans="1:18" x14ac:dyDescent="0.2">
      <c r="A510" s="60" t="s">
        <v>520</v>
      </c>
      <c r="B510" s="57" t="str">
        <f t="shared" si="21"/>
        <v>Rockdale County, Georgia</v>
      </c>
      <c r="C510" s="57" t="str">
        <f t="shared" si="22"/>
        <v>Rockdale County</v>
      </c>
      <c r="D510" s="56" t="str">
        <f t="shared" si="23"/>
        <v>Georgia</v>
      </c>
      <c r="E510" s="61">
        <v>85215</v>
      </c>
      <c r="F510" s="61">
        <v>85169</v>
      </c>
      <c r="G510" s="61">
        <v>85354</v>
      </c>
      <c r="H510" s="61">
        <v>85409</v>
      </c>
      <c r="I510" s="61">
        <v>85427</v>
      </c>
      <c r="J510" s="61">
        <v>86480</v>
      </c>
      <c r="K510" s="61">
        <v>87164</v>
      </c>
      <c r="L510" s="61">
        <v>88354</v>
      </c>
      <c r="M510" s="61">
        <v>88987</v>
      </c>
      <c r="N510" s="61">
        <v>89843</v>
      </c>
      <c r="O510" s="62">
        <v>90505</v>
      </c>
      <c r="P510" s="61">
        <v>90896</v>
      </c>
      <c r="Q510" s="27"/>
      <c r="R510" s="28"/>
    </row>
    <row r="511" spans="1:18" x14ac:dyDescent="0.2">
      <c r="A511" s="60" t="s">
        <v>521</v>
      </c>
      <c r="B511" s="57" t="str">
        <f t="shared" si="21"/>
        <v>Schley County, Georgia</v>
      </c>
      <c r="C511" s="57" t="str">
        <f t="shared" si="22"/>
        <v>Schley County</v>
      </c>
      <c r="D511" s="56" t="str">
        <f t="shared" si="23"/>
        <v>Georgia</v>
      </c>
      <c r="E511" s="61">
        <v>5010</v>
      </c>
      <c r="F511" s="61">
        <v>5013</v>
      </c>
      <c r="G511" s="61">
        <v>5020</v>
      </c>
      <c r="H511" s="61">
        <v>5044</v>
      </c>
      <c r="I511" s="61">
        <v>5024</v>
      </c>
      <c r="J511" s="61">
        <v>5095</v>
      </c>
      <c r="K511" s="61">
        <v>5189</v>
      </c>
      <c r="L511" s="61">
        <v>5209</v>
      </c>
      <c r="M511" s="61">
        <v>5173</v>
      </c>
      <c r="N511" s="61">
        <v>5235</v>
      </c>
      <c r="O511" s="62">
        <v>5230</v>
      </c>
      <c r="P511" s="61">
        <v>5257</v>
      </c>
      <c r="Q511" s="27"/>
      <c r="R511" s="28"/>
    </row>
    <row r="512" spans="1:18" x14ac:dyDescent="0.2">
      <c r="A512" s="60" t="s">
        <v>522</v>
      </c>
      <c r="B512" s="57" t="str">
        <f t="shared" si="21"/>
        <v>Screven County, Georgia</v>
      </c>
      <c r="C512" s="57" t="str">
        <f t="shared" si="22"/>
        <v>Screven County</v>
      </c>
      <c r="D512" s="56" t="str">
        <f t="shared" si="23"/>
        <v>Georgia</v>
      </c>
      <c r="E512" s="61">
        <v>14593</v>
      </c>
      <c r="F512" s="61">
        <v>14594</v>
      </c>
      <c r="G512" s="61">
        <v>14501</v>
      </c>
      <c r="H512" s="61">
        <v>14405</v>
      </c>
      <c r="I512" s="61">
        <v>14168</v>
      </c>
      <c r="J512" s="61">
        <v>14145</v>
      </c>
      <c r="K512" s="61">
        <v>14002</v>
      </c>
      <c r="L512" s="61">
        <v>14059</v>
      </c>
      <c r="M512" s="61">
        <v>14003</v>
      </c>
      <c r="N512" s="61">
        <v>13956</v>
      </c>
      <c r="O512" s="62">
        <v>13960</v>
      </c>
      <c r="P512" s="61">
        <v>13966</v>
      </c>
      <c r="Q512" s="27"/>
      <c r="R512" s="28"/>
    </row>
    <row r="513" spans="1:18" x14ac:dyDescent="0.2">
      <c r="A513" s="60" t="s">
        <v>523</v>
      </c>
      <c r="B513" s="57" t="str">
        <f t="shared" si="21"/>
        <v>Seminole County, Georgia</v>
      </c>
      <c r="C513" s="57" t="str">
        <f t="shared" si="22"/>
        <v>Seminole County</v>
      </c>
      <c r="D513" s="56" t="str">
        <f t="shared" si="23"/>
        <v>Georgia</v>
      </c>
      <c r="E513" s="61">
        <v>8729</v>
      </c>
      <c r="F513" s="61">
        <v>8729</v>
      </c>
      <c r="G513" s="61">
        <v>8727</v>
      </c>
      <c r="H513" s="61">
        <v>8767</v>
      </c>
      <c r="I513" s="61">
        <v>8871</v>
      </c>
      <c r="J513" s="61">
        <v>8848</v>
      </c>
      <c r="K513" s="61">
        <v>8603</v>
      </c>
      <c r="L513" s="61">
        <v>8565</v>
      </c>
      <c r="M513" s="61">
        <v>8427</v>
      </c>
      <c r="N513" s="61">
        <v>8253</v>
      </c>
      <c r="O513" s="62">
        <v>8270</v>
      </c>
      <c r="P513" s="61">
        <v>8090</v>
      </c>
      <c r="Q513" s="27"/>
      <c r="R513" s="28"/>
    </row>
    <row r="514" spans="1:18" x14ac:dyDescent="0.2">
      <c r="A514" s="60" t="s">
        <v>524</v>
      </c>
      <c r="B514" s="57" t="str">
        <f t="shared" ref="B514:B577" si="24">IF(LEFT(A514)=".", RIGHT(A514,LEN(A514)-1), A514)</f>
        <v>Spalding County, Georgia</v>
      </c>
      <c r="C514" s="57" t="str">
        <f t="shared" si="22"/>
        <v>Spalding County</v>
      </c>
      <c r="D514" s="56" t="str">
        <f t="shared" si="23"/>
        <v>Georgia</v>
      </c>
      <c r="E514" s="61">
        <v>64073</v>
      </c>
      <c r="F514" s="61">
        <v>64109</v>
      </c>
      <c r="G514" s="61">
        <v>64096</v>
      </c>
      <c r="H514" s="61">
        <v>64044</v>
      </c>
      <c r="I514" s="61">
        <v>63691</v>
      </c>
      <c r="J514" s="61">
        <v>63508</v>
      </c>
      <c r="K514" s="61">
        <v>63692</v>
      </c>
      <c r="L514" s="61">
        <v>63818</v>
      </c>
      <c r="M514" s="61">
        <v>64546</v>
      </c>
      <c r="N514" s="61">
        <v>65358</v>
      </c>
      <c r="O514" s="62">
        <v>66107</v>
      </c>
      <c r="P514" s="61">
        <v>66703</v>
      </c>
      <c r="Q514" s="27"/>
      <c r="R514" s="28"/>
    </row>
    <row r="515" spans="1:18" x14ac:dyDescent="0.2">
      <c r="A515" s="60" t="s">
        <v>525</v>
      </c>
      <c r="B515" s="57" t="str">
        <f t="shared" si="24"/>
        <v>Stephens County, Georgia</v>
      </c>
      <c r="C515" s="57" t="str">
        <f t="shared" ref="C515:C578" si="25">LEFT(B515,FIND(",",B515,1)-1)</f>
        <v>Stephens County</v>
      </c>
      <c r="D515" s="56" t="str">
        <f t="shared" ref="D515:D578" si="26">RIGHT(B515,LEN(B515)-(FIND(",",B515)+1))</f>
        <v>Georgia</v>
      </c>
      <c r="E515" s="61">
        <v>26175</v>
      </c>
      <c r="F515" s="61">
        <v>26153</v>
      </c>
      <c r="G515" s="61">
        <v>26117</v>
      </c>
      <c r="H515" s="61">
        <v>25750</v>
      </c>
      <c r="I515" s="61">
        <v>25703</v>
      </c>
      <c r="J515" s="61">
        <v>25551</v>
      </c>
      <c r="K515" s="61">
        <v>25406</v>
      </c>
      <c r="L515" s="61">
        <v>25446</v>
      </c>
      <c r="M515" s="61">
        <v>25637</v>
      </c>
      <c r="N515" s="61">
        <v>25736</v>
      </c>
      <c r="O515" s="62">
        <v>26007</v>
      </c>
      <c r="P515" s="61">
        <v>25925</v>
      </c>
      <c r="Q515" s="27"/>
      <c r="R515" s="28"/>
    </row>
    <row r="516" spans="1:18" x14ac:dyDescent="0.2">
      <c r="A516" s="60" t="s">
        <v>526</v>
      </c>
      <c r="B516" s="57" t="str">
        <f t="shared" si="24"/>
        <v>Stewart County, Georgia</v>
      </c>
      <c r="C516" s="57" t="str">
        <f t="shared" si="25"/>
        <v>Stewart County</v>
      </c>
      <c r="D516" s="56" t="str">
        <f t="shared" si="26"/>
        <v>Georgia</v>
      </c>
      <c r="E516" s="61">
        <v>6058</v>
      </c>
      <c r="F516" s="61">
        <v>6060</v>
      </c>
      <c r="G516" s="61">
        <v>6102</v>
      </c>
      <c r="H516" s="61">
        <v>6067</v>
      </c>
      <c r="I516" s="61">
        <v>6109</v>
      </c>
      <c r="J516" s="61">
        <v>5559</v>
      </c>
      <c r="K516" s="61">
        <v>5887</v>
      </c>
      <c r="L516" s="61">
        <v>5973</v>
      </c>
      <c r="M516" s="61">
        <v>6122</v>
      </c>
      <c r="N516" s="61">
        <v>6314</v>
      </c>
      <c r="O516" s="62">
        <v>6435</v>
      </c>
      <c r="P516" s="61">
        <v>6621</v>
      </c>
      <c r="Q516" s="27"/>
      <c r="R516" s="28"/>
    </row>
    <row r="517" spans="1:18" x14ac:dyDescent="0.2">
      <c r="A517" s="60" t="s">
        <v>527</v>
      </c>
      <c r="B517" s="57" t="str">
        <f t="shared" si="24"/>
        <v>Sumter County, Georgia</v>
      </c>
      <c r="C517" s="57" t="str">
        <f t="shared" si="25"/>
        <v>Sumter County</v>
      </c>
      <c r="D517" s="56" t="str">
        <f t="shared" si="26"/>
        <v>Georgia</v>
      </c>
      <c r="E517" s="61">
        <v>32819</v>
      </c>
      <c r="F517" s="61">
        <v>32815</v>
      </c>
      <c r="G517" s="61">
        <v>32684</v>
      </c>
      <c r="H517" s="61">
        <v>32068</v>
      </c>
      <c r="I517" s="61">
        <v>31582</v>
      </c>
      <c r="J517" s="61">
        <v>31335</v>
      </c>
      <c r="K517" s="61">
        <v>31161</v>
      </c>
      <c r="L517" s="61">
        <v>30696</v>
      </c>
      <c r="M517" s="61">
        <v>30403</v>
      </c>
      <c r="N517" s="61">
        <v>29901</v>
      </c>
      <c r="O517" s="62">
        <v>29796</v>
      </c>
      <c r="P517" s="61">
        <v>29524</v>
      </c>
      <c r="Q517" s="27"/>
      <c r="R517" s="28"/>
    </row>
    <row r="518" spans="1:18" x14ac:dyDescent="0.2">
      <c r="A518" s="60" t="s">
        <v>528</v>
      </c>
      <c r="B518" s="57" t="str">
        <f t="shared" si="24"/>
        <v>Talbot County, Georgia</v>
      </c>
      <c r="C518" s="57" t="str">
        <f t="shared" si="25"/>
        <v>Talbot County</v>
      </c>
      <c r="D518" s="56" t="str">
        <f t="shared" si="26"/>
        <v>Georgia</v>
      </c>
      <c r="E518" s="61">
        <v>6865</v>
      </c>
      <c r="F518" s="61">
        <v>6890</v>
      </c>
      <c r="G518" s="61">
        <v>6880</v>
      </c>
      <c r="H518" s="61">
        <v>6850</v>
      </c>
      <c r="I518" s="61">
        <v>6640</v>
      </c>
      <c r="J518" s="61">
        <v>6554</v>
      </c>
      <c r="K518" s="61">
        <v>6534</v>
      </c>
      <c r="L518" s="61">
        <v>6498</v>
      </c>
      <c r="M518" s="61">
        <v>6366</v>
      </c>
      <c r="N518" s="61">
        <v>6256</v>
      </c>
      <c r="O518" s="62">
        <v>6290</v>
      </c>
      <c r="P518" s="61">
        <v>6195</v>
      </c>
      <c r="Q518" s="27"/>
      <c r="R518" s="28"/>
    </row>
    <row r="519" spans="1:18" x14ac:dyDescent="0.2">
      <c r="A519" s="60" t="s">
        <v>529</v>
      </c>
      <c r="B519" s="57" t="str">
        <f t="shared" si="24"/>
        <v>Taliaferro County, Georgia</v>
      </c>
      <c r="C519" s="57" t="str">
        <f t="shared" si="25"/>
        <v>Taliaferro County</v>
      </c>
      <c r="D519" s="56" t="str">
        <f t="shared" si="26"/>
        <v>Georgia</v>
      </c>
      <c r="E519" s="61">
        <v>1717</v>
      </c>
      <c r="F519" s="61">
        <v>1717</v>
      </c>
      <c r="G519" s="61">
        <v>1703</v>
      </c>
      <c r="H519" s="61">
        <v>1705</v>
      </c>
      <c r="I519" s="61">
        <v>1674</v>
      </c>
      <c r="J519" s="61">
        <v>1690</v>
      </c>
      <c r="K519" s="61">
        <v>1693</v>
      </c>
      <c r="L519" s="61">
        <v>1642</v>
      </c>
      <c r="M519" s="61">
        <v>1611</v>
      </c>
      <c r="N519" s="61">
        <v>1613</v>
      </c>
      <c r="O519" s="62">
        <v>1612</v>
      </c>
      <c r="P519" s="61">
        <v>1537</v>
      </c>
      <c r="Q519" s="27"/>
      <c r="R519" s="28"/>
    </row>
    <row r="520" spans="1:18" x14ac:dyDescent="0.2">
      <c r="A520" s="60" t="s">
        <v>530</v>
      </c>
      <c r="B520" s="57" t="str">
        <f t="shared" si="24"/>
        <v>Tattnall County, Georgia</v>
      </c>
      <c r="C520" s="57" t="str">
        <f t="shared" si="25"/>
        <v>Tattnall County</v>
      </c>
      <c r="D520" s="56" t="str">
        <f t="shared" si="26"/>
        <v>Georgia</v>
      </c>
      <c r="E520" s="61">
        <v>25520</v>
      </c>
      <c r="F520" s="61">
        <v>25510</v>
      </c>
      <c r="G520" s="61">
        <v>25475</v>
      </c>
      <c r="H520" s="61">
        <v>25436</v>
      </c>
      <c r="I520" s="61">
        <v>25463</v>
      </c>
      <c r="J520" s="61">
        <v>25635</v>
      </c>
      <c r="K520" s="61">
        <v>25321</v>
      </c>
      <c r="L520" s="61">
        <v>25387</v>
      </c>
      <c r="M520" s="61">
        <v>25342</v>
      </c>
      <c r="N520" s="61">
        <v>25409</v>
      </c>
      <c r="O520" s="62">
        <v>25485</v>
      </c>
      <c r="P520" s="61">
        <v>25286</v>
      </c>
      <c r="Q520" s="27"/>
      <c r="R520" s="28"/>
    </row>
    <row r="521" spans="1:18" x14ac:dyDescent="0.2">
      <c r="A521" s="60" t="s">
        <v>531</v>
      </c>
      <c r="B521" s="57" t="str">
        <f t="shared" si="24"/>
        <v>Taylor County, Georgia</v>
      </c>
      <c r="C521" s="57" t="str">
        <f t="shared" si="25"/>
        <v>Taylor County</v>
      </c>
      <c r="D521" s="56" t="str">
        <f t="shared" si="26"/>
        <v>Georgia</v>
      </c>
      <c r="E521" s="61">
        <v>8906</v>
      </c>
      <c r="F521" s="61">
        <v>8909</v>
      </c>
      <c r="G521" s="61">
        <v>8777</v>
      </c>
      <c r="H521" s="61">
        <v>8440</v>
      </c>
      <c r="I521" s="61">
        <v>8361</v>
      </c>
      <c r="J521" s="61">
        <v>8380</v>
      </c>
      <c r="K521" s="61">
        <v>8380</v>
      </c>
      <c r="L521" s="61">
        <v>8243</v>
      </c>
      <c r="M521" s="61">
        <v>8189</v>
      </c>
      <c r="N521" s="61">
        <v>8110</v>
      </c>
      <c r="O521" s="62">
        <v>8020</v>
      </c>
      <c r="P521" s="61">
        <v>8020</v>
      </c>
      <c r="Q521" s="27"/>
      <c r="R521" s="28"/>
    </row>
    <row r="522" spans="1:18" x14ac:dyDescent="0.2">
      <c r="A522" s="60" t="s">
        <v>532</v>
      </c>
      <c r="B522" s="57" t="str">
        <f t="shared" si="24"/>
        <v>Telfair County, Georgia</v>
      </c>
      <c r="C522" s="57" t="str">
        <f t="shared" si="25"/>
        <v>Telfair County</v>
      </c>
      <c r="D522" s="56" t="str">
        <f t="shared" si="26"/>
        <v>Georgia</v>
      </c>
      <c r="E522" s="61">
        <v>16500</v>
      </c>
      <c r="F522" s="61">
        <v>16490</v>
      </c>
      <c r="G522" s="61">
        <v>16518</v>
      </c>
      <c r="H522" s="61">
        <v>16243</v>
      </c>
      <c r="I522" s="61">
        <v>16367</v>
      </c>
      <c r="J522" s="61">
        <v>16633</v>
      </c>
      <c r="K522" s="61">
        <v>16454</v>
      </c>
      <c r="L522" s="61">
        <v>16451</v>
      </c>
      <c r="M522" s="61">
        <v>15962</v>
      </c>
      <c r="N522" s="61">
        <v>15929</v>
      </c>
      <c r="O522" s="62">
        <v>15974</v>
      </c>
      <c r="P522" s="61">
        <v>15860</v>
      </c>
      <c r="Q522" s="27"/>
      <c r="R522" s="28"/>
    </row>
    <row r="523" spans="1:18" x14ac:dyDescent="0.2">
      <c r="A523" s="60" t="s">
        <v>533</v>
      </c>
      <c r="B523" s="57" t="str">
        <f t="shared" si="24"/>
        <v>Terrell County, Georgia</v>
      </c>
      <c r="C523" s="57" t="str">
        <f t="shared" si="25"/>
        <v>Terrell County</v>
      </c>
      <c r="D523" s="56" t="str">
        <f t="shared" si="26"/>
        <v>Georgia</v>
      </c>
      <c r="E523" s="61">
        <v>9315</v>
      </c>
      <c r="F523" s="61">
        <v>9507</v>
      </c>
      <c r="G523" s="61">
        <v>9526</v>
      </c>
      <c r="H523" s="61">
        <v>9392</v>
      </c>
      <c r="I523" s="61">
        <v>9225</v>
      </c>
      <c r="J523" s="61">
        <v>9165</v>
      </c>
      <c r="K523" s="61">
        <v>9079</v>
      </c>
      <c r="L523" s="61">
        <v>9013</v>
      </c>
      <c r="M523" s="61">
        <v>8861</v>
      </c>
      <c r="N523" s="61">
        <v>8695</v>
      </c>
      <c r="O523" s="62">
        <v>8587</v>
      </c>
      <c r="P523" s="61">
        <v>8531</v>
      </c>
      <c r="Q523" s="27"/>
      <c r="R523" s="28"/>
    </row>
    <row r="524" spans="1:18" x14ac:dyDescent="0.2">
      <c r="A524" s="60" t="s">
        <v>534</v>
      </c>
      <c r="B524" s="57" t="str">
        <f t="shared" si="24"/>
        <v>Thomas County, Georgia</v>
      </c>
      <c r="C524" s="57" t="str">
        <f t="shared" si="25"/>
        <v>Thomas County</v>
      </c>
      <c r="D524" s="56" t="str">
        <f t="shared" si="26"/>
        <v>Georgia</v>
      </c>
      <c r="E524" s="61">
        <v>44720</v>
      </c>
      <c r="F524" s="61">
        <v>44723</v>
      </c>
      <c r="G524" s="61">
        <v>44747</v>
      </c>
      <c r="H524" s="61">
        <v>44590</v>
      </c>
      <c r="I524" s="61">
        <v>44528</v>
      </c>
      <c r="J524" s="61">
        <v>44770</v>
      </c>
      <c r="K524" s="61">
        <v>44765</v>
      </c>
      <c r="L524" s="61">
        <v>44796</v>
      </c>
      <c r="M524" s="61">
        <v>44950</v>
      </c>
      <c r="N524" s="61">
        <v>44619</v>
      </c>
      <c r="O524" s="62">
        <v>44334</v>
      </c>
      <c r="P524" s="61">
        <v>44451</v>
      </c>
      <c r="Q524" s="27"/>
      <c r="R524" s="28"/>
    </row>
    <row r="525" spans="1:18" x14ac:dyDescent="0.2">
      <c r="A525" s="60" t="s">
        <v>535</v>
      </c>
      <c r="B525" s="57" t="str">
        <f t="shared" si="24"/>
        <v>Tift County, Georgia</v>
      </c>
      <c r="C525" s="57" t="str">
        <f t="shared" si="25"/>
        <v>Tift County</v>
      </c>
      <c r="D525" s="56" t="str">
        <f t="shared" si="26"/>
        <v>Georgia</v>
      </c>
      <c r="E525" s="61">
        <v>40118</v>
      </c>
      <c r="F525" s="61">
        <v>40136</v>
      </c>
      <c r="G525" s="61">
        <v>40251</v>
      </c>
      <c r="H525" s="61">
        <v>41159</v>
      </c>
      <c r="I525" s="61">
        <v>40945</v>
      </c>
      <c r="J525" s="61">
        <v>40180</v>
      </c>
      <c r="K525" s="61">
        <v>40453</v>
      </c>
      <c r="L525" s="61">
        <v>40536</v>
      </c>
      <c r="M525" s="61">
        <v>40554</v>
      </c>
      <c r="N525" s="61">
        <v>40431</v>
      </c>
      <c r="O525" s="62">
        <v>40542</v>
      </c>
      <c r="P525" s="61">
        <v>40644</v>
      </c>
      <c r="Q525" s="27"/>
      <c r="R525" s="28"/>
    </row>
    <row r="526" spans="1:18" x14ac:dyDescent="0.2">
      <c r="A526" s="60" t="s">
        <v>536</v>
      </c>
      <c r="B526" s="57" t="str">
        <f t="shared" si="24"/>
        <v>Toombs County, Georgia</v>
      </c>
      <c r="C526" s="57" t="str">
        <f t="shared" si="25"/>
        <v>Toombs County</v>
      </c>
      <c r="D526" s="56" t="str">
        <f t="shared" si="26"/>
        <v>Georgia</v>
      </c>
      <c r="E526" s="61">
        <v>27223</v>
      </c>
      <c r="F526" s="61">
        <v>27170</v>
      </c>
      <c r="G526" s="61">
        <v>27244</v>
      </c>
      <c r="H526" s="61">
        <v>27195</v>
      </c>
      <c r="I526" s="61">
        <v>27168</v>
      </c>
      <c r="J526" s="61">
        <v>27189</v>
      </c>
      <c r="K526" s="61">
        <v>27135</v>
      </c>
      <c r="L526" s="61">
        <v>27150</v>
      </c>
      <c r="M526" s="61">
        <v>27121</v>
      </c>
      <c r="N526" s="61">
        <v>26859</v>
      </c>
      <c r="O526" s="62">
        <v>26902</v>
      </c>
      <c r="P526" s="61">
        <v>26830</v>
      </c>
      <c r="Q526" s="27"/>
      <c r="R526" s="28"/>
    </row>
    <row r="527" spans="1:18" x14ac:dyDescent="0.2">
      <c r="A527" s="60" t="s">
        <v>537</v>
      </c>
      <c r="B527" s="57" t="str">
        <f t="shared" si="24"/>
        <v>Towns County, Georgia</v>
      </c>
      <c r="C527" s="57" t="str">
        <f t="shared" si="25"/>
        <v>Towns County</v>
      </c>
      <c r="D527" s="56" t="str">
        <f t="shared" si="26"/>
        <v>Georgia</v>
      </c>
      <c r="E527" s="61">
        <v>10471</v>
      </c>
      <c r="F527" s="61">
        <v>10477</v>
      </c>
      <c r="G527" s="61">
        <v>10535</v>
      </c>
      <c r="H527" s="61">
        <v>10580</v>
      </c>
      <c r="I527" s="61">
        <v>10563</v>
      </c>
      <c r="J527" s="61">
        <v>10787</v>
      </c>
      <c r="K527" s="61">
        <v>11084</v>
      </c>
      <c r="L527" s="61">
        <v>11212</v>
      </c>
      <c r="M527" s="61">
        <v>11419</v>
      </c>
      <c r="N527" s="61">
        <v>11553</v>
      </c>
      <c r="O527" s="62">
        <v>11866</v>
      </c>
      <c r="P527" s="61">
        <v>12037</v>
      </c>
      <c r="Q527" s="27"/>
      <c r="R527" s="28"/>
    </row>
    <row r="528" spans="1:18" x14ac:dyDescent="0.2">
      <c r="A528" s="60" t="s">
        <v>538</v>
      </c>
      <c r="B528" s="57" t="str">
        <f t="shared" si="24"/>
        <v>Treutlen County, Georgia</v>
      </c>
      <c r="C528" s="57" t="str">
        <f t="shared" si="25"/>
        <v>Treutlen County</v>
      </c>
      <c r="D528" s="56" t="str">
        <f t="shared" si="26"/>
        <v>Georgia</v>
      </c>
      <c r="E528" s="61">
        <v>6885</v>
      </c>
      <c r="F528" s="61">
        <v>6883</v>
      </c>
      <c r="G528" s="61">
        <v>6894</v>
      </c>
      <c r="H528" s="61">
        <v>6824</v>
      </c>
      <c r="I528" s="61">
        <v>6789</v>
      </c>
      <c r="J528" s="61">
        <v>6687</v>
      </c>
      <c r="K528" s="61">
        <v>6811</v>
      </c>
      <c r="L528" s="61">
        <v>6803</v>
      </c>
      <c r="M528" s="61">
        <v>6710</v>
      </c>
      <c r="N528" s="61">
        <v>6746</v>
      </c>
      <c r="O528" s="62">
        <v>6813</v>
      </c>
      <c r="P528" s="61">
        <v>6901</v>
      </c>
      <c r="Q528" s="27"/>
      <c r="R528" s="28"/>
    </row>
    <row r="529" spans="1:18" x14ac:dyDescent="0.2">
      <c r="A529" s="60" t="s">
        <v>539</v>
      </c>
      <c r="B529" s="57" t="str">
        <f t="shared" si="24"/>
        <v>Troup County, Georgia</v>
      </c>
      <c r="C529" s="57" t="str">
        <f t="shared" si="25"/>
        <v>Troup County</v>
      </c>
      <c r="D529" s="56" t="str">
        <f t="shared" si="26"/>
        <v>Georgia</v>
      </c>
      <c r="E529" s="61">
        <v>67044</v>
      </c>
      <c r="F529" s="61">
        <v>67040</v>
      </c>
      <c r="G529" s="61">
        <v>67054</v>
      </c>
      <c r="H529" s="61">
        <v>67629</v>
      </c>
      <c r="I529" s="61">
        <v>68282</v>
      </c>
      <c r="J529" s="61">
        <v>68801</v>
      </c>
      <c r="K529" s="61">
        <v>69278</v>
      </c>
      <c r="L529" s="61">
        <v>69595</v>
      </c>
      <c r="M529" s="61">
        <v>69939</v>
      </c>
      <c r="N529" s="61">
        <v>70062</v>
      </c>
      <c r="O529" s="62">
        <v>70078</v>
      </c>
      <c r="P529" s="61">
        <v>69922</v>
      </c>
      <c r="Q529" s="27"/>
      <c r="R529" s="28"/>
    </row>
    <row r="530" spans="1:18" x14ac:dyDescent="0.2">
      <c r="A530" s="60" t="s">
        <v>540</v>
      </c>
      <c r="B530" s="57" t="str">
        <f t="shared" si="24"/>
        <v>Turner County, Georgia</v>
      </c>
      <c r="C530" s="57" t="str">
        <f t="shared" si="25"/>
        <v>Turner County</v>
      </c>
      <c r="D530" s="56" t="str">
        <f t="shared" si="26"/>
        <v>Georgia</v>
      </c>
      <c r="E530" s="61">
        <v>8930</v>
      </c>
      <c r="F530" s="61">
        <v>8933</v>
      </c>
      <c r="G530" s="61">
        <v>8910</v>
      </c>
      <c r="H530" s="61">
        <v>8940</v>
      </c>
      <c r="I530" s="61">
        <v>8445</v>
      </c>
      <c r="J530" s="61">
        <v>8206</v>
      </c>
      <c r="K530" s="61">
        <v>8066</v>
      </c>
      <c r="L530" s="61">
        <v>7982</v>
      </c>
      <c r="M530" s="61">
        <v>7944</v>
      </c>
      <c r="N530" s="61">
        <v>7895</v>
      </c>
      <c r="O530" s="62">
        <v>7908</v>
      </c>
      <c r="P530" s="61">
        <v>7985</v>
      </c>
      <c r="Q530" s="27"/>
      <c r="R530" s="28"/>
    </row>
    <row r="531" spans="1:18" x14ac:dyDescent="0.2">
      <c r="A531" s="60" t="s">
        <v>541</v>
      </c>
      <c r="B531" s="57" t="str">
        <f t="shared" si="24"/>
        <v>Twiggs County, Georgia</v>
      </c>
      <c r="C531" s="57" t="str">
        <f t="shared" si="25"/>
        <v>Twiggs County</v>
      </c>
      <c r="D531" s="56" t="str">
        <f t="shared" si="26"/>
        <v>Georgia</v>
      </c>
      <c r="E531" s="61">
        <v>9023</v>
      </c>
      <c r="F531" s="61">
        <v>9026</v>
      </c>
      <c r="G531" s="61">
        <v>8973</v>
      </c>
      <c r="H531" s="61">
        <v>8827</v>
      </c>
      <c r="I531" s="61">
        <v>8552</v>
      </c>
      <c r="J531" s="61">
        <v>8516</v>
      </c>
      <c r="K531" s="61">
        <v>8392</v>
      </c>
      <c r="L531" s="61">
        <v>8347</v>
      </c>
      <c r="M531" s="61">
        <v>8249</v>
      </c>
      <c r="N531" s="61">
        <v>8253</v>
      </c>
      <c r="O531" s="62">
        <v>8174</v>
      </c>
      <c r="P531" s="61">
        <v>8120</v>
      </c>
      <c r="Q531" s="27"/>
      <c r="R531" s="28"/>
    </row>
    <row r="532" spans="1:18" x14ac:dyDescent="0.2">
      <c r="A532" s="60" t="s">
        <v>542</v>
      </c>
      <c r="B532" s="57" t="str">
        <f t="shared" si="24"/>
        <v>Union County, Georgia</v>
      </c>
      <c r="C532" s="57" t="str">
        <f t="shared" si="25"/>
        <v>Union County</v>
      </c>
      <c r="D532" s="56" t="str">
        <f t="shared" si="26"/>
        <v>Georgia</v>
      </c>
      <c r="E532" s="61">
        <v>21356</v>
      </c>
      <c r="F532" s="61">
        <v>21358</v>
      </c>
      <c r="G532" s="61">
        <v>21370</v>
      </c>
      <c r="H532" s="61">
        <v>21252</v>
      </c>
      <c r="I532" s="61">
        <v>21328</v>
      </c>
      <c r="J532" s="61">
        <v>21424</v>
      </c>
      <c r="K532" s="61">
        <v>21764</v>
      </c>
      <c r="L532" s="61">
        <v>22007</v>
      </c>
      <c r="M532" s="61">
        <v>22640</v>
      </c>
      <c r="N532" s="61">
        <v>23376</v>
      </c>
      <c r="O532" s="62">
        <v>23905</v>
      </c>
      <c r="P532" s="61">
        <v>24511</v>
      </c>
      <c r="Q532" s="27"/>
      <c r="R532" s="28"/>
    </row>
    <row r="533" spans="1:18" x14ac:dyDescent="0.2">
      <c r="A533" s="60" t="s">
        <v>543</v>
      </c>
      <c r="B533" s="57" t="str">
        <f t="shared" si="24"/>
        <v>Upson County, Georgia</v>
      </c>
      <c r="C533" s="57" t="str">
        <f t="shared" si="25"/>
        <v>Upson County</v>
      </c>
      <c r="D533" s="56" t="str">
        <f t="shared" si="26"/>
        <v>Georgia</v>
      </c>
      <c r="E533" s="61">
        <v>27153</v>
      </c>
      <c r="F533" s="61">
        <v>27149</v>
      </c>
      <c r="G533" s="61">
        <v>27054</v>
      </c>
      <c r="H533" s="61">
        <v>26920</v>
      </c>
      <c r="I533" s="61">
        <v>26562</v>
      </c>
      <c r="J533" s="61">
        <v>26421</v>
      </c>
      <c r="K533" s="61">
        <v>26161</v>
      </c>
      <c r="L533" s="61">
        <v>26231</v>
      </c>
      <c r="M533" s="61">
        <v>26245</v>
      </c>
      <c r="N533" s="61">
        <v>26201</v>
      </c>
      <c r="O533" s="62">
        <v>26185</v>
      </c>
      <c r="P533" s="61">
        <v>26320</v>
      </c>
      <c r="Q533" s="27"/>
      <c r="R533" s="28"/>
    </row>
    <row r="534" spans="1:18" x14ac:dyDescent="0.2">
      <c r="A534" s="60" t="s">
        <v>544</v>
      </c>
      <c r="B534" s="57" t="str">
        <f t="shared" si="24"/>
        <v>Walker County, Georgia</v>
      </c>
      <c r="C534" s="57" t="str">
        <f t="shared" si="25"/>
        <v>Walker County</v>
      </c>
      <c r="D534" s="56" t="str">
        <f t="shared" si="26"/>
        <v>Georgia</v>
      </c>
      <c r="E534" s="61">
        <v>68756</v>
      </c>
      <c r="F534" s="61">
        <v>68738</v>
      </c>
      <c r="G534" s="61">
        <v>68870</v>
      </c>
      <c r="H534" s="61">
        <v>68801</v>
      </c>
      <c r="I534" s="61">
        <v>68452</v>
      </c>
      <c r="J534" s="61">
        <v>68594</v>
      </c>
      <c r="K534" s="61">
        <v>68659</v>
      </c>
      <c r="L534" s="61">
        <v>68537</v>
      </c>
      <c r="M534" s="61">
        <v>68455</v>
      </c>
      <c r="N534" s="61">
        <v>68999</v>
      </c>
      <c r="O534" s="62">
        <v>69443</v>
      </c>
      <c r="P534" s="61">
        <v>69761</v>
      </c>
      <c r="Q534" s="27"/>
      <c r="R534" s="28"/>
    </row>
    <row r="535" spans="1:18" x14ac:dyDescent="0.2">
      <c r="A535" s="60" t="s">
        <v>545</v>
      </c>
      <c r="B535" s="57" t="str">
        <f t="shared" si="24"/>
        <v>Walton County, Georgia</v>
      </c>
      <c r="C535" s="57" t="str">
        <f t="shared" si="25"/>
        <v>Walton County</v>
      </c>
      <c r="D535" s="56" t="str">
        <f t="shared" si="26"/>
        <v>Georgia</v>
      </c>
      <c r="E535" s="61">
        <v>83768</v>
      </c>
      <c r="F535" s="61">
        <v>83806</v>
      </c>
      <c r="G535" s="61">
        <v>83992</v>
      </c>
      <c r="H535" s="61">
        <v>84630</v>
      </c>
      <c r="I535" s="61">
        <v>84975</v>
      </c>
      <c r="J535" s="61">
        <v>86041</v>
      </c>
      <c r="K535" s="61">
        <v>87526</v>
      </c>
      <c r="L535" s="61">
        <v>88333</v>
      </c>
      <c r="M535" s="61">
        <v>89786</v>
      </c>
      <c r="N535" s="61">
        <v>91296</v>
      </c>
      <c r="O535" s="62">
        <v>93202</v>
      </c>
      <c r="P535" s="61">
        <v>94593</v>
      </c>
      <c r="Q535" s="27"/>
      <c r="R535" s="28"/>
    </row>
    <row r="536" spans="1:18" x14ac:dyDescent="0.2">
      <c r="A536" s="60" t="s">
        <v>546</v>
      </c>
      <c r="B536" s="57" t="str">
        <f t="shared" si="24"/>
        <v>Ware County, Georgia</v>
      </c>
      <c r="C536" s="57" t="str">
        <f t="shared" si="25"/>
        <v>Ware County</v>
      </c>
      <c r="D536" s="56" t="str">
        <f t="shared" si="26"/>
        <v>Georgia</v>
      </c>
      <c r="E536" s="61">
        <v>36312</v>
      </c>
      <c r="F536" s="61">
        <v>36298</v>
      </c>
      <c r="G536" s="61">
        <v>36308</v>
      </c>
      <c r="H536" s="61">
        <v>36274</v>
      </c>
      <c r="I536" s="61">
        <v>35893</v>
      </c>
      <c r="J536" s="61">
        <v>35743</v>
      </c>
      <c r="K536" s="61">
        <v>35513</v>
      </c>
      <c r="L536" s="61">
        <v>35327</v>
      </c>
      <c r="M536" s="61">
        <v>35648</v>
      </c>
      <c r="N536" s="61">
        <v>35668</v>
      </c>
      <c r="O536" s="62">
        <v>35587</v>
      </c>
      <c r="P536" s="61">
        <v>35734</v>
      </c>
      <c r="Q536" s="27"/>
      <c r="R536" s="28"/>
    </row>
    <row r="537" spans="1:18" x14ac:dyDescent="0.2">
      <c r="A537" s="60" t="s">
        <v>547</v>
      </c>
      <c r="B537" s="57" t="str">
        <f t="shared" si="24"/>
        <v>Warren County, Georgia</v>
      </c>
      <c r="C537" s="57" t="str">
        <f t="shared" si="25"/>
        <v>Warren County</v>
      </c>
      <c r="D537" s="56" t="str">
        <f t="shared" si="26"/>
        <v>Georgia</v>
      </c>
      <c r="E537" s="61">
        <v>5834</v>
      </c>
      <c r="F537" s="61">
        <v>5834</v>
      </c>
      <c r="G537" s="61">
        <v>5782</v>
      </c>
      <c r="H537" s="61">
        <v>5677</v>
      </c>
      <c r="I537" s="61">
        <v>5544</v>
      </c>
      <c r="J537" s="61">
        <v>5518</v>
      </c>
      <c r="K537" s="61">
        <v>5458</v>
      </c>
      <c r="L537" s="61">
        <v>5374</v>
      </c>
      <c r="M537" s="61">
        <v>5345</v>
      </c>
      <c r="N537" s="61">
        <v>5265</v>
      </c>
      <c r="O537" s="62">
        <v>5247</v>
      </c>
      <c r="P537" s="61">
        <v>5254</v>
      </c>
      <c r="Q537" s="27"/>
      <c r="R537" s="28"/>
    </row>
    <row r="538" spans="1:18" x14ac:dyDescent="0.2">
      <c r="A538" s="60" t="s">
        <v>548</v>
      </c>
      <c r="B538" s="57" t="str">
        <f t="shared" si="24"/>
        <v>Washington County, Georgia</v>
      </c>
      <c r="C538" s="57" t="str">
        <f t="shared" si="25"/>
        <v>Washington County</v>
      </c>
      <c r="D538" s="56" t="str">
        <f t="shared" si="26"/>
        <v>Georgia</v>
      </c>
      <c r="E538" s="61">
        <v>21187</v>
      </c>
      <c r="F538" s="61">
        <v>21182</v>
      </c>
      <c r="G538" s="61">
        <v>21093</v>
      </c>
      <c r="H538" s="61">
        <v>20969</v>
      </c>
      <c r="I538" s="61">
        <v>20790</v>
      </c>
      <c r="J538" s="61">
        <v>20573</v>
      </c>
      <c r="K538" s="61">
        <v>20548</v>
      </c>
      <c r="L538" s="61">
        <v>20736</v>
      </c>
      <c r="M538" s="61">
        <v>20347</v>
      </c>
      <c r="N538" s="61">
        <v>20311</v>
      </c>
      <c r="O538" s="62">
        <v>20410</v>
      </c>
      <c r="P538" s="61">
        <v>20374</v>
      </c>
      <c r="Q538" s="27"/>
      <c r="R538" s="28"/>
    </row>
    <row r="539" spans="1:18" x14ac:dyDescent="0.2">
      <c r="A539" s="60" t="s">
        <v>549</v>
      </c>
      <c r="B539" s="57" t="str">
        <f t="shared" si="24"/>
        <v>Wayne County, Georgia</v>
      </c>
      <c r="C539" s="57" t="str">
        <f t="shared" si="25"/>
        <v>Wayne County</v>
      </c>
      <c r="D539" s="56" t="str">
        <f t="shared" si="26"/>
        <v>Georgia</v>
      </c>
      <c r="E539" s="61">
        <v>30099</v>
      </c>
      <c r="F539" s="61">
        <v>30097</v>
      </c>
      <c r="G539" s="61">
        <v>30074</v>
      </c>
      <c r="H539" s="61">
        <v>30294</v>
      </c>
      <c r="I539" s="61">
        <v>30320</v>
      </c>
      <c r="J539" s="61">
        <v>29990</v>
      </c>
      <c r="K539" s="61">
        <v>29891</v>
      </c>
      <c r="L539" s="61">
        <v>29430</v>
      </c>
      <c r="M539" s="61">
        <v>29974</v>
      </c>
      <c r="N539" s="61">
        <v>29797</v>
      </c>
      <c r="O539" s="62">
        <v>29810</v>
      </c>
      <c r="P539" s="61">
        <v>29927</v>
      </c>
      <c r="Q539" s="27"/>
      <c r="R539" s="28"/>
    </row>
    <row r="540" spans="1:18" x14ac:dyDescent="0.2">
      <c r="A540" s="60" t="s">
        <v>550</v>
      </c>
      <c r="B540" s="57" t="str">
        <f t="shared" si="24"/>
        <v>Webster County, Georgia</v>
      </c>
      <c r="C540" s="57" t="str">
        <f t="shared" si="25"/>
        <v>Webster County</v>
      </c>
      <c r="D540" s="56" t="str">
        <f t="shared" si="26"/>
        <v>Georgia</v>
      </c>
      <c r="E540" s="61">
        <v>2799</v>
      </c>
      <c r="F540" s="61">
        <v>2799</v>
      </c>
      <c r="G540" s="61">
        <v>2781</v>
      </c>
      <c r="H540" s="61">
        <v>2764</v>
      </c>
      <c r="I540" s="61">
        <v>2765</v>
      </c>
      <c r="J540" s="61">
        <v>2669</v>
      </c>
      <c r="K540" s="61">
        <v>2611</v>
      </c>
      <c r="L540" s="61">
        <v>2631</v>
      </c>
      <c r="M540" s="61">
        <v>2616</v>
      </c>
      <c r="N540" s="61">
        <v>2589</v>
      </c>
      <c r="O540" s="62">
        <v>2606</v>
      </c>
      <c r="P540" s="61">
        <v>2607</v>
      </c>
      <c r="Q540" s="27"/>
      <c r="R540" s="28"/>
    </row>
    <row r="541" spans="1:18" x14ac:dyDescent="0.2">
      <c r="A541" s="60" t="s">
        <v>551</v>
      </c>
      <c r="B541" s="57" t="str">
        <f t="shared" si="24"/>
        <v>Wheeler County, Georgia</v>
      </c>
      <c r="C541" s="57" t="str">
        <f t="shared" si="25"/>
        <v>Wheeler County</v>
      </c>
      <c r="D541" s="56" t="str">
        <f t="shared" si="26"/>
        <v>Georgia</v>
      </c>
      <c r="E541" s="61">
        <v>7421</v>
      </c>
      <c r="F541" s="61">
        <v>7431</v>
      </c>
      <c r="G541" s="61">
        <v>7769</v>
      </c>
      <c r="H541" s="61">
        <v>8079</v>
      </c>
      <c r="I541" s="61">
        <v>7933</v>
      </c>
      <c r="J541" s="61">
        <v>7935</v>
      </c>
      <c r="K541" s="61">
        <v>7984</v>
      </c>
      <c r="L541" s="61">
        <v>7911</v>
      </c>
      <c r="M541" s="61">
        <v>8015</v>
      </c>
      <c r="N541" s="61">
        <v>7960</v>
      </c>
      <c r="O541" s="62">
        <v>7898</v>
      </c>
      <c r="P541" s="61">
        <v>7855</v>
      </c>
      <c r="Q541" s="27"/>
      <c r="R541" s="28"/>
    </row>
    <row r="542" spans="1:18" x14ac:dyDescent="0.2">
      <c r="A542" s="60" t="s">
        <v>552</v>
      </c>
      <c r="B542" s="57" t="str">
        <f t="shared" si="24"/>
        <v>White County, Georgia</v>
      </c>
      <c r="C542" s="57" t="str">
        <f t="shared" si="25"/>
        <v>White County</v>
      </c>
      <c r="D542" s="56" t="str">
        <f t="shared" si="26"/>
        <v>Georgia</v>
      </c>
      <c r="E542" s="61">
        <v>27144</v>
      </c>
      <c r="F542" s="61">
        <v>27139</v>
      </c>
      <c r="G542" s="61">
        <v>27203</v>
      </c>
      <c r="H542" s="61">
        <v>27401</v>
      </c>
      <c r="I542" s="61">
        <v>27626</v>
      </c>
      <c r="J542" s="61">
        <v>27830</v>
      </c>
      <c r="K542" s="61">
        <v>28021</v>
      </c>
      <c r="L542" s="61">
        <v>28387</v>
      </c>
      <c r="M542" s="61">
        <v>28828</v>
      </c>
      <c r="N542" s="61">
        <v>29445</v>
      </c>
      <c r="O542" s="62">
        <v>29988</v>
      </c>
      <c r="P542" s="61">
        <v>30798</v>
      </c>
      <c r="Q542" s="27"/>
      <c r="R542" s="28"/>
    </row>
    <row r="543" spans="1:18" x14ac:dyDescent="0.2">
      <c r="A543" s="60" t="s">
        <v>553</v>
      </c>
      <c r="B543" s="57" t="str">
        <f t="shared" si="24"/>
        <v>Whitfield County, Georgia</v>
      </c>
      <c r="C543" s="57" t="str">
        <f t="shared" si="25"/>
        <v>Whitfield County</v>
      </c>
      <c r="D543" s="56" t="str">
        <f t="shared" si="26"/>
        <v>Georgia</v>
      </c>
      <c r="E543" s="61">
        <v>102599</v>
      </c>
      <c r="F543" s="61">
        <v>102605</v>
      </c>
      <c r="G543" s="61">
        <v>102745</v>
      </c>
      <c r="H543" s="61">
        <v>102920</v>
      </c>
      <c r="I543" s="61">
        <v>102948</v>
      </c>
      <c r="J543" s="61">
        <v>102728</v>
      </c>
      <c r="K543" s="61">
        <v>103083</v>
      </c>
      <c r="L543" s="61">
        <v>103669</v>
      </c>
      <c r="M543" s="61">
        <v>104406</v>
      </c>
      <c r="N543" s="61">
        <v>104234</v>
      </c>
      <c r="O543" s="62">
        <v>104249</v>
      </c>
      <c r="P543" s="61">
        <v>104628</v>
      </c>
      <c r="Q543" s="27"/>
      <c r="R543" s="28"/>
    </row>
    <row r="544" spans="1:18" x14ac:dyDescent="0.2">
      <c r="A544" s="60" t="s">
        <v>554</v>
      </c>
      <c r="B544" s="57" t="str">
        <f t="shared" si="24"/>
        <v>Wilcox County, Georgia</v>
      </c>
      <c r="C544" s="57" t="str">
        <f t="shared" si="25"/>
        <v>Wilcox County</v>
      </c>
      <c r="D544" s="56" t="str">
        <f t="shared" si="26"/>
        <v>Georgia</v>
      </c>
      <c r="E544" s="61">
        <v>9255</v>
      </c>
      <c r="F544" s="61">
        <v>9256</v>
      </c>
      <c r="G544" s="61">
        <v>9314</v>
      </c>
      <c r="H544" s="61">
        <v>9252</v>
      </c>
      <c r="I544" s="61">
        <v>9074</v>
      </c>
      <c r="J544" s="61">
        <v>9061</v>
      </c>
      <c r="K544" s="61">
        <v>8937</v>
      </c>
      <c r="L544" s="61">
        <v>9024</v>
      </c>
      <c r="M544" s="61">
        <v>8841</v>
      </c>
      <c r="N544" s="61">
        <v>8791</v>
      </c>
      <c r="O544" s="62">
        <v>8827</v>
      </c>
      <c r="P544" s="61">
        <v>8635</v>
      </c>
      <c r="Q544" s="27"/>
      <c r="R544" s="28"/>
    </row>
    <row r="545" spans="1:18" x14ac:dyDescent="0.2">
      <c r="A545" s="60" t="s">
        <v>555</v>
      </c>
      <c r="B545" s="57" t="str">
        <f t="shared" si="24"/>
        <v>Wilkes County, Georgia</v>
      </c>
      <c r="C545" s="57" t="str">
        <f t="shared" si="25"/>
        <v>Wilkes County</v>
      </c>
      <c r="D545" s="56" t="str">
        <f t="shared" si="26"/>
        <v>Georgia</v>
      </c>
      <c r="E545" s="61">
        <v>10593</v>
      </c>
      <c r="F545" s="61">
        <v>10593</v>
      </c>
      <c r="G545" s="61">
        <v>10388</v>
      </c>
      <c r="H545" s="61">
        <v>10229</v>
      </c>
      <c r="I545" s="61">
        <v>10086</v>
      </c>
      <c r="J545" s="61">
        <v>9920</v>
      </c>
      <c r="K545" s="61">
        <v>9949</v>
      </c>
      <c r="L545" s="61">
        <v>9911</v>
      </c>
      <c r="M545" s="61">
        <v>9809</v>
      </c>
      <c r="N545" s="61">
        <v>9860</v>
      </c>
      <c r="O545" s="62">
        <v>9864</v>
      </c>
      <c r="P545" s="61">
        <v>9777</v>
      </c>
      <c r="Q545" s="27"/>
      <c r="R545" s="28"/>
    </row>
    <row r="546" spans="1:18" x14ac:dyDescent="0.2">
      <c r="A546" s="60" t="s">
        <v>556</v>
      </c>
      <c r="B546" s="57" t="str">
        <f t="shared" si="24"/>
        <v>Wilkinson County, Georgia</v>
      </c>
      <c r="C546" s="57" t="str">
        <f t="shared" si="25"/>
        <v>Wilkinson County</v>
      </c>
      <c r="D546" s="56" t="str">
        <f t="shared" si="26"/>
        <v>Georgia</v>
      </c>
      <c r="E546" s="61">
        <v>9563</v>
      </c>
      <c r="F546" s="61">
        <v>9570</v>
      </c>
      <c r="G546" s="61">
        <v>9529</v>
      </c>
      <c r="H546" s="61">
        <v>9416</v>
      </c>
      <c r="I546" s="61">
        <v>9484</v>
      </c>
      <c r="J546" s="61">
        <v>9363</v>
      </c>
      <c r="K546" s="61">
        <v>9284</v>
      </c>
      <c r="L546" s="61">
        <v>9080</v>
      </c>
      <c r="M546" s="61">
        <v>9020</v>
      </c>
      <c r="N546" s="61">
        <v>8954</v>
      </c>
      <c r="O546" s="62">
        <v>9043</v>
      </c>
      <c r="P546" s="61">
        <v>8954</v>
      </c>
      <c r="Q546" s="27"/>
      <c r="R546" s="28"/>
    </row>
    <row r="547" spans="1:18" x14ac:dyDescent="0.2">
      <c r="A547" s="60" t="s">
        <v>557</v>
      </c>
      <c r="B547" s="57" t="str">
        <f t="shared" si="24"/>
        <v>Worth County, Georgia</v>
      </c>
      <c r="C547" s="57" t="str">
        <f t="shared" si="25"/>
        <v>Worth County</v>
      </c>
      <c r="D547" s="56" t="str">
        <f t="shared" si="26"/>
        <v>Georgia</v>
      </c>
      <c r="E547" s="61">
        <v>21679</v>
      </c>
      <c r="F547" s="61">
        <v>21667</v>
      </c>
      <c r="G547" s="61">
        <v>21692</v>
      </c>
      <c r="H547" s="61">
        <v>21512</v>
      </c>
      <c r="I547" s="61">
        <v>21349</v>
      </c>
      <c r="J547" s="61">
        <v>21052</v>
      </c>
      <c r="K547" s="61">
        <v>21006</v>
      </c>
      <c r="L547" s="61">
        <v>20688</v>
      </c>
      <c r="M547" s="61">
        <v>20703</v>
      </c>
      <c r="N547" s="61">
        <v>20528</v>
      </c>
      <c r="O547" s="62">
        <v>20302</v>
      </c>
      <c r="P547" s="61">
        <v>20247</v>
      </c>
      <c r="Q547" s="27"/>
      <c r="R547" s="28"/>
    </row>
    <row r="548" spans="1:18" x14ac:dyDescent="0.2">
      <c r="A548" s="60" t="s">
        <v>558</v>
      </c>
      <c r="B548" s="57" t="str">
        <f t="shared" si="24"/>
        <v>Hawaii County, Hawaii</v>
      </c>
      <c r="C548" s="57" t="str">
        <f t="shared" si="25"/>
        <v>Hawaii County</v>
      </c>
      <c r="D548" s="56" t="str">
        <f t="shared" si="26"/>
        <v>Hawaii</v>
      </c>
      <c r="E548" s="61">
        <v>185079</v>
      </c>
      <c r="F548" s="61">
        <v>185076</v>
      </c>
      <c r="G548" s="61">
        <v>185363</v>
      </c>
      <c r="H548" s="61">
        <v>187079</v>
      </c>
      <c r="I548" s="61">
        <v>189161</v>
      </c>
      <c r="J548" s="61">
        <v>191459</v>
      </c>
      <c r="K548" s="61">
        <v>193711</v>
      </c>
      <c r="L548" s="61">
        <v>195975</v>
      </c>
      <c r="M548" s="61">
        <v>198316</v>
      </c>
      <c r="N548" s="61">
        <v>199981</v>
      </c>
      <c r="O548" s="62">
        <v>201509</v>
      </c>
      <c r="P548" s="61">
        <v>201513</v>
      </c>
      <c r="Q548" s="27"/>
      <c r="R548" s="28"/>
    </row>
    <row r="549" spans="1:18" x14ac:dyDescent="0.2">
      <c r="A549" s="60" t="s">
        <v>559</v>
      </c>
      <c r="B549" s="57" t="str">
        <f t="shared" si="24"/>
        <v>Honolulu County, Hawaii</v>
      </c>
      <c r="C549" s="57" t="str">
        <f t="shared" si="25"/>
        <v>Honolulu County</v>
      </c>
      <c r="D549" s="56" t="str">
        <f t="shared" si="26"/>
        <v>Hawaii</v>
      </c>
      <c r="E549" s="61">
        <v>953207</v>
      </c>
      <c r="F549" s="61">
        <v>953206</v>
      </c>
      <c r="G549" s="61">
        <v>956285</v>
      </c>
      <c r="H549" s="61">
        <v>967336</v>
      </c>
      <c r="I549" s="61">
        <v>977994</v>
      </c>
      <c r="J549" s="61">
        <v>986059</v>
      </c>
      <c r="K549" s="61">
        <v>987414</v>
      </c>
      <c r="L549" s="61">
        <v>991064</v>
      </c>
      <c r="M549" s="61">
        <v>992268</v>
      </c>
      <c r="N549" s="61">
        <v>986353</v>
      </c>
      <c r="O549" s="62">
        <v>979858</v>
      </c>
      <c r="P549" s="61">
        <v>974563</v>
      </c>
      <c r="Q549" s="27"/>
      <c r="R549" s="28"/>
    </row>
    <row r="550" spans="1:18" x14ac:dyDescent="0.2">
      <c r="A550" s="60" t="s">
        <v>560</v>
      </c>
      <c r="B550" s="57" t="str">
        <f t="shared" si="24"/>
        <v>Kalawao County, Hawaii</v>
      </c>
      <c r="C550" s="57" t="str">
        <f t="shared" si="25"/>
        <v>Kalawao County</v>
      </c>
      <c r="D550" s="56" t="str">
        <f t="shared" si="26"/>
        <v>Hawaii</v>
      </c>
      <c r="E550" s="61">
        <v>90</v>
      </c>
      <c r="F550" s="61">
        <v>90</v>
      </c>
      <c r="G550" s="61">
        <v>90</v>
      </c>
      <c r="H550" s="61">
        <v>90</v>
      </c>
      <c r="I550" s="61">
        <v>89</v>
      </c>
      <c r="J550" s="61">
        <v>89</v>
      </c>
      <c r="K550" s="61">
        <v>89</v>
      </c>
      <c r="L550" s="61">
        <v>88</v>
      </c>
      <c r="M550" s="61">
        <v>88</v>
      </c>
      <c r="N550" s="61">
        <v>86</v>
      </c>
      <c r="O550" s="62">
        <v>86</v>
      </c>
      <c r="P550" s="61">
        <v>86</v>
      </c>
      <c r="Q550" s="27"/>
      <c r="R550" s="28"/>
    </row>
    <row r="551" spans="1:18" x14ac:dyDescent="0.2">
      <c r="A551" s="60" t="s">
        <v>561</v>
      </c>
      <c r="B551" s="57" t="str">
        <f t="shared" si="24"/>
        <v>Kauai County, Hawaii</v>
      </c>
      <c r="C551" s="57" t="str">
        <f t="shared" si="25"/>
        <v>Kauai County</v>
      </c>
      <c r="D551" s="56" t="str">
        <f t="shared" si="26"/>
        <v>Hawaii</v>
      </c>
      <c r="E551" s="61">
        <v>67091</v>
      </c>
      <c r="F551" s="61">
        <v>67095</v>
      </c>
      <c r="G551" s="61">
        <v>67205</v>
      </c>
      <c r="H551" s="61">
        <v>67888</v>
      </c>
      <c r="I551" s="61">
        <v>68671</v>
      </c>
      <c r="J551" s="61">
        <v>69632</v>
      </c>
      <c r="K551" s="61">
        <v>70288</v>
      </c>
      <c r="L551" s="61">
        <v>71021</v>
      </c>
      <c r="M551" s="61">
        <v>71537</v>
      </c>
      <c r="N551" s="61">
        <v>71827</v>
      </c>
      <c r="O551" s="62">
        <v>72168</v>
      </c>
      <c r="P551" s="61">
        <v>72293</v>
      </c>
      <c r="Q551" s="27"/>
      <c r="R551" s="28"/>
    </row>
    <row r="552" spans="1:18" x14ac:dyDescent="0.2">
      <c r="A552" s="60" t="s">
        <v>562</v>
      </c>
      <c r="B552" s="57" t="str">
        <f t="shared" si="24"/>
        <v>Maui County, Hawaii</v>
      </c>
      <c r="C552" s="57" t="str">
        <f t="shared" si="25"/>
        <v>Maui County</v>
      </c>
      <c r="D552" s="56" t="str">
        <f t="shared" si="26"/>
        <v>Hawaii</v>
      </c>
      <c r="E552" s="61">
        <v>154834</v>
      </c>
      <c r="F552" s="61">
        <v>154840</v>
      </c>
      <c r="G552" s="61">
        <v>155020</v>
      </c>
      <c r="H552" s="61">
        <v>156936</v>
      </c>
      <c r="I552" s="61">
        <v>158889</v>
      </c>
      <c r="J552" s="61">
        <v>161004</v>
      </c>
      <c r="K552" s="61">
        <v>163036</v>
      </c>
      <c r="L552" s="61">
        <v>163904</v>
      </c>
      <c r="M552" s="61">
        <v>165350</v>
      </c>
      <c r="N552" s="61">
        <v>166146</v>
      </c>
      <c r="O552" s="62">
        <v>166972</v>
      </c>
      <c r="P552" s="61">
        <v>167417</v>
      </c>
      <c r="Q552" s="27"/>
      <c r="R552" s="28"/>
    </row>
    <row r="553" spans="1:18" x14ac:dyDescent="0.2">
      <c r="A553" s="60" t="s">
        <v>563</v>
      </c>
      <c r="B553" s="57" t="str">
        <f t="shared" si="24"/>
        <v>Ada County, Idaho</v>
      </c>
      <c r="C553" s="57" t="str">
        <f t="shared" si="25"/>
        <v>Ada County</v>
      </c>
      <c r="D553" s="56" t="str">
        <f t="shared" si="26"/>
        <v>Idaho</v>
      </c>
      <c r="E553" s="61">
        <v>392365</v>
      </c>
      <c r="F553" s="61">
        <v>392372</v>
      </c>
      <c r="G553" s="61">
        <v>393354</v>
      </c>
      <c r="H553" s="61">
        <v>401262</v>
      </c>
      <c r="I553" s="61">
        <v>408862</v>
      </c>
      <c r="J553" s="61">
        <v>415951</v>
      </c>
      <c r="K553" s="61">
        <v>425471</v>
      </c>
      <c r="L553" s="61">
        <v>432862</v>
      </c>
      <c r="M553" s="61">
        <v>444486</v>
      </c>
      <c r="N553" s="61">
        <v>456548</v>
      </c>
      <c r="O553" s="62">
        <v>468764</v>
      </c>
      <c r="P553" s="61">
        <v>481587</v>
      </c>
      <c r="Q553" s="27"/>
      <c r="R553" s="28"/>
    </row>
    <row r="554" spans="1:18" x14ac:dyDescent="0.2">
      <c r="A554" s="60" t="s">
        <v>564</v>
      </c>
      <c r="B554" s="57" t="str">
        <f t="shared" si="24"/>
        <v>Adams County, Idaho</v>
      </c>
      <c r="C554" s="57" t="str">
        <f t="shared" si="25"/>
        <v>Adams County</v>
      </c>
      <c r="D554" s="56" t="str">
        <f t="shared" si="26"/>
        <v>Idaho</v>
      </c>
      <c r="E554" s="61">
        <v>3976</v>
      </c>
      <c r="F554" s="61">
        <v>3978</v>
      </c>
      <c r="G554" s="61">
        <v>3962</v>
      </c>
      <c r="H554" s="61">
        <v>3981</v>
      </c>
      <c r="I554" s="61">
        <v>3908</v>
      </c>
      <c r="J554" s="61">
        <v>3863</v>
      </c>
      <c r="K554" s="61">
        <v>3883</v>
      </c>
      <c r="L554" s="61">
        <v>3891</v>
      </c>
      <c r="M554" s="61">
        <v>3941</v>
      </c>
      <c r="N554" s="61">
        <v>4127</v>
      </c>
      <c r="O554" s="62">
        <v>4234</v>
      </c>
      <c r="P554" s="61">
        <v>4294</v>
      </c>
      <c r="Q554" s="27"/>
      <c r="R554" s="28"/>
    </row>
    <row r="555" spans="1:18" x14ac:dyDescent="0.2">
      <c r="A555" s="60" t="s">
        <v>565</v>
      </c>
      <c r="B555" s="57" t="str">
        <f t="shared" si="24"/>
        <v>Bannock County, Idaho</v>
      </c>
      <c r="C555" s="57" t="str">
        <f t="shared" si="25"/>
        <v>Bannock County</v>
      </c>
      <c r="D555" s="56" t="str">
        <f t="shared" si="26"/>
        <v>Idaho</v>
      </c>
      <c r="E555" s="61">
        <v>82839</v>
      </c>
      <c r="F555" s="61">
        <v>82842</v>
      </c>
      <c r="G555" s="61">
        <v>83020</v>
      </c>
      <c r="H555" s="61">
        <v>83641</v>
      </c>
      <c r="I555" s="61">
        <v>83755</v>
      </c>
      <c r="J555" s="61">
        <v>83455</v>
      </c>
      <c r="K555" s="61">
        <v>83536</v>
      </c>
      <c r="L555" s="61">
        <v>84184</v>
      </c>
      <c r="M555" s="61">
        <v>84676</v>
      </c>
      <c r="N555" s="61">
        <v>85482</v>
      </c>
      <c r="O555" s="62">
        <v>86674</v>
      </c>
      <c r="P555" s="61">
        <v>87808</v>
      </c>
      <c r="Q555" s="27"/>
      <c r="R555" s="28"/>
    </row>
    <row r="556" spans="1:18" x14ac:dyDescent="0.2">
      <c r="A556" s="60" t="s">
        <v>566</v>
      </c>
      <c r="B556" s="57" t="str">
        <f t="shared" si="24"/>
        <v>Bear Lake County, Idaho</v>
      </c>
      <c r="C556" s="57" t="str">
        <f t="shared" si="25"/>
        <v>Bear Lake County</v>
      </c>
      <c r="D556" s="56" t="str">
        <f t="shared" si="26"/>
        <v>Idaho</v>
      </c>
      <c r="E556" s="61">
        <v>5986</v>
      </c>
      <c r="F556" s="61">
        <v>5986</v>
      </c>
      <c r="G556" s="61">
        <v>5969</v>
      </c>
      <c r="H556" s="61">
        <v>5956</v>
      </c>
      <c r="I556" s="61">
        <v>5892</v>
      </c>
      <c r="J556" s="61">
        <v>5948</v>
      </c>
      <c r="K556" s="61">
        <v>5926</v>
      </c>
      <c r="L556" s="61">
        <v>5879</v>
      </c>
      <c r="M556" s="61">
        <v>5927</v>
      </c>
      <c r="N556" s="61">
        <v>6023</v>
      </c>
      <c r="O556" s="62">
        <v>6044</v>
      </c>
      <c r="P556" s="61">
        <v>6125</v>
      </c>
      <c r="Q556" s="27"/>
      <c r="R556" s="28"/>
    </row>
    <row r="557" spans="1:18" x14ac:dyDescent="0.2">
      <c r="A557" s="60" t="s">
        <v>567</v>
      </c>
      <c r="B557" s="57" t="str">
        <f t="shared" si="24"/>
        <v>Benewah County, Idaho</v>
      </c>
      <c r="C557" s="57" t="str">
        <f t="shared" si="25"/>
        <v>Benewah County</v>
      </c>
      <c r="D557" s="56" t="str">
        <f t="shared" si="26"/>
        <v>Idaho</v>
      </c>
      <c r="E557" s="61">
        <v>9285</v>
      </c>
      <c r="F557" s="61">
        <v>9283</v>
      </c>
      <c r="G557" s="61">
        <v>9290</v>
      </c>
      <c r="H557" s="61">
        <v>9173</v>
      </c>
      <c r="I557" s="61">
        <v>9126</v>
      </c>
      <c r="J557" s="61">
        <v>9030</v>
      </c>
      <c r="K557" s="61">
        <v>9032</v>
      </c>
      <c r="L557" s="61">
        <v>8996</v>
      </c>
      <c r="M557" s="61">
        <v>9021</v>
      </c>
      <c r="N557" s="61">
        <v>9157</v>
      </c>
      <c r="O557" s="62">
        <v>9218</v>
      </c>
      <c r="P557" s="61">
        <v>9298</v>
      </c>
      <c r="Q557" s="27"/>
      <c r="R557" s="28"/>
    </row>
    <row r="558" spans="1:18" x14ac:dyDescent="0.2">
      <c r="A558" s="60" t="s">
        <v>568</v>
      </c>
      <c r="B558" s="57" t="str">
        <f t="shared" si="24"/>
        <v>Bingham County, Idaho</v>
      </c>
      <c r="C558" s="57" t="str">
        <f t="shared" si="25"/>
        <v>Bingham County</v>
      </c>
      <c r="D558" s="56" t="str">
        <f t="shared" si="26"/>
        <v>Idaho</v>
      </c>
      <c r="E558" s="61">
        <v>45607</v>
      </c>
      <c r="F558" s="61">
        <v>45605</v>
      </c>
      <c r="G558" s="61">
        <v>45765</v>
      </c>
      <c r="H558" s="61">
        <v>45893</v>
      </c>
      <c r="I558" s="61">
        <v>45510</v>
      </c>
      <c r="J558" s="61">
        <v>45423</v>
      </c>
      <c r="K558" s="61">
        <v>45214</v>
      </c>
      <c r="L558" s="61">
        <v>45057</v>
      </c>
      <c r="M558" s="61">
        <v>45315</v>
      </c>
      <c r="N558" s="61">
        <v>45884</v>
      </c>
      <c r="O558" s="62">
        <v>46129</v>
      </c>
      <c r="P558" s="61">
        <v>46811</v>
      </c>
      <c r="Q558" s="27"/>
      <c r="R558" s="28"/>
    </row>
    <row r="559" spans="1:18" x14ac:dyDescent="0.2">
      <c r="A559" s="60" t="s">
        <v>569</v>
      </c>
      <c r="B559" s="57" t="str">
        <f t="shared" si="24"/>
        <v>Blaine County, Idaho</v>
      </c>
      <c r="C559" s="57" t="str">
        <f t="shared" si="25"/>
        <v>Blaine County</v>
      </c>
      <c r="D559" s="56" t="str">
        <f t="shared" si="26"/>
        <v>Idaho</v>
      </c>
      <c r="E559" s="61">
        <v>21376</v>
      </c>
      <c r="F559" s="61">
        <v>21377</v>
      </c>
      <c r="G559" s="61">
        <v>21295</v>
      </c>
      <c r="H559" s="61">
        <v>21083</v>
      </c>
      <c r="I559" s="61">
        <v>21127</v>
      </c>
      <c r="J559" s="61">
        <v>21325</v>
      </c>
      <c r="K559" s="61">
        <v>21455</v>
      </c>
      <c r="L559" s="61">
        <v>21636</v>
      </c>
      <c r="M559" s="61">
        <v>22062</v>
      </c>
      <c r="N559" s="61">
        <v>22373</v>
      </c>
      <c r="O559" s="62">
        <v>22771</v>
      </c>
      <c r="P559" s="61">
        <v>23021</v>
      </c>
      <c r="Q559" s="27"/>
      <c r="R559" s="28"/>
    </row>
    <row r="560" spans="1:18" x14ac:dyDescent="0.2">
      <c r="A560" s="60" t="s">
        <v>570</v>
      </c>
      <c r="B560" s="57" t="str">
        <f t="shared" si="24"/>
        <v>Boise County, Idaho</v>
      </c>
      <c r="C560" s="57" t="str">
        <f t="shared" si="25"/>
        <v>Boise County</v>
      </c>
      <c r="D560" s="56" t="str">
        <f t="shared" si="26"/>
        <v>Idaho</v>
      </c>
      <c r="E560" s="61">
        <v>7028</v>
      </c>
      <c r="F560" s="61">
        <v>7027</v>
      </c>
      <c r="G560" s="61">
        <v>7005</v>
      </c>
      <c r="H560" s="61">
        <v>6986</v>
      </c>
      <c r="I560" s="61">
        <v>6790</v>
      </c>
      <c r="J560" s="61">
        <v>6720</v>
      </c>
      <c r="K560" s="61">
        <v>6779</v>
      </c>
      <c r="L560" s="61">
        <v>6963</v>
      </c>
      <c r="M560" s="61">
        <v>7095</v>
      </c>
      <c r="N560" s="61">
        <v>7347</v>
      </c>
      <c r="O560" s="62">
        <v>7655</v>
      </c>
      <c r="P560" s="61">
        <v>7831</v>
      </c>
      <c r="Q560" s="27"/>
      <c r="R560" s="28"/>
    </row>
    <row r="561" spans="1:18" x14ac:dyDescent="0.2">
      <c r="A561" s="60" t="s">
        <v>571</v>
      </c>
      <c r="B561" s="57" t="str">
        <f t="shared" si="24"/>
        <v>Bonner County, Idaho</v>
      </c>
      <c r="C561" s="57" t="str">
        <f t="shared" si="25"/>
        <v>Bonner County</v>
      </c>
      <c r="D561" s="56" t="str">
        <f t="shared" si="26"/>
        <v>Idaho</v>
      </c>
      <c r="E561" s="61">
        <v>40877</v>
      </c>
      <c r="F561" s="61">
        <v>40877</v>
      </c>
      <c r="G561" s="61">
        <v>40902</v>
      </c>
      <c r="H561" s="61">
        <v>40782</v>
      </c>
      <c r="I561" s="61">
        <v>40347</v>
      </c>
      <c r="J561" s="61">
        <v>40525</v>
      </c>
      <c r="K561" s="61">
        <v>41289</v>
      </c>
      <c r="L561" s="61">
        <v>41600</v>
      </c>
      <c r="M561" s="61">
        <v>42357</v>
      </c>
      <c r="N561" s="61">
        <v>43654</v>
      </c>
      <c r="O561" s="62">
        <v>44705</v>
      </c>
      <c r="P561" s="61">
        <v>45739</v>
      </c>
      <c r="Q561" s="27"/>
      <c r="R561" s="28"/>
    </row>
    <row r="562" spans="1:18" x14ac:dyDescent="0.2">
      <c r="A562" s="60" t="s">
        <v>572</v>
      </c>
      <c r="B562" s="57" t="str">
        <f t="shared" si="24"/>
        <v>Bonneville County, Idaho</v>
      </c>
      <c r="C562" s="57" t="str">
        <f t="shared" si="25"/>
        <v>Bonneville County</v>
      </c>
      <c r="D562" s="56" t="str">
        <f t="shared" si="26"/>
        <v>Idaho</v>
      </c>
      <c r="E562" s="61">
        <v>104234</v>
      </c>
      <c r="F562" s="61">
        <v>104294</v>
      </c>
      <c r="G562" s="61">
        <v>104675</v>
      </c>
      <c r="H562" s="61">
        <v>105813</v>
      </c>
      <c r="I562" s="61">
        <v>106764</v>
      </c>
      <c r="J562" s="61">
        <v>107369</v>
      </c>
      <c r="K562" s="61">
        <v>108236</v>
      </c>
      <c r="L562" s="61">
        <v>109849</v>
      </c>
      <c r="M562" s="61">
        <v>112118</v>
      </c>
      <c r="N562" s="61">
        <v>114488</v>
      </c>
      <c r="O562" s="62">
        <v>116444</v>
      </c>
      <c r="P562" s="61">
        <v>119062</v>
      </c>
      <c r="Q562" s="27"/>
      <c r="R562" s="28"/>
    </row>
    <row r="563" spans="1:18" x14ac:dyDescent="0.2">
      <c r="A563" s="60" t="s">
        <v>573</v>
      </c>
      <c r="B563" s="57" t="str">
        <f t="shared" si="24"/>
        <v>Boundary County, Idaho</v>
      </c>
      <c r="C563" s="57" t="str">
        <f t="shared" si="25"/>
        <v>Boundary County</v>
      </c>
      <c r="D563" s="56" t="str">
        <f t="shared" si="26"/>
        <v>Idaho</v>
      </c>
      <c r="E563" s="61">
        <v>10972</v>
      </c>
      <c r="F563" s="61">
        <v>10972</v>
      </c>
      <c r="G563" s="61">
        <v>10999</v>
      </c>
      <c r="H563" s="61">
        <v>10823</v>
      </c>
      <c r="I563" s="61">
        <v>10817</v>
      </c>
      <c r="J563" s="61">
        <v>10853</v>
      </c>
      <c r="K563" s="61">
        <v>10956</v>
      </c>
      <c r="L563" s="61">
        <v>11299</v>
      </c>
      <c r="M563" s="61">
        <v>11701</v>
      </c>
      <c r="N563" s="61">
        <v>11965</v>
      </c>
      <c r="O563" s="62">
        <v>12016</v>
      </c>
      <c r="P563" s="61">
        <v>12245</v>
      </c>
      <c r="Q563" s="27"/>
      <c r="R563" s="28"/>
    </row>
    <row r="564" spans="1:18" x14ac:dyDescent="0.2">
      <c r="A564" s="60" t="s">
        <v>574</v>
      </c>
      <c r="B564" s="57" t="str">
        <f t="shared" si="24"/>
        <v>Butte County, Idaho</v>
      </c>
      <c r="C564" s="57" t="str">
        <f t="shared" si="25"/>
        <v>Butte County</v>
      </c>
      <c r="D564" s="56" t="str">
        <f t="shared" si="26"/>
        <v>Idaho</v>
      </c>
      <c r="E564" s="61">
        <v>2891</v>
      </c>
      <c r="F564" s="61">
        <v>2893</v>
      </c>
      <c r="G564" s="61">
        <v>2915</v>
      </c>
      <c r="H564" s="61">
        <v>2833</v>
      </c>
      <c r="I564" s="61">
        <v>2760</v>
      </c>
      <c r="J564" s="61">
        <v>2667</v>
      </c>
      <c r="K564" s="61">
        <v>2658</v>
      </c>
      <c r="L564" s="61">
        <v>2566</v>
      </c>
      <c r="M564" s="61">
        <v>2572</v>
      </c>
      <c r="N564" s="61">
        <v>2585</v>
      </c>
      <c r="O564" s="62">
        <v>2587</v>
      </c>
      <c r="P564" s="61">
        <v>2597</v>
      </c>
      <c r="Q564" s="27"/>
      <c r="R564" s="28"/>
    </row>
    <row r="565" spans="1:18" x14ac:dyDescent="0.2">
      <c r="A565" s="60" t="s">
        <v>575</v>
      </c>
      <c r="B565" s="57" t="str">
        <f t="shared" si="24"/>
        <v>Camas County, Idaho</v>
      </c>
      <c r="C565" s="57" t="str">
        <f t="shared" si="25"/>
        <v>Camas County</v>
      </c>
      <c r="D565" s="56" t="str">
        <f t="shared" si="26"/>
        <v>Idaho</v>
      </c>
      <c r="E565" s="61">
        <v>1117</v>
      </c>
      <c r="F565" s="61">
        <v>1117</v>
      </c>
      <c r="G565" s="61">
        <v>1116</v>
      </c>
      <c r="H565" s="61">
        <v>1115</v>
      </c>
      <c r="I565" s="61">
        <v>1085</v>
      </c>
      <c r="J565" s="61">
        <v>1043</v>
      </c>
      <c r="K565" s="61">
        <v>1054</v>
      </c>
      <c r="L565" s="61">
        <v>1070</v>
      </c>
      <c r="M565" s="61">
        <v>1082</v>
      </c>
      <c r="N565" s="61">
        <v>1096</v>
      </c>
      <c r="O565" s="62">
        <v>1121</v>
      </c>
      <c r="P565" s="61">
        <v>1106</v>
      </c>
      <c r="Q565" s="27"/>
      <c r="R565" s="28"/>
    </row>
    <row r="566" spans="1:18" x14ac:dyDescent="0.2">
      <c r="A566" s="60" t="s">
        <v>576</v>
      </c>
      <c r="B566" s="57" t="str">
        <f t="shared" si="24"/>
        <v>Canyon County, Idaho</v>
      </c>
      <c r="C566" s="57" t="str">
        <f t="shared" si="25"/>
        <v>Canyon County</v>
      </c>
      <c r="D566" s="56" t="str">
        <f t="shared" si="26"/>
        <v>Idaho</v>
      </c>
      <c r="E566" s="61">
        <v>188923</v>
      </c>
      <c r="F566" s="61">
        <v>188922</v>
      </c>
      <c r="G566" s="61">
        <v>189347</v>
      </c>
      <c r="H566" s="61">
        <v>191354</v>
      </c>
      <c r="I566" s="61">
        <v>193734</v>
      </c>
      <c r="J566" s="61">
        <v>198590</v>
      </c>
      <c r="K566" s="61">
        <v>202440</v>
      </c>
      <c r="L566" s="61">
        <v>206842</v>
      </c>
      <c r="M566" s="61">
        <v>211381</v>
      </c>
      <c r="N566" s="61">
        <v>216858</v>
      </c>
      <c r="O566" s="62">
        <v>223236</v>
      </c>
      <c r="P566" s="61">
        <v>229849</v>
      </c>
      <c r="Q566" s="27"/>
      <c r="R566" s="28"/>
    </row>
    <row r="567" spans="1:18" x14ac:dyDescent="0.2">
      <c r="A567" s="60" t="s">
        <v>577</v>
      </c>
      <c r="B567" s="57" t="str">
        <f t="shared" si="24"/>
        <v>Caribou County, Idaho</v>
      </c>
      <c r="C567" s="57" t="str">
        <f t="shared" si="25"/>
        <v>Caribou County</v>
      </c>
      <c r="D567" s="56" t="str">
        <f t="shared" si="26"/>
        <v>Idaho</v>
      </c>
      <c r="E567" s="61">
        <v>6963</v>
      </c>
      <c r="F567" s="61">
        <v>6963</v>
      </c>
      <c r="G567" s="61">
        <v>6974</v>
      </c>
      <c r="H567" s="61">
        <v>6844</v>
      </c>
      <c r="I567" s="61">
        <v>6771</v>
      </c>
      <c r="J567" s="61">
        <v>6787</v>
      </c>
      <c r="K567" s="61">
        <v>6794</v>
      </c>
      <c r="L567" s="61">
        <v>6733</v>
      </c>
      <c r="M567" s="61">
        <v>6867</v>
      </c>
      <c r="N567" s="61">
        <v>6973</v>
      </c>
      <c r="O567" s="62">
        <v>7037</v>
      </c>
      <c r="P567" s="61">
        <v>7155</v>
      </c>
      <c r="Q567" s="27"/>
      <c r="R567" s="28"/>
    </row>
    <row r="568" spans="1:18" x14ac:dyDescent="0.2">
      <c r="A568" s="60" t="s">
        <v>578</v>
      </c>
      <c r="B568" s="57" t="str">
        <f t="shared" si="24"/>
        <v>Cassia County, Idaho</v>
      </c>
      <c r="C568" s="57" t="str">
        <f t="shared" si="25"/>
        <v>Cassia County</v>
      </c>
      <c r="D568" s="56" t="str">
        <f t="shared" si="26"/>
        <v>Idaho</v>
      </c>
      <c r="E568" s="61">
        <v>22952</v>
      </c>
      <c r="F568" s="61">
        <v>22964</v>
      </c>
      <c r="G568" s="61">
        <v>23080</v>
      </c>
      <c r="H568" s="61">
        <v>23106</v>
      </c>
      <c r="I568" s="61">
        <v>23263</v>
      </c>
      <c r="J568" s="61">
        <v>23344</v>
      </c>
      <c r="K568" s="61">
        <v>23503</v>
      </c>
      <c r="L568" s="61">
        <v>23499</v>
      </c>
      <c r="M568" s="61">
        <v>23479</v>
      </c>
      <c r="N568" s="61">
        <v>23650</v>
      </c>
      <c r="O568" s="62">
        <v>23791</v>
      </c>
      <c r="P568" s="61">
        <v>24030</v>
      </c>
      <c r="Q568" s="27"/>
      <c r="R568" s="28"/>
    </row>
    <row r="569" spans="1:18" x14ac:dyDescent="0.2">
      <c r="A569" s="60" t="s">
        <v>579</v>
      </c>
      <c r="B569" s="57" t="str">
        <f t="shared" si="24"/>
        <v>Clark County, Idaho</v>
      </c>
      <c r="C569" s="57" t="str">
        <f t="shared" si="25"/>
        <v>Clark County</v>
      </c>
      <c r="D569" s="56" t="str">
        <f t="shared" si="26"/>
        <v>Idaho</v>
      </c>
      <c r="E569" s="61">
        <v>982</v>
      </c>
      <c r="F569" s="61">
        <v>982</v>
      </c>
      <c r="G569" s="61">
        <v>980</v>
      </c>
      <c r="H569" s="61">
        <v>954</v>
      </c>
      <c r="I569" s="61">
        <v>884</v>
      </c>
      <c r="J569" s="61">
        <v>879</v>
      </c>
      <c r="K569" s="61">
        <v>889</v>
      </c>
      <c r="L569" s="61">
        <v>886</v>
      </c>
      <c r="M569" s="61">
        <v>870</v>
      </c>
      <c r="N569" s="61">
        <v>879</v>
      </c>
      <c r="O569" s="62">
        <v>851</v>
      </c>
      <c r="P569" s="61">
        <v>845</v>
      </c>
      <c r="Q569" s="27"/>
      <c r="R569" s="28"/>
    </row>
    <row r="570" spans="1:18" x14ac:dyDescent="0.2">
      <c r="A570" s="60" t="s">
        <v>580</v>
      </c>
      <c r="B570" s="57" t="str">
        <f t="shared" si="24"/>
        <v>Clearwater County, Idaho</v>
      </c>
      <c r="C570" s="57" t="str">
        <f t="shared" si="25"/>
        <v>Clearwater County</v>
      </c>
      <c r="D570" s="56" t="str">
        <f t="shared" si="26"/>
        <v>Idaho</v>
      </c>
      <c r="E570" s="61">
        <v>8761</v>
      </c>
      <c r="F570" s="61">
        <v>8761</v>
      </c>
      <c r="G570" s="61">
        <v>8727</v>
      </c>
      <c r="H570" s="61">
        <v>8609</v>
      </c>
      <c r="I570" s="61">
        <v>8579</v>
      </c>
      <c r="J570" s="61">
        <v>8568</v>
      </c>
      <c r="K570" s="61">
        <v>8561</v>
      </c>
      <c r="L570" s="61">
        <v>8554</v>
      </c>
      <c r="M570" s="61">
        <v>8651</v>
      </c>
      <c r="N570" s="61">
        <v>8646</v>
      </c>
      <c r="O570" s="62">
        <v>8758</v>
      </c>
      <c r="P570" s="61">
        <v>8756</v>
      </c>
      <c r="Q570" s="27"/>
      <c r="R570" s="28"/>
    </row>
    <row r="571" spans="1:18" x14ac:dyDescent="0.2">
      <c r="A571" s="60" t="s">
        <v>581</v>
      </c>
      <c r="B571" s="57" t="str">
        <f t="shared" si="24"/>
        <v>Custer County, Idaho</v>
      </c>
      <c r="C571" s="57" t="str">
        <f t="shared" si="25"/>
        <v>Custer County</v>
      </c>
      <c r="D571" s="56" t="str">
        <f t="shared" si="26"/>
        <v>Idaho</v>
      </c>
      <c r="E571" s="61">
        <v>4368</v>
      </c>
      <c r="F571" s="61">
        <v>4366</v>
      </c>
      <c r="G571" s="61">
        <v>4357</v>
      </c>
      <c r="H571" s="61">
        <v>4325</v>
      </c>
      <c r="I571" s="61">
        <v>4327</v>
      </c>
      <c r="J571" s="61">
        <v>4225</v>
      </c>
      <c r="K571" s="61">
        <v>4132</v>
      </c>
      <c r="L571" s="61">
        <v>4059</v>
      </c>
      <c r="M571" s="61">
        <v>4084</v>
      </c>
      <c r="N571" s="61">
        <v>4135</v>
      </c>
      <c r="O571" s="62">
        <v>4250</v>
      </c>
      <c r="P571" s="61">
        <v>4315</v>
      </c>
      <c r="Q571" s="27"/>
      <c r="R571" s="28"/>
    </row>
    <row r="572" spans="1:18" x14ac:dyDescent="0.2">
      <c r="A572" s="60" t="s">
        <v>582</v>
      </c>
      <c r="B572" s="57" t="str">
        <f t="shared" si="24"/>
        <v>Elmore County, Idaho</v>
      </c>
      <c r="C572" s="57" t="str">
        <f t="shared" si="25"/>
        <v>Elmore County</v>
      </c>
      <c r="D572" s="56" t="str">
        <f t="shared" si="26"/>
        <v>Idaho</v>
      </c>
      <c r="E572" s="61">
        <v>27038</v>
      </c>
      <c r="F572" s="61">
        <v>27040</v>
      </c>
      <c r="G572" s="61">
        <v>27121</v>
      </c>
      <c r="H572" s="61">
        <v>26221</v>
      </c>
      <c r="I572" s="61">
        <v>26287</v>
      </c>
      <c r="J572" s="61">
        <v>26267</v>
      </c>
      <c r="K572" s="61">
        <v>26226</v>
      </c>
      <c r="L572" s="61">
        <v>25826</v>
      </c>
      <c r="M572" s="61">
        <v>26137</v>
      </c>
      <c r="N572" s="61">
        <v>26881</v>
      </c>
      <c r="O572" s="62">
        <v>27362</v>
      </c>
      <c r="P572" s="61">
        <v>27511</v>
      </c>
      <c r="Q572" s="27"/>
      <c r="R572" s="28"/>
    </row>
    <row r="573" spans="1:18" x14ac:dyDescent="0.2">
      <c r="A573" s="60" t="s">
        <v>583</v>
      </c>
      <c r="B573" s="57" t="str">
        <f t="shared" si="24"/>
        <v>Franklin County, Idaho</v>
      </c>
      <c r="C573" s="57" t="str">
        <f t="shared" si="25"/>
        <v>Franklin County</v>
      </c>
      <c r="D573" s="56" t="str">
        <f t="shared" si="26"/>
        <v>Idaho</v>
      </c>
      <c r="E573" s="61">
        <v>12786</v>
      </c>
      <c r="F573" s="61">
        <v>12786</v>
      </c>
      <c r="G573" s="61">
        <v>12781</v>
      </c>
      <c r="H573" s="61">
        <v>12810</v>
      </c>
      <c r="I573" s="61">
        <v>12798</v>
      </c>
      <c r="J573" s="61">
        <v>12802</v>
      </c>
      <c r="K573" s="61">
        <v>12910</v>
      </c>
      <c r="L573" s="61">
        <v>12955</v>
      </c>
      <c r="M573" s="61">
        <v>13320</v>
      </c>
      <c r="N573" s="61">
        <v>13467</v>
      </c>
      <c r="O573" s="62">
        <v>13704</v>
      </c>
      <c r="P573" s="61">
        <v>13876</v>
      </c>
      <c r="Q573" s="27"/>
      <c r="R573" s="28"/>
    </row>
    <row r="574" spans="1:18" x14ac:dyDescent="0.2">
      <c r="A574" s="60" t="s">
        <v>584</v>
      </c>
      <c r="B574" s="57" t="str">
        <f t="shared" si="24"/>
        <v>Fremont County, Idaho</v>
      </c>
      <c r="C574" s="57" t="str">
        <f t="shared" si="25"/>
        <v>Fremont County</v>
      </c>
      <c r="D574" s="56" t="str">
        <f t="shared" si="26"/>
        <v>Idaho</v>
      </c>
      <c r="E574" s="61">
        <v>13242</v>
      </c>
      <c r="F574" s="61">
        <v>13237</v>
      </c>
      <c r="G574" s="61">
        <v>13225</v>
      </c>
      <c r="H574" s="61">
        <v>13109</v>
      </c>
      <c r="I574" s="61">
        <v>12966</v>
      </c>
      <c r="J574" s="61">
        <v>12872</v>
      </c>
      <c r="K574" s="61">
        <v>12803</v>
      </c>
      <c r="L574" s="61">
        <v>12812</v>
      </c>
      <c r="M574" s="61">
        <v>12914</v>
      </c>
      <c r="N574" s="61">
        <v>13122</v>
      </c>
      <c r="O574" s="62">
        <v>13155</v>
      </c>
      <c r="P574" s="61">
        <v>13099</v>
      </c>
      <c r="Q574" s="27"/>
      <c r="R574" s="28"/>
    </row>
    <row r="575" spans="1:18" x14ac:dyDescent="0.2">
      <c r="A575" s="60" t="s">
        <v>585</v>
      </c>
      <c r="B575" s="57" t="str">
        <f t="shared" si="24"/>
        <v>Gem County, Idaho</v>
      </c>
      <c r="C575" s="57" t="str">
        <f t="shared" si="25"/>
        <v>Gem County</v>
      </c>
      <c r="D575" s="56" t="str">
        <f t="shared" si="26"/>
        <v>Idaho</v>
      </c>
      <c r="E575" s="61">
        <v>16719</v>
      </c>
      <c r="F575" s="61">
        <v>16719</v>
      </c>
      <c r="G575" s="61">
        <v>16687</v>
      </c>
      <c r="H575" s="61">
        <v>16692</v>
      </c>
      <c r="I575" s="61">
        <v>16630</v>
      </c>
      <c r="J575" s="61">
        <v>16569</v>
      </c>
      <c r="K575" s="61">
        <v>16646</v>
      </c>
      <c r="L575" s="61">
        <v>16685</v>
      </c>
      <c r="M575" s="61">
        <v>16959</v>
      </c>
      <c r="N575" s="61">
        <v>17311</v>
      </c>
      <c r="O575" s="62">
        <v>17587</v>
      </c>
      <c r="P575" s="61">
        <v>18112</v>
      </c>
      <c r="Q575" s="27"/>
      <c r="R575" s="28"/>
    </row>
    <row r="576" spans="1:18" x14ac:dyDescent="0.2">
      <c r="A576" s="60" t="s">
        <v>586</v>
      </c>
      <c r="B576" s="57" t="str">
        <f t="shared" si="24"/>
        <v>Gooding County, Idaho</v>
      </c>
      <c r="C576" s="57" t="str">
        <f t="shared" si="25"/>
        <v>Gooding County</v>
      </c>
      <c r="D576" s="56" t="str">
        <f t="shared" si="26"/>
        <v>Idaho</v>
      </c>
      <c r="E576" s="61">
        <v>15464</v>
      </c>
      <c r="F576" s="61">
        <v>15472</v>
      </c>
      <c r="G576" s="61">
        <v>15471</v>
      </c>
      <c r="H576" s="61">
        <v>15355</v>
      </c>
      <c r="I576" s="61">
        <v>15250</v>
      </c>
      <c r="J576" s="61">
        <v>15169</v>
      </c>
      <c r="K576" s="61">
        <v>15086</v>
      </c>
      <c r="L576" s="61">
        <v>15188</v>
      </c>
      <c r="M576" s="61">
        <v>15135</v>
      </c>
      <c r="N576" s="61">
        <v>15121</v>
      </c>
      <c r="O576" s="62">
        <v>15116</v>
      </c>
      <c r="P576" s="61">
        <v>15179</v>
      </c>
      <c r="Q576" s="27"/>
      <c r="R576" s="28"/>
    </row>
    <row r="577" spans="1:18" x14ac:dyDescent="0.2">
      <c r="A577" s="60" t="s">
        <v>587</v>
      </c>
      <c r="B577" s="57" t="str">
        <f t="shared" si="24"/>
        <v>Idaho County, Idaho</v>
      </c>
      <c r="C577" s="57" t="str">
        <f t="shared" si="25"/>
        <v>Idaho County</v>
      </c>
      <c r="D577" s="56" t="str">
        <f t="shared" si="26"/>
        <v>Idaho</v>
      </c>
      <c r="E577" s="61">
        <v>16267</v>
      </c>
      <c r="F577" s="61">
        <v>16267</v>
      </c>
      <c r="G577" s="61">
        <v>16310</v>
      </c>
      <c r="H577" s="61">
        <v>16462</v>
      </c>
      <c r="I577" s="61">
        <v>16444</v>
      </c>
      <c r="J577" s="61">
        <v>16249</v>
      </c>
      <c r="K577" s="61">
        <v>16275</v>
      </c>
      <c r="L577" s="61">
        <v>16301</v>
      </c>
      <c r="M577" s="61">
        <v>16236</v>
      </c>
      <c r="N577" s="61">
        <v>16373</v>
      </c>
      <c r="O577" s="62">
        <v>16476</v>
      </c>
      <c r="P577" s="61">
        <v>16667</v>
      </c>
      <c r="Q577" s="27"/>
      <c r="R577" s="28"/>
    </row>
    <row r="578" spans="1:18" x14ac:dyDescent="0.2">
      <c r="A578" s="60" t="s">
        <v>588</v>
      </c>
      <c r="B578" s="57" t="str">
        <f t="shared" ref="B578:B641" si="27">IF(LEFT(A578)=".", RIGHT(A578,LEN(A578)-1), A578)</f>
        <v>Jefferson County, Idaho</v>
      </c>
      <c r="C578" s="57" t="str">
        <f t="shared" si="25"/>
        <v>Jefferson County</v>
      </c>
      <c r="D578" s="56" t="str">
        <f t="shared" si="26"/>
        <v>Idaho</v>
      </c>
      <c r="E578" s="61">
        <v>26140</v>
      </c>
      <c r="F578" s="61">
        <v>26144</v>
      </c>
      <c r="G578" s="61">
        <v>26223</v>
      </c>
      <c r="H578" s="61">
        <v>26313</v>
      </c>
      <c r="I578" s="61">
        <v>26641</v>
      </c>
      <c r="J578" s="61">
        <v>26804</v>
      </c>
      <c r="K578" s="61">
        <v>26944</v>
      </c>
      <c r="L578" s="61">
        <v>27127</v>
      </c>
      <c r="M578" s="61">
        <v>27830</v>
      </c>
      <c r="N578" s="61">
        <v>28439</v>
      </c>
      <c r="O578" s="62">
        <v>29405</v>
      </c>
      <c r="P578" s="61">
        <v>29871</v>
      </c>
      <c r="Q578" s="27"/>
      <c r="R578" s="28"/>
    </row>
    <row r="579" spans="1:18" x14ac:dyDescent="0.2">
      <c r="A579" s="60" t="s">
        <v>589</v>
      </c>
      <c r="B579" s="57" t="str">
        <f t="shared" si="27"/>
        <v>Jerome County, Idaho</v>
      </c>
      <c r="C579" s="57" t="str">
        <f t="shared" ref="C579:C642" si="28">LEFT(B579,FIND(",",B579,1)-1)</f>
        <v>Jerome County</v>
      </c>
      <c r="D579" s="56" t="str">
        <f t="shared" ref="D579:D642" si="29">RIGHT(B579,LEN(B579)-(FIND(",",B579)+1))</f>
        <v>Idaho</v>
      </c>
      <c r="E579" s="61">
        <v>22374</v>
      </c>
      <c r="F579" s="61">
        <v>22355</v>
      </c>
      <c r="G579" s="61">
        <v>22442</v>
      </c>
      <c r="H579" s="61">
        <v>22520</v>
      </c>
      <c r="I579" s="61">
        <v>22578</v>
      </c>
      <c r="J579" s="61">
        <v>22768</v>
      </c>
      <c r="K579" s="61">
        <v>22926</v>
      </c>
      <c r="L579" s="61">
        <v>22971</v>
      </c>
      <c r="M579" s="61">
        <v>23433</v>
      </c>
      <c r="N579" s="61">
        <v>23768</v>
      </c>
      <c r="O579" s="62">
        <v>24066</v>
      </c>
      <c r="P579" s="61">
        <v>24412</v>
      </c>
      <c r="Q579" s="27"/>
      <c r="R579" s="28"/>
    </row>
    <row r="580" spans="1:18" x14ac:dyDescent="0.2">
      <c r="A580" s="60" t="s">
        <v>590</v>
      </c>
      <c r="B580" s="57" t="str">
        <f t="shared" si="27"/>
        <v>Kootenai County, Idaho</v>
      </c>
      <c r="C580" s="57" t="str">
        <f t="shared" si="28"/>
        <v>Kootenai County</v>
      </c>
      <c r="D580" s="56" t="str">
        <f t="shared" si="29"/>
        <v>Idaho</v>
      </c>
      <c r="E580" s="61">
        <v>138494</v>
      </c>
      <c r="F580" s="61">
        <v>138466</v>
      </c>
      <c r="G580" s="61">
        <v>138848</v>
      </c>
      <c r="H580" s="61">
        <v>140932</v>
      </c>
      <c r="I580" s="61">
        <v>142084</v>
      </c>
      <c r="J580" s="61">
        <v>143897</v>
      </c>
      <c r="K580" s="61">
        <v>146529</v>
      </c>
      <c r="L580" s="61">
        <v>149367</v>
      </c>
      <c r="M580" s="61">
        <v>153019</v>
      </c>
      <c r="N580" s="61">
        <v>157320</v>
      </c>
      <c r="O580" s="62">
        <v>161209</v>
      </c>
      <c r="P580" s="61">
        <v>165697</v>
      </c>
      <c r="Q580" s="27"/>
      <c r="R580" s="28"/>
    </row>
    <row r="581" spans="1:18" x14ac:dyDescent="0.2">
      <c r="A581" s="60" t="s">
        <v>591</v>
      </c>
      <c r="B581" s="57" t="str">
        <f t="shared" si="27"/>
        <v>Latah County, Idaho</v>
      </c>
      <c r="C581" s="57" t="str">
        <f t="shared" si="28"/>
        <v>Latah County</v>
      </c>
      <c r="D581" s="56" t="str">
        <f t="shared" si="29"/>
        <v>Idaho</v>
      </c>
      <c r="E581" s="61">
        <v>37244</v>
      </c>
      <c r="F581" s="61">
        <v>37243</v>
      </c>
      <c r="G581" s="61">
        <v>37255</v>
      </c>
      <c r="H581" s="61">
        <v>37855</v>
      </c>
      <c r="I581" s="61">
        <v>38094</v>
      </c>
      <c r="J581" s="61">
        <v>38220</v>
      </c>
      <c r="K581" s="61">
        <v>38517</v>
      </c>
      <c r="L581" s="61">
        <v>38796</v>
      </c>
      <c r="M581" s="61">
        <v>39050</v>
      </c>
      <c r="N581" s="61">
        <v>39741</v>
      </c>
      <c r="O581" s="62">
        <v>39829</v>
      </c>
      <c r="P581" s="61">
        <v>40108</v>
      </c>
      <c r="Q581" s="27"/>
      <c r="R581" s="28"/>
    </row>
    <row r="582" spans="1:18" x14ac:dyDescent="0.2">
      <c r="A582" s="60" t="s">
        <v>592</v>
      </c>
      <c r="B582" s="57" t="str">
        <f t="shared" si="27"/>
        <v>Lemhi County, Idaho</v>
      </c>
      <c r="C582" s="57" t="str">
        <f t="shared" si="28"/>
        <v>Lemhi County</v>
      </c>
      <c r="D582" s="56" t="str">
        <f t="shared" si="29"/>
        <v>Idaho</v>
      </c>
      <c r="E582" s="61">
        <v>7936</v>
      </c>
      <c r="F582" s="61">
        <v>7936</v>
      </c>
      <c r="G582" s="61">
        <v>7953</v>
      </c>
      <c r="H582" s="61">
        <v>7986</v>
      </c>
      <c r="I582" s="61">
        <v>7768</v>
      </c>
      <c r="J582" s="61">
        <v>7716</v>
      </c>
      <c r="K582" s="61">
        <v>7724</v>
      </c>
      <c r="L582" s="61">
        <v>7737</v>
      </c>
      <c r="M582" s="61">
        <v>7709</v>
      </c>
      <c r="N582" s="61">
        <v>7829</v>
      </c>
      <c r="O582" s="62">
        <v>7932</v>
      </c>
      <c r="P582" s="61">
        <v>8027</v>
      </c>
      <c r="Q582" s="27"/>
      <c r="R582" s="28"/>
    </row>
    <row r="583" spans="1:18" x14ac:dyDescent="0.2">
      <c r="A583" s="60" t="s">
        <v>593</v>
      </c>
      <c r="B583" s="57" t="str">
        <f t="shared" si="27"/>
        <v>Lewis County, Idaho</v>
      </c>
      <c r="C583" s="57" t="str">
        <f t="shared" si="28"/>
        <v>Lewis County</v>
      </c>
      <c r="D583" s="56" t="str">
        <f t="shared" si="29"/>
        <v>Idaho</v>
      </c>
      <c r="E583" s="61">
        <v>3821</v>
      </c>
      <c r="F583" s="61">
        <v>3821</v>
      </c>
      <c r="G583" s="61">
        <v>3820</v>
      </c>
      <c r="H583" s="61">
        <v>3806</v>
      </c>
      <c r="I583" s="61">
        <v>3820</v>
      </c>
      <c r="J583" s="61">
        <v>3805</v>
      </c>
      <c r="K583" s="61">
        <v>3813</v>
      </c>
      <c r="L583" s="61">
        <v>3791</v>
      </c>
      <c r="M583" s="61">
        <v>3846</v>
      </c>
      <c r="N583" s="61">
        <v>3884</v>
      </c>
      <c r="O583" s="62">
        <v>3832</v>
      </c>
      <c r="P583" s="61">
        <v>3838</v>
      </c>
      <c r="Q583" s="27"/>
      <c r="R583" s="28"/>
    </row>
    <row r="584" spans="1:18" x14ac:dyDescent="0.2">
      <c r="A584" s="60" t="s">
        <v>594</v>
      </c>
      <c r="B584" s="57" t="str">
        <f t="shared" si="27"/>
        <v>Lincoln County, Idaho</v>
      </c>
      <c r="C584" s="57" t="str">
        <f t="shared" si="28"/>
        <v>Lincoln County</v>
      </c>
      <c r="D584" s="56" t="str">
        <f t="shared" si="29"/>
        <v>Idaho</v>
      </c>
      <c r="E584" s="61">
        <v>5208</v>
      </c>
      <c r="F584" s="61">
        <v>5206</v>
      </c>
      <c r="G584" s="61">
        <v>5206</v>
      </c>
      <c r="H584" s="61">
        <v>5132</v>
      </c>
      <c r="I584" s="61">
        <v>5262</v>
      </c>
      <c r="J584" s="61">
        <v>5329</v>
      </c>
      <c r="K584" s="61">
        <v>5331</v>
      </c>
      <c r="L584" s="61">
        <v>5307</v>
      </c>
      <c r="M584" s="61">
        <v>5303</v>
      </c>
      <c r="N584" s="61">
        <v>5376</v>
      </c>
      <c r="O584" s="62">
        <v>5398</v>
      </c>
      <c r="P584" s="61">
        <v>5366</v>
      </c>
      <c r="Q584" s="27"/>
      <c r="R584" s="28"/>
    </row>
    <row r="585" spans="1:18" x14ac:dyDescent="0.2">
      <c r="A585" s="60" t="s">
        <v>595</v>
      </c>
      <c r="B585" s="57" t="str">
        <f t="shared" si="27"/>
        <v>Madison County, Idaho</v>
      </c>
      <c r="C585" s="57" t="str">
        <f t="shared" si="28"/>
        <v>Madison County</v>
      </c>
      <c r="D585" s="56" t="str">
        <f t="shared" si="29"/>
        <v>Idaho</v>
      </c>
      <c r="E585" s="61">
        <v>37536</v>
      </c>
      <c r="F585" s="61">
        <v>37548</v>
      </c>
      <c r="G585" s="61">
        <v>37592</v>
      </c>
      <c r="H585" s="61">
        <v>37908</v>
      </c>
      <c r="I585" s="61">
        <v>37662</v>
      </c>
      <c r="J585" s="61">
        <v>37527</v>
      </c>
      <c r="K585" s="61">
        <v>37900</v>
      </c>
      <c r="L585" s="61">
        <v>37989</v>
      </c>
      <c r="M585" s="61">
        <v>38972</v>
      </c>
      <c r="N585" s="61">
        <v>39370</v>
      </c>
      <c r="O585" s="62">
        <v>39261</v>
      </c>
      <c r="P585" s="61">
        <v>39907</v>
      </c>
      <c r="Q585" s="27"/>
      <c r="R585" s="28"/>
    </row>
    <row r="586" spans="1:18" x14ac:dyDescent="0.2">
      <c r="A586" s="60" t="s">
        <v>596</v>
      </c>
      <c r="B586" s="57" t="str">
        <f t="shared" si="27"/>
        <v>Minidoka County, Idaho</v>
      </c>
      <c r="C586" s="57" t="str">
        <f t="shared" si="28"/>
        <v>Minidoka County</v>
      </c>
      <c r="D586" s="56" t="str">
        <f t="shared" si="29"/>
        <v>Idaho</v>
      </c>
      <c r="E586" s="61">
        <v>20069</v>
      </c>
      <c r="F586" s="61">
        <v>20055</v>
      </c>
      <c r="G586" s="61">
        <v>20083</v>
      </c>
      <c r="H586" s="61">
        <v>20207</v>
      </c>
      <c r="I586" s="61">
        <v>20152</v>
      </c>
      <c r="J586" s="61">
        <v>20400</v>
      </c>
      <c r="K586" s="61">
        <v>20339</v>
      </c>
      <c r="L586" s="61">
        <v>20430</v>
      </c>
      <c r="M586" s="61">
        <v>20613</v>
      </c>
      <c r="N586" s="61">
        <v>20722</v>
      </c>
      <c r="O586" s="62">
        <v>20719</v>
      </c>
      <c r="P586" s="61">
        <v>21039</v>
      </c>
      <c r="Q586" s="27"/>
      <c r="R586" s="28"/>
    </row>
    <row r="587" spans="1:18" x14ac:dyDescent="0.2">
      <c r="A587" s="60" t="s">
        <v>597</v>
      </c>
      <c r="B587" s="57" t="str">
        <f t="shared" si="27"/>
        <v>Nez Perce County, Idaho</v>
      </c>
      <c r="C587" s="57" t="str">
        <f t="shared" si="28"/>
        <v>Nez Perce County</v>
      </c>
      <c r="D587" s="56" t="str">
        <f t="shared" si="29"/>
        <v>Idaho</v>
      </c>
      <c r="E587" s="61">
        <v>39265</v>
      </c>
      <c r="F587" s="61">
        <v>39270</v>
      </c>
      <c r="G587" s="61">
        <v>39315</v>
      </c>
      <c r="H587" s="61">
        <v>39438</v>
      </c>
      <c r="I587" s="61">
        <v>39504</v>
      </c>
      <c r="J587" s="61">
        <v>39798</v>
      </c>
      <c r="K587" s="61">
        <v>39841</v>
      </c>
      <c r="L587" s="61">
        <v>39995</v>
      </c>
      <c r="M587" s="61">
        <v>40136</v>
      </c>
      <c r="N587" s="61">
        <v>40289</v>
      </c>
      <c r="O587" s="62">
        <v>40256</v>
      </c>
      <c r="P587" s="61">
        <v>40408</v>
      </c>
      <c r="Q587" s="27"/>
      <c r="R587" s="28"/>
    </row>
    <row r="588" spans="1:18" x14ac:dyDescent="0.2">
      <c r="A588" s="60" t="s">
        <v>598</v>
      </c>
      <c r="B588" s="57" t="str">
        <f t="shared" si="27"/>
        <v>Oneida County, Idaho</v>
      </c>
      <c r="C588" s="57" t="str">
        <f t="shared" si="28"/>
        <v>Oneida County</v>
      </c>
      <c r="D588" s="56" t="str">
        <f t="shared" si="29"/>
        <v>Idaho</v>
      </c>
      <c r="E588" s="61">
        <v>4286</v>
      </c>
      <c r="F588" s="61">
        <v>4286</v>
      </c>
      <c r="G588" s="61">
        <v>4290</v>
      </c>
      <c r="H588" s="61">
        <v>4233</v>
      </c>
      <c r="I588" s="61">
        <v>4225</v>
      </c>
      <c r="J588" s="61">
        <v>4257</v>
      </c>
      <c r="K588" s="61">
        <v>4178</v>
      </c>
      <c r="L588" s="61">
        <v>4248</v>
      </c>
      <c r="M588" s="61">
        <v>4296</v>
      </c>
      <c r="N588" s="61">
        <v>4389</v>
      </c>
      <c r="O588" s="62">
        <v>4462</v>
      </c>
      <c r="P588" s="61">
        <v>4531</v>
      </c>
      <c r="Q588" s="27"/>
      <c r="R588" s="28"/>
    </row>
    <row r="589" spans="1:18" x14ac:dyDescent="0.2">
      <c r="A589" s="60" t="s">
        <v>599</v>
      </c>
      <c r="B589" s="57" t="str">
        <f t="shared" si="27"/>
        <v>Owyhee County, Idaho</v>
      </c>
      <c r="C589" s="57" t="str">
        <f t="shared" si="28"/>
        <v>Owyhee County</v>
      </c>
      <c r="D589" s="56" t="str">
        <f t="shared" si="29"/>
        <v>Idaho</v>
      </c>
      <c r="E589" s="61">
        <v>11526</v>
      </c>
      <c r="F589" s="61">
        <v>11526</v>
      </c>
      <c r="G589" s="61">
        <v>11473</v>
      </c>
      <c r="H589" s="61">
        <v>11376</v>
      </c>
      <c r="I589" s="61">
        <v>11409</v>
      </c>
      <c r="J589" s="61">
        <v>11394</v>
      </c>
      <c r="K589" s="61">
        <v>11288</v>
      </c>
      <c r="L589" s="61">
        <v>11288</v>
      </c>
      <c r="M589" s="61">
        <v>11364</v>
      </c>
      <c r="N589" s="61">
        <v>11618</v>
      </c>
      <c r="O589" s="62">
        <v>11669</v>
      </c>
      <c r="P589" s="61">
        <v>11823</v>
      </c>
      <c r="Q589" s="27"/>
      <c r="R589" s="28"/>
    </row>
    <row r="590" spans="1:18" x14ac:dyDescent="0.2">
      <c r="A590" s="60" t="s">
        <v>600</v>
      </c>
      <c r="B590" s="57" t="str">
        <f t="shared" si="27"/>
        <v>Payette County, Idaho</v>
      </c>
      <c r="C590" s="57" t="str">
        <f t="shared" si="28"/>
        <v>Payette County</v>
      </c>
      <c r="D590" s="56" t="str">
        <f t="shared" si="29"/>
        <v>Idaho</v>
      </c>
      <c r="E590" s="61">
        <v>22623</v>
      </c>
      <c r="F590" s="61">
        <v>22622</v>
      </c>
      <c r="G590" s="61">
        <v>22637</v>
      </c>
      <c r="H590" s="61">
        <v>22547</v>
      </c>
      <c r="I590" s="61">
        <v>22675</v>
      </c>
      <c r="J590" s="61">
        <v>22550</v>
      </c>
      <c r="K590" s="61">
        <v>22754</v>
      </c>
      <c r="L590" s="61">
        <v>22790</v>
      </c>
      <c r="M590" s="61">
        <v>22888</v>
      </c>
      <c r="N590" s="61">
        <v>23163</v>
      </c>
      <c r="O590" s="62">
        <v>23507</v>
      </c>
      <c r="P590" s="61">
        <v>23951</v>
      </c>
      <c r="Q590" s="27"/>
      <c r="R590" s="28"/>
    </row>
    <row r="591" spans="1:18" x14ac:dyDescent="0.2">
      <c r="A591" s="60" t="s">
        <v>601</v>
      </c>
      <c r="B591" s="57" t="str">
        <f t="shared" si="27"/>
        <v>Power County, Idaho</v>
      </c>
      <c r="C591" s="57" t="str">
        <f t="shared" si="28"/>
        <v>Power County</v>
      </c>
      <c r="D591" s="56" t="str">
        <f t="shared" si="29"/>
        <v>Idaho</v>
      </c>
      <c r="E591" s="61">
        <v>7817</v>
      </c>
      <c r="F591" s="61">
        <v>7819</v>
      </c>
      <c r="G591" s="61">
        <v>7872</v>
      </c>
      <c r="H591" s="61">
        <v>7780</v>
      </c>
      <c r="I591" s="61">
        <v>7830</v>
      </c>
      <c r="J591" s="61">
        <v>7791</v>
      </c>
      <c r="K591" s="61">
        <v>7729</v>
      </c>
      <c r="L591" s="61">
        <v>7687</v>
      </c>
      <c r="M591" s="61">
        <v>7681</v>
      </c>
      <c r="N591" s="61">
        <v>7606</v>
      </c>
      <c r="O591" s="62">
        <v>7700</v>
      </c>
      <c r="P591" s="61">
        <v>7681</v>
      </c>
      <c r="Q591" s="27"/>
      <c r="R591" s="28"/>
    </row>
    <row r="592" spans="1:18" x14ac:dyDescent="0.2">
      <c r="A592" s="60" t="s">
        <v>602</v>
      </c>
      <c r="B592" s="57" t="str">
        <f t="shared" si="27"/>
        <v>Shoshone County, Idaho</v>
      </c>
      <c r="C592" s="57" t="str">
        <f t="shared" si="28"/>
        <v>Shoshone County</v>
      </c>
      <c r="D592" s="56" t="str">
        <f t="shared" si="29"/>
        <v>Idaho</v>
      </c>
      <c r="E592" s="61">
        <v>12765</v>
      </c>
      <c r="F592" s="61">
        <v>12800</v>
      </c>
      <c r="G592" s="61">
        <v>12749</v>
      </c>
      <c r="H592" s="61">
        <v>12662</v>
      </c>
      <c r="I592" s="61">
        <v>12703</v>
      </c>
      <c r="J592" s="61">
        <v>12673</v>
      </c>
      <c r="K592" s="61">
        <v>12375</v>
      </c>
      <c r="L592" s="61">
        <v>12440</v>
      </c>
      <c r="M592" s="61">
        <v>12416</v>
      </c>
      <c r="N592" s="61">
        <v>12519</v>
      </c>
      <c r="O592" s="62">
        <v>12790</v>
      </c>
      <c r="P592" s="61">
        <v>12882</v>
      </c>
      <c r="Q592" s="27"/>
      <c r="R592" s="28"/>
    </row>
    <row r="593" spans="1:18" x14ac:dyDescent="0.2">
      <c r="A593" s="60" t="s">
        <v>603</v>
      </c>
      <c r="B593" s="57" t="str">
        <f t="shared" si="27"/>
        <v>Teton County, Idaho</v>
      </c>
      <c r="C593" s="57" t="str">
        <f t="shared" si="28"/>
        <v>Teton County</v>
      </c>
      <c r="D593" s="56" t="str">
        <f t="shared" si="29"/>
        <v>Idaho</v>
      </c>
      <c r="E593" s="61">
        <v>10170</v>
      </c>
      <c r="F593" s="61">
        <v>10165</v>
      </c>
      <c r="G593" s="61">
        <v>10151</v>
      </c>
      <c r="H593" s="61">
        <v>10161</v>
      </c>
      <c r="I593" s="61">
        <v>10125</v>
      </c>
      <c r="J593" s="61">
        <v>10399</v>
      </c>
      <c r="K593" s="61">
        <v>10436</v>
      </c>
      <c r="L593" s="61">
        <v>10725</v>
      </c>
      <c r="M593" s="61">
        <v>11165</v>
      </c>
      <c r="N593" s="61">
        <v>11445</v>
      </c>
      <c r="O593" s="62">
        <v>11651</v>
      </c>
      <c r="P593" s="61">
        <v>12142</v>
      </c>
      <c r="Q593" s="27"/>
      <c r="R593" s="28"/>
    </row>
    <row r="594" spans="1:18" x14ac:dyDescent="0.2">
      <c r="A594" s="60" t="s">
        <v>604</v>
      </c>
      <c r="B594" s="57" t="str">
        <f t="shared" si="27"/>
        <v>Twin Falls County, Idaho</v>
      </c>
      <c r="C594" s="57" t="str">
        <f t="shared" si="28"/>
        <v>Twin Falls County</v>
      </c>
      <c r="D594" s="56" t="str">
        <f t="shared" si="29"/>
        <v>Idaho</v>
      </c>
      <c r="E594" s="61">
        <v>77230</v>
      </c>
      <c r="F594" s="61">
        <v>77241</v>
      </c>
      <c r="G594" s="61">
        <v>77545</v>
      </c>
      <c r="H594" s="61">
        <v>78100</v>
      </c>
      <c r="I594" s="61">
        <v>78550</v>
      </c>
      <c r="J594" s="61">
        <v>79894</v>
      </c>
      <c r="K594" s="61">
        <v>80986</v>
      </c>
      <c r="L594" s="61">
        <v>82245</v>
      </c>
      <c r="M594" s="61">
        <v>83819</v>
      </c>
      <c r="N594" s="61">
        <v>85374</v>
      </c>
      <c r="O594" s="62">
        <v>86029</v>
      </c>
      <c r="P594" s="61">
        <v>86878</v>
      </c>
      <c r="Q594" s="27"/>
      <c r="R594" s="28"/>
    </row>
    <row r="595" spans="1:18" x14ac:dyDescent="0.2">
      <c r="A595" s="60" t="s">
        <v>605</v>
      </c>
      <c r="B595" s="57" t="str">
        <f t="shared" si="27"/>
        <v>Valley County, Idaho</v>
      </c>
      <c r="C595" s="57" t="str">
        <f t="shared" si="28"/>
        <v>Valley County</v>
      </c>
      <c r="D595" s="56" t="str">
        <f t="shared" si="29"/>
        <v>Idaho</v>
      </c>
      <c r="E595" s="61">
        <v>9862</v>
      </c>
      <c r="F595" s="61">
        <v>9854</v>
      </c>
      <c r="G595" s="61">
        <v>9788</v>
      </c>
      <c r="H595" s="61">
        <v>9636</v>
      </c>
      <c r="I595" s="61">
        <v>9536</v>
      </c>
      <c r="J595" s="61">
        <v>9575</v>
      </c>
      <c r="K595" s="61">
        <v>9793</v>
      </c>
      <c r="L595" s="61">
        <v>10043</v>
      </c>
      <c r="M595" s="61">
        <v>10422</v>
      </c>
      <c r="N595" s="61">
        <v>10667</v>
      </c>
      <c r="O595" s="62">
        <v>11021</v>
      </c>
      <c r="P595" s="61">
        <v>11392</v>
      </c>
      <c r="Q595" s="27"/>
      <c r="R595" s="28"/>
    </row>
    <row r="596" spans="1:18" x14ac:dyDescent="0.2">
      <c r="A596" s="60" t="s">
        <v>606</v>
      </c>
      <c r="B596" s="57" t="str">
        <f t="shared" si="27"/>
        <v>Washington County, Idaho</v>
      </c>
      <c r="C596" s="57" t="str">
        <f t="shared" si="28"/>
        <v>Washington County</v>
      </c>
      <c r="D596" s="56" t="str">
        <f t="shared" si="29"/>
        <v>Idaho</v>
      </c>
      <c r="E596" s="61">
        <v>10198</v>
      </c>
      <c r="F596" s="61">
        <v>10198</v>
      </c>
      <c r="G596" s="61">
        <v>10177</v>
      </c>
      <c r="H596" s="61">
        <v>10136</v>
      </c>
      <c r="I596" s="61">
        <v>10030</v>
      </c>
      <c r="J596" s="61">
        <v>9916</v>
      </c>
      <c r="K596" s="61">
        <v>9955</v>
      </c>
      <c r="L596" s="61">
        <v>9891</v>
      </c>
      <c r="M596" s="61">
        <v>10032</v>
      </c>
      <c r="N596" s="61">
        <v>10051</v>
      </c>
      <c r="O596" s="62">
        <v>10115</v>
      </c>
      <c r="P596" s="61">
        <v>10194</v>
      </c>
      <c r="Q596" s="27"/>
      <c r="R596" s="28"/>
    </row>
    <row r="597" spans="1:18" x14ac:dyDescent="0.2">
      <c r="A597" s="60" t="s">
        <v>607</v>
      </c>
      <c r="B597" s="57" t="str">
        <f t="shared" si="27"/>
        <v>Adams County, Illinois</v>
      </c>
      <c r="C597" s="57" t="str">
        <f t="shared" si="28"/>
        <v>Adams County</v>
      </c>
      <c r="D597" s="56" t="str">
        <f t="shared" si="29"/>
        <v>Illinois</v>
      </c>
      <c r="E597" s="61">
        <v>67103</v>
      </c>
      <c r="F597" s="61">
        <v>67097</v>
      </c>
      <c r="G597" s="61">
        <v>67160</v>
      </c>
      <c r="H597" s="61">
        <v>67211</v>
      </c>
      <c r="I597" s="61">
        <v>67139</v>
      </c>
      <c r="J597" s="61">
        <v>66999</v>
      </c>
      <c r="K597" s="61">
        <v>66966</v>
      </c>
      <c r="L597" s="61">
        <v>66835</v>
      </c>
      <c r="M597" s="61">
        <v>66475</v>
      </c>
      <c r="N597" s="61">
        <v>66057</v>
      </c>
      <c r="O597" s="62">
        <v>65623</v>
      </c>
      <c r="P597" s="61">
        <v>65435</v>
      </c>
      <c r="Q597" s="27"/>
      <c r="R597" s="28"/>
    </row>
    <row r="598" spans="1:18" x14ac:dyDescent="0.2">
      <c r="A598" s="60" t="s">
        <v>608</v>
      </c>
      <c r="B598" s="57" t="str">
        <f t="shared" si="27"/>
        <v>Alexander County, Illinois</v>
      </c>
      <c r="C598" s="57" t="str">
        <f t="shared" si="28"/>
        <v>Alexander County</v>
      </c>
      <c r="D598" s="56" t="str">
        <f t="shared" si="29"/>
        <v>Illinois</v>
      </c>
      <c r="E598" s="61">
        <v>8238</v>
      </c>
      <c r="F598" s="61">
        <v>8238</v>
      </c>
      <c r="G598" s="61">
        <v>8206</v>
      </c>
      <c r="H598" s="61">
        <v>7992</v>
      </c>
      <c r="I598" s="61">
        <v>7717</v>
      </c>
      <c r="J598" s="61">
        <v>7238</v>
      </c>
      <c r="K598" s="61">
        <v>7083</v>
      </c>
      <c r="L598" s="61">
        <v>6762</v>
      </c>
      <c r="M598" s="61">
        <v>6459</v>
      </c>
      <c r="N598" s="61">
        <v>6278</v>
      </c>
      <c r="O598" s="62">
        <v>6041</v>
      </c>
      <c r="P598" s="61">
        <v>5761</v>
      </c>
      <c r="Q598" s="27"/>
      <c r="R598" s="28"/>
    </row>
    <row r="599" spans="1:18" x14ac:dyDescent="0.2">
      <c r="A599" s="60" t="s">
        <v>609</v>
      </c>
      <c r="B599" s="57" t="str">
        <f t="shared" si="27"/>
        <v>Bond County, Illinois</v>
      </c>
      <c r="C599" s="57" t="str">
        <f t="shared" si="28"/>
        <v>Bond County</v>
      </c>
      <c r="D599" s="56" t="str">
        <f t="shared" si="29"/>
        <v>Illinois</v>
      </c>
      <c r="E599" s="61">
        <v>17768</v>
      </c>
      <c r="F599" s="61">
        <v>17768</v>
      </c>
      <c r="G599" s="61">
        <v>17787</v>
      </c>
      <c r="H599" s="61">
        <v>17726</v>
      </c>
      <c r="I599" s="61">
        <v>17537</v>
      </c>
      <c r="J599" s="61">
        <v>17331</v>
      </c>
      <c r="K599" s="61">
        <v>17070</v>
      </c>
      <c r="L599" s="61">
        <v>16686</v>
      </c>
      <c r="M599" s="61">
        <v>16546</v>
      </c>
      <c r="N599" s="61">
        <v>16648</v>
      </c>
      <c r="O599" s="62">
        <v>16637</v>
      </c>
      <c r="P599" s="61">
        <v>16426</v>
      </c>
      <c r="Q599" s="27"/>
      <c r="R599" s="28"/>
    </row>
    <row r="600" spans="1:18" x14ac:dyDescent="0.2">
      <c r="A600" s="60" t="s">
        <v>610</v>
      </c>
      <c r="B600" s="57" t="str">
        <f t="shared" si="27"/>
        <v>Boone County, Illinois</v>
      </c>
      <c r="C600" s="57" t="str">
        <f t="shared" si="28"/>
        <v>Boone County</v>
      </c>
      <c r="D600" s="56" t="str">
        <f t="shared" si="29"/>
        <v>Illinois</v>
      </c>
      <c r="E600" s="61">
        <v>54165</v>
      </c>
      <c r="F600" s="61">
        <v>54167</v>
      </c>
      <c r="G600" s="61">
        <v>54101</v>
      </c>
      <c r="H600" s="61">
        <v>54131</v>
      </c>
      <c r="I600" s="61">
        <v>53735</v>
      </c>
      <c r="J600" s="61">
        <v>53747</v>
      </c>
      <c r="K600" s="61">
        <v>53714</v>
      </c>
      <c r="L600" s="61">
        <v>53579</v>
      </c>
      <c r="M600" s="61">
        <v>53570</v>
      </c>
      <c r="N600" s="61">
        <v>53513</v>
      </c>
      <c r="O600" s="62">
        <v>53480</v>
      </c>
      <c r="P600" s="61">
        <v>53544</v>
      </c>
      <c r="Q600" s="27"/>
      <c r="R600" s="28"/>
    </row>
    <row r="601" spans="1:18" x14ac:dyDescent="0.2">
      <c r="A601" s="60" t="s">
        <v>611</v>
      </c>
      <c r="B601" s="57" t="str">
        <f t="shared" si="27"/>
        <v>Brown County, Illinois</v>
      </c>
      <c r="C601" s="57" t="str">
        <f t="shared" si="28"/>
        <v>Brown County</v>
      </c>
      <c r="D601" s="56" t="str">
        <f t="shared" si="29"/>
        <v>Illinois</v>
      </c>
      <c r="E601" s="61">
        <v>6937</v>
      </c>
      <c r="F601" s="61">
        <v>6937</v>
      </c>
      <c r="G601" s="61">
        <v>6919</v>
      </c>
      <c r="H601" s="61">
        <v>6882</v>
      </c>
      <c r="I601" s="61">
        <v>6890</v>
      </c>
      <c r="J601" s="61">
        <v>6864</v>
      </c>
      <c r="K601" s="61">
        <v>6832</v>
      </c>
      <c r="L601" s="61">
        <v>6753</v>
      </c>
      <c r="M601" s="61">
        <v>6637</v>
      </c>
      <c r="N601" s="61">
        <v>6609</v>
      </c>
      <c r="O601" s="62">
        <v>6563</v>
      </c>
      <c r="P601" s="61">
        <v>6578</v>
      </c>
      <c r="Q601" s="27"/>
      <c r="R601" s="28"/>
    </row>
    <row r="602" spans="1:18" x14ac:dyDescent="0.2">
      <c r="A602" s="60" t="s">
        <v>612</v>
      </c>
      <c r="B602" s="57" t="str">
        <f t="shared" si="27"/>
        <v>Bureau County, Illinois</v>
      </c>
      <c r="C602" s="57" t="str">
        <f t="shared" si="28"/>
        <v>Bureau County</v>
      </c>
      <c r="D602" s="56" t="str">
        <f t="shared" si="29"/>
        <v>Illinois</v>
      </c>
      <c r="E602" s="61">
        <v>34978</v>
      </c>
      <c r="F602" s="61">
        <v>34980</v>
      </c>
      <c r="G602" s="61">
        <v>34959</v>
      </c>
      <c r="H602" s="61">
        <v>34625</v>
      </c>
      <c r="I602" s="61">
        <v>34342</v>
      </c>
      <c r="J602" s="61">
        <v>34108</v>
      </c>
      <c r="K602" s="61">
        <v>33856</v>
      </c>
      <c r="L602" s="61">
        <v>33491</v>
      </c>
      <c r="M602" s="61">
        <v>33396</v>
      </c>
      <c r="N602" s="61">
        <v>33137</v>
      </c>
      <c r="O602" s="62">
        <v>32959</v>
      </c>
      <c r="P602" s="61">
        <v>32628</v>
      </c>
      <c r="Q602" s="27"/>
      <c r="R602" s="28"/>
    </row>
    <row r="603" spans="1:18" x14ac:dyDescent="0.2">
      <c r="A603" s="60" t="s">
        <v>613</v>
      </c>
      <c r="B603" s="57" t="str">
        <f t="shared" si="27"/>
        <v>Calhoun County, Illinois</v>
      </c>
      <c r="C603" s="57" t="str">
        <f t="shared" si="28"/>
        <v>Calhoun County</v>
      </c>
      <c r="D603" s="56" t="str">
        <f t="shared" si="29"/>
        <v>Illinois</v>
      </c>
      <c r="E603" s="61">
        <v>5089</v>
      </c>
      <c r="F603" s="61">
        <v>5089</v>
      </c>
      <c r="G603" s="61">
        <v>5096</v>
      </c>
      <c r="H603" s="61">
        <v>5049</v>
      </c>
      <c r="I603" s="61">
        <v>4985</v>
      </c>
      <c r="J603" s="61">
        <v>5008</v>
      </c>
      <c r="K603" s="61">
        <v>4925</v>
      </c>
      <c r="L603" s="61">
        <v>4860</v>
      </c>
      <c r="M603" s="61">
        <v>4869</v>
      </c>
      <c r="N603" s="61">
        <v>4851</v>
      </c>
      <c r="O603" s="62">
        <v>4829</v>
      </c>
      <c r="P603" s="61">
        <v>4739</v>
      </c>
      <c r="Q603" s="27"/>
      <c r="R603" s="28"/>
    </row>
    <row r="604" spans="1:18" x14ac:dyDescent="0.2">
      <c r="A604" s="60" t="s">
        <v>614</v>
      </c>
      <c r="B604" s="57" t="str">
        <f t="shared" si="27"/>
        <v>Carroll County, Illinois</v>
      </c>
      <c r="C604" s="57" t="str">
        <f t="shared" si="28"/>
        <v>Carroll County</v>
      </c>
      <c r="D604" s="56" t="str">
        <f t="shared" si="29"/>
        <v>Illinois</v>
      </c>
      <c r="E604" s="61">
        <v>15387</v>
      </c>
      <c r="F604" s="61">
        <v>15394</v>
      </c>
      <c r="G604" s="61">
        <v>15394</v>
      </c>
      <c r="H604" s="61">
        <v>15229</v>
      </c>
      <c r="I604" s="61">
        <v>15121</v>
      </c>
      <c r="J604" s="61">
        <v>14969</v>
      </c>
      <c r="K604" s="61">
        <v>14783</v>
      </c>
      <c r="L604" s="61">
        <v>14642</v>
      </c>
      <c r="M604" s="61">
        <v>14596</v>
      </c>
      <c r="N604" s="61">
        <v>14475</v>
      </c>
      <c r="O604" s="62">
        <v>14314</v>
      </c>
      <c r="P604" s="61">
        <v>14305</v>
      </c>
      <c r="Q604" s="27"/>
      <c r="R604" s="28"/>
    </row>
    <row r="605" spans="1:18" x14ac:dyDescent="0.2">
      <c r="A605" s="60" t="s">
        <v>615</v>
      </c>
      <c r="B605" s="57" t="str">
        <f t="shared" si="27"/>
        <v>Cass County, Illinois</v>
      </c>
      <c r="C605" s="57" t="str">
        <f t="shared" si="28"/>
        <v>Cass County</v>
      </c>
      <c r="D605" s="56" t="str">
        <f t="shared" si="29"/>
        <v>Illinois</v>
      </c>
      <c r="E605" s="61">
        <v>13642</v>
      </c>
      <c r="F605" s="61">
        <v>13641</v>
      </c>
      <c r="G605" s="61">
        <v>13633</v>
      </c>
      <c r="H605" s="61">
        <v>13629</v>
      </c>
      <c r="I605" s="61">
        <v>13427</v>
      </c>
      <c r="J605" s="61">
        <v>13293</v>
      </c>
      <c r="K605" s="61">
        <v>13081</v>
      </c>
      <c r="L605" s="61">
        <v>12843</v>
      </c>
      <c r="M605" s="61">
        <v>12672</v>
      </c>
      <c r="N605" s="61">
        <v>12492</v>
      </c>
      <c r="O605" s="62">
        <v>12312</v>
      </c>
      <c r="P605" s="61">
        <v>12147</v>
      </c>
      <c r="Q605" s="27"/>
      <c r="R605" s="28"/>
    </row>
    <row r="606" spans="1:18" x14ac:dyDescent="0.2">
      <c r="A606" s="60" t="s">
        <v>616</v>
      </c>
      <c r="B606" s="57" t="str">
        <f t="shared" si="27"/>
        <v>Champaign County, Illinois</v>
      </c>
      <c r="C606" s="57" t="str">
        <f t="shared" si="28"/>
        <v>Champaign County</v>
      </c>
      <c r="D606" s="56" t="str">
        <f t="shared" si="29"/>
        <v>Illinois</v>
      </c>
      <c r="E606" s="61">
        <v>201081</v>
      </c>
      <c r="F606" s="61">
        <v>201081</v>
      </c>
      <c r="G606" s="61">
        <v>201546</v>
      </c>
      <c r="H606" s="61">
        <v>203197</v>
      </c>
      <c r="I606" s="61">
        <v>204630</v>
      </c>
      <c r="J606" s="61">
        <v>206425</v>
      </c>
      <c r="K606" s="61">
        <v>207942</v>
      </c>
      <c r="L606" s="61">
        <v>209382</v>
      </c>
      <c r="M606" s="61">
        <v>210198</v>
      </c>
      <c r="N606" s="61">
        <v>210425</v>
      </c>
      <c r="O606" s="62">
        <v>209918</v>
      </c>
      <c r="P606" s="61">
        <v>209689</v>
      </c>
      <c r="Q606" s="27"/>
      <c r="R606" s="28"/>
    </row>
    <row r="607" spans="1:18" x14ac:dyDescent="0.2">
      <c r="A607" s="60" t="s">
        <v>617</v>
      </c>
      <c r="B607" s="57" t="str">
        <f t="shared" si="27"/>
        <v>Christian County, Illinois</v>
      </c>
      <c r="C607" s="57" t="str">
        <f t="shared" si="28"/>
        <v>Christian County</v>
      </c>
      <c r="D607" s="56" t="str">
        <f t="shared" si="29"/>
        <v>Illinois</v>
      </c>
      <c r="E607" s="61">
        <v>34800</v>
      </c>
      <c r="F607" s="61">
        <v>34795</v>
      </c>
      <c r="G607" s="61">
        <v>34763</v>
      </c>
      <c r="H607" s="61">
        <v>34702</v>
      </c>
      <c r="I607" s="61">
        <v>34518</v>
      </c>
      <c r="J607" s="61">
        <v>34148</v>
      </c>
      <c r="K607" s="61">
        <v>33813</v>
      </c>
      <c r="L607" s="61">
        <v>33463</v>
      </c>
      <c r="M607" s="61">
        <v>33230</v>
      </c>
      <c r="N607" s="61">
        <v>33007</v>
      </c>
      <c r="O607" s="62">
        <v>32653</v>
      </c>
      <c r="P607" s="61">
        <v>32304</v>
      </c>
      <c r="Q607" s="27"/>
      <c r="R607" s="28"/>
    </row>
    <row r="608" spans="1:18" x14ac:dyDescent="0.2">
      <c r="A608" s="60" t="s">
        <v>618</v>
      </c>
      <c r="B608" s="57" t="str">
        <f t="shared" si="27"/>
        <v>Clark County, Illinois</v>
      </c>
      <c r="C608" s="57" t="str">
        <f t="shared" si="28"/>
        <v>Clark County</v>
      </c>
      <c r="D608" s="56" t="str">
        <f t="shared" si="29"/>
        <v>Illinois</v>
      </c>
      <c r="E608" s="61">
        <v>16335</v>
      </c>
      <c r="F608" s="61">
        <v>16335</v>
      </c>
      <c r="G608" s="61">
        <v>16291</v>
      </c>
      <c r="H608" s="61">
        <v>16202</v>
      </c>
      <c r="I608" s="61">
        <v>16259</v>
      </c>
      <c r="J608" s="61">
        <v>16095</v>
      </c>
      <c r="K608" s="61">
        <v>16047</v>
      </c>
      <c r="L608" s="61">
        <v>15868</v>
      </c>
      <c r="M608" s="61">
        <v>15857</v>
      </c>
      <c r="N608" s="61">
        <v>15812</v>
      </c>
      <c r="O608" s="62">
        <v>15600</v>
      </c>
      <c r="P608" s="61">
        <v>15441</v>
      </c>
      <c r="Q608" s="27"/>
      <c r="R608" s="28"/>
    </row>
    <row r="609" spans="1:18" x14ac:dyDescent="0.2">
      <c r="A609" s="60" t="s">
        <v>619</v>
      </c>
      <c r="B609" s="57" t="str">
        <f t="shared" si="27"/>
        <v>Clay County, Illinois</v>
      </c>
      <c r="C609" s="57" t="str">
        <f t="shared" si="28"/>
        <v>Clay County</v>
      </c>
      <c r="D609" s="56" t="str">
        <f t="shared" si="29"/>
        <v>Illinois</v>
      </c>
      <c r="E609" s="61">
        <v>13815</v>
      </c>
      <c r="F609" s="61">
        <v>13815</v>
      </c>
      <c r="G609" s="61">
        <v>13826</v>
      </c>
      <c r="H609" s="61">
        <v>13725</v>
      </c>
      <c r="I609" s="61">
        <v>13714</v>
      </c>
      <c r="J609" s="61">
        <v>13554</v>
      </c>
      <c r="K609" s="61">
        <v>13445</v>
      </c>
      <c r="L609" s="61">
        <v>13401</v>
      </c>
      <c r="M609" s="61">
        <v>13314</v>
      </c>
      <c r="N609" s="61">
        <v>13270</v>
      </c>
      <c r="O609" s="62">
        <v>13266</v>
      </c>
      <c r="P609" s="61">
        <v>13184</v>
      </c>
      <c r="Q609" s="27"/>
      <c r="R609" s="28"/>
    </row>
    <row r="610" spans="1:18" x14ac:dyDescent="0.2">
      <c r="A610" s="60" t="s">
        <v>620</v>
      </c>
      <c r="B610" s="57" t="str">
        <f t="shared" si="27"/>
        <v>Clinton County, Illinois</v>
      </c>
      <c r="C610" s="57" t="str">
        <f t="shared" si="28"/>
        <v>Clinton County</v>
      </c>
      <c r="D610" s="56" t="str">
        <f t="shared" si="29"/>
        <v>Illinois</v>
      </c>
      <c r="E610" s="61">
        <v>37762</v>
      </c>
      <c r="F610" s="61">
        <v>37762</v>
      </c>
      <c r="G610" s="61">
        <v>37843</v>
      </c>
      <c r="H610" s="61">
        <v>38031</v>
      </c>
      <c r="I610" s="61">
        <v>37918</v>
      </c>
      <c r="J610" s="61">
        <v>37731</v>
      </c>
      <c r="K610" s="61">
        <v>37646</v>
      </c>
      <c r="L610" s="61">
        <v>37665</v>
      </c>
      <c r="M610" s="61">
        <v>37599</v>
      </c>
      <c r="N610" s="61">
        <v>37645</v>
      </c>
      <c r="O610" s="62">
        <v>37697</v>
      </c>
      <c r="P610" s="61">
        <v>37562</v>
      </c>
      <c r="Q610" s="27"/>
      <c r="R610" s="28"/>
    </row>
    <row r="611" spans="1:18" x14ac:dyDescent="0.2">
      <c r="A611" s="60" t="s">
        <v>621</v>
      </c>
      <c r="B611" s="57" t="str">
        <f t="shared" si="27"/>
        <v>Coles County, Illinois</v>
      </c>
      <c r="C611" s="57" t="str">
        <f t="shared" si="28"/>
        <v>Coles County</v>
      </c>
      <c r="D611" s="56" t="str">
        <f t="shared" si="29"/>
        <v>Illinois</v>
      </c>
      <c r="E611" s="61">
        <v>53873</v>
      </c>
      <c r="F611" s="61">
        <v>53876</v>
      </c>
      <c r="G611" s="61">
        <v>53866</v>
      </c>
      <c r="H611" s="61">
        <v>53624</v>
      </c>
      <c r="I611" s="61">
        <v>53318</v>
      </c>
      <c r="J611" s="61">
        <v>53053</v>
      </c>
      <c r="K611" s="61">
        <v>52523</v>
      </c>
      <c r="L611" s="61">
        <v>52179</v>
      </c>
      <c r="M611" s="61">
        <v>51783</v>
      </c>
      <c r="N611" s="61">
        <v>51353</v>
      </c>
      <c r="O611" s="62">
        <v>50829</v>
      </c>
      <c r="P611" s="61">
        <v>50621</v>
      </c>
      <c r="Q611" s="27"/>
      <c r="R611" s="28"/>
    </row>
    <row r="612" spans="1:18" x14ac:dyDescent="0.2">
      <c r="A612" s="60" t="s">
        <v>622</v>
      </c>
      <c r="B612" s="57" t="str">
        <f t="shared" si="27"/>
        <v>Cook County, Illinois</v>
      </c>
      <c r="C612" s="57" t="str">
        <f t="shared" si="28"/>
        <v>Cook County</v>
      </c>
      <c r="D612" s="56" t="str">
        <f t="shared" si="29"/>
        <v>Illinois</v>
      </c>
      <c r="E612" s="61">
        <v>5194675</v>
      </c>
      <c r="F612" s="61">
        <v>5195026</v>
      </c>
      <c r="G612" s="61">
        <v>5199016</v>
      </c>
      <c r="H612" s="61">
        <v>5219780</v>
      </c>
      <c r="I612" s="61">
        <v>5239351</v>
      </c>
      <c r="J612" s="61">
        <v>5252875</v>
      </c>
      <c r="K612" s="61">
        <v>5254675</v>
      </c>
      <c r="L612" s="61">
        <v>5244088</v>
      </c>
      <c r="M612" s="61">
        <v>5224272</v>
      </c>
      <c r="N612" s="61">
        <v>5200821</v>
      </c>
      <c r="O612" s="62">
        <v>5171960</v>
      </c>
      <c r="P612" s="61">
        <v>5150233</v>
      </c>
      <c r="Q612" s="27"/>
      <c r="R612" s="28"/>
    </row>
    <row r="613" spans="1:18" x14ac:dyDescent="0.2">
      <c r="A613" s="60" t="s">
        <v>623</v>
      </c>
      <c r="B613" s="57" t="str">
        <f t="shared" si="27"/>
        <v>Crawford County, Illinois</v>
      </c>
      <c r="C613" s="57" t="str">
        <f t="shared" si="28"/>
        <v>Crawford County</v>
      </c>
      <c r="D613" s="56" t="str">
        <f t="shared" si="29"/>
        <v>Illinois</v>
      </c>
      <c r="E613" s="61">
        <v>19817</v>
      </c>
      <c r="F613" s="61">
        <v>19818</v>
      </c>
      <c r="G613" s="61">
        <v>19801</v>
      </c>
      <c r="H613" s="61">
        <v>19776</v>
      </c>
      <c r="I613" s="61">
        <v>19588</v>
      </c>
      <c r="J613" s="61">
        <v>19435</v>
      </c>
      <c r="K613" s="61">
        <v>19285</v>
      </c>
      <c r="L613" s="61">
        <v>19255</v>
      </c>
      <c r="M613" s="61">
        <v>19133</v>
      </c>
      <c r="N613" s="61">
        <v>18975</v>
      </c>
      <c r="O613" s="62">
        <v>18830</v>
      </c>
      <c r="P613" s="61">
        <v>18667</v>
      </c>
      <c r="Q613" s="27"/>
      <c r="R613" s="28"/>
    </row>
    <row r="614" spans="1:18" x14ac:dyDescent="0.2">
      <c r="A614" s="60" t="s">
        <v>624</v>
      </c>
      <c r="B614" s="57" t="str">
        <f t="shared" si="27"/>
        <v>Cumberland County, Illinois</v>
      </c>
      <c r="C614" s="57" t="str">
        <f t="shared" si="28"/>
        <v>Cumberland County</v>
      </c>
      <c r="D614" s="56" t="str">
        <f t="shared" si="29"/>
        <v>Illinois</v>
      </c>
      <c r="E614" s="61">
        <v>11048</v>
      </c>
      <c r="F614" s="61">
        <v>11045</v>
      </c>
      <c r="G614" s="61">
        <v>11053</v>
      </c>
      <c r="H614" s="61">
        <v>11080</v>
      </c>
      <c r="I614" s="61">
        <v>10950</v>
      </c>
      <c r="J614" s="61">
        <v>10904</v>
      </c>
      <c r="K614" s="61">
        <v>10923</v>
      </c>
      <c r="L614" s="61">
        <v>10860</v>
      </c>
      <c r="M614" s="61">
        <v>10868</v>
      </c>
      <c r="N614" s="61">
        <v>10880</v>
      </c>
      <c r="O614" s="62">
        <v>10804</v>
      </c>
      <c r="P614" s="61">
        <v>10766</v>
      </c>
      <c r="Q614" s="27"/>
      <c r="R614" s="28"/>
    </row>
    <row r="615" spans="1:18" x14ac:dyDescent="0.2">
      <c r="A615" s="60" t="s">
        <v>625</v>
      </c>
      <c r="B615" s="57" t="str">
        <f t="shared" si="27"/>
        <v>DeKalb County, Illinois</v>
      </c>
      <c r="C615" s="57" t="str">
        <f t="shared" si="28"/>
        <v>DeKalb County</v>
      </c>
      <c r="D615" s="56" t="str">
        <f t="shared" si="29"/>
        <v>Illinois</v>
      </c>
      <c r="E615" s="61">
        <v>105160</v>
      </c>
      <c r="F615" s="61">
        <v>105162</v>
      </c>
      <c r="G615" s="61">
        <v>105145</v>
      </c>
      <c r="H615" s="61">
        <v>104450</v>
      </c>
      <c r="I615" s="61">
        <v>104365</v>
      </c>
      <c r="J615" s="61">
        <v>104202</v>
      </c>
      <c r="K615" s="61">
        <v>104560</v>
      </c>
      <c r="L615" s="61">
        <v>104195</v>
      </c>
      <c r="M615" s="61">
        <v>104080</v>
      </c>
      <c r="N615" s="61">
        <v>104309</v>
      </c>
      <c r="O615" s="62">
        <v>104349</v>
      </c>
      <c r="P615" s="61">
        <v>104897</v>
      </c>
      <c r="Q615" s="27"/>
      <c r="R615" s="28"/>
    </row>
    <row r="616" spans="1:18" x14ac:dyDescent="0.2">
      <c r="A616" s="60" t="s">
        <v>626</v>
      </c>
      <c r="B616" s="57" t="str">
        <f t="shared" si="27"/>
        <v>De Witt County, Illinois</v>
      </c>
      <c r="C616" s="57" t="str">
        <f t="shared" si="28"/>
        <v>De Witt County</v>
      </c>
      <c r="D616" s="56" t="str">
        <f t="shared" si="29"/>
        <v>Illinois</v>
      </c>
      <c r="E616" s="61">
        <v>16561</v>
      </c>
      <c r="F616" s="61">
        <v>16558</v>
      </c>
      <c r="G616" s="61">
        <v>16590</v>
      </c>
      <c r="H616" s="61">
        <v>16548</v>
      </c>
      <c r="I616" s="61">
        <v>16491</v>
      </c>
      <c r="J616" s="61">
        <v>16373</v>
      </c>
      <c r="K616" s="61">
        <v>16217</v>
      </c>
      <c r="L616" s="61">
        <v>16184</v>
      </c>
      <c r="M616" s="61">
        <v>16137</v>
      </c>
      <c r="N616" s="61">
        <v>15906</v>
      </c>
      <c r="O616" s="62">
        <v>15794</v>
      </c>
      <c r="P616" s="61">
        <v>15638</v>
      </c>
      <c r="Q616" s="27"/>
      <c r="R616" s="28"/>
    </row>
    <row r="617" spans="1:18" x14ac:dyDescent="0.2">
      <c r="A617" s="60" t="s">
        <v>627</v>
      </c>
      <c r="B617" s="57" t="str">
        <f t="shared" si="27"/>
        <v>Douglas County, Illinois</v>
      </c>
      <c r="C617" s="57" t="str">
        <f t="shared" si="28"/>
        <v>Douglas County</v>
      </c>
      <c r="D617" s="56" t="str">
        <f t="shared" si="29"/>
        <v>Illinois</v>
      </c>
      <c r="E617" s="61">
        <v>19980</v>
      </c>
      <c r="F617" s="61">
        <v>19977</v>
      </c>
      <c r="G617" s="61">
        <v>19983</v>
      </c>
      <c r="H617" s="61">
        <v>19871</v>
      </c>
      <c r="I617" s="61">
        <v>19888</v>
      </c>
      <c r="J617" s="61">
        <v>19861</v>
      </c>
      <c r="K617" s="61">
        <v>19906</v>
      </c>
      <c r="L617" s="61">
        <v>19835</v>
      </c>
      <c r="M617" s="61">
        <v>19727</v>
      </c>
      <c r="N617" s="61">
        <v>19629</v>
      </c>
      <c r="O617" s="62">
        <v>19458</v>
      </c>
      <c r="P617" s="61">
        <v>19465</v>
      </c>
      <c r="Q617" s="27"/>
      <c r="R617" s="28"/>
    </row>
    <row r="618" spans="1:18" x14ac:dyDescent="0.2">
      <c r="A618" s="60" t="s">
        <v>628</v>
      </c>
      <c r="B618" s="57" t="str">
        <f t="shared" si="27"/>
        <v>DuPage County, Illinois</v>
      </c>
      <c r="C618" s="57" t="str">
        <f t="shared" si="28"/>
        <v>DuPage County</v>
      </c>
      <c r="D618" s="56" t="str">
        <f t="shared" si="29"/>
        <v>Illinois</v>
      </c>
      <c r="E618" s="61">
        <v>916924</v>
      </c>
      <c r="F618" s="61">
        <v>916741</v>
      </c>
      <c r="G618" s="61">
        <v>917983</v>
      </c>
      <c r="H618" s="61">
        <v>924831</v>
      </c>
      <c r="I618" s="61">
        <v>928666</v>
      </c>
      <c r="J618" s="61">
        <v>932231</v>
      </c>
      <c r="K618" s="61">
        <v>933425</v>
      </c>
      <c r="L618" s="61">
        <v>933609</v>
      </c>
      <c r="M618" s="61">
        <v>931256</v>
      </c>
      <c r="N618" s="61">
        <v>930265</v>
      </c>
      <c r="O618" s="62">
        <v>927247</v>
      </c>
      <c r="P618" s="61">
        <v>922921</v>
      </c>
      <c r="Q618" s="27"/>
      <c r="R618" s="28"/>
    </row>
    <row r="619" spans="1:18" x14ac:dyDescent="0.2">
      <c r="A619" s="60" t="s">
        <v>629</v>
      </c>
      <c r="B619" s="57" t="str">
        <f t="shared" si="27"/>
        <v>Edgar County, Illinois</v>
      </c>
      <c r="C619" s="57" t="str">
        <f t="shared" si="28"/>
        <v>Edgar County</v>
      </c>
      <c r="D619" s="56" t="str">
        <f t="shared" si="29"/>
        <v>Illinois</v>
      </c>
      <c r="E619" s="61">
        <v>18576</v>
      </c>
      <c r="F619" s="61">
        <v>18576</v>
      </c>
      <c r="G619" s="61">
        <v>18508</v>
      </c>
      <c r="H619" s="61">
        <v>18391</v>
      </c>
      <c r="I619" s="61">
        <v>18158</v>
      </c>
      <c r="J619" s="61">
        <v>17941</v>
      </c>
      <c r="K619" s="61">
        <v>17807</v>
      </c>
      <c r="L619" s="61">
        <v>17603</v>
      </c>
      <c r="M619" s="61">
        <v>17519</v>
      </c>
      <c r="N619" s="61">
        <v>17390</v>
      </c>
      <c r="O619" s="62">
        <v>17360</v>
      </c>
      <c r="P619" s="61">
        <v>17161</v>
      </c>
      <c r="Q619" s="27"/>
      <c r="R619" s="28"/>
    </row>
    <row r="620" spans="1:18" x14ac:dyDescent="0.2">
      <c r="A620" s="60" t="s">
        <v>630</v>
      </c>
      <c r="B620" s="57" t="str">
        <f t="shared" si="27"/>
        <v>Edwards County, Illinois</v>
      </c>
      <c r="C620" s="57" t="str">
        <f t="shared" si="28"/>
        <v>Edwards County</v>
      </c>
      <c r="D620" s="56" t="str">
        <f t="shared" si="29"/>
        <v>Illinois</v>
      </c>
      <c r="E620" s="61">
        <v>6721</v>
      </c>
      <c r="F620" s="61">
        <v>6721</v>
      </c>
      <c r="G620" s="61">
        <v>6734</v>
      </c>
      <c r="H620" s="61">
        <v>6669</v>
      </c>
      <c r="I620" s="61">
        <v>6721</v>
      </c>
      <c r="J620" s="61">
        <v>6687</v>
      </c>
      <c r="K620" s="61">
        <v>6628</v>
      </c>
      <c r="L620" s="61">
        <v>6511</v>
      </c>
      <c r="M620" s="61">
        <v>6536</v>
      </c>
      <c r="N620" s="61">
        <v>6448</v>
      </c>
      <c r="O620" s="62">
        <v>6387</v>
      </c>
      <c r="P620" s="61">
        <v>6395</v>
      </c>
      <c r="Q620" s="27"/>
      <c r="R620" s="28"/>
    </row>
    <row r="621" spans="1:18" x14ac:dyDescent="0.2">
      <c r="A621" s="60" t="s">
        <v>631</v>
      </c>
      <c r="B621" s="57" t="str">
        <f t="shared" si="27"/>
        <v>Effingham County, Illinois</v>
      </c>
      <c r="C621" s="57" t="str">
        <f t="shared" si="28"/>
        <v>Effingham County</v>
      </c>
      <c r="D621" s="56" t="str">
        <f t="shared" si="29"/>
        <v>Illinois</v>
      </c>
      <c r="E621" s="61">
        <v>34242</v>
      </c>
      <c r="F621" s="61">
        <v>34246</v>
      </c>
      <c r="G621" s="61">
        <v>34224</v>
      </c>
      <c r="H621" s="61">
        <v>34270</v>
      </c>
      <c r="I621" s="61">
        <v>34273</v>
      </c>
      <c r="J621" s="61">
        <v>34217</v>
      </c>
      <c r="K621" s="61">
        <v>34122</v>
      </c>
      <c r="L621" s="61">
        <v>34202</v>
      </c>
      <c r="M621" s="61">
        <v>34170</v>
      </c>
      <c r="N621" s="61">
        <v>34123</v>
      </c>
      <c r="O621" s="62">
        <v>34181</v>
      </c>
      <c r="P621" s="61">
        <v>34008</v>
      </c>
      <c r="Q621" s="27"/>
      <c r="R621" s="28"/>
    </row>
    <row r="622" spans="1:18" x14ac:dyDescent="0.2">
      <c r="A622" s="60" t="s">
        <v>632</v>
      </c>
      <c r="B622" s="57" t="str">
        <f t="shared" si="27"/>
        <v>Fayette County, Illinois</v>
      </c>
      <c r="C622" s="57" t="str">
        <f t="shared" si="28"/>
        <v>Fayette County</v>
      </c>
      <c r="D622" s="56" t="str">
        <f t="shared" si="29"/>
        <v>Illinois</v>
      </c>
      <c r="E622" s="61">
        <v>22140</v>
      </c>
      <c r="F622" s="61">
        <v>22142</v>
      </c>
      <c r="G622" s="61">
        <v>22131</v>
      </c>
      <c r="H622" s="61">
        <v>22378</v>
      </c>
      <c r="I622" s="61">
        <v>22163</v>
      </c>
      <c r="J622" s="61">
        <v>22195</v>
      </c>
      <c r="K622" s="61">
        <v>22076</v>
      </c>
      <c r="L622" s="61">
        <v>22036</v>
      </c>
      <c r="M622" s="61">
        <v>21570</v>
      </c>
      <c r="N622" s="61">
        <v>21514</v>
      </c>
      <c r="O622" s="62">
        <v>21368</v>
      </c>
      <c r="P622" s="61">
        <v>21336</v>
      </c>
      <c r="Q622" s="27"/>
      <c r="R622" s="28"/>
    </row>
    <row r="623" spans="1:18" x14ac:dyDescent="0.2">
      <c r="A623" s="60" t="s">
        <v>633</v>
      </c>
      <c r="B623" s="57" t="str">
        <f t="shared" si="27"/>
        <v>Ford County, Illinois</v>
      </c>
      <c r="C623" s="57" t="str">
        <f t="shared" si="28"/>
        <v>Ford County</v>
      </c>
      <c r="D623" s="56" t="str">
        <f t="shared" si="29"/>
        <v>Illinois</v>
      </c>
      <c r="E623" s="61">
        <v>14081</v>
      </c>
      <c r="F623" s="61">
        <v>14081</v>
      </c>
      <c r="G623" s="61">
        <v>14081</v>
      </c>
      <c r="H623" s="61">
        <v>13881</v>
      </c>
      <c r="I623" s="61">
        <v>13879</v>
      </c>
      <c r="J623" s="61">
        <v>13672</v>
      </c>
      <c r="K623" s="61">
        <v>13540</v>
      </c>
      <c r="L623" s="61">
        <v>13529</v>
      </c>
      <c r="M623" s="61">
        <v>13352</v>
      </c>
      <c r="N623" s="61">
        <v>13298</v>
      </c>
      <c r="O623" s="62">
        <v>13212</v>
      </c>
      <c r="P623" s="61">
        <v>12961</v>
      </c>
      <c r="Q623" s="27"/>
      <c r="R623" s="28"/>
    </row>
    <row r="624" spans="1:18" x14ac:dyDescent="0.2">
      <c r="A624" s="60" t="s">
        <v>634</v>
      </c>
      <c r="B624" s="57" t="str">
        <f t="shared" si="27"/>
        <v>Franklin County, Illinois</v>
      </c>
      <c r="C624" s="57" t="str">
        <f t="shared" si="28"/>
        <v>Franklin County</v>
      </c>
      <c r="D624" s="56" t="str">
        <f t="shared" si="29"/>
        <v>Illinois</v>
      </c>
      <c r="E624" s="61">
        <v>39561</v>
      </c>
      <c r="F624" s="61">
        <v>39996</v>
      </c>
      <c r="G624" s="61">
        <v>40035</v>
      </c>
      <c r="H624" s="61">
        <v>40033</v>
      </c>
      <c r="I624" s="61">
        <v>39865</v>
      </c>
      <c r="J624" s="61">
        <v>39555</v>
      </c>
      <c r="K624" s="61">
        <v>39446</v>
      </c>
      <c r="L624" s="61">
        <v>39383</v>
      </c>
      <c r="M624" s="61">
        <v>39075</v>
      </c>
      <c r="N624" s="61">
        <v>38995</v>
      </c>
      <c r="O624" s="62">
        <v>38695</v>
      </c>
      <c r="P624" s="61">
        <v>38469</v>
      </c>
      <c r="Q624" s="27"/>
      <c r="R624" s="28"/>
    </row>
    <row r="625" spans="1:18" x14ac:dyDescent="0.2">
      <c r="A625" s="60" t="s">
        <v>635</v>
      </c>
      <c r="B625" s="57" t="str">
        <f t="shared" si="27"/>
        <v>Fulton County, Illinois</v>
      </c>
      <c r="C625" s="57" t="str">
        <f t="shared" si="28"/>
        <v>Fulton County</v>
      </c>
      <c r="D625" s="56" t="str">
        <f t="shared" si="29"/>
        <v>Illinois</v>
      </c>
      <c r="E625" s="61">
        <v>37069</v>
      </c>
      <c r="F625" s="61">
        <v>37071</v>
      </c>
      <c r="G625" s="61">
        <v>37076</v>
      </c>
      <c r="H625" s="61">
        <v>36910</v>
      </c>
      <c r="I625" s="61">
        <v>36587</v>
      </c>
      <c r="J625" s="61">
        <v>36323</v>
      </c>
      <c r="K625" s="61">
        <v>35995</v>
      </c>
      <c r="L625" s="61">
        <v>35713</v>
      </c>
      <c r="M625" s="61">
        <v>35473</v>
      </c>
      <c r="N625" s="61">
        <v>35104</v>
      </c>
      <c r="O625" s="62">
        <v>34830</v>
      </c>
      <c r="P625" s="61">
        <v>34340</v>
      </c>
      <c r="Q625" s="27"/>
      <c r="R625" s="28"/>
    </row>
    <row r="626" spans="1:18" x14ac:dyDescent="0.2">
      <c r="A626" s="60" t="s">
        <v>636</v>
      </c>
      <c r="B626" s="57" t="str">
        <f t="shared" si="27"/>
        <v>Gallatin County, Illinois</v>
      </c>
      <c r="C626" s="57" t="str">
        <f t="shared" si="28"/>
        <v>Gallatin County</v>
      </c>
      <c r="D626" s="56" t="str">
        <f t="shared" si="29"/>
        <v>Illinois</v>
      </c>
      <c r="E626" s="61">
        <v>5589</v>
      </c>
      <c r="F626" s="61">
        <v>5587</v>
      </c>
      <c r="G626" s="61">
        <v>5573</v>
      </c>
      <c r="H626" s="61">
        <v>5490</v>
      </c>
      <c r="I626" s="61">
        <v>5390</v>
      </c>
      <c r="J626" s="61">
        <v>5386</v>
      </c>
      <c r="K626" s="61">
        <v>5278</v>
      </c>
      <c r="L626" s="61">
        <v>5221</v>
      </c>
      <c r="M626" s="61">
        <v>5157</v>
      </c>
      <c r="N626" s="61">
        <v>5071</v>
      </c>
      <c r="O626" s="62">
        <v>5045</v>
      </c>
      <c r="P626" s="61">
        <v>4828</v>
      </c>
      <c r="Q626" s="27"/>
      <c r="R626" s="28"/>
    </row>
    <row r="627" spans="1:18" x14ac:dyDescent="0.2">
      <c r="A627" s="60" t="s">
        <v>637</v>
      </c>
      <c r="B627" s="57" t="str">
        <f t="shared" si="27"/>
        <v>Greene County, Illinois</v>
      </c>
      <c r="C627" s="57" t="str">
        <f t="shared" si="28"/>
        <v>Greene County</v>
      </c>
      <c r="D627" s="56" t="str">
        <f t="shared" si="29"/>
        <v>Illinois</v>
      </c>
      <c r="E627" s="61">
        <v>13886</v>
      </c>
      <c r="F627" s="61">
        <v>13886</v>
      </c>
      <c r="G627" s="61">
        <v>13890</v>
      </c>
      <c r="H627" s="61">
        <v>13856</v>
      </c>
      <c r="I627" s="61">
        <v>13656</v>
      </c>
      <c r="J627" s="61">
        <v>13633</v>
      </c>
      <c r="K627" s="61">
        <v>13415</v>
      </c>
      <c r="L627" s="61">
        <v>13345</v>
      </c>
      <c r="M627" s="61">
        <v>13123</v>
      </c>
      <c r="N627" s="61">
        <v>13156</v>
      </c>
      <c r="O627" s="62">
        <v>13065</v>
      </c>
      <c r="P627" s="61">
        <v>12969</v>
      </c>
      <c r="Q627" s="27"/>
      <c r="R627" s="28"/>
    </row>
    <row r="628" spans="1:18" x14ac:dyDescent="0.2">
      <c r="A628" s="60" t="s">
        <v>638</v>
      </c>
      <c r="B628" s="57" t="str">
        <f t="shared" si="27"/>
        <v>Grundy County, Illinois</v>
      </c>
      <c r="C628" s="57" t="str">
        <f t="shared" si="28"/>
        <v>Grundy County</v>
      </c>
      <c r="D628" s="56" t="str">
        <f t="shared" si="29"/>
        <v>Illinois</v>
      </c>
      <c r="E628" s="61">
        <v>50063</v>
      </c>
      <c r="F628" s="61">
        <v>50079</v>
      </c>
      <c r="G628" s="61">
        <v>50154</v>
      </c>
      <c r="H628" s="61">
        <v>50099</v>
      </c>
      <c r="I628" s="61">
        <v>50160</v>
      </c>
      <c r="J628" s="61">
        <v>50187</v>
      </c>
      <c r="K628" s="61">
        <v>50287</v>
      </c>
      <c r="L628" s="61">
        <v>50363</v>
      </c>
      <c r="M628" s="61">
        <v>50317</v>
      </c>
      <c r="N628" s="61">
        <v>50622</v>
      </c>
      <c r="O628" s="62">
        <v>50973</v>
      </c>
      <c r="P628" s="61">
        <v>51054</v>
      </c>
      <c r="Q628" s="27"/>
      <c r="R628" s="28"/>
    </row>
    <row r="629" spans="1:18" x14ac:dyDescent="0.2">
      <c r="A629" s="60" t="s">
        <v>639</v>
      </c>
      <c r="B629" s="57" t="str">
        <f t="shared" si="27"/>
        <v>Hamilton County, Illinois</v>
      </c>
      <c r="C629" s="57" t="str">
        <f t="shared" si="28"/>
        <v>Hamilton County</v>
      </c>
      <c r="D629" s="56" t="str">
        <f t="shared" si="29"/>
        <v>Illinois</v>
      </c>
      <c r="E629" s="61">
        <v>8457</v>
      </c>
      <c r="F629" s="61">
        <v>8457</v>
      </c>
      <c r="G629" s="61">
        <v>8446</v>
      </c>
      <c r="H629" s="61">
        <v>8425</v>
      </c>
      <c r="I629" s="61">
        <v>8388</v>
      </c>
      <c r="J629" s="61">
        <v>8348</v>
      </c>
      <c r="K629" s="61">
        <v>8314</v>
      </c>
      <c r="L629" s="61">
        <v>8248</v>
      </c>
      <c r="M629" s="61">
        <v>8186</v>
      </c>
      <c r="N629" s="61">
        <v>8181</v>
      </c>
      <c r="O629" s="62">
        <v>8148</v>
      </c>
      <c r="P629" s="61">
        <v>8116</v>
      </c>
      <c r="Q629" s="27"/>
      <c r="R629" s="28"/>
    </row>
    <row r="630" spans="1:18" x14ac:dyDescent="0.2">
      <c r="A630" s="60" t="s">
        <v>640</v>
      </c>
      <c r="B630" s="57" t="str">
        <f t="shared" si="27"/>
        <v>Hancock County, Illinois</v>
      </c>
      <c r="C630" s="57" t="str">
        <f t="shared" si="28"/>
        <v>Hancock County</v>
      </c>
      <c r="D630" s="56" t="str">
        <f t="shared" si="29"/>
        <v>Illinois</v>
      </c>
      <c r="E630" s="61">
        <v>19104</v>
      </c>
      <c r="F630" s="61">
        <v>19104</v>
      </c>
      <c r="G630" s="61">
        <v>19091</v>
      </c>
      <c r="H630" s="61">
        <v>18999</v>
      </c>
      <c r="I630" s="61">
        <v>18829</v>
      </c>
      <c r="J630" s="61">
        <v>18544</v>
      </c>
      <c r="K630" s="61">
        <v>18324</v>
      </c>
      <c r="L630" s="61">
        <v>18216</v>
      </c>
      <c r="M630" s="61">
        <v>18205</v>
      </c>
      <c r="N630" s="61">
        <v>17958</v>
      </c>
      <c r="O630" s="62">
        <v>17828</v>
      </c>
      <c r="P630" s="61">
        <v>17708</v>
      </c>
      <c r="Q630" s="27"/>
      <c r="R630" s="28"/>
    </row>
    <row r="631" spans="1:18" x14ac:dyDescent="0.2">
      <c r="A631" s="60" t="s">
        <v>641</v>
      </c>
      <c r="B631" s="57" t="str">
        <f t="shared" si="27"/>
        <v>Hardin County, Illinois</v>
      </c>
      <c r="C631" s="57" t="str">
        <f t="shared" si="28"/>
        <v>Hardin County</v>
      </c>
      <c r="D631" s="56" t="str">
        <f t="shared" si="29"/>
        <v>Illinois</v>
      </c>
      <c r="E631" s="61">
        <v>4320</v>
      </c>
      <c r="F631" s="61">
        <v>4323</v>
      </c>
      <c r="G631" s="61">
        <v>4319</v>
      </c>
      <c r="H631" s="61">
        <v>4294</v>
      </c>
      <c r="I631" s="61">
        <v>4281</v>
      </c>
      <c r="J631" s="61">
        <v>4177</v>
      </c>
      <c r="K631" s="61">
        <v>4149</v>
      </c>
      <c r="L631" s="61">
        <v>4067</v>
      </c>
      <c r="M631" s="61">
        <v>3991</v>
      </c>
      <c r="N631" s="61">
        <v>3922</v>
      </c>
      <c r="O631" s="62">
        <v>3893</v>
      </c>
      <c r="P631" s="61">
        <v>3821</v>
      </c>
      <c r="Q631" s="27"/>
      <c r="R631" s="28"/>
    </row>
    <row r="632" spans="1:18" x14ac:dyDescent="0.2">
      <c r="A632" s="60" t="s">
        <v>642</v>
      </c>
      <c r="B632" s="57" t="str">
        <f t="shared" si="27"/>
        <v>Henderson County, Illinois</v>
      </c>
      <c r="C632" s="57" t="str">
        <f t="shared" si="28"/>
        <v>Henderson County</v>
      </c>
      <c r="D632" s="56" t="str">
        <f t="shared" si="29"/>
        <v>Illinois</v>
      </c>
      <c r="E632" s="61">
        <v>7331</v>
      </c>
      <c r="F632" s="61">
        <v>7328</v>
      </c>
      <c r="G632" s="61">
        <v>7343</v>
      </c>
      <c r="H632" s="61">
        <v>7216</v>
      </c>
      <c r="I632" s="61">
        <v>7043</v>
      </c>
      <c r="J632" s="61">
        <v>6963</v>
      </c>
      <c r="K632" s="61">
        <v>7011</v>
      </c>
      <c r="L632" s="61">
        <v>6997</v>
      </c>
      <c r="M632" s="61">
        <v>6886</v>
      </c>
      <c r="N632" s="61">
        <v>6819</v>
      </c>
      <c r="O632" s="62">
        <v>6697</v>
      </c>
      <c r="P632" s="61">
        <v>6646</v>
      </c>
      <c r="Q632" s="27"/>
      <c r="R632" s="28"/>
    </row>
    <row r="633" spans="1:18" x14ac:dyDescent="0.2">
      <c r="A633" s="60" t="s">
        <v>643</v>
      </c>
      <c r="B633" s="57" t="str">
        <f t="shared" si="27"/>
        <v>Henry County, Illinois</v>
      </c>
      <c r="C633" s="57" t="str">
        <f t="shared" si="28"/>
        <v>Henry County</v>
      </c>
      <c r="D633" s="56" t="str">
        <f t="shared" si="29"/>
        <v>Illinois</v>
      </c>
      <c r="E633" s="61">
        <v>50486</v>
      </c>
      <c r="F633" s="61">
        <v>50483</v>
      </c>
      <c r="G633" s="61">
        <v>50452</v>
      </c>
      <c r="H633" s="61">
        <v>50283</v>
      </c>
      <c r="I633" s="61">
        <v>50249</v>
      </c>
      <c r="J633" s="61">
        <v>49917</v>
      </c>
      <c r="K633" s="61">
        <v>49824</v>
      </c>
      <c r="L633" s="61">
        <v>49638</v>
      </c>
      <c r="M633" s="61">
        <v>49498</v>
      </c>
      <c r="N633" s="61">
        <v>49219</v>
      </c>
      <c r="O633" s="62">
        <v>49069</v>
      </c>
      <c r="P633" s="61">
        <v>48913</v>
      </c>
      <c r="Q633" s="27"/>
      <c r="R633" s="28"/>
    </row>
    <row r="634" spans="1:18" x14ac:dyDescent="0.2">
      <c r="A634" s="60" t="s">
        <v>644</v>
      </c>
      <c r="B634" s="57" t="str">
        <f t="shared" si="27"/>
        <v>Iroquois County, Illinois</v>
      </c>
      <c r="C634" s="57" t="str">
        <f t="shared" si="28"/>
        <v>Iroquois County</v>
      </c>
      <c r="D634" s="56" t="str">
        <f t="shared" si="29"/>
        <v>Illinois</v>
      </c>
      <c r="E634" s="61">
        <v>29718</v>
      </c>
      <c r="F634" s="61">
        <v>29719</v>
      </c>
      <c r="G634" s="61">
        <v>29701</v>
      </c>
      <c r="H634" s="61">
        <v>29500</v>
      </c>
      <c r="I634" s="61">
        <v>29267</v>
      </c>
      <c r="J634" s="61">
        <v>28940</v>
      </c>
      <c r="K634" s="61">
        <v>28719</v>
      </c>
      <c r="L634" s="61">
        <v>28522</v>
      </c>
      <c r="M634" s="61">
        <v>28163</v>
      </c>
      <c r="N634" s="61">
        <v>27777</v>
      </c>
      <c r="O634" s="62">
        <v>27484</v>
      </c>
      <c r="P634" s="61">
        <v>27114</v>
      </c>
      <c r="Q634" s="27"/>
      <c r="R634" s="28"/>
    </row>
    <row r="635" spans="1:18" x14ac:dyDescent="0.2">
      <c r="A635" s="60" t="s">
        <v>645</v>
      </c>
      <c r="B635" s="57" t="str">
        <f t="shared" si="27"/>
        <v>Jackson County, Illinois</v>
      </c>
      <c r="C635" s="57" t="str">
        <f t="shared" si="28"/>
        <v>Jackson County</v>
      </c>
      <c r="D635" s="56" t="str">
        <f t="shared" si="29"/>
        <v>Illinois</v>
      </c>
      <c r="E635" s="61">
        <v>60218</v>
      </c>
      <c r="F635" s="61">
        <v>60206</v>
      </c>
      <c r="G635" s="61">
        <v>60373</v>
      </c>
      <c r="H635" s="61">
        <v>60369</v>
      </c>
      <c r="I635" s="61">
        <v>59066</v>
      </c>
      <c r="J635" s="61">
        <v>59760</v>
      </c>
      <c r="K635" s="61">
        <v>59359</v>
      </c>
      <c r="L635" s="61">
        <v>59214</v>
      </c>
      <c r="M635" s="61">
        <v>58726</v>
      </c>
      <c r="N635" s="61">
        <v>57904</v>
      </c>
      <c r="O635" s="62">
        <v>57289</v>
      </c>
      <c r="P635" s="61">
        <v>56750</v>
      </c>
      <c r="Q635" s="27"/>
      <c r="R635" s="28"/>
    </row>
    <row r="636" spans="1:18" x14ac:dyDescent="0.2">
      <c r="A636" s="60" t="s">
        <v>646</v>
      </c>
      <c r="B636" s="57" t="str">
        <f t="shared" si="27"/>
        <v>Jasper County, Illinois</v>
      </c>
      <c r="C636" s="57" t="str">
        <f t="shared" si="28"/>
        <v>Jasper County</v>
      </c>
      <c r="D636" s="56" t="str">
        <f t="shared" si="29"/>
        <v>Illinois</v>
      </c>
      <c r="E636" s="61">
        <v>9698</v>
      </c>
      <c r="F636" s="61">
        <v>9701</v>
      </c>
      <c r="G636" s="61">
        <v>9725</v>
      </c>
      <c r="H636" s="61">
        <v>9754</v>
      </c>
      <c r="I636" s="61">
        <v>9672</v>
      </c>
      <c r="J636" s="61">
        <v>9607</v>
      </c>
      <c r="K636" s="61">
        <v>9633</v>
      </c>
      <c r="L636" s="61">
        <v>9630</v>
      </c>
      <c r="M636" s="61">
        <v>9583</v>
      </c>
      <c r="N636" s="61">
        <v>9523</v>
      </c>
      <c r="O636" s="62">
        <v>9624</v>
      </c>
      <c r="P636" s="61">
        <v>9610</v>
      </c>
      <c r="Q636" s="27"/>
      <c r="R636" s="28"/>
    </row>
    <row r="637" spans="1:18" x14ac:dyDescent="0.2">
      <c r="A637" s="60" t="s">
        <v>647</v>
      </c>
      <c r="B637" s="57" t="str">
        <f t="shared" si="27"/>
        <v>Jefferson County, Illinois</v>
      </c>
      <c r="C637" s="57" t="str">
        <f t="shared" si="28"/>
        <v>Jefferson County</v>
      </c>
      <c r="D637" s="56" t="str">
        <f t="shared" si="29"/>
        <v>Illinois</v>
      </c>
      <c r="E637" s="61">
        <v>38827</v>
      </c>
      <c r="F637" s="61">
        <v>38825</v>
      </c>
      <c r="G637" s="61">
        <v>38755</v>
      </c>
      <c r="H637" s="61">
        <v>38749</v>
      </c>
      <c r="I637" s="61">
        <v>38658</v>
      </c>
      <c r="J637" s="61">
        <v>38641</v>
      </c>
      <c r="K637" s="61">
        <v>38374</v>
      </c>
      <c r="L637" s="61">
        <v>38272</v>
      </c>
      <c r="M637" s="61">
        <v>38214</v>
      </c>
      <c r="N637" s="61">
        <v>38045</v>
      </c>
      <c r="O637" s="62">
        <v>37708</v>
      </c>
      <c r="P637" s="61">
        <v>37684</v>
      </c>
      <c r="Q637" s="27"/>
      <c r="R637" s="28"/>
    </row>
    <row r="638" spans="1:18" x14ac:dyDescent="0.2">
      <c r="A638" s="60" t="s">
        <v>648</v>
      </c>
      <c r="B638" s="57" t="str">
        <f t="shared" si="27"/>
        <v>Jersey County, Illinois</v>
      </c>
      <c r="C638" s="57" t="str">
        <f t="shared" si="28"/>
        <v>Jersey County</v>
      </c>
      <c r="D638" s="56" t="str">
        <f t="shared" si="29"/>
        <v>Illinois</v>
      </c>
      <c r="E638" s="61">
        <v>22985</v>
      </c>
      <c r="F638" s="61">
        <v>23010</v>
      </c>
      <c r="G638" s="61">
        <v>22995</v>
      </c>
      <c r="H638" s="61">
        <v>22879</v>
      </c>
      <c r="I638" s="61">
        <v>22710</v>
      </c>
      <c r="J638" s="61">
        <v>22599</v>
      </c>
      <c r="K638" s="61">
        <v>22492</v>
      </c>
      <c r="L638" s="61">
        <v>22260</v>
      </c>
      <c r="M638" s="61">
        <v>21947</v>
      </c>
      <c r="N638" s="61">
        <v>21912</v>
      </c>
      <c r="O638" s="62">
        <v>21795</v>
      </c>
      <c r="P638" s="61">
        <v>21773</v>
      </c>
      <c r="Q638" s="27"/>
      <c r="R638" s="28"/>
    </row>
    <row r="639" spans="1:18" x14ac:dyDescent="0.2">
      <c r="A639" s="60" t="s">
        <v>649</v>
      </c>
      <c r="B639" s="57" t="str">
        <f t="shared" si="27"/>
        <v>Jo Daviess County, Illinois</v>
      </c>
      <c r="C639" s="57" t="str">
        <f t="shared" si="28"/>
        <v>Jo Daviess County</v>
      </c>
      <c r="D639" s="56" t="str">
        <f t="shared" si="29"/>
        <v>Illinois</v>
      </c>
      <c r="E639" s="61">
        <v>22678</v>
      </c>
      <c r="F639" s="61">
        <v>22681</v>
      </c>
      <c r="G639" s="61">
        <v>22648</v>
      </c>
      <c r="H639" s="61">
        <v>22640</v>
      </c>
      <c r="I639" s="61">
        <v>22543</v>
      </c>
      <c r="J639" s="61">
        <v>22399</v>
      </c>
      <c r="K639" s="61">
        <v>22341</v>
      </c>
      <c r="L639" s="61">
        <v>22066</v>
      </c>
      <c r="M639" s="61">
        <v>21814</v>
      </c>
      <c r="N639" s="61">
        <v>21495</v>
      </c>
      <c r="O639" s="62">
        <v>21331</v>
      </c>
      <c r="P639" s="61">
        <v>21235</v>
      </c>
      <c r="Q639" s="27"/>
      <c r="R639" s="28"/>
    </row>
    <row r="640" spans="1:18" x14ac:dyDescent="0.2">
      <c r="A640" s="60" t="s">
        <v>650</v>
      </c>
      <c r="B640" s="57" t="str">
        <f t="shared" si="27"/>
        <v>Johnson County, Illinois</v>
      </c>
      <c r="C640" s="57" t="str">
        <f t="shared" si="28"/>
        <v>Johnson County</v>
      </c>
      <c r="D640" s="56" t="str">
        <f t="shared" si="29"/>
        <v>Illinois</v>
      </c>
      <c r="E640" s="61">
        <v>12582</v>
      </c>
      <c r="F640" s="61">
        <v>12577</v>
      </c>
      <c r="G640" s="61">
        <v>12604</v>
      </c>
      <c r="H640" s="61">
        <v>12855</v>
      </c>
      <c r="I640" s="61">
        <v>12856</v>
      </c>
      <c r="J640" s="61">
        <v>12867</v>
      </c>
      <c r="K640" s="61">
        <v>12887</v>
      </c>
      <c r="L640" s="61">
        <v>12777</v>
      </c>
      <c r="M640" s="61">
        <v>12454</v>
      </c>
      <c r="N640" s="61">
        <v>12399</v>
      </c>
      <c r="O640" s="62">
        <v>12423</v>
      </c>
      <c r="P640" s="61">
        <v>12417</v>
      </c>
      <c r="Q640" s="27"/>
      <c r="R640" s="28"/>
    </row>
    <row r="641" spans="1:18" x14ac:dyDescent="0.2">
      <c r="A641" s="60" t="s">
        <v>651</v>
      </c>
      <c r="B641" s="57" t="str">
        <f t="shared" si="27"/>
        <v>Kane County, Illinois</v>
      </c>
      <c r="C641" s="57" t="str">
        <f t="shared" si="28"/>
        <v>Kane County</v>
      </c>
      <c r="D641" s="56" t="str">
        <f t="shared" si="29"/>
        <v>Illinois</v>
      </c>
      <c r="E641" s="61">
        <v>515269</v>
      </c>
      <c r="F641" s="61">
        <v>515322</v>
      </c>
      <c r="G641" s="61">
        <v>516068</v>
      </c>
      <c r="H641" s="61">
        <v>519110</v>
      </c>
      <c r="I641" s="61">
        <v>520669</v>
      </c>
      <c r="J641" s="61">
        <v>522626</v>
      </c>
      <c r="K641" s="61">
        <v>525625</v>
      </c>
      <c r="L641" s="61">
        <v>528760</v>
      </c>
      <c r="M641" s="61">
        <v>530726</v>
      </c>
      <c r="N641" s="61">
        <v>532272</v>
      </c>
      <c r="O641" s="62">
        <v>532720</v>
      </c>
      <c r="P641" s="61">
        <v>532403</v>
      </c>
      <c r="Q641" s="27"/>
      <c r="R641" s="28"/>
    </row>
    <row r="642" spans="1:18" x14ac:dyDescent="0.2">
      <c r="A642" s="60" t="s">
        <v>652</v>
      </c>
      <c r="B642" s="57" t="str">
        <f t="shared" ref="B642:B705" si="30">IF(LEFT(A642)=".", RIGHT(A642,LEN(A642)-1), A642)</f>
        <v>Kankakee County, Illinois</v>
      </c>
      <c r="C642" s="57" t="str">
        <f t="shared" si="28"/>
        <v>Kankakee County</v>
      </c>
      <c r="D642" s="56" t="str">
        <f t="shared" si="29"/>
        <v>Illinois</v>
      </c>
      <c r="E642" s="61">
        <v>113449</v>
      </c>
      <c r="F642" s="61">
        <v>113450</v>
      </c>
      <c r="G642" s="61">
        <v>113418</v>
      </c>
      <c r="H642" s="61">
        <v>113519</v>
      </c>
      <c r="I642" s="61">
        <v>112974</v>
      </c>
      <c r="J642" s="61">
        <v>112735</v>
      </c>
      <c r="K642" s="61">
        <v>111883</v>
      </c>
      <c r="L642" s="61">
        <v>111750</v>
      </c>
      <c r="M642" s="61">
        <v>111080</v>
      </c>
      <c r="N642" s="61">
        <v>110540</v>
      </c>
      <c r="O642" s="62">
        <v>109953</v>
      </c>
      <c r="P642" s="61">
        <v>109862</v>
      </c>
      <c r="Q642" s="27"/>
      <c r="R642" s="28"/>
    </row>
    <row r="643" spans="1:18" x14ac:dyDescent="0.2">
      <c r="A643" s="60" t="s">
        <v>653</v>
      </c>
      <c r="B643" s="57" t="str">
        <f t="shared" si="30"/>
        <v>Kendall County, Illinois</v>
      </c>
      <c r="C643" s="57" t="str">
        <f t="shared" ref="C643:C706" si="31">LEFT(B643,FIND(",",B643,1)-1)</f>
        <v>Kendall County</v>
      </c>
      <c r="D643" s="56" t="str">
        <f t="shared" ref="D643:D706" si="32">RIGHT(B643,LEN(B643)-(FIND(",",B643)+1))</f>
        <v>Illinois</v>
      </c>
      <c r="E643" s="61">
        <v>114736</v>
      </c>
      <c r="F643" s="61">
        <v>114804</v>
      </c>
      <c r="G643" s="61">
        <v>115373</v>
      </c>
      <c r="H643" s="61">
        <v>116814</v>
      </c>
      <c r="I643" s="61">
        <v>118246</v>
      </c>
      <c r="J643" s="61">
        <v>119566</v>
      </c>
      <c r="K643" s="61">
        <v>121374</v>
      </c>
      <c r="L643" s="61">
        <v>122878</v>
      </c>
      <c r="M643" s="61">
        <v>124535</v>
      </c>
      <c r="N643" s="61">
        <v>126152</v>
      </c>
      <c r="O643" s="62">
        <v>127717</v>
      </c>
      <c r="P643" s="61">
        <v>128990</v>
      </c>
      <c r="Q643" s="27"/>
      <c r="R643" s="28"/>
    </row>
    <row r="644" spans="1:18" x14ac:dyDescent="0.2">
      <c r="A644" s="60" t="s">
        <v>654</v>
      </c>
      <c r="B644" s="57" t="str">
        <f t="shared" si="30"/>
        <v>Knox County, Illinois</v>
      </c>
      <c r="C644" s="57" t="str">
        <f t="shared" si="31"/>
        <v>Knox County</v>
      </c>
      <c r="D644" s="56" t="str">
        <f t="shared" si="32"/>
        <v>Illinois</v>
      </c>
      <c r="E644" s="61">
        <v>52919</v>
      </c>
      <c r="F644" s="61">
        <v>52926</v>
      </c>
      <c r="G644" s="61">
        <v>52912</v>
      </c>
      <c r="H644" s="61">
        <v>52705</v>
      </c>
      <c r="I644" s="61">
        <v>52302</v>
      </c>
      <c r="J644" s="61">
        <v>52129</v>
      </c>
      <c r="K644" s="61">
        <v>51944</v>
      </c>
      <c r="L644" s="61">
        <v>51370</v>
      </c>
      <c r="M644" s="61">
        <v>50917</v>
      </c>
      <c r="N644" s="61">
        <v>50577</v>
      </c>
      <c r="O644" s="62">
        <v>49978</v>
      </c>
      <c r="P644" s="61">
        <v>49699</v>
      </c>
      <c r="Q644" s="27"/>
      <c r="R644" s="28"/>
    </row>
    <row r="645" spans="1:18" x14ac:dyDescent="0.2">
      <c r="A645" s="60" t="s">
        <v>655</v>
      </c>
      <c r="B645" s="57" t="str">
        <f t="shared" si="30"/>
        <v>Lake County, Illinois</v>
      </c>
      <c r="C645" s="57" t="str">
        <f t="shared" si="31"/>
        <v>Lake County</v>
      </c>
      <c r="D645" s="56" t="str">
        <f t="shared" si="32"/>
        <v>Illinois</v>
      </c>
      <c r="E645" s="61">
        <v>703462</v>
      </c>
      <c r="F645" s="61">
        <v>703400</v>
      </c>
      <c r="G645" s="61">
        <v>704170</v>
      </c>
      <c r="H645" s="61">
        <v>701642</v>
      </c>
      <c r="I645" s="61">
        <v>702083</v>
      </c>
      <c r="J645" s="61">
        <v>704207</v>
      </c>
      <c r="K645" s="61">
        <v>704294</v>
      </c>
      <c r="L645" s="61">
        <v>704611</v>
      </c>
      <c r="M645" s="61">
        <v>704158</v>
      </c>
      <c r="N645" s="61">
        <v>702475</v>
      </c>
      <c r="O645" s="62">
        <v>699587</v>
      </c>
      <c r="P645" s="61">
        <v>696535</v>
      </c>
      <c r="Q645" s="27"/>
      <c r="R645" s="28"/>
    </row>
    <row r="646" spans="1:18" x14ac:dyDescent="0.2">
      <c r="A646" s="60" t="s">
        <v>656</v>
      </c>
      <c r="B646" s="57" t="str">
        <f t="shared" si="30"/>
        <v>LaSalle County, Illinois</v>
      </c>
      <c r="C646" s="57" t="str">
        <f t="shared" si="31"/>
        <v>LaSalle County</v>
      </c>
      <c r="D646" s="56" t="str">
        <f t="shared" si="32"/>
        <v>Illinois</v>
      </c>
      <c r="E646" s="61">
        <v>113924</v>
      </c>
      <c r="F646" s="61">
        <v>113920</v>
      </c>
      <c r="G646" s="61">
        <v>113823</v>
      </c>
      <c r="H646" s="61">
        <v>113533</v>
      </c>
      <c r="I646" s="61">
        <v>112918</v>
      </c>
      <c r="J646" s="61">
        <v>112430</v>
      </c>
      <c r="K646" s="61">
        <v>111660</v>
      </c>
      <c r="L646" s="61">
        <v>111019</v>
      </c>
      <c r="M646" s="61">
        <v>110215</v>
      </c>
      <c r="N646" s="61">
        <v>109622</v>
      </c>
      <c r="O646" s="62">
        <v>109159</v>
      </c>
      <c r="P646" s="61">
        <v>108669</v>
      </c>
      <c r="Q646" s="27"/>
      <c r="R646" s="28"/>
    </row>
    <row r="647" spans="1:18" x14ac:dyDescent="0.2">
      <c r="A647" s="60" t="s">
        <v>657</v>
      </c>
      <c r="B647" s="57" t="str">
        <f t="shared" si="30"/>
        <v>Lawrence County, Illinois</v>
      </c>
      <c r="C647" s="57" t="str">
        <f t="shared" si="31"/>
        <v>Lawrence County</v>
      </c>
      <c r="D647" s="56" t="str">
        <f t="shared" si="32"/>
        <v>Illinois</v>
      </c>
      <c r="E647" s="61">
        <v>16833</v>
      </c>
      <c r="F647" s="61">
        <v>16903</v>
      </c>
      <c r="G647" s="61">
        <v>16940</v>
      </c>
      <c r="H647" s="61">
        <v>16901</v>
      </c>
      <c r="I647" s="61">
        <v>16728</v>
      </c>
      <c r="J647" s="61">
        <v>16728</v>
      </c>
      <c r="K647" s="61">
        <v>16562</v>
      </c>
      <c r="L647" s="61">
        <v>16465</v>
      </c>
      <c r="M647" s="61">
        <v>16182</v>
      </c>
      <c r="N647" s="61">
        <v>16027</v>
      </c>
      <c r="O647" s="62">
        <v>15813</v>
      </c>
      <c r="P647" s="61">
        <v>15678</v>
      </c>
      <c r="Q647" s="27"/>
      <c r="R647" s="28"/>
    </row>
    <row r="648" spans="1:18" x14ac:dyDescent="0.2">
      <c r="A648" s="60" t="s">
        <v>658</v>
      </c>
      <c r="B648" s="57" t="str">
        <f t="shared" si="30"/>
        <v>Lee County, Illinois</v>
      </c>
      <c r="C648" s="57" t="str">
        <f t="shared" si="31"/>
        <v>Lee County</v>
      </c>
      <c r="D648" s="56" t="str">
        <f t="shared" si="32"/>
        <v>Illinois</v>
      </c>
      <c r="E648" s="61">
        <v>36031</v>
      </c>
      <c r="F648" s="61">
        <v>36038</v>
      </c>
      <c r="G648" s="61">
        <v>35983</v>
      </c>
      <c r="H648" s="61">
        <v>35609</v>
      </c>
      <c r="I648" s="61">
        <v>35216</v>
      </c>
      <c r="J648" s="61">
        <v>35121</v>
      </c>
      <c r="K648" s="61">
        <v>34910</v>
      </c>
      <c r="L648" s="61">
        <v>34521</v>
      </c>
      <c r="M648" s="61">
        <v>34494</v>
      </c>
      <c r="N648" s="61">
        <v>34540</v>
      </c>
      <c r="O648" s="62">
        <v>34296</v>
      </c>
      <c r="P648" s="61">
        <v>34096</v>
      </c>
      <c r="Q648" s="27"/>
      <c r="R648" s="28"/>
    </row>
    <row r="649" spans="1:18" x14ac:dyDescent="0.2">
      <c r="A649" s="60" t="s">
        <v>659</v>
      </c>
      <c r="B649" s="57" t="str">
        <f t="shared" si="30"/>
        <v>Livingston County, Illinois</v>
      </c>
      <c r="C649" s="57" t="str">
        <f t="shared" si="31"/>
        <v>Livingston County</v>
      </c>
      <c r="D649" s="56" t="str">
        <f t="shared" si="32"/>
        <v>Illinois</v>
      </c>
      <c r="E649" s="61">
        <v>38950</v>
      </c>
      <c r="F649" s="61">
        <v>38945</v>
      </c>
      <c r="G649" s="61">
        <v>38854</v>
      </c>
      <c r="H649" s="61">
        <v>38805</v>
      </c>
      <c r="I649" s="61">
        <v>38511</v>
      </c>
      <c r="J649" s="61">
        <v>37394</v>
      </c>
      <c r="K649" s="61">
        <v>37036</v>
      </c>
      <c r="L649" s="61">
        <v>36605</v>
      </c>
      <c r="M649" s="61">
        <v>36107</v>
      </c>
      <c r="N649" s="61">
        <v>36124</v>
      </c>
      <c r="O649" s="62">
        <v>35714</v>
      </c>
      <c r="P649" s="61">
        <v>35648</v>
      </c>
      <c r="Q649" s="27"/>
      <c r="R649" s="28"/>
    </row>
    <row r="650" spans="1:18" x14ac:dyDescent="0.2">
      <c r="A650" s="60" t="s">
        <v>660</v>
      </c>
      <c r="B650" s="57" t="str">
        <f t="shared" si="30"/>
        <v>Logan County, Illinois</v>
      </c>
      <c r="C650" s="57" t="str">
        <f t="shared" si="31"/>
        <v>Logan County</v>
      </c>
      <c r="D650" s="56" t="str">
        <f t="shared" si="32"/>
        <v>Illinois</v>
      </c>
      <c r="E650" s="61">
        <v>30305</v>
      </c>
      <c r="F650" s="61">
        <v>30305</v>
      </c>
      <c r="G650" s="61">
        <v>30283</v>
      </c>
      <c r="H650" s="61">
        <v>30270</v>
      </c>
      <c r="I650" s="61">
        <v>30358</v>
      </c>
      <c r="J650" s="61">
        <v>29826</v>
      </c>
      <c r="K650" s="61">
        <v>29660</v>
      </c>
      <c r="L650" s="61">
        <v>29284</v>
      </c>
      <c r="M650" s="61">
        <v>29166</v>
      </c>
      <c r="N650" s="61">
        <v>29034</v>
      </c>
      <c r="O650" s="62">
        <v>28912</v>
      </c>
      <c r="P650" s="61">
        <v>28618</v>
      </c>
      <c r="Q650" s="27"/>
      <c r="R650" s="28"/>
    </row>
    <row r="651" spans="1:18" x14ac:dyDescent="0.2">
      <c r="A651" s="60" t="s">
        <v>661</v>
      </c>
      <c r="B651" s="57" t="str">
        <f t="shared" si="30"/>
        <v>McDonough County, Illinois</v>
      </c>
      <c r="C651" s="57" t="str">
        <f t="shared" si="31"/>
        <v>McDonough County</v>
      </c>
      <c r="D651" s="56" t="str">
        <f t="shared" si="32"/>
        <v>Illinois</v>
      </c>
      <c r="E651" s="61">
        <v>32612</v>
      </c>
      <c r="F651" s="61">
        <v>32616</v>
      </c>
      <c r="G651" s="61">
        <v>32634</v>
      </c>
      <c r="H651" s="61">
        <v>32521</v>
      </c>
      <c r="I651" s="61">
        <v>32558</v>
      </c>
      <c r="J651" s="61">
        <v>32253</v>
      </c>
      <c r="K651" s="61">
        <v>31799</v>
      </c>
      <c r="L651" s="61">
        <v>31449</v>
      </c>
      <c r="M651" s="61">
        <v>30907</v>
      </c>
      <c r="N651" s="61">
        <v>30373</v>
      </c>
      <c r="O651" s="62">
        <v>29984</v>
      </c>
      <c r="P651" s="61">
        <v>29682</v>
      </c>
      <c r="Q651" s="27"/>
      <c r="R651" s="28"/>
    </row>
    <row r="652" spans="1:18" x14ac:dyDescent="0.2">
      <c r="A652" s="60" t="s">
        <v>662</v>
      </c>
      <c r="B652" s="57" t="str">
        <f t="shared" si="30"/>
        <v>McHenry County, Illinois</v>
      </c>
      <c r="C652" s="57" t="str">
        <f t="shared" si="31"/>
        <v>McHenry County</v>
      </c>
      <c r="D652" s="56" t="str">
        <f t="shared" si="32"/>
        <v>Illinois</v>
      </c>
      <c r="E652" s="61">
        <v>308760</v>
      </c>
      <c r="F652" s="61">
        <v>308882</v>
      </c>
      <c r="G652" s="61">
        <v>309112</v>
      </c>
      <c r="H652" s="61">
        <v>308504</v>
      </c>
      <c r="I652" s="61">
        <v>308230</v>
      </c>
      <c r="J652" s="61">
        <v>307605</v>
      </c>
      <c r="K652" s="61">
        <v>307404</v>
      </c>
      <c r="L652" s="61">
        <v>307572</v>
      </c>
      <c r="M652" s="61">
        <v>307159</v>
      </c>
      <c r="N652" s="61">
        <v>307815</v>
      </c>
      <c r="O652" s="62">
        <v>308251</v>
      </c>
      <c r="P652" s="61">
        <v>307774</v>
      </c>
      <c r="Q652" s="27"/>
      <c r="R652" s="28"/>
    </row>
    <row r="653" spans="1:18" x14ac:dyDescent="0.2">
      <c r="A653" s="60" t="s">
        <v>663</v>
      </c>
      <c r="B653" s="57" t="str">
        <f t="shared" si="30"/>
        <v>McLean County, Illinois</v>
      </c>
      <c r="C653" s="57" t="str">
        <f t="shared" si="31"/>
        <v>McLean County</v>
      </c>
      <c r="D653" s="56" t="str">
        <f t="shared" si="32"/>
        <v>Illinois</v>
      </c>
      <c r="E653" s="61">
        <v>169572</v>
      </c>
      <c r="F653" s="61">
        <v>169577</v>
      </c>
      <c r="G653" s="61">
        <v>169810</v>
      </c>
      <c r="H653" s="61">
        <v>170909</v>
      </c>
      <c r="I653" s="61">
        <v>172721</v>
      </c>
      <c r="J653" s="61">
        <v>175037</v>
      </c>
      <c r="K653" s="61">
        <v>174105</v>
      </c>
      <c r="L653" s="61">
        <v>173141</v>
      </c>
      <c r="M653" s="61">
        <v>173070</v>
      </c>
      <c r="N653" s="61">
        <v>172754</v>
      </c>
      <c r="O653" s="62">
        <v>172410</v>
      </c>
      <c r="P653" s="61">
        <v>171517</v>
      </c>
      <c r="Q653" s="27"/>
      <c r="R653" s="28"/>
    </row>
    <row r="654" spans="1:18" x14ac:dyDescent="0.2">
      <c r="A654" s="60" t="s">
        <v>664</v>
      </c>
      <c r="B654" s="57" t="str">
        <f t="shared" si="30"/>
        <v>Macon County, Illinois</v>
      </c>
      <c r="C654" s="57" t="str">
        <f t="shared" si="31"/>
        <v>Macon County</v>
      </c>
      <c r="D654" s="56" t="str">
        <f t="shared" si="32"/>
        <v>Illinois</v>
      </c>
      <c r="E654" s="61">
        <v>110768</v>
      </c>
      <c r="F654" s="61">
        <v>110777</v>
      </c>
      <c r="G654" s="61">
        <v>110787</v>
      </c>
      <c r="H654" s="61">
        <v>110684</v>
      </c>
      <c r="I654" s="61">
        <v>110134</v>
      </c>
      <c r="J654" s="61">
        <v>109561</v>
      </c>
      <c r="K654" s="61">
        <v>108515</v>
      </c>
      <c r="L654" s="61">
        <v>107343</v>
      </c>
      <c r="M654" s="61">
        <v>106383</v>
      </c>
      <c r="N654" s="61">
        <v>105399</v>
      </c>
      <c r="O654" s="62">
        <v>104504</v>
      </c>
      <c r="P654" s="61">
        <v>104009</v>
      </c>
      <c r="Q654" s="27"/>
      <c r="R654" s="28"/>
    </row>
    <row r="655" spans="1:18" x14ac:dyDescent="0.2">
      <c r="A655" s="60" t="s">
        <v>665</v>
      </c>
      <c r="B655" s="57" t="str">
        <f t="shared" si="30"/>
        <v>Macoupin County, Illinois</v>
      </c>
      <c r="C655" s="57" t="str">
        <f t="shared" si="31"/>
        <v>Macoupin County</v>
      </c>
      <c r="D655" s="56" t="str">
        <f t="shared" si="32"/>
        <v>Illinois</v>
      </c>
      <c r="E655" s="61">
        <v>47765</v>
      </c>
      <c r="F655" s="61">
        <v>47763</v>
      </c>
      <c r="G655" s="61">
        <v>47797</v>
      </c>
      <c r="H655" s="61">
        <v>47739</v>
      </c>
      <c r="I655" s="61">
        <v>47054</v>
      </c>
      <c r="J655" s="61">
        <v>46680</v>
      </c>
      <c r="K655" s="61">
        <v>46208</v>
      </c>
      <c r="L655" s="61">
        <v>45876</v>
      </c>
      <c r="M655" s="61">
        <v>45691</v>
      </c>
      <c r="N655" s="61">
        <v>45505</v>
      </c>
      <c r="O655" s="62">
        <v>45318</v>
      </c>
      <c r="P655" s="61">
        <v>44926</v>
      </c>
      <c r="Q655" s="27"/>
      <c r="R655" s="28"/>
    </row>
    <row r="656" spans="1:18" x14ac:dyDescent="0.2">
      <c r="A656" s="60" t="s">
        <v>666</v>
      </c>
      <c r="B656" s="57" t="str">
        <f t="shared" si="30"/>
        <v>Madison County, Illinois</v>
      </c>
      <c r="C656" s="57" t="str">
        <f t="shared" si="31"/>
        <v>Madison County</v>
      </c>
      <c r="D656" s="56" t="str">
        <f t="shared" si="32"/>
        <v>Illinois</v>
      </c>
      <c r="E656" s="61">
        <v>269282</v>
      </c>
      <c r="F656" s="61">
        <v>269298</v>
      </c>
      <c r="G656" s="61">
        <v>269310</v>
      </c>
      <c r="H656" s="61">
        <v>268636</v>
      </c>
      <c r="I656" s="61">
        <v>268072</v>
      </c>
      <c r="J656" s="61">
        <v>267268</v>
      </c>
      <c r="K656" s="61">
        <v>266566</v>
      </c>
      <c r="L656" s="61">
        <v>265996</v>
      </c>
      <c r="M656" s="61">
        <v>265641</v>
      </c>
      <c r="N656" s="61">
        <v>265251</v>
      </c>
      <c r="O656" s="62">
        <v>264026</v>
      </c>
      <c r="P656" s="61">
        <v>262966</v>
      </c>
      <c r="Q656" s="27"/>
      <c r="R656" s="28"/>
    </row>
    <row r="657" spans="1:18" x14ac:dyDescent="0.2">
      <c r="A657" s="60" t="s">
        <v>667</v>
      </c>
      <c r="B657" s="57" t="str">
        <f t="shared" si="30"/>
        <v>Marion County, Illinois</v>
      </c>
      <c r="C657" s="57" t="str">
        <f t="shared" si="31"/>
        <v>Marion County</v>
      </c>
      <c r="D657" s="56" t="str">
        <f t="shared" si="32"/>
        <v>Illinois</v>
      </c>
      <c r="E657" s="61">
        <v>39437</v>
      </c>
      <c r="F657" s="61">
        <v>39437</v>
      </c>
      <c r="G657" s="61">
        <v>39416</v>
      </c>
      <c r="H657" s="61">
        <v>39141</v>
      </c>
      <c r="I657" s="61">
        <v>39008</v>
      </c>
      <c r="J657" s="61">
        <v>38669</v>
      </c>
      <c r="K657" s="61">
        <v>38555</v>
      </c>
      <c r="L657" s="61">
        <v>38359</v>
      </c>
      <c r="M657" s="61">
        <v>38045</v>
      </c>
      <c r="N657" s="61">
        <v>37726</v>
      </c>
      <c r="O657" s="62">
        <v>37381</v>
      </c>
      <c r="P657" s="61">
        <v>37205</v>
      </c>
      <c r="Q657" s="27"/>
      <c r="R657" s="28"/>
    </row>
    <row r="658" spans="1:18" x14ac:dyDescent="0.2">
      <c r="A658" s="60" t="s">
        <v>668</v>
      </c>
      <c r="B658" s="57" t="str">
        <f t="shared" si="30"/>
        <v>Marshall County, Illinois</v>
      </c>
      <c r="C658" s="57" t="str">
        <f t="shared" si="31"/>
        <v>Marshall County</v>
      </c>
      <c r="D658" s="56" t="str">
        <f t="shared" si="32"/>
        <v>Illinois</v>
      </c>
      <c r="E658" s="61">
        <v>12640</v>
      </c>
      <c r="F658" s="61">
        <v>12646</v>
      </c>
      <c r="G658" s="61">
        <v>12637</v>
      </c>
      <c r="H658" s="61">
        <v>12487</v>
      </c>
      <c r="I658" s="61">
        <v>12259</v>
      </c>
      <c r="J658" s="61">
        <v>12128</v>
      </c>
      <c r="K658" s="61">
        <v>11966</v>
      </c>
      <c r="L658" s="61">
        <v>11925</v>
      </c>
      <c r="M658" s="61">
        <v>11881</v>
      </c>
      <c r="N658" s="61">
        <v>11668</v>
      </c>
      <c r="O658" s="62">
        <v>11483</v>
      </c>
      <c r="P658" s="61">
        <v>11438</v>
      </c>
      <c r="Q658" s="27"/>
      <c r="R658" s="28"/>
    </row>
    <row r="659" spans="1:18" x14ac:dyDescent="0.2">
      <c r="A659" s="60" t="s">
        <v>669</v>
      </c>
      <c r="B659" s="57" t="str">
        <f t="shared" si="30"/>
        <v>Mason County, Illinois</v>
      </c>
      <c r="C659" s="57" t="str">
        <f t="shared" si="31"/>
        <v>Mason County</v>
      </c>
      <c r="D659" s="56" t="str">
        <f t="shared" si="32"/>
        <v>Illinois</v>
      </c>
      <c r="E659" s="61">
        <v>14666</v>
      </c>
      <c r="F659" s="61">
        <v>14666</v>
      </c>
      <c r="G659" s="61">
        <v>14651</v>
      </c>
      <c r="H659" s="61">
        <v>14471</v>
      </c>
      <c r="I659" s="61">
        <v>14322</v>
      </c>
      <c r="J659" s="61">
        <v>14144</v>
      </c>
      <c r="K659" s="61">
        <v>14103</v>
      </c>
      <c r="L659" s="61">
        <v>13863</v>
      </c>
      <c r="M659" s="61">
        <v>13675</v>
      </c>
      <c r="N659" s="61">
        <v>13677</v>
      </c>
      <c r="O659" s="62">
        <v>13533</v>
      </c>
      <c r="P659" s="61">
        <v>13359</v>
      </c>
      <c r="Q659" s="27"/>
      <c r="R659" s="28"/>
    </row>
    <row r="660" spans="1:18" x14ac:dyDescent="0.2">
      <c r="A660" s="60" t="s">
        <v>670</v>
      </c>
      <c r="B660" s="57" t="str">
        <f t="shared" si="30"/>
        <v>Massac County, Illinois</v>
      </c>
      <c r="C660" s="57" t="str">
        <f t="shared" si="31"/>
        <v>Massac County</v>
      </c>
      <c r="D660" s="56" t="str">
        <f t="shared" si="32"/>
        <v>Illinois</v>
      </c>
      <c r="E660" s="61">
        <v>15429</v>
      </c>
      <c r="F660" s="61">
        <v>15431</v>
      </c>
      <c r="G660" s="61">
        <v>15380</v>
      </c>
      <c r="H660" s="61">
        <v>15281</v>
      </c>
      <c r="I660" s="61">
        <v>15066</v>
      </c>
      <c r="J660" s="61">
        <v>14847</v>
      </c>
      <c r="K660" s="61">
        <v>14756</v>
      </c>
      <c r="L660" s="61">
        <v>14567</v>
      </c>
      <c r="M660" s="61">
        <v>14440</v>
      </c>
      <c r="N660" s="61">
        <v>14291</v>
      </c>
      <c r="O660" s="62">
        <v>14023</v>
      </c>
      <c r="P660" s="61">
        <v>13772</v>
      </c>
      <c r="Q660" s="27"/>
      <c r="R660" s="28"/>
    </row>
    <row r="661" spans="1:18" x14ac:dyDescent="0.2">
      <c r="A661" s="60" t="s">
        <v>671</v>
      </c>
      <c r="B661" s="57" t="str">
        <f t="shared" si="30"/>
        <v>Menard County, Illinois</v>
      </c>
      <c r="C661" s="57" t="str">
        <f t="shared" si="31"/>
        <v>Menard County</v>
      </c>
      <c r="D661" s="56" t="str">
        <f t="shared" si="32"/>
        <v>Illinois</v>
      </c>
      <c r="E661" s="61">
        <v>12705</v>
      </c>
      <c r="F661" s="61">
        <v>12705</v>
      </c>
      <c r="G661" s="61">
        <v>12696</v>
      </c>
      <c r="H661" s="61">
        <v>12698</v>
      </c>
      <c r="I661" s="61">
        <v>12691</v>
      </c>
      <c r="J661" s="61">
        <v>12572</v>
      </c>
      <c r="K661" s="61">
        <v>12508</v>
      </c>
      <c r="L661" s="61">
        <v>12356</v>
      </c>
      <c r="M661" s="61">
        <v>12398</v>
      </c>
      <c r="N661" s="61">
        <v>12293</v>
      </c>
      <c r="O661" s="62">
        <v>12289</v>
      </c>
      <c r="P661" s="61">
        <v>12196</v>
      </c>
      <c r="Q661" s="27"/>
      <c r="R661" s="28"/>
    </row>
    <row r="662" spans="1:18" x14ac:dyDescent="0.2">
      <c r="A662" s="60" t="s">
        <v>672</v>
      </c>
      <c r="B662" s="57" t="str">
        <f t="shared" si="30"/>
        <v>Mercer County, Illinois</v>
      </c>
      <c r="C662" s="57" t="str">
        <f t="shared" si="31"/>
        <v>Mercer County</v>
      </c>
      <c r="D662" s="56" t="str">
        <f t="shared" si="32"/>
        <v>Illinois</v>
      </c>
      <c r="E662" s="61">
        <v>16434</v>
      </c>
      <c r="F662" s="61">
        <v>16434</v>
      </c>
      <c r="G662" s="61">
        <v>16409</v>
      </c>
      <c r="H662" s="61">
        <v>16316</v>
      </c>
      <c r="I662" s="61">
        <v>16163</v>
      </c>
      <c r="J662" s="61">
        <v>16075</v>
      </c>
      <c r="K662" s="61">
        <v>15901</v>
      </c>
      <c r="L662" s="61">
        <v>15746</v>
      </c>
      <c r="M662" s="61">
        <v>15602</v>
      </c>
      <c r="N662" s="61">
        <v>15608</v>
      </c>
      <c r="O662" s="62">
        <v>15551</v>
      </c>
      <c r="P662" s="61">
        <v>15437</v>
      </c>
      <c r="Q662" s="27"/>
      <c r="R662" s="28"/>
    </row>
    <row r="663" spans="1:18" x14ac:dyDescent="0.2">
      <c r="A663" s="60" t="s">
        <v>673</v>
      </c>
      <c r="B663" s="57" t="str">
        <f t="shared" si="30"/>
        <v>Monroe County, Illinois</v>
      </c>
      <c r="C663" s="57" t="str">
        <f t="shared" si="31"/>
        <v>Monroe County</v>
      </c>
      <c r="D663" s="56" t="str">
        <f t="shared" si="32"/>
        <v>Illinois</v>
      </c>
      <c r="E663" s="61">
        <v>32957</v>
      </c>
      <c r="F663" s="61">
        <v>32949</v>
      </c>
      <c r="G663" s="61">
        <v>32994</v>
      </c>
      <c r="H663" s="61">
        <v>33214</v>
      </c>
      <c r="I663" s="61">
        <v>33260</v>
      </c>
      <c r="J663" s="61">
        <v>33457</v>
      </c>
      <c r="K663" s="61">
        <v>33540</v>
      </c>
      <c r="L663" s="61">
        <v>33739</v>
      </c>
      <c r="M663" s="61">
        <v>33913</v>
      </c>
      <c r="N663" s="61">
        <v>34179</v>
      </c>
      <c r="O663" s="62">
        <v>34373</v>
      </c>
      <c r="P663" s="61">
        <v>34637</v>
      </c>
      <c r="Q663" s="27"/>
      <c r="R663" s="28"/>
    </row>
    <row r="664" spans="1:18" x14ac:dyDescent="0.2">
      <c r="A664" s="60" t="s">
        <v>674</v>
      </c>
      <c r="B664" s="57" t="str">
        <f t="shared" si="30"/>
        <v>Montgomery County, Illinois</v>
      </c>
      <c r="C664" s="57" t="str">
        <f t="shared" si="31"/>
        <v>Montgomery County</v>
      </c>
      <c r="D664" s="56" t="str">
        <f t="shared" si="32"/>
        <v>Illinois</v>
      </c>
      <c r="E664" s="61">
        <v>30104</v>
      </c>
      <c r="F664" s="61">
        <v>30105</v>
      </c>
      <c r="G664" s="61">
        <v>30097</v>
      </c>
      <c r="H664" s="61">
        <v>29864</v>
      </c>
      <c r="I664" s="61">
        <v>29616</v>
      </c>
      <c r="J664" s="61">
        <v>29362</v>
      </c>
      <c r="K664" s="61">
        <v>29449</v>
      </c>
      <c r="L664" s="61">
        <v>29192</v>
      </c>
      <c r="M664" s="61">
        <v>29061</v>
      </c>
      <c r="N664" s="61">
        <v>28781</v>
      </c>
      <c r="O664" s="62">
        <v>28691</v>
      </c>
      <c r="P664" s="61">
        <v>28414</v>
      </c>
      <c r="Q664" s="27"/>
      <c r="R664" s="28"/>
    </row>
    <row r="665" spans="1:18" x14ac:dyDescent="0.2">
      <c r="A665" s="60" t="s">
        <v>675</v>
      </c>
      <c r="B665" s="57" t="str">
        <f t="shared" si="30"/>
        <v>Morgan County, Illinois</v>
      </c>
      <c r="C665" s="57" t="str">
        <f t="shared" si="31"/>
        <v>Morgan County</v>
      </c>
      <c r="D665" s="56" t="str">
        <f t="shared" si="32"/>
        <v>Illinois</v>
      </c>
      <c r="E665" s="61">
        <v>35547</v>
      </c>
      <c r="F665" s="61">
        <v>35545</v>
      </c>
      <c r="G665" s="61">
        <v>35503</v>
      </c>
      <c r="H665" s="61">
        <v>35481</v>
      </c>
      <c r="I665" s="61">
        <v>35317</v>
      </c>
      <c r="J665" s="61">
        <v>35000</v>
      </c>
      <c r="K665" s="61">
        <v>34673</v>
      </c>
      <c r="L665" s="61">
        <v>34673</v>
      </c>
      <c r="M665" s="61">
        <v>34632</v>
      </c>
      <c r="N665" s="61">
        <v>34245</v>
      </c>
      <c r="O665" s="62">
        <v>34027</v>
      </c>
      <c r="P665" s="61">
        <v>33658</v>
      </c>
      <c r="Q665" s="27"/>
      <c r="R665" s="28"/>
    </row>
    <row r="666" spans="1:18" x14ac:dyDescent="0.2">
      <c r="A666" s="60" t="s">
        <v>676</v>
      </c>
      <c r="B666" s="57" t="str">
        <f t="shared" si="30"/>
        <v>Moultrie County, Illinois</v>
      </c>
      <c r="C666" s="57" t="str">
        <f t="shared" si="31"/>
        <v>Moultrie County</v>
      </c>
      <c r="D666" s="56" t="str">
        <f t="shared" si="32"/>
        <v>Illinois</v>
      </c>
      <c r="E666" s="61">
        <v>14846</v>
      </c>
      <c r="F666" s="61">
        <v>14852</v>
      </c>
      <c r="G666" s="61">
        <v>14859</v>
      </c>
      <c r="H666" s="61">
        <v>14856</v>
      </c>
      <c r="I666" s="61">
        <v>14874</v>
      </c>
      <c r="J666" s="61">
        <v>14796</v>
      </c>
      <c r="K666" s="61">
        <v>14751</v>
      </c>
      <c r="L666" s="61">
        <v>14743</v>
      </c>
      <c r="M666" s="61">
        <v>14610</v>
      </c>
      <c r="N666" s="61">
        <v>14701</v>
      </c>
      <c r="O666" s="62">
        <v>14648</v>
      </c>
      <c r="P666" s="61">
        <v>14501</v>
      </c>
      <c r="Q666" s="27"/>
      <c r="R666" s="28"/>
    </row>
    <row r="667" spans="1:18" x14ac:dyDescent="0.2">
      <c r="A667" s="60" t="s">
        <v>677</v>
      </c>
      <c r="B667" s="57" t="str">
        <f t="shared" si="30"/>
        <v>Ogle County, Illinois</v>
      </c>
      <c r="C667" s="57" t="str">
        <f t="shared" si="31"/>
        <v>Ogle County</v>
      </c>
      <c r="D667" s="56" t="str">
        <f t="shared" si="32"/>
        <v>Illinois</v>
      </c>
      <c r="E667" s="61">
        <v>53497</v>
      </c>
      <c r="F667" s="61">
        <v>53490</v>
      </c>
      <c r="G667" s="61">
        <v>53414</v>
      </c>
      <c r="H667" s="61">
        <v>53064</v>
      </c>
      <c r="I667" s="61">
        <v>52776</v>
      </c>
      <c r="J667" s="61">
        <v>52266</v>
      </c>
      <c r="K667" s="61">
        <v>51931</v>
      </c>
      <c r="L667" s="61">
        <v>51559</v>
      </c>
      <c r="M667" s="61">
        <v>51148</v>
      </c>
      <c r="N667" s="61">
        <v>50993</v>
      </c>
      <c r="O667" s="62">
        <v>50781</v>
      </c>
      <c r="P667" s="61">
        <v>50643</v>
      </c>
      <c r="Q667" s="27"/>
      <c r="R667" s="28"/>
    </row>
    <row r="668" spans="1:18" x14ac:dyDescent="0.2">
      <c r="A668" s="60" t="s">
        <v>678</v>
      </c>
      <c r="B668" s="57" t="str">
        <f t="shared" si="30"/>
        <v>Peoria County, Illinois</v>
      </c>
      <c r="C668" s="57" t="str">
        <f t="shared" si="31"/>
        <v>Peoria County</v>
      </c>
      <c r="D668" s="56" t="str">
        <f t="shared" si="32"/>
        <v>Illinois</v>
      </c>
      <c r="E668" s="61">
        <v>186494</v>
      </c>
      <c r="F668" s="61">
        <v>186496</v>
      </c>
      <c r="G668" s="61">
        <v>186222</v>
      </c>
      <c r="H668" s="61">
        <v>186754</v>
      </c>
      <c r="I668" s="61">
        <v>187317</v>
      </c>
      <c r="J668" s="61">
        <v>188643</v>
      </c>
      <c r="K668" s="61">
        <v>187512</v>
      </c>
      <c r="L668" s="61">
        <v>186481</v>
      </c>
      <c r="M668" s="61">
        <v>185043</v>
      </c>
      <c r="N668" s="61">
        <v>182525</v>
      </c>
      <c r="O668" s="62">
        <v>180620</v>
      </c>
      <c r="P668" s="61">
        <v>179179</v>
      </c>
      <c r="Q668" s="27"/>
      <c r="R668" s="28"/>
    </row>
    <row r="669" spans="1:18" x14ac:dyDescent="0.2">
      <c r="A669" s="60" t="s">
        <v>679</v>
      </c>
      <c r="B669" s="57" t="str">
        <f t="shared" si="30"/>
        <v>Perry County, Illinois</v>
      </c>
      <c r="C669" s="57" t="str">
        <f t="shared" si="31"/>
        <v>Perry County</v>
      </c>
      <c r="D669" s="56" t="str">
        <f t="shared" si="32"/>
        <v>Illinois</v>
      </c>
      <c r="E669" s="61">
        <v>22350</v>
      </c>
      <c r="F669" s="61">
        <v>22346</v>
      </c>
      <c r="G669" s="61">
        <v>22315</v>
      </c>
      <c r="H669" s="61">
        <v>22263</v>
      </c>
      <c r="I669" s="61">
        <v>21846</v>
      </c>
      <c r="J669" s="61">
        <v>21714</v>
      </c>
      <c r="K669" s="61">
        <v>21541</v>
      </c>
      <c r="L669" s="61">
        <v>21521</v>
      </c>
      <c r="M669" s="61">
        <v>21391</v>
      </c>
      <c r="N669" s="61">
        <v>21281</v>
      </c>
      <c r="O669" s="62">
        <v>21144</v>
      </c>
      <c r="P669" s="61">
        <v>20916</v>
      </c>
      <c r="Q669" s="27"/>
      <c r="R669" s="28"/>
    </row>
    <row r="670" spans="1:18" x14ac:dyDescent="0.2">
      <c r="A670" s="60" t="s">
        <v>680</v>
      </c>
      <c r="B670" s="57" t="str">
        <f t="shared" si="30"/>
        <v>Piatt County, Illinois</v>
      </c>
      <c r="C670" s="57" t="str">
        <f t="shared" si="31"/>
        <v>Piatt County</v>
      </c>
      <c r="D670" s="56" t="str">
        <f t="shared" si="32"/>
        <v>Illinois</v>
      </c>
      <c r="E670" s="61">
        <v>16729</v>
      </c>
      <c r="F670" s="61">
        <v>16725</v>
      </c>
      <c r="G670" s="61">
        <v>16709</v>
      </c>
      <c r="H670" s="61">
        <v>16679</v>
      </c>
      <c r="I670" s="61">
        <v>16501</v>
      </c>
      <c r="J670" s="61">
        <v>16429</v>
      </c>
      <c r="K670" s="61">
        <v>16409</v>
      </c>
      <c r="L670" s="61">
        <v>16350</v>
      </c>
      <c r="M670" s="61">
        <v>16524</v>
      </c>
      <c r="N670" s="61">
        <v>16422</v>
      </c>
      <c r="O670" s="62">
        <v>16366</v>
      </c>
      <c r="P670" s="61">
        <v>16344</v>
      </c>
      <c r="Q670" s="27"/>
      <c r="R670" s="28"/>
    </row>
    <row r="671" spans="1:18" x14ac:dyDescent="0.2">
      <c r="A671" s="60" t="s">
        <v>681</v>
      </c>
      <c r="B671" s="57" t="str">
        <f t="shared" si="30"/>
        <v>Pike County, Illinois</v>
      </c>
      <c r="C671" s="57" t="str">
        <f t="shared" si="31"/>
        <v>Pike County</v>
      </c>
      <c r="D671" s="56" t="str">
        <f t="shared" si="32"/>
        <v>Illinois</v>
      </c>
      <c r="E671" s="61">
        <v>16430</v>
      </c>
      <c r="F671" s="61">
        <v>16430</v>
      </c>
      <c r="G671" s="61">
        <v>16394</v>
      </c>
      <c r="H671" s="61">
        <v>16348</v>
      </c>
      <c r="I671" s="61">
        <v>16234</v>
      </c>
      <c r="J671" s="61">
        <v>16071</v>
      </c>
      <c r="K671" s="61">
        <v>15956</v>
      </c>
      <c r="L671" s="61">
        <v>15795</v>
      </c>
      <c r="M671" s="61">
        <v>15742</v>
      </c>
      <c r="N671" s="61">
        <v>15668</v>
      </c>
      <c r="O671" s="62">
        <v>15595</v>
      </c>
      <c r="P671" s="61">
        <v>15561</v>
      </c>
      <c r="Q671" s="27"/>
      <c r="R671" s="28"/>
    </row>
    <row r="672" spans="1:18" x14ac:dyDescent="0.2">
      <c r="A672" s="60" t="s">
        <v>682</v>
      </c>
      <c r="B672" s="57" t="str">
        <f t="shared" si="30"/>
        <v>Pope County, Illinois</v>
      </c>
      <c r="C672" s="57" t="str">
        <f t="shared" si="31"/>
        <v>Pope County</v>
      </c>
      <c r="D672" s="56" t="str">
        <f t="shared" si="32"/>
        <v>Illinois</v>
      </c>
      <c r="E672" s="61">
        <v>4470</v>
      </c>
      <c r="F672" s="61">
        <v>4474</v>
      </c>
      <c r="G672" s="61">
        <v>4474</v>
      </c>
      <c r="H672" s="61">
        <v>4498</v>
      </c>
      <c r="I672" s="61">
        <v>4459</v>
      </c>
      <c r="J672" s="61">
        <v>4457</v>
      </c>
      <c r="K672" s="61">
        <v>4375</v>
      </c>
      <c r="L672" s="61">
        <v>4291</v>
      </c>
      <c r="M672" s="61">
        <v>4182</v>
      </c>
      <c r="N672" s="61">
        <v>4183</v>
      </c>
      <c r="O672" s="62">
        <v>4184</v>
      </c>
      <c r="P672" s="61">
        <v>4177</v>
      </c>
      <c r="Q672" s="27"/>
      <c r="R672" s="28"/>
    </row>
    <row r="673" spans="1:18" x14ac:dyDescent="0.2">
      <c r="A673" s="60" t="s">
        <v>683</v>
      </c>
      <c r="B673" s="57" t="str">
        <f t="shared" si="30"/>
        <v>Pulaski County, Illinois</v>
      </c>
      <c r="C673" s="57" t="str">
        <f t="shared" si="31"/>
        <v>Pulaski County</v>
      </c>
      <c r="D673" s="56" t="str">
        <f t="shared" si="32"/>
        <v>Illinois</v>
      </c>
      <c r="E673" s="61">
        <v>6161</v>
      </c>
      <c r="F673" s="61">
        <v>6161</v>
      </c>
      <c r="G673" s="61">
        <v>6126</v>
      </c>
      <c r="H673" s="61">
        <v>5986</v>
      </c>
      <c r="I673" s="61">
        <v>5962</v>
      </c>
      <c r="J673" s="61">
        <v>5893</v>
      </c>
      <c r="K673" s="61">
        <v>5797</v>
      </c>
      <c r="L673" s="61">
        <v>5657</v>
      </c>
      <c r="M673" s="61">
        <v>5604</v>
      </c>
      <c r="N673" s="61">
        <v>5520</v>
      </c>
      <c r="O673" s="62">
        <v>5434</v>
      </c>
      <c r="P673" s="61">
        <v>5335</v>
      </c>
      <c r="Q673" s="27"/>
      <c r="R673" s="28"/>
    </row>
    <row r="674" spans="1:18" x14ac:dyDescent="0.2">
      <c r="A674" s="60" t="s">
        <v>684</v>
      </c>
      <c r="B674" s="57" t="str">
        <f t="shared" si="30"/>
        <v>Putnam County, Illinois</v>
      </c>
      <c r="C674" s="57" t="str">
        <f t="shared" si="31"/>
        <v>Putnam County</v>
      </c>
      <c r="D674" s="56" t="str">
        <f t="shared" si="32"/>
        <v>Illinois</v>
      </c>
      <c r="E674" s="61">
        <v>6006</v>
      </c>
      <c r="F674" s="61">
        <v>6006</v>
      </c>
      <c r="G674" s="61">
        <v>6012</v>
      </c>
      <c r="H674" s="61">
        <v>5976</v>
      </c>
      <c r="I674" s="61">
        <v>5910</v>
      </c>
      <c r="J674" s="61">
        <v>5855</v>
      </c>
      <c r="K674" s="61">
        <v>5832</v>
      </c>
      <c r="L674" s="61">
        <v>5727</v>
      </c>
      <c r="M674" s="61">
        <v>5710</v>
      </c>
      <c r="N674" s="61">
        <v>5694</v>
      </c>
      <c r="O674" s="62">
        <v>5736</v>
      </c>
      <c r="P674" s="61">
        <v>5739</v>
      </c>
      <c r="Q674" s="27"/>
      <c r="R674" s="28"/>
    </row>
    <row r="675" spans="1:18" x14ac:dyDescent="0.2">
      <c r="A675" s="60" t="s">
        <v>685</v>
      </c>
      <c r="B675" s="57" t="str">
        <f t="shared" si="30"/>
        <v>Randolph County, Illinois</v>
      </c>
      <c r="C675" s="57" t="str">
        <f t="shared" si="31"/>
        <v>Randolph County</v>
      </c>
      <c r="D675" s="56" t="str">
        <f t="shared" si="32"/>
        <v>Illinois</v>
      </c>
      <c r="E675" s="61">
        <v>33476</v>
      </c>
      <c r="F675" s="61">
        <v>33480</v>
      </c>
      <c r="G675" s="61">
        <v>33464</v>
      </c>
      <c r="H675" s="61">
        <v>33425</v>
      </c>
      <c r="I675" s="61">
        <v>33075</v>
      </c>
      <c r="J675" s="61">
        <v>33175</v>
      </c>
      <c r="K675" s="61">
        <v>33138</v>
      </c>
      <c r="L675" s="61">
        <v>32806</v>
      </c>
      <c r="M675" s="61">
        <v>32414</v>
      </c>
      <c r="N675" s="61">
        <v>32297</v>
      </c>
      <c r="O675" s="62">
        <v>32177</v>
      </c>
      <c r="P675" s="61">
        <v>31782</v>
      </c>
      <c r="Q675" s="27"/>
      <c r="R675" s="28"/>
    </row>
    <row r="676" spans="1:18" x14ac:dyDescent="0.2">
      <c r="A676" s="60" t="s">
        <v>686</v>
      </c>
      <c r="B676" s="57" t="str">
        <f t="shared" si="30"/>
        <v>Richland County, Illinois</v>
      </c>
      <c r="C676" s="57" t="str">
        <f t="shared" si="31"/>
        <v>Richland County</v>
      </c>
      <c r="D676" s="56" t="str">
        <f t="shared" si="32"/>
        <v>Illinois</v>
      </c>
      <c r="E676" s="61">
        <v>16233</v>
      </c>
      <c r="F676" s="61">
        <v>16233</v>
      </c>
      <c r="G676" s="61">
        <v>16194</v>
      </c>
      <c r="H676" s="61">
        <v>16190</v>
      </c>
      <c r="I676" s="61">
        <v>16134</v>
      </c>
      <c r="J676" s="61">
        <v>16008</v>
      </c>
      <c r="K676" s="61">
        <v>16020</v>
      </c>
      <c r="L676" s="61">
        <v>15957</v>
      </c>
      <c r="M676" s="61">
        <v>15829</v>
      </c>
      <c r="N676" s="61">
        <v>15837</v>
      </c>
      <c r="O676" s="62">
        <v>15695</v>
      </c>
      <c r="P676" s="61">
        <v>15513</v>
      </c>
      <c r="Q676" s="27"/>
      <c r="R676" s="28"/>
    </row>
    <row r="677" spans="1:18" x14ac:dyDescent="0.2">
      <c r="A677" s="60" t="s">
        <v>687</v>
      </c>
      <c r="B677" s="57" t="str">
        <f t="shared" si="30"/>
        <v>Rock Island County, Illinois</v>
      </c>
      <c r="C677" s="57" t="str">
        <f t="shared" si="31"/>
        <v>Rock Island County</v>
      </c>
      <c r="D677" s="56" t="str">
        <f t="shared" si="32"/>
        <v>Illinois</v>
      </c>
      <c r="E677" s="61">
        <v>147546</v>
      </c>
      <c r="F677" s="61">
        <v>147541</v>
      </c>
      <c r="G677" s="61">
        <v>147610</v>
      </c>
      <c r="H677" s="61">
        <v>147457</v>
      </c>
      <c r="I677" s="61">
        <v>147672</v>
      </c>
      <c r="J677" s="61">
        <v>147650</v>
      </c>
      <c r="K677" s="61">
        <v>147035</v>
      </c>
      <c r="L677" s="61">
        <v>146094</v>
      </c>
      <c r="M677" s="61">
        <v>144943</v>
      </c>
      <c r="N677" s="61">
        <v>143828</v>
      </c>
      <c r="O677" s="62">
        <v>142621</v>
      </c>
      <c r="P677" s="61">
        <v>141879</v>
      </c>
      <c r="Q677" s="27"/>
      <c r="R677" s="28"/>
    </row>
    <row r="678" spans="1:18" x14ac:dyDescent="0.2">
      <c r="A678" s="60" t="s">
        <v>688</v>
      </c>
      <c r="B678" s="57" t="str">
        <f t="shared" si="30"/>
        <v>St. Clair County, Illinois</v>
      </c>
      <c r="C678" s="57" t="str">
        <f t="shared" si="31"/>
        <v>St. Clair County</v>
      </c>
      <c r="D678" s="56" t="str">
        <f t="shared" si="32"/>
        <v>Illinois</v>
      </c>
      <c r="E678" s="61">
        <v>270056</v>
      </c>
      <c r="F678" s="61">
        <v>270078</v>
      </c>
      <c r="G678" s="61">
        <v>270353</v>
      </c>
      <c r="H678" s="61">
        <v>270048</v>
      </c>
      <c r="I678" s="61">
        <v>268673</v>
      </c>
      <c r="J678" s="61">
        <v>266831</v>
      </c>
      <c r="K678" s="61">
        <v>265941</v>
      </c>
      <c r="L678" s="61">
        <v>264858</v>
      </c>
      <c r="M678" s="61">
        <v>263187</v>
      </c>
      <c r="N678" s="61">
        <v>262600</v>
      </c>
      <c r="O678" s="62">
        <v>261360</v>
      </c>
      <c r="P678" s="61">
        <v>259686</v>
      </c>
      <c r="Q678" s="27"/>
      <c r="R678" s="28"/>
    </row>
    <row r="679" spans="1:18" x14ac:dyDescent="0.2">
      <c r="A679" s="60" t="s">
        <v>689</v>
      </c>
      <c r="B679" s="57" t="str">
        <f t="shared" si="30"/>
        <v>Saline County, Illinois</v>
      </c>
      <c r="C679" s="57" t="str">
        <f t="shared" si="31"/>
        <v>Saline County</v>
      </c>
      <c r="D679" s="56" t="str">
        <f t="shared" si="32"/>
        <v>Illinois</v>
      </c>
      <c r="E679" s="61">
        <v>24913</v>
      </c>
      <c r="F679" s="61">
        <v>24915</v>
      </c>
      <c r="G679" s="61">
        <v>24902</v>
      </c>
      <c r="H679" s="61">
        <v>24907</v>
      </c>
      <c r="I679" s="61">
        <v>24914</v>
      </c>
      <c r="J679" s="61">
        <v>24803</v>
      </c>
      <c r="K679" s="61">
        <v>24496</v>
      </c>
      <c r="L679" s="61">
        <v>24495</v>
      </c>
      <c r="M679" s="61">
        <v>24230</v>
      </c>
      <c r="N679" s="61">
        <v>23963</v>
      </c>
      <c r="O679" s="62">
        <v>23789</v>
      </c>
      <c r="P679" s="61">
        <v>23491</v>
      </c>
      <c r="Q679" s="27"/>
      <c r="R679" s="28"/>
    </row>
    <row r="680" spans="1:18" x14ac:dyDescent="0.2">
      <c r="A680" s="60" t="s">
        <v>690</v>
      </c>
      <c r="B680" s="57" t="str">
        <f t="shared" si="30"/>
        <v>Sangamon County, Illinois</v>
      </c>
      <c r="C680" s="57" t="str">
        <f t="shared" si="31"/>
        <v>Sangamon County</v>
      </c>
      <c r="D680" s="56" t="str">
        <f t="shared" si="32"/>
        <v>Illinois</v>
      </c>
      <c r="E680" s="61">
        <v>197465</v>
      </c>
      <c r="F680" s="61">
        <v>197465</v>
      </c>
      <c r="G680" s="61">
        <v>197769</v>
      </c>
      <c r="H680" s="61">
        <v>199038</v>
      </c>
      <c r="I680" s="61">
        <v>199404</v>
      </c>
      <c r="J680" s="61">
        <v>199141</v>
      </c>
      <c r="K680" s="61">
        <v>199184</v>
      </c>
      <c r="L680" s="61">
        <v>198898</v>
      </c>
      <c r="M680" s="61">
        <v>198026</v>
      </c>
      <c r="N680" s="61">
        <v>197072</v>
      </c>
      <c r="O680" s="62">
        <v>195639</v>
      </c>
      <c r="P680" s="61">
        <v>194672</v>
      </c>
      <c r="Q680" s="27"/>
      <c r="R680" s="28"/>
    </row>
    <row r="681" spans="1:18" x14ac:dyDescent="0.2">
      <c r="A681" s="60" t="s">
        <v>691</v>
      </c>
      <c r="B681" s="57" t="str">
        <f t="shared" si="30"/>
        <v>Schuyler County, Illinois</v>
      </c>
      <c r="C681" s="57" t="str">
        <f t="shared" si="31"/>
        <v>Schuyler County</v>
      </c>
      <c r="D681" s="56" t="str">
        <f t="shared" si="32"/>
        <v>Illinois</v>
      </c>
      <c r="E681" s="61">
        <v>7544</v>
      </c>
      <c r="F681" s="61">
        <v>7544</v>
      </c>
      <c r="G681" s="61">
        <v>7535</v>
      </c>
      <c r="H681" s="61">
        <v>7464</v>
      </c>
      <c r="I681" s="61">
        <v>7456</v>
      </c>
      <c r="J681" s="61">
        <v>7392</v>
      </c>
      <c r="K681" s="61">
        <v>7261</v>
      </c>
      <c r="L681" s="61">
        <v>7151</v>
      </c>
      <c r="M681" s="61">
        <v>7030</v>
      </c>
      <c r="N681" s="61">
        <v>6948</v>
      </c>
      <c r="O681" s="62">
        <v>6870</v>
      </c>
      <c r="P681" s="61">
        <v>6768</v>
      </c>
      <c r="Q681" s="27"/>
      <c r="R681" s="28"/>
    </row>
    <row r="682" spans="1:18" x14ac:dyDescent="0.2">
      <c r="A682" s="60" t="s">
        <v>692</v>
      </c>
      <c r="B682" s="57" t="str">
        <f t="shared" si="30"/>
        <v>Scott County, Illinois</v>
      </c>
      <c r="C682" s="57" t="str">
        <f t="shared" si="31"/>
        <v>Scott County</v>
      </c>
      <c r="D682" s="56" t="str">
        <f t="shared" si="32"/>
        <v>Illinois</v>
      </c>
      <c r="E682" s="61">
        <v>5355</v>
      </c>
      <c r="F682" s="61">
        <v>5355</v>
      </c>
      <c r="G682" s="61">
        <v>5327</v>
      </c>
      <c r="H682" s="61">
        <v>5229</v>
      </c>
      <c r="I682" s="61">
        <v>5287</v>
      </c>
      <c r="J682" s="61">
        <v>5211</v>
      </c>
      <c r="K682" s="61">
        <v>5170</v>
      </c>
      <c r="L682" s="61">
        <v>5110</v>
      </c>
      <c r="M682" s="61">
        <v>5052</v>
      </c>
      <c r="N682" s="61">
        <v>4983</v>
      </c>
      <c r="O682" s="62">
        <v>4927</v>
      </c>
      <c r="P682" s="61">
        <v>4951</v>
      </c>
      <c r="Q682" s="27"/>
      <c r="R682" s="28"/>
    </row>
    <row r="683" spans="1:18" x14ac:dyDescent="0.2">
      <c r="A683" s="60" t="s">
        <v>693</v>
      </c>
      <c r="B683" s="57" t="str">
        <f t="shared" si="30"/>
        <v>Shelby County, Illinois</v>
      </c>
      <c r="C683" s="57" t="str">
        <f t="shared" si="31"/>
        <v>Shelby County</v>
      </c>
      <c r="D683" s="56" t="str">
        <f t="shared" si="32"/>
        <v>Illinois</v>
      </c>
      <c r="E683" s="61">
        <v>22363</v>
      </c>
      <c r="F683" s="61">
        <v>22355</v>
      </c>
      <c r="G683" s="61">
        <v>22354</v>
      </c>
      <c r="H683" s="61">
        <v>22278</v>
      </c>
      <c r="I683" s="61">
        <v>22203</v>
      </c>
      <c r="J683" s="61">
        <v>22137</v>
      </c>
      <c r="K683" s="61">
        <v>22102</v>
      </c>
      <c r="L683" s="61">
        <v>21819</v>
      </c>
      <c r="M683" s="61">
        <v>21733</v>
      </c>
      <c r="N683" s="61">
        <v>21774</v>
      </c>
      <c r="O683" s="62">
        <v>21726</v>
      </c>
      <c r="P683" s="61">
        <v>21634</v>
      </c>
      <c r="Q683" s="27"/>
      <c r="R683" s="28"/>
    </row>
    <row r="684" spans="1:18" x14ac:dyDescent="0.2">
      <c r="A684" s="60" t="s">
        <v>694</v>
      </c>
      <c r="B684" s="57" t="str">
        <f t="shared" si="30"/>
        <v>Stark County, Illinois</v>
      </c>
      <c r="C684" s="57" t="str">
        <f t="shared" si="31"/>
        <v>Stark County</v>
      </c>
      <c r="D684" s="56" t="str">
        <f t="shared" si="32"/>
        <v>Illinois</v>
      </c>
      <c r="E684" s="61">
        <v>5994</v>
      </c>
      <c r="F684" s="61">
        <v>5992</v>
      </c>
      <c r="G684" s="61">
        <v>5969</v>
      </c>
      <c r="H684" s="61">
        <v>5842</v>
      </c>
      <c r="I684" s="61">
        <v>5739</v>
      </c>
      <c r="J684" s="61">
        <v>5705</v>
      </c>
      <c r="K684" s="61">
        <v>5601</v>
      </c>
      <c r="L684" s="61">
        <v>5505</v>
      </c>
      <c r="M684" s="61">
        <v>5512</v>
      </c>
      <c r="N684" s="61">
        <v>5457</v>
      </c>
      <c r="O684" s="62">
        <v>5418</v>
      </c>
      <c r="P684" s="61">
        <v>5342</v>
      </c>
      <c r="Q684" s="27"/>
      <c r="R684" s="28"/>
    </row>
    <row r="685" spans="1:18" x14ac:dyDescent="0.2">
      <c r="A685" s="60" t="s">
        <v>695</v>
      </c>
      <c r="B685" s="57" t="str">
        <f t="shared" si="30"/>
        <v>Stephenson County, Illinois</v>
      </c>
      <c r="C685" s="57" t="str">
        <f t="shared" si="31"/>
        <v>Stephenson County</v>
      </c>
      <c r="D685" s="56" t="str">
        <f t="shared" si="32"/>
        <v>Illinois</v>
      </c>
      <c r="E685" s="61">
        <v>47711</v>
      </c>
      <c r="F685" s="61">
        <v>47708</v>
      </c>
      <c r="G685" s="61">
        <v>47606</v>
      </c>
      <c r="H685" s="61">
        <v>47323</v>
      </c>
      <c r="I685" s="61">
        <v>46886</v>
      </c>
      <c r="J685" s="61">
        <v>46671</v>
      </c>
      <c r="K685" s="61">
        <v>46269</v>
      </c>
      <c r="L685" s="61">
        <v>45668</v>
      </c>
      <c r="M685" s="61">
        <v>45503</v>
      </c>
      <c r="N685" s="61">
        <v>44997</v>
      </c>
      <c r="O685" s="62">
        <v>44797</v>
      </c>
      <c r="P685" s="61">
        <v>44498</v>
      </c>
      <c r="Q685" s="27"/>
      <c r="R685" s="28"/>
    </row>
    <row r="686" spans="1:18" x14ac:dyDescent="0.2">
      <c r="A686" s="60" t="s">
        <v>696</v>
      </c>
      <c r="B686" s="57" t="str">
        <f t="shared" si="30"/>
        <v>Tazewell County, Illinois</v>
      </c>
      <c r="C686" s="57" t="str">
        <f t="shared" si="31"/>
        <v>Tazewell County</v>
      </c>
      <c r="D686" s="56" t="str">
        <f t="shared" si="32"/>
        <v>Illinois</v>
      </c>
      <c r="E686" s="61">
        <v>135394</v>
      </c>
      <c r="F686" s="61">
        <v>135392</v>
      </c>
      <c r="G686" s="61">
        <v>135486</v>
      </c>
      <c r="H686" s="61">
        <v>135850</v>
      </c>
      <c r="I686" s="61">
        <v>136127</v>
      </c>
      <c r="J686" s="61">
        <v>136266</v>
      </c>
      <c r="K686" s="61">
        <v>135353</v>
      </c>
      <c r="L686" s="61">
        <v>134302</v>
      </c>
      <c r="M686" s="61">
        <v>133932</v>
      </c>
      <c r="N686" s="61">
        <v>133489</v>
      </c>
      <c r="O686" s="62">
        <v>132450</v>
      </c>
      <c r="P686" s="61">
        <v>131803</v>
      </c>
      <c r="Q686" s="27"/>
      <c r="R686" s="28"/>
    </row>
    <row r="687" spans="1:18" x14ac:dyDescent="0.2">
      <c r="A687" s="60" t="s">
        <v>697</v>
      </c>
      <c r="B687" s="57" t="str">
        <f t="shared" si="30"/>
        <v>Union County, Illinois</v>
      </c>
      <c r="C687" s="57" t="str">
        <f t="shared" si="31"/>
        <v>Union County</v>
      </c>
      <c r="D687" s="56" t="str">
        <f t="shared" si="32"/>
        <v>Illinois</v>
      </c>
      <c r="E687" s="61">
        <v>17808</v>
      </c>
      <c r="F687" s="61">
        <v>17806</v>
      </c>
      <c r="G687" s="61">
        <v>17731</v>
      </c>
      <c r="H687" s="61">
        <v>17692</v>
      </c>
      <c r="I687" s="61">
        <v>17608</v>
      </c>
      <c r="J687" s="61">
        <v>17539</v>
      </c>
      <c r="K687" s="61">
        <v>17402</v>
      </c>
      <c r="L687" s="61">
        <v>17284</v>
      </c>
      <c r="M687" s="61">
        <v>17105</v>
      </c>
      <c r="N687" s="61">
        <v>16968</v>
      </c>
      <c r="O687" s="62">
        <v>16832</v>
      </c>
      <c r="P687" s="61">
        <v>16653</v>
      </c>
      <c r="Q687" s="27"/>
      <c r="R687" s="28"/>
    </row>
    <row r="688" spans="1:18" x14ac:dyDescent="0.2">
      <c r="A688" s="60" t="s">
        <v>698</v>
      </c>
      <c r="B688" s="57" t="str">
        <f t="shared" si="30"/>
        <v>Vermilion County, Illinois</v>
      </c>
      <c r="C688" s="57" t="str">
        <f t="shared" si="31"/>
        <v>Vermilion County</v>
      </c>
      <c r="D688" s="56" t="str">
        <f t="shared" si="32"/>
        <v>Illinois</v>
      </c>
      <c r="E688" s="61">
        <v>81625</v>
      </c>
      <c r="F688" s="61">
        <v>81625</v>
      </c>
      <c r="G688" s="61">
        <v>81640</v>
      </c>
      <c r="H688" s="61">
        <v>81414</v>
      </c>
      <c r="I688" s="61">
        <v>80862</v>
      </c>
      <c r="J688" s="61">
        <v>80585</v>
      </c>
      <c r="K688" s="61">
        <v>79783</v>
      </c>
      <c r="L688" s="61">
        <v>79170</v>
      </c>
      <c r="M688" s="61">
        <v>78494</v>
      </c>
      <c r="N688" s="61">
        <v>77689</v>
      </c>
      <c r="O688" s="62">
        <v>76702</v>
      </c>
      <c r="P688" s="61">
        <v>75758</v>
      </c>
      <c r="Q688" s="27"/>
      <c r="R688" s="28"/>
    </row>
    <row r="689" spans="1:18" x14ac:dyDescent="0.2">
      <c r="A689" s="60" t="s">
        <v>699</v>
      </c>
      <c r="B689" s="57" t="str">
        <f t="shared" si="30"/>
        <v>Wabash County, Illinois</v>
      </c>
      <c r="C689" s="57" t="str">
        <f t="shared" si="31"/>
        <v>Wabash County</v>
      </c>
      <c r="D689" s="56" t="str">
        <f t="shared" si="32"/>
        <v>Illinois</v>
      </c>
      <c r="E689" s="61">
        <v>11947</v>
      </c>
      <c r="F689" s="61">
        <v>11947</v>
      </c>
      <c r="G689" s="61">
        <v>11916</v>
      </c>
      <c r="H689" s="61">
        <v>11794</v>
      </c>
      <c r="I689" s="61">
        <v>11686</v>
      </c>
      <c r="J689" s="61">
        <v>11671</v>
      </c>
      <c r="K689" s="61">
        <v>11599</v>
      </c>
      <c r="L689" s="61">
        <v>11624</v>
      </c>
      <c r="M689" s="61">
        <v>11542</v>
      </c>
      <c r="N689" s="61">
        <v>11523</v>
      </c>
      <c r="O689" s="62">
        <v>11523</v>
      </c>
      <c r="P689" s="61">
        <v>11520</v>
      </c>
      <c r="Q689" s="27"/>
      <c r="R689" s="28"/>
    </row>
    <row r="690" spans="1:18" x14ac:dyDescent="0.2">
      <c r="A690" s="60" t="s">
        <v>700</v>
      </c>
      <c r="B690" s="57" t="str">
        <f t="shared" si="30"/>
        <v>Warren County, Illinois</v>
      </c>
      <c r="C690" s="57" t="str">
        <f t="shared" si="31"/>
        <v>Warren County</v>
      </c>
      <c r="D690" s="56" t="str">
        <f t="shared" si="32"/>
        <v>Illinois</v>
      </c>
      <c r="E690" s="61">
        <v>17707</v>
      </c>
      <c r="F690" s="61">
        <v>17704</v>
      </c>
      <c r="G690" s="61">
        <v>17713</v>
      </c>
      <c r="H690" s="61">
        <v>17836</v>
      </c>
      <c r="I690" s="61">
        <v>17749</v>
      </c>
      <c r="J690" s="61">
        <v>17662</v>
      </c>
      <c r="K690" s="61">
        <v>17712</v>
      </c>
      <c r="L690" s="61">
        <v>17455</v>
      </c>
      <c r="M690" s="61">
        <v>17294</v>
      </c>
      <c r="N690" s="61">
        <v>17144</v>
      </c>
      <c r="O690" s="62">
        <v>16992</v>
      </c>
      <c r="P690" s="61">
        <v>16844</v>
      </c>
      <c r="Q690" s="27"/>
      <c r="R690" s="28"/>
    </row>
    <row r="691" spans="1:18" x14ac:dyDescent="0.2">
      <c r="A691" s="60" t="s">
        <v>701</v>
      </c>
      <c r="B691" s="57" t="str">
        <f t="shared" si="30"/>
        <v>Washington County, Illinois</v>
      </c>
      <c r="C691" s="57" t="str">
        <f t="shared" si="31"/>
        <v>Washington County</v>
      </c>
      <c r="D691" s="56" t="str">
        <f t="shared" si="32"/>
        <v>Illinois</v>
      </c>
      <c r="E691" s="61">
        <v>14716</v>
      </c>
      <c r="F691" s="61">
        <v>14716</v>
      </c>
      <c r="G691" s="61">
        <v>14712</v>
      </c>
      <c r="H691" s="61">
        <v>14576</v>
      </c>
      <c r="I691" s="61">
        <v>14599</v>
      </c>
      <c r="J691" s="61">
        <v>14414</v>
      </c>
      <c r="K691" s="61">
        <v>14392</v>
      </c>
      <c r="L691" s="61">
        <v>14262</v>
      </c>
      <c r="M691" s="61">
        <v>14179</v>
      </c>
      <c r="N691" s="61">
        <v>13963</v>
      </c>
      <c r="O691" s="62">
        <v>13999</v>
      </c>
      <c r="P691" s="61">
        <v>13887</v>
      </c>
      <c r="Q691" s="27"/>
      <c r="R691" s="28"/>
    </row>
    <row r="692" spans="1:18" x14ac:dyDescent="0.2">
      <c r="A692" s="60" t="s">
        <v>702</v>
      </c>
      <c r="B692" s="57" t="str">
        <f t="shared" si="30"/>
        <v>Wayne County, Illinois</v>
      </c>
      <c r="C692" s="57" t="str">
        <f t="shared" si="31"/>
        <v>Wayne County</v>
      </c>
      <c r="D692" s="56" t="str">
        <f t="shared" si="32"/>
        <v>Illinois</v>
      </c>
      <c r="E692" s="61">
        <v>16760</v>
      </c>
      <c r="F692" s="61">
        <v>16760</v>
      </c>
      <c r="G692" s="61">
        <v>16738</v>
      </c>
      <c r="H692" s="61">
        <v>16661</v>
      </c>
      <c r="I692" s="61">
        <v>16656</v>
      </c>
      <c r="J692" s="61">
        <v>16664</v>
      </c>
      <c r="K692" s="61">
        <v>16594</v>
      </c>
      <c r="L692" s="61">
        <v>16517</v>
      </c>
      <c r="M692" s="61">
        <v>16542</v>
      </c>
      <c r="N692" s="61">
        <v>16412</v>
      </c>
      <c r="O692" s="62">
        <v>16326</v>
      </c>
      <c r="P692" s="61">
        <v>16215</v>
      </c>
      <c r="Q692" s="27"/>
      <c r="R692" s="28"/>
    </row>
    <row r="693" spans="1:18" x14ac:dyDescent="0.2">
      <c r="A693" s="60" t="s">
        <v>703</v>
      </c>
      <c r="B693" s="57" t="str">
        <f t="shared" si="30"/>
        <v>White County, Illinois</v>
      </c>
      <c r="C693" s="57" t="str">
        <f t="shared" si="31"/>
        <v>White County</v>
      </c>
      <c r="D693" s="56" t="str">
        <f t="shared" si="32"/>
        <v>Illinois</v>
      </c>
      <c r="E693" s="61">
        <v>14665</v>
      </c>
      <c r="F693" s="61">
        <v>14665</v>
      </c>
      <c r="G693" s="61">
        <v>14597</v>
      </c>
      <c r="H693" s="61">
        <v>14590</v>
      </c>
      <c r="I693" s="61">
        <v>14522</v>
      </c>
      <c r="J693" s="61">
        <v>14434</v>
      </c>
      <c r="K693" s="61">
        <v>14265</v>
      </c>
      <c r="L693" s="61">
        <v>14204</v>
      </c>
      <c r="M693" s="61">
        <v>14079</v>
      </c>
      <c r="N693" s="61">
        <v>13903</v>
      </c>
      <c r="O693" s="62">
        <v>13618</v>
      </c>
      <c r="P693" s="61">
        <v>13537</v>
      </c>
      <c r="Q693" s="27"/>
      <c r="R693" s="28"/>
    </row>
    <row r="694" spans="1:18" x14ac:dyDescent="0.2">
      <c r="A694" s="60" t="s">
        <v>704</v>
      </c>
      <c r="B694" s="57" t="str">
        <f t="shared" si="30"/>
        <v>Whiteside County, Illinois</v>
      </c>
      <c r="C694" s="57" t="str">
        <f t="shared" si="31"/>
        <v>Whiteside County</v>
      </c>
      <c r="D694" s="56" t="str">
        <f t="shared" si="32"/>
        <v>Illinois</v>
      </c>
      <c r="E694" s="61">
        <v>58498</v>
      </c>
      <c r="F694" s="61">
        <v>58501</v>
      </c>
      <c r="G694" s="61">
        <v>58486</v>
      </c>
      <c r="H694" s="61">
        <v>58286</v>
      </c>
      <c r="I694" s="61">
        <v>57766</v>
      </c>
      <c r="J694" s="61">
        <v>57468</v>
      </c>
      <c r="K694" s="61">
        <v>57021</v>
      </c>
      <c r="L694" s="61">
        <v>56919</v>
      </c>
      <c r="M694" s="61">
        <v>56476</v>
      </c>
      <c r="N694" s="61">
        <v>55955</v>
      </c>
      <c r="O694" s="62">
        <v>55553</v>
      </c>
      <c r="P694" s="61">
        <v>55175</v>
      </c>
      <c r="Q694" s="27"/>
      <c r="R694" s="28"/>
    </row>
    <row r="695" spans="1:18" x14ac:dyDescent="0.2">
      <c r="A695" s="60" t="s">
        <v>705</v>
      </c>
      <c r="B695" s="57" t="str">
        <f t="shared" si="30"/>
        <v>Will County, Illinois</v>
      </c>
      <c r="C695" s="57" t="str">
        <f t="shared" si="31"/>
        <v>Will County</v>
      </c>
      <c r="D695" s="56" t="str">
        <f t="shared" si="32"/>
        <v>Illinois</v>
      </c>
      <c r="E695" s="61">
        <v>677560</v>
      </c>
      <c r="F695" s="61">
        <v>677580</v>
      </c>
      <c r="G695" s="61">
        <v>678824</v>
      </c>
      <c r="H695" s="61">
        <v>680827</v>
      </c>
      <c r="I695" s="61">
        <v>682477</v>
      </c>
      <c r="J695" s="61">
        <v>683734</v>
      </c>
      <c r="K695" s="61">
        <v>685158</v>
      </c>
      <c r="L695" s="61">
        <v>685877</v>
      </c>
      <c r="M695" s="61">
        <v>688328</v>
      </c>
      <c r="N695" s="61">
        <v>690479</v>
      </c>
      <c r="O695" s="62">
        <v>691149</v>
      </c>
      <c r="P695" s="61">
        <v>690743</v>
      </c>
      <c r="Q695" s="27"/>
      <c r="R695" s="28"/>
    </row>
    <row r="696" spans="1:18" x14ac:dyDescent="0.2">
      <c r="A696" s="60" t="s">
        <v>706</v>
      </c>
      <c r="B696" s="57" t="str">
        <f t="shared" si="30"/>
        <v>Williamson County, Illinois</v>
      </c>
      <c r="C696" s="57" t="str">
        <f t="shared" si="31"/>
        <v>Williamson County</v>
      </c>
      <c r="D696" s="56" t="str">
        <f t="shared" si="32"/>
        <v>Illinois</v>
      </c>
      <c r="E696" s="61">
        <v>66357</v>
      </c>
      <c r="F696" s="61">
        <v>66365</v>
      </c>
      <c r="G696" s="61">
        <v>66432</v>
      </c>
      <c r="H696" s="61">
        <v>66732</v>
      </c>
      <c r="I696" s="61">
        <v>66776</v>
      </c>
      <c r="J696" s="61">
        <v>67450</v>
      </c>
      <c r="K696" s="61">
        <v>67412</v>
      </c>
      <c r="L696" s="61">
        <v>67428</v>
      </c>
      <c r="M696" s="61">
        <v>67454</v>
      </c>
      <c r="N696" s="61">
        <v>67049</v>
      </c>
      <c r="O696" s="62">
        <v>66982</v>
      </c>
      <c r="P696" s="61">
        <v>66597</v>
      </c>
      <c r="Q696" s="27"/>
      <c r="R696" s="28"/>
    </row>
    <row r="697" spans="1:18" x14ac:dyDescent="0.2">
      <c r="A697" s="60" t="s">
        <v>707</v>
      </c>
      <c r="B697" s="57" t="str">
        <f t="shared" si="30"/>
        <v>Winnebago County, Illinois</v>
      </c>
      <c r="C697" s="57" t="str">
        <f t="shared" si="31"/>
        <v>Winnebago County</v>
      </c>
      <c r="D697" s="56" t="str">
        <f t="shared" si="32"/>
        <v>Illinois</v>
      </c>
      <c r="E697" s="61">
        <v>295266</v>
      </c>
      <c r="F697" s="61">
        <v>295264</v>
      </c>
      <c r="G697" s="61">
        <v>295083</v>
      </c>
      <c r="H697" s="61">
        <v>293642</v>
      </c>
      <c r="I697" s="61">
        <v>292084</v>
      </c>
      <c r="J697" s="61">
        <v>290945</v>
      </c>
      <c r="K697" s="61">
        <v>288695</v>
      </c>
      <c r="L697" s="61">
        <v>287148</v>
      </c>
      <c r="M697" s="61">
        <v>286065</v>
      </c>
      <c r="N697" s="61">
        <v>284681</v>
      </c>
      <c r="O697" s="62">
        <v>283630</v>
      </c>
      <c r="P697" s="61">
        <v>282572</v>
      </c>
      <c r="Q697" s="27"/>
      <c r="R697" s="28"/>
    </row>
    <row r="698" spans="1:18" x14ac:dyDescent="0.2">
      <c r="A698" s="60" t="s">
        <v>708</v>
      </c>
      <c r="B698" s="57" t="str">
        <f t="shared" si="30"/>
        <v>Woodford County, Illinois</v>
      </c>
      <c r="C698" s="57" t="str">
        <f t="shared" si="31"/>
        <v>Woodford County</v>
      </c>
      <c r="D698" s="56" t="str">
        <f t="shared" si="32"/>
        <v>Illinois</v>
      </c>
      <c r="E698" s="61">
        <v>38664</v>
      </c>
      <c r="F698" s="61">
        <v>38656</v>
      </c>
      <c r="G698" s="61">
        <v>38661</v>
      </c>
      <c r="H698" s="61">
        <v>38844</v>
      </c>
      <c r="I698" s="61">
        <v>38837</v>
      </c>
      <c r="J698" s="61">
        <v>39027</v>
      </c>
      <c r="K698" s="61">
        <v>39052</v>
      </c>
      <c r="L698" s="61">
        <v>38930</v>
      </c>
      <c r="M698" s="61">
        <v>38913</v>
      </c>
      <c r="N698" s="61">
        <v>38670</v>
      </c>
      <c r="O698" s="62">
        <v>38527</v>
      </c>
      <c r="P698" s="61">
        <v>38459</v>
      </c>
      <c r="Q698" s="27"/>
      <c r="R698" s="28"/>
    </row>
    <row r="699" spans="1:18" x14ac:dyDescent="0.2">
      <c r="A699" s="60" t="s">
        <v>709</v>
      </c>
      <c r="B699" s="57" t="str">
        <f t="shared" si="30"/>
        <v>Adams County, Indiana</v>
      </c>
      <c r="C699" s="57" t="str">
        <f t="shared" si="31"/>
        <v>Adams County</v>
      </c>
      <c r="D699" s="56" t="str">
        <f t="shared" si="32"/>
        <v>Indiana</v>
      </c>
      <c r="E699" s="61">
        <v>34387</v>
      </c>
      <c r="F699" s="61">
        <v>34384</v>
      </c>
      <c r="G699" s="61">
        <v>34444</v>
      </c>
      <c r="H699" s="61">
        <v>34368</v>
      </c>
      <c r="I699" s="61">
        <v>34400</v>
      </c>
      <c r="J699" s="61">
        <v>34644</v>
      </c>
      <c r="K699" s="61">
        <v>34758</v>
      </c>
      <c r="L699" s="61">
        <v>34945</v>
      </c>
      <c r="M699" s="61">
        <v>35178</v>
      </c>
      <c r="N699" s="61">
        <v>35385</v>
      </c>
      <c r="O699" s="62">
        <v>35595</v>
      </c>
      <c r="P699" s="61">
        <v>35777</v>
      </c>
      <c r="Q699" s="27"/>
      <c r="R699" s="28"/>
    </row>
    <row r="700" spans="1:18" x14ac:dyDescent="0.2">
      <c r="A700" s="60" t="s">
        <v>710</v>
      </c>
      <c r="B700" s="57" t="str">
        <f t="shared" si="30"/>
        <v>Allen County, Indiana</v>
      </c>
      <c r="C700" s="57" t="str">
        <f t="shared" si="31"/>
        <v>Allen County</v>
      </c>
      <c r="D700" s="56" t="str">
        <f t="shared" si="32"/>
        <v>Indiana</v>
      </c>
      <c r="E700" s="61">
        <v>355329</v>
      </c>
      <c r="F700" s="61">
        <v>355339</v>
      </c>
      <c r="G700" s="61">
        <v>355945</v>
      </c>
      <c r="H700" s="61">
        <v>358974</v>
      </c>
      <c r="I700" s="61">
        <v>360890</v>
      </c>
      <c r="J700" s="61">
        <v>363355</v>
      </c>
      <c r="K700" s="61">
        <v>365147</v>
      </c>
      <c r="L700" s="61">
        <v>367362</v>
      </c>
      <c r="M700" s="61">
        <v>369412</v>
      </c>
      <c r="N700" s="61">
        <v>371723</v>
      </c>
      <c r="O700" s="62">
        <v>375079</v>
      </c>
      <c r="P700" s="61">
        <v>379299</v>
      </c>
      <c r="Q700" s="27"/>
      <c r="R700" s="28"/>
    </row>
    <row r="701" spans="1:18" x14ac:dyDescent="0.2">
      <c r="A701" s="60" t="s">
        <v>711</v>
      </c>
      <c r="B701" s="57" t="str">
        <f t="shared" si="30"/>
        <v>Bartholomew County, Indiana</v>
      </c>
      <c r="C701" s="57" t="str">
        <f t="shared" si="31"/>
        <v>Bartholomew County</v>
      </c>
      <c r="D701" s="56" t="str">
        <f t="shared" si="32"/>
        <v>Indiana</v>
      </c>
      <c r="E701" s="61">
        <v>76794</v>
      </c>
      <c r="F701" s="61">
        <v>76783</v>
      </c>
      <c r="G701" s="61">
        <v>76818</v>
      </c>
      <c r="H701" s="61">
        <v>77620</v>
      </c>
      <c r="I701" s="61">
        <v>79001</v>
      </c>
      <c r="J701" s="61">
        <v>79655</v>
      </c>
      <c r="K701" s="61">
        <v>80497</v>
      </c>
      <c r="L701" s="61">
        <v>81458</v>
      </c>
      <c r="M701" s="61">
        <v>82231</v>
      </c>
      <c r="N701" s="61">
        <v>82213</v>
      </c>
      <c r="O701" s="62">
        <v>82722</v>
      </c>
      <c r="P701" s="61">
        <v>83779</v>
      </c>
      <c r="Q701" s="27"/>
      <c r="R701" s="28"/>
    </row>
    <row r="702" spans="1:18" x14ac:dyDescent="0.2">
      <c r="A702" s="60" t="s">
        <v>712</v>
      </c>
      <c r="B702" s="57" t="str">
        <f t="shared" si="30"/>
        <v>Benton County, Indiana</v>
      </c>
      <c r="C702" s="57" t="str">
        <f t="shared" si="31"/>
        <v>Benton County</v>
      </c>
      <c r="D702" s="56" t="str">
        <f t="shared" si="32"/>
        <v>Indiana</v>
      </c>
      <c r="E702" s="61">
        <v>8854</v>
      </c>
      <c r="F702" s="61">
        <v>8836</v>
      </c>
      <c r="G702" s="61">
        <v>8863</v>
      </c>
      <c r="H702" s="61">
        <v>8856</v>
      </c>
      <c r="I702" s="61">
        <v>8821</v>
      </c>
      <c r="J702" s="61">
        <v>8748</v>
      </c>
      <c r="K702" s="61">
        <v>8720</v>
      </c>
      <c r="L702" s="61">
        <v>8693</v>
      </c>
      <c r="M702" s="61">
        <v>8658</v>
      </c>
      <c r="N702" s="61">
        <v>8631</v>
      </c>
      <c r="O702" s="62">
        <v>8653</v>
      </c>
      <c r="P702" s="61">
        <v>8748</v>
      </c>
      <c r="Q702" s="27"/>
      <c r="R702" s="28"/>
    </row>
    <row r="703" spans="1:18" x14ac:dyDescent="0.2">
      <c r="A703" s="60" t="s">
        <v>713</v>
      </c>
      <c r="B703" s="57" t="str">
        <f t="shared" si="30"/>
        <v>Blackford County, Indiana</v>
      </c>
      <c r="C703" s="57" t="str">
        <f t="shared" si="31"/>
        <v>Blackford County</v>
      </c>
      <c r="D703" s="56" t="str">
        <f t="shared" si="32"/>
        <v>Indiana</v>
      </c>
      <c r="E703" s="61">
        <v>12766</v>
      </c>
      <c r="F703" s="61">
        <v>12766</v>
      </c>
      <c r="G703" s="61">
        <v>12771</v>
      </c>
      <c r="H703" s="61">
        <v>12656</v>
      </c>
      <c r="I703" s="61">
        <v>12528</v>
      </c>
      <c r="J703" s="61">
        <v>12461</v>
      </c>
      <c r="K703" s="61">
        <v>12347</v>
      </c>
      <c r="L703" s="61">
        <v>12242</v>
      </c>
      <c r="M703" s="61">
        <v>12115</v>
      </c>
      <c r="N703" s="61">
        <v>12028</v>
      </c>
      <c r="O703" s="62">
        <v>11924</v>
      </c>
      <c r="P703" s="61">
        <v>11758</v>
      </c>
      <c r="Q703" s="27"/>
      <c r="R703" s="28"/>
    </row>
    <row r="704" spans="1:18" x14ac:dyDescent="0.2">
      <c r="A704" s="60" t="s">
        <v>714</v>
      </c>
      <c r="B704" s="57" t="str">
        <f t="shared" si="30"/>
        <v>Boone County, Indiana</v>
      </c>
      <c r="C704" s="57" t="str">
        <f t="shared" si="31"/>
        <v>Boone County</v>
      </c>
      <c r="D704" s="56" t="str">
        <f t="shared" si="32"/>
        <v>Indiana</v>
      </c>
      <c r="E704" s="61">
        <v>56640</v>
      </c>
      <c r="F704" s="61">
        <v>56641</v>
      </c>
      <c r="G704" s="61">
        <v>56916</v>
      </c>
      <c r="H704" s="61">
        <v>57915</v>
      </c>
      <c r="I704" s="61">
        <v>59033</v>
      </c>
      <c r="J704" s="61">
        <v>60346</v>
      </c>
      <c r="K704" s="61">
        <v>61631</v>
      </c>
      <c r="L704" s="61">
        <v>63033</v>
      </c>
      <c r="M704" s="61">
        <v>64192</v>
      </c>
      <c r="N704" s="61">
        <v>65723</v>
      </c>
      <c r="O704" s="62">
        <v>66930</v>
      </c>
      <c r="P704" s="61">
        <v>67843</v>
      </c>
      <c r="Q704" s="27"/>
      <c r="R704" s="28"/>
    </row>
    <row r="705" spans="1:18" x14ac:dyDescent="0.2">
      <c r="A705" s="60" t="s">
        <v>715</v>
      </c>
      <c r="B705" s="57" t="str">
        <f t="shared" si="30"/>
        <v>Brown County, Indiana</v>
      </c>
      <c r="C705" s="57" t="str">
        <f t="shared" si="31"/>
        <v>Brown County</v>
      </c>
      <c r="D705" s="56" t="str">
        <f t="shared" si="32"/>
        <v>Indiana</v>
      </c>
      <c r="E705" s="61">
        <v>15242</v>
      </c>
      <c r="F705" s="61">
        <v>15244</v>
      </c>
      <c r="G705" s="61">
        <v>15207</v>
      </c>
      <c r="H705" s="61">
        <v>15076</v>
      </c>
      <c r="I705" s="61">
        <v>15049</v>
      </c>
      <c r="J705" s="61">
        <v>15055</v>
      </c>
      <c r="K705" s="61">
        <v>14944</v>
      </c>
      <c r="L705" s="61">
        <v>14994</v>
      </c>
      <c r="M705" s="61">
        <v>14996</v>
      </c>
      <c r="N705" s="61">
        <v>15010</v>
      </c>
      <c r="O705" s="62">
        <v>15230</v>
      </c>
      <c r="P705" s="61">
        <v>15092</v>
      </c>
      <c r="Q705" s="27"/>
      <c r="R705" s="28"/>
    </row>
    <row r="706" spans="1:18" x14ac:dyDescent="0.2">
      <c r="A706" s="60" t="s">
        <v>716</v>
      </c>
      <c r="B706" s="57" t="str">
        <f t="shared" ref="B706:B769" si="33">IF(LEFT(A706)=".", RIGHT(A706,LEN(A706)-1), A706)</f>
        <v>Carroll County, Indiana</v>
      </c>
      <c r="C706" s="57" t="str">
        <f t="shared" si="31"/>
        <v>Carroll County</v>
      </c>
      <c r="D706" s="56" t="str">
        <f t="shared" si="32"/>
        <v>Indiana</v>
      </c>
      <c r="E706" s="61">
        <v>20155</v>
      </c>
      <c r="F706" s="61">
        <v>20160</v>
      </c>
      <c r="G706" s="61">
        <v>20199</v>
      </c>
      <c r="H706" s="61">
        <v>20043</v>
      </c>
      <c r="I706" s="61">
        <v>20112</v>
      </c>
      <c r="J706" s="61">
        <v>20113</v>
      </c>
      <c r="K706" s="61">
        <v>19953</v>
      </c>
      <c r="L706" s="61">
        <v>19887</v>
      </c>
      <c r="M706" s="61">
        <v>19973</v>
      </c>
      <c r="N706" s="61">
        <v>20067</v>
      </c>
      <c r="O706" s="62">
        <v>20188</v>
      </c>
      <c r="P706" s="61">
        <v>20257</v>
      </c>
      <c r="Q706" s="27"/>
      <c r="R706" s="28"/>
    </row>
    <row r="707" spans="1:18" x14ac:dyDescent="0.2">
      <c r="A707" s="60" t="s">
        <v>717</v>
      </c>
      <c r="B707" s="57" t="str">
        <f t="shared" si="33"/>
        <v>Cass County, Indiana</v>
      </c>
      <c r="C707" s="57" t="str">
        <f t="shared" ref="C707:C770" si="34">LEFT(B707,FIND(",",B707,1)-1)</f>
        <v>Cass County</v>
      </c>
      <c r="D707" s="56" t="str">
        <f t="shared" ref="D707:D770" si="35">RIGHT(B707,LEN(B707)-(FIND(",",B707)+1))</f>
        <v>Indiana</v>
      </c>
      <c r="E707" s="61">
        <v>38966</v>
      </c>
      <c r="F707" s="61">
        <v>38970</v>
      </c>
      <c r="G707" s="61">
        <v>38985</v>
      </c>
      <c r="H707" s="61">
        <v>38916</v>
      </c>
      <c r="I707" s="61">
        <v>38771</v>
      </c>
      <c r="J707" s="61">
        <v>38585</v>
      </c>
      <c r="K707" s="61">
        <v>38487</v>
      </c>
      <c r="L707" s="61">
        <v>38081</v>
      </c>
      <c r="M707" s="61">
        <v>37905</v>
      </c>
      <c r="N707" s="61">
        <v>37828</v>
      </c>
      <c r="O707" s="62">
        <v>37895</v>
      </c>
      <c r="P707" s="61">
        <v>37689</v>
      </c>
      <c r="Q707" s="27"/>
      <c r="R707" s="28"/>
    </row>
    <row r="708" spans="1:18" x14ac:dyDescent="0.2">
      <c r="A708" s="60" t="s">
        <v>718</v>
      </c>
      <c r="B708" s="57" t="str">
        <f t="shared" si="33"/>
        <v>Clark County, Indiana</v>
      </c>
      <c r="C708" s="57" t="str">
        <f t="shared" si="34"/>
        <v>Clark County</v>
      </c>
      <c r="D708" s="56" t="str">
        <f t="shared" si="35"/>
        <v>Indiana</v>
      </c>
      <c r="E708" s="61">
        <v>110232</v>
      </c>
      <c r="F708" s="61">
        <v>110222</v>
      </c>
      <c r="G708" s="61">
        <v>110567</v>
      </c>
      <c r="H708" s="61">
        <v>111490</v>
      </c>
      <c r="I708" s="61">
        <v>111853</v>
      </c>
      <c r="J708" s="61">
        <v>112688</v>
      </c>
      <c r="K708" s="61">
        <v>114035</v>
      </c>
      <c r="L708" s="61">
        <v>114819</v>
      </c>
      <c r="M708" s="61">
        <v>115588</v>
      </c>
      <c r="N708" s="61">
        <v>116545</v>
      </c>
      <c r="O708" s="62">
        <v>117280</v>
      </c>
      <c r="P708" s="61">
        <v>118302</v>
      </c>
      <c r="Q708" s="27"/>
      <c r="R708" s="28"/>
    </row>
    <row r="709" spans="1:18" x14ac:dyDescent="0.2">
      <c r="A709" s="60" t="s">
        <v>719</v>
      </c>
      <c r="B709" s="57" t="str">
        <f t="shared" si="33"/>
        <v>Clay County, Indiana</v>
      </c>
      <c r="C709" s="57" t="str">
        <f t="shared" si="34"/>
        <v>Clay County</v>
      </c>
      <c r="D709" s="56" t="str">
        <f t="shared" si="35"/>
        <v>Indiana</v>
      </c>
      <c r="E709" s="61">
        <v>26890</v>
      </c>
      <c r="F709" s="61">
        <v>26888</v>
      </c>
      <c r="G709" s="61">
        <v>26854</v>
      </c>
      <c r="H709" s="61">
        <v>26837</v>
      </c>
      <c r="I709" s="61">
        <v>26788</v>
      </c>
      <c r="J709" s="61">
        <v>26662</v>
      </c>
      <c r="K709" s="61">
        <v>26430</v>
      </c>
      <c r="L709" s="61">
        <v>26395</v>
      </c>
      <c r="M709" s="61">
        <v>26210</v>
      </c>
      <c r="N709" s="61">
        <v>26167</v>
      </c>
      <c r="O709" s="62">
        <v>26175</v>
      </c>
      <c r="P709" s="61">
        <v>26225</v>
      </c>
      <c r="Q709" s="27"/>
      <c r="R709" s="28"/>
    </row>
    <row r="710" spans="1:18" x14ac:dyDescent="0.2">
      <c r="A710" s="60" t="s">
        <v>720</v>
      </c>
      <c r="B710" s="57" t="str">
        <f t="shared" si="33"/>
        <v>Clinton County, Indiana</v>
      </c>
      <c r="C710" s="57" t="str">
        <f t="shared" si="34"/>
        <v>Clinton County</v>
      </c>
      <c r="D710" s="56" t="str">
        <f t="shared" si="35"/>
        <v>Indiana</v>
      </c>
      <c r="E710" s="61">
        <v>33224</v>
      </c>
      <c r="F710" s="61">
        <v>33219</v>
      </c>
      <c r="G710" s="61">
        <v>33221</v>
      </c>
      <c r="H710" s="61">
        <v>33034</v>
      </c>
      <c r="I710" s="61">
        <v>32890</v>
      </c>
      <c r="J710" s="61">
        <v>32766</v>
      </c>
      <c r="K710" s="61">
        <v>32462</v>
      </c>
      <c r="L710" s="61">
        <v>32373</v>
      </c>
      <c r="M710" s="61">
        <v>32207</v>
      </c>
      <c r="N710" s="61">
        <v>32195</v>
      </c>
      <c r="O710" s="62">
        <v>32192</v>
      </c>
      <c r="P710" s="61">
        <v>32399</v>
      </c>
      <c r="Q710" s="27"/>
      <c r="R710" s="28"/>
    </row>
    <row r="711" spans="1:18" x14ac:dyDescent="0.2">
      <c r="A711" s="60" t="s">
        <v>721</v>
      </c>
      <c r="B711" s="57" t="str">
        <f t="shared" si="33"/>
        <v>Crawford County, Indiana</v>
      </c>
      <c r="C711" s="57" t="str">
        <f t="shared" si="34"/>
        <v>Crawford County</v>
      </c>
      <c r="D711" s="56" t="str">
        <f t="shared" si="35"/>
        <v>Indiana</v>
      </c>
      <c r="E711" s="61">
        <v>10713</v>
      </c>
      <c r="F711" s="61">
        <v>10711</v>
      </c>
      <c r="G711" s="61">
        <v>10708</v>
      </c>
      <c r="H711" s="61">
        <v>10621</v>
      </c>
      <c r="I711" s="61">
        <v>10669</v>
      </c>
      <c r="J711" s="61">
        <v>10620</v>
      </c>
      <c r="K711" s="61">
        <v>10668</v>
      </c>
      <c r="L711" s="61">
        <v>10555</v>
      </c>
      <c r="M711" s="61">
        <v>10583</v>
      </c>
      <c r="N711" s="61">
        <v>10535</v>
      </c>
      <c r="O711" s="62">
        <v>10594</v>
      </c>
      <c r="P711" s="61">
        <v>10577</v>
      </c>
      <c r="Q711" s="27"/>
      <c r="R711" s="28"/>
    </row>
    <row r="712" spans="1:18" x14ac:dyDescent="0.2">
      <c r="A712" s="60" t="s">
        <v>722</v>
      </c>
      <c r="B712" s="57" t="str">
        <f t="shared" si="33"/>
        <v>Daviess County, Indiana</v>
      </c>
      <c r="C712" s="57" t="str">
        <f t="shared" si="34"/>
        <v>Daviess County</v>
      </c>
      <c r="D712" s="56" t="str">
        <f t="shared" si="35"/>
        <v>Indiana</v>
      </c>
      <c r="E712" s="61">
        <v>31648</v>
      </c>
      <c r="F712" s="61">
        <v>31654</v>
      </c>
      <c r="G712" s="61">
        <v>31720</v>
      </c>
      <c r="H712" s="61">
        <v>31950</v>
      </c>
      <c r="I712" s="61">
        <v>32116</v>
      </c>
      <c r="J712" s="61">
        <v>32282</v>
      </c>
      <c r="K712" s="61">
        <v>32680</v>
      </c>
      <c r="L712" s="61">
        <v>32823</v>
      </c>
      <c r="M712" s="61">
        <v>33010</v>
      </c>
      <c r="N712" s="61">
        <v>33136</v>
      </c>
      <c r="O712" s="62">
        <v>33278</v>
      </c>
      <c r="P712" s="61">
        <v>33351</v>
      </c>
      <c r="Q712" s="27"/>
      <c r="R712" s="28"/>
    </row>
    <row r="713" spans="1:18" x14ac:dyDescent="0.2">
      <c r="A713" s="60" t="s">
        <v>723</v>
      </c>
      <c r="B713" s="57" t="str">
        <f t="shared" si="33"/>
        <v>Dearborn County, Indiana</v>
      </c>
      <c r="C713" s="57" t="str">
        <f t="shared" si="34"/>
        <v>Dearborn County</v>
      </c>
      <c r="D713" s="56" t="str">
        <f t="shared" si="35"/>
        <v>Indiana</v>
      </c>
      <c r="E713" s="61">
        <v>50047</v>
      </c>
      <c r="F713" s="61">
        <v>50027</v>
      </c>
      <c r="G713" s="61">
        <v>50083</v>
      </c>
      <c r="H713" s="61">
        <v>49986</v>
      </c>
      <c r="I713" s="61">
        <v>49727</v>
      </c>
      <c r="J713" s="61">
        <v>49739</v>
      </c>
      <c r="K713" s="61">
        <v>49418</v>
      </c>
      <c r="L713" s="61">
        <v>49455</v>
      </c>
      <c r="M713" s="61">
        <v>49436</v>
      </c>
      <c r="N713" s="61">
        <v>49564</v>
      </c>
      <c r="O713" s="62">
        <v>49482</v>
      </c>
      <c r="P713" s="61">
        <v>49458</v>
      </c>
      <c r="Q713" s="27"/>
      <c r="R713" s="28"/>
    </row>
    <row r="714" spans="1:18" x14ac:dyDescent="0.2">
      <c r="A714" s="60" t="s">
        <v>724</v>
      </c>
      <c r="B714" s="57" t="str">
        <f t="shared" si="33"/>
        <v>Decatur County, Indiana</v>
      </c>
      <c r="C714" s="57" t="str">
        <f t="shared" si="34"/>
        <v>Decatur County</v>
      </c>
      <c r="D714" s="56" t="str">
        <f t="shared" si="35"/>
        <v>Indiana</v>
      </c>
      <c r="E714" s="61">
        <v>25740</v>
      </c>
      <c r="F714" s="61">
        <v>25739</v>
      </c>
      <c r="G714" s="61">
        <v>25798</v>
      </c>
      <c r="H714" s="61">
        <v>25902</v>
      </c>
      <c r="I714" s="61">
        <v>26043</v>
      </c>
      <c r="J714" s="61">
        <v>26236</v>
      </c>
      <c r="K714" s="61">
        <v>26416</v>
      </c>
      <c r="L714" s="61">
        <v>26339</v>
      </c>
      <c r="M714" s="61">
        <v>26565</v>
      </c>
      <c r="N714" s="61">
        <v>26620</v>
      </c>
      <c r="O714" s="62">
        <v>26725</v>
      </c>
      <c r="P714" s="61">
        <v>26559</v>
      </c>
      <c r="Q714" s="27"/>
      <c r="R714" s="28"/>
    </row>
    <row r="715" spans="1:18" x14ac:dyDescent="0.2">
      <c r="A715" s="60" t="s">
        <v>725</v>
      </c>
      <c r="B715" s="57" t="str">
        <f t="shared" si="33"/>
        <v>DeKalb County, Indiana</v>
      </c>
      <c r="C715" s="57" t="str">
        <f t="shared" si="34"/>
        <v>DeKalb County</v>
      </c>
      <c r="D715" s="56" t="str">
        <f t="shared" si="35"/>
        <v>Indiana</v>
      </c>
      <c r="E715" s="61">
        <v>42223</v>
      </c>
      <c r="F715" s="61">
        <v>42255</v>
      </c>
      <c r="G715" s="61">
        <v>42336</v>
      </c>
      <c r="H715" s="61">
        <v>42494</v>
      </c>
      <c r="I715" s="61">
        <v>42328</v>
      </c>
      <c r="J715" s="61">
        <v>42369</v>
      </c>
      <c r="K715" s="61">
        <v>42428</v>
      </c>
      <c r="L715" s="61">
        <v>42496</v>
      </c>
      <c r="M715" s="61">
        <v>42652</v>
      </c>
      <c r="N715" s="61">
        <v>42806</v>
      </c>
      <c r="O715" s="62">
        <v>43208</v>
      </c>
      <c r="P715" s="61">
        <v>43475</v>
      </c>
      <c r="Q715" s="27"/>
      <c r="R715" s="28"/>
    </row>
    <row r="716" spans="1:18" x14ac:dyDescent="0.2">
      <c r="A716" s="60" t="s">
        <v>726</v>
      </c>
      <c r="B716" s="57" t="str">
        <f t="shared" si="33"/>
        <v>Delaware County, Indiana</v>
      </c>
      <c r="C716" s="57" t="str">
        <f t="shared" si="34"/>
        <v>Delaware County</v>
      </c>
      <c r="D716" s="56" t="str">
        <f t="shared" si="35"/>
        <v>Indiana</v>
      </c>
      <c r="E716" s="61">
        <v>117671</v>
      </c>
      <c r="F716" s="61">
        <v>117670</v>
      </c>
      <c r="G716" s="61">
        <v>117665</v>
      </c>
      <c r="H716" s="61">
        <v>117901</v>
      </c>
      <c r="I716" s="61">
        <v>117027</v>
      </c>
      <c r="J716" s="61">
        <v>116831</v>
      </c>
      <c r="K716" s="61">
        <v>116487</v>
      </c>
      <c r="L716" s="61">
        <v>115767</v>
      </c>
      <c r="M716" s="61">
        <v>115657</v>
      </c>
      <c r="N716" s="61">
        <v>115246</v>
      </c>
      <c r="O716" s="62">
        <v>114297</v>
      </c>
      <c r="P716" s="61">
        <v>114135</v>
      </c>
      <c r="Q716" s="27"/>
      <c r="R716" s="28"/>
    </row>
    <row r="717" spans="1:18" x14ac:dyDescent="0.2">
      <c r="A717" s="60" t="s">
        <v>727</v>
      </c>
      <c r="B717" s="57" t="str">
        <f t="shared" si="33"/>
        <v>Dubois County, Indiana</v>
      </c>
      <c r="C717" s="57" t="str">
        <f t="shared" si="34"/>
        <v>Dubois County</v>
      </c>
      <c r="D717" s="56" t="str">
        <f t="shared" si="35"/>
        <v>Indiana</v>
      </c>
      <c r="E717" s="61">
        <v>41889</v>
      </c>
      <c r="F717" s="61">
        <v>41886</v>
      </c>
      <c r="G717" s="61">
        <v>41905</v>
      </c>
      <c r="H717" s="61">
        <v>42162</v>
      </c>
      <c r="I717" s="61">
        <v>42083</v>
      </c>
      <c r="J717" s="61">
        <v>42275</v>
      </c>
      <c r="K717" s="61">
        <v>42297</v>
      </c>
      <c r="L717" s="61">
        <v>42317</v>
      </c>
      <c r="M717" s="61">
        <v>42450</v>
      </c>
      <c r="N717" s="61">
        <v>42538</v>
      </c>
      <c r="O717" s="62">
        <v>42674</v>
      </c>
      <c r="P717" s="61">
        <v>42736</v>
      </c>
      <c r="Q717" s="27"/>
      <c r="R717" s="28"/>
    </row>
    <row r="718" spans="1:18" x14ac:dyDescent="0.2">
      <c r="A718" s="60" t="s">
        <v>728</v>
      </c>
      <c r="B718" s="57" t="str">
        <f t="shared" si="33"/>
        <v>Elkhart County, Indiana</v>
      </c>
      <c r="C718" s="57" t="str">
        <f t="shared" si="34"/>
        <v>Elkhart County</v>
      </c>
      <c r="D718" s="56" t="str">
        <f t="shared" si="35"/>
        <v>Indiana</v>
      </c>
      <c r="E718" s="61">
        <v>197559</v>
      </c>
      <c r="F718" s="61">
        <v>197569</v>
      </c>
      <c r="G718" s="61">
        <v>197451</v>
      </c>
      <c r="H718" s="61">
        <v>198279</v>
      </c>
      <c r="I718" s="61">
        <v>198968</v>
      </c>
      <c r="J718" s="61">
        <v>200205</v>
      </c>
      <c r="K718" s="61">
        <v>201423</v>
      </c>
      <c r="L718" s="61">
        <v>202995</v>
      </c>
      <c r="M718" s="61">
        <v>203642</v>
      </c>
      <c r="N718" s="61">
        <v>204194</v>
      </c>
      <c r="O718" s="62">
        <v>205617</v>
      </c>
      <c r="P718" s="61">
        <v>206341</v>
      </c>
      <c r="Q718" s="27"/>
      <c r="R718" s="28"/>
    </row>
    <row r="719" spans="1:18" x14ac:dyDescent="0.2">
      <c r="A719" s="60" t="s">
        <v>729</v>
      </c>
      <c r="B719" s="57" t="str">
        <f t="shared" si="33"/>
        <v>Fayette County, Indiana</v>
      </c>
      <c r="C719" s="57" t="str">
        <f t="shared" si="34"/>
        <v>Fayette County</v>
      </c>
      <c r="D719" s="56" t="str">
        <f t="shared" si="35"/>
        <v>Indiana</v>
      </c>
      <c r="E719" s="61">
        <v>24277</v>
      </c>
      <c r="F719" s="61">
        <v>24301</v>
      </c>
      <c r="G719" s="61">
        <v>24325</v>
      </c>
      <c r="H719" s="61">
        <v>24150</v>
      </c>
      <c r="I719" s="61">
        <v>23947</v>
      </c>
      <c r="J719" s="61">
        <v>23826</v>
      </c>
      <c r="K719" s="61">
        <v>23442</v>
      </c>
      <c r="L719" s="61">
        <v>23388</v>
      </c>
      <c r="M719" s="61">
        <v>23252</v>
      </c>
      <c r="N719" s="61">
        <v>23154</v>
      </c>
      <c r="O719" s="62">
        <v>23076</v>
      </c>
      <c r="P719" s="61">
        <v>23102</v>
      </c>
      <c r="Q719" s="27"/>
      <c r="R719" s="28"/>
    </row>
    <row r="720" spans="1:18" x14ac:dyDescent="0.2">
      <c r="A720" s="60" t="s">
        <v>730</v>
      </c>
      <c r="B720" s="57" t="str">
        <f t="shared" si="33"/>
        <v>Floyd County, Indiana</v>
      </c>
      <c r="C720" s="57" t="str">
        <f t="shared" si="34"/>
        <v>Floyd County</v>
      </c>
      <c r="D720" s="56" t="str">
        <f t="shared" si="35"/>
        <v>Indiana</v>
      </c>
      <c r="E720" s="61">
        <v>74578</v>
      </c>
      <c r="F720" s="61">
        <v>74579</v>
      </c>
      <c r="G720" s="61">
        <v>74709</v>
      </c>
      <c r="H720" s="61">
        <v>74978</v>
      </c>
      <c r="I720" s="61">
        <v>75260</v>
      </c>
      <c r="J720" s="61">
        <v>76018</v>
      </c>
      <c r="K720" s="61">
        <v>76094</v>
      </c>
      <c r="L720" s="61">
        <v>76505</v>
      </c>
      <c r="M720" s="61">
        <v>76734</v>
      </c>
      <c r="N720" s="61">
        <v>77006</v>
      </c>
      <c r="O720" s="62">
        <v>77834</v>
      </c>
      <c r="P720" s="61">
        <v>78522</v>
      </c>
      <c r="Q720" s="27"/>
      <c r="R720" s="28"/>
    </row>
    <row r="721" spans="1:18" x14ac:dyDescent="0.2">
      <c r="A721" s="60" t="s">
        <v>731</v>
      </c>
      <c r="B721" s="57" t="str">
        <f t="shared" si="33"/>
        <v>Fountain County, Indiana</v>
      </c>
      <c r="C721" s="57" t="str">
        <f t="shared" si="34"/>
        <v>Fountain County</v>
      </c>
      <c r="D721" s="56" t="str">
        <f t="shared" si="35"/>
        <v>Indiana</v>
      </c>
      <c r="E721" s="61">
        <v>17240</v>
      </c>
      <c r="F721" s="61">
        <v>17240</v>
      </c>
      <c r="G721" s="61">
        <v>17276</v>
      </c>
      <c r="H721" s="61">
        <v>17157</v>
      </c>
      <c r="I721" s="61">
        <v>17117</v>
      </c>
      <c r="J721" s="61">
        <v>16882</v>
      </c>
      <c r="K721" s="61">
        <v>16693</v>
      </c>
      <c r="L721" s="61">
        <v>16537</v>
      </c>
      <c r="M721" s="61">
        <v>16457</v>
      </c>
      <c r="N721" s="61">
        <v>16419</v>
      </c>
      <c r="O721" s="62">
        <v>16390</v>
      </c>
      <c r="P721" s="61">
        <v>16346</v>
      </c>
      <c r="Q721" s="27"/>
      <c r="R721" s="28"/>
    </row>
    <row r="722" spans="1:18" x14ac:dyDescent="0.2">
      <c r="A722" s="60" t="s">
        <v>732</v>
      </c>
      <c r="B722" s="57" t="str">
        <f t="shared" si="33"/>
        <v>Franklin County, Indiana</v>
      </c>
      <c r="C722" s="57" t="str">
        <f t="shared" si="34"/>
        <v>Franklin County</v>
      </c>
      <c r="D722" s="56" t="str">
        <f t="shared" si="35"/>
        <v>Indiana</v>
      </c>
      <c r="E722" s="61">
        <v>23087</v>
      </c>
      <c r="F722" s="61">
        <v>23098</v>
      </c>
      <c r="G722" s="61">
        <v>23059</v>
      </c>
      <c r="H722" s="61">
        <v>23040</v>
      </c>
      <c r="I722" s="61">
        <v>23032</v>
      </c>
      <c r="J722" s="61">
        <v>22970</v>
      </c>
      <c r="K722" s="61">
        <v>22982</v>
      </c>
      <c r="L722" s="61">
        <v>22940</v>
      </c>
      <c r="M722" s="61">
        <v>22770</v>
      </c>
      <c r="N722" s="61">
        <v>22694</v>
      </c>
      <c r="O722" s="62">
        <v>22706</v>
      </c>
      <c r="P722" s="61">
        <v>22758</v>
      </c>
      <c r="Q722" s="27"/>
      <c r="R722" s="28"/>
    </row>
    <row r="723" spans="1:18" x14ac:dyDescent="0.2">
      <c r="A723" s="60" t="s">
        <v>733</v>
      </c>
      <c r="B723" s="57" t="str">
        <f t="shared" si="33"/>
        <v>Fulton County, Indiana</v>
      </c>
      <c r="C723" s="57" t="str">
        <f t="shared" si="34"/>
        <v>Fulton County</v>
      </c>
      <c r="D723" s="56" t="str">
        <f t="shared" si="35"/>
        <v>Indiana</v>
      </c>
      <c r="E723" s="61">
        <v>20836</v>
      </c>
      <c r="F723" s="61">
        <v>20856</v>
      </c>
      <c r="G723" s="61">
        <v>20817</v>
      </c>
      <c r="H723" s="61">
        <v>20735</v>
      </c>
      <c r="I723" s="61">
        <v>20638</v>
      </c>
      <c r="J723" s="61">
        <v>20449</v>
      </c>
      <c r="K723" s="61">
        <v>20517</v>
      </c>
      <c r="L723" s="61">
        <v>20340</v>
      </c>
      <c r="M723" s="61">
        <v>20118</v>
      </c>
      <c r="N723" s="61">
        <v>19995</v>
      </c>
      <c r="O723" s="62">
        <v>20053</v>
      </c>
      <c r="P723" s="61">
        <v>19974</v>
      </c>
      <c r="Q723" s="27"/>
      <c r="R723" s="28"/>
    </row>
    <row r="724" spans="1:18" x14ac:dyDescent="0.2">
      <c r="A724" s="60" t="s">
        <v>734</v>
      </c>
      <c r="B724" s="57" t="str">
        <f t="shared" si="33"/>
        <v>Gibson County, Indiana</v>
      </c>
      <c r="C724" s="57" t="str">
        <f t="shared" si="34"/>
        <v>Gibson County</v>
      </c>
      <c r="D724" s="56" t="str">
        <f t="shared" si="35"/>
        <v>Indiana</v>
      </c>
      <c r="E724" s="61">
        <v>33503</v>
      </c>
      <c r="F724" s="61">
        <v>33503</v>
      </c>
      <c r="G724" s="61">
        <v>33545</v>
      </c>
      <c r="H724" s="61">
        <v>33524</v>
      </c>
      <c r="I724" s="61">
        <v>33527</v>
      </c>
      <c r="J724" s="61">
        <v>33484</v>
      </c>
      <c r="K724" s="61">
        <v>33723</v>
      </c>
      <c r="L724" s="61">
        <v>33644</v>
      </c>
      <c r="M724" s="61">
        <v>33644</v>
      </c>
      <c r="N724" s="61">
        <v>33721</v>
      </c>
      <c r="O724" s="62">
        <v>33610</v>
      </c>
      <c r="P724" s="61">
        <v>33659</v>
      </c>
      <c r="Q724" s="27"/>
      <c r="R724" s="28"/>
    </row>
    <row r="725" spans="1:18" x14ac:dyDescent="0.2">
      <c r="A725" s="60" t="s">
        <v>735</v>
      </c>
      <c r="B725" s="57" t="str">
        <f t="shared" si="33"/>
        <v>Grant County, Indiana</v>
      </c>
      <c r="C725" s="57" t="str">
        <f t="shared" si="34"/>
        <v>Grant County</v>
      </c>
      <c r="D725" s="56" t="str">
        <f t="shared" si="35"/>
        <v>Indiana</v>
      </c>
      <c r="E725" s="61">
        <v>70061</v>
      </c>
      <c r="F725" s="61">
        <v>70063</v>
      </c>
      <c r="G725" s="61">
        <v>69903</v>
      </c>
      <c r="H725" s="61">
        <v>69616</v>
      </c>
      <c r="I725" s="61">
        <v>69078</v>
      </c>
      <c r="J725" s="61">
        <v>68845</v>
      </c>
      <c r="K725" s="61">
        <v>68326</v>
      </c>
      <c r="L725" s="61">
        <v>67479</v>
      </c>
      <c r="M725" s="61">
        <v>66669</v>
      </c>
      <c r="N725" s="61">
        <v>66305</v>
      </c>
      <c r="O725" s="62">
        <v>66039</v>
      </c>
      <c r="P725" s="61">
        <v>65769</v>
      </c>
      <c r="Q725" s="27"/>
      <c r="R725" s="28"/>
    </row>
    <row r="726" spans="1:18" x14ac:dyDescent="0.2">
      <c r="A726" s="60" t="s">
        <v>736</v>
      </c>
      <c r="B726" s="57" t="str">
        <f t="shared" si="33"/>
        <v>Greene County, Indiana</v>
      </c>
      <c r="C726" s="57" t="str">
        <f t="shared" si="34"/>
        <v>Greene County</v>
      </c>
      <c r="D726" s="56" t="str">
        <f t="shared" si="35"/>
        <v>Indiana</v>
      </c>
      <c r="E726" s="61">
        <v>33165</v>
      </c>
      <c r="F726" s="61">
        <v>33172</v>
      </c>
      <c r="G726" s="61">
        <v>33207</v>
      </c>
      <c r="H726" s="61">
        <v>33032</v>
      </c>
      <c r="I726" s="61">
        <v>32944</v>
      </c>
      <c r="J726" s="61">
        <v>32741</v>
      </c>
      <c r="K726" s="61">
        <v>32646</v>
      </c>
      <c r="L726" s="61">
        <v>32416</v>
      </c>
      <c r="M726" s="61">
        <v>32228</v>
      </c>
      <c r="N726" s="61">
        <v>32172</v>
      </c>
      <c r="O726" s="62">
        <v>32059</v>
      </c>
      <c r="P726" s="61">
        <v>31922</v>
      </c>
      <c r="Q726" s="27"/>
      <c r="R726" s="28"/>
    </row>
    <row r="727" spans="1:18" x14ac:dyDescent="0.2">
      <c r="A727" s="60" t="s">
        <v>737</v>
      </c>
      <c r="B727" s="57" t="str">
        <f t="shared" si="33"/>
        <v>Hamilton County, Indiana</v>
      </c>
      <c r="C727" s="57" t="str">
        <f t="shared" si="34"/>
        <v>Hamilton County</v>
      </c>
      <c r="D727" s="56" t="str">
        <f t="shared" si="35"/>
        <v>Indiana</v>
      </c>
      <c r="E727" s="61">
        <v>274569</v>
      </c>
      <c r="F727" s="61">
        <v>274557</v>
      </c>
      <c r="G727" s="61">
        <v>276493</v>
      </c>
      <c r="H727" s="61">
        <v>283368</v>
      </c>
      <c r="I727" s="61">
        <v>289747</v>
      </c>
      <c r="J727" s="61">
        <v>296858</v>
      </c>
      <c r="K727" s="61">
        <v>302772</v>
      </c>
      <c r="L727" s="61">
        <v>308428</v>
      </c>
      <c r="M727" s="61">
        <v>315902</v>
      </c>
      <c r="N727" s="61">
        <v>322933</v>
      </c>
      <c r="O727" s="62">
        <v>330311</v>
      </c>
      <c r="P727" s="61">
        <v>338011</v>
      </c>
      <c r="Q727" s="27"/>
      <c r="R727" s="28"/>
    </row>
    <row r="728" spans="1:18" x14ac:dyDescent="0.2">
      <c r="A728" s="60" t="s">
        <v>738</v>
      </c>
      <c r="B728" s="57" t="str">
        <f t="shared" si="33"/>
        <v>Hancock County, Indiana</v>
      </c>
      <c r="C728" s="57" t="str">
        <f t="shared" si="34"/>
        <v>Hancock County</v>
      </c>
      <c r="D728" s="56" t="str">
        <f t="shared" si="35"/>
        <v>Indiana</v>
      </c>
      <c r="E728" s="61">
        <v>70002</v>
      </c>
      <c r="F728" s="61">
        <v>70060</v>
      </c>
      <c r="G728" s="61">
        <v>70247</v>
      </c>
      <c r="H728" s="61">
        <v>70363</v>
      </c>
      <c r="I728" s="61">
        <v>70582</v>
      </c>
      <c r="J728" s="61">
        <v>70980</v>
      </c>
      <c r="K728" s="61">
        <v>71754</v>
      </c>
      <c r="L728" s="61">
        <v>72413</v>
      </c>
      <c r="M728" s="61">
        <v>73765</v>
      </c>
      <c r="N728" s="61">
        <v>74998</v>
      </c>
      <c r="O728" s="62">
        <v>76478</v>
      </c>
      <c r="P728" s="61">
        <v>78168</v>
      </c>
      <c r="Q728" s="27"/>
      <c r="R728" s="28"/>
    </row>
    <row r="729" spans="1:18" x14ac:dyDescent="0.2">
      <c r="A729" s="60" t="s">
        <v>739</v>
      </c>
      <c r="B729" s="57" t="str">
        <f t="shared" si="33"/>
        <v>Harrison County, Indiana</v>
      </c>
      <c r="C729" s="57" t="str">
        <f t="shared" si="34"/>
        <v>Harrison County</v>
      </c>
      <c r="D729" s="56" t="str">
        <f t="shared" si="35"/>
        <v>Indiana</v>
      </c>
      <c r="E729" s="61">
        <v>39364</v>
      </c>
      <c r="F729" s="61">
        <v>39366</v>
      </c>
      <c r="G729" s="61">
        <v>39330</v>
      </c>
      <c r="H729" s="61">
        <v>39188</v>
      </c>
      <c r="I729" s="61">
        <v>39011</v>
      </c>
      <c r="J729" s="61">
        <v>39000</v>
      </c>
      <c r="K729" s="61">
        <v>39173</v>
      </c>
      <c r="L729" s="61">
        <v>39532</v>
      </c>
      <c r="M729" s="61">
        <v>39661</v>
      </c>
      <c r="N729" s="61">
        <v>39777</v>
      </c>
      <c r="O729" s="62">
        <v>40214</v>
      </c>
      <c r="P729" s="61">
        <v>40515</v>
      </c>
      <c r="Q729" s="27"/>
      <c r="R729" s="28"/>
    </row>
    <row r="730" spans="1:18" x14ac:dyDescent="0.2">
      <c r="A730" s="60" t="s">
        <v>740</v>
      </c>
      <c r="B730" s="57" t="str">
        <f t="shared" si="33"/>
        <v>Hendricks County, Indiana</v>
      </c>
      <c r="C730" s="57" t="str">
        <f t="shared" si="34"/>
        <v>Hendricks County</v>
      </c>
      <c r="D730" s="56" t="str">
        <f t="shared" si="35"/>
        <v>Indiana</v>
      </c>
      <c r="E730" s="61">
        <v>145448</v>
      </c>
      <c r="F730" s="61">
        <v>145456</v>
      </c>
      <c r="G730" s="61">
        <v>145954</v>
      </c>
      <c r="H730" s="61">
        <v>148664</v>
      </c>
      <c r="I730" s="61">
        <v>150735</v>
      </c>
      <c r="J730" s="61">
        <v>153555</v>
      </c>
      <c r="K730" s="61">
        <v>155845</v>
      </c>
      <c r="L730" s="61">
        <v>157776</v>
      </c>
      <c r="M730" s="61">
        <v>160376</v>
      </c>
      <c r="N730" s="61">
        <v>163622</v>
      </c>
      <c r="O730" s="62">
        <v>166908</v>
      </c>
      <c r="P730" s="61">
        <v>170311</v>
      </c>
      <c r="Q730" s="27"/>
      <c r="R730" s="28"/>
    </row>
    <row r="731" spans="1:18" x14ac:dyDescent="0.2">
      <c r="A731" s="60" t="s">
        <v>741</v>
      </c>
      <c r="B731" s="57" t="str">
        <f t="shared" si="33"/>
        <v>Henry County, Indiana</v>
      </c>
      <c r="C731" s="57" t="str">
        <f t="shared" si="34"/>
        <v>Henry County</v>
      </c>
      <c r="D731" s="56" t="str">
        <f t="shared" si="35"/>
        <v>Indiana</v>
      </c>
      <c r="E731" s="61">
        <v>49462</v>
      </c>
      <c r="F731" s="61">
        <v>49466</v>
      </c>
      <c r="G731" s="61">
        <v>49530</v>
      </c>
      <c r="H731" s="61">
        <v>49216</v>
      </c>
      <c r="I731" s="61">
        <v>49112</v>
      </c>
      <c r="J731" s="61">
        <v>48843</v>
      </c>
      <c r="K731" s="61">
        <v>48886</v>
      </c>
      <c r="L731" s="61">
        <v>48655</v>
      </c>
      <c r="M731" s="61">
        <v>48345</v>
      </c>
      <c r="N731" s="61">
        <v>48170</v>
      </c>
      <c r="O731" s="62">
        <v>48131</v>
      </c>
      <c r="P731" s="61">
        <v>47972</v>
      </c>
      <c r="Q731" s="27"/>
      <c r="R731" s="28"/>
    </row>
    <row r="732" spans="1:18" x14ac:dyDescent="0.2">
      <c r="A732" s="60" t="s">
        <v>742</v>
      </c>
      <c r="B732" s="57" t="str">
        <f t="shared" si="33"/>
        <v>Howard County, Indiana</v>
      </c>
      <c r="C732" s="57" t="str">
        <f t="shared" si="34"/>
        <v>Howard County</v>
      </c>
      <c r="D732" s="56" t="str">
        <f t="shared" si="35"/>
        <v>Indiana</v>
      </c>
      <c r="E732" s="61">
        <v>82752</v>
      </c>
      <c r="F732" s="61">
        <v>82748</v>
      </c>
      <c r="G732" s="61">
        <v>82752</v>
      </c>
      <c r="H732" s="61">
        <v>82797</v>
      </c>
      <c r="I732" s="61">
        <v>82839</v>
      </c>
      <c r="J732" s="61">
        <v>82738</v>
      </c>
      <c r="K732" s="61">
        <v>82605</v>
      </c>
      <c r="L732" s="61">
        <v>82338</v>
      </c>
      <c r="M732" s="61">
        <v>82304</v>
      </c>
      <c r="N732" s="61">
        <v>82210</v>
      </c>
      <c r="O732" s="62">
        <v>82257</v>
      </c>
      <c r="P732" s="61">
        <v>82544</v>
      </c>
      <c r="Q732" s="27"/>
      <c r="R732" s="28"/>
    </row>
    <row r="733" spans="1:18" x14ac:dyDescent="0.2">
      <c r="A733" s="60" t="s">
        <v>743</v>
      </c>
      <c r="B733" s="57" t="str">
        <f t="shared" si="33"/>
        <v>Huntington County, Indiana</v>
      </c>
      <c r="C733" s="57" t="str">
        <f t="shared" si="34"/>
        <v>Huntington County</v>
      </c>
      <c r="D733" s="56" t="str">
        <f t="shared" si="35"/>
        <v>Indiana</v>
      </c>
      <c r="E733" s="61">
        <v>37124</v>
      </c>
      <c r="F733" s="61">
        <v>37123</v>
      </c>
      <c r="G733" s="61">
        <v>37117</v>
      </c>
      <c r="H733" s="61">
        <v>37167</v>
      </c>
      <c r="I733" s="61">
        <v>36979</v>
      </c>
      <c r="J733" s="61">
        <v>36777</v>
      </c>
      <c r="K733" s="61">
        <v>36609</v>
      </c>
      <c r="L733" s="61">
        <v>36518</v>
      </c>
      <c r="M733" s="61">
        <v>36294</v>
      </c>
      <c r="N733" s="61">
        <v>36222</v>
      </c>
      <c r="O733" s="62">
        <v>36243</v>
      </c>
      <c r="P733" s="61">
        <v>36520</v>
      </c>
      <c r="Q733" s="27"/>
      <c r="R733" s="28"/>
    </row>
    <row r="734" spans="1:18" x14ac:dyDescent="0.2">
      <c r="A734" s="60" t="s">
        <v>744</v>
      </c>
      <c r="B734" s="57" t="str">
        <f t="shared" si="33"/>
        <v>Jackson County, Indiana</v>
      </c>
      <c r="C734" s="57" t="str">
        <f t="shared" si="34"/>
        <v>Jackson County</v>
      </c>
      <c r="D734" s="56" t="str">
        <f t="shared" si="35"/>
        <v>Indiana</v>
      </c>
      <c r="E734" s="61">
        <v>42376</v>
      </c>
      <c r="F734" s="61">
        <v>42376</v>
      </c>
      <c r="G734" s="61">
        <v>42586</v>
      </c>
      <c r="H734" s="61">
        <v>42917</v>
      </c>
      <c r="I734" s="61">
        <v>42986</v>
      </c>
      <c r="J734" s="61">
        <v>43437</v>
      </c>
      <c r="K734" s="61">
        <v>43703</v>
      </c>
      <c r="L734" s="61">
        <v>43875</v>
      </c>
      <c r="M734" s="61">
        <v>43997</v>
      </c>
      <c r="N734" s="61">
        <v>43955</v>
      </c>
      <c r="O734" s="62">
        <v>44068</v>
      </c>
      <c r="P734" s="61">
        <v>44231</v>
      </c>
      <c r="Q734" s="27"/>
      <c r="R734" s="28"/>
    </row>
    <row r="735" spans="1:18" x14ac:dyDescent="0.2">
      <c r="A735" s="60" t="s">
        <v>745</v>
      </c>
      <c r="B735" s="57" t="str">
        <f t="shared" si="33"/>
        <v>Jasper County, Indiana</v>
      </c>
      <c r="C735" s="57" t="str">
        <f t="shared" si="34"/>
        <v>Jasper County</v>
      </c>
      <c r="D735" s="56" t="str">
        <f t="shared" si="35"/>
        <v>Indiana</v>
      </c>
      <c r="E735" s="61">
        <v>33478</v>
      </c>
      <c r="F735" s="61">
        <v>33481</v>
      </c>
      <c r="G735" s="61">
        <v>33496</v>
      </c>
      <c r="H735" s="61">
        <v>33427</v>
      </c>
      <c r="I735" s="61">
        <v>33492</v>
      </c>
      <c r="J735" s="61">
        <v>33423</v>
      </c>
      <c r="K735" s="61">
        <v>33512</v>
      </c>
      <c r="L735" s="61">
        <v>33478</v>
      </c>
      <c r="M735" s="61">
        <v>33405</v>
      </c>
      <c r="N735" s="61">
        <v>33424</v>
      </c>
      <c r="O735" s="62">
        <v>33365</v>
      </c>
      <c r="P735" s="61">
        <v>33562</v>
      </c>
      <c r="Q735" s="27"/>
      <c r="R735" s="28"/>
    </row>
    <row r="736" spans="1:18" x14ac:dyDescent="0.2">
      <c r="A736" s="60" t="s">
        <v>746</v>
      </c>
      <c r="B736" s="57" t="str">
        <f t="shared" si="33"/>
        <v>Jay County, Indiana</v>
      </c>
      <c r="C736" s="57" t="str">
        <f t="shared" si="34"/>
        <v>Jay County</v>
      </c>
      <c r="D736" s="56" t="str">
        <f t="shared" si="35"/>
        <v>Indiana</v>
      </c>
      <c r="E736" s="61">
        <v>21253</v>
      </c>
      <c r="F736" s="61">
        <v>21253</v>
      </c>
      <c r="G736" s="61">
        <v>21179</v>
      </c>
      <c r="H736" s="61">
        <v>21335</v>
      </c>
      <c r="I736" s="61">
        <v>21348</v>
      </c>
      <c r="J736" s="61">
        <v>21270</v>
      </c>
      <c r="K736" s="61">
        <v>21139</v>
      </c>
      <c r="L736" s="61">
        <v>21137</v>
      </c>
      <c r="M736" s="61">
        <v>21017</v>
      </c>
      <c r="N736" s="61">
        <v>20883</v>
      </c>
      <c r="O736" s="62">
        <v>20727</v>
      </c>
      <c r="P736" s="61">
        <v>20436</v>
      </c>
      <c r="Q736" s="27"/>
      <c r="R736" s="28"/>
    </row>
    <row r="737" spans="1:18" x14ac:dyDescent="0.2">
      <c r="A737" s="60" t="s">
        <v>747</v>
      </c>
      <c r="B737" s="57" t="str">
        <f t="shared" si="33"/>
        <v>Jefferson County, Indiana</v>
      </c>
      <c r="C737" s="57" t="str">
        <f t="shared" si="34"/>
        <v>Jefferson County</v>
      </c>
      <c r="D737" s="56" t="str">
        <f t="shared" si="35"/>
        <v>Indiana</v>
      </c>
      <c r="E737" s="61">
        <v>32428</v>
      </c>
      <c r="F737" s="61">
        <v>32400</v>
      </c>
      <c r="G737" s="61">
        <v>32395</v>
      </c>
      <c r="H737" s="61">
        <v>32272</v>
      </c>
      <c r="I737" s="61">
        <v>32436</v>
      </c>
      <c r="J737" s="61">
        <v>32390</v>
      </c>
      <c r="K737" s="61">
        <v>32402</v>
      </c>
      <c r="L737" s="61">
        <v>32297</v>
      </c>
      <c r="M737" s="61">
        <v>32230</v>
      </c>
      <c r="N737" s="61">
        <v>32013</v>
      </c>
      <c r="O737" s="62">
        <v>32157</v>
      </c>
      <c r="P737" s="61">
        <v>32308</v>
      </c>
      <c r="Q737" s="27"/>
      <c r="R737" s="28"/>
    </row>
    <row r="738" spans="1:18" x14ac:dyDescent="0.2">
      <c r="A738" s="60" t="s">
        <v>748</v>
      </c>
      <c r="B738" s="57" t="str">
        <f t="shared" si="33"/>
        <v>Jennings County, Indiana</v>
      </c>
      <c r="C738" s="57" t="str">
        <f t="shared" si="34"/>
        <v>Jennings County</v>
      </c>
      <c r="D738" s="56" t="str">
        <f t="shared" si="35"/>
        <v>Indiana</v>
      </c>
      <c r="E738" s="61">
        <v>28525</v>
      </c>
      <c r="F738" s="61">
        <v>28529</v>
      </c>
      <c r="G738" s="61">
        <v>28481</v>
      </c>
      <c r="H738" s="61">
        <v>28155</v>
      </c>
      <c r="I738" s="61">
        <v>28145</v>
      </c>
      <c r="J738" s="61">
        <v>28227</v>
      </c>
      <c r="K738" s="61">
        <v>27916</v>
      </c>
      <c r="L738" s="61">
        <v>27834</v>
      </c>
      <c r="M738" s="61">
        <v>27648</v>
      </c>
      <c r="N738" s="61">
        <v>27652</v>
      </c>
      <c r="O738" s="62">
        <v>27679</v>
      </c>
      <c r="P738" s="61">
        <v>27735</v>
      </c>
      <c r="Q738" s="27"/>
      <c r="R738" s="28"/>
    </row>
    <row r="739" spans="1:18" x14ac:dyDescent="0.2">
      <c r="A739" s="60" t="s">
        <v>749</v>
      </c>
      <c r="B739" s="57" t="str">
        <f t="shared" si="33"/>
        <v>Johnson County, Indiana</v>
      </c>
      <c r="C739" s="57" t="str">
        <f t="shared" si="34"/>
        <v>Johnson County</v>
      </c>
      <c r="D739" s="56" t="str">
        <f t="shared" si="35"/>
        <v>Indiana</v>
      </c>
      <c r="E739" s="61">
        <v>139654</v>
      </c>
      <c r="F739" s="61">
        <v>139855</v>
      </c>
      <c r="G739" s="61">
        <v>140269</v>
      </c>
      <c r="H739" s="61">
        <v>141734</v>
      </c>
      <c r="I739" s="61">
        <v>143475</v>
      </c>
      <c r="J739" s="61">
        <v>145410</v>
      </c>
      <c r="K739" s="61">
        <v>147085</v>
      </c>
      <c r="L739" s="61">
        <v>148962</v>
      </c>
      <c r="M739" s="61">
        <v>151540</v>
      </c>
      <c r="N739" s="61">
        <v>153820</v>
      </c>
      <c r="O739" s="62">
        <v>156093</v>
      </c>
      <c r="P739" s="61">
        <v>158167</v>
      </c>
      <c r="Q739" s="27"/>
      <c r="R739" s="28"/>
    </row>
    <row r="740" spans="1:18" x14ac:dyDescent="0.2">
      <c r="A740" s="60" t="s">
        <v>750</v>
      </c>
      <c r="B740" s="57" t="str">
        <f t="shared" si="33"/>
        <v>Knox County, Indiana</v>
      </c>
      <c r="C740" s="57" t="str">
        <f t="shared" si="34"/>
        <v>Knox County</v>
      </c>
      <c r="D740" s="56" t="str">
        <f t="shared" si="35"/>
        <v>Indiana</v>
      </c>
      <c r="E740" s="61">
        <v>38440</v>
      </c>
      <c r="F740" s="61">
        <v>38440</v>
      </c>
      <c r="G740" s="61">
        <v>38391</v>
      </c>
      <c r="H740" s="61">
        <v>38473</v>
      </c>
      <c r="I740" s="61">
        <v>37974</v>
      </c>
      <c r="J740" s="61">
        <v>38055</v>
      </c>
      <c r="K740" s="61">
        <v>37961</v>
      </c>
      <c r="L740" s="61">
        <v>37760</v>
      </c>
      <c r="M740" s="61">
        <v>37333</v>
      </c>
      <c r="N740" s="61">
        <v>37044</v>
      </c>
      <c r="O740" s="62">
        <v>36596</v>
      </c>
      <c r="P740" s="61">
        <v>36594</v>
      </c>
      <c r="Q740" s="27"/>
      <c r="R740" s="28"/>
    </row>
    <row r="741" spans="1:18" x14ac:dyDescent="0.2">
      <c r="A741" s="60" t="s">
        <v>751</v>
      </c>
      <c r="B741" s="57" t="str">
        <f t="shared" si="33"/>
        <v>Kosciusko County, Indiana</v>
      </c>
      <c r="C741" s="57" t="str">
        <f t="shared" si="34"/>
        <v>Kosciusko County</v>
      </c>
      <c r="D741" s="56" t="str">
        <f t="shared" si="35"/>
        <v>Indiana</v>
      </c>
      <c r="E741" s="61">
        <v>77358</v>
      </c>
      <c r="F741" s="61">
        <v>77355</v>
      </c>
      <c r="G741" s="61">
        <v>77340</v>
      </c>
      <c r="H741" s="61">
        <v>77353</v>
      </c>
      <c r="I741" s="61">
        <v>77603</v>
      </c>
      <c r="J741" s="61">
        <v>77865</v>
      </c>
      <c r="K741" s="61">
        <v>78371</v>
      </c>
      <c r="L741" s="61">
        <v>78547</v>
      </c>
      <c r="M741" s="61">
        <v>78732</v>
      </c>
      <c r="N741" s="61">
        <v>79026</v>
      </c>
      <c r="O741" s="62">
        <v>79416</v>
      </c>
      <c r="P741" s="61">
        <v>79456</v>
      </c>
      <c r="Q741" s="27"/>
      <c r="R741" s="28"/>
    </row>
    <row r="742" spans="1:18" x14ac:dyDescent="0.2">
      <c r="A742" s="60" t="s">
        <v>752</v>
      </c>
      <c r="B742" s="57" t="str">
        <f t="shared" si="33"/>
        <v>LaGrange County, Indiana</v>
      </c>
      <c r="C742" s="57" t="str">
        <f t="shared" si="34"/>
        <v>LaGrange County</v>
      </c>
      <c r="D742" s="56" t="str">
        <f t="shared" si="35"/>
        <v>Indiana</v>
      </c>
      <c r="E742" s="61">
        <v>37128</v>
      </c>
      <c r="F742" s="61">
        <v>37131</v>
      </c>
      <c r="G742" s="61">
        <v>37159</v>
      </c>
      <c r="H742" s="61">
        <v>37469</v>
      </c>
      <c r="I742" s="61">
        <v>37662</v>
      </c>
      <c r="J742" s="61">
        <v>38089</v>
      </c>
      <c r="K742" s="61">
        <v>38435</v>
      </c>
      <c r="L742" s="61">
        <v>38616</v>
      </c>
      <c r="M742" s="61">
        <v>39113</v>
      </c>
      <c r="N742" s="61">
        <v>39248</v>
      </c>
      <c r="O742" s="62">
        <v>39375</v>
      </c>
      <c r="P742" s="61">
        <v>39614</v>
      </c>
      <c r="Q742" s="27"/>
      <c r="R742" s="28"/>
    </row>
    <row r="743" spans="1:18" x14ac:dyDescent="0.2">
      <c r="A743" s="60" t="s">
        <v>753</v>
      </c>
      <c r="B743" s="57" t="str">
        <f t="shared" si="33"/>
        <v>Lake County, Indiana</v>
      </c>
      <c r="C743" s="57" t="str">
        <f t="shared" si="34"/>
        <v>Lake County</v>
      </c>
      <c r="D743" s="56" t="str">
        <f t="shared" si="35"/>
        <v>Indiana</v>
      </c>
      <c r="E743" s="61">
        <v>496005</v>
      </c>
      <c r="F743" s="61">
        <v>496108</v>
      </c>
      <c r="G743" s="61">
        <v>495947</v>
      </c>
      <c r="H743" s="61">
        <v>494954</v>
      </c>
      <c r="I743" s="61">
        <v>493390</v>
      </c>
      <c r="J743" s="61">
        <v>491732</v>
      </c>
      <c r="K743" s="61">
        <v>491027</v>
      </c>
      <c r="L743" s="61">
        <v>487908</v>
      </c>
      <c r="M743" s="61">
        <v>486092</v>
      </c>
      <c r="N743" s="61">
        <v>484601</v>
      </c>
      <c r="O743" s="62">
        <v>484440</v>
      </c>
      <c r="P743" s="61">
        <v>485493</v>
      </c>
      <c r="Q743" s="27"/>
      <c r="R743" s="28"/>
    </row>
    <row r="744" spans="1:18" x14ac:dyDescent="0.2">
      <c r="A744" s="60" t="s">
        <v>754</v>
      </c>
      <c r="B744" s="57" t="str">
        <f t="shared" si="33"/>
        <v>LaPorte County, Indiana</v>
      </c>
      <c r="C744" s="57" t="str">
        <f t="shared" si="34"/>
        <v>LaPorte County</v>
      </c>
      <c r="D744" s="56" t="str">
        <f t="shared" si="35"/>
        <v>Indiana</v>
      </c>
      <c r="E744" s="61">
        <v>111467</v>
      </c>
      <c r="F744" s="61">
        <v>111466</v>
      </c>
      <c r="G744" s="61">
        <v>111459</v>
      </c>
      <c r="H744" s="61">
        <v>111317</v>
      </c>
      <c r="I744" s="61">
        <v>111304</v>
      </c>
      <c r="J744" s="61">
        <v>111423</v>
      </c>
      <c r="K744" s="61">
        <v>111735</v>
      </c>
      <c r="L744" s="61">
        <v>110835</v>
      </c>
      <c r="M744" s="61">
        <v>110222</v>
      </c>
      <c r="N744" s="61">
        <v>109842</v>
      </c>
      <c r="O744" s="62">
        <v>109981</v>
      </c>
      <c r="P744" s="61">
        <v>109888</v>
      </c>
      <c r="Q744" s="27"/>
      <c r="R744" s="28"/>
    </row>
    <row r="745" spans="1:18" x14ac:dyDescent="0.2">
      <c r="A745" s="60" t="s">
        <v>755</v>
      </c>
      <c r="B745" s="57" t="str">
        <f t="shared" si="33"/>
        <v>Lawrence County, Indiana</v>
      </c>
      <c r="C745" s="57" t="str">
        <f t="shared" si="34"/>
        <v>Lawrence County</v>
      </c>
      <c r="D745" s="56" t="str">
        <f t="shared" si="35"/>
        <v>Indiana</v>
      </c>
      <c r="E745" s="61">
        <v>46134</v>
      </c>
      <c r="F745" s="61">
        <v>46129</v>
      </c>
      <c r="G745" s="61">
        <v>46102</v>
      </c>
      <c r="H745" s="61">
        <v>46141</v>
      </c>
      <c r="I745" s="61">
        <v>46116</v>
      </c>
      <c r="J745" s="61">
        <v>45896</v>
      </c>
      <c r="K745" s="61">
        <v>45651</v>
      </c>
      <c r="L745" s="61">
        <v>45568</v>
      </c>
      <c r="M745" s="61">
        <v>45578</v>
      </c>
      <c r="N745" s="61">
        <v>45592</v>
      </c>
      <c r="O745" s="62">
        <v>45630</v>
      </c>
      <c r="P745" s="61">
        <v>45370</v>
      </c>
      <c r="Q745" s="27"/>
      <c r="R745" s="28"/>
    </row>
    <row r="746" spans="1:18" x14ac:dyDescent="0.2">
      <c r="A746" s="60" t="s">
        <v>756</v>
      </c>
      <c r="B746" s="57" t="str">
        <f t="shared" si="33"/>
        <v>Madison County, Indiana</v>
      </c>
      <c r="C746" s="57" t="str">
        <f t="shared" si="34"/>
        <v>Madison County</v>
      </c>
      <c r="D746" s="56" t="str">
        <f t="shared" si="35"/>
        <v>Indiana</v>
      </c>
      <c r="E746" s="61">
        <v>131636</v>
      </c>
      <c r="F746" s="61">
        <v>131637</v>
      </c>
      <c r="G746" s="61">
        <v>131619</v>
      </c>
      <c r="H746" s="61">
        <v>131002</v>
      </c>
      <c r="I746" s="61">
        <v>130197</v>
      </c>
      <c r="J746" s="61">
        <v>130303</v>
      </c>
      <c r="K746" s="61">
        <v>129736</v>
      </c>
      <c r="L746" s="61">
        <v>129388</v>
      </c>
      <c r="M746" s="61">
        <v>129329</v>
      </c>
      <c r="N746" s="61">
        <v>129418</v>
      </c>
      <c r="O746" s="62">
        <v>129573</v>
      </c>
      <c r="P746" s="61">
        <v>129569</v>
      </c>
      <c r="Q746" s="27"/>
      <c r="R746" s="28"/>
    </row>
    <row r="747" spans="1:18" x14ac:dyDescent="0.2">
      <c r="A747" s="60" t="s">
        <v>757</v>
      </c>
      <c r="B747" s="57" t="str">
        <f t="shared" si="33"/>
        <v>Marion County, Indiana</v>
      </c>
      <c r="C747" s="57" t="str">
        <f t="shared" si="34"/>
        <v>Marion County</v>
      </c>
      <c r="D747" s="56" t="str">
        <f t="shared" si="35"/>
        <v>Indiana</v>
      </c>
      <c r="E747" s="61">
        <v>903393</v>
      </c>
      <c r="F747" s="61">
        <v>903375</v>
      </c>
      <c r="G747" s="61">
        <v>904591</v>
      </c>
      <c r="H747" s="61">
        <v>911217</v>
      </c>
      <c r="I747" s="61">
        <v>919786</v>
      </c>
      <c r="J747" s="61">
        <v>929922</v>
      </c>
      <c r="K747" s="61">
        <v>935935</v>
      </c>
      <c r="L747" s="61">
        <v>939843</v>
      </c>
      <c r="M747" s="61">
        <v>945685</v>
      </c>
      <c r="N747" s="61">
        <v>950537</v>
      </c>
      <c r="O747" s="62">
        <v>958700</v>
      </c>
      <c r="P747" s="61">
        <v>964582</v>
      </c>
      <c r="Q747" s="27"/>
      <c r="R747" s="28"/>
    </row>
    <row r="748" spans="1:18" x14ac:dyDescent="0.2">
      <c r="A748" s="60" t="s">
        <v>758</v>
      </c>
      <c r="B748" s="57" t="str">
        <f t="shared" si="33"/>
        <v>Marshall County, Indiana</v>
      </c>
      <c r="C748" s="57" t="str">
        <f t="shared" si="34"/>
        <v>Marshall County</v>
      </c>
      <c r="D748" s="56" t="str">
        <f t="shared" si="35"/>
        <v>Indiana</v>
      </c>
      <c r="E748" s="61">
        <v>47051</v>
      </c>
      <c r="F748" s="61">
        <v>47050</v>
      </c>
      <c r="G748" s="61">
        <v>47000</v>
      </c>
      <c r="H748" s="61">
        <v>46938</v>
      </c>
      <c r="I748" s="61">
        <v>46942</v>
      </c>
      <c r="J748" s="61">
        <v>46910</v>
      </c>
      <c r="K748" s="61">
        <v>46920</v>
      </c>
      <c r="L748" s="61">
        <v>46733</v>
      </c>
      <c r="M748" s="61">
        <v>46586</v>
      </c>
      <c r="N748" s="61">
        <v>46433</v>
      </c>
      <c r="O748" s="62">
        <v>46296</v>
      </c>
      <c r="P748" s="61">
        <v>46258</v>
      </c>
      <c r="Q748" s="27"/>
      <c r="R748" s="28"/>
    </row>
    <row r="749" spans="1:18" x14ac:dyDescent="0.2">
      <c r="A749" s="60" t="s">
        <v>759</v>
      </c>
      <c r="B749" s="57" t="str">
        <f t="shared" si="33"/>
        <v>Martin County, Indiana</v>
      </c>
      <c r="C749" s="57" t="str">
        <f t="shared" si="34"/>
        <v>Martin County</v>
      </c>
      <c r="D749" s="56" t="str">
        <f t="shared" si="35"/>
        <v>Indiana</v>
      </c>
      <c r="E749" s="61">
        <v>10334</v>
      </c>
      <c r="F749" s="61">
        <v>10380</v>
      </c>
      <c r="G749" s="61">
        <v>10359</v>
      </c>
      <c r="H749" s="61">
        <v>10336</v>
      </c>
      <c r="I749" s="61">
        <v>10317</v>
      </c>
      <c r="J749" s="61">
        <v>10233</v>
      </c>
      <c r="K749" s="61">
        <v>10238</v>
      </c>
      <c r="L749" s="61">
        <v>10216</v>
      </c>
      <c r="M749" s="61">
        <v>10190</v>
      </c>
      <c r="N749" s="61">
        <v>10181</v>
      </c>
      <c r="O749" s="62">
        <v>10219</v>
      </c>
      <c r="P749" s="61">
        <v>10255</v>
      </c>
      <c r="Q749" s="27"/>
      <c r="R749" s="28"/>
    </row>
    <row r="750" spans="1:18" x14ac:dyDescent="0.2">
      <c r="A750" s="60" t="s">
        <v>760</v>
      </c>
      <c r="B750" s="57" t="str">
        <f t="shared" si="33"/>
        <v>Miami County, Indiana</v>
      </c>
      <c r="C750" s="57" t="str">
        <f t="shared" si="34"/>
        <v>Miami County</v>
      </c>
      <c r="D750" s="56" t="str">
        <f t="shared" si="35"/>
        <v>Indiana</v>
      </c>
      <c r="E750" s="61">
        <v>36903</v>
      </c>
      <c r="F750" s="61">
        <v>36905</v>
      </c>
      <c r="G750" s="61">
        <v>36810</v>
      </c>
      <c r="H750" s="61">
        <v>36649</v>
      </c>
      <c r="I750" s="61">
        <v>36529</v>
      </c>
      <c r="J750" s="61">
        <v>36167</v>
      </c>
      <c r="K750" s="61">
        <v>36070</v>
      </c>
      <c r="L750" s="61">
        <v>36004</v>
      </c>
      <c r="M750" s="61">
        <v>36043</v>
      </c>
      <c r="N750" s="61">
        <v>35864</v>
      </c>
      <c r="O750" s="62">
        <v>35646</v>
      </c>
      <c r="P750" s="61">
        <v>35516</v>
      </c>
      <c r="Q750" s="27"/>
      <c r="R750" s="28"/>
    </row>
    <row r="751" spans="1:18" x14ac:dyDescent="0.2">
      <c r="A751" s="60" t="s">
        <v>761</v>
      </c>
      <c r="B751" s="57" t="str">
        <f t="shared" si="33"/>
        <v>Monroe County, Indiana</v>
      </c>
      <c r="C751" s="57" t="str">
        <f t="shared" si="34"/>
        <v>Monroe County</v>
      </c>
      <c r="D751" s="56" t="str">
        <f t="shared" si="35"/>
        <v>Indiana</v>
      </c>
      <c r="E751" s="61">
        <v>137974</v>
      </c>
      <c r="F751" s="61">
        <v>137962</v>
      </c>
      <c r="G751" s="61">
        <v>138566</v>
      </c>
      <c r="H751" s="61">
        <v>140233</v>
      </c>
      <c r="I751" s="61">
        <v>141484</v>
      </c>
      <c r="J751" s="61">
        <v>142068</v>
      </c>
      <c r="K751" s="61">
        <v>143403</v>
      </c>
      <c r="L751" s="61">
        <v>144247</v>
      </c>
      <c r="M751" s="61">
        <v>145757</v>
      </c>
      <c r="N751" s="61">
        <v>146638</v>
      </c>
      <c r="O751" s="62">
        <v>147230</v>
      </c>
      <c r="P751" s="61">
        <v>148431</v>
      </c>
      <c r="Q751" s="27"/>
      <c r="R751" s="28"/>
    </row>
    <row r="752" spans="1:18" x14ac:dyDescent="0.2">
      <c r="A752" s="60" t="s">
        <v>762</v>
      </c>
      <c r="B752" s="57" t="str">
        <f t="shared" si="33"/>
        <v>Montgomery County, Indiana</v>
      </c>
      <c r="C752" s="57" t="str">
        <f t="shared" si="34"/>
        <v>Montgomery County</v>
      </c>
      <c r="D752" s="56" t="str">
        <f t="shared" si="35"/>
        <v>Indiana</v>
      </c>
      <c r="E752" s="61">
        <v>38124</v>
      </c>
      <c r="F752" s="61">
        <v>38121</v>
      </c>
      <c r="G752" s="61">
        <v>38098</v>
      </c>
      <c r="H752" s="61">
        <v>38338</v>
      </c>
      <c r="I752" s="61">
        <v>38177</v>
      </c>
      <c r="J752" s="61">
        <v>38137</v>
      </c>
      <c r="K752" s="61">
        <v>38150</v>
      </c>
      <c r="L752" s="61">
        <v>38243</v>
      </c>
      <c r="M752" s="61">
        <v>38238</v>
      </c>
      <c r="N752" s="61">
        <v>38343</v>
      </c>
      <c r="O752" s="62">
        <v>38274</v>
      </c>
      <c r="P752" s="61">
        <v>38338</v>
      </c>
      <c r="Q752" s="27"/>
      <c r="R752" s="28"/>
    </row>
    <row r="753" spans="1:18" x14ac:dyDescent="0.2">
      <c r="A753" s="60" t="s">
        <v>763</v>
      </c>
      <c r="B753" s="57" t="str">
        <f t="shared" si="33"/>
        <v>Morgan County, Indiana</v>
      </c>
      <c r="C753" s="57" t="str">
        <f t="shared" si="34"/>
        <v>Morgan County</v>
      </c>
      <c r="D753" s="56" t="str">
        <f t="shared" si="35"/>
        <v>Indiana</v>
      </c>
      <c r="E753" s="61">
        <v>68894</v>
      </c>
      <c r="F753" s="61">
        <v>68926</v>
      </c>
      <c r="G753" s="61">
        <v>69138</v>
      </c>
      <c r="H753" s="61">
        <v>69233</v>
      </c>
      <c r="I753" s="61">
        <v>69177</v>
      </c>
      <c r="J753" s="61">
        <v>69344</v>
      </c>
      <c r="K753" s="61">
        <v>69495</v>
      </c>
      <c r="L753" s="61">
        <v>69559</v>
      </c>
      <c r="M753" s="61">
        <v>69633</v>
      </c>
      <c r="N753" s="61">
        <v>69793</v>
      </c>
      <c r="O753" s="62">
        <v>70137</v>
      </c>
      <c r="P753" s="61">
        <v>70489</v>
      </c>
      <c r="Q753" s="27"/>
      <c r="R753" s="28"/>
    </row>
    <row r="754" spans="1:18" x14ac:dyDescent="0.2">
      <c r="A754" s="60" t="s">
        <v>764</v>
      </c>
      <c r="B754" s="57" t="str">
        <f t="shared" si="33"/>
        <v>Newton County, Indiana</v>
      </c>
      <c r="C754" s="57" t="str">
        <f t="shared" si="34"/>
        <v>Newton County</v>
      </c>
      <c r="D754" s="56" t="str">
        <f t="shared" si="35"/>
        <v>Indiana</v>
      </c>
      <c r="E754" s="61">
        <v>14244</v>
      </c>
      <c r="F754" s="61">
        <v>14239</v>
      </c>
      <c r="G754" s="61">
        <v>14233</v>
      </c>
      <c r="H754" s="61">
        <v>14086</v>
      </c>
      <c r="I754" s="61">
        <v>14043</v>
      </c>
      <c r="J754" s="61">
        <v>14028</v>
      </c>
      <c r="K754" s="61">
        <v>14087</v>
      </c>
      <c r="L754" s="61">
        <v>13971</v>
      </c>
      <c r="M754" s="61">
        <v>13992</v>
      </c>
      <c r="N754" s="61">
        <v>14027</v>
      </c>
      <c r="O754" s="62">
        <v>13986</v>
      </c>
      <c r="P754" s="61">
        <v>13984</v>
      </c>
      <c r="Q754" s="27"/>
      <c r="R754" s="28"/>
    </row>
    <row r="755" spans="1:18" x14ac:dyDescent="0.2">
      <c r="A755" s="60" t="s">
        <v>765</v>
      </c>
      <c r="B755" s="57" t="str">
        <f t="shared" si="33"/>
        <v>Noble County, Indiana</v>
      </c>
      <c r="C755" s="57" t="str">
        <f t="shared" si="34"/>
        <v>Noble County</v>
      </c>
      <c r="D755" s="56" t="str">
        <f t="shared" si="35"/>
        <v>Indiana</v>
      </c>
      <c r="E755" s="61">
        <v>47536</v>
      </c>
      <c r="F755" s="61">
        <v>47538</v>
      </c>
      <c r="G755" s="61">
        <v>47454</v>
      </c>
      <c r="H755" s="61">
        <v>47294</v>
      </c>
      <c r="I755" s="61">
        <v>47190</v>
      </c>
      <c r="J755" s="61">
        <v>47240</v>
      </c>
      <c r="K755" s="61">
        <v>47367</v>
      </c>
      <c r="L755" s="61">
        <v>47515</v>
      </c>
      <c r="M755" s="61">
        <v>47398</v>
      </c>
      <c r="N755" s="61">
        <v>47329</v>
      </c>
      <c r="O755" s="62">
        <v>47543</v>
      </c>
      <c r="P755" s="61">
        <v>47744</v>
      </c>
      <c r="Q755" s="27"/>
      <c r="R755" s="28"/>
    </row>
    <row r="756" spans="1:18" x14ac:dyDescent="0.2">
      <c r="A756" s="60" t="s">
        <v>766</v>
      </c>
      <c r="B756" s="57" t="str">
        <f t="shared" si="33"/>
        <v>Ohio County, Indiana</v>
      </c>
      <c r="C756" s="57" t="str">
        <f t="shared" si="34"/>
        <v>Ohio County</v>
      </c>
      <c r="D756" s="56" t="str">
        <f t="shared" si="35"/>
        <v>Indiana</v>
      </c>
      <c r="E756" s="61">
        <v>6128</v>
      </c>
      <c r="F756" s="61">
        <v>6098</v>
      </c>
      <c r="G756" s="61">
        <v>6086</v>
      </c>
      <c r="H756" s="61">
        <v>6052</v>
      </c>
      <c r="I756" s="61">
        <v>6055</v>
      </c>
      <c r="J756" s="61">
        <v>5986</v>
      </c>
      <c r="K756" s="61">
        <v>5957</v>
      </c>
      <c r="L756" s="61">
        <v>5877</v>
      </c>
      <c r="M756" s="61">
        <v>5885</v>
      </c>
      <c r="N756" s="61">
        <v>5854</v>
      </c>
      <c r="O756" s="62">
        <v>5879</v>
      </c>
      <c r="P756" s="61">
        <v>5875</v>
      </c>
      <c r="Q756" s="27"/>
      <c r="R756" s="28"/>
    </row>
    <row r="757" spans="1:18" x14ac:dyDescent="0.2">
      <c r="A757" s="60" t="s">
        <v>767</v>
      </c>
      <c r="B757" s="57" t="str">
        <f t="shared" si="33"/>
        <v>Orange County, Indiana</v>
      </c>
      <c r="C757" s="57" t="str">
        <f t="shared" si="34"/>
        <v>Orange County</v>
      </c>
      <c r="D757" s="56" t="str">
        <f t="shared" si="35"/>
        <v>Indiana</v>
      </c>
      <c r="E757" s="61">
        <v>19840</v>
      </c>
      <c r="F757" s="61">
        <v>19846</v>
      </c>
      <c r="G757" s="61">
        <v>19814</v>
      </c>
      <c r="H757" s="61">
        <v>19945</v>
      </c>
      <c r="I757" s="61">
        <v>19747</v>
      </c>
      <c r="J757" s="61">
        <v>19835</v>
      </c>
      <c r="K757" s="61">
        <v>19771</v>
      </c>
      <c r="L757" s="61">
        <v>19634</v>
      </c>
      <c r="M757" s="61">
        <v>19473</v>
      </c>
      <c r="N757" s="61">
        <v>19423</v>
      </c>
      <c r="O757" s="62">
        <v>19548</v>
      </c>
      <c r="P757" s="61">
        <v>19646</v>
      </c>
      <c r="Q757" s="27"/>
      <c r="R757" s="28"/>
    </row>
    <row r="758" spans="1:18" x14ac:dyDescent="0.2">
      <c r="A758" s="60" t="s">
        <v>768</v>
      </c>
      <c r="B758" s="57" t="str">
        <f t="shared" si="33"/>
        <v>Owen County, Indiana</v>
      </c>
      <c r="C758" s="57" t="str">
        <f t="shared" si="34"/>
        <v>Owen County</v>
      </c>
      <c r="D758" s="56" t="str">
        <f t="shared" si="35"/>
        <v>Indiana</v>
      </c>
      <c r="E758" s="61">
        <v>21575</v>
      </c>
      <c r="F758" s="61">
        <v>21573</v>
      </c>
      <c r="G758" s="61">
        <v>21566</v>
      </c>
      <c r="H758" s="61">
        <v>21489</v>
      </c>
      <c r="I758" s="61">
        <v>21368</v>
      </c>
      <c r="J758" s="61">
        <v>21153</v>
      </c>
      <c r="K758" s="61">
        <v>21019</v>
      </c>
      <c r="L758" s="61">
        <v>20826</v>
      </c>
      <c r="M758" s="61">
        <v>20898</v>
      </c>
      <c r="N758" s="61">
        <v>20791</v>
      </c>
      <c r="O758" s="62">
        <v>20862</v>
      </c>
      <c r="P758" s="61">
        <v>20799</v>
      </c>
      <c r="Q758" s="27"/>
      <c r="R758" s="28"/>
    </row>
    <row r="759" spans="1:18" x14ac:dyDescent="0.2">
      <c r="A759" s="60" t="s">
        <v>769</v>
      </c>
      <c r="B759" s="57" t="str">
        <f t="shared" si="33"/>
        <v>Parke County, Indiana</v>
      </c>
      <c r="C759" s="57" t="str">
        <f t="shared" si="34"/>
        <v>Parke County</v>
      </c>
      <c r="D759" s="56" t="str">
        <f t="shared" si="35"/>
        <v>Indiana</v>
      </c>
      <c r="E759" s="61">
        <v>17339</v>
      </c>
      <c r="F759" s="61">
        <v>17349</v>
      </c>
      <c r="G759" s="61">
        <v>17275</v>
      </c>
      <c r="H759" s="61">
        <v>17084</v>
      </c>
      <c r="I759" s="61">
        <v>17118</v>
      </c>
      <c r="J759" s="61">
        <v>17237</v>
      </c>
      <c r="K759" s="61">
        <v>17236</v>
      </c>
      <c r="L759" s="61">
        <v>16970</v>
      </c>
      <c r="M759" s="61">
        <v>16938</v>
      </c>
      <c r="N759" s="61">
        <v>16907</v>
      </c>
      <c r="O759" s="62">
        <v>16978</v>
      </c>
      <c r="P759" s="61">
        <v>16937</v>
      </c>
      <c r="Q759" s="27"/>
      <c r="R759" s="28"/>
    </row>
    <row r="760" spans="1:18" x14ac:dyDescent="0.2">
      <c r="A760" s="60" t="s">
        <v>770</v>
      </c>
      <c r="B760" s="57" t="str">
        <f t="shared" si="33"/>
        <v>Perry County, Indiana</v>
      </c>
      <c r="C760" s="57" t="str">
        <f t="shared" si="34"/>
        <v>Perry County</v>
      </c>
      <c r="D760" s="56" t="str">
        <f t="shared" si="35"/>
        <v>Indiana</v>
      </c>
      <c r="E760" s="61">
        <v>19338</v>
      </c>
      <c r="F760" s="61">
        <v>19338</v>
      </c>
      <c r="G760" s="61">
        <v>19409</v>
      </c>
      <c r="H760" s="61">
        <v>19423</v>
      </c>
      <c r="I760" s="61">
        <v>19371</v>
      </c>
      <c r="J760" s="61">
        <v>19417</v>
      </c>
      <c r="K760" s="61">
        <v>19334</v>
      </c>
      <c r="L760" s="61">
        <v>19310</v>
      </c>
      <c r="M760" s="61">
        <v>18978</v>
      </c>
      <c r="N760" s="61">
        <v>18978</v>
      </c>
      <c r="O760" s="62">
        <v>19077</v>
      </c>
      <c r="P760" s="61">
        <v>19169</v>
      </c>
      <c r="Q760" s="27"/>
      <c r="R760" s="28"/>
    </row>
    <row r="761" spans="1:18" x14ac:dyDescent="0.2">
      <c r="A761" s="60" t="s">
        <v>771</v>
      </c>
      <c r="B761" s="57" t="str">
        <f t="shared" si="33"/>
        <v>Pike County, Indiana</v>
      </c>
      <c r="C761" s="57" t="str">
        <f t="shared" si="34"/>
        <v>Pike County</v>
      </c>
      <c r="D761" s="56" t="str">
        <f t="shared" si="35"/>
        <v>Indiana</v>
      </c>
      <c r="E761" s="61">
        <v>12845</v>
      </c>
      <c r="F761" s="61">
        <v>12700</v>
      </c>
      <c r="G761" s="61">
        <v>12720</v>
      </c>
      <c r="H761" s="61">
        <v>12596</v>
      </c>
      <c r="I761" s="61">
        <v>12618</v>
      </c>
      <c r="J761" s="61">
        <v>12495</v>
      </c>
      <c r="K761" s="61">
        <v>12490</v>
      </c>
      <c r="L761" s="61">
        <v>12407</v>
      </c>
      <c r="M761" s="61">
        <v>12391</v>
      </c>
      <c r="N761" s="61">
        <v>12315</v>
      </c>
      <c r="O761" s="62">
        <v>12388</v>
      </c>
      <c r="P761" s="61">
        <v>12389</v>
      </c>
      <c r="Q761" s="27"/>
      <c r="R761" s="28"/>
    </row>
    <row r="762" spans="1:18" x14ac:dyDescent="0.2">
      <c r="A762" s="60" t="s">
        <v>772</v>
      </c>
      <c r="B762" s="57" t="str">
        <f t="shared" si="33"/>
        <v>Porter County, Indiana</v>
      </c>
      <c r="C762" s="57" t="str">
        <f t="shared" si="34"/>
        <v>Porter County</v>
      </c>
      <c r="D762" s="56" t="str">
        <f t="shared" si="35"/>
        <v>Indiana</v>
      </c>
      <c r="E762" s="61">
        <v>164343</v>
      </c>
      <c r="F762" s="61">
        <v>164289</v>
      </c>
      <c r="G762" s="61">
        <v>164487</v>
      </c>
      <c r="H762" s="61">
        <v>165511</v>
      </c>
      <c r="I762" s="61">
        <v>165702</v>
      </c>
      <c r="J762" s="61">
        <v>166478</v>
      </c>
      <c r="K762" s="61">
        <v>167166</v>
      </c>
      <c r="L762" s="61">
        <v>167334</v>
      </c>
      <c r="M762" s="61">
        <v>167475</v>
      </c>
      <c r="N762" s="61">
        <v>168495</v>
      </c>
      <c r="O762" s="62">
        <v>169488</v>
      </c>
      <c r="P762" s="61">
        <v>170389</v>
      </c>
      <c r="Q762" s="27"/>
      <c r="R762" s="28"/>
    </row>
    <row r="763" spans="1:18" x14ac:dyDescent="0.2">
      <c r="A763" s="60" t="s">
        <v>773</v>
      </c>
      <c r="B763" s="57" t="str">
        <f t="shared" si="33"/>
        <v>Posey County, Indiana</v>
      </c>
      <c r="C763" s="57" t="str">
        <f t="shared" si="34"/>
        <v>Posey County</v>
      </c>
      <c r="D763" s="56" t="str">
        <f t="shared" si="35"/>
        <v>Indiana</v>
      </c>
      <c r="E763" s="61">
        <v>25910</v>
      </c>
      <c r="F763" s="61">
        <v>25912</v>
      </c>
      <c r="G763" s="61">
        <v>25861</v>
      </c>
      <c r="H763" s="61">
        <v>25695</v>
      </c>
      <c r="I763" s="61">
        <v>25616</v>
      </c>
      <c r="J763" s="61">
        <v>25561</v>
      </c>
      <c r="K763" s="61">
        <v>25603</v>
      </c>
      <c r="L763" s="61">
        <v>25613</v>
      </c>
      <c r="M763" s="61">
        <v>25639</v>
      </c>
      <c r="N763" s="61">
        <v>25569</v>
      </c>
      <c r="O763" s="62">
        <v>25554</v>
      </c>
      <c r="P763" s="61">
        <v>25427</v>
      </c>
      <c r="Q763" s="27"/>
      <c r="R763" s="28"/>
    </row>
    <row r="764" spans="1:18" x14ac:dyDescent="0.2">
      <c r="A764" s="60" t="s">
        <v>774</v>
      </c>
      <c r="B764" s="57" t="str">
        <f t="shared" si="33"/>
        <v>Pulaski County, Indiana</v>
      </c>
      <c r="C764" s="57" t="str">
        <f t="shared" si="34"/>
        <v>Pulaski County</v>
      </c>
      <c r="D764" s="56" t="str">
        <f t="shared" si="35"/>
        <v>Indiana</v>
      </c>
      <c r="E764" s="61">
        <v>13402</v>
      </c>
      <c r="F764" s="61">
        <v>13382</v>
      </c>
      <c r="G764" s="61">
        <v>13323</v>
      </c>
      <c r="H764" s="61">
        <v>13229</v>
      </c>
      <c r="I764" s="61">
        <v>13009</v>
      </c>
      <c r="J764" s="61">
        <v>12939</v>
      </c>
      <c r="K764" s="61">
        <v>12916</v>
      </c>
      <c r="L764" s="61">
        <v>12804</v>
      </c>
      <c r="M764" s="61">
        <v>12618</v>
      </c>
      <c r="N764" s="61">
        <v>12529</v>
      </c>
      <c r="O764" s="62">
        <v>12492</v>
      </c>
      <c r="P764" s="61">
        <v>12353</v>
      </c>
      <c r="Q764" s="27"/>
      <c r="R764" s="28"/>
    </row>
    <row r="765" spans="1:18" x14ac:dyDescent="0.2">
      <c r="A765" s="60" t="s">
        <v>775</v>
      </c>
      <c r="B765" s="57" t="str">
        <f t="shared" si="33"/>
        <v>Putnam County, Indiana</v>
      </c>
      <c r="C765" s="57" t="str">
        <f t="shared" si="34"/>
        <v>Putnam County</v>
      </c>
      <c r="D765" s="56" t="str">
        <f t="shared" si="35"/>
        <v>Indiana</v>
      </c>
      <c r="E765" s="61">
        <v>37963</v>
      </c>
      <c r="F765" s="61">
        <v>37945</v>
      </c>
      <c r="G765" s="61">
        <v>37909</v>
      </c>
      <c r="H765" s="61">
        <v>37867</v>
      </c>
      <c r="I765" s="61">
        <v>37640</v>
      </c>
      <c r="J765" s="61">
        <v>37494</v>
      </c>
      <c r="K765" s="61">
        <v>37451</v>
      </c>
      <c r="L765" s="61">
        <v>37382</v>
      </c>
      <c r="M765" s="61">
        <v>37113</v>
      </c>
      <c r="N765" s="61">
        <v>37363</v>
      </c>
      <c r="O765" s="62">
        <v>37486</v>
      </c>
      <c r="P765" s="61">
        <v>37576</v>
      </c>
      <c r="Q765" s="27"/>
      <c r="R765" s="28"/>
    </row>
    <row r="766" spans="1:18" x14ac:dyDescent="0.2">
      <c r="A766" s="60" t="s">
        <v>776</v>
      </c>
      <c r="B766" s="57" t="str">
        <f t="shared" si="33"/>
        <v>Randolph County, Indiana</v>
      </c>
      <c r="C766" s="57" t="str">
        <f t="shared" si="34"/>
        <v>Randolph County</v>
      </c>
      <c r="D766" s="56" t="str">
        <f t="shared" si="35"/>
        <v>Indiana</v>
      </c>
      <c r="E766" s="61">
        <v>26171</v>
      </c>
      <c r="F766" s="61">
        <v>26176</v>
      </c>
      <c r="G766" s="61">
        <v>26178</v>
      </c>
      <c r="H766" s="61">
        <v>26033</v>
      </c>
      <c r="I766" s="61">
        <v>25857</v>
      </c>
      <c r="J766" s="61">
        <v>25617</v>
      </c>
      <c r="K766" s="61">
        <v>25331</v>
      </c>
      <c r="L766" s="61">
        <v>25138</v>
      </c>
      <c r="M766" s="61">
        <v>25112</v>
      </c>
      <c r="N766" s="61">
        <v>24907</v>
      </c>
      <c r="O766" s="62">
        <v>24806</v>
      </c>
      <c r="P766" s="61">
        <v>24665</v>
      </c>
      <c r="Q766" s="27"/>
      <c r="R766" s="28"/>
    </row>
    <row r="767" spans="1:18" x14ac:dyDescent="0.2">
      <c r="A767" s="60" t="s">
        <v>777</v>
      </c>
      <c r="B767" s="57" t="str">
        <f t="shared" si="33"/>
        <v>Ripley County, Indiana</v>
      </c>
      <c r="C767" s="57" t="str">
        <f t="shared" si="34"/>
        <v>Ripley County</v>
      </c>
      <c r="D767" s="56" t="str">
        <f t="shared" si="35"/>
        <v>Indiana</v>
      </c>
      <c r="E767" s="61">
        <v>28818</v>
      </c>
      <c r="F767" s="61">
        <v>28812</v>
      </c>
      <c r="G767" s="61">
        <v>28815</v>
      </c>
      <c r="H767" s="61">
        <v>28645</v>
      </c>
      <c r="I767" s="61">
        <v>28447</v>
      </c>
      <c r="J767" s="61">
        <v>28296</v>
      </c>
      <c r="K767" s="61">
        <v>28340</v>
      </c>
      <c r="L767" s="61">
        <v>28372</v>
      </c>
      <c r="M767" s="61">
        <v>28381</v>
      </c>
      <c r="N767" s="61">
        <v>28428</v>
      </c>
      <c r="O767" s="62">
        <v>28450</v>
      </c>
      <c r="P767" s="61">
        <v>28324</v>
      </c>
      <c r="Q767" s="27"/>
      <c r="R767" s="28"/>
    </row>
    <row r="768" spans="1:18" x14ac:dyDescent="0.2">
      <c r="A768" s="60" t="s">
        <v>778</v>
      </c>
      <c r="B768" s="57" t="str">
        <f t="shared" si="33"/>
        <v>Rush County, Indiana</v>
      </c>
      <c r="C768" s="57" t="str">
        <f t="shared" si="34"/>
        <v>Rush County</v>
      </c>
      <c r="D768" s="56" t="str">
        <f t="shared" si="35"/>
        <v>Indiana</v>
      </c>
      <c r="E768" s="61">
        <v>17392</v>
      </c>
      <c r="F768" s="61">
        <v>17392</v>
      </c>
      <c r="G768" s="61">
        <v>17384</v>
      </c>
      <c r="H768" s="61">
        <v>17285</v>
      </c>
      <c r="I768" s="61">
        <v>17108</v>
      </c>
      <c r="J768" s="61">
        <v>16996</v>
      </c>
      <c r="K768" s="61">
        <v>16845</v>
      </c>
      <c r="L768" s="61">
        <v>16708</v>
      </c>
      <c r="M768" s="61">
        <v>16639</v>
      </c>
      <c r="N768" s="61">
        <v>16643</v>
      </c>
      <c r="O768" s="62">
        <v>16635</v>
      </c>
      <c r="P768" s="61">
        <v>16581</v>
      </c>
      <c r="Q768" s="27"/>
      <c r="R768" s="28"/>
    </row>
    <row r="769" spans="1:18" x14ac:dyDescent="0.2">
      <c r="A769" s="60" t="s">
        <v>779</v>
      </c>
      <c r="B769" s="57" t="str">
        <f t="shared" si="33"/>
        <v>St. Joseph County, Indiana</v>
      </c>
      <c r="C769" s="57" t="str">
        <f t="shared" si="34"/>
        <v>St. Joseph County</v>
      </c>
      <c r="D769" s="56" t="str">
        <f t="shared" si="35"/>
        <v>Indiana</v>
      </c>
      <c r="E769" s="61">
        <v>266931</v>
      </c>
      <c r="F769" s="61">
        <v>266914</v>
      </c>
      <c r="G769" s="61">
        <v>266797</v>
      </c>
      <c r="H769" s="61">
        <v>266680</v>
      </c>
      <c r="I769" s="61">
        <v>266492</v>
      </c>
      <c r="J769" s="61">
        <v>267054</v>
      </c>
      <c r="K769" s="61">
        <v>267848</v>
      </c>
      <c r="L769" s="61">
        <v>268361</v>
      </c>
      <c r="M769" s="61">
        <v>269862</v>
      </c>
      <c r="N769" s="61">
        <v>270057</v>
      </c>
      <c r="O769" s="62">
        <v>270972</v>
      </c>
      <c r="P769" s="61">
        <v>271826</v>
      </c>
      <c r="Q769" s="27"/>
      <c r="R769" s="28"/>
    </row>
    <row r="770" spans="1:18" x14ac:dyDescent="0.2">
      <c r="A770" s="60" t="s">
        <v>780</v>
      </c>
      <c r="B770" s="57" t="str">
        <f t="shared" ref="B770:B833" si="36">IF(LEFT(A770)=".", RIGHT(A770,LEN(A770)-1), A770)</f>
        <v>Scott County, Indiana</v>
      </c>
      <c r="C770" s="57" t="str">
        <f t="shared" si="34"/>
        <v>Scott County</v>
      </c>
      <c r="D770" s="56" t="str">
        <f t="shared" si="35"/>
        <v>Indiana</v>
      </c>
      <c r="E770" s="61">
        <v>24181</v>
      </c>
      <c r="F770" s="61">
        <v>24195</v>
      </c>
      <c r="G770" s="61">
        <v>24171</v>
      </c>
      <c r="H770" s="61">
        <v>23907</v>
      </c>
      <c r="I770" s="61">
        <v>23723</v>
      </c>
      <c r="J770" s="61">
        <v>23755</v>
      </c>
      <c r="K770" s="61">
        <v>23636</v>
      </c>
      <c r="L770" s="61">
        <v>23660</v>
      </c>
      <c r="M770" s="61">
        <v>23687</v>
      </c>
      <c r="N770" s="61">
        <v>23793</v>
      </c>
      <c r="O770" s="62">
        <v>23784</v>
      </c>
      <c r="P770" s="61">
        <v>23873</v>
      </c>
      <c r="Q770" s="27"/>
      <c r="R770" s="28"/>
    </row>
    <row r="771" spans="1:18" x14ac:dyDescent="0.2">
      <c r="A771" s="60" t="s">
        <v>781</v>
      </c>
      <c r="B771" s="57" t="str">
        <f t="shared" si="36"/>
        <v>Shelby County, Indiana</v>
      </c>
      <c r="C771" s="57" t="str">
        <f t="shared" ref="C771:C834" si="37">LEFT(B771,FIND(",",B771,1)-1)</f>
        <v>Shelby County</v>
      </c>
      <c r="D771" s="56" t="str">
        <f t="shared" ref="D771:D834" si="38">RIGHT(B771,LEN(B771)-(FIND(",",B771)+1))</f>
        <v>Indiana</v>
      </c>
      <c r="E771" s="61">
        <v>44436</v>
      </c>
      <c r="F771" s="61">
        <v>44379</v>
      </c>
      <c r="G771" s="61">
        <v>44297</v>
      </c>
      <c r="H771" s="61">
        <v>44280</v>
      </c>
      <c r="I771" s="61">
        <v>44257</v>
      </c>
      <c r="J771" s="61">
        <v>44333</v>
      </c>
      <c r="K771" s="61">
        <v>44358</v>
      </c>
      <c r="L771" s="61">
        <v>44341</v>
      </c>
      <c r="M771" s="61">
        <v>44229</v>
      </c>
      <c r="N771" s="61">
        <v>44367</v>
      </c>
      <c r="O771" s="62">
        <v>44522</v>
      </c>
      <c r="P771" s="61">
        <v>44729</v>
      </c>
      <c r="Q771" s="27"/>
      <c r="R771" s="28"/>
    </row>
    <row r="772" spans="1:18" x14ac:dyDescent="0.2">
      <c r="A772" s="60" t="s">
        <v>782</v>
      </c>
      <c r="B772" s="57" t="str">
        <f t="shared" si="36"/>
        <v>Spencer County, Indiana</v>
      </c>
      <c r="C772" s="57" t="str">
        <f t="shared" si="37"/>
        <v>Spencer County</v>
      </c>
      <c r="D772" s="56" t="str">
        <f t="shared" si="38"/>
        <v>Indiana</v>
      </c>
      <c r="E772" s="61">
        <v>20952</v>
      </c>
      <c r="F772" s="61">
        <v>20955</v>
      </c>
      <c r="G772" s="61">
        <v>20915</v>
      </c>
      <c r="H772" s="61">
        <v>20969</v>
      </c>
      <c r="I772" s="61">
        <v>20783</v>
      </c>
      <c r="J772" s="61">
        <v>20762</v>
      </c>
      <c r="K772" s="61">
        <v>20762</v>
      </c>
      <c r="L772" s="61">
        <v>20640</v>
      </c>
      <c r="M772" s="61">
        <v>20491</v>
      </c>
      <c r="N772" s="61">
        <v>20440</v>
      </c>
      <c r="O772" s="62">
        <v>20385</v>
      </c>
      <c r="P772" s="61">
        <v>20277</v>
      </c>
      <c r="Q772" s="27"/>
      <c r="R772" s="28"/>
    </row>
    <row r="773" spans="1:18" x14ac:dyDescent="0.2">
      <c r="A773" s="60" t="s">
        <v>783</v>
      </c>
      <c r="B773" s="57" t="str">
        <f t="shared" si="36"/>
        <v>Starke County, Indiana</v>
      </c>
      <c r="C773" s="57" t="str">
        <f t="shared" si="37"/>
        <v>Starke County</v>
      </c>
      <c r="D773" s="56" t="str">
        <f t="shared" si="38"/>
        <v>Indiana</v>
      </c>
      <c r="E773" s="61">
        <v>23363</v>
      </c>
      <c r="F773" s="61">
        <v>23362</v>
      </c>
      <c r="G773" s="61">
        <v>23345</v>
      </c>
      <c r="H773" s="61">
        <v>23171</v>
      </c>
      <c r="I773" s="61">
        <v>23160</v>
      </c>
      <c r="J773" s="61">
        <v>23139</v>
      </c>
      <c r="K773" s="61">
        <v>22956</v>
      </c>
      <c r="L773" s="61">
        <v>22860</v>
      </c>
      <c r="M773" s="61">
        <v>23019</v>
      </c>
      <c r="N773" s="61">
        <v>22935</v>
      </c>
      <c r="O773" s="62">
        <v>22951</v>
      </c>
      <c r="P773" s="61">
        <v>22995</v>
      </c>
      <c r="Q773" s="27"/>
      <c r="R773" s="28"/>
    </row>
    <row r="774" spans="1:18" x14ac:dyDescent="0.2">
      <c r="A774" s="60" t="s">
        <v>784</v>
      </c>
      <c r="B774" s="57" t="str">
        <f t="shared" si="36"/>
        <v>Steuben County, Indiana</v>
      </c>
      <c r="C774" s="57" t="str">
        <f t="shared" si="37"/>
        <v>Steuben County</v>
      </c>
      <c r="D774" s="56" t="str">
        <f t="shared" si="38"/>
        <v>Indiana</v>
      </c>
      <c r="E774" s="61">
        <v>34185</v>
      </c>
      <c r="F774" s="61">
        <v>34147</v>
      </c>
      <c r="G774" s="61">
        <v>34109</v>
      </c>
      <c r="H774" s="61">
        <v>34068</v>
      </c>
      <c r="I774" s="61">
        <v>34158</v>
      </c>
      <c r="J774" s="61">
        <v>34371</v>
      </c>
      <c r="K774" s="61">
        <v>34491</v>
      </c>
      <c r="L774" s="61">
        <v>34469</v>
      </c>
      <c r="M774" s="61">
        <v>34329</v>
      </c>
      <c r="N774" s="61">
        <v>34384</v>
      </c>
      <c r="O774" s="62">
        <v>34487</v>
      </c>
      <c r="P774" s="61">
        <v>34594</v>
      </c>
      <c r="Q774" s="27"/>
      <c r="R774" s="28"/>
    </row>
    <row r="775" spans="1:18" x14ac:dyDescent="0.2">
      <c r="A775" s="60" t="s">
        <v>785</v>
      </c>
      <c r="B775" s="57" t="str">
        <f t="shared" si="36"/>
        <v>Sullivan County, Indiana</v>
      </c>
      <c r="C775" s="57" t="str">
        <f t="shared" si="37"/>
        <v>Sullivan County</v>
      </c>
      <c r="D775" s="56" t="str">
        <f t="shared" si="38"/>
        <v>Indiana</v>
      </c>
      <c r="E775" s="61">
        <v>21475</v>
      </c>
      <c r="F775" s="61">
        <v>21475</v>
      </c>
      <c r="G775" s="61">
        <v>21390</v>
      </c>
      <c r="H775" s="61">
        <v>21218</v>
      </c>
      <c r="I775" s="61">
        <v>21203</v>
      </c>
      <c r="J775" s="61">
        <v>21138</v>
      </c>
      <c r="K775" s="61">
        <v>20995</v>
      </c>
      <c r="L775" s="61">
        <v>20874</v>
      </c>
      <c r="M775" s="61">
        <v>20710</v>
      </c>
      <c r="N775" s="61">
        <v>20700</v>
      </c>
      <c r="O775" s="62">
        <v>20696</v>
      </c>
      <c r="P775" s="61">
        <v>20669</v>
      </c>
      <c r="Q775" s="27"/>
      <c r="R775" s="28"/>
    </row>
    <row r="776" spans="1:18" x14ac:dyDescent="0.2">
      <c r="A776" s="60" t="s">
        <v>786</v>
      </c>
      <c r="B776" s="57" t="str">
        <f t="shared" si="36"/>
        <v>Switzerland County, Indiana</v>
      </c>
      <c r="C776" s="57" t="str">
        <f t="shared" si="37"/>
        <v>Switzerland County</v>
      </c>
      <c r="D776" s="56" t="str">
        <f t="shared" si="38"/>
        <v>Indiana</v>
      </c>
      <c r="E776" s="61">
        <v>10613</v>
      </c>
      <c r="F776" s="61">
        <v>10687</v>
      </c>
      <c r="G776" s="61">
        <v>10717</v>
      </c>
      <c r="H776" s="61">
        <v>10632</v>
      </c>
      <c r="I776" s="61">
        <v>10462</v>
      </c>
      <c r="J776" s="61">
        <v>10598</v>
      </c>
      <c r="K776" s="61">
        <v>10564</v>
      </c>
      <c r="L776" s="61">
        <v>10614</v>
      </c>
      <c r="M776" s="61">
        <v>10641</v>
      </c>
      <c r="N776" s="61">
        <v>10686</v>
      </c>
      <c r="O776" s="62">
        <v>10731</v>
      </c>
      <c r="P776" s="61">
        <v>10751</v>
      </c>
      <c r="Q776" s="27"/>
      <c r="R776" s="28"/>
    </row>
    <row r="777" spans="1:18" x14ac:dyDescent="0.2">
      <c r="A777" s="60" t="s">
        <v>787</v>
      </c>
      <c r="B777" s="57" t="str">
        <f t="shared" si="36"/>
        <v>Tippecanoe County, Indiana</v>
      </c>
      <c r="C777" s="57" t="str">
        <f t="shared" si="37"/>
        <v>Tippecanoe County</v>
      </c>
      <c r="D777" s="56" t="str">
        <f t="shared" si="38"/>
        <v>Indiana</v>
      </c>
      <c r="E777" s="61">
        <v>172780</v>
      </c>
      <c r="F777" s="61">
        <v>172803</v>
      </c>
      <c r="G777" s="61">
        <v>173104</v>
      </c>
      <c r="H777" s="61">
        <v>175861</v>
      </c>
      <c r="I777" s="61">
        <v>179124</v>
      </c>
      <c r="J777" s="61">
        <v>181953</v>
      </c>
      <c r="K777" s="61">
        <v>184433</v>
      </c>
      <c r="L777" s="61">
        <v>186723</v>
      </c>
      <c r="M777" s="61">
        <v>190292</v>
      </c>
      <c r="N777" s="61">
        <v>191199</v>
      </c>
      <c r="O777" s="62">
        <v>193817</v>
      </c>
      <c r="P777" s="61">
        <v>195732</v>
      </c>
      <c r="Q777" s="27"/>
      <c r="R777" s="28"/>
    </row>
    <row r="778" spans="1:18" x14ac:dyDescent="0.2">
      <c r="A778" s="60" t="s">
        <v>788</v>
      </c>
      <c r="B778" s="57" t="str">
        <f t="shared" si="36"/>
        <v>Tipton County, Indiana</v>
      </c>
      <c r="C778" s="57" t="str">
        <f t="shared" si="37"/>
        <v>Tipton County</v>
      </c>
      <c r="D778" s="56" t="str">
        <f t="shared" si="38"/>
        <v>Indiana</v>
      </c>
      <c r="E778" s="61">
        <v>15936</v>
      </c>
      <c r="F778" s="61">
        <v>15936</v>
      </c>
      <c r="G778" s="61">
        <v>15878</v>
      </c>
      <c r="H778" s="61">
        <v>15816</v>
      </c>
      <c r="I778" s="61">
        <v>15659</v>
      </c>
      <c r="J778" s="61">
        <v>15544</v>
      </c>
      <c r="K778" s="61">
        <v>15405</v>
      </c>
      <c r="L778" s="61">
        <v>15249</v>
      </c>
      <c r="M778" s="61">
        <v>15163</v>
      </c>
      <c r="N778" s="61">
        <v>15137</v>
      </c>
      <c r="O778" s="62">
        <v>15112</v>
      </c>
      <c r="P778" s="61">
        <v>15148</v>
      </c>
      <c r="Q778" s="27"/>
      <c r="R778" s="28"/>
    </row>
    <row r="779" spans="1:18" x14ac:dyDescent="0.2">
      <c r="A779" s="60" t="s">
        <v>789</v>
      </c>
      <c r="B779" s="57" t="str">
        <f t="shared" si="36"/>
        <v>Union County, Indiana</v>
      </c>
      <c r="C779" s="57" t="str">
        <f t="shared" si="37"/>
        <v>Union County</v>
      </c>
      <c r="D779" s="56" t="str">
        <f t="shared" si="38"/>
        <v>Indiana</v>
      </c>
      <c r="E779" s="61">
        <v>7516</v>
      </c>
      <c r="F779" s="61">
        <v>7516</v>
      </c>
      <c r="G779" s="61">
        <v>7537</v>
      </c>
      <c r="H779" s="61">
        <v>7496</v>
      </c>
      <c r="I779" s="61">
        <v>7352</v>
      </c>
      <c r="J779" s="61">
        <v>7307</v>
      </c>
      <c r="K779" s="61">
        <v>7241</v>
      </c>
      <c r="L779" s="61">
        <v>7185</v>
      </c>
      <c r="M779" s="61">
        <v>7139</v>
      </c>
      <c r="N779" s="61">
        <v>7159</v>
      </c>
      <c r="O779" s="62">
        <v>7029</v>
      </c>
      <c r="P779" s="61">
        <v>7054</v>
      </c>
      <c r="Q779" s="27"/>
      <c r="R779" s="28"/>
    </row>
    <row r="780" spans="1:18" x14ac:dyDescent="0.2">
      <c r="A780" s="60" t="s">
        <v>790</v>
      </c>
      <c r="B780" s="57" t="str">
        <f t="shared" si="36"/>
        <v>Vanderburgh County, Indiana</v>
      </c>
      <c r="C780" s="57" t="str">
        <f t="shared" si="37"/>
        <v>Vanderburgh County</v>
      </c>
      <c r="D780" s="56" t="str">
        <f t="shared" si="38"/>
        <v>Indiana</v>
      </c>
      <c r="E780" s="61">
        <v>179703</v>
      </c>
      <c r="F780" s="61">
        <v>179701</v>
      </c>
      <c r="G780" s="61">
        <v>179842</v>
      </c>
      <c r="H780" s="61">
        <v>180468</v>
      </c>
      <c r="I780" s="61">
        <v>181040</v>
      </c>
      <c r="J780" s="61">
        <v>181580</v>
      </c>
      <c r="K780" s="61">
        <v>181934</v>
      </c>
      <c r="L780" s="61">
        <v>181504</v>
      </c>
      <c r="M780" s="61">
        <v>181427</v>
      </c>
      <c r="N780" s="61">
        <v>180954</v>
      </c>
      <c r="O780" s="62">
        <v>181120</v>
      </c>
      <c r="P780" s="61">
        <v>181451</v>
      </c>
      <c r="Q780" s="27"/>
      <c r="R780" s="28"/>
    </row>
    <row r="781" spans="1:18" x14ac:dyDescent="0.2">
      <c r="A781" s="60" t="s">
        <v>791</v>
      </c>
      <c r="B781" s="57" t="str">
        <f t="shared" si="36"/>
        <v>Vermillion County, Indiana</v>
      </c>
      <c r="C781" s="57" t="str">
        <f t="shared" si="37"/>
        <v>Vermillion County</v>
      </c>
      <c r="D781" s="56" t="str">
        <f t="shared" si="38"/>
        <v>Indiana</v>
      </c>
      <c r="E781" s="61">
        <v>16212</v>
      </c>
      <c r="F781" s="61">
        <v>16210</v>
      </c>
      <c r="G781" s="61">
        <v>16116</v>
      </c>
      <c r="H781" s="61">
        <v>16072</v>
      </c>
      <c r="I781" s="61">
        <v>15923</v>
      </c>
      <c r="J781" s="61">
        <v>15852</v>
      </c>
      <c r="K781" s="61">
        <v>15659</v>
      </c>
      <c r="L781" s="61">
        <v>15593</v>
      </c>
      <c r="M781" s="61">
        <v>15593</v>
      </c>
      <c r="N781" s="61">
        <v>15503</v>
      </c>
      <c r="O781" s="62">
        <v>15510</v>
      </c>
      <c r="P781" s="61">
        <v>15498</v>
      </c>
      <c r="Q781" s="27"/>
      <c r="R781" s="28"/>
    </row>
    <row r="782" spans="1:18" x14ac:dyDescent="0.2">
      <c r="A782" s="60" t="s">
        <v>792</v>
      </c>
      <c r="B782" s="57" t="str">
        <f t="shared" si="36"/>
        <v>Vigo County, Indiana</v>
      </c>
      <c r="C782" s="57" t="str">
        <f t="shared" si="37"/>
        <v>Vigo County</v>
      </c>
      <c r="D782" s="56" t="str">
        <f t="shared" si="38"/>
        <v>Indiana</v>
      </c>
      <c r="E782" s="61">
        <v>107848</v>
      </c>
      <c r="F782" s="61">
        <v>107852</v>
      </c>
      <c r="G782" s="61">
        <v>107888</v>
      </c>
      <c r="H782" s="61">
        <v>108330</v>
      </c>
      <c r="I782" s="61">
        <v>108523</v>
      </c>
      <c r="J782" s="61">
        <v>108200</v>
      </c>
      <c r="K782" s="61">
        <v>107920</v>
      </c>
      <c r="L782" s="61">
        <v>107533</v>
      </c>
      <c r="M782" s="61">
        <v>107790</v>
      </c>
      <c r="N782" s="61">
        <v>107569</v>
      </c>
      <c r="O782" s="62">
        <v>107367</v>
      </c>
      <c r="P782" s="61">
        <v>107038</v>
      </c>
      <c r="Q782" s="27"/>
      <c r="R782" s="28"/>
    </row>
    <row r="783" spans="1:18" x14ac:dyDescent="0.2">
      <c r="A783" s="60" t="s">
        <v>793</v>
      </c>
      <c r="B783" s="57" t="str">
        <f t="shared" si="36"/>
        <v>Wabash County, Indiana</v>
      </c>
      <c r="C783" s="57" t="str">
        <f t="shared" si="37"/>
        <v>Wabash County</v>
      </c>
      <c r="D783" s="56" t="str">
        <f t="shared" si="38"/>
        <v>Indiana</v>
      </c>
      <c r="E783" s="61">
        <v>32888</v>
      </c>
      <c r="F783" s="61">
        <v>32888</v>
      </c>
      <c r="G783" s="61">
        <v>32848</v>
      </c>
      <c r="H783" s="61">
        <v>32567</v>
      </c>
      <c r="I783" s="61">
        <v>32386</v>
      </c>
      <c r="J783" s="61">
        <v>32269</v>
      </c>
      <c r="K783" s="61">
        <v>32100</v>
      </c>
      <c r="L783" s="61">
        <v>31860</v>
      </c>
      <c r="M783" s="61">
        <v>31513</v>
      </c>
      <c r="N783" s="61">
        <v>31380</v>
      </c>
      <c r="O783" s="62">
        <v>31198</v>
      </c>
      <c r="P783" s="61">
        <v>30996</v>
      </c>
      <c r="Q783" s="27"/>
      <c r="R783" s="28"/>
    </row>
    <row r="784" spans="1:18" x14ac:dyDescent="0.2">
      <c r="A784" s="60" t="s">
        <v>794</v>
      </c>
      <c r="B784" s="57" t="str">
        <f t="shared" si="36"/>
        <v>Warren County, Indiana</v>
      </c>
      <c r="C784" s="57" t="str">
        <f t="shared" si="37"/>
        <v>Warren County</v>
      </c>
      <c r="D784" s="56" t="str">
        <f t="shared" si="38"/>
        <v>Indiana</v>
      </c>
      <c r="E784" s="61">
        <v>8508</v>
      </c>
      <c r="F784" s="61">
        <v>8511</v>
      </c>
      <c r="G784" s="61">
        <v>8521</v>
      </c>
      <c r="H784" s="61">
        <v>8470</v>
      </c>
      <c r="I784" s="61">
        <v>8392</v>
      </c>
      <c r="J784" s="61">
        <v>8369</v>
      </c>
      <c r="K784" s="61">
        <v>8339</v>
      </c>
      <c r="L784" s="61">
        <v>8270</v>
      </c>
      <c r="M784" s="61">
        <v>8165</v>
      </c>
      <c r="N784" s="61">
        <v>8204</v>
      </c>
      <c r="O784" s="62">
        <v>8280</v>
      </c>
      <c r="P784" s="61">
        <v>8265</v>
      </c>
      <c r="Q784" s="27"/>
      <c r="R784" s="28"/>
    </row>
    <row r="785" spans="1:18" x14ac:dyDescent="0.2">
      <c r="A785" s="60" t="s">
        <v>795</v>
      </c>
      <c r="B785" s="57" t="str">
        <f t="shared" si="36"/>
        <v>Warrick County, Indiana</v>
      </c>
      <c r="C785" s="57" t="str">
        <f t="shared" si="37"/>
        <v>Warrick County</v>
      </c>
      <c r="D785" s="56" t="str">
        <f t="shared" si="38"/>
        <v>Indiana</v>
      </c>
      <c r="E785" s="61">
        <v>59689</v>
      </c>
      <c r="F785" s="61">
        <v>59689</v>
      </c>
      <c r="G785" s="61">
        <v>59839</v>
      </c>
      <c r="H785" s="61">
        <v>60201</v>
      </c>
      <c r="I785" s="61">
        <v>60347</v>
      </c>
      <c r="J785" s="61">
        <v>60852</v>
      </c>
      <c r="K785" s="61">
        <v>60956</v>
      </c>
      <c r="L785" s="61">
        <v>61522</v>
      </c>
      <c r="M785" s="61">
        <v>62005</v>
      </c>
      <c r="N785" s="61">
        <v>62401</v>
      </c>
      <c r="O785" s="62">
        <v>62474</v>
      </c>
      <c r="P785" s="61">
        <v>62998</v>
      </c>
      <c r="Q785" s="27"/>
      <c r="R785" s="28"/>
    </row>
    <row r="786" spans="1:18" x14ac:dyDescent="0.2">
      <c r="A786" s="60" t="s">
        <v>796</v>
      </c>
      <c r="B786" s="57" t="str">
        <f t="shared" si="36"/>
        <v>Washington County, Indiana</v>
      </c>
      <c r="C786" s="57" t="str">
        <f t="shared" si="37"/>
        <v>Washington County</v>
      </c>
      <c r="D786" s="56" t="str">
        <f t="shared" si="38"/>
        <v>Indiana</v>
      </c>
      <c r="E786" s="61">
        <v>28262</v>
      </c>
      <c r="F786" s="61">
        <v>28254</v>
      </c>
      <c r="G786" s="61">
        <v>28292</v>
      </c>
      <c r="H786" s="61">
        <v>28196</v>
      </c>
      <c r="I786" s="61">
        <v>27913</v>
      </c>
      <c r="J786" s="61">
        <v>27779</v>
      </c>
      <c r="K786" s="61">
        <v>27886</v>
      </c>
      <c r="L786" s="61">
        <v>27774</v>
      </c>
      <c r="M786" s="61">
        <v>27728</v>
      </c>
      <c r="N786" s="61">
        <v>27771</v>
      </c>
      <c r="O786" s="62">
        <v>27932</v>
      </c>
      <c r="P786" s="61">
        <v>28036</v>
      </c>
      <c r="Q786" s="27"/>
      <c r="R786" s="28"/>
    </row>
    <row r="787" spans="1:18" x14ac:dyDescent="0.2">
      <c r="A787" s="60" t="s">
        <v>797</v>
      </c>
      <c r="B787" s="57" t="str">
        <f t="shared" si="36"/>
        <v>Wayne County, Indiana</v>
      </c>
      <c r="C787" s="57" t="str">
        <f t="shared" si="37"/>
        <v>Wayne County</v>
      </c>
      <c r="D787" s="56" t="str">
        <f t="shared" si="38"/>
        <v>Indiana</v>
      </c>
      <c r="E787" s="61">
        <v>68917</v>
      </c>
      <c r="F787" s="61">
        <v>68996</v>
      </c>
      <c r="G787" s="61">
        <v>68889</v>
      </c>
      <c r="H787" s="61">
        <v>68636</v>
      </c>
      <c r="I787" s="61">
        <v>68224</v>
      </c>
      <c r="J787" s="61">
        <v>67785</v>
      </c>
      <c r="K787" s="61">
        <v>67378</v>
      </c>
      <c r="L787" s="61">
        <v>66972</v>
      </c>
      <c r="M787" s="61">
        <v>66630</v>
      </c>
      <c r="N787" s="61">
        <v>66179</v>
      </c>
      <c r="O787" s="62">
        <v>66046</v>
      </c>
      <c r="P787" s="61">
        <v>65884</v>
      </c>
      <c r="Q787" s="27"/>
      <c r="R787" s="28"/>
    </row>
    <row r="788" spans="1:18" x14ac:dyDescent="0.2">
      <c r="A788" s="60" t="s">
        <v>798</v>
      </c>
      <c r="B788" s="57" t="str">
        <f t="shared" si="36"/>
        <v>Wells County, Indiana</v>
      </c>
      <c r="C788" s="57" t="str">
        <f t="shared" si="37"/>
        <v>Wells County</v>
      </c>
      <c r="D788" s="56" t="str">
        <f t="shared" si="38"/>
        <v>Indiana</v>
      </c>
      <c r="E788" s="61">
        <v>27636</v>
      </c>
      <c r="F788" s="61">
        <v>27637</v>
      </c>
      <c r="G788" s="61">
        <v>27682</v>
      </c>
      <c r="H788" s="61">
        <v>27738</v>
      </c>
      <c r="I788" s="61">
        <v>27707</v>
      </c>
      <c r="J788" s="61">
        <v>27715</v>
      </c>
      <c r="K788" s="61">
        <v>27814</v>
      </c>
      <c r="L788" s="61">
        <v>27851</v>
      </c>
      <c r="M788" s="61">
        <v>27865</v>
      </c>
      <c r="N788" s="61">
        <v>27958</v>
      </c>
      <c r="O788" s="62">
        <v>28083</v>
      </c>
      <c r="P788" s="61">
        <v>28296</v>
      </c>
      <c r="Q788" s="27"/>
      <c r="R788" s="28"/>
    </row>
    <row r="789" spans="1:18" x14ac:dyDescent="0.2">
      <c r="A789" s="60" t="s">
        <v>799</v>
      </c>
      <c r="B789" s="57" t="str">
        <f t="shared" si="36"/>
        <v>White County, Indiana</v>
      </c>
      <c r="C789" s="57" t="str">
        <f t="shared" si="37"/>
        <v>White County</v>
      </c>
      <c r="D789" s="56" t="str">
        <f t="shared" si="38"/>
        <v>Indiana</v>
      </c>
      <c r="E789" s="61">
        <v>24643</v>
      </c>
      <c r="F789" s="61">
        <v>24638</v>
      </c>
      <c r="G789" s="61">
        <v>24683</v>
      </c>
      <c r="H789" s="61">
        <v>24592</v>
      </c>
      <c r="I789" s="61">
        <v>24466</v>
      </c>
      <c r="J789" s="61">
        <v>24401</v>
      </c>
      <c r="K789" s="61">
        <v>24433</v>
      </c>
      <c r="L789" s="61">
        <v>24274</v>
      </c>
      <c r="M789" s="61">
        <v>24074</v>
      </c>
      <c r="N789" s="61">
        <v>24163</v>
      </c>
      <c r="O789" s="62">
        <v>24133</v>
      </c>
      <c r="P789" s="61">
        <v>24102</v>
      </c>
      <c r="Q789" s="27"/>
      <c r="R789" s="28"/>
    </row>
    <row r="790" spans="1:18" x14ac:dyDescent="0.2">
      <c r="A790" s="60" t="s">
        <v>800</v>
      </c>
      <c r="B790" s="57" t="str">
        <f t="shared" si="36"/>
        <v>Whitley County, Indiana</v>
      </c>
      <c r="C790" s="57" t="str">
        <f t="shared" si="37"/>
        <v>Whitley County</v>
      </c>
      <c r="D790" s="56" t="str">
        <f t="shared" si="38"/>
        <v>Indiana</v>
      </c>
      <c r="E790" s="61">
        <v>33292</v>
      </c>
      <c r="F790" s="61">
        <v>33287</v>
      </c>
      <c r="G790" s="61">
        <v>33353</v>
      </c>
      <c r="H790" s="61">
        <v>33358</v>
      </c>
      <c r="I790" s="61">
        <v>33335</v>
      </c>
      <c r="J790" s="61">
        <v>33283</v>
      </c>
      <c r="K790" s="61">
        <v>33444</v>
      </c>
      <c r="L790" s="61">
        <v>33444</v>
      </c>
      <c r="M790" s="61">
        <v>33475</v>
      </c>
      <c r="N790" s="61">
        <v>33722</v>
      </c>
      <c r="O790" s="62">
        <v>34047</v>
      </c>
      <c r="P790" s="61">
        <v>33964</v>
      </c>
      <c r="Q790" s="27"/>
      <c r="R790" s="28"/>
    </row>
    <row r="791" spans="1:18" x14ac:dyDescent="0.2">
      <c r="A791" s="60" t="s">
        <v>801</v>
      </c>
      <c r="B791" s="57" t="str">
        <f t="shared" si="36"/>
        <v>Adair County, Iowa</v>
      </c>
      <c r="C791" s="57" t="str">
        <f t="shared" si="37"/>
        <v>Adair County</v>
      </c>
      <c r="D791" s="56" t="str">
        <f t="shared" si="38"/>
        <v>Iowa</v>
      </c>
      <c r="E791" s="61">
        <v>7682</v>
      </c>
      <c r="F791" s="61">
        <v>7682</v>
      </c>
      <c r="G791" s="61">
        <v>7679</v>
      </c>
      <c r="H791" s="61">
        <v>7546</v>
      </c>
      <c r="I791" s="61">
        <v>7468</v>
      </c>
      <c r="J791" s="61">
        <v>7387</v>
      </c>
      <c r="K791" s="61">
        <v>7368</v>
      </c>
      <c r="L791" s="61">
        <v>7145</v>
      </c>
      <c r="M791" s="61">
        <v>7005</v>
      </c>
      <c r="N791" s="61">
        <v>7051</v>
      </c>
      <c r="O791" s="62">
        <v>7074</v>
      </c>
      <c r="P791" s="61">
        <v>7152</v>
      </c>
      <c r="Q791" s="27"/>
      <c r="R791" s="28"/>
    </row>
    <row r="792" spans="1:18" x14ac:dyDescent="0.2">
      <c r="A792" s="60" t="s">
        <v>802</v>
      </c>
      <c r="B792" s="57" t="str">
        <f t="shared" si="36"/>
        <v>Adams County, Iowa</v>
      </c>
      <c r="C792" s="57" t="str">
        <f t="shared" si="37"/>
        <v>Adams County</v>
      </c>
      <c r="D792" s="56" t="str">
        <f t="shared" si="38"/>
        <v>Iowa</v>
      </c>
      <c r="E792" s="61">
        <v>4029</v>
      </c>
      <c r="F792" s="61">
        <v>4029</v>
      </c>
      <c r="G792" s="61">
        <v>4023</v>
      </c>
      <c r="H792" s="61">
        <v>3994</v>
      </c>
      <c r="I792" s="61">
        <v>3910</v>
      </c>
      <c r="J792" s="61">
        <v>3891</v>
      </c>
      <c r="K792" s="61">
        <v>3877</v>
      </c>
      <c r="L792" s="61">
        <v>3754</v>
      </c>
      <c r="M792" s="61">
        <v>3692</v>
      </c>
      <c r="N792" s="61">
        <v>3657</v>
      </c>
      <c r="O792" s="62">
        <v>3644</v>
      </c>
      <c r="P792" s="61">
        <v>3602</v>
      </c>
      <c r="Q792" s="27"/>
      <c r="R792" s="28"/>
    </row>
    <row r="793" spans="1:18" x14ac:dyDescent="0.2">
      <c r="A793" s="60" t="s">
        <v>803</v>
      </c>
      <c r="B793" s="57" t="str">
        <f t="shared" si="36"/>
        <v>Allamakee County, Iowa</v>
      </c>
      <c r="C793" s="57" t="str">
        <f t="shared" si="37"/>
        <v>Allamakee County</v>
      </c>
      <c r="D793" s="56" t="str">
        <f t="shared" si="38"/>
        <v>Iowa</v>
      </c>
      <c r="E793" s="61">
        <v>14330</v>
      </c>
      <c r="F793" s="61">
        <v>14328</v>
      </c>
      <c r="G793" s="61">
        <v>14378</v>
      </c>
      <c r="H793" s="61">
        <v>14222</v>
      </c>
      <c r="I793" s="61">
        <v>14149</v>
      </c>
      <c r="J793" s="61">
        <v>14071</v>
      </c>
      <c r="K793" s="61">
        <v>14062</v>
      </c>
      <c r="L793" s="61">
        <v>13874</v>
      </c>
      <c r="M793" s="61">
        <v>13851</v>
      </c>
      <c r="N793" s="61">
        <v>13803</v>
      </c>
      <c r="O793" s="62">
        <v>13852</v>
      </c>
      <c r="P793" s="61">
        <v>13687</v>
      </c>
      <c r="Q793" s="27"/>
      <c r="R793" s="28"/>
    </row>
    <row r="794" spans="1:18" x14ac:dyDescent="0.2">
      <c r="A794" s="60" t="s">
        <v>804</v>
      </c>
      <c r="B794" s="57" t="str">
        <f t="shared" si="36"/>
        <v>Appanoose County, Iowa</v>
      </c>
      <c r="C794" s="57" t="str">
        <f t="shared" si="37"/>
        <v>Appanoose County</v>
      </c>
      <c r="D794" s="56" t="str">
        <f t="shared" si="38"/>
        <v>Iowa</v>
      </c>
      <c r="E794" s="61">
        <v>12887</v>
      </c>
      <c r="F794" s="61">
        <v>12887</v>
      </c>
      <c r="G794" s="61">
        <v>12856</v>
      </c>
      <c r="H794" s="61">
        <v>12848</v>
      </c>
      <c r="I794" s="61">
        <v>12707</v>
      </c>
      <c r="J794" s="61">
        <v>12654</v>
      </c>
      <c r="K794" s="61">
        <v>12671</v>
      </c>
      <c r="L794" s="61">
        <v>12577</v>
      </c>
      <c r="M794" s="61">
        <v>12505</v>
      </c>
      <c r="N794" s="61">
        <v>12353</v>
      </c>
      <c r="O794" s="62">
        <v>12401</v>
      </c>
      <c r="P794" s="61">
        <v>12426</v>
      </c>
      <c r="Q794" s="27"/>
      <c r="R794" s="28"/>
    </row>
    <row r="795" spans="1:18" x14ac:dyDescent="0.2">
      <c r="A795" s="60" t="s">
        <v>805</v>
      </c>
      <c r="B795" s="57" t="str">
        <f t="shared" si="36"/>
        <v>Audubon County, Iowa</v>
      </c>
      <c r="C795" s="57" t="str">
        <f t="shared" si="37"/>
        <v>Audubon County</v>
      </c>
      <c r="D795" s="56" t="str">
        <f t="shared" si="38"/>
        <v>Iowa</v>
      </c>
      <c r="E795" s="61">
        <v>6119</v>
      </c>
      <c r="F795" s="61">
        <v>6119</v>
      </c>
      <c r="G795" s="61">
        <v>6098</v>
      </c>
      <c r="H795" s="61">
        <v>6004</v>
      </c>
      <c r="I795" s="61">
        <v>5865</v>
      </c>
      <c r="J795" s="61">
        <v>5863</v>
      </c>
      <c r="K795" s="61">
        <v>5771</v>
      </c>
      <c r="L795" s="61">
        <v>5711</v>
      </c>
      <c r="M795" s="61">
        <v>5626</v>
      </c>
      <c r="N795" s="61">
        <v>5550</v>
      </c>
      <c r="O795" s="62">
        <v>5471</v>
      </c>
      <c r="P795" s="61">
        <v>5496</v>
      </c>
      <c r="Q795" s="27"/>
      <c r="R795" s="28"/>
    </row>
    <row r="796" spans="1:18" x14ac:dyDescent="0.2">
      <c r="A796" s="60" t="s">
        <v>806</v>
      </c>
      <c r="B796" s="57" t="str">
        <f t="shared" si="36"/>
        <v>Benton County, Iowa</v>
      </c>
      <c r="C796" s="57" t="str">
        <f t="shared" si="37"/>
        <v>Benton County</v>
      </c>
      <c r="D796" s="56" t="str">
        <f t="shared" si="38"/>
        <v>Iowa</v>
      </c>
      <c r="E796" s="61">
        <v>26076</v>
      </c>
      <c r="F796" s="61">
        <v>26069</v>
      </c>
      <c r="G796" s="61">
        <v>26046</v>
      </c>
      <c r="H796" s="61">
        <v>26078</v>
      </c>
      <c r="I796" s="61">
        <v>25830</v>
      </c>
      <c r="J796" s="61">
        <v>25699</v>
      </c>
      <c r="K796" s="61">
        <v>25623</v>
      </c>
      <c r="L796" s="61">
        <v>25608</v>
      </c>
      <c r="M796" s="61">
        <v>25644</v>
      </c>
      <c r="N796" s="61">
        <v>25656</v>
      </c>
      <c r="O796" s="62">
        <v>25625</v>
      </c>
      <c r="P796" s="61">
        <v>25645</v>
      </c>
      <c r="Q796" s="27"/>
      <c r="R796" s="28"/>
    </row>
    <row r="797" spans="1:18" x14ac:dyDescent="0.2">
      <c r="A797" s="60" t="s">
        <v>807</v>
      </c>
      <c r="B797" s="57" t="str">
        <f t="shared" si="36"/>
        <v>Black Hawk County, Iowa</v>
      </c>
      <c r="C797" s="57" t="str">
        <f t="shared" si="37"/>
        <v>Black Hawk County</v>
      </c>
      <c r="D797" s="56" t="str">
        <f t="shared" si="38"/>
        <v>Iowa</v>
      </c>
      <c r="E797" s="61">
        <v>131090</v>
      </c>
      <c r="F797" s="61">
        <v>131086</v>
      </c>
      <c r="G797" s="61">
        <v>131162</v>
      </c>
      <c r="H797" s="61">
        <v>131584</v>
      </c>
      <c r="I797" s="61">
        <v>131878</v>
      </c>
      <c r="J797" s="61">
        <v>132933</v>
      </c>
      <c r="K797" s="61">
        <v>133390</v>
      </c>
      <c r="L797" s="61">
        <v>133701</v>
      </c>
      <c r="M797" s="61">
        <v>133077</v>
      </c>
      <c r="N797" s="61">
        <v>132238</v>
      </c>
      <c r="O797" s="62">
        <v>131723</v>
      </c>
      <c r="P797" s="61">
        <v>131228</v>
      </c>
      <c r="Q797" s="27"/>
      <c r="R797" s="28"/>
    </row>
    <row r="798" spans="1:18" x14ac:dyDescent="0.2">
      <c r="A798" s="60" t="s">
        <v>808</v>
      </c>
      <c r="B798" s="57" t="str">
        <f t="shared" si="36"/>
        <v>Boone County, Iowa</v>
      </c>
      <c r="C798" s="57" t="str">
        <f t="shared" si="37"/>
        <v>Boone County</v>
      </c>
      <c r="D798" s="56" t="str">
        <f t="shared" si="38"/>
        <v>Iowa</v>
      </c>
      <c r="E798" s="61">
        <v>26306</v>
      </c>
      <c r="F798" s="61">
        <v>26308</v>
      </c>
      <c r="G798" s="61">
        <v>26271</v>
      </c>
      <c r="H798" s="61">
        <v>26288</v>
      </c>
      <c r="I798" s="61">
        <v>26136</v>
      </c>
      <c r="J798" s="61">
        <v>26284</v>
      </c>
      <c r="K798" s="61">
        <v>26290</v>
      </c>
      <c r="L798" s="61">
        <v>26443</v>
      </c>
      <c r="M798" s="61">
        <v>26416</v>
      </c>
      <c r="N798" s="61">
        <v>26443</v>
      </c>
      <c r="O798" s="62">
        <v>26312</v>
      </c>
      <c r="P798" s="61">
        <v>26234</v>
      </c>
      <c r="Q798" s="27"/>
      <c r="R798" s="28"/>
    </row>
    <row r="799" spans="1:18" x14ac:dyDescent="0.2">
      <c r="A799" s="60" t="s">
        <v>809</v>
      </c>
      <c r="B799" s="57" t="str">
        <f t="shared" si="36"/>
        <v>Bremer County, Iowa</v>
      </c>
      <c r="C799" s="57" t="str">
        <f t="shared" si="37"/>
        <v>Bremer County</v>
      </c>
      <c r="D799" s="56" t="str">
        <f t="shared" si="38"/>
        <v>Iowa</v>
      </c>
      <c r="E799" s="61">
        <v>24276</v>
      </c>
      <c r="F799" s="61">
        <v>24280</v>
      </c>
      <c r="G799" s="61">
        <v>24295</v>
      </c>
      <c r="H799" s="61">
        <v>24381</v>
      </c>
      <c r="I799" s="61">
        <v>24496</v>
      </c>
      <c r="J799" s="61">
        <v>24579</v>
      </c>
      <c r="K799" s="61">
        <v>24670</v>
      </c>
      <c r="L799" s="61">
        <v>24746</v>
      </c>
      <c r="M799" s="61">
        <v>24747</v>
      </c>
      <c r="N799" s="61">
        <v>24823</v>
      </c>
      <c r="O799" s="62">
        <v>24941</v>
      </c>
      <c r="P799" s="61">
        <v>25062</v>
      </c>
      <c r="Q799" s="27"/>
      <c r="R799" s="28"/>
    </row>
    <row r="800" spans="1:18" x14ac:dyDescent="0.2">
      <c r="A800" s="60" t="s">
        <v>810</v>
      </c>
      <c r="B800" s="57" t="str">
        <f t="shared" si="36"/>
        <v>Buchanan County, Iowa</v>
      </c>
      <c r="C800" s="57" t="str">
        <f t="shared" si="37"/>
        <v>Buchanan County</v>
      </c>
      <c r="D800" s="56" t="str">
        <f t="shared" si="38"/>
        <v>Iowa</v>
      </c>
      <c r="E800" s="61">
        <v>20958</v>
      </c>
      <c r="F800" s="61">
        <v>20953</v>
      </c>
      <c r="G800" s="61">
        <v>20974</v>
      </c>
      <c r="H800" s="61">
        <v>20911</v>
      </c>
      <c r="I800" s="61">
        <v>20994</v>
      </c>
      <c r="J800" s="61">
        <v>21026</v>
      </c>
      <c r="K800" s="61">
        <v>21131</v>
      </c>
      <c r="L800" s="61">
        <v>21105</v>
      </c>
      <c r="M800" s="61">
        <v>21007</v>
      </c>
      <c r="N800" s="61">
        <v>21126</v>
      </c>
      <c r="O800" s="62">
        <v>21178</v>
      </c>
      <c r="P800" s="61">
        <v>21175</v>
      </c>
      <c r="Q800" s="27"/>
      <c r="R800" s="28"/>
    </row>
    <row r="801" spans="1:18" x14ac:dyDescent="0.2">
      <c r="A801" s="60" t="s">
        <v>811</v>
      </c>
      <c r="B801" s="57" t="str">
        <f t="shared" si="36"/>
        <v>Buena Vista County, Iowa</v>
      </c>
      <c r="C801" s="57" t="str">
        <f t="shared" si="37"/>
        <v>Buena Vista County</v>
      </c>
      <c r="D801" s="56" t="str">
        <f t="shared" si="38"/>
        <v>Iowa</v>
      </c>
      <c r="E801" s="61">
        <v>20260</v>
      </c>
      <c r="F801" s="61">
        <v>20265</v>
      </c>
      <c r="G801" s="61">
        <v>20356</v>
      </c>
      <c r="H801" s="61">
        <v>20311</v>
      </c>
      <c r="I801" s="61">
        <v>20561</v>
      </c>
      <c r="J801" s="61">
        <v>20649</v>
      </c>
      <c r="K801" s="61">
        <v>20606</v>
      </c>
      <c r="L801" s="61">
        <v>20374</v>
      </c>
      <c r="M801" s="61">
        <v>20325</v>
      </c>
      <c r="N801" s="61">
        <v>20144</v>
      </c>
      <c r="O801" s="62">
        <v>19826</v>
      </c>
      <c r="P801" s="61">
        <v>19620</v>
      </c>
      <c r="Q801" s="27"/>
      <c r="R801" s="28"/>
    </row>
    <row r="802" spans="1:18" x14ac:dyDescent="0.2">
      <c r="A802" s="60" t="s">
        <v>812</v>
      </c>
      <c r="B802" s="57" t="str">
        <f t="shared" si="36"/>
        <v>Butler County, Iowa</v>
      </c>
      <c r="C802" s="57" t="str">
        <f t="shared" si="37"/>
        <v>Butler County</v>
      </c>
      <c r="D802" s="56" t="str">
        <f t="shared" si="38"/>
        <v>Iowa</v>
      </c>
      <c r="E802" s="61">
        <v>14867</v>
      </c>
      <c r="F802" s="61">
        <v>14869</v>
      </c>
      <c r="G802" s="61">
        <v>14916</v>
      </c>
      <c r="H802" s="61">
        <v>14966</v>
      </c>
      <c r="I802" s="61">
        <v>14971</v>
      </c>
      <c r="J802" s="61">
        <v>14975</v>
      </c>
      <c r="K802" s="61">
        <v>14959</v>
      </c>
      <c r="L802" s="61">
        <v>14881</v>
      </c>
      <c r="M802" s="61">
        <v>14702</v>
      </c>
      <c r="N802" s="61">
        <v>14592</v>
      </c>
      <c r="O802" s="62">
        <v>14525</v>
      </c>
      <c r="P802" s="61">
        <v>14439</v>
      </c>
      <c r="Q802" s="27"/>
      <c r="R802" s="28"/>
    </row>
    <row r="803" spans="1:18" x14ac:dyDescent="0.2">
      <c r="A803" s="60" t="s">
        <v>813</v>
      </c>
      <c r="B803" s="57" t="str">
        <f t="shared" si="36"/>
        <v>Calhoun County, Iowa</v>
      </c>
      <c r="C803" s="57" t="str">
        <f t="shared" si="37"/>
        <v>Calhoun County</v>
      </c>
      <c r="D803" s="56" t="str">
        <f t="shared" si="38"/>
        <v>Iowa</v>
      </c>
      <c r="E803" s="61">
        <v>9670</v>
      </c>
      <c r="F803" s="61">
        <v>10177</v>
      </c>
      <c r="G803" s="61">
        <v>10160</v>
      </c>
      <c r="H803" s="61">
        <v>10064</v>
      </c>
      <c r="I803" s="61">
        <v>9913</v>
      </c>
      <c r="J803" s="61">
        <v>9898</v>
      </c>
      <c r="K803" s="61">
        <v>9845</v>
      </c>
      <c r="L803" s="61">
        <v>9801</v>
      </c>
      <c r="M803" s="61">
        <v>9811</v>
      </c>
      <c r="N803" s="61">
        <v>9729</v>
      </c>
      <c r="O803" s="62">
        <v>9711</v>
      </c>
      <c r="P803" s="61">
        <v>9668</v>
      </c>
      <c r="Q803" s="27"/>
      <c r="R803" s="28"/>
    </row>
    <row r="804" spans="1:18" x14ac:dyDescent="0.2">
      <c r="A804" s="60" t="s">
        <v>814</v>
      </c>
      <c r="B804" s="57" t="str">
        <f t="shared" si="36"/>
        <v>Carroll County, Iowa</v>
      </c>
      <c r="C804" s="57" t="str">
        <f t="shared" si="37"/>
        <v>Carroll County</v>
      </c>
      <c r="D804" s="56" t="str">
        <f t="shared" si="38"/>
        <v>Iowa</v>
      </c>
      <c r="E804" s="61">
        <v>20816</v>
      </c>
      <c r="F804" s="61">
        <v>20816</v>
      </c>
      <c r="G804" s="61">
        <v>20824</v>
      </c>
      <c r="H804" s="61">
        <v>20860</v>
      </c>
      <c r="I804" s="61">
        <v>20654</v>
      </c>
      <c r="J804" s="61">
        <v>20541</v>
      </c>
      <c r="K804" s="61">
        <v>20499</v>
      </c>
      <c r="L804" s="61">
        <v>20423</v>
      </c>
      <c r="M804" s="61">
        <v>20388</v>
      </c>
      <c r="N804" s="61">
        <v>20274</v>
      </c>
      <c r="O804" s="62">
        <v>20153</v>
      </c>
      <c r="P804" s="61">
        <v>20165</v>
      </c>
      <c r="Q804" s="27"/>
      <c r="R804" s="28"/>
    </row>
    <row r="805" spans="1:18" x14ac:dyDescent="0.2">
      <c r="A805" s="60" t="s">
        <v>815</v>
      </c>
      <c r="B805" s="57" t="str">
        <f t="shared" si="36"/>
        <v>Cass County, Iowa</v>
      </c>
      <c r="C805" s="57" t="str">
        <f t="shared" si="37"/>
        <v>Cass County</v>
      </c>
      <c r="D805" s="56" t="str">
        <f t="shared" si="38"/>
        <v>Iowa</v>
      </c>
      <c r="E805" s="61">
        <v>13956</v>
      </c>
      <c r="F805" s="61">
        <v>13952</v>
      </c>
      <c r="G805" s="61">
        <v>13928</v>
      </c>
      <c r="H805" s="61">
        <v>13765</v>
      </c>
      <c r="I805" s="61">
        <v>13700</v>
      </c>
      <c r="J805" s="61">
        <v>13572</v>
      </c>
      <c r="K805" s="61">
        <v>13395</v>
      </c>
      <c r="L805" s="61">
        <v>13351</v>
      </c>
      <c r="M805" s="61">
        <v>13176</v>
      </c>
      <c r="N805" s="61">
        <v>13144</v>
      </c>
      <c r="O805" s="62">
        <v>12948</v>
      </c>
      <c r="P805" s="61">
        <v>12836</v>
      </c>
      <c r="Q805" s="27"/>
      <c r="R805" s="28"/>
    </row>
    <row r="806" spans="1:18" x14ac:dyDescent="0.2">
      <c r="A806" s="60" t="s">
        <v>816</v>
      </c>
      <c r="B806" s="57" t="str">
        <f t="shared" si="36"/>
        <v>Cedar County, Iowa</v>
      </c>
      <c r="C806" s="57" t="str">
        <f t="shared" si="37"/>
        <v>Cedar County</v>
      </c>
      <c r="D806" s="56" t="str">
        <f t="shared" si="38"/>
        <v>Iowa</v>
      </c>
      <c r="E806" s="61">
        <v>18499</v>
      </c>
      <c r="F806" s="61">
        <v>18441</v>
      </c>
      <c r="G806" s="61">
        <v>18450</v>
      </c>
      <c r="H806" s="61">
        <v>18358</v>
      </c>
      <c r="I806" s="61">
        <v>18296</v>
      </c>
      <c r="J806" s="61">
        <v>18226</v>
      </c>
      <c r="K806" s="61">
        <v>18276</v>
      </c>
      <c r="L806" s="61">
        <v>18254</v>
      </c>
      <c r="M806" s="61">
        <v>18348</v>
      </c>
      <c r="N806" s="61">
        <v>18490</v>
      </c>
      <c r="O806" s="62">
        <v>18564</v>
      </c>
      <c r="P806" s="61">
        <v>18627</v>
      </c>
      <c r="Q806" s="27"/>
      <c r="R806" s="28"/>
    </row>
    <row r="807" spans="1:18" x14ac:dyDescent="0.2">
      <c r="A807" s="60" t="s">
        <v>817</v>
      </c>
      <c r="B807" s="57" t="str">
        <f t="shared" si="36"/>
        <v>Cerro Gordo County, Iowa</v>
      </c>
      <c r="C807" s="57" t="str">
        <f t="shared" si="37"/>
        <v>Cerro Gordo County</v>
      </c>
      <c r="D807" s="56" t="str">
        <f t="shared" si="38"/>
        <v>Iowa</v>
      </c>
      <c r="E807" s="61">
        <v>44151</v>
      </c>
      <c r="F807" s="61">
        <v>44153</v>
      </c>
      <c r="G807" s="61">
        <v>44097</v>
      </c>
      <c r="H807" s="61">
        <v>43971</v>
      </c>
      <c r="I807" s="61">
        <v>43699</v>
      </c>
      <c r="J807" s="61">
        <v>43528</v>
      </c>
      <c r="K807" s="61">
        <v>43206</v>
      </c>
      <c r="L807" s="61">
        <v>42983</v>
      </c>
      <c r="M807" s="61">
        <v>43096</v>
      </c>
      <c r="N807" s="61">
        <v>42999</v>
      </c>
      <c r="O807" s="62">
        <v>42642</v>
      </c>
      <c r="P807" s="61">
        <v>42450</v>
      </c>
      <c r="Q807" s="27"/>
      <c r="R807" s="28"/>
    </row>
    <row r="808" spans="1:18" x14ac:dyDescent="0.2">
      <c r="A808" s="60" t="s">
        <v>818</v>
      </c>
      <c r="B808" s="57" t="str">
        <f t="shared" si="36"/>
        <v>Cherokee County, Iowa</v>
      </c>
      <c r="C808" s="57" t="str">
        <f t="shared" si="37"/>
        <v>Cherokee County</v>
      </c>
      <c r="D808" s="56" t="str">
        <f t="shared" si="38"/>
        <v>Iowa</v>
      </c>
      <c r="E808" s="61">
        <v>12072</v>
      </c>
      <c r="F808" s="61">
        <v>12067</v>
      </c>
      <c r="G808" s="61">
        <v>12110</v>
      </c>
      <c r="H808" s="61">
        <v>12024</v>
      </c>
      <c r="I808" s="61">
        <v>11951</v>
      </c>
      <c r="J808" s="61">
        <v>11874</v>
      </c>
      <c r="K808" s="61">
        <v>11801</v>
      </c>
      <c r="L808" s="61">
        <v>11483</v>
      </c>
      <c r="M808" s="61">
        <v>11394</v>
      </c>
      <c r="N808" s="61">
        <v>11307</v>
      </c>
      <c r="O808" s="62">
        <v>11295</v>
      </c>
      <c r="P808" s="61">
        <v>11235</v>
      </c>
      <c r="Q808" s="27"/>
      <c r="R808" s="28"/>
    </row>
    <row r="809" spans="1:18" x14ac:dyDescent="0.2">
      <c r="A809" s="60" t="s">
        <v>819</v>
      </c>
      <c r="B809" s="57" t="str">
        <f t="shared" si="36"/>
        <v>Chickasaw County, Iowa</v>
      </c>
      <c r="C809" s="57" t="str">
        <f t="shared" si="37"/>
        <v>Chickasaw County</v>
      </c>
      <c r="D809" s="56" t="str">
        <f t="shared" si="38"/>
        <v>Iowa</v>
      </c>
      <c r="E809" s="61">
        <v>12439</v>
      </c>
      <c r="F809" s="61">
        <v>12442</v>
      </c>
      <c r="G809" s="61">
        <v>12410</v>
      </c>
      <c r="H809" s="61">
        <v>12405</v>
      </c>
      <c r="I809" s="61">
        <v>12287</v>
      </c>
      <c r="J809" s="61">
        <v>12274</v>
      </c>
      <c r="K809" s="61">
        <v>12252</v>
      </c>
      <c r="L809" s="61">
        <v>12151</v>
      </c>
      <c r="M809" s="61">
        <v>12094</v>
      </c>
      <c r="N809" s="61">
        <v>12002</v>
      </c>
      <c r="O809" s="62">
        <v>11952</v>
      </c>
      <c r="P809" s="61">
        <v>11933</v>
      </c>
      <c r="Q809" s="27"/>
      <c r="R809" s="28"/>
    </row>
    <row r="810" spans="1:18" x14ac:dyDescent="0.2">
      <c r="A810" s="60" t="s">
        <v>820</v>
      </c>
      <c r="B810" s="57" t="str">
        <f t="shared" si="36"/>
        <v>Clarke County, Iowa</v>
      </c>
      <c r="C810" s="57" t="str">
        <f t="shared" si="37"/>
        <v>Clarke County</v>
      </c>
      <c r="D810" s="56" t="str">
        <f t="shared" si="38"/>
        <v>Iowa</v>
      </c>
      <c r="E810" s="61">
        <v>9286</v>
      </c>
      <c r="F810" s="61">
        <v>9286</v>
      </c>
      <c r="G810" s="61">
        <v>9320</v>
      </c>
      <c r="H810" s="61">
        <v>9317</v>
      </c>
      <c r="I810" s="61">
        <v>9341</v>
      </c>
      <c r="J810" s="61">
        <v>9245</v>
      </c>
      <c r="K810" s="61">
        <v>9196</v>
      </c>
      <c r="L810" s="61">
        <v>9219</v>
      </c>
      <c r="M810" s="61">
        <v>9288</v>
      </c>
      <c r="N810" s="61">
        <v>9396</v>
      </c>
      <c r="O810" s="62">
        <v>9502</v>
      </c>
      <c r="P810" s="61">
        <v>9395</v>
      </c>
      <c r="Q810" s="27"/>
      <c r="R810" s="28"/>
    </row>
    <row r="811" spans="1:18" x14ac:dyDescent="0.2">
      <c r="A811" s="60" t="s">
        <v>821</v>
      </c>
      <c r="B811" s="57" t="str">
        <f t="shared" si="36"/>
        <v>Clay County, Iowa</v>
      </c>
      <c r="C811" s="57" t="str">
        <f t="shared" si="37"/>
        <v>Clay County</v>
      </c>
      <c r="D811" s="56" t="str">
        <f t="shared" si="38"/>
        <v>Iowa</v>
      </c>
      <c r="E811" s="61">
        <v>16667</v>
      </c>
      <c r="F811" s="61">
        <v>16667</v>
      </c>
      <c r="G811" s="61">
        <v>16634</v>
      </c>
      <c r="H811" s="61">
        <v>16597</v>
      </c>
      <c r="I811" s="61">
        <v>16539</v>
      </c>
      <c r="J811" s="61">
        <v>16438</v>
      </c>
      <c r="K811" s="61">
        <v>16484</v>
      </c>
      <c r="L811" s="61">
        <v>16498</v>
      </c>
      <c r="M811" s="61">
        <v>16295</v>
      </c>
      <c r="N811" s="61">
        <v>16141</v>
      </c>
      <c r="O811" s="62">
        <v>16106</v>
      </c>
      <c r="P811" s="61">
        <v>16016</v>
      </c>
      <c r="Q811" s="27"/>
      <c r="R811" s="28"/>
    </row>
    <row r="812" spans="1:18" x14ac:dyDescent="0.2">
      <c r="A812" s="60" t="s">
        <v>822</v>
      </c>
      <c r="B812" s="57" t="str">
        <f t="shared" si="36"/>
        <v>Clayton County, Iowa</v>
      </c>
      <c r="C812" s="57" t="str">
        <f t="shared" si="37"/>
        <v>Clayton County</v>
      </c>
      <c r="D812" s="56" t="str">
        <f t="shared" si="38"/>
        <v>Iowa</v>
      </c>
      <c r="E812" s="61">
        <v>18129</v>
      </c>
      <c r="F812" s="61">
        <v>18128</v>
      </c>
      <c r="G812" s="61">
        <v>18080</v>
      </c>
      <c r="H812" s="61">
        <v>18017</v>
      </c>
      <c r="I812" s="61">
        <v>17946</v>
      </c>
      <c r="J812" s="61">
        <v>17793</v>
      </c>
      <c r="K812" s="61">
        <v>17768</v>
      </c>
      <c r="L812" s="61">
        <v>17726</v>
      </c>
      <c r="M812" s="61">
        <v>17661</v>
      </c>
      <c r="N812" s="61">
        <v>17648</v>
      </c>
      <c r="O812" s="62">
        <v>17540</v>
      </c>
      <c r="P812" s="61">
        <v>17549</v>
      </c>
      <c r="Q812" s="27"/>
      <c r="R812" s="28"/>
    </row>
    <row r="813" spans="1:18" x14ac:dyDescent="0.2">
      <c r="A813" s="60" t="s">
        <v>823</v>
      </c>
      <c r="B813" s="57" t="str">
        <f t="shared" si="36"/>
        <v>Clinton County, Iowa</v>
      </c>
      <c r="C813" s="57" t="str">
        <f t="shared" si="37"/>
        <v>Clinton County</v>
      </c>
      <c r="D813" s="56" t="str">
        <f t="shared" si="38"/>
        <v>Iowa</v>
      </c>
      <c r="E813" s="61">
        <v>49116</v>
      </c>
      <c r="F813" s="61">
        <v>49117</v>
      </c>
      <c r="G813" s="61">
        <v>49096</v>
      </c>
      <c r="H813" s="61">
        <v>49102</v>
      </c>
      <c r="I813" s="61">
        <v>48701</v>
      </c>
      <c r="J813" s="61">
        <v>48281</v>
      </c>
      <c r="K813" s="61">
        <v>47895</v>
      </c>
      <c r="L813" s="61">
        <v>47558</v>
      </c>
      <c r="M813" s="61">
        <v>47248</v>
      </c>
      <c r="N813" s="61">
        <v>46874</v>
      </c>
      <c r="O813" s="62">
        <v>46437</v>
      </c>
      <c r="P813" s="61">
        <v>46429</v>
      </c>
      <c r="Q813" s="27"/>
      <c r="R813" s="28"/>
    </row>
    <row r="814" spans="1:18" x14ac:dyDescent="0.2">
      <c r="A814" s="60" t="s">
        <v>824</v>
      </c>
      <c r="B814" s="57" t="str">
        <f t="shared" si="36"/>
        <v>Crawford County, Iowa</v>
      </c>
      <c r="C814" s="57" t="str">
        <f t="shared" si="37"/>
        <v>Crawford County</v>
      </c>
      <c r="D814" s="56" t="str">
        <f t="shared" si="38"/>
        <v>Iowa</v>
      </c>
      <c r="E814" s="61">
        <v>17096</v>
      </c>
      <c r="F814" s="61">
        <v>17096</v>
      </c>
      <c r="G814" s="61">
        <v>17170</v>
      </c>
      <c r="H814" s="61">
        <v>17217</v>
      </c>
      <c r="I814" s="61">
        <v>17299</v>
      </c>
      <c r="J814" s="61">
        <v>17360</v>
      </c>
      <c r="K814" s="61">
        <v>17168</v>
      </c>
      <c r="L814" s="61">
        <v>17082</v>
      </c>
      <c r="M814" s="61">
        <v>17103</v>
      </c>
      <c r="N814" s="61">
        <v>17076</v>
      </c>
      <c r="O814" s="62">
        <v>17089</v>
      </c>
      <c r="P814" s="61">
        <v>16820</v>
      </c>
      <c r="Q814" s="27"/>
      <c r="R814" s="28"/>
    </row>
    <row r="815" spans="1:18" x14ac:dyDescent="0.2">
      <c r="A815" s="60" t="s">
        <v>825</v>
      </c>
      <c r="B815" s="57" t="str">
        <f t="shared" si="36"/>
        <v>Dallas County, Iowa</v>
      </c>
      <c r="C815" s="57" t="str">
        <f t="shared" si="37"/>
        <v>Dallas County</v>
      </c>
      <c r="D815" s="56" t="str">
        <f t="shared" si="38"/>
        <v>Iowa</v>
      </c>
      <c r="E815" s="61">
        <v>66135</v>
      </c>
      <c r="F815" s="61">
        <v>66139</v>
      </c>
      <c r="G815" s="61">
        <v>66750</v>
      </c>
      <c r="H815" s="61">
        <v>69696</v>
      </c>
      <c r="I815" s="61">
        <v>72235</v>
      </c>
      <c r="J815" s="61">
        <v>74949</v>
      </c>
      <c r="K815" s="61">
        <v>77739</v>
      </c>
      <c r="L815" s="61">
        <v>80631</v>
      </c>
      <c r="M815" s="61">
        <v>84248</v>
      </c>
      <c r="N815" s="61">
        <v>87208</v>
      </c>
      <c r="O815" s="62">
        <v>89953</v>
      </c>
      <c r="P815" s="61">
        <v>93453</v>
      </c>
      <c r="Q815" s="27"/>
      <c r="R815" s="28"/>
    </row>
    <row r="816" spans="1:18" x14ac:dyDescent="0.2">
      <c r="A816" s="60" t="s">
        <v>826</v>
      </c>
      <c r="B816" s="57" t="str">
        <f t="shared" si="36"/>
        <v>Davis County, Iowa</v>
      </c>
      <c r="C816" s="57" t="str">
        <f t="shared" si="37"/>
        <v>Davis County</v>
      </c>
      <c r="D816" s="56" t="str">
        <f t="shared" si="38"/>
        <v>Iowa</v>
      </c>
      <c r="E816" s="61">
        <v>8753</v>
      </c>
      <c r="F816" s="61">
        <v>8753</v>
      </c>
      <c r="G816" s="61">
        <v>8776</v>
      </c>
      <c r="H816" s="61">
        <v>8771</v>
      </c>
      <c r="I816" s="61">
        <v>8707</v>
      </c>
      <c r="J816" s="61">
        <v>8769</v>
      </c>
      <c r="K816" s="61">
        <v>8756</v>
      </c>
      <c r="L816" s="61">
        <v>8777</v>
      </c>
      <c r="M816" s="61">
        <v>8884</v>
      </c>
      <c r="N816" s="61">
        <v>8969</v>
      </c>
      <c r="O816" s="62">
        <v>8972</v>
      </c>
      <c r="P816" s="61">
        <v>9000</v>
      </c>
      <c r="Q816" s="27"/>
      <c r="R816" s="28"/>
    </row>
    <row r="817" spans="1:18" x14ac:dyDescent="0.2">
      <c r="A817" s="60" t="s">
        <v>827</v>
      </c>
      <c r="B817" s="57" t="str">
        <f t="shared" si="36"/>
        <v>Decatur County, Iowa</v>
      </c>
      <c r="C817" s="57" t="str">
        <f t="shared" si="37"/>
        <v>Decatur County</v>
      </c>
      <c r="D817" s="56" t="str">
        <f t="shared" si="38"/>
        <v>Iowa</v>
      </c>
      <c r="E817" s="61">
        <v>8457</v>
      </c>
      <c r="F817" s="61">
        <v>8456</v>
      </c>
      <c r="G817" s="61">
        <v>8418</v>
      </c>
      <c r="H817" s="61">
        <v>8249</v>
      </c>
      <c r="I817" s="61">
        <v>8239</v>
      </c>
      <c r="J817" s="61">
        <v>8216</v>
      </c>
      <c r="K817" s="61">
        <v>8209</v>
      </c>
      <c r="L817" s="61">
        <v>8137</v>
      </c>
      <c r="M817" s="61">
        <v>8053</v>
      </c>
      <c r="N817" s="61">
        <v>7947</v>
      </c>
      <c r="O817" s="62">
        <v>7890</v>
      </c>
      <c r="P817" s="61">
        <v>7870</v>
      </c>
      <c r="Q817" s="27"/>
      <c r="R817" s="28"/>
    </row>
    <row r="818" spans="1:18" x14ac:dyDescent="0.2">
      <c r="A818" s="60" t="s">
        <v>828</v>
      </c>
      <c r="B818" s="57" t="str">
        <f t="shared" si="36"/>
        <v>Delaware County, Iowa</v>
      </c>
      <c r="C818" s="57" t="str">
        <f t="shared" si="37"/>
        <v>Delaware County</v>
      </c>
      <c r="D818" s="56" t="str">
        <f t="shared" si="38"/>
        <v>Iowa</v>
      </c>
      <c r="E818" s="61">
        <v>17764</v>
      </c>
      <c r="F818" s="61">
        <v>17770</v>
      </c>
      <c r="G818" s="61">
        <v>17764</v>
      </c>
      <c r="H818" s="61">
        <v>17632</v>
      </c>
      <c r="I818" s="61">
        <v>17567</v>
      </c>
      <c r="J818" s="61">
        <v>17473</v>
      </c>
      <c r="K818" s="61">
        <v>17395</v>
      </c>
      <c r="L818" s="61">
        <v>17393</v>
      </c>
      <c r="M818" s="61">
        <v>17288</v>
      </c>
      <c r="N818" s="61">
        <v>17143</v>
      </c>
      <c r="O818" s="62">
        <v>17081</v>
      </c>
      <c r="P818" s="61">
        <v>17011</v>
      </c>
      <c r="Q818" s="27"/>
      <c r="R818" s="28"/>
    </row>
    <row r="819" spans="1:18" x14ac:dyDescent="0.2">
      <c r="A819" s="60" t="s">
        <v>829</v>
      </c>
      <c r="B819" s="57" t="str">
        <f t="shared" si="36"/>
        <v>Des Moines County, Iowa</v>
      </c>
      <c r="C819" s="57" t="str">
        <f t="shared" si="37"/>
        <v>Des Moines County</v>
      </c>
      <c r="D819" s="56" t="str">
        <f t="shared" si="38"/>
        <v>Iowa</v>
      </c>
      <c r="E819" s="61">
        <v>40325</v>
      </c>
      <c r="F819" s="61">
        <v>40325</v>
      </c>
      <c r="G819" s="61">
        <v>40241</v>
      </c>
      <c r="H819" s="61">
        <v>40066</v>
      </c>
      <c r="I819" s="61">
        <v>40229</v>
      </c>
      <c r="J819" s="61">
        <v>40395</v>
      </c>
      <c r="K819" s="61">
        <v>40096</v>
      </c>
      <c r="L819" s="61">
        <v>39874</v>
      </c>
      <c r="M819" s="61">
        <v>39613</v>
      </c>
      <c r="N819" s="61">
        <v>39326</v>
      </c>
      <c r="O819" s="62">
        <v>39149</v>
      </c>
      <c r="P819" s="61">
        <v>38967</v>
      </c>
      <c r="Q819" s="27"/>
      <c r="R819" s="28"/>
    </row>
    <row r="820" spans="1:18" x14ac:dyDescent="0.2">
      <c r="A820" s="60" t="s">
        <v>830</v>
      </c>
      <c r="B820" s="57" t="str">
        <f t="shared" si="36"/>
        <v>Dickinson County, Iowa</v>
      </c>
      <c r="C820" s="57" t="str">
        <f t="shared" si="37"/>
        <v>Dickinson County</v>
      </c>
      <c r="D820" s="56" t="str">
        <f t="shared" si="38"/>
        <v>Iowa</v>
      </c>
      <c r="E820" s="61">
        <v>16667</v>
      </c>
      <c r="F820" s="61">
        <v>16667</v>
      </c>
      <c r="G820" s="61">
        <v>16670</v>
      </c>
      <c r="H820" s="61">
        <v>16859</v>
      </c>
      <c r="I820" s="61">
        <v>16925</v>
      </c>
      <c r="J820" s="61">
        <v>16878</v>
      </c>
      <c r="K820" s="61">
        <v>16840</v>
      </c>
      <c r="L820" s="61">
        <v>17004</v>
      </c>
      <c r="M820" s="61">
        <v>17109</v>
      </c>
      <c r="N820" s="61">
        <v>17141</v>
      </c>
      <c r="O820" s="62">
        <v>17121</v>
      </c>
      <c r="P820" s="61">
        <v>17258</v>
      </c>
      <c r="Q820" s="27"/>
      <c r="R820" s="28"/>
    </row>
    <row r="821" spans="1:18" x14ac:dyDescent="0.2">
      <c r="A821" s="60" t="s">
        <v>831</v>
      </c>
      <c r="B821" s="57" t="str">
        <f t="shared" si="36"/>
        <v>Dubuque County, Iowa</v>
      </c>
      <c r="C821" s="57" t="str">
        <f t="shared" si="37"/>
        <v>Dubuque County</v>
      </c>
      <c r="D821" s="56" t="str">
        <f t="shared" si="38"/>
        <v>Iowa</v>
      </c>
      <c r="E821" s="61">
        <v>93653</v>
      </c>
      <c r="F821" s="61">
        <v>93643</v>
      </c>
      <c r="G821" s="61">
        <v>93929</v>
      </c>
      <c r="H821" s="61">
        <v>94593</v>
      </c>
      <c r="I821" s="61">
        <v>95159</v>
      </c>
      <c r="J821" s="61">
        <v>95945</v>
      </c>
      <c r="K821" s="61">
        <v>96481</v>
      </c>
      <c r="L821" s="61">
        <v>96850</v>
      </c>
      <c r="M821" s="61">
        <v>96763</v>
      </c>
      <c r="N821" s="61">
        <v>97066</v>
      </c>
      <c r="O821" s="62">
        <v>96922</v>
      </c>
      <c r="P821" s="61">
        <v>97311</v>
      </c>
      <c r="Q821" s="27"/>
      <c r="R821" s="28"/>
    </row>
    <row r="822" spans="1:18" x14ac:dyDescent="0.2">
      <c r="A822" s="60" t="s">
        <v>832</v>
      </c>
      <c r="B822" s="57" t="str">
        <f t="shared" si="36"/>
        <v>Emmet County, Iowa</v>
      </c>
      <c r="C822" s="57" t="str">
        <f t="shared" si="37"/>
        <v>Emmet County</v>
      </c>
      <c r="D822" s="56" t="str">
        <f t="shared" si="38"/>
        <v>Iowa</v>
      </c>
      <c r="E822" s="61">
        <v>10302</v>
      </c>
      <c r="F822" s="61">
        <v>10302</v>
      </c>
      <c r="G822" s="61">
        <v>10276</v>
      </c>
      <c r="H822" s="61">
        <v>10089</v>
      </c>
      <c r="I822" s="61">
        <v>9944</v>
      </c>
      <c r="J822" s="61">
        <v>9880</v>
      </c>
      <c r="K822" s="61">
        <v>9821</v>
      </c>
      <c r="L822" s="61">
        <v>9702</v>
      </c>
      <c r="M822" s="61">
        <v>9581</v>
      </c>
      <c r="N822" s="61">
        <v>9422</v>
      </c>
      <c r="O822" s="62">
        <v>9277</v>
      </c>
      <c r="P822" s="61">
        <v>9208</v>
      </c>
      <c r="Q822" s="27"/>
      <c r="R822" s="28"/>
    </row>
    <row r="823" spans="1:18" x14ac:dyDescent="0.2">
      <c r="A823" s="60" t="s">
        <v>833</v>
      </c>
      <c r="B823" s="57" t="str">
        <f t="shared" si="36"/>
        <v>Fayette County, Iowa</v>
      </c>
      <c r="C823" s="57" t="str">
        <f t="shared" si="37"/>
        <v>Fayette County</v>
      </c>
      <c r="D823" s="56" t="str">
        <f t="shared" si="38"/>
        <v>Iowa</v>
      </c>
      <c r="E823" s="61">
        <v>20880</v>
      </c>
      <c r="F823" s="61">
        <v>20882</v>
      </c>
      <c r="G823" s="61">
        <v>20860</v>
      </c>
      <c r="H823" s="61">
        <v>20976</v>
      </c>
      <c r="I823" s="61">
        <v>20774</v>
      </c>
      <c r="J823" s="61">
        <v>20519</v>
      </c>
      <c r="K823" s="61">
        <v>20290</v>
      </c>
      <c r="L823" s="61">
        <v>20142</v>
      </c>
      <c r="M823" s="61">
        <v>19858</v>
      </c>
      <c r="N823" s="61">
        <v>19687</v>
      </c>
      <c r="O823" s="62">
        <v>19679</v>
      </c>
      <c r="P823" s="61">
        <v>19650</v>
      </c>
      <c r="Q823" s="27"/>
      <c r="R823" s="28"/>
    </row>
    <row r="824" spans="1:18" x14ac:dyDescent="0.2">
      <c r="A824" s="60" t="s">
        <v>834</v>
      </c>
      <c r="B824" s="57" t="str">
        <f t="shared" si="36"/>
        <v>Floyd County, Iowa</v>
      </c>
      <c r="C824" s="57" t="str">
        <f t="shared" si="37"/>
        <v>Floyd County</v>
      </c>
      <c r="D824" s="56" t="str">
        <f t="shared" si="38"/>
        <v>Iowa</v>
      </c>
      <c r="E824" s="61">
        <v>16303</v>
      </c>
      <c r="F824" s="61">
        <v>16293</v>
      </c>
      <c r="G824" s="61">
        <v>16309</v>
      </c>
      <c r="H824" s="61">
        <v>16095</v>
      </c>
      <c r="I824" s="61">
        <v>16087</v>
      </c>
      <c r="J824" s="61">
        <v>16023</v>
      </c>
      <c r="K824" s="61">
        <v>15999</v>
      </c>
      <c r="L824" s="61">
        <v>15910</v>
      </c>
      <c r="M824" s="61">
        <v>15857</v>
      </c>
      <c r="N824" s="61">
        <v>15767</v>
      </c>
      <c r="O824" s="62">
        <v>15752</v>
      </c>
      <c r="P824" s="61">
        <v>15642</v>
      </c>
      <c r="Q824" s="27"/>
      <c r="R824" s="28"/>
    </row>
    <row r="825" spans="1:18" x14ac:dyDescent="0.2">
      <c r="A825" s="60" t="s">
        <v>835</v>
      </c>
      <c r="B825" s="57" t="str">
        <f t="shared" si="36"/>
        <v>Franklin County, Iowa</v>
      </c>
      <c r="C825" s="57" t="str">
        <f t="shared" si="37"/>
        <v>Franklin County</v>
      </c>
      <c r="D825" s="56" t="str">
        <f t="shared" si="38"/>
        <v>Iowa</v>
      </c>
      <c r="E825" s="61">
        <v>10680</v>
      </c>
      <c r="F825" s="61">
        <v>10680</v>
      </c>
      <c r="G825" s="61">
        <v>10706</v>
      </c>
      <c r="H825" s="61">
        <v>10693</v>
      </c>
      <c r="I825" s="61">
        <v>10509</v>
      </c>
      <c r="J825" s="61">
        <v>10507</v>
      </c>
      <c r="K825" s="61">
        <v>10433</v>
      </c>
      <c r="L825" s="61">
        <v>10319</v>
      </c>
      <c r="M825" s="61">
        <v>10177</v>
      </c>
      <c r="N825" s="61">
        <v>10160</v>
      </c>
      <c r="O825" s="62">
        <v>10085</v>
      </c>
      <c r="P825" s="61">
        <v>10070</v>
      </c>
      <c r="Q825" s="27"/>
      <c r="R825" s="28"/>
    </row>
    <row r="826" spans="1:18" x14ac:dyDescent="0.2">
      <c r="A826" s="60" t="s">
        <v>836</v>
      </c>
      <c r="B826" s="57" t="str">
        <f t="shared" si="36"/>
        <v>Fremont County, Iowa</v>
      </c>
      <c r="C826" s="57" t="str">
        <f t="shared" si="37"/>
        <v>Fremont County</v>
      </c>
      <c r="D826" s="56" t="str">
        <f t="shared" si="38"/>
        <v>Iowa</v>
      </c>
      <c r="E826" s="61">
        <v>7441</v>
      </c>
      <c r="F826" s="61">
        <v>7438</v>
      </c>
      <c r="G826" s="61">
        <v>7434</v>
      </c>
      <c r="H826" s="61">
        <v>7371</v>
      </c>
      <c r="I826" s="61">
        <v>7141</v>
      </c>
      <c r="J826" s="61">
        <v>7069</v>
      </c>
      <c r="K826" s="61">
        <v>7030</v>
      </c>
      <c r="L826" s="61">
        <v>6912</v>
      </c>
      <c r="M826" s="61">
        <v>6947</v>
      </c>
      <c r="N826" s="61">
        <v>6930</v>
      </c>
      <c r="O826" s="62">
        <v>6981</v>
      </c>
      <c r="P826" s="61">
        <v>6960</v>
      </c>
      <c r="Q826" s="27"/>
      <c r="R826" s="28"/>
    </row>
    <row r="827" spans="1:18" x14ac:dyDescent="0.2">
      <c r="A827" s="60" t="s">
        <v>837</v>
      </c>
      <c r="B827" s="57" t="str">
        <f t="shared" si="36"/>
        <v>Greene County, Iowa</v>
      </c>
      <c r="C827" s="57" t="str">
        <f t="shared" si="37"/>
        <v>Greene County</v>
      </c>
      <c r="D827" s="56" t="str">
        <f t="shared" si="38"/>
        <v>Iowa</v>
      </c>
      <c r="E827" s="61">
        <v>9336</v>
      </c>
      <c r="F827" s="61">
        <v>9337</v>
      </c>
      <c r="G827" s="61">
        <v>9362</v>
      </c>
      <c r="H827" s="61">
        <v>9332</v>
      </c>
      <c r="I827" s="61">
        <v>9181</v>
      </c>
      <c r="J827" s="61">
        <v>9159</v>
      </c>
      <c r="K827" s="61">
        <v>9124</v>
      </c>
      <c r="L827" s="61">
        <v>8944</v>
      </c>
      <c r="M827" s="61">
        <v>9001</v>
      </c>
      <c r="N827" s="61">
        <v>8954</v>
      </c>
      <c r="O827" s="62">
        <v>8965</v>
      </c>
      <c r="P827" s="61">
        <v>8888</v>
      </c>
      <c r="Q827" s="27"/>
      <c r="R827" s="28"/>
    </row>
    <row r="828" spans="1:18" x14ac:dyDescent="0.2">
      <c r="A828" s="60" t="s">
        <v>838</v>
      </c>
      <c r="B828" s="57" t="str">
        <f t="shared" si="36"/>
        <v>Grundy County, Iowa</v>
      </c>
      <c r="C828" s="57" t="str">
        <f t="shared" si="37"/>
        <v>Grundy County</v>
      </c>
      <c r="D828" s="56" t="str">
        <f t="shared" si="38"/>
        <v>Iowa</v>
      </c>
      <c r="E828" s="61">
        <v>12453</v>
      </c>
      <c r="F828" s="61">
        <v>12453</v>
      </c>
      <c r="G828" s="61">
        <v>12463</v>
      </c>
      <c r="H828" s="61">
        <v>12478</v>
      </c>
      <c r="I828" s="61">
        <v>12437</v>
      </c>
      <c r="J828" s="61">
        <v>12341</v>
      </c>
      <c r="K828" s="61">
        <v>12390</v>
      </c>
      <c r="L828" s="61">
        <v>12405</v>
      </c>
      <c r="M828" s="61">
        <v>12286</v>
      </c>
      <c r="N828" s="61">
        <v>12298</v>
      </c>
      <c r="O828" s="62">
        <v>12272</v>
      </c>
      <c r="P828" s="61">
        <v>12232</v>
      </c>
      <c r="Q828" s="27"/>
      <c r="R828" s="28"/>
    </row>
    <row r="829" spans="1:18" x14ac:dyDescent="0.2">
      <c r="A829" s="60" t="s">
        <v>839</v>
      </c>
      <c r="B829" s="57" t="str">
        <f t="shared" si="36"/>
        <v>Guthrie County, Iowa</v>
      </c>
      <c r="C829" s="57" t="str">
        <f t="shared" si="37"/>
        <v>Guthrie County</v>
      </c>
      <c r="D829" s="56" t="str">
        <f t="shared" si="38"/>
        <v>Iowa</v>
      </c>
      <c r="E829" s="61">
        <v>10954</v>
      </c>
      <c r="F829" s="61">
        <v>10955</v>
      </c>
      <c r="G829" s="61">
        <v>10937</v>
      </c>
      <c r="H829" s="61">
        <v>10859</v>
      </c>
      <c r="I829" s="61">
        <v>10762</v>
      </c>
      <c r="J829" s="61">
        <v>10671</v>
      </c>
      <c r="K829" s="61">
        <v>10686</v>
      </c>
      <c r="L829" s="61">
        <v>10649</v>
      </c>
      <c r="M829" s="61">
        <v>10642</v>
      </c>
      <c r="N829" s="61">
        <v>10645</v>
      </c>
      <c r="O829" s="62">
        <v>10720</v>
      </c>
      <c r="P829" s="61">
        <v>10689</v>
      </c>
      <c r="Q829" s="27"/>
      <c r="R829" s="28"/>
    </row>
    <row r="830" spans="1:18" x14ac:dyDescent="0.2">
      <c r="A830" s="60" t="s">
        <v>840</v>
      </c>
      <c r="B830" s="57" t="str">
        <f t="shared" si="36"/>
        <v>Hamilton County, Iowa</v>
      </c>
      <c r="C830" s="57" t="str">
        <f t="shared" si="37"/>
        <v>Hamilton County</v>
      </c>
      <c r="D830" s="56" t="str">
        <f t="shared" si="38"/>
        <v>Iowa</v>
      </c>
      <c r="E830" s="61">
        <v>15673</v>
      </c>
      <c r="F830" s="61">
        <v>15675</v>
      </c>
      <c r="G830" s="61">
        <v>15633</v>
      </c>
      <c r="H830" s="61">
        <v>15467</v>
      </c>
      <c r="I830" s="61">
        <v>15321</v>
      </c>
      <c r="J830" s="61">
        <v>15343</v>
      </c>
      <c r="K830" s="61">
        <v>15217</v>
      </c>
      <c r="L830" s="61">
        <v>15218</v>
      </c>
      <c r="M830" s="61">
        <v>15075</v>
      </c>
      <c r="N830" s="61">
        <v>15032</v>
      </c>
      <c r="O830" s="62">
        <v>14886</v>
      </c>
      <c r="P830" s="61">
        <v>14773</v>
      </c>
      <c r="Q830" s="27"/>
      <c r="R830" s="28"/>
    </row>
    <row r="831" spans="1:18" x14ac:dyDescent="0.2">
      <c r="A831" s="60" t="s">
        <v>841</v>
      </c>
      <c r="B831" s="57" t="str">
        <f t="shared" si="36"/>
        <v>Hancock County, Iowa</v>
      </c>
      <c r="C831" s="57" t="str">
        <f t="shared" si="37"/>
        <v>Hancock County</v>
      </c>
      <c r="D831" s="56" t="str">
        <f t="shared" si="38"/>
        <v>Iowa</v>
      </c>
      <c r="E831" s="61">
        <v>11341</v>
      </c>
      <c r="F831" s="61">
        <v>11338</v>
      </c>
      <c r="G831" s="61">
        <v>11297</v>
      </c>
      <c r="H831" s="61">
        <v>11292</v>
      </c>
      <c r="I831" s="61">
        <v>11175</v>
      </c>
      <c r="J831" s="61">
        <v>11131</v>
      </c>
      <c r="K831" s="61">
        <v>11040</v>
      </c>
      <c r="L831" s="61">
        <v>11028</v>
      </c>
      <c r="M831" s="61">
        <v>10887</v>
      </c>
      <c r="N831" s="61">
        <v>10756</v>
      </c>
      <c r="O831" s="62">
        <v>10710</v>
      </c>
      <c r="P831" s="61">
        <v>10630</v>
      </c>
      <c r="Q831" s="27"/>
      <c r="R831" s="28"/>
    </row>
    <row r="832" spans="1:18" x14ac:dyDescent="0.2">
      <c r="A832" s="60" t="s">
        <v>842</v>
      </c>
      <c r="B832" s="57" t="str">
        <f t="shared" si="36"/>
        <v>Hardin County, Iowa</v>
      </c>
      <c r="C832" s="57" t="str">
        <f t="shared" si="37"/>
        <v>Hardin County</v>
      </c>
      <c r="D832" s="56" t="str">
        <f t="shared" si="38"/>
        <v>Iowa</v>
      </c>
      <c r="E832" s="61">
        <v>17534</v>
      </c>
      <c r="F832" s="61">
        <v>17534</v>
      </c>
      <c r="G832" s="61">
        <v>17543</v>
      </c>
      <c r="H832" s="61">
        <v>17375</v>
      </c>
      <c r="I832" s="61">
        <v>17359</v>
      </c>
      <c r="J832" s="61">
        <v>17388</v>
      </c>
      <c r="K832" s="61">
        <v>17332</v>
      </c>
      <c r="L832" s="61">
        <v>17253</v>
      </c>
      <c r="M832" s="61">
        <v>17196</v>
      </c>
      <c r="N832" s="61">
        <v>17073</v>
      </c>
      <c r="O832" s="62">
        <v>16937</v>
      </c>
      <c r="P832" s="61">
        <v>16846</v>
      </c>
      <c r="Q832" s="27"/>
      <c r="R832" s="28"/>
    </row>
    <row r="833" spans="1:18" x14ac:dyDescent="0.2">
      <c r="A833" s="60" t="s">
        <v>843</v>
      </c>
      <c r="B833" s="57" t="str">
        <f t="shared" si="36"/>
        <v>Harrison County, Iowa</v>
      </c>
      <c r="C833" s="57" t="str">
        <f t="shared" si="37"/>
        <v>Harrison County</v>
      </c>
      <c r="D833" s="56" t="str">
        <f t="shared" si="38"/>
        <v>Iowa</v>
      </c>
      <c r="E833" s="61">
        <v>14928</v>
      </c>
      <c r="F833" s="61">
        <v>14937</v>
      </c>
      <c r="G833" s="61">
        <v>14909</v>
      </c>
      <c r="H833" s="61">
        <v>14764</v>
      </c>
      <c r="I833" s="61">
        <v>14475</v>
      </c>
      <c r="J833" s="61">
        <v>14357</v>
      </c>
      <c r="K833" s="61">
        <v>14265</v>
      </c>
      <c r="L833" s="61">
        <v>14139</v>
      </c>
      <c r="M833" s="61">
        <v>14046</v>
      </c>
      <c r="N833" s="61">
        <v>14107</v>
      </c>
      <c r="O833" s="62">
        <v>14105</v>
      </c>
      <c r="P833" s="61">
        <v>14049</v>
      </c>
      <c r="Q833" s="27"/>
      <c r="R833" s="28"/>
    </row>
    <row r="834" spans="1:18" x14ac:dyDescent="0.2">
      <c r="A834" s="60" t="s">
        <v>844</v>
      </c>
      <c r="B834" s="57" t="str">
        <f t="shared" ref="B834:B897" si="39">IF(LEFT(A834)=".", RIGHT(A834,LEN(A834)-1), A834)</f>
        <v>Henry County, Iowa</v>
      </c>
      <c r="C834" s="57" t="str">
        <f t="shared" si="37"/>
        <v>Henry County</v>
      </c>
      <c r="D834" s="56" t="str">
        <f t="shared" si="38"/>
        <v>Iowa</v>
      </c>
      <c r="E834" s="61">
        <v>20145</v>
      </c>
      <c r="F834" s="61">
        <v>20145</v>
      </c>
      <c r="G834" s="61">
        <v>20106</v>
      </c>
      <c r="H834" s="61">
        <v>20243</v>
      </c>
      <c r="I834" s="61">
        <v>19992</v>
      </c>
      <c r="J834" s="61">
        <v>20021</v>
      </c>
      <c r="K834" s="61">
        <v>19834</v>
      </c>
      <c r="L834" s="61">
        <v>19843</v>
      </c>
      <c r="M834" s="61">
        <v>19833</v>
      </c>
      <c r="N834" s="61">
        <v>20044</v>
      </c>
      <c r="O834" s="62">
        <v>20033</v>
      </c>
      <c r="P834" s="61">
        <v>19954</v>
      </c>
      <c r="Q834" s="27"/>
      <c r="R834" s="28"/>
    </row>
    <row r="835" spans="1:18" x14ac:dyDescent="0.2">
      <c r="A835" s="60" t="s">
        <v>845</v>
      </c>
      <c r="B835" s="57" t="str">
        <f t="shared" si="39"/>
        <v>Howard County, Iowa</v>
      </c>
      <c r="C835" s="57" t="str">
        <f t="shared" ref="C835:C898" si="40">LEFT(B835,FIND(",",B835,1)-1)</f>
        <v>Howard County</v>
      </c>
      <c r="D835" s="56" t="str">
        <f t="shared" ref="D835:D898" si="41">RIGHT(B835,LEN(B835)-(FIND(",",B835)+1))</f>
        <v>Iowa</v>
      </c>
      <c r="E835" s="61">
        <v>9566</v>
      </c>
      <c r="F835" s="61">
        <v>9564</v>
      </c>
      <c r="G835" s="61">
        <v>9568</v>
      </c>
      <c r="H835" s="61">
        <v>9546</v>
      </c>
      <c r="I835" s="61">
        <v>9548</v>
      </c>
      <c r="J835" s="61">
        <v>9439</v>
      </c>
      <c r="K835" s="61">
        <v>9353</v>
      </c>
      <c r="L835" s="61">
        <v>9313</v>
      </c>
      <c r="M835" s="61">
        <v>9257</v>
      </c>
      <c r="N835" s="61">
        <v>9229</v>
      </c>
      <c r="O835" s="62">
        <v>9172</v>
      </c>
      <c r="P835" s="61">
        <v>9158</v>
      </c>
      <c r="Q835" s="27"/>
      <c r="R835" s="28"/>
    </row>
    <row r="836" spans="1:18" x14ac:dyDescent="0.2">
      <c r="A836" s="60" t="s">
        <v>846</v>
      </c>
      <c r="B836" s="57" t="str">
        <f t="shared" si="39"/>
        <v>Humboldt County, Iowa</v>
      </c>
      <c r="C836" s="57" t="str">
        <f t="shared" si="40"/>
        <v>Humboldt County</v>
      </c>
      <c r="D836" s="56" t="str">
        <f t="shared" si="41"/>
        <v>Iowa</v>
      </c>
      <c r="E836" s="61">
        <v>9815</v>
      </c>
      <c r="F836" s="61">
        <v>9814</v>
      </c>
      <c r="G836" s="61">
        <v>9792</v>
      </c>
      <c r="H836" s="61">
        <v>9782</v>
      </c>
      <c r="I836" s="61">
        <v>9723</v>
      </c>
      <c r="J836" s="61">
        <v>9677</v>
      </c>
      <c r="K836" s="61">
        <v>9636</v>
      </c>
      <c r="L836" s="61">
        <v>9556</v>
      </c>
      <c r="M836" s="61">
        <v>9530</v>
      </c>
      <c r="N836" s="61">
        <v>9569</v>
      </c>
      <c r="O836" s="62">
        <v>9559</v>
      </c>
      <c r="P836" s="61">
        <v>9558</v>
      </c>
      <c r="Q836" s="27"/>
      <c r="R836" s="28"/>
    </row>
    <row r="837" spans="1:18" x14ac:dyDescent="0.2">
      <c r="A837" s="60" t="s">
        <v>847</v>
      </c>
      <c r="B837" s="57" t="str">
        <f t="shared" si="39"/>
        <v>Ida County, Iowa</v>
      </c>
      <c r="C837" s="57" t="str">
        <f t="shared" si="40"/>
        <v>Ida County</v>
      </c>
      <c r="D837" s="56" t="str">
        <f t="shared" si="41"/>
        <v>Iowa</v>
      </c>
      <c r="E837" s="61">
        <v>7089</v>
      </c>
      <c r="F837" s="61">
        <v>7089</v>
      </c>
      <c r="G837" s="61">
        <v>7066</v>
      </c>
      <c r="H837" s="61">
        <v>7046</v>
      </c>
      <c r="I837" s="61">
        <v>7044</v>
      </c>
      <c r="J837" s="61">
        <v>7074</v>
      </c>
      <c r="K837" s="61">
        <v>6971</v>
      </c>
      <c r="L837" s="61">
        <v>6968</v>
      </c>
      <c r="M837" s="61">
        <v>6961</v>
      </c>
      <c r="N837" s="61">
        <v>6869</v>
      </c>
      <c r="O837" s="62">
        <v>6846</v>
      </c>
      <c r="P837" s="61">
        <v>6860</v>
      </c>
      <c r="Q837" s="27"/>
      <c r="R837" s="28"/>
    </row>
    <row r="838" spans="1:18" x14ac:dyDescent="0.2">
      <c r="A838" s="60" t="s">
        <v>848</v>
      </c>
      <c r="B838" s="57" t="str">
        <f t="shared" si="39"/>
        <v>Iowa County, Iowa</v>
      </c>
      <c r="C838" s="57" t="str">
        <f t="shared" si="40"/>
        <v>Iowa County</v>
      </c>
      <c r="D838" s="56" t="str">
        <f t="shared" si="41"/>
        <v>Iowa</v>
      </c>
      <c r="E838" s="61">
        <v>16355</v>
      </c>
      <c r="F838" s="61">
        <v>16356</v>
      </c>
      <c r="G838" s="61">
        <v>16335</v>
      </c>
      <c r="H838" s="61">
        <v>16323</v>
      </c>
      <c r="I838" s="61">
        <v>16180</v>
      </c>
      <c r="J838" s="61">
        <v>16281</v>
      </c>
      <c r="K838" s="61">
        <v>16317</v>
      </c>
      <c r="L838" s="61">
        <v>16282</v>
      </c>
      <c r="M838" s="61">
        <v>16192</v>
      </c>
      <c r="N838" s="61">
        <v>16133</v>
      </c>
      <c r="O838" s="62">
        <v>16155</v>
      </c>
      <c r="P838" s="61">
        <v>16184</v>
      </c>
      <c r="Q838" s="27"/>
      <c r="R838" s="28"/>
    </row>
    <row r="839" spans="1:18" x14ac:dyDescent="0.2">
      <c r="A839" s="60" t="s">
        <v>849</v>
      </c>
      <c r="B839" s="57" t="str">
        <f t="shared" si="39"/>
        <v>Jackson County, Iowa</v>
      </c>
      <c r="C839" s="57" t="str">
        <f t="shared" si="40"/>
        <v>Jackson County</v>
      </c>
      <c r="D839" s="56" t="str">
        <f t="shared" si="41"/>
        <v>Iowa</v>
      </c>
      <c r="E839" s="61">
        <v>19848</v>
      </c>
      <c r="F839" s="61">
        <v>19853</v>
      </c>
      <c r="G839" s="61">
        <v>19830</v>
      </c>
      <c r="H839" s="61">
        <v>19734</v>
      </c>
      <c r="I839" s="61">
        <v>19685</v>
      </c>
      <c r="J839" s="61">
        <v>19517</v>
      </c>
      <c r="K839" s="61">
        <v>19431</v>
      </c>
      <c r="L839" s="61">
        <v>19366</v>
      </c>
      <c r="M839" s="61">
        <v>19393</v>
      </c>
      <c r="N839" s="61">
        <v>19382</v>
      </c>
      <c r="O839" s="62">
        <v>19427</v>
      </c>
      <c r="P839" s="61">
        <v>19439</v>
      </c>
      <c r="Q839" s="27"/>
      <c r="R839" s="28"/>
    </row>
    <row r="840" spans="1:18" x14ac:dyDescent="0.2">
      <c r="A840" s="60" t="s">
        <v>850</v>
      </c>
      <c r="B840" s="57" t="str">
        <f t="shared" si="39"/>
        <v>Jasper County, Iowa</v>
      </c>
      <c r="C840" s="57" t="str">
        <f t="shared" si="40"/>
        <v>Jasper County</v>
      </c>
      <c r="D840" s="56" t="str">
        <f t="shared" si="41"/>
        <v>Iowa</v>
      </c>
      <c r="E840" s="61">
        <v>36842</v>
      </c>
      <c r="F840" s="61">
        <v>36842</v>
      </c>
      <c r="G840" s="61">
        <v>36812</v>
      </c>
      <c r="H840" s="61">
        <v>36622</v>
      </c>
      <c r="I840" s="61">
        <v>36574</v>
      </c>
      <c r="J840" s="61">
        <v>36728</v>
      </c>
      <c r="K840" s="61">
        <v>36886</v>
      </c>
      <c r="L840" s="61">
        <v>36750</v>
      </c>
      <c r="M840" s="61">
        <v>36736</v>
      </c>
      <c r="N840" s="61">
        <v>36995</v>
      </c>
      <c r="O840" s="62">
        <v>37189</v>
      </c>
      <c r="P840" s="61">
        <v>37185</v>
      </c>
      <c r="Q840" s="27"/>
      <c r="R840" s="28"/>
    </row>
    <row r="841" spans="1:18" x14ac:dyDescent="0.2">
      <c r="A841" s="60" t="s">
        <v>851</v>
      </c>
      <c r="B841" s="57" t="str">
        <f t="shared" si="39"/>
        <v>Jefferson County, Iowa</v>
      </c>
      <c r="C841" s="57" t="str">
        <f t="shared" si="40"/>
        <v>Jefferson County</v>
      </c>
      <c r="D841" s="56" t="str">
        <f t="shared" si="41"/>
        <v>Iowa</v>
      </c>
      <c r="E841" s="61">
        <v>16843</v>
      </c>
      <c r="F841" s="61">
        <v>16840</v>
      </c>
      <c r="G841" s="61">
        <v>16837</v>
      </c>
      <c r="H841" s="61">
        <v>17096</v>
      </c>
      <c r="I841" s="61">
        <v>17278</v>
      </c>
      <c r="J841" s="61">
        <v>17629</v>
      </c>
      <c r="K841" s="61">
        <v>17793</v>
      </c>
      <c r="L841" s="61">
        <v>17906</v>
      </c>
      <c r="M841" s="61">
        <v>18063</v>
      </c>
      <c r="N841" s="61">
        <v>18219</v>
      </c>
      <c r="O841" s="62">
        <v>18256</v>
      </c>
      <c r="P841" s="61">
        <v>18295</v>
      </c>
      <c r="Q841" s="27"/>
      <c r="R841" s="28"/>
    </row>
    <row r="842" spans="1:18" x14ac:dyDescent="0.2">
      <c r="A842" s="60" t="s">
        <v>852</v>
      </c>
      <c r="B842" s="57" t="str">
        <f t="shared" si="39"/>
        <v>Johnson County, Iowa</v>
      </c>
      <c r="C842" s="57" t="str">
        <f t="shared" si="40"/>
        <v>Johnson County</v>
      </c>
      <c r="D842" s="56" t="str">
        <f t="shared" si="41"/>
        <v>Iowa</v>
      </c>
      <c r="E842" s="61">
        <v>130882</v>
      </c>
      <c r="F842" s="61">
        <v>130882</v>
      </c>
      <c r="G842" s="61">
        <v>131337</v>
      </c>
      <c r="H842" s="61">
        <v>134086</v>
      </c>
      <c r="I842" s="61">
        <v>137103</v>
      </c>
      <c r="J842" s="61">
        <v>140151</v>
      </c>
      <c r="K842" s="61">
        <v>142730</v>
      </c>
      <c r="L842" s="61">
        <v>144943</v>
      </c>
      <c r="M842" s="61">
        <v>146928</v>
      </c>
      <c r="N842" s="61">
        <v>149325</v>
      </c>
      <c r="O842" s="62">
        <v>150549</v>
      </c>
      <c r="P842" s="61">
        <v>151140</v>
      </c>
      <c r="Q842" s="27"/>
      <c r="R842" s="28"/>
    </row>
    <row r="843" spans="1:18" x14ac:dyDescent="0.2">
      <c r="A843" s="60" t="s">
        <v>853</v>
      </c>
      <c r="B843" s="57" t="str">
        <f t="shared" si="39"/>
        <v>Jones County, Iowa</v>
      </c>
      <c r="C843" s="57" t="str">
        <f t="shared" si="40"/>
        <v>Jones County</v>
      </c>
      <c r="D843" s="56" t="str">
        <f t="shared" si="41"/>
        <v>Iowa</v>
      </c>
      <c r="E843" s="61">
        <v>20638</v>
      </c>
      <c r="F843" s="61">
        <v>20636</v>
      </c>
      <c r="G843" s="61">
        <v>20689</v>
      </c>
      <c r="H843" s="61">
        <v>20743</v>
      </c>
      <c r="I843" s="61">
        <v>20601</v>
      </c>
      <c r="J843" s="61">
        <v>20519</v>
      </c>
      <c r="K843" s="61">
        <v>20548</v>
      </c>
      <c r="L843" s="61">
        <v>20433</v>
      </c>
      <c r="M843" s="61">
        <v>20392</v>
      </c>
      <c r="N843" s="61">
        <v>20618</v>
      </c>
      <c r="O843" s="62">
        <v>20673</v>
      </c>
      <c r="P843" s="61">
        <v>20681</v>
      </c>
      <c r="Q843" s="27"/>
      <c r="R843" s="28"/>
    </row>
    <row r="844" spans="1:18" x14ac:dyDescent="0.2">
      <c r="A844" s="60" t="s">
        <v>854</v>
      </c>
      <c r="B844" s="57" t="str">
        <f t="shared" si="39"/>
        <v>Keokuk County, Iowa</v>
      </c>
      <c r="C844" s="57" t="str">
        <f t="shared" si="40"/>
        <v>Keokuk County</v>
      </c>
      <c r="D844" s="56" t="str">
        <f t="shared" si="41"/>
        <v>Iowa</v>
      </c>
      <c r="E844" s="61">
        <v>10511</v>
      </c>
      <c r="F844" s="61">
        <v>10510</v>
      </c>
      <c r="G844" s="61">
        <v>10508</v>
      </c>
      <c r="H844" s="61">
        <v>10398</v>
      </c>
      <c r="I844" s="61">
        <v>10427</v>
      </c>
      <c r="J844" s="61">
        <v>10337</v>
      </c>
      <c r="K844" s="61">
        <v>10283</v>
      </c>
      <c r="L844" s="61">
        <v>10171</v>
      </c>
      <c r="M844" s="61">
        <v>10170</v>
      </c>
      <c r="N844" s="61">
        <v>10141</v>
      </c>
      <c r="O844" s="62">
        <v>10213</v>
      </c>
      <c r="P844" s="61">
        <v>10246</v>
      </c>
      <c r="Q844" s="27"/>
      <c r="R844" s="28"/>
    </row>
    <row r="845" spans="1:18" x14ac:dyDescent="0.2">
      <c r="A845" s="60" t="s">
        <v>855</v>
      </c>
      <c r="B845" s="57" t="str">
        <f t="shared" si="39"/>
        <v>Kossuth County, Iowa</v>
      </c>
      <c r="C845" s="57" t="str">
        <f t="shared" si="40"/>
        <v>Kossuth County</v>
      </c>
      <c r="D845" s="56" t="str">
        <f t="shared" si="41"/>
        <v>Iowa</v>
      </c>
      <c r="E845" s="61">
        <v>15543</v>
      </c>
      <c r="F845" s="61">
        <v>15545</v>
      </c>
      <c r="G845" s="61">
        <v>15525</v>
      </c>
      <c r="H845" s="61">
        <v>15400</v>
      </c>
      <c r="I845" s="61">
        <v>15413</v>
      </c>
      <c r="J845" s="61">
        <v>15332</v>
      </c>
      <c r="K845" s="61">
        <v>15229</v>
      </c>
      <c r="L845" s="61">
        <v>15158</v>
      </c>
      <c r="M845" s="61">
        <v>15104</v>
      </c>
      <c r="N845" s="61">
        <v>14939</v>
      </c>
      <c r="O845" s="62">
        <v>14878</v>
      </c>
      <c r="P845" s="61">
        <v>14813</v>
      </c>
      <c r="Q845" s="27"/>
      <c r="R845" s="28"/>
    </row>
    <row r="846" spans="1:18" x14ac:dyDescent="0.2">
      <c r="A846" s="60" t="s">
        <v>856</v>
      </c>
      <c r="B846" s="57" t="str">
        <f t="shared" si="39"/>
        <v>Lee County, Iowa</v>
      </c>
      <c r="C846" s="57" t="str">
        <f t="shared" si="40"/>
        <v>Lee County</v>
      </c>
      <c r="D846" s="56" t="str">
        <f t="shared" si="41"/>
        <v>Iowa</v>
      </c>
      <c r="E846" s="61">
        <v>35862</v>
      </c>
      <c r="F846" s="61">
        <v>35862</v>
      </c>
      <c r="G846" s="61">
        <v>35849</v>
      </c>
      <c r="H846" s="61">
        <v>35569</v>
      </c>
      <c r="I846" s="61">
        <v>35541</v>
      </c>
      <c r="J846" s="61">
        <v>35236</v>
      </c>
      <c r="K846" s="61">
        <v>35059</v>
      </c>
      <c r="L846" s="61">
        <v>34894</v>
      </c>
      <c r="M846" s="61">
        <v>34458</v>
      </c>
      <c r="N846" s="61">
        <v>34216</v>
      </c>
      <c r="O846" s="62">
        <v>33909</v>
      </c>
      <c r="P846" s="61">
        <v>33657</v>
      </c>
      <c r="Q846" s="27"/>
      <c r="R846" s="28"/>
    </row>
    <row r="847" spans="1:18" x14ac:dyDescent="0.2">
      <c r="A847" s="60" t="s">
        <v>857</v>
      </c>
      <c r="B847" s="57" t="str">
        <f t="shared" si="39"/>
        <v>Linn County, Iowa</v>
      </c>
      <c r="C847" s="57" t="str">
        <f t="shared" si="40"/>
        <v>Linn County</v>
      </c>
      <c r="D847" s="56" t="str">
        <f t="shared" si="41"/>
        <v>Iowa</v>
      </c>
      <c r="E847" s="61">
        <v>211226</v>
      </c>
      <c r="F847" s="61">
        <v>211243</v>
      </c>
      <c r="G847" s="61">
        <v>211705</v>
      </c>
      <c r="H847" s="61">
        <v>214207</v>
      </c>
      <c r="I847" s="61">
        <v>215485</v>
      </c>
      <c r="J847" s="61">
        <v>216488</v>
      </c>
      <c r="K847" s="61">
        <v>218129</v>
      </c>
      <c r="L847" s="61">
        <v>220271</v>
      </c>
      <c r="M847" s="61">
        <v>222188</v>
      </c>
      <c r="N847" s="61">
        <v>224379</v>
      </c>
      <c r="O847" s="62">
        <v>225763</v>
      </c>
      <c r="P847" s="61">
        <v>226706</v>
      </c>
      <c r="Q847" s="27"/>
      <c r="R847" s="28"/>
    </row>
    <row r="848" spans="1:18" x14ac:dyDescent="0.2">
      <c r="A848" s="60" t="s">
        <v>858</v>
      </c>
      <c r="B848" s="57" t="str">
        <f t="shared" si="39"/>
        <v>Louisa County, Iowa</v>
      </c>
      <c r="C848" s="57" t="str">
        <f t="shared" si="40"/>
        <v>Louisa County</v>
      </c>
      <c r="D848" s="56" t="str">
        <f t="shared" si="41"/>
        <v>Iowa</v>
      </c>
      <c r="E848" s="61">
        <v>11387</v>
      </c>
      <c r="F848" s="61">
        <v>11387</v>
      </c>
      <c r="G848" s="61">
        <v>11382</v>
      </c>
      <c r="H848" s="61">
        <v>11381</v>
      </c>
      <c r="I848" s="61">
        <v>11360</v>
      </c>
      <c r="J848" s="61">
        <v>11348</v>
      </c>
      <c r="K848" s="61">
        <v>11250</v>
      </c>
      <c r="L848" s="61">
        <v>11285</v>
      </c>
      <c r="M848" s="61">
        <v>11221</v>
      </c>
      <c r="N848" s="61">
        <v>11195</v>
      </c>
      <c r="O848" s="62">
        <v>11153</v>
      </c>
      <c r="P848" s="61">
        <v>11035</v>
      </c>
      <c r="Q848" s="27"/>
      <c r="R848" s="28"/>
    </row>
    <row r="849" spans="1:18" x14ac:dyDescent="0.2">
      <c r="A849" s="60" t="s">
        <v>859</v>
      </c>
      <c r="B849" s="57" t="str">
        <f t="shared" si="39"/>
        <v>Lucas County, Iowa</v>
      </c>
      <c r="C849" s="57" t="str">
        <f t="shared" si="40"/>
        <v>Lucas County</v>
      </c>
      <c r="D849" s="56" t="str">
        <f t="shared" si="41"/>
        <v>Iowa</v>
      </c>
      <c r="E849" s="61">
        <v>8898</v>
      </c>
      <c r="F849" s="61">
        <v>8900</v>
      </c>
      <c r="G849" s="61">
        <v>8898</v>
      </c>
      <c r="H849" s="61">
        <v>8880</v>
      </c>
      <c r="I849" s="61">
        <v>8778</v>
      </c>
      <c r="J849" s="61">
        <v>8697</v>
      </c>
      <c r="K849" s="61">
        <v>8636</v>
      </c>
      <c r="L849" s="61">
        <v>8610</v>
      </c>
      <c r="M849" s="61">
        <v>8555</v>
      </c>
      <c r="N849" s="61">
        <v>8533</v>
      </c>
      <c r="O849" s="62">
        <v>8617</v>
      </c>
      <c r="P849" s="61">
        <v>8600</v>
      </c>
      <c r="Q849" s="27"/>
      <c r="R849" s="28"/>
    </row>
    <row r="850" spans="1:18" x14ac:dyDescent="0.2">
      <c r="A850" s="60" t="s">
        <v>860</v>
      </c>
      <c r="B850" s="57" t="str">
        <f t="shared" si="39"/>
        <v>Lyon County, Iowa</v>
      </c>
      <c r="C850" s="57" t="str">
        <f t="shared" si="40"/>
        <v>Lyon County</v>
      </c>
      <c r="D850" s="56" t="str">
        <f t="shared" si="41"/>
        <v>Iowa</v>
      </c>
      <c r="E850" s="61">
        <v>11581</v>
      </c>
      <c r="F850" s="61">
        <v>11581</v>
      </c>
      <c r="G850" s="61">
        <v>11567</v>
      </c>
      <c r="H850" s="61">
        <v>11692</v>
      </c>
      <c r="I850" s="61">
        <v>11757</v>
      </c>
      <c r="J850" s="61">
        <v>11695</v>
      </c>
      <c r="K850" s="61">
        <v>11703</v>
      </c>
      <c r="L850" s="61">
        <v>11747</v>
      </c>
      <c r="M850" s="61">
        <v>11780</v>
      </c>
      <c r="N850" s="61">
        <v>11785</v>
      </c>
      <c r="O850" s="62">
        <v>11815</v>
      </c>
      <c r="P850" s="61">
        <v>11755</v>
      </c>
      <c r="Q850" s="27"/>
      <c r="R850" s="28"/>
    </row>
    <row r="851" spans="1:18" x14ac:dyDescent="0.2">
      <c r="A851" s="60" t="s">
        <v>861</v>
      </c>
      <c r="B851" s="57" t="str">
        <f t="shared" si="39"/>
        <v>Madison County, Iowa</v>
      </c>
      <c r="C851" s="57" t="str">
        <f t="shared" si="40"/>
        <v>Madison County</v>
      </c>
      <c r="D851" s="56" t="str">
        <f t="shared" si="41"/>
        <v>Iowa</v>
      </c>
      <c r="E851" s="61">
        <v>15679</v>
      </c>
      <c r="F851" s="61">
        <v>15681</v>
      </c>
      <c r="G851" s="61">
        <v>15739</v>
      </c>
      <c r="H851" s="61">
        <v>15740</v>
      </c>
      <c r="I851" s="61">
        <v>15641</v>
      </c>
      <c r="J851" s="61">
        <v>15483</v>
      </c>
      <c r="K851" s="61">
        <v>15616</v>
      </c>
      <c r="L851" s="61">
        <v>15720</v>
      </c>
      <c r="M851" s="61">
        <v>15796</v>
      </c>
      <c r="N851" s="61">
        <v>16000</v>
      </c>
      <c r="O851" s="62">
        <v>16206</v>
      </c>
      <c r="P851" s="61">
        <v>16338</v>
      </c>
      <c r="Q851" s="27"/>
      <c r="R851" s="28"/>
    </row>
    <row r="852" spans="1:18" x14ac:dyDescent="0.2">
      <c r="A852" s="60" t="s">
        <v>862</v>
      </c>
      <c r="B852" s="57" t="str">
        <f t="shared" si="39"/>
        <v>Mahaska County, Iowa</v>
      </c>
      <c r="C852" s="57" t="str">
        <f t="shared" si="40"/>
        <v>Mahaska County</v>
      </c>
      <c r="D852" s="56" t="str">
        <f t="shared" si="41"/>
        <v>Iowa</v>
      </c>
      <c r="E852" s="61">
        <v>22381</v>
      </c>
      <c r="F852" s="61">
        <v>22382</v>
      </c>
      <c r="G852" s="61">
        <v>22408</v>
      </c>
      <c r="H852" s="61">
        <v>22501</v>
      </c>
      <c r="I852" s="61">
        <v>22398</v>
      </c>
      <c r="J852" s="61">
        <v>22421</v>
      </c>
      <c r="K852" s="61">
        <v>22363</v>
      </c>
      <c r="L852" s="61">
        <v>22312</v>
      </c>
      <c r="M852" s="61">
        <v>22186</v>
      </c>
      <c r="N852" s="61">
        <v>22211</v>
      </c>
      <c r="O852" s="62">
        <v>22018</v>
      </c>
      <c r="P852" s="61">
        <v>22095</v>
      </c>
      <c r="Q852" s="27"/>
      <c r="R852" s="28"/>
    </row>
    <row r="853" spans="1:18" x14ac:dyDescent="0.2">
      <c r="A853" s="60" t="s">
        <v>863</v>
      </c>
      <c r="B853" s="57" t="str">
        <f t="shared" si="39"/>
        <v>Marion County, Iowa</v>
      </c>
      <c r="C853" s="57" t="str">
        <f t="shared" si="40"/>
        <v>Marion County</v>
      </c>
      <c r="D853" s="56" t="str">
        <f t="shared" si="41"/>
        <v>Iowa</v>
      </c>
      <c r="E853" s="61">
        <v>33309</v>
      </c>
      <c r="F853" s="61">
        <v>33307</v>
      </c>
      <c r="G853" s="61">
        <v>33225</v>
      </c>
      <c r="H853" s="61">
        <v>33270</v>
      </c>
      <c r="I853" s="61">
        <v>33274</v>
      </c>
      <c r="J853" s="61">
        <v>33014</v>
      </c>
      <c r="K853" s="61">
        <v>33269</v>
      </c>
      <c r="L853" s="61">
        <v>33109</v>
      </c>
      <c r="M853" s="61">
        <v>33146</v>
      </c>
      <c r="N853" s="61">
        <v>33091</v>
      </c>
      <c r="O853" s="62">
        <v>33259</v>
      </c>
      <c r="P853" s="61">
        <v>33253</v>
      </c>
      <c r="Q853" s="27"/>
      <c r="R853" s="28"/>
    </row>
    <row r="854" spans="1:18" x14ac:dyDescent="0.2">
      <c r="A854" s="60" t="s">
        <v>864</v>
      </c>
      <c r="B854" s="57" t="str">
        <f t="shared" si="39"/>
        <v>Marshall County, Iowa</v>
      </c>
      <c r="C854" s="57" t="str">
        <f t="shared" si="40"/>
        <v>Marshall County</v>
      </c>
      <c r="D854" s="56" t="str">
        <f t="shared" si="41"/>
        <v>Iowa</v>
      </c>
      <c r="E854" s="61">
        <v>40648</v>
      </c>
      <c r="F854" s="61">
        <v>40648</v>
      </c>
      <c r="G854" s="61">
        <v>40722</v>
      </c>
      <c r="H854" s="61">
        <v>41013</v>
      </c>
      <c r="I854" s="61">
        <v>41032</v>
      </c>
      <c r="J854" s="61">
        <v>40995</v>
      </c>
      <c r="K854" s="61">
        <v>40722</v>
      </c>
      <c r="L854" s="61">
        <v>40352</v>
      </c>
      <c r="M854" s="61">
        <v>40135</v>
      </c>
      <c r="N854" s="61">
        <v>40078</v>
      </c>
      <c r="O854" s="62">
        <v>39888</v>
      </c>
      <c r="P854" s="61">
        <v>39369</v>
      </c>
      <c r="Q854" s="27"/>
      <c r="R854" s="28"/>
    </row>
    <row r="855" spans="1:18" x14ac:dyDescent="0.2">
      <c r="A855" s="60" t="s">
        <v>865</v>
      </c>
      <c r="B855" s="57" t="str">
        <f t="shared" si="39"/>
        <v>Mills County, Iowa</v>
      </c>
      <c r="C855" s="57" t="str">
        <f t="shared" si="40"/>
        <v>Mills County</v>
      </c>
      <c r="D855" s="56" t="str">
        <f t="shared" si="41"/>
        <v>Iowa</v>
      </c>
      <c r="E855" s="61">
        <v>15059</v>
      </c>
      <c r="F855" s="61">
        <v>15059</v>
      </c>
      <c r="G855" s="61">
        <v>15076</v>
      </c>
      <c r="H855" s="61">
        <v>15029</v>
      </c>
      <c r="I855" s="61">
        <v>14873</v>
      </c>
      <c r="J855" s="61">
        <v>14905</v>
      </c>
      <c r="K855" s="61">
        <v>14760</v>
      </c>
      <c r="L855" s="61">
        <v>14882</v>
      </c>
      <c r="M855" s="61">
        <v>15053</v>
      </c>
      <c r="N855" s="61">
        <v>15060</v>
      </c>
      <c r="O855" s="62">
        <v>15068</v>
      </c>
      <c r="P855" s="61">
        <v>15109</v>
      </c>
      <c r="Q855" s="27"/>
      <c r="R855" s="28"/>
    </row>
    <row r="856" spans="1:18" x14ac:dyDescent="0.2">
      <c r="A856" s="60" t="s">
        <v>866</v>
      </c>
      <c r="B856" s="57" t="str">
        <f t="shared" si="39"/>
        <v>Mitchell County, Iowa</v>
      </c>
      <c r="C856" s="57" t="str">
        <f t="shared" si="40"/>
        <v>Mitchell County</v>
      </c>
      <c r="D856" s="56" t="str">
        <f t="shared" si="41"/>
        <v>Iowa</v>
      </c>
      <c r="E856" s="61">
        <v>10776</v>
      </c>
      <c r="F856" s="61">
        <v>10776</v>
      </c>
      <c r="G856" s="61">
        <v>10793</v>
      </c>
      <c r="H856" s="61">
        <v>10709</v>
      </c>
      <c r="I856" s="61">
        <v>10716</v>
      </c>
      <c r="J856" s="61">
        <v>10669</v>
      </c>
      <c r="K856" s="61">
        <v>10700</v>
      </c>
      <c r="L856" s="61">
        <v>10676</v>
      </c>
      <c r="M856" s="61">
        <v>10644</v>
      </c>
      <c r="N856" s="61">
        <v>10563</v>
      </c>
      <c r="O856" s="62">
        <v>10571</v>
      </c>
      <c r="P856" s="61">
        <v>10586</v>
      </c>
      <c r="Q856" s="27"/>
      <c r="R856" s="28"/>
    </row>
    <row r="857" spans="1:18" x14ac:dyDescent="0.2">
      <c r="A857" s="60" t="s">
        <v>867</v>
      </c>
      <c r="B857" s="57" t="str">
        <f t="shared" si="39"/>
        <v>Monona County, Iowa</v>
      </c>
      <c r="C857" s="57" t="str">
        <f t="shared" si="40"/>
        <v>Monona County</v>
      </c>
      <c r="D857" s="56" t="str">
        <f t="shared" si="41"/>
        <v>Iowa</v>
      </c>
      <c r="E857" s="61">
        <v>9243</v>
      </c>
      <c r="F857" s="61">
        <v>9242</v>
      </c>
      <c r="G857" s="61">
        <v>9248</v>
      </c>
      <c r="H857" s="61">
        <v>9238</v>
      </c>
      <c r="I857" s="61">
        <v>9091</v>
      </c>
      <c r="J857" s="61">
        <v>9032</v>
      </c>
      <c r="K857" s="61">
        <v>8899</v>
      </c>
      <c r="L857" s="61">
        <v>8866</v>
      </c>
      <c r="M857" s="61">
        <v>8786</v>
      </c>
      <c r="N857" s="61">
        <v>8724</v>
      </c>
      <c r="O857" s="62">
        <v>8659</v>
      </c>
      <c r="P857" s="61">
        <v>8615</v>
      </c>
      <c r="Q857" s="27"/>
      <c r="R857" s="28"/>
    </row>
    <row r="858" spans="1:18" x14ac:dyDescent="0.2">
      <c r="A858" s="60" t="s">
        <v>868</v>
      </c>
      <c r="B858" s="57" t="str">
        <f t="shared" si="39"/>
        <v>Monroe County, Iowa</v>
      </c>
      <c r="C858" s="57" t="str">
        <f t="shared" si="40"/>
        <v>Monroe County</v>
      </c>
      <c r="D858" s="56" t="str">
        <f t="shared" si="41"/>
        <v>Iowa</v>
      </c>
      <c r="E858" s="61">
        <v>7970</v>
      </c>
      <c r="F858" s="61">
        <v>7972</v>
      </c>
      <c r="G858" s="61">
        <v>7997</v>
      </c>
      <c r="H858" s="61">
        <v>8060</v>
      </c>
      <c r="I858" s="61">
        <v>8073</v>
      </c>
      <c r="J858" s="61">
        <v>7979</v>
      </c>
      <c r="K858" s="61">
        <v>7958</v>
      </c>
      <c r="L858" s="61">
        <v>7924</v>
      </c>
      <c r="M858" s="61">
        <v>7836</v>
      </c>
      <c r="N858" s="61">
        <v>7798</v>
      </c>
      <c r="O858" s="62">
        <v>7768</v>
      </c>
      <c r="P858" s="61">
        <v>7707</v>
      </c>
      <c r="Q858" s="27"/>
      <c r="R858" s="28"/>
    </row>
    <row r="859" spans="1:18" x14ac:dyDescent="0.2">
      <c r="A859" s="60" t="s">
        <v>869</v>
      </c>
      <c r="B859" s="57" t="str">
        <f t="shared" si="39"/>
        <v>Montgomery County, Iowa</v>
      </c>
      <c r="C859" s="57" t="str">
        <f t="shared" si="40"/>
        <v>Montgomery County</v>
      </c>
      <c r="D859" s="56" t="str">
        <f t="shared" si="41"/>
        <v>Iowa</v>
      </c>
      <c r="E859" s="61">
        <v>10740</v>
      </c>
      <c r="F859" s="61">
        <v>10740</v>
      </c>
      <c r="G859" s="61">
        <v>10690</v>
      </c>
      <c r="H859" s="61">
        <v>10632</v>
      </c>
      <c r="I859" s="61">
        <v>10540</v>
      </c>
      <c r="J859" s="61">
        <v>10404</v>
      </c>
      <c r="K859" s="61">
        <v>10384</v>
      </c>
      <c r="L859" s="61">
        <v>10149</v>
      </c>
      <c r="M859" s="61">
        <v>10124</v>
      </c>
      <c r="N859" s="61">
        <v>10112</v>
      </c>
      <c r="O859" s="62">
        <v>9961</v>
      </c>
      <c r="P859" s="61">
        <v>9917</v>
      </c>
      <c r="Q859" s="27"/>
      <c r="R859" s="28"/>
    </row>
    <row r="860" spans="1:18" x14ac:dyDescent="0.2">
      <c r="A860" s="60" t="s">
        <v>870</v>
      </c>
      <c r="B860" s="57" t="str">
        <f t="shared" si="39"/>
        <v>Muscatine County, Iowa</v>
      </c>
      <c r="C860" s="57" t="str">
        <f t="shared" si="40"/>
        <v>Muscatine County</v>
      </c>
      <c r="D860" s="56" t="str">
        <f t="shared" si="41"/>
        <v>Iowa</v>
      </c>
      <c r="E860" s="61">
        <v>42745</v>
      </c>
      <c r="F860" s="61">
        <v>42803</v>
      </c>
      <c r="G860" s="61">
        <v>42803</v>
      </c>
      <c r="H860" s="61">
        <v>42842</v>
      </c>
      <c r="I860" s="61">
        <v>42916</v>
      </c>
      <c r="J860" s="61">
        <v>43010</v>
      </c>
      <c r="K860" s="61">
        <v>43028</v>
      </c>
      <c r="L860" s="61">
        <v>43068</v>
      </c>
      <c r="M860" s="61">
        <v>42968</v>
      </c>
      <c r="N860" s="61">
        <v>42872</v>
      </c>
      <c r="O860" s="62">
        <v>42874</v>
      </c>
      <c r="P860" s="61">
        <v>42664</v>
      </c>
      <c r="Q860" s="27"/>
      <c r="R860" s="28"/>
    </row>
    <row r="861" spans="1:18" x14ac:dyDescent="0.2">
      <c r="A861" s="60" t="s">
        <v>871</v>
      </c>
      <c r="B861" s="57" t="str">
        <f t="shared" si="39"/>
        <v>O'Brien County, Iowa</v>
      </c>
      <c r="C861" s="57" t="str">
        <f t="shared" si="40"/>
        <v>O'Brien County</v>
      </c>
      <c r="D861" s="56" t="str">
        <f t="shared" si="41"/>
        <v>Iowa</v>
      </c>
      <c r="E861" s="61">
        <v>14398</v>
      </c>
      <c r="F861" s="61">
        <v>14398</v>
      </c>
      <c r="G861" s="61">
        <v>14408</v>
      </c>
      <c r="H861" s="61">
        <v>14218</v>
      </c>
      <c r="I861" s="61">
        <v>14156</v>
      </c>
      <c r="J861" s="61">
        <v>14045</v>
      </c>
      <c r="K861" s="61">
        <v>14042</v>
      </c>
      <c r="L861" s="61">
        <v>13926</v>
      </c>
      <c r="M861" s="61">
        <v>13926</v>
      </c>
      <c r="N861" s="61">
        <v>13774</v>
      </c>
      <c r="O861" s="62">
        <v>13798</v>
      </c>
      <c r="P861" s="61">
        <v>13753</v>
      </c>
      <c r="Q861" s="27"/>
      <c r="R861" s="28"/>
    </row>
    <row r="862" spans="1:18" x14ac:dyDescent="0.2">
      <c r="A862" s="60" t="s">
        <v>872</v>
      </c>
      <c r="B862" s="57" t="str">
        <f t="shared" si="39"/>
        <v>Osceola County, Iowa</v>
      </c>
      <c r="C862" s="57" t="str">
        <f t="shared" si="40"/>
        <v>Osceola County</v>
      </c>
      <c r="D862" s="56" t="str">
        <f t="shared" si="41"/>
        <v>Iowa</v>
      </c>
      <c r="E862" s="61">
        <v>6462</v>
      </c>
      <c r="F862" s="61">
        <v>6462</v>
      </c>
      <c r="G862" s="61">
        <v>6459</v>
      </c>
      <c r="H862" s="61">
        <v>6316</v>
      </c>
      <c r="I862" s="61">
        <v>6204</v>
      </c>
      <c r="J862" s="61">
        <v>6236</v>
      </c>
      <c r="K862" s="61">
        <v>6231</v>
      </c>
      <c r="L862" s="61">
        <v>6160</v>
      </c>
      <c r="M862" s="61">
        <v>6095</v>
      </c>
      <c r="N862" s="61">
        <v>6021</v>
      </c>
      <c r="O862" s="62">
        <v>6028</v>
      </c>
      <c r="P862" s="61">
        <v>5958</v>
      </c>
      <c r="Q862" s="27"/>
      <c r="R862" s="28"/>
    </row>
    <row r="863" spans="1:18" x14ac:dyDescent="0.2">
      <c r="A863" s="60" t="s">
        <v>873</v>
      </c>
      <c r="B863" s="57" t="str">
        <f t="shared" si="39"/>
        <v>Page County, Iowa</v>
      </c>
      <c r="C863" s="57" t="str">
        <f t="shared" si="40"/>
        <v>Page County</v>
      </c>
      <c r="D863" s="56" t="str">
        <f t="shared" si="41"/>
        <v>Iowa</v>
      </c>
      <c r="E863" s="61">
        <v>15932</v>
      </c>
      <c r="F863" s="61">
        <v>15946</v>
      </c>
      <c r="G863" s="61">
        <v>15921</v>
      </c>
      <c r="H863" s="61">
        <v>15898</v>
      </c>
      <c r="I863" s="61">
        <v>15702</v>
      </c>
      <c r="J863" s="61">
        <v>15516</v>
      </c>
      <c r="K863" s="61">
        <v>15483</v>
      </c>
      <c r="L863" s="61">
        <v>15462</v>
      </c>
      <c r="M863" s="61">
        <v>15329</v>
      </c>
      <c r="N863" s="61">
        <v>15213</v>
      </c>
      <c r="O863" s="62">
        <v>15229</v>
      </c>
      <c r="P863" s="61">
        <v>15107</v>
      </c>
      <c r="Q863" s="27"/>
      <c r="R863" s="28"/>
    </row>
    <row r="864" spans="1:18" x14ac:dyDescent="0.2">
      <c r="A864" s="60" t="s">
        <v>874</v>
      </c>
      <c r="B864" s="57" t="str">
        <f t="shared" si="39"/>
        <v>Palo Alto County, Iowa</v>
      </c>
      <c r="C864" s="57" t="str">
        <f t="shared" si="40"/>
        <v>Palo Alto County</v>
      </c>
      <c r="D864" s="56" t="str">
        <f t="shared" si="41"/>
        <v>Iowa</v>
      </c>
      <c r="E864" s="61">
        <v>9421</v>
      </c>
      <c r="F864" s="61">
        <v>9421</v>
      </c>
      <c r="G864" s="61">
        <v>9398</v>
      </c>
      <c r="H864" s="61">
        <v>9354</v>
      </c>
      <c r="I864" s="61">
        <v>9279</v>
      </c>
      <c r="J864" s="61">
        <v>9164</v>
      </c>
      <c r="K864" s="61">
        <v>9120</v>
      </c>
      <c r="L864" s="61">
        <v>9140</v>
      </c>
      <c r="M864" s="61">
        <v>9034</v>
      </c>
      <c r="N864" s="61">
        <v>9052</v>
      </c>
      <c r="O864" s="62">
        <v>8903</v>
      </c>
      <c r="P864" s="61">
        <v>8886</v>
      </c>
      <c r="Q864" s="27"/>
      <c r="R864" s="28"/>
    </row>
    <row r="865" spans="1:18" x14ac:dyDescent="0.2">
      <c r="A865" s="60" t="s">
        <v>875</v>
      </c>
      <c r="B865" s="57" t="str">
        <f t="shared" si="39"/>
        <v>Plymouth County, Iowa</v>
      </c>
      <c r="C865" s="57" t="str">
        <f t="shared" si="40"/>
        <v>Plymouth County</v>
      </c>
      <c r="D865" s="56" t="str">
        <f t="shared" si="41"/>
        <v>Iowa</v>
      </c>
      <c r="E865" s="61">
        <v>24986</v>
      </c>
      <c r="F865" s="61">
        <v>24984</v>
      </c>
      <c r="G865" s="61">
        <v>24975</v>
      </c>
      <c r="H865" s="61">
        <v>24818</v>
      </c>
      <c r="I865" s="61">
        <v>24830</v>
      </c>
      <c r="J865" s="61">
        <v>24931</v>
      </c>
      <c r="K865" s="61">
        <v>24911</v>
      </c>
      <c r="L865" s="61">
        <v>24899</v>
      </c>
      <c r="M865" s="61">
        <v>25180</v>
      </c>
      <c r="N865" s="61">
        <v>25060</v>
      </c>
      <c r="O865" s="62">
        <v>25024</v>
      </c>
      <c r="P865" s="61">
        <v>25177</v>
      </c>
      <c r="Q865" s="27"/>
      <c r="R865" s="28"/>
    </row>
    <row r="866" spans="1:18" x14ac:dyDescent="0.2">
      <c r="A866" s="60" t="s">
        <v>876</v>
      </c>
      <c r="B866" s="57" t="str">
        <f t="shared" si="39"/>
        <v>Pocahontas County, Iowa</v>
      </c>
      <c r="C866" s="57" t="str">
        <f t="shared" si="40"/>
        <v>Pocahontas County</v>
      </c>
      <c r="D866" s="56" t="str">
        <f t="shared" si="41"/>
        <v>Iowa</v>
      </c>
      <c r="E866" s="61">
        <v>7310</v>
      </c>
      <c r="F866" s="61">
        <v>7310</v>
      </c>
      <c r="G866" s="61">
        <v>7289</v>
      </c>
      <c r="H866" s="61">
        <v>7204</v>
      </c>
      <c r="I866" s="61">
        <v>7143</v>
      </c>
      <c r="J866" s="61">
        <v>7112</v>
      </c>
      <c r="K866" s="61">
        <v>7097</v>
      </c>
      <c r="L866" s="61">
        <v>6967</v>
      </c>
      <c r="M866" s="61">
        <v>6854</v>
      </c>
      <c r="N866" s="61">
        <v>6833</v>
      </c>
      <c r="O866" s="62">
        <v>6714</v>
      </c>
      <c r="P866" s="61">
        <v>6619</v>
      </c>
      <c r="Q866" s="27"/>
      <c r="R866" s="28"/>
    </row>
    <row r="867" spans="1:18" x14ac:dyDescent="0.2">
      <c r="A867" s="60" t="s">
        <v>877</v>
      </c>
      <c r="B867" s="57" t="str">
        <f t="shared" si="39"/>
        <v>Polk County, Iowa</v>
      </c>
      <c r="C867" s="57" t="str">
        <f t="shared" si="40"/>
        <v>Polk County</v>
      </c>
      <c r="D867" s="56" t="str">
        <f t="shared" si="41"/>
        <v>Iowa</v>
      </c>
      <c r="E867" s="61">
        <v>430640</v>
      </c>
      <c r="F867" s="61">
        <v>430631</v>
      </c>
      <c r="G867" s="61">
        <v>432352</v>
      </c>
      <c r="H867" s="61">
        <v>438737</v>
      </c>
      <c r="I867" s="61">
        <v>444671</v>
      </c>
      <c r="J867" s="61">
        <v>452657</v>
      </c>
      <c r="K867" s="61">
        <v>460898</v>
      </c>
      <c r="L867" s="61">
        <v>467304</v>
      </c>
      <c r="M867" s="61">
        <v>474277</v>
      </c>
      <c r="N867" s="61">
        <v>480487</v>
      </c>
      <c r="O867" s="62">
        <v>485833</v>
      </c>
      <c r="P867" s="61">
        <v>490161</v>
      </c>
      <c r="Q867" s="27"/>
      <c r="R867" s="28"/>
    </row>
    <row r="868" spans="1:18" x14ac:dyDescent="0.2">
      <c r="A868" s="60" t="s">
        <v>878</v>
      </c>
      <c r="B868" s="57" t="str">
        <f t="shared" si="39"/>
        <v>Pottawattamie County, Iowa</v>
      </c>
      <c r="C868" s="57" t="str">
        <f t="shared" si="40"/>
        <v>Pottawattamie County</v>
      </c>
      <c r="D868" s="56" t="str">
        <f t="shared" si="41"/>
        <v>Iowa</v>
      </c>
      <c r="E868" s="61">
        <v>93158</v>
      </c>
      <c r="F868" s="61">
        <v>93149</v>
      </c>
      <c r="G868" s="61">
        <v>93363</v>
      </c>
      <c r="H868" s="61">
        <v>93498</v>
      </c>
      <c r="I868" s="61">
        <v>92916</v>
      </c>
      <c r="J868" s="61">
        <v>92855</v>
      </c>
      <c r="K868" s="61">
        <v>93258</v>
      </c>
      <c r="L868" s="61">
        <v>93563</v>
      </c>
      <c r="M868" s="61">
        <v>93518</v>
      </c>
      <c r="N868" s="61">
        <v>93416</v>
      </c>
      <c r="O868" s="62">
        <v>93264</v>
      </c>
      <c r="P868" s="61">
        <v>93206</v>
      </c>
      <c r="Q868" s="27"/>
      <c r="R868" s="28"/>
    </row>
    <row r="869" spans="1:18" x14ac:dyDescent="0.2">
      <c r="A869" s="60" t="s">
        <v>879</v>
      </c>
      <c r="B869" s="57" t="str">
        <f t="shared" si="39"/>
        <v>Poweshiek County, Iowa</v>
      </c>
      <c r="C869" s="57" t="str">
        <f t="shared" si="40"/>
        <v>Poweshiek County</v>
      </c>
      <c r="D869" s="56" t="str">
        <f t="shared" si="41"/>
        <v>Iowa</v>
      </c>
      <c r="E869" s="61">
        <v>18914</v>
      </c>
      <c r="F869" s="61">
        <v>18915</v>
      </c>
      <c r="G869" s="61">
        <v>18925</v>
      </c>
      <c r="H869" s="61">
        <v>18896</v>
      </c>
      <c r="I869" s="61">
        <v>18728</v>
      </c>
      <c r="J869" s="61">
        <v>18606</v>
      </c>
      <c r="K869" s="61">
        <v>18608</v>
      </c>
      <c r="L869" s="61">
        <v>18358</v>
      </c>
      <c r="M869" s="61">
        <v>18279</v>
      </c>
      <c r="N869" s="61">
        <v>18334</v>
      </c>
      <c r="O869" s="62">
        <v>18467</v>
      </c>
      <c r="P869" s="61">
        <v>18504</v>
      </c>
      <c r="Q869" s="27"/>
      <c r="R869" s="28"/>
    </row>
    <row r="870" spans="1:18" x14ac:dyDescent="0.2">
      <c r="A870" s="60" t="s">
        <v>880</v>
      </c>
      <c r="B870" s="57" t="str">
        <f t="shared" si="39"/>
        <v>Ringgold County, Iowa</v>
      </c>
      <c r="C870" s="57" t="str">
        <f t="shared" si="40"/>
        <v>Ringgold County</v>
      </c>
      <c r="D870" s="56" t="str">
        <f t="shared" si="41"/>
        <v>Iowa</v>
      </c>
      <c r="E870" s="61">
        <v>5131</v>
      </c>
      <c r="F870" s="61">
        <v>5130</v>
      </c>
      <c r="G870" s="61">
        <v>5113</v>
      </c>
      <c r="H870" s="61">
        <v>5049</v>
      </c>
      <c r="I870" s="61">
        <v>5027</v>
      </c>
      <c r="J870" s="61">
        <v>4971</v>
      </c>
      <c r="K870" s="61">
        <v>4961</v>
      </c>
      <c r="L870" s="61">
        <v>4977</v>
      </c>
      <c r="M870" s="61">
        <v>4985</v>
      </c>
      <c r="N870" s="61">
        <v>5024</v>
      </c>
      <c r="O870" s="62">
        <v>4940</v>
      </c>
      <c r="P870" s="61">
        <v>4894</v>
      </c>
      <c r="Q870" s="27"/>
      <c r="R870" s="28"/>
    </row>
    <row r="871" spans="1:18" x14ac:dyDescent="0.2">
      <c r="A871" s="60" t="s">
        <v>881</v>
      </c>
      <c r="B871" s="57" t="str">
        <f t="shared" si="39"/>
        <v>Sac County, Iowa</v>
      </c>
      <c r="C871" s="57" t="str">
        <f t="shared" si="40"/>
        <v>Sac County</v>
      </c>
      <c r="D871" s="56" t="str">
        <f t="shared" si="41"/>
        <v>Iowa</v>
      </c>
      <c r="E871" s="61">
        <v>10350</v>
      </c>
      <c r="F871" s="61">
        <v>10350</v>
      </c>
      <c r="G871" s="61">
        <v>10354</v>
      </c>
      <c r="H871" s="61">
        <v>10222</v>
      </c>
      <c r="I871" s="61">
        <v>10161</v>
      </c>
      <c r="J871" s="61">
        <v>10030</v>
      </c>
      <c r="K871" s="61">
        <v>10048</v>
      </c>
      <c r="L871" s="61">
        <v>9966</v>
      </c>
      <c r="M871" s="61">
        <v>9816</v>
      </c>
      <c r="N871" s="61">
        <v>9803</v>
      </c>
      <c r="O871" s="62">
        <v>9705</v>
      </c>
      <c r="P871" s="61">
        <v>9721</v>
      </c>
      <c r="Q871" s="27"/>
      <c r="R871" s="28"/>
    </row>
    <row r="872" spans="1:18" x14ac:dyDescent="0.2">
      <c r="A872" s="60" t="s">
        <v>882</v>
      </c>
      <c r="B872" s="57" t="str">
        <f t="shared" si="39"/>
        <v>Scott County, Iowa</v>
      </c>
      <c r="C872" s="57" t="str">
        <f t="shared" si="40"/>
        <v>Scott County</v>
      </c>
      <c r="D872" s="56" t="str">
        <f t="shared" si="41"/>
        <v>Iowa</v>
      </c>
      <c r="E872" s="61">
        <v>165224</v>
      </c>
      <c r="F872" s="61">
        <v>165223</v>
      </c>
      <c r="G872" s="61">
        <v>165272</v>
      </c>
      <c r="H872" s="61">
        <v>166629</v>
      </c>
      <c r="I872" s="61">
        <v>168347</v>
      </c>
      <c r="J872" s="61">
        <v>170201</v>
      </c>
      <c r="K872" s="61">
        <v>171310</v>
      </c>
      <c r="L872" s="61">
        <v>171903</v>
      </c>
      <c r="M872" s="61">
        <v>172135</v>
      </c>
      <c r="N872" s="61">
        <v>172448</v>
      </c>
      <c r="O872" s="62">
        <v>172803</v>
      </c>
      <c r="P872" s="61">
        <v>172943</v>
      </c>
      <c r="Q872" s="27"/>
      <c r="R872" s="28"/>
    </row>
    <row r="873" spans="1:18" x14ac:dyDescent="0.2">
      <c r="A873" s="60" t="s">
        <v>883</v>
      </c>
      <c r="B873" s="57" t="str">
        <f t="shared" si="39"/>
        <v>Shelby County, Iowa</v>
      </c>
      <c r="C873" s="57" t="str">
        <f t="shared" si="40"/>
        <v>Shelby County</v>
      </c>
      <c r="D873" s="56" t="str">
        <f t="shared" si="41"/>
        <v>Iowa</v>
      </c>
      <c r="E873" s="61">
        <v>12167</v>
      </c>
      <c r="F873" s="61">
        <v>12169</v>
      </c>
      <c r="G873" s="61">
        <v>12174</v>
      </c>
      <c r="H873" s="61">
        <v>11992</v>
      </c>
      <c r="I873" s="61">
        <v>12024</v>
      </c>
      <c r="J873" s="61">
        <v>11899</v>
      </c>
      <c r="K873" s="61">
        <v>11878</v>
      </c>
      <c r="L873" s="61">
        <v>11789</v>
      </c>
      <c r="M873" s="61">
        <v>11655</v>
      </c>
      <c r="N873" s="61">
        <v>11574</v>
      </c>
      <c r="O873" s="62">
        <v>11559</v>
      </c>
      <c r="P873" s="61">
        <v>11454</v>
      </c>
      <c r="Q873" s="27"/>
      <c r="R873" s="28"/>
    </row>
    <row r="874" spans="1:18" x14ac:dyDescent="0.2">
      <c r="A874" s="60" t="s">
        <v>884</v>
      </c>
      <c r="B874" s="57" t="str">
        <f t="shared" si="39"/>
        <v>Sioux County, Iowa</v>
      </c>
      <c r="C874" s="57" t="str">
        <f t="shared" si="40"/>
        <v>Sioux County</v>
      </c>
      <c r="D874" s="56" t="str">
        <f t="shared" si="41"/>
        <v>Iowa</v>
      </c>
      <c r="E874" s="61">
        <v>33704</v>
      </c>
      <c r="F874" s="61">
        <v>33704</v>
      </c>
      <c r="G874" s="61">
        <v>33754</v>
      </c>
      <c r="H874" s="61">
        <v>34016</v>
      </c>
      <c r="I874" s="61">
        <v>34282</v>
      </c>
      <c r="J874" s="61">
        <v>34503</v>
      </c>
      <c r="K874" s="61">
        <v>34635</v>
      </c>
      <c r="L874" s="61">
        <v>34754</v>
      </c>
      <c r="M874" s="61">
        <v>34944</v>
      </c>
      <c r="N874" s="61">
        <v>34781</v>
      </c>
      <c r="O874" s="62">
        <v>34802</v>
      </c>
      <c r="P874" s="61">
        <v>34855</v>
      </c>
      <c r="Q874" s="27"/>
      <c r="R874" s="28"/>
    </row>
    <row r="875" spans="1:18" x14ac:dyDescent="0.2">
      <c r="A875" s="60" t="s">
        <v>885</v>
      </c>
      <c r="B875" s="57" t="str">
        <f t="shared" si="39"/>
        <v>Story County, Iowa</v>
      </c>
      <c r="C875" s="57" t="str">
        <f t="shared" si="40"/>
        <v>Story County</v>
      </c>
      <c r="D875" s="56" t="str">
        <f t="shared" si="41"/>
        <v>Iowa</v>
      </c>
      <c r="E875" s="61">
        <v>89542</v>
      </c>
      <c r="F875" s="61">
        <v>89542</v>
      </c>
      <c r="G875" s="61">
        <v>89654</v>
      </c>
      <c r="H875" s="61">
        <v>91136</v>
      </c>
      <c r="I875" s="61">
        <v>92003</v>
      </c>
      <c r="J875" s="61">
        <v>93877</v>
      </c>
      <c r="K875" s="61">
        <v>95802</v>
      </c>
      <c r="L875" s="61">
        <v>96636</v>
      </c>
      <c r="M875" s="61">
        <v>96893</v>
      </c>
      <c r="N875" s="61">
        <v>97278</v>
      </c>
      <c r="O875" s="62">
        <v>96781</v>
      </c>
      <c r="P875" s="61">
        <v>97117</v>
      </c>
      <c r="Q875" s="27"/>
      <c r="R875" s="28"/>
    </row>
    <row r="876" spans="1:18" x14ac:dyDescent="0.2">
      <c r="A876" s="60" t="s">
        <v>886</v>
      </c>
      <c r="B876" s="57" t="str">
        <f t="shared" si="39"/>
        <v>Tama County, Iowa</v>
      </c>
      <c r="C876" s="57" t="str">
        <f t="shared" si="40"/>
        <v>Tama County</v>
      </c>
      <c r="D876" s="56" t="str">
        <f t="shared" si="41"/>
        <v>Iowa</v>
      </c>
      <c r="E876" s="61">
        <v>17767</v>
      </c>
      <c r="F876" s="61">
        <v>17767</v>
      </c>
      <c r="G876" s="61">
        <v>17719</v>
      </c>
      <c r="H876" s="61">
        <v>17614</v>
      </c>
      <c r="I876" s="61">
        <v>17501</v>
      </c>
      <c r="J876" s="61">
        <v>17430</v>
      </c>
      <c r="K876" s="61">
        <v>17309</v>
      </c>
      <c r="L876" s="61">
        <v>17217</v>
      </c>
      <c r="M876" s="61">
        <v>17192</v>
      </c>
      <c r="N876" s="61">
        <v>17029</v>
      </c>
      <c r="O876" s="62">
        <v>16869</v>
      </c>
      <c r="P876" s="61">
        <v>16854</v>
      </c>
      <c r="Q876" s="27"/>
      <c r="R876" s="28"/>
    </row>
    <row r="877" spans="1:18" x14ac:dyDescent="0.2">
      <c r="A877" s="60" t="s">
        <v>887</v>
      </c>
      <c r="B877" s="57" t="str">
        <f t="shared" si="39"/>
        <v>Taylor County, Iowa</v>
      </c>
      <c r="C877" s="57" t="str">
        <f t="shared" si="40"/>
        <v>Taylor County</v>
      </c>
      <c r="D877" s="56" t="str">
        <f t="shared" si="41"/>
        <v>Iowa</v>
      </c>
      <c r="E877" s="61">
        <v>6317</v>
      </c>
      <c r="F877" s="61">
        <v>6317</v>
      </c>
      <c r="G877" s="61">
        <v>6322</v>
      </c>
      <c r="H877" s="61">
        <v>6304</v>
      </c>
      <c r="I877" s="61">
        <v>6260</v>
      </c>
      <c r="J877" s="61">
        <v>6233</v>
      </c>
      <c r="K877" s="61">
        <v>6175</v>
      </c>
      <c r="L877" s="61">
        <v>6246</v>
      </c>
      <c r="M877" s="61">
        <v>6213</v>
      </c>
      <c r="N877" s="61">
        <v>6095</v>
      </c>
      <c r="O877" s="62">
        <v>6160</v>
      </c>
      <c r="P877" s="61">
        <v>6121</v>
      </c>
      <c r="Q877" s="27"/>
      <c r="R877" s="28"/>
    </row>
    <row r="878" spans="1:18" x14ac:dyDescent="0.2">
      <c r="A878" s="60" t="s">
        <v>888</v>
      </c>
      <c r="B878" s="57" t="str">
        <f t="shared" si="39"/>
        <v>Union County, Iowa</v>
      </c>
      <c r="C878" s="57" t="str">
        <f t="shared" si="40"/>
        <v>Union County</v>
      </c>
      <c r="D878" s="56" t="str">
        <f t="shared" si="41"/>
        <v>Iowa</v>
      </c>
      <c r="E878" s="61">
        <v>12534</v>
      </c>
      <c r="F878" s="61">
        <v>12534</v>
      </c>
      <c r="G878" s="61">
        <v>12513</v>
      </c>
      <c r="H878" s="61">
        <v>12556</v>
      </c>
      <c r="I878" s="61">
        <v>12586</v>
      </c>
      <c r="J878" s="61">
        <v>12616</v>
      </c>
      <c r="K878" s="61">
        <v>12627</v>
      </c>
      <c r="L878" s="61">
        <v>12430</v>
      </c>
      <c r="M878" s="61">
        <v>12360</v>
      </c>
      <c r="N878" s="61">
        <v>12459</v>
      </c>
      <c r="O878" s="62">
        <v>12298</v>
      </c>
      <c r="P878" s="61">
        <v>12241</v>
      </c>
      <c r="Q878" s="27"/>
      <c r="R878" s="28"/>
    </row>
    <row r="879" spans="1:18" x14ac:dyDescent="0.2">
      <c r="A879" s="60" t="s">
        <v>889</v>
      </c>
      <c r="B879" s="57" t="str">
        <f t="shared" si="39"/>
        <v>Van Buren County, Iowa</v>
      </c>
      <c r="C879" s="57" t="str">
        <f t="shared" si="40"/>
        <v>Van Buren County</v>
      </c>
      <c r="D879" s="56" t="str">
        <f t="shared" si="41"/>
        <v>Iowa</v>
      </c>
      <c r="E879" s="61">
        <v>7570</v>
      </c>
      <c r="F879" s="61">
        <v>7571</v>
      </c>
      <c r="G879" s="61">
        <v>7577</v>
      </c>
      <c r="H879" s="61">
        <v>7513</v>
      </c>
      <c r="I879" s="61">
        <v>7449</v>
      </c>
      <c r="J879" s="61">
        <v>7434</v>
      </c>
      <c r="K879" s="61">
        <v>7390</v>
      </c>
      <c r="L879" s="61">
        <v>7296</v>
      </c>
      <c r="M879" s="61">
        <v>7241</v>
      </c>
      <c r="N879" s="61">
        <v>7155</v>
      </c>
      <c r="O879" s="62">
        <v>7013</v>
      </c>
      <c r="P879" s="61">
        <v>7044</v>
      </c>
      <c r="Q879" s="27"/>
      <c r="R879" s="28"/>
    </row>
    <row r="880" spans="1:18" x14ac:dyDescent="0.2">
      <c r="A880" s="60" t="s">
        <v>890</v>
      </c>
      <c r="B880" s="57" t="str">
        <f t="shared" si="39"/>
        <v>Wapello County, Iowa</v>
      </c>
      <c r="C880" s="57" t="str">
        <f t="shared" si="40"/>
        <v>Wapello County</v>
      </c>
      <c r="D880" s="56" t="str">
        <f t="shared" si="41"/>
        <v>Iowa</v>
      </c>
      <c r="E880" s="61">
        <v>35625</v>
      </c>
      <c r="F880" s="61">
        <v>35624</v>
      </c>
      <c r="G880" s="61">
        <v>35682</v>
      </c>
      <c r="H880" s="61">
        <v>35486</v>
      </c>
      <c r="I880" s="61">
        <v>35431</v>
      </c>
      <c r="J880" s="61">
        <v>35507</v>
      </c>
      <c r="K880" s="61">
        <v>35426</v>
      </c>
      <c r="L880" s="61">
        <v>35456</v>
      </c>
      <c r="M880" s="61">
        <v>35265</v>
      </c>
      <c r="N880" s="61">
        <v>35022</v>
      </c>
      <c r="O880" s="62">
        <v>34991</v>
      </c>
      <c r="P880" s="61">
        <v>34969</v>
      </c>
      <c r="Q880" s="27"/>
      <c r="R880" s="28"/>
    </row>
    <row r="881" spans="1:18" x14ac:dyDescent="0.2">
      <c r="A881" s="60" t="s">
        <v>891</v>
      </c>
      <c r="B881" s="57" t="str">
        <f t="shared" si="39"/>
        <v>Warren County, Iowa</v>
      </c>
      <c r="C881" s="57" t="str">
        <f t="shared" si="40"/>
        <v>Warren County</v>
      </c>
      <c r="D881" s="56" t="str">
        <f t="shared" si="41"/>
        <v>Iowa</v>
      </c>
      <c r="E881" s="61">
        <v>46225</v>
      </c>
      <c r="F881" s="61">
        <v>46226</v>
      </c>
      <c r="G881" s="61">
        <v>46340</v>
      </c>
      <c r="H881" s="61">
        <v>46645</v>
      </c>
      <c r="I881" s="61">
        <v>46895</v>
      </c>
      <c r="J881" s="61">
        <v>47358</v>
      </c>
      <c r="K881" s="61">
        <v>47827</v>
      </c>
      <c r="L881" s="61">
        <v>48468</v>
      </c>
      <c r="M881" s="61">
        <v>49356</v>
      </c>
      <c r="N881" s="61">
        <v>50078</v>
      </c>
      <c r="O881" s="62">
        <v>51014</v>
      </c>
      <c r="P881" s="61">
        <v>51466</v>
      </c>
      <c r="Q881" s="27"/>
      <c r="R881" s="28"/>
    </row>
    <row r="882" spans="1:18" x14ac:dyDescent="0.2">
      <c r="A882" s="60" t="s">
        <v>892</v>
      </c>
      <c r="B882" s="57" t="str">
        <f t="shared" si="39"/>
        <v>Washington County, Iowa</v>
      </c>
      <c r="C882" s="57" t="str">
        <f t="shared" si="40"/>
        <v>Washington County</v>
      </c>
      <c r="D882" s="56" t="str">
        <f t="shared" si="41"/>
        <v>Iowa</v>
      </c>
      <c r="E882" s="61">
        <v>21704</v>
      </c>
      <c r="F882" s="61">
        <v>21704</v>
      </c>
      <c r="G882" s="61">
        <v>21688</v>
      </c>
      <c r="H882" s="61">
        <v>21822</v>
      </c>
      <c r="I882" s="61">
        <v>21903</v>
      </c>
      <c r="J882" s="61">
        <v>21944</v>
      </c>
      <c r="K882" s="61">
        <v>22029</v>
      </c>
      <c r="L882" s="61">
        <v>22145</v>
      </c>
      <c r="M882" s="61">
        <v>22126</v>
      </c>
      <c r="N882" s="61">
        <v>22204</v>
      </c>
      <c r="O882" s="62">
        <v>22058</v>
      </c>
      <c r="P882" s="61">
        <v>21965</v>
      </c>
      <c r="Q882" s="27"/>
      <c r="R882" s="28"/>
    </row>
    <row r="883" spans="1:18" x14ac:dyDescent="0.2">
      <c r="A883" s="60" t="s">
        <v>893</v>
      </c>
      <c r="B883" s="57" t="str">
        <f t="shared" si="39"/>
        <v>Wayne County, Iowa</v>
      </c>
      <c r="C883" s="57" t="str">
        <f t="shared" si="40"/>
        <v>Wayne County</v>
      </c>
      <c r="D883" s="56" t="str">
        <f t="shared" si="41"/>
        <v>Iowa</v>
      </c>
      <c r="E883" s="61">
        <v>6403</v>
      </c>
      <c r="F883" s="61">
        <v>6403</v>
      </c>
      <c r="G883" s="61">
        <v>6419</v>
      </c>
      <c r="H883" s="61">
        <v>6337</v>
      </c>
      <c r="I883" s="61">
        <v>6329</v>
      </c>
      <c r="J883" s="61">
        <v>6385</v>
      </c>
      <c r="K883" s="61">
        <v>6376</v>
      </c>
      <c r="L883" s="61">
        <v>6359</v>
      </c>
      <c r="M883" s="61">
        <v>6447</v>
      </c>
      <c r="N883" s="61">
        <v>6492</v>
      </c>
      <c r="O883" s="62">
        <v>6405</v>
      </c>
      <c r="P883" s="61">
        <v>6441</v>
      </c>
      <c r="Q883" s="27"/>
      <c r="R883" s="28"/>
    </row>
    <row r="884" spans="1:18" x14ac:dyDescent="0.2">
      <c r="A884" s="60" t="s">
        <v>894</v>
      </c>
      <c r="B884" s="57" t="str">
        <f t="shared" si="39"/>
        <v>Webster County, Iowa</v>
      </c>
      <c r="C884" s="57" t="str">
        <f t="shared" si="40"/>
        <v>Webster County</v>
      </c>
      <c r="D884" s="56" t="str">
        <f t="shared" si="41"/>
        <v>Iowa</v>
      </c>
      <c r="E884" s="61">
        <v>38013</v>
      </c>
      <c r="F884" s="61">
        <v>38011</v>
      </c>
      <c r="G884" s="61">
        <v>37879</v>
      </c>
      <c r="H884" s="61">
        <v>37745</v>
      </c>
      <c r="I884" s="61">
        <v>37323</v>
      </c>
      <c r="J884" s="61">
        <v>37327</v>
      </c>
      <c r="K884" s="61">
        <v>37069</v>
      </c>
      <c r="L884" s="61">
        <v>37066</v>
      </c>
      <c r="M884" s="61">
        <v>36781</v>
      </c>
      <c r="N884" s="61">
        <v>36637</v>
      </c>
      <c r="O884" s="62">
        <v>36339</v>
      </c>
      <c r="P884" s="61">
        <v>35904</v>
      </c>
      <c r="Q884" s="27"/>
      <c r="R884" s="28"/>
    </row>
    <row r="885" spans="1:18" x14ac:dyDescent="0.2">
      <c r="A885" s="60" t="s">
        <v>895</v>
      </c>
      <c r="B885" s="57" t="str">
        <f t="shared" si="39"/>
        <v>Winnebago County, Iowa</v>
      </c>
      <c r="C885" s="57" t="str">
        <f t="shared" si="40"/>
        <v>Winnebago County</v>
      </c>
      <c r="D885" s="56" t="str">
        <f t="shared" si="41"/>
        <v>Iowa</v>
      </c>
      <c r="E885" s="61">
        <v>10866</v>
      </c>
      <c r="F885" s="61">
        <v>10874</v>
      </c>
      <c r="G885" s="61">
        <v>10846</v>
      </c>
      <c r="H885" s="61">
        <v>10696</v>
      </c>
      <c r="I885" s="61">
        <v>10602</v>
      </c>
      <c r="J885" s="61">
        <v>10430</v>
      </c>
      <c r="K885" s="61">
        <v>10556</v>
      </c>
      <c r="L885" s="61">
        <v>10603</v>
      </c>
      <c r="M885" s="61">
        <v>10602</v>
      </c>
      <c r="N885" s="61">
        <v>10573</v>
      </c>
      <c r="O885" s="62">
        <v>10539</v>
      </c>
      <c r="P885" s="61">
        <v>10354</v>
      </c>
      <c r="Q885" s="27"/>
      <c r="R885" s="28"/>
    </row>
    <row r="886" spans="1:18" x14ac:dyDescent="0.2">
      <c r="A886" s="60" t="s">
        <v>896</v>
      </c>
      <c r="B886" s="57" t="str">
        <f t="shared" si="39"/>
        <v>Winneshiek County, Iowa</v>
      </c>
      <c r="C886" s="57" t="str">
        <f t="shared" si="40"/>
        <v>Winneshiek County</v>
      </c>
      <c r="D886" s="56" t="str">
        <f t="shared" si="41"/>
        <v>Iowa</v>
      </c>
      <c r="E886" s="61">
        <v>21056</v>
      </c>
      <c r="F886" s="61">
        <v>21058</v>
      </c>
      <c r="G886" s="61">
        <v>21076</v>
      </c>
      <c r="H886" s="61">
        <v>21051</v>
      </c>
      <c r="I886" s="61">
        <v>21041</v>
      </c>
      <c r="J886" s="61">
        <v>20840</v>
      </c>
      <c r="K886" s="61">
        <v>20696</v>
      </c>
      <c r="L886" s="61">
        <v>20745</v>
      </c>
      <c r="M886" s="61">
        <v>20427</v>
      </c>
      <c r="N886" s="61">
        <v>20129</v>
      </c>
      <c r="O886" s="62">
        <v>20017</v>
      </c>
      <c r="P886" s="61">
        <v>19991</v>
      </c>
      <c r="Q886" s="27"/>
      <c r="R886" s="28"/>
    </row>
    <row r="887" spans="1:18" x14ac:dyDescent="0.2">
      <c r="A887" s="60" t="s">
        <v>897</v>
      </c>
      <c r="B887" s="57" t="str">
        <f t="shared" si="39"/>
        <v>Woodbury County, Iowa</v>
      </c>
      <c r="C887" s="57" t="str">
        <f t="shared" si="40"/>
        <v>Woodbury County</v>
      </c>
      <c r="D887" s="56" t="str">
        <f t="shared" si="41"/>
        <v>Iowa</v>
      </c>
      <c r="E887" s="61">
        <v>102172</v>
      </c>
      <c r="F887" s="61">
        <v>102175</v>
      </c>
      <c r="G887" s="61">
        <v>102388</v>
      </c>
      <c r="H887" s="61">
        <v>102720</v>
      </c>
      <c r="I887" s="61">
        <v>102321</v>
      </c>
      <c r="J887" s="61">
        <v>102284</v>
      </c>
      <c r="K887" s="61">
        <v>102292</v>
      </c>
      <c r="L887" s="61">
        <v>102492</v>
      </c>
      <c r="M887" s="61">
        <v>102686</v>
      </c>
      <c r="N887" s="61">
        <v>102132</v>
      </c>
      <c r="O887" s="62">
        <v>102515</v>
      </c>
      <c r="P887" s="61">
        <v>103107</v>
      </c>
      <c r="Q887" s="27"/>
      <c r="R887" s="28"/>
    </row>
    <row r="888" spans="1:18" x14ac:dyDescent="0.2">
      <c r="A888" s="60" t="s">
        <v>898</v>
      </c>
      <c r="B888" s="57" t="str">
        <f t="shared" si="39"/>
        <v>Worth County, Iowa</v>
      </c>
      <c r="C888" s="57" t="str">
        <f t="shared" si="40"/>
        <v>Worth County</v>
      </c>
      <c r="D888" s="56" t="str">
        <f t="shared" si="41"/>
        <v>Iowa</v>
      </c>
      <c r="E888" s="61">
        <v>7598</v>
      </c>
      <c r="F888" s="61">
        <v>7591</v>
      </c>
      <c r="G888" s="61">
        <v>7583</v>
      </c>
      <c r="H888" s="61">
        <v>7561</v>
      </c>
      <c r="I888" s="61">
        <v>7496</v>
      </c>
      <c r="J888" s="61">
        <v>7489</v>
      </c>
      <c r="K888" s="61">
        <v>7557</v>
      </c>
      <c r="L888" s="61">
        <v>7503</v>
      </c>
      <c r="M888" s="61">
        <v>7471</v>
      </c>
      <c r="N888" s="61">
        <v>7455</v>
      </c>
      <c r="O888" s="62">
        <v>7413</v>
      </c>
      <c r="P888" s="61">
        <v>7381</v>
      </c>
      <c r="Q888" s="27"/>
      <c r="R888" s="28"/>
    </row>
    <row r="889" spans="1:18" x14ac:dyDescent="0.2">
      <c r="A889" s="60" t="s">
        <v>899</v>
      </c>
      <c r="B889" s="57" t="str">
        <f t="shared" si="39"/>
        <v>Wright County, Iowa</v>
      </c>
      <c r="C889" s="57" t="str">
        <f t="shared" si="40"/>
        <v>Wright County</v>
      </c>
      <c r="D889" s="56" t="str">
        <f t="shared" si="41"/>
        <v>Iowa</v>
      </c>
      <c r="E889" s="61">
        <v>13229</v>
      </c>
      <c r="F889" s="61">
        <v>13229</v>
      </c>
      <c r="G889" s="61">
        <v>13185</v>
      </c>
      <c r="H889" s="61">
        <v>13034</v>
      </c>
      <c r="I889" s="61">
        <v>13020</v>
      </c>
      <c r="J889" s="61">
        <v>12982</v>
      </c>
      <c r="K889" s="61">
        <v>12906</v>
      </c>
      <c r="L889" s="61">
        <v>12841</v>
      </c>
      <c r="M889" s="61">
        <v>12839</v>
      </c>
      <c r="N889" s="61">
        <v>12765</v>
      </c>
      <c r="O889" s="62">
        <v>12690</v>
      </c>
      <c r="P889" s="61">
        <v>12562</v>
      </c>
      <c r="Q889" s="27"/>
      <c r="R889" s="28"/>
    </row>
    <row r="890" spans="1:18" x14ac:dyDescent="0.2">
      <c r="A890" s="60" t="s">
        <v>900</v>
      </c>
      <c r="B890" s="57" t="str">
        <f t="shared" si="39"/>
        <v>Allen County, Kansas</v>
      </c>
      <c r="C890" s="57" t="str">
        <f t="shared" si="40"/>
        <v>Allen County</v>
      </c>
      <c r="D890" s="56" t="str">
        <f t="shared" si="41"/>
        <v>Kansas</v>
      </c>
      <c r="E890" s="61">
        <v>13371</v>
      </c>
      <c r="F890" s="61">
        <v>13372</v>
      </c>
      <c r="G890" s="61">
        <v>13363</v>
      </c>
      <c r="H890" s="61">
        <v>13350</v>
      </c>
      <c r="I890" s="61">
        <v>13306</v>
      </c>
      <c r="J890" s="61">
        <v>13069</v>
      </c>
      <c r="K890" s="61">
        <v>12892</v>
      </c>
      <c r="L890" s="61">
        <v>12683</v>
      </c>
      <c r="M890" s="61">
        <v>12670</v>
      </c>
      <c r="N890" s="61">
        <v>12555</v>
      </c>
      <c r="O890" s="62">
        <v>12501</v>
      </c>
      <c r="P890" s="61">
        <v>12369</v>
      </c>
      <c r="Q890" s="27"/>
      <c r="R890" s="28"/>
    </row>
    <row r="891" spans="1:18" x14ac:dyDescent="0.2">
      <c r="A891" s="60" t="s">
        <v>901</v>
      </c>
      <c r="B891" s="57" t="str">
        <f t="shared" si="39"/>
        <v>Anderson County, Kansas</v>
      </c>
      <c r="C891" s="57" t="str">
        <f t="shared" si="40"/>
        <v>Anderson County</v>
      </c>
      <c r="D891" s="56" t="str">
        <f t="shared" si="41"/>
        <v>Kansas</v>
      </c>
      <c r="E891" s="61">
        <v>8102</v>
      </c>
      <c r="F891" s="61">
        <v>8102</v>
      </c>
      <c r="G891" s="61">
        <v>8103</v>
      </c>
      <c r="H891" s="61">
        <v>8060</v>
      </c>
      <c r="I891" s="61">
        <v>7919</v>
      </c>
      <c r="J891" s="61">
        <v>7854</v>
      </c>
      <c r="K891" s="61">
        <v>7881</v>
      </c>
      <c r="L891" s="61">
        <v>7816</v>
      </c>
      <c r="M891" s="61">
        <v>7812</v>
      </c>
      <c r="N891" s="61">
        <v>7833</v>
      </c>
      <c r="O891" s="62">
        <v>7848</v>
      </c>
      <c r="P891" s="61">
        <v>7858</v>
      </c>
      <c r="Q891" s="27"/>
      <c r="R891" s="28"/>
    </row>
    <row r="892" spans="1:18" x14ac:dyDescent="0.2">
      <c r="A892" s="60" t="s">
        <v>902</v>
      </c>
      <c r="B892" s="57" t="str">
        <f t="shared" si="39"/>
        <v>Atchison County, Kansas</v>
      </c>
      <c r="C892" s="57" t="str">
        <f t="shared" si="40"/>
        <v>Atchison County</v>
      </c>
      <c r="D892" s="56" t="str">
        <f t="shared" si="41"/>
        <v>Kansas</v>
      </c>
      <c r="E892" s="61">
        <v>16924</v>
      </c>
      <c r="F892" s="61">
        <v>16921</v>
      </c>
      <c r="G892" s="61">
        <v>16855</v>
      </c>
      <c r="H892" s="61">
        <v>16753</v>
      </c>
      <c r="I892" s="61">
        <v>16774</v>
      </c>
      <c r="J892" s="61">
        <v>16688</v>
      </c>
      <c r="K892" s="61">
        <v>16523</v>
      </c>
      <c r="L892" s="61">
        <v>16418</v>
      </c>
      <c r="M892" s="61">
        <v>16376</v>
      </c>
      <c r="N892" s="61">
        <v>16298</v>
      </c>
      <c r="O892" s="62">
        <v>16173</v>
      </c>
      <c r="P892" s="61">
        <v>16073</v>
      </c>
      <c r="Q892" s="27"/>
      <c r="R892" s="28"/>
    </row>
    <row r="893" spans="1:18" x14ac:dyDescent="0.2">
      <c r="A893" s="60" t="s">
        <v>903</v>
      </c>
      <c r="B893" s="57" t="str">
        <f t="shared" si="39"/>
        <v>Barber County, Kansas</v>
      </c>
      <c r="C893" s="57" t="str">
        <f t="shared" si="40"/>
        <v>Barber County</v>
      </c>
      <c r="D893" s="56" t="str">
        <f t="shared" si="41"/>
        <v>Kansas</v>
      </c>
      <c r="E893" s="61">
        <v>4861</v>
      </c>
      <c r="F893" s="61">
        <v>4864</v>
      </c>
      <c r="G893" s="61">
        <v>4852</v>
      </c>
      <c r="H893" s="61">
        <v>4923</v>
      </c>
      <c r="I893" s="61">
        <v>4867</v>
      </c>
      <c r="J893" s="61">
        <v>4909</v>
      </c>
      <c r="K893" s="61">
        <v>4881</v>
      </c>
      <c r="L893" s="61">
        <v>4824</v>
      </c>
      <c r="M893" s="61">
        <v>4673</v>
      </c>
      <c r="N893" s="61">
        <v>4570</v>
      </c>
      <c r="O893" s="62">
        <v>4465</v>
      </c>
      <c r="P893" s="61">
        <v>4427</v>
      </c>
      <c r="Q893" s="27"/>
      <c r="R893" s="28"/>
    </row>
    <row r="894" spans="1:18" x14ac:dyDescent="0.2">
      <c r="A894" s="60" t="s">
        <v>904</v>
      </c>
      <c r="B894" s="57" t="str">
        <f t="shared" si="39"/>
        <v>Barton County, Kansas</v>
      </c>
      <c r="C894" s="57" t="str">
        <f t="shared" si="40"/>
        <v>Barton County</v>
      </c>
      <c r="D894" s="56" t="str">
        <f t="shared" si="41"/>
        <v>Kansas</v>
      </c>
      <c r="E894" s="61">
        <v>27674</v>
      </c>
      <c r="F894" s="61">
        <v>27672</v>
      </c>
      <c r="G894" s="61">
        <v>27675</v>
      </c>
      <c r="H894" s="61">
        <v>27697</v>
      </c>
      <c r="I894" s="61">
        <v>27520</v>
      </c>
      <c r="J894" s="61">
        <v>27443</v>
      </c>
      <c r="K894" s="61">
        <v>27334</v>
      </c>
      <c r="L894" s="61">
        <v>27159</v>
      </c>
      <c r="M894" s="61">
        <v>26878</v>
      </c>
      <c r="N894" s="61">
        <v>26394</v>
      </c>
      <c r="O894" s="62">
        <v>26057</v>
      </c>
      <c r="P894" s="61">
        <v>25779</v>
      </c>
      <c r="Q894" s="27"/>
      <c r="R894" s="28"/>
    </row>
    <row r="895" spans="1:18" x14ac:dyDescent="0.2">
      <c r="A895" s="60" t="s">
        <v>905</v>
      </c>
      <c r="B895" s="57" t="str">
        <f t="shared" si="39"/>
        <v>Bourbon County, Kansas</v>
      </c>
      <c r="C895" s="57" t="str">
        <f t="shared" si="40"/>
        <v>Bourbon County</v>
      </c>
      <c r="D895" s="56" t="str">
        <f t="shared" si="41"/>
        <v>Kansas</v>
      </c>
      <c r="E895" s="61">
        <v>15173</v>
      </c>
      <c r="F895" s="61">
        <v>15172</v>
      </c>
      <c r="G895" s="61">
        <v>15135</v>
      </c>
      <c r="H895" s="61">
        <v>14944</v>
      </c>
      <c r="I895" s="61">
        <v>14878</v>
      </c>
      <c r="J895" s="61">
        <v>14835</v>
      </c>
      <c r="K895" s="61">
        <v>14797</v>
      </c>
      <c r="L895" s="61">
        <v>14733</v>
      </c>
      <c r="M895" s="61">
        <v>14624</v>
      </c>
      <c r="N895" s="61">
        <v>14609</v>
      </c>
      <c r="O895" s="62">
        <v>14542</v>
      </c>
      <c r="P895" s="61">
        <v>14534</v>
      </c>
      <c r="Q895" s="27"/>
      <c r="R895" s="28"/>
    </row>
    <row r="896" spans="1:18" x14ac:dyDescent="0.2">
      <c r="A896" s="60" t="s">
        <v>906</v>
      </c>
      <c r="B896" s="57" t="str">
        <f t="shared" si="39"/>
        <v>Brown County, Kansas</v>
      </c>
      <c r="C896" s="57" t="str">
        <f t="shared" si="40"/>
        <v>Brown County</v>
      </c>
      <c r="D896" s="56" t="str">
        <f t="shared" si="41"/>
        <v>Kansas</v>
      </c>
      <c r="E896" s="61">
        <v>9984</v>
      </c>
      <c r="F896" s="61">
        <v>9984</v>
      </c>
      <c r="G896" s="61">
        <v>9968</v>
      </c>
      <c r="H896" s="61">
        <v>9972</v>
      </c>
      <c r="I896" s="61">
        <v>9866</v>
      </c>
      <c r="J896" s="61">
        <v>9912</v>
      </c>
      <c r="K896" s="61">
        <v>9785</v>
      </c>
      <c r="L896" s="61">
        <v>9708</v>
      </c>
      <c r="M896" s="61">
        <v>9641</v>
      </c>
      <c r="N896" s="61">
        <v>9609</v>
      </c>
      <c r="O896" s="62">
        <v>9610</v>
      </c>
      <c r="P896" s="61">
        <v>9564</v>
      </c>
      <c r="Q896" s="27"/>
      <c r="R896" s="28"/>
    </row>
    <row r="897" spans="1:18" x14ac:dyDescent="0.2">
      <c r="A897" s="60" t="s">
        <v>907</v>
      </c>
      <c r="B897" s="57" t="str">
        <f t="shared" si="39"/>
        <v>Butler County, Kansas</v>
      </c>
      <c r="C897" s="57" t="str">
        <f t="shared" si="40"/>
        <v>Butler County</v>
      </c>
      <c r="D897" s="56" t="str">
        <f t="shared" si="41"/>
        <v>Kansas</v>
      </c>
      <c r="E897" s="61">
        <v>65880</v>
      </c>
      <c r="F897" s="61">
        <v>65884</v>
      </c>
      <c r="G897" s="61">
        <v>65901</v>
      </c>
      <c r="H897" s="61">
        <v>65838</v>
      </c>
      <c r="I897" s="61">
        <v>65669</v>
      </c>
      <c r="J897" s="61">
        <v>65671</v>
      </c>
      <c r="K897" s="61">
        <v>65861</v>
      </c>
      <c r="L897" s="61">
        <v>66249</v>
      </c>
      <c r="M897" s="61">
        <v>66652</v>
      </c>
      <c r="N897" s="61">
        <v>66845</v>
      </c>
      <c r="O897" s="62">
        <v>66833</v>
      </c>
      <c r="P897" s="61">
        <v>66911</v>
      </c>
      <c r="Q897" s="27"/>
      <c r="R897" s="28"/>
    </row>
    <row r="898" spans="1:18" x14ac:dyDescent="0.2">
      <c r="A898" s="60" t="s">
        <v>908</v>
      </c>
      <c r="B898" s="57" t="str">
        <f t="shared" ref="B898:B961" si="42">IF(LEFT(A898)=".", RIGHT(A898,LEN(A898)-1), A898)</f>
        <v>Chase County, Kansas</v>
      </c>
      <c r="C898" s="57" t="str">
        <f t="shared" si="40"/>
        <v>Chase County</v>
      </c>
      <c r="D898" s="56" t="str">
        <f t="shared" si="41"/>
        <v>Kansas</v>
      </c>
      <c r="E898" s="61">
        <v>2790</v>
      </c>
      <c r="F898" s="61">
        <v>2790</v>
      </c>
      <c r="G898" s="61">
        <v>2784</v>
      </c>
      <c r="H898" s="61">
        <v>2769</v>
      </c>
      <c r="I898" s="61">
        <v>2743</v>
      </c>
      <c r="J898" s="61">
        <v>2690</v>
      </c>
      <c r="K898" s="61">
        <v>2654</v>
      </c>
      <c r="L898" s="61">
        <v>2656</v>
      </c>
      <c r="M898" s="61">
        <v>2632</v>
      </c>
      <c r="N898" s="61">
        <v>2651</v>
      </c>
      <c r="O898" s="62">
        <v>2600</v>
      </c>
      <c r="P898" s="61">
        <v>2648</v>
      </c>
      <c r="Q898" s="27"/>
      <c r="R898" s="28"/>
    </row>
    <row r="899" spans="1:18" x14ac:dyDescent="0.2">
      <c r="A899" s="60" t="s">
        <v>909</v>
      </c>
      <c r="B899" s="57" t="str">
        <f t="shared" si="42"/>
        <v>Chautauqua County, Kansas</v>
      </c>
      <c r="C899" s="57" t="str">
        <f t="shared" ref="C899:C962" si="43">LEFT(B899,FIND(",",B899,1)-1)</f>
        <v>Chautauqua County</v>
      </c>
      <c r="D899" s="56" t="str">
        <f t="shared" ref="D899:D962" si="44">RIGHT(B899,LEN(B899)-(FIND(",",B899)+1))</f>
        <v>Kansas</v>
      </c>
      <c r="E899" s="61">
        <v>3669</v>
      </c>
      <c r="F899" s="61">
        <v>3669</v>
      </c>
      <c r="G899" s="61">
        <v>3649</v>
      </c>
      <c r="H899" s="61">
        <v>3610</v>
      </c>
      <c r="I899" s="61">
        <v>3559</v>
      </c>
      <c r="J899" s="61">
        <v>3529</v>
      </c>
      <c r="K899" s="61">
        <v>3456</v>
      </c>
      <c r="L899" s="61">
        <v>3387</v>
      </c>
      <c r="M899" s="61">
        <v>3360</v>
      </c>
      <c r="N899" s="61">
        <v>3315</v>
      </c>
      <c r="O899" s="62">
        <v>3304</v>
      </c>
      <c r="P899" s="61">
        <v>3250</v>
      </c>
      <c r="Q899" s="27"/>
      <c r="R899" s="28"/>
    </row>
    <row r="900" spans="1:18" x14ac:dyDescent="0.2">
      <c r="A900" s="60" t="s">
        <v>910</v>
      </c>
      <c r="B900" s="57" t="str">
        <f t="shared" si="42"/>
        <v>Cherokee County, Kansas</v>
      </c>
      <c r="C900" s="57" t="str">
        <f t="shared" si="43"/>
        <v>Cherokee County</v>
      </c>
      <c r="D900" s="56" t="str">
        <f t="shared" si="44"/>
        <v>Kansas</v>
      </c>
      <c r="E900" s="61">
        <v>21603</v>
      </c>
      <c r="F900" s="61">
        <v>21607</v>
      </c>
      <c r="G900" s="61">
        <v>21526</v>
      </c>
      <c r="H900" s="61">
        <v>21359</v>
      </c>
      <c r="I900" s="61">
        <v>21192</v>
      </c>
      <c r="J900" s="61">
        <v>20899</v>
      </c>
      <c r="K900" s="61">
        <v>20768</v>
      </c>
      <c r="L900" s="61">
        <v>20535</v>
      </c>
      <c r="M900" s="61">
        <v>20256</v>
      </c>
      <c r="N900" s="61">
        <v>20129</v>
      </c>
      <c r="O900" s="62">
        <v>20035</v>
      </c>
      <c r="P900" s="61">
        <v>19939</v>
      </c>
      <c r="Q900" s="27"/>
      <c r="R900" s="28"/>
    </row>
    <row r="901" spans="1:18" x14ac:dyDescent="0.2">
      <c r="A901" s="60" t="s">
        <v>911</v>
      </c>
      <c r="B901" s="57" t="str">
        <f t="shared" si="42"/>
        <v>Cheyenne County, Kansas</v>
      </c>
      <c r="C901" s="57" t="str">
        <f t="shared" si="43"/>
        <v>Cheyenne County</v>
      </c>
      <c r="D901" s="56" t="str">
        <f t="shared" si="44"/>
        <v>Kansas</v>
      </c>
      <c r="E901" s="61">
        <v>2726</v>
      </c>
      <c r="F901" s="61">
        <v>2726</v>
      </c>
      <c r="G901" s="61">
        <v>2714</v>
      </c>
      <c r="H901" s="61">
        <v>2693</v>
      </c>
      <c r="I901" s="61">
        <v>2667</v>
      </c>
      <c r="J901" s="61">
        <v>2671</v>
      </c>
      <c r="K901" s="61">
        <v>2686</v>
      </c>
      <c r="L901" s="61">
        <v>2674</v>
      </c>
      <c r="M901" s="61">
        <v>2667</v>
      </c>
      <c r="N901" s="61">
        <v>2684</v>
      </c>
      <c r="O901" s="62">
        <v>2645</v>
      </c>
      <c r="P901" s="61">
        <v>2657</v>
      </c>
      <c r="Q901" s="27"/>
      <c r="R901" s="28"/>
    </row>
    <row r="902" spans="1:18" x14ac:dyDescent="0.2">
      <c r="A902" s="60" t="s">
        <v>912</v>
      </c>
      <c r="B902" s="57" t="str">
        <f t="shared" si="42"/>
        <v>Clark County, Kansas</v>
      </c>
      <c r="C902" s="57" t="str">
        <f t="shared" si="43"/>
        <v>Clark County</v>
      </c>
      <c r="D902" s="56" t="str">
        <f t="shared" si="44"/>
        <v>Kansas</v>
      </c>
      <c r="E902" s="61">
        <v>2215</v>
      </c>
      <c r="F902" s="61">
        <v>2215</v>
      </c>
      <c r="G902" s="61">
        <v>2199</v>
      </c>
      <c r="H902" s="61">
        <v>2120</v>
      </c>
      <c r="I902" s="61">
        <v>2165</v>
      </c>
      <c r="J902" s="61">
        <v>2178</v>
      </c>
      <c r="K902" s="61">
        <v>2114</v>
      </c>
      <c r="L902" s="61">
        <v>2081</v>
      </c>
      <c r="M902" s="61">
        <v>2065</v>
      </c>
      <c r="N902" s="61">
        <v>1995</v>
      </c>
      <c r="O902" s="62">
        <v>1994</v>
      </c>
      <c r="P902" s="61">
        <v>1994</v>
      </c>
      <c r="Q902" s="27"/>
      <c r="R902" s="28"/>
    </row>
    <row r="903" spans="1:18" x14ac:dyDescent="0.2">
      <c r="A903" s="60" t="s">
        <v>913</v>
      </c>
      <c r="B903" s="57" t="str">
        <f t="shared" si="42"/>
        <v>Clay County, Kansas</v>
      </c>
      <c r="C903" s="57" t="str">
        <f t="shared" si="43"/>
        <v>Clay County</v>
      </c>
      <c r="D903" s="56" t="str">
        <f t="shared" si="44"/>
        <v>Kansas</v>
      </c>
      <c r="E903" s="61">
        <v>8535</v>
      </c>
      <c r="F903" s="61">
        <v>8545</v>
      </c>
      <c r="G903" s="61">
        <v>8548</v>
      </c>
      <c r="H903" s="61">
        <v>8529</v>
      </c>
      <c r="I903" s="61">
        <v>8504</v>
      </c>
      <c r="J903" s="61">
        <v>8388</v>
      </c>
      <c r="K903" s="61">
        <v>8301</v>
      </c>
      <c r="L903" s="61">
        <v>8293</v>
      </c>
      <c r="M903" s="61">
        <v>8105</v>
      </c>
      <c r="N903" s="61">
        <v>8006</v>
      </c>
      <c r="O903" s="62">
        <v>8003</v>
      </c>
      <c r="P903" s="61">
        <v>8002</v>
      </c>
      <c r="Q903" s="27"/>
      <c r="R903" s="28"/>
    </row>
    <row r="904" spans="1:18" x14ac:dyDescent="0.2">
      <c r="A904" s="60" t="s">
        <v>914</v>
      </c>
      <c r="B904" s="57" t="str">
        <f t="shared" si="42"/>
        <v>Cloud County, Kansas</v>
      </c>
      <c r="C904" s="57" t="str">
        <f t="shared" si="43"/>
        <v>Cloud County</v>
      </c>
      <c r="D904" s="56" t="str">
        <f t="shared" si="44"/>
        <v>Kansas</v>
      </c>
      <c r="E904" s="61">
        <v>9533</v>
      </c>
      <c r="F904" s="61">
        <v>9533</v>
      </c>
      <c r="G904" s="61">
        <v>9519</v>
      </c>
      <c r="H904" s="61">
        <v>9421</v>
      </c>
      <c r="I904" s="61">
        <v>9417</v>
      </c>
      <c r="J904" s="61">
        <v>9355</v>
      </c>
      <c r="K904" s="61">
        <v>9331</v>
      </c>
      <c r="L904" s="61">
        <v>9188</v>
      </c>
      <c r="M904" s="61">
        <v>9070</v>
      </c>
      <c r="N904" s="61">
        <v>8912</v>
      </c>
      <c r="O904" s="62">
        <v>8734</v>
      </c>
      <c r="P904" s="61">
        <v>8786</v>
      </c>
      <c r="Q904" s="27"/>
      <c r="R904" s="28"/>
    </row>
    <row r="905" spans="1:18" x14ac:dyDescent="0.2">
      <c r="A905" s="60" t="s">
        <v>915</v>
      </c>
      <c r="B905" s="57" t="str">
        <f t="shared" si="42"/>
        <v>Coffey County, Kansas</v>
      </c>
      <c r="C905" s="57" t="str">
        <f t="shared" si="43"/>
        <v>Coffey County</v>
      </c>
      <c r="D905" s="56" t="str">
        <f t="shared" si="44"/>
        <v>Kansas</v>
      </c>
      <c r="E905" s="61">
        <v>8601</v>
      </c>
      <c r="F905" s="61">
        <v>8598</v>
      </c>
      <c r="G905" s="61">
        <v>8585</v>
      </c>
      <c r="H905" s="61">
        <v>8487</v>
      </c>
      <c r="I905" s="61">
        <v>8467</v>
      </c>
      <c r="J905" s="61">
        <v>8377</v>
      </c>
      <c r="K905" s="61">
        <v>8394</v>
      </c>
      <c r="L905" s="61">
        <v>8291</v>
      </c>
      <c r="M905" s="61">
        <v>8339</v>
      </c>
      <c r="N905" s="61">
        <v>8228</v>
      </c>
      <c r="O905" s="62">
        <v>8232</v>
      </c>
      <c r="P905" s="61">
        <v>8179</v>
      </c>
      <c r="Q905" s="27"/>
      <c r="R905" s="28"/>
    </row>
    <row r="906" spans="1:18" x14ac:dyDescent="0.2">
      <c r="A906" s="60" t="s">
        <v>916</v>
      </c>
      <c r="B906" s="57" t="str">
        <f t="shared" si="42"/>
        <v>Comanche County, Kansas</v>
      </c>
      <c r="C906" s="57" t="str">
        <f t="shared" si="43"/>
        <v>Comanche County</v>
      </c>
      <c r="D906" s="56" t="str">
        <f t="shared" si="44"/>
        <v>Kansas</v>
      </c>
      <c r="E906" s="61">
        <v>1891</v>
      </c>
      <c r="F906" s="61">
        <v>1891</v>
      </c>
      <c r="G906" s="61">
        <v>1886</v>
      </c>
      <c r="H906" s="61">
        <v>1882</v>
      </c>
      <c r="I906" s="61">
        <v>1914</v>
      </c>
      <c r="J906" s="61">
        <v>1926</v>
      </c>
      <c r="K906" s="61">
        <v>1950</v>
      </c>
      <c r="L906" s="61">
        <v>1827</v>
      </c>
      <c r="M906" s="61">
        <v>1838</v>
      </c>
      <c r="N906" s="61">
        <v>1759</v>
      </c>
      <c r="O906" s="62">
        <v>1736</v>
      </c>
      <c r="P906" s="61">
        <v>1700</v>
      </c>
      <c r="Q906" s="27"/>
      <c r="R906" s="28"/>
    </row>
    <row r="907" spans="1:18" x14ac:dyDescent="0.2">
      <c r="A907" s="60" t="s">
        <v>917</v>
      </c>
      <c r="B907" s="57" t="str">
        <f t="shared" si="42"/>
        <v>Cowley County, Kansas</v>
      </c>
      <c r="C907" s="57" t="str">
        <f t="shared" si="43"/>
        <v>Cowley County</v>
      </c>
      <c r="D907" s="56" t="str">
        <f t="shared" si="44"/>
        <v>Kansas</v>
      </c>
      <c r="E907" s="61">
        <v>36311</v>
      </c>
      <c r="F907" s="61">
        <v>36309</v>
      </c>
      <c r="G907" s="61">
        <v>36312</v>
      </c>
      <c r="H907" s="61">
        <v>36249</v>
      </c>
      <c r="I907" s="61">
        <v>36267</v>
      </c>
      <c r="J907" s="61">
        <v>36170</v>
      </c>
      <c r="K907" s="61">
        <v>35896</v>
      </c>
      <c r="L907" s="61">
        <v>35752</v>
      </c>
      <c r="M907" s="61">
        <v>35650</v>
      </c>
      <c r="N907" s="61">
        <v>35297</v>
      </c>
      <c r="O907" s="62">
        <v>35149</v>
      </c>
      <c r="P907" s="61">
        <v>34908</v>
      </c>
      <c r="Q907" s="27"/>
      <c r="R907" s="28"/>
    </row>
    <row r="908" spans="1:18" x14ac:dyDescent="0.2">
      <c r="A908" s="60" t="s">
        <v>918</v>
      </c>
      <c r="B908" s="57" t="str">
        <f t="shared" si="42"/>
        <v>Crawford County, Kansas</v>
      </c>
      <c r="C908" s="57" t="str">
        <f t="shared" si="43"/>
        <v>Crawford County</v>
      </c>
      <c r="D908" s="56" t="str">
        <f t="shared" si="44"/>
        <v>Kansas</v>
      </c>
      <c r="E908" s="61">
        <v>39134</v>
      </c>
      <c r="F908" s="61">
        <v>39135</v>
      </c>
      <c r="G908" s="61">
        <v>39172</v>
      </c>
      <c r="H908" s="61">
        <v>39204</v>
      </c>
      <c r="I908" s="61">
        <v>39324</v>
      </c>
      <c r="J908" s="61">
        <v>39250</v>
      </c>
      <c r="K908" s="61">
        <v>39269</v>
      </c>
      <c r="L908" s="61">
        <v>39139</v>
      </c>
      <c r="M908" s="61">
        <v>39046</v>
      </c>
      <c r="N908" s="61">
        <v>38925</v>
      </c>
      <c r="O908" s="62">
        <v>38911</v>
      </c>
      <c r="P908" s="61">
        <v>38818</v>
      </c>
      <c r="Q908" s="27"/>
      <c r="R908" s="28"/>
    </row>
    <row r="909" spans="1:18" x14ac:dyDescent="0.2">
      <c r="A909" s="60" t="s">
        <v>919</v>
      </c>
      <c r="B909" s="57" t="str">
        <f t="shared" si="42"/>
        <v>Decatur County, Kansas</v>
      </c>
      <c r="C909" s="57" t="str">
        <f t="shared" si="43"/>
        <v>Decatur County</v>
      </c>
      <c r="D909" s="56" t="str">
        <f t="shared" si="44"/>
        <v>Kansas</v>
      </c>
      <c r="E909" s="61">
        <v>2961</v>
      </c>
      <c r="F909" s="61">
        <v>2965</v>
      </c>
      <c r="G909" s="61">
        <v>2957</v>
      </c>
      <c r="H909" s="61">
        <v>2927</v>
      </c>
      <c r="I909" s="61">
        <v>2884</v>
      </c>
      <c r="J909" s="61">
        <v>2908</v>
      </c>
      <c r="K909" s="61">
        <v>2897</v>
      </c>
      <c r="L909" s="61">
        <v>2923</v>
      </c>
      <c r="M909" s="61">
        <v>2828</v>
      </c>
      <c r="N909" s="61">
        <v>2863</v>
      </c>
      <c r="O909" s="62">
        <v>2860</v>
      </c>
      <c r="P909" s="61">
        <v>2827</v>
      </c>
      <c r="Q909" s="27"/>
      <c r="R909" s="28"/>
    </row>
    <row r="910" spans="1:18" x14ac:dyDescent="0.2">
      <c r="A910" s="60" t="s">
        <v>920</v>
      </c>
      <c r="B910" s="57" t="str">
        <f t="shared" si="42"/>
        <v>Dickinson County, Kansas</v>
      </c>
      <c r="C910" s="57" t="str">
        <f t="shared" si="43"/>
        <v>Dickinson County</v>
      </c>
      <c r="D910" s="56" t="str">
        <f t="shared" si="44"/>
        <v>Kansas</v>
      </c>
      <c r="E910" s="61">
        <v>19754</v>
      </c>
      <c r="F910" s="61">
        <v>19749</v>
      </c>
      <c r="G910" s="61">
        <v>19773</v>
      </c>
      <c r="H910" s="61">
        <v>19685</v>
      </c>
      <c r="I910" s="61">
        <v>19705</v>
      </c>
      <c r="J910" s="61">
        <v>19433</v>
      </c>
      <c r="K910" s="61">
        <v>19305</v>
      </c>
      <c r="L910" s="61">
        <v>19206</v>
      </c>
      <c r="M910" s="61">
        <v>18956</v>
      </c>
      <c r="N910" s="61">
        <v>18829</v>
      </c>
      <c r="O910" s="62">
        <v>18682</v>
      </c>
      <c r="P910" s="61">
        <v>18466</v>
      </c>
      <c r="Q910" s="27"/>
      <c r="R910" s="28"/>
    </row>
    <row r="911" spans="1:18" x14ac:dyDescent="0.2">
      <c r="A911" s="60" t="s">
        <v>921</v>
      </c>
      <c r="B911" s="57" t="str">
        <f t="shared" si="42"/>
        <v>Doniphan County, Kansas</v>
      </c>
      <c r="C911" s="57" t="str">
        <f t="shared" si="43"/>
        <v>Doniphan County</v>
      </c>
      <c r="D911" s="56" t="str">
        <f t="shared" si="44"/>
        <v>Kansas</v>
      </c>
      <c r="E911" s="61">
        <v>7945</v>
      </c>
      <c r="F911" s="61">
        <v>7948</v>
      </c>
      <c r="G911" s="61">
        <v>7960</v>
      </c>
      <c r="H911" s="61">
        <v>7960</v>
      </c>
      <c r="I911" s="61">
        <v>7890</v>
      </c>
      <c r="J911" s="61">
        <v>7876</v>
      </c>
      <c r="K911" s="61">
        <v>7840</v>
      </c>
      <c r="L911" s="61">
        <v>7788</v>
      </c>
      <c r="M911" s="61">
        <v>7718</v>
      </c>
      <c r="N911" s="61">
        <v>7657</v>
      </c>
      <c r="O911" s="62">
        <v>7658</v>
      </c>
      <c r="P911" s="61">
        <v>7600</v>
      </c>
      <c r="Q911" s="27"/>
      <c r="R911" s="28"/>
    </row>
    <row r="912" spans="1:18" x14ac:dyDescent="0.2">
      <c r="A912" s="60" t="s">
        <v>922</v>
      </c>
      <c r="B912" s="57" t="str">
        <f t="shared" si="42"/>
        <v>Douglas County, Kansas</v>
      </c>
      <c r="C912" s="57" t="str">
        <f t="shared" si="43"/>
        <v>Douglas County</v>
      </c>
      <c r="D912" s="56" t="str">
        <f t="shared" si="44"/>
        <v>Kansas</v>
      </c>
      <c r="E912" s="61">
        <v>110826</v>
      </c>
      <c r="F912" s="61">
        <v>110826</v>
      </c>
      <c r="G912" s="61">
        <v>111198</v>
      </c>
      <c r="H912" s="61">
        <v>112479</v>
      </c>
      <c r="I912" s="61">
        <v>113313</v>
      </c>
      <c r="J912" s="61">
        <v>114713</v>
      </c>
      <c r="K912" s="61">
        <v>116445</v>
      </c>
      <c r="L912" s="61">
        <v>118141</v>
      </c>
      <c r="M912" s="61">
        <v>119662</v>
      </c>
      <c r="N912" s="61">
        <v>120281</v>
      </c>
      <c r="O912" s="62">
        <v>121109</v>
      </c>
      <c r="P912" s="61">
        <v>122259</v>
      </c>
      <c r="Q912" s="27"/>
      <c r="R912" s="28"/>
    </row>
    <row r="913" spans="1:18" x14ac:dyDescent="0.2">
      <c r="A913" s="60" t="s">
        <v>923</v>
      </c>
      <c r="B913" s="57" t="str">
        <f t="shared" si="42"/>
        <v>Edwards County, Kansas</v>
      </c>
      <c r="C913" s="57" t="str">
        <f t="shared" si="43"/>
        <v>Edwards County</v>
      </c>
      <c r="D913" s="56" t="str">
        <f t="shared" si="44"/>
        <v>Kansas</v>
      </c>
      <c r="E913" s="61">
        <v>3037</v>
      </c>
      <c r="F913" s="61">
        <v>3037</v>
      </c>
      <c r="G913" s="61">
        <v>3054</v>
      </c>
      <c r="H913" s="61">
        <v>3019</v>
      </c>
      <c r="I913" s="61">
        <v>2965</v>
      </c>
      <c r="J913" s="61">
        <v>2967</v>
      </c>
      <c r="K913" s="61">
        <v>3025</v>
      </c>
      <c r="L913" s="61">
        <v>2955</v>
      </c>
      <c r="M913" s="61">
        <v>2899</v>
      </c>
      <c r="N913" s="61">
        <v>2873</v>
      </c>
      <c r="O913" s="62">
        <v>2820</v>
      </c>
      <c r="P913" s="61">
        <v>2798</v>
      </c>
      <c r="Q913" s="27"/>
      <c r="R913" s="28"/>
    </row>
    <row r="914" spans="1:18" x14ac:dyDescent="0.2">
      <c r="A914" s="60" t="s">
        <v>924</v>
      </c>
      <c r="B914" s="57" t="str">
        <f t="shared" si="42"/>
        <v>Elk County, Kansas</v>
      </c>
      <c r="C914" s="57" t="str">
        <f t="shared" si="43"/>
        <v>Elk County</v>
      </c>
      <c r="D914" s="56" t="str">
        <f t="shared" si="44"/>
        <v>Kansas</v>
      </c>
      <c r="E914" s="61">
        <v>2882</v>
      </c>
      <c r="F914" s="61">
        <v>2882</v>
      </c>
      <c r="G914" s="61">
        <v>2867</v>
      </c>
      <c r="H914" s="61">
        <v>2786</v>
      </c>
      <c r="I914" s="61">
        <v>2661</v>
      </c>
      <c r="J914" s="61">
        <v>2633</v>
      </c>
      <c r="K914" s="61">
        <v>2696</v>
      </c>
      <c r="L914" s="61">
        <v>2574</v>
      </c>
      <c r="M914" s="61">
        <v>2511</v>
      </c>
      <c r="N914" s="61">
        <v>2514</v>
      </c>
      <c r="O914" s="62">
        <v>2484</v>
      </c>
      <c r="P914" s="61">
        <v>2530</v>
      </c>
      <c r="Q914" s="27"/>
      <c r="R914" s="28"/>
    </row>
    <row r="915" spans="1:18" x14ac:dyDescent="0.2">
      <c r="A915" s="60" t="s">
        <v>925</v>
      </c>
      <c r="B915" s="57" t="str">
        <f t="shared" si="42"/>
        <v>Ellis County, Kansas</v>
      </c>
      <c r="C915" s="57" t="str">
        <f t="shared" si="43"/>
        <v>Ellis County</v>
      </c>
      <c r="D915" s="56" t="str">
        <f t="shared" si="44"/>
        <v>Kansas</v>
      </c>
      <c r="E915" s="61">
        <v>28452</v>
      </c>
      <c r="F915" s="61">
        <v>28452</v>
      </c>
      <c r="G915" s="61">
        <v>28424</v>
      </c>
      <c r="H915" s="61">
        <v>28765</v>
      </c>
      <c r="I915" s="61">
        <v>29089</v>
      </c>
      <c r="J915" s="61">
        <v>29030</v>
      </c>
      <c r="K915" s="61">
        <v>28963</v>
      </c>
      <c r="L915" s="61">
        <v>28999</v>
      </c>
      <c r="M915" s="61">
        <v>28942</v>
      </c>
      <c r="N915" s="61">
        <v>28735</v>
      </c>
      <c r="O915" s="62">
        <v>28646</v>
      </c>
      <c r="P915" s="61">
        <v>28553</v>
      </c>
      <c r="Q915" s="27"/>
      <c r="R915" s="28"/>
    </row>
    <row r="916" spans="1:18" x14ac:dyDescent="0.2">
      <c r="A916" s="60" t="s">
        <v>926</v>
      </c>
      <c r="B916" s="57" t="str">
        <f t="shared" si="42"/>
        <v>Ellsworth County, Kansas</v>
      </c>
      <c r="C916" s="57" t="str">
        <f t="shared" si="43"/>
        <v>Ellsworth County</v>
      </c>
      <c r="D916" s="56" t="str">
        <f t="shared" si="44"/>
        <v>Kansas</v>
      </c>
      <c r="E916" s="61">
        <v>6497</v>
      </c>
      <c r="F916" s="61">
        <v>6497</v>
      </c>
      <c r="G916" s="61">
        <v>6513</v>
      </c>
      <c r="H916" s="61">
        <v>6461</v>
      </c>
      <c r="I916" s="61">
        <v>6462</v>
      </c>
      <c r="J916" s="61">
        <v>6365</v>
      </c>
      <c r="K916" s="61">
        <v>6345</v>
      </c>
      <c r="L916" s="61">
        <v>6302</v>
      </c>
      <c r="M916" s="61">
        <v>6302</v>
      </c>
      <c r="N916" s="61">
        <v>6284</v>
      </c>
      <c r="O916" s="62">
        <v>6163</v>
      </c>
      <c r="P916" s="61">
        <v>6102</v>
      </c>
      <c r="Q916" s="27"/>
      <c r="R916" s="28"/>
    </row>
    <row r="917" spans="1:18" x14ac:dyDescent="0.2">
      <c r="A917" s="60" t="s">
        <v>927</v>
      </c>
      <c r="B917" s="57" t="str">
        <f t="shared" si="42"/>
        <v>Finney County, Kansas</v>
      </c>
      <c r="C917" s="57" t="str">
        <f t="shared" si="43"/>
        <v>Finney County</v>
      </c>
      <c r="D917" s="56" t="str">
        <f t="shared" si="44"/>
        <v>Kansas</v>
      </c>
      <c r="E917" s="61">
        <v>36776</v>
      </c>
      <c r="F917" s="61">
        <v>36785</v>
      </c>
      <c r="G917" s="61">
        <v>36952</v>
      </c>
      <c r="H917" s="61">
        <v>37115</v>
      </c>
      <c r="I917" s="61">
        <v>37110</v>
      </c>
      <c r="J917" s="61">
        <v>37073</v>
      </c>
      <c r="K917" s="61">
        <v>37119</v>
      </c>
      <c r="L917" s="61">
        <v>37148</v>
      </c>
      <c r="M917" s="61">
        <v>36885</v>
      </c>
      <c r="N917" s="61">
        <v>36720</v>
      </c>
      <c r="O917" s="62">
        <v>36528</v>
      </c>
      <c r="P917" s="61">
        <v>36467</v>
      </c>
      <c r="Q917" s="27"/>
      <c r="R917" s="28"/>
    </row>
    <row r="918" spans="1:18" x14ac:dyDescent="0.2">
      <c r="A918" s="60" t="s">
        <v>928</v>
      </c>
      <c r="B918" s="57" t="str">
        <f t="shared" si="42"/>
        <v>Ford County, Kansas</v>
      </c>
      <c r="C918" s="57" t="str">
        <f t="shared" si="43"/>
        <v>Ford County</v>
      </c>
      <c r="D918" s="56" t="str">
        <f t="shared" si="44"/>
        <v>Kansas</v>
      </c>
      <c r="E918" s="61">
        <v>33848</v>
      </c>
      <c r="F918" s="61">
        <v>33844</v>
      </c>
      <c r="G918" s="61">
        <v>34008</v>
      </c>
      <c r="H918" s="61">
        <v>34372</v>
      </c>
      <c r="I918" s="61">
        <v>34665</v>
      </c>
      <c r="J918" s="61">
        <v>34879</v>
      </c>
      <c r="K918" s="61">
        <v>34930</v>
      </c>
      <c r="L918" s="61">
        <v>34629</v>
      </c>
      <c r="M918" s="61">
        <v>34552</v>
      </c>
      <c r="N918" s="61">
        <v>34218</v>
      </c>
      <c r="O918" s="62">
        <v>33877</v>
      </c>
      <c r="P918" s="61">
        <v>33619</v>
      </c>
      <c r="Q918" s="27"/>
      <c r="R918" s="28"/>
    </row>
    <row r="919" spans="1:18" x14ac:dyDescent="0.2">
      <c r="A919" s="60" t="s">
        <v>929</v>
      </c>
      <c r="B919" s="57" t="str">
        <f t="shared" si="42"/>
        <v>Franklin County, Kansas</v>
      </c>
      <c r="C919" s="57" t="str">
        <f t="shared" si="43"/>
        <v>Franklin County</v>
      </c>
      <c r="D919" s="56" t="str">
        <f t="shared" si="44"/>
        <v>Kansas</v>
      </c>
      <c r="E919" s="61">
        <v>25992</v>
      </c>
      <c r="F919" s="61">
        <v>25996</v>
      </c>
      <c r="G919" s="61">
        <v>25985</v>
      </c>
      <c r="H919" s="61">
        <v>25856</v>
      </c>
      <c r="I919" s="61">
        <v>25825</v>
      </c>
      <c r="J919" s="61">
        <v>25734</v>
      </c>
      <c r="K919" s="61">
        <v>25531</v>
      </c>
      <c r="L919" s="61">
        <v>25469</v>
      </c>
      <c r="M919" s="61">
        <v>25523</v>
      </c>
      <c r="N919" s="61">
        <v>25631</v>
      </c>
      <c r="O919" s="62">
        <v>25625</v>
      </c>
      <c r="P919" s="61">
        <v>25544</v>
      </c>
      <c r="Q919" s="27"/>
      <c r="R919" s="28"/>
    </row>
    <row r="920" spans="1:18" x14ac:dyDescent="0.2">
      <c r="A920" s="60" t="s">
        <v>930</v>
      </c>
      <c r="B920" s="57" t="str">
        <f t="shared" si="42"/>
        <v>Geary County, Kansas</v>
      </c>
      <c r="C920" s="57" t="str">
        <f t="shared" si="43"/>
        <v>Geary County</v>
      </c>
      <c r="D920" s="56" t="str">
        <f t="shared" si="44"/>
        <v>Kansas</v>
      </c>
      <c r="E920" s="61">
        <v>34362</v>
      </c>
      <c r="F920" s="61">
        <v>34356</v>
      </c>
      <c r="G920" s="61">
        <v>35243</v>
      </c>
      <c r="H920" s="61">
        <v>35294</v>
      </c>
      <c r="I920" s="61">
        <v>37903</v>
      </c>
      <c r="J920" s="61">
        <v>36797</v>
      </c>
      <c r="K920" s="61">
        <v>36446</v>
      </c>
      <c r="L920" s="61">
        <v>36681</v>
      </c>
      <c r="M920" s="61">
        <v>35223</v>
      </c>
      <c r="N920" s="61">
        <v>33774</v>
      </c>
      <c r="O920" s="62">
        <v>32777</v>
      </c>
      <c r="P920" s="61">
        <v>31670</v>
      </c>
      <c r="Q920" s="27"/>
      <c r="R920" s="28"/>
    </row>
    <row r="921" spans="1:18" x14ac:dyDescent="0.2">
      <c r="A921" s="60" t="s">
        <v>931</v>
      </c>
      <c r="B921" s="57" t="str">
        <f t="shared" si="42"/>
        <v>Gove County, Kansas</v>
      </c>
      <c r="C921" s="57" t="str">
        <f t="shared" si="43"/>
        <v>Gove County</v>
      </c>
      <c r="D921" s="56" t="str">
        <f t="shared" si="44"/>
        <v>Kansas</v>
      </c>
      <c r="E921" s="61">
        <v>2695</v>
      </c>
      <c r="F921" s="61">
        <v>2701</v>
      </c>
      <c r="G921" s="61">
        <v>2692</v>
      </c>
      <c r="H921" s="61">
        <v>2726</v>
      </c>
      <c r="I921" s="61">
        <v>2759</v>
      </c>
      <c r="J921" s="61">
        <v>2794</v>
      </c>
      <c r="K921" s="61">
        <v>2748</v>
      </c>
      <c r="L921" s="61">
        <v>2698</v>
      </c>
      <c r="M921" s="61">
        <v>2622</v>
      </c>
      <c r="N921" s="61">
        <v>2622</v>
      </c>
      <c r="O921" s="62">
        <v>2611</v>
      </c>
      <c r="P921" s="61">
        <v>2636</v>
      </c>
      <c r="Q921" s="27"/>
      <c r="R921" s="28"/>
    </row>
    <row r="922" spans="1:18" x14ac:dyDescent="0.2">
      <c r="A922" s="60" t="s">
        <v>932</v>
      </c>
      <c r="B922" s="57" t="str">
        <f t="shared" si="42"/>
        <v>Graham County, Kansas</v>
      </c>
      <c r="C922" s="57" t="str">
        <f t="shared" si="43"/>
        <v>Graham County</v>
      </c>
      <c r="D922" s="56" t="str">
        <f t="shared" si="44"/>
        <v>Kansas</v>
      </c>
      <c r="E922" s="61">
        <v>2597</v>
      </c>
      <c r="F922" s="61">
        <v>2588</v>
      </c>
      <c r="G922" s="61">
        <v>2602</v>
      </c>
      <c r="H922" s="61">
        <v>2635</v>
      </c>
      <c r="I922" s="61">
        <v>2581</v>
      </c>
      <c r="J922" s="61">
        <v>2588</v>
      </c>
      <c r="K922" s="61">
        <v>2557</v>
      </c>
      <c r="L922" s="61">
        <v>2591</v>
      </c>
      <c r="M922" s="61">
        <v>2562</v>
      </c>
      <c r="N922" s="61">
        <v>2485</v>
      </c>
      <c r="O922" s="62">
        <v>2475</v>
      </c>
      <c r="P922" s="61">
        <v>2482</v>
      </c>
      <c r="Q922" s="27"/>
      <c r="R922" s="28"/>
    </row>
    <row r="923" spans="1:18" x14ac:dyDescent="0.2">
      <c r="A923" s="60" t="s">
        <v>933</v>
      </c>
      <c r="B923" s="57" t="str">
        <f t="shared" si="42"/>
        <v>Grant County, Kansas</v>
      </c>
      <c r="C923" s="57" t="str">
        <f t="shared" si="43"/>
        <v>Grant County</v>
      </c>
      <c r="D923" s="56" t="str">
        <f t="shared" si="44"/>
        <v>Kansas</v>
      </c>
      <c r="E923" s="61">
        <v>7829</v>
      </c>
      <c r="F923" s="61">
        <v>7824</v>
      </c>
      <c r="G923" s="61">
        <v>7825</v>
      </c>
      <c r="H923" s="61">
        <v>7896</v>
      </c>
      <c r="I923" s="61">
        <v>7832</v>
      </c>
      <c r="J923" s="61">
        <v>7846</v>
      </c>
      <c r="K923" s="61">
        <v>7787</v>
      </c>
      <c r="L923" s="61">
        <v>7724</v>
      </c>
      <c r="M923" s="61">
        <v>7675</v>
      </c>
      <c r="N923" s="61">
        <v>7490</v>
      </c>
      <c r="O923" s="62">
        <v>7294</v>
      </c>
      <c r="P923" s="61">
        <v>7150</v>
      </c>
      <c r="Q923" s="27"/>
      <c r="R923" s="28"/>
    </row>
    <row r="924" spans="1:18" x14ac:dyDescent="0.2">
      <c r="A924" s="60" t="s">
        <v>934</v>
      </c>
      <c r="B924" s="57" t="str">
        <f t="shared" si="42"/>
        <v>Gray County, Kansas</v>
      </c>
      <c r="C924" s="57" t="str">
        <f t="shared" si="43"/>
        <v>Gray County</v>
      </c>
      <c r="D924" s="56" t="str">
        <f t="shared" si="44"/>
        <v>Kansas</v>
      </c>
      <c r="E924" s="61">
        <v>6006</v>
      </c>
      <c r="F924" s="61">
        <v>6001</v>
      </c>
      <c r="G924" s="61">
        <v>6026</v>
      </c>
      <c r="H924" s="61">
        <v>6086</v>
      </c>
      <c r="I924" s="61">
        <v>5963</v>
      </c>
      <c r="J924" s="61">
        <v>5980</v>
      </c>
      <c r="K924" s="61">
        <v>6062</v>
      </c>
      <c r="L924" s="61">
        <v>6082</v>
      </c>
      <c r="M924" s="61">
        <v>6031</v>
      </c>
      <c r="N924" s="61">
        <v>6018</v>
      </c>
      <c r="O924" s="62">
        <v>6076</v>
      </c>
      <c r="P924" s="61">
        <v>5988</v>
      </c>
      <c r="Q924" s="27"/>
      <c r="R924" s="28"/>
    </row>
    <row r="925" spans="1:18" x14ac:dyDescent="0.2">
      <c r="A925" s="60" t="s">
        <v>935</v>
      </c>
      <c r="B925" s="57" t="str">
        <f t="shared" si="42"/>
        <v>Greeley County, Kansas</v>
      </c>
      <c r="C925" s="57" t="str">
        <f t="shared" si="43"/>
        <v>Greeley County</v>
      </c>
      <c r="D925" s="56" t="str">
        <f t="shared" si="44"/>
        <v>Kansas</v>
      </c>
      <c r="E925" s="61">
        <v>1247</v>
      </c>
      <c r="F925" s="61">
        <v>1248</v>
      </c>
      <c r="G925" s="61">
        <v>1259</v>
      </c>
      <c r="H925" s="61">
        <v>1255</v>
      </c>
      <c r="I925" s="61">
        <v>1268</v>
      </c>
      <c r="J925" s="61">
        <v>1283</v>
      </c>
      <c r="K925" s="61">
        <v>1302</v>
      </c>
      <c r="L925" s="61">
        <v>1302</v>
      </c>
      <c r="M925" s="61">
        <v>1277</v>
      </c>
      <c r="N925" s="61">
        <v>1226</v>
      </c>
      <c r="O925" s="62">
        <v>1229</v>
      </c>
      <c r="P925" s="61">
        <v>1232</v>
      </c>
      <c r="Q925" s="27"/>
      <c r="R925" s="28"/>
    </row>
    <row r="926" spans="1:18" x14ac:dyDescent="0.2">
      <c r="A926" s="60" t="s">
        <v>936</v>
      </c>
      <c r="B926" s="57" t="str">
        <f t="shared" si="42"/>
        <v>Greenwood County, Kansas</v>
      </c>
      <c r="C926" s="57" t="str">
        <f t="shared" si="43"/>
        <v>Greenwood County</v>
      </c>
      <c r="D926" s="56" t="str">
        <f t="shared" si="44"/>
        <v>Kansas</v>
      </c>
      <c r="E926" s="61">
        <v>6689</v>
      </c>
      <c r="F926" s="61">
        <v>6689</v>
      </c>
      <c r="G926" s="61">
        <v>6680</v>
      </c>
      <c r="H926" s="61">
        <v>6611</v>
      </c>
      <c r="I926" s="61">
        <v>6426</v>
      </c>
      <c r="J926" s="61">
        <v>6358</v>
      </c>
      <c r="K926" s="61">
        <v>6288</v>
      </c>
      <c r="L926" s="61">
        <v>6233</v>
      </c>
      <c r="M926" s="61">
        <v>6112</v>
      </c>
      <c r="N926" s="61">
        <v>6067</v>
      </c>
      <c r="O926" s="62">
        <v>6011</v>
      </c>
      <c r="P926" s="61">
        <v>5982</v>
      </c>
      <c r="Q926" s="27"/>
      <c r="R926" s="28"/>
    </row>
    <row r="927" spans="1:18" x14ac:dyDescent="0.2">
      <c r="A927" s="60" t="s">
        <v>937</v>
      </c>
      <c r="B927" s="57" t="str">
        <f t="shared" si="42"/>
        <v>Hamilton County, Kansas</v>
      </c>
      <c r="C927" s="57" t="str">
        <f t="shared" si="43"/>
        <v>Hamilton County</v>
      </c>
      <c r="D927" s="56" t="str">
        <f t="shared" si="44"/>
        <v>Kansas</v>
      </c>
      <c r="E927" s="61">
        <v>2690</v>
      </c>
      <c r="F927" s="61">
        <v>2687</v>
      </c>
      <c r="G927" s="61">
        <v>2707</v>
      </c>
      <c r="H927" s="61">
        <v>2637</v>
      </c>
      <c r="I927" s="61">
        <v>2651</v>
      </c>
      <c r="J927" s="61">
        <v>2620</v>
      </c>
      <c r="K927" s="61">
        <v>2659</v>
      </c>
      <c r="L927" s="61">
        <v>2568</v>
      </c>
      <c r="M927" s="61">
        <v>2634</v>
      </c>
      <c r="N927" s="61">
        <v>2616</v>
      </c>
      <c r="O927" s="62">
        <v>2600</v>
      </c>
      <c r="P927" s="61">
        <v>2539</v>
      </c>
      <c r="Q927" s="27"/>
      <c r="R927" s="28"/>
    </row>
    <row r="928" spans="1:18" x14ac:dyDescent="0.2">
      <c r="A928" s="60" t="s">
        <v>938</v>
      </c>
      <c r="B928" s="57" t="str">
        <f t="shared" si="42"/>
        <v>Harper County, Kansas</v>
      </c>
      <c r="C928" s="57" t="str">
        <f t="shared" si="43"/>
        <v>Harper County</v>
      </c>
      <c r="D928" s="56" t="str">
        <f t="shared" si="44"/>
        <v>Kansas</v>
      </c>
      <c r="E928" s="61">
        <v>6034</v>
      </c>
      <c r="F928" s="61">
        <v>6034</v>
      </c>
      <c r="G928" s="61">
        <v>6008</v>
      </c>
      <c r="H928" s="61">
        <v>5937</v>
      </c>
      <c r="I928" s="61">
        <v>5862</v>
      </c>
      <c r="J928" s="61">
        <v>5842</v>
      </c>
      <c r="K928" s="61">
        <v>5829</v>
      </c>
      <c r="L928" s="61">
        <v>5781</v>
      </c>
      <c r="M928" s="61">
        <v>5667</v>
      </c>
      <c r="N928" s="61">
        <v>5580</v>
      </c>
      <c r="O928" s="62">
        <v>5508</v>
      </c>
      <c r="P928" s="61">
        <v>5436</v>
      </c>
      <c r="Q928" s="27"/>
      <c r="R928" s="28"/>
    </row>
    <row r="929" spans="1:18" x14ac:dyDescent="0.2">
      <c r="A929" s="60" t="s">
        <v>939</v>
      </c>
      <c r="B929" s="57" t="str">
        <f t="shared" si="42"/>
        <v>Harvey County, Kansas</v>
      </c>
      <c r="C929" s="57" t="str">
        <f t="shared" si="43"/>
        <v>Harvey County</v>
      </c>
      <c r="D929" s="56" t="str">
        <f t="shared" si="44"/>
        <v>Kansas</v>
      </c>
      <c r="E929" s="61">
        <v>34684</v>
      </c>
      <c r="F929" s="61">
        <v>34684</v>
      </c>
      <c r="G929" s="61">
        <v>34740</v>
      </c>
      <c r="H929" s="61">
        <v>34691</v>
      </c>
      <c r="I929" s="61">
        <v>34754</v>
      </c>
      <c r="J929" s="61">
        <v>34715</v>
      </c>
      <c r="K929" s="61">
        <v>34597</v>
      </c>
      <c r="L929" s="61">
        <v>34802</v>
      </c>
      <c r="M929" s="61">
        <v>34726</v>
      </c>
      <c r="N929" s="61">
        <v>34373</v>
      </c>
      <c r="O929" s="62">
        <v>34183</v>
      </c>
      <c r="P929" s="61">
        <v>34429</v>
      </c>
      <c r="Q929" s="27"/>
      <c r="R929" s="28"/>
    </row>
    <row r="930" spans="1:18" x14ac:dyDescent="0.2">
      <c r="A930" s="60" t="s">
        <v>940</v>
      </c>
      <c r="B930" s="57" t="str">
        <f t="shared" si="42"/>
        <v>Haskell County, Kansas</v>
      </c>
      <c r="C930" s="57" t="str">
        <f t="shared" si="43"/>
        <v>Haskell County</v>
      </c>
      <c r="D930" s="56" t="str">
        <f t="shared" si="44"/>
        <v>Kansas</v>
      </c>
      <c r="E930" s="61">
        <v>4256</v>
      </c>
      <c r="F930" s="61">
        <v>4256</v>
      </c>
      <c r="G930" s="61">
        <v>4273</v>
      </c>
      <c r="H930" s="61">
        <v>4235</v>
      </c>
      <c r="I930" s="61">
        <v>4215</v>
      </c>
      <c r="J930" s="61">
        <v>4126</v>
      </c>
      <c r="K930" s="61">
        <v>4101</v>
      </c>
      <c r="L930" s="61">
        <v>4089</v>
      </c>
      <c r="M930" s="61">
        <v>4026</v>
      </c>
      <c r="N930" s="61">
        <v>4019</v>
      </c>
      <c r="O930" s="62">
        <v>3990</v>
      </c>
      <c r="P930" s="61">
        <v>3968</v>
      </c>
      <c r="Q930" s="27"/>
      <c r="R930" s="28"/>
    </row>
    <row r="931" spans="1:18" x14ac:dyDescent="0.2">
      <c r="A931" s="60" t="s">
        <v>941</v>
      </c>
      <c r="B931" s="57" t="str">
        <f t="shared" si="42"/>
        <v>Hodgeman County, Kansas</v>
      </c>
      <c r="C931" s="57" t="str">
        <f t="shared" si="43"/>
        <v>Hodgeman County</v>
      </c>
      <c r="D931" s="56" t="str">
        <f t="shared" si="44"/>
        <v>Kansas</v>
      </c>
      <c r="E931" s="61">
        <v>1916</v>
      </c>
      <c r="F931" s="61">
        <v>1918</v>
      </c>
      <c r="G931" s="61">
        <v>1920</v>
      </c>
      <c r="H931" s="61">
        <v>1957</v>
      </c>
      <c r="I931" s="61">
        <v>1927</v>
      </c>
      <c r="J931" s="61">
        <v>1924</v>
      </c>
      <c r="K931" s="61">
        <v>1883</v>
      </c>
      <c r="L931" s="61">
        <v>1869</v>
      </c>
      <c r="M931" s="61">
        <v>1851</v>
      </c>
      <c r="N931" s="61">
        <v>1863</v>
      </c>
      <c r="O931" s="62">
        <v>1822</v>
      </c>
      <c r="P931" s="61">
        <v>1794</v>
      </c>
      <c r="Q931" s="27"/>
      <c r="R931" s="28"/>
    </row>
    <row r="932" spans="1:18" x14ac:dyDescent="0.2">
      <c r="A932" s="60" t="s">
        <v>942</v>
      </c>
      <c r="B932" s="57" t="str">
        <f t="shared" si="42"/>
        <v>Jackson County, Kansas</v>
      </c>
      <c r="C932" s="57" t="str">
        <f t="shared" si="43"/>
        <v>Jackson County</v>
      </c>
      <c r="D932" s="56" t="str">
        <f t="shared" si="44"/>
        <v>Kansas</v>
      </c>
      <c r="E932" s="61">
        <v>13462</v>
      </c>
      <c r="F932" s="61">
        <v>13460</v>
      </c>
      <c r="G932" s="61">
        <v>13462</v>
      </c>
      <c r="H932" s="61">
        <v>13427</v>
      </c>
      <c r="I932" s="61">
        <v>13401</v>
      </c>
      <c r="J932" s="61">
        <v>13310</v>
      </c>
      <c r="K932" s="61">
        <v>13437</v>
      </c>
      <c r="L932" s="61">
        <v>13285</v>
      </c>
      <c r="M932" s="61">
        <v>13270</v>
      </c>
      <c r="N932" s="61">
        <v>13332</v>
      </c>
      <c r="O932" s="62">
        <v>13270</v>
      </c>
      <c r="P932" s="61">
        <v>13171</v>
      </c>
      <c r="Q932" s="27"/>
      <c r="R932" s="28"/>
    </row>
    <row r="933" spans="1:18" x14ac:dyDescent="0.2">
      <c r="A933" s="60" t="s">
        <v>943</v>
      </c>
      <c r="B933" s="57" t="str">
        <f t="shared" si="42"/>
        <v>Jefferson County, Kansas</v>
      </c>
      <c r="C933" s="57" t="str">
        <f t="shared" si="43"/>
        <v>Jefferson County</v>
      </c>
      <c r="D933" s="56" t="str">
        <f t="shared" si="44"/>
        <v>Kansas</v>
      </c>
      <c r="E933" s="61">
        <v>19126</v>
      </c>
      <c r="F933" s="61">
        <v>19108</v>
      </c>
      <c r="G933" s="61">
        <v>19121</v>
      </c>
      <c r="H933" s="61">
        <v>18942</v>
      </c>
      <c r="I933" s="61">
        <v>18861</v>
      </c>
      <c r="J933" s="61">
        <v>18773</v>
      </c>
      <c r="K933" s="61">
        <v>18805</v>
      </c>
      <c r="L933" s="61">
        <v>18794</v>
      </c>
      <c r="M933" s="61">
        <v>18824</v>
      </c>
      <c r="N933" s="61">
        <v>18932</v>
      </c>
      <c r="O933" s="62">
        <v>18856</v>
      </c>
      <c r="P933" s="61">
        <v>19043</v>
      </c>
      <c r="Q933" s="27"/>
      <c r="R933" s="28"/>
    </row>
    <row r="934" spans="1:18" x14ac:dyDescent="0.2">
      <c r="A934" s="60" t="s">
        <v>944</v>
      </c>
      <c r="B934" s="57" t="str">
        <f t="shared" si="42"/>
        <v>Jewell County, Kansas</v>
      </c>
      <c r="C934" s="57" t="str">
        <f t="shared" si="43"/>
        <v>Jewell County</v>
      </c>
      <c r="D934" s="56" t="str">
        <f t="shared" si="44"/>
        <v>Kansas</v>
      </c>
      <c r="E934" s="61">
        <v>3077</v>
      </c>
      <c r="F934" s="61">
        <v>3073</v>
      </c>
      <c r="G934" s="61">
        <v>3063</v>
      </c>
      <c r="H934" s="61">
        <v>3091</v>
      </c>
      <c r="I934" s="61">
        <v>3054</v>
      </c>
      <c r="J934" s="61">
        <v>3060</v>
      </c>
      <c r="K934" s="61">
        <v>3043</v>
      </c>
      <c r="L934" s="61">
        <v>2963</v>
      </c>
      <c r="M934" s="61">
        <v>2880</v>
      </c>
      <c r="N934" s="61">
        <v>2857</v>
      </c>
      <c r="O934" s="62">
        <v>2845</v>
      </c>
      <c r="P934" s="61">
        <v>2879</v>
      </c>
      <c r="Q934" s="27"/>
      <c r="R934" s="28"/>
    </row>
    <row r="935" spans="1:18" x14ac:dyDescent="0.2">
      <c r="A935" s="60" t="s">
        <v>945</v>
      </c>
      <c r="B935" s="57" t="str">
        <f t="shared" si="42"/>
        <v>Johnson County, Kansas</v>
      </c>
      <c r="C935" s="57" t="str">
        <f t="shared" si="43"/>
        <v>Johnson County</v>
      </c>
      <c r="D935" s="56" t="str">
        <f t="shared" si="44"/>
        <v>Kansas</v>
      </c>
      <c r="E935" s="61">
        <v>544179</v>
      </c>
      <c r="F935" s="61">
        <v>544181</v>
      </c>
      <c r="G935" s="61">
        <v>545655</v>
      </c>
      <c r="H935" s="61">
        <v>552907</v>
      </c>
      <c r="I935" s="61">
        <v>559428</v>
      </c>
      <c r="J935" s="61">
        <v>566351</v>
      </c>
      <c r="K935" s="61">
        <v>572940</v>
      </c>
      <c r="L935" s="61">
        <v>579684</v>
      </c>
      <c r="M935" s="61">
        <v>586015</v>
      </c>
      <c r="N935" s="61">
        <v>591305</v>
      </c>
      <c r="O935" s="62">
        <v>598127</v>
      </c>
      <c r="P935" s="61">
        <v>602401</v>
      </c>
      <c r="Q935" s="27"/>
      <c r="R935" s="28"/>
    </row>
    <row r="936" spans="1:18" x14ac:dyDescent="0.2">
      <c r="A936" s="60" t="s">
        <v>946</v>
      </c>
      <c r="B936" s="57" t="str">
        <f t="shared" si="42"/>
        <v>Kearny County, Kansas</v>
      </c>
      <c r="C936" s="57" t="str">
        <f t="shared" si="43"/>
        <v>Kearny County</v>
      </c>
      <c r="D936" s="56" t="str">
        <f t="shared" si="44"/>
        <v>Kansas</v>
      </c>
      <c r="E936" s="61">
        <v>3977</v>
      </c>
      <c r="F936" s="61">
        <v>3982</v>
      </c>
      <c r="G936" s="61">
        <v>4002</v>
      </c>
      <c r="H936" s="61">
        <v>3958</v>
      </c>
      <c r="I936" s="61">
        <v>3971</v>
      </c>
      <c r="J936" s="61">
        <v>3912</v>
      </c>
      <c r="K936" s="61">
        <v>3938</v>
      </c>
      <c r="L936" s="61">
        <v>3929</v>
      </c>
      <c r="M936" s="61">
        <v>3890</v>
      </c>
      <c r="N936" s="61">
        <v>3935</v>
      </c>
      <c r="O936" s="62">
        <v>3941</v>
      </c>
      <c r="P936" s="61">
        <v>3838</v>
      </c>
      <c r="Q936" s="27"/>
      <c r="R936" s="28"/>
    </row>
    <row r="937" spans="1:18" x14ac:dyDescent="0.2">
      <c r="A937" s="60" t="s">
        <v>947</v>
      </c>
      <c r="B937" s="57" t="str">
        <f t="shared" si="42"/>
        <v>Kingman County, Kansas</v>
      </c>
      <c r="C937" s="57" t="str">
        <f t="shared" si="43"/>
        <v>Kingman County</v>
      </c>
      <c r="D937" s="56" t="str">
        <f t="shared" si="44"/>
        <v>Kansas</v>
      </c>
      <c r="E937" s="61">
        <v>7858</v>
      </c>
      <c r="F937" s="61">
        <v>7860</v>
      </c>
      <c r="G937" s="61">
        <v>7857</v>
      </c>
      <c r="H937" s="61">
        <v>7891</v>
      </c>
      <c r="I937" s="61">
        <v>7825</v>
      </c>
      <c r="J937" s="61">
        <v>7801</v>
      </c>
      <c r="K937" s="61">
        <v>7683</v>
      </c>
      <c r="L937" s="61">
        <v>7636</v>
      </c>
      <c r="M937" s="61">
        <v>7417</v>
      </c>
      <c r="N937" s="61">
        <v>7275</v>
      </c>
      <c r="O937" s="62">
        <v>7220</v>
      </c>
      <c r="P937" s="61">
        <v>7152</v>
      </c>
      <c r="Q937" s="27"/>
      <c r="R937" s="28"/>
    </row>
    <row r="938" spans="1:18" x14ac:dyDescent="0.2">
      <c r="A938" s="60" t="s">
        <v>948</v>
      </c>
      <c r="B938" s="57" t="str">
        <f t="shared" si="42"/>
        <v>Kiowa County, Kansas</v>
      </c>
      <c r="C938" s="57" t="str">
        <f t="shared" si="43"/>
        <v>Kiowa County</v>
      </c>
      <c r="D938" s="56" t="str">
        <f t="shared" si="44"/>
        <v>Kansas</v>
      </c>
      <c r="E938" s="61">
        <v>2553</v>
      </c>
      <c r="F938" s="61">
        <v>2553</v>
      </c>
      <c r="G938" s="61">
        <v>2569</v>
      </c>
      <c r="H938" s="61">
        <v>2558</v>
      </c>
      <c r="I938" s="61">
        <v>2513</v>
      </c>
      <c r="J938" s="61">
        <v>2534</v>
      </c>
      <c r="K938" s="61">
        <v>2532</v>
      </c>
      <c r="L938" s="61">
        <v>2570</v>
      </c>
      <c r="M938" s="61">
        <v>2507</v>
      </c>
      <c r="N938" s="61">
        <v>2486</v>
      </c>
      <c r="O938" s="62">
        <v>2489</v>
      </c>
      <c r="P938" s="61">
        <v>2475</v>
      </c>
      <c r="Q938" s="27"/>
      <c r="R938" s="28"/>
    </row>
    <row r="939" spans="1:18" x14ac:dyDescent="0.2">
      <c r="A939" s="60" t="s">
        <v>949</v>
      </c>
      <c r="B939" s="57" t="str">
        <f t="shared" si="42"/>
        <v>Labette County, Kansas</v>
      </c>
      <c r="C939" s="57" t="str">
        <f t="shared" si="43"/>
        <v>Labette County</v>
      </c>
      <c r="D939" s="56" t="str">
        <f t="shared" si="44"/>
        <v>Kansas</v>
      </c>
      <c r="E939" s="61">
        <v>21607</v>
      </c>
      <c r="F939" s="61">
        <v>21609</v>
      </c>
      <c r="G939" s="61">
        <v>21537</v>
      </c>
      <c r="H939" s="61">
        <v>21377</v>
      </c>
      <c r="I939" s="61">
        <v>21163</v>
      </c>
      <c r="J939" s="61">
        <v>20871</v>
      </c>
      <c r="K939" s="61">
        <v>20773</v>
      </c>
      <c r="L939" s="61">
        <v>20628</v>
      </c>
      <c r="M939" s="61">
        <v>20313</v>
      </c>
      <c r="N939" s="61">
        <v>20129</v>
      </c>
      <c r="O939" s="62">
        <v>19906</v>
      </c>
      <c r="P939" s="61">
        <v>19618</v>
      </c>
      <c r="Q939" s="27"/>
      <c r="R939" s="28"/>
    </row>
    <row r="940" spans="1:18" x14ac:dyDescent="0.2">
      <c r="A940" s="60" t="s">
        <v>950</v>
      </c>
      <c r="B940" s="57" t="str">
        <f t="shared" si="42"/>
        <v>Lane County, Kansas</v>
      </c>
      <c r="C940" s="57" t="str">
        <f t="shared" si="43"/>
        <v>Lane County</v>
      </c>
      <c r="D940" s="56" t="str">
        <f t="shared" si="44"/>
        <v>Kansas</v>
      </c>
      <c r="E940" s="61">
        <v>1750</v>
      </c>
      <c r="F940" s="61">
        <v>1749</v>
      </c>
      <c r="G940" s="61">
        <v>1736</v>
      </c>
      <c r="H940" s="61">
        <v>1743</v>
      </c>
      <c r="I940" s="61">
        <v>1684</v>
      </c>
      <c r="J940" s="61">
        <v>1698</v>
      </c>
      <c r="K940" s="61">
        <v>1666</v>
      </c>
      <c r="L940" s="61">
        <v>1630</v>
      </c>
      <c r="M940" s="61">
        <v>1593</v>
      </c>
      <c r="N940" s="61">
        <v>1548</v>
      </c>
      <c r="O940" s="62">
        <v>1546</v>
      </c>
      <c r="P940" s="61">
        <v>1535</v>
      </c>
      <c r="Q940" s="27"/>
      <c r="R940" s="28"/>
    </row>
    <row r="941" spans="1:18" x14ac:dyDescent="0.2">
      <c r="A941" s="60" t="s">
        <v>951</v>
      </c>
      <c r="B941" s="57" t="str">
        <f t="shared" si="42"/>
        <v>Leavenworth County, Kansas</v>
      </c>
      <c r="C941" s="57" t="str">
        <f t="shared" si="43"/>
        <v>Leavenworth County</v>
      </c>
      <c r="D941" s="56" t="str">
        <f t="shared" si="44"/>
        <v>Kansas</v>
      </c>
      <c r="E941" s="61">
        <v>76227</v>
      </c>
      <c r="F941" s="61">
        <v>76220</v>
      </c>
      <c r="G941" s="61">
        <v>76520</v>
      </c>
      <c r="H941" s="61">
        <v>77075</v>
      </c>
      <c r="I941" s="61">
        <v>77644</v>
      </c>
      <c r="J941" s="61">
        <v>78082</v>
      </c>
      <c r="K941" s="61">
        <v>78554</v>
      </c>
      <c r="L941" s="61">
        <v>79119</v>
      </c>
      <c r="M941" s="61">
        <v>80244</v>
      </c>
      <c r="N941" s="61">
        <v>81109</v>
      </c>
      <c r="O941" s="62">
        <v>81497</v>
      </c>
      <c r="P941" s="61">
        <v>81758</v>
      </c>
      <c r="Q941" s="27"/>
      <c r="R941" s="28"/>
    </row>
    <row r="942" spans="1:18" x14ac:dyDescent="0.2">
      <c r="A942" s="60" t="s">
        <v>952</v>
      </c>
      <c r="B942" s="57" t="str">
        <f t="shared" si="42"/>
        <v>Lincoln County, Kansas</v>
      </c>
      <c r="C942" s="57" t="str">
        <f t="shared" si="43"/>
        <v>Lincoln County</v>
      </c>
      <c r="D942" s="56" t="str">
        <f t="shared" si="44"/>
        <v>Kansas</v>
      </c>
      <c r="E942" s="61">
        <v>3241</v>
      </c>
      <c r="F942" s="61">
        <v>3241</v>
      </c>
      <c r="G942" s="61">
        <v>3244</v>
      </c>
      <c r="H942" s="61">
        <v>3234</v>
      </c>
      <c r="I942" s="61">
        <v>3181</v>
      </c>
      <c r="J942" s="61">
        <v>3161</v>
      </c>
      <c r="K942" s="61">
        <v>3184</v>
      </c>
      <c r="L942" s="61">
        <v>3142</v>
      </c>
      <c r="M942" s="61">
        <v>3077</v>
      </c>
      <c r="N942" s="61">
        <v>3043</v>
      </c>
      <c r="O942" s="62">
        <v>2998</v>
      </c>
      <c r="P942" s="61">
        <v>2962</v>
      </c>
      <c r="Q942" s="27"/>
      <c r="R942" s="28"/>
    </row>
    <row r="943" spans="1:18" x14ac:dyDescent="0.2">
      <c r="A943" s="60" t="s">
        <v>953</v>
      </c>
      <c r="B943" s="57" t="str">
        <f t="shared" si="42"/>
        <v>Linn County, Kansas</v>
      </c>
      <c r="C943" s="57" t="str">
        <f t="shared" si="43"/>
        <v>Linn County</v>
      </c>
      <c r="D943" s="56" t="str">
        <f t="shared" si="44"/>
        <v>Kansas</v>
      </c>
      <c r="E943" s="61">
        <v>9656</v>
      </c>
      <c r="F943" s="61">
        <v>9656</v>
      </c>
      <c r="G943" s="61">
        <v>9626</v>
      </c>
      <c r="H943" s="61">
        <v>9612</v>
      </c>
      <c r="I943" s="61">
        <v>9485</v>
      </c>
      <c r="J943" s="61">
        <v>9543</v>
      </c>
      <c r="K943" s="61">
        <v>9536</v>
      </c>
      <c r="L943" s="61">
        <v>9580</v>
      </c>
      <c r="M943" s="61">
        <v>9606</v>
      </c>
      <c r="N943" s="61">
        <v>9697</v>
      </c>
      <c r="O943" s="62">
        <v>9771</v>
      </c>
      <c r="P943" s="61">
        <v>9703</v>
      </c>
      <c r="Q943" s="27"/>
      <c r="R943" s="28"/>
    </row>
    <row r="944" spans="1:18" x14ac:dyDescent="0.2">
      <c r="A944" s="60" t="s">
        <v>954</v>
      </c>
      <c r="B944" s="57" t="str">
        <f t="shared" si="42"/>
        <v>Logan County, Kansas</v>
      </c>
      <c r="C944" s="57" t="str">
        <f t="shared" si="43"/>
        <v>Logan County</v>
      </c>
      <c r="D944" s="56" t="str">
        <f t="shared" si="44"/>
        <v>Kansas</v>
      </c>
      <c r="E944" s="61">
        <v>2756</v>
      </c>
      <c r="F944" s="61">
        <v>2759</v>
      </c>
      <c r="G944" s="61">
        <v>2774</v>
      </c>
      <c r="H944" s="61">
        <v>2766</v>
      </c>
      <c r="I944" s="61">
        <v>2794</v>
      </c>
      <c r="J944" s="61">
        <v>2775</v>
      </c>
      <c r="K944" s="61">
        <v>2768</v>
      </c>
      <c r="L944" s="61">
        <v>2787</v>
      </c>
      <c r="M944" s="61">
        <v>2818</v>
      </c>
      <c r="N944" s="61">
        <v>2814</v>
      </c>
      <c r="O944" s="62">
        <v>2812</v>
      </c>
      <c r="P944" s="61">
        <v>2794</v>
      </c>
      <c r="Q944" s="27"/>
      <c r="R944" s="28"/>
    </row>
    <row r="945" spans="1:18" x14ac:dyDescent="0.2">
      <c r="A945" s="60" t="s">
        <v>955</v>
      </c>
      <c r="B945" s="57" t="str">
        <f t="shared" si="42"/>
        <v>Lyon County, Kansas</v>
      </c>
      <c r="C945" s="57" t="str">
        <f t="shared" si="43"/>
        <v>Lyon County</v>
      </c>
      <c r="D945" s="56" t="str">
        <f t="shared" si="44"/>
        <v>Kansas</v>
      </c>
      <c r="E945" s="61">
        <v>33690</v>
      </c>
      <c r="F945" s="61">
        <v>33692</v>
      </c>
      <c r="G945" s="61">
        <v>33648</v>
      </c>
      <c r="H945" s="61">
        <v>33652</v>
      </c>
      <c r="I945" s="61">
        <v>33550</v>
      </c>
      <c r="J945" s="61">
        <v>33479</v>
      </c>
      <c r="K945" s="61">
        <v>33143</v>
      </c>
      <c r="L945" s="61">
        <v>33133</v>
      </c>
      <c r="M945" s="61">
        <v>33369</v>
      </c>
      <c r="N945" s="61">
        <v>33257</v>
      </c>
      <c r="O945" s="62">
        <v>33300</v>
      </c>
      <c r="P945" s="61">
        <v>33195</v>
      </c>
      <c r="Q945" s="27"/>
      <c r="R945" s="28"/>
    </row>
    <row r="946" spans="1:18" x14ac:dyDescent="0.2">
      <c r="A946" s="60" t="s">
        <v>956</v>
      </c>
      <c r="B946" s="57" t="str">
        <f t="shared" si="42"/>
        <v>McPherson County, Kansas</v>
      </c>
      <c r="C946" s="57" t="str">
        <f t="shared" si="43"/>
        <v>McPherson County</v>
      </c>
      <c r="D946" s="56" t="str">
        <f t="shared" si="44"/>
        <v>Kansas</v>
      </c>
      <c r="E946" s="61">
        <v>29180</v>
      </c>
      <c r="F946" s="61">
        <v>29186</v>
      </c>
      <c r="G946" s="61">
        <v>29128</v>
      </c>
      <c r="H946" s="61">
        <v>29154</v>
      </c>
      <c r="I946" s="61">
        <v>29221</v>
      </c>
      <c r="J946" s="61">
        <v>29415</v>
      </c>
      <c r="K946" s="61">
        <v>28896</v>
      </c>
      <c r="L946" s="61">
        <v>28648</v>
      </c>
      <c r="M946" s="61">
        <v>28429</v>
      </c>
      <c r="N946" s="61">
        <v>28687</v>
      </c>
      <c r="O946" s="62">
        <v>28528</v>
      </c>
      <c r="P946" s="61">
        <v>28542</v>
      </c>
      <c r="Q946" s="27"/>
      <c r="R946" s="28"/>
    </row>
    <row r="947" spans="1:18" x14ac:dyDescent="0.2">
      <c r="A947" s="60" t="s">
        <v>957</v>
      </c>
      <c r="B947" s="57" t="str">
        <f t="shared" si="42"/>
        <v>Marion County, Kansas</v>
      </c>
      <c r="C947" s="57" t="str">
        <f t="shared" si="43"/>
        <v>Marion County</v>
      </c>
      <c r="D947" s="56" t="str">
        <f t="shared" si="44"/>
        <v>Kansas</v>
      </c>
      <c r="E947" s="61">
        <v>12660</v>
      </c>
      <c r="F947" s="61">
        <v>12660</v>
      </c>
      <c r="G947" s="61">
        <v>12671</v>
      </c>
      <c r="H947" s="61">
        <v>12545</v>
      </c>
      <c r="I947" s="61">
        <v>12376</v>
      </c>
      <c r="J947" s="61">
        <v>12205</v>
      </c>
      <c r="K947" s="61">
        <v>12188</v>
      </c>
      <c r="L947" s="61">
        <v>12053</v>
      </c>
      <c r="M947" s="61">
        <v>12017</v>
      </c>
      <c r="N947" s="61">
        <v>11945</v>
      </c>
      <c r="O947" s="62">
        <v>11923</v>
      </c>
      <c r="P947" s="61">
        <v>11884</v>
      </c>
      <c r="Q947" s="27"/>
      <c r="R947" s="28"/>
    </row>
    <row r="948" spans="1:18" x14ac:dyDescent="0.2">
      <c r="A948" s="60" t="s">
        <v>958</v>
      </c>
      <c r="B948" s="57" t="str">
        <f t="shared" si="42"/>
        <v>Marshall County, Kansas</v>
      </c>
      <c r="C948" s="57" t="str">
        <f t="shared" si="43"/>
        <v>Marshall County</v>
      </c>
      <c r="D948" s="56" t="str">
        <f t="shared" si="44"/>
        <v>Kansas</v>
      </c>
      <c r="E948" s="61">
        <v>10117</v>
      </c>
      <c r="F948" s="61">
        <v>10117</v>
      </c>
      <c r="G948" s="61">
        <v>10111</v>
      </c>
      <c r="H948" s="61">
        <v>9983</v>
      </c>
      <c r="I948" s="61">
        <v>10026</v>
      </c>
      <c r="J948" s="61">
        <v>9973</v>
      </c>
      <c r="K948" s="61">
        <v>9945</v>
      </c>
      <c r="L948" s="61">
        <v>9845</v>
      </c>
      <c r="M948" s="61">
        <v>9789</v>
      </c>
      <c r="N948" s="61">
        <v>9687</v>
      </c>
      <c r="O948" s="62">
        <v>9715</v>
      </c>
      <c r="P948" s="61">
        <v>9707</v>
      </c>
      <c r="Q948" s="27"/>
      <c r="R948" s="28"/>
    </row>
    <row r="949" spans="1:18" x14ac:dyDescent="0.2">
      <c r="A949" s="60" t="s">
        <v>959</v>
      </c>
      <c r="B949" s="57" t="str">
        <f t="shared" si="42"/>
        <v>Meade County, Kansas</v>
      </c>
      <c r="C949" s="57" t="str">
        <f t="shared" si="43"/>
        <v>Meade County</v>
      </c>
      <c r="D949" s="56" t="str">
        <f t="shared" si="44"/>
        <v>Kansas</v>
      </c>
      <c r="E949" s="61">
        <v>4575</v>
      </c>
      <c r="F949" s="61">
        <v>4575</v>
      </c>
      <c r="G949" s="61">
        <v>4596</v>
      </c>
      <c r="H949" s="61">
        <v>4519</v>
      </c>
      <c r="I949" s="61">
        <v>4378</v>
      </c>
      <c r="J949" s="61">
        <v>4286</v>
      </c>
      <c r="K949" s="61">
        <v>4357</v>
      </c>
      <c r="L949" s="61">
        <v>4301</v>
      </c>
      <c r="M949" s="61">
        <v>4236</v>
      </c>
      <c r="N949" s="61">
        <v>4230</v>
      </c>
      <c r="O949" s="62">
        <v>4098</v>
      </c>
      <c r="P949" s="61">
        <v>4033</v>
      </c>
      <c r="Q949" s="27"/>
      <c r="R949" s="28"/>
    </row>
    <row r="950" spans="1:18" x14ac:dyDescent="0.2">
      <c r="A950" s="60" t="s">
        <v>960</v>
      </c>
      <c r="B950" s="57" t="str">
        <f t="shared" si="42"/>
        <v>Miami County, Kansas</v>
      </c>
      <c r="C950" s="57" t="str">
        <f t="shared" si="43"/>
        <v>Miami County</v>
      </c>
      <c r="D950" s="56" t="str">
        <f t="shared" si="44"/>
        <v>Kansas</v>
      </c>
      <c r="E950" s="61">
        <v>32787</v>
      </c>
      <c r="F950" s="61">
        <v>32781</v>
      </c>
      <c r="G950" s="61">
        <v>32882</v>
      </c>
      <c r="H950" s="61">
        <v>32737</v>
      </c>
      <c r="I950" s="61">
        <v>32669</v>
      </c>
      <c r="J950" s="61">
        <v>32834</v>
      </c>
      <c r="K950" s="61">
        <v>32868</v>
      </c>
      <c r="L950" s="61">
        <v>32758</v>
      </c>
      <c r="M950" s="61">
        <v>32923</v>
      </c>
      <c r="N950" s="61">
        <v>33429</v>
      </c>
      <c r="O950" s="62">
        <v>33737</v>
      </c>
      <c r="P950" s="61">
        <v>34237</v>
      </c>
      <c r="Q950" s="27"/>
      <c r="R950" s="28"/>
    </row>
    <row r="951" spans="1:18" x14ac:dyDescent="0.2">
      <c r="A951" s="60" t="s">
        <v>961</v>
      </c>
      <c r="B951" s="57" t="str">
        <f t="shared" si="42"/>
        <v>Mitchell County, Kansas</v>
      </c>
      <c r="C951" s="57" t="str">
        <f t="shared" si="43"/>
        <v>Mitchell County</v>
      </c>
      <c r="D951" s="56" t="str">
        <f t="shared" si="44"/>
        <v>Kansas</v>
      </c>
      <c r="E951" s="61">
        <v>6373</v>
      </c>
      <c r="F951" s="61">
        <v>6373</v>
      </c>
      <c r="G951" s="61">
        <v>6336</v>
      </c>
      <c r="H951" s="61">
        <v>6284</v>
      </c>
      <c r="I951" s="61">
        <v>6301</v>
      </c>
      <c r="J951" s="61">
        <v>6309</v>
      </c>
      <c r="K951" s="61">
        <v>6248</v>
      </c>
      <c r="L951" s="61">
        <v>6294</v>
      </c>
      <c r="M951" s="61">
        <v>6207</v>
      </c>
      <c r="N951" s="61">
        <v>6137</v>
      </c>
      <c r="O951" s="62">
        <v>6110</v>
      </c>
      <c r="P951" s="61">
        <v>5979</v>
      </c>
      <c r="Q951" s="27"/>
      <c r="R951" s="28"/>
    </row>
    <row r="952" spans="1:18" x14ac:dyDescent="0.2">
      <c r="A952" s="60" t="s">
        <v>962</v>
      </c>
      <c r="B952" s="57" t="str">
        <f t="shared" si="42"/>
        <v>Montgomery County, Kansas</v>
      </c>
      <c r="C952" s="57" t="str">
        <f t="shared" si="43"/>
        <v>Montgomery County</v>
      </c>
      <c r="D952" s="56" t="str">
        <f t="shared" si="44"/>
        <v>Kansas</v>
      </c>
      <c r="E952" s="61">
        <v>35471</v>
      </c>
      <c r="F952" s="61">
        <v>35468</v>
      </c>
      <c r="G952" s="61">
        <v>35349</v>
      </c>
      <c r="H952" s="61">
        <v>34779</v>
      </c>
      <c r="I952" s="61">
        <v>34472</v>
      </c>
      <c r="J952" s="61">
        <v>34444</v>
      </c>
      <c r="K952" s="61">
        <v>34090</v>
      </c>
      <c r="L952" s="61">
        <v>33436</v>
      </c>
      <c r="M952" s="61">
        <v>32859</v>
      </c>
      <c r="N952" s="61">
        <v>32390</v>
      </c>
      <c r="O952" s="62">
        <v>32091</v>
      </c>
      <c r="P952" s="61">
        <v>31829</v>
      </c>
      <c r="Q952" s="27"/>
      <c r="R952" s="28"/>
    </row>
    <row r="953" spans="1:18" x14ac:dyDescent="0.2">
      <c r="A953" s="60" t="s">
        <v>963</v>
      </c>
      <c r="B953" s="57" t="str">
        <f t="shared" si="42"/>
        <v>Morris County, Kansas</v>
      </c>
      <c r="C953" s="57" t="str">
        <f t="shared" si="43"/>
        <v>Morris County</v>
      </c>
      <c r="D953" s="56" t="str">
        <f t="shared" si="44"/>
        <v>Kansas</v>
      </c>
      <c r="E953" s="61">
        <v>5923</v>
      </c>
      <c r="F953" s="61">
        <v>5923</v>
      </c>
      <c r="G953" s="61">
        <v>5918</v>
      </c>
      <c r="H953" s="61">
        <v>5864</v>
      </c>
      <c r="I953" s="61">
        <v>5849</v>
      </c>
      <c r="J953" s="61">
        <v>5719</v>
      </c>
      <c r="K953" s="61">
        <v>5664</v>
      </c>
      <c r="L953" s="61">
        <v>5628</v>
      </c>
      <c r="M953" s="61">
        <v>5558</v>
      </c>
      <c r="N953" s="61">
        <v>5467</v>
      </c>
      <c r="O953" s="62">
        <v>5557</v>
      </c>
      <c r="P953" s="61">
        <v>5620</v>
      </c>
      <c r="Q953" s="27"/>
      <c r="R953" s="28"/>
    </row>
    <row r="954" spans="1:18" x14ac:dyDescent="0.2">
      <c r="A954" s="60" t="s">
        <v>964</v>
      </c>
      <c r="B954" s="57" t="str">
        <f t="shared" si="42"/>
        <v>Morton County, Kansas</v>
      </c>
      <c r="C954" s="57" t="str">
        <f t="shared" si="43"/>
        <v>Morton County</v>
      </c>
      <c r="D954" s="56" t="str">
        <f t="shared" si="44"/>
        <v>Kansas</v>
      </c>
      <c r="E954" s="61">
        <v>3233</v>
      </c>
      <c r="F954" s="61">
        <v>3233</v>
      </c>
      <c r="G954" s="61">
        <v>3240</v>
      </c>
      <c r="H954" s="61">
        <v>3176</v>
      </c>
      <c r="I954" s="61">
        <v>3127</v>
      </c>
      <c r="J954" s="61">
        <v>3116</v>
      </c>
      <c r="K954" s="61">
        <v>3041</v>
      </c>
      <c r="L954" s="61">
        <v>2953</v>
      </c>
      <c r="M954" s="61">
        <v>2790</v>
      </c>
      <c r="N954" s="61">
        <v>2747</v>
      </c>
      <c r="O954" s="62">
        <v>2693</v>
      </c>
      <c r="P954" s="61">
        <v>2587</v>
      </c>
      <c r="Q954" s="27"/>
      <c r="R954" s="28"/>
    </row>
    <row r="955" spans="1:18" x14ac:dyDescent="0.2">
      <c r="A955" s="60" t="s">
        <v>965</v>
      </c>
      <c r="B955" s="57" t="str">
        <f t="shared" si="42"/>
        <v>Nemaha County, Kansas</v>
      </c>
      <c r="C955" s="57" t="str">
        <f t="shared" si="43"/>
        <v>Nemaha County</v>
      </c>
      <c r="D955" s="56" t="str">
        <f t="shared" si="44"/>
        <v>Kansas</v>
      </c>
      <c r="E955" s="61">
        <v>10178</v>
      </c>
      <c r="F955" s="61">
        <v>10178</v>
      </c>
      <c r="G955" s="61">
        <v>10159</v>
      </c>
      <c r="H955" s="61">
        <v>10088</v>
      </c>
      <c r="I955" s="61">
        <v>10067</v>
      </c>
      <c r="J955" s="61">
        <v>10092</v>
      </c>
      <c r="K955" s="61">
        <v>10087</v>
      </c>
      <c r="L955" s="61">
        <v>10094</v>
      </c>
      <c r="M955" s="61">
        <v>10089</v>
      </c>
      <c r="N955" s="61">
        <v>10060</v>
      </c>
      <c r="O955" s="62">
        <v>10125</v>
      </c>
      <c r="P955" s="61">
        <v>10231</v>
      </c>
      <c r="Q955" s="27"/>
      <c r="R955" s="28"/>
    </row>
    <row r="956" spans="1:18" x14ac:dyDescent="0.2">
      <c r="A956" s="60" t="s">
        <v>966</v>
      </c>
      <c r="B956" s="57" t="str">
        <f t="shared" si="42"/>
        <v>Neosho County, Kansas</v>
      </c>
      <c r="C956" s="57" t="str">
        <f t="shared" si="43"/>
        <v>Neosho County</v>
      </c>
      <c r="D956" s="56" t="str">
        <f t="shared" si="44"/>
        <v>Kansas</v>
      </c>
      <c r="E956" s="61">
        <v>16512</v>
      </c>
      <c r="F956" s="61">
        <v>16511</v>
      </c>
      <c r="G956" s="61">
        <v>16475</v>
      </c>
      <c r="H956" s="61">
        <v>16447</v>
      </c>
      <c r="I956" s="61">
        <v>16420</v>
      </c>
      <c r="J956" s="61">
        <v>16383</v>
      </c>
      <c r="K956" s="61">
        <v>16325</v>
      </c>
      <c r="L956" s="61">
        <v>16287</v>
      </c>
      <c r="M956" s="61">
        <v>16127</v>
      </c>
      <c r="N956" s="61">
        <v>16094</v>
      </c>
      <c r="O956" s="62">
        <v>16025</v>
      </c>
      <c r="P956" s="61">
        <v>16007</v>
      </c>
      <c r="Q956" s="27"/>
      <c r="R956" s="28"/>
    </row>
    <row r="957" spans="1:18" x14ac:dyDescent="0.2">
      <c r="A957" s="60" t="s">
        <v>967</v>
      </c>
      <c r="B957" s="57" t="str">
        <f t="shared" si="42"/>
        <v>Ness County, Kansas</v>
      </c>
      <c r="C957" s="57" t="str">
        <f t="shared" si="43"/>
        <v>Ness County</v>
      </c>
      <c r="D957" s="56" t="str">
        <f t="shared" si="44"/>
        <v>Kansas</v>
      </c>
      <c r="E957" s="61">
        <v>3107</v>
      </c>
      <c r="F957" s="61">
        <v>3107</v>
      </c>
      <c r="G957" s="61">
        <v>3104</v>
      </c>
      <c r="H957" s="61">
        <v>3118</v>
      </c>
      <c r="I957" s="61">
        <v>3077</v>
      </c>
      <c r="J957" s="61">
        <v>3087</v>
      </c>
      <c r="K957" s="61">
        <v>3089</v>
      </c>
      <c r="L957" s="61">
        <v>3020</v>
      </c>
      <c r="M957" s="61">
        <v>2957</v>
      </c>
      <c r="N957" s="61">
        <v>2856</v>
      </c>
      <c r="O957" s="62">
        <v>2796</v>
      </c>
      <c r="P957" s="61">
        <v>2750</v>
      </c>
      <c r="Q957" s="27"/>
      <c r="R957" s="28"/>
    </row>
    <row r="958" spans="1:18" x14ac:dyDescent="0.2">
      <c r="A958" s="60" t="s">
        <v>968</v>
      </c>
      <c r="B958" s="57" t="str">
        <f t="shared" si="42"/>
        <v>Norton County, Kansas</v>
      </c>
      <c r="C958" s="57" t="str">
        <f t="shared" si="43"/>
        <v>Norton County</v>
      </c>
      <c r="D958" s="56" t="str">
        <f t="shared" si="44"/>
        <v>Kansas</v>
      </c>
      <c r="E958" s="61">
        <v>5671</v>
      </c>
      <c r="F958" s="61">
        <v>5669</v>
      </c>
      <c r="G958" s="61">
        <v>5664</v>
      </c>
      <c r="H958" s="61">
        <v>5656</v>
      </c>
      <c r="I958" s="61">
        <v>5586</v>
      </c>
      <c r="J958" s="61">
        <v>5614</v>
      </c>
      <c r="K958" s="61">
        <v>5534</v>
      </c>
      <c r="L958" s="61">
        <v>5536</v>
      </c>
      <c r="M958" s="61">
        <v>5491</v>
      </c>
      <c r="N958" s="61">
        <v>5421</v>
      </c>
      <c r="O958" s="62">
        <v>5419</v>
      </c>
      <c r="P958" s="61">
        <v>5361</v>
      </c>
      <c r="Q958" s="27"/>
      <c r="R958" s="28"/>
    </row>
    <row r="959" spans="1:18" x14ac:dyDescent="0.2">
      <c r="A959" s="60" t="s">
        <v>969</v>
      </c>
      <c r="B959" s="57" t="str">
        <f t="shared" si="42"/>
        <v>Osage County, Kansas</v>
      </c>
      <c r="C959" s="57" t="str">
        <f t="shared" si="43"/>
        <v>Osage County</v>
      </c>
      <c r="D959" s="56" t="str">
        <f t="shared" si="44"/>
        <v>Kansas</v>
      </c>
      <c r="E959" s="61">
        <v>16295</v>
      </c>
      <c r="F959" s="61">
        <v>16294</v>
      </c>
      <c r="G959" s="61">
        <v>16274</v>
      </c>
      <c r="H959" s="61">
        <v>16341</v>
      </c>
      <c r="I959" s="61">
        <v>16176</v>
      </c>
      <c r="J959" s="61">
        <v>16080</v>
      </c>
      <c r="K959" s="61">
        <v>15970</v>
      </c>
      <c r="L959" s="61">
        <v>15865</v>
      </c>
      <c r="M959" s="61">
        <v>15811</v>
      </c>
      <c r="N959" s="61">
        <v>15842</v>
      </c>
      <c r="O959" s="62">
        <v>15938</v>
      </c>
      <c r="P959" s="61">
        <v>15949</v>
      </c>
      <c r="Q959" s="27"/>
      <c r="R959" s="28"/>
    </row>
    <row r="960" spans="1:18" x14ac:dyDescent="0.2">
      <c r="A960" s="60" t="s">
        <v>970</v>
      </c>
      <c r="B960" s="57" t="str">
        <f t="shared" si="42"/>
        <v>Osborne County, Kansas</v>
      </c>
      <c r="C960" s="57" t="str">
        <f t="shared" si="43"/>
        <v>Osborne County</v>
      </c>
      <c r="D960" s="56" t="str">
        <f t="shared" si="44"/>
        <v>Kansas</v>
      </c>
      <c r="E960" s="61">
        <v>3858</v>
      </c>
      <c r="F960" s="61">
        <v>3861</v>
      </c>
      <c r="G960" s="61">
        <v>3850</v>
      </c>
      <c r="H960" s="61">
        <v>3833</v>
      </c>
      <c r="I960" s="61">
        <v>3809</v>
      </c>
      <c r="J960" s="61">
        <v>3800</v>
      </c>
      <c r="K960" s="61">
        <v>3752</v>
      </c>
      <c r="L960" s="61">
        <v>3641</v>
      </c>
      <c r="M960" s="61">
        <v>3588</v>
      </c>
      <c r="N960" s="61">
        <v>3539</v>
      </c>
      <c r="O960" s="62">
        <v>3459</v>
      </c>
      <c r="P960" s="61">
        <v>3421</v>
      </c>
      <c r="Q960" s="27"/>
      <c r="R960" s="28"/>
    </row>
    <row r="961" spans="1:18" x14ac:dyDescent="0.2">
      <c r="A961" s="60" t="s">
        <v>971</v>
      </c>
      <c r="B961" s="57" t="str">
        <f t="shared" si="42"/>
        <v>Ottawa County, Kansas</v>
      </c>
      <c r="C961" s="57" t="str">
        <f t="shared" si="43"/>
        <v>Ottawa County</v>
      </c>
      <c r="D961" s="56" t="str">
        <f t="shared" si="44"/>
        <v>Kansas</v>
      </c>
      <c r="E961" s="61">
        <v>6091</v>
      </c>
      <c r="F961" s="61">
        <v>6091</v>
      </c>
      <c r="G961" s="61">
        <v>6096</v>
      </c>
      <c r="H961" s="61">
        <v>6064</v>
      </c>
      <c r="I961" s="61">
        <v>6029</v>
      </c>
      <c r="J961" s="61">
        <v>6044</v>
      </c>
      <c r="K961" s="61">
        <v>6030</v>
      </c>
      <c r="L961" s="61">
        <v>5934</v>
      </c>
      <c r="M961" s="61">
        <v>5905</v>
      </c>
      <c r="N961" s="61">
        <v>5817</v>
      </c>
      <c r="O961" s="62">
        <v>5752</v>
      </c>
      <c r="P961" s="61">
        <v>5704</v>
      </c>
      <c r="Q961" s="27"/>
      <c r="R961" s="28"/>
    </row>
    <row r="962" spans="1:18" x14ac:dyDescent="0.2">
      <c r="A962" s="60" t="s">
        <v>972</v>
      </c>
      <c r="B962" s="57" t="str">
        <f t="shared" ref="B962:B1025" si="45">IF(LEFT(A962)=".", RIGHT(A962,LEN(A962)-1), A962)</f>
        <v>Pawnee County, Kansas</v>
      </c>
      <c r="C962" s="57" t="str">
        <f t="shared" si="43"/>
        <v>Pawnee County</v>
      </c>
      <c r="D962" s="56" t="str">
        <f t="shared" si="44"/>
        <v>Kansas</v>
      </c>
      <c r="E962" s="61">
        <v>6973</v>
      </c>
      <c r="F962" s="61">
        <v>6971</v>
      </c>
      <c r="G962" s="61">
        <v>6980</v>
      </c>
      <c r="H962" s="61">
        <v>6978</v>
      </c>
      <c r="I962" s="61">
        <v>6863</v>
      </c>
      <c r="J962" s="61">
        <v>6863</v>
      </c>
      <c r="K962" s="61">
        <v>6822</v>
      </c>
      <c r="L962" s="61">
        <v>6769</v>
      </c>
      <c r="M962" s="61">
        <v>6719</v>
      </c>
      <c r="N962" s="61">
        <v>6665</v>
      </c>
      <c r="O962" s="62">
        <v>6573</v>
      </c>
      <c r="P962" s="61">
        <v>6414</v>
      </c>
      <c r="Q962" s="27"/>
      <c r="R962" s="28"/>
    </row>
    <row r="963" spans="1:18" x14ac:dyDescent="0.2">
      <c r="A963" s="60" t="s">
        <v>973</v>
      </c>
      <c r="B963" s="57" t="str">
        <f t="shared" si="45"/>
        <v>Phillips County, Kansas</v>
      </c>
      <c r="C963" s="57" t="str">
        <f t="shared" ref="C963:C1026" si="46">LEFT(B963,FIND(",",B963,1)-1)</f>
        <v>Phillips County</v>
      </c>
      <c r="D963" s="56" t="str">
        <f t="shared" ref="D963:D1026" si="47">RIGHT(B963,LEN(B963)-(FIND(",",B963)+1))</f>
        <v>Kansas</v>
      </c>
      <c r="E963" s="61">
        <v>5642</v>
      </c>
      <c r="F963" s="61">
        <v>5640</v>
      </c>
      <c r="G963" s="61">
        <v>5632</v>
      </c>
      <c r="H963" s="61">
        <v>5541</v>
      </c>
      <c r="I963" s="61">
        <v>5521</v>
      </c>
      <c r="J963" s="61">
        <v>5560</v>
      </c>
      <c r="K963" s="61">
        <v>5494</v>
      </c>
      <c r="L963" s="61">
        <v>5420</v>
      </c>
      <c r="M963" s="61">
        <v>5402</v>
      </c>
      <c r="N963" s="61">
        <v>5370</v>
      </c>
      <c r="O963" s="62">
        <v>5276</v>
      </c>
      <c r="P963" s="61">
        <v>5234</v>
      </c>
      <c r="Q963" s="27"/>
      <c r="R963" s="28"/>
    </row>
    <row r="964" spans="1:18" x14ac:dyDescent="0.2">
      <c r="A964" s="60" t="s">
        <v>974</v>
      </c>
      <c r="B964" s="57" t="str">
        <f t="shared" si="45"/>
        <v>Pottawatomie County, Kansas</v>
      </c>
      <c r="C964" s="57" t="str">
        <f t="shared" si="46"/>
        <v>Pottawatomie County</v>
      </c>
      <c r="D964" s="56" t="str">
        <f t="shared" si="47"/>
        <v>Kansas</v>
      </c>
      <c r="E964" s="61">
        <v>21604</v>
      </c>
      <c r="F964" s="61">
        <v>21608</v>
      </c>
      <c r="G964" s="61">
        <v>21727</v>
      </c>
      <c r="H964" s="61">
        <v>22028</v>
      </c>
      <c r="I964" s="61">
        <v>22331</v>
      </c>
      <c r="J964" s="61">
        <v>22574</v>
      </c>
      <c r="K964" s="61">
        <v>22740</v>
      </c>
      <c r="L964" s="61">
        <v>23123</v>
      </c>
      <c r="M964" s="61">
        <v>23605</v>
      </c>
      <c r="N964" s="61">
        <v>23916</v>
      </c>
      <c r="O964" s="62">
        <v>24209</v>
      </c>
      <c r="P964" s="61">
        <v>24383</v>
      </c>
      <c r="Q964" s="27"/>
      <c r="R964" s="28"/>
    </row>
    <row r="965" spans="1:18" x14ac:dyDescent="0.2">
      <c r="A965" s="60" t="s">
        <v>975</v>
      </c>
      <c r="B965" s="57" t="str">
        <f t="shared" si="45"/>
        <v>Pratt County, Kansas</v>
      </c>
      <c r="C965" s="57" t="str">
        <f t="shared" si="46"/>
        <v>Pratt County</v>
      </c>
      <c r="D965" s="56" t="str">
        <f t="shared" si="47"/>
        <v>Kansas</v>
      </c>
      <c r="E965" s="61">
        <v>9656</v>
      </c>
      <c r="F965" s="61">
        <v>9653</v>
      </c>
      <c r="G965" s="61">
        <v>9641</v>
      </c>
      <c r="H965" s="61">
        <v>9644</v>
      </c>
      <c r="I965" s="61">
        <v>9758</v>
      </c>
      <c r="J965" s="61">
        <v>9778</v>
      </c>
      <c r="K965" s="61">
        <v>9768</v>
      </c>
      <c r="L965" s="61">
        <v>9697</v>
      </c>
      <c r="M965" s="61">
        <v>9557</v>
      </c>
      <c r="N965" s="61">
        <v>9500</v>
      </c>
      <c r="O965" s="62">
        <v>9340</v>
      </c>
      <c r="P965" s="61">
        <v>9164</v>
      </c>
      <c r="Q965" s="27"/>
      <c r="R965" s="28"/>
    </row>
    <row r="966" spans="1:18" x14ac:dyDescent="0.2">
      <c r="A966" s="60" t="s">
        <v>976</v>
      </c>
      <c r="B966" s="57" t="str">
        <f t="shared" si="45"/>
        <v>Rawlins County, Kansas</v>
      </c>
      <c r="C966" s="57" t="str">
        <f t="shared" si="46"/>
        <v>Rawlins County</v>
      </c>
      <c r="D966" s="56" t="str">
        <f t="shared" si="47"/>
        <v>Kansas</v>
      </c>
      <c r="E966" s="61">
        <v>2519</v>
      </c>
      <c r="F966" s="61">
        <v>2519</v>
      </c>
      <c r="G966" s="61">
        <v>2496</v>
      </c>
      <c r="H966" s="61">
        <v>2508</v>
      </c>
      <c r="I966" s="61">
        <v>2509</v>
      </c>
      <c r="J966" s="61">
        <v>2563</v>
      </c>
      <c r="K966" s="61">
        <v>2543</v>
      </c>
      <c r="L966" s="61">
        <v>2506</v>
      </c>
      <c r="M966" s="61">
        <v>2500</v>
      </c>
      <c r="N966" s="61">
        <v>2473</v>
      </c>
      <c r="O966" s="62">
        <v>2502</v>
      </c>
      <c r="P966" s="61">
        <v>2530</v>
      </c>
      <c r="Q966" s="27"/>
      <c r="R966" s="28"/>
    </row>
    <row r="967" spans="1:18" x14ac:dyDescent="0.2">
      <c r="A967" s="60" t="s">
        <v>977</v>
      </c>
      <c r="B967" s="57" t="str">
        <f t="shared" si="45"/>
        <v>Reno County, Kansas</v>
      </c>
      <c r="C967" s="57" t="str">
        <f t="shared" si="46"/>
        <v>Reno County</v>
      </c>
      <c r="D967" s="56" t="str">
        <f t="shared" si="47"/>
        <v>Kansas</v>
      </c>
      <c r="E967" s="61">
        <v>64511</v>
      </c>
      <c r="F967" s="61">
        <v>64511</v>
      </c>
      <c r="G967" s="61">
        <v>64552</v>
      </c>
      <c r="H967" s="61">
        <v>64429</v>
      </c>
      <c r="I967" s="61">
        <v>64205</v>
      </c>
      <c r="J967" s="61">
        <v>64079</v>
      </c>
      <c r="K967" s="61">
        <v>63701</v>
      </c>
      <c r="L967" s="61">
        <v>63596</v>
      </c>
      <c r="M967" s="61">
        <v>63184</v>
      </c>
      <c r="N967" s="61">
        <v>62714</v>
      </c>
      <c r="O967" s="62">
        <v>62331</v>
      </c>
      <c r="P967" s="61">
        <v>61998</v>
      </c>
      <c r="Q967" s="27"/>
      <c r="R967" s="28"/>
    </row>
    <row r="968" spans="1:18" x14ac:dyDescent="0.2">
      <c r="A968" s="60" t="s">
        <v>978</v>
      </c>
      <c r="B968" s="57" t="str">
        <f t="shared" si="45"/>
        <v>Republic County, Kansas</v>
      </c>
      <c r="C968" s="57" t="str">
        <f t="shared" si="46"/>
        <v>Republic County</v>
      </c>
      <c r="D968" s="56" t="str">
        <f t="shared" si="47"/>
        <v>Kansas</v>
      </c>
      <c r="E968" s="61">
        <v>4980</v>
      </c>
      <c r="F968" s="61">
        <v>4980</v>
      </c>
      <c r="G968" s="61">
        <v>4938</v>
      </c>
      <c r="H968" s="61">
        <v>4892</v>
      </c>
      <c r="I968" s="61">
        <v>4826</v>
      </c>
      <c r="J968" s="61">
        <v>4767</v>
      </c>
      <c r="K968" s="61">
        <v>4741</v>
      </c>
      <c r="L968" s="61">
        <v>4688</v>
      </c>
      <c r="M968" s="61">
        <v>4659</v>
      </c>
      <c r="N968" s="61">
        <v>4654</v>
      </c>
      <c r="O968" s="62">
        <v>4652</v>
      </c>
      <c r="P968" s="61">
        <v>4636</v>
      </c>
      <c r="Q968" s="27"/>
      <c r="R968" s="28"/>
    </row>
    <row r="969" spans="1:18" x14ac:dyDescent="0.2">
      <c r="A969" s="60" t="s">
        <v>979</v>
      </c>
      <c r="B969" s="57" t="str">
        <f t="shared" si="45"/>
        <v>Rice County, Kansas</v>
      </c>
      <c r="C969" s="57" t="str">
        <f t="shared" si="46"/>
        <v>Rice County</v>
      </c>
      <c r="D969" s="56" t="str">
        <f t="shared" si="47"/>
        <v>Kansas</v>
      </c>
      <c r="E969" s="61">
        <v>10083</v>
      </c>
      <c r="F969" s="61">
        <v>10082</v>
      </c>
      <c r="G969" s="61">
        <v>10115</v>
      </c>
      <c r="H969" s="61">
        <v>10097</v>
      </c>
      <c r="I969" s="61">
        <v>9990</v>
      </c>
      <c r="J969" s="61">
        <v>9978</v>
      </c>
      <c r="K969" s="61">
        <v>9971</v>
      </c>
      <c r="L969" s="61">
        <v>9925</v>
      </c>
      <c r="M969" s="61">
        <v>9782</v>
      </c>
      <c r="N969" s="61">
        <v>9563</v>
      </c>
      <c r="O969" s="62">
        <v>9483</v>
      </c>
      <c r="P969" s="61">
        <v>9537</v>
      </c>
      <c r="Q969" s="27"/>
      <c r="R969" s="28"/>
    </row>
    <row r="970" spans="1:18" x14ac:dyDescent="0.2">
      <c r="A970" s="60" t="s">
        <v>980</v>
      </c>
      <c r="B970" s="57" t="str">
        <f t="shared" si="45"/>
        <v>Riley County, Kansas</v>
      </c>
      <c r="C970" s="57" t="str">
        <f t="shared" si="46"/>
        <v>Riley County</v>
      </c>
      <c r="D970" s="56" t="str">
        <f t="shared" si="47"/>
        <v>Kansas</v>
      </c>
      <c r="E970" s="61">
        <v>71115</v>
      </c>
      <c r="F970" s="61">
        <v>71130</v>
      </c>
      <c r="G970" s="61">
        <v>71551</v>
      </c>
      <c r="H970" s="61">
        <v>73424</v>
      </c>
      <c r="I970" s="61">
        <v>77497</v>
      </c>
      <c r="J970" s="61">
        <v>76923</v>
      </c>
      <c r="K970" s="61">
        <v>76479</v>
      </c>
      <c r="L970" s="61">
        <v>77185</v>
      </c>
      <c r="M970" s="61">
        <v>75172</v>
      </c>
      <c r="N970" s="61">
        <v>73977</v>
      </c>
      <c r="O970" s="62">
        <v>74712</v>
      </c>
      <c r="P970" s="61">
        <v>74232</v>
      </c>
      <c r="Q970" s="27"/>
      <c r="R970" s="28"/>
    </row>
    <row r="971" spans="1:18" x14ac:dyDescent="0.2">
      <c r="A971" s="60" t="s">
        <v>981</v>
      </c>
      <c r="B971" s="57" t="str">
        <f t="shared" si="45"/>
        <v>Rooks County, Kansas</v>
      </c>
      <c r="C971" s="57" t="str">
        <f t="shared" si="46"/>
        <v>Rooks County</v>
      </c>
      <c r="D971" s="56" t="str">
        <f t="shared" si="47"/>
        <v>Kansas</v>
      </c>
      <c r="E971" s="61">
        <v>5181</v>
      </c>
      <c r="F971" s="61">
        <v>5181</v>
      </c>
      <c r="G971" s="61">
        <v>5195</v>
      </c>
      <c r="H971" s="61">
        <v>5200</v>
      </c>
      <c r="I971" s="61">
        <v>5221</v>
      </c>
      <c r="J971" s="61">
        <v>5195</v>
      </c>
      <c r="K971" s="61">
        <v>5204</v>
      </c>
      <c r="L971" s="61">
        <v>5179</v>
      </c>
      <c r="M971" s="61">
        <v>5118</v>
      </c>
      <c r="N971" s="61">
        <v>5055</v>
      </c>
      <c r="O971" s="62">
        <v>4995</v>
      </c>
      <c r="P971" s="61">
        <v>4920</v>
      </c>
      <c r="Q971" s="27"/>
      <c r="R971" s="28"/>
    </row>
    <row r="972" spans="1:18" x14ac:dyDescent="0.2">
      <c r="A972" s="60" t="s">
        <v>982</v>
      </c>
      <c r="B972" s="57" t="str">
        <f t="shared" si="45"/>
        <v>Rush County, Kansas</v>
      </c>
      <c r="C972" s="57" t="str">
        <f t="shared" si="46"/>
        <v>Rush County</v>
      </c>
      <c r="D972" s="56" t="str">
        <f t="shared" si="47"/>
        <v>Kansas</v>
      </c>
      <c r="E972" s="61">
        <v>3307</v>
      </c>
      <c r="F972" s="61">
        <v>3307</v>
      </c>
      <c r="G972" s="61">
        <v>3314</v>
      </c>
      <c r="H972" s="61">
        <v>3211</v>
      </c>
      <c r="I972" s="61">
        <v>3208</v>
      </c>
      <c r="J972" s="61">
        <v>3176</v>
      </c>
      <c r="K972" s="61">
        <v>3161</v>
      </c>
      <c r="L972" s="61">
        <v>3098</v>
      </c>
      <c r="M972" s="61">
        <v>3054</v>
      </c>
      <c r="N972" s="61">
        <v>3048</v>
      </c>
      <c r="O972" s="62">
        <v>3056</v>
      </c>
      <c r="P972" s="61">
        <v>3036</v>
      </c>
      <c r="Q972" s="27"/>
      <c r="R972" s="28"/>
    </row>
    <row r="973" spans="1:18" x14ac:dyDescent="0.2">
      <c r="A973" s="60" t="s">
        <v>983</v>
      </c>
      <c r="B973" s="57" t="str">
        <f t="shared" si="45"/>
        <v>Russell County, Kansas</v>
      </c>
      <c r="C973" s="57" t="str">
        <f t="shared" si="46"/>
        <v>Russell County</v>
      </c>
      <c r="D973" s="56" t="str">
        <f t="shared" si="47"/>
        <v>Kansas</v>
      </c>
      <c r="E973" s="61">
        <v>6970</v>
      </c>
      <c r="F973" s="61">
        <v>6967</v>
      </c>
      <c r="G973" s="61">
        <v>7001</v>
      </c>
      <c r="H973" s="61">
        <v>6987</v>
      </c>
      <c r="I973" s="61">
        <v>6990</v>
      </c>
      <c r="J973" s="61">
        <v>6977</v>
      </c>
      <c r="K973" s="61">
        <v>7007</v>
      </c>
      <c r="L973" s="61">
        <v>7044</v>
      </c>
      <c r="M973" s="61">
        <v>7007</v>
      </c>
      <c r="N973" s="61">
        <v>6930</v>
      </c>
      <c r="O973" s="62">
        <v>6902</v>
      </c>
      <c r="P973" s="61">
        <v>6856</v>
      </c>
      <c r="Q973" s="27"/>
      <c r="R973" s="28"/>
    </row>
    <row r="974" spans="1:18" x14ac:dyDescent="0.2">
      <c r="A974" s="60" t="s">
        <v>984</v>
      </c>
      <c r="B974" s="57" t="str">
        <f t="shared" si="45"/>
        <v>Saline County, Kansas</v>
      </c>
      <c r="C974" s="57" t="str">
        <f t="shared" si="46"/>
        <v>Saline County</v>
      </c>
      <c r="D974" s="56" t="str">
        <f t="shared" si="47"/>
        <v>Kansas</v>
      </c>
      <c r="E974" s="61">
        <v>55606</v>
      </c>
      <c r="F974" s="61">
        <v>55604</v>
      </c>
      <c r="G974" s="61">
        <v>55780</v>
      </c>
      <c r="H974" s="61">
        <v>55778</v>
      </c>
      <c r="I974" s="61">
        <v>55829</v>
      </c>
      <c r="J974" s="61">
        <v>55750</v>
      </c>
      <c r="K974" s="61">
        <v>55511</v>
      </c>
      <c r="L974" s="61">
        <v>55429</v>
      </c>
      <c r="M974" s="61">
        <v>54955</v>
      </c>
      <c r="N974" s="61">
        <v>54508</v>
      </c>
      <c r="O974" s="62">
        <v>54387</v>
      </c>
      <c r="P974" s="61">
        <v>54224</v>
      </c>
      <c r="Q974" s="27"/>
      <c r="R974" s="28"/>
    </row>
    <row r="975" spans="1:18" x14ac:dyDescent="0.2">
      <c r="A975" s="60" t="s">
        <v>985</v>
      </c>
      <c r="B975" s="57" t="str">
        <f t="shared" si="45"/>
        <v>Scott County, Kansas</v>
      </c>
      <c r="C975" s="57" t="str">
        <f t="shared" si="46"/>
        <v>Scott County</v>
      </c>
      <c r="D975" s="56" t="str">
        <f t="shared" si="47"/>
        <v>Kansas</v>
      </c>
      <c r="E975" s="61">
        <v>4936</v>
      </c>
      <c r="F975" s="61">
        <v>4936</v>
      </c>
      <c r="G975" s="61">
        <v>4959</v>
      </c>
      <c r="H975" s="61">
        <v>4889</v>
      </c>
      <c r="I975" s="61">
        <v>4853</v>
      </c>
      <c r="J975" s="61">
        <v>4906</v>
      </c>
      <c r="K975" s="61">
        <v>4966</v>
      </c>
      <c r="L975" s="61">
        <v>4948</v>
      </c>
      <c r="M975" s="61">
        <v>4979</v>
      </c>
      <c r="N975" s="61">
        <v>4928</v>
      </c>
      <c r="O975" s="62">
        <v>4909</v>
      </c>
      <c r="P975" s="61">
        <v>4823</v>
      </c>
      <c r="Q975" s="27"/>
      <c r="R975" s="28"/>
    </row>
    <row r="976" spans="1:18" x14ac:dyDescent="0.2">
      <c r="A976" s="60" t="s">
        <v>986</v>
      </c>
      <c r="B976" s="57" t="str">
        <f t="shared" si="45"/>
        <v>Sedgwick County, Kansas</v>
      </c>
      <c r="C976" s="57" t="str">
        <f t="shared" si="46"/>
        <v>Sedgwick County</v>
      </c>
      <c r="D976" s="56" t="str">
        <f t="shared" si="47"/>
        <v>Kansas</v>
      </c>
      <c r="E976" s="61">
        <v>498365</v>
      </c>
      <c r="F976" s="61">
        <v>498356</v>
      </c>
      <c r="G976" s="61">
        <v>499128</v>
      </c>
      <c r="H976" s="61">
        <v>501011</v>
      </c>
      <c r="I976" s="61">
        <v>504101</v>
      </c>
      <c r="J976" s="61">
        <v>506442</v>
      </c>
      <c r="K976" s="61">
        <v>508968</v>
      </c>
      <c r="L976" s="61">
        <v>511083</v>
      </c>
      <c r="M976" s="61">
        <v>513092</v>
      </c>
      <c r="N976" s="61">
        <v>513176</v>
      </c>
      <c r="O976" s="62">
        <v>513484</v>
      </c>
      <c r="P976" s="61">
        <v>516042</v>
      </c>
      <c r="Q976" s="27"/>
      <c r="R976" s="28"/>
    </row>
    <row r="977" spans="1:18" x14ac:dyDescent="0.2">
      <c r="A977" s="60" t="s">
        <v>987</v>
      </c>
      <c r="B977" s="57" t="str">
        <f t="shared" si="45"/>
        <v>Seward County, Kansas</v>
      </c>
      <c r="C977" s="57" t="str">
        <f t="shared" si="46"/>
        <v>Seward County</v>
      </c>
      <c r="D977" s="56" t="str">
        <f t="shared" si="47"/>
        <v>Kansas</v>
      </c>
      <c r="E977" s="61">
        <v>22952</v>
      </c>
      <c r="F977" s="61">
        <v>22950</v>
      </c>
      <c r="G977" s="61">
        <v>22970</v>
      </c>
      <c r="H977" s="61">
        <v>23128</v>
      </c>
      <c r="I977" s="61">
        <v>23353</v>
      </c>
      <c r="J977" s="61">
        <v>23311</v>
      </c>
      <c r="K977" s="61">
        <v>23303</v>
      </c>
      <c r="L977" s="61">
        <v>23273</v>
      </c>
      <c r="M977" s="61">
        <v>22897</v>
      </c>
      <c r="N977" s="61">
        <v>22245</v>
      </c>
      <c r="O977" s="62">
        <v>21902</v>
      </c>
      <c r="P977" s="61">
        <v>21428</v>
      </c>
      <c r="Q977" s="27"/>
      <c r="R977" s="28"/>
    </row>
    <row r="978" spans="1:18" x14ac:dyDescent="0.2">
      <c r="A978" s="60" t="s">
        <v>988</v>
      </c>
      <c r="B978" s="57" t="str">
        <f t="shared" si="45"/>
        <v>Shawnee County, Kansas</v>
      </c>
      <c r="C978" s="57" t="str">
        <f t="shared" si="46"/>
        <v>Shawnee County</v>
      </c>
      <c r="D978" s="56" t="str">
        <f t="shared" si="47"/>
        <v>Kansas</v>
      </c>
      <c r="E978" s="61">
        <v>177934</v>
      </c>
      <c r="F978" s="61">
        <v>177943</v>
      </c>
      <c r="G978" s="61">
        <v>178360</v>
      </c>
      <c r="H978" s="61">
        <v>178948</v>
      </c>
      <c r="I978" s="61">
        <v>178975</v>
      </c>
      <c r="J978" s="61">
        <v>178650</v>
      </c>
      <c r="K978" s="61">
        <v>178567</v>
      </c>
      <c r="L978" s="61">
        <v>178689</v>
      </c>
      <c r="M978" s="61">
        <v>178350</v>
      </c>
      <c r="N978" s="61">
        <v>178056</v>
      </c>
      <c r="O978" s="62">
        <v>177290</v>
      </c>
      <c r="P978" s="61">
        <v>176875</v>
      </c>
      <c r="Q978" s="27"/>
      <c r="R978" s="28"/>
    </row>
    <row r="979" spans="1:18" x14ac:dyDescent="0.2">
      <c r="A979" s="60" t="s">
        <v>989</v>
      </c>
      <c r="B979" s="57" t="str">
        <f t="shared" si="45"/>
        <v>Sheridan County, Kansas</v>
      </c>
      <c r="C979" s="57" t="str">
        <f t="shared" si="46"/>
        <v>Sheridan County</v>
      </c>
      <c r="D979" s="56" t="str">
        <f t="shared" si="47"/>
        <v>Kansas</v>
      </c>
      <c r="E979" s="61">
        <v>2556</v>
      </c>
      <c r="F979" s="61">
        <v>2544</v>
      </c>
      <c r="G979" s="61">
        <v>2530</v>
      </c>
      <c r="H979" s="61">
        <v>2502</v>
      </c>
      <c r="I979" s="61">
        <v>2491</v>
      </c>
      <c r="J979" s="61">
        <v>2500</v>
      </c>
      <c r="K979" s="61">
        <v>2502</v>
      </c>
      <c r="L979" s="61">
        <v>2475</v>
      </c>
      <c r="M979" s="61">
        <v>2485</v>
      </c>
      <c r="N979" s="61">
        <v>2526</v>
      </c>
      <c r="O979" s="62">
        <v>2522</v>
      </c>
      <c r="P979" s="61">
        <v>2521</v>
      </c>
      <c r="Q979" s="27"/>
      <c r="R979" s="28"/>
    </row>
    <row r="980" spans="1:18" x14ac:dyDescent="0.2">
      <c r="A980" s="60" t="s">
        <v>990</v>
      </c>
      <c r="B980" s="57" t="str">
        <f t="shared" si="45"/>
        <v>Sherman County, Kansas</v>
      </c>
      <c r="C980" s="57" t="str">
        <f t="shared" si="46"/>
        <v>Sherman County</v>
      </c>
      <c r="D980" s="56" t="str">
        <f t="shared" si="47"/>
        <v>Kansas</v>
      </c>
      <c r="E980" s="61">
        <v>6010</v>
      </c>
      <c r="F980" s="61">
        <v>6010</v>
      </c>
      <c r="G980" s="61">
        <v>6018</v>
      </c>
      <c r="H980" s="61">
        <v>6053</v>
      </c>
      <c r="I980" s="61">
        <v>6120</v>
      </c>
      <c r="J980" s="61">
        <v>6090</v>
      </c>
      <c r="K980" s="61">
        <v>6067</v>
      </c>
      <c r="L980" s="61">
        <v>5964</v>
      </c>
      <c r="M980" s="61">
        <v>5955</v>
      </c>
      <c r="N980" s="61">
        <v>5936</v>
      </c>
      <c r="O980" s="62">
        <v>5917</v>
      </c>
      <c r="P980" s="61">
        <v>5917</v>
      </c>
      <c r="Q980" s="27"/>
      <c r="R980" s="28"/>
    </row>
    <row r="981" spans="1:18" x14ac:dyDescent="0.2">
      <c r="A981" s="60" t="s">
        <v>991</v>
      </c>
      <c r="B981" s="57" t="str">
        <f t="shared" si="45"/>
        <v>Smith County, Kansas</v>
      </c>
      <c r="C981" s="57" t="str">
        <f t="shared" si="46"/>
        <v>Smith County</v>
      </c>
      <c r="D981" s="56" t="str">
        <f t="shared" si="47"/>
        <v>Kansas</v>
      </c>
      <c r="E981" s="61">
        <v>3853</v>
      </c>
      <c r="F981" s="61">
        <v>3853</v>
      </c>
      <c r="G981" s="61">
        <v>3860</v>
      </c>
      <c r="H981" s="61">
        <v>3791</v>
      </c>
      <c r="I981" s="61">
        <v>3753</v>
      </c>
      <c r="J981" s="61">
        <v>3699</v>
      </c>
      <c r="K981" s="61">
        <v>3729</v>
      </c>
      <c r="L981" s="61">
        <v>3689</v>
      </c>
      <c r="M981" s="61">
        <v>3656</v>
      </c>
      <c r="N981" s="61">
        <v>3615</v>
      </c>
      <c r="O981" s="62">
        <v>3590</v>
      </c>
      <c r="P981" s="61">
        <v>3583</v>
      </c>
      <c r="Q981" s="27"/>
      <c r="R981" s="28"/>
    </row>
    <row r="982" spans="1:18" x14ac:dyDescent="0.2">
      <c r="A982" s="60" t="s">
        <v>992</v>
      </c>
      <c r="B982" s="57" t="str">
        <f t="shared" si="45"/>
        <v>Stafford County, Kansas</v>
      </c>
      <c r="C982" s="57" t="str">
        <f t="shared" si="46"/>
        <v>Stafford County</v>
      </c>
      <c r="D982" s="56" t="str">
        <f t="shared" si="47"/>
        <v>Kansas</v>
      </c>
      <c r="E982" s="61">
        <v>4437</v>
      </c>
      <c r="F982" s="61">
        <v>4439</v>
      </c>
      <c r="G982" s="61">
        <v>4429</v>
      </c>
      <c r="H982" s="61">
        <v>4380</v>
      </c>
      <c r="I982" s="61">
        <v>4350</v>
      </c>
      <c r="J982" s="61">
        <v>4339</v>
      </c>
      <c r="K982" s="61">
        <v>4281</v>
      </c>
      <c r="L982" s="61">
        <v>4215</v>
      </c>
      <c r="M982" s="61">
        <v>4186</v>
      </c>
      <c r="N982" s="61">
        <v>4186</v>
      </c>
      <c r="O982" s="62">
        <v>4162</v>
      </c>
      <c r="P982" s="61">
        <v>4156</v>
      </c>
      <c r="Q982" s="27"/>
      <c r="R982" s="28"/>
    </row>
    <row r="983" spans="1:18" x14ac:dyDescent="0.2">
      <c r="A983" s="60" t="s">
        <v>993</v>
      </c>
      <c r="B983" s="57" t="str">
        <f t="shared" si="45"/>
        <v>Stanton County, Kansas</v>
      </c>
      <c r="C983" s="57" t="str">
        <f t="shared" si="46"/>
        <v>Stanton County</v>
      </c>
      <c r="D983" s="56" t="str">
        <f t="shared" si="47"/>
        <v>Kansas</v>
      </c>
      <c r="E983" s="61">
        <v>2235</v>
      </c>
      <c r="F983" s="61">
        <v>2236</v>
      </c>
      <c r="G983" s="61">
        <v>2246</v>
      </c>
      <c r="H983" s="61">
        <v>2213</v>
      </c>
      <c r="I983" s="61">
        <v>2155</v>
      </c>
      <c r="J983" s="61">
        <v>2178</v>
      </c>
      <c r="K983" s="61">
        <v>2141</v>
      </c>
      <c r="L983" s="61">
        <v>2070</v>
      </c>
      <c r="M983" s="61">
        <v>2105</v>
      </c>
      <c r="N983" s="61">
        <v>2055</v>
      </c>
      <c r="O983" s="62">
        <v>2025</v>
      </c>
      <c r="P983" s="61">
        <v>2006</v>
      </c>
      <c r="Q983" s="27"/>
      <c r="R983" s="28"/>
    </row>
    <row r="984" spans="1:18" x14ac:dyDescent="0.2">
      <c r="A984" s="60" t="s">
        <v>994</v>
      </c>
      <c r="B984" s="57" t="str">
        <f t="shared" si="45"/>
        <v>Stevens County, Kansas</v>
      </c>
      <c r="C984" s="57" t="str">
        <f t="shared" si="46"/>
        <v>Stevens County</v>
      </c>
      <c r="D984" s="56" t="str">
        <f t="shared" si="47"/>
        <v>Kansas</v>
      </c>
      <c r="E984" s="61">
        <v>5724</v>
      </c>
      <c r="F984" s="61">
        <v>5726</v>
      </c>
      <c r="G984" s="61">
        <v>5752</v>
      </c>
      <c r="H984" s="61">
        <v>5631</v>
      </c>
      <c r="I984" s="61">
        <v>5738</v>
      </c>
      <c r="J984" s="61">
        <v>5808</v>
      </c>
      <c r="K984" s="61">
        <v>5840</v>
      </c>
      <c r="L984" s="61">
        <v>5789</v>
      </c>
      <c r="M984" s="61">
        <v>5653</v>
      </c>
      <c r="N984" s="61">
        <v>5551</v>
      </c>
      <c r="O984" s="62">
        <v>5536</v>
      </c>
      <c r="P984" s="61">
        <v>5485</v>
      </c>
      <c r="Q984" s="27"/>
      <c r="R984" s="28"/>
    </row>
    <row r="985" spans="1:18" x14ac:dyDescent="0.2">
      <c r="A985" s="60" t="s">
        <v>995</v>
      </c>
      <c r="B985" s="57" t="str">
        <f t="shared" si="45"/>
        <v>Sumner County, Kansas</v>
      </c>
      <c r="C985" s="57" t="str">
        <f t="shared" si="46"/>
        <v>Sumner County</v>
      </c>
      <c r="D985" s="56" t="str">
        <f t="shared" si="47"/>
        <v>Kansas</v>
      </c>
      <c r="E985" s="61">
        <v>24132</v>
      </c>
      <c r="F985" s="61">
        <v>24137</v>
      </c>
      <c r="G985" s="61">
        <v>24118</v>
      </c>
      <c r="H985" s="61">
        <v>23787</v>
      </c>
      <c r="I985" s="61">
        <v>23635</v>
      </c>
      <c r="J985" s="61">
        <v>23537</v>
      </c>
      <c r="K985" s="61">
        <v>23384</v>
      </c>
      <c r="L985" s="61">
        <v>23417</v>
      </c>
      <c r="M985" s="61">
        <v>23183</v>
      </c>
      <c r="N985" s="61">
        <v>23117</v>
      </c>
      <c r="O985" s="62">
        <v>23019</v>
      </c>
      <c r="P985" s="61">
        <v>22836</v>
      </c>
      <c r="Q985" s="27"/>
      <c r="R985" s="28"/>
    </row>
    <row r="986" spans="1:18" x14ac:dyDescent="0.2">
      <c r="A986" s="60" t="s">
        <v>996</v>
      </c>
      <c r="B986" s="57" t="str">
        <f t="shared" si="45"/>
        <v>Thomas County, Kansas</v>
      </c>
      <c r="C986" s="57" t="str">
        <f t="shared" si="46"/>
        <v>Thomas County</v>
      </c>
      <c r="D986" s="56" t="str">
        <f t="shared" si="47"/>
        <v>Kansas</v>
      </c>
      <c r="E986" s="61">
        <v>7900</v>
      </c>
      <c r="F986" s="61">
        <v>7902</v>
      </c>
      <c r="G986" s="61">
        <v>7930</v>
      </c>
      <c r="H986" s="61">
        <v>7941</v>
      </c>
      <c r="I986" s="61">
        <v>7933</v>
      </c>
      <c r="J986" s="61">
        <v>7933</v>
      </c>
      <c r="K986" s="61">
        <v>7836</v>
      </c>
      <c r="L986" s="61">
        <v>7895</v>
      </c>
      <c r="M986" s="61">
        <v>7847</v>
      </c>
      <c r="N986" s="61">
        <v>7821</v>
      </c>
      <c r="O986" s="62">
        <v>7710</v>
      </c>
      <c r="P986" s="61">
        <v>7777</v>
      </c>
      <c r="Q986" s="27"/>
      <c r="R986" s="28"/>
    </row>
    <row r="987" spans="1:18" x14ac:dyDescent="0.2">
      <c r="A987" s="60" t="s">
        <v>997</v>
      </c>
      <c r="B987" s="57" t="str">
        <f t="shared" si="45"/>
        <v>Trego County, Kansas</v>
      </c>
      <c r="C987" s="57" t="str">
        <f t="shared" si="46"/>
        <v>Trego County</v>
      </c>
      <c r="D987" s="56" t="str">
        <f t="shared" si="47"/>
        <v>Kansas</v>
      </c>
      <c r="E987" s="61">
        <v>3001</v>
      </c>
      <c r="F987" s="61">
        <v>3006</v>
      </c>
      <c r="G987" s="61">
        <v>3006</v>
      </c>
      <c r="H987" s="61">
        <v>2954</v>
      </c>
      <c r="I987" s="61">
        <v>2941</v>
      </c>
      <c r="J987" s="61">
        <v>2945</v>
      </c>
      <c r="K987" s="61">
        <v>2895</v>
      </c>
      <c r="L987" s="61">
        <v>2907</v>
      </c>
      <c r="M987" s="61">
        <v>2852</v>
      </c>
      <c r="N987" s="61">
        <v>2843</v>
      </c>
      <c r="O987" s="62">
        <v>2797</v>
      </c>
      <c r="P987" s="61">
        <v>2803</v>
      </c>
      <c r="Q987" s="27"/>
      <c r="R987" s="28"/>
    </row>
    <row r="988" spans="1:18" x14ac:dyDescent="0.2">
      <c r="A988" s="60" t="s">
        <v>998</v>
      </c>
      <c r="B988" s="57" t="str">
        <f t="shared" si="45"/>
        <v>Wabaunsee County, Kansas</v>
      </c>
      <c r="C988" s="57" t="str">
        <f t="shared" si="46"/>
        <v>Wabaunsee County</v>
      </c>
      <c r="D988" s="56" t="str">
        <f t="shared" si="47"/>
        <v>Kansas</v>
      </c>
      <c r="E988" s="61">
        <v>7053</v>
      </c>
      <c r="F988" s="61">
        <v>7055</v>
      </c>
      <c r="G988" s="61">
        <v>7049</v>
      </c>
      <c r="H988" s="61">
        <v>7038</v>
      </c>
      <c r="I988" s="61">
        <v>6994</v>
      </c>
      <c r="J988" s="61">
        <v>7025</v>
      </c>
      <c r="K988" s="61">
        <v>6938</v>
      </c>
      <c r="L988" s="61">
        <v>6887</v>
      </c>
      <c r="M988" s="61">
        <v>6884</v>
      </c>
      <c r="N988" s="61">
        <v>6832</v>
      </c>
      <c r="O988" s="62">
        <v>6912</v>
      </c>
      <c r="P988" s="61">
        <v>6931</v>
      </c>
      <c r="Q988" s="27"/>
      <c r="R988" s="28"/>
    </row>
    <row r="989" spans="1:18" x14ac:dyDescent="0.2">
      <c r="A989" s="60" t="s">
        <v>999</v>
      </c>
      <c r="B989" s="57" t="str">
        <f t="shared" si="45"/>
        <v>Wallace County, Kansas</v>
      </c>
      <c r="C989" s="57" t="str">
        <f t="shared" si="46"/>
        <v>Wallace County</v>
      </c>
      <c r="D989" s="56" t="str">
        <f t="shared" si="47"/>
        <v>Kansas</v>
      </c>
      <c r="E989" s="61">
        <v>1485</v>
      </c>
      <c r="F989" s="61">
        <v>1485</v>
      </c>
      <c r="G989" s="61">
        <v>1480</v>
      </c>
      <c r="H989" s="61">
        <v>1526</v>
      </c>
      <c r="I989" s="61">
        <v>1523</v>
      </c>
      <c r="J989" s="61">
        <v>1560</v>
      </c>
      <c r="K989" s="61">
        <v>1501</v>
      </c>
      <c r="L989" s="61">
        <v>1505</v>
      </c>
      <c r="M989" s="61">
        <v>1502</v>
      </c>
      <c r="N989" s="61">
        <v>1515</v>
      </c>
      <c r="O989" s="62">
        <v>1489</v>
      </c>
      <c r="P989" s="61">
        <v>1518</v>
      </c>
      <c r="Q989" s="27"/>
      <c r="R989" s="28"/>
    </row>
    <row r="990" spans="1:18" x14ac:dyDescent="0.2">
      <c r="A990" s="60" t="s">
        <v>1000</v>
      </c>
      <c r="B990" s="57" t="str">
        <f t="shared" si="45"/>
        <v>Washington County, Kansas</v>
      </c>
      <c r="C990" s="57" t="str">
        <f t="shared" si="46"/>
        <v>Washington County</v>
      </c>
      <c r="D990" s="56" t="str">
        <f t="shared" si="47"/>
        <v>Kansas</v>
      </c>
      <c r="E990" s="61">
        <v>5799</v>
      </c>
      <c r="F990" s="61">
        <v>5794</v>
      </c>
      <c r="G990" s="61">
        <v>5785</v>
      </c>
      <c r="H990" s="61">
        <v>5820</v>
      </c>
      <c r="I990" s="61">
        <v>5727</v>
      </c>
      <c r="J990" s="61">
        <v>5626</v>
      </c>
      <c r="K990" s="61">
        <v>5610</v>
      </c>
      <c r="L990" s="61">
        <v>5568</v>
      </c>
      <c r="M990" s="61">
        <v>5564</v>
      </c>
      <c r="N990" s="61">
        <v>5479</v>
      </c>
      <c r="O990" s="62">
        <v>5450</v>
      </c>
      <c r="P990" s="61">
        <v>5406</v>
      </c>
      <c r="Q990" s="27"/>
      <c r="R990" s="28"/>
    </row>
    <row r="991" spans="1:18" x14ac:dyDescent="0.2">
      <c r="A991" s="60" t="s">
        <v>1001</v>
      </c>
      <c r="B991" s="57" t="str">
        <f t="shared" si="45"/>
        <v>Wichita County, Kansas</v>
      </c>
      <c r="C991" s="57" t="str">
        <f t="shared" si="46"/>
        <v>Wichita County</v>
      </c>
      <c r="D991" s="56" t="str">
        <f t="shared" si="47"/>
        <v>Kansas</v>
      </c>
      <c r="E991" s="61">
        <v>2234</v>
      </c>
      <c r="F991" s="61">
        <v>2234</v>
      </c>
      <c r="G991" s="61">
        <v>2239</v>
      </c>
      <c r="H991" s="61">
        <v>2259</v>
      </c>
      <c r="I991" s="61">
        <v>2228</v>
      </c>
      <c r="J991" s="61">
        <v>2192</v>
      </c>
      <c r="K991" s="61">
        <v>2188</v>
      </c>
      <c r="L991" s="61">
        <v>2167</v>
      </c>
      <c r="M991" s="61">
        <v>2131</v>
      </c>
      <c r="N991" s="61">
        <v>2121</v>
      </c>
      <c r="O991" s="62">
        <v>2112</v>
      </c>
      <c r="P991" s="61">
        <v>2119</v>
      </c>
      <c r="Q991" s="27"/>
      <c r="R991" s="28"/>
    </row>
    <row r="992" spans="1:18" x14ac:dyDescent="0.2">
      <c r="A992" s="60" t="s">
        <v>1002</v>
      </c>
      <c r="B992" s="57" t="str">
        <f t="shared" si="45"/>
        <v>Wilson County, Kansas</v>
      </c>
      <c r="C992" s="57" t="str">
        <f t="shared" si="46"/>
        <v>Wilson County</v>
      </c>
      <c r="D992" s="56" t="str">
        <f t="shared" si="47"/>
        <v>Kansas</v>
      </c>
      <c r="E992" s="61">
        <v>9409</v>
      </c>
      <c r="F992" s="61">
        <v>9406</v>
      </c>
      <c r="G992" s="61">
        <v>9389</v>
      </c>
      <c r="H992" s="61">
        <v>9238</v>
      </c>
      <c r="I992" s="61">
        <v>9120</v>
      </c>
      <c r="J992" s="61">
        <v>9091</v>
      </c>
      <c r="K992" s="61">
        <v>8970</v>
      </c>
      <c r="L992" s="61">
        <v>8845</v>
      </c>
      <c r="M992" s="61">
        <v>8698</v>
      </c>
      <c r="N992" s="61">
        <v>8707</v>
      </c>
      <c r="O992" s="62">
        <v>8666</v>
      </c>
      <c r="P992" s="61">
        <v>8525</v>
      </c>
      <c r="Q992" s="27"/>
      <c r="R992" s="28"/>
    </row>
    <row r="993" spans="1:18" x14ac:dyDescent="0.2">
      <c r="A993" s="60" t="s">
        <v>1003</v>
      </c>
      <c r="B993" s="57" t="str">
        <f t="shared" si="45"/>
        <v>Woodson County, Kansas</v>
      </c>
      <c r="C993" s="57" t="str">
        <f t="shared" si="46"/>
        <v>Woodson County</v>
      </c>
      <c r="D993" s="56" t="str">
        <f t="shared" si="47"/>
        <v>Kansas</v>
      </c>
      <c r="E993" s="61">
        <v>3309</v>
      </c>
      <c r="F993" s="61">
        <v>3309</v>
      </c>
      <c r="G993" s="61">
        <v>3308</v>
      </c>
      <c r="H993" s="61">
        <v>3322</v>
      </c>
      <c r="I993" s="61">
        <v>3275</v>
      </c>
      <c r="J993" s="61">
        <v>3215</v>
      </c>
      <c r="K993" s="61">
        <v>3187</v>
      </c>
      <c r="L993" s="61">
        <v>3144</v>
      </c>
      <c r="M993" s="61">
        <v>3189</v>
      </c>
      <c r="N993" s="61">
        <v>3130</v>
      </c>
      <c r="O993" s="62">
        <v>3184</v>
      </c>
      <c r="P993" s="61">
        <v>3138</v>
      </c>
      <c r="Q993" s="27"/>
      <c r="R993" s="28"/>
    </row>
    <row r="994" spans="1:18" x14ac:dyDescent="0.2">
      <c r="A994" s="60" t="s">
        <v>1004</v>
      </c>
      <c r="B994" s="57" t="str">
        <f t="shared" si="45"/>
        <v>Wyandotte County, Kansas</v>
      </c>
      <c r="C994" s="57" t="str">
        <f t="shared" si="46"/>
        <v>Wyandotte County</v>
      </c>
      <c r="D994" s="56" t="str">
        <f t="shared" si="47"/>
        <v>Kansas</v>
      </c>
      <c r="E994" s="61">
        <v>157505</v>
      </c>
      <c r="F994" s="61">
        <v>157523</v>
      </c>
      <c r="G994" s="61">
        <v>157633</v>
      </c>
      <c r="H994" s="61">
        <v>158011</v>
      </c>
      <c r="I994" s="61">
        <v>159379</v>
      </c>
      <c r="J994" s="61">
        <v>160933</v>
      </c>
      <c r="K994" s="61">
        <v>162246</v>
      </c>
      <c r="L994" s="61">
        <v>163682</v>
      </c>
      <c r="M994" s="61">
        <v>164785</v>
      </c>
      <c r="N994" s="61">
        <v>165087</v>
      </c>
      <c r="O994" s="62">
        <v>165321</v>
      </c>
      <c r="P994" s="61">
        <v>165429</v>
      </c>
      <c r="Q994" s="27"/>
      <c r="R994" s="28"/>
    </row>
    <row r="995" spans="1:18" x14ac:dyDescent="0.2">
      <c r="A995" s="60" t="s">
        <v>1005</v>
      </c>
      <c r="B995" s="57" t="str">
        <f t="shared" si="45"/>
        <v>Adair County, Kentucky</v>
      </c>
      <c r="C995" s="57" t="str">
        <f t="shared" si="46"/>
        <v>Adair County</v>
      </c>
      <c r="D995" s="56" t="str">
        <f t="shared" si="47"/>
        <v>Kentucky</v>
      </c>
      <c r="E995" s="61">
        <v>18656</v>
      </c>
      <c r="F995" s="61">
        <v>18659</v>
      </c>
      <c r="G995" s="61">
        <v>18757</v>
      </c>
      <c r="H995" s="61">
        <v>18987</v>
      </c>
      <c r="I995" s="61">
        <v>18934</v>
      </c>
      <c r="J995" s="61">
        <v>19124</v>
      </c>
      <c r="K995" s="61">
        <v>19262</v>
      </c>
      <c r="L995" s="61">
        <v>19162</v>
      </c>
      <c r="M995" s="61">
        <v>19259</v>
      </c>
      <c r="N995" s="61">
        <v>19287</v>
      </c>
      <c r="O995" s="62">
        <v>19199</v>
      </c>
      <c r="P995" s="61">
        <v>19202</v>
      </c>
      <c r="Q995" s="27"/>
      <c r="R995" s="28"/>
    </row>
    <row r="996" spans="1:18" x14ac:dyDescent="0.2">
      <c r="A996" s="60" t="s">
        <v>1006</v>
      </c>
      <c r="B996" s="57" t="str">
        <f t="shared" si="45"/>
        <v>Allen County, Kentucky</v>
      </c>
      <c r="C996" s="57" t="str">
        <f t="shared" si="46"/>
        <v>Allen County</v>
      </c>
      <c r="D996" s="56" t="str">
        <f t="shared" si="47"/>
        <v>Kentucky</v>
      </c>
      <c r="E996" s="61">
        <v>19956</v>
      </c>
      <c r="F996" s="61">
        <v>19958</v>
      </c>
      <c r="G996" s="61">
        <v>20037</v>
      </c>
      <c r="H996" s="61">
        <v>20176</v>
      </c>
      <c r="I996" s="61">
        <v>20232</v>
      </c>
      <c r="J996" s="61">
        <v>20316</v>
      </c>
      <c r="K996" s="61">
        <v>20493</v>
      </c>
      <c r="L996" s="61">
        <v>20660</v>
      </c>
      <c r="M996" s="61">
        <v>20721</v>
      </c>
      <c r="N996" s="61">
        <v>20903</v>
      </c>
      <c r="O996" s="62">
        <v>21122</v>
      </c>
      <c r="P996" s="61">
        <v>21315</v>
      </c>
      <c r="Q996" s="27"/>
      <c r="R996" s="28"/>
    </row>
    <row r="997" spans="1:18" x14ac:dyDescent="0.2">
      <c r="A997" s="60" t="s">
        <v>1007</v>
      </c>
      <c r="B997" s="57" t="str">
        <f t="shared" si="45"/>
        <v>Anderson County, Kentucky</v>
      </c>
      <c r="C997" s="57" t="str">
        <f t="shared" si="46"/>
        <v>Anderson County</v>
      </c>
      <c r="D997" s="56" t="str">
        <f t="shared" si="47"/>
        <v>Kentucky</v>
      </c>
      <c r="E997" s="61">
        <v>21421</v>
      </c>
      <c r="F997" s="61">
        <v>21462</v>
      </c>
      <c r="G997" s="61">
        <v>21470</v>
      </c>
      <c r="H997" s="61">
        <v>21564</v>
      </c>
      <c r="I997" s="61">
        <v>21694</v>
      </c>
      <c r="J997" s="61">
        <v>21747</v>
      </c>
      <c r="K997" s="61">
        <v>21868</v>
      </c>
      <c r="L997" s="61">
        <v>21920</v>
      </c>
      <c r="M997" s="61">
        <v>22191</v>
      </c>
      <c r="N997" s="61">
        <v>22545</v>
      </c>
      <c r="O997" s="62">
        <v>22641</v>
      </c>
      <c r="P997" s="61">
        <v>22747</v>
      </c>
      <c r="Q997" s="27"/>
      <c r="R997" s="28"/>
    </row>
    <row r="998" spans="1:18" x14ac:dyDescent="0.2">
      <c r="A998" s="60" t="s">
        <v>1008</v>
      </c>
      <c r="B998" s="57" t="str">
        <f t="shared" si="45"/>
        <v>Ballard County, Kentucky</v>
      </c>
      <c r="C998" s="57" t="str">
        <f t="shared" si="46"/>
        <v>Ballard County</v>
      </c>
      <c r="D998" s="56" t="str">
        <f t="shared" si="47"/>
        <v>Kentucky</v>
      </c>
      <c r="E998" s="61">
        <v>8249</v>
      </c>
      <c r="F998" s="61">
        <v>8246</v>
      </c>
      <c r="G998" s="61">
        <v>8260</v>
      </c>
      <c r="H998" s="61">
        <v>8269</v>
      </c>
      <c r="I998" s="61">
        <v>8285</v>
      </c>
      <c r="J998" s="61">
        <v>8252</v>
      </c>
      <c r="K998" s="61">
        <v>8188</v>
      </c>
      <c r="L998" s="61">
        <v>8216</v>
      </c>
      <c r="M998" s="61">
        <v>8046</v>
      </c>
      <c r="N998" s="61">
        <v>8018</v>
      </c>
      <c r="O998" s="62">
        <v>7992</v>
      </c>
      <c r="P998" s="61">
        <v>7888</v>
      </c>
      <c r="Q998" s="27"/>
      <c r="R998" s="28"/>
    </row>
    <row r="999" spans="1:18" x14ac:dyDescent="0.2">
      <c r="A999" s="60" t="s">
        <v>1009</v>
      </c>
      <c r="B999" s="57" t="str">
        <f t="shared" si="45"/>
        <v>Barren County, Kentucky</v>
      </c>
      <c r="C999" s="57" t="str">
        <f t="shared" si="46"/>
        <v>Barren County</v>
      </c>
      <c r="D999" s="56" t="str">
        <f t="shared" si="47"/>
        <v>Kentucky</v>
      </c>
      <c r="E999" s="61">
        <v>42173</v>
      </c>
      <c r="F999" s="61">
        <v>42161</v>
      </c>
      <c r="G999" s="61">
        <v>42116</v>
      </c>
      <c r="H999" s="61">
        <v>42321</v>
      </c>
      <c r="I999" s="61">
        <v>42607</v>
      </c>
      <c r="J999" s="61">
        <v>42937</v>
      </c>
      <c r="K999" s="61">
        <v>43034</v>
      </c>
      <c r="L999" s="61">
        <v>43546</v>
      </c>
      <c r="M999" s="61">
        <v>43763</v>
      </c>
      <c r="N999" s="61">
        <v>43746</v>
      </c>
      <c r="O999" s="62">
        <v>44115</v>
      </c>
      <c r="P999" s="61">
        <v>44249</v>
      </c>
      <c r="Q999" s="27"/>
      <c r="R999" s="28"/>
    </row>
    <row r="1000" spans="1:18" x14ac:dyDescent="0.2">
      <c r="A1000" s="60" t="s">
        <v>1010</v>
      </c>
      <c r="B1000" s="57" t="str">
        <f t="shared" si="45"/>
        <v>Bath County, Kentucky</v>
      </c>
      <c r="C1000" s="57" t="str">
        <f t="shared" si="46"/>
        <v>Bath County</v>
      </c>
      <c r="D1000" s="56" t="str">
        <f t="shared" si="47"/>
        <v>Kentucky</v>
      </c>
      <c r="E1000" s="61">
        <v>11591</v>
      </c>
      <c r="F1000" s="61">
        <v>11587</v>
      </c>
      <c r="G1000" s="61">
        <v>11618</v>
      </c>
      <c r="H1000" s="61">
        <v>11715</v>
      </c>
      <c r="I1000" s="61">
        <v>11780</v>
      </c>
      <c r="J1000" s="61">
        <v>11975</v>
      </c>
      <c r="K1000" s="61">
        <v>12130</v>
      </c>
      <c r="L1000" s="61">
        <v>12203</v>
      </c>
      <c r="M1000" s="61">
        <v>12246</v>
      </c>
      <c r="N1000" s="61">
        <v>12381</v>
      </c>
      <c r="O1000" s="62">
        <v>12444</v>
      </c>
      <c r="P1000" s="61">
        <v>12500</v>
      </c>
      <c r="Q1000" s="27"/>
      <c r="R1000" s="28"/>
    </row>
    <row r="1001" spans="1:18" x14ac:dyDescent="0.2">
      <c r="A1001" s="60" t="s">
        <v>1011</v>
      </c>
      <c r="B1001" s="57" t="str">
        <f t="shared" si="45"/>
        <v>Bell County, Kentucky</v>
      </c>
      <c r="C1001" s="57" t="str">
        <f t="shared" si="46"/>
        <v>Bell County</v>
      </c>
      <c r="D1001" s="56" t="str">
        <f t="shared" si="47"/>
        <v>Kentucky</v>
      </c>
      <c r="E1001" s="61">
        <v>28691</v>
      </c>
      <c r="F1001" s="61">
        <v>28691</v>
      </c>
      <c r="G1001" s="61">
        <v>28709</v>
      </c>
      <c r="H1001" s="61">
        <v>28658</v>
      </c>
      <c r="I1001" s="61">
        <v>28284</v>
      </c>
      <c r="J1001" s="61">
        <v>28031</v>
      </c>
      <c r="K1001" s="61">
        <v>27826</v>
      </c>
      <c r="L1001" s="61">
        <v>27370</v>
      </c>
      <c r="M1001" s="61">
        <v>27204</v>
      </c>
      <c r="N1001" s="61">
        <v>26863</v>
      </c>
      <c r="O1001" s="62">
        <v>26487</v>
      </c>
      <c r="P1001" s="61">
        <v>26032</v>
      </c>
      <c r="Q1001" s="27"/>
      <c r="R1001" s="28"/>
    </row>
    <row r="1002" spans="1:18" x14ac:dyDescent="0.2">
      <c r="A1002" s="60" t="s">
        <v>1012</v>
      </c>
      <c r="B1002" s="57" t="str">
        <f t="shared" si="45"/>
        <v>Boone County, Kentucky</v>
      </c>
      <c r="C1002" s="57" t="str">
        <f t="shared" si="46"/>
        <v>Boone County</v>
      </c>
      <c r="D1002" s="56" t="str">
        <f t="shared" si="47"/>
        <v>Kentucky</v>
      </c>
      <c r="E1002" s="61">
        <v>118811</v>
      </c>
      <c r="F1002" s="61">
        <v>118810</v>
      </c>
      <c r="G1002" s="61">
        <v>119373</v>
      </c>
      <c r="H1002" s="61">
        <v>121710</v>
      </c>
      <c r="I1002" s="61">
        <v>123412</v>
      </c>
      <c r="J1002" s="61">
        <v>125022</v>
      </c>
      <c r="K1002" s="61">
        <v>126677</v>
      </c>
      <c r="L1002" s="61">
        <v>128161</v>
      </c>
      <c r="M1002" s="61">
        <v>129503</v>
      </c>
      <c r="N1002" s="61">
        <v>130952</v>
      </c>
      <c r="O1002" s="62">
        <v>131901</v>
      </c>
      <c r="P1002" s="61">
        <v>133581</v>
      </c>
      <c r="Q1002" s="27"/>
      <c r="R1002" s="28"/>
    </row>
    <row r="1003" spans="1:18" x14ac:dyDescent="0.2">
      <c r="A1003" s="60" t="s">
        <v>1013</v>
      </c>
      <c r="B1003" s="57" t="str">
        <f t="shared" si="45"/>
        <v>Bourbon County, Kentucky</v>
      </c>
      <c r="C1003" s="57" t="str">
        <f t="shared" si="46"/>
        <v>Bourbon County</v>
      </c>
      <c r="D1003" s="56" t="str">
        <f t="shared" si="47"/>
        <v>Kentucky</v>
      </c>
      <c r="E1003" s="61">
        <v>19985</v>
      </c>
      <c r="F1003" s="61">
        <v>20008</v>
      </c>
      <c r="G1003" s="61">
        <v>19965</v>
      </c>
      <c r="H1003" s="61">
        <v>20051</v>
      </c>
      <c r="I1003" s="61">
        <v>20050</v>
      </c>
      <c r="J1003" s="61">
        <v>20026</v>
      </c>
      <c r="K1003" s="61">
        <v>20055</v>
      </c>
      <c r="L1003" s="61">
        <v>20166</v>
      </c>
      <c r="M1003" s="61">
        <v>20130</v>
      </c>
      <c r="N1003" s="61">
        <v>20092</v>
      </c>
      <c r="O1003" s="62">
        <v>20116</v>
      </c>
      <c r="P1003" s="61">
        <v>19788</v>
      </c>
      <c r="Q1003" s="27"/>
      <c r="R1003" s="28"/>
    </row>
    <row r="1004" spans="1:18" x14ac:dyDescent="0.2">
      <c r="A1004" s="60" t="s">
        <v>1014</v>
      </c>
      <c r="B1004" s="57" t="str">
        <f t="shared" si="45"/>
        <v>Boyd County, Kentucky</v>
      </c>
      <c r="C1004" s="57" t="str">
        <f t="shared" si="46"/>
        <v>Boyd County</v>
      </c>
      <c r="D1004" s="56" t="str">
        <f t="shared" si="47"/>
        <v>Kentucky</v>
      </c>
      <c r="E1004" s="61">
        <v>49542</v>
      </c>
      <c r="F1004" s="61">
        <v>49534</v>
      </c>
      <c r="G1004" s="61">
        <v>49602</v>
      </c>
      <c r="H1004" s="61">
        <v>49407</v>
      </c>
      <c r="I1004" s="61">
        <v>49224</v>
      </c>
      <c r="J1004" s="61">
        <v>48880</v>
      </c>
      <c r="K1004" s="61">
        <v>48798</v>
      </c>
      <c r="L1004" s="61">
        <v>48471</v>
      </c>
      <c r="M1004" s="61">
        <v>48121</v>
      </c>
      <c r="N1004" s="61">
        <v>47808</v>
      </c>
      <c r="O1004" s="62">
        <v>47292</v>
      </c>
      <c r="P1004" s="61">
        <v>46718</v>
      </c>
      <c r="Q1004" s="27"/>
      <c r="R1004" s="28"/>
    </row>
    <row r="1005" spans="1:18" x14ac:dyDescent="0.2">
      <c r="A1005" s="60" t="s">
        <v>1015</v>
      </c>
      <c r="B1005" s="57" t="str">
        <f t="shared" si="45"/>
        <v>Boyle County, Kentucky</v>
      </c>
      <c r="C1005" s="57" t="str">
        <f t="shared" si="46"/>
        <v>Boyle County</v>
      </c>
      <c r="D1005" s="56" t="str">
        <f t="shared" si="47"/>
        <v>Kentucky</v>
      </c>
      <c r="E1005" s="61">
        <v>28432</v>
      </c>
      <c r="F1005" s="61">
        <v>28443</v>
      </c>
      <c r="G1005" s="61">
        <v>28674</v>
      </c>
      <c r="H1005" s="61">
        <v>28800</v>
      </c>
      <c r="I1005" s="61">
        <v>29020</v>
      </c>
      <c r="J1005" s="61">
        <v>29632</v>
      </c>
      <c r="K1005" s="61">
        <v>29810</v>
      </c>
      <c r="L1005" s="61">
        <v>29782</v>
      </c>
      <c r="M1005" s="61">
        <v>29965</v>
      </c>
      <c r="N1005" s="61">
        <v>29972</v>
      </c>
      <c r="O1005" s="62">
        <v>30082</v>
      </c>
      <c r="P1005" s="61">
        <v>30060</v>
      </c>
      <c r="Q1005" s="27"/>
      <c r="R1005" s="28"/>
    </row>
    <row r="1006" spans="1:18" x14ac:dyDescent="0.2">
      <c r="A1006" s="60" t="s">
        <v>1016</v>
      </c>
      <c r="B1006" s="57" t="str">
        <f t="shared" si="45"/>
        <v>Bracken County, Kentucky</v>
      </c>
      <c r="C1006" s="57" t="str">
        <f t="shared" si="46"/>
        <v>Bracken County</v>
      </c>
      <c r="D1006" s="56" t="str">
        <f t="shared" si="47"/>
        <v>Kentucky</v>
      </c>
      <c r="E1006" s="61">
        <v>8488</v>
      </c>
      <c r="F1006" s="61">
        <v>8486</v>
      </c>
      <c r="G1006" s="61">
        <v>8513</v>
      </c>
      <c r="H1006" s="61">
        <v>8510</v>
      </c>
      <c r="I1006" s="61">
        <v>8462</v>
      </c>
      <c r="J1006" s="61">
        <v>8423</v>
      </c>
      <c r="K1006" s="61">
        <v>8359</v>
      </c>
      <c r="L1006" s="61">
        <v>8290</v>
      </c>
      <c r="M1006" s="61">
        <v>8368</v>
      </c>
      <c r="N1006" s="61">
        <v>8285</v>
      </c>
      <c r="O1006" s="62">
        <v>8278</v>
      </c>
      <c r="P1006" s="61">
        <v>8303</v>
      </c>
      <c r="Q1006" s="27"/>
      <c r="R1006" s="28"/>
    </row>
    <row r="1007" spans="1:18" x14ac:dyDescent="0.2">
      <c r="A1007" s="60" t="s">
        <v>1017</v>
      </c>
      <c r="B1007" s="57" t="str">
        <f t="shared" si="45"/>
        <v>Breathitt County, Kentucky</v>
      </c>
      <c r="C1007" s="57" t="str">
        <f t="shared" si="46"/>
        <v>Breathitt County</v>
      </c>
      <c r="D1007" s="56" t="str">
        <f t="shared" si="47"/>
        <v>Kentucky</v>
      </c>
      <c r="E1007" s="61">
        <v>13878</v>
      </c>
      <c r="F1007" s="61">
        <v>13876</v>
      </c>
      <c r="G1007" s="61">
        <v>13857</v>
      </c>
      <c r="H1007" s="61">
        <v>13789</v>
      </c>
      <c r="I1007" s="61">
        <v>13612</v>
      </c>
      <c r="J1007" s="61">
        <v>13527</v>
      </c>
      <c r="K1007" s="61">
        <v>13366</v>
      </c>
      <c r="L1007" s="61">
        <v>13363</v>
      </c>
      <c r="M1007" s="61">
        <v>13177</v>
      </c>
      <c r="N1007" s="61">
        <v>12929</v>
      </c>
      <c r="O1007" s="62">
        <v>12787</v>
      </c>
      <c r="P1007" s="61">
        <v>12630</v>
      </c>
      <c r="Q1007" s="27"/>
      <c r="R1007" s="28"/>
    </row>
    <row r="1008" spans="1:18" x14ac:dyDescent="0.2">
      <c r="A1008" s="60" t="s">
        <v>1018</v>
      </c>
      <c r="B1008" s="57" t="str">
        <f t="shared" si="45"/>
        <v>Breckinridge County, Kentucky</v>
      </c>
      <c r="C1008" s="57" t="str">
        <f t="shared" si="46"/>
        <v>Breckinridge County</v>
      </c>
      <c r="D1008" s="56" t="str">
        <f t="shared" si="47"/>
        <v>Kentucky</v>
      </c>
      <c r="E1008" s="61">
        <v>20059</v>
      </c>
      <c r="F1008" s="61">
        <v>20053</v>
      </c>
      <c r="G1008" s="61">
        <v>20043</v>
      </c>
      <c r="H1008" s="61">
        <v>20272</v>
      </c>
      <c r="I1008" s="61">
        <v>20074</v>
      </c>
      <c r="J1008" s="61">
        <v>20042</v>
      </c>
      <c r="K1008" s="61">
        <v>19883</v>
      </c>
      <c r="L1008" s="61">
        <v>19979</v>
      </c>
      <c r="M1008" s="61">
        <v>19982</v>
      </c>
      <c r="N1008" s="61">
        <v>20131</v>
      </c>
      <c r="O1008" s="62">
        <v>20309</v>
      </c>
      <c r="P1008" s="61">
        <v>20477</v>
      </c>
      <c r="Q1008" s="27"/>
      <c r="R1008" s="28"/>
    </row>
    <row r="1009" spans="1:18" x14ac:dyDescent="0.2">
      <c r="A1009" s="60" t="s">
        <v>1019</v>
      </c>
      <c r="B1009" s="57" t="str">
        <f t="shared" si="45"/>
        <v>Bullitt County, Kentucky</v>
      </c>
      <c r="C1009" s="57" t="str">
        <f t="shared" si="46"/>
        <v>Bullitt County</v>
      </c>
      <c r="D1009" s="56" t="str">
        <f t="shared" si="47"/>
        <v>Kentucky</v>
      </c>
      <c r="E1009" s="61">
        <v>74319</v>
      </c>
      <c r="F1009" s="61">
        <v>74308</v>
      </c>
      <c r="G1009" s="61">
        <v>74500</v>
      </c>
      <c r="H1009" s="61">
        <v>75195</v>
      </c>
      <c r="I1009" s="61">
        <v>75902</v>
      </c>
      <c r="J1009" s="61">
        <v>76878</v>
      </c>
      <c r="K1009" s="61">
        <v>78023</v>
      </c>
      <c r="L1009" s="61">
        <v>78677</v>
      </c>
      <c r="M1009" s="61">
        <v>79222</v>
      </c>
      <c r="N1009" s="61">
        <v>80269</v>
      </c>
      <c r="O1009" s="62">
        <v>81009</v>
      </c>
      <c r="P1009" s="61">
        <v>81676</v>
      </c>
      <c r="Q1009" s="27"/>
      <c r="R1009" s="28"/>
    </row>
    <row r="1010" spans="1:18" x14ac:dyDescent="0.2">
      <c r="A1010" s="60" t="s">
        <v>1020</v>
      </c>
      <c r="B1010" s="57" t="str">
        <f t="shared" si="45"/>
        <v>Butler County, Kentucky</v>
      </c>
      <c r="C1010" s="57" t="str">
        <f t="shared" si="46"/>
        <v>Butler County</v>
      </c>
      <c r="D1010" s="56" t="str">
        <f t="shared" si="47"/>
        <v>Kentucky</v>
      </c>
      <c r="E1010" s="61">
        <v>12690</v>
      </c>
      <c r="F1010" s="61">
        <v>12697</v>
      </c>
      <c r="G1010" s="61">
        <v>12735</v>
      </c>
      <c r="H1010" s="61">
        <v>12718</v>
      </c>
      <c r="I1010" s="61">
        <v>12738</v>
      </c>
      <c r="J1010" s="61">
        <v>12704</v>
      </c>
      <c r="K1010" s="61">
        <v>12736</v>
      </c>
      <c r="L1010" s="61">
        <v>12734</v>
      </c>
      <c r="M1010" s="61">
        <v>12686</v>
      </c>
      <c r="N1010" s="61">
        <v>12778</v>
      </c>
      <c r="O1010" s="62">
        <v>12743</v>
      </c>
      <c r="P1010" s="61">
        <v>12879</v>
      </c>
      <c r="Q1010" s="27"/>
      <c r="R1010" s="28"/>
    </row>
    <row r="1011" spans="1:18" x14ac:dyDescent="0.2">
      <c r="A1011" s="60" t="s">
        <v>1021</v>
      </c>
      <c r="B1011" s="57" t="str">
        <f t="shared" si="45"/>
        <v>Caldwell County, Kentucky</v>
      </c>
      <c r="C1011" s="57" t="str">
        <f t="shared" si="46"/>
        <v>Caldwell County</v>
      </c>
      <c r="D1011" s="56" t="str">
        <f t="shared" si="47"/>
        <v>Kentucky</v>
      </c>
      <c r="E1011" s="61">
        <v>12984</v>
      </c>
      <c r="F1011" s="61">
        <v>12989</v>
      </c>
      <c r="G1011" s="61">
        <v>13010</v>
      </c>
      <c r="H1011" s="61">
        <v>13027</v>
      </c>
      <c r="I1011" s="61">
        <v>12992</v>
      </c>
      <c r="J1011" s="61">
        <v>12887</v>
      </c>
      <c r="K1011" s="61">
        <v>12848</v>
      </c>
      <c r="L1011" s="61">
        <v>12748</v>
      </c>
      <c r="M1011" s="61">
        <v>12634</v>
      </c>
      <c r="N1011" s="61">
        <v>12666</v>
      </c>
      <c r="O1011" s="62">
        <v>12716</v>
      </c>
      <c r="P1011" s="61">
        <v>12747</v>
      </c>
      <c r="Q1011" s="27"/>
      <c r="R1011" s="28"/>
    </row>
    <row r="1012" spans="1:18" x14ac:dyDescent="0.2">
      <c r="A1012" s="60" t="s">
        <v>1022</v>
      </c>
      <c r="B1012" s="57" t="str">
        <f t="shared" si="45"/>
        <v>Calloway County, Kentucky</v>
      </c>
      <c r="C1012" s="57" t="str">
        <f t="shared" si="46"/>
        <v>Calloway County</v>
      </c>
      <c r="D1012" s="56" t="str">
        <f t="shared" si="47"/>
        <v>Kentucky</v>
      </c>
      <c r="E1012" s="61">
        <v>37191</v>
      </c>
      <c r="F1012" s="61">
        <v>37190</v>
      </c>
      <c r="G1012" s="61">
        <v>37348</v>
      </c>
      <c r="H1012" s="61">
        <v>37667</v>
      </c>
      <c r="I1012" s="61">
        <v>38046</v>
      </c>
      <c r="J1012" s="61">
        <v>38425</v>
      </c>
      <c r="K1012" s="61">
        <v>38452</v>
      </c>
      <c r="L1012" s="61">
        <v>38656</v>
      </c>
      <c r="M1012" s="61">
        <v>38733</v>
      </c>
      <c r="N1012" s="61">
        <v>38832</v>
      </c>
      <c r="O1012" s="62">
        <v>38964</v>
      </c>
      <c r="P1012" s="61">
        <v>39001</v>
      </c>
      <c r="Q1012" s="27"/>
      <c r="R1012" s="28"/>
    </row>
    <row r="1013" spans="1:18" x14ac:dyDescent="0.2">
      <c r="A1013" s="60" t="s">
        <v>1023</v>
      </c>
      <c r="B1013" s="57" t="str">
        <f t="shared" si="45"/>
        <v>Campbell County, Kentucky</v>
      </c>
      <c r="C1013" s="57" t="str">
        <f t="shared" si="46"/>
        <v>Campbell County</v>
      </c>
      <c r="D1013" s="56" t="str">
        <f t="shared" si="47"/>
        <v>Kentucky</v>
      </c>
      <c r="E1013" s="61">
        <v>90336</v>
      </c>
      <c r="F1013" s="61">
        <v>90338</v>
      </c>
      <c r="G1013" s="61">
        <v>90623</v>
      </c>
      <c r="H1013" s="61">
        <v>91241</v>
      </c>
      <c r="I1013" s="61">
        <v>91246</v>
      </c>
      <c r="J1013" s="61">
        <v>91423</v>
      </c>
      <c r="K1013" s="61">
        <v>91971</v>
      </c>
      <c r="L1013" s="61">
        <v>92124</v>
      </c>
      <c r="M1013" s="61">
        <v>92257</v>
      </c>
      <c r="N1013" s="61">
        <v>92878</v>
      </c>
      <c r="O1013" s="62">
        <v>93464</v>
      </c>
      <c r="P1013" s="61">
        <v>93584</v>
      </c>
      <c r="Q1013" s="27"/>
      <c r="R1013" s="28"/>
    </row>
    <row r="1014" spans="1:18" x14ac:dyDescent="0.2">
      <c r="A1014" s="60" t="s">
        <v>1024</v>
      </c>
      <c r="B1014" s="57" t="str">
        <f t="shared" si="45"/>
        <v>Carlisle County, Kentucky</v>
      </c>
      <c r="C1014" s="57" t="str">
        <f t="shared" si="46"/>
        <v>Carlisle County</v>
      </c>
      <c r="D1014" s="56" t="str">
        <f t="shared" si="47"/>
        <v>Kentucky</v>
      </c>
      <c r="E1014" s="61">
        <v>5104</v>
      </c>
      <c r="F1014" s="61">
        <v>5097</v>
      </c>
      <c r="G1014" s="61">
        <v>5083</v>
      </c>
      <c r="H1014" s="61">
        <v>5034</v>
      </c>
      <c r="I1014" s="61">
        <v>5027</v>
      </c>
      <c r="J1014" s="61">
        <v>4959</v>
      </c>
      <c r="K1014" s="61">
        <v>4961</v>
      </c>
      <c r="L1014" s="61">
        <v>4852</v>
      </c>
      <c r="M1014" s="61">
        <v>4783</v>
      </c>
      <c r="N1014" s="61">
        <v>4788</v>
      </c>
      <c r="O1014" s="62">
        <v>4739</v>
      </c>
      <c r="P1014" s="61">
        <v>4760</v>
      </c>
      <c r="Q1014" s="27"/>
      <c r="R1014" s="28"/>
    </row>
    <row r="1015" spans="1:18" x14ac:dyDescent="0.2">
      <c r="A1015" s="60" t="s">
        <v>1025</v>
      </c>
      <c r="B1015" s="57" t="str">
        <f t="shared" si="45"/>
        <v>Carroll County, Kentucky</v>
      </c>
      <c r="C1015" s="57" t="str">
        <f t="shared" si="46"/>
        <v>Carroll County</v>
      </c>
      <c r="D1015" s="56" t="str">
        <f t="shared" si="47"/>
        <v>Kentucky</v>
      </c>
      <c r="E1015" s="61">
        <v>10811</v>
      </c>
      <c r="F1015" s="61">
        <v>10807</v>
      </c>
      <c r="G1015" s="61">
        <v>10806</v>
      </c>
      <c r="H1015" s="61">
        <v>10994</v>
      </c>
      <c r="I1015" s="61">
        <v>10874</v>
      </c>
      <c r="J1015" s="61">
        <v>10838</v>
      </c>
      <c r="K1015" s="61">
        <v>10738</v>
      </c>
      <c r="L1015" s="61">
        <v>10682</v>
      </c>
      <c r="M1015" s="61">
        <v>10614</v>
      </c>
      <c r="N1015" s="61">
        <v>10714</v>
      </c>
      <c r="O1015" s="62">
        <v>10712</v>
      </c>
      <c r="P1015" s="61">
        <v>10631</v>
      </c>
      <c r="Q1015" s="27"/>
      <c r="R1015" s="28"/>
    </row>
    <row r="1016" spans="1:18" x14ac:dyDescent="0.2">
      <c r="A1016" s="60" t="s">
        <v>1026</v>
      </c>
      <c r="B1016" s="57" t="str">
        <f t="shared" si="45"/>
        <v>Carter County, Kentucky</v>
      </c>
      <c r="C1016" s="57" t="str">
        <f t="shared" si="46"/>
        <v>Carter County</v>
      </c>
      <c r="D1016" s="56" t="str">
        <f t="shared" si="47"/>
        <v>Kentucky</v>
      </c>
      <c r="E1016" s="61">
        <v>27720</v>
      </c>
      <c r="F1016" s="61">
        <v>27721</v>
      </c>
      <c r="G1016" s="61">
        <v>27746</v>
      </c>
      <c r="H1016" s="61">
        <v>27627</v>
      </c>
      <c r="I1016" s="61">
        <v>27637</v>
      </c>
      <c r="J1016" s="61">
        <v>27600</v>
      </c>
      <c r="K1016" s="61">
        <v>27517</v>
      </c>
      <c r="L1016" s="61">
        <v>27439</v>
      </c>
      <c r="M1016" s="61">
        <v>27304</v>
      </c>
      <c r="N1016" s="61">
        <v>27214</v>
      </c>
      <c r="O1016" s="62">
        <v>27040</v>
      </c>
      <c r="P1016" s="61">
        <v>26797</v>
      </c>
      <c r="Q1016" s="27"/>
      <c r="R1016" s="28"/>
    </row>
    <row r="1017" spans="1:18" x14ac:dyDescent="0.2">
      <c r="A1017" s="60" t="s">
        <v>1027</v>
      </c>
      <c r="B1017" s="57" t="str">
        <f t="shared" si="45"/>
        <v>Casey County, Kentucky</v>
      </c>
      <c r="C1017" s="57" t="str">
        <f t="shared" si="46"/>
        <v>Casey County</v>
      </c>
      <c r="D1017" s="56" t="str">
        <f t="shared" si="47"/>
        <v>Kentucky</v>
      </c>
      <c r="E1017" s="61">
        <v>15955</v>
      </c>
      <c r="F1017" s="61">
        <v>15960</v>
      </c>
      <c r="G1017" s="61">
        <v>15984</v>
      </c>
      <c r="H1017" s="61">
        <v>15911</v>
      </c>
      <c r="I1017" s="61">
        <v>16024</v>
      </c>
      <c r="J1017" s="61">
        <v>16011</v>
      </c>
      <c r="K1017" s="61">
        <v>15782</v>
      </c>
      <c r="L1017" s="61">
        <v>15749</v>
      </c>
      <c r="M1017" s="61">
        <v>15775</v>
      </c>
      <c r="N1017" s="61">
        <v>15818</v>
      </c>
      <c r="O1017" s="62">
        <v>15926</v>
      </c>
      <c r="P1017" s="61">
        <v>16159</v>
      </c>
      <c r="Q1017" s="27"/>
      <c r="R1017" s="28"/>
    </row>
    <row r="1018" spans="1:18" x14ac:dyDescent="0.2">
      <c r="A1018" s="60" t="s">
        <v>1028</v>
      </c>
      <c r="B1018" s="57" t="str">
        <f t="shared" si="45"/>
        <v>Christian County, Kentucky</v>
      </c>
      <c r="C1018" s="57" t="str">
        <f t="shared" si="46"/>
        <v>Christian County</v>
      </c>
      <c r="D1018" s="56" t="str">
        <f t="shared" si="47"/>
        <v>Kentucky</v>
      </c>
      <c r="E1018" s="61">
        <v>73955</v>
      </c>
      <c r="F1018" s="61">
        <v>73940</v>
      </c>
      <c r="G1018" s="61">
        <v>74130</v>
      </c>
      <c r="H1018" s="61">
        <v>73464</v>
      </c>
      <c r="I1018" s="61">
        <v>74892</v>
      </c>
      <c r="J1018" s="61">
        <v>73612</v>
      </c>
      <c r="K1018" s="61">
        <v>73282</v>
      </c>
      <c r="L1018" s="61">
        <v>73075</v>
      </c>
      <c r="M1018" s="61">
        <v>71796</v>
      </c>
      <c r="N1018" s="61">
        <v>71024</v>
      </c>
      <c r="O1018" s="62">
        <v>70712</v>
      </c>
      <c r="P1018" s="61">
        <v>70461</v>
      </c>
      <c r="Q1018" s="27"/>
      <c r="R1018" s="28"/>
    </row>
    <row r="1019" spans="1:18" x14ac:dyDescent="0.2">
      <c r="A1019" s="60" t="s">
        <v>1029</v>
      </c>
      <c r="B1019" s="57" t="str">
        <f t="shared" si="45"/>
        <v>Clark County, Kentucky</v>
      </c>
      <c r="C1019" s="57" t="str">
        <f t="shared" si="46"/>
        <v>Clark County</v>
      </c>
      <c r="D1019" s="56" t="str">
        <f t="shared" si="47"/>
        <v>Kentucky</v>
      </c>
      <c r="E1019" s="61">
        <v>35613</v>
      </c>
      <c r="F1019" s="61">
        <v>35603</v>
      </c>
      <c r="G1019" s="61">
        <v>35603</v>
      </c>
      <c r="H1019" s="61">
        <v>35434</v>
      </c>
      <c r="I1019" s="61">
        <v>35685</v>
      </c>
      <c r="J1019" s="61">
        <v>35550</v>
      </c>
      <c r="K1019" s="61">
        <v>35622</v>
      </c>
      <c r="L1019" s="61">
        <v>35660</v>
      </c>
      <c r="M1019" s="61">
        <v>35851</v>
      </c>
      <c r="N1019" s="61">
        <v>35899</v>
      </c>
      <c r="O1019" s="62">
        <v>36180</v>
      </c>
      <c r="P1019" s="61">
        <v>36263</v>
      </c>
      <c r="Q1019" s="27"/>
      <c r="R1019" s="28"/>
    </row>
    <row r="1020" spans="1:18" x14ac:dyDescent="0.2">
      <c r="A1020" s="60" t="s">
        <v>1030</v>
      </c>
      <c r="B1020" s="57" t="str">
        <f t="shared" si="45"/>
        <v>Clay County, Kentucky</v>
      </c>
      <c r="C1020" s="57" t="str">
        <f t="shared" si="46"/>
        <v>Clay County</v>
      </c>
      <c r="D1020" s="56" t="str">
        <f t="shared" si="47"/>
        <v>Kentucky</v>
      </c>
      <c r="E1020" s="61">
        <v>21730</v>
      </c>
      <c r="F1020" s="61">
        <v>21729</v>
      </c>
      <c r="G1020" s="61">
        <v>21660</v>
      </c>
      <c r="H1020" s="61">
        <v>21591</v>
      </c>
      <c r="I1020" s="61">
        <v>21518</v>
      </c>
      <c r="J1020" s="61">
        <v>21186</v>
      </c>
      <c r="K1020" s="61">
        <v>21081</v>
      </c>
      <c r="L1020" s="61">
        <v>20974</v>
      </c>
      <c r="M1020" s="61">
        <v>20626</v>
      </c>
      <c r="N1020" s="61">
        <v>20251</v>
      </c>
      <c r="O1020" s="62">
        <v>20088</v>
      </c>
      <c r="P1020" s="61">
        <v>19901</v>
      </c>
      <c r="Q1020" s="27"/>
      <c r="R1020" s="28"/>
    </row>
    <row r="1021" spans="1:18" x14ac:dyDescent="0.2">
      <c r="A1021" s="60" t="s">
        <v>1031</v>
      </c>
      <c r="B1021" s="57" t="str">
        <f t="shared" si="45"/>
        <v>Clinton County, Kentucky</v>
      </c>
      <c r="C1021" s="57" t="str">
        <f t="shared" si="46"/>
        <v>Clinton County</v>
      </c>
      <c r="D1021" s="56" t="str">
        <f t="shared" si="47"/>
        <v>Kentucky</v>
      </c>
      <c r="E1021" s="61">
        <v>10272</v>
      </c>
      <c r="F1021" s="61">
        <v>10267</v>
      </c>
      <c r="G1021" s="61">
        <v>10244</v>
      </c>
      <c r="H1021" s="61">
        <v>10158</v>
      </c>
      <c r="I1021" s="61">
        <v>10270</v>
      </c>
      <c r="J1021" s="61">
        <v>10175</v>
      </c>
      <c r="K1021" s="61">
        <v>10203</v>
      </c>
      <c r="L1021" s="61">
        <v>10183</v>
      </c>
      <c r="M1021" s="61">
        <v>10200</v>
      </c>
      <c r="N1021" s="61">
        <v>10212</v>
      </c>
      <c r="O1021" s="62">
        <v>10152</v>
      </c>
      <c r="P1021" s="61">
        <v>10218</v>
      </c>
      <c r="Q1021" s="27"/>
      <c r="R1021" s="28"/>
    </row>
    <row r="1022" spans="1:18" x14ac:dyDescent="0.2">
      <c r="A1022" s="60" t="s">
        <v>1032</v>
      </c>
      <c r="B1022" s="57" t="str">
        <f t="shared" si="45"/>
        <v>Crittenden County, Kentucky</v>
      </c>
      <c r="C1022" s="57" t="str">
        <f t="shared" si="46"/>
        <v>Crittenden County</v>
      </c>
      <c r="D1022" s="56" t="str">
        <f t="shared" si="47"/>
        <v>Kentucky</v>
      </c>
      <c r="E1022" s="61">
        <v>9315</v>
      </c>
      <c r="F1022" s="61">
        <v>9315</v>
      </c>
      <c r="G1022" s="61">
        <v>9297</v>
      </c>
      <c r="H1022" s="61">
        <v>9249</v>
      </c>
      <c r="I1022" s="61">
        <v>9220</v>
      </c>
      <c r="J1022" s="61">
        <v>9178</v>
      </c>
      <c r="K1022" s="61">
        <v>9175</v>
      </c>
      <c r="L1022" s="61">
        <v>9168</v>
      </c>
      <c r="M1022" s="61">
        <v>9131</v>
      </c>
      <c r="N1022" s="61">
        <v>8999</v>
      </c>
      <c r="O1022" s="62">
        <v>8896</v>
      </c>
      <c r="P1022" s="61">
        <v>8806</v>
      </c>
      <c r="Q1022" s="27"/>
      <c r="R1022" s="28"/>
    </row>
    <row r="1023" spans="1:18" x14ac:dyDescent="0.2">
      <c r="A1023" s="60" t="s">
        <v>1033</v>
      </c>
      <c r="B1023" s="57" t="str">
        <f t="shared" si="45"/>
        <v>Cumberland County, Kentucky</v>
      </c>
      <c r="C1023" s="57" t="str">
        <f t="shared" si="46"/>
        <v>Cumberland County</v>
      </c>
      <c r="D1023" s="56" t="str">
        <f t="shared" si="47"/>
        <v>Kentucky</v>
      </c>
      <c r="E1023" s="61">
        <v>6856</v>
      </c>
      <c r="F1023" s="61">
        <v>6849</v>
      </c>
      <c r="G1023" s="61">
        <v>6864</v>
      </c>
      <c r="H1023" s="61">
        <v>6870</v>
      </c>
      <c r="I1023" s="61">
        <v>6855</v>
      </c>
      <c r="J1023" s="61">
        <v>6790</v>
      </c>
      <c r="K1023" s="61">
        <v>6722</v>
      </c>
      <c r="L1023" s="61">
        <v>6737</v>
      </c>
      <c r="M1023" s="61">
        <v>6731</v>
      </c>
      <c r="N1023" s="61">
        <v>6710</v>
      </c>
      <c r="O1023" s="62">
        <v>6693</v>
      </c>
      <c r="P1023" s="61">
        <v>6614</v>
      </c>
      <c r="Q1023" s="27"/>
      <c r="R1023" s="28"/>
    </row>
    <row r="1024" spans="1:18" x14ac:dyDescent="0.2">
      <c r="A1024" s="60" t="s">
        <v>1034</v>
      </c>
      <c r="B1024" s="57" t="str">
        <f t="shared" si="45"/>
        <v>Daviess County, Kentucky</v>
      </c>
      <c r="C1024" s="57" t="str">
        <f t="shared" si="46"/>
        <v>Daviess County</v>
      </c>
      <c r="D1024" s="56" t="str">
        <f t="shared" si="47"/>
        <v>Kentucky</v>
      </c>
      <c r="E1024" s="61">
        <v>96656</v>
      </c>
      <c r="F1024" s="61">
        <v>96641</v>
      </c>
      <c r="G1024" s="61">
        <v>96704</v>
      </c>
      <c r="H1024" s="61">
        <v>97159</v>
      </c>
      <c r="I1024" s="61">
        <v>97840</v>
      </c>
      <c r="J1024" s="61">
        <v>98294</v>
      </c>
      <c r="K1024" s="61">
        <v>98441</v>
      </c>
      <c r="L1024" s="61">
        <v>99485</v>
      </c>
      <c r="M1024" s="61">
        <v>100032</v>
      </c>
      <c r="N1024" s="61">
        <v>100461</v>
      </c>
      <c r="O1024" s="62">
        <v>100883</v>
      </c>
      <c r="P1024" s="61">
        <v>101511</v>
      </c>
      <c r="Q1024" s="27"/>
      <c r="R1024" s="28"/>
    </row>
    <row r="1025" spans="1:18" x14ac:dyDescent="0.2">
      <c r="A1025" s="60" t="s">
        <v>1035</v>
      </c>
      <c r="B1025" s="57" t="str">
        <f t="shared" si="45"/>
        <v>Edmonson County, Kentucky</v>
      </c>
      <c r="C1025" s="57" t="str">
        <f t="shared" si="46"/>
        <v>Edmonson County</v>
      </c>
      <c r="D1025" s="56" t="str">
        <f t="shared" si="47"/>
        <v>Kentucky</v>
      </c>
      <c r="E1025" s="61">
        <v>12161</v>
      </c>
      <c r="F1025" s="61">
        <v>12177</v>
      </c>
      <c r="G1025" s="61">
        <v>12228</v>
      </c>
      <c r="H1025" s="61">
        <v>12229</v>
      </c>
      <c r="I1025" s="61">
        <v>12091</v>
      </c>
      <c r="J1025" s="61">
        <v>12058</v>
      </c>
      <c r="K1025" s="61">
        <v>12007</v>
      </c>
      <c r="L1025" s="61">
        <v>11991</v>
      </c>
      <c r="M1025" s="61">
        <v>12076</v>
      </c>
      <c r="N1025" s="61">
        <v>12226</v>
      </c>
      <c r="O1025" s="62">
        <v>12249</v>
      </c>
      <c r="P1025" s="61">
        <v>12150</v>
      </c>
      <c r="Q1025" s="27"/>
      <c r="R1025" s="28"/>
    </row>
    <row r="1026" spans="1:18" x14ac:dyDescent="0.2">
      <c r="A1026" s="60" t="s">
        <v>1036</v>
      </c>
      <c r="B1026" s="57" t="str">
        <f t="shared" ref="B1026:B1089" si="48">IF(LEFT(A1026)=".", RIGHT(A1026,LEN(A1026)-1), A1026)</f>
        <v>Elliott County, Kentucky</v>
      </c>
      <c r="C1026" s="57" t="str">
        <f t="shared" si="46"/>
        <v>Elliott County</v>
      </c>
      <c r="D1026" s="56" t="str">
        <f t="shared" si="47"/>
        <v>Kentucky</v>
      </c>
      <c r="E1026" s="61">
        <v>7852</v>
      </c>
      <c r="F1026" s="61">
        <v>7850</v>
      </c>
      <c r="G1026" s="61">
        <v>7843</v>
      </c>
      <c r="H1026" s="61">
        <v>7782</v>
      </c>
      <c r="I1026" s="61">
        <v>7633</v>
      </c>
      <c r="J1026" s="61">
        <v>7551</v>
      </c>
      <c r="K1026" s="61">
        <v>7532</v>
      </c>
      <c r="L1026" s="61">
        <v>7548</v>
      </c>
      <c r="M1026" s="61">
        <v>7491</v>
      </c>
      <c r="N1026" s="61">
        <v>7493</v>
      </c>
      <c r="O1026" s="62">
        <v>7499</v>
      </c>
      <c r="P1026" s="61">
        <v>7517</v>
      </c>
      <c r="Q1026" s="27"/>
      <c r="R1026" s="28"/>
    </row>
    <row r="1027" spans="1:18" x14ac:dyDescent="0.2">
      <c r="A1027" s="60" t="s">
        <v>1037</v>
      </c>
      <c r="B1027" s="57" t="str">
        <f t="shared" si="48"/>
        <v>Estill County, Kentucky</v>
      </c>
      <c r="C1027" s="57" t="str">
        <f t="shared" ref="C1027:C1090" si="49">LEFT(B1027,FIND(",",B1027,1)-1)</f>
        <v>Estill County</v>
      </c>
      <c r="D1027" s="56" t="str">
        <f t="shared" ref="D1027:D1090" si="50">RIGHT(B1027,LEN(B1027)-(FIND(",",B1027)+1))</f>
        <v>Kentucky</v>
      </c>
      <c r="E1027" s="61">
        <v>14672</v>
      </c>
      <c r="F1027" s="61">
        <v>14679</v>
      </c>
      <c r="G1027" s="61">
        <v>14713</v>
      </c>
      <c r="H1027" s="61">
        <v>14654</v>
      </c>
      <c r="I1027" s="61">
        <v>14503</v>
      </c>
      <c r="J1027" s="61">
        <v>14482</v>
      </c>
      <c r="K1027" s="61">
        <v>14441</v>
      </c>
      <c r="L1027" s="61">
        <v>14373</v>
      </c>
      <c r="M1027" s="61">
        <v>14315</v>
      </c>
      <c r="N1027" s="61">
        <v>14178</v>
      </c>
      <c r="O1027" s="62">
        <v>14150</v>
      </c>
      <c r="P1027" s="61">
        <v>14106</v>
      </c>
      <c r="Q1027" s="27"/>
      <c r="R1027" s="28"/>
    </row>
    <row r="1028" spans="1:18" x14ac:dyDescent="0.2">
      <c r="A1028" s="60" t="s">
        <v>1038</v>
      </c>
      <c r="B1028" s="57" t="str">
        <f t="shared" si="48"/>
        <v>Fayette County, Kentucky</v>
      </c>
      <c r="C1028" s="57" t="str">
        <f t="shared" si="49"/>
        <v>Fayette County</v>
      </c>
      <c r="D1028" s="56" t="str">
        <f t="shared" si="50"/>
        <v>Kentucky</v>
      </c>
      <c r="E1028" s="61">
        <v>295803</v>
      </c>
      <c r="F1028" s="61">
        <v>295870</v>
      </c>
      <c r="G1028" s="61">
        <v>296848</v>
      </c>
      <c r="H1028" s="61">
        <v>301696</v>
      </c>
      <c r="I1028" s="61">
        <v>305947</v>
      </c>
      <c r="J1028" s="61">
        <v>309865</v>
      </c>
      <c r="K1028" s="61">
        <v>311784</v>
      </c>
      <c r="L1028" s="61">
        <v>315819</v>
      </c>
      <c r="M1028" s="61">
        <v>319644</v>
      </c>
      <c r="N1028" s="61">
        <v>321964</v>
      </c>
      <c r="O1028" s="62">
        <v>322426</v>
      </c>
      <c r="P1028" s="61">
        <v>323152</v>
      </c>
      <c r="Q1028" s="27"/>
      <c r="R1028" s="28"/>
    </row>
    <row r="1029" spans="1:18" x14ac:dyDescent="0.2">
      <c r="A1029" s="60" t="s">
        <v>1039</v>
      </c>
      <c r="B1029" s="57" t="str">
        <f t="shared" si="48"/>
        <v>Fleming County, Kentucky</v>
      </c>
      <c r="C1029" s="57" t="str">
        <f t="shared" si="49"/>
        <v>Fleming County</v>
      </c>
      <c r="D1029" s="56" t="str">
        <f t="shared" si="50"/>
        <v>Kentucky</v>
      </c>
      <c r="E1029" s="61">
        <v>14348</v>
      </c>
      <c r="F1029" s="61">
        <v>14346</v>
      </c>
      <c r="G1029" s="61">
        <v>14400</v>
      </c>
      <c r="H1029" s="61">
        <v>14483</v>
      </c>
      <c r="I1029" s="61">
        <v>14525</v>
      </c>
      <c r="J1029" s="61">
        <v>14536</v>
      </c>
      <c r="K1029" s="61">
        <v>14476</v>
      </c>
      <c r="L1029" s="61">
        <v>14578</v>
      </c>
      <c r="M1029" s="61">
        <v>14481</v>
      </c>
      <c r="N1029" s="61">
        <v>14439</v>
      </c>
      <c r="O1029" s="62">
        <v>14485</v>
      </c>
      <c r="P1029" s="61">
        <v>14581</v>
      </c>
      <c r="Q1029" s="27"/>
      <c r="R1029" s="28"/>
    </row>
    <row r="1030" spans="1:18" x14ac:dyDescent="0.2">
      <c r="A1030" s="60" t="s">
        <v>1040</v>
      </c>
      <c r="B1030" s="57" t="str">
        <f t="shared" si="48"/>
        <v>Floyd County, Kentucky</v>
      </c>
      <c r="C1030" s="57" t="str">
        <f t="shared" si="49"/>
        <v>Floyd County</v>
      </c>
      <c r="D1030" s="56" t="str">
        <f t="shared" si="50"/>
        <v>Kentucky</v>
      </c>
      <c r="E1030" s="61">
        <v>39451</v>
      </c>
      <c r="F1030" s="61">
        <v>39450</v>
      </c>
      <c r="G1030" s="61">
        <v>39930</v>
      </c>
      <c r="H1030" s="61">
        <v>39752</v>
      </c>
      <c r="I1030" s="61">
        <v>39126</v>
      </c>
      <c r="J1030" s="61">
        <v>38474</v>
      </c>
      <c r="K1030" s="61">
        <v>37998</v>
      </c>
      <c r="L1030" s="61">
        <v>37531</v>
      </c>
      <c r="M1030" s="61">
        <v>36968</v>
      </c>
      <c r="N1030" s="61">
        <v>36296</v>
      </c>
      <c r="O1030" s="62">
        <v>35896</v>
      </c>
      <c r="P1030" s="61">
        <v>35589</v>
      </c>
      <c r="Q1030" s="27"/>
      <c r="R1030" s="28"/>
    </row>
    <row r="1031" spans="1:18" x14ac:dyDescent="0.2">
      <c r="A1031" s="60" t="s">
        <v>1041</v>
      </c>
      <c r="B1031" s="57" t="str">
        <f t="shared" si="48"/>
        <v>Franklin County, Kentucky</v>
      </c>
      <c r="C1031" s="57" t="str">
        <f t="shared" si="49"/>
        <v>Franklin County</v>
      </c>
      <c r="D1031" s="56" t="str">
        <f t="shared" si="50"/>
        <v>Kentucky</v>
      </c>
      <c r="E1031" s="61">
        <v>49285</v>
      </c>
      <c r="F1031" s="61">
        <v>49268</v>
      </c>
      <c r="G1031" s="61">
        <v>49253</v>
      </c>
      <c r="H1031" s="61">
        <v>49313</v>
      </c>
      <c r="I1031" s="61">
        <v>49453</v>
      </c>
      <c r="J1031" s="61">
        <v>49478</v>
      </c>
      <c r="K1031" s="61">
        <v>49725</v>
      </c>
      <c r="L1031" s="61">
        <v>50070</v>
      </c>
      <c r="M1031" s="61">
        <v>50292</v>
      </c>
      <c r="N1031" s="61">
        <v>50492</v>
      </c>
      <c r="O1031" s="62">
        <v>50801</v>
      </c>
      <c r="P1031" s="61">
        <v>50991</v>
      </c>
      <c r="Q1031" s="27"/>
      <c r="R1031" s="28"/>
    </row>
    <row r="1032" spans="1:18" x14ac:dyDescent="0.2">
      <c r="A1032" s="60" t="s">
        <v>1042</v>
      </c>
      <c r="B1032" s="57" t="str">
        <f t="shared" si="48"/>
        <v>Fulton County, Kentucky</v>
      </c>
      <c r="C1032" s="57" t="str">
        <f t="shared" si="49"/>
        <v>Fulton County</v>
      </c>
      <c r="D1032" s="56" t="str">
        <f t="shared" si="50"/>
        <v>Kentucky</v>
      </c>
      <c r="E1032" s="61">
        <v>6813</v>
      </c>
      <c r="F1032" s="61">
        <v>6813</v>
      </c>
      <c r="G1032" s="61">
        <v>6807</v>
      </c>
      <c r="H1032" s="61">
        <v>6747</v>
      </c>
      <c r="I1032" s="61">
        <v>6564</v>
      </c>
      <c r="J1032" s="61">
        <v>6389</v>
      </c>
      <c r="K1032" s="61">
        <v>6266</v>
      </c>
      <c r="L1032" s="61">
        <v>6266</v>
      </c>
      <c r="M1032" s="61">
        <v>6185</v>
      </c>
      <c r="N1032" s="61">
        <v>6163</v>
      </c>
      <c r="O1032" s="62">
        <v>6066</v>
      </c>
      <c r="P1032" s="61">
        <v>5969</v>
      </c>
      <c r="Q1032" s="27"/>
      <c r="R1032" s="28"/>
    </row>
    <row r="1033" spans="1:18" x14ac:dyDescent="0.2">
      <c r="A1033" s="60" t="s">
        <v>1043</v>
      </c>
      <c r="B1033" s="57" t="str">
        <f t="shared" si="48"/>
        <v>Gallatin County, Kentucky</v>
      </c>
      <c r="C1033" s="57" t="str">
        <f t="shared" si="49"/>
        <v>Gallatin County</v>
      </c>
      <c r="D1033" s="56" t="str">
        <f t="shared" si="50"/>
        <v>Kentucky</v>
      </c>
      <c r="E1033" s="61">
        <v>8589</v>
      </c>
      <c r="F1033" s="61">
        <v>8586</v>
      </c>
      <c r="G1033" s="61">
        <v>8612</v>
      </c>
      <c r="H1033" s="61">
        <v>8619</v>
      </c>
      <c r="I1033" s="61">
        <v>8552</v>
      </c>
      <c r="J1033" s="61">
        <v>8578</v>
      </c>
      <c r="K1033" s="61">
        <v>8636</v>
      </c>
      <c r="L1033" s="61">
        <v>8613</v>
      </c>
      <c r="M1033" s="61">
        <v>8719</v>
      </c>
      <c r="N1033" s="61">
        <v>8720</v>
      </c>
      <c r="O1033" s="62">
        <v>8766</v>
      </c>
      <c r="P1033" s="61">
        <v>8869</v>
      </c>
      <c r="Q1033" s="27"/>
      <c r="R1033" s="28"/>
    </row>
    <row r="1034" spans="1:18" x14ac:dyDescent="0.2">
      <c r="A1034" s="60" t="s">
        <v>1044</v>
      </c>
      <c r="B1034" s="57" t="str">
        <f t="shared" si="48"/>
        <v>Garrard County, Kentucky</v>
      </c>
      <c r="C1034" s="57" t="str">
        <f t="shared" si="49"/>
        <v>Garrard County</v>
      </c>
      <c r="D1034" s="56" t="str">
        <f t="shared" si="50"/>
        <v>Kentucky</v>
      </c>
      <c r="E1034" s="61">
        <v>16912</v>
      </c>
      <c r="F1034" s="61">
        <v>16905</v>
      </c>
      <c r="G1034" s="61">
        <v>16941</v>
      </c>
      <c r="H1034" s="61">
        <v>16868</v>
      </c>
      <c r="I1034" s="61">
        <v>17006</v>
      </c>
      <c r="J1034" s="61">
        <v>16992</v>
      </c>
      <c r="K1034" s="61">
        <v>16972</v>
      </c>
      <c r="L1034" s="61">
        <v>17207</v>
      </c>
      <c r="M1034" s="61">
        <v>17382</v>
      </c>
      <c r="N1034" s="61">
        <v>17449</v>
      </c>
      <c r="O1034" s="62">
        <v>17519</v>
      </c>
      <c r="P1034" s="61">
        <v>17666</v>
      </c>
      <c r="Q1034" s="27"/>
      <c r="R1034" s="28"/>
    </row>
    <row r="1035" spans="1:18" x14ac:dyDescent="0.2">
      <c r="A1035" s="60" t="s">
        <v>1045</v>
      </c>
      <c r="B1035" s="57" t="str">
        <f t="shared" si="48"/>
        <v>Grant County, Kentucky</v>
      </c>
      <c r="C1035" s="57" t="str">
        <f t="shared" si="49"/>
        <v>Grant County</v>
      </c>
      <c r="D1035" s="56" t="str">
        <f t="shared" si="50"/>
        <v>Kentucky</v>
      </c>
      <c r="E1035" s="61">
        <v>24662</v>
      </c>
      <c r="F1035" s="61">
        <v>24655</v>
      </c>
      <c r="G1035" s="61">
        <v>24677</v>
      </c>
      <c r="H1035" s="61">
        <v>24765</v>
      </c>
      <c r="I1035" s="61">
        <v>24521</v>
      </c>
      <c r="J1035" s="61">
        <v>24565</v>
      </c>
      <c r="K1035" s="61">
        <v>24829</v>
      </c>
      <c r="L1035" s="61">
        <v>24736</v>
      </c>
      <c r="M1035" s="61">
        <v>24910</v>
      </c>
      <c r="N1035" s="61">
        <v>24973</v>
      </c>
      <c r="O1035" s="62">
        <v>25065</v>
      </c>
      <c r="P1035" s="61">
        <v>25069</v>
      </c>
      <c r="Q1035" s="27"/>
      <c r="R1035" s="28"/>
    </row>
    <row r="1036" spans="1:18" x14ac:dyDescent="0.2">
      <c r="A1036" s="60" t="s">
        <v>1046</v>
      </c>
      <c r="B1036" s="57" t="str">
        <f t="shared" si="48"/>
        <v>Graves County, Kentucky</v>
      </c>
      <c r="C1036" s="57" t="str">
        <f t="shared" si="49"/>
        <v>Graves County</v>
      </c>
      <c r="D1036" s="56" t="str">
        <f t="shared" si="50"/>
        <v>Kentucky</v>
      </c>
      <c r="E1036" s="61">
        <v>37121</v>
      </c>
      <c r="F1036" s="61">
        <v>37151</v>
      </c>
      <c r="G1036" s="61">
        <v>37262</v>
      </c>
      <c r="H1036" s="61">
        <v>37613</v>
      </c>
      <c r="I1036" s="61">
        <v>37566</v>
      </c>
      <c r="J1036" s="61">
        <v>37406</v>
      </c>
      <c r="K1036" s="61">
        <v>37583</v>
      </c>
      <c r="L1036" s="61">
        <v>37248</v>
      </c>
      <c r="M1036" s="61">
        <v>37217</v>
      </c>
      <c r="N1036" s="61">
        <v>37190</v>
      </c>
      <c r="O1036" s="62">
        <v>37319</v>
      </c>
      <c r="P1036" s="61">
        <v>37266</v>
      </c>
      <c r="Q1036" s="27"/>
      <c r="R1036" s="28"/>
    </row>
    <row r="1037" spans="1:18" x14ac:dyDescent="0.2">
      <c r="A1037" s="60" t="s">
        <v>1047</v>
      </c>
      <c r="B1037" s="57" t="str">
        <f t="shared" si="48"/>
        <v>Grayson County, Kentucky</v>
      </c>
      <c r="C1037" s="57" t="str">
        <f t="shared" si="49"/>
        <v>Grayson County</v>
      </c>
      <c r="D1037" s="56" t="str">
        <f t="shared" si="50"/>
        <v>Kentucky</v>
      </c>
      <c r="E1037" s="61">
        <v>25746</v>
      </c>
      <c r="F1037" s="61">
        <v>25749</v>
      </c>
      <c r="G1037" s="61">
        <v>25786</v>
      </c>
      <c r="H1037" s="61">
        <v>25752</v>
      </c>
      <c r="I1037" s="61">
        <v>25792</v>
      </c>
      <c r="J1037" s="61">
        <v>25948</v>
      </c>
      <c r="K1037" s="61">
        <v>26066</v>
      </c>
      <c r="L1037" s="61">
        <v>26138</v>
      </c>
      <c r="M1037" s="61">
        <v>26093</v>
      </c>
      <c r="N1037" s="61">
        <v>26286</v>
      </c>
      <c r="O1037" s="62">
        <v>26293</v>
      </c>
      <c r="P1037" s="61">
        <v>26427</v>
      </c>
      <c r="Q1037" s="27"/>
      <c r="R1037" s="28"/>
    </row>
    <row r="1038" spans="1:18" x14ac:dyDescent="0.2">
      <c r="A1038" s="60" t="s">
        <v>1048</v>
      </c>
      <c r="B1038" s="57" t="str">
        <f t="shared" si="48"/>
        <v>Green County, Kentucky</v>
      </c>
      <c r="C1038" s="57" t="str">
        <f t="shared" si="49"/>
        <v>Green County</v>
      </c>
      <c r="D1038" s="56" t="str">
        <f t="shared" si="50"/>
        <v>Kentucky</v>
      </c>
      <c r="E1038" s="61">
        <v>11258</v>
      </c>
      <c r="F1038" s="61">
        <v>11255</v>
      </c>
      <c r="G1038" s="61">
        <v>11230</v>
      </c>
      <c r="H1038" s="61">
        <v>11191</v>
      </c>
      <c r="I1038" s="61">
        <v>11277</v>
      </c>
      <c r="J1038" s="61">
        <v>11154</v>
      </c>
      <c r="K1038" s="61">
        <v>11017</v>
      </c>
      <c r="L1038" s="61">
        <v>10951</v>
      </c>
      <c r="M1038" s="61">
        <v>10969</v>
      </c>
      <c r="N1038" s="61">
        <v>11036</v>
      </c>
      <c r="O1038" s="62">
        <v>10998</v>
      </c>
      <c r="P1038" s="61">
        <v>10941</v>
      </c>
      <c r="Q1038" s="27"/>
      <c r="R1038" s="28"/>
    </row>
    <row r="1039" spans="1:18" x14ac:dyDescent="0.2">
      <c r="A1039" s="60" t="s">
        <v>1049</v>
      </c>
      <c r="B1039" s="57" t="str">
        <f t="shared" si="48"/>
        <v>Greenup County, Kentucky</v>
      </c>
      <c r="C1039" s="57" t="str">
        <f t="shared" si="49"/>
        <v>Greenup County</v>
      </c>
      <c r="D1039" s="56" t="str">
        <f t="shared" si="50"/>
        <v>Kentucky</v>
      </c>
      <c r="E1039" s="61">
        <v>36910</v>
      </c>
      <c r="F1039" s="61">
        <v>36906</v>
      </c>
      <c r="G1039" s="61">
        <v>36885</v>
      </c>
      <c r="H1039" s="61">
        <v>36841</v>
      </c>
      <c r="I1039" s="61">
        <v>36686</v>
      </c>
      <c r="J1039" s="61">
        <v>36483</v>
      </c>
      <c r="K1039" s="61">
        <v>36303</v>
      </c>
      <c r="L1039" s="61">
        <v>36006</v>
      </c>
      <c r="M1039" s="61">
        <v>35824</v>
      </c>
      <c r="N1039" s="61">
        <v>35514</v>
      </c>
      <c r="O1039" s="62">
        <v>35332</v>
      </c>
      <c r="P1039" s="61">
        <v>35098</v>
      </c>
      <c r="Q1039" s="27"/>
      <c r="R1039" s="28"/>
    </row>
    <row r="1040" spans="1:18" x14ac:dyDescent="0.2">
      <c r="A1040" s="60" t="s">
        <v>1050</v>
      </c>
      <c r="B1040" s="57" t="str">
        <f t="shared" si="48"/>
        <v>Hancock County, Kentucky</v>
      </c>
      <c r="C1040" s="57" t="str">
        <f t="shared" si="49"/>
        <v>Hancock County</v>
      </c>
      <c r="D1040" s="56" t="str">
        <f t="shared" si="50"/>
        <v>Kentucky</v>
      </c>
      <c r="E1040" s="61">
        <v>8565</v>
      </c>
      <c r="F1040" s="61">
        <v>8565</v>
      </c>
      <c r="G1040" s="61">
        <v>8551</v>
      </c>
      <c r="H1040" s="61">
        <v>8588</v>
      </c>
      <c r="I1040" s="61">
        <v>8642</v>
      </c>
      <c r="J1040" s="61">
        <v>8626</v>
      </c>
      <c r="K1040" s="61">
        <v>8681</v>
      </c>
      <c r="L1040" s="61">
        <v>8641</v>
      </c>
      <c r="M1040" s="61">
        <v>8723</v>
      </c>
      <c r="N1040" s="61">
        <v>8778</v>
      </c>
      <c r="O1040" s="62">
        <v>8738</v>
      </c>
      <c r="P1040" s="61">
        <v>8722</v>
      </c>
      <c r="Q1040" s="27"/>
      <c r="R1040" s="28"/>
    </row>
    <row r="1041" spans="1:18" x14ac:dyDescent="0.2">
      <c r="A1041" s="60" t="s">
        <v>1051</v>
      </c>
      <c r="B1041" s="57" t="str">
        <f t="shared" si="48"/>
        <v>Hardin County, Kentucky</v>
      </c>
      <c r="C1041" s="57" t="str">
        <f t="shared" si="49"/>
        <v>Hardin County</v>
      </c>
      <c r="D1041" s="56" t="str">
        <f t="shared" si="50"/>
        <v>Kentucky</v>
      </c>
      <c r="E1041" s="61">
        <v>105543</v>
      </c>
      <c r="F1041" s="61">
        <v>105537</v>
      </c>
      <c r="G1041" s="61">
        <v>106950</v>
      </c>
      <c r="H1041" s="61">
        <v>107497</v>
      </c>
      <c r="I1041" s="61">
        <v>108198</v>
      </c>
      <c r="J1041" s="61">
        <v>108969</v>
      </c>
      <c r="K1041" s="61">
        <v>108483</v>
      </c>
      <c r="L1041" s="61">
        <v>106272</v>
      </c>
      <c r="M1041" s="61">
        <v>106964</v>
      </c>
      <c r="N1041" s="61">
        <v>108161</v>
      </c>
      <c r="O1041" s="62">
        <v>110279</v>
      </c>
      <c r="P1041" s="61">
        <v>110958</v>
      </c>
      <c r="Q1041" s="27"/>
      <c r="R1041" s="28"/>
    </row>
    <row r="1042" spans="1:18" x14ac:dyDescent="0.2">
      <c r="A1042" s="60" t="s">
        <v>1052</v>
      </c>
      <c r="B1042" s="57" t="str">
        <f t="shared" si="48"/>
        <v>Harlan County, Kentucky</v>
      </c>
      <c r="C1042" s="57" t="str">
        <f t="shared" si="49"/>
        <v>Harlan County</v>
      </c>
      <c r="D1042" s="56" t="str">
        <f t="shared" si="50"/>
        <v>Kentucky</v>
      </c>
      <c r="E1042" s="61">
        <v>29278</v>
      </c>
      <c r="F1042" s="61">
        <v>29278</v>
      </c>
      <c r="G1042" s="61">
        <v>29222</v>
      </c>
      <c r="H1042" s="61">
        <v>29129</v>
      </c>
      <c r="I1042" s="61">
        <v>28681</v>
      </c>
      <c r="J1042" s="61">
        <v>28489</v>
      </c>
      <c r="K1042" s="61">
        <v>28014</v>
      </c>
      <c r="L1042" s="61">
        <v>27506</v>
      </c>
      <c r="M1042" s="61">
        <v>26996</v>
      </c>
      <c r="N1042" s="61">
        <v>26676</v>
      </c>
      <c r="O1042" s="62">
        <v>26309</v>
      </c>
      <c r="P1042" s="61">
        <v>26010</v>
      </c>
      <c r="Q1042" s="27"/>
      <c r="R1042" s="28"/>
    </row>
    <row r="1043" spans="1:18" x14ac:dyDescent="0.2">
      <c r="A1043" s="60" t="s">
        <v>1053</v>
      </c>
      <c r="B1043" s="57" t="str">
        <f t="shared" si="48"/>
        <v>Harrison County, Kentucky</v>
      </c>
      <c r="C1043" s="57" t="str">
        <f t="shared" si="49"/>
        <v>Harrison County</v>
      </c>
      <c r="D1043" s="56" t="str">
        <f t="shared" si="50"/>
        <v>Kentucky</v>
      </c>
      <c r="E1043" s="61">
        <v>18846</v>
      </c>
      <c r="F1043" s="61">
        <v>18850</v>
      </c>
      <c r="G1043" s="61">
        <v>18810</v>
      </c>
      <c r="H1043" s="61">
        <v>18689</v>
      </c>
      <c r="I1043" s="61">
        <v>18622</v>
      </c>
      <c r="J1043" s="61">
        <v>18571</v>
      </c>
      <c r="K1043" s="61">
        <v>18636</v>
      </c>
      <c r="L1043" s="61">
        <v>18641</v>
      </c>
      <c r="M1043" s="61">
        <v>18569</v>
      </c>
      <c r="N1043" s="61">
        <v>18735</v>
      </c>
      <c r="O1043" s="62">
        <v>18780</v>
      </c>
      <c r="P1043" s="61">
        <v>18886</v>
      </c>
      <c r="Q1043" s="27"/>
      <c r="R1043" s="28"/>
    </row>
    <row r="1044" spans="1:18" x14ac:dyDescent="0.2">
      <c r="A1044" s="60" t="s">
        <v>1054</v>
      </c>
      <c r="B1044" s="57" t="str">
        <f t="shared" si="48"/>
        <v>Hart County, Kentucky</v>
      </c>
      <c r="C1044" s="57" t="str">
        <f t="shared" si="49"/>
        <v>Hart County</v>
      </c>
      <c r="D1044" s="56" t="str">
        <f t="shared" si="50"/>
        <v>Kentucky</v>
      </c>
      <c r="E1044" s="61">
        <v>18199</v>
      </c>
      <c r="F1044" s="61">
        <v>18194</v>
      </c>
      <c r="G1044" s="61">
        <v>18188</v>
      </c>
      <c r="H1044" s="61">
        <v>18289</v>
      </c>
      <c r="I1044" s="61">
        <v>18401</v>
      </c>
      <c r="J1044" s="61">
        <v>18464</v>
      </c>
      <c r="K1044" s="61">
        <v>18512</v>
      </c>
      <c r="L1044" s="61">
        <v>18421</v>
      </c>
      <c r="M1044" s="61">
        <v>18541</v>
      </c>
      <c r="N1044" s="61">
        <v>18745</v>
      </c>
      <c r="O1044" s="62">
        <v>18902</v>
      </c>
      <c r="P1044" s="61">
        <v>19035</v>
      </c>
      <c r="Q1044" s="27"/>
      <c r="R1044" s="28"/>
    </row>
    <row r="1045" spans="1:18" x14ac:dyDescent="0.2">
      <c r="A1045" s="60" t="s">
        <v>1055</v>
      </c>
      <c r="B1045" s="57" t="str">
        <f t="shared" si="48"/>
        <v>Henderson County, Kentucky</v>
      </c>
      <c r="C1045" s="57" t="str">
        <f t="shared" si="49"/>
        <v>Henderson County</v>
      </c>
      <c r="D1045" s="56" t="str">
        <f t="shared" si="50"/>
        <v>Kentucky</v>
      </c>
      <c r="E1045" s="61">
        <v>46250</v>
      </c>
      <c r="F1045" s="61">
        <v>46246</v>
      </c>
      <c r="G1045" s="61">
        <v>46260</v>
      </c>
      <c r="H1045" s="61">
        <v>46334</v>
      </c>
      <c r="I1045" s="61">
        <v>46419</v>
      </c>
      <c r="J1045" s="61">
        <v>46338</v>
      </c>
      <c r="K1045" s="61">
        <v>46366</v>
      </c>
      <c r="L1045" s="61">
        <v>46344</v>
      </c>
      <c r="M1045" s="61">
        <v>46212</v>
      </c>
      <c r="N1045" s="61">
        <v>45867</v>
      </c>
      <c r="O1045" s="62">
        <v>45512</v>
      </c>
      <c r="P1045" s="61">
        <v>45210</v>
      </c>
      <c r="Q1045" s="27"/>
      <c r="R1045" s="28"/>
    </row>
    <row r="1046" spans="1:18" x14ac:dyDescent="0.2">
      <c r="A1046" s="60" t="s">
        <v>1056</v>
      </c>
      <c r="B1046" s="57" t="str">
        <f t="shared" si="48"/>
        <v>Henry County, Kentucky</v>
      </c>
      <c r="C1046" s="57" t="str">
        <f t="shared" si="49"/>
        <v>Henry County</v>
      </c>
      <c r="D1046" s="56" t="str">
        <f t="shared" si="50"/>
        <v>Kentucky</v>
      </c>
      <c r="E1046" s="61">
        <v>15416</v>
      </c>
      <c r="F1046" s="61">
        <v>15413</v>
      </c>
      <c r="G1046" s="61">
        <v>15376</v>
      </c>
      <c r="H1046" s="61">
        <v>15375</v>
      </c>
      <c r="I1046" s="61">
        <v>15336</v>
      </c>
      <c r="J1046" s="61">
        <v>15432</v>
      </c>
      <c r="K1046" s="61">
        <v>15547</v>
      </c>
      <c r="L1046" s="61">
        <v>15563</v>
      </c>
      <c r="M1046" s="61">
        <v>15834</v>
      </c>
      <c r="N1046" s="61">
        <v>15972</v>
      </c>
      <c r="O1046" s="62">
        <v>16061</v>
      </c>
      <c r="P1046" s="61">
        <v>16126</v>
      </c>
      <c r="Q1046" s="27"/>
      <c r="R1046" s="28"/>
    </row>
    <row r="1047" spans="1:18" x14ac:dyDescent="0.2">
      <c r="A1047" s="60" t="s">
        <v>1057</v>
      </c>
      <c r="B1047" s="57" t="str">
        <f t="shared" si="48"/>
        <v>Hickman County, Kentucky</v>
      </c>
      <c r="C1047" s="57" t="str">
        <f t="shared" si="49"/>
        <v>Hickman County</v>
      </c>
      <c r="D1047" s="56" t="str">
        <f t="shared" si="50"/>
        <v>Kentucky</v>
      </c>
      <c r="E1047" s="61">
        <v>4902</v>
      </c>
      <c r="F1047" s="61">
        <v>4903</v>
      </c>
      <c r="G1047" s="61">
        <v>4860</v>
      </c>
      <c r="H1047" s="61">
        <v>4783</v>
      </c>
      <c r="I1047" s="61">
        <v>4737</v>
      </c>
      <c r="J1047" s="61">
        <v>4708</v>
      </c>
      <c r="K1047" s="61">
        <v>4679</v>
      </c>
      <c r="L1047" s="61">
        <v>4612</v>
      </c>
      <c r="M1047" s="61">
        <v>4607</v>
      </c>
      <c r="N1047" s="61">
        <v>4518</v>
      </c>
      <c r="O1047" s="62">
        <v>4431</v>
      </c>
      <c r="P1047" s="61">
        <v>4380</v>
      </c>
      <c r="Q1047" s="27"/>
      <c r="R1047" s="28"/>
    </row>
    <row r="1048" spans="1:18" x14ac:dyDescent="0.2">
      <c r="A1048" s="60" t="s">
        <v>1058</v>
      </c>
      <c r="B1048" s="57" t="str">
        <f t="shared" si="48"/>
        <v>Hopkins County, Kentucky</v>
      </c>
      <c r="C1048" s="57" t="str">
        <f t="shared" si="49"/>
        <v>Hopkins County</v>
      </c>
      <c r="D1048" s="56" t="str">
        <f t="shared" si="50"/>
        <v>Kentucky</v>
      </c>
      <c r="E1048" s="61">
        <v>46920</v>
      </c>
      <c r="F1048" s="61">
        <v>46918</v>
      </c>
      <c r="G1048" s="61">
        <v>46841</v>
      </c>
      <c r="H1048" s="61">
        <v>46844</v>
      </c>
      <c r="I1048" s="61">
        <v>46607</v>
      </c>
      <c r="J1048" s="61">
        <v>46424</v>
      </c>
      <c r="K1048" s="61">
        <v>46155</v>
      </c>
      <c r="L1048" s="61">
        <v>46055</v>
      </c>
      <c r="M1048" s="61">
        <v>45598</v>
      </c>
      <c r="N1048" s="61">
        <v>45293</v>
      </c>
      <c r="O1048" s="62">
        <v>45024</v>
      </c>
      <c r="P1048" s="61">
        <v>44686</v>
      </c>
      <c r="Q1048" s="27"/>
      <c r="R1048" s="28"/>
    </row>
    <row r="1049" spans="1:18" x14ac:dyDescent="0.2">
      <c r="A1049" s="60" t="s">
        <v>1059</v>
      </c>
      <c r="B1049" s="57" t="str">
        <f t="shared" si="48"/>
        <v>Jackson County, Kentucky</v>
      </c>
      <c r="C1049" s="57" t="str">
        <f t="shared" si="49"/>
        <v>Jackson County</v>
      </c>
      <c r="D1049" s="56" t="str">
        <f t="shared" si="50"/>
        <v>Kentucky</v>
      </c>
      <c r="E1049" s="61">
        <v>13494</v>
      </c>
      <c r="F1049" s="61">
        <v>13490</v>
      </c>
      <c r="G1049" s="61">
        <v>13480</v>
      </c>
      <c r="H1049" s="61">
        <v>13384</v>
      </c>
      <c r="I1049" s="61">
        <v>13307</v>
      </c>
      <c r="J1049" s="61">
        <v>13391</v>
      </c>
      <c r="K1049" s="61">
        <v>13307</v>
      </c>
      <c r="L1049" s="61">
        <v>13325</v>
      </c>
      <c r="M1049" s="61">
        <v>13364</v>
      </c>
      <c r="N1049" s="61">
        <v>13422</v>
      </c>
      <c r="O1049" s="62">
        <v>13403</v>
      </c>
      <c r="P1049" s="61">
        <v>13329</v>
      </c>
      <c r="Q1049" s="27"/>
      <c r="R1049" s="28"/>
    </row>
    <row r="1050" spans="1:18" x14ac:dyDescent="0.2">
      <c r="A1050" s="60" t="s">
        <v>1060</v>
      </c>
      <c r="B1050" s="57" t="str">
        <f t="shared" si="48"/>
        <v>Jefferson County, Kentucky</v>
      </c>
      <c r="C1050" s="57" t="str">
        <f t="shared" si="49"/>
        <v>Jefferson County</v>
      </c>
      <c r="D1050" s="56" t="str">
        <f t="shared" si="50"/>
        <v>Kentucky</v>
      </c>
      <c r="E1050" s="61">
        <v>741096</v>
      </c>
      <c r="F1050" s="61">
        <v>741075</v>
      </c>
      <c r="G1050" s="61">
        <v>742054</v>
      </c>
      <c r="H1050" s="61">
        <v>746361</v>
      </c>
      <c r="I1050" s="61">
        <v>751629</v>
      </c>
      <c r="J1050" s="61">
        <v>759183</v>
      </c>
      <c r="K1050" s="61">
        <v>761725</v>
      </c>
      <c r="L1050" s="61">
        <v>764946</v>
      </c>
      <c r="M1050" s="61">
        <v>767464</v>
      </c>
      <c r="N1050" s="61">
        <v>769828</v>
      </c>
      <c r="O1050" s="62">
        <v>768101</v>
      </c>
      <c r="P1050" s="61">
        <v>766757</v>
      </c>
      <c r="Q1050" s="27"/>
      <c r="R1050" s="28"/>
    </row>
    <row r="1051" spans="1:18" x14ac:dyDescent="0.2">
      <c r="A1051" s="60" t="s">
        <v>1061</v>
      </c>
      <c r="B1051" s="57" t="str">
        <f t="shared" si="48"/>
        <v>Jessamine County, Kentucky</v>
      </c>
      <c r="C1051" s="57" t="str">
        <f t="shared" si="49"/>
        <v>Jessamine County</v>
      </c>
      <c r="D1051" s="56" t="str">
        <f t="shared" si="50"/>
        <v>Kentucky</v>
      </c>
      <c r="E1051" s="61">
        <v>48586</v>
      </c>
      <c r="F1051" s="61">
        <v>48580</v>
      </c>
      <c r="G1051" s="61">
        <v>48682</v>
      </c>
      <c r="H1051" s="61">
        <v>48892</v>
      </c>
      <c r="I1051" s="61">
        <v>49467</v>
      </c>
      <c r="J1051" s="61">
        <v>50120</v>
      </c>
      <c r="K1051" s="61">
        <v>50871</v>
      </c>
      <c r="L1051" s="61">
        <v>51809</v>
      </c>
      <c r="M1051" s="61">
        <v>52219</v>
      </c>
      <c r="N1051" s="61">
        <v>53259</v>
      </c>
      <c r="O1051" s="62">
        <v>53757</v>
      </c>
      <c r="P1051" s="61">
        <v>54115</v>
      </c>
      <c r="Q1051" s="27"/>
      <c r="R1051" s="28"/>
    </row>
    <row r="1052" spans="1:18" x14ac:dyDescent="0.2">
      <c r="A1052" s="60" t="s">
        <v>1062</v>
      </c>
      <c r="B1052" s="57" t="str">
        <f t="shared" si="48"/>
        <v>Johnson County, Kentucky</v>
      </c>
      <c r="C1052" s="57" t="str">
        <f t="shared" si="49"/>
        <v>Johnson County</v>
      </c>
      <c r="D1052" s="56" t="str">
        <f t="shared" si="50"/>
        <v>Kentucky</v>
      </c>
      <c r="E1052" s="61">
        <v>23356</v>
      </c>
      <c r="F1052" s="61">
        <v>23359</v>
      </c>
      <c r="G1052" s="61">
        <v>23385</v>
      </c>
      <c r="H1052" s="61">
        <v>23417</v>
      </c>
      <c r="I1052" s="61">
        <v>23403</v>
      </c>
      <c r="J1052" s="61">
        <v>23458</v>
      </c>
      <c r="K1052" s="61">
        <v>23252</v>
      </c>
      <c r="L1052" s="61">
        <v>23128</v>
      </c>
      <c r="M1052" s="61">
        <v>22858</v>
      </c>
      <c r="N1052" s="61">
        <v>22606</v>
      </c>
      <c r="O1052" s="62">
        <v>22391</v>
      </c>
      <c r="P1052" s="61">
        <v>22188</v>
      </c>
      <c r="Q1052" s="27"/>
      <c r="R1052" s="28"/>
    </row>
    <row r="1053" spans="1:18" x14ac:dyDescent="0.2">
      <c r="A1053" s="60" t="s">
        <v>1063</v>
      </c>
      <c r="B1053" s="57" t="str">
        <f t="shared" si="48"/>
        <v>Kenton County, Kentucky</v>
      </c>
      <c r="C1053" s="57" t="str">
        <f t="shared" si="49"/>
        <v>Kenton County</v>
      </c>
      <c r="D1053" s="56" t="str">
        <f t="shared" si="50"/>
        <v>Kentucky</v>
      </c>
      <c r="E1053" s="61">
        <v>159720</v>
      </c>
      <c r="F1053" s="61">
        <v>159728</v>
      </c>
      <c r="G1053" s="61">
        <v>159961</v>
      </c>
      <c r="H1053" s="61">
        <v>160526</v>
      </c>
      <c r="I1053" s="61">
        <v>161704</v>
      </c>
      <c r="J1053" s="61">
        <v>163131</v>
      </c>
      <c r="K1053" s="61">
        <v>163623</v>
      </c>
      <c r="L1053" s="61">
        <v>164478</v>
      </c>
      <c r="M1053" s="61">
        <v>164962</v>
      </c>
      <c r="N1053" s="61">
        <v>165608</v>
      </c>
      <c r="O1053" s="62">
        <v>166292</v>
      </c>
      <c r="P1053" s="61">
        <v>166998</v>
      </c>
      <c r="Q1053" s="27"/>
      <c r="R1053" s="28"/>
    </row>
    <row r="1054" spans="1:18" x14ac:dyDescent="0.2">
      <c r="A1054" s="60" t="s">
        <v>1064</v>
      </c>
      <c r="B1054" s="57" t="str">
        <f t="shared" si="48"/>
        <v>Knott County, Kentucky</v>
      </c>
      <c r="C1054" s="57" t="str">
        <f t="shared" si="49"/>
        <v>Knott County</v>
      </c>
      <c r="D1054" s="56" t="str">
        <f t="shared" si="50"/>
        <v>Kentucky</v>
      </c>
      <c r="E1054" s="61">
        <v>16346</v>
      </c>
      <c r="F1054" s="61">
        <v>16364</v>
      </c>
      <c r="G1054" s="61">
        <v>16355</v>
      </c>
      <c r="H1054" s="61">
        <v>16312</v>
      </c>
      <c r="I1054" s="61">
        <v>16127</v>
      </c>
      <c r="J1054" s="61">
        <v>16092</v>
      </c>
      <c r="K1054" s="61">
        <v>15944</v>
      </c>
      <c r="L1054" s="61">
        <v>15680</v>
      </c>
      <c r="M1054" s="61">
        <v>15492</v>
      </c>
      <c r="N1054" s="61">
        <v>15244</v>
      </c>
      <c r="O1054" s="62">
        <v>15076</v>
      </c>
      <c r="P1054" s="61">
        <v>14806</v>
      </c>
      <c r="Q1054" s="27"/>
      <c r="R1054" s="28"/>
    </row>
    <row r="1055" spans="1:18" x14ac:dyDescent="0.2">
      <c r="A1055" s="60" t="s">
        <v>1065</v>
      </c>
      <c r="B1055" s="57" t="str">
        <f t="shared" si="48"/>
        <v>Knox County, Kentucky</v>
      </c>
      <c r="C1055" s="57" t="str">
        <f t="shared" si="49"/>
        <v>Knox County</v>
      </c>
      <c r="D1055" s="56" t="str">
        <f t="shared" si="50"/>
        <v>Kentucky</v>
      </c>
      <c r="E1055" s="61">
        <v>31883</v>
      </c>
      <c r="F1055" s="61">
        <v>31888</v>
      </c>
      <c r="G1055" s="61">
        <v>31851</v>
      </c>
      <c r="H1055" s="61">
        <v>31878</v>
      </c>
      <c r="I1055" s="61">
        <v>31494</v>
      </c>
      <c r="J1055" s="61">
        <v>31638</v>
      </c>
      <c r="K1055" s="61">
        <v>31540</v>
      </c>
      <c r="L1055" s="61">
        <v>31465</v>
      </c>
      <c r="M1055" s="61">
        <v>31471</v>
      </c>
      <c r="N1055" s="61">
        <v>31444</v>
      </c>
      <c r="O1055" s="62">
        <v>31300</v>
      </c>
      <c r="P1055" s="61">
        <v>31145</v>
      </c>
      <c r="Q1055" s="27"/>
      <c r="R1055" s="28"/>
    </row>
    <row r="1056" spans="1:18" x14ac:dyDescent="0.2">
      <c r="A1056" s="60" t="s">
        <v>1066</v>
      </c>
      <c r="B1056" s="57" t="str">
        <f t="shared" si="48"/>
        <v>Larue County, Kentucky</v>
      </c>
      <c r="C1056" s="57" t="str">
        <f t="shared" si="49"/>
        <v>Larue County</v>
      </c>
      <c r="D1056" s="56" t="str">
        <f t="shared" si="50"/>
        <v>Kentucky</v>
      </c>
      <c r="E1056" s="61">
        <v>14193</v>
      </c>
      <c r="F1056" s="61">
        <v>14181</v>
      </c>
      <c r="G1056" s="61">
        <v>14169</v>
      </c>
      <c r="H1056" s="61">
        <v>14179</v>
      </c>
      <c r="I1056" s="61">
        <v>14048</v>
      </c>
      <c r="J1056" s="61">
        <v>14019</v>
      </c>
      <c r="K1056" s="61">
        <v>14106</v>
      </c>
      <c r="L1056" s="61">
        <v>14110</v>
      </c>
      <c r="M1056" s="61">
        <v>14018</v>
      </c>
      <c r="N1056" s="61">
        <v>14196</v>
      </c>
      <c r="O1056" s="62">
        <v>14299</v>
      </c>
      <c r="P1056" s="61">
        <v>14398</v>
      </c>
      <c r="Q1056" s="27"/>
      <c r="R1056" s="28"/>
    </row>
    <row r="1057" spans="1:18" x14ac:dyDescent="0.2">
      <c r="A1057" s="60" t="s">
        <v>1067</v>
      </c>
      <c r="B1057" s="57" t="str">
        <f t="shared" si="48"/>
        <v>Laurel County, Kentucky</v>
      </c>
      <c r="C1057" s="57" t="str">
        <f t="shared" si="49"/>
        <v>Laurel County</v>
      </c>
      <c r="D1057" s="56" t="str">
        <f t="shared" si="50"/>
        <v>Kentucky</v>
      </c>
      <c r="E1057" s="61">
        <v>58849</v>
      </c>
      <c r="F1057" s="61">
        <v>58849</v>
      </c>
      <c r="G1057" s="61">
        <v>58998</v>
      </c>
      <c r="H1057" s="61">
        <v>59359</v>
      </c>
      <c r="I1057" s="61">
        <v>59534</v>
      </c>
      <c r="J1057" s="61">
        <v>59701</v>
      </c>
      <c r="K1057" s="61">
        <v>59897</v>
      </c>
      <c r="L1057" s="61">
        <v>59919</v>
      </c>
      <c r="M1057" s="61">
        <v>60078</v>
      </c>
      <c r="N1057" s="61">
        <v>60317</v>
      </c>
      <c r="O1057" s="62">
        <v>60660</v>
      </c>
      <c r="P1057" s="61">
        <v>60813</v>
      </c>
      <c r="Q1057" s="27"/>
      <c r="R1057" s="28"/>
    </row>
    <row r="1058" spans="1:18" x14ac:dyDescent="0.2">
      <c r="A1058" s="60" t="s">
        <v>1068</v>
      </c>
      <c r="B1058" s="57" t="str">
        <f t="shared" si="48"/>
        <v>Lawrence County, Kentucky</v>
      </c>
      <c r="C1058" s="57" t="str">
        <f t="shared" si="49"/>
        <v>Lawrence County</v>
      </c>
      <c r="D1058" s="56" t="str">
        <f t="shared" si="50"/>
        <v>Kentucky</v>
      </c>
      <c r="E1058" s="61">
        <v>15860</v>
      </c>
      <c r="F1058" s="61">
        <v>15859</v>
      </c>
      <c r="G1058" s="61">
        <v>15866</v>
      </c>
      <c r="H1058" s="61">
        <v>15941</v>
      </c>
      <c r="I1058" s="61">
        <v>15891</v>
      </c>
      <c r="J1058" s="61">
        <v>15901</v>
      </c>
      <c r="K1058" s="61">
        <v>15878</v>
      </c>
      <c r="L1058" s="61">
        <v>15861</v>
      </c>
      <c r="M1058" s="61">
        <v>15839</v>
      </c>
      <c r="N1058" s="61">
        <v>15756</v>
      </c>
      <c r="O1058" s="62">
        <v>15583</v>
      </c>
      <c r="P1058" s="61">
        <v>15317</v>
      </c>
      <c r="Q1058" s="27"/>
      <c r="R1058" s="28"/>
    </row>
    <row r="1059" spans="1:18" x14ac:dyDescent="0.2">
      <c r="A1059" s="60" t="s">
        <v>1069</v>
      </c>
      <c r="B1059" s="57" t="str">
        <f t="shared" si="48"/>
        <v>Lee County, Kentucky</v>
      </c>
      <c r="C1059" s="57" t="str">
        <f t="shared" si="49"/>
        <v>Lee County</v>
      </c>
      <c r="D1059" s="56" t="str">
        <f t="shared" si="50"/>
        <v>Kentucky</v>
      </c>
      <c r="E1059" s="61">
        <v>7887</v>
      </c>
      <c r="F1059" s="61">
        <v>7887</v>
      </c>
      <c r="G1059" s="61">
        <v>7717</v>
      </c>
      <c r="H1059" s="61">
        <v>7707</v>
      </c>
      <c r="I1059" s="61">
        <v>7581</v>
      </c>
      <c r="J1059" s="61">
        <v>6876</v>
      </c>
      <c r="K1059" s="61">
        <v>6796</v>
      </c>
      <c r="L1059" s="61">
        <v>6746</v>
      </c>
      <c r="M1059" s="61">
        <v>6604</v>
      </c>
      <c r="N1059" s="61">
        <v>6602</v>
      </c>
      <c r="O1059" s="62">
        <v>7052</v>
      </c>
      <c r="P1059" s="61">
        <v>7403</v>
      </c>
      <c r="Q1059" s="27"/>
      <c r="R1059" s="28"/>
    </row>
    <row r="1060" spans="1:18" x14ac:dyDescent="0.2">
      <c r="A1060" s="60" t="s">
        <v>1070</v>
      </c>
      <c r="B1060" s="57" t="str">
        <f t="shared" si="48"/>
        <v>Leslie County, Kentucky</v>
      </c>
      <c r="C1060" s="57" t="str">
        <f t="shared" si="49"/>
        <v>Leslie County</v>
      </c>
      <c r="D1060" s="56" t="str">
        <f t="shared" si="50"/>
        <v>Kentucky</v>
      </c>
      <c r="E1060" s="61">
        <v>11310</v>
      </c>
      <c r="F1060" s="61">
        <v>11310</v>
      </c>
      <c r="G1060" s="61">
        <v>11278</v>
      </c>
      <c r="H1060" s="61">
        <v>11237</v>
      </c>
      <c r="I1060" s="61">
        <v>11140</v>
      </c>
      <c r="J1060" s="61">
        <v>10985</v>
      </c>
      <c r="K1060" s="61">
        <v>10830</v>
      </c>
      <c r="L1060" s="61">
        <v>10644</v>
      </c>
      <c r="M1060" s="61">
        <v>10431</v>
      </c>
      <c r="N1060" s="61">
        <v>10310</v>
      </c>
      <c r="O1060" s="62">
        <v>10151</v>
      </c>
      <c r="P1060" s="61">
        <v>9877</v>
      </c>
      <c r="Q1060" s="27"/>
      <c r="R1060" s="28"/>
    </row>
    <row r="1061" spans="1:18" x14ac:dyDescent="0.2">
      <c r="A1061" s="60" t="s">
        <v>1071</v>
      </c>
      <c r="B1061" s="57" t="str">
        <f t="shared" si="48"/>
        <v>Letcher County, Kentucky</v>
      </c>
      <c r="C1061" s="57" t="str">
        <f t="shared" si="49"/>
        <v>Letcher County</v>
      </c>
      <c r="D1061" s="56" t="str">
        <f t="shared" si="50"/>
        <v>Kentucky</v>
      </c>
      <c r="E1061" s="61">
        <v>24519</v>
      </c>
      <c r="F1061" s="61">
        <v>24511</v>
      </c>
      <c r="G1061" s="61">
        <v>24534</v>
      </c>
      <c r="H1061" s="61">
        <v>24376</v>
      </c>
      <c r="I1061" s="61">
        <v>24011</v>
      </c>
      <c r="J1061" s="61">
        <v>23540</v>
      </c>
      <c r="K1061" s="61">
        <v>23357</v>
      </c>
      <c r="L1061" s="61">
        <v>23049</v>
      </c>
      <c r="M1061" s="61">
        <v>22759</v>
      </c>
      <c r="N1061" s="61">
        <v>22303</v>
      </c>
      <c r="O1061" s="62">
        <v>21813</v>
      </c>
      <c r="P1061" s="61">
        <v>21553</v>
      </c>
      <c r="Q1061" s="27"/>
      <c r="R1061" s="28"/>
    </row>
    <row r="1062" spans="1:18" x14ac:dyDescent="0.2">
      <c r="A1062" s="60" t="s">
        <v>1072</v>
      </c>
      <c r="B1062" s="57" t="str">
        <f t="shared" si="48"/>
        <v>Lewis County, Kentucky</v>
      </c>
      <c r="C1062" s="57" t="str">
        <f t="shared" si="49"/>
        <v>Lewis County</v>
      </c>
      <c r="D1062" s="56" t="str">
        <f t="shared" si="50"/>
        <v>Kentucky</v>
      </c>
      <c r="E1062" s="61">
        <v>13870</v>
      </c>
      <c r="F1062" s="61">
        <v>13883</v>
      </c>
      <c r="G1062" s="61">
        <v>13837</v>
      </c>
      <c r="H1062" s="61">
        <v>13837</v>
      </c>
      <c r="I1062" s="61">
        <v>13839</v>
      </c>
      <c r="J1062" s="61">
        <v>13751</v>
      </c>
      <c r="K1062" s="61">
        <v>13830</v>
      </c>
      <c r="L1062" s="61">
        <v>13663</v>
      </c>
      <c r="M1062" s="61">
        <v>13516</v>
      </c>
      <c r="N1062" s="61">
        <v>13363</v>
      </c>
      <c r="O1062" s="62">
        <v>13268</v>
      </c>
      <c r="P1062" s="61">
        <v>13275</v>
      </c>
      <c r="Q1062" s="27"/>
      <c r="R1062" s="28"/>
    </row>
    <row r="1063" spans="1:18" x14ac:dyDescent="0.2">
      <c r="A1063" s="60" t="s">
        <v>1073</v>
      </c>
      <c r="B1063" s="57" t="str">
        <f t="shared" si="48"/>
        <v>Lincoln County, Kentucky</v>
      </c>
      <c r="C1063" s="57" t="str">
        <f t="shared" si="49"/>
        <v>Lincoln County</v>
      </c>
      <c r="D1063" s="56" t="str">
        <f t="shared" si="50"/>
        <v>Kentucky</v>
      </c>
      <c r="E1063" s="61">
        <v>24742</v>
      </c>
      <c r="F1063" s="61">
        <v>24736</v>
      </c>
      <c r="G1063" s="61">
        <v>24724</v>
      </c>
      <c r="H1063" s="61">
        <v>24721</v>
      </c>
      <c r="I1063" s="61">
        <v>24404</v>
      </c>
      <c r="J1063" s="61">
        <v>24438</v>
      </c>
      <c r="K1063" s="61">
        <v>24429</v>
      </c>
      <c r="L1063" s="61">
        <v>24342</v>
      </c>
      <c r="M1063" s="61">
        <v>24382</v>
      </c>
      <c r="N1063" s="61">
        <v>24495</v>
      </c>
      <c r="O1063" s="62">
        <v>24612</v>
      </c>
      <c r="P1063" s="61">
        <v>24549</v>
      </c>
      <c r="Q1063" s="27"/>
      <c r="R1063" s="28"/>
    </row>
    <row r="1064" spans="1:18" x14ac:dyDescent="0.2">
      <c r="A1064" s="60" t="s">
        <v>1074</v>
      </c>
      <c r="B1064" s="57" t="str">
        <f t="shared" si="48"/>
        <v>Livingston County, Kentucky</v>
      </c>
      <c r="C1064" s="57" t="str">
        <f t="shared" si="49"/>
        <v>Livingston County</v>
      </c>
      <c r="D1064" s="56" t="str">
        <f t="shared" si="50"/>
        <v>Kentucky</v>
      </c>
      <c r="E1064" s="61">
        <v>9519</v>
      </c>
      <c r="F1064" s="61">
        <v>9519</v>
      </c>
      <c r="G1064" s="61">
        <v>9520</v>
      </c>
      <c r="H1064" s="61">
        <v>9502</v>
      </c>
      <c r="I1064" s="61">
        <v>9435</v>
      </c>
      <c r="J1064" s="61">
        <v>9332</v>
      </c>
      <c r="K1064" s="61">
        <v>9329</v>
      </c>
      <c r="L1064" s="61">
        <v>9289</v>
      </c>
      <c r="M1064" s="61">
        <v>9198</v>
      </c>
      <c r="N1064" s="61">
        <v>9249</v>
      </c>
      <c r="O1064" s="62">
        <v>9244</v>
      </c>
      <c r="P1064" s="61">
        <v>9194</v>
      </c>
      <c r="Q1064" s="27"/>
      <c r="R1064" s="28"/>
    </row>
    <row r="1065" spans="1:18" x14ac:dyDescent="0.2">
      <c r="A1065" s="60" t="s">
        <v>1075</v>
      </c>
      <c r="B1065" s="57" t="str">
        <f t="shared" si="48"/>
        <v>Logan County, Kentucky</v>
      </c>
      <c r="C1065" s="57" t="str">
        <f t="shared" si="49"/>
        <v>Logan County</v>
      </c>
      <c r="D1065" s="56" t="str">
        <f t="shared" si="50"/>
        <v>Kentucky</v>
      </c>
      <c r="E1065" s="61">
        <v>26835</v>
      </c>
      <c r="F1065" s="61">
        <v>26832</v>
      </c>
      <c r="G1065" s="61">
        <v>26851</v>
      </c>
      <c r="H1065" s="61">
        <v>26847</v>
      </c>
      <c r="I1065" s="61">
        <v>26722</v>
      </c>
      <c r="J1065" s="61">
        <v>26976</v>
      </c>
      <c r="K1065" s="61">
        <v>26812</v>
      </c>
      <c r="L1065" s="61">
        <v>26746</v>
      </c>
      <c r="M1065" s="61">
        <v>26678</v>
      </c>
      <c r="N1065" s="61">
        <v>27003</v>
      </c>
      <c r="O1065" s="62">
        <v>26983</v>
      </c>
      <c r="P1065" s="61">
        <v>27102</v>
      </c>
      <c r="Q1065" s="27"/>
      <c r="R1065" s="28"/>
    </row>
    <row r="1066" spans="1:18" x14ac:dyDescent="0.2">
      <c r="A1066" s="60" t="s">
        <v>1076</v>
      </c>
      <c r="B1066" s="57" t="str">
        <f t="shared" si="48"/>
        <v>Lyon County, Kentucky</v>
      </c>
      <c r="C1066" s="57" t="str">
        <f t="shared" si="49"/>
        <v>Lyon County</v>
      </c>
      <c r="D1066" s="56" t="str">
        <f t="shared" si="50"/>
        <v>Kentucky</v>
      </c>
      <c r="E1066" s="61">
        <v>8314</v>
      </c>
      <c r="F1066" s="61">
        <v>8319</v>
      </c>
      <c r="G1066" s="61">
        <v>8329</v>
      </c>
      <c r="H1066" s="61">
        <v>8435</v>
      </c>
      <c r="I1066" s="61">
        <v>8446</v>
      </c>
      <c r="J1066" s="61">
        <v>8452</v>
      </c>
      <c r="K1066" s="61">
        <v>8411</v>
      </c>
      <c r="L1066" s="61">
        <v>8474</v>
      </c>
      <c r="M1066" s="61">
        <v>8238</v>
      </c>
      <c r="N1066" s="61">
        <v>8261</v>
      </c>
      <c r="O1066" s="62">
        <v>8171</v>
      </c>
      <c r="P1066" s="61">
        <v>8210</v>
      </c>
      <c r="Q1066" s="27"/>
      <c r="R1066" s="28"/>
    </row>
    <row r="1067" spans="1:18" x14ac:dyDescent="0.2">
      <c r="A1067" s="60" t="s">
        <v>1077</v>
      </c>
      <c r="B1067" s="57" t="str">
        <f t="shared" si="48"/>
        <v>McCracken County, Kentucky</v>
      </c>
      <c r="C1067" s="57" t="str">
        <f t="shared" si="49"/>
        <v>McCracken County</v>
      </c>
      <c r="D1067" s="56" t="str">
        <f t="shared" si="50"/>
        <v>Kentucky</v>
      </c>
      <c r="E1067" s="61">
        <v>65565</v>
      </c>
      <c r="F1067" s="61">
        <v>65539</v>
      </c>
      <c r="G1067" s="61">
        <v>65515</v>
      </c>
      <c r="H1067" s="61">
        <v>65794</v>
      </c>
      <c r="I1067" s="61">
        <v>65584</v>
      </c>
      <c r="J1067" s="61">
        <v>65337</v>
      </c>
      <c r="K1067" s="61">
        <v>65318</v>
      </c>
      <c r="L1067" s="61">
        <v>64948</v>
      </c>
      <c r="M1067" s="61">
        <v>65304</v>
      </c>
      <c r="N1067" s="61">
        <v>65364</v>
      </c>
      <c r="O1067" s="62">
        <v>65307</v>
      </c>
      <c r="P1067" s="61">
        <v>65418</v>
      </c>
      <c r="Q1067" s="27"/>
      <c r="R1067" s="28"/>
    </row>
    <row r="1068" spans="1:18" x14ac:dyDescent="0.2">
      <c r="A1068" s="60" t="s">
        <v>1078</v>
      </c>
      <c r="B1068" s="57" t="str">
        <f t="shared" si="48"/>
        <v>McCreary County, Kentucky</v>
      </c>
      <c r="C1068" s="57" t="str">
        <f t="shared" si="49"/>
        <v>McCreary County</v>
      </c>
      <c r="D1068" s="56" t="str">
        <f t="shared" si="50"/>
        <v>Kentucky</v>
      </c>
      <c r="E1068" s="61">
        <v>18306</v>
      </c>
      <c r="F1068" s="61">
        <v>18306</v>
      </c>
      <c r="G1068" s="61">
        <v>18328</v>
      </c>
      <c r="H1068" s="61">
        <v>18283</v>
      </c>
      <c r="I1068" s="61">
        <v>18051</v>
      </c>
      <c r="J1068" s="61">
        <v>17925</v>
      </c>
      <c r="K1068" s="61">
        <v>17922</v>
      </c>
      <c r="L1068" s="61">
        <v>17883</v>
      </c>
      <c r="M1068" s="61">
        <v>17548</v>
      </c>
      <c r="N1068" s="61">
        <v>17372</v>
      </c>
      <c r="O1068" s="62">
        <v>17290</v>
      </c>
      <c r="P1068" s="61">
        <v>17231</v>
      </c>
      <c r="Q1068" s="27"/>
      <c r="R1068" s="28"/>
    </row>
    <row r="1069" spans="1:18" x14ac:dyDescent="0.2">
      <c r="A1069" s="60" t="s">
        <v>1079</v>
      </c>
      <c r="B1069" s="57" t="str">
        <f t="shared" si="48"/>
        <v>McLean County, Kentucky</v>
      </c>
      <c r="C1069" s="57" t="str">
        <f t="shared" si="49"/>
        <v>McLean County</v>
      </c>
      <c r="D1069" s="56" t="str">
        <f t="shared" si="50"/>
        <v>Kentucky</v>
      </c>
      <c r="E1069" s="61">
        <v>9531</v>
      </c>
      <c r="F1069" s="61">
        <v>9540</v>
      </c>
      <c r="G1069" s="61">
        <v>9515</v>
      </c>
      <c r="H1069" s="61">
        <v>9508</v>
      </c>
      <c r="I1069" s="61">
        <v>9490</v>
      </c>
      <c r="J1069" s="61">
        <v>9453</v>
      </c>
      <c r="K1069" s="61">
        <v>9407</v>
      </c>
      <c r="L1069" s="61">
        <v>9395</v>
      </c>
      <c r="M1069" s="61">
        <v>9337</v>
      </c>
      <c r="N1069" s="61">
        <v>9216</v>
      </c>
      <c r="O1069" s="62">
        <v>9258</v>
      </c>
      <c r="P1069" s="61">
        <v>9207</v>
      </c>
      <c r="Q1069" s="27"/>
      <c r="R1069" s="28"/>
    </row>
    <row r="1070" spans="1:18" x14ac:dyDescent="0.2">
      <c r="A1070" s="60" t="s">
        <v>1080</v>
      </c>
      <c r="B1070" s="57" t="str">
        <f t="shared" si="48"/>
        <v>Madison County, Kentucky</v>
      </c>
      <c r="C1070" s="57" t="str">
        <f t="shared" si="49"/>
        <v>Madison County</v>
      </c>
      <c r="D1070" s="56" t="str">
        <f t="shared" si="50"/>
        <v>Kentucky</v>
      </c>
      <c r="E1070" s="61">
        <v>82916</v>
      </c>
      <c r="F1070" s="61">
        <v>82913</v>
      </c>
      <c r="G1070" s="61">
        <v>83468</v>
      </c>
      <c r="H1070" s="61">
        <v>84775</v>
      </c>
      <c r="I1070" s="61">
        <v>85394</v>
      </c>
      <c r="J1070" s="61">
        <v>85934</v>
      </c>
      <c r="K1070" s="61">
        <v>87080</v>
      </c>
      <c r="L1070" s="61">
        <v>88212</v>
      </c>
      <c r="M1070" s="61">
        <v>89532</v>
      </c>
      <c r="N1070" s="61">
        <v>91170</v>
      </c>
      <c r="O1070" s="62">
        <v>92107</v>
      </c>
      <c r="P1070" s="61">
        <v>92987</v>
      </c>
      <c r="Q1070" s="27"/>
      <c r="R1070" s="28"/>
    </row>
    <row r="1071" spans="1:18" x14ac:dyDescent="0.2">
      <c r="A1071" s="60" t="s">
        <v>1081</v>
      </c>
      <c r="B1071" s="57" t="str">
        <f t="shared" si="48"/>
        <v>Magoffin County, Kentucky</v>
      </c>
      <c r="C1071" s="57" t="str">
        <f t="shared" si="49"/>
        <v>Magoffin County</v>
      </c>
      <c r="D1071" s="56" t="str">
        <f t="shared" si="50"/>
        <v>Kentucky</v>
      </c>
      <c r="E1071" s="61">
        <v>13333</v>
      </c>
      <c r="F1071" s="61">
        <v>13333</v>
      </c>
      <c r="G1071" s="61">
        <v>13306</v>
      </c>
      <c r="H1071" s="61">
        <v>13220</v>
      </c>
      <c r="I1071" s="61">
        <v>13061</v>
      </c>
      <c r="J1071" s="61">
        <v>12941</v>
      </c>
      <c r="K1071" s="61">
        <v>12980</v>
      </c>
      <c r="L1071" s="61">
        <v>12784</v>
      </c>
      <c r="M1071" s="61">
        <v>12668</v>
      </c>
      <c r="N1071" s="61">
        <v>12519</v>
      </c>
      <c r="O1071" s="62">
        <v>12323</v>
      </c>
      <c r="P1071" s="61">
        <v>12161</v>
      </c>
      <c r="Q1071" s="27"/>
      <c r="R1071" s="28"/>
    </row>
    <row r="1072" spans="1:18" x14ac:dyDescent="0.2">
      <c r="A1072" s="60" t="s">
        <v>1082</v>
      </c>
      <c r="B1072" s="57" t="str">
        <f t="shared" si="48"/>
        <v>Marion County, Kentucky</v>
      </c>
      <c r="C1072" s="57" t="str">
        <f t="shared" si="49"/>
        <v>Marion County</v>
      </c>
      <c r="D1072" s="56" t="str">
        <f t="shared" si="50"/>
        <v>Kentucky</v>
      </c>
      <c r="E1072" s="61">
        <v>19820</v>
      </c>
      <c r="F1072" s="61">
        <v>19835</v>
      </c>
      <c r="G1072" s="61">
        <v>19840</v>
      </c>
      <c r="H1072" s="61">
        <v>20001</v>
      </c>
      <c r="I1072" s="61">
        <v>19918</v>
      </c>
      <c r="J1072" s="61">
        <v>19928</v>
      </c>
      <c r="K1072" s="61">
        <v>19079</v>
      </c>
      <c r="L1072" s="61">
        <v>19212</v>
      </c>
      <c r="M1072" s="61">
        <v>19135</v>
      </c>
      <c r="N1072" s="61">
        <v>19276</v>
      </c>
      <c r="O1072" s="62">
        <v>19326</v>
      </c>
      <c r="P1072" s="61">
        <v>19273</v>
      </c>
      <c r="Q1072" s="27"/>
      <c r="R1072" s="28"/>
    </row>
    <row r="1073" spans="1:18" x14ac:dyDescent="0.2">
      <c r="A1073" s="60" t="s">
        <v>1083</v>
      </c>
      <c r="B1073" s="57" t="str">
        <f t="shared" si="48"/>
        <v>Marshall County, Kentucky</v>
      </c>
      <c r="C1073" s="57" t="str">
        <f t="shared" si="49"/>
        <v>Marshall County</v>
      </c>
      <c r="D1073" s="56" t="str">
        <f t="shared" si="50"/>
        <v>Kentucky</v>
      </c>
      <c r="E1073" s="61">
        <v>31448</v>
      </c>
      <c r="F1073" s="61">
        <v>31448</v>
      </c>
      <c r="G1073" s="61">
        <v>31451</v>
      </c>
      <c r="H1073" s="61">
        <v>31261</v>
      </c>
      <c r="I1073" s="61">
        <v>31261</v>
      </c>
      <c r="J1073" s="61">
        <v>31215</v>
      </c>
      <c r="K1073" s="61">
        <v>30993</v>
      </c>
      <c r="L1073" s="61">
        <v>31059</v>
      </c>
      <c r="M1073" s="61">
        <v>31280</v>
      </c>
      <c r="N1073" s="61">
        <v>31318</v>
      </c>
      <c r="O1073" s="62">
        <v>31202</v>
      </c>
      <c r="P1073" s="61">
        <v>31100</v>
      </c>
      <c r="Q1073" s="27"/>
      <c r="R1073" s="28"/>
    </row>
    <row r="1074" spans="1:18" x14ac:dyDescent="0.2">
      <c r="A1074" s="60" t="s">
        <v>1084</v>
      </c>
      <c r="B1074" s="57" t="str">
        <f t="shared" si="48"/>
        <v>Martin County, Kentucky</v>
      </c>
      <c r="C1074" s="57" t="str">
        <f t="shared" si="49"/>
        <v>Martin County</v>
      </c>
      <c r="D1074" s="56" t="str">
        <f t="shared" si="50"/>
        <v>Kentucky</v>
      </c>
      <c r="E1074" s="61">
        <v>12929</v>
      </c>
      <c r="F1074" s="61">
        <v>12929</v>
      </c>
      <c r="G1074" s="61">
        <v>12895</v>
      </c>
      <c r="H1074" s="61">
        <v>12829</v>
      </c>
      <c r="I1074" s="61">
        <v>12725</v>
      </c>
      <c r="J1074" s="61">
        <v>12651</v>
      </c>
      <c r="K1074" s="61">
        <v>12494</v>
      </c>
      <c r="L1074" s="61">
        <v>12285</v>
      </c>
      <c r="M1074" s="61">
        <v>11945</v>
      </c>
      <c r="N1074" s="61">
        <v>11492</v>
      </c>
      <c r="O1074" s="62">
        <v>11325</v>
      </c>
      <c r="P1074" s="61">
        <v>11195</v>
      </c>
      <c r="Q1074" s="27"/>
      <c r="R1074" s="28"/>
    </row>
    <row r="1075" spans="1:18" x14ac:dyDescent="0.2">
      <c r="A1075" s="60" t="s">
        <v>1085</v>
      </c>
      <c r="B1075" s="57" t="str">
        <f t="shared" si="48"/>
        <v>Mason County, Kentucky</v>
      </c>
      <c r="C1075" s="57" t="str">
        <f t="shared" si="49"/>
        <v>Mason County</v>
      </c>
      <c r="D1075" s="56" t="str">
        <f t="shared" si="50"/>
        <v>Kentucky</v>
      </c>
      <c r="E1075" s="61">
        <v>17490</v>
      </c>
      <c r="F1075" s="61">
        <v>17490</v>
      </c>
      <c r="G1075" s="61">
        <v>17505</v>
      </c>
      <c r="H1075" s="61">
        <v>17546</v>
      </c>
      <c r="I1075" s="61">
        <v>17460</v>
      </c>
      <c r="J1075" s="61">
        <v>17323</v>
      </c>
      <c r="K1075" s="61">
        <v>17133</v>
      </c>
      <c r="L1075" s="61">
        <v>17050</v>
      </c>
      <c r="M1075" s="61">
        <v>17167</v>
      </c>
      <c r="N1075" s="61">
        <v>17192</v>
      </c>
      <c r="O1075" s="62">
        <v>17080</v>
      </c>
      <c r="P1075" s="61">
        <v>17070</v>
      </c>
      <c r="Q1075" s="27"/>
      <c r="R1075" s="28"/>
    </row>
    <row r="1076" spans="1:18" x14ac:dyDescent="0.2">
      <c r="A1076" s="60" t="s">
        <v>1086</v>
      </c>
      <c r="B1076" s="57" t="str">
        <f t="shared" si="48"/>
        <v>Meade County, Kentucky</v>
      </c>
      <c r="C1076" s="57" t="str">
        <f t="shared" si="49"/>
        <v>Meade County</v>
      </c>
      <c r="D1076" s="56" t="str">
        <f t="shared" si="50"/>
        <v>Kentucky</v>
      </c>
      <c r="E1076" s="61">
        <v>28602</v>
      </c>
      <c r="F1076" s="61">
        <v>28613</v>
      </c>
      <c r="G1076" s="61">
        <v>28714</v>
      </c>
      <c r="H1076" s="61">
        <v>29643</v>
      </c>
      <c r="I1076" s="61">
        <v>29255</v>
      </c>
      <c r="J1076" s="61">
        <v>29240</v>
      </c>
      <c r="K1076" s="61">
        <v>29086</v>
      </c>
      <c r="L1076" s="61">
        <v>27725</v>
      </c>
      <c r="M1076" s="61">
        <v>27959</v>
      </c>
      <c r="N1076" s="61">
        <v>28033</v>
      </c>
      <c r="O1076" s="62">
        <v>28623</v>
      </c>
      <c r="P1076" s="61">
        <v>28572</v>
      </c>
      <c r="Q1076" s="27"/>
      <c r="R1076" s="28"/>
    </row>
    <row r="1077" spans="1:18" x14ac:dyDescent="0.2">
      <c r="A1077" s="60" t="s">
        <v>1087</v>
      </c>
      <c r="B1077" s="57" t="str">
        <f t="shared" si="48"/>
        <v>Menifee County, Kentucky</v>
      </c>
      <c r="C1077" s="57" t="str">
        <f t="shared" si="49"/>
        <v>Menifee County</v>
      </c>
      <c r="D1077" s="56" t="str">
        <f t="shared" si="50"/>
        <v>Kentucky</v>
      </c>
      <c r="E1077" s="61">
        <v>6306</v>
      </c>
      <c r="F1077" s="61">
        <v>6309</v>
      </c>
      <c r="G1077" s="61">
        <v>6371</v>
      </c>
      <c r="H1077" s="61">
        <v>6419</v>
      </c>
      <c r="I1077" s="61">
        <v>6338</v>
      </c>
      <c r="J1077" s="61">
        <v>6341</v>
      </c>
      <c r="K1077" s="61">
        <v>6304</v>
      </c>
      <c r="L1077" s="61">
        <v>6373</v>
      </c>
      <c r="M1077" s="61">
        <v>6449</v>
      </c>
      <c r="N1077" s="61">
        <v>6465</v>
      </c>
      <c r="O1077" s="62">
        <v>6437</v>
      </c>
      <c r="P1077" s="61">
        <v>6489</v>
      </c>
      <c r="Q1077" s="27"/>
      <c r="R1077" s="28"/>
    </row>
    <row r="1078" spans="1:18" x14ac:dyDescent="0.2">
      <c r="A1078" s="60" t="s">
        <v>1088</v>
      </c>
      <c r="B1078" s="57" t="str">
        <f t="shared" si="48"/>
        <v>Mercer County, Kentucky</v>
      </c>
      <c r="C1078" s="57" t="str">
        <f t="shared" si="49"/>
        <v>Mercer County</v>
      </c>
      <c r="D1078" s="56" t="str">
        <f t="shared" si="50"/>
        <v>Kentucky</v>
      </c>
      <c r="E1078" s="61">
        <v>21331</v>
      </c>
      <c r="F1078" s="61">
        <v>21311</v>
      </c>
      <c r="G1078" s="61">
        <v>21308</v>
      </c>
      <c r="H1078" s="61">
        <v>21275</v>
      </c>
      <c r="I1078" s="61">
        <v>21323</v>
      </c>
      <c r="J1078" s="61">
        <v>21291</v>
      </c>
      <c r="K1078" s="61">
        <v>21360</v>
      </c>
      <c r="L1078" s="61">
        <v>21377</v>
      </c>
      <c r="M1078" s="61">
        <v>21405</v>
      </c>
      <c r="N1078" s="61">
        <v>21542</v>
      </c>
      <c r="O1078" s="62">
        <v>21702</v>
      </c>
      <c r="P1078" s="61">
        <v>21933</v>
      </c>
      <c r="Q1078" s="27"/>
      <c r="R1078" s="28"/>
    </row>
    <row r="1079" spans="1:18" x14ac:dyDescent="0.2">
      <c r="A1079" s="60" t="s">
        <v>1089</v>
      </c>
      <c r="B1079" s="57" t="str">
        <f t="shared" si="48"/>
        <v>Metcalfe County, Kentucky</v>
      </c>
      <c r="C1079" s="57" t="str">
        <f t="shared" si="49"/>
        <v>Metcalfe County</v>
      </c>
      <c r="D1079" s="56" t="str">
        <f t="shared" si="50"/>
        <v>Kentucky</v>
      </c>
      <c r="E1079" s="61">
        <v>10099</v>
      </c>
      <c r="F1079" s="61">
        <v>10116</v>
      </c>
      <c r="G1079" s="61">
        <v>10147</v>
      </c>
      <c r="H1079" s="61">
        <v>10070</v>
      </c>
      <c r="I1079" s="61">
        <v>9983</v>
      </c>
      <c r="J1079" s="61">
        <v>9960</v>
      </c>
      <c r="K1079" s="61">
        <v>9997</v>
      </c>
      <c r="L1079" s="61">
        <v>9925</v>
      </c>
      <c r="M1079" s="61">
        <v>10020</v>
      </c>
      <c r="N1079" s="61">
        <v>10093</v>
      </c>
      <c r="O1079" s="62">
        <v>10070</v>
      </c>
      <c r="P1079" s="61">
        <v>10071</v>
      </c>
      <c r="Q1079" s="27"/>
      <c r="R1079" s="28"/>
    </row>
    <row r="1080" spans="1:18" x14ac:dyDescent="0.2">
      <c r="A1080" s="60" t="s">
        <v>1090</v>
      </c>
      <c r="B1080" s="57" t="str">
        <f t="shared" si="48"/>
        <v>Monroe County, Kentucky</v>
      </c>
      <c r="C1080" s="57" t="str">
        <f t="shared" si="49"/>
        <v>Monroe County</v>
      </c>
      <c r="D1080" s="56" t="str">
        <f t="shared" si="50"/>
        <v>Kentucky</v>
      </c>
      <c r="E1080" s="61">
        <v>10963</v>
      </c>
      <c r="F1080" s="61">
        <v>10963</v>
      </c>
      <c r="G1080" s="61">
        <v>10970</v>
      </c>
      <c r="H1080" s="61">
        <v>10918</v>
      </c>
      <c r="I1080" s="61">
        <v>10848</v>
      </c>
      <c r="J1080" s="61">
        <v>10715</v>
      </c>
      <c r="K1080" s="61">
        <v>10674</v>
      </c>
      <c r="L1080" s="61">
        <v>10618</v>
      </c>
      <c r="M1080" s="61">
        <v>10539</v>
      </c>
      <c r="N1080" s="61">
        <v>10597</v>
      </c>
      <c r="O1080" s="62">
        <v>10732</v>
      </c>
      <c r="P1080" s="61">
        <v>10650</v>
      </c>
      <c r="Q1080" s="27"/>
      <c r="R1080" s="28"/>
    </row>
    <row r="1081" spans="1:18" x14ac:dyDescent="0.2">
      <c r="A1081" s="60" t="s">
        <v>1091</v>
      </c>
      <c r="B1081" s="57" t="str">
        <f t="shared" si="48"/>
        <v>Montgomery County, Kentucky</v>
      </c>
      <c r="C1081" s="57" t="str">
        <f t="shared" si="49"/>
        <v>Montgomery County</v>
      </c>
      <c r="D1081" s="56" t="str">
        <f t="shared" si="50"/>
        <v>Kentucky</v>
      </c>
      <c r="E1081" s="61">
        <v>26499</v>
      </c>
      <c r="F1081" s="61">
        <v>26507</v>
      </c>
      <c r="G1081" s="61">
        <v>26549</v>
      </c>
      <c r="H1081" s="61">
        <v>26751</v>
      </c>
      <c r="I1081" s="61">
        <v>26860</v>
      </c>
      <c r="J1081" s="61">
        <v>27229</v>
      </c>
      <c r="K1081" s="61">
        <v>27365</v>
      </c>
      <c r="L1081" s="61">
        <v>27576</v>
      </c>
      <c r="M1081" s="61">
        <v>27666</v>
      </c>
      <c r="N1081" s="61">
        <v>27913</v>
      </c>
      <c r="O1081" s="62">
        <v>28109</v>
      </c>
      <c r="P1081" s="61">
        <v>28157</v>
      </c>
      <c r="Q1081" s="27"/>
      <c r="R1081" s="28"/>
    </row>
    <row r="1082" spans="1:18" x14ac:dyDescent="0.2">
      <c r="A1082" s="60" t="s">
        <v>1092</v>
      </c>
      <c r="B1082" s="57" t="str">
        <f t="shared" si="48"/>
        <v>Morgan County, Kentucky</v>
      </c>
      <c r="C1082" s="57" t="str">
        <f t="shared" si="49"/>
        <v>Morgan County</v>
      </c>
      <c r="D1082" s="56" t="str">
        <f t="shared" si="50"/>
        <v>Kentucky</v>
      </c>
      <c r="E1082" s="61">
        <v>13923</v>
      </c>
      <c r="F1082" s="61">
        <v>13921</v>
      </c>
      <c r="G1082" s="61">
        <v>13726</v>
      </c>
      <c r="H1082" s="61">
        <v>13719</v>
      </c>
      <c r="I1082" s="61">
        <v>13531</v>
      </c>
      <c r="J1082" s="61">
        <v>13362</v>
      </c>
      <c r="K1082" s="61">
        <v>13343</v>
      </c>
      <c r="L1082" s="61">
        <v>13267</v>
      </c>
      <c r="M1082" s="61">
        <v>13260</v>
      </c>
      <c r="N1082" s="61">
        <v>13230</v>
      </c>
      <c r="O1082" s="62">
        <v>13372</v>
      </c>
      <c r="P1082" s="61">
        <v>13309</v>
      </c>
      <c r="Q1082" s="27"/>
      <c r="R1082" s="28"/>
    </row>
    <row r="1083" spans="1:18" x14ac:dyDescent="0.2">
      <c r="A1083" s="60" t="s">
        <v>1093</v>
      </c>
      <c r="B1083" s="57" t="str">
        <f t="shared" si="48"/>
        <v>Muhlenberg County, Kentucky</v>
      </c>
      <c r="C1083" s="57" t="str">
        <f t="shared" si="49"/>
        <v>Muhlenberg County</v>
      </c>
      <c r="D1083" s="56" t="str">
        <f t="shared" si="50"/>
        <v>Kentucky</v>
      </c>
      <c r="E1083" s="61">
        <v>31499</v>
      </c>
      <c r="F1083" s="61">
        <v>31499</v>
      </c>
      <c r="G1083" s="61">
        <v>31657</v>
      </c>
      <c r="H1083" s="61">
        <v>31528</v>
      </c>
      <c r="I1083" s="61">
        <v>31382</v>
      </c>
      <c r="J1083" s="61">
        <v>31323</v>
      </c>
      <c r="K1083" s="61">
        <v>31302</v>
      </c>
      <c r="L1083" s="61">
        <v>31245</v>
      </c>
      <c r="M1083" s="61">
        <v>31150</v>
      </c>
      <c r="N1083" s="61">
        <v>30925</v>
      </c>
      <c r="O1083" s="62">
        <v>30811</v>
      </c>
      <c r="P1083" s="61">
        <v>30622</v>
      </c>
      <c r="Q1083" s="27"/>
      <c r="R1083" s="28"/>
    </row>
    <row r="1084" spans="1:18" x14ac:dyDescent="0.2">
      <c r="A1084" s="60" t="s">
        <v>1094</v>
      </c>
      <c r="B1084" s="57" t="str">
        <f t="shared" si="48"/>
        <v>Nelson County, Kentucky</v>
      </c>
      <c r="C1084" s="57" t="str">
        <f t="shared" si="49"/>
        <v>Nelson County</v>
      </c>
      <c r="D1084" s="56" t="str">
        <f t="shared" si="50"/>
        <v>Kentucky</v>
      </c>
      <c r="E1084" s="61">
        <v>43437</v>
      </c>
      <c r="F1084" s="61">
        <v>43441</v>
      </c>
      <c r="G1084" s="61">
        <v>43629</v>
      </c>
      <c r="H1084" s="61">
        <v>44062</v>
      </c>
      <c r="I1084" s="61">
        <v>44401</v>
      </c>
      <c r="J1084" s="61">
        <v>44540</v>
      </c>
      <c r="K1084" s="61">
        <v>44858</v>
      </c>
      <c r="L1084" s="61">
        <v>45114</v>
      </c>
      <c r="M1084" s="61">
        <v>45497</v>
      </c>
      <c r="N1084" s="61">
        <v>45591</v>
      </c>
      <c r="O1084" s="62">
        <v>45813</v>
      </c>
      <c r="P1084" s="61">
        <v>46233</v>
      </c>
      <c r="Q1084" s="27"/>
      <c r="R1084" s="28"/>
    </row>
    <row r="1085" spans="1:18" x14ac:dyDescent="0.2">
      <c r="A1085" s="60" t="s">
        <v>1095</v>
      </c>
      <c r="B1085" s="57" t="str">
        <f t="shared" si="48"/>
        <v>Nicholas County, Kentucky</v>
      </c>
      <c r="C1085" s="57" t="str">
        <f t="shared" si="49"/>
        <v>Nicholas County</v>
      </c>
      <c r="D1085" s="56" t="str">
        <f t="shared" si="50"/>
        <v>Kentucky</v>
      </c>
      <c r="E1085" s="61">
        <v>7135</v>
      </c>
      <c r="F1085" s="61">
        <v>7129</v>
      </c>
      <c r="G1085" s="61">
        <v>7128</v>
      </c>
      <c r="H1085" s="61">
        <v>7088</v>
      </c>
      <c r="I1085" s="61">
        <v>7008</v>
      </c>
      <c r="J1085" s="61">
        <v>7008</v>
      </c>
      <c r="K1085" s="61">
        <v>7050</v>
      </c>
      <c r="L1085" s="61">
        <v>7059</v>
      </c>
      <c r="M1085" s="61">
        <v>7083</v>
      </c>
      <c r="N1085" s="61">
        <v>7160</v>
      </c>
      <c r="O1085" s="62">
        <v>7195</v>
      </c>
      <c r="P1085" s="61">
        <v>7269</v>
      </c>
      <c r="Q1085" s="27"/>
      <c r="R1085" s="28"/>
    </row>
    <row r="1086" spans="1:18" x14ac:dyDescent="0.2">
      <c r="A1086" s="60" t="s">
        <v>1096</v>
      </c>
      <c r="B1086" s="57" t="str">
        <f t="shared" si="48"/>
        <v>Ohio County, Kentucky</v>
      </c>
      <c r="C1086" s="57" t="str">
        <f t="shared" si="49"/>
        <v>Ohio County</v>
      </c>
      <c r="D1086" s="56" t="str">
        <f t="shared" si="50"/>
        <v>Kentucky</v>
      </c>
      <c r="E1086" s="61">
        <v>23842</v>
      </c>
      <c r="F1086" s="61">
        <v>23854</v>
      </c>
      <c r="G1086" s="61">
        <v>23834</v>
      </c>
      <c r="H1086" s="61">
        <v>23985</v>
      </c>
      <c r="I1086" s="61">
        <v>24021</v>
      </c>
      <c r="J1086" s="61">
        <v>23975</v>
      </c>
      <c r="K1086" s="61">
        <v>23948</v>
      </c>
      <c r="L1086" s="61">
        <v>24021</v>
      </c>
      <c r="M1086" s="61">
        <v>24158</v>
      </c>
      <c r="N1086" s="61">
        <v>24116</v>
      </c>
      <c r="O1086" s="62">
        <v>24064</v>
      </c>
      <c r="P1086" s="61">
        <v>23994</v>
      </c>
      <c r="Q1086" s="27"/>
      <c r="R1086" s="28"/>
    </row>
    <row r="1087" spans="1:18" x14ac:dyDescent="0.2">
      <c r="A1087" s="60" t="s">
        <v>1097</v>
      </c>
      <c r="B1087" s="57" t="str">
        <f t="shared" si="48"/>
        <v>Oldham County, Kentucky</v>
      </c>
      <c r="C1087" s="57" t="str">
        <f t="shared" si="49"/>
        <v>Oldham County</v>
      </c>
      <c r="D1087" s="56" t="str">
        <f t="shared" si="50"/>
        <v>Kentucky</v>
      </c>
      <c r="E1087" s="61">
        <v>60316</v>
      </c>
      <c r="F1087" s="61">
        <v>60356</v>
      </c>
      <c r="G1087" s="61">
        <v>60437</v>
      </c>
      <c r="H1087" s="61">
        <v>60772</v>
      </c>
      <c r="I1087" s="61">
        <v>62105</v>
      </c>
      <c r="J1087" s="61">
        <v>63062</v>
      </c>
      <c r="K1087" s="61">
        <v>63969</v>
      </c>
      <c r="L1087" s="61">
        <v>64556</v>
      </c>
      <c r="M1087" s="61">
        <v>65410</v>
      </c>
      <c r="N1087" s="61">
        <v>66557</v>
      </c>
      <c r="O1087" s="62">
        <v>66512</v>
      </c>
      <c r="P1087" s="61">
        <v>66799</v>
      </c>
      <c r="Q1087" s="27"/>
      <c r="R1087" s="28"/>
    </row>
    <row r="1088" spans="1:18" x14ac:dyDescent="0.2">
      <c r="A1088" s="60" t="s">
        <v>1098</v>
      </c>
      <c r="B1088" s="57" t="str">
        <f t="shared" si="48"/>
        <v>Owen County, Kentucky</v>
      </c>
      <c r="C1088" s="57" t="str">
        <f t="shared" si="49"/>
        <v>Owen County</v>
      </c>
      <c r="D1088" s="56" t="str">
        <f t="shared" si="50"/>
        <v>Kentucky</v>
      </c>
      <c r="E1088" s="61">
        <v>10841</v>
      </c>
      <c r="F1088" s="61">
        <v>10837</v>
      </c>
      <c r="G1088" s="61">
        <v>10850</v>
      </c>
      <c r="H1088" s="61">
        <v>10825</v>
      </c>
      <c r="I1088" s="61">
        <v>10762</v>
      </c>
      <c r="J1088" s="61">
        <v>10645</v>
      </c>
      <c r="K1088" s="61">
        <v>10657</v>
      </c>
      <c r="L1088" s="61">
        <v>10736</v>
      </c>
      <c r="M1088" s="61">
        <v>10668</v>
      </c>
      <c r="N1088" s="61">
        <v>10794</v>
      </c>
      <c r="O1088" s="62">
        <v>10881</v>
      </c>
      <c r="P1088" s="61">
        <v>10901</v>
      </c>
      <c r="Q1088" s="27"/>
      <c r="R1088" s="28"/>
    </row>
    <row r="1089" spans="1:18" x14ac:dyDescent="0.2">
      <c r="A1089" s="60" t="s">
        <v>1099</v>
      </c>
      <c r="B1089" s="57" t="str">
        <f t="shared" si="48"/>
        <v>Owsley County, Kentucky</v>
      </c>
      <c r="C1089" s="57" t="str">
        <f t="shared" si="49"/>
        <v>Owsley County</v>
      </c>
      <c r="D1089" s="56" t="str">
        <f t="shared" si="50"/>
        <v>Kentucky</v>
      </c>
      <c r="E1089" s="61">
        <v>4755</v>
      </c>
      <c r="F1089" s="61">
        <v>4755</v>
      </c>
      <c r="G1089" s="61">
        <v>4748</v>
      </c>
      <c r="H1089" s="61">
        <v>4806</v>
      </c>
      <c r="I1089" s="61">
        <v>4681</v>
      </c>
      <c r="J1089" s="61">
        <v>4599</v>
      </c>
      <c r="K1089" s="61">
        <v>4502</v>
      </c>
      <c r="L1089" s="61">
        <v>4445</v>
      </c>
      <c r="M1089" s="61">
        <v>4472</v>
      </c>
      <c r="N1089" s="61">
        <v>4402</v>
      </c>
      <c r="O1089" s="62">
        <v>4474</v>
      </c>
      <c r="P1089" s="61">
        <v>4415</v>
      </c>
      <c r="Q1089" s="27"/>
      <c r="R1089" s="28"/>
    </row>
    <row r="1090" spans="1:18" x14ac:dyDescent="0.2">
      <c r="A1090" s="60" t="s">
        <v>1100</v>
      </c>
      <c r="B1090" s="57" t="str">
        <f t="shared" ref="B1090:B1153" si="51">IF(LEFT(A1090)=".", RIGHT(A1090,LEN(A1090)-1), A1090)</f>
        <v>Pendleton County, Kentucky</v>
      </c>
      <c r="C1090" s="57" t="str">
        <f t="shared" si="49"/>
        <v>Pendleton County</v>
      </c>
      <c r="D1090" s="56" t="str">
        <f t="shared" si="50"/>
        <v>Kentucky</v>
      </c>
      <c r="E1090" s="61">
        <v>14877</v>
      </c>
      <c r="F1090" s="61">
        <v>14874</v>
      </c>
      <c r="G1090" s="61">
        <v>14915</v>
      </c>
      <c r="H1090" s="61">
        <v>14662</v>
      </c>
      <c r="I1090" s="61">
        <v>14552</v>
      </c>
      <c r="J1090" s="61">
        <v>14565</v>
      </c>
      <c r="K1090" s="61">
        <v>14476</v>
      </c>
      <c r="L1090" s="61">
        <v>14487</v>
      </c>
      <c r="M1090" s="61">
        <v>14595</v>
      </c>
      <c r="N1090" s="61">
        <v>14602</v>
      </c>
      <c r="O1090" s="62">
        <v>14588</v>
      </c>
      <c r="P1090" s="61">
        <v>14590</v>
      </c>
      <c r="Q1090" s="27"/>
      <c r="R1090" s="28"/>
    </row>
    <row r="1091" spans="1:18" x14ac:dyDescent="0.2">
      <c r="A1091" s="60" t="s">
        <v>1101</v>
      </c>
      <c r="B1091" s="57" t="str">
        <f t="shared" si="51"/>
        <v>Perry County, Kentucky</v>
      </c>
      <c r="C1091" s="57" t="str">
        <f t="shared" ref="C1091:C1154" si="52">LEFT(B1091,FIND(",",B1091,1)-1)</f>
        <v>Perry County</v>
      </c>
      <c r="D1091" s="56" t="str">
        <f t="shared" ref="D1091:D1154" si="53">RIGHT(B1091,LEN(B1091)-(FIND(",",B1091)+1))</f>
        <v>Kentucky</v>
      </c>
      <c r="E1091" s="61">
        <v>28712</v>
      </c>
      <c r="F1091" s="61">
        <v>28697</v>
      </c>
      <c r="G1091" s="61">
        <v>28669</v>
      </c>
      <c r="H1091" s="61">
        <v>28698</v>
      </c>
      <c r="I1091" s="61">
        <v>28295</v>
      </c>
      <c r="J1091" s="61">
        <v>27982</v>
      </c>
      <c r="K1091" s="61">
        <v>27554</v>
      </c>
      <c r="L1091" s="61">
        <v>27373</v>
      </c>
      <c r="M1091" s="61">
        <v>27197</v>
      </c>
      <c r="N1091" s="61">
        <v>26586</v>
      </c>
      <c r="O1091" s="62">
        <v>26208</v>
      </c>
      <c r="P1091" s="61">
        <v>25758</v>
      </c>
      <c r="Q1091" s="27"/>
      <c r="R1091" s="28"/>
    </row>
    <row r="1092" spans="1:18" x14ac:dyDescent="0.2">
      <c r="A1092" s="60" t="s">
        <v>1102</v>
      </c>
      <c r="B1092" s="57" t="str">
        <f t="shared" si="51"/>
        <v>Pike County, Kentucky</v>
      </c>
      <c r="C1092" s="57" t="str">
        <f t="shared" si="52"/>
        <v>Pike County</v>
      </c>
      <c r="D1092" s="56" t="str">
        <f t="shared" si="53"/>
        <v>Kentucky</v>
      </c>
      <c r="E1092" s="61">
        <v>65024</v>
      </c>
      <c r="F1092" s="61">
        <v>65029</v>
      </c>
      <c r="G1092" s="61">
        <v>65074</v>
      </c>
      <c r="H1092" s="61">
        <v>64908</v>
      </c>
      <c r="I1092" s="61">
        <v>64582</v>
      </c>
      <c r="J1092" s="61">
        <v>63853</v>
      </c>
      <c r="K1092" s="61">
        <v>62931</v>
      </c>
      <c r="L1092" s="61">
        <v>61781</v>
      </c>
      <c r="M1092" s="61">
        <v>60431</v>
      </c>
      <c r="N1092" s="61">
        <v>58905</v>
      </c>
      <c r="O1092" s="62">
        <v>58492</v>
      </c>
      <c r="P1092" s="61">
        <v>57876</v>
      </c>
      <c r="Q1092" s="27"/>
      <c r="R1092" s="28"/>
    </row>
    <row r="1093" spans="1:18" x14ac:dyDescent="0.2">
      <c r="A1093" s="60" t="s">
        <v>1103</v>
      </c>
      <c r="B1093" s="57" t="str">
        <f t="shared" si="51"/>
        <v>Powell County, Kentucky</v>
      </c>
      <c r="C1093" s="57" t="str">
        <f t="shared" si="52"/>
        <v>Powell County</v>
      </c>
      <c r="D1093" s="56" t="str">
        <f t="shared" si="53"/>
        <v>Kentucky</v>
      </c>
      <c r="E1093" s="61">
        <v>12613</v>
      </c>
      <c r="F1093" s="61">
        <v>12613</v>
      </c>
      <c r="G1093" s="61">
        <v>12643</v>
      </c>
      <c r="H1093" s="61">
        <v>12618</v>
      </c>
      <c r="I1093" s="61">
        <v>12471</v>
      </c>
      <c r="J1093" s="61">
        <v>12470</v>
      </c>
      <c r="K1093" s="61">
        <v>12349</v>
      </c>
      <c r="L1093" s="61">
        <v>12226</v>
      </c>
      <c r="M1093" s="61">
        <v>12266</v>
      </c>
      <c r="N1093" s="61">
        <v>12297</v>
      </c>
      <c r="O1093" s="62">
        <v>12371</v>
      </c>
      <c r="P1093" s="61">
        <v>12359</v>
      </c>
      <c r="Q1093" s="27"/>
      <c r="R1093" s="28"/>
    </row>
    <row r="1094" spans="1:18" x14ac:dyDescent="0.2">
      <c r="A1094" s="60" t="s">
        <v>1104</v>
      </c>
      <c r="B1094" s="57" t="str">
        <f t="shared" si="51"/>
        <v>Pulaski County, Kentucky</v>
      </c>
      <c r="C1094" s="57" t="str">
        <f t="shared" si="52"/>
        <v>Pulaski County</v>
      </c>
      <c r="D1094" s="56" t="str">
        <f t="shared" si="53"/>
        <v>Kentucky</v>
      </c>
      <c r="E1094" s="61">
        <v>63063</v>
      </c>
      <c r="F1094" s="61">
        <v>63061</v>
      </c>
      <c r="G1094" s="61">
        <v>63190</v>
      </c>
      <c r="H1094" s="61">
        <v>63510</v>
      </c>
      <c r="I1094" s="61">
        <v>63514</v>
      </c>
      <c r="J1094" s="61">
        <v>63793</v>
      </c>
      <c r="K1094" s="61">
        <v>63866</v>
      </c>
      <c r="L1094" s="61">
        <v>63862</v>
      </c>
      <c r="M1094" s="61">
        <v>64013</v>
      </c>
      <c r="N1094" s="61">
        <v>64314</v>
      </c>
      <c r="O1094" s="62">
        <v>64584</v>
      </c>
      <c r="P1094" s="61">
        <v>64979</v>
      </c>
      <c r="Q1094" s="27"/>
      <c r="R1094" s="28"/>
    </row>
    <row r="1095" spans="1:18" x14ac:dyDescent="0.2">
      <c r="A1095" s="60" t="s">
        <v>1105</v>
      </c>
      <c r="B1095" s="57" t="str">
        <f t="shared" si="51"/>
        <v>Robertson County, Kentucky</v>
      </c>
      <c r="C1095" s="57" t="str">
        <f t="shared" si="52"/>
        <v>Robertson County</v>
      </c>
      <c r="D1095" s="56" t="str">
        <f t="shared" si="53"/>
        <v>Kentucky</v>
      </c>
      <c r="E1095" s="61">
        <v>2282</v>
      </c>
      <c r="F1095" s="61">
        <v>2282</v>
      </c>
      <c r="G1095" s="61">
        <v>2275</v>
      </c>
      <c r="H1095" s="61">
        <v>2290</v>
      </c>
      <c r="I1095" s="61">
        <v>2214</v>
      </c>
      <c r="J1095" s="61">
        <v>2214</v>
      </c>
      <c r="K1095" s="61">
        <v>2185</v>
      </c>
      <c r="L1095" s="61">
        <v>2134</v>
      </c>
      <c r="M1095" s="61">
        <v>2125</v>
      </c>
      <c r="N1095" s="61">
        <v>2120</v>
      </c>
      <c r="O1095" s="62">
        <v>2130</v>
      </c>
      <c r="P1095" s="61">
        <v>2108</v>
      </c>
      <c r="Q1095" s="27"/>
      <c r="R1095" s="28"/>
    </row>
    <row r="1096" spans="1:18" x14ac:dyDescent="0.2">
      <c r="A1096" s="60" t="s">
        <v>1106</v>
      </c>
      <c r="B1096" s="57" t="str">
        <f t="shared" si="51"/>
        <v>Rockcastle County, Kentucky</v>
      </c>
      <c r="C1096" s="57" t="str">
        <f t="shared" si="52"/>
        <v>Rockcastle County</v>
      </c>
      <c r="D1096" s="56" t="str">
        <f t="shared" si="53"/>
        <v>Kentucky</v>
      </c>
      <c r="E1096" s="61">
        <v>17056</v>
      </c>
      <c r="F1096" s="61">
        <v>17056</v>
      </c>
      <c r="G1096" s="61">
        <v>17081</v>
      </c>
      <c r="H1096" s="61">
        <v>17108</v>
      </c>
      <c r="I1096" s="61">
        <v>17057</v>
      </c>
      <c r="J1096" s="61">
        <v>16742</v>
      </c>
      <c r="K1096" s="61">
        <v>16826</v>
      </c>
      <c r="L1096" s="61">
        <v>16932</v>
      </c>
      <c r="M1096" s="61">
        <v>16872</v>
      </c>
      <c r="N1096" s="61">
        <v>16778</v>
      </c>
      <c r="O1096" s="62">
        <v>16823</v>
      </c>
      <c r="P1096" s="61">
        <v>16695</v>
      </c>
      <c r="Q1096" s="27"/>
      <c r="R1096" s="28"/>
    </row>
    <row r="1097" spans="1:18" x14ac:dyDescent="0.2">
      <c r="A1097" s="60" t="s">
        <v>1107</v>
      </c>
      <c r="B1097" s="57" t="str">
        <f t="shared" si="51"/>
        <v>Rowan County, Kentucky</v>
      </c>
      <c r="C1097" s="57" t="str">
        <f t="shared" si="52"/>
        <v>Rowan County</v>
      </c>
      <c r="D1097" s="56" t="str">
        <f t="shared" si="53"/>
        <v>Kentucky</v>
      </c>
      <c r="E1097" s="61">
        <v>23333</v>
      </c>
      <c r="F1097" s="61">
        <v>23336</v>
      </c>
      <c r="G1097" s="61">
        <v>23376</v>
      </c>
      <c r="H1097" s="61">
        <v>23558</v>
      </c>
      <c r="I1097" s="61">
        <v>23796</v>
      </c>
      <c r="J1097" s="61">
        <v>24210</v>
      </c>
      <c r="K1097" s="61">
        <v>24250</v>
      </c>
      <c r="L1097" s="61">
        <v>24642</v>
      </c>
      <c r="M1097" s="61">
        <v>24416</v>
      </c>
      <c r="N1097" s="61">
        <v>24514</v>
      </c>
      <c r="O1097" s="62">
        <v>24503</v>
      </c>
      <c r="P1097" s="61">
        <v>24460</v>
      </c>
      <c r="Q1097" s="27"/>
      <c r="R1097" s="28"/>
    </row>
    <row r="1098" spans="1:18" x14ac:dyDescent="0.2">
      <c r="A1098" s="60" t="s">
        <v>1108</v>
      </c>
      <c r="B1098" s="57" t="str">
        <f t="shared" si="51"/>
        <v>Russell County, Kentucky</v>
      </c>
      <c r="C1098" s="57" t="str">
        <f t="shared" si="52"/>
        <v>Russell County</v>
      </c>
      <c r="D1098" s="56" t="str">
        <f t="shared" si="53"/>
        <v>Kentucky</v>
      </c>
      <c r="E1098" s="61">
        <v>17565</v>
      </c>
      <c r="F1098" s="61">
        <v>17565</v>
      </c>
      <c r="G1098" s="61">
        <v>17573</v>
      </c>
      <c r="H1098" s="61">
        <v>17700</v>
      </c>
      <c r="I1098" s="61">
        <v>17637</v>
      </c>
      <c r="J1098" s="61">
        <v>17749</v>
      </c>
      <c r="K1098" s="61">
        <v>17787</v>
      </c>
      <c r="L1098" s="61">
        <v>17685</v>
      </c>
      <c r="M1098" s="61">
        <v>17769</v>
      </c>
      <c r="N1098" s="61">
        <v>17723</v>
      </c>
      <c r="O1098" s="62">
        <v>17790</v>
      </c>
      <c r="P1098" s="61">
        <v>17923</v>
      </c>
      <c r="Q1098" s="27"/>
      <c r="R1098" s="28"/>
    </row>
    <row r="1099" spans="1:18" x14ac:dyDescent="0.2">
      <c r="A1099" s="60" t="s">
        <v>1109</v>
      </c>
      <c r="B1099" s="57" t="str">
        <f t="shared" si="51"/>
        <v>Scott County, Kentucky</v>
      </c>
      <c r="C1099" s="57" t="str">
        <f t="shared" si="52"/>
        <v>Scott County</v>
      </c>
      <c r="D1099" s="56" t="str">
        <f t="shared" si="53"/>
        <v>Kentucky</v>
      </c>
      <c r="E1099" s="61">
        <v>47173</v>
      </c>
      <c r="F1099" s="61">
        <v>47096</v>
      </c>
      <c r="G1099" s="61">
        <v>47274</v>
      </c>
      <c r="H1099" s="61">
        <v>47913</v>
      </c>
      <c r="I1099" s="61">
        <v>48970</v>
      </c>
      <c r="J1099" s="61">
        <v>50000</v>
      </c>
      <c r="K1099" s="61">
        <v>51219</v>
      </c>
      <c r="L1099" s="61">
        <v>52155</v>
      </c>
      <c r="M1099" s="61">
        <v>53425</v>
      </c>
      <c r="N1099" s="61">
        <v>54782</v>
      </c>
      <c r="O1099" s="62">
        <v>55968</v>
      </c>
      <c r="P1099" s="61">
        <v>57004</v>
      </c>
      <c r="Q1099" s="27"/>
      <c r="R1099" s="28"/>
    </row>
    <row r="1100" spans="1:18" x14ac:dyDescent="0.2">
      <c r="A1100" s="60" t="s">
        <v>1110</v>
      </c>
      <c r="B1100" s="57" t="str">
        <f t="shared" si="51"/>
        <v>Shelby County, Kentucky</v>
      </c>
      <c r="C1100" s="57" t="str">
        <f t="shared" si="52"/>
        <v>Shelby County</v>
      </c>
      <c r="D1100" s="56" t="str">
        <f t="shared" si="53"/>
        <v>Kentucky</v>
      </c>
      <c r="E1100" s="61">
        <v>42074</v>
      </c>
      <c r="F1100" s="61">
        <v>41971</v>
      </c>
      <c r="G1100" s="61">
        <v>42189</v>
      </c>
      <c r="H1100" s="61">
        <v>42848</v>
      </c>
      <c r="I1100" s="61">
        <v>43656</v>
      </c>
      <c r="J1100" s="61">
        <v>44460</v>
      </c>
      <c r="K1100" s="61">
        <v>45089</v>
      </c>
      <c r="L1100" s="61">
        <v>45787</v>
      </c>
      <c r="M1100" s="61">
        <v>46548</v>
      </c>
      <c r="N1100" s="61">
        <v>47209</v>
      </c>
      <c r="O1100" s="62">
        <v>48059</v>
      </c>
      <c r="P1100" s="61">
        <v>49024</v>
      </c>
      <c r="Q1100" s="27"/>
      <c r="R1100" s="28"/>
    </row>
    <row r="1101" spans="1:18" x14ac:dyDescent="0.2">
      <c r="A1101" s="60" t="s">
        <v>1111</v>
      </c>
      <c r="B1101" s="57" t="str">
        <f t="shared" si="51"/>
        <v>Simpson County, Kentucky</v>
      </c>
      <c r="C1101" s="57" t="str">
        <f t="shared" si="52"/>
        <v>Simpson County</v>
      </c>
      <c r="D1101" s="56" t="str">
        <f t="shared" si="53"/>
        <v>Kentucky</v>
      </c>
      <c r="E1101" s="61">
        <v>17327</v>
      </c>
      <c r="F1101" s="61">
        <v>17329</v>
      </c>
      <c r="G1101" s="61">
        <v>17336</v>
      </c>
      <c r="H1101" s="61">
        <v>17302</v>
      </c>
      <c r="I1101" s="61">
        <v>17543</v>
      </c>
      <c r="J1101" s="61">
        <v>17681</v>
      </c>
      <c r="K1101" s="61">
        <v>17753</v>
      </c>
      <c r="L1101" s="61">
        <v>17901</v>
      </c>
      <c r="M1101" s="61">
        <v>17992</v>
      </c>
      <c r="N1101" s="61">
        <v>18046</v>
      </c>
      <c r="O1101" s="62">
        <v>18403</v>
      </c>
      <c r="P1101" s="61">
        <v>18572</v>
      </c>
      <c r="Q1101" s="27"/>
      <c r="R1101" s="28"/>
    </row>
    <row r="1102" spans="1:18" x14ac:dyDescent="0.2">
      <c r="A1102" s="60" t="s">
        <v>1112</v>
      </c>
      <c r="B1102" s="57" t="str">
        <f t="shared" si="51"/>
        <v>Spencer County, Kentucky</v>
      </c>
      <c r="C1102" s="57" t="str">
        <f t="shared" si="52"/>
        <v>Spencer County</v>
      </c>
      <c r="D1102" s="56" t="str">
        <f t="shared" si="53"/>
        <v>Kentucky</v>
      </c>
      <c r="E1102" s="61">
        <v>17061</v>
      </c>
      <c r="F1102" s="61">
        <v>17142</v>
      </c>
      <c r="G1102" s="61">
        <v>17201</v>
      </c>
      <c r="H1102" s="61">
        <v>17466</v>
      </c>
      <c r="I1102" s="61">
        <v>17518</v>
      </c>
      <c r="J1102" s="61">
        <v>17678</v>
      </c>
      <c r="K1102" s="61">
        <v>17813</v>
      </c>
      <c r="L1102" s="61">
        <v>18072</v>
      </c>
      <c r="M1102" s="61">
        <v>18336</v>
      </c>
      <c r="N1102" s="61">
        <v>18619</v>
      </c>
      <c r="O1102" s="62">
        <v>19021</v>
      </c>
      <c r="P1102" s="61">
        <v>19351</v>
      </c>
      <c r="Q1102" s="27"/>
      <c r="R1102" s="28"/>
    </row>
    <row r="1103" spans="1:18" x14ac:dyDescent="0.2">
      <c r="A1103" s="60" t="s">
        <v>1113</v>
      </c>
      <c r="B1103" s="57" t="str">
        <f t="shared" si="51"/>
        <v>Taylor County, Kentucky</v>
      </c>
      <c r="C1103" s="57" t="str">
        <f t="shared" si="52"/>
        <v>Taylor County</v>
      </c>
      <c r="D1103" s="56" t="str">
        <f t="shared" si="53"/>
        <v>Kentucky</v>
      </c>
      <c r="E1103" s="61">
        <v>24512</v>
      </c>
      <c r="F1103" s="61">
        <v>24511</v>
      </c>
      <c r="G1103" s="61">
        <v>24673</v>
      </c>
      <c r="H1103" s="61">
        <v>24991</v>
      </c>
      <c r="I1103" s="61">
        <v>25069</v>
      </c>
      <c r="J1103" s="61">
        <v>25159</v>
      </c>
      <c r="K1103" s="61">
        <v>25360</v>
      </c>
      <c r="L1103" s="61">
        <v>25586</v>
      </c>
      <c r="M1103" s="61">
        <v>25441</v>
      </c>
      <c r="N1103" s="61">
        <v>25544</v>
      </c>
      <c r="O1103" s="62">
        <v>25514</v>
      </c>
      <c r="P1103" s="61">
        <v>25769</v>
      </c>
      <c r="Q1103" s="27"/>
      <c r="R1103" s="28"/>
    </row>
    <row r="1104" spans="1:18" x14ac:dyDescent="0.2">
      <c r="A1104" s="60" t="s">
        <v>1114</v>
      </c>
      <c r="B1104" s="57" t="str">
        <f t="shared" si="51"/>
        <v>Todd County, Kentucky</v>
      </c>
      <c r="C1104" s="57" t="str">
        <f t="shared" si="52"/>
        <v>Todd County</v>
      </c>
      <c r="D1104" s="56" t="str">
        <f t="shared" si="53"/>
        <v>Kentucky</v>
      </c>
      <c r="E1104" s="61">
        <v>12460</v>
      </c>
      <c r="F1104" s="61">
        <v>12463</v>
      </c>
      <c r="G1104" s="61">
        <v>12432</v>
      </c>
      <c r="H1104" s="61">
        <v>12428</v>
      </c>
      <c r="I1104" s="61">
        <v>12618</v>
      </c>
      <c r="J1104" s="61">
        <v>12475</v>
      </c>
      <c r="K1104" s="61">
        <v>12429</v>
      </c>
      <c r="L1104" s="61">
        <v>12447</v>
      </c>
      <c r="M1104" s="61">
        <v>12357</v>
      </c>
      <c r="N1104" s="61">
        <v>12177</v>
      </c>
      <c r="O1104" s="62">
        <v>12306</v>
      </c>
      <c r="P1104" s="61">
        <v>12294</v>
      </c>
      <c r="Q1104" s="27"/>
      <c r="R1104" s="28"/>
    </row>
    <row r="1105" spans="1:18" x14ac:dyDescent="0.2">
      <c r="A1105" s="60" t="s">
        <v>1115</v>
      </c>
      <c r="B1105" s="57" t="str">
        <f t="shared" si="51"/>
        <v>Trigg County, Kentucky</v>
      </c>
      <c r="C1105" s="57" t="str">
        <f t="shared" si="52"/>
        <v>Trigg County</v>
      </c>
      <c r="D1105" s="56" t="str">
        <f t="shared" si="53"/>
        <v>Kentucky</v>
      </c>
      <c r="E1105" s="61">
        <v>14339</v>
      </c>
      <c r="F1105" s="61">
        <v>14327</v>
      </c>
      <c r="G1105" s="61">
        <v>14322</v>
      </c>
      <c r="H1105" s="61">
        <v>14214</v>
      </c>
      <c r="I1105" s="61">
        <v>14410</v>
      </c>
      <c r="J1105" s="61">
        <v>14300</v>
      </c>
      <c r="K1105" s="61">
        <v>14131</v>
      </c>
      <c r="L1105" s="61">
        <v>14218</v>
      </c>
      <c r="M1105" s="61">
        <v>14302</v>
      </c>
      <c r="N1105" s="61">
        <v>14418</v>
      </c>
      <c r="O1105" s="62">
        <v>14658</v>
      </c>
      <c r="P1105" s="61">
        <v>14651</v>
      </c>
      <c r="Q1105" s="27"/>
      <c r="R1105" s="28"/>
    </row>
    <row r="1106" spans="1:18" x14ac:dyDescent="0.2">
      <c r="A1106" s="60" t="s">
        <v>1116</v>
      </c>
      <c r="B1106" s="57" t="str">
        <f t="shared" si="51"/>
        <v>Trimble County, Kentucky</v>
      </c>
      <c r="C1106" s="57" t="str">
        <f t="shared" si="52"/>
        <v>Trimble County</v>
      </c>
      <c r="D1106" s="56" t="str">
        <f t="shared" si="53"/>
        <v>Kentucky</v>
      </c>
      <c r="E1106" s="61">
        <v>8809</v>
      </c>
      <c r="F1106" s="61">
        <v>8809</v>
      </c>
      <c r="G1106" s="61">
        <v>8812</v>
      </c>
      <c r="H1106" s="61">
        <v>8814</v>
      </c>
      <c r="I1106" s="61">
        <v>8844</v>
      </c>
      <c r="J1106" s="61">
        <v>8805</v>
      </c>
      <c r="K1106" s="61">
        <v>8722</v>
      </c>
      <c r="L1106" s="61">
        <v>8733</v>
      </c>
      <c r="M1106" s="61">
        <v>8596</v>
      </c>
      <c r="N1106" s="61">
        <v>8521</v>
      </c>
      <c r="O1106" s="62">
        <v>8468</v>
      </c>
      <c r="P1106" s="61">
        <v>8471</v>
      </c>
      <c r="Q1106" s="27"/>
      <c r="R1106" s="28"/>
    </row>
    <row r="1107" spans="1:18" x14ac:dyDescent="0.2">
      <c r="A1107" s="60" t="s">
        <v>1117</v>
      </c>
      <c r="B1107" s="57" t="str">
        <f t="shared" si="51"/>
        <v>Union County, Kentucky</v>
      </c>
      <c r="C1107" s="57" t="str">
        <f t="shared" si="52"/>
        <v>Union County</v>
      </c>
      <c r="D1107" s="56" t="str">
        <f t="shared" si="53"/>
        <v>Kentucky</v>
      </c>
      <c r="E1107" s="61">
        <v>15007</v>
      </c>
      <c r="F1107" s="61">
        <v>15007</v>
      </c>
      <c r="G1107" s="61">
        <v>15276</v>
      </c>
      <c r="H1107" s="61">
        <v>15262</v>
      </c>
      <c r="I1107" s="61">
        <v>15082</v>
      </c>
      <c r="J1107" s="61">
        <v>15061</v>
      </c>
      <c r="K1107" s="61">
        <v>15072</v>
      </c>
      <c r="L1107" s="61">
        <v>14951</v>
      </c>
      <c r="M1107" s="61">
        <v>14765</v>
      </c>
      <c r="N1107" s="61">
        <v>14620</v>
      </c>
      <c r="O1107" s="62">
        <v>14471</v>
      </c>
      <c r="P1107" s="61">
        <v>14381</v>
      </c>
      <c r="Q1107" s="27"/>
      <c r="R1107" s="28"/>
    </row>
    <row r="1108" spans="1:18" x14ac:dyDescent="0.2">
      <c r="A1108" s="60" t="s">
        <v>1118</v>
      </c>
      <c r="B1108" s="57" t="str">
        <f t="shared" si="51"/>
        <v>Warren County, Kentucky</v>
      </c>
      <c r="C1108" s="57" t="str">
        <f t="shared" si="52"/>
        <v>Warren County</v>
      </c>
      <c r="D1108" s="56" t="str">
        <f t="shared" si="53"/>
        <v>Kentucky</v>
      </c>
      <c r="E1108" s="61">
        <v>113792</v>
      </c>
      <c r="F1108" s="61">
        <v>113781</v>
      </c>
      <c r="G1108" s="61">
        <v>114341</v>
      </c>
      <c r="H1108" s="61">
        <v>115862</v>
      </c>
      <c r="I1108" s="61">
        <v>117389</v>
      </c>
      <c r="J1108" s="61">
        <v>119575</v>
      </c>
      <c r="K1108" s="61">
        <v>121394</v>
      </c>
      <c r="L1108" s="61">
        <v>124122</v>
      </c>
      <c r="M1108" s="61">
        <v>126419</v>
      </c>
      <c r="N1108" s="61">
        <v>129074</v>
      </c>
      <c r="O1108" s="62">
        <v>130750</v>
      </c>
      <c r="P1108" s="61">
        <v>132896</v>
      </c>
      <c r="Q1108" s="27"/>
      <c r="R1108" s="28"/>
    </row>
    <row r="1109" spans="1:18" x14ac:dyDescent="0.2">
      <c r="A1109" s="60" t="s">
        <v>1119</v>
      </c>
      <c r="B1109" s="57" t="str">
        <f t="shared" si="51"/>
        <v>Washington County, Kentucky</v>
      </c>
      <c r="C1109" s="57" t="str">
        <f t="shared" si="52"/>
        <v>Washington County</v>
      </c>
      <c r="D1109" s="56" t="str">
        <f t="shared" si="53"/>
        <v>Kentucky</v>
      </c>
      <c r="E1109" s="61">
        <v>11717</v>
      </c>
      <c r="F1109" s="61">
        <v>11713</v>
      </c>
      <c r="G1109" s="61">
        <v>11695</v>
      </c>
      <c r="H1109" s="61">
        <v>11690</v>
      </c>
      <c r="I1109" s="61">
        <v>11821</v>
      </c>
      <c r="J1109" s="61">
        <v>11849</v>
      </c>
      <c r="K1109" s="61">
        <v>11901</v>
      </c>
      <c r="L1109" s="61">
        <v>12007</v>
      </c>
      <c r="M1109" s="61">
        <v>12109</v>
      </c>
      <c r="N1109" s="61">
        <v>11880</v>
      </c>
      <c r="O1109" s="62">
        <v>12023</v>
      </c>
      <c r="P1109" s="61">
        <v>12095</v>
      </c>
      <c r="Q1109" s="27"/>
      <c r="R1109" s="28"/>
    </row>
    <row r="1110" spans="1:18" x14ac:dyDescent="0.2">
      <c r="A1110" s="60" t="s">
        <v>1120</v>
      </c>
      <c r="B1110" s="57" t="str">
        <f t="shared" si="51"/>
        <v>Wayne County, Kentucky</v>
      </c>
      <c r="C1110" s="57" t="str">
        <f t="shared" si="52"/>
        <v>Wayne County</v>
      </c>
      <c r="D1110" s="56" t="str">
        <f t="shared" si="53"/>
        <v>Kentucky</v>
      </c>
      <c r="E1110" s="61">
        <v>20813</v>
      </c>
      <c r="F1110" s="61">
        <v>20813</v>
      </c>
      <c r="G1110" s="61">
        <v>20850</v>
      </c>
      <c r="H1110" s="61">
        <v>20901</v>
      </c>
      <c r="I1110" s="61">
        <v>20824</v>
      </c>
      <c r="J1110" s="61">
        <v>20782</v>
      </c>
      <c r="K1110" s="61">
        <v>20618</v>
      </c>
      <c r="L1110" s="61">
        <v>20609</v>
      </c>
      <c r="M1110" s="61">
        <v>20728</v>
      </c>
      <c r="N1110" s="61">
        <v>20628</v>
      </c>
      <c r="O1110" s="62">
        <v>20430</v>
      </c>
      <c r="P1110" s="61">
        <v>20333</v>
      </c>
      <c r="Q1110" s="27"/>
      <c r="R1110" s="28"/>
    </row>
    <row r="1111" spans="1:18" x14ac:dyDescent="0.2">
      <c r="A1111" s="60" t="s">
        <v>1121</v>
      </c>
      <c r="B1111" s="57" t="str">
        <f t="shared" si="51"/>
        <v>Webster County, Kentucky</v>
      </c>
      <c r="C1111" s="57" t="str">
        <f t="shared" si="52"/>
        <v>Webster County</v>
      </c>
      <c r="D1111" s="56" t="str">
        <f t="shared" si="53"/>
        <v>Kentucky</v>
      </c>
      <c r="E1111" s="61">
        <v>13621</v>
      </c>
      <c r="F1111" s="61">
        <v>13621</v>
      </c>
      <c r="G1111" s="61">
        <v>13579</v>
      </c>
      <c r="H1111" s="61">
        <v>13528</v>
      </c>
      <c r="I1111" s="61">
        <v>13460</v>
      </c>
      <c r="J1111" s="61">
        <v>13357</v>
      </c>
      <c r="K1111" s="61">
        <v>13184</v>
      </c>
      <c r="L1111" s="61">
        <v>13155</v>
      </c>
      <c r="M1111" s="61">
        <v>13181</v>
      </c>
      <c r="N1111" s="61">
        <v>13012</v>
      </c>
      <c r="O1111" s="62">
        <v>13051</v>
      </c>
      <c r="P1111" s="61">
        <v>12942</v>
      </c>
      <c r="Q1111" s="27"/>
      <c r="R1111" s="28"/>
    </row>
    <row r="1112" spans="1:18" x14ac:dyDescent="0.2">
      <c r="A1112" s="60" t="s">
        <v>1122</v>
      </c>
      <c r="B1112" s="57" t="str">
        <f t="shared" si="51"/>
        <v>Whitley County, Kentucky</v>
      </c>
      <c r="C1112" s="57" t="str">
        <f t="shared" si="52"/>
        <v>Whitley County</v>
      </c>
      <c r="D1112" s="56" t="str">
        <f t="shared" si="53"/>
        <v>Kentucky</v>
      </c>
      <c r="E1112" s="61">
        <v>35637</v>
      </c>
      <c r="F1112" s="61">
        <v>35633</v>
      </c>
      <c r="G1112" s="61">
        <v>35718</v>
      </c>
      <c r="H1112" s="61">
        <v>35854</v>
      </c>
      <c r="I1112" s="61">
        <v>35768</v>
      </c>
      <c r="J1112" s="61">
        <v>35870</v>
      </c>
      <c r="K1112" s="61">
        <v>35833</v>
      </c>
      <c r="L1112" s="61">
        <v>36109</v>
      </c>
      <c r="M1112" s="61">
        <v>36108</v>
      </c>
      <c r="N1112" s="61">
        <v>36074</v>
      </c>
      <c r="O1112" s="62">
        <v>36101</v>
      </c>
      <c r="P1112" s="61">
        <v>36264</v>
      </c>
      <c r="Q1112" s="27"/>
      <c r="R1112" s="28"/>
    </row>
    <row r="1113" spans="1:18" x14ac:dyDescent="0.2">
      <c r="A1113" s="60" t="s">
        <v>1123</v>
      </c>
      <c r="B1113" s="57" t="str">
        <f t="shared" si="51"/>
        <v>Wolfe County, Kentucky</v>
      </c>
      <c r="C1113" s="57" t="str">
        <f t="shared" si="52"/>
        <v>Wolfe County</v>
      </c>
      <c r="D1113" s="56" t="str">
        <f t="shared" si="53"/>
        <v>Kentucky</v>
      </c>
      <c r="E1113" s="61">
        <v>7355</v>
      </c>
      <c r="F1113" s="61">
        <v>7355</v>
      </c>
      <c r="G1113" s="61">
        <v>7361</v>
      </c>
      <c r="H1113" s="61">
        <v>7362</v>
      </c>
      <c r="I1113" s="61">
        <v>7194</v>
      </c>
      <c r="J1113" s="61">
        <v>7279</v>
      </c>
      <c r="K1113" s="61">
        <v>7252</v>
      </c>
      <c r="L1113" s="61">
        <v>7241</v>
      </c>
      <c r="M1113" s="61">
        <v>7189</v>
      </c>
      <c r="N1113" s="61">
        <v>7248</v>
      </c>
      <c r="O1113" s="62">
        <v>7199</v>
      </c>
      <c r="P1113" s="61">
        <v>7157</v>
      </c>
      <c r="Q1113" s="27"/>
      <c r="R1113" s="28"/>
    </row>
    <row r="1114" spans="1:18" x14ac:dyDescent="0.2">
      <c r="A1114" s="60" t="s">
        <v>1124</v>
      </c>
      <c r="B1114" s="57" t="str">
        <f t="shared" si="51"/>
        <v>Woodford County, Kentucky</v>
      </c>
      <c r="C1114" s="57" t="str">
        <f t="shared" si="52"/>
        <v>Woodford County</v>
      </c>
      <c r="D1114" s="56" t="str">
        <f t="shared" si="53"/>
        <v>Kentucky</v>
      </c>
      <c r="E1114" s="61">
        <v>24939</v>
      </c>
      <c r="F1114" s="61">
        <v>24946</v>
      </c>
      <c r="G1114" s="61">
        <v>25040</v>
      </c>
      <c r="H1114" s="61">
        <v>24944</v>
      </c>
      <c r="I1114" s="61">
        <v>25117</v>
      </c>
      <c r="J1114" s="61">
        <v>25345</v>
      </c>
      <c r="K1114" s="61">
        <v>25586</v>
      </c>
      <c r="L1114" s="61">
        <v>25860</v>
      </c>
      <c r="M1114" s="61">
        <v>26118</v>
      </c>
      <c r="N1114" s="61">
        <v>26385</v>
      </c>
      <c r="O1114" s="62">
        <v>26491</v>
      </c>
      <c r="P1114" s="61">
        <v>26734</v>
      </c>
      <c r="Q1114" s="27"/>
      <c r="R1114" s="28"/>
    </row>
    <row r="1115" spans="1:18" x14ac:dyDescent="0.2">
      <c r="A1115" s="60" t="s">
        <v>1125</v>
      </c>
      <c r="B1115" s="57" t="str">
        <f t="shared" si="51"/>
        <v>Acadia Parish, Louisiana</v>
      </c>
      <c r="C1115" s="57" t="str">
        <f t="shared" si="52"/>
        <v>Acadia Parish</v>
      </c>
      <c r="D1115" s="56" t="str">
        <f t="shared" si="53"/>
        <v>Louisiana</v>
      </c>
      <c r="E1115" s="61">
        <v>61773</v>
      </c>
      <c r="F1115" s="61">
        <v>61787</v>
      </c>
      <c r="G1115" s="61">
        <v>61877</v>
      </c>
      <c r="H1115" s="61">
        <v>61865</v>
      </c>
      <c r="I1115" s="61">
        <v>61997</v>
      </c>
      <c r="J1115" s="61">
        <v>62299</v>
      </c>
      <c r="K1115" s="61">
        <v>62667</v>
      </c>
      <c r="L1115" s="61">
        <v>62679</v>
      </c>
      <c r="M1115" s="61">
        <v>62786</v>
      </c>
      <c r="N1115" s="61">
        <v>62559</v>
      </c>
      <c r="O1115" s="62">
        <v>62214</v>
      </c>
      <c r="P1115" s="61">
        <v>62045</v>
      </c>
      <c r="Q1115" s="27"/>
      <c r="R1115" s="28"/>
    </row>
    <row r="1116" spans="1:18" x14ac:dyDescent="0.2">
      <c r="A1116" s="60" t="s">
        <v>1126</v>
      </c>
      <c r="B1116" s="57" t="str">
        <f t="shared" si="51"/>
        <v>Allen Parish, Louisiana</v>
      </c>
      <c r="C1116" s="57" t="str">
        <f t="shared" si="52"/>
        <v>Allen Parish</v>
      </c>
      <c r="D1116" s="56" t="str">
        <f t="shared" si="53"/>
        <v>Louisiana</v>
      </c>
      <c r="E1116" s="61">
        <v>25764</v>
      </c>
      <c r="F1116" s="61">
        <v>25747</v>
      </c>
      <c r="G1116" s="61">
        <v>25702</v>
      </c>
      <c r="H1116" s="61">
        <v>25740</v>
      </c>
      <c r="I1116" s="61">
        <v>25622</v>
      </c>
      <c r="J1116" s="61">
        <v>25664</v>
      </c>
      <c r="K1116" s="61">
        <v>25714</v>
      </c>
      <c r="L1116" s="61">
        <v>25631</v>
      </c>
      <c r="M1116" s="61">
        <v>25680</v>
      </c>
      <c r="N1116" s="61">
        <v>25583</v>
      </c>
      <c r="O1116" s="62">
        <v>25567</v>
      </c>
      <c r="P1116" s="61">
        <v>25627</v>
      </c>
      <c r="Q1116" s="27"/>
      <c r="R1116" s="28"/>
    </row>
    <row r="1117" spans="1:18" x14ac:dyDescent="0.2">
      <c r="A1117" s="60" t="s">
        <v>1127</v>
      </c>
      <c r="B1117" s="57" t="str">
        <f t="shared" si="51"/>
        <v>Ascension Parish, Louisiana</v>
      </c>
      <c r="C1117" s="57" t="str">
        <f t="shared" si="52"/>
        <v>Ascension Parish</v>
      </c>
      <c r="D1117" s="56" t="str">
        <f t="shared" si="53"/>
        <v>Louisiana</v>
      </c>
      <c r="E1117" s="61">
        <v>107215</v>
      </c>
      <c r="F1117" s="61">
        <v>107215</v>
      </c>
      <c r="G1117" s="61">
        <v>107890</v>
      </c>
      <c r="H1117" s="61">
        <v>110075</v>
      </c>
      <c r="I1117" s="61">
        <v>112218</v>
      </c>
      <c r="J1117" s="61">
        <v>114636</v>
      </c>
      <c r="K1117" s="61">
        <v>117282</v>
      </c>
      <c r="L1117" s="61">
        <v>119374</v>
      </c>
      <c r="M1117" s="61">
        <v>121558</v>
      </c>
      <c r="N1117" s="61">
        <v>123177</v>
      </c>
      <c r="O1117" s="62">
        <v>124858</v>
      </c>
      <c r="P1117" s="61">
        <v>126604</v>
      </c>
      <c r="Q1117" s="27"/>
      <c r="R1117" s="28"/>
    </row>
    <row r="1118" spans="1:18" x14ac:dyDescent="0.2">
      <c r="A1118" s="60" t="s">
        <v>1128</v>
      </c>
      <c r="B1118" s="57" t="str">
        <f t="shared" si="51"/>
        <v>Assumption Parish, Louisiana</v>
      </c>
      <c r="C1118" s="57" t="str">
        <f t="shared" si="52"/>
        <v>Assumption Parish</v>
      </c>
      <c r="D1118" s="56" t="str">
        <f t="shared" si="53"/>
        <v>Louisiana</v>
      </c>
      <c r="E1118" s="61">
        <v>23421</v>
      </c>
      <c r="F1118" s="61">
        <v>23416</v>
      </c>
      <c r="G1118" s="61">
        <v>23333</v>
      </c>
      <c r="H1118" s="61">
        <v>23185</v>
      </c>
      <c r="I1118" s="61">
        <v>23072</v>
      </c>
      <c r="J1118" s="61">
        <v>23199</v>
      </c>
      <c r="K1118" s="61">
        <v>23047</v>
      </c>
      <c r="L1118" s="61">
        <v>22898</v>
      </c>
      <c r="M1118" s="61">
        <v>22756</v>
      </c>
      <c r="N1118" s="61">
        <v>22568</v>
      </c>
      <c r="O1118" s="62">
        <v>22279</v>
      </c>
      <c r="P1118" s="61">
        <v>21891</v>
      </c>
      <c r="Q1118" s="27"/>
      <c r="R1118" s="28"/>
    </row>
    <row r="1119" spans="1:18" x14ac:dyDescent="0.2">
      <c r="A1119" s="60" t="s">
        <v>1129</v>
      </c>
      <c r="B1119" s="57" t="str">
        <f t="shared" si="51"/>
        <v>Avoyelles Parish, Louisiana</v>
      </c>
      <c r="C1119" s="57" t="str">
        <f t="shared" si="52"/>
        <v>Avoyelles Parish</v>
      </c>
      <c r="D1119" s="56" t="str">
        <f t="shared" si="53"/>
        <v>Louisiana</v>
      </c>
      <c r="E1119" s="61">
        <v>42073</v>
      </c>
      <c r="F1119" s="61">
        <v>42071</v>
      </c>
      <c r="G1119" s="61">
        <v>42106</v>
      </c>
      <c r="H1119" s="61">
        <v>41795</v>
      </c>
      <c r="I1119" s="61">
        <v>41572</v>
      </c>
      <c r="J1119" s="61">
        <v>41275</v>
      </c>
      <c r="K1119" s="61">
        <v>41088</v>
      </c>
      <c r="L1119" s="61">
        <v>40979</v>
      </c>
      <c r="M1119" s="61">
        <v>40983</v>
      </c>
      <c r="N1119" s="61">
        <v>40836</v>
      </c>
      <c r="O1119" s="62">
        <v>40402</v>
      </c>
      <c r="P1119" s="61">
        <v>40144</v>
      </c>
      <c r="Q1119" s="27"/>
      <c r="R1119" s="28"/>
    </row>
    <row r="1120" spans="1:18" x14ac:dyDescent="0.2">
      <c r="A1120" s="60" t="s">
        <v>1130</v>
      </c>
      <c r="B1120" s="57" t="str">
        <f t="shared" si="51"/>
        <v>Beauregard Parish, Louisiana</v>
      </c>
      <c r="C1120" s="57" t="str">
        <f t="shared" si="52"/>
        <v>Beauregard Parish</v>
      </c>
      <c r="D1120" s="56" t="str">
        <f t="shared" si="53"/>
        <v>Louisiana</v>
      </c>
      <c r="E1120" s="61">
        <v>35654</v>
      </c>
      <c r="F1120" s="61">
        <v>35651</v>
      </c>
      <c r="G1120" s="61">
        <v>35831</v>
      </c>
      <c r="H1120" s="61">
        <v>36090</v>
      </c>
      <c r="I1120" s="61">
        <v>36333</v>
      </c>
      <c r="J1120" s="61">
        <v>36260</v>
      </c>
      <c r="K1120" s="61">
        <v>36239</v>
      </c>
      <c r="L1120" s="61">
        <v>36531</v>
      </c>
      <c r="M1120" s="61">
        <v>36973</v>
      </c>
      <c r="N1120" s="61">
        <v>36847</v>
      </c>
      <c r="O1120" s="62">
        <v>37369</v>
      </c>
      <c r="P1120" s="61">
        <v>37497</v>
      </c>
      <c r="Q1120" s="27"/>
      <c r="R1120" s="28"/>
    </row>
    <row r="1121" spans="1:18" x14ac:dyDescent="0.2">
      <c r="A1121" s="60" t="s">
        <v>1131</v>
      </c>
      <c r="B1121" s="57" t="str">
        <f t="shared" si="51"/>
        <v>Bienville Parish, Louisiana</v>
      </c>
      <c r="C1121" s="57" t="str">
        <f t="shared" si="52"/>
        <v>Bienville Parish</v>
      </c>
      <c r="D1121" s="56" t="str">
        <f t="shared" si="53"/>
        <v>Louisiana</v>
      </c>
      <c r="E1121" s="61">
        <v>14353</v>
      </c>
      <c r="F1121" s="61">
        <v>14353</v>
      </c>
      <c r="G1121" s="61">
        <v>14306</v>
      </c>
      <c r="H1121" s="61">
        <v>14261</v>
      </c>
      <c r="I1121" s="61">
        <v>14192</v>
      </c>
      <c r="J1121" s="61">
        <v>13961</v>
      </c>
      <c r="K1121" s="61">
        <v>13782</v>
      </c>
      <c r="L1121" s="61">
        <v>13823</v>
      </c>
      <c r="M1121" s="61">
        <v>13780</v>
      </c>
      <c r="N1121" s="61">
        <v>13631</v>
      </c>
      <c r="O1121" s="62">
        <v>13343</v>
      </c>
      <c r="P1121" s="61">
        <v>13241</v>
      </c>
      <c r="Q1121" s="27"/>
      <c r="R1121" s="28"/>
    </row>
    <row r="1122" spans="1:18" x14ac:dyDescent="0.2">
      <c r="A1122" s="60" t="s">
        <v>1132</v>
      </c>
      <c r="B1122" s="57" t="str">
        <f t="shared" si="51"/>
        <v>Bossier Parish, Louisiana</v>
      </c>
      <c r="C1122" s="57" t="str">
        <f t="shared" si="52"/>
        <v>Bossier Parish</v>
      </c>
      <c r="D1122" s="56" t="str">
        <f t="shared" si="53"/>
        <v>Louisiana</v>
      </c>
      <c r="E1122" s="61">
        <v>116979</v>
      </c>
      <c r="F1122" s="61">
        <v>117036</v>
      </c>
      <c r="G1122" s="61">
        <v>117675</v>
      </c>
      <c r="H1122" s="61">
        <v>120134</v>
      </c>
      <c r="I1122" s="61">
        <v>123160</v>
      </c>
      <c r="J1122" s="61">
        <v>124021</v>
      </c>
      <c r="K1122" s="61">
        <v>124868</v>
      </c>
      <c r="L1122" s="61">
        <v>125554</v>
      </c>
      <c r="M1122" s="61">
        <v>125920</v>
      </c>
      <c r="N1122" s="61">
        <v>126959</v>
      </c>
      <c r="O1122" s="62">
        <v>127022</v>
      </c>
      <c r="P1122" s="61">
        <v>127039</v>
      </c>
      <c r="Q1122" s="27"/>
      <c r="R1122" s="28"/>
    </row>
    <row r="1123" spans="1:18" x14ac:dyDescent="0.2">
      <c r="A1123" s="60" t="s">
        <v>1133</v>
      </c>
      <c r="B1123" s="57" t="str">
        <f t="shared" si="51"/>
        <v>Caddo Parish, Louisiana</v>
      </c>
      <c r="C1123" s="57" t="str">
        <f t="shared" si="52"/>
        <v>Caddo Parish</v>
      </c>
      <c r="D1123" s="56" t="str">
        <f t="shared" si="53"/>
        <v>Louisiana</v>
      </c>
      <c r="E1123" s="61">
        <v>254969</v>
      </c>
      <c r="F1123" s="61">
        <v>254914</v>
      </c>
      <c r="G1123" s="61">
        <v>255590</v>
      </c>
      <c r="H1123" s="61">
        <v>256967</v>
      </c>
      <c r="I1123" s="61">
        <v>257252</v>
      </c>
      <c r="J1123" s="61">
        <v>255127</v>
      </c>
      <c r="K1123" s="61">
        <v>252605</v>
      </c>
      <c r="L1123" s="61">
        <v>251345</v>
      </c>
      <c r="M1123" s="61">
        <v>248837</v>
      </c>
      <c r="N1123" s="61">
        <v>245935</v>
      </c>
      <c r="O1123" s="62">
        <v>242833</v>
      </c>
      <c r="P1123" s="61">
        <v>240204</v>
      </c>
      <c r="Q1123" s="27"/>
      <c r="R1123" s="28"/>
    </row>
    <row r="1124" spans="1:18" x14ac:dyDescent="0.2">
      <c r="A1124" s="60" t="s">
        <v>1134</v>
      </c>
      <c r="B1124" s="57" t="str">
        <f t="shared" si="51"/>
        <v>Calcasieu Parish, Louisiana</v>
      </c>
      <c r="C1124" s="57" t="str">
        <f t="shared" si="52"/>
        <v>Calcasieu Parish</v>
      </c>
      <c r="D1124" s="56" t="str">
        <f t="shared" si="53"/>
        <v>Louisiana</v>
      </c>
      <c r="E1124" s="61">
        <v>192768</v>
      </c>
      <c r="F1124" s="61">
        <v>192772</v>
      </c>
      <c r="G1124" s="61">
        <v>193026</v>
      </c>
      <c r="H1124" s="61">
        <v>193861</v>
      </c>
      <c r="I1124" s="61">
        <v>194479</v>
      </c>
      <c r="J1124" s="61">
        <v>195492</v>
      </c>
      <c r="K1124" s="61">
        <v>196570</v>
      </c>
      <c r="L1124" s="61">
        <v>198450</v>
      </c>
      <c r="M1124" s="61">
        <v>200568</v>
      </c>
      <c r="N1124" s="61">
        <v>202466</v>
      </c>
      <c r="O1124" s="62">
        <v>203177</v>
      </c>
      <c r="P1124" s="61">
        <v>203436</v>
      </c>
      <c r="Q1124" s="27"/>
      <c r="R1124" s="28"/>
    </row>
    <row r="1125" spans="1:18" x14ac:dyDescent="0.2">
      <c r="A1125" s="60" t="s">
        <v>1135</v>
      </c>
      <c r="B1125" s="57" t="str">
        <f t="shared" si="51"/>
        <v>Caldwell Parish, Louisiana</v>
      </c>
      <c r="C1125" s="57" t="str">
        <f t="shared" si="52"/>
        <v>Caldwell Parish</v>
      </c>
      <c r="D1125" s="56" t="str">
        <f t="shared" si="53"/>
        <v>Louisiana</v>
      </c>
      <c r="E1125" s="61">
        <v>10132</v>
      </c>
      <c r="F1125" s="61">
        <v>10126</v>
      </c>
      <c r="G1125" s="61">
        <v>10148</v>
      </c>
      <c r="H1125" s="61">
        <v>10123</v>
      </c>
      <c r="I1125" s="61">
        <v>10042</v>
      </c>
      <c r="J1125" s="61">
        <v>9984</v>
      </c>
      <c r="K1125" s="61">
        <v>9950</v>
      </c>
      <c r="L1125" s="61">
        <v>10045</v>
      </c>
      <c r="M1125" s="61">
        <v>10074</v>
      </c>
      <c r="N1125" s="61">
        <v>9959</v>
      </c>
      <c r="O1125" s="62">
        <v>9964</v>
      </c>
      <c r="P1125" s="61">
        <v>9918</v>
      </c>
      <c r="Q1125" s="27"/>
      <c r="R1125" s="28"/>
    </row>
    <row r="1126" spans="1:18" x14ac:dyDescent="0.2">
      <c r="A1126" s="60" t="s">
        <v>1136</v>
      </c>
      <c r="B1126" s="57" t="str">
        <f t="shared" si="51"/>
        <v>Cameron Parish, Louisiana</v>
      </c>
      <c r="C1126" s="57" t="str">
        <f t="shared" si="52"/>
        <v>Cameron Parish</v>
      </c>
      <c r="D1126" s="56" t="str">
        <f t="shared" si="53"/>
        <v>Louisiana</v>
      </c>
      <c r="E1126" s="61">
        <v>6839</v>
      </c>
      <c r="F1126" s="61">
        <v>6868</v>
      </c>
      <c r="G1126" s="61">
        <v>6917</v>
      </c>
      <c r="H1126" s="61">
        <v>6673</v>
      </c>
      <c r="I1126" s="61">
        <v>6631</v>
      </c>
      <c r="J1126" s="61">
        <v>6713</v>
      </c>
      <c r="K1126" s="61">
        <v>6726</v>
      </c>
      <c r="L1126" s="61">
        <v>6825</v>
      </c>
      <c r="M1126" s="61">
        <v>6896</v>
      </c>
      <c r="N1126" s="61">
        <v>6944</v>
      </c>
      <c r="O1126" s="62">
        <v>7013</v>
      </c>
      <c r="P1126" s="61">
        <v>6973</v>
      </c>
      <c r="Q1126" s="27"/>
      <c r="R1126" s="28"/>
    </row>
    <row r="1127" spans="1:18" x14ac:dyDescent="0.2">
      <c r="A1127" s="60" t="s">
        <v>1137</v>
      </c>
      <c r="B1127" s="57" t="str">
        <f t="shared" si="51"/>
        <v>Catahoula Parish, Louisiana</v>
      </c>
      <c r="C1127" s="57" t="str">
        <f t="shared" si="52"/>
        <v>Catahoula Parish</v>
      </c>
      <c r="D1127" s="56" t="str">
        <f t="shared" si="53"/>
        <v>Louisiana</v>
      </c>
      <c r="E1127" s="61">
        <v>10407</v>
      </c>
      <c r="F1127" s="61">
        <v>10407</v>
      </c>
      <c r="G1127" s="61">
        <v>10377</v>
      </c>
      <c r="H1127" s="61">
        <v>10286</v>
      </c>
      <c r="I1127" s="61">
        <v>10240</v>
      </c>
      <c r="J1127" s="61">
        <v>10251</v>
      </c>
      <c r="K1127" s="61">
        <v>10129</v>
      </c>
      <c r="L1127" s="61">
        <v>10029</v>
      </c>
      <c r="M1127" s="61">
        <v>9869</v>
      </c>
      <c r="N1127" s="61">
        <v>9830</v>
      </c>
      <c r="O1127" s="62">
        <v>9606</v>
      </c>
      <c r="P1127" s="61">
        <v>9494</v>
      </c>
      <c r="Q1127" s="27"/>
      <c r="R1127" s="28"/>
    </row>
    <row r="1128" spans="1:18" x14ac:dyDescent="0.2">
      <c r="A1128" s="60" t="s">
        <v>1138</v>
      </c>
      <c r="B1128" s="57" t="str">
        <f t="shared" si="51"/>
        <v>Claiborne Parish, Louisiana</v>
      </c>
      <c r="C1128" s="57" t="str">
        <f t="shared" si="52"/>
        <v>Claiborne Parish</v>
      </c>
      <c r="D1128" s="56" t="str">
        <f t="shared" si="53"/>
        <v>Louisiana</v>
      </c>
      <c r="E1128" s="61">
        <v>17195</v>
      </c>
      <c r="F1128" s="61">
        <v>17195</v>
      </c>
      <c r="G1128" s="61">
        <v>17175</v>
      </c>
      <c r="H1128" s="61">
        <v>16940</v>
      </c>
      <c r="I1128" s="61">
        <v>16868</v>
      </c>
      <c r="J1128" s="61">
        <v>16662</v>
      </c>
      <c r="K1128" s="61">
        <v>16402</v>
      </c>
      <c r="L1128" s="61">
        <v>16261</v>
      </c>
      <c r="M1128" s="61">
        <v>16146</v>
      </c>
      <c r="N1128" s="61">
        <v>15953</v>
      </c>
      <c r="O1128" s="62">
        <v>15895</v>
      </c>
      <c r="P1128" s="61">
        <v>15670</v>
      </c>
      <c r="Q1128" s="27"/>
      <c r="R1128" s="28"/>
    </row>
    <row r="1129" spans="1:18" x14ac:dyDescent="0.2">
      <c r="A1129" s="60" t="s">
        <v>1139</v>
      </c>
      <c r="B1129" s="57" t="str">
        <f t="shared" si="51"/>
        <v>Concordia Parish, Louisiana</v>
      </c>
      <c r="C1129" s="57" t="str">
        <f t="shared" si="52"/>
        <v>Concordia Parish</v>
      </c>
      <c r="D1129" s="56" t="str">
        <f t="shared" si="53"/>
        <v>Louisiana</v>
      </c>
      <c r="E1129" s="61">
        <v>20822</v>
      </c>
      <c r="F1129" s="61">
        <v>20822</v>
      </c>
      <c r="G1129" s="61">
        <v>20839</v>
      </c>
      <c r="H1129" s="61">
        <v>20842</v>
      </c>
      <c r="I1129" s="61">
        <v>20501</v>
      </c>
      <c r="J1129" s="61">
        <v>20500</v>
      </c>
      <c r="K1129" s="61">
        <v>20479</v>
      </c>
      <c r="L1129" s="61">
        <v>20228</v>
      </c>
      <c r="M1129" s="61">
        <v>19970</v>
      </c>
      <c r="N1129" s="61">
        <v>19846</v>
      </c>
      <c r="O1129" s="62">
        <v>19586</v>
      </c>
      <c r="P1129" s="61">
        <v>19259</v>
      </c>
      <c r="Q1129" s="27"/>
      <c r="R1129" s="28"/>
    </row>
    <row r="1130" spans="1:18" x14ac:dyDescent="0.2">
      <c r="A1130" s="60" t="s">
        <v>1140</v>
      </c>
      <c r="B1130" s="57" t="str">
        <f t="shared" si="51"/>
        <v>De Soto Parish, Louisiana</v>
      </c>
      <c r="C1130" s="57" t="str">
        <f t="shared" si="52"/>
        <v>De Soto Parish</v>
      </c>
      <c r="D1130" s="56" t="str">
        <f t="shared" si="53"/>
        <v>Louisiana</v>
      </c>
      <c r="E1130" s="61">
        <v>26656</v>
      </c>
      <c r="F1130" s="61">
        <v>26656</v>
      </c>
      <c r="G1130" s="61">
        <v>26670</v>
      </c>
      <c r="H1130" s="61">
        <v>26779</v>
      </c>
      <c r="I1130" s="61">
        <v>27023</v>
      </c>
      <c r="J1130" s="61">
        <v>27089</v>
      </c>
      <c r="K1130" s="61">
        <v>27061</v>
      </c>
      <c r="L1130" s="61">
        <v>27101</v>
      </c>
      <c r="M1130" s="61">
        <v>27190</v>
      </c>
      <c r="N1130" s="61">
        <v>27267</v>
      </c>
      <c r="O1130" s="62">
        <v>27426</v>
      </c>
      <c r="P1130" s="61">
        <v>27463</v>
      </c>
      <c r="Q1130" s="27"/>
      <c r="R1130" s="28"/>
    </row>
    <row r="1131" spans="1:18" x14ac:dyDescent="0.2">
      <c r="A1131" s="60" t="s">
        <v>1141</v>
      </c>
      <c r="B1131" s="57" t="str">
        <f t="shared" si="51"/>
        <v>East Baton Rouge Parish, Louisiana</v>
      </c>
      <c r="C1131" s="57" t="str">
        <f t="shared" si="52"/>
        <v>East Baton Rouge Parish</v>
      </c>
      <c r="D1131" s="56" t="str">
        <f t="shared" si="53"/>
        <v>Louisiana</v>
      </c>
      <c r="E1131" s="61">
        <v>440171</v>
      </c>
      <c r="F1131" s="61">
        <v>440525</v>
      </c>
      <c r="G1131" s="61">
        <v>440912</v>
      </c>
      <c r="H1131" s="61">
        <v>441564</v>
      </c>
      <c r="I1131" s="61">
        <v>442955</v>
      </c>
      <c r="J1131" s="61">
        <v>444181</v>
      </c>
      <c r="K1131" s="61">
        <v>445119</v>
      </c>
      <c r="L1131" s="61">
        <v>445512</v>
      </c>
      <c r="M1131" s="61">
        <v>446677</v>
      </c>
      <c r="N1131" s="61">
        <v>444511</v>
      </c>
      <c r="O1131" s="62">
        <v>442058</v>
      </c>
      <c r="P1131" s="61">
        <v>440059</v>
      </c>
      <c r="Q1131" s="27"/>
      <c r="R1131" s="28"/>
    </row>
    <row r="1132" spans="1:18" x14ac:dyDescent="0.2">
      <c r="A1132" s="60" t="s">
        <v>1142</v>
      </c>
      <c r="B1132" s="57" t="str">
        <f t="shared" si="51"/>
        <v>East Carroll Parish, Louisiana</v>
      </c>
      <c r="C1132" s="57" t="str">
        <f t="shared" si="52"/>
        <v>East Carroll Parish</v>
      </c>
      <c r="D1132" s="56" t="str">
        <f t="shared" si="53"/>
        <v>Louisiana</v>
      </c>
      <c r="E1132" s="61">
        <v>7759</v>
      </c>
      <c r="F1132" s="61">
        <v>7759</v>
      </c>
      <c r="G1132" s="61">
        <v>7737</v>
      </c>
      <c r="H1132" s="61">
        <v>7658</v>
      </c>
      <c r="I1132" s="61">
        <v>7579</v>
      </c>
      <c r="J1132" s="61">
        <v>7500</v>
      </c>
      <c r="K1132" s="61">
        <v>7445</v>
      </c>
      <c r="L1132" s="61">
        <v>7277</v>
      </c>
      <c r="M1132" s="61">
        <v>7235</v>
      </c>
      <c r="N1132" s="61">
        <v>7111</v>
      </c>
      <c r="O1132" s="62">
        <v>6994</v>
      </c>
      <c r="P1132" s="61">
        <v>6861</v>
      </c>
      <c r="Q1132" s="27"/>
      <c r="R1132" s="28"/>
    </row>
    <row r="1133" spans="1:18" x14ac:dyDescent="0.2">
      <c r="A1133" s="60" t="s">
        <v>1143</v>
      </c>
      <c r="B1133" s="57" t="str">
        <f t="shared" si="51"/>
        <v>East Feliciana Parish, Louisiana</v>
      </c>
      <c r="C1133" s="57" t="str">
        <f t="shared" si="52"/>
        <v>East Feliciana Parish</v>
      </c>
      <c r="D1133" s="56" t="str">
        <f t="shared" si="53"/>
        <v>Louisiana</v>
      </c>
      <c r="E1133" s="61">
        <v>20267</v>
      </c>
      <c r="F1133" s="61">
        <v>20260</v>
      </c>
      <c r="G1133" s="61">
        <v>20157</v>
      </c>
      <c r="H1133" s="61">
        <v>20085</v>
      </c>
      <c r="I1133" s="61">
        <v>19860</v>
      </c>
      <c r="J1133" s="61">
        <v>19601</v>
      </c>
      <c r="K1133" s="61">
        <v>19677</v>
      </c>
      <c r="L1133" s="61">
        <v>19540</v>
      </c>
      <c r="M1133" s="61">
        <v>19513</v>
      </c>
      <c r="N1133" s="61">
        <v>19380</v>
      </c>
      <c r="O1133" s="62">
        <v>19286</v>
      </c>
      <c r="P1133" s="61">
        <v>19135</v>
      </c>
      <c r="Q1133" s="27"/>
      <c r="R1133" s="28"/>
    </row>
    <row r="1134" spans="1:18" x14ac:dyDescent="0.2">
      <c r="A1134" s="60" t="s">
        <v>1144</v>
      </c>
      <c r="B1134" s="57" t="str">
        <f t="shared" si="51"/>
        <v>Evangeline Parish, Louisiana</v>
      </c>
      <c r="C1134" s="57" t="str">
        <f t="shared" si="52"/>
        <v>Evangeline Parish</v>
      </c>
      <c r="D1134" s="56" t="str">
        <f t="shared" si="53"/>
        <v>Louisiana</v>
      </c>
      <c r="E1134" s="61">
        <v>33984</v>
      </c>
      <c r="F1134" s="61">
        <v>33988</v>
      </c>
      <c r="G1134" s="61">
        <v>33956</v>
      </c>
      <c r="H1134" s="61">
        <v>33842</v>
      </c>
      <c r="I1134" s="61">
        <v>33748</v>
      </c>
      <c r="J1134" s="61">
        <v>33827</v>
      </c>
      <c r="K1134" s="61">
        <v>33758</v>
      </c>
      <c r="L1134" s="61">
        <v>33724</v>
      </c>
      <c r="M1134" s="61">
        <v>33667</v>
      </c>
      <c r="N1134" s="61">
        <v>33663</v>
      </c>
      <c r="O1134" s="62">
        <v>33496</v>
      </c>
      <c r="P1134" s="61">
        <v>33395</v>
      </c>
      <c r="Q1134" s="27"/>
      <c r="R1134" s="28"/>
    </row>
    <row r="1135" spans="1:18" x14ac:dyDescent="0.2">
      <c r="A1135" s="60" t="s">
        <v>1145</v>
      </c>
      <c r="B1135" s="57" t="str">
        <f t="shared" si="51"/>
        <v>Franklin Parish, Louisiana</v>
      </c>
      <c r="C1135" s="57" t="str">
        <f t="shared" si="52"/>
        <v>Franklin Parish</v>
      </c>
      <c r="D1135" s="56" t="str">
        <f t="shared" si="53"/>
        <v>Louisiana</v>
      </c>
      <c r="E1135" s="61">
        <v>20767</v>
      </c>
      <c r="F1135" s="61">
        <v>20767</v>
      </c>
      <c r="G1135" s="61">
        <v>20810</v>
      </c>
      <c r="H1135" s="61">
        <v>20771</v>
      </c>
      <c r="I1135" s="61">
        <v>20573</v>
      </c>
      <c r="J1135" s="61">
        <v>20508</v>
      </c>
      <c r="K1135" s="61">
        <v>20432</v>
      </c>
      <c r="L1135" s="61">
        <v>20386</v>
      </c>
      <c r="M1135" s="61">
        <v>20370</v>
      </c>
      <c r="N1135" s="61">
        <v>20256</v>
      </c>
      <c r="O1135" s="62">
        <v>20164</v>
      </c>
      <c r="P1135" s="61">
        <v>20015</v>
      </c>
      <c r="Q1135" s="27"/>
      <c r="R1135" s="28"/>
    </row>
    <row r="1136" spans="1:18" x14ac:dyDescent="0.2">
      <c r="A1136" s="60" t="s">
        <v>1146</v>
      </c>
      <c r="B1136" s="57" t="str">
        <f t="shared" si="51"/>
        <v>Grant Parish, Louisiana</v>
      </c>
      <c r="C1136" s="57" t="str">
        <f t="shared" si="52"/>
        <v>Grant Parish</v>
      </c>
      <c r="D1136" s="56" t="str">
        <f t="shared" si="53"/>
        <v>Louisiana</v>
      </c>
      <c r="E1136" s="61">
        <v>22309</v>
      </c>
      <c r="F1136" s="61">
        <v>22309</v>
      </c>
      <c r="G1136" s="61">
        <v>22336</v>
      </c>
      <c r="H1136" s="61">
        <v>22382</v>
      </c>
      <c r="I1136" s="61">
        <v>22388</v>
      </c>
      <c r="J1136" s="61">
        <v>22301</v>
      </c>
      <c r="K1136" s="61">
        <v>22356</v>
      </c>
      <c r="L1136" s="61">
        <v>22302</v>
      </c>
      <c r="M1136" s="61">
        <v>22279</v>
      </c>
      <c r="N1136" s="61">
        <v>22296</v>
      </c>
      <c r="O1136" s="62">
        <v>22436</v>
      </c>
      <c r="P1136" s="61">
        <v>22389</v>
      </c>
      <c r="Q1136" s="27"/>
      <c r="R1136" s="28"/>
    </row>
    <row r="1137" spans="1:18" x14ac:dyDescent="0.2">
      <c r="A1137" s="60" t="s">
        <v>1147</v>
      </c>
      <c r="B1137" s="57" t="str">
        <f t="shared" si="51"/>
        <v>Iberia Parish, Louisiana</v>
      </c>
      <c r="C1137" s="57" t="str">
        <f t="shared" si="52"/>
        <v>Iberia Parish</v>
      </c>
      <c r="D1137" s="56" t="str">
        <f t="shared" si="53"/>
        <v>Louisiana</v>
      </c>
      <c r="E1137" s="61">
        <v>73240</v>
      </c>
      <c r="F1137" s="61">
        <v>73087</v>
      </c>
      <c r="G1137" s="61">
        <v>73111</v>
      </c>
      <c r="H1137" s="61">
        <v>73439</v>
      </c>
      <c r="I1137" s="61">
        <v>73660</v>
      </c>
      <c r="J1137" s="61">
        <v>73839</v>
      </c>
      <c r="K1137" s="61">
        <v>73724</v>
      </c>
      <c r="L1137" s="61">
        <v>73747</v>
      </c>
      <c r="M1137" s="61">
        <v>72971</v>
      </c>
      <c r="N1137" s="61">
        <v>71982</v>
      </c>
      <c r="O1137" s="62">
        <v>70905</v>
      </c>
      <c r="P1137" s="61">
        <v>69830</v>
      </c>
      <c r="Q1137" s="27"/>
      <c r="R1137" s="28"/>
    </row>
    <row r="1138" spans="1:18" x14ac:dyDescent="0.2">
      <c r="A1138" s="60" t="s">
        <v>1148</v>
      </c>
      <c r="B1138" s="57" t="str">
        <f t="shared" si="51"/>
        <v>Iberville Parish, Louisiana</v>
      </c>
      <c r="C1138" s="57" t="str">
        <f t="shared" si="52"/>
        <v>Iberville Parish</v>
      </c>
      <c r="D1138" s="56" t="str">
        <f t="shared" si="53"/>
        <v>Louisiana</v>
      </c>
      <c r="E1138" s="61">
        <v>33387</v>
      </c>
      <c r="F1138" s="61">
        <v>33404</v>
      </c>
      <c r="G1138" s="61">
        <v>33388</v>
      </c>
      <c r="H1138" s="61">
        <v>33361</v>
      </c>
      <c r="I1138" s="61">
        <v>33327</v>
      </c>
      <c r="J1138" s="61">
        <v>33385</v>
      </c>
      <c r="K1138" s="61">
        <v>33131</v>
      </c>
      <c r="L1138" s="61">
        <v>33136</v>
      </c>
      <c r="M1138" s="61">
        <v>32864</v>
      </c>
      <c r="N1138" s="61">
        <v>32906</v>
      </c>
      <c r="O1138" s="62">
        <v>32693</v>
      </c>
      <c r="P1138" s="61">
        <v>32511</v>
      </c>
      <c r="Q1138" s="27"/>
      <c r="R1138" s="28"/>
    </row>
    <row r="1139" spans="1:18" x14ac:dyDescent="0.2">
      <c r="A1139" s="60" t="s">
        <v>1149</v>
      </c>
      <c r="B1139" s="57" t="str">
        <f t="shared" si="51"/>
        <v>Jackson Parish, Louisiana</v>
      </c>
      <c r="C1139" s="57" t="str">
        <f t="shared" si="52"/>
        <v>Jackson Parish</v>
      </c>
      <c r="D1139" s="56" t="str">
        <f t="shared" si="53"/>
        <v>Louisiana</v>
      </c>
      <c r="E1139" s="61">
        <v>16274</v>
      </c>
      <c r="F1139" s="61">
        <v>16272</v>
      </c>
      <c r="G1139" s="61">
        <v>16307</v>
      </c>
      <c r="H1139" s="61">
        <v>16350</v>
      </c>
      <c r="I1139" s="61">
        <v>16264</v>
      </c>
      <c r="J1139" s="61">
        <v>16130</v>
      </c>
      <c r="K1139" s="61">
        <v>15989</v>
      </c>
      <c r="L1139" s="61">
        <v>15947</v>
      </c>
      <c r="M1139" s="61">
        <v>15895</v>
      </c>
      <c r="N1139" s="61">
        <v>15898</v>
      </c>
      <c r="O1139" s="62">
        <v>15912</v>
      </c>
      <c r="P1139" s="61">
        <v>15744</v>
      </c>
      <c r="Q1139" s="27"/>
      <c r="R1139" s="28"/>
    </row>
    <row r="1140" spans="1:18" x14ac:dyDescent="0.2">
      <c r="A1140" s="60" t="s">
        <v>1150</v>
      </c>
      <c r="B1140" s="57" t="str">
        <f t="shared" si="51"/>
        <v>Jefferson Parish, Louisiana</v>
      </c>
      <c r="C1140" s="57" t="str">
        <f t="shared" si="52"/>
        <v>Jefferson Parish</v>
      </c>
      <c r="D1140" s="56" t="str">
        <f t="shared" si="53"/>
        <v>Louisiana</v>
      </c>
      <c r="E1140" s="61">
        <v>432552</v>
      </c>
      <c r="F1140" s="61">
        <v>432576</v>
      </c>
      <c r="G1140" s="61">
        <v>432610</v>
      </c>
      <c r="H1140" s="61">
        <v>434089</v>
      </c>
      <c r="I1140" s="61">
        <v>433954</v>
      </c>
      <c r="J1140" s="61">
        <v>434264</v>
      </c>
      <c r="K1140" s="61">
        <v>434078</v>
      </c>
      <c r="L1140" s="61">
        <v>435175</v>
      </c>
      <c r="M1140" s="61">
        <v>436572</v>
      </c>
      <c r="N1140" s="61">
        <v>436126</v>
      </c>
      <c r="O1140" s="62">
        <v>433884</v>
      </c>
      <c r="P1140" s="61">
        <v>432493</v>
      </c>
      <c r="Q1140" s="27"/>
      <c r="R1140" s="28"/>
    </row>
    <row r="1141" spans="1:18" x14ac:dyDescent="0.2">
      <c r="A1141" s="60" t="s">
        <v>1151</v>
      </c>
      <c r="B1141" s="57" t="str">
        <f t="shared" si="51"/>
        <v>Jefferson Davis Parish, Louisiana</v>
      </c>
      <c r="C1141" s="57" t="str">
        <f t="shared" si="52"/>
        <v>Jefferson Davis Parish</v>
      </c>
      <c r="D1141" s="56" t="str">
        <f t="shared" si="53"/>
        <v>Louisiana</v>
      </c>
      <c r="E1141" s="61">
        <v>31594</v>
      </c>
      <c r="F1141" s="61">
        <v>31592</v>
      </c>
      <c r="G1141" s="61">
        <v>31632</v>
      </c>
      <c r="H1141" s="61">
        <v>31592</v>
      </c>
      <c r="I1141" s="61">
        <v>31445</v>
      </c>
      <c r="J1141" s="61">
        <v>31295</v>
      </c>
      <c r="K1141" s="61">
        <v>31447</v>
      </c>
      <c r="L1141" s="61">
        <v>31431</v>
      </c>
      <c r="M1141" s="61">
        <v>31388</v>
      </c>
      <c r="N1141" s="61">
        <v>31480</v>
      </c>
      <c r="O1141" s="62">
        <v>31537</v>
      </c>
      <c r="P1141" s="61">
        <v>31368</v>
      </c>
      <c r="Q1141" s="27"/>
      <c r="R1141" s="28"/>
    </row>
    <row r="1142" spans="1:18" x14ac:dyDescent="0.2">
      <c r="A1142" s="60" t="s">
        <v>1152</v>
      </c>
      <c r="B1142" s="57" t="str">
        <f t="shared" si="51"/>
        <v>Lafayette Parish, Louisiana</v>
      </c>
      <c r="C1142" s="57" t="str">
        <f t="shared" si="52"/>
        <v>Lafayette Parish</v>
      </c>
      <c r="D1142" s="56" t="str">
        <f t="shared" si="53"/>
        <v>Louisiana</v>
      </c>
      <c r="E1142" s="61">
        <v>221578</v>
      </c>
      <c r="F1142" s="61">
        <v>221778</v>
      </c>
      <c r="G1142" s="61">
        <v>222315</v>
      </c>
      <c r="H1142" s="61">
        <v>224673</v>
      </c>
      <c r="I1142" s="61">
        <v>227298</v>
      </c>
      <c r="J1142" s="61">
        <v>231471</v>
      </c>
      <c r="K1142" s="61">
        <v>235695</v>
      </c>
      <c r="L1142" s="61">
        <v>239332</v>
      </c>
      <c r="M1142" s="61">
        <v>241275</v>
      </c>
      <c r="N1142" s="61">
        <v>241756</v>
      </c>
      <c r="O1142" s="62">
        <v>243113</v>
      </c>
      <c r="P1142" s="61">
        <v>244390</v>
      </c>
      <c r="Q1142" s="27"/>
      <c r="R1142" s="28"/>
    </row>
    <row r="1143" spans="1:18" x14ac:dyDescent="0.2">
      <c r="A1143" s="60" t="s">
        <v>1153</v>
      </c>
      <c r="B1143" s="57" t="str">
        <f t="shared" si="51"/>
        <v>Lafourche Parish, Louisiana</v>
      </c>
      <c r="C1143" s="57" t="str">
        <f t="shared" si="52"/>
        <v>Lafourche Parish</v>
      </c>
      <c r="D1143" s="56" t="str">
        <f t="shared" si="53"/>
        <v>Louisiana</v>
      </c>
      <c r="E1143" s="61">
        <v>96318</v>
      </c>
      <c r="F1143" s="61">
        <v>96642</v>
      </c>
      <c r="G1143" s="61">
        <v>96745</v>
      </c>
      <c r="H1143" s="61">
        <v>97078</v>
      </c>
      <c r="I1143" s="61">
        <v>97177</v>
      </c>
      <c r="J1143" s="61">
        <v>97276</v>
      </c>
      <c r="K1143" s="61">
        <v>97886</v>
      </c>
      <c r="L1143" s="61">
        <v>98314</v>
      </c>
      <c r="M1143" s="61">
        <v>98506</v>
      </c>
      <c r="N1143" s="61">
        <v>98123</v>
      </c>
      <c r="O1143" s="62">
        <v>97981</v>
      </c>
      <c r="P1143" s="61">
        <v>97614</v>
      </c>
      <c r="Q1143" s="27"/>
      <c r="R1143" s="28"/>
    </row>
    <row r="1144" spans="1:18" x14ac:dyDescent="0.2">
      <c r="A1144" s="60" t="s">
        <v>1154</v>
      </c>
      <c r="B1144" s="57" t="str">
        <f t="shared" si="51"/>
        <v>LaSalle Parish, Louisiana</v>
      </c>
      <c r="C1144" s="57" t="str">
        <f t="shared" si="52"/>
        <v>LaSalle Parish</v>
      </c>
      <c r="D1144" s="56" t="str">
        <f t="shared" si="53"/>
        <v>Louisiana</v>
      </c>
      <c r="E1144" s="61">
        <v>14890</v>
      </c>
      <c r="F1144" s="61">
        <v>14890</v>
      </c>
      <c r="G1144" s="61">
        <v>14908</v>
      </c>
      <c r="H1144" s="61">
        <v>14941</v>
      </c>
      <c r="I1144" s="61">
        <v>14862</v>
      </c>
      <c r="J1144" s="61">
        <v>14821</v>
      </c>
      <c r="K1144" s="61">
        <v>14875</v>
      </c>
      <c r="L1144" s="61">
        <v>14979</v>
      </c>
      <c r="M1144" s="61">
        <v>15022</v>
      </c>
      <c r="N1144" s="61">
        <v>14887</v>
      </c>
      <c r="O1144" s="62">
        <v>14901</v>
      </c>
      <c r="P1144" s="61">
        <v>14892</v>
      </c>
      <c r="Q1144" s="27"/>
      <c r="R1144" s="28"/>
    </row>
    <row r="1145" spans="1:18" x14ac:dyDescent="0.2">
      <c r="A1145" s="60" t="s">
        <v>1155</v>
      </c>
      <c r="B1145" s="57" t="str">
        <f t="shared" si="51"/>
        <v>Lincoln Parish, Louisiana</v>
      </c>
      <c r="C1145" s="57" t="str">
        <f t="shared" si="52"/>
        <v>Lincoln Parish</v>
      </c>
      <c r="D1145" s="56" t="str">
        <f t="shared" si="53"/>
        <v>Louisiana</v>
      </c>
      <c r="E1145" s="61">
        <v>46735</v>
      </c>
      <c r="F1145" s="61">
        <v>46740</v>
      </c>
      <c r="G1145" s="61">
        <v>46850</v>
      </c>
      <c r="H1145" s="61">
        <v>47058</v>
      </c>
      <c r="I1145" s="61">
        <v>47026</v>
      </c>
      <c r="J1145" s="61">
        <v>47233</v>
      </c>
      <c r="K1145" s="61">
        <v>47198</v>
      </c>
      <c r="L1145" s="61">
        <v>47434</v>
      </c>
      <c r="M1145" s="61">
        <v>47473</v>
      </c>
      <c r="N1145" s="61">
        <v>47471</v>
      </c>
      <c r="O1145" s="62">
        <v>47112</v>
      </c>
      <c r="P1145" s="61">
        <v>46742</v>
      </c>
      <c r="Q1145" s="27"/>
      <c r="R1145" s="28"/>
    </row>
    <row r="1146" spans="1:18" x14ac:dyDescent="0.2">
      <c r="A1146" s="60" t="s">
        <v>1156</v>
      </c>
      <c r="B1146" s="57" t="str">
        <f t="shared" si="51"/>
        <v>Livingston Parish, Louisiana</v>
      </c>
      <c r="C1146" s="57" t="str">
        <f t="shared" si="52"/>
        <v>Livingston Parish</v>
      </c>
      <c r="D1146" s="56" t="str">
        <f t="shared" si="53"/>
        <v>Louisiana</v>
      </c>
      <c r="E1146" s="61">
        <v>128026</v>
      </c>
      <c r="F1146" s="61">
        <v>127674</v>
      </c>
      <c r="G1146" s="61">
        <v>128337</v>
      </c>
      <c r="H1146" s="61">
        <v>129828</v>
      </c>
      <c r="I1146" s="61">
        <v>131478</v>
      </c>
      <c r="J1146" s="61">
        <v>133668</v>
      </c>
      <c r="K1146" s="61">
        <v>135168</v>
      </c>
      <c r="L1146" s="61">
        <v>137116</v>
      </c>
      <c r="M1146" s="61">
        <v>139627</v>
      </c>
      <c r="N1146" s="61">
        <v>137712</v>
      </c>
      <c r="O1146" s="62">
        <v>139394</v>
      </c>
      <c r="P1146" s="61">
        <v>140789</v>
      </c>
      <c r="Q1146" s="27"/>
      <c r="R1146" s="28"/>
    </row>
    <row r="1147" spans="1:18" x14ac:dyDescent="0.2">
      <c r="A1147" s="60" t="s">
        <v>1157</v>
      </c>
      <c r="B1147" s="57" t="str">
        <f t="shared" si="51"/>
        <v>Madison Parish, Louisiana</v>
      </c>
      <c r="C1147" s="57" t="str">
        <f t="shared" si="52"/>
        <v>Madison Parish</v>
      </c>
      <c r="D1147" s="56" t="str">
        <f t="shared" si="53"/>
        <v>Louisiana</v>
      </c>
      <c r="E1147" s="61">
        <v>12093</v>
      </c>
      <c r="F1147" s="61">
        <v>12101</v>
      </c>
      <c r="G1147" s="61">
        <v>12106</v>
      </c>
      <c r="H1147" s="61">
        <v>11976</v>
      </c>
      <c r="I1147" s="61">
        <v>12212</v>
      </c>
      <c r="J1147" s="61">
        <v>11908</v>
      </c>
      <c r="K1147" s="61">
        <v>11819</v>
      </c>
      <c r="L1147" s="61">
        <v>11554</v>
      </c>
      <c r="M1147" s="61">
        <v>11486</v>
      </c>
      <c r="N1147" s="61">
        <v>11342</v>
      </c>
      <c r="O1147" s="62">
        <v>11196</v>
      </c>
      <c r="P1147" s="61">
        <v>10951</v>
      </c>
      <c r="Q1147" s="27"/>
      <c r="R1147" s="28"/>
    </row>
    <row r="1148" spans="1:18" x14ac:dyDescent="0.2">
      <c r="A1148" s="60" t="s">
        <v>1158</v>
      </c>
      <c r="B1148" s="57" t="str">
        <f t="shared" si="51"/>
        <v>Morehouse Parish, Louisiana</v>
      </c>
      <c r="C1148" s="57" t="str">
        <f t="shared" si="52"/>
        <v>Morehouse Parish</v>
      </c>
      <c r="D1148" s="56" t="str">
        <f t="shared" si="53"/>
        <v>Louisiana</v>
      </c>
      <c r="E1148" s="61">
        <v>27979</v>
      </c>
      <c r="F1148" s="61">
        <v>27979</v>
      </c>
      <c r="G1148" s="61">
        <v>27873</v>
      </c>
      <c r="H1148" s="61">
        <v>27479</v>
      </c>
      <c r="I1148" s="61">
        <v>27375</v>
      </c>
      <c r="J1148" s="61">
        <v>26938</v>
      </c>
      <c r="K1148" s="61">
        <v>26652</v>
      </c>
      <c r="L1148" s="61">
        <v>26301</v>
      </c>
      <c r="M1148" s="61">
        <v>25894</v>
      </c>
      <c r="N1148" s="61">
        <v>25655</v>
      </c>
      <c r="O1148" s="62">
        <v>25324</v>
      </c>
      <c r="P1148" s="61">
        <v>24874</v>
      </c>
      <c r="Q1148" s="27"/>
      <c r="R1148" s="28"/>
    </row>
    <row r="1149" spans="1:18" x14ac:dyDescent="0.2">
      <c r="A1149" s="60" t="s">
        <v>1159</v>
      </c>
      <c r="B1149" s="57" t="str">
        <f t="shared" si="51"/>
        <v>Natchitoches Parish, Louisiana</v>
      </c>
      <c r="C1149" s="57" t="str">
        <f t="shared" si="52"/>
        <v>Natchitoches Parish</v>
      </c>
      <c r="D1149" s="56" t="str">
        <f t="shared" si="53"/>
        <v>Louisiana</v>
      </c>
      <c r="E1149" s="61">
        <v>39566</v>
      </c>
      <c r="F1149" s="61">
        <v>39569</v>
      </c>
      <c r="G1149" s="61">
        <v>39528</v>
      </c>
      <c r="H1149" s="61">
        <v>39386</v>
      </c>
      <c r="I1149" s="61">
        <v>39339</v>
      </c>
      <c r="J1149" s="61">
        <v>39118</v>
      </c>
      <c r="K1149" s="61">
        <v>39124</v>
      </c>
      <c r="L1149" s="61">
        <v>39004</v>
      </c>
      <c r="M1149" s="61">
        <v>39024</v>
      </c>
      <c r="N1149" s="61">
        <v>39042</v>
      </c>
      <c r="O1149" s="62">
        <v>38616</v>
      </c>
      <c r="P1149" s="61">
        <v>38158</v>
      </c>
      <c r="Q1149" s="27"/>
      <c r="R1149" s="28"/>
    </row>
    <row r="1150" spans="1:18" x14ac:dyDescent="0.2">
      <c r="A1150" s="60" t="s">
        <v>1160</v>
      </c>
      <c r="B1150" s="57" t="str">
        <f t="shared" si="51"/>
        <v>Orleans Parish, Louisiana</v>
      </c>
      <c r="C1150" s="57" t="str">
        <f t="shared" si="52"/>
        <v>Orleans Parish</v>
      </c>
      <c r="D1150" s="56" t="str">
        <f t="shared" si="53"/>
        <v>Louisiana</v>
      </c>
      <c r="E1150" s="61">
        <v>343829</v>
      </c>
      <c r="F1150" s="61">
        <v>343828</v>
      </c>
      <c r="G1150" s="61">
        <v>347772</v>
      </c>
      <c r="H1150" s="61">
        <v>360735</v>
      </c>
      <c r="I1150" s="61">
        <v>369787</v>
      </c>
      <c r="J1150" s="61">
        <v>378637</v>
      </c>
      <c r="K1150" s="61">
        <v>383940</v>
      </c>
      <c r="L1150" s="61">
        <v>389742</v>
      </c>
      <c r="M1150" s="61">
        <v>391843</v>
      </c>
      <c r="N1150" s="61">
        <v>391493</v>
      </c>
      <c r="O1150" s="62">
        <v>391004</v>
      </c>
      <c r="P1150" s="61">
        <v>390144</v>
      </c>
      <c r="Q1150" s="27"/>
      <c r="R1150" s="28"/>
    </row>
    <row r="1151" spans="1:18" x14ac:dyDescent="0.2">
      <c r="A1151" s="60" t="s">
        <v>1161</v>
      </c>
      <c r="B1151" s="57" t="str">
        <f t="shared" si="51"/>
        <v>Ouachita Parish, Louisiana</v>
      </c>
      <c r="C1151" s="57" t="str">
        <f t="shared" si="52"/>
        <v>Ouachita Parish</v>
      </c>
      <c r="D1151" s="56" t="str">
        <f t="shared" si="53"/>
        <v>Louisiana</v>
      </c>
      <c r="E1151" s="61">
        <v>153720</v>
      </c>
      <c r="F1151" s="61">
        <v>153734</v>
      </c>
      <c r="G1151" s="61">
        <v>153969</v>
      </c>
      <c r="H1151" s="61">
        <v>154650</v>
      </c>
      <c r="I1151" s="61">
        <v>155256</v>
      </c>
      <c r="J1151" s="61">
        <v>156062</v>
      </c>
      <c r="K1151" s="61">
        <v>156360</v>
      </c>
      <c r="L1151" s="61">
        <v>156880</v>
      </c>
      <c r="M1151" s="61">
        <v>156897</v>
      </c>
      <c r="N1151" s="61">
        <v>155841</v>
      </c>
      <c r="O1151" s="62">
        <v>154571</v>
      </c>
      <c r="P1151" s="61">
        <v>153279</v>
      </c>
      <c r="Q1151" s="27"/>
      <c r="R1151" s="28"/>
    </row>
    <row r="1152" spans="1:18" x14ac:dyDescent="0.2">
      <c r="A1152" s="60" t="s">
        <v>1162</v>
      </c>
      <c r="B1152" s="57" t="str">
        <f t="shared" si="51"/>
        <v>Plaquemines Parish, Louisiana</v>
      </c>
      <c r="C1152" s="57" t="str">
        <f t="shared" si="52"/>
        <v>Plaquemines Parish</v>
      </c>
      <c r="D1152" s="56" t="str">
        <f t="shared" si="53"/>
        <v>Louisiana</v>
      </c>
      <c r="E1152" s="61">
        <v>23042</v>
      </c>
      <c r="F1152" s="61">
        <v>23035</v>
      </c>
      <c r="G1152" s="61">
        <v>23117</v>
      </c>
      <c r="H1152" s="61">
        <v>23582</v>
      </c>
      <c r="I1152" s="61">
        <v>23826</v>
      </c>
      <c r="J1152" s="61">
        <v>23509</v>
      </c>
      <c r="K1152" s="61">
        <v>23304</v>
      </c>
      <c r="L1152" s="61">
        <v>23437</v>
      </c>
      <c r="M1152" s="61">
        <v>23323</v>
      </c>
      <c r="N1152" s="61">
        <v>23348</v>
      </c>
      <c r="O1152" s="62">
        <v>23385</v>
      </c>
      <c r="P1152" s="61">
        <v>23197</v>
      </c>
      <c r="Q1152" s="27"/>
      <c r="R1152" s="28"/>
    </row>
    <row r="1153" spans="1:18" x14ac:dyDescent="0.2">
      <c r="A1153" s="60" t="s">
        <v>1163</v>
      </c>
      <c r="B1153" s="57" t="str">
        <f t="shared" si="51"/>
        <v>Pointe Coupee Parish, Louisiana</v>
      </c>
      <c r="C1153" s="57" t="str">
        <f t="shared" si="52"/>
        <v>Pointe Coupee Parish</v>
      </c>
      <c r="D1153" s="56" t="str">
        <f t="shared" si="53"/>
        <v>Louisiana</v>
      </c>
      <c r="E1153" s="61">
        <v>22802</v>
      </c>
      <c r="F1153" s="61">
        <v>22808</v>
      </c>
      <c r="G1153" s="61">
        <v>22823</v>
      </c>
      <c r="H1153" s="61">
        <v>22814</v>
      </c>
      <c r="I1153" s="61">
        <v>22683</v>
      </c>
      <c r="J1153" s="61">
        <v>22429</v>
      </c>
      <c r="K1153" s="61">
        <v>22313</v>
      </c>
      <c r="L1153" s="61">
        <v>22197</v>
      </c>
      <c r="M1153" s="61">
        <v>22111</v>
      </c>
      <c r="N1153" s="61">
        <v>22164</v>
      </c>
      <c r="O1153" s="62">
        <v>21879</v>
      </c>
      <c r="P1153" s="61">
        <v>21730</v>
      </c>
      <c r="Q1153" s="27"/>
      <c r="R1153" s="28"/>
    </row>
    <row r="1154" spans="1:18" x14ac:dyDescent="0.2">
      <c r="A1154" s="60" t="s">
        <v>1164</v>
      </c>
      <c r="B1154" s="57" t="str">
        <f t="shared" ref="B1154:B1217" si="54">IF(LEFT(A1154)=".", RIGHT(A1154,LEN(A1154)-1), A1154)</f>
        <v>Rapides Parish, Louisiana</v>
      </c>
      <c r="C1154" s="57" t="str">
        <f t="shared" si="52"/>
        <v>Rapides Parish</v>
      </c>
      <c r="D1154" s="56" t="str">
        <f t="shared" si="53"/>
        <v>Louisiana</v>
      </c>
      <c r="E1154" s="61">
        <v>131613</v>
      </c>
      <c r="F1154" s="61">
        <v>131609</v>
      </c>
      <c r="G1154" s="61">
        <v>131760</v>
      </c>
      <c r="H1154" s="61">
        <v>132020</v>
      </c>
      <c r="I1154" s="61">
        <v>132012</v>
      </c>
      <c r="J1154" s="61">
        <v>132322</v>
      </c>
      <c r="K1154" s="61">
        <v>132202</v>
      </c>
      <c r="L1154" s="61">
        <v>131780</v>
      </c>
      <c r="M1154" s="61">
        <v>131845</v>
      </c>
      <c r="N1154" s="61">
        <v>131253</v>
      </c>
      <c r="O1154" s="62">
        <v>130326</v>
      </c>
      <c r="P1154" s="61">
        <v>129648</v>
      </c>
      <c r="Q1154" s="27"/>
      <c r="R1154" s="28"/>
    </row>
    <row r="1155" spans="1:18" x14ac:dyDescent="0.2">
      <c r="A1155" s="60" t="s">
        <v>1165</v>
      </c>
      <c r="B1155" s="57" t="str">
        <f t="shared" si="54"/>
        <v>Red River Parish, Louisiana</v>
      </c>
      <c r="C1155" s="57" t="str">
        <f t="shared" ref="C1155:C1218" si="55">LEFT(B1155,FIND(",",B1155,1)-1)</f>
        <v>Red River Parish</v>
      </c>
      <c r="D1155" s="56" t="str">
        <f t="shared" ref="D1155:D1218" si="56">RIGHT(B1155,LEN(B1155)-(FIND(",",B1155)+1))</f>
        <v>Louisiana</v>
      </c>
      <c r="E1155" s="61">
        <v>9091</v>
      </c>
      <c r="F1155" s="61">
        <v>9091</v>
      </c>
      <c r="G1155" s="61">
        <v>9099</v>
      </c>
      <c r="H1155" s="61">
        <v>9083</v>
      </c>
      <c r="I1155" s="61">
        <v>9072</v>
      </c>
      <c r="J1155" s="61">
        <v>8957</v>
      </c>
      <c r="K1155" s="61">
        <v>8757</v>
      </c>
      <c r="L1155" s="61">
        <v>8711</v>
      </c>
      <c r="M1155" s="61">
        <v>8621</v>
      </c>
      <c r="N1155" s="61">
        <v>8527</v>
      </c>
      <c r="O1155" s="62">
        <v>8526</v>
      </c>
      <c r="P1155" s="61">
        <v>8442</v>
      </c>
      <c r="Q1155" s="27"/>
      <c r="R1155" s="28"/>
    </row>
    <row r="1156" spans="1:18" x14ac:dyDescent="0.2">
      <c r="A1156" s="60" t="s">
        <v>1166</v>
      </c>
      <c r="B1156" s="57" t="str">
        <f t="shared" si="54"/>
        <v>Richland Parish, Louisiana</v>
      </c>
      <c r="C1156" s="57" t="str">
        <f t="shared" si="55"/>
        <v>Richland Parish</v>
      </c>
      <c r="D1156" s="56" t="str">
        <f t="shared" si="56"/>
        <v>Louisiana</v>
      </c>
      <c r="E1156" s="61">
        <v>20725</v>
      </c>
      <c r="F1156" s="61">
        <v>20722</v>
      </c>
      <c r="G1156" s="61">
        <v>20756</v>
      </c>
      <c r="H1156" s="61">
        <v>20886</v>
      </c>
      <c r="I1156" s="61">
        <v>20912</v>
      </c>
      <c r="J1156" s="61">
        <v>20913</v>
      </c>
      <c r="K1156" s="61">
        <v>20759</v>
      </c>
      <c r="L1156" s="61">
        <v>20546</v>
      </c>
      <c r="M1156" s="61">
        <v>20446</v>
      </c>
      <c r="N1156" s="61">
        <v>20413</v>
      </c>
      <c r="O1156" s="62">
        <v>20223</v>
      </c>
      <c r="P1156" s="61">
        <v>20122</v>
      </c>
      <c r="Q1156" s="27"/>
      <c r="R1156" s="28"/>
    </row>
    <row r="1157" spans="1:18" x14ac:dyDescent="0.2">
      <c r="A1157" s="60" t="s">
        <v>1167</v>
      </c>
      <c r="B1157" s="57" t="str">
        <f t="shared" si="54"/>
        <v>Sabine Parish, Louisiana</v>
      </c>
      <c r="C1157" s="57" t="str">
        <f t="shared" si="55"/>
        <v>Sabine Parish</v>
      </c>
      <c r="D1157" s="56" t="str">
        <f t="shared" si="56"/>
        <v>Louisiana</v>
      </c>
      <c r="E1157" s="61">
        <v>24233</v>
      </c>
      <c r="F1157" s="61">
        <v>24226</v>
      </c>
      <c r="G1157" s="61">
        <v>24226</v>
      </c>
      <c r="H1157" s="61">
        <v>24421</v>
      </c>
      <c r="I1157" s="61">
        <v>24322</v>
      </c>
      <c r="J1157" s="61">
        <v>24261</v>
      </c>
      <c r="K1157" s="61">
        <v>24112</v>
      </c>
      <c r="L1157" s="61">
        <v>24205</v>
      </c>
      <c r="M1157" s="61">
        <v>24055</v>
      </c>
      <c r="N1157" s="61">
        <v>23909</v>
      </c>
      <c r="O1157" s="62">
        <v>23901</v>
      </c>
      <c r="P1157" s="61">
        <v>23884</v>
      </c>
      <c r="Q1157" s="27"/>
      <c r="R1157" s="28"/>
    </row>
    <row r="1158" spans="1:18" x14ac:dyDescent="0.2">
      <c r="A1158" s="60" t="s">
        <v>1168</v>
      </c>
      <c r="B1158" s="57" t="str">
        <f t="shared" si="54"/>
        <v>St. Bernard Parish, Louisiana</v>
      </c>
      <c r="C1158" s="57" t="str">
        <f t="shared" si="55"/>
        <v>St. Bernard Parish</v>
      </c>
      <c r="D1158" s="56" t="str">
        <f t="shared" si="56"/>
        <v>Louisiana</v>
      </c>
      <c r="E1158" s="61">
        <v>35897</v>
      </c>
      <c r="F1158" s="61">
        <v>35897</v>
      </c>
      <c r="G1158" s="61">
        <v>36824</v>
      </c>
      <c r="H1158" s="61">
        <v>39516</v>
      </c>
      <c r="I1158" s="61">
        <v>41483</v>
      </c>
      <c r="J1158" s="61">
        <v>43430</v>
      </c>
      <c r="K1158" s="61">
        <v>44439</v>
      </c>
      <c r="L1158" s="61">
        <v>45421</v>
      </c>
      <c r="M1158" s="61">
        <v>45777</v>
      </c>
      <c r="N1158" s="61">
        <v>46110</v>
      </c>
      <c r="O1158" s="62">
        <v>46780</v>
      </c>
      <c r="P1158" s="61">
        <v>47244</v>
      </c>
      <c r="Q1158" s="27"/>
      <c r="R1158" s="28"/>
    </row>
    <row r="1159" spans="1:18" x14ac:dyDescent="0.2">
      <c r="A1159" s="60" t="s">
        <v>1169</v>
      </c>
      <c r="B1159" s="57" t="str">
        <f t="shared" si="54"/>
        <v>St. Charles Parish, Louisiana</v>
      </c>
      <c r="C1159" s="57" t="str">
        <f t="shared" si="55"/>
        <v>St. Charles Parish</v>
      </c>
      <c r="D1159" s="56" t="str">
        <f t="shared" si="56"/>
        <v>Louisiana</v>
      </c>
      <c r="E1159" s="61">
        <v>52780</v>
      </c>
      <c r="F1159" s="61">
        <v>52888</v>
      </c>
      <c r="G1159" s="61">
        <v>52818</v>
      </c>
      <c r="H1159" s="61">
        <v>52390</v>
      </c>
      <c r="I1159" s="61">
        <v>52420</v>
      </c>
      <c r="J1159" s="61">
        <v>52614</v>
      </c>
      <c r="K1159" s="61">
        <v>52678</v>
      </c>
      <c r="L1159" s="61">
        <v>52572</v>
      </c>
      <c r="M1159" s="61">
        <v>52796</v>
      </c>
      <c r="N1159" s="61">
        <v>52620</v>
      </c>
      <c r="O1159" s="62">
        <v>52775</v>
      </c>
      <c r="P1159" s="61">
        <v>53100</v>
      </c>
      <c r="Q1159" s="27"/>
      <c r="R1159" s="28"/>
    </row>
    <row r="1160" spans="1:18" x14ac:dyDescent="0.2">
      <c r="A1160" s="60" t="s">
        <v>1170</v>
      </c>
      <c r="B1160" s="57" t="str">
        <f t="shared" si="54"/>
        <v>St. Helena Parish, Louisiana</v>
      </c>
      <c r="C1160" s="57" t="str">
        <f t="shared" si="55"/>
        <v>St. Helena Parish</v>
      </c>
      <c r="D1160" s="56" t="str">
        <f t="shared" si="56"/>
        <v>Louisiana</v>
      </c>
      <c r="E1160" s="61">
        <v>11203</v>
      </c>
      <c r="F1160" s="61">
        <v>11205</v>
      </c>
      <c r="G1160" s="61">
        <v>11197</v>
      </c>
      <c r="H1160" s="61">
        <v>10955</v>
      </c>
      <c r="I1160" s="61">
        <v>10979</v>
      </c>
      <c r="J1160" s="61">
        <v>10771</v>
      </c>
      <c r="K1160" s="61">
        <v>10519</v>
      </c>
      <c r="L1160" s="61">
        <v>10457</v>
      </c>
      <c r="M1160" s="61">
        <v>10389</v>
      </c>
      <c r="N1160" s="61">
        <v>10322</v>
      </c>
      <c r="O1160" s="62">
        <v>10187</v>
      </c>
      <c r="P1160" s="61">
        <v>10132</v>
      </c>
      <c r="Q1160" s="27"/>
      <c r="R1160" s="28"/>
    </row>
    <row r="1161" spans="1:18" x14ac:dyDescent="0.2">
      <c r="A1161" s="60" t="s">
        <v>1171</v>
      </c>
      <c r="B1161" s="57" t="str">
        <f t="shared" si="54"/>
        <v>St. James Parish, Louisiana</v>
      </c>
      <c r="C1161" s="57" t="str">
        <f t="shared" si="55"/>
        <v>St. James Parish</v>
      </c>
      <c r="D1161" s="56" t="str">
        <f t="shared" si="56"/>
        <v>Louisiana</v>
      </c>
      <c r="E1161" s="61">
        <v>22102</v>
      </c>
      <c r="F1161" s="61">
        <v>22101</v>
      </c>
      <c r="G1161" s="61">
        <v>22048</v>
      </c>
      <c r="H1161" s="61">
        <v>21784</v>
      </c>
      <c r="I1161" s="61">
        <v>21634</v>
      </c>
      <c r="J1161" s="61">
        <v>21607</v>
      </c>
      <c r="K1161" s="61">
        <v>21515</v>
      </c>
      <c r="L1161" s="61">
        <v>21481</v>
      </c>
      <c r="M1161" s="61">
        <v>21433</v>
      </c>
      <c r="N1161" s="61">
        <v>21380</v>
      </c>
      <c r="O1161" s="62">
        <v>21151</v>
      </c>
      <c r="P1161" s="61">
        <v>21096</v>
      </c>
      <c r="Q1161" s="27"/>
      <c r="R1161" s="28"/>
    </row>
    <row r="1162" spans="1:18" x14ac:dyDescent="0.2">
      <c r="A1162" s="60" t="s">
        <v>1172</v>
      </c>
      <c r="B1162" s="57" t="str">
        <f t="shared" si="54"/>
        <v>St. John the Baptist Parish, Louisiana</v>
      </c>
      <c r="C1162" s="57" t="str">
        <f t="shared" si="55"/>
        <v>St. John the Baptist Parish</v>
      </c>
      <c r="D1162" s="56" t="str">
        <f t="shared" si="56"/>
        <v>Louisiana</v>
      </c>
      <c r="E1162" s="61">
        <v>45924</v>
      </c>
      <c r="F1162" s="61">
        <v>45810</v>
      </c>
      <c r="G1162" s="61">
        <v>45591</v>
      </c>
      <c r="H1162" s="61">
        <v>45066</v>
      </c>
      <c r="I1162" s="61">
        <v>44719</v>
      </c>
      <c r="J1162" s="61">
        <v>43570</v>
      </c>
      <c r="K1162" s="61">
        <v>43714</v>
      </c>
      <c r="L1162" s="61">
        <v>43523</v>
      </c>
      <c r="M1162" s="61">
        <v>43401</v>
      </c>
      <c r="N1162" s="61">
        <v>43328</v>
      </c>
      <c r="O1162" s="62">
        <v>43119</v>
      </c>
      <c r="P1162" s="61">
        <v>42837</v>
      </c>
      <c r="Q1162" s="27"/>
      <c r="R1162" s="28"/>
    </row>
    <row r="1163" spans="1:18" x14ac:dyDescent="0.2">
      <c r="A1163" s="60" t="s">
        <v>1173</v>
      </c>
      <c r="B1163" s="57" t="str">
        <f t="shared" si="54"/>
        <v>St. Landry Parish, Louisiana</v>
      </c>
      <c r="C1163" s="57" t="str">
        <f t="shared" si="55"/>
        <v>St. Landry Parish</v>
      </c>
      <c r="D1163" s="56" t="str">
        <f t="shared" si="56"/>
        <v>Louisiana</v>
      </c>
      <c r="E1163" s="61">
        <v>83384</v>
      </c>
      <c r="F1163" s="61">
        <v>83390</v>
      </c>
      <c r="G1163" s="61">
        <v>83495</v>
      </c>
      <c r="H1163" s="61">
        <v>83442</v>
      </c>
      <c r="I1163" s="61">
        <v>83466</v>
      </c>
      <c r="J1163" s="61">
        <v>83415</v>
      </c>
      <c r="K1163" s="61">
        <v>83680</v>
      </c>
      <c r="L1163" s="61">
        <v>83649</v>
      </c>
      <c r="M1163" s="61">
        <v>83768</v>
      </c>
      <c r="N1163" s="61">
        <v>83535</v>
      </c>
      <c r="O1163" s="62">
        <v>82782</v>
      </c>
      <c r="P1163" s="61">
        <v>82124</v>
      </c>
      <c r="Q1163" s="27"/>
      <c r="R1163" s="28"/>
    </row>
    <row r="1164" spans="1:18" x14ac:dyDescent="0.2">
      <c r="A1164" s="60" t="s">
        <v>1174</v>
      </c>
      <c r="B1164" s="57" t="str">
        <f t="shared" si="54"/>
        <v>St. Martin Parish, Louisiana</v>
      </c>
      <c r="C1164" s="57" t="str">
        <f t="shared" si="55"/>
        <v>St. Martin Parish</v>
      </c>
      <c r="D1164" s="56" t="str">
        <f t="shared" si="56"/>
        <v>Louisiana</v>
      </c>
      <c r="E1164" s="61">
        <v>52160</v>
      </c>
      <c r="F1164" s="61">
        <v>52122</v>
      </c>
      <c r="G1164" s="61">
        <v>52224</v>
      </c>
      <c r="H1164" s="61">
        <v>52760</v>
      </c>
      <c r="I1164" s="61">
        <v>52614</v>
      </c>
      <c r="J1164" s="61">
        <v>52901</v>
      </c>
      <c r="K1164" s="61">
        <v>53256</v>
      </c>
      <c r="L1164" s="61">
        <v>53831</v>
      </c>
      <c r="M1164" s="61">
        <v>53771</v>
      </c>
      <c r="N1164" s="61">
        <v>54066</v>
      </c>
      <c r="O1164" s="62">
        <v>53562</v>
      </c>
      <c r="P1164" s="61">
        <v>53431</v>
      </c>
      <c r="Q1164" s="27"/>
      <c r="R1164" s="28"/>
    </row>
    <row r="1165" spans="1:18" x14ac:dyDescent="0.2">
      <c r="A1165" s="60" t="s">
        <v>1175</v>
      </c>
      <c r="B1165" s="57" t="str">
        <f t="shared" si="54"/>
        <v>St. Mary Parish, Louisiana</v>
      </c>
      <c r="C1165" s="57" t="str">
        <f t="shared" si="55"/>
        <v>St. Mary Parish</v>
      </c>
      <c r="D1165" s="56" t="str">
        <f t="shared" si="56"/>
        <v>Louisiana</v>
      </c>
      <c r="E1165" s="61">
        <v>54650</v>
      </c>
      <c r="F1165" s="61">
        <v>54647</v>
      </c>
      <c r="G1165" s="61">
        <v>54550</v>
      </c>
      <c r="H1165" s="61">
        <v>54187</v>
      </c>
      <c r="I1165" s="61">
        <v>53562</v>
      </c>
      <c r="J1165" s="61">
        <v>53581</v>
      </c>
      <c r="K1165" s="61">
        <v>53273</v>
      </c>
      <c r="L1165" s="61">
        <v>52876</v>
      </c>
      <c r="M1165" s="61">
        <v>52069</v>
      </c>
      <c r="N1165" s="61">
        <v>50708</v>
      </c>
      <c r="O1165" s="62">
        <v>49841</v>
      </c>
      <c r="P1165" s="61">
        <v>49348</v>
      </c>
      <c r="Q1165" s="27"/>
      <c r="R1165" s="28"/>
    </row>
    <row r="1166" spans="1:18" x14ac:dyDescent="0.2">
      <c r="A1166" s="60" t="s">
        <v>1176</v>
      </c>
      <c r="B1166" s="57" t="str">
        <f t="shared" si="54"/>
        <v>St. Tammany Parish, Louisiana</v>
      </c>
      <c r="C1166" s="57" t="str">
        <f t="shared" si="55"/>
        <v>St. Tammany Parish</v>
      </c>
      <c r="D1166" s="56" t="str">
        <f t="shared" si="56"/>
        <v>Louisiana</v>
      </c>
      <c r="E1166" s="61">
        <v>233740</v>
      </c>
      <c r="F1166" s="61">
        <v>233756</v>
      </c>
      <c r="G1166" s="61">
        <v>234544</v>
      </c>
      <c r="H1166" s="61">
        <v>236846</v>
      </c>
      <c r="I1166" s="61">
        <v>239064</v>
      </c>
      <c r="J1166" s="61">
        <v>241953</v>
      </c>
      <c r="K1166" s="61">
        <v>245237</v>
      </c>
      <c r="L1166" s="61">
        <v>248930</v>
      </c>
      <c r="M1166" s="61">
        <v>252468</v>
      </c>
      <c r="N1166" s="61">
        <v>255921</v>
      </c>
      <c r="O1166" s="62">
        <v>258035</v>
      </c>
      <c r="P1166" s="61">
        <v>260419</v>
      </c>
      <c r="Q1166" s="27"/>
      <c r="R1166" s="28"/>
    </row>
    <row r="1167" spans="1:18" x14ac:dyDescent="0.2">
      <c r="A1167" s="60" t="s">
        <v>1177</v>
      </c>
      <c r="B1167" s="57" t="str">
        <f t="shared" si="54"/>
        <v>Tangipahoa Parish, Louisiana</v>
      </c>
      <c r="C1167" s="57" t="str">
        <f t="shared" si="55"/>
        <v>Tangipahoa Parish</v>
      </c>
      <c r="D1167" s="56" t="str">
        <f t="shared" si="56"/>
        <v>Louisiana</v>
      </c>
      <c r="E1167" s="61">
        <v>121097</v>
      </c>
      <c r="F1167" s="61">
        <v>121109</v>
      </c>
      <c r="G1167" s="61">
        <v>121485</v>
      </c>
      <c r="H1167" s="61">
        <v>122700</v>
      </c>
      <c r="I1167" s="61">
        <v>123646</v>
      </c>
      <c r="J1167" s="61">
        <v>125520</v>
      </c>
      <c r="K1167" s="61">
        <v>127010</v>
      </c>
      <c r="L1167" s="61">
        <v>128716</v>
      </c>
      <c r="M1167" s="61">
        <v>130619</v>
      </c>
      <c r="N1167" s="61">
        <v>132353</v>
      </c>
      <c r="O1167" s="62">
        <v>133837</v>
      </c>
      <c r="P1167" s="61">
        <v>134758</v>
      </c>
      <c r="Q1167" s="27"/>
      <c r="R1167" s="28"/>
    </row>
    <row r="1168" spans="1:18" x14ac:dyDescent="0.2">
      <c r="A1168" s="60" t="s">
        <v>1178</v>
      </c>
      <c r="B1168" s="57" t="str">
        <f t="shared" si="54"/>
        <v>Tensas Parish, Louisiana</v>
      </c>
      <c r="C1168" s="57" t="str">
        <f t="shared" si="55"/>
        <v>Tensas Parish</v>
      </c>
      <c r="D1168" s="56" t="str">
        <f t="shared" si="56"/>
        <v>Louisiana</v>
      </c>
      <c r="E1168" s="61">
        <v>5252</v>
      </c>
      <c r="F1168" s="61">
        <v>5250</v>
      </c>
      <c r="G1168" s="61">
        <v>5229</v>
      </c>
      <c r="H1168" s="61">
        <v>5092</v>
      </c>
      <c r="I1168" s="61">
        <v>4999</v>
      </c>
      <c r="J1168" s="61">
        <v>4933</v>
      </c>
      <c r="K1168" s="61">
        <v>4853</v>
      </c>
      <c r="L1168" s="61">
        <v>4772</v>
      </c>
      <c r="M1168" s="61">
        <v>4656</v>
      </c>
      <c r="N1168" s="61">
        <v>4574</v>
      </c>
      <c r="O1168" s="62">
        <v>4470</v>
      </c>
      <c r="P1168" s="61">
        <v>4334</v>
      </c>
      <c r="Q1168" s="27"/>
      <c r="R1168" s="28"/>
    </row>
    <row r="1169" spans="1:18" x14ac:dyDescent="0.2">
      <c r="A1169" s="60" t="s">
        <v>1179</v>
      </c>
      <c r="B1169" s="57" t="str">
        <f t="shared" si="54"/>
        <v>Terrebonne Parish, Louisiana</v>
      </c>
      <c r="C1169" s="57" t="str">
        <f t="shared" si="55"/>
        <v>Terrebonne Parish</v>
      </c>
      <c r="D1169" s="56" t="str">
        <f t="shared" si="56"/>
        <v>Louisiana</v>
      </c>
      <c r="E1169" s="61">
        <v>111860</v>
      </c>
      <c r="F1169" s="61">
        <v>111543</v>
      </c>
      <c r="G1169" s="61">
        <v>111506</v>
      </c>
      <c r="H1169" s="61">
        <v>111635</v>
      </c>
      <c r="I1169" s="61">
        <v>111708</v>
      </c>
      <c r="J1169" s="61">
        <v>112707</v>
      </c>
      <c r="K1169" s="61">
        <v>113482</v>
      </c>
      <c r="L1169" s="61">
        <v>113817</v>
      </c>
      <c r="M1169" s="61">
        <v>113006</v>
      </c>
      <c r="N1169" s="61">
        <v>111823</v>
      </c>
      <c r="O1169" s="62">
        <v>111163</v>
      </c>
      <c r="P1169" s="61">
        <v>110461</v>
      </c>
      <c r="Q1169" s="27"/>
      <c r="R1169" s="28"/>
    </row>
    <row r="1170" spans="1:18" x14ac:dyDescent="0.2">
      <c r="A1170" s="60" t="s">
        <v>1180</v>
      </c>
      <c r="B1170" s="57" t="str">
        <f t="shared" si="54"/>
        <v>Union Parish, Louisiana</v>
      </c>
      <c r="C1170" s="57" t="str">
        <f t="shared" si="55"/>
        <v>Union Parish</v>
      </c>
      <c r="D1170" s="56" t="str">
        <f t="shared" si="56"/>
        <v>Louisiana</v>
      </c>
      <c r="E1170" s="61">
        <v>22721</v>
      </c>
      <c r="F1170" s="61">
        <v>22774</v>
      </c>
      <c r="G1170" s="61">
        <v>22833</v>
      </c>
      <c r="H1170" s="61">
        <v>22757</v>
      </c>
      <c r="I1170" s="61">
        <v>22520</v>
      </c>
      <c r="J1170" s="61">
        <v>22454</v>
      </c>
      <c r="K1170" s="61">
        <v>22558</v>
      </c>
      <c r="L1170" s="61">
        <v>22487</v>
      </c>
      <c r="M1170" s="61">
        <v>22528</v>
      </c>
      <c r="N1170" s="61">
        <v>22398</v>
      </c>
      <c r="O1170" s="62">
        <v>22243</v>
      </c>
      <c r="P1170" s="61">
        <v>22108</v>
      </c>
      <c r="Q1170" s="27"/>
      <c r="R1170" s="28"/>
    </row>
    <row r="1171" spans="1:18" x14ac:dyDescent="0.2">
      <c r="A1171" s="60" t="s">
        <v>1181</v>
      </c>
      <c r="B1171" s="57" t="str">
        <f t="shared" si="54"/>
        <v>Vermilion Parish, Louisiana</v>
      </c>
      <c r="C1171" s="57" t="str">
        <f t="shared" si="55"/>
        <v>Vermilion Parish</v>
      </c>
      <c r="D1171" s="56" t="str">
        <f t="shared" si="56"/>
        <v>Louisiana</v>
      </c>
      <c r="E1171" s="61">
        <v>57999</v>
      </c>
      <c r="F1171" s="61">
        <v>57959</v>
      </c>
      <c r="G1171" s="61">
        <v>58085</v>
      </c>
      <c r="H1171" s="61">
        <v>58198</v>
      </c>
      <c r="I1171" s="61">
        <v>58636</v>
      </c>
      <c r="J1171" s="61">
        <v>59284</v>
      </c>
      <c r="K1171" s="61">
        <v>59534</v>
      </c>
      <c r="L1171" s="61">
        <v>59918</v>
      </c>
      <c r="M1171" s="61">
        <v>60074</v>
      </c>
      <c r="N1171" s="61">
        <v>59936</v>
      </c>
      <c r="O1171" s="62">
        <v>59886</v>
      </c>
      <c r="P1171" s="61">
        <v>59511</v>
      </c>
      <c r="Q1171" s="27"/>
      <c r="R1171" s="28"/>
    </row>
    <row r="1172" spans="1:18" x14ac:dyDescent="0.2">
      <c r="A1172" s="60" t="s">
        <v>1182</v>
      </c>
      <c r="B1172" s="57" t="str">
        <f t="shared" si="54"/>
        <v>Vernon Parish, Louisiana</v>
      </c>
      <c r="C1172" s="57" t="str">
        <f t="shared" si="55"/>
        <v>Vernon Parish</v>
      </c>
      <c r="D1172" s="56" t="str">
        <f t="shared" si="56"/>
        <v>Louisiana</v>
      </c>
      <c r="E1172" s="61">
        <v>52334</v>
      </c>
      <c r="F1172" s="61">
        <v>52361</v>
      </c>
      <c r="G1172" s="61">
        <v>52742</v>
      </c>
      <c r="H1172" s="61">
        <v>52270</v>
      </c>
      <c r="I1172" s="61">
        <v>54120</v>
      </c>
      <c r="J1172" s="61">
        <v>52815</v>
      </c>
      <c r="K1172" s="61">
        <v>52816</v>
      </c>
      <c r="L1172" s="61">
        <v>51431</v>
      </c>
      <c r="M1172" s="61">
        <v>51481</v>
      </c>
      <c r="N1172" s="61">
        <v>49789</v>
      </c>
      <c r="O1172" s="62">
        <v>48101</v>
      </c>
      <c r="P1172" s="61">
        <v>47429</v>
      </c>
      <c r="Q1172" s="27"/>
      <c r="R1172" s="28"/>
    </row>
    <row r="1173" spans="1:18" x14ac:dyDescent="0.2">
      <c r="A1173" s="60" t="s">
        <v>1183</v>
      </c>
      <c r="B1173" s="57" t="str">
        <f t="shared" si="54"/>
        <v>Washington Parish, Louisiana</v>
      </c>
      <c r="C1173" s="57" t="str">
        <f t="shared" si="55"/>
        <v>Washington Parish</v>
      </c>
      <c r="D1173" s="56" t="str">
        <f t="shared" si="56"/>
        <v>Louisiana</v>
      </c>
      <c r="E1173" s="61">
        <v>47168</v>
      </c>
      <c r="F1173" s="61">
        <v>47140</v>
      </c>
      <c r="G1173" s="61">
        <v>47089</v>
      </c>
      <c r="H1173" s="61">
        <v>47127</v>
      </c>
      <c r="I1173" s="61">
        <v>46676</v>
      </c>
      <c r="J1173" s="61">
        <v>46407</v>
      </c>
      <c r="K1173" s="61">
        <v>46319</v>
      </c>
      <c r="L1173" s="61">
        <v>46358</v>
      </c>
      <c r="M1173" s="61">
        <v>46387</v>
      </c>
      <c r="N1173" s="61">
        <v>46649</v>
      </c>
      <c r="O1173" s="62">
        <v>46588</v>
      </c>
      <c r="P1173" s="61">
        <v>46194</v>
      </c>
      <c r="Q1173" s="27"/>
      <c r="R1173" s="28"/>
    </row>
    <row r="1174" spans="1:18" x14ac:dyDescent="0.2">
      <c r="A1174" s="60" t="s">
        <v>1184</v>
      </c>
      <c r="B1174" s="57" t="str">
        <f t="shared" si="54"/>
        <v>Webster Parish, Louisiana</v>
      </c>
      <c r="C1174" s="57" t="str">
        <f t="shared" si="55"/>
        <v>Webster Parish</v>
      </c>
      <c r="D1174" s="56" t="str">
        <f t="shared" si="56"/>
        <v>Louisiana</v>
      </c>
      <c r="E1174" s="61">
        <v>41207</v>
      </c>
      <c r="F1174" s="61">
        <v>41207</v>
      </c>
      <c r="G1174" s="61">
        <v>41199</v>
      </c>
      <c r="H1174" s="61">
        <v>41244</v>
      </c>
      <c r="I1174" s="61">
        <v>40908</v>
      </c>
      <c r="J1174" s="61">
        <v>40660</v>
      </c>
      <c r="K1174" s="61">
        <v>40285</v>
      </c>
      <c r="L1174" s="61">
        <v>40061</v>
      </c>
      <c r="M1174" s="61">
        <v>39751</v>
      </c>
      <c r="N1174" s="61">
        <v>39264</v>
      </c>
      <c r="O1174" s="62">
        <v>38792</v>
      </c>
      <c r="P1174" s="61">
        <v>38340</v>
      </c>
      <c r="Q1174" s="27"/>
      <c r="R1174" s="28"/>
    </row>
    <row r="1175" spans="1:18" x14ac:dyDescent="0.2">
      <c r="A1175" s="60" t="s">
        <v>1185</v>
      </c>
      <c r="B1175" s="57" t="str">
        <f t="shared" si="54"/>
        <v>West Baton Rouge Parish, Louisiana</v>
      </c>
      <c r="C1175" s="57" t="str">
        <f t="shared" si="55"/>
        <v>West Baton Rouge Parish</v>
      </c>
      <c r="D1175" s="56" t="str">
        <f t="shared" si="56"/>
        <v>Louisiana</v>
      </c>
      <c r="E1175" s="61">
        <v>23788</v>
      </c>
      <c r="F1175" s="61">
        <v>23785</v>
      </c>
      <c r="G1175" s="61">
        <v>23951</v>
      </c>
      <c r="H1175" s="61">
        <v>24109</v>
      </c>
      <c r="I1175" s="61">
        <v>24149</v>
      </c>
      <c r="J1175" s="61">
        <v>24654</v>
      </c>
      <c r="K1175" s="61">
        <v>25192</v>
      </c>
      <c r="L1175" s="61">
        <v>25554</v>
      </c>
      <c r="M1175" s="61">
        <v>25901</v>
      </c>
      <c r="N1175" s="61">
        <v>26184</v>
      </c>
      <c r="O1175" s="62">
        <v>26400</v>
      </c>
      <c r="P1175" s="61">
        <v>26465</v>
      </c>
      <c r="Q1175" s="27"/>
      <c r="R1175" s="28"/>
    </row>
    <row r="1176" spans="1:18" x14ac:dyDescent="0.2">
      <c r="A1176" s="60" t="s">
        <v>1186</v>
      </c>
      <c r="B1176" s="57" t="str">
        <f t="shared" si="54"/>
        <v>West Carroll Parish, Louisiana</v>
      </c>
      <c r="C1176" s="57" t="str">
        <f t="shared" si="55"/>
        <v>West Carroll Parish</v>
      </c>
      <c r="D1176" s="56" t="str">
        <f t="shared" si="56"/>
        <v>Louisiana</v>
      </c>
      <c r="E1176" s="61">
        <v>11604</v>
      </c>
      <c r="F1176" s="61">
        <v>11604</v>
      </c>
      <c r="G1176" s="61">
        <v>11576</v>
      </c>
      <c r="H1176" s="61">
        <v>11520</v>
      </c>
      <c r="I1176" s="61">
        <v>11499</v>
      </c>
      <c r="J1176" s="61">
        <v>11453</v>
      </c>
      <c r="K1176" s="61">
        <v>11526</v>
      </c>
      <c r="L1176" s="61">
        <v>11287</v>
      </c>
      <c r="M1176" s="61">
        <v>11136</v>
      </c>
      <c r="N1176" s="61">
        <v>10974</v>
      </c>
      <c r="O1176" s="62">
        <v>10977</v>
      </c>
      <c r="P1176" s="61">
        <v>10830</v>
      </c>
      <c r="Q1176" s="27"/>
      <c r="R1176" s="28"/>
    </row>
    <row r="1177" spans="1:18" x14ac:dyDescent="0.2">
      <c r="A1177" s="60" t="s">
        <v>1187</v>
      </c>
      <c r="B1177" s="57" t="str">
        <f t="shared" si="54"/>
        <v>West Feliciana Parish, Louisiana</v>
      </c>
      <c r="C1177" s="57" t="str">
        <f t="shared" si="55"/>
        <v>West Feliciana Parish</v>
      </c>
      <c r="D1177" s="56" t="str">
        <f t="shared" si="56"/>
        <v>Louisiana</v>
      </c>
      <c r="E1177" s="61">
        <v>15625</v>
      </c>
      <c r="F1177" s="61">
        <v>15625</v>
      </c>
      <c r="G1177" s="61">
        <v>15641</v>
      </c>
      <c r="H1177" s="61">
        <v>15517</v>
      </c>
      <c r="I1177" s="61">
        <v>15476</v>
      </c>
      <c r="J1177" s="61">
        <v>15462</v>
      </c>
      <c r="K1177" s="61">
        <v>15379</v>
      </c>
      <c r="L1177" s="61">
        <v>15383</v>
      </c>
      <c r="M1177" s="61">
        <v>15327</v>
      </c>
      <c r="N1177" s="61">
        <v>15371</v>
      </c>
      <c r="O1177" s="62">
        <v>15492</v>
      </c>
      <c r="P1177" s="61">
        <v>15568</v>
      </c>
      <c r="Q1177" s="27"/>
      <c r="R1177" s="28"/>
    </row>
    <row r="1178" spans="1:18" x14ac:dyDescent="0.2">
      <c r="A1178" s="60" t="s">
        <v>1188</v>
      </c>
      <c r="B1178" s="57" t="str">
        <f t="shared" si="54"/>
        <v>Winn Parish, Louisiana</v>
      </c>
      <c r="C1178" s="57" t="str">
        <f t="shared" si="55"/>
        <v>Winn Parish</v>
      </c>
      <c r="D1178" s="56" t="str">
        <f t="shared" si="56"/>
        <v>Louisiana</v>
      </c>
      <c r="E1178" s="61">
        <v>15313</v>
      </c>
      <c r="F1178" s="61">
        <v>15313</v>
      </c>
      <c r="G1178" s="61">
        <v>15303</v>
      </c>
      <c r="H1178" s="61">
        <v>15151</v>
      </c>
      <c r="I1178" s="61">
        <v>15102</v>
      </c>
      <c r="J1178" s="61">
        <v>14849</v>
      </c>
      <c r="K1178" s="61">
        <v>14819</v>
      </c>
      <c r="L1178" s="61">
        <v>14642</v>
      </c>
      <c r="M1178" s="61">
        <v>14532</v>
      </c>
      <c r="N1178" s="61">
        <v>14350</v>
      </c>
      <c r="O1178" s="62">
        <v>14138</v>
      </c>
      <c r="P1178" s="61">
        <v>13904</v>
      </c>
      <c r="Q1178" s="27"/>
      <c r="R1178" s="28"/>
    </row>
    <row r="1179" spans="1:18" x14ac:dyDescent="0.2">
      <c r="A1179" s="60" t="s">
        <v>1189</v>
      </c>
      <c r="B1179" s="57" t="str">
        <f t="shared" si="54"/>
        <v>Androscoggin County, Maine</v>
      </c>
      <c r="C1179" s="57" t="str">
        <f t="shared" si="55"/>
        <v>Androscoggin County</v>
      </c>
      <c r="D1179" s="56" t="str">
        <f t="shared" si="56"/>
        <v>Maine</v>
      </c>
      <c r="E1179" s="61">
        <v>107702</v>
      </c>
      <c r="F1179" s="61">
        <v>107709</v>
      </c>
      <c r="G1179" s="61">
        <v>107708</v>
      </c>
      <c r="H1179" s="61">
        <v>107439</v>
      </c>
      <c r="I1179" s="61">
        <v>107486</v>
      </c>
      <c r="J1179" s="61">
        <v>107223</v>
      </c>
      <c r="K1179" s="61">
        <v>107358</v>
      </c>
      <c r="L1179" s="61">
        <v>107124</v>
      </c>
      <c r="M1179" s="61">
        <v>107296</v>
      </c>
      <c r="N1179" s="61">
        <v>107399</v>
      </c>
      <c r="O1179" s="62">
        <v>107914</v>
      </c>
      <c r="P1179" s="61">
        <v>108277</v>
      </c>
      <c r="Q1179" s="27"/>
      <c r="R1179" s="28"/>
    </row>
    <row r="1180" spans="1:18" x14ac:dyDescent="0.2">
      <c r="A1180" s="60" t="s">
        <v>1190</v>
      </c>
      <c r="B1180" s="57" t="str">
        <f t="shared" si="54"/>
        <v>Aroostook County, Maine</v>
      </c>
      <c r="C1180" s="57" t="str">
        <f t="shared" si="55"/>
        <v>Aroostook County</v>
      </c>
      <c r="D1180" s="56" t="str">
        <f t="shared" si="56"/>
        <v>Maine</v>
      </c>
      <c r="E1180" s="61">
        <v>71870</v>
      </c>
      <c r="F1180" s="61">
        <v>71873</v>
      </c>
      <c r="G1180" s="61">
        <v>71699</v>
      </c>
      <c r="H1180" s="61">
        <v>71388</v>
      </c>
      <c r="I1180" s="61">
        <v>70767</v>
      </c>
      <c r="J1180" s="61">
        <v>70064</v>
      </c>
      <c r="K1180" s="61">
        <v>69520</v>
      </c>
      <c r="L1180" s="61">
        <v>68818</v>
      </c>
      <c r="M1180" s="61">
        <v>68243</v>
      </c>
      <c r="N1180" s="61">
        <v>67609</v>
      </c>
      <c r="O1180" s="62">
        <v>67318</v>
      </c>
      <c r="P1180" s="61">
        <v>67055</v>
      </c>
      <c r="Q1180" s="27"/>
      <c r="R1180" s="28"/>
    </row>
    <row r="1181" spans="1:18" x14ac:dyDescent="0.2">
      <c r="A1181" s="60" t="s">
        <v>1191</v>
      </c>
      <c r="B1181" s="57" t="str">
        <f t="shared" si="54"/>
        <v>Cumberland County, Maine</v>
      </c>
      <c r="C1181" s="57" t="str">
        <f t="shared" si="55"/>
        <v>Cumberland County</v>
      </c>
      <c r="D1181" s="56" t="str">
        <f t="shared" si="56"/>
        <v>Maine</v>
      </c>
      <c r="E1181" s="61">
        <v>281674</v>
      </c>
      <c r="F1181" s="61">
        <v>281690</v>
      </c>
      <c r="G1181" s="61">
        <v>281474</v>
      </c>
      <c r="H1181" s="61">
        <v>282709</v>
      </c>
      <c r="I1181" s="61">
        <v>283645</v>
      </c>
      <c r="J1181" s="61">
        <v>285537</v>
      </c>
      <c r="K1181" s="61">
        <v>288086</v>
      </c>
      <c r="L1181" s="61">
        <v>289488</v>
      </c>
      <c r="M1181" s="61">
        <v>291191</v>
      </c>
      <c r="N1181" s="61">
        <v>292181</v>
      </c>
      <c r="O1181" s="62">
        <v>293673</v>
      </c>
      <c r="P1181" s="61">
        <v>295003</v>
      </c>
      <c r="Q1181" s="27"/>
      <c r="R1181" s="28"/>
    </row>
    <row r="1182" spans="1:18" x14ac:dyDescent="0.2">
      <c r="A1182" s="60" t="s">
        <v>1192</v>
      </c>
      <c r="B1182" s="57" t="str">
        <f t="shared" si="54"/>
        <v>Franklin County, Maine</v>
      </c>
      <c r="C1182" s="57" t="str">
        <f t="shared" si="55"/>
        <v>Franklin County</v>
      </c>
      <c r="D1182" s="56" t="str">
        <f t="shared" si="56"/>
        <v>Maine</v>
      </c>
      <c r="E1182" s="61">
        <v>30768</v>
      </c>
      <c r="F1182" s="61">
        <v>30767</v>
      </c>
      <c r="G1182" s="61">
        <v>30719</v>
      </c>
      <c r="H1182" s="61">
        <v>30741</v>
      </c>
      <c r="I1182" s="61">
        <v>30650</v>
      </c>
      <c r="J1182" s="61">
        <v>30477</v>
      </c>
      <c r="K1182" s="61">
        <v>30201</v>
      </c>
      <c r="L1182" s="61">
        <v>30017</v>
      </c>
      <c r="M1182" s="61">
        <v>29982</v>
      </c>
      <c r="N1182" s="61">
        <v>29799</v>
      </c>
      <c r="O1182" s="62">
        <v>29915</v>
      </c>
      <c r="P1182" s="61">
        <v>30199</v>
      </c>
      <c r="Q1182" s="27"/>
      <c r="R1182" s="28"/>
    </row>
    <row r="1183" spans="1:18" x14ac:dyDescent="0.2">
      <c r="A1183" s="60" t="s">
        <v>1193</v>
      </c>
      <c r="B1183" s="57" t="str">
        <f t="shared" si="54"/>
        <v>Hancock County, Maine</v>
      </c>
      <c r="C1183" s="57" t="str">
        <f t="shared" si="55"/>
        <v>Hancock County</v>
      </c>
      <c r="D1183" s="56" t="str">
        <f t="shared" si="56"/>
        <v>Maine</v>
      </c>
      <c r="E1183" s="61">
        <v>54418</v>
      </c>
      <c r="F1183" s="61">
        <v>54408</v>
      </c>
      <c r="G1183" s="61">
        <v>54350</v>
      </c>
      <c r="H1183" s="61">
        <v>54525</v>
      </c>
      <c r="I1183" s="61">
        <v>54478</v>
      </c>
      <c r="J1183" s="61">
        <v>54566</v>
      </c>
      <c r="K1183" s="61">
        <v>54477</v>
      </c>
      <c r="L1183" s="61">
        <v>54237</v>
      </c>
      <c r="M1183" s="61">
        <v>54509</v>
      </c>
      <c r="N1183" s="61">
        <v>54539</v>
      </c>
      <c r="O1183" s="62">
        <v>54734</v>
      </c>
      <c r="P1183" s="61">
        <v>54987</v>
      </c>
      <c r="Q1183" s="27"/>
      <c r="R1183" s="28"/>
    </row>
    <row r="1184" spans="1:18" x14ac:dyDescent="0.2">
      <c r="A1184" s="60" t="s">
        <v>1194</v>
      </c>
      <c r="B1184" s="57" t="str">
        <f t="shared" si="54"/>
        <v>Kennebec County, Maine</v>
      </c>
      <c r="C1184" s="57" t="str">
        <f t="shared" si="55"/>
        <v>Kennebec County</v>
      </c>
      <c r="D1184" s="56" t="str">
        <f t="shared" si="56"/>
        <v>Maine</v>
      </c>
      <c r="E1184" s="61">
        <v>122151</v>
      </c>
      <c r="F1184" s="61">
        <v>122154</v>
      </c>
      <c r="G1184" s="61">
        <v>122076</v>
      </c>
      <c r="H1184" s="61">
        <v>121792</v>
      </c>
      <c r="I1184" s="61">
        <v>121591</v>
      </c>
      <c r="J1184" s="61">
        <v>121139</v>
      </c>
      <c r="K1184" s="61">
        <v>121233</v>
      </c>
      <c r="L1184" s="61">
        <v>121010</v>
      </c>
      <c r="M1184" s="61">
        <v>121497</v>
      </c>
      <c r="N1184" s="61">
        <v>121913</v>
      </c>
      <c r="O1184" s="62">
        <v>122044</v>
      </c>
      <c r="P1184" s="61">
        <v>122302</v>
      </c>
      <c r="Q1184" s="27"/>
      <c r="R1184" s="28"/>
    </row>
    <row r="1185" spans="1:18" x14ac:dyDescent="0.2">
      <c r="A1185" s="60" t="s">
        <v>1195</v>
      </c>
      <c r="B1185" s="57" t="str">
        <f t="shared" si="54"/>
        <v>Knox County, Maine</v>
      </c>
      <c r="C1185" s="57" t="str">
        <f t="shared" si="55"/>
        <v>Knox County</v>
      </c>
      <c r="D1185" s="56" t="str">
        <f t="shared" si="56"/>
        <v>Maine</v>
      </c>
      <c r="E1185" s="61">
        <v>39736</v>
      </c>
      <c r="F1185" s="61">
        <v>39734</v>
      </c>
      <c r="G1185" s="61">
        <v>39730</v>
      </c>
      <c r="H1185" s="61">
        <v>39672</v>
      </c>
      <c r="I1185" s="61">
        <v>39611</v>
      </c>
      <c r="J1185" s="61">
        <v>39691</v>
      </c>
      <c r="K1185" s="61">
        <v>39891</v>
      </c>
      <c r="L1185" s="61">
        <v>39786</v>
      </c>
      <c r="M1185" s="61">
        <v>39761</v>
      </c>
      <c r="N1185" s="61">
        <v>39759</v>
      </c>
      <c r="O1185" s="62">
        <v>39717</v>
      </c>
      <c r="P1185" s="61">
        <v>39772</v>
      </c>
      <c r="Q1185" s="27"/>
      <c r="R1185" s="28"/>
    </row>
    <row r="1186" spans="1:18" x14ac:dyDescent="0.2">
      <c r="A1186" s="60" t="s">
        <v>1196</v>
      </c>
      <c r="B1186" s="57" t="str">
        <f t="shared" si="54"/>
        <v>Lincoln County, Maine</v>
      </c>
      <c r="C1186" s="57" t="str">
        <f t="shared" si="55"/>
        <v>Lincoln County</v>
      </c>
      <c r="D1186" s="56" t="str">
        <f t="shared" si="56"/>
        <v>Maine</v>
      </c>
      <c r="E1186" s="61">
        <v>34457</v>
      </c>
      <c r="F1186" s="61">
        <v>34445</v>
      </c>
      <c r="G1186" s="61">
        <v>34385</v>
      </c>
      <c r="H1186" s="61">
        <v>34269</v>
      </c>
      <c r="I1186" s="61">
        <v>34152</v>
      </c>
      <c r="J1186" s="61">
        <v>34087</v>
      </c>
      <c r="K1186" s="61">
        <v>34047</v>
      </c>
      <c r="L1186" s="61">
        <v>33784</v>
      </c>
      <c r="M1186" s="61">
        <v>33974</v>
      </c>
      <c r="N1186" s="61">
        <v>34215</v>
      </c>
      <c r="O1186" s="62">
        <v>34399</v>
      </c>
      <c r="P1186" s="61">
        <v>34634</v>
      </c>
      <c r="Q1186" s="27"/>
      <c r="R1186" s="28"/>
    </row>
    <row r="1187" spans="1:18" x14ac:dyDescent="0.2">
      <c r="A1187" s="60" t="s">
        <v>1197</v>
      </c>
      <c r="B1187" s="57" t="str">
        <f t="shared" si="54"/>
        <v>Oxford County, Maine</v>
      </c>
      <c r="C1187" s="57" t="str">
        <f t="shared" si="55"/>
        <v>Oxford County</v>
      </c>
      <c r="D1187" s="56" t="str">
        <f t="shared" si="56"/>
        <v>Maine</v>
      </c>
      <c r="E1187" s="61">
        <v>57833</v>
      </c>
      <c r="F1187" s="61">
        <v>57830</v>
      </c>
      <c r="G1187" s="61">
        <v>57779</v>
      </c>
      <c r="H1187" s="61">
        <v>57763</v>
      </c>
      <c r="I1187" s="61">
        <v>57473</v>
      </c>
      <c r="J1187" s="61">
        <v>57397</v>
      </c>
      <c r="K1187" s="61">
        <v>57323</v>
      </c>
      <c r="L1187" s="61">
        <v>57164</v>
      </c>
      <c r="M1187" s="61">
        <v>57322</v>
      </c>
      <c r="N1187" s="61">
        <v>57534</v>
      </c>
      <c r="O1187" s="62">
        <v>57754</v>
      </c>
      <c r="P1187" s="61">
        <v>57975</v>
      </c>
      <c r="Q1187" s="27"/>
      <c r="R1187" s="28"/>
    </row>
    <row r="1188" spans="1:18" x14ac:dyDescent="0.2">
      <c r="A1188" s="60" t="s">
        <v>1198</v>
      </c>
      <c r="B1188" s="57" t="str">
        <f t="shared" si="54"/>
        <v>Penobscot County, Maine</v>
      </c>
      <c r="C1188" s="57" t="str">
        <f t="shared" si="55"/>
        <v>Penobscot County</v>
      </c>
      <c r="D1188" s="56" t="str">
        <f t="shared" si="56"/>
        <v>Maine</v>
      </c>
      <c r="E1188" s="61">
        <v>153923</v>
      </c>
      <c r="F1188" s="61">
        <v>153931</v>
      </c>
      <c r="G1188" s="61">
        <v>153861</v>
      </c>
      <c r="H1188" s="61">
        <v>153759</v>
      </c>
      <c r="I1188" s="61">
        <v>153347</v>
      </c>
      <c r="J1188" s="61">
        <v>153222</v>
      </c>
      <c r="K1188" s="61">
        <v>153201</v>
      </c>
      <c r="L1188" s="61">
        <v>151929</v>
      </c>
      <c r="M1188" s="61">
        <v>151333</v>
      </c>
      <c r="N1188" s="61">
        <v>151645</v>
      </c>
      <c r="O1188" s="62">
        <v>151817</v>
      </c>
      <c r="P1188" s="61">
        <v>152148</v>
      </c>
      <c r="Q1188" s="27"/>
      <c r="R1188" s="28"/>
    </row>
    <row r="1189" spans="1:18" x14ac:dyDescent="0.2">
      <c r="A1189" s="60" t="s">
        <v>1199</v>
      </c>
      <c r="B1189" s="57" t="str">
        <f t="shared" si="54"/>
        <v>Piscataquis County, Maine</v>
      </c>
      <c r="C1189" s="57" t="str">
        <f t="shared" si="55"/>
        <v>Piscataquis County</v>
      </c>
      <c r="D1189" s="56" t="str">
        <f t="shared" si="56"/>
        <v>Maine</v>
      </c>
      <c r="E1189" s="61">
        <v>17535</v>
      </c>
      <c r="F1189" s="61">
        <v>17535</v>
      </c>
      <c r="G1189" s="61">
        <v>17550</v>
      </c>
      <c r="H1189" s="61">
        <v>17362</v>
      </c>
      <c r="I1189" s="61">
        <v>17265</v>
      </c>
      <c r="J1189" s="61">
        <v>17173</v>
      </c>
      <c r="K1189" s="61">
        <v>17038</v>
      </c>
      <c r="L1189" s="61">
        <v>16937</v>
      </c>
      <c r="M1189" s="61">
        <v>16910</v>
      </c>
      <c r="N1189" s="61">
        <v>16804</v>
      </c>
      <c r="O1189" s="62">
        <v>16746</v>
      </c>
      <c r="P1189" s="61">
        <v>16785</v>
      </c>
      <c r="Q1189" s="27"/>
      <c r="R1189" s="28"/>
    </row>
    <row r="1190" spans="1:18" x14ac:dyDescent="0.2">
      <c r="A1190" s="60" t="s">
        <v>1200</v>
      </c>
      <c r="B1190" s="57" t="str">
        <f t="shared" si="54"/>
        <v>Sagadahoc County, Maine</v>
      </c>
      <c r="C1190" s="57" t="str">
        <f t="shared" si="55"/>
        <v>Sagadahoc County</v>
      </c>
      <c r="D1190" s="56" t="str">
        <f t="shared" si="56"/>
        <v>Maine</v>
      </c>
      <c r="E1190" s="61">
        <v>35293</v>
      </c>
      <c r="F1190" s="61">
        <v>35287</v>
      </c>
      <c r="G1190" s="61">
        <v>35228</v>
      </c>
      <c r="H1190" s="61">
        <v>35121</v>
      </c>
      <c r="I1190" s="61">
        <v>35115</v>
      </c>
      <c r="J1190" s="61">
        <v>35021</v>
      </c>
      <c r="K1190" s="61">
        <v>35076</v>
      </c>
      <c r="L1190" s="61">
        <v>35120</v>
      </c>
      <c r="M1190" s="61">
        <v>35156</v>
      </c>
      <c r="N1190" s="61">
        <v>35436</v>
      </c>
      <c r="O1190" s="62">
        <v>35690</v>
      </c>
      <c r="P1190" s="61">
        <v>35856</v>
      </c>
      <c r="Q1190" s="27"/>
      <c r="R1190" s="28"/>
    </row>
    <row r="1191" spans="1:18" x14ac:dyDescent="0.2">
      <c r="A1191" s="60" t="s">
        <v>1201</v>
      </c>
      <c r="B1191" s="57" t="str">
        <f t="shared" si="54"/>
        <v>Somerset County, Maine</v>
      </c>
      <c r="C1191" s="57" t="str">
        <f t="shared" si="55"/>
        <v>Somerset County</v>
      </c>
      <c r="D1191" s="56" t="str">
        <f t="shared" si="56"/>
        <v>Maine</v>
      </c>
      <c r="E1191" s="61">
        <v>52228</v>
      </c>
      <c r="F1191" s="61">
        <v>52222</v>
      </c>
      <c r="G1191" s="61">
        <v>52216</v>
      </c>
      <c r="H1191" s="61">
        <v>51930</v>
      </c>
      <c r="I1191" s="61">
        <v>51806</v>
      </c>
      <c r="J1191" s="61">
        <v>51698</v>
      </c>
      <c r="K1191" s="61">
        <v>51235</v>
      </c>
      <c r="L1191" s="61">
        <v>50729</v>
      </c>
      <c r="M1191" s="61">
        <v>50546</v>
      </c>
      <c r="N1191" s="61">
        <v>50351</v>
      </c>
      <c r="O1191" s="62">
        <v>50489</v>
      </c>
      <c r="P1191" s="61">
        <v>50484</v>
      </c>
      <c r="Q1191" s="27"/>
      <c r="R1191" s="28"/>
    </row>
    <row r="1192" spans="1:18" x14ac:dyDescent="0.2">
      <c r="A1192" s="60" t="s">
        <v>1202</v>
      </c>
      <c r="B1192" s="57" t="str">
        <f t="shared" si="54"/>
        <v>Waldo County, Maine</v>
      </c>
      <c r="C1192" s="57" t="str">
        <f t="shared" si="55"/>
        <v>Waldo County</v>
      </c>
      <c r="D1192" s="56" t="str">
        <f t="shared" si="56"/>
        <v>Maine</v>
      </c>
      <c r="E1192" s="61">
        <v>38786</v>
      </c>
      <c r="F1192" s="61">
        <v>38787</v>
      </c>
      <c r="G1192" s="61">
        <v>38818</v>
      </c>
      <c r="H1192" s="61">
        <v>38857</v>
      </c>
      <c r="I1192" s="61">
        <v>38928</v>
      </c>
      <c r="J1192" s="61">
        <v>39025</v>
      </c>
      <c r="K1192" s="61">
        <v>39035</v>
      </c>
      <c r="L1192" s="61">
        <v>39120</v>
      </c>
      <c r="M1192" s="61">
        <v>39429</v>
      </c>
      <c r="N1192" s="61">
        <v>39772</v>
      </c>
      <c r="O1192" s="62">
        <v>39657</v>
      </c>
      <c r="P1192" s="61">
        <v>39715</v>
      </c>
      <c r="Q1192" s="27"/>
      <c r="R1192" s="28"/>
    </row>
    <row r="1193" spans="1:18" x14ac:dyDescent="0.2">
      <c r="A1193" s="60" t="s">
        <v>1203</v>
      </c>
      <c r="B1193" s="57" t="str">
        <f t="shared" si="54"/>
        <v>Washington County, Maine</v>
      </c>
      <c r="C1193" s="57" t="str">
        <f t="shared" si="55"/>
        <v>Washington County</v>
      </c>
      <c r="D1193" s="56" t="str">
        <f t="shared" si="56"/>
        <v>Maine</v>
      </c>
      <c r="E1193" s="61">
        <v>32856</v>
      </c>
      <c r="F1193" s="61">
        <v>32855</v>
      </c>
      <c r="G1193" s="61">
        <v>32827</v>
      </c>
      <c r="H1193" s="61">
        <v>32717</v>
      </c>
      <c r="I1193" s="61">
        <v>32543</v>
      </c>
      <c r="J1193" s="61">
        <v>32260</v>
      </c>
      <c r="K1193" s="61">
        <v>31965</v>
      </c>
      <c r="L1193" s="61">
        <v>31776</v>
      </c>
      <c r="M1193" s="61">
        <v>31603</v>
      </c>
      <c r="N1193" s="61">
        <v>31374</v>
      </c>
      <c r="O1193" s="62">
        <v>31321</v>
      </c>
      <c r="P1193" s="61">
        <v>31379</v>
      </c>
      <c r="Q1193" s="27"/>
      <c r="R1193" s="28"/>
    </row>
    <row r="1194" spans="1:18" x14ac:dyDescent="0.2">
      <c r="A1194" s="60" t="s">
        <v>1204</v>
      </c>
      <c r="B1194" s="57" t="str">
        <f t="shared" si="54"/>
        <v>York County, Maine</v>
      </c>
      <c r="C1194" s="57" t="str">
        <f t="shared" si="55"/>
        <v>York County</v>
      </c>
      <c r="D1194" s="56" t="str">
        <f t="shared" si="56"/>
        <v>Maine</v>
      </c>
      <c r="E1194" s="61">
        <v>197131</v>
      </c>
      <c r="F1194" s="61">
        <v>197131</v>
      </c>
      <c r="G1194" s="61">
        <v>197209</v>
      </c>
      <c r="H1194" s="61">
        <v>198240</v>
      </c>
      <c r="I1194" s="61">
        <v>198872</v>
      </c>
      <c r="J1194" s="61">
        <v>199429</v>
      </c>
      <c r="K1194" s="61">
        <v>200827</v>
      </c>
      <c r="L1194" s="61">
        <v>201223</v>
      </c>
      <c r="M1194" s="61">
        <v>202565</v>
      </c>
      <c r="N1194" s="61">
        <v>204282</v>
      </c>
      <c r="O1194" s="62">
        <v>205869</v>
      </c>
      <c r="P1194" s="61">
        <v>207641</v>
      </c>
      <c r="Q1194" s="27"/>
      <c r="R1194" s="28"/>
    </row>
    <row r="1195" spans="1:18" x14ac:dyDescent="0.2">
      <c r="A1195" s="60" t="s">
        <v>1205</v>
      </c>
      <c r="B1195" s="57" t="str">
        <f t="shared" si="54"/>
        <v>Allegany County, Maryland</v>
      </c>
      <c r="C1195" s="57" t="str">
        <f t="shared" si="55"/>
        <v>Allegany County</v>
      </c>
      <c r="D1195" s="56" t="str">
        <f t="shared" si="56"/>
        <v>Maryland</v>
      </c>
      <c r="E1195" s="61">
        <v>75087</v>
      </c>
      <c r="F1195" s="61">
        <v>75047</v>
      </c>
      <c r="G1195" s="61">
        <v>74965</v>
      </c>
      <c r="H1195" s="61">
        <v>74572</v>
      </c>
      <c r="I1195" s="61">
        <v>73947</v>
      </c>
      <c r="J1195" s="61">
        <v>73576</v>
      </c>
      <c r="K1195" s="61">
        <v>73020</v>
      </c>
      <c r="L1195" s="61">
        <v>72462</v>
      </c>
      <c r="M1195" s="61">
        <v>72053</v>
      </c>
      <c r="N1195" s="61">
        <v>71352</v>
      </c>
      <c r="O1195" s="62">
        <v>70941</v>
      </c>
      <c r="P1195" s="61">
        <v>70416</v>
      </c>
      <c r="Q1195" s="27"/>
      <c r="R1195" s="28"/>
    </row>
    <row r="1196" spans="1:18" x14ac:dyDescent="0.2">
      <c r="A1196" s="60" t="s">
        <v>1206</v>
      </c>
      <c r="B1196" s="57" t="str">
        <f t="shared" si="54"/>
        <v>Anne Arundel County, Maryland</v>
      </c>
      <c r="C1196" s="57" t="str">
        <f t="shared" si="55"/>
        <v>Anne Arundel County</v>
      </c>
      <c r="D1196" s="56" t="str">
        <f t="shared" si="56"/>
        <v>Maryland</v>
      </c>
      <c r="E1196" s="61">
        <v>537656</v>
      </c>
      <c r="F1196" s="61">
        <v>537631</v>
      </c>
      <c r="G1196" s="61">
        <v>539284</v>
      </c>
      <c r="H1196" s="61">
        <v>544803</v>
      </c>
      <c r="I1196" s="61">
        <v>550333</v>
      </c>
      <c r="J1196" s="61">
        <v>555417</v>
      </c>
      <c r="K1196" s="61">
        <v>559142</v>
      </c>
      <c r="L1196" s="61">
        <v>563027</v>
      </c>
      <c r="M1196" s="61">
        <v>567254</v>
      </c>
      <c r="N1196" s="61">
        <v>571339</v>
      </c>
      <c r="O1196" s="62">
        <v>575523</v>
      </c>
      <c r="P1196" s="61">
        <v>579234</v>
      </c>
      <c r="Q1196" s="27"/>
      <c r="R1196" s="28"/>
    </row>
    <row r="1197" spans="1:18" x14ac:dyDescent="0.2">
      <c r="A1197" s="60" t="s">
        <v>1207</v>
      </c>
      <c r="B1197" s="57" t="str">
        <f t="shared" si="54"/>
        <v>Baltimore County, Maryland</v>
      </c>
      <c r="C1197" s="57" t="str">
        <f t="shared" si="55"/>
        <v>Baltimore County</v>
      </c>
      <c r="D1197" s="56" t="str">
        <f t="shared" si="56"/>
        <v>Maryland</v>
      </c>
      <c r="E1197" s="61">
        <v>805029</v>
      </c>
      <c r="F1197" s="61">
        <v>805324</v>
      </c>
      <c r="G1197" s="61">
        <v>806656</v>
      </c>
      <c r="H1197" s="61">
        <v>812961</v>
      </c>
      <c r="I1197" s="61">
        <v>818113</v>
      </c>
      <c r="J1197" s="61">
        <v>822274</v>
      </c>
      <c r="K1197" s="61">
        <v>824994</v>
      </c>
      <c r="L1197" s="61">
        <v>827533</v>
      </c>
      <c r="M1197" s="61">
        <v>828682</v>
      </c>
      <c r="N1197" s="61">
        <v>828645</v>
      </c>
      <c r="O1197" s="62">
        <v>827859</v>
      </c>
      <c r="P1197" s="61">
        <v>827370</v>
      </c>
      <c r="Q1197" s="27"/>
      <c r="R1197" s="28"/>
    </row>
    <row r="1198" spans="1:18" x14ac:dyDescent="0.2">
      <c r="A1198" s="60" t="s">
        <v>1208</v>
      </c>
      <c r="B1198" s="57" t="str">
        <f t="shared" si="54"/>
        <v>Calvert County, Maryland</v>
      </c>
      <c r="C1198" s="57" t="str">
        <f t="shared" si="55"/>
        <v>Calvert County</v>
      </c>
      <c r="D1198" s="56" t="str">
        <f t="shared" si="56"/>
        <v>Maryland</v>
      </c>
      <c r="E1198" s="61">
        <v>88737</v>
      </c>
      <c r="F1198" s="61">
        <v>88739</v>
      </c>
      <c r="G1198" s="61">
        <v>88988</v>
      </c>
      <c r="H1198" s="61">
        <v>89327</v>
      </c>
      <c r="I1198" s="61">
        <v>89720</v>
      </c>
      <c r="J1198" s="61">
        <v>90444</v>
      </c>
      <c r="K1198" s="61">
        <v>90540</v>
      </c>
      <c r="L1198" s="61">
        <v>90477</v>
      </c>
      <c r="M1198" s="61">
        <v>91052</v>
      </c>
      <c r="N1198" s="61">
        <v>91435</v>
      </c>
      <c r="O1198" s="62">
        <v>92065</v>
      </c>
      <c r="P1198" s="61">
        <v>92525</v>
      </c>
      <c r="Q1198" s="27"/>
      <c r="R1198" s="28"/>
    </row>
    <row r="1199" spans="1:18" x14ac:dyDescent="0.2">
      <c r="A1199" s="60" t="s">
        <v>1209</v>
      </c>
      <c r="B1199" s="57" t="str">
        <f t="shared" si="54"/>
        <v>Caroline County, Maryland</v>
      </c>
      <c r="C1199" s="57" t="str">
        <f t="shared" si="55"/>
        <v>Caroline County</v>
      </c>
      <c r="D1199" s="56" t="str">
        <f t="shared" si="56"/>
        <v>Maryland</v>
      </c>
      <c r="E1199" s="61">
        <v>33066</v>
      </c>
      <c r="F1199" s="61">
        <v>33078</v>
      </c>
      <c r="G1199" s="61">
        <v>33052</v>
      </c>
      <c r="H1199" s="61">
        <v>32887</v>
      </c>
      <c r="I1199" s="61">
        <v>32629</v>
      </c>
      <c r="J1199" s="61">
        <v>32642</v>
      </c>
      <c r="K1199" s="61">
        <v>32532</v>
      </c>
      <c r="L1199" s="61">
        <v>32595</v>
      </c>
      <c r="M1199" s="61">
        <v>32840</v>
      </c>
      <c r="N1199" s="61">
        <v>33096</v>
      </c>
      <c r="O1199" s="62">
        <v>33306</v>
      </c>
      <c r="P1199" s="61">
        <v>33406</v>
      </c>
      <c r="Q1199" s="27"/>
      <c r="R1199" s="28"/>
    </row>
    <row r="1200" spans="1:18" x14ac:dyDescent="0.2">
      <c r="A1200" s="60" t="s">
        <v>1210</v>
      </c>
      <c r="B1200" s="57" t="str">
        <f t="shared" si="54"/>
        <v>Carroll County, Maryland</v>
      </c>
      <c r="C1200" s="57" t="str">
        <f t="shared" si="55"/>
        <v>Carroll County</v>
      </c>
      <c r="D1200" s="56" t="str">
        <f t="shared" si="56"/>
        <v>Maryland</v>
      </c>
      <c r="E1200" s="61">
        <v>167134</v>
      </c>
      <c r="F1200" s="61">
        <v>167141</v>
      </c>
      <c r="G1200" s="61">
        <v>167213</v>
      </c>
      <c r="H1200" s="61">
        <v>167037</v>
      </c>
      <c r="I1200" s="61">
        <v>167049</v>
      </c>
      <c r="J1200" s="61">
        <v>167217</v>
      </c>
      <c r="K1200" s="61">
        <v>167327</v>
      </c>
      <c r="L1200" s="61">
        <v>167132</v>
      </c>
      <c r="M1200" s="61">
        <v>167100</v>
      </c>
      <c r="N1200" s="61">
        <v>167547</v>
      </c>
      <c r="O1200" s="62">
        <v>168267</v>
      </c>
      <c r="P1200" s="61">
        <v>168447</v>
      </c>
      <c r="Q1200" s="27"/>
      <c r="R1200" s="28"/>
    </row>
    <row r="1201" spans="1:18" x14ac:dyDescent="0.2">
      <c r="A1201" s="60" t="s">
        <v>1211</v>
      </c>
      <c r="B1201" s="57" t="str">
        <f t="shared" si="54"/>
        <v>Cecil County, Maryland</v>
      </c>
      <c r="C1201" s="57" t="str">
        <f t="shared" si="55"/>
        <v>Cecil County</v>
      </c>
      <c r="D1201" s="56" t="str">
        <f t="shared" si="56"/>
        <v>Maryland</v>
      </c>
      <c r="E1201" s="61">
        <v>101108</v>
      </c>
      <c r="F1201" s="61">
        <v>101102</v>
      </c>
      <c r="G1201" s="61">
        <v>101165</v>
      </c>
      <c r="H1201" s="61">
        <v>101567</v>
      </c>
      <c r="I1201" s="61">
        <v>101753</v>
      </c>
      <c r="J1201" s="61">
        <v>101887</v>
      </c>
      <c r="K1201" s="61">
        <v>102195</v>
      </c>
      <c r="L1201" s="61">
        <v>102382</v>
      </c>
      <c r="M1201" s="61">
        <v>102487</v>
      </c>
      <c r="N1201" s="61">
        <v>102394</v>
      </c>
      <c r="O1201" s="62">
        <v>102644</v>
      </c>
      <c r="P1201" s="61">
        <v>102855</v>
      </c>
      <c r="Q1201" s="27"/>
      <c r="R1201" s="28"/>
    </row>
    <row r="1202" spans="1:18" x14ac:dyDescent="0.2">
      <c r="A1202" s="60" t="s">
        <v>1212</v>
      </c>
      <c r="B1202" s="57" t="str">
        <f t="shared" si="54"/>
        <v>Charles County, Maryland</v>
      </c>
      <c r="C1202" s="57" t="str">
        <f t="shared" si="55"/>
        <v>Charles County</v>
      </c>
      <c r="D1202" s="56" t="str">
        <f t="shared" si="56"/>
        <v>Maryland</v>
      </c>
      <c r="E1202" s="61">
        <v>146551</v>
      </c>
      <c r="F1202" s="61">
        <v>146564</v>
      </c>
      <c r="G1202" s="61">
        <v>147159</v>
      </c>
      <c r="H1202" s="61">
        <v>149200</v>
      </c>
      <c r="I1202" s="61">
        <v>150668</v>
      </c>
      <c r="J1202" s="61">
        <v>152645</v>
      </c>
      <c r="K1202" s="61">
        <v>154359</v>
      </c>
      <c r="L1202" s="61">
        <v>155665</v>
      </c>
      <c r="M1202" s="61">
        <v>157292</v>
      </c>
      <c r="N1202" s="61">
        <v>159450</v>
      </c>
      <c r="O1202" s="62">
        <v>161476</v>
      </c>
      <c r="P1202" s="61">
        <v>163257</v>
      </c>
      <c r="Q1202" s="27"/>
      <c r="R1202" s="28"/>
    </row>
    <row r="1203" spans="1:18" x14ac:dyDescent="0.2">
      <c r="A1203" s="60" t="s">
        <v>1213</v>
      </c>
      <c r="B1203" s="57" t="str">
        <f t="shared" si="54"/>
        <v>Dorchester County, Maryland</v>
      </c>
      <c r="C1203" s="57" t="str">
        <f t="shared" si="55"/>
        <v>Dorchester County</v>
      </c>
      <c r="D1203" s="56" t="str">
        <f t="shared" si="56"/>
        <v>Maryland</v>
      </c>
      <c r="E1203" s="61">
        <v>32618</v>
      </c>
      <c r="F1203" s="61">
        <v>32623</v>
      </c>
      <c r="G1203" s="61">
        <v>32688</v>
      </c>
      <c r="H1203" s="61">
        <v>32699</v>
      </c>
      <c r="I1203" s="61">
        <v>32476</v>
      </c>
      <c r="J1203" s="61">
        <v>32555</v>
      </c>
      <c r="K1203" s="61">
        <v>32492</v>
      </c>
      <c r="L1203" s="61">
        <v>32419</v>
      </c>
      <c r="M1203" s="61">
        <v>32276</v>
      </c>
      <c r="N1203" s="61">
        <v>32105</v>
      </c>
      <c r="O1203" s="62">
        <v>31960</v>
      </c>
      <c r="P1203" s="61">
        <v>31929</v>
      </c>
      <c r="Q1203" s="27"/>
      <c r="R1203" s="28"/>
    </row>
    <row r="1204" spans="1:18" x14ac:dyDescent="0.2">
      <c r="A1204" s="60" t="s">
        <v>1214</v>
      </c>
      <c r="B1204" s="57" t="str">
        <f t="shared" si="54"/>
        <v>Frederick County, Maryland</v>
      </c>
      <c r="C1204" s="57" t="str">
        <f t="shared" si="55"/>
        <v>Frederick County</v>
      </c>
      <c r="D1204" s="56" t="str">
        <f t="shared" si="56"/>
        <v>Maryland</v>
      </c>
      <c r="E1204" s="61">
        <v>233385</v>
      </c>
      <c r="F1204" s="61">
        <v>233403</v>
      </c>
      <c r="G1204" s="61">
        <v>234218</v>
      </c>
      <c r="H1204" s="61">
        <v>237284</v>
      </c>
      <c r="I1204" s="61">
        <v>239645</v>
      </c>
      <c r="J1204" s="61">
        <v>241129</v>
      </c>
      <c r="K1204" s="61">
        <v>243381</v>
      </c>
      <c r="L1204" s="61">
        <v>245001</v>
      </c>
      <c r="M1204" s="61">
        <v>246999</v>
      </c>
      <c r="N1204" s="61">
        <v>250622</v>
      </c>
      <c r="O1204" s="62">
        <v>254943</v>
      </c>
      <c r="P1204" s="61">
        <v>259547</v>
      </c>
      <c r="Q1204" s="27"/>
      <c r="R1204" s="28"/>
    </row>
    <row r="1205" spans="1:18" x14ac:dyDescent="0.2">
      <c r="A1205" s="60" t="s">
        <v>1215</v>
      </c>
      <c r="B1205" s="57" t="str">
        <f t="shared" si="54"/>
        <v>Garrett County, Maryland</v>
      </c>
      <c r="C1205" s="57" t="str">
        <f t="shared" si="55"/>
        <v>Garrett County</v>
      </c>
      <c r="D1205" s="56" t="str">
        <f t="shared" si="56"/>
        <v>Maryland</v>
      </c>
      <c r="E1205" s="61">
        <v>30097</v>
      </c>
      <c r="F1205" s="61">
        <v>30139</v>
      </c>
      <c r="G1205" s="61">
        <v>30141</v>
      </c>
      <c r="H1205" s="61">
        <v>30151</v>
      </c>
      <c r="I1205" s="61">
        <v>29967</v>
      </c>
      <c r="J1205" s="61">
        <v>29965</v>
      </c>
      <c r="K1205" s="61">
        <v>29648</v>
      </c>
      <c r="L1205" s="61">
        <v>29426</v>
      </c>
      <c r="M1205" s="61">
        <v>29358</v>
      </c>
      <c r="N1205" s="61">
        <v>29242</v>
      </c>
      <c r="O1205" s="62">
        <v>29133</v>
      </c>
      <c r="P1205" s="61">
        <v>29014</v>
      </c>
      <c r="Q1205" s="27"/>
      <c r="R1205" s="28"/>
    </row>
    <row r="1206" spans="1:18" x14ac:dyDescent="0.2">
      <c r="A1206" s="60" t="s">
        <v>1216</v>
      </c>
      <c r="B1206" s="57" t="str">
        <f t="shared" si="54"/>
        <v>Harford County, Maryland</v>
      </c>
      <c r="C1206" s="57" t="str">
        <f t="shared" si="55"/>
        <v>Harford County</v>
      </c>
      <c r="D1206" s="56" t="str">
        <f t="shared" si="56"/>
        <v>Maryland</v>
      </c>
      <c r="E1206" s="61">
        <v>244826</v>
      </c>
      <c r="F1206" s="61">
        <v>244824</v>
      </c>
      <c r="G1206" s="61">
        <v>245237</v>
      </c>
      <c r="H1206" s="61">
        <v>246729</v>
      </c>
      <c r="I1206" s="61">
        <v>248566</v>
      </c>
      <c r="J1206" s="61">
        <v>248890</v>
      </c>
      <c r="K1206" s="61">
        <v>249314</v>
      </c>
      <c r="L1206" s="61">
        <v>249558</v>
      </c>
      <c r="M1206" s="61">
        <v>250370</v>
      </c>
      <c r="N1206" s="61">
        <v>251858</v>
      </c>
      <c r="O1206" s="62">
        <v>253882</v>
      </c>
      <c r="P1206" s="61">
        <v>255441</v>
      </c>
      <c r="Q1206" s="27"/>
      <c r="R1206" s="28"/>
    </row>
    <row r="1207" spans="1:18" x14ac:dyDescent="0.2">
      <c r="A1207" s="60" t="s">
        <v>1217</v>
      </c>
      <c r="B1207" s="57" t="str">
        <f t="shared" si="54"/>
        <v>Howard County, Maryland</v>
      </c>
      <c r="C1207" s="57" t="str">
        <f t="shared" si="55"/>
        <v>Howard County</v>
      </c>
      <c r="D1207" s="56" t="str">
        <f t="shared" si="56"/>
        <v>Maryland</v>
      </c>
      <c r="E1207" s="61">
        <v>287085</v>
      </c>
      <c r="F1207" s="61">
        <v>287123</v>
      </c>
      <c r="G1207" s="61">
        <v>288627</v>
      </c>
      <c r="H1207" s="61">
        <v>293583</v>
      </c>
      <c r="I1207" s="61">
        <v>299184</v>
      </c>
      <c r="J1207" s="61">
        <v>303527</v>
      </c>
      <c r="K1207" s="61">
        <v>306909</v>
      </c>
      <c r="L1207" s="61">
        <v>311297</v>
      </c>
      <c r="M1207" s="61">
        <v>315416</v>
      </c>
      <c r="N1207" s="61">
        <v>319251</v>
      </c>
      <c r="O1207" s="62">
        <v>322621</v>
      </c>
      <c r="P1207" s="61">
        <v>325690</v>
      </c>
      <c r="Q1207" s="27"/>
      <c r="R1207" s="28"/>
    </row>
    <row r="1208" spans="1:18" x14ac:dyDescent="0.2">
      <c r="A1208" s="60" t="s">
        <v>1218</v>
      </c>
      <c r="B1208" s="57" t="str">
        <f t="shared" si="54"/>
        <v>Kent County, Maryland</v>
      </c>
      <c r="C1208" s="57" t="str">
        <f t="shared" si="55"/>
        <v>Kent County</v>
      </c>
      <c r="D1208" s="56" t="str">
        <f t="shared" si="56"/>
        <v>Maryland</v>
      </c>
      <c r="E1208" s="61">
        <v>20197</v>
      </c>
      <c r="F1208" s="61">
        <v>20195</v>
      </c>
      <c r="G1208" s="61">
        <v>20213</v>
      </c>
      <c r="H1208" s="61">
        <v>20250</v>
      </c>
      <c r="I1208" s="61">
        <v>19976</v>
      </c>
      <c r="J1208" s="61">
        <v>19816</v>
      </c>
      <c r="K1208" s="61">
        <v>19777</v>
      </c>
      <c r="L1208" s="61">
        <v>19715</v>
      </c>
      <c r="M1208" s="61">
        <v>19666</v>
      </c>
      <c r="N1208" s="61">
        <v>19442</v>
      </c>
      <c r="O1208" s="62">
        <v>19434</v>
      </c>
      <c r="P1208" s="61">
        <v>19422</v>
      </c>
      <c r="Q1208" s="27"/>
      <c r="R1208" s="28"/>
    </row>
    <row r="1209" spans="1:18" x14ac:dyDescent="0.2">
      <c r="A1209" s="60" t="s">
        <v>1219</v>
      </c>
      <c r="B1209" s="57" t="str">
        <f t="shared" si="54"/>
        <v>Montgomery County, Maryland</v>
      </c>
      <c r="C1209" s="57" t="str">
        <f t="shared" si="55"/>
        <v>Montgomery County</v>
      </c>
      <c r="D1209" s="56" t="str">
        <f t="shared" si="56"/>
        <v>Maryland</v>
      </c>
      <c r="E1209" s="61">
        <v>971777</v>
      </c>
      <c r="F1209" s="61">
        <v>971284</v>
      </c>
      <c r="G1209" s="61">
        <v>975602</v>
      </c>
      <c r="H1209" s="61">
        <v>991185</v>
      </c>
      <c r="I1209" s="61">
        <v>1005079</v>
      </c>
      <c r="J1209" s="61">
        <v>1015172</v>
      </c>
      <c r="K1209" s="61">
        <v>1024617</v>
      </c>
      <c r="L1209" s="61">
        <v>1032814</v>
      </c>
      <c r="M1209" s="61">
        <v>1038846</v>
      </c>
      <c r="N1209" s="61">
        <v>1046822</v>
      </c>
      <c r="O1209" s="62">
        <v>1048478</v>
      </c>
      <c r="P1209" s="61">
        <v>1050688</v>
      </c>
      <c r="Q1209" s="27"/>
      <c r="R1209" s="28"/>
    </row>
    <row r="1210" spans="1:18" x14ac:dyDescent="0.2">
      <c r="A1210" s="60" t="s">
        <v>1220</v>
      </c>
      <c r="B1210" s="57" t="str">
        <f t="shared" si="54"/>
        <v>Prince George's County, Maryland</v>
      </c>
      <c r="C1210" s="57" t="str">
        <f t="shared" si="55"/>
        <v>Prince George's County</v>
      </c>
      <c r="D1210" s="56" t="str">
        <f t="shared" si="56"/>
        <v>Maryland</v>
      </c>
      <c r="E1210" s="61">
        <v>863420</v>
      </c>
      <c r="F1210" s="61">
        <v>864029</v>
      </c>
      <c r="G1210" s="61">
        <v>866419</v>
      </c>
      <c r="H1210" s="61">
        <v>874389</v>
      </c>
      <c r="I1210" s="61">
        <v>882490</v>
      </c>
      <c r="J1210" s="61">
        <v>890658</v>
      </c>
      <c r="K1210" s="61">
        <v>899686</v>
      </c>
      <c r="L1210" s="61">
        <v>906197</v>
      </c>
      <c r="M1210" s="61">
        <v>908501</v>
      </c>
      <c r="N1210" s="61">
        <v>909705</v>
      </c>
      <c r="O1210" s="62">
        <v>909619</v>
      </c>
      <c r="P1210" s="61">
        <v>909327</v>
      </c>
      <c r="Q1210" s="27"/>
      <c r="R1210" s="28"/>
    </row>
    <row r="1211" spans="1:18" x14ac:dyDescent="0.2">
      <c r="A1211" s="60" t="s">
        <v>1221</v>
      </c>
      <c r="B1211" s="57" t="str">
        <f t="shared" si="54"/>
        <v>Queen Anne's County, Maryland</v>
      </c>
      <c r="C1211" s="57" t="str">
        <f t="shared" si="55"/>
        <v>Queen Anne's County</v>
      </c>
      <c r="D1211" s="56" t="str">
        <f t="shared" si="56"/>
        <v>Maryland</v>
      </c>
      <c r="E1211" s="61">
        <v>47798</v>
      </c>
      <c r="F1211" s="61">
        <v>47785</v>
      </c>
      <c r="G1211" s="61">
        <v>47806</v>
      </c>
      <c r="H1211" s="61">
        <v>48262</v>
      </c>
      <c r="I1211" s="61">
        <v>48497</v>
      </c>
      <c r="J1211" s="61">
        <v>48517</v>
      </c>
      <c r="K1211" s="61">
        <v>48782</v>
      </c>
      <c r="L1211" s="61">
        <v>48984</v>
      </c>
      <c r="M1211" s="61">
        <v>49063</v>
      </c>
      <c r="N1211" s="61">
        <v>49586</v>
      </c>
      <c r="O1211" s="62">
        <v>50148</v>
      </c>
      <c r="P1211" s="61">
        <v>50381</v>
      </c>
      <c r="Q1211" s="27"/>
      <c r="R1211" s="28"/>
    </row>
    <row r="1212" spans="1:18" x14ac:dyDescent="0.2">
      <c r="A1212" s="60" t="s">
        <v>1222</v>
      </c>
      <c r="B1212" s="57" t="str">
        <f t="shared" si="54"/>
        <v>St. Mary's County, Maryland</v>
      </c>
      <c r="C1212" s="57" t="str">
        <f t="shared" si="55"/>
        <v>St. Mary's County</v>
      </c>
      <c r="D1212" s="56" t="str">
        <f t="shared" si="56"/>
        <v>Maryland</v>
      </c>
      <c r="E1212" s="61">
        <v>105151</v>
      </c>
      <c r="F1212" s="61">
        <v>105144</v>
      </c>
      <c r="G1212" s="61">
        <v>105761</v>
      </c>
      <c r="H1212" s="61">
        <v>107566</v>
      </c>
      <c r="I1212" s="61">
        <v>108800</v>
      </c>
      <c r="J1212" s="61">
        <v>109224</v>
      </c>
      <c r="K1212" s="61">
        <v>109913</v>
      </c>
      <c r="L1212" s="61">
        <v>110985</v>
      </c>
      <c r="M1212" s="61">
        <v>111750</v>
      </c>
      <c r="N1212" s="61">
        <v>112487</v>
      </c>
      <c r="O1212" s="62">
        <v>112720</v>
      </c>
      <c r="P1212" s="61">
        <v>113510</v>
      </c>
      <c r="Q1212" s="27"/>
      <c r="R1212" s="28"/>
    </row>
    <row r="1213" spans="1:18" x14ac:dyDescent="0.2">
      <c r="A1213" s="60" t="s">
        <v>1223</v>
      </c>
      <c r="B1213" s="57" t="str">
        <f t="shared" si="54"/>
        <v>Somerset County, Maryland</v>
      </c>
      <c r="C1213" s="57" t="str">
        <f t="shared" si="55"/>
        <v>Somerset County</v>
      </c>
      <c r="D1213" s="56" t="str">
        <f t="shared" si="56"/>
        <v>Maryland</v>
      </c>
      <c r="E1213" s="61">
        <v>26470</v>
      </c>
      <c r="F1213" s="61">
        <v>26470</v>
      </c>
      <c r="G1213" s="61">
        <v>26464</v>
      </c>
      <c r="H1213" s="61">
        <v>26261</v>
      </c>
      <c r="I1213" s="61">
        <v>26039</v>
      </c>
      <c r="J1213" s="61">
        <v>25959</v>
      </c>
      <c r="K1213" s="61">
        <v>25571</v>
      </c>
      <c r="L1213" s="61">
        <v>25687</v>
      </c>
      <c r="M1213" s="61">
        <v>25839</v>
      </c>
      <c r="N1213" s="61">
        <v>25896</v>
      </c>
      <c r="O1213" s="62">
        <v>25606</v>
      </c>
      <c r="P1213" s="61">
        <v>25616</v>
      </c>
      <c r="Q1213" s="27"/>
      <c r="R1213" s="28"/>
    </row>
    <row r="1214" spans="1:18" x14ac:dyDescent="0.2">
      <c r="A1214" s="60" t="s">
        <v>1224</v>
      </c>
      <c r="B1214" s="57" t="str">
        <f t="shared" si="54"/>
        <v>Talbot County, Maryland</v>
      </c>
      <c r="C1214" s="57" t="str">
        <f t="shared" si="55"/>
        <v>Talbot County</v>
      </c>
      <c r="D1214" s="56" t="str">
        <f t="shared" si="56"/>
        <v>Maryland</v>
      </c>
      <c r="E1214" s="61">
        <v>37782</v>
      </c>
      <c r="F1214" s="61">
        <v>37781</v>
      </c>
      <c r="G1214" s="61">
        <v>37879</v>
      </c>
      <c r="H1214" s="61">
        <v>37947</v>
      </c>
      <c r="I1214" s="61">
        <v>37986</v>
      </c>
      <c r="J1214" s="61">
        <v>37896</v>
      </c>
      <c r="K1214" s="61">
        <v>37517</v>
      </c>
      <c r="L1214" s="61">
        <v>37413</v>
      </c>
      <c r="M1214" s="61">
        <v>37135</v>
      </c>
      <c r="N1214" s="61">
        <v>37033</v>
      </c>
      <c r="O1214" s="62">
        <v>37074</v>
      </c>
      <c r="P1214" s="61">
        <v>37181</v>
      </c>
      <c r="Q1214" s="27"/>
      <c r="R1214" s="28"/>
    </row>
    <row r="1215" spans="1:18" x14ac:dyDescent="0.2">
      <c r="A1215" s="60" t="s">
        <v>1225</v>
      </c>
      <c r="B1215" s="57" t="str">
        <f t="shared" si="54"/>
        <v>Washington County, Maryland</v>
      </c>
      <c r="C1215" s="57" t="str">
        <f t="shared" si="55"/>
        <v>Washington County</v>
      </c>
      <c r="D1215" s="56" t="str">
        <f t="shared" si="56"/>
        <v>Maryland</v>
      </c>
      <c r="E1215" s="61">
        <v>147430</v>
      </c>
      <c r="F1215" s="61">
        <v>147417</v>
      </c>
      <c r="G1215" s="61">
        <v>147721</v>
      </c>
      <c r="H1215" s="61">
        <v>148776</v>
      </c>
      <c r="I1215" s="61">
        <v>149037</v>
      </c>
      <c r="J1215" s="61">
        <v>148986</v>
      </c>
      <c r="K1215" s="61">
        <v>149048</v>
      </c>
      <c r="L1215" s="61">
        <v>149068</v>
      </c>
      <c r="M1215" s="61">
        <v>149602</v>
      </c>
      <c r="N1215" s="61">
        <v>150169</v>
      </c>
      <c r="O1215" s="62">
        <v>150656</v>
      </c>
      <c r="P1215" s="61">
        <v>151049</v>
      </c>
      <c r="Q1215" s="27"/>
      <c r="R1215" s="28"/>
    </row>
    <row r="1216" spans="1:18" x14ac:dyDescent="0.2">
      <c r="A1216" s="60" t="s">
        <v>1226</v>
      </c>
      <c r="B1216" s="57" t="str">
        <f t="shared" si="54"/>
        <v>Wicomico County, Maryland</v>
      </c>
      <c r="C1216" s="57" t="str">
        <f t="shared" si="55"/>
        <v>Wicomico County</v>
      </c>
      <c r="D1216" s="56" t="str">
        <f t="shared" si="56"/>
        <v>Maryland</v>
      </c>
      <c r="E1216" s="61">
        <v>98733</v>
      </c>
      <c r="F1216" s="61">
        <v>98733</v>
      </c>
      <c r="G1216" s="61">
        <v>98972</v>
      </c>
      <c r="H1216" s="61">
        <v>100066</v>
      </c>
      <c r="I1216" s="61">
        <v>100562</v>
      </c>
      <c r="J1216" s="61">
        <v>100850</v>
      </c>
      <c r="K1216" s="61">
        <v>101360</v>
      </c>
      <c r="L1216" s="61">
        <v>101747</v>
      </c>
      <c r="M1216" s="61">
        <v>102041</v>
      </c>
      <c r="N1216" s="61">
        <v>102252</v>
      </c>
      <c r="O1216" s="62">
        <v>103044</v>
      </c>
      <c r="P1216" s="61">
        <v>103609</v>
      </c>
      <c r="Q1216" s="27"/>
      <c r="R1216" s="28"/>
    </row>
    <row r="1217" spans="1:18" x14ac:dyDescent="0.2">
      <c r="A1217" s="60" t="s">
        <v>1227</v>
      </c>
      <c r="B1217" s="57" t="str">
        <f t="shared" si="54"/>
        <v>Worcester County, Maryland</v>
      </c>
      <c r="C1217" s="57" t="str">
        <f t="shared" si="55"/>
        <v>Worcester County</v>
      </c>
      <c r="D1217" s="56" t="str">
        <f t="shared" si="56"/>
        <v>Maryland</v>
      </c>
      <c r="E1217" s="61">
        <v>51454</v>
      </c>
      <c r="F1217" s="61">
        <v>51448</v>
      </c>
      <c r="G1217" s="61">
        <v>51500</v>
      </c>
      <c r="H1217" s="61">
        <v>51507</v>
      </c>
      <c r="I1217" s="61">
        <v>51581</v>
      </c>
      <c r="J1217" s="61">
        <v>51551</v>
      </c>
      <c r="K1217" s="61">
        <v>51572</v>
      </c>
      <c r="L1217" s="61">
        <v>51456</v>
      </c>
      <c r="M1217" s="61">
        <v>51475</v>
      </c>
      <c r="N1217" s="61">
        <v>51659</v>
      </c>
      <c r="O1217" s="62">
        <v>51960</v>
      </c>
      <c r="P1217" s="61">
        <v>52276</v>
      </c>
      <c r="Q1217" s="27"/>
      <c r="R1217" s="28"/>
    </row>
    <row r="1218" spans="1:18" x14ac:dyDescent="0.2">
      <c r="A1218" s="60" t="s">
        <v>1228</v>
      </c>
      <c r="B1218" s="57" t="str">
        <f t="shared" ref="B1218:B1281" si="57">IF(LEFT(A1218)=".", RIGHT(A1218,LEN(A1218)-1), A1218)</f>
        <v>Baltimore city, Maryland</v>
      </c>
      <c r="C1218" s="57" t="str">
        <f t="shared" si="55"/>
        <v>Baltimore city</v>
      </c>
      <c r="D1218" s="56" t="str">
        <f t="shared" si="56"/>
        <v>Maryland</v>
      </c>
      <c r="E1218" s="61">
        <v>620961</v>
      </c>
      <c r="F1218" s="61">
        <v>620770</v>
      </c>
      <c r="G1218" s="61">
        <v>620915</v>
      </c>
      <c r="H1218" s="61">
        <v>620410</v>
      </c>
      <c r="I1218" s="61">
        <v>622895</v>
      </c>
      <c r="J1218" s="61">
        <v>622391</v>
      </c>
      <c r="K1218" s="61">
        <v>623587</v>
      </c>
      <c r="L1218" s="61">
        <v>622522</v>
      </c>
      <c r="M1218" s="61">
        <v>616226</v>
      </c>
      <c r="N1218" s="61">
        <v>610481</v>
      </c>
      <c r="O1218" s="62">
        <v>602443</v>
      </c>
      <c r="P1218" s="61">
        <v>593490</v>
      </c>
      <c r="Q1218" s="27"/>
      <c r="R1218" s="28"/>
    </row>
    <row r="1219" spans="1:18" x14ac:dyDescent="0.2">
      <c r="A1219" s="60" t="s">
        <v>1229</v>
      </c>
      <c r="B1219" s="57" t="str">
        <f t="shared" si="57"/>
        <v>Barnstable County, Massachusetts</v>
      </c>
      <c r="C1219" s="57" t="str">
        <f t="shared" ref="C1219:C1282" si="58">LEFT(B1219,FIND(",",B1219,1)-1)</f>
        <v>Barnstable County</v>
      </c>
      <c r="D1219" s="56" t="str">
        <f t="shared" ref="D1219:D1282" si="59">RIGHT(B1219,LEN(B1219)-(FIND(",",B1219)+1))</f>
        <v>Massachusetts</v>
      </c>
      <c r="E1219" s="61">
        <v>215888</v>
      </c>
      <c r="F1219" s="61">
        <v>215880</v>
      </c>
      <c r="G1219" s="61">
        <v>215899</v>
      </c>
      <c r="H1219" s="61">
        <v>215356</v>
      </c>
      <c r="I1219" s="61">
        <v>214788</v>
      </c>
      <c r="J1219" s="61">
        <v>214518</v>
      </c>
      <c r="K1219" s="61">
        <v>214289</v>
      </c>
      <c r="L1219" s="61">
        <v>213877</v>
      </c>
      <c r="M1219" s="61">
        <v>213559</v>
      </c>
      <c r="N1219" s="61">
        <v>213581</v>
      </c>
      <c r="O1219" s="62">
        <v>213471</v>
      </c>
      <c r="P1219" s="61">
        <v>212990</v>
      </c>
      <c r="Q1219" s="27"/>
      <c r="R1219" s="28"/>
    </row>
    <row r="1220" spans="1:18" x14ac:dyDescent="0.2">
      <c r="A1220" s="60" t="s">
        <v>1230</v>
      </c>
      <c r="B1220" s="57" t="str">
        <f t="shared" si="57"/>
        <v>Berkshire County, Massachusetts</v>
      </c>
      <c r="C1220" s="57" t="str">
        <f t="shared" si="58"/>
        <v>Berkshire County</v>
      </c>
      <c r="D1220" s="56" t="str">
        <f t="shared" si="59"/>
        <v>Massachusetts</v>
      </c>
      <c r="E1220" s="61">
        <v>131219</v>
      </c>
      <c r="F1220" s="61">
        <v>131274</v>
      </c>
      <c r="G1220" s="61">
        <v>131317</v>
      </c>
      <c r="H1220" s="61">
        <v>130547</v>
      </c>
      <c r="I1220" s="61">
        <v>130284</v>
      </c>
      <c r="J1220" s="61">
        <v>129488</v>
      </c>
      <c r="K1220" s="61">
        <v>128856</v>
      </c>
      <c r="L1220" s="61">
        <v>127858</v>
      </c>
      <c r="M1220" s="61">
        <v>127067</v>
      </c>
      <c r="N1220" s="61">
        <v>126353</v>
      </c>
      <c r="O1220" s="62">
        <v>125901</v>
      </c>
      <c r="P1220" s="61">
        <v>124944</v>
      </c>
      <c r="Q1220" s="27"/>
      <c r="R1220" s="28"/>
    </row>
    <row r="1221" spans="1:18" x14ac:dyDescent="0.2">
      <c r="A1221" s="60" t="s">
        <v>1231</v>
      </c>
      <c r="B1221" s="57" t="str">
        <f t="shared" si="57"/>
        <v>Bristol County, Massachusetts</v>
      </c>
      <c r="C1221" s="57" t="str">
        <f t="shared" si="58"/>
        <v>Bristol County</v>
      </c>
      <c r="D1221" s="56" t="str">
        <f t="shared" si="59"/>
        <v>Massachusetts</v>
      </c>
      <c r="E1221" s="61">
        <v>548285</v>
      </c>
      <c r="F1221" s="61">
        <v>548242</v>
      </c>
      <c r="G1221" s="61">
        <v>549166</v>
      </c>
      <c r="H1221" s="61">
        <v>549308</v>
      </c>
      <c r="I1221" s="61">
        <v>551120</v>
      </c>
      <c r="J1221" s="61">
        <v>552379</v>
      </c>
      <c r="K1221" s="61">
        <v>555090</v>
      </c>
      <c r="L1221" s="61">
        <v>556863</v>
      </c>
      <c r="M1221" s="61">
        <v>558070</v>
      </c>
      <c r="N1221" s="61">
        <v>560941</v>
      </c>
      <c r="O1221" s="62">
        <v>564092</v>
      </c>
      <c r="P1221" s="61">
        <v>565217</v>
      </c>
      <c r="Q1221" s="27"/>
      <c r="R1221" s="28"/>
    </row>
    <row r="1222" spans="1:18" x14ac:dyDescent="0.2">
      <c r="A1222" s="60" t="s">
        <v>1232</v>
      </c>
      <c r="B1222" s="57" t="str">
        <f t="shared" si="57"/>
        <v>Dukes County, Massachusetts</v>
      </c>
      <c r="C1222" s="57" t="str">
        <f t="shared" si="58"/>
        <v>Dukes County</v>
      </c>
      <c r="D1222" s="56" t="str">
        <f t="shared" si="59"/>
        <v>Massachusetts</v>
      </c>
      <c r="E1222" s="61">
        <v>16535</v>
      </c>
      <c r="F1222" s="61">
        <v>16535</v>
      </c>
      <c r="G1222" s="61">
        <v>16572</v>
      </c>
      <c r="H1222" s="61">
        <v>16697</v>
      </c>
      <c r="I1222" s="61">
        <v>16829</v>
      </c>
      <c r="J1222" s="61">
        <v>17159</v>
      </c>
      <c r="K1222" s="61">
        <v>17297</v>
      </c>
      <c r="L1222" s="61">
        <v>17274</v>
      </c>
      <c r="M1222" s="61">
        <v>17315</v>
      </c>
      <c r="N1222" s="61">
        <v>17311</v>
      </c>
      <c r="O1222" s="62">
        <v>17329</v>
      </c>
      <c r="P1222" s="61">
        <v>17332</v>
      </c>
      <c r="Q1222" s="27"/>
      <c r="R1222" s="28"/>
    </row>
    <row r="1223" spans="1:18" x14ac:dyDescent="0.2">
      <c r="A1223" s="60" t="s">
        <v>1233</v>
      </c>
      <c r="B1223" s="57" t="str">
        <f t="shared" si="57"/>
        <v>Essex County, Massachusetts</v>
      </c>
      <c r="C1223" s="57" t="str">
        <f t="shared" si="58"/>
        <v>Essex County</v>
      </c>
      <c r="D1223" s="56" t="str">
        <f t="shared" si="59"/>
        <v>Massachusetts</v>
      </c>
      <c r="E1223" s="61">
        <v>743159</v>
      </c>
      <c r="F1223" s="61">
        <v>743082</v>
      </c>
      <c r="G1223" s="61">
        <v>745461</v>
      </c>
      <c r="H1223" s="61">
        <v>751507</v>
      </c>
      <c r="I1223" s="61">
        <v>757338</v>
      </c>
      <c r="J1223" s="61">
        <v>764563</v>
      </c>
      <c r="K1223" s="61">
        <v>771653</v>
      </c>
      <c r="L1223" s="61">
        <v>776865</v>
      </c>
      <c r="M1223" s="61">
        <v>779847</v>
      </c>
      <c r="N1223" s="61">
        <v>784453</v>
      </c>
      <c r="O1223" s="62">
        <v>788183</v>
      </c>
      <c r="P1223" s="61">
        <v>789034</v>
      </c>
      <c r="Q1223" s="27"/>
      <c r="R1223" s="28"/>
    </row>
    <row r="1224" spans="1:18" x14ac:dyDescent="0.2">
      <c r="A1224" s="60" t="s">
        <v>1234</v>
      </c>
      <c r="B1224" s="57" t="str">
        <f t="shared" si="57"/>
        <v>Franklin County, Massachusetts</v>
      </c>
      <c r="C1224" s="57" t="str">
        <f t="shared" si="58"/>
        <v>Franklin County</v>
      </c>
      <c r="D1224" s="56" t="str">
        <f t="shared" si="59"/>
        <v>Massachusetts</v>
      </c>
      <c r="E1224" s="61">
        <v>71372</v>
      </c>
      <c r="F1224" s="61">
        <v>71381</v>
      </c>
      <c r="G1224" s="61">
        <v>71369</v>
      </c>
      <c r="H1224" s="61">
        <v>71692</v>
      </c>
      <c r="I1224" s="61">
        <v>71687</v>
      </c>
      <c r="J1224" s="61">
        <v>71361</v>
      </c>
      <c r="K1224" s="61">
        <v>71298</v>
      </c>
      <c r="L1224" s="61">
        <v>70866</v>
      </c>
      <c r="M1224" s="61">
        <v>70622</v>
      </c>
      <c r="N1224" s="61">
        <v>70605</v>
      </c>
      <c r="O1224" s="62">
        <v>70611</v>
      </c>
      <c r="P1224" s="61">
        <v>70180</v>
      </c>
      <c r="Q1224" s="27"/>
      <c r="R1224" s="28"/>
    </row>
    <row r="1225" spans="1:18" x14ac:dyDescent="0.2">
      <c r="A1225" s="60" t="s">
        <v>1235</v>
      </c>
      <c r="B1225" s="57" t="str">
        <f t="shared" si="57"/>
        <v>Hampden County, Massachusetts</v>
      </c>
      <c r="C1225" s="57" t="str">
        <f t="shared" si="58"/>
        <v>Hampden County</v>
      </c>
      <c r="D1225" s="56" t="str">
        <f t="shared" si="59"/>
        <v>Massachusetts</v>
      </c>
      <c r="E1225" s="61">
        <v>463490</v>
      </c>
      <c r="F1225" s="61">
        <v>463615</v>
      </c>
      <c r="G1225" s="61">
        <v>464237</v>
      </c>
      <c r="H1225" s="61">
        <v>466171</v>
      </c>
      <c r="I1225" s="61">
        <v>466955</v>
      </c>
      <c r="J1225" s="61">
        <v>467747</v>
      </c>
      <c r="K1225" s="61">
        <v>469455</v>
      </c>
      <c r="L1225" s="61">
        <v>469113</v>
      </c>
      <c r="M1225" s="61">
        <v>467778</v>
      </c>
      <c r="N1225" s="61">
        <v>467705</v>
      </c>
      <c r="O1225" s="62">
        <v>468388</v>
      </c>
      <c r="P1225" s="61">
        <v>466372</v>
      </c>
      <c r="Q1225" s="27"/>
      <c r="R1225" s="28"/>
    </row>
    <row r="1226" spans="1:18" x14ac:dyDescent="0.2">
      <c r="A1226" s="60" t="s">
        <v>1236</v>
      </c>
      <c r="B1226" s="57" t="str">
        <f t="shared" si="57"/>
        <v>Hampshire County, Massachusetts</v>
      </c>
      <c r="C1226" s="57" t="str">
        <f t="shared" si="58"/>
        <v>Hampshire County</v>
      </c>
      <c r="D1226" s="56" t="str">
        <f t="shared" si="59"/>
        <v>Massachusetts</v>
      </c>
      <c r="E1226" s="61">
        <v>158080</v>
      </c>
      <c r="F1226" s="61">
        <v>158063</v>
      </c>
      <c r="G1226" s="61">
        <v>159329</v>
      </c>
      <c r="H1226" s="61">
        <v>160154</v>
      </c>
      <c r="I1226" s="61">
        <v>160419</v>
      </c>
      <c r="J1226" s="61">
        <v>160856</v>
      </c>
      <c r="K1226" s="61">
        <v>160918</v>
      </c>
      <c r="L1226" s="61">
        <v>160709</v>
      </c>
      <c r="M1226" s="61">
        <v>161404</v>
      </c>
      <c r="N1226" s="61">
        <v>161077</v>
      </c>
      <c r="O1226" s="62">
        <v>161139</v>
      </c>
      <c r="P1226" s="61">
        <v>160830</v>
      </c>
      <c r="Q1226" s="27"/>
      <c r="R1226" s="28"/>
    </row>
    <row r="1227" spans="1:18" x14ac:dyDescent="0.2">
      <c r="A1227" s="60" t="s">
        <v>1237</v>
      </c>
      <c r="B1227" s="57" t="str">
        <f t="shared" si="57"/>
        <v>Middlesex County, Massachusetts</v>
      </c>
      <c r="C1227" s="57" t="str">
        <f t="shared" si="58"/>
        <v>Middlesex County</v>
      </c>
      <c r="D1227" s="56" t="str">
        <f t="shared" si="59"/>
        <v>Massachusetts</v>
      </c>
      <c r="E1227" s="61">
        <v>1503085</v>
      </c>
      <c r="F1227" s="61">
        <v>1503133</v>
      </c>
      <c r="G1227" s="61">
        <v>1507681</v>
      </c>
      <c r="H1227" s="61">
        <v>1524848</v>
      </c>
      <c r="I1227" s="61">
        <v>1542867</v>
      </c>
      <c r="J1227" s="61">
        <v>1560204</v>
      </c>
      <c r="K1227" s="61">
        <v>1574993</v>
      </c>
      <c r="L1227" s="61">
        <v>1585432</v>
      </c>
      <c r="M1227" s="61">
        <v>1594664</v>
      </c>
      <c r="N1227" s="61">
        <v>1603943</v>
      </c>
      <c r="O1227" s="62">
        <v>1608470</v>
      </c>
      <c r="P1227" s="61">
        <v>1611699</v>
      </c>
      <c r="Q1227" s="27"/>
      <c r="R1227" s="28"/>
    </row>
    <row r="1228" spans="1:18" x14ac:dyDescent="0.2">
      <c r="A1228" s="60" t="s">
        <v>1238</v>
      </c>
      <c r="B1228" s="57" t="str">
        <f t="shared" si="57"/>
        <v>Nantucket County, Massachusetts</v>
      </c>
      <c r="C1228" s="57" t="str">
        <f t="shared" si="58"/>
        <v>Nantucket County</v>
      </c>
      <c r="D1228" s="56" t="str">
        <f t="shared" si="59"/>
        <v>Massachusetts</v>
      </c>
      <c r="E1228" s="61">
        <v>10172</v>
      </c>
      <c r="F1228" s="61">
        <v>10172</v>
      </c>
      <c r="G1228" s="61">
        <v>10168</v>
      </c>
      <c r="H1228" s="61">
        <v>10133</v>
      </c>
      <c r="I1228" s="61">
        <v>10313</v>
      </c>
      <c r="J1228" s="61">
        <v>10569</v>
      </c>
      <c r="K1228" s="61">
        <v>10839</v>
      </c>
      <c r="L1228" s="61">
        <v>10940</v>
      </c>
      <c r="M1228" s="61">
        <v>11100</v>
      </c>
      <c r="N1228" s="61">
        <v>11205</v>
      </c>
      <c r="O1228" s="62">
        <v>11198</v>
      </c>
      <c r="P1228" s="61">
        <v>11399</v>
      </c>
      <c r="Q1228" s="27"/>
      <c r="R1228" s="28"/>
    </row>
    <row r="1229" spans="1:18" x14ac:dyDescent="0.2">
      <c r="A1229" s="60" t="s">
        <v>1239</v>
      </c>
      <c r="B1229" s="57" t="str">
        <f t="shared" si="57"/>
        <v>Norfolk County, Massachusetts</v>
      </c>
      <c r="C1229" s="57" t="str">
        <f t="shared" si="58"/>
        <v>Norfolk County</v>
      </c>
      <c r="D1229" s="56" t="str">
        <f t="shared" si="59"/>
        <v>Massachusetts</v>
      </c>
      <c r="E1229" s="61">
        <v>670850</v>
      </c>
      <c r="F1229" s="61">
        <v>670910</v>
      </c>
      <c r="G1229" s="61">
        <v>673019</v>
      </c>
      <c r="H1229" s="61">
        <v>677782</v>
      </c>
      <c r="I1229" s="61">
        <v>682865</v>
      </c>
      <c r="J1229" s="61">
        <v>688345</v>
      </c>
      <c r="K1229" s="61">
        <v>692239</v>
      </c>
      <c r="L1229" s="61">
        <v>694502</v>
      </c>
      <c r="M1229" s="61">
        <v>697079</v>
      </c>
      <c r="N1229" s="61">
        <v>700599</v>
      </c>
      <c r="O1229" s="62">
        <v>703230</v>
      </c>
      <c r="P1229" s="61">
        <v>706775</v>
      </c>
      <c r="Q1229" s="27"/>
      <c r="R1229" s="28"/>
    </row>
    <row r="1230" spans="1:18" x14ac:dyDescent="0.2">
      <c r="A1230" s="60" t="s">
        <v>1240</v>
      </c>
      <c r="B1230" s="57" t="str">
        <f t="shared" si="57"/>
        <v>Plymouth County, Massachusetts</v>
      </c>
      <c r="C1230" s="57" t="str">
        <f t="shared" si="58"/>
        <v>Plymouth County</v>
      </c>
      <c r="D1230" s="56" t="str">
        <f t="shared" si="59"/>
        <v>Massachusetts</v>
      </c>
      <c r="E1230" s="61">
        <v>494919</v>
      </c>
      <c r="F1230" s="61">
        <v>494932</v>
      </c>
      <c r="G1230" s="61">
        <v>495926</v>
      </c>
      <c r="H1230" s="61">
        <v>498184</v>
      </c>
      <c r="I1230" s="61">
        <v>499495</v>
      </c>
      <c r="J1230" s="61">
        <v>502792</v>
      </c>
      <c r="K1230" s="61">
        <v>506513</v>
      </c>
      <c r="L1230" s="61">
        <v>509221</v>
      </c>
      <c r="M1230" s="61">
        <v>512207</v>
      </c>
      <c r="N1230" s="61">
        <v>515461</v>
      </c>
      <c r="O1230" s="62">
        <v>518422</v>
      </c>
      <c r="P1230" s="61">
        <v>521202</v>
      </c>
      <c r="Q1230" s="27"/>
      <c r="R1230" s="28"/>
    </row>
    <row r="1231" spans="1:18" x14ac:dyDescent="0.2">
      <c r="A1231" s="60" t="s">
        <v>1241</v>
      </c>
      <c r="B1231" s="57" t="str">
        <f t="shared" si="57"/>
        <v>Suffolk County, Massachusetts</v>
      </c>
      <c r="C1231" s="57" t="str">
        <f t="shared" si="58"/>
        <v>Suffolk County</v>
      </c>
      <c r="D1231" s="56" t="str">
        <f t="shared" si="59"/>
        <v>Massachusetts</v>
      </c>
      <c r="E1231" s="61">
        <v>722023</v>
      </c>
      <c r="F1231" s="61">
        <v>722183</v>
      </c>
      <c r="G1231" s="61">
        <v>725772</v>
      </c>
      <c r="H1231" s="61">
        <v>737141</v>
      </c>
      <c r="I1231" s="61">
        <v>751103</v>
      </c>
      <c r="J1231" s="61">
        <v>762488</v>
      </c>
      <c r="K1231" s="61">
        <v>773630</v>
      </c>
      <c r="L1231" s="61">
        <v>782591</v>
      </c>
      <c r="M1231" s="61">
        <v>792576</v>
      </c>
      <c r="N1231" s="61">
        <v>800806</v>
      </c>
      <c r="O1231" s="62">
        <v>803147</v>
      </c>
      <c r="P1231" s="61">
        <v>803907</v>
      </c>
      <c r="Q1231" s="27"/>
      <c r="R1231" s="28"/>
    </row>
    <row r="1232" spans="1:18" x14ac:dyDescent="0.2">
      <c r="A1232" s="60" t="s">
        <v>1242</v>
      </c>
      <c r="B1232" s="57" t="str">
        <f t="shared" si="57"/>
        <v>Worcester County, Massachusetts</v>
      </c>
      <c r="C1232" s="57" t="str">
        <f t="shared" si="58"/>
        <v>Worcester County</v>
      </c>
      <c r="D1232" s="56" t="str">
        <f t="shared" si="59"/>
        <v>Massachusetts</v>
      </c>
      <c r="E1232" s="61">
        <v>798552</v>
      </c>
      <c r="F1232" s="61">
        <v>798383</v>
      </c>
      <c r="G1232" s="61">
        <v>800391</v>
      </c>
      <c r="H1232" s="61">
        <v>804063</v>
      </c>
      <c r="I1232" s="61">
        <v>806942</v>
      </c>
      <c r="J1232" s="61">
        <v>810846</v>
      </c>
      <c r="K1232" s="61">
        <v>815526</v>
      </c>
      <c r="L1232" s="61">
        <v>818117</v>
      </c>
      <c r="M1232" s="61">
        <v>820320</v>
      </c>
      <c r="N1232" s="61">
        <v>825749</v>
      </c>
      <c r="O1232" s="62">
        <v>829054</v>
      </c>
      <c r="P1232" s="61">
        <v>830622</v>
      </c>
      <c r="Q1232" s="27"/>
      <c r="R1232" s="28"/>
    </row>
    <row r="1233" spans="1:18" x14ac:dyDescent="0.2">
      <c r="A1233" s="60" t="s">
        <v>1243</v>
      </c>
      <c r="B1233" s="57" t="str">
        <f t="shared" si="57"/>
        <v>Alcona County, Michigan</v>
      </c>
      <c r="C1233" s="57" t="str">
        <f t="shared" si="58"/>
        <v>Alcona County</v>
      </c>
      <c r="D1233" s="56" t="str">
        <f t="shared" si="59"/>
        <v>Michigan</v>
      </c>
      <c r="E1233" s="61">
        <v>10942</v>
      </c>
      <c r="F1233" s="61">
        <v>10943</v>
      </c>
      <c r="G1233" s="61">
        <v>10879</v>
      </c>
      <c r="H1233" s="61">
        <v>10743</v>
      </c>
      <c r="I1233" s="61">
        <v>10573</v>
      </c>
      <c r="J1233" s="61">
        <v>10554</v>
      </c>
      <c r="K1233" s="61">
        <v>10450</v>
      </c>
      <c r="L1233" s="61">
        <v>10330</v>
      </c>
      <c r="M1233" s="61">
        <v>10360</v>
      </c>
      <c r="N1233" s="61">
        <v>10309</v>
      </c>
      <c r="O1233" s="62">
        <v>10360</v>
      </c>
      <c r="P1233" s="61">
        <v>10405</v>
      </c>
      <c r="Q1233" s="27"/>
      <c r="R1233" s="28"/>
    </row>
    <row r="1234" spans="1:18" x14ac:dyDescent="0.2">
      <c r="A1234" s="60" t="s">
        <v>1244</v>
      </c>
      <c r="B1234" s="57" t="str">
        <f t="shared" si="57"/>
        <v>Alger County, Michigan</v>
      </c>
      <c r="C1234" s="57" t="str">
        <f t="shared" si="58"/>
        <v>Alger County</v>
      </c>
      <c r="D1234" s="56" t="str">
        <f t="shared" si="59"/>
        <v>Michigan</v>
      </c>
      <c r="E1234" s="61">
        <v>9601</v>
      </c>
      <c r="F1234" s="61">
        <v>9601</v>
      </c>
      <c r="G1234" s="61">
        <v>9580</v>
      </c>
      <c r="H1234" s="61">
        <v>9516</v>
      </c>
      <c r="I1234" s="61">
        <v>9451</v>
      </c>
      <c r="J1234" s="61">
        <v>9438</v>
      </c>
      <c r="K1234" s="61">
        <v>9362</v>
      </c>
      <c r="L1234" s="61">
        <v>9255</v>
      </c>
      <c r="M1234" s="61">
        <v>9129</v>
      </c>
      <c r="N1234" s="61">
        <v>9144</v>
      </c>
      <c r="O1234" s="62">
        <v>9118</v>
      </c>
      <c r="P1234" s="61">
        <v>9108</v>
      </c>
      <c r="Q1234" s="27"/>
      <c r="R1234" s="28"/>
    </row>
    <row r="1235" spans="1:18" x14ac:dyDescent="0.2">
      <c r="A1235" s="60" t="s">
        <v>1245</v>
      </c>
      <c r="B1235" s="57" t="str">
        <f t="shared" si="57"/>
        <v>Allegan County, Michigan</v>
      </c>
      <c r="C1235" s="57" t="str">
        <f t="shared" si="58"/>
        <v>Allegan County</v>
      </c>
      <c r="D1235" s="56" t="str">
        <f t="shared" si="59"/>
        <v>Michigan</v>
      </c>
      <c r="E1235" s="61">
        <v>111408</v>
      </c>
      <c r="F1235" s="61">
        <v>111400</v>
      </c>
      <c r="G1235" s="61">
        <v>111523</v>
      </c>
      <c r="H1235" s="61">
        <v>111163</v>
      </c>
      <c r="I1235" s="61">
        <v>111499</v>
      </c>
      <c r="J1235" s="61">
        <v>112009</v>
      </c>
      <c r="K1235" s="61">
        <v>113349</v>
      </c>
      <c r="L1235" s="61">
        <v>114112</v>
      </c>
      <c r="M1235" s="61">
        <v>114979</v>
      </c>
      <c r="N1235" s="61">
        <v>116368</v>
      </c>
      <c r="O1235" s="62">
        <v>117173</v>
      </c>
      <c r="P1235" s="61">
        <v>118081</v>
      </c>
      <c r="Q1235" s="27"/>
      <c r="R1235" s="28"/>
    </row>
    <row r="1236" spans="1:18" x14ac:dyDescent="0.2">
      <c r="A1236" s="60" t="s">
        <v>1246</v>
      </c>
      <c r="B1236" s="57" t="str">
        <f t="shared" si="57"/>
        <v>Alpena County, Michigan</v>
      </c>
      <c r="C1236" s="57" t="str">
        <f t="shared" si="58"/>
        <v>Alpena County</v>
      </c>
      <c r="D1236" s="56" t="str">
        <f t="shared" si="59"/>
        <v>Michigan</v>
      </c>
      <c r="E1236" s="61">
        <v>29598</v>
      </c>
      <c r="F1236" s="61">
        <v>29594</v>
      </c>
      <c r="G1236" s="61">
        <v>29510</v>
      </c>
      <c r="H1236" s="61">
        <v>29340</v>
      </c>
      <c r="I1236" s="61">
        <v>29166</v>
      </c>
      <c r="J1236" s="61">
        <v>28957</v>
      </c>
      <c r="K1236" s="61">
        <v>28882</v>
      </c>
      <c r="L1236" s="61">
        <v>28722</v>
      </c>
      <c r="M1236" s="61">
        <v>28663</v>
      </c>
      <c r="N1236" s="61">
        <v>28428</v>
      </c>
      <c r="O1236" s="62">
        <v>28384</v>
      </c>
      <c r="P1236" s="61">
        <v>28405</v>
      </c>
      <c r="Q1236" s="27"/>
      <c r="R1236" s="28"/>
    </row>
    <row r="1237" spans="1:18" x14ac:dyDescent="0.2">
      <c r="A1237" s="60" t="s">
        <v>1247</v>
      </c>
      <c r="B1237" s="57" t="str">
        <f t="shared" si="57"/>
        <v>Antrim County, Michigan</v>
      </c>
      <c r="C1237" s="57" t="str">
        <f t="shared" si="58"/>
        <v>Antrim County</v>
      </c>
      <c r="D1237" s="56" t="str">
        <f t="shared" si="59"/>
        <v>Michigan</v>
      </c>
      <c r="E1237" s="61">
        <v>23580</v>
      </c>
      <c r="F1237" s="61">
        <v>23574</v>
      </c>
      <c r="G1237" s="61">
        <v>23491</v>
      </c>
      <c r="H1237" s="61">
        <v>23320</v>
      </c>
      <c r="I1237" s="61">
        <v>23245</v>
      </c>
      <c r="J1237" s="61">
        <v>23123</v>
      </c>
      <c r="K1237" s="61">
        <v>23147</v>
      </c>
      <c r="L1237" s="61">
        <v>23035</v>
      </c>
      <c r="M1237" s="61">
        <v>23079</v>
      </c>
      <c r="N1237" s="61">
        <v>23270</v>
      </c>
      <c r="O1237" s="62">
        <v>23323</v>
      </c>
      <c r="P1237" s="61">
        <v>23324</v>
      </c>
      <c r="Q1237" s="27"/>
      <c r="R1237" s="28"/>
    </row>
    <row r="1238" spans="1:18" x14ac:dyDescent="0.2">
      <c r="A1238" s="60" t="s">
        <v>1248</v>
      </c>
      <c r="B1238" s="57" t="str">
        <f t="shared" si="57"/>
        <v>Arenac County, Michigan</v>
      </c>
      <c r="C1238" s="57" t="str">
        <f t="shared" si="58"/>
        <v>Arenac County</v>
      </c>
      <c r="D1238" s="56" t="str">
        <f t="shared" si="59"/>
        <v>Michigan</v>
      </c>
      <c r="E1238" s="61">
        <v>15899</v>
      </c>
      <c r="F1238" s="61">
        <v>15903</v>
      </c>
      <c r="G1238" s="61">
        <v>15852</v>
      </c>
      <c r="H1238" s="61">
        <v>15634</v>
      </c>
      <c r="I1238" s="61">
        <v>15502</v>
      </c>
      <c r="J1238" s="61">
        <v>15413</v>
      </c>
      <c r="K1238" s="61">
        <v>15319</v>
      </c>
      <c r="L1238" s="61">
        <v>15307</v>
      </c>
      <c r="M1238" s="61">
        <v>15138</v>
      </c>
      <c r="N1238" s="61">
        <v>15014</v>
      </c>
      <c r="O1238" s="62">
        <v>15008</v>
      </c>
      <c r="P1238" s="61">
        <v>14883</v>
      </c>
      <c r="Q1238" s="27"/>
      <c r="R1238" s="28"/>
    </row>
    <row r="1239" spans="1:18" x14ac:dyDescent="0.2">
      <c r="A1239" s="60" t="s">
        <v>1249</v>
      </c>
      <c r="B1239" s="57" t="str">
        <f t="shared" si="57"/>
        <v>Baraga County, Michigan</v>
      </c>
      <c r="C1239" s="57" t="str">
        <f t="shared" si="58"/>
        <v>Baraga County</v>
      </c>
      <c r="D1239" s="56" t="str">
        <f t="shared" si="59"/>
        <v>Michigan</v>
      </c>
      <c r="E1239" s="61">
        <v>8860</v>
      </c>
      <c r="F1239" s="61">
        <v>8866</v>
      </c>
      <c r="G1239" s="61">
        <v>8861</v>
      </c>
      <c r="H1239" s="61">
        <v>8836</v>
      </c>
      <c r="I1239" s="61">
        <v>8726</v>
      </c>
      <c r="J1239" s="61">
        <v>8718</v>
      </c>
      <c r="K1239" s="61">
        <v>8650</v>
      </c>
      <c r="L1239" s="61">
        <v>8585</v>
      </c>
      <c r="M1239" s="61">
        <v>8546</v>
      </c>
      <c r="N1239" s="61">
        <v>8441</v>
      </c>
      <c r="O1239" s="62">
        <v>8324</v>
      </c>
      <c r="P1239" s="61">
        <v>8209</v>
      </c>
      <c r="Q1239" s="27"/>
      <c r="R1239" s="28"/>
    </row>
    <row r="1240" spans="1:18" x14ac:dyDescent="0.2">
      <c r="A1240" s="60" t="s">
        <v>1250</v>
      </c>
      <c r="B1240" s="57" t="str">
        <f t="shared" si="57"/>
        <v>Barry County, Michigan</v>
      </c>
      <c r="C1240" s="57" t="str">
        <f t="shared" si="58"/>
        <v>Barry County</v>
      </c>
      <c r="D1240" s="56" t="str">
        <f t="shared" si="59"/>
        <v>Michigan</v>
      </c>
      <c r="E1240" s="61">
        <v>59173</v>
      </c>
      <c r="F1240" s="61">
        <v>59177</v>
      </c>
      <c r="G1240" s="61">
        <v>59095</v>
      </c>
      <c r="H1240" s="61">
        <v>58923</v>
      </c>
      <c r="I1240" s="61">
        <v>59023</v>
      </c>
      <c r="J1240" s="61">
        <v>59090</v>
      </c>
      <c r="K1240" s="61">
        <v>59295</v>
      </c>
      <c r="L1240" s="61">
        <v>59426</v>
      </c>
      <c r="M1240" s="61">
        <v>59810</v>
      </c>
      <c r="N1240" s="61">
        <v>60682</v>
      </c>
      <c r="O1240" s="62">
        <v>61231</v>
      </c>
      <c r="P1240" s="61">
        <v>61550</v>
      </c>
      <c r="Q1240" s="27"/>
      <c r="R1240" s="28"/>
    </row>
    <row r="1241" spans="1:18" x14ac:dyDescent="0.2">
      <c r="A1241" s="60" t="s">
        <v>1251</v>
      </c>
      <c r="B1241" s="57" t="str">
        <f t="shared" si="57"/>
        <v>Bay County, Michigan</v>
      </c>
      <c r="C1241" s="57" t="str">
        <f t="shared" si="58"/>
        <v>Bay County</v>
      </c>
      <c r="D1241" s="56" t="str">
        <f t="shared" si="59"/>
        <v>Michigan</v>
      </c>
      <c r="E1241" s="61">
        <v>107771</v>
      </c>
      <c r="F1241" s="61">
        <v>107773</v>
      </c>
      <c r="G1241" s="61">
        <v>107679</v>
      </c>
      <c r="H1241" s="61">
        <v>107417</v>
      </c>
      <c r="I1241" s="61">
        <v>106967</v>
      </c>
      <c r="J1241" s="61">
        <v>106794</v>
      </c>
      <c r="K1241" s="61">
        <v>106046</v>
      </c>
      <c r="L1241" s="61">
        <v>105237</v>
      </c>
      <c r="M1241" s="61">
        <v>104411</v>
      </c>
      <c r="N1241" s="61">
        <v>104045</v>
      </c>
      <c r="O1241" s="62">
        <v>103702</v>
      </c>
      <c r="P1241" s="61">
        <v>103126</v>
      </c>
      <c r="Q1241" s="27"/>
      <c r="R1241" s="28"/>
    </row>
    <row r="1242" spans="1:18" x14ac:dyDescent="0.2">
      <c r="A1242" s="60" t="s">
        <v>1252</v>
      </c>
      <c r="B1242" s="57" t="str">
        <f t="shared" si="57"/>
        <v>Benzie County, Michigan</v>
      </c>
      <c r="C1242" s="57" t="str">
        <f t="shared" si="58"/>
        <v>Benzie County</v>
      </c>
      <c r="D1242" s="56" t="str">
        <f t="shared" si="59"/>
        <v>Michigan</v>
      </c>
      <c r="E1242" s="61">
        <v>17525</v>
      </c>
      <c r="F1242" s="61">
        <v>17526</v>
      </c>
      <c r="G1242" s="61">
        <v>17505</v>
      </c>
      <c r="H1242" s="61">
        <v>17389</v>
      </c>
      <c r="I1242" s="61">
        <v>17328</v>
      </c>
      <c r="J1242" s="61">
        <v>17348</v>
      </c>
      <c r="K1242" s="61">
        <v>17473</v>
      </c>
      <c r="L1242" s="61">
        <v>17390</v>
      </c>
      <c r="M1242" s="61">
        <v>17534</v>
      </c>
      <c r="N1242" s="61">
        <v>17624</v>
      </c>
      <c r="O1242" s="62">
        <v>17761</v>
      </c>
      <c r="P1242" s="61">
        <v>17766</v>
      </c>
      <c r="Q1242" s="27"/>
      <c r="R1242" s="28"/>
    </row>
    <row r="1243" spans="1:18" x14ac:dyDescent="0.2">
      <c r="A1243" s="60" t="s">
        <v>1253</v>
      </c>
      <c r="B1243" s="57" t="str">
        <f t="shared" si="57"/>
        <v>Berrien County, Michigan</v>
      </c>
      <c r="C1243" s="57" t="str">
        <f t="shared" si="58"/>
        <v>Berrien County</v>
      </c>
      <c r="D1243" s="56" t="str">
        <f t="shared" si="59"/>
        <v>Michigan</v>
      </c>
      <c r="E1243" s="61">
        <v>156813</v>
      </c>
      <c r="F1243" s="61">
        <v>156808</v>
      </c>
      <c r="G1243" s="61">
        <v>156737</v>
      </c>
      <c r="H1243" s="61">
        <v>156885</v>
      </c>
      <c r="I1243" s="61">
        <v>156621</v>
      </c>
      <c r="J1243" s="61">
        <v>156129</v>
      </c>
      <c r="K1243" s="61">
        <v>155977</v>
      </c>
      <c r="L1243" s="61">
        <v>155022</v>
      </c>
      <c r="M1243" s="61">
        <v>154325</v>
      </c>
      <c r="N1243" s="61">
        <v>154128</v>
      </c>
      <c r="O1243" s="62">
        <v>153790</v>
      </c>
      <c r="P1243" s="61">
        <v>153401</v>
      </c>
      <c r="Q1243" s="27"/>
      <c r="R1243" s="28"/>
    </row>
    <row r="1244" spans="1:18" x14ac:dyDescent="0.2">
      <c r="A1244" s="60" t="s">
        <v>1254</v>
      </c>
      <c r="B1244" s="57" t="str">
        <f t="shared" si="57"/>
        <v>Branch County, Michigan</v>
      </c>
      <c r="C1244" s="57" t="str">
        <f t="shared" si="58"/>
        <v>Branch County</v>
      </c>
      <c r="D1244" s="56" t="str">
        <f t="shared" si="59"/>
        <v>Michigan</v>
      </c>
      <c r="E1244" s="61">
        <v>45248</v>
      </c>
      <c r="F1244" s="61">
        <v>45242</v>
      </c>
      <c r="G1244" s="61">
        <v>45174</v>
      </c>
      <c r="H1244" s="61">
        <v>43923</v>
      </c>
      <c r="I1244" s="61">
        <v>43792</v>
      </c>
      <c r="J1244" s="61">
        <v>43587</v>
      </c>
      <c r="K1244" s="61">
        <v>43733</v>
      </c>
      <c r="L1244" s="61">
        <v>43639</v>
      </c>
      <c r="M1244" s="61">
        <v>43466</v>
      </c>
      <c r="N1244" s="61">
        <v>43375</v>
      </c>
      <c r="O1244" s="62">
        <v>43566</v>
      </c>
      <c r="P1244" s="61">
        <v>43517</v>
      </c>
      <c r="Q1244" s="27"/>
      <c r="R1244" s="28"/>
    </row>
    <row r="1245" spans="1:18" x14ac:dyDescent="0.2">
      <c r="A1245" s="60" t="s">
        <v>1255</v>
      </c>
      <c r="B1245" s="57" t="str">
        <f t="shared" si="57"/>
        <v>Calhoun County, Michigan</v>
      </c>
      <c r="C1245" s="57" t="str">
        <f t="shared" si="58"/>
        <v>Calhoun County</v>
      </c>
      <c r="D1245" s="56" t="str">
        <f t="shared" si="59"/>
        <v>Michigan</v>
      </c>
      <c r="E1245" s="61">
        <v>136146</v>
      </c>
      <c r="F1245" s="61">
        <v>136150</v>
      </c>
      <c r="G1245" s="61">
        <v>135951</v>
      </c>
      <c r="H1245" s="61">
        <v>135105</v>
      </c>
      <c r="I1245" s="61">
        <v>134737</v>
      </c>
      <c r="J1245" s="61">
        <v>134751</v>
      </c>
      <c r="K1245" s="61">
        <v>134804</v>
      </c>
      <c r="L1245" s="61">
        <v>134327</v>
      </c>
      <c r="M1245" s="61">
        <v>134344</v>
      </c>
      <c r="N1245" s="61">
        <v>134180</v>
      </c>
      <c r="O1245" s="62">
        <v>134049</v>
      </c>
      <c r="P1245" s="61">
        <v>134159</v>
      </c>
      <c r="Q1245" s="27"/>
      <c r="R1245" s="28"/>
    </row>
    <row r="1246" spans="1:18" x14ac:dyDescent="0.2">
      <c r="A1246" s="60" t="s">
        <v>1256</v>
      </c>
      <c r="B1246" s="57" t="str">
        <f t="shared" si="57"/>
        <v>Cass County, Michigan</v>
      </c>
      <c r="C1246" s="57" t="str">
        <f t="shared" si="58"/>
        <v>Cass County</v>
      </c>
      <c r="D1246" s="56" t="str">
        <f t="shared" si="59"/>
        <v>Michigan</v>
      </c>
      <c r="E1246" s="61">
        <v>52293</v>
      </c>
      <c r="F1246" s="61">
        <v>52289</v>
      </c>
      <c r="G1246" s="61">
        <v>52247</v>
      </c>
      <c r="H1246" s="61">
        <v>52204</v>
      </c>
      <c r="I1246" s="61">
        <v>51804</v>
      </c>
      <c r="J1246" s="61">
        <v>51585</v>
      </c>
      <c r="K1246" s="61">
        <v>51562</v>
      </c>
      <c r="L1246" s="61">
        <v>51342</v>
      </c>
      <c r="M1246" s="61">
        <v>51282</v>
      </c>
      <c r="N1246" s="61">
        <v>51481</v>
      </c>
      <c r="O1246" s="62">
        <v>51725</v>
      </c>
      <c r="P1246" s="61">
        <v>51787</v>
      </c>
      <c r="Q1246" s="27"/>
      <c r="R1246" s="28"/>
    </row>
    <row r="1247" spans="1:18" x14ac:dyDescent="0.2">
      <c r="A1247" s="60" t="s">
        <v>1257</v>
      </c>
      <c r="B1247" s="57" t="str">
        <f t="shared" si="57"/>
        <v>Charlevoix County, Michigan</v>
      </c>
      <c r="C1247" s="57" t="str">
        <f t="shared" si="58"/>
        <v>Charlevoix County</v>
      </c>
      <c r="D1247" s="56" t="str">
        <f t="shared" si="59"/>
        <v>Michigan</v>
      </c>
      <c r="E1247" s="61">
        <v>25949</v>
      </c>
      <c r="F1247" s="61">
        <v>25955</v>
      </c>
      <c r="G1247" s="61">
        <v>25935</v>
      </c>
      <c r="H1247" s="61">
        <v>26104</v>
      </c>
      <c r="I1247" s="61">
        <v>26190</v>
      </c>
      <c r="J1247" s="61">
        <v>26252</v>
      </c>
      <c r="K1247" s="61">
        <v>26213</v>
      </c>
      <c r="L1247" s="61">
        <v>26210</v>
      </c>
      <c r="M1247" s="61">
        <v>26190</v>
      </c>
      <c r="N1247" s="61">
        <v>26212</v>
      </c>
      <c r="O1247" s="62">
        <v>26187</v>
      </c>
      <c r="P1247" s="61">
        <v>26143</v>
      </c>
      <c r="Q1247" s="27"/>
      <c r="R1247" s="28"/>
    </row>
    <row r="1248" spans="1:18" x14ac:dyDescent="0.2">
      <c r="A1248" s="60" t="s">
        <v>1258</v>
      </c>
      <c r="B1248" s="57" t="str">
        <f t="shared" si="57"/>
        <v>Cheboygan County, Michigan</v>
      </c>
      <c r="C1248" s="57" t="str">
        <f t="shared" si="58"/>
        <v>Cheboygan County</v>
      </c>
      <c r="D1248" s="56" t="str">
        <f t="shared" si="59"/>
        <v>Michigan</v>
      </c>
      <c r="E1248" s="61">
        <v>26152</v>
      </c>
      <c r="F1248" s="61">
        <v>26145</v>
      </c>
      <c r="G1248" s="61">
        <v>26062</v>
      </c>
      <c r="H1248" s="61">
        <v>25886</v>
      </c>
      <c r="I1248" s="61">
        <v>25743</v>
      </c>
      <c r="J1248" s="61">
        <v>25573</v>
      </c>
      <c r="K1248" s="61">
        <v>25638</v>
      </c>
      <c r="L1248" s="61">
        <v>25399</v>
      </c>
      <c r="M1248" s="61">
        <v>25455</v>
      </c>
      <c r="N1248" s="61">
        <v>25454</v>
      </c>
      <c r="O1248" s="62">
        <v>25504</v>
      </c>
      <c r="P1248" s="61">
        <v>25276</v>
      </c>
      <c r="Q1248" s="27"/>
      <c r="R1248" s="28"/>
    </row>
    <row r="1249" spans="1:18" x14ac:dyDescent="0.2">
      <c r="A1249" s="60" t="s">
        <v>1259</v>
      </c>
      <c r="B1249" s="57" t="str">
        <f t="shared" si="57"/>
        <v>Chippewa County, Michigan</v>
      </c>
      <c r="C1249" s="57" t="str">
        <f t="shared" si="58"/>
        <v>Chippewa County</v>
      </c>
      <c r="D1249" s="56" t="str">
        <f t="shared" si="59"/>
        <v>Michigan</v>
      </c>
      <c r="E1249" s="61">
        <v>38520</v>
      </c>
      <c r="F1249" s="61">
        <v>38672</v>
      </c>
      <c r="G1249" s="61">
        <v>38616</v>
      </c>
      <c r="H1249" s="61">
        <v>38890</v>
      </c>
      <c r="I1249" s="61">
        <v>38993</v>
      </c>
      <c r="J1249" s="61">
        <v>38569</v>
      </c>
      <c r="K1249" s="61">
        <v>38254</v>
      </c>
      <c r="L1249" s="61">
        <v>37973</v>
      </c>
      <c r="M1249" s="61">
        <v>37683</v>
      </c>
      <c r="N1249" s="61">
        <v>37679</v>
      </c>
      <c r="O1249" s="62">
        <v>37461</v>
      </c>
      <c r="P1249" s="61">
        <v>37349</v>
      </c>
      <c r="Q1249" s="27"/>
      <c r="R1249" s="28"/>
    </row>
    <row r="1250" spans="1:18" x14ac:dyDescent="0.2">
      <c r="A1250" s="60" t="s">
        <v>1260</v>
      </c>
      <c r="B1250" s="57" t="str">
        <f t="shared" si="57"/>
        <v>Clare County, Michigan</v>
      </c>
      <c r="C1250" s="57" t="str">
        <f t="shared" si="58"/>
        <v>Clare County</v>
      </c>
      <c r="D1250" s="56" t="str">
        <f t="shared" si="59"/>
        <v>Michigan</v>
      </c>
      <c r="E1250" s="61">
        <v>30926</v>
      </c>
      <c r="F1250" s="61">
        <v>30924</v>
      </c>
      <c r="G1250" s="61">
        <v>31006</v>
      </c>
      <c r="H1250" s="61">
        <v>31001</v>
      </c>
      <c r="I1250" s="61">
        <v>30796</v>
      </c>
      <c r="J1250" s="61">
        <v>30600</v>
      </c>
      <c r="K1250" s="61">
        <v>30730</v>
      </c>
      <c r="L1250" s="61">
        <v>30616</v>
      </c>
      <c r="M1250" s="61">
        <v>30387</v>
      </c>
      <c r="N1250" s="61">
        <v>30565</v>
      </c>
      <c r="O1250" s="62">
        <v>30735</v>
      </c>
      <c r="P1250" s="61">
        <v>30950</v>
      </c>
      <c r="Q1250" s="27"/>
      <c r="R1250" s="28"/>
    </row>
    <row r="1251" spans="1:18" x14ac:dyDescent="0.2">
      <c r="A1251" s="60" t="s">
        <v>1261</v>
      </c>
      <c r="B1251" s="57" t="str">
        <f t="shared" si="57"/>
        <v>Clinton County, Michigan</v>
      </c>
      <c r="C1251" s="57" t="str">
        <f t="shared" si="58"/>
        <v>Clinton County</v>
      </c>
      <c r="D1251" s="56" t="str">
        <f t="shared" si="59"/>
        <v>Michigan</v>
      </c>
      <c r="E1251" s="61">
        <v>75382</v>
      </c>
      <c r="F1251" s="61">
        <v>75364</v>
      </c>
      <c r="G1251" s="61">
        <v>75403</v>
      </c>
      <c r="H1251" s="61">
        <v>75899</v>
      </c>
      <c r="I1251" s="61">
        <v>76166</v>
      </c>
      <c r="J1251" s="61">
        <v>76809</v>
      </c>
      <c r="K1251" s="61">
        <v>76954</v>
      </c>
      <c r="L1251" s="61">
        <v>77009</v>
      </c>
      <c r="M1251" s="61">
        <v>77617</v>
      </c>
      <c r="N1251" s="61">
        <v>78506</v>
      </c>
      <c r="O1251" s="62">
        <v>79219</v>
      </c>
      <c r="P1251" s="61">
        <v>79595</v>
      </c>
      <c r="Q1251" s="27"/>
      <c r="R1251" s="28"/>
    </row>
    <row r="1252" spans="1:18" x14ac:dyDescent="0.2">
      <c r="A1252" s="60" t="s">
        <v>1262</v>
      </c>
      <c r="B1252" s="57" t="str">
        <f t="shared" si="57"/>
        <v>Crawford County, Michigan</v>
      </c>
      <c r="C1252" s="57" t="str">
        <f t="shared" si="58"/>
        <v>Crawford County</v>
      </c>
      <c r="D1252" s="56" t="str">
        <f t="shared" si="59"/>
        <v>Michigan</v>
      </c>
      <c r="E1252" s="61">
        <v>14074</v>
      </c>
      <c r="F1252" s="61">
        <v>14081</v>
      </c>
      <c r="G1252" s="61">
        <v>14055</v>
      </c>
      <c r="H1252" s="61">
        <v>14039</v>
      </c>
      <c r="I1252" s="61">
        <v>13951</v>
      </c>
      <c r="J1252" s="61">
        <v>13877</v>
      </c>
      <c r="K1252" s="61">
        <v>13739</v>
      </c>
      <c r="L1252" s="61">
        <v>13853</v>
      </c>
      <c r="M1252" s="61">
        <v>13768</v>
      </c>
      <c r="N1252" s="61">
        <v>13906</v>
      </c>
      <c r="O1252" s="62">
        <v>13905</v>
      </c>
      <c r="P1252" s="61">
        <v>14029</v>
      </c>
      <c r="Q1252" s="27"/>
      <c r="R1252" s="28"/>
    </row>
    <row r="1253" spans="1:18" x14ac:dyDescent="0.2">
      <c r="A1253" s="60" t="s">
        <v>1263</v>
      </c>
      <c r="B1253" s="57" t="str">
        <f t="shared" si="57"/>
        <v>Delta County, Michigan</v>
      </c>
      <c r="C1253" s="57" t="str">
        <f t="shared" si="58"/>
        <v>Delta County</v>
      </c>
      <c r="D1253" s="56" t="str">
        <f t="shared" si="59"/>
        <v>Michigan</v>
      </c>
      <c r="E1253" s="61">
        <v>37069</v>
      </c>
      <c r="F1253" s="61">
        <v>37069</v>
      </c>
      <c r="G1253" s="61">
        <v>37047</v>
      </c>
      <c r="H1253" s="61">
        <v>36943</v>
      </c>
      <c r="I1253" s="61">
        <v>36836</v>
      </c>
      <c r="J1253" s="61">
        <v>36799</v>
      </c>
      <c r="K1253" s="61">
        <v>36580</v>
      </c>
      <c r="L1253" s="61">
        <v>36415</v>
      </c>
      <c r="M1253" s="61">
        <v>36196</v>
      </c>
      <c r="N1253" s="61">
        <v>35890</v>
      </c>
      <c r="O1253" s="62">
        <v>35843</v>
      </c>
      <c r="P1253" s="61">
        <v>35784</v>
      </c>
      <c r="Q1253" s="27"/>
      <c r="R1253" s="28"/>
    </row>
    <row r="1254" spans="1:18" x14ac:dyDescent="0.2">
      <c r="A1254" s="60" t="s">
        <v>1264</v>
      </c>
      <c r="B1254" s="57" t="str">
        <f t="shared" si="57"/>
        <v>Dickinson County, Michigan</v>
      </c>
      <c r="C1254" s="57" t="str">
        <f t="shared" si="58"/>
        <v>Dickinson County</v>
      </c>
      <c r="D1254" s="56" t="str">
        <f t="shared" si="59"/>
        <v>Michigan</v>
      </c>
      <c r="E1254" s="61">
        <v>26168</v>
      </c>
      <c r="F1254" s="61">
        <v>26168</v>
      </c>
      <c r="G1254" s="61">
        <v>26158</v>
      </c>
      <c r="H1254" s="61">
        <v>26068</v>
      </c>
      <c r="I1254" s="61">
        <v>26172</v>
      </c>
      <c r="J1254" s="61">
        <v>26015</v>
      </c>
      <c r="K1254" s="61">
        <v>25898</v>
      </c>
      <c r="L1254" s="61">
        <v>25661</v>
      </c>
      <c r="M1254" s="61">
        <v>25499</v>
      </c>
      <c r="N1254" s="61">
        <v>25424</v>
      </c>
      <c r="O1254" s="62">
        <v>25371</v>
      </c>
      <c r="P1254" s="61">
        <v>25239</v>
      </c>
      <c r="Q1254" s="27"/>
      <c r="R1254" s="28"/>
    </row>
    <row r="1255" spans="1:18" x14ac:dyDescent="0.2">
      <c r="A1255" s="60" t="s">
        <v>1265</v>
      </c>
      <c r="B1255" s="57" t="str">
        <f t="shared" si="57"/>
        <v>Eaton County, Michigan</v>
      </c>
      <c r="C1255" s="57" t="str">
        <f t="shared" si="58"/>
        <v>Eaton County</v>
      </c>
      <c r="D1255" s="56" t="str">
        <f t="shared" si="59"/>
        <v>Michigan</v>
      </c>
      <c r="E1255" s="61">
        <v>107759</v>
      </c>
      <c r="F1255" s="61">
        <v>107761</v>
      </c>
      <c r="G1255" s="61">
        <v>107746</v>
      </c>
      <c r="H1255" s="61">
        <v>107921</v>
      </c>
      <c r="I1255" s="61">
        <v>107996</v>
      </c>
      <c r="J1255" s="61">
        <v>108264</v>
      </c>
      <c r="K1255" s="61">
        <v>108639</v>
      </c>
      <c r="L1255" s="61">
        <v>108661</v>
      </c>
      <c r="M1255" s="61">
        <v>109183</v>
      </c>
      <c r="N1255" s="61">
        <v>109456</v>
      </c>
      <c r="O1255" s="62">
        <v>109710</v>
      </c>
      <c r="P1255" s="61">
        <v>110268</v>
      </c>
      <c r="Q1255" s="27"/>
      <c r="R1255" s="28"/>
    </row>
    <row r="1256" spans="1:18" x14ac:dyDescent="0.2">
      <c r="A1256" s="60" t="s">
        <v>1266</v>
      </c>
      <c r="B1256" s="57" t="str">
        <f t="shared" si="57"/>
        <v>Emmet County, Michigan</v>
      </c>
      <c r="C1256" s="57" t="str">
        <f t="shared" si="58"/>
        <v>Emmet County</v>
      </c>
      <c r="D1256" s="56" t="str">
        <f t="shared" si="59"/>
        <v>Michigan</v>
      </c>
      <c r="E1256" s="61">
        <v>32694</v>
      </c>
      <c r="F1256" s="61">
        <v>32694</v>
      </c>
      <c r="G1256" s="61">
        <v>32650</v>
      </c>
      <c r="H1256" s="61">
        <v>32743</v>
      </c>
      <c r="I1256" s="61">
        <v>32806</v>
      </c>
      <c r="J1256" s="61">
        <v>32946</v>
      </c>
      <c r="K1256" s="61">
        <v>32973</v>
      </c>
      <c r="L1256" s="61">
        <v>32924</v>
      </c>
      <c r="M1256" s="61">
        <v>32875</v>
      </c>
      <c r="N1256" s="61">
        <v>33081</v>
      </c>
      <c r="O1256" s="62">
        <v>33225</v>
      </c>
      <c r="P1256" s="61">
        <v>33415</v>
      </c>
      <c r="Q1256" s="27"/>
      <c r="R1256" s="28"/>
    </row>
    <row r="1257" spans="1:18" x14ac:dyDescent="0.2">
      <c r="A1257" s="60" t="s">
        <v>1267</v>
      </c>
      <c r="B1257" s="57" t="str">
        <f t="shared" si="57"/>
        <v>Genesee County, Michigan</v>
      </c>
      <c r="C1257" s="57" t="str">
        <f t="shared" si="58"/>
        <v>Genesee County</v>
      </c>
      <c r="D1257" s="56" t="str">
        <f t="shared" si="59"/>
        <v>Michigan</v>
      </c>
      <c r="E1257" s="61">
        <v>425790</v>
      </c>
      <c r="F1257" s="61">
        <v>425787</v>
      </c>
      <c r="G1257" s="61">
        <v>424953</v>
      </c>
      <c r="H1257" s="61">
        <v>422026</v>
      </c>
      <c r="I1257" s="61">
        <v>418193</v>
      </c>
      <c r="J1257" s="61">
        <v>415639</v>
      </c>
      <c r="K1257" s="61">
        <v>412859</v>
      </c>
      <c r="L1257" s="61">
        <v>410461</v>
      </c>
      <c r="M1257" s="61">
        <v>408926</v>
      </c>
      <c r="N1257" s="61">
        <v>407488</v>
      </c>
      <c r="O1257" s="62">
        <v>406688</v>
      </c>
      <c r="P1257" s="61">
        <v>405813</v>
      </c>
      <c r="Q1257" s="27"/>
      <c r="R1257" s="28"/>
    </row>
    <row r="1258" spans="1:18" x14ac:dyDescent="0.2">
      <c r="A1258" s="60" t="s">
        <v>1268</v>
      </c>
      <c r="B1258" s="57" t="str">
        <f t="shared" si="57"/>
        <v>Gladwin County, Michigan</v>
      </c>
      <c r="C1258" s="57" t="str">
        <f t="shared" si="58"/>
        <v>Gladwin County</v>
      </c>
      <c r="D1258" s="56" t="str">
        <f t="shared" si="59"/>
        <v>Michigan</v>
      </c>
      <c r="E1258" s="61">
        <v>25692</v>
      </c>
      <c r="F1258" s="61">
        <v>25698</v>
      </c>
      <c r="G1258" s="61">
        <v>25735</v>
      </c>
      <c r="H1258" s="61">
        <v>25876</v>
      </c>
      <c r="I1258" s="61">
        <v>25546</v>
      </c>
      <c r="J1258" s="61">
        <v>25565</v>
      </c>
      <c r="K1258" s="61">
        <v>25501</v>
      </c>
      <c r="L1258" s="61">
        <v>25227</v>
      </c>
      <c r="M1258" s="61">
        <v>25154</v>
      </c>
      <c r="N1258" s="61">
        <v>25241</v>
      </c>
      <c r="O1258" s="62">
        <v>25326</v>
      </c>
      <c r="P1258" s="61">
        <v>25449</v>
      </c>
      <c r="Q1258" s="27"/>
      <c r="R1258" s="28"/>
    </row>
    <row r="1259" spans="1:18" x14ac:dyDescent="0.2">
      <c r="A1259" s="60" t="s">
        <v>1269</v>
      </c>
      <c r="B1259" s="57" t="str">
        <f t="shared" si="57"/>
        <v>Gogebic County, Michigan</v>
      </c>
      <c r="C1259" s="57" t="str">
        <f t="shared" si="58"/>
        <v>Gogebic County</v>
      </c>
      <c r="D1259" s="56" t="str">
        <f t="shared" si="59"/>
        <v>Michigan</v>
      </c>
      <c r="E1259" s="61">
        <v>16427</v>
      </c>
      <c r="F1259" s="61">
        <v>16424</v>
      </c>
      <c r="G1259" s="61">
        <v>16396</v>
      </c>
      <c r="H1259" s="61">
        <v>16114</v>
      </c>
      <c r="I1259" s="61">
        <v>16041</v>
      </c>
      <c r="J1259" s="61">
        <v>15908</v>
      </c>
      <c r="K1259" s="61">
        <v>15757</v>
      </c>
      <c r="L1259" s="61">
        <v>15536</v>
      </c>
      <c r="M1259" s="61">
        <v>15340</v>
      </c>
      <c r="N1259" s="61">
        <v>15340</v>
      </c>
      <c r="O1259" s="62">
        <v>15116</v>
      </c>
      <c r="P1259" s="61">
        <v>13975</v>
      </c>
      <c r="Q1259" s="27"/>
      <c r="R1259" s="28"/>
    </row>
    <row r="1260" spans="1:18" x14ac:dyDescent="0.2">
      <c r="A1260" s="60" t="s">
        <v>1270</v>
      </c>
      <c r="B1260" s="57" t="str">
        <f t="shared" si="57"/>
        <v>Grand Traverse County, Michigan</v>
      </c>
      <c r="C1260" s="57" t="str">
        <f t="shared" si="58"/>
        <v>Grand Traverse County</v>
      </c>
      <c r="D1260" s="56" t="str">
        <f t="shared" si="59"/>
        <v>Michigan</v>
      </c>
      <c r="E1260" s="61">
        <v>86986</v>
      </c>
      <c r="F1260" s="61">
        <v>86983</v>
      </c>
      <c r="G1260" s="61">
        <v>86971</v>
      </c>
      <c r="H1260" s="61">
        <v>88341</v>
      </c>
      <c r="I1260" s="61">
        <v>89203</v>
      </c>
      <c r="J1260" s="61">
        <v>90099</v>
      </c>
      <c r="K1260" s="61">
        <v>90849</v>
      </c>
      <c r="L1260" s="61">
        <v>91541</v>
      </c>
      <c r="M1260" s="61">
        <v>91957</v>
      </c>
      <c r="N1260" s="61">
        <v>91791</v>
      </c>
      <c r="O1260" s="62">
        <v>92530</v>
      </c>
      <c r="P1260" s="61">
        <v>93088</v>
      </c>
      <c r="Q1260" s="27"/>
      <c r="R1260" s="28"/>
    </row>
    <row r="1261" spans="1:18" x14ac:dyDescent="0.2">
      <c r="A1261" s="60" t="s">
        <v>1271</v>
      </c>
      <c r="B1261" s="57" t="str">
        <f t="shared" si="57"/>
        <v>Gratiot County, Michigan</v>
      </c>
      <c r="C1261" s="57" t="str">
        <f t="shared" si="58"/>
        <v>Gratiot County</v>
      </c>
      <c r="D1261" s="56" t="str">
        <f t="shared" si="59"/>
        <v>Michigan</v>
      </c>
      <c r="E1261" s="61">
        <v>42476</v>
      </c>
      <c r="F1261" s="61">
        <v>42478</v>
      </c>
      <c r="G1261" s="61">
        <v>42432</v>
      </c>
      <c r="H1261" s="61">
        <v>42119</v>
      </c>
      <c r="I1261" s="61">
        <v>41973</v>
      </c>
      <c r="J1261" s="61">
        <v>41931</v>
      </c>
      <c r="K1261" s="61">
        <v>41467</v>
      </c>
      <c r="L1261" s="61">
        <v>41331</v>
      </c>
      <c r="M1261" s="61">
        <v>40955</v>
      </c>
      <c r="N1261" s="61">
        <v>40979</v>
      </c>
      <c r="O1261" s="62">
        <v>40602</v>
      </c>
      <c r="P1261" s="61">
        <v>40711</v>
      </c>
      <c r="Q1261" s="27"/>
      <c r="R1261" s="28"/>
    </row>
    <row r="1262" spans="1:18" x14ac:dyDescent="0.2">
      <c r="A1262" s="60" t="s">
        <v>1272</v>
      </c>
      <c r="B1262" s="57" t="str">
        <f t="shared" si="57"/>
        <v>Hillsdale County, Michigan</v>
      </c>
      <c r="C1262" s="57" t="str">
        <f t="shared" si="58"/>
        <v>Hillsdale County</v>
      </c>
      <c r="D1262" s="56" t="str">
        <f t="shared" si="59"/>
        <v>Michigan</v>
      </c>
      <c r="E1262" s="61">
        <v>46688</v>
      </c>
      <c r="F1262" s="61">
        <v>46691</v>
      </c>
      <c r="G1262" s="61">
        <v>46648</v>
      </c>
      <c r="H1262" s="61">
        <v>46599</v>
      </c>
      <c r="I1262" s="61">
        <v>46267</v>
      </c>
      <c r="J1262" s="61">
        <v>46131</v>
      </c>
      <c r="K1262" s="61">
        <v>45930</v>
      </c>
      <c r="L1262" s="61">
        <v>45883</v>
      </c>
      <c r="M1262" s="61">
        <v>45773</v>
      </c>
      <c r="N1262" s="61">
        <v>45820</v>
      </c>
      <c r="O1262" s="62">
        <v>45702</v>
      </c>
      <c r="P1262" s="61">
        <v>45605</v>
      </c>
      <c r="Q1262" s="27"/>
      <c r="R1262" s="28"/>
    </row>
    <row r="1263" spans="1:18" x14ac:dyDescent="0.2">
      <c r="A1263" s="60" t="s">
        <v>1273</v>
      </c>
      <c r="B1263" s="57" t="str">
        <f t="shared" si="57"/>
        <v>Houghton County, Michigan</v>
      </c>
      <c r="C1263" s="57" t="str">
        <f t="shared" si="58"/>
        <v>Houghton County</v>
      </c>
      <c r="D1263" s="56" t="str">
        <f t="shared" si="59"/>
        <v>Michigan</v>
      </c>
      <c r="E1263" s="61">
        <v>36628</v>
      </c>
      <c r="F1263" s="61">
        <v>36625</v>
      </c>
      <c r="G1263" s="61">
        <v>36730</v>
      </c>
      <c r="H1263" s="61">
        <v>36780</v>
      </c>
      <c r="I1263" s="61">
        <v>36746</v>
      </c>
      <c r="J1263" s="61">
        <v>36676</v>
      </c>
      <c r="K1263" s="61">
        <v>36469</v>
      </c>
      <c r="L1263" s="61">
        <v>36228</v>
      </c>
      <c r="M1263" s="61">
        <v>36299</v>
      </c>
      <c r="N1263" s="61">
        <v>36198</v>
      </c>
      <c r="O1263" s="62">
        <v>35943</v>
      </c>
      <c r="P1263" s="61">
        <v>35684</v>
      </c>
      <c r="Q1263" s="27"/>
      <c r="R1263" s="28"/>
    </row>
    <row r="1264" spans="1:18" x14ac:dyDescent="0.2">
      <c r="A1264" s="60" t="s">
        <v>1274</v>
      </c>
      <c r="B1264" s="57" t="str">
        <f t="shared" si="57"/>
        <v>Huron County, Michigan</v>
      </c>
      <c r="C1264" s="57" t="str">
        <f t="shared" si="58"/>
        <v>Huron County</v>
      </c>
      <c r="D1264" s="56" t="str">
        <f t="shared" si="59"/>
        <v>Michigan</v>
      </c>
      <c r="E1264" s="61">
        <v>33118</v>
      </c>
      <c r="F1264" s="61">
        <v>33118</v>
      </c>
      <c r="G1264" s="61">
        <v>33083</v>
      </c>
      <c r="H1264" s="61">
        <v>32766</v>
      </c>
      <c r="I1264" s="61">
        <v>32453</v>
      </c>
      <c r="J1264" s="61">
        <v>32256</v>
      </c>
      <c r="K1264" s="61">
        <v>32038</v>
      </c>
      <c r="L1264" s="61">
        <v>31763</v>
      </c>
      <c r="M1264" s="61">
        <v>31486</v>
      </c>
      <c r="N1264" s="61">
        <v>31306</v>
      </c>
      <c r="O1264" s="62">
        <v>31211</v>
      </c>
      <c r="P1264" s="61">
        <v>30981</v>
      </c>
      <c r="Q1264" s="27"/>
      <c r="R1264" s="28"/>
    </row>
    <row r="1265" spans="1:18" x14ac:dyDescent="0.2">
      <c r="A1265" s="60" t="s">
        <v>1275</v>
      </c>
      <c r="B1265" s="57" t="str">
        <f t="shared" si="57"/>
        <v>Ingham County, Michigan</v>
      </c>
      <c r="C1265" s="57" t="str">
        <f t="shared" si="58"/>
        <v>Ingham County</v>
      </c>
      <c r="D1265" s="56" t="str">
        <f t="shared" si="59"/>
        <v>Michigan</v>
      </c>
      <c r="E1265" s="61">
        <v>280895</v>
      </c>
      <c r="F1265" s="61">
        <v>280891</v>
      </c>
      <c r="G1265" s="61">
        <v>281116</v>
      </c>
      <c r="H1265" s="61">
        <v>282787</v>
      </c>
      <c r="I1265" s="61">
        <v>283514</v>
      </c>
      <c r="J1265" s="61">
        <v>284113</v>
      </c>
      <c r="K1265" s="61">
        <v>285627</v>
      </c>
      <c r="L1265" s="61">
        <v>287096</v>
      </c>
      <c r="M1265" s="61">
        <v>289804</v>
      </c>
      <c r="N1265" s="61">
        <v>292018</v>
      </c>
      <c r="O1265" s="62">
        <v>291612</v>
      </c>
      <c r="P1265" s="61">
        <v>292406</v>
      </c>
      <c r="Q1265" s="27"/>
      <c r="R1265" s="28"/>
    </row>
    <row r="1266" spans="1:18" x14ac:dyDescent="0.2">
      <c r="A1266" s="60" t="s">
        <v>1276</v>
      </c>
      <c r="B1266" s="57" t="str">
        <f t="shared" si="57"/>
        <v>Ionia County, Michigan</v>
      </c>
      <c r="C1266" s="57" t="str">
        <f t="shared" si="58"/>
        <v>Ionia County</v>
      </c>
      <c r="D1266" s="56" t="str">
        <f t="shared" si="59"/>
        <v>Michigan</v>
      </c>
      <c r="E1266" s="61">
        <v>63905</v>
      </c>
      <c r="F1266" s="61">
        <v>63901</v>
      </c>
      <c r="G1266" s="61">
        <v>63842</v>
      </c>
      <c r="H1266" s="61">
        <v>63860</v>
      </c>
      <c r="I1266" s="61">
        <v>63888</v>
      </c>
      <c r="J1266" s="61">
        <v>63991</v>
      </c>
      <c r="K1266" s="61">
        <v>64232</v>
      </c>
      <c r="L1266" s="61">
        <v>64056</v>
      </c>
      <c r="M1266" s="61">
        <v>64187</v>
      </c>
      <c r="N1266" s="61">
        <v>64284</v>
      </c>
      <c r="O1266" s="62">
        <v>64276</v>
      </c>
      <c r="P1266" s="61">
        <v>64697</v>
      </c>
      <c r="Q1266" s="27"/>
      <c r="R1266" s="28"/>
    </row>
    <row r="1267" spans="1:18" x14ac:dyDescent="0.2">
      <c r="A1267" s="60" t="s">
        <v>1277</v>
      </c>
      <c r="B1267" s="57" t="str">
        <f t="shared" si="57"/>
        <v>Iosco County, Michigan</v>
      </c>
      <c r="C1267" s="57" t="str">
        <f t="shared" si="58"/>
        <v>Iosco County</v>
      </c>
      <c r="D1267" s="56" t="str">
        <f t="shared" si="59"/>
        <v>Michigan</v>
      </c>
      <c r="E1267" s="61">
        <v>25887</v>
      </c>
      <c r="F1267" s="61">
        <v>25893</v>
      </c>
      <c r="G1267" s="61">
        <v>25839</v>
      </c>
      <c r="H1267" s="61">
        <v>25598</v>
      </c>
      <c r="I1267" s="61">
        <v>25453</v>
      </c>
      <c r="J1267" s="61">
        <v>25427</v>
      </c>
      <c r="K1267" s="61">
        <v>25431</v>
      </c>
      <c r="L1267" s="61">
        <v>25343</v>
      </c>
      <c r="M1267" s="61">
        <v>25284</v>
      </c>
      <c r="N1267" s="61">
        <v>25128</v>
      </c>
      <c r="O1267" s="62">
        <v>25103</v>
      </c>
      <c r="P1267" s="61">
        <v>25127</v>
      </c>
      <c r="Q1267" s="27"/>
      <c r="R1267" s="28"/>
    </row>
    <row r="1268" spans="1:18" x14ac:dyDescent="0.2">
      <c r="A1268" s="60" t="s">
        <v>1278</v>
      </c>
      <c r="B1268" s="57" t="str">
        <f t="shared" si="57"/>
        <v>Iron County, Michigan</v>
      </c>
      <c r="C1268" s="57" t="str">
        <f t="shared" si="58"/>
        <v>Iron County</v>
      </c>
      <c r="D1268" s="56" t="str">
        <f t="shared" si="59"/>
        <v>Michigan</v>
      </c>
      <c r="E1268" s="61">
        <v>11817</v>
      </c>
      <c r="F1268" s="61">
        <v>11817</v>
      </c>
      <c r="G1268" s="61">
        <v>11810</v>
      </c>
      <c r="H1268" s="61">
        <v>11764</v>
      </c>
      <c r="I1268" s="61">
        <v>11565</v>
      </c>
      <c r="J1268" s="61">
        <v>11500</v>
      </c>
      <c r="K1268" s="61">
        <v>11344</v>
      </c>
      <c r="L1268" s="61">
        <v>11320</v>
      </c>
      <c r="M1268" s="61">
        <v>11167</v>
      </c>
      <c r="N1268" s="61">
        <v>11105</v>
      </c>
      <c r="O1268" s="62">
        <v>11104</v>
      </c>
      <c r="P1268" s="61">
        <v>11066</v>
      </c>
      <c r="Q1268" s="27"/>
      <c r="R1268" s="28"/>
    </row>
    <row r="1269" spans="1:18" x14ac:dyDescent="0.2">
      <c r="A1269" s="60" t="s">
        <v>1279</v>
      </c>
      <c r="B1269" s="57" t="str">
        <f t="shared" si="57"/>
        <v>Isabella County, Michigan</v>
      </c>
      <c r="C1269" s="57" t="str">
        <f t="shared" si="58"/>
        <v>Isabella County</v>
      </c>
      <c r="D1269" s="56" t="str">
        <f t="shared" si="59"/>
        <v>Michigan</v>
      </c>
      <c r="E1269" s="61">
        <v>70311</v>
      </c>
      <c r="F1269" s="61">
        <v>70313</v>
      </c>
      <c r="G1269" s="61">
        <v>70294</v>
      </c>
      <c r="H1269" s="61">
        <v>70615</v>
      </c>
      <c r="I1269" s="61">
        <v>70666</v>
      </c>
      <c r="J1269" s="61">
        <v>70224</v>
      </c>
      <c r="K1269" s="61">
        <v>70094</v>
      </c>
      <c r="L1269" s="61">
        <v>70767</v>
      </c>
      <c r="M1269" s="61">
        <v>71263</v>
      </c>
      <c r="N1269" s="61">
        <v>71077</v>
      </c>
      <c r="O1269" s="62">
        <v>70463</v>
      </c>
      <c r="P1269" s="61">
        <v>69872</v>
      </c>
      <c r="Q1269" s="27"/>
      <c r="R1269" s="28"/>
    </row>
    <row r="1270" spans="1:18" x14ac:dyDescent="0.2">
      <c r="A1270" s="60" t="s">
        <v>1280</v>
      </c>
      <c r="B1270" s="57" t="str">
        <f t="shared" si="57"/>
        <v>Jackson County, Michigan</v>
      </c>
      <c r="C1270" s="57" t="str">
        <f t="shared" si="58"/>
        <v>Jackson County</v>
      </c>
      <c r="D1270" s="56" t="str">
        <f t="shared" si="59"/>
        <v>Michigan</v>
      </c>
      <c r="E1270" s="61">
        <v>160248</v>
      </c>
      <c r="F1270" s="61">
        <v>160233</v>
      </c>
      <c r="G1270" s="61">
        <v>160109</v>
      </c>
      <c r="H1270" s="61">
        <v>159658</v>
      </c>
      <c r="I1270" s="61">
        <v>159962</v>
      </c>
      <c r="J1270" s="61">
        <v>159628</v>
      </c>
      <c r="K1270" s="61">
        <v>159421</v>
      </c>
      <c r="L1270" s="61">
        <v>159264</v>
      </c>
      <c r="M1270" s="61">
        <v>158277</v>
      </c>
      <c r="N1270" s="61">
        <v>158563</v>
      </c>
      <c r="O1270" s="62">
        <v>158566</v>
      </c>
      <c r="P1270" s="61">
        <v>158510</v>
      </c>
      <c r="Q1270" s="27"/>
      <c r="R1270" s="28"/>
    </row>
    <row r="1271" spans="1:18" x14ac:dyDescent="0.2">
      <c r="A1271" s="60" t="s">
        <v>1281</v>
      </c>
      <c r="B1271" s="57" t="str">
        <f t="shared" si="57"/>
        <v>Kalamazoo County, Michigan</v>
      </c>
      <c r="C1271" s="57" t="str">
        <f t="shared" si="58"/>
        <v>Kalamazoo County</v>
      </c>
      <c r="D1271" s="56" t="str">
        <f t="shared" si="59"/>
        <v>Michigan</v>
      </c>
      <c r="E1271" s="61">
        <v>250331</v>
      </c>
      <c r="F1271" s="61">
        <v>250327</v>
      </c>
      <c r="G1271" s="61">
        <v>250751</v>
      </c>
      <c r="H1271" s="61">
        <v>252600</v>
      </c>
      <c r="I1271" s="61">
        <v>255353</v>
      </c>
      <c r="J1271" s="61">
        <v>257311</v>
      </c>
      <c r="K1271" s="61">
        <v>258951</v>
      </c>
      <c r="L1271" s="61">
        <v>259676</v>
      </c>
      <c r="M1271" s="61">
        <v>261304</v>
      </c>
      <c r="N1271" s="61">
        <v>262998</v>
      </c>
      <c r="O1271" s="62">
        <v>264680</v>
      </c>
      <c r="P1271" s="61">
        <v>265066</v>
      </c>
      <c r="Q1271" s="27"/>
      <c r="R1271" s="28"/>
    </row>
    <row r="1272" spans="1:18" x14ac:dyDescent="0.2">
      <c r="A1272" s="60" t="s">
        <v>1282</v>
      </c>
      <c r="B1272" s="57" t="str">
        <f t="shared" si="57"/>
        <v>Kalkaska County, Michigan</v>
      </c>
      <c r="C1272" s="57" t="str">
        <f t="shared" si="58"/>
        <v>Kalkaska County</v>
      </c>
      <c r="D1272" s="56" t="str">
        <f t="shared" si="59"/>
        <v>Michigan</v>
      </c>
      <c r="E1272" s="61">
        <v>17153</v>
      </c>
      <c r="F1272" s="61">
        <v>17147</v>
      </c>
      <c r="G1272" s="61">
        <v>17146</v>
      </c>
      <c r="H1272" s="61">
        <v>17173</v>
      </c>
      <c r="I1272" s="61">
        <v>17101</v>
      </c>
      <c r="J1272" s="61">
        <v>17290</v>
      </c>
      <c r="K1272" s="61">
        <v>17370</v>
      </c>
      <c r="L1272" s="61">
        <v>17248</v>
      </c>
      <c r="M1272" s="61">
        <v>17263</v>
      </c>
      <c r="N1272" s="61">
        <v>17571</v>
      </c>
      <c r="O1272" s="62">
        <v>17806</v>
      </c>
      <c r="P1272" s="61">
        <v>18038</v>
      </c>
      <c r="Q1272" s="27"/>
      <c r="R1272" s="28"/>
    </row>
    <row r="1273" spans="1:18" x14ac:dyDescent="0.2">
      <c r="A1273" s="60" t="s">
        <v>1283</v>
      </c>
      <c r="B1273" s="57" t="str">
        <f t="shared" si="57"/>
        <v>Kent County, Michigan</v>
      </c>
      <c r="C1273" s="57" t="str">
        <f t="shared" si="58"/>
        <v>Kent County</v>
      </c>
      <c r="D1273" s="56" t="str">
        <f t="shared" si="59"/>
        <v>Michigan</v>
      </c>
      <c r="E1273" s="61">
        <v>602622</v>
      </c>
      <c r="F1273" s="61">
        <v>602625</v>
      </c>
      <c r="G1273" s="61">
        <v>602975</v>
      </c>
      <c r="H1273" s="61">
        <v>608501</v>
      </c>
      <c r="I1273" s="61">
        <v>615798</v>
      </c>
      <c r="J1273" s="61">
        <v>624303</v>
      </c>
      <c r="K1273" s="61">
        <v>631334</v>
      </c>
      <c r="L1273" s="61">
        <v>637164</v>
      </c>
      <c r="M1273" s="61">
        <v>643858</v>
      </c>
      <c r="N1273" s="61">
        <v>649278</v>
      </c>
      <c r="O1273" s="62">
        <v>653350</v>
      </c>
      <c r="P1273" s="61">
        <v>656955</v>
      </c>
      <c r="Q1273" s="27"/>
      <c r="R1273" s="28"/>
    </row>
    <row r="1274" spans="1:18" x14ac:dyDescent="0.2">
      <c r="A1274" s="60" t="s">
        <v>1284</v>
      </c>
      <c r="B1274" s="57" t="str">
        <f t="shared" si="57"/>
        <v>Keweenaw County, Michigan</v>
      </c>
      <c r="C1274" s="57" t="str">
        <f t="shared" si="58"/>
        <v>Keweenaw County</v>
      </c>
      <c r="D1274" s="56" t="str">
        <f t="shared" si="59"/>
        <v>Michigan</v>
      </c>
      <c r="E1274" s="61">
        <v>2156</v>
      </c>
      <c r="F1274" s="61">
        <v>2156</v>
      </c>
      <c r="G1274" s="61">
        <v>2169</v>
      </c>
      <c r="H1274" s="61">
        <v>2179</v>
      </c>
      <c r="I1274" s="61">
        <v>2167</v>
      </c>
      <c r="J1274" s="61">
        <v>2142</v>
      </c>
      <c r="K1274" s="61">
        <v>2174</v>
      </c>
      <c r="L1274" s="61">
        <v>2123</v>
      </c>
      <c r="M1274" s="61">
        <v>2139</v>
      </c>
      <c r="N1274" s="61">
        <v>2085</v>
      </c>
      <c r="O1274" s="62">
        <v>2090</v>
      </c>
      <c r="P1274" s="61">
        <v>2116</v>
      </c>
      <c r="Q1274" s="27"/>
      <c r="R1274" s="28"/>
    </row>
    <row r="1275" spans="1:18" x14ac:dyDescent="0.2">
      <c r="A1275" s="60" t="s">
        <v>1285</v>
      </c>
      <c r="B1275" s="57" t="str">
        <f t="shared" si="57"/>
        <v>Lake County, Michigan</v>
      </c>
      <c r="C1275" s="57" t="str">
        <f t="shared" si="58"/>
        <v>Lake County</v>
      </c>
      <c r="D1275" s="56" t="str">
        <f t="shared" si="59"/>
        <v>Michigan</v>
      </c>
      <c r="E1275" s="61">
        <v>11539</v>
      </c>
      <c r="F1275" s="61">
        <v>11544</v>
      </c>
      <c r="G1275" s="61">
        <v>11515</v>
      </c>
      <c r="H1275" s="61">
        <v>11459</v>
      </c>
      <c r="I1275" s="61">
        <v>11464</v>
      </c>
      <c r="J1275" s="61">
        <v>11396</v>
      </c>
      <c r="K1275" s="61">
        <v>11402</v>
      </c>
      <c r="L1275" s="61">
        <v>11697</v>
      </c>
      <c r="M1275" s="61">
        <v>11853</v>
      </c>
      <c r="N1275" s="61">
        <v>11981</v>
      </c>
      <c r="O1275" s="62">
        <v>11876</v>
      </c>
      <c r="P1275" s="61">
        <v>11853</v>
      </c>
      <c r="Q1275" s="27"/>
      <c r="R1275" s="28"/>
    </row>
    <row r="1276" spans="1:18" x14ac:dyDescent="0.2">
      <c r="A1276" s="60" t="s">
        <v>1286</v>
      </c>
      <c r="B1276" s="57" t="str">
        <f t="shared" si="57"/>
        <v>Lapeer County, Michigan</v>
      </c>
      <c r="C1276" s="57" t="str">
        <f t="shared" si="58"/>
        <v>Lapeer County</v>
      </c>
      <c r="D1276" s="56" t="str">
        <f t="shared" si="59"/>
        <v>Michigan</v>
      </c>
      <c r="E1276" s="61">
        <v>88319</v>
      </c>
      <c r="F1276" s="61">
        <v>88316</v>
      </c>
      <c r="G1276" s="61">
        <v>88210</v>
      </c>
      <c r="H1276" s="61">
        <v>88094</v>
      </c>
      <c r="I1276" s="61">
        <v>88195</v>
      </c>
      <c r="J1276" s="61">
        <v>88291</v>
      </c>
      <c r="K1276" s="61">
        <v>88194</v>
      </c>
      <c r="L1276" s="61">
        <v>88368</v>
      </c>
      <c r="M1276" s="61">
        <v>88171</v>
      </c>
      <c r="N1276" s="61">
        <v>88122</v>
      </c>
      <c r="O1276" s="62">
        <v>87921</v>
      </c>
      <c r="P1276" s="61">
        <v>87607</v>
      </c>
      <c r="Q1276" s="27"/>
      <c r="R1276" s="28"/>
    </row>
    <row r="1277" spans="1:18" x14ac:dyDescent="0.2">
      <c r="A1277" s="60" t="s">
        <v>1287</v>
      </c>
      <c r="B1277" s="57" t="str">
        <f t="shared" si="57"/>
        <v>Leelanau County, Michigan</v>
      </c>
      <c r="C1277" s="57" t="str">
        <f t="shared" si="58"/>
        <v>Leelanau County</v>
      </c>
      <c r="D1277" s="56" t="str">
        <f t="shared" si="59"/>
        <v>Michigan</v>
      </c>
      <c r="E1277" s="61">
        <v>21708</v>
      </c>
      <c r="F1277" s="61">
        <v>21711</v>
      </c>
      <c r="G1277" s="61">
        <v>21719</v>
      </c>
      <c r="H1277" s="61">
        <v>21428</v>
      </c>
      <c r="I1277" s="61">
        <v>21379</v>
      </c>
      <c r="J1277" s="61">
        <v>21478</v>
      </c>
      <c r="K1277" s="61">
        <v>21596</v>
      </c>
      <c r="L1277" s="61">
        <v>21633</v>
      </c>
      <c r="M1277" s="61">
        <v>21507</v>
      </c>
      <c r="N1277" s="61">
        <v>21645</v>
      </c>
      <c r="O1277" s="62">
        <v>21714</v>
      </c>
      <c r="P1277" s="61">
        <v>21761</v>
      </c>
      <c r="Q1277" s="27"/>
      <c r="R1277" s="28"/>
    </row>
    <row r="1278" spans="1:18" x14ac:dyDescent="0.2">
      <c r="A1278" s="60" t="s">
        <v>1288</v>
      </c>
      <c r="B1278" s="57" t="str">
        <f t="shared" si="57"/>
        <v>Lenawee County, Michigan</v>
      </c>
      <c r="C1278" s="57" t="str">
        <f t="shared" si="58"/>
        <v>Lenawee County</v>
      </c>
      <c r="D1278" s="56" t="str">
        <f t="shared" si="59"/>
        <v>Michigan</v>
      </c>
      <c r="E1278" s="61">
        <v>99892</v>
      </c>
      <c r="F1278" s="61">
        <v>99899</v>
      </c>
      <c r="G1278" s="61">
        <v>99640</v>
      </c>
      <c r="H1278" s="61">
        <v>99355</v>
      </c>
      <c r="I1278" s="61">
        <v>99021</v>
      </c>
      <c r="J1278" s="61">
        <v>98822</v>
      </c>
      <c r="K1278" s="61">
        <v>98740</v>
      </c>
      <c r="L1278" s="61">
        <v>98391</v>
      </c>
      <c r="M1278" s="61">
        <v>98496</v>
      </c>
      <c r="N1278" s="61">
        <v>98427</v>
      </c>
      <c r="O1278" s="62">
        <v>98141</v>
      </c>
      <c r="P1278" s="61">
        <v>98451</v>
      </c>
      <c r="Q1278" s="27"/>
      <c r="R1278" s="28"/>
    </row>
    <row r="1279" spans="1:18" x14ac:dyDescent="0.2">
      <c r="A1279" s="60" t="s">
        <v>1289</v>
      </c>
      <c r="B1279" s="57" t="str">
        <f t="shared" si="57"/>
        <v>Livingston County, Michigan</v>
      </c>
      <c r="C1279" s="57" t="str">
        <f t="shared" si="58"/>
        <v>Livingston County</v>
      </c>
      <c r="D1279" s="56" t="str">
        <f t="shared" si="59"/>
        <v>Michigan</v>
      </c>
      <c r="E1279" s="61">
        <v>180967</v>
      </c>
      <c r="F1279" s="61">
        <v>180964</v>
      </c>
      <c r="G1279" s="61">
        <v>181069</v>
      </c>
      <c r="H1279" s="61">
        <v>182043</v>
      </c>
      <c r="I1279" s="61">
        <v>182783</v>
      </c>
      <c r="J1279" s="61">
        <v>184205</v>
      </c>
      <c r="K1279" s="61">
        <v>185527</v>
      </c>
      <c r="L1279" s="61">
        <v>187171</v>
      </c>
      <c r="M1279" s="61">
        <v>188547</v>
      </c>
      <c r="N1279" s="61">
        <v>189869</v>
      </c>
      <c r="O1279" s="62">
        <v>191190</v>
      </c>
      <c r="P1279" s="61">
        <v>191995</v>
      </c>
      <c r="Q1279" s="27"/>
      <c r="R1279" s="28"/>
    </row>
    <row r="1280" spans="1:18" x14ac:dyDescent="0.2">
      <c r="A1280" s="60" t="s">
        <v>1290</v>
      </c>
      <c r="B1280" s="57" t="str">
        <f t="shared" si="57"/>
        <v>Luce County, Michigan</v>
      </c>
      <c r="C1280" s="57" t="str">
        <f t="shared" si="58"/>
        <v>Luce County</v>
      </c>
      <c r="D1280" s="56" t="str">
        <f t="shared" si="59"/>
        <v>Michigan</v>
      </c>
      <c r="E1280" s="61">
        <v>6631</v>
      </c>
      <c r="F1280" s="61">
        <v>6631</v>
      </c>
      <c r="G1280" s="61">
        <v>6601</v>
      </c>
      <c r="H1280" s="61">
        <v>6522</v>
      </c>
      <c r="I1280" s="61">
        <v>6479</v>
      </c>
      <c r="J1280" s="61">
        <v>6503</v>
      </c>
      <c r="K1280" s="61">
        <v>6414</v>
      </c>
      <c r="L1280" s="61">
        <v>6430</v>
      </c>
      <c r="M1280" s="61">
        <v>6335</v>
      </c>
      <c r="N1280" s="61">
        <v>6370</v>
      </c>
      <c r="O1280" s="62">
        <v>6327</v>
      </c>
      <c r="P1280" s="61">
        <v>6229</v>
      </c>
      <c r="Q1280" s="27"/>
      <c r="R1280" s="28"/>
    </row>
    <row r="1281" spans="1:18" x14ac:dyDescent="0.2">
      <c r="A1281" s="60" t="s">
        <v>1291</v>
      </c>
      <c r="B1281" s="57" t="str">
        <f t="shared" si="57"/>
        <v>Mackinac County, Michigan</v>
      </c>
      <c r="C1281" s="57" t="str">
        <f t="shared" si="58"/>
        <v>Mackinac County</v>
      </c>
      <c r="D1281" s="56" t="str">
        <f t="shared" si="59"/>
        <v>Michigan</v>
      </c>
      <c r="E1281" s="61">
        <v>11113</v>
      </c>
      <c r="F1281" s="61">
        <v>11114</v>
      </c>
      <c r="G1281" s="61">
        <v>11108</v>
      </c>
      <c r="H1281" s="61">
        <v>11017</v>
      </c>
      <c r="I1281" s="61">
        <v>11071</v>
      </c>
      <c r="J1281" s="61">
        <v>11007</v>
      </c>
      <c r="K1281" s="61">
        <v>10997</v>
      </c>
      <c r="L1281" s="61">
        <v>10821</v>
      </c>
      <c r="M1281" s="61">
        <v>10724</v>
      </c>
      <c r="N1281" s="61">
        <v>10768</v>
      </c>
      <c r="O1281" s="62">
        <v>10781</v>
      </c>
      <c r="P1281" s="61">
        <v>10799</v>
      </c>
      <c r="Q1281" s="27"/>
      <c r="R1281" s="28"/>
    </row>
    <row r="1282" spans="1:18" x14ac:dyDescent="0.2">
      <c r="A1282" s="60" t="s">
        <v>1292</v>
      </c>
      <c r="B1282" s="57" t="str">
        <f t="shared" ref="B1282:B1345" si="60">IF(LEFT(A1282)=".", RIGHT(A1282,LEN(A1282)-1), A1282)</f>
        <v>Macomb County, Michigan</v>
      </c>
      <c r="C1282" s="57" t="str">
        <f t="shared" si="58"/>
        <v>Macomb County</v>
      </c>
      <c r="D1282" s="56" t="str">
        <f t="shared" si="59"/>
        <v>Michigan</v>
      </c>
      <c r="E1282" s="61">
        <v>840978</v>
      </c>
      <c r="F1282" s="61">
        <v>841039</v>
      </c>
      <c r="G1282" s="61">
        <v>841352</v>
      </c>
      <c r="H1282" s="61">
        <v>844146</v>
      </c>
      <c r="I1282" s="61">
        <v>849734</v>
      </c>
      <c r="J1282" s="61">
        <v>857110</v>
      </c>
      <c r="K1282" s="61">
        <v>862876</v>
      </c>
      <c r="L1282" s="61">
        <v>864960</v>
      </c>
      <c r="M1282" s="61">
        <v>868534</v>
      </c>
      <c r="N1282" s="61">
        <v>871364</v>
      </c>
      <c r="O1282" s="62">
        <v>872795</v>
      </c>
      <c r="P1282" s="61">
        <v>873972</v>
      </c>
      <c r="Q1282" s="27"/>
      <c r="R1282" s="28"/>
    </row>
    <row r="1283" spans="1:18" x14ac:dyDescent="0.2">
      <c r="A1283" s="60" t="s">
        <v>1293</v>
      </c>
      <c r="B1283" s="57" t="str">
        <f t="shared" si="60"/>
        <v>Manistee County, Michigan</v>
      </c>
      <c r="C1283" s="57" t="str">
        <f t="shared" ref="C1283:C1346" si="61">LEFT(B1283,FIND(",",B1283,1)-1)</f>
        <v>Manistee County</v>
      </c>
      <c r="D1283" s="56" t="str">
        <f t="shared" ref="D1283:D1346" si="62">RIGHT(B1283,LEN(B1283)-(FIND(",",B1283)+1))</f>
        <v>Michigan</v>
      </c>
      <c r="E1283" s="61">
        <v>24733</v>
      </c>
      <c r="F1283" s="61">
        <v>24747</v>
      </c>
      <c r="G1283" s="61">
        <v>24588</v>
      </c>
      <c r="H1283" s="61">
        <v>24774</v>
      </c>
      <c r="I1283" s="61">
        <v>24675</v>
      </c>
      <c r="J1283" s="61">
        <v>24481</v>
      </c>
      <c r="K1283" s="61">
        <v>24413</v>
      </c>
      <c r="L1283" s="61">
        <v>24457</v>
      </c>
      <c r="M1283" s="61">
        <v>24424</v>
      </c>
      <c r="N1283" s="61">
        <v>24393</v>
      </c>
      <c r="O1283" s="62">
        <v>24455</v>
      </c>
      <c r="P1283" s="61">
        <v>24558</v>
      </c>
      <c r="Q1283" s="27"/>
      <c r="R1283" s="28"/>
    </row>
    <row r="1284" spans="1:18" x14ac:dyDescent="0.2">
      <c r="A1284" s="60" t="s">
        <v>1294</v>
      </c>
      <c r="B1284" s="57" t="str">
        <f t="shared" si="60"/>
        <v>Marquette County, Michigan</v>
      </c>
      <c r="C1284" s="57" t="str">
        <f t="shared" si="61"/>
        <v>Marquette County</v>
      </c>
      <c r="D1284" s="56" t="str">
        <f t="shared" si="62"/>
        <v>Michigan</v>
      </c>
      <c r="E1284" s="61">
        <v>67077</v>
      </c>
      <c r="F1284" s="61">
        <v>67071</v>
      </c>
      <c r="G1284" s="61">
        <v>67078</v>
      </c>
      <c r="H1284" s="61">
        <v>67455</v>
      </c>
      <c r="I1284" s="61">
        <v>67826</v>
      </c>
      <c r="J1284" s="61">
        <v>67773</v>
      </c>
      <c r="K1284" s="61">
        <v>67771</v>
      </c>
      <c r="L1284" s="61">
        <v>67326</v>
      </c>
      <c r="M1284" s="61">
        <v>66532</v>
      </c>
      <c r="N1284" s="61">
        <v>66493</v>
      </c>
      <c r="O1284" s="62">
        <v>66381</v>
      </c>
      <c r="P1284" s="61">
        <v>66699</v>
      </c>
      <c r="Q1284" s="27"/>
      <c r="R1284" s="28"/>
    </row>
    <row r="1285" spans="1:18" x14ac:dyDescent="0.2">
      <c r="A1285" s="60" t="s">
        <v>1295</v>
      </c>
      <c r="B1285" s="57" t="str">
        <f t="shared" si="60"/>
        <v>Mason County, Michigan</v>
      </c>
      <c r="C1285" s="57" t="str">
        <f t="shared" si="61"/>
        <v>Mason County</v>
      </c>
      <c r="D1285" s="56" t="str">
        <f t="shared" si="62"/>
        <v>Michigan</v>
      </c>
      <c r="E1285" s="61">
        <v>28705</v>
      </c>
      <c r="F1285" s="61">
        <v>28689</v>
      </c>
      <c r="G1285" s="61">
        <v>28717</v>
      </c>
      <c r="H1285" s="61">
        <v>28643</v>
      </c>
      <c r="I1285" s="61">
        <v>28660</v>
      </c>
      <c r="J1285" s="61">
        <v>28668</v>
      </c>
      <c r="K1285" s="61">
        <v>28732</v>
      </c>
      <c r="L1285" s="61">
        <v>28738</v>
      </c>
      <c r="M1285" s="61">
        <v>28810</v>
      </c>
      <c r="N1285" s="61">
        <v>28996</v>
      </c>
      <c r="O1285" s="62">
        <v>29084</v>
      </c>
      <c r="P1285" s="61">
        <v>29144</v>
      </c>
      <c r="Q1285" s="27"/>
      <c r="R1285" s="28"/>
    </row>
    <row r="1286" spans="1:18" x14ac:dyDescent="0.2">
      <c r="A1286" s="60" t="s">
        <v>1296</v>
      </c>
      <c r="B1286" s="57" t="str">
        <f t="shared" si="60"/>
        <v>Mecosta County, Michigan</v>
      </c>
      <c r="C1286" s="57" t="str">
        <f t="shared" si="61"/>
        <v>Mecosta County</v>
      </c>
      <c r="D1286" s="56" t="str">
        <f t="shared" si="62"/>
        <v>Michigan</v>
      </c>
      <c r="E1286" s="61">
        <v>42798</v>
      </c>
      <c r="F1286" s="61">
        <v>42798</v>
      </c>
      <c r="G1286" s="61">
        <v>42853</v>
      </c>
      <c r="H1286" s="61">
        <v>43455</v>
      </c>
      <c r="I1286" s="61">
        <v>43497</v>
      </c>
      <c r="J1286" s="61">
        <v>43260</v>
      </c>
      <c r="K1286" s="61">
        <v>43200</v>
      </c>
      <c r="L1286" s="61">
        <v>43005</v>
      </c>
      <c r="M1286" s="61">
        <v>43141</v>
      </c>
      <c r="N1286" s="61">
        <v>43258</v>
      </c>
      <c r="O1286" s="62">
        <v>43400</v>
      </c>
      <c r="P1286" s="61">
        <v>43453</v>
      </c>
      <c r="Q1286" s="27"/>
      <c r="R1286" s="28"/>
    </row>
    <row r="1287" spans="1:18" x14ac:dyDescent="0.2">
      <c r="A1287" s="60" t="s">
        <v>1297</v>
      </c>
      <c r="B1287" s="57" t="str">
        <f t="shared" si="60"/>
        <v>Menominee County, Michigan</v>
      </c>
      <c r="C1287" s="57" t="str">
        <f t="shared" si="61"/>
        <v>Menominee County</v>
      </c>
      <c r="D1287" s="56" t="str">
        <f t="shared" si="62"/>
        <v>Michigan</v>
      </c>
      <c r="E1287" s="61">
        <v>24029</v>
      </c>
      <c r="F1287" s="61">
        <v>24029</v>
      </c>
      <c r="G1287" s="61">
        <v>23968</v>
      </c>
      <c r="H1287" s="61">
        <v>23868</v>
      </c>
      <c r="I1287" s="61">
        <v>23731</v>
      </c>
      <c r="J1287" s="61">
        <v>23725</v>
      </c>
      <c r="K1287" s="61">
        <v>23520</v>
      </c>
      <c r="L1287" s="61">
        <v>23476</v>
      </c>
      <c r="M1287" s="61">
        <v>23208</v>
      </c>
      <c r="N1287" s="61">
        <v>22981</v>
      </c>
      <c r="O1287" s="62">
        <v>22927</v>
      </c>
      <c r="P1287" s="61">
        <v>22780</v>
      </c>
      <c r="Q1287" s="27"/>
      <c r="R1287" s="28"/>
    </row>
    <row r="1288" spans="1:18" x14ac:dyDescent="0.2">
      <c r="A1288" s="60" t="s">
        <v>1298</v>
      </c>
      <c r="B1288" s="57" t="str">
        <f t="shared" si="60"/>
        <v>Midland County, Michigan</v>
      </c>
      <c r="C1288" s="57" t="str">
        <f t="shared" si="61"/>
        <v>Midland County</v>
      </c>
      <c r="D1288" s="56" t="str">
        <f t="shared" si="62"/>
        <v>Michigan</v>
      </c>
      <c r="E1288" s="61">
        <v>83629</v>
      </c>
      <c r="F1288" s="61">
        <v>83621</v>
      </c>
      <c r="G1288" s="61">
        <v>83651</v>
      </c>
      <c r="H1288" s="61">
        <v>83805</v>
      </c>
      <c r="I1288" s="61">
        <v>83721</v>
      </c>
      <c r="J1288" s="61">
        <v>83651</v>
      </c>
      <c r="K1288" s="61">
        <v>83492</v>
      </c>
      <c r="L1288" s="61">
        <v>83662</v>
      </c>
      <c r="M1288" s="61">
        <v>83422</v>
      </c>
      <c r="N1288" s="61">
        <v>83314</v>
      </c>
      <c r="O1288" s="62">
        <v>83223</v>
      </c>
      <c r="P1288" s="61">
        <v>83156</v>
      </c>
      <c r="Q1288" s="27"/>
      <c r="R1288" s="28"/>
    </row>
    <row r="1289" spans="1:18" x14ac:dyDescent="0.2">
      <c r="A1289" s="60" t="s">
        <v>1299</v>
      </c>
      <c r="B1289" s="57" t="str">
        <f t="shared" si="60"/>
        <v>Missaukee County, Michigan</v>
      </c>
      <c r="C1289" s="57" t="str">
        <f t="shared" si="61"/>
        <v>Missaukee County</v>
      </c>
      <c r="D1289" s="56" t="str">
        <f t="shared" si="62"/>
        <v>Michigan</v>
      </c>
      <c r="E1289" s="61">
        <v>14849</v>
      </c>
      <c r="F1289" s="61">
        <v>14851</v>
      </c>
      <c r="G1289" s="61">
        <v>14816</v>
      </c>
      <c r="H1289" s="61">
        <v>14902</v>
      </c>
      <c r="I1289" s="61">
        <v>15006</v>
      </c>
      <c r="J1289" s="61">
        <v>15058</v>
      </c>
      <c r="K1289" s="61">
        <v>14978</v>
      </c>
      <c r="L1289" s="61">
        <v>14882</v>
      </c>
      <c r="M1289" s="61">
        <v>15018</v>
      </c>
      <c r="N1289" s="61">
        <v>15020</v>
      </c>
      <c r="O1289" s="62">
        <v>15101</v>
      </c>
      <c r="P1289" s="61">
        <v>15118</v>
      </c>
      <c r="Q1289" s="27"/>
      <c r="R1289" s="28"/>
    </row>
    <row r="1290" spans="1:18" x14ac:dyDescent="0.2">
      <c r="A1290" s="60" t="s">
        <v>1300</v>
      </c>
      <c r="B1290" s="57" t="str">
        <f t="shared" si="60"/>
        <v>Monroe County, Michigan</v>
      </c>
      <c r="C1290" s="57" t="str">
        <f t="shared" si="61"/>
        <v>Monroe County</v>
      </c>
      <c r="D1290" s="56" t="str">
        <f t="shared" si="62"/>
        <v>Michigan</v>
      </c>
      <c r="E1290" s="61">
        <v>152021</v>
      </c>
      <c r="F1290" s="61">
        <v>152031</v>
      </c>
      <c r="G1290" s="61">
        <v>151936</v>
      </c>
      <c r="H1290" s="61">
        <v>151496</v>
      </c>
      <c r="I1290" s="61">
        <v>150804</v>
      </c>
      <c r="J1290" s="61">
        <v>150139</v>
      </c>
      <c r="K1290" s="61">
        <v>149847</v>
      </c>
      <c r="L1290" s="61">
        <v>149353</v>
      </c>
      <c r="M1290" s="61">
        <v>149159</v>
      </c>
      <c r="N1290" s="61">
        <v>149449</v>
      </c>
      <c r="O1290" s="62">
        <v>150174</v>
      </c>
      <c r="P1290" s="61">
        <v>150500</v>
      </c>
      <c r="Q1290" s="27"/>
      <c r="R1290" s="28"/>
    </row>
    <row r="1291" spans="1:18" x14ac:dyDescent="0.2">
      <c r="A1291" s="60" t="s">
        <v>1301</v>
      </c>
      <c r="B1291" s="57" t="str">
        <f t="shared" si="60"/>
        <v>Montcalm County, Michigan</v>
      </c>
      <c r="C1291" s="57" t="str">
        <f t="shared" si="61"/>
        <v>Montcalm County</v>
      </c>
      <c r="D1291" s="56" t="str">
        <f t="shared" si="62"/>
        <v>Michigan</v>
      </c>
      <c r="E1291" s="61">
        <v>63342</v>
      </c>
      <c r="F1291" s="61">
        <v>63342</v>
      </c>
      <c r="G1291" s="61">
        <v>63315</v>
      </c>
      <c r="H1291" s="61">
        <v>63266</v>
      </c>
      <c r="I1291" s="61">
        <v>63096</v>
      </c>
      <c r="J1291" s="61">
        <v>62794</v>
      </c>
      <c r="K1291" s="61">
        <v>62804</v>
      </c>
      <c r="L1291" s="61">
        <v>62763</v>
      </c>
      <c r="M1291" s="61">
        <v>62953</v>
      </c>
      <c r="N1291" s="61">
        <v>63527</v>
      </c>
      <c r="O1291" s="62">
        <v>63936</v>
      </c>
      <c r="P1291" s="61">
        <v>63888</v>
      </c>
      <c r="Q1291" s="27"/>
      <c r="R1291" s="28"/>
    </row>
    <row r="1292" spans="1:18" x14ac:dyDescent="0.2">
      <c r="A1292" s="60" t="s">
        <v>1302</v>
      </c>
      <c r="B1292" s="57" t="str">
        <f t="shared" si="60"/>
        <v>Montmorency County, Michigan</v>
      </c>
      <c r="C1292" s="57" t="str">
        <f t="shared" si="61"/>
        <v>Montmorency County</v>
      </c>
      <c r="D1292" s="56" t="str">
        <f t="shared" si="62"/>
        <v>Michigan</v>
      </c>
      <c r="E1292" s="61">
        <v>9765</v>
      </c>
      <c r="F1292" s="61">
        <v>9760</v>
      </c>
      <c r="G1292" s="61">
        <v>9777</v>
      </c>
      <c r="H1292" s="61">
        <v>9624</v>
      </c>
      <c r="I1292" s="61">
        <v>9513</v>
      </c>
      <c r="J1292" s="61">
        <v>9378</v>
      </c>
      <c r="K1292" s="61">
        <v>9321</v>
      </c>
      <c r="L1292" s="61">
        <v>9287</v>
      </c>
      <c r="M1292" s="61">
        <v>9203</v>
      </c>
      <c r="N1292" s="61">
        <v>9233</v>
      </c>
      <c r="O1292" s="62">
        <v>9275</v>
      </c>
      <c r="P1292" s="61">
        <v>9328</v>
      </c>
      <c r="Q1292" s="27"/>
      <c r="R1292" s="28"/>
    </row>
    <row r="1293" spans="1:18" x14ac:dyDescent="0.2">
      <c r="A1293" s="60" t="s">
        <v>1303</v>
      </c>
      <c r="B1293" s="57" t="str">
        <f t="shared" si="60"/>
        <v>Muskegon County, Michigan</v>
      </c>
      <c r="C1293" s="57" t="str">
        <f t="shared" si="61"/>
        <v>Muskegon County</v>
      </c>
      <c r="D1293" s="56" t="str">
        <f t="shared" si="62"/>
        <v>Michigan</v>
      </c>
      <c r="E1293" s="61">
        <v>172188</v>
      </c>
      <c r="F1293" s="61">
        <v>172194</v>
      </c>
      <c r="G1293" s="61">
        <v>171913</v>
      </c>
      <c r="H1293" s="61">
        <v>170026</v>
      </c>
      <c r="I1293" s="61">
        <v>170159</v>
      </c>
      <c r="J1293" s="61">
        <v>172273</v>
      </c>
      <c r="K1293" s="61">
        <v>172254</v>
      </c>
      <c r="L1293" s="61">
        <v>172447</v>
      </c>
      <c r="M1293" s="61">
        <v>173227</v>
      </c>
      <c r="N1293" s="61">
        <v>173645</v>
      </c>
      <c r="O1293" s="62">
        <v>173599</v>
      </c>
      <c r="P1293" s="61">
        <v>173566</v>
      </c>
      <c r="Q1293" s="27"/>
      <c r="R1293" s="28"/>
    </row>
    <row r="1294" spans="1:18" x14ac:dyDescent="0.2">
      <c r="A1294" s="60" t="s">
        <v>1304</v>
      </c>
      <c r="B1294" s="57" t="str">
        <f t="shared" si="60"/>
        <v>Newaygo County, Michigan</v>
      </c>
      <c r="C1294" s="57" t="str">
        <f t="shared" si="61"/>
        <v>Newaygo County</v>
      </c>
      <c r="D1294" s="56" t="str">
        <f t="shared" si="62"/>
        <v>Michigan</v>
      </c>
      <c r="E1294" s="61">
        <v>48460</v>
      </c>
      <c r="F1294" s="61">
        <v>48459</v>
      </c>
      <c r="G1294" s="61">
        <v>48373</v>
      </c>
      <c r="H1294" s="61">
        <v>48319</v>
      </c>
      <c r="I1294" s="61">
        <v>47879</v>
      </c>
      <c r="J1294" s="61">
        <v>47869</v>
      </c>
      <c r="K1294" s="61">
        <v>47781</v>
      </c>
      <c r="L1294" s="61">
        <v>47882</v>
      </c>
      <c r="M1294" s="61">
        <v>47811</v>
      </c>
      <c r="N1294" s="61">
        <v>48320</v>
      </c>
      <c r="O1294" s="62">
        <v>48839</v>
      </c>
      <c r="P1294" s="61">
        <v>48980</v>
      </c>
      <c r="Q1294" s="27"/>
      <c r="R1294" s="28"/>
    </row>
    <row r="1295" spans="1:18" x14ac:dyDescent="0.2">
      <c r="A1295" s="60" t="s">
        <v>1305</v>
      </c>
      <c r="B1295" s="57" t="str">
        <f t="shared" si="60"/>
        <v>Oakland County, Michigan</v>
      </c>
      <c r="C1295" s="57" t="str">
        <f t="shared" si="61"/>
        <v>Oakland County</v>
      </c>
      <c r="D1295" s="56" t="str">
        <f t="shared" si="62"/>
        <v>Michigan</v>
      </c>
      <c r="E1295" s="61">
        <v>1202362</v>
      </c>
      <c r="F1295" s="61">
        <v>1202384</v>
      </c>
      <c r="G1295" s="61">
        <v>1203106</v>
      </c>
      <c r="H1295" s="61">
        <v>1212643</v>
      </c>
      <c r="I1295" s="61">
        <v>1223598</v>
      </c>
      <c r="J1295" s="61">
        <v>1235468</v>
      </c>
      <c r="K1295" s="61">
        <v>1242853</v>
      </c>
      <c r="L1295" s="61">
        <v>1244602</v>
      </c>
      <c r="M1295" s="61">
        <v>1251027</v>
      </c>
      <c r="N1295" s="61">
        <v>1256016</v>
      </c>
      <c r="O1295" s="62">
        <v>1256694</v>
      </c>
      <c r="P1295" s="61">
        <v>1257584</v>
      </c>
      <c r="Q1295" s="27"/>
      <c r="R1295" s="28"/>
    </row>
    <row r="1296" spans="1:18" x14ac:dyDescent="0.2">
      <c r="A1296" s="60" t="s">
        <v>1306</v>
      </c>
      <c r="B1296" s="57" t="str">
        <f t="shared" si="60"/>
        <v>Oceana County, Michigan</v>
      </c>
      <c r="C1296" s="57" t="str">
        <f t="shared" si="61"/>
        <v>Oceana County</v>
      </c>
      <c r="D1296" s="56" t="str">
        <f t="shared" si="62"/>
        <v>Michigan</v>
      </c>
      <c r="E1296" s="61">
        <v>26570</v>
      </c>
      <c r="F1296" s="61">
        <v>26570</v>
      </c>
      <c r="G1296" s="61">
        <v>26503</v>
      </c>
      <c r="H1296" s="61">
        <v>26455</v>
      </c>
      <c r="I1296" s="61">
        <v>26306</v>
      </c>
      <c r="J1296" s="61">
        <v>26298</v>
      </c>
      <c r="K1296" s="61">
        <v>26349</v>
      </c>
      <c r="L1296" s="61">
        <v>26323</v>
      </c>
      <c r="M1296" s="61">
        <v>26311</v>
      </c>
      <c r="N1296" s="61">
        <v>26422</v>
      </c>
      <c r="O1296" s="62">
        <v>26555</v>
      </c>
      <c r="P1296" s="61">
        <v>26467</v>
      </c>
      <c r="Q1296" s="27"/>
      <c r="R1296" s="28"/>
    </row>
    <row r="1297" spans="1:18" x14ac:dyDescent="0.2">
      <c r="A1297" s="60" t="s">
        <v>1307</v>
      </c>
      <c r="B1297" s="57" t="str">
        <f t="shared" si="60"/>
        <v>Ogemaw County, Michigan</v>
      </c>
      <c r="C1297" s="57" t="str">
        <f t="shared" si="61"/>
        <v>Ogemaw County</v>
      </c>
      <c r="D1297" s="56" t="str">
        <f t="shared" si="62"/>
        <v>Michigan</v>
      </c>
      <c r="E1297" s="61">
        <v>21699</v>
      </c>
      <c r="F1297" s="61">
        <v>21688</v>
      </c>
      <c r="G1297" s="61">
        <v>21605</v>
      </c>
      <c r="H1297" s="61">
        <v>21489</v>
      </c>
      <c r="I1297" s="61">
        <v>21358</v>
      </c>
      <c r="J1297" s="61">
        <v>21160</v>
      </c>
      <c r="K1297" s="61">
        <v>20957</v>
      </c>
      <c r="L1297" s="61">
        <v>20877</v>
      </c>
      <c r="M1297" s="61">
        <v>20850</v>
      </c>
      <c r="N1297" s="61">
        <v>20882</v>
      </c>
      <c r="O1297" s="62">
        <v>20882</v>
      </c>
      <c r="P1297" s="61">
        <v>20997</v>
      </c>
      <c r="Q1297" s="27"/>
      <c r="R1297" s="28"/>
    </row>
    <row r="1298" spans="1:18" x14ac:dyDescent="0.2">
      <c r="A1298" s="60" t="s">
        <v>1308</v>
      </c>
      <c r="B1298" s="57" t="str">
        <f t="shared" si="60"/>
        <v>Ontonagon County, Michigan</v>
      </c>
      <c r="C1298" s="57" t="str">
        <f t="shared" si="61"/>
        <v>Ontonagon County</v>
      </c>
      <c r="D1298" s="56" t="str">
        <f t="shared" si="62"/>
        <v>Michigan</v>
      </c>
      <c r="E1298" s="61">
        <v>6780</v>
      </c>
      <c r="F1298" s="61">
        <v>6780</v>
      </c>
      <c r="G1298" s="61">
        <v>6776</v>
      </c>
      <c r="H1298" s="61">
        <v>6628</v>
      </c>
      <c r="I1298" s="61">
        <v>6413</v>
      </c>
      <c r="J1298" s="61">
        <v>6321</v>
      </c>
      <c r="K1298" s="61">
        <v>6192</v>
      </c>
      <c r="L1298" s="61">
        <v>6037</v>
      </c>
      <c r="M1298" s="61">
        <v>5939</v>
      </c>
      <c r="N1298" s="61">
        <v>5889</v>
      </c>
      <c r="O1298" s="62">
        <v>5801</v>
      </c>
      <c r="P1298" s="61">
        <v>5720</v>
      </c>
      <c r="Q1298" s="27"/>
      <c r="R1298" s="28"/>
    </row>
    <row r="1299" spans="1:18" x14ac:dyDescent="0.2">
      <c r="A1299" s="60" t="s">
        <v>1309</v>
      </c>
      <c r="B1299" s="57" t="str">
        <f t="shared" si="60"/>
        <v>Osceola County, Michigan</v>
      </c>
      <c r="C1299" s="57" t="str">
        <f t="shared" si="61"/>
        <v>Osceola County</v>
      </c>
      <c r="D1299" s="56" t="str">
        <f t="shared" si="62"/>
        <v>Michigan</v>
      </c>
      <c r="E1299" s="61">
        <v>23528</v>
      </c>
      <c r="F1299" s="61">
        <v>23526</v>
      </c>
      <c r="G1299" s="61">
        <v>23502</v>
      </c>
      <c r="H1299" s="61">
        <v>23471</v>
      </c>
      <c r="I1299" s="61">
        <v>23323</v>
      </c>
      <c r="J1299" s="61">
        <v>23322</v>
      </c>
      <c r="K1299" s="61">
        <v>23216</v>
      </c>
      <c r="L1299" s="61">
        <v>23177</v>
      </c>
      <c r="M1299" s="61">
        <v>23170</v>
      </c>
      <c r="N1299" s="61">
        <v>23267</v>
      </c>
      <c r="O1299" s="62">
        <v>23377</v>
      </c>
      <c r="P1299" s="61">
        <v>23460</v>
      </c>
      <c r="Q1299" s="27"/>
      <c r="R1299" s="28"/>
    </row>
    <row r="1300" spans="1:18" x14ac:dyDescent="0.2">
      <c r="A1300" s="60" t="s">
        <v>1310</v>
      </c>
      <c r="B1300" s="57" t="str">
        <f t="shared" si="60"/>
        <v>Oscoda County, Michigan</v>
      </c>
      <c r="C1300" s="57" t="str">
        <f t="shared" si="61"/>
        <v>Oscoda County</v>
      </c>
      <c r="D1300" s="56" t="str">
        <f t="shared" si="62"/>
        <v>Michigan</v>
      </c>
      <c r="E1300" s="61">
        <v>8640</v>
      </c>
      <c r="F1300" s="61">
        <v>8638</v>
      </c>
      <c r="G1300" s="61">
        <v>8601</v>
      </c>
      <c r="H1300" s="61">
        <v>8614</v>
      </c>
      <c r="I1300" s="61">
        <v>8574</v>
      </c>
      <c r="J1300" s="61">
        <v>8369</v>
      </c>
      <c r="K1300" s="61">
        <v>8312</v>
      </c>
      <c r="L1300" s="61">
        <v>8277</v>
      </c>
      <c r="M1300" s="61">
        <v>8259</v>
      </c>
      <c r="N1300" s="61">
        <v>8238</v>
      </c>
      <c r="O1300" s="62">
        <v>8224</v>
      </c>
      <c r="P1300" s="61">
        <v>8241</v>
      </c>
      <c r="Q1300" s="27"/>
      <c r="R1300" s="28"/>
    </row>
    <row r="1301" spans="1:18" x14ac:dyDescent="0.2">
      <c r="A1301" s="60" t="s">
        <v>1311</v>
      </c>
      <c r="B1301" s="57" t="str">
        <f t="shared" si="60"/>
        <v>Otsego County, Michigan</v>
      </c>
      <c r="C1301" s="57" t="str">
        <f t="shared" si="61"/>
        <v>Otsego County</v>
      </c>
      <c r="D1301" s="56" t="str">
        <f t="shared" si="62"/>
        <v>Michigan</v>
      </c>
      <c r="E1301" s="61">
        <v>24164</v>
      </c>
      <c r="F1301" s="61">
        <v>24167</v>
      </c>
      <c r="G1301" s="61">
        <v>24151</v>
      </c>
      <c r="H1301" s="61">
        <v>24115</v>
      </c>
      <c r="I1301" s="61">
        <v>24042</v>
      </c>
      <c r="J1301" s="61">
        <v>24078</v>
      </c>
      <c r="K1301" s="61">
        <v>24110</v>
      </c>
      <c r="L1301" s="61">
        <v>24203</v>
      </c>
      <c r="M1301" s="61">
        <v>24408</v>
      </c>
      <c r="N1301" s="61">
        <v>24528</v>
      </c>
      <c r="O1301" s="62">
        <v>24641</v>
      </c>
      <c r="P1301" s="61">
        <v>24668</v>
      </c>
      <c r="Q1301" s="27"/>
      <c r="R1301" s="28"/>
    </row>
    <row r="1302" spans="1:18" x14ac:dyDescent="0.2">
      <c r="A1302" s="60" t="s">
        <v>1312</v>
      </c>
      <c r="B1302" s="57" t="str">
        <f t="shared" si="60"/>
        <v>Ottawa County, Michigan</v>
      </c>
      <c r="C1302" s="57" t="str">
        <f t="shared" si="61"/>
        <v>Ottawa County</v>
      </c>
      <c r="D1302" s="56" t="str">
        <f t="shared" si="62"/>
        <v>Michigan</v>
      </c>
      <c r="E1302" s="61">
        <v>263801</v>
      </c>
      <c r="F1302" s="61">
        <v>263795</v>
      </c>
      <c r="G1302" s="61">
        <v>264130</v>
      </c>
      <c r="H1302" s="61">
        <v>266929</v>
      </c>
      <c r="I1302" s="61">
        <v>270873</v>
      </c>
      <c r="J1302" s="61">
        <v>274385</v>
      </c>
      <c r="K1302" s="61">
        <v>277864</v>
      </c>
      <c r="L1302" s="61">
        <v>280859</v>
      </c>
      <c r="M1302" s="61">
        <v>283712</v>
      </c>
      <c r="N1302" s="61">
        <v>286581</v>
      </c>
      <c r="O1302" s="62">
        <v>289808</v>
      </c>
      <c r="P1302" s="61">
        <v>291830</v>
      </c>
      <c r="Q1302" s="27"/>
      <c r="R1302" s="28"/>
    </row>
    <row r="1303" spans="1:18" x14ac:dyDescent="0.2">
      <c r="A1303" s="60" t="s">
        <v>1313</v>
      </c>
      <c r="B1303" s="57" t="str">
        <f t="shared" si="60"/>
        <v>Presque Isle County, Michigan</v>
      </c>
      <c r="C1303" s="57" t="str">
        <f t="shared" si="61"/>
        <v>Presque Isle County</v>
      </c>
      <c r="D1303" s="56" t="str">
        <f t="shared" si="62"/>
        <v>Michigan</v>
      </c>
      <c r="E1303" s="61">
        <v>13376</v>
      </c>
      <c r="F1303" s="61">
        <v>13380</v>
      </c>
      <c r="G1303" s="61">
        <v>13317</v>
      </c>
      <c r="H1303" s="61">
        <v>13152</v>
      </c>
      <c r="I1303" s="61">
        <v>13084</v>
      </c>
      <c r="J1303" s="61">
        <v>13010</v>
      </c>
      <c r="K1303" s="61">
        <v>12962</v>
      </c>
      <c r="L1303" s="61">
        <v>12801</v>
      </c>
      <c r="M1303" s="61">
        <v>12735</v>
      </c>
      <c r="N1303" s="61">
        <v>12742</v>
      </c>
      <c r="O1303" s="62">
        <v>12698</v>
      </c>
      <c r="P1303" s="61">
        <v>12592</v>
      </c>
      <c r="Q1303" s="27"/>
      <c r="R1303" s="28"/>
    </row>
    <row r="1304" spans="1:18" x14ac:dyDescent="0.2">
      <c r="A1304" s="60" t="s">
        <v>1314</v>
      </c>
      <c r="B1304" s="57" t="str">
        <f t="shared" si="60"/>
        <v>Roscommon County, Michigan</v>
      </c>
      <c r="C1304" s="57" t="str">
        <f t="shared" si="61"/>
        <v>Roscommon County</v>
      </c>
      <c r="D1304" s="56" t="str">
        <f t="shared" si="62"/>
        <v>Michigan</v>
      </c>
      <c r="E1304" s="61">
        <v>24449</v>
      </c>
      <c r="F1304" s="61">
        <v>24448</v>
      </c>
      <c r="G1304" s="61">
        <v>24442</v>
      </c>
      <c r="H1304" s="61">
        <v>24325</v>
      </c>
      <c r="I1304" s="61">
        <v>24185</v>
      </c>
      <c r="J1304" s="61">
        <v>24023</v>
      </c>
      <c r="K1304" s="61">
        <v>24025</v>
      </c>
      <c r="L1304" s="61">
        <v>23912</v>
      </c>
      <c r="M1304" s="61">
        <v>23779</v>
      </c>
      <c r="N1304" s="61">
        <v>23731</v>
      </c>
      <c r="O1304" s="62">
        <v>23812</v>
      </c>
      <c r="P1304" s="61">
        <v>24019</v>
      </c>
      <c r="Q1304" s="27"/>
      <c r="R1304" s="28"/>
    </row>
    <row r="1305" spans="1:18" x14ac:dyDescent="0.2">
      <c r="A1305" s="60" t="s">
        <v>1315</v>
      </c>
      <c r="B1305" s="57" t="str">
        <f t="shared" si="60"/>
        <v>Saginaw County, Michigan</v>
      </c>
      <c r="C1305" s="57" t="str">
        <f t="shared" si="61"/>
        <v>Saginaw County</v>
      </c>
      <c r="D1305" s="56" t="str">
        <f t="shared" si="62"/>
        <v>Michigan</v>
      </c>
      <c r="E1305" s="61">
        <v>200169</v>
      </c>
      <c r="F1305" s="61">
        <v>200169</v>
      </c>
      <c r="G1305" s="61">
        <v>199862</v>
      </c>
      <c r="H1305" s="61">
        <v>198899</v>
      </c>
      <c r="I1305" s="61">
        <v>198363</v>
      </c>
      <c r="J1305" s="61">
        <v>196794</v>
      </c>
      <c r="K1305" s="61">
        <v>195248</v>
      </c>
      <c r="L1305" s="61">
        <v>193305</v>
      </c>
      <c r="M1305" s="61">
        <v>192507</v>
      </c>
      <c r="N1305" s="61">
        <v>191965</v>
      </c>
      <c r="O1305" s="62">
        <v>190791</v>
      </c>
      <c r="P1305" s="61">
        <v>190539</v>
      </c>
      <c r="Q1305" s="27"/>
      <c r="R1305" s="28"/>
    </row>
    <row r="1306" spans="1:18" x14ac:dyDescent="0.2">
      <c r="A1306" s="60" t="s">
        <v>1316</v>
      </c>
      <c r="B1306" s="57" t="str">
        <f t="shared" si="60"/>
        <v>St. Clair County, Michigan</v>
      </c>
      <c r="C1306" s="57" t="str">
        <f t="shared" si="61"/>
        <v>St. Clair County</v>
      </c>
      <c r="D1306" s="56" t="str">
        <f t="shared" si="62"/>
        <v>Michigan</v>
      </c>
      <c r="E1306" s="61">
        <v>163040</v>
      </c>
      <c r="F1306" s="61">
        <v>163051</v>
      </c>
      <c r="G1306" s="61">
        <v>162690</v>
      </c>
      <c r="H1306" s="61">
        <v>161581</v>
      </c>
      <c r="I1306" s="61">
        <v>160625</v>
      </c>
      <c r="J1306" s="61">
        <v>160288</v>
      </c>
      <c r="K1306" s="61">
        <v>160065</v>
      </c>
      <c r="L1306" s="61">
        <v>159700</v>
      </c>
      <c r="M1306" s="61">
        <v>159369</v>
      </c>
      <c r="N1306" s="61">
        <v>159005</v>
      </c>
      <c r="O1306" s="62">
        <v>159031</v>
      </c>
      <c r="P1306" s="61">
        <v>159128</v>
      </c>
      <c r="Q1306" s="27"/>
      <c r="R1306" s="28"/>
    </row>
    <row r="1307" spans="1:18" x14ac:dyDescent="0.2">
      <c r="A1307" s="60" t="s">
        <v>1317</v>
      </c>
      <c r="B1307" s="57" t="str">
        <f t="shared" si="60"/>
        <v>St. Joseph County, Michigan</v>
      </c>
      <c r="C1307" s="57" t="str">
        <f t="shared" si="61"/>
        <v>St. Joseph County</v>
      </c>
      <c r="D1307" s="56" t="str">
        <f t="shared" si="62"/>
        <v>Michigan</v>
      </c>
      <c r="E1307" s="61">
        <v>61295</v>
      </c>
      <c r="F1307" s="61">
        <v>61303</v>
      </c>
      <c r="G1307" s="61">
        <v>61288</v>
      </c>
      <c r="H1307" s="61">
        <v>61068</v>
      </c>
      <c r="I1307" s="61">
        <v>60992</v>
      </c>
      <c r="J1307" s="61">
        <v>60989</v>
      </c>
      <c r="K1307" s="61">
        <v>61015</v>
      </c>
      <c r="L1307" s="61">
        <v>60804</v>
      </c>
      <c r="M1307" s="61">
        <v>60790</v>
      </c>
      <c r="N1307" s="61">
        <v>60710</v>
      </c>
      <c r="O1307" s="62">
        <v>60912</v>
      </c>
      <c r="P1307" s="61">
        <v>60964</v>
      </c>
      <c r="Q1307" s="27"/>
      <c r="R1307" s="28"/>
    </row>
    <row r="1308" spans="1:18" x14ac:dyDescent="0.2">
      <c r="A1308" s="60" t="s">
        <v>1318</v>
      </c>
      <c r="B1308" s="57" t="str">
        <f t="shared" si="60"/>
        <v>Sanilac County, Michigan</v>
      </c>
      <c r="C1308" s="57" t="str">
        <f t="shared" si="61"/>
        <v>Sanilac County</v>
      </c>
      <c r="D1308" s="56" t="str">
        <f t="shared" si="62"/>
        <v>Michigan</v>
      </c>
      <c r="E1308" s="61">
        <v>43114</v>
      </c>
      <c r="F1308" s="61">
        <v>43106</v>
      </c>
      <c r="G1308" s="61">
        <v>43087</v>
      </c>
      <c r="H1308" s="61">
        <v>42705</v>
      </c>
      <c r="I1308" s="61">
        <v>42306</v>
      </c>
      <c r="J1308" s="61">
        <v>41901</v>
      </c>
      <c r="K1308" s="61">
        <v>41661</v>
      </c>
      <c r="L1308" s="61">
        <v>41464</v>
      </c>
      <c r="M1308" s="61">
        <v>41405</v>
      </c>
      <c r="N1308" s="61">
        <v>41242</v>
      </c>
      <c r="O1308" s="62">
        <v>41192</v>
      </c>
      <c r="P1308" s="61">
        <v>41170</v>
      </c>
      <c r="Q1308" s="27"/>
      <c r="R1308" s="28"/>
    </row>
    <row r="1309" spans="1:18" x14ac:dyDescent="0.2">
      <c r="A1309" s="60" t="s">
        <v>1319</v>
      </c>
      <c r="B1309" s="57" t="str">
        <f t="shared" si="60"/>
        <v>Schoolcraft County, Michigan</v>
      </c>
      <c r="C1309" s="57" t="str">
        <f t="shared" si="61"/>
        <v>Schoolcraft County</v>
      </c>
      <c r="D1309" s="56" t="str">
        <f t="shared" si="62"/>
        <v>Michigan</v>
      </c>
      <c r="E1309" s="61">
        <v>8485</v>
      </c>
      <c r="F1309" s="61">
        <v>8485</v>
      </c>
      <c r="G1309" s="61">
        <v>8472</v>
      </c>
      <c r="H1309" s="61">
        <v>8477</v>
      </c>
      <c r="I1309" s="61">
        <v>8350</v>
      </c>
      <c r="J1309" s="61">
        <v>8263</v>
      </c>
      <c r="K1309" s="61">
        <v>8137</v>
      </c>
      <c r="L1309" s="61">
        <v>8121</v>
      </c>
      <c r="M1309" s="61">
        <v>7967</v>
      </c>
      <c r="N1309" s="61">
        <v>8013</v>
      </c>
      <c r="O1309" s="62">
        <v>8044</v>
      </c>
      <c r="P1309" s="61">
        <v>8094</v>
      </c>
      <c r="Q1309" s="27"/>
      <c r="R1309" s="28"/>
    </row>
    <row r="1310" spans="1:18" x14ac:dyDescent="0.2">
      <c r="A1310" s="60" t="s">
        <v>1320</v>
      </c>
      <c r="B1310" s="57" t="str">
        <f t="shared" si="60"/>
        <v>Shiawassee County, Michigan</v>
      </c>
      <c r="C1310" s="57" t="str">
        <f t="shared" si="61"/>
        <v>Shiawassee County</v>
      </c>
      <c r="D1310" s="56" t="str">
        <f t="shared" si="62"/>
        <v>Michigan</v>
      </c>
      <c r="E1310" s="61">
        <v>70648</v>
      </c>
      <c r="F1310" s="61">
        <v>70668</v>
      </c>
      <c r="G1310" s="61">
        <v>70634</v>
      </c>
      <c r="H1310" s="61">
        <v>69998</v>
      </c>
      <c r="I1310" s="61">
        <v>69329</v>
      </c>
      <c r="J1310" s="61">
        <v>68903</v>
      </c>
      <c r="K1310" s="61">
        <v>68808</v>
      </c>
      <c r="L1310" s="61">
        <v>68505</v>
      </c>
      <c r="M1310" s="61">
        <v>68542</v>
      </c>
      <c r="N1310" s="61">
        <v>68400</v>
      </c>
      <c r="O1310" s="62">
        <v>68133</v>
      </c>
      <c r="P1310" s="61">
        <v>68122</v>
      </c>
      <c r="Q1310" s="27"/>
      <c r="R1310" s="28"/>
    </row>
    <row r="1311" spans="1:18" x14ac:dyDescent="0.2">
      <c r="A1311" s="60" t="s">
        <v>1321</v>
      </c>
      <c r="B1311" s="57" t="str">
        <f t="shared" si="60"/>
        <v>Tuscola County, Michigan</v>
      </c>
      <c r="C1311" s="57" t="str">
        <f t="shared" si="61"/>
        <v>Tuscola County</v>
      </c>
      <c r="D1311" s="56" t="str">
        <f t="shared" si="62"/>
        <v>Michigan</v>
      </c>
      <c r="E1311" s="61">
        <v>55729</v>
      </c>
      <c r="F1311" s="61">
        <v>55722</v>
      </c>
      <c r="G1311" s="61">
        <v>55698</v>
      </c>
      <c r="H1311" s="61">
        <v>55400</v>
      </c>
      <c r="I1311" s="61">
        <v>54708</v>
      </c>
      <c r="J1311" s="61">
        <v>54216</v>
      </c>
      <c r="K1311" s="61">
        <v>53923</v>
      </c>
      <c r="L1311" s="61">
        <v>53726</v>
      </c>
      <c r="M1311" s="61">
        <v>53276</v>
      </c>
      <c r="N1311" s="61">
        <v>52815</v>
      </c>
      <c r="O1311" s="62">
        <v>52633</v>
      </c>
      <c r="P1311" s="61">
        <v>52245</v>
      </c>
      <c r="Q1311" s="27"/>
      <c r="R1311" s="28"/>
    </row>
    <row r="1312" spans="1:18" x14ac:dyDescent="0.2">
      <c r="A1312" s="60" t="s">
        <v>1322</v>
      </c>
      <c r="B1312" s="57" t="str">
        <f t="shared" si="60"/>
        <v>Van Buren County, Michigan</v>
      </c>
      <c r="C1312" s="57" t="str">
        <f t="shared" si="61"/>
        <v>Van Buren County</v>
      </c>
      <c r="D1312" s="56" t="str">
        <f t="shared" si="62"/>
        <v>Michigan</v>
      </c>
      <c r="E1312" s="61">
        <v>76258</v>
      </c>
      <c r="F1312" s="61">
        <v>76269</v>
      </c>
      <c r="G1312" s="61">
        <v>76149</v>
      </c>
      <c r="H1312" s="61">
        <v>75936</v>
      </c>
      <c r="I1312" s="61">
        <v>75298</v>
      </c>
      <c r="J1312" s="61">
        <v>75318</v>
      </c>
      <c r="K1312" s="61">
        <v>75226</v>
      </c>
      <c r="L1312" s="61">
        <v>75060</v>
      </c>
      <c r="M1312" s="61">
        <v>75267</v>
      </c>
      <c r="N1312" s="61">
        <v>75303</v>
      </c>
      <c r="O1312" s="62">
        <v>75481</v>
      </c>
      <c r="P1312" s="61">
        <v>75677</v>
      </c>
      <c r="Q1312" s="27"/>
      <c r="R1312" s="28"/>
    </row>
    <row r="1313" spans="1:18" x14ac:dyDescent="0.2">
      <c r="A1313" s="60" t="s">
        <v>1323</v>
      </c>
      <c r="B1313" s="57" t="str">
        <f t="shared" si="60"/>
        <v>Washtenaw County, Michigan</v>
      </c>
      <c r="C1313" s="57" t="str">
        <f t="shared" si="61"/>
        <v>Washtenaw County</v>
      </c>
      <c r="D1313" s="56" t="str">
        <f t="shared" si="62"/>
        <v>Michigan</v>
      </c>
      <c r="E1313" s="61">
        <v>344791</v>
      </c>
      <c r="F1313" s="61">
        <v>345163</v>
      </c>
      <c r="G1313" s="61">
        <v>345717</v>
      </c>
      <c r="H1313" s="61">
        <v>349753</v>
      </c>
      <c r="I1313" s="61">
        <v>352303</v>
      </c>
      <c r="J1313" s="61">
        <v>356040</v>
      </c>
      <c r="K1313" s="61">
        <v>360021</v>
      </c>
      <c r="L1313" s="61">
        <v>362975</v>
      </c>
      <c r="M1313" s="61">
        <v>366135</v>
      </c>
      <c r="N1313" s="61">
        <v>368807</v>
      </c>
      <c r="O1313" s="62">
        <v>369483</v>
      </c>
      <c r="P1313" s="61">
        <v>367601</v>
      </c>
      <c r="Q1313" s="27"/>
      <c r="R1313" s="28"/>
    </row>
    <row r="1314" spans="1:18" x14ac:dyDescent="0.2">
      <c r="A1314" s="60" t="s">
        <v>1324</v>
      </c>
      <c r="B1314" s="57" t="str">
        <f t="shared" si="60"/>
        <v>Wayne County, Michigan</v>
      </c>
      <c r="C1314" s="57" t="str">
        <f t="shared" si="61"/>
        <v>Wayne County</v>
      </c>
      <c r="D1314" s="56" t="str">
        <f t="shared" si="62"/>
        <v>Michigan</v>
      </c>
      <c r="E1314" s="61">
        <v>1820584</v>
      </c>
      <c r="F1314" s="61">
        <v>1820473</v>
      </c>
      <c r="G1314" s="61">
        <v>1815081</v>
      </c>
      <c r="H1314" s="61">
        <v>1803189</v>
      </c>
      <c r="I1314" s="61">
        <v>1795929</v>
      </c>
      <c r="J1314" s="61">
        <v>1780225</v>
      </c>
      <c r="K1314" s="61">
        <v>1771679</v>
      </c>
      <c r="L1314" s="61">
        <v>1764872</v>
      </c>
      <c r="M1314" s="61">
        <v>1760612</v>
      </c>
      <c r="N1314" s="61">
        <v>1757217</v>
      </c>
      <c r="O1314" s="62">
        <v>1754453</v>
      </c>
      <c r="P1314" s="61">
        <v>1749343</v>
      </c>
      <c r="Q1314" s="27"/>
      <c r="R1314" s="28"/>
    </row>
    <row r="1315" spans="1:18" x14ac:dyDescent="0.2">
      <c r="A1315" s="60" t="s">
        <v>1325</v>
      </c>
      <c r="B1315" s="57" t="str">
        <f t="shared" si="60"/>
        <v>Wexford County, Michigan</v>
      </c>
      <c r="C1315" s="57" t="str">
        <f t="shared" si="61"/>
        <v>Wexford County</v>
      </c>
      <c r="D1315" s="56" t="str">
        <f t="shared" si="62"/>
        <v>Michigan</v>
      </c>
      <c r="E1315" s="61">
        <v>32735</v>
      </c>
      <c r="F1315" s="61">
        <v>32735</v>
      </c>
      <c r="G1315" s="61">
        <v>32739</v>
      </c>
      <c r="H1315" s="61">
        <v>32640</v>
      </c>
      <c r="I1315" s="61">
        <v>32521</v>
      </c>
      <c r="J1315" s="61">
        <v>32479</v>
      </c>
      <c r="K1315" s="61">
        <v>32851</v>
      </c>
      <c r="L1315" s="61">
        <v>32889</v>
      </c>
      <c r="M1315" s="61">
        <v>33081</v>
      </c>
      <c r="N1315" s="61">
        <v>33234</v>
      </c>
      <c r="O1315" s="62">
        <v>33446</v>
      </c>
      <c r="P1315" s="61">
        <v>33631</v>
      </c>
      <c r="Q1315" s="27"/>
      <c r="R1315" s="28"/>
    </row>
    <row r="1316" spans="1:18" x14ac:dyDescent="0.2">
      <c r="A1316" s="60" t="s">
        <v>1326</v>
      </c>
      <c r="B1316" s="57" t="str">
        <f t="shared" si="60"/>
        <v>Aitkin County, Minnesota</v>
      </c>
      <c r="C1316" s="57" t="str">
        <f t="shared" si="61"/>
        <v>Aitkin County</v>
      </c>
      <c r="D1316" s="56" t="str">
        <f t="shared" si="62"/>
        <v>Minnesota</v>
      </c>
      <c r="E1316" s="61">
        <v>16202</v>
      </c>
      <c r="F1316" s="61">
        <v>16192</v>
      </c>
      <c r="G1316" s="61">
        <v>16210</v>
      </c>
      <c r="H1316" s="61">
        <v>16170</v>
      </c>
      <c r="I1316" s="61">
        <v>16036</v>
      </c>
      <c r="J1316" s="61">
        <v>15872</v>
      </c>
      <c r="K1316" s="61">
        <v>15849</v>
      </c>
      <c r="L1316" s="61">
        <v>15852</v>
      </c>
      <c r="M1316" s="61">
        <v>15754</v>
      </c>
      <c r="N1316" s="61">
        <v>15792</v>
      </c>
      <c r="O1316" s="62">
        <v>15887</v>
      </c>
      <c r="P1316" s="61">
        <v>15886</v>
      </c>
      <c r="Q1316" s="27"/>
      <c r="R1316" s="28"/>
    </row>
    <row r="1317" spans="1:18" x14ac:dyDescent="0.2">
      <c r="A1317" s="60" t="s">
        <v>1327</v>
      </c>
      <c r="B1317" s="57" t="str">
        <f t="shared" si="60"/>
        <v>Anoka County, Minnesota</v>
      </c>
      <c r="C1317" s="57" t="str">
        <f t="shared" si="61"/>
        <v>Anoka County</v>
      </c>
      <c r="D1317" s="56" t="str">
        <f t="shared" si="62"/>
        <v>Minnesota</v>
      </c>
      <c r="E1317" s="61">
        <v>330844</v>
      </c>
      <c r="F1317" s="61">
        <v>330858</v>
      </c>
      <c r="G1317" s="61">
        <v>331437</v>
      </c>
      <c r="H1317" s="61">
        <v>332903</v>
      </c>
      <c r="I1317" s="61">
        <v>336091</v>
      </c>
      <c r="J1317" s="61">
        <v>339075</v>
      </c>
      <c r="K1317" s="61">
        <v>341871</v>
      </c>
      <c r="L1317" s="61">
        <v>344176</v>
      </c>
      <c r="M1317" s="61">
        <v>346526</v>
      </c>
      <c r="N1317" s="61">
        <v>350203</v>
      </c>
      <c r="O1317" s="62">
        <v>353441</v>
      </c>
      <c r="P1317" s="61">
        <v>356921</v>
      </c>
      <c r="Q1317" s="27"/>
      <c r="R1317" s="28"/>
    </row>
    <row r="1318" spans="1:18" x14ac:dyDescent="0.2">
      <c r="A1318" s="60" t="s">
        <v>1328</v>
      </c>
      <c r="B1318" s="57" t="str">
        <f t="shared" si="60"/>
        <v>Becker County, Minnesota</v>
      </c>
      <c r="C1318" s="57" t="str">
        <f t="shared" si="61"/>
        <v>Becker County</v>
      </c>
      <c r="D1318" s="56" t="str">
        <f t="shared" si="62"/>
        <v>Minnesota</v>
      </c>
      <c r="E1318" s="61">
        <v>32504</v>
      </c>
      <c r="F1318" s="61">
        <v>32506</v>
      </c>
      <c r="G1318" s="61">
        <v>32551</v>
      </c>
      <c r="H1318" s="61">
        <v>32764</v>
      </c>
      <c r="I1318" s="61">
        <v>32990</v>
      </c>
      <c r="J1318" s="61">
        <v>33181</v>
      </c>
      <c r="K1318" s="61">
        <v>33257</v>
      </c>
      <c r="L1318" s="61">
        <v>33445</v>
      </c>
      <c r="M1318" s="61">
        <v>33718</v>
      </c>
      <c r="N1318" s="61">
        <v>34082</v>
      </c>
      <c r="O1318" s="62">
        <v>34389</v>
      </c>
      <c r="P1318" s="61">
        <v>34423</v>
      </c>
      <c r="Q1318" s="27"/>
      <c r="R1318" s="28"/>
    </row>
    <row r="1319" spans="1:18" x14ac:dyDescent="0.2">
      <c r="A1319" s="60" t="s">
        <v>1329</v>
      </c>
      <c r="B1319" s="57" t="str">
        <f t="shared" si="60"/>
        <v>Beltrami County, Minnesota</v>
      </c>
      <c r="C1319" s="57" t="str">
        <f t="shared" si="61"/>
        <v>Beltrami County</v>
      </c>
      <c r="D1319" s="56" t="str">
        <f t="shared" si="62"/>
        <v>Minnesota</v>
      </c>
      <c r="E1319" s="61">
        <v>44442</v>
      </c>
      <c r="F1319" s="61">
        <v>44443</v>
      </c>
      <c r="G1319" s="61">
        <v>44572</v>
      </c>
      <c r="H1319" s="61">
        <v>45052</v>
      </c>
      <c r="I1319" s="61">
        <v>45147</v>
      </c>
      <c r="J1319" s="61">
        <v>45487</v>
      </c>
      <c r="K1319" s="61">
        <v>45636</v>
      </c>
      <c r="L1319" s="61">
        <v>45605</v>
      </c>
      <c r="M1319" s="61">
        <v>46008</v>
      </c>
      <c r="N1319" s="61">
        <v>46477</v>
      </c>
      <c r="O1319" s="62">
        <v>46735</v>
      </c>
      <c r="P1319" s="61">
        <v>47188</v>
      </c>
      <c r="Q1319" s="27"/>
      <c r="R1319" s="28"/>
    </row>
    <row r="1320" spans="1:18" x14ac:dyDescent="0.2">
      <c r="A1320" s="60" t="s">
        <v>1330</v>
      </c>
      <c r="B1320" s="57" t="str">
        <f t="shared" si="60"/>
        <v>Benton County, Minnesota</v>
      </c>
      <c r="C1320" s="57" t="str">
        <f t="shared" si="61"/>
        <v>Benton County</v>
      </c>
      <c r="D1320" s="56" t="str">
        <f t="shared" si="62"/>
        <v>Minnesota</v>
      </c>
      <c r="E1320" s="61">
        <v>38451</v>
      </c>
      <c r="F1320" s="61">
        <v>38451</v>
      </c>
      <c r="G1320" s="61">
        <v>38462</v>
      </c>
      <c r="H1320" s="61">
        <v>38731</v>
      </c>
      <c r="I1320" s="61">
        <v>38671</v>
      </c>
      <c r="J1320" s="61">
        <v>38975</v>
      </c>
      <c r="K1320" s="61">
        <v>39137</v>
      </c>
      <c r="L1320" s="61">
        <v>39422</v>
      </c>
      <c r="M1320" s="61">
        <v>39687</v>
      </c>
      <c r="N1320" s="61">
        <v>40135</v>
      </c>
      <c r="O1320" s="62">
        <v>40510</v>
      </c>
      <c r="P1320" s="61">
        <v>40889</v>
      </c>
      <c r="Q1320" s="27"/>
      <c r="R1320" s="28"/>
    </row>
    <row r="1321" spans="1:18" x14ac:dyDescent="0.2">
      <c r="A1321" s="60" t="s">
        <v>1331</v>
      </c>
      <c r="B1321" s="57" t="str">
        <f t="shared" si="60"/>
        <v>Big Stone County, Minnesota</v>
      </c>
      <c r="C1321" s="57" t="str">
        <f t="shared" si="61"/>
        <v>Big Stone County</v>
      </c>
      <c r="D1321" s="56" t="str">
        <f t="shared" si="62"/>
        <v>Minnesota</v>
      </c>
      <c r="E1321" s="61">
        <v>5269</v>
      </c>
      <c r="F1321" s="61">
        <v>5268</v>
      </c>
      <c r="G1321" s="61">
        <v>5273</v>
      </c>
      <c r="H1321" s="61">
        <v>5206</v>
      </c>
      <c r="I1321" s="61">
        <v>5134</v>
      </c>
      <c r="J1321" s="61">
        <v>5069</v>
      </c>
      <c r="K1321" s="61">
        <v>5087</v>
      </c>
      <c r="L1321" s="61">
        <v>4993</v>
      </c>
      <c r="M1321" s="61">
        <v>5002</v>
      </c>
      <c r="N1321" s="61">
        <v>5004</v>
      </c>
      <c r="O1321" s="62">
        <v>4990</v>
      </c>
      <c r="P1321" s="61">
        <v>4991</v>
      </c>
      <c r="Q1321" s="27"/>
      <c r="R1321" s="28"/>
    </row>
    <row r="1322" spans="1:18" x14ac:dyDescent="0.2">
      <c r="A1322" s="60" t="s">
        <v>1332</v>
      </c>
      <c r="B1322" s="57" t="str">
        <f t="shared" si="60"/>
        <v>Blue Earth County, Minnesota</v>
      </c>
      <c r="C1322" s="57" t="str">
        <f t="shared" si="61"/>
        <v>Blue Earth County</v>
      </c>
      <c r="D1322" s="56" t="str">
        <f t="shared" si="62"/>
        <v>Minnesota</v>
      </c>
      <c r="E1322" s="61">
        <v>64013</v>
      </c>
      <c r="F1322" s="61">
        <v>64013</v>
      </c>
      <c r="G1322" s="61">
        <v>64086</v>
      </c>
      <c r="H1322" s="61">
        <v>64359</v>
      </c>
      <c r="I1322" s="61">
        <v>64974</v>
      </c>
      <c r="J1322" s="61">
        <v>64737</v>
      </c>
      <c r="K1322" s="61">
        <v>65300</v>
      </c>
      <c r="L1322" s="61">
        <v>65673</v>
      </c>
      <c r="M1322" s="61">
        <v>66355</v>
      </c>
      <c r="N1322" s="61">
        <v>66916</v>
      </c>
      <c r="O1322" s="62">
        <v>67378</v>
      </c>
      <c r="P1322" s="61">
        <v>67653</v>
      </c>
      <c r="Q1322" s="27"/>
      <c r="R1322" s="28"/>
    </row>
    <row r="1323" spans="1:18" x14ac:dyDescent="0.2">
      <c r="A1323" s="60" t="s">
        <v>1333</v>
      </c>
      <c r="B1323" s="57" t="str">
        <f t="shared" si="60"/>
        <v>Brown County, Minnesota</v>
      </c>
      <c r="C1323" s="57" t="str">
        <f t="shared" si="61"/>
        <v>Brown County</v>
      </c>
      <c r="D1323" s="56" t="str">
        <f t="shared" si="62"/>
        <v>Minnesota</v>
      </c>
      <c r="E1323" s="61">
        <v>25893</v>
      </c>
      <c r="F1323" s="61">
        <v>25893</v>
      </c>
      <c r="G1323" s="61">
        <v>25843</v>
      </c>
      <c r="H1323" s="61">
        <v>25658</v>
      </c>
      <c r="I1323" s="61">
        <v>25412</v>
      </c>
      <c r="J1323" s="61">
        <v>25267</v>
      </c>
      <c r="K1323" s="61">
        <v>25272</v>
      </c>
      <c r="L1323" s="61">
        <v>25240</v>
      </c>
      <c r="M1323" s="61">
        <v>25272</v>
      </c>
      <c r="N1323" s="61">
        <v>25172</v>
      </c>
      <c r="O1323" s="62">
        <v>25125</v>
      </c>
      <c r="P1323" s="61">
        <v>25008</v>
      </c>
      <c r="Q1323" s="27"/>
      <c r="R1323" s="28"/>
    </row>
    <row r="1324" spans="1:18" x14ac:dyDescent="0.2">
      <c r="A1324" s="60" t="s">
        <v>1334</v>
      </c>
      <c r="B1324" s="57" t="str">
        <f t="shared" si="60"/>
        <v>Carlton County, Minnesota</v>
      </c>
      <c r="C1324" s="57" t="str">
        <f t="shared" si="61"/>
        <v>Carlton County</v>
      </c>
      <c r="D1324" s="56" t="str">
        <f t="shared" si="62"/>
        <v>Minnesota</v>
      </c>
      <c r="E1324" s="61">
        <v>35386</v>
      </c>
      <c r="F1324" s="61">
        <v>35386</v>
      </c>
      <c r="G1324" s="61">
        <v>35416</v>
      </c>
      <c r="H1324" s="61">
        <v>35445</v>
      </c>
      <c r="I1324" s="61">
        <v>35272</v>
      </c>
      <c r="J1324" s="61">
        <v>35275</v>
      </c>
      <c r="K1324" s="61">
        <v>35365</v>
      </c>
      <c r="L1324" s="61">
        <v>35409</v>
      </c>
      <c r="M1324" s="61">
        <v>35555</v>
      </c>
      <c r="N1324" s="61">
        <v>35509</v>
      </c>
      <c r="O1324" s="62">
        <v>35822</v>
      </c>
      <c r="P1324" s="61">
        <v>35871</v>
      </c>
      <c r="Q1324" s="27"/>
      <c r="R1324" s="28"/>
    </row>
    <row r="1325" spans="1:18" x14ac:dyDescent="0.2">
      <c r="A1325" s="60" t="s">
        <v>1335</v>
      </c>
      <c r="B1325" s="57" t="str">
        <f t="shared" si="60"/>
        <v>Carver County, Minnesota</v>
      </c>
      <c r="C1325" s="57" t="str">
        <f t="shared" si="61"/>
        <v>Carver County</v>
      </c>
      <c r="D1325" s="56" t="str">
        <f t="shared" si="62"/>
        <v>Minnesota</v>
      </c>
      <c r="E1325" s="61">
        <v>91042</v>
      </c>
      <c r="F1325" s="61">
        <v>91086</v>
      </c>
      <c r="G1325" s="61">
        <v>91401</v>
      </c>
      <c r="H1325" s="61">
        <v>92817</v>
      </c>
      <c r="I1325" s="61">
        <v>93863</v>
      </c>
      <c r="J1325" s="61">
        <v>95610</v>
      </c>
      <c r="K1325" s="61">
        <v>97356</v>
      </c>
      <c r="L1325" s="61">
        <v>98630</v>
      </c>
      <c r="M1325" s="61">
        <v>100374</v>
      </c>
      <c r="N1325" s="61">
        <v>102118</v>
      </c>
      <c r="O1325" s="62">
        <v>103533</v>
      </c>
      <c r="P1325" s="61">
        <v>105089</v>
      </c>
      <c r="Q1325" s="27"/>
      <c r="R1325" s="28"/>
    </row>
    <row r="1326" spans="1:18" x14ac:dyDescent="0.2">
      <c r="A1326" s="60" t="s">
        <v>1336</v>
      </c>
      <c r="B1326" s="57" t="str">
        <f t="shared" si="60"/>
        <v>Cass County, Minnesota</v>
      </c>
      <c r="C1326" s="57" t="str">
        <f t="shared" si="61"/>
        <v>Cass County</v>
      </c>
      <c r="D1326" s="56" t="str">
        <f t="shared" si="62"/>
        <v>Minnesota</v>
      </c>
      <c r="E1326" s="61">
        <v>28567</v>
      </c>
      <c r="F1326" s="61">
        <v>28565</v>
      </c>
      <c r="G1326" s="61">
        <v>28652</v>
      </c>
      <c r="H1326" s="61">
        <v>28384</v>
      </c>
      <c r="I1326" s="61">
        <v>28409</v>
      </c>
      <c r="J1326" s="61">
        <v>28485</v>
      </c>
      <c r="K1326" s="61">
        <v>28556</v>
      </c>
      <c r="L1326" s="61">
        <v>28698</v>
      </c>
      <c r="M1326" s="61">
        <v>29030</v>
      </c>
      <c r="N1326" s="61">
        <v>29324</v>
      </c>
      <c r="O1326" s="62">
        <v>29511</v>
      </c>
      <c r="P1326" s="61">
        <v>29779</v>
      </c>
      <c r="Q1326" s="27"/>
      <c r="R1326" s="28"/>
    </row>
    <row r="1327" spans="1:18" x14ac:dyDescent="0.2">
      <c r="A1327" s="60" t="s">
        <v>1337</v>
      </c>
      <c r="B1327" s="57" t="str">
        <f t="shared" si="60"/>
        <v>Chippewa County, Minnesota</v>
      </c>
      <c r="C1327" s="57" t="str">
        <f t="shared" si="61"/>
        <v>Chippewa County</v>
      </c>
      <c r="D1327" s="56" t="str">
        <f t="shared" si="62"/>
        <v>Minnesota</v>
      </c>
      <c r="E1327" s="61">
        <v>12441</v>
      </c>
      <c r="F1327" s="61">
        <v>12443</v>
      </c>
      <c r="G1327" s="61">
        <v>12445</v>
      </c>
      <c r="H1327" s="61">
        <v>12315</v>
      </c>
      <c r="I1327" s="61">
        <v>12119</v>
      </c>
      <c r="J1327" s="61">
        <v>12071</v>
      </c>
      <c r="K1327" s="61">
        <v>12052</v>
      </c>
      <c r="L1327" s="61">
        <v>12084</v>
      </c>
      <c r="M1327" s="61">
        <v>12036</v>
      </c>
      <c r="N1327" s="61">
        <v>11944</v>
      </c>
      <c r="O1327" s="62">
        <v>11901</v>
      </c>
      <c r="P1327" s="61">
        <v>11800</v>
      </c>
      <c r="Q1327" s="27"/>
      <c r="R1327" s="28"/>
    </row>
    <row r="1328" spans="1:18" x14ac:dyDescent="0.2">
      <c r="A1328" s="60" t="s">
        <v>1338</v>
      </c>
      <c r="B1328" s="57" t="str">
        <f t="shared" si="60"/>
        <v>Chisago County, Minnesota</v>
      </c>
      <c r="C1328" s="57" t="str">
        <f t="shared" si="61"/>
        <v>Chisago County</v>
      </c>
      <c r="D1328" s="56" t="str">
        <f t="shared" si="62"/>
        <v>Minnesota</v>
      </c>
      <c r="E1328" s="61">
        <v>53887</v>
      </c>
      <c r="F1328" s="61">
        <v>53890</v>
      </c>
      <c r="G1328" s="61">
        <v>53904</v>
      </c>
      <c r="H1328" s="61">
        <v>53760</v>
      </c>
      <c r="I1328" s="61">
        <v>53465</v>
      </c>
      <c r="J1328" s="61">
        <v>53660</v>
      </c>
      <c r="K1328" s="61">
        <v>53798</v>
      </c>
      <c r="L1328" s="61">
        <v>54129</v>
      </c>
      <c r="M1328" s="61">
        <v>54638</v>
      </c>
      <c r="N1328" s="61">
        <v>55257</v>
      </c>
      <c r="O1328" s="62">
        <v>55972</v>
      </c>
      <c r="P1328" s="61">
        <v>56579</v>
      </c>
      <c r="Q1328" s="27"/>
      <c r="R1328" s="28"/>
    </row>
    <row r="1329" spans="1:18" x14ac:dyDescent="0.2">
      <c r="A1329" s="60" t="s">
        <v>1339</v>
      </c>
      <c r="B1329" s="57" t="str">
        <f t="shared" si="60"/>
        <v>Clay County, Minnesota</v>
      </c>
      <c r="C1329" s="57" t="str">
        <f t="shared" si="61"/>
        <v>Clay County</v>
      </c>
      <c r="D1329" s="56" t="str">
        <f t="shared" si="62"/>
        <v>Minnesota</v>
      </c>
      <c r="E1329" s="61">
        <v>58999</v>
      </c>
      <c r="F1329" s="61">
        <v>58999</v>
      </c>
      <c r="G1329" s="61">
        <v>59147</v>
      </c>
      <c r="H1329" s="61">
        <v>59921</v>
      </c>
      <c r="I1329" s="61">
        <v>60194</v>
      </c>
      <c r="J1329" s="61">
        <v>60523</v>
      </c>
      <c r="K1329" s="61">
        <v>61238</v>
      </c>
      <c r="L1329" s="61">
        <v>62169</v>
      </c>
      <c r="M1329" s="61">
        <v>63055</v>
      </c>
      <c r="N1329" s="61">
        <v>63766</v>
      </c>
      <c r="O1329" s="62">
        <v>64017</v>
      </c>
      <c r="P1329" s="61">
        <v>64222</v>
      </c>
      <c r="Q1329" s="27"/>
      <c r="R1329" s="28"/>
    </row>
    <row r="1330" spans="1:18" x14ac:dyDescent="0.2">
      <c r="A1330" s="60" t="s">
        <v>1340</v>
      </c>
      <c r="B1330" s="57" t="str">
        <f t="shared" si="60"/>
        <v>Clearwater County, Minnesota</v>
      </c>
      <c r="C1330" s="57" t="str">
        <f t="shared" si="61"/>
        <v>Clearwater County</v>
      </c>
      <c r="D1330" s="56" t="str">
        <f t="shared" si="62"/>
        <v>Minnesota</v>
      </c>
      <c r="E1330" s="61">
        <v>8695</v>
      </c>
      <c r="F1330" s="61">
        <v>8695</v>
      </c>
      <c r="G1330" s="61">
        <v>8705</v>
      </c>
      <c r="H1330" s="61">
        <v>8721</v>
      </c>
      <c r="I1330" s="61">
        <v>8677</v>
      </c>
      <c r="J1330" s="61">
        <v>8783</v>
      </c>
      <c r="K1330" s="61">
        <v>8791</v>
      </c>
      <c r="L1330" s="61">
        <v>8797</v>
      </c>
      <c r="M1330" s="61">
        <v>8831</v>
      </c>
      <c r="N1330" s="61">
        <v>8845</v>
      </c>
      <c r="O1330" s="62">
        <v>8815</v>
      </c>
      <c r="P1330" s="61">
        <v>8818</v>
      </c>
      <c r="Q1330" s="27"/>
      <c r="R1330" s="28"/>
    </row>
    <row r="1331" spans="1:18" x14ac:dyDescent="0.2">
      <c r="A1331" s="60" t="s">
        <v>1341</v>
      </c>
      <c r="B1331" s="57" t="str">
        <f t="shared" si="60"/>
        <v>Cook County, Minnesota</v>
      </c>
      <c r="C1331" s="57" t="str">
        <f t="shared" si="61"/>
        <v>Cook County</v>
      </c>
      <c r="D1331" s="56" t="str">
        <f t="shared" si="62"/>
        <v>Minnesota</v>
      </c>
      <c r="E1331" s="61">
        <v>5176</v>
      </c>
      <c r="F1331" s="61">
        <v>5176</v>
      </c>
      <c r="G1331" s="61">
        <v>5161</v>
      </c>
      <c r="H1331" s="61">
        <v>5209</v>
      </c>
      <c r="I1331" s="61">
        <v>5180</v>
      </c>
      <c r="J1331" s="61">
        <v>5186</v>
      </c>
      <c r="K1331" s="61">
        <v>5244</v>
      </c>
      <c r="L1331" s="61">
        <v>5245</v>
      </c>
      <c r="M1331" s="61">
        <v>5338</v>
      </c>
      <c r="N1331" s="61">
        <v>5411</v>
      </c>
      <c r="O1331" s="62">
        <v>5425</v>
      </c>
      <c r="P1331" s="61">
        <v>5463</v>
      </c>
      <c r="Q1331" s="27"/>
      <c r="R1331" s="28"/>
    </row>
    <row r="1332" spans="1:18" x14ac:dyDescent="0.2">
      <c r="A1332" s="60" t="s">
        <v>1342</v>
      </c>
      <c r="B1332" s="57" t="str">
        <f t="shared" si="60"/>
        <v>Cottonwood County, Minnesota</v>
      </c>
      <c r="C1332" s="57" t="str">
        <f t="shared" si="61"/>
        <v>Cottonwood County</v>
      </c>
      <c r="D1332" s="56" t="str">
        <f t="shared" si="62"/>
        <v>Minnesota</v>
      </c>
      <c r="E1332" s="61">
        <v>11687</v>
      </c>
      <c r="F1332" s="61">
        <v>11687</v>
      </c>
      <c r="G1332" s="61">
        <v>11715</v>
      </c>
      <c r="H1332" s="61">
        <v>11713</v>
      </c>
      <c r="I1332" s="61">
        <v>11574</v>
      </c>
      <c r="J1332" s="61">
        <v>11554</v>
      </c>
      <c r="K1332" s="61">
        <v>11507</v>
      </c>
      <c r="L1332" s="61">
        <v>11422</v>
      </c>
      <c r="M1332" s="61">
        <v>11367</v>
      </c>
      <c r="N1332" s="61">
        <v>11249</v>
      </c>
      <c r="O1332" s="62">
        <v>11259</v>
      </c>
      <c r="P1332" s="61">
        <v>11196</v>
      </c>
      <c r="Q1332" s="27"/>
      <c r="R1332" s="28"/>
    </row>
    <row r="1333" spans="1:18" x14ac:dyDescent="0.2">
      <c r="A1333" s="60" t="s">
        <v>1343</v>
      </c>
      <c r="B1333" s="57" t="str">
        <f t="shared" si="60"/>
        <v>Crow Wing County, Minnesota</v>
      </c>
      <c r="C1333" s="57" t="str">
        <f t="shared" si="61"/>
        <v>Crow Wing County</v>
      </c>
      <c r="D1333" s="56" t="str">
        <f t="shared" si="62"/>
        <v>Minnesota</v>
      </c>
      <c r="E1333" s="61">
        <v>62500</v>
      </c>
      <c r="F1333" s="61">
        <v>62512</v>
      </c>
      <c r="G1333" s="61">
        <v>62609</v>
      </c>
      <c r="H1333" s="61">
        <v>62677</v>
      </c>
      <c r="I1333" s="61">
        <v>62810</v>
      </c>
      <c r="J1333" s="61">
        <v>62998</v>
      </c>
      <c r="K1333" s="61">
        <v>63104</v>
      </c>
      <c r="L1333" s="61">
        <v>63229</v>
      </c>
      <c r="M1333" s="61">
        <v>63729</v>
      </c>
      <c r="N1333" s="61">
        <v>64278</v>
      </c>
      <c r="O1333" s="62">
        <v>64794</v>
      </c>
      <c r="P1333" s="61">
        <v>65055</v>
      </c>
      <c r="Q1333" s="27"/>
      <c r="R1333" s="28"/>
    </row>
    <row r="1334" spans="1:18" x14ac:dyDescent="0.2">
      <c r="A1334" s="60" t="s">
        <v>1344</v>
      </c>
      <c r="B1334" s="57" t="str">
        <f t="shared" si="60"/>
        <v>Dakota County, Minnesota</v>
      </c>
      <c r="C1334" s="57" t="str">
        <f t="shared" si="61"/>
        <v>Dakota County</v>
      </c>
      <c r="D1334" s="56" t="str">
        <f t="shared" si="62"/>
        <v>Minnesota</v>
      </c>
      <c r="E1334" s="61">
        <v>398552</v>
      </c>
      <c r="F1334" s="61">
        <v>398590</v>
      </c>
      <c r="G1334" s="61">
        <v>399211</v>
      </c>
      <c r="H1334" s="61">
        <v>401771</v>
      </c>
      <c r="I1334" s="61">
        <v>404613</v>
      </c>
      <c r="J1334" s="61">
        <v>407895</v>
      </c>
      <c r="K1334" s="61">
        <v>411725</v>
      </c>
      <c r="L1334" s="61">
        <v>414131</v>
      </c>
      <c r="M1334" s="61">
        <v>417555</v>
      </c>
      <c r="N1334" s="61">
        <v>421518</v>
      </c>
      <c r="O1334" s="62">
        <v>425040</v>
      </c>
      <c r="P1334" s="61">
        <v>429021</v>
      </c>
      <c r="Q1334" s="27"/>
      <c r="R1334" s="28"/>
    </row>
    <row r="1335" spans="1:18" x14ac:dyDescent="0.2">
      <c r="A1335" s="60" t="s">
        <v>1345</v>
      </c>
      <c r="B1335" s="57" t="str">
        <f t="shared" si="60"/>
        <v>Dodge County, Minnesota</v>
      </c>
      <c r="C1335" s="57" t="str">
        <f t="shared" si="61"/>
        <v>Dodge County</v>
      </c>
      <c r="D1335" s="56" t="str">
        <f t="shared" si="62"/>
        <v>Minnesota</v>
      </c>
      <c r="E1335" s="61">
        <v>20087</v>
      </c>
      <c r="F1335" s="61">
        <v>20087</v>
      </c>
      <c r="G1335" s="61">
        <v>20154</v>
      </c>
      <c r="H1335" s="61">
        <v>20200</v>
      </c>
      <c r="I1335" s="61">
        <v>20267</v>
      </c>
      <c r="J1335" s="61">
        <v>20334</v>
      </c>
      <c r="K1335" s="61">
        <v>20384</v>
      </c>
      <c r="L1335" s="61">
        <v>20410</v>
      </c>
      <c r="M1335" s="61">
        <v>20540</v>
      </c>
      <c r="N1335" s="61">
        <v>20696</v>
      </c>
      <c r="O1335" s="62">
        <v>20767</v>
      </c>
      <c r="P1335" s="61">
        <v>20934</v>
      </c>
      <c r="Q1335" s="27"/>
      <c r="R1335" s="28"/>
    </row>
    <row r="1336" spans="1:18" x14ac:dyDescent="0.2">
      <c r="A1336" s="60" t="s">
        <v>1346</v>
      </c>
      <c r="B1336" s="57" t="str">
        <f t="shared" si="60"/>
        <v>Douglas County, Minnesota</v>
      </c>
      <c r="C1336" s="57" t="str">
        <f t="shared" si="61"/>
        <v>Douglas County</v>
      </c>
      <c r="D1336" s="56" t="str">
        <f t="shared" si="62"/>
        <v>Minnesota</v>
      </c>
      <c r="E1336" s="61">
        <v>36009</v>
      </c>
      <c r="F1336" s="61">
        <v>36011</v>
      </c>
      <c r="G1336" s="61">
        <v>35989</v>
      </c>
      <c r="H1336" s="61">
        <v>36181</v>
      </c>
      <c r="I1336" s="61">
        <v>36292</v>
      </c>
      <c r="J1336" s="61">
        <v>36349</v>
      </c>
      <c r="K1336" s="61">
        <v>36576</v>
      </c>
      <c r="L1336" s="61">
        <v>36790</v>
      </c>
      <c r="M1336" s="61">
        <v>37154</v>
      </c>
      <c r="N1336" s="61">
        <v>37520</v>
      </c>
      <c r="O1336" s="62">
        <v>37960</v>
      </c>
      <c r="P1336" s="61">
        <v>38141</v>
      </c>
      <c r="Q1336" s="27"/>
      <c r="R1336" s="28"/>
    </row>
    <row r="1337" spans="1:18" x14ac:dyDescent="0.2">
      <c r="A1337" s="60" t="s">
        <v>1347</v>
      </c>
      <c r="B1337" s="57" t="str">
        <f t="shared" si="60"/>
        <v>Faribault County, Minnesota</v>
      </c>
      <c r="C1337" s="57" t="str">
        <f t="shared" si="61"/>
        <v>Faribault County</v>
      </c>
      <c r="D1337" s="56" t="str">
        <f t="shared" si="62"/>
        <v>Minnesota</v>
      </c>
      <c r="E1337" s="61">
        <v>14553</v>
      </c>
      <c r="F1337" s="61">
        <v>14553</v>
      </c>
      <c r="G1337" s="61">
        <v>14480</v>
      </c>
      <c r="H1337" s="61">
        <v>14461</v>
      </c>
      <c r="I1337" s="61">
        <v>14176</v>
      </c>
      <c r="J1337" s="61">
        <v>14099</v>
      </c>
      <c r="K1337" s="61">
        <v>14105</v>
      </c>
      <c r="L1337" s="61">
        <v>13981</v>
      </c>
      <c r="M1337" s="61">
        <v>13867</v>
      </c>
      <c r="N1337" s="61">
        <v>13768</v>
      </c>
      <c r="O1337" s="62">
        <v>13736</v>
      </c>
      <c r="P1337" s="61">
        <v>13653</v>
      </c>
      <c r="Q1337" s="27"/>
      <c r="R1337" s="28"/>
    </row>
    <row r="1338" spans="1:18" x14ac:dyDescent="0.2">
      <c r="A1338" s="60" t="s">
        <v>1348</v>
      </c>
      <c r="B1338" s="57" t="str">
        <f t="shared" si="60"/>
        <v>Fillmore County, Minnesota</v>
      </c>
      <c r="C1338" s="57" t="str">
        <f t="shared" si="61"/>
        <v>Fillmore County</v>
      </c>
      <c r="D1338" s="56" t="str">
        <f t="shared" si="62"/>
        <v>Minnesota</v>
      </c>
      <c r="E1338" s="61">
        <v>20866</v>
      </c>
      <c r="F1338" s="61">
        <v>20868</v>
      </c>
      <c r="G1338" s="61">
        <v>20862</v>
      </c>
      <c r="H1338" s="61">
        <v>20834</v>
      </c>
      <c r="I1338" s="61">
        <v>20831</v>
      </c>
      <c r="J1338" s="61">
        <v>20751</v>
      </c>
      <c r="K1338" s="61">
        <v>20771</v>
      </c>
      <c r="L1338" s="61">
        <v>20739</v>
      </c>
      <c r="M1338" s="61">
        <v>20916</v>
      </c>
      <c r="N1338" s="61">
        <v>20980</v>
      </c>
      <c r="O1338" s="62">
        <v>21044</v>
      </c>
      <c r="P1338" s="61">
        <v>21067</v>
      </c>
      <c r="Q1338" s="27"/>
      <c r="R1338" s="28"/>
    </row>
    <row r="1339" spans="1:18" x14ac:dyDescent="0.2">
      <c r="A1339" s="60" t="s">
        <v>1349</v>
      </c>
      <c r="B1339" s="57" t="str">
        <f t="shared" si="60"/>
        <v>Freeborn County, Minnesota</v>
      </c>
      <c r="C1339" s="57" t="str">
        <f t="shared" si="61"/>
        <v>Freeborn County</v>
      </c>
      <c r="D1339" s="56" t="str">
        <f t="shared" si="62"/>
        <v>Minnesota</v>
      </c>
      <c r="E1339" s="61">
        <v>31255</v>
      </c>
      <c r="F1339" s="61">
        <v>31254</v>
      </c>
      <c r="G1339" s="61">
        <v>31204</v>
      </c>
      <c r="H1339" s="61">
        <v>31069</v>
      </c>
      <c r="I1339" s="61">
        <v>31026</v>
      </c>
      <c r="J1339" s="61">
        <v>30923</v>
      </c>
      <c r="K1339" s="61">
        <v>30742</v>
      </c>
      <c r="L1339" s="61">
        <v>30522</v>
      </c>
      <c r="M1339" s="61">
        <v>30449</v>
      </c>
      <c r="N1339" s="61">
        <v>30582</v>
      </c>
      <c r="O1339" s="62">
        <v>30480</v>
      </c>
      <c r="P1339" s="61">
        <v>30281</v>
      </c>
      <c r="Q1339" s="27"/>
      <c r="R1339" s="28"/>
    </row>
    <row r="1340" spans="1:18" x14ac:dyDescent="0.2">
      <c r="A1340" s="60" t="s">
        <v>1350</v>
      </c>
      <c r="B1340" s="57" t="str">
        <f t="shared" si="60"/>
        <v>Goodhue County, Minnesota</v>
      </c>
      <c r="C1340" s="57" t="str">
        <f t="shared" si="61"/>
        <v>Goodhue County</v>
      </c>
      <c r="D1340" s="56" t="str">
        <f t="shared" si="62"/>
        <v>Minnesota</v>
      </c>
      <c r="E1340" s="61">
        <v>46183</v>
      </c>
      <c r="F1340" s="61">
        <v>46184</v>
      </c>
      <c r="G1340" s="61">
        <v>46210</v>
      </c>
      <c r="H1340" s="61">
        <v>46099</v>
      </c>
      <c r="I1340" s="61">
        <v>46140</v>
      </c>
      <c r="J1340" s="61">
        <v>46106</v>
      </c>
      <c r="K1340" s="61">
        <v>46016</v>
      </c>
      <c r="L1340" s="61">
        <v>46060</v>
      </c>
      <c r="M1340" s="61">
        <v>46226</v>
      </c>
      <c r="N1340" s="61">
        <v>46307</v>
      </c>
      <c r="O1340" s="62">
        <v>46299</v>
      </c>
      <c r="P1340" s="61">
        <v>46340</v>
      </c>
      <c r="Q1340" s="27"/>
      <c r="R1340" s="28"/>
    </row>
    <row r="1341" spans="1:18" x14ac:dyDescent="0.2">
      <c r="A1341" s="60" t="s">
        <v>1351</v>
      </c>
      <c r="B1341" s="57" t="str">
        <f t="shared" si="60"/>
        <v>Grant County, Minnesota</v>
      </c>
      <c r="C1341" s="57" t="str">
        <f t="shared" si="61"/>
        <v>Grant County</v>
      </c>
      <c r="D1341" s="56" t="str">
        <f t="shared" si="62"/>
        <v>Minnesota</v>
      </c>
      <c r="E1341" s="61">
        <v>6018</v>
      </c>
      <c r="F1341" s="61">
        <v>6018</v>
      </c>
      <c r="G1341" s="61">
        <v>6002</v>
      </c>
      <c r="H1341" s="61">
        <v>5993</v>
      </c>
      <c r="I1341" s="61">
        <v>5928</v>
      </c>
      <c r="J1341" s="61">
        <v>5956</v>
      </c>
      <c r="K1341" s="61">
        <v>5923</v>
      </c>
      <c r="L1341" s="61">
        <v>5867</v>
      </c>
      <c r="M1341" s="61">
        <v>5930</v>
      </c>
      <c r="N1341" s="61">
        <v>5916</v>
      </c>
      <c r="O1341" s="62">
        <v>5989</v>
      </c>
      <c r="P1341" s="61">
        <v>5972</v>
      </c>
      <c r="Q1341" s="27"/>
      <c r="R1341" s="28"/>
    </row>
    <row r="1342" spans="1:18" x14ac:dyDescent="0.2">
      <c r="A1342" s="60" t="s">
        <v>1352</v>
      </c>
      <c r="B1342" s="57" t="str">
        <f t="shared" si="60"/>
        <v>Hennepin County, Minnesota</v>
      </c>
      <c r="C1342" s="57" t="str">
        <f t="shared" si="61"/>
        <v>Hennepin County</v>
      </c>
      <c r="D1342" s="56" t="str">
        <f t="shared" si="62"/>
        <v>Minnesota</v>
      </c>
      <c r="E1342" s="61">
        <v>1152425</v>
      </c>
      <c r="F1342" s="61">
        <v>1152385</v>
      </c>
      <c r="G1342" s="61">
        <v>1154188</v>
      </c>
      <c r="H1342" s="61">
        <v>1169347</v>
      </c>
      <c r="I1342" s="61">
        <v>1184200</v>
      </c>
      <c r="J1342" s="61">
        <v>1198069</v>
      </c>
      <c r="K1342" s="61">
        <v>1211080</v>
      </c>
      <c r="L1342" s="61">
        <v>1222200</v>
      </c>
      <c r="M1342" s="61">
        <v>1235371</v>
      </c>
      <c r="N1342" s="61">
        <v>1247847</v>
      </c>
      <c r="O1342" s="62">
        <v>1257925</v>
      </c>
      <c r="P1342" s="61">
        <v>1265843</v>
      </c>
      <c r="Q1342" s="27"/>
      <c r="R1342" s="28"/>
    </row>
    <row r="1343" spans="1:18" x14ac:dyDescent="0.2">
      <c r="A1343" s="60" t="s">
        <v>1353</v>
      </c>
      <c r="B1343" s="57" t="str">
        <f t="shared" si="60"/>
        <v>Houston County, Minnesota</v>
      </c>
      <c r="C1343" s="57" t="str">
        <f t="shared" si="61"/>
        <v>Houston County</v>
      </c>
      <c r="D1343" s="56" t="str">
        <f t="shared" si="62"/>
        <v>Minnesota</v>
      </c>
      <c r="E1343" s="61">
        <v>19027</v>
      </c>
      <c r="F1343" s="61">
        <v>19020</v>
      </c>
      <c r="G1343" s="61">
        <v>19025</v>
      </c>
      <c r="H1343" s="61">
        <v>18876</v>
      </c>
      <c r="I1343" s="61">
        <v>18764</v>
      </c>
      <c r="J1343" s="61">
        <v>18774</v>
      </c>
      <c r="K1343" s="61">
        <v>18700</v>
      </c>
      <c r="L1343" s="61">
        <v>18686</v>
      </c>
      <c r="M1343" s="61">
        <v>18703</v>
      </c>
      <c r="N1343" s="61">
        <v>18677</v>
      </c>
      <c r="O1343" s="62">
        <v>18572</v>
      </c>
      <c r="P1343" s="61">
        <v>18600</v>
      </c>
      <c r="Q1343" s="27"/>
      <c r="R1343" s="28"/>
    </row>
    <row r="1344" spans="1:18" x14ac:dyDescent="0.2">
      <c r="A1344" s="60" t="s">
        <v>1354</v>
      </c>
      <c r="B1344" s="57" t="str">
        <f t="shared" si="60"/>
        <v>Hubbard County, Minnesota</v>
      </c>
      <c r="C1344" s="57" t="str">
        <f t="shared" si="61"/>
        <v>Hubbard County</v>
      </c>
      <c r="D1344" s="56" t="str">
        <f t="shared" si="62"/>
        <v>Minnesota</v>
      </c>
      <c r="E1344" s="61">
        <v>20428</v>
      </c>
      <c r="F1344" s="61">
        <v>20427</v>
      </c>
      <c r="G1344" s="61">
        <v>20427</v>
      </c>
      <c r="H1344" s="61">
        <v>20516</v>
      </c>
      <c r="I1344" s="61">
        <v>20454</v>
      </c>
      <c r="J1344" s="61">
        <v>20697</v>
      </c>
      <c r="K1344" s="61">
        <v>20634</v>
      </c>
      <c r="L1344" s="61">
        <v>20646</v>
      </c>
      <c r="M1344" s="61">
        <v>20701</v>
      </c>
      <c r="N1344" s="61">
        <v>20965</v>
      </c>
      <c r="O1344" s="62">
        <v>21291</v>
      </c>
      <c r="P1344" s="61">
        <v>21491</v>
      </c>
      <c r="Q1344" s="27"/>
      <c r="R1344" s="28"/>
    </row>
    <row r="1345" spans="1:18" x14ac:dyDescent="0.2">
      <c r="A1345" s="60" t="s">
        <v>1355</v>
      </c>
      <c r="B1345" s="57" t="str">
        <f t="shared" si="60"/>
        <v>Isanti County, Minnesota</v>
      </c>
      <c r="C1345" s="57" t="str">
        <f t="shared" si="61"/>
        <v>Isanti County</v>
      </c>
      <c r="D1345" s="56" t="str">
        <f t="shared" si="62"/>
        <v>Minnesota</v>
      </c>
      <c r="E1345" s="61">
        <v>37816</v>
      </c>
      <c r="F1345" s="61">
        <v>37810</v>
      </c>
      <c r="G1345" s="61">
        <v>37857</v>
      </c>
      <c r="H1345" s="61">
        <v>38200</v>
      </c>
      <c r="I1345" s="61">
        <v>38149</v>
      </c>
      <c r="J1345" s="61">
        <v>38064</v>
      </c>
      <c r="K1345" s="61">
        <v>38273</v>
      </c>
      <c r="L1345" s="61">
        <v>38281</v>
      </c>
      <c r="M1345" s="61">
        <v>38778</v>
      </c>
      <c r="N1345" s="61">
        <v>39543</v>
      </c>
      <c r="O1345" s="62">
        <v>39950</v>
      </c>
      <c r="P1345" s="61">
        <v>40596</v>
      </c>
      <c r="Q1345" s="27"/>
      <c r="R1345" s="28"/>
    </row>
    <row r="1346" spans="1:18" x14ac:dyDescent="0.2">
      <c r="A1346" s="60" t="s">
        <v>1356</v>
      </c>
      <c r="B1346" s="57" t="str">
        <f t="shared" ref="B1346:B1409" si="63">IF(LEFT(A1346)=".", RIGHT(A1346,LEN(A1346)-1), A1346)</f>
        <v>Itasca County, Minnesota</v>
      </c>
      <c r="C1346" s="57" t="str">
        <f t="shared" si="61"/>
        <v>Itasca County</v>
      </c>
      <c r="D1346" s="56" t="str">
        <f t="shared" si="62"/>
        <v>Minnesota</v>
      </c>
      <c r="E1346" s="61">
        <v>45058</v>
      </c>
      <c r="F1346" s="61">
        <v>45058</v>
      </c>
      <c r="G1346" s="61">
        <v>45037</v>
      </c>
      <c r="H1346" s="61">
        <v>45105</v>
      </c>
      <c r="I1346" s="61">
        <v>45152</v>
      </c>
      <c r="J1346" s="61">
        <v>45335</v>
      </c>
      <c r="K1346" s="61">
        <v>45328</v>
      </c>
      <c r="L1346" s="61">
        <v>45267</v>
      </c>
      <c r="M1346" s="61">
        <v>45168</v>
      </c>
      <c r="N1346" s="61">
        <v>45088</v>
      </c>
      <c r="O1346" s="62">
        <v>45051</v>
      </c>
      <c r="P1346" s="61">
        <v>45130</v>
      </c>
      <c r="Q1346" s="27"/>
      <c r="R1346" s="28"/>
    </row>
    <row r="1347" spans="1:18" x14ac:dyDescent="0.2">
      <c r="A1347" s="60" t="s">
        <v>1357</v>
      </c>
      <c r="B1347" s="57" t="str">
        <f t="shared" si="63"/>
        <v>Jackson County, Minnesota</v>
      </c>
      <c r="C1347" s="57" t="str">
        <f t="shared" ref="C1347:C1410" si="64">LEFT(B1347,FIND(",",B1347,1)-1)</f>
        <v>Jackson County</v>
      </c>
      <c r="D1347" s="56" t="str">
        <f t="shared" ref="D1347:D1410" si="65">RIGHT(B1347,LEN(B1347)-(FIND(",",B1347)+1))</f>
        <v>Minnesota</v>
      </c>
      <c r="E1347" s="61">
        <v>10266</v>
      </c>
      <c r="F1347" s="61">
        <v>10266</v>
      </c>
      <c r="G1347" s="61">
        <v>10271</v>
      </c>
      <c r="H1347" s="61">
        <v>10195</v>
      </c>
      <c r="I1347" s="61">
        <v>10308</v>
      </c>
      <c r="J1347" s="61">
        <v>10281</v>
      </c>
      <c r="K1347" s="61">
        <v>10272</v>
      </c>
      <c r="L1347" s="61">
        <v>10096</v>
      </c>
      <c r="M1347" s="61">
        <v>9968</v>
      </c>
      <c r="N1347" s="61">
        <v>9965</v>
      </c>
      <c r="O1347" s="62">
        <v>9895</v>
      </c>
      <c r="P1347" s="61">
        <v>9846</v>
      </c>
      <c r="Q1347" s="27"/>
      <c r="R1347" s="28"/>
    </row>
    <row r="1348" spans="1:18" x14ac:dyDescent="0.2">
      <c r="A1348" s="60" t="s">
        <v>1358</v>
      </c>
      <c r="B1348" s="57" t="str">
        <f t="shared" si="63"/>
        <v>Kanabec County, Minnesota</v>
      </c>
      <c r="C1348" s="57" t="str">
        <f t="shared" si="64"/>
        <v>Kanabec County</v>
      </c>
      <c r="D1348" s="56" t="str">
        <f t="shared" si="65"/>
        <v>Minnesota</v>
      </c>
      <c r="E1348" s="61">
        <v>16239</v>
      </c>
      <c r="F1348" s="61">
        <v>16244</v>
      </c>
      <c r="G1348" s="61">
        <v>16216</v>
      </c>
      <c r="H1348" s="61">
        <v>16225</v>
      </c>
      <c r="I1348" s="61">
        <v>15972</v>
      </c>
      <c r="J1348" s="61">
        <v>16008</v>
      </c>
      <c r="K1348" s="61">
        <v>15970</v>
      </c>
      <c r="L1348" s="61">
        <v>15888</v>
      </c>
      <c r="M1348" s="61">
        <v>15912</v>
      </c>
      <c r="N1348" s="61">
        <v>16060</v>
      </c>
      <c r="O1348" s="62">
        <v>16246</v>
      </c>
      <c r="P1348" s="61">
        <v>16337</v>
      </c>
      <c r="Q1348" s="27"/>
      <c r="R1348" s="28"/>
    </row>
    <row r="1349" spans="1:18" x14ac:dyDescent="0.2">
      <c r="A1349" s="60" t="s">
        <v>1359</v>
      </c>
      <c r="B1349" s="57" t="str">
        <f t="shared" si="63"/>
        <v>Kandiyohi County, Minnesota</v>
      </c>
      <c r="C1349" s="57" t="str">
        <f t="shared" si="64"/>
        <v>Kandiyohi County</v>
      </c>
      <c r="D1349" s="56" t="str">
        <f t="shared" si="65"/>
        <v>Minnesota</v>
      </c>
      <c r="E1349" s="61">
        <v>42239</v>
      </c>
      <c r="F1349" s="61">
        <v>42239</v>
      </c>
      <c r="G1349" s="61">
        <v>42233</v>
      </c>
      <c r="H1349" s="61">
        <v>42202</v>
      </c>
      <c r="I1349" s="61">
        <v>42373</v>
      </c>
      <c r="J1349" s="61">
        <v>42450</v>
      </c>
      <c r="K1349" s="61">
        <v>42482</v>
      </c>
      <c r="L1349" s="61">
        <v>42623</v>
      </c>
      <c r="M1349" s="61">
        <v>42697</v>
      </c>
      <c r="N1349" s="61">
        <v>42778</v>
      </c>
      <c r="O1349" s="62">
        <v>42910</v>
      </c>
      <c r="P1349" s="61">
        <v>43199</v>
      </c>
      <c r="Q1349" s="27"/>
      <c r="R1349" s="28"/>
    </row>
    <row r="1350" spans="1:18" x14ac:dyDescent="0.2">
      <c r="A1350" s="60" t="s">
        <v>1360</v>
      </c>
      <c r="B1350" s="57" t="str">
        <f t="shared" si="63"/>
        <v>Kittson County, Minnesota</v>
      </c>
      <c r="C1350" s="57" t="str">
        <f t="shared" si="64"/>
        <v>Kittson County</v>
      </c>
      <c r="D1350" s="56" t="str">
        <f t="shared" si="65"/>
        <v>Minnesota</v>
      </c>
      <c r="E1350" s="61">
        <v>4552</v>
      </c>
      <c r="F1350" s="61">
        <v>4552</v>
      </c>
      <c r="G1350" s="61">
        <v>4553</v>
      </c>
      <c r="H1350" s="61">
        <v>4540</v>
      </c>
      <c r="I1350" s="61">
        <v>4497</v>
      </c>
      <c r="J1350" s="61">
        <v>4498</v>
      </c>
      <c r="K1350" s="61">
        <v>4455</v>
      </c>
      <c r="L1350" s="61">
        <v>4409</v>
      </c>
      <c r="M1350" s="61">
        <v>4320</v>
      </c>
      <c r="N1350" s="61">
        <v>4261</v>
      </c>
      <c r="O1350" s="62">
        <v>4268</v>
      </c>
      <c r="P1350" s="61">
        <v>4298</v>
      </c>
      <c r="Q1350" s="27"/>
      <c r="R1350" s="28"/>
    </row>
    <row r="1351" spans="1:18" x14ac:dyDescent="0.2">
      <c r="A1351" s="60" t="s">
        <v>1361</v>
      </c>
      <c r="B1351" s="57" t="str">
        <f t="shared" si="63"/>
        <v>Koochiching County, Minnesota</v>
      </c>
      <c r="C1351" s="57" t="str">
        <f t="shared" si="64"/>
        <v>Koochiching County</v>
      </c>
      <c r="D1351" s="56" t="str">
        <f t="shared" si="65"/>
        <v>Minnesota</v>
      </c>
      <c r="E1351" s="61">
        <v>13311</v>
      </c>
      <c r="F1351" s="61">
        <v>13314</v>
      </c>
      <c r="G1351" s="61">
        <v>13315</v>
      </c>
      <c r="H1351" s="61">
        <v>13235</v>
      </c>
      <c r="I1351" s="61">
        <v>13163</v>
      </c>
      <c r="J1351" s="61">
        <v>13088</v>
      </c>
      <c r="K1351" s="61">
        <v>12847</v>
      </c>
      <c r="L1351" s="61">
        <v>12797</v>
      </c>
      <c r="M1351" s="61">
        <v>12610</v>
      </c>
      <c r="N1351" s="61">
        <v>12506</v>
      </c>
      <c r="O1351" s="62">
        <v>12431</v>
      </c>
      <c r="P1351" s="61">
        <v>12229</v>
      </c>
      <c r="Q1351" s="27"/>
      <c r="R1351" s="28"/>
    </row>
    <row r="1352" spans="1:18" x14ac:dyDescent="0.2">
      <c r="A1352" s="60" t="s">
        <v>1362</v>
      </c>
      <c r="B1352" s="57" t="str">
        <f t="shared" si="63"/>
        <v>Lac qui Parle County, Minnesota</v>
      </c>
      <c r="C1352" s="57" t="str">
        <f t="shared" si="64"/>
        <v>Lac qui Parle County</v>
      </c>
      <c r="D1352" s="56" t="str">
        <f t="shared" si="65"/>
        <v>Minnesota</v>
      </c>
      <c r="E1352" s="61">
        <v>7259</v>
      </c>
      <c r="F1352" s="61">
        <v>7258</v>
      </c>
      <c r="G1352" s="61">
        <v>7245</v>
      </c>
      <c r="H1352" s="61">
        <v>7220</v>
      </c>
      <c r="I1352" s="61">
        <v>7121</v>
      </c>
      <c r="J1352" s="61">
        <v>7005</v>
      </c>
      <c r="K1352" s="61">
        <v>6902</v>
      </c>
      <c r="L1352" s="61">
        <v>6877</v>
      </c>
      <c r="M1352" s="61">
        <v>6746</v>
      </c>
      <c r="N1352" s="61">
        <v>6683</v>
      </c>
      <c r="O1352" s="62">
        <v>6664</v>
      </c>
      <c r="P1352" s="61">
        <v>6623</v>
      </c>
      <c r="Q1352" s="27"/>
      <c r="R1352" s="28"/>
    </row>
    <row r="1353" spans="1:18" x14ac:dyDescent="0.2">
      <c r="A1353" s="60" t="s">
        <v>1363</v>
      </c>
      <c r="B1353" s="57" t="str">
        <f t="shared" si="63"/>
        <v>Lake County, Minnesota</v>
      </c>
      <c r="C1353" s="57" t="str">
        <f t="shared" si="64"/>
        <v>Lake County</v>
      </c>
      <c r="D1353" s="56" t="str">
        <f t="shared" si="65"/>
        <v>Minnesota</v>
      </c>
      <c r="E1353" s="61">
        <v>10866</v>
      </c>
      <c r="F1353" s="61">
        <v>10862</v>
      </c>
      <c r="G1353" s="61">
        <v>10854</v>
      </c>
      <c r="H1353" s="61">
        <v>10779</v>
      </c>
      <c r="I1353" s="61">
        <v>10792</v>
      </c>
      <c r="J1353" s="61">
        <v>10706</v>
      </c>
      <c r="K1353" s="61">
        <v>10602</v>
      </c>
      <c r="L1353" s="61">
        <v>10541</v>
      </c>
      <c r="M1353" s="61">
        <v>10514</v>
      </c>
      <c r="N1353" s="61">
        <v>10493</v>
      </c>
      <c r="O1353" s="62">
        <v>10610</v>
      </c>
      <c r="P1353" s="61">
        <v>10641</v>
      </c>
      <c r="Q1353" s="27"/>
      <c r="R1353" s="28"/>
    </row>
    <row r="1354" spans="1:18" x14ac:dyDescent="0.2">
      <c r="A1354" s="60" t="s">
        <v>1364</v>
      </c>
      <c r="B1354" s="57" t="str">
        <f t="shared" si="63"/>
        <v>Lake of the Woods County, Minnesota</v>
      </c>
      <c r="C1354" s="57" t="str">
        <f t="shared" si="64"/>
        <v>Lake of the Woods County</v>
      </c>
      <c r="D1354" s="56" t="str">
        <f t="shared" si="65"/>
        <v>Minnesota</v>
      </c>
      <c r="E1354" s="61">
        <v>4045</v>
      </c>
      <c r="F1354" s="61">
        <v>4045</v>
      </c>
      <c r="G1354" s="61">
        <v>4035</v>
      </c>
      <c r="H1354" s="61">
        <v>4011</v>
      </c>
      <c r="I1354" s="61">
        <v>3947</v>
      </c>
      <c r="J1354" s="61">
        <v>3910</v>
      </c>
      <c r="K1354" s="61">
        <v>3889</v>
      </c>
      <c r="L1354" s="61">
        <v>3868</v>
      </c>
      <c r="M1354" s="61">
        <v>3781</v>
      </c>
      <c r="N1354" s="61">
        <v>3727</v>
      </c>
      <c r="O1354" s="62">
        <v>3737</v>
      </c>
      <c r="P1354" s="61">
        <v>3740</v>
      </c>
      <c r="Q1354" s="27"/>
      <c r="R1354" s="28"/>
    </row>
    <row r="1355" spans="1:18" x14ac:dyDescent="0.2">
      <c r="A1355" s="60" t="s">
        <v>1365</v>
      </c>
      <c r="B1355" s="57" t="str">
        <f t="shared" si="63"/>
        <v>Le Sueur County, Minnesota</v>
      </c>
      <c r="C1355" s="57" t="str">
        <f t="shared" si="64"/>
        <v>Le Sueur County</v>
      </c>
      <c r="D1355" s="56" t="str">
        <f t="shared" si="65"/>
        <v>Minnesota</v>
      </c>
      <c r="E1355" s="61">
        <v>27703</v>
      </c>
      <c r="F1355" s="61">
        <v>27701</v>
      </c>
      <c r="G1355" s="61">
        <v>27731</v>
      </c>
      <c r="H1355" s="61">
        <v>27782</v>
      </c>
      <c r="I1355" s="61">
        <v>27661</v>
      </c>
      <c r="J1355" s="61">
        <v>27705</v>
      </c>
      <c r="K1355" s="61">
        <v>27814</v>
      </c>
      <c r="L1355" s="61">
        <v>27755</v>
      </c>
      <c r="M1355" s="61">
        <v>27772</v>
      </c>
      <c r="N1355" s="61">
        <v>28210</v>
      </c>
      <c r="O1355" s="62">
        <v>28588</v>
      </c>
      <c r="P1355" s="61">
        <v>28887</v>
      </c>
      <c r="Q1355" s="27"/>
      <c r="R1355" s="28"/>
    </row>
    <row r="1356" spans="1:18" x14ac:dyDescent="0.2">
      <c r="A1356" s="60" t="s">
        <v>1366</v>
      </c>
      <c r="B1356" s="57" t="str">
        <f t="shared" si="63"/>
        <v>Lincoln County, Minnesota</v>
      </c>
      <c r="C1356" s="57" t="str">
        <f t="shared" si="64"/>
        <v>Lincoln County</v>
      </c>
      <c r="D1356" s="56" t="str">
        <f t="shared" si="65"/>
        <v>Minnesota</v>
      </c>
      <c r="E1356" s="61">
        <v>5896</v>
      </c>
      <c r="F1356" s="61">
        <v>5895</v>
      </c>
      <c r="G1356" s="61">
        <v>5885</v>
      </c>
      <c r="H1356" s="61">
        <v>5808</v>
      </c>
      <c r="I1356" s="61">
        <v>5754</v>
      </c>
      <c r="J1356" s="61">
        <v>5755</v>
      </c>
      <c r="K1356" s="61">
        <v>5765</v>
      </c>
      <c r="L1356" s="61">
        <v>5710</v>
      </c>
      <c r="M1356" s="61">
        <v>5703</v>
      </c>
      <c r="N1356" s="61">
        <v>5665</v>
      </c>
      <c r="O1356" s="62">
        <v>5668</v>
      </c>
      <c r="P1356" s="61">
        <v>5639</v>
      </c>
      <c r="Q1356" s="27"/>
      <c r="R1356" s="28"/>
    </row>
    <row r="1357" spans="1:18" x14ac:dyDescent="0.2">
      <c r="A1357" s="60" t="s">
        <v>1367</v>
      </c>
      <c r="B1357" s="57" t="str">
        <f t="shared" si="63"/>
        <v>Lyon County, Minnesota</v>
      </c>
      <c r="C1357" s="57" t="str">
        <f t="shared" si="64"/>
        <v>Lyon County</v>
      </c>
      <c r="D1357" s="56" t="str">
        <f t="shared" si="65"/>
        <v>Minnesota</v>
      </c>
      <c r="E1357" s="61">
        <v>25857</v>
      </c>
      <c r="F1357" s="61">
        <v>25858</v>
      </c>
      <c r="G1357" s="61">
        <v>25849</v>
      </c>
      <c r="H1357" s="61">
        <v>25828</v>
      </c>
      <c r="I1357" s="61">
        <v>25633</v>
      </c>
      <c r="J1357" s="61">
        <v>25722</v>
      </c>
      <c r="K1357" s="61">
        <v>25778</v>
      </c>
      <c r="L1357" s="61">
        <v>25826</v>
      </c>
      <c r="M1357" s="61">
        <v>25971</v>
      </c>
      <c r="N1357" s="61">
        <v>25929</v>
      </c>
      <c r="O1357" s="62">
        <v>25583</v>
      </c>
      <c r="P1357" s="61">
        <v>25474</v>
      </c>
      <c r="Q1357" s="27"/>
      <c r="R1357" s="28"/>
    </row>
    <row r="1358" spans="1:18" x14ac:dyDescent="0.2">
      <c r="A1358" s="60" t="s">
        <v>1368</v>
      </c>
      <c r="B1358" s="57" t="str">
        <f t="shared" si="63"/>
        <v>McLeod County, Minnesota</v>
      </c>
      <c r="C1358" s="57" t="str">
        <f t="shared" si="64"/>
        <v>McLeod County</v>
      </c>
      <c r="D1358" s="56" t="str">
        <f t="shared" si="65"/>
        <v>Minnesota</v>
      </c>
      <c r="E1358" s="61">
        <v>36651</v>
      </c>
      <c r="F1358" s="61">
        <v>36645</v>
      </c>
      <c r="G1358" s="61">
        <v>36589</v>
      </c>
      <c r="H1358" s="61">
        <v>36343</v>
      </c>
      <c r="I1358" s="61">
        <v>35933</v>
      </c>
      <c r="J1358" s="61">
        <v>35900</v>
      </c>
      <c r="K1358" s="61">
        <v>35775</v>
      </c>
      <c r="L1358" s="61">
        <v>35814</v>
      </c>
      <c r="M1358" s="61">
        <v>35749</v>
      </c>
      <c r="N1358" s="61">
        <v>35876</v>
      </c>
      <c r="O1358" s="62">
        <v>35827</v>
      </c>
      <c r="P1358" s="61">
        <v>35893</v>
      </c>
      <c r="Q1358" s="27"/>
      <c r="R1358" s="28"/>
    </row>
    <row r="1359" spans="1:18" x14ac:dyDescent="0.2">
      <c r="A1359" s="60" t="s">
        <v>1369</v>
      </c>
      <c r="B1359" s="57" t="str">
        <f t="shared" si="63"/>
        <v>Mahnomen County, Minnesota</v>
      </c>
      <c r="C1359" s="57" t="str">
        <f t="shared" si="64"/>
        <v>Mahnomen County</v>
      </c>
      <c r="D1359" s="56" t="str">
        <f t="shared" si="65"/>
        <v>Minnesota</v>
      </c>
      <c r="E1359" s="61">
        <v>5413</v>
      </c>
      <c r="F1359" s="61">
        <v>5413</v>
      </c>
      <c r="G1359" s="61">
        <v>5440</v>
      </c>
      <c r="H1359" s="61">
        <v>5473</v>
      </c>
      <c r="I1359" s="61">
        <v>5505</v>
      </c>
      <c r="J1359" s="61">
        <v>5468</v>
      </c>
      <c r="K1359" s="61">
        <v>5499</v>
      </c>
      <c r="L1359" s="61">
        <v>5432</v>
      </c>
      <c r="M1359" s="61">
        <v>5484</v>
      </c>
      <c r="N1359" s="61">
        <v>5567</v>
      </c>
      <c r="O1359" s="62">
        <v>5497</v>
      </c>
      <c r="P1359" s="61">
        <v>5527</v>
      </c>
      <c r="Q1359" s="27"/>
      <c r="R1359" s="28"/>
    </row>
    <row r="1360" spans="1:18" x14ac:dyDescent="0.2">
      <c r="A1360" s="60" t="s">
        <v>1370</v>
      </c>
      <c r="B1360" s="57" t="str">
        <f t="shared" si="63"/>
        <v>Marshall County, Minnesota</v>
      </c>
      <c r="C1360" s="57" t="str">
        <f t="shared" si="64"/>
        <v>Marshall County</v>
      </c>
      <c r="D1360" s="56" t="str">
        <f t="shared" si="65"/>
        <v>Minnesota</v>
      </c>
      <c r="E1360" s="61">
        <v>9439</v>
      </c>
      <c r="F1360" s="61">
        <v>9439</v>
      </c>
      <c r="G1360" s="61">
        <v>9441</v>
      </c>
      <c r="H1360" s="61">
        <v>9459</v>
      </c>
      <c r="I1360" s="61">
        <v>9471</v>
      </c>
      <c r="J1360" s="61">
        <v>9430</v>
      </c>
      <c r="K1360" s="61">
        <v>9420</v>
      </c>
      <c r="L1360" s="61">
        <v>9409</v>
      </c>
      <c r="M1360" s="61">
        <v>9369</v>
      </c>
      <c r="N1360" s="61">
        <v>9361</v>
      </c>
      <c r="O1360" s="62">
        <v>9383</v>
      </c>
      <c r="P1360" s="61">
        <v>9336</v>
      </c>
      <c r="Q1360" s="27"/>
      <c r="R1360" s="28"/>
    </row>
    <row r="1361" spans="1:18" x14ac:dyDescent="0.2">
      <c r="A1361" s="60" t="s">
        <v>1371</v>
      </c>
      <c r="B1361" s="57" t="str">
        <f t="shared" si="63"/>
        <v>Martin County, Minnesota</v>
      </c>
      <c r="C1361" s="57" t="str">
        <f t="shared" si="64"/>
        <v>Martin County</v>
      </c>
      <c r="D1361" s="56" t="str">
        <f t="shared" si="65"/>
        <v>Minnesota</v>
      </c>
      <c r="E1361" s="61">
        <v>20840</v>
      </c>
      <c r="F1361" s="61">
        <v>20843</v>
      </c>
      <c r="G1361" s="61">
        <v>20805</v>
      </c>
      <c r="H1361" s="61">
        <v>20624</v>
      </c>
      <c r="I1361" s="61">
        <v>20459</v>
      </c>
      <c r="J1361" s="61">
        <v>20422</v>
      </c>
      <c r="K1361" s="61">
        <v>20244</v>
      </c>
      <c r="L1361" s="61">
        <v>20036</v>
      </c>
      <c r="M1361" s="61">
        <v>19904</v>
      </c>
      <c r="N1361" s="61">
        <v>19866</v>
      </c>
      <c r="O1361" s="62">
        <v>19772</v>
      </c>
      <c r="P1361" s="61">
        <v>19683</v>
      </c>
      <c r="Q1361" s="27"/>
      <c r="R1361" s="28"/>
    </row>
    <row r="1362" spans="1:18" x14ac:dyDescent="0.2">
      <c r="A1362" s="60" t="s">
        <v>1372</v>
      </c>
      <c r="B1362" s="57" t="str">
        <f t="shared" si="63"/>
        <v>Meeker County, Minnesota</v>
      </c>
      <c r="C1362" s="57" t="str">
        <f t="shared" si="64"/>
        <v>Meeker County</v>
      </c>
      <c r="D1362" s="56" t="str">
        <f t="shared" si="65"/>
        <v>Minnesota</v>
      </c>
      <c r="E1362" s="61">
        <v>23300</v>
      </c>
      <c r="F1362" s="61">
        <v>23298</v>
      </c>
      <c r="G1362" s="61">
        <v>23329</v>
      </c>
      <c r="H1362" s="61">
        <v>23192</v>
      </c>
      <c r="I1362" s="61">
        <v>23037</v>
      </c>
      <c r="J1362" s="61">
        <v>23087</v>
      </c>
      <c r="K1362" s="61">
        <v>23126</v>
      </c>
      <c r="L1362" s="61">
        <v>23045</v>
      </c>
      <c r="M1362" s="61">
        <v>23064</v>
      </c>
      <c r="N1362" s="61">
        <v>23047</v>
      </c>
      <c r="O1362" s="62">
        <v>23145</v>
      </c>
      <c r="P1362" s="61">
        <v>23222</v>
      </c>
      <c r="Q1362" s="27"/>
      <c r="R1362" s="28"/>
    </row>
    <row r="1363" spans="1:18" x14ac:dyDescent="0.2">
      <c r="A1363" s="60" t="s">
        <v>1373</v>
      </c>
      <c r="B1363" s="57" t="str">
        <f t="shared" si="63"/>
        <v>Mille Lacs County, Minnesota</v>
      </c>
      <c r="C1363" s="57" t="str">
        <f t="shared" si="64"/>
        <v>Mille Lacs County</v>
      </c>
      <c r="D1363" s="56" t="str">
        <f t="shared" si="65"/>
        <v>Minnesota</v>
      </c>
      <c r="E1363" s="61">
        <v>26097</v>
      </c>
      <c r="F1363" s="61">
        <v>26097</v>
      </c>
      <c r="G1363" s="61">
        <v>26078</v>
      </c>
      <c r="H1363" s="61">
        <v>25847</v>
      </c>
      <c r="I1363" s="61">
        <v>25635</v>
      </c>
      <c r="J1363" s="61">
        <v>25658</v>
      </c>
      <c r="K1363" s="61">
        <v>25562</v>
      </c>
      <c r="L1363" s="61">
        <v>25494</v>
      </c>
      <c r="M1363" s="61">
        <v>25594</v>
      </c>
      <c r="N1363" s="61">
        <v>25861</v>
      </c>
      <c r="O1363" s="62">
        <v>26100</v>
      </c>
      <c r="P1363" s="61">
        <v>26277</v>
      </c>
      <c r="Q1363" s="27"/>
      <c r="R1363" s="28"/>
    </row>
    <row r="1364" spans="1:18" x14ac:dyDescent="0.2">
      <c r="A1364" s="60" t="s">
        <v>1374</v>
      </c>
      <c r="B1364" s="57" t="str">
        <f t="shared" si="63"/>
        <v>Morrison County, Minnesota</v>
      </c>
      <c r="C1364" s="57" t="str">
        <f t="shared" si="64"/>
        <v>Morrison County</v>
      </c>
      <c r="D1364" s="56" t="str">
        <f t="shared" si="65"/>
        <v>Minnesota</v>
      </c>
      <c r="E1364" s="61">
        <v>33198</v>
      </c>
      <c r="F1364" s="61">
        <v>33198</v>
      </c>
      <c r="G1364" s="61">
        <v>33244</v>
      </c>
      <c r="H1364" s="61">
        <v>33259</v>
      </c>
      <c r="I1364" s="61">
        <v>33103</v>
      </c>
      <c r="J1364" s="61">
        <v>32865</v>
      </c>
      <c r="K1364" s="61">
        <v>32816</v>
      </c>
      <c r="L1364" s="61">
        <v>32775</v>
      </c>
      <c r="M1364" s="61">
        <v>32918</v>
      </c>
      <c r="N1364" s="61">
        <v>33084</v>
      </c>
      <c r="O1364" s="62">
        <v>33158</v>
      </c>
      <c r="P1364" s="61">
        <v>33386</v>
      </c>
      <c r="Q1364" s="27"/>
      <c r="R1364" s="28"/>
    </row>
    <row r="1365" spans="1:18" x14ac:dyDescent="0.2">
      <c r="A1365" s="60" t="s">
        <v>1375</v>
      </c>
      <c r="B1365" s="57" t="str">
        <f t="shared" si="63"/>
        <v>Mower County, Minnesota</v>
      </c>
      <c r="C1365" s="57" t="str">
        <f t="shared" si="64"/>
        <v>Mower County</v>
      </c>
      <c r="D1365" s="56" t="str">
        <f t="shared" si="65"/>
        <v>Minnesota</v>
      </c>
      <c r="E1365" s="61">
        <v>39163</v>
      </c>
      <c r="F1365" s="61">
        <v>39167</v>
      </c>
      <c r="G1365" s="61">
        <v>39212</v>
      </c>
      <c r="H1365" s="61">
        <v>39351</v>
      </c>
      <c r="I1365" s="61">
        <v>39400</v>
      </c>
      <c r="J1365" s="61">
        <v>39330</v>
      </c>
      <c r="K1365" s="61">
        <v>39417</v>
      </c>
      <c r="L1365" s="61">
        <v>39492</v>
      </c>
      <c r="M1365" s="61">
        <v>39567</v>
      </c>
      <c r="N1365" s="61">
        <v>39773</v>
      </c>
      <c r="O1365" s="62">
        <v>40142</v>
      </c>
      <c r="P1365" s="61">
        <v>40062</v>
      </c>
      <c r="Q1365" s="27"/>
      <c r="R1365" s="28"/>
    </row>
    <row r="1366" spans="1:18" x14ac:dyDescent="0.2">
      <c r="A1366" s="60" t="s">
        <v>1376</v>
      </c>
      <c r="B1366" s="57" t="str">
        <f t="shared" si="63"/>
        <v>Murray County, Minnesota</v>
      </c>
      <c r="C1366" s="57" t="str">
        <f t="shared" si="64"/>
        <v>Murray County</v>
      </c>
      <c r="D1366" s="56" t="str">
        <f t="shared" si="65"/>
        <v>Minnesota</v>
      </c>
      <c r="E1366" s="61">
        <v>8725</v>
      </c>
      <c r="F1366" s="61">
        <v>8725</v>
      </c>
      <c r="G1366" s="61">
        <v>8697</v>
      </c>
      <c r="H1366" s="61">
        <v>8632</v>
      </c>
      <c r="I1366" s="61">
        <v>8574</v>
      </c>
      <c r="J1366" s="61">
        <v>8507</v>
      </c>
      <c r="K1366" s="61">
        <v>8437</v>
      </c>
      <c r="L1366" s="61">
        <v>8394</v>
      </c>
      <c r="M1366" s="61">
        <v>8305</v>
      </c>
      <c r="N1366" s="61">
        <v>8332</v>
      </c>
      <c r="O1366" s="62">
        <v>8254</v>
      </c>
      <c r="P1366" s="61">
        <v>8194</v>
      </c>
      <c r="Q1366" s="27"/>
      <c r="R1366" s="28"/>
    </row>
    <row r="1367" spans="1:18" x14ac:dyDescent="0.2">
      <c r="A1367" s="60" t="s">
        <v>1377</v>
      </c>
      <c r="B1367" s="57" t="str">
        <f t="shared" si="63"/>
        <v>Nicollet County, Minnesota</v>
      </c>
      <c r="C1367" s="57" t="str">
        <f t="shared" si="64"/>
        <v>Nicollet County</v>
      </c>
      <c r="D1367" s="56" t="str">
        <f t="shared" si="65"/>
        <v>Minnesota</v>
      </c>
      <c r="E1367" s="61">
        <v>32727</v>
      </c>
      <c r="F1367" s="61">
        <v>32729</v>
      </c>
      <c r="G1367" s="61">
        <v>32758</v>
      </c>
      <c r="H1367" s="61">
        <v>32966</v>
      </c>
      <c r="I1367" s="61">
        <v>33020</v>
      </c>
      <c r="J1367" s="61">
        <v>32981</v>
      </c>
      <c r="K1367" s="61">
        <v>33370</v>
      </c>
      <c r="L1367" s="61">
        <v>33526</v>
      </c>
      <c r="M1367" s="61">
        <v>33720</v>
      </c>
      <c r="N1367" s="61">
        <v>34052</v>
      </c>
      <c r="O1367" s="62">
        <v>34199</v>
      </c>
      <c r="P1367" s="61">
        <v>34274</v>
      </c>
      <c r="Q1367" s="27"/>
      <c r="R1367" s="28"/>
    </row>
    <row r="1368" spans="1:18" x14ac:dyDescent="0.2">
      <c r="A1368" s="60" t="s">
        <v>1378</v>
      </c>
      <c r="B1368" s="57" t="str">
        <f t="shared" si="63"/>
        <v>Nobles County, Minnesota</v>
      </c>
      <c r="C1368" s="57" t="str">
        <f t="shared" si="64"/>
        <v>Nobles County</v>
      </c>
      <c r="D1368" s="56" t="str">
        <f t="shared" si="65"/>
        <v>Minnesota</v>
      </c>
      <c r="E1368" s="61">
        <v>21378</v>
      </c>
      <c r="F1368" s="61">
        <v>21378</v>
      </c>
      <c r="G1368" s="61">
        <v>21425</v>
      </c>
      <c r="H1368" s="61">
        <v>21621</v>
      </c>
      <c r="I1368" s="61">
        <v>21736</v>
      </c>
      <c r="J1368" s="61">
        <v>21797</v>
      </c>
      <c r="K1368" s="61">
        <v>21698</v>
      </c>
      <c r="L1368" s="61">
        <v>21748</v>
      </c>
      <c r="M1368" s="61">
        <v>21878</v>
      </c>
      <c r="N1368" s="61">
        <v>21671</v>
      </c>
      <c r="O1368" s="62">
        <v>21744</v>
      </c>
      <c r="P1368" s="61">
        <v>21629</v>
      </c>
      <c r="Q1368" s="27"/>
      <c r="R1368" s="28"/>
    </row>
    <row r="1369" spans="1:18" x14ac:dyDescent="0.2">
      <c r="A1369" s="60" t="s">
        <v>1379</v>
      </c>
      <c r="B1369" s="57" t="str">
        <f t="shared" si="63"/>
        <v>Norman County, Minnesota</v>
      </c>
      <c r="C1369" s="57" t="str">
        <f t="shared" si="64"/>
        <v>Norman County</v>
      </c>
      <c r="D1369" s="56" t="str">
        <f t="shared" si="65"/>
        <v>Minnesota</v>
      </c>
      <c r="E1369" s="61">
        <v>6852</v>
      </c>
      <c r="F1369" s="61">
        <v>6845</v>
      </c>
      <c r="G1369" s="61">
        <v>6833</v>
      </c>
      <c r="H1369" s="61">
        <v>6806</v>
      </c>
      <c r="I1369" s="61">
        <v>6599</v>
      </c>
      <c r="J1369" s="61">
        <v>6596</v>
      </c>
      <c r="K1369" s="61">
        <v>6581</v>
      </c>
      <c r="L1369" s="61">
        <v>6621</v>
      </c>
      <c r="M1369" s="61">
        <v>6534</v>
      </c>
      <c r="N1369" s="61">
        <v>6589</v>
      </c>
      <c r="O1369" s="62">
        <v>6479</v>
      </c>
      <c r="P1369" s="61">
        <v>6375</v>
      </c>
      <c r="Q1369" s="27"/>
      <c r="R1369" s="28"/>
    </row>
    <row r="1370" spans="1:18" x14ac:dyDescent="0.2">
      <c r="A1370" s="60" t="s">
        <v>1380</v>
      </c>
      <c r="B1370" s="57" t="str">
        <f t="shared" si="63"/>
        <v>Olmsted County, Minnesota</v>
      </c>
      <c r="C1370" s="57" t="str">
        <f t="shared" si="64"/>
        <v>Olmsted County</v>
      </c>
      <c r="D1370" s="56" t="str">
        <f t="shared" si="65"/>
        <v>Minnesota</v>
      </c>
      <c r="E1370" s="61">
        <v>144248</v>
      </c>
      <c r="F1370" s="61">
        <v>144268</v>
      </c>
      <c r="G1370" s="61">
        <v>144534</v>
      </c>
      <c r="H1370" s="61">
        <v>145829</v>
      </c>
      <c r="I1370" s="61">
        <v>146907</v>
      </c>
      <c r="J1370" s="61">
        <v>148851</v>
      </c>
      <c r="K1370" s="61">
        <v>150043</v>
      </c>
      <c r="L1370" s="61">
        <v>151397</v>
      </c>
      <c r="M1370" s="61">
        <v>153272</v>
      </c>
      <c r="N1370" s="61">
        <v>154727</v>
      </c>
      <c r="O1370" s="62">
        <v>156358</v>
      </c>
      <c r="P1370" s="61">
        <v>158293</v>
      </c>
      <c r="Q1370" s="27"/>
      <c r="R1370" s="28"/>
    </row>
    <row r="1371" spans="1:18" x14ac:dyDescent="0.2">
      <c r="A1371" s="60" t="s">
        <v>1381</v>
      </c>
      <c r="B1371" s="57" t="str">
        <f t="shared" si="63"/>
        <v>Otter Tail County, Minnesota</v>
      </c>
      <c r="C1371" s="57" t="str">
        <f t="shared" si="64"/>
        <v>Otter Tail County</v>
      </c>
      <c r="D1371" s="56" t="str">
        <f t="shared" si="65"/>
        <v>Minnesota</v>
      </c>
      <c r="E1371" s="61">
        <v>57303</v>
      </c>
      <c r="F1371" s="61">
        <v>57301</v>
      </c>
      <c r="G1371" s="61">
        <v>57288</v>
      </c>
      <c r="H1371" s="61">
        <v>57274</v>
      </c>
      <c r="I1371" s="61">
        <v>57216</v>
      </c>
      <c r="J1371" s="61">
        <v>57492</v>
      </c>
      <c r="K1371" s="61">
        <v>57482</v>
      </c>
      <c r="L1371" s="61">
        <v>57520</v>
      </c>
      <c r="M1371" s="61">
        <v>57820</v>
      </c>
      <c r="N1371" s="61">
        <v>58219</v>
      </c>
      <c r="O1371" s="62">
        <v>58670</v>
      </c>
      <c r="P1371" s="61">
        <v>58746</v>
      </c>
      <c r="Q1371" s="27"/>
      <c r="R1371" s="28"/>
    </row>
    <row r="1372" spans="1:18" x14ac:dyDescent="0.2">
      <c r="A1372" s="60" t="s">
        <v>1382</v>
      </c>
      <c r="B1372" s="57" t="str">
        <f t="shared" si="63"/>
        <v>Pennington County, Minnesota</v>
      </c>
      <c r="C1372" s="57" t="str">
        <f t="shared" si="64"/>
        <v>Pennington County</v>
      </c>
      <c r="D1372" s="56" t="str">
        <f t="shared" si="65"/>
        <v>Minnesota</v>
      </c>
      <c r="E1372" s="61">
        <v>13930</v>
      </c>
      <c r="F1372" s="61">
        <v>13930</v>
      </c>
      <c r="G1372" s="61">
        <v>13968</v>
      </c>
      <c r="H1372" s="61">
        <v>14070</v>
      </c>
      <c r="I1372" s="61">
        <v>14119</v>
      </c>
      <c r="J1372" s="61">
        <v>14139</v>
      </c>
      <c r="K1372" s="61">
        <v>14111</v>
      </c>
      <c r="L1372" s="61">
        <v>14237</v>
      </c>
      <c r="M1372" s="61">
        <v>14206</v>
      </c>
      <c r="N1372" s="61">
        <v>14178</v>
      </c>
      <c r="O1372" s="62">
        <v>14173</v>
      </c>
      <c r="P1372" s="61">
        <v>14119</v>
      </c>
      <c r="Q1372" s="27"/>
      <c r="R1372" s="28"/>
    </row>
    <row r="1373" spans="1:18" x14ac:dyDescent="0.2">
      <c r="A1373" s="60" t="s">
        <v>1383</v>
      </c>
      <c r="B1373" s="57" t="str">
        <f t="shared" si="63"/>
        <v>Pine County, Minnesota</v>
      </c>
      <c r="C1373" s="57" t="str">
        <f t="shared" si="64"/>
        <v>Pine County</v>
      </c>
      <c r="D1373" s="56" t="str">
        <f t="shared" si="65"/>
        <v>Minnesota</v>
      </c>
      <c r="E1373" s="61">
        <v>29750</v>
      </c>
      <c r="F1373" s="61">
        <v>29747</v>
      </c>
      <c r="G1373" s="61">
        <v>29717</v>
      </c>
      <c r="H1373" s="61">
        <v>29621</v>
      </c>
      <c r="I1373" s="61">
        <v>29198</v>
      </c>
      <c r="J1373" s="61">
        <v>29076</v>
      </c>
      <c r="K1373" s="61">
        <v>29081</v>
      </c>
      <c r="L1373" s="61">
        <v>29045</v>
      </c>
      <c r="M1373" s="61">
        <v>28866</v>
      </c>
      <c r="N1373" s="61">
        <v>29159</v>
      </c>
      <c r="O1373" s="62">
        <v>29468</v>
      </c>
      <c r="P1373" s="61">
        <v>29579</v>
      </c>
      <c r="Q1373" s="27"/>
      <c r="R1373" s="28"/>
    </row>
    <row r="1374" spans="1:18" x14ac:dyDescent="0.2">
      <c r="A1374" s="60" t="s">
        <v>1384</v>
      </c>
      <c r="B1374" s="57" t="str">
        <f t="shared" si="63"/>
        <v>Pipestone County, Minnesota</v>
      </c>
      <c r="C1374" s="57" t="str">
        <f t="shared" si="64"/>
        <v>Pipestone County</v>
      </c>
      <c r="D1374" s="56" t="str">
        <f t="shared" si="65"/>
        <v>Minnesota</v>
      </c>
      <c r="E1374" s="61">
        <v>9596</v>
      </c>
      <c r="F1374" s="61">
        <v>9597</v>
      </c>
      <c r="G1374" s="61">
        <v>9606</v>
      </c>
      <c r="H1374" s="61">
        <v>9529</v>
      </c>
      <c r="I1374" s="61">
        <v>9397</v>
      </c>
      <c r="J1374" s="61">
        <v>9302</v>
      </c>
      <c r="K1374" s="61">
        <v>9320</v>
      </c>
      <c r="L1374" s="61">
        <v>9295</v>
      </c>
      <c r="M1374" s="61">
        <v>9248</v>
      </c>
      <c r="N1374" s="61">
        <v>9157</v>
      </c>
      <c r="O1374" s="62">
        <v>9127</v>
      </c>
      <c r="P1374" s="61">
        <v>9126</v>
      </c>
      <c r="Q1374" s="27"/>
      <c r="R1374" s="28"/>
    </row>
    <row r="1375" spans="1:18" x14ac:dyDescent="0.2">
      <c r="A1375" s="60" t="s">
        <v>1385</v>
      </c>
      <c r="B1375" s="57" t="str">
        <f t="shared" si="63"/>
        <v>Polk County, Minnesota</v>
      </c>
      <c r="C1375" s="57" t="str">
        <f t="shared" si="64"/>
        <v>Polk County</v>
      </c>
      <c r="D1375" s="56" t="str">
        <f t="shared" si="65"/>
        <v>Minnesota</v>
      </c>
      <c r="E1375" s="61">
        <v>31600</v>
      </c>
      <c r="F1375" s="61">
        <v>31600</v>
      </c>
      <c r="G1375" s="61">
        <v>31639</v>
      </c>
      <c r="H1375" s="61">
        <v>31540</v>
      </c>
      <c r="I1375" s="61">
        <v>31511</v>
      </c>
      <c r="J1375" s="61">
        <v>31639</v>
      </c>
      <c r="K1375" s="61">
        <v>31496</v>
      </c>
      <c r="L1375" s="61">
        <v>31497</v>
      </c>
      <c r="M1375" s="61">
        <v>31698</v>
      </c>
      <c r="N1375" s="61">
        <v>31637</v>
      </c>
      <c r="O1375" s="62">
        <v>31411</v>
      </c>
      <c r="P1375" s="61">
        <v>31364</v>
      </c>
      <c r="Q1375" s="27"/>
      <c r="R1375" s="28"/>
    </row>
    <row r="1376" spans="1:18" x14ac:dyDescent="0.2">
      <c r="A1376" s="60" t="s">
        <v>1386</v>
      </c>
      <c r="B1376" s="57" t="str">
        <f t="shared" si="63"/>
        <v>Pope County, Minnesota</v>
      </c>
      <c r="C1376" s="57" t="str">
        <f t="shared" si="64"/>
        <v>Pope County</v>
      </c>
      <c r="D1376" s="56" t="str">
        <f t="shared" si="65"/>
        <v>Minnesota</v>
      </c>
      <c r="E1376" s="61">
        <v>10995</v>
      </c>
      <c r="F1376" s="61">
        <v>10993</v>
      </c>
      <c r="G1376" s="61">
        <v>10974</v>
      </c>
      <c r="H1376" s="61">
        <v>10911</v>
      </c>
      <c r="I1376" s="61">
        <v>10890</v>
      </c>
      <c r="J1376" s="61">
        <v>10879</v>
      </c>
      <c r="K1376" s="61">
        <v>10925</v>
      </c>
      <c r="L1376" s="61">
        <v>10936</v>
      </c>
      <c r="M1376" s="61">
        <v>10970</v>
      </c>
      <c r="N1376" s="61">
        <v>10988</v>
      </c>
      <c r="O1376" s="62">
        <v>11095</v>
      </c>
      <c r="P1376" s="61">
        <v>11249</v>
      </c>
      <c r="Q1376" s="27"/>
      <c r="R1376" s="28"/>
    </row>
    <row r="1377" spans="1:18" x14ac:dyDescent="0.2">
      <c r="A1377" s="60" t="s">
        <v>1387</v>
      </c>
      <c r="B1377" s="57" t="str">
        <f t="shared" si="63"/>
        <v>Ramsey County, Minnesota</v>
      </c>
      <c r="C1377" s="57" t="str">
        <f t="shared" si="64"/>
        <v>Ramsey County</v>
      </c>
      <c r="D1377" s="56" t="str">
        <f t="shared" si="65"/>
        <v>Minnesota</v>
      </c>
      <c r="E1377" s="61">
        <v>508640</v>
      </c>
      <c r="F1377" s="61">
        <v>508639</v>
      </c>
      <c r="G1377" s="61">
        <v>509387</v>
      </c>
      <c r="H1377" s="61">
        <v>515826</v>
      </c>
      <c r="I1377" s="61">
        <v>521009</v>
      </c>
      <c r="J1377" s="61">
        <v>527131</v>
      </c>
      <c r="K1377" s="61">
        <v>532796</v>
      </c>
      <c r="L1377" s="61">
        <v>536631</v>
      </c>
      <c r="M1377" s="61">
        <v>541502</v>
      </c>
      <c r="N1377" s="61">
        <v>544886</v>
      </c>
      <c r="O1377" s="62">
        <v>548872</v>
      </c>
      <c r="P1377" s="61">
        <v>550321</v>
      </c>
      <c r="Q1377" s="27"/>
      <c r="R1377" s="28"/>
    </row>
    <row r="1378" spans="1:18" x14ac:dyDescent="0.2">
      <c r="A1378" s="60" t="s">
        <v>1388</v>
      </c>
      <c r="B1378" s="57" t="str">
        <f t="shared" si="63"/>
        <v>Red Lake County, Minnesota</v>
      </c>
      <c r="C1378" s="57" t="str">
        <f t="shared" si="64"/>
        <v>Red Lake County</v>
      </c>
      <c r="D1378" s="56" t="str">
        <f t="shared" si="65"/>
        <v>Minnesota</v>
      </c>
      <c r="E1378" s="61">
        <v>4089</v>
      </c>
      <c r="F1378" s="61">
        <v>4089</v>
      </c>
      <c r="G1378" s="61">
        <v>4079</v>
      </c>
      <c r="H1378" s="61">
        <v>4084</v>
      </c>
      <c r="I1378" s="61">
        <v>4060</v>
      </c>
      <c r="J1378" s="61">
        <v>4031</v>
      </c>
      <c r="K1378" s="61">
        <v>3996</v>
      </c>
      <c r="L1378" s="61">
        <v>4031</v>
      </c>
      <c r="M1378" s="61">
        <v>3987</v>
      </c>
      <c r="N1378" s="61">
        <v>4009</v>
      </c>
      <c r="O1378" s="62">
        <v>3992</v>
      </c>
      <c r="P1378" s="61">
        <v>4055</v>
      </c>
      <c r="Q1378" s="27"/>
      <c r="R1378" s="28"/>
    </row>
    <row r="1379" spans="1:18" x14ac:dyDescent="0.2">
      <c r="A1379" s="60" t="s">
        <v>1389</v>
      </c>
      <c r="B1379" s="57" t="str">
        <f t="shared" si="63"/>
        <v>Redwood County, Minnesota</v>
      </c>
      <c r="C1379" s="57" t="str">
        <f t="shared" si="64"/>
        <v>Redwood County</v>
      </c>
      <c r="D1379" s="56" t="str">
        <f t="shared" si="65"/>
        <v>Minnesota</v>
      </c>
      <c r="E1379" s="61">
        <v>16059</v>
      </c>
      <c r="F1379" s="61">
        <v>16058</v>
      </c>
      <c r="G1379" s="61">
        <v>16079</v>
      </c>
      <c r="H1379" s="61">
        <v>16025</v>
      </c>
      <c r="I1379" s="61">
        <v>15820</v>
      </c>
      <c r="J1379" s="61">
        <v>15685</v>
      </c>
      <c r="K1379" s="61">
        <v>15529</v>
      </c>
      <c r="L1379" s="61">
        <v>15425</v>
      </c>
      <c r="M1379" s="61">
        <v>15216</v>
      </c>
      <c r="N1379" s="61">
        <v>15244</v>
      </c>
      <c r="O1379" s="62">
        <v>15252</v>
      </c>
      <c r="P1379" s="61">
        <v>15170</v>
      </c>
      <c r="Q1379" s="27"/>
      <c r="R1379" s="28"/>
    </row>
    <row r="1380" spans="1:18" x14ac:dyDescent="0.2">
      <c r="A1380" s="60" t="s">
        <v>1390</v>
      </c>
      <c r="B1380" s="57" t="str">
        <f t="shared" si="63"/>
        <v>Renville County, Minnesota</v>
      </c>
      <c r="C1380" s="57" t="str">
        <f t="shared" si="64"/>
        <v>Renville County</v>
      </c>
      <c r="D1380" s="56" t="str">
        <f t="shared" si="65"/>
        <v>Minnesota</v>
      </c>
      <c r="E1380" s="61">
        <v>15730</v>
      </c>
      <c r="F1380" s="61">
        <v>15728</v>
      </c>
      <c r="G1380" s="61">
        <v>15684</v>
      </c>
      <c r="H1380" s="61">
        <v>15427</v>
      </c>
      <c r="I1380" s="61">
        <v>15283</v>
      </c>
      <c r="J1380" s="61">
        <v>15069</v>
      </c>
      <c r="K1380" s="61">
        <v>14933</v>
      </c>
      <c r="L1380" s="61">
        <v>14798</v>
      </c>
      <c r="M1380" s="61">
        <v>14613</v>
      </c>
      <c r="N1380" s="61">
        <v>14693</v>
      </c>
      <c r="O1380" s="62">
        <v>14609</v>
      </c>
      <c r="P1380" s="61">
        <v>14548</v>
      </c>
      <c r="Q1380" s="27"/>
      <c r="R1380" s="28"/>
    </row>
    <row r="1381" spans="1:18" x14ac:dyDescent="0.2">
      <c r="A1381" s="60" t="s">
        <v>1391</v>
      </c>
      <c r="B1381" s="57" t="str">
        <f t="shared" si="63"/>
        <v>Rice County, Minnesota</v>
      </c>
      <c r="C1381" s="57" t="str">
        <f t="shared" si="64"/>
        <v>Rice County</v>
      </c>
      <c r="D1381" s="56" t="str">
        <f t="shared" si="65"/>
        <v>Minnesota</v>
      </c>
      <c r="E1381" s="61">
        <v>64142</v>
      </c>
      <c r="F1381" s="61">
        <v>64143</v>
      </c>
      <c r="G1381" s="61">
        <v>64243</v>
      </c>
      <c r="H1381" s="61">
        <v>64466</v>
      </c>
      <c r="I1381" s="61">
        <v>64438</v>
      </c>
      <c r="J1381" s="61">
        <v>64639</v>
      </c>
      <c r="K1381" s="61">
        <v>64997</v>
      </c>
      <c r="L1381" s="61">
        <v>65323</v>
      </c>
      <c r="M1381" s="61">
        <v>65868</v>
      </c>
      <c r="N1381" s="61">
        <v>66196</v>
      </c>
      <c r="O1381" s="62">
        <v>66566</v>
      </c>
      <c r="P1381" s="61">
        <v>66972</v>
      </c>
      <c r="Q1381" s="27"/>
      <c r="R1381" s="28"/>
    </row>
    <row r="1382" spans="1:18" x14ac:dyDescent="0.2">
      <c r="A1382" s="60" t="s">
        <v>1392</v>
      </c>
      <c r="B1382" s="57" t="str">
        <f t="shared" si="63"/>
        <v>Rock County, Minnesota</v>
      </c>
      <c r="C1382" s="57" t="str">
        <f t="shared" si="64"/>
        <v>Rock County</v>
      </c>
      <c r="D1382" s="56" t="str">
        <f t="shared" si="65"/>
        <v>Minnesota</v>
      </c>
      <c r="E1382" s="61">
        <v>9687</v>
      </c>
      <c r="F1382" s="61">
        <v>9686</v>
      </c>
      <c r="G1382" s="61">
        <v>9658</v>
      </c>
      <c r="H1382" s="61">
        <v>9599</v>
      </c>
      <c r="I1382" s="61">
        <v>9481</v>
      </c>
      <c r="J1382" s="61">
        <v>9428</v>
      </c>
      <c r="K1382" s="61">
        <v>9379</v>
      </c>
      <c r="L1382" s="61">
        <v>9442</v>
      </c>
      <c r="M1382" s="61">
        <v>9392</v>
      </c>
      <c r="N1382" s="61">
        <v>9459</v>
      </c>
      <c r="O1382" s="62">
        <v>9401</v>
      </c>
      <c r="P1382" s="61">
        <v>9315</v>
      </c>
      <c r="Q1382" s="27"/>
      <c r="R1382" s="28"/>
    </row>
    <row r="1383" spans="1:18" x14ac:dyDescent="0.2">
      <c r="A1383" s="60" t="s">
        <v>1393</v>
      </c>
      <c r="B1383" s="57" t="str">
        <f t="shared" si="63"/>
        <v>Roseau County, Minnesota</v>
      </c>
      <c r="C1383" s="57" t="str">
        <f t="shared" si="64"/>
        <v>Roseau County</v>
      </c>
      <c r="D1383" s="56" t="str">
        <f t="shared" si="65"/>
        <v>Minnesota</v>
      </c>
      <c r="E1383" s="61">
        <v>15629</v>
      </c>
      <c r="F1383" s="61">
        <v>15629</v>
      </c>
      <c r="G1383" s="61">
        <v>15558</v>
      </c>
      <c r="H1383" s="61">
        <v>15517</v>
      </c>
      <c r="I1383" s="61">
        <v>15512</v>
      </c>
      <c r="J1383" s="61">
        <v>15497</v>
      </c>
      <c r="K1383" s="61">
        <v>15680</v>
      </c>
      <c r="L1383" s="61">
        <v>15621</v>
      </c>
      <c r="M1383" s="61">
        <v>15557</v>
      </c>
      <c r="N1383" s="61">
        <v>15305</v>
      </c>
      <c r="O1383" s="62">
        <v>15158</v>
      </c>
      <c r="P1383" s="61">
        <v>15165</v>
      </c>
      <c r="Q1383" s="27"/>
      <c r="R1383" s="28"/>
    </row>
    <row r="1384" spans="1:18" x14ac:dyDescent="0.2">
      <c r="A1384" s="60" t="s">
        <v>1394</v>
      </c>
      <c r="B1384" s="57" t="str">
        <f t="shared" si="63"/>
        <v>St. Louis County, Minnesota</v>
      </c>
      <c r="C1384" s="57" t="str">
        <f t="shared" si="64"/>
        <v>St. Louis County</v>
      </c>
      <c r="D1384" s="56" t="str">
        <f t="shared" si="65"/>
        <v>Minnesota</v>
      </c>
      <c r="E1384" s="61">
        <v>200226</v>
      </c>
      <c r="F1384" s="61">
        <v>200229</v>
      </c>
      <c r="G1384" s="61">
        <v>200138</v>
      </c>
      <c r="H1384" s="61">
        <v>200412</v>
      </c>
      <c r="I1384" s="61">
        <v>200361</v>
      </c>
      <c r="J1384" s="61">
        <v>200452</v>
      </c>
      <c r="K1384" s="61">
        <v>200651</v>
      </c>
      <c r="L1384" s="61">
        <v>200296</v>
      </c>
      <c r="M1384" s="61">
        <v>199967</v>
      </c>
      <c r="N1384" s="61">
        <v>199778</v>
      </c>
      <c r="O1384" s="62">
        <v>199685</v>
      </c>
      <c r="P1384" s="61">
        <v>199070</v>
      </c>
      <c r="Q1384" s="27"/>
      <c r="R1384" s="28"/>
    </row>
    <row r="1385" spans="1:18" x14ac:dyDescent="0.2">
      <c r="A1385" s="60" t="s">
        <v>1395</v>
      </c>
      <c r="B1385" s="57" t="str">
        <f t="shared" si="63"/>
        <v>Scott County, Minnesota</v>
      </c>
      <c r="C1385" s="57" t="str">
        <f t="shared" si="64"/>
        <v>Scott County</v>
      </c>
      <c r="D1385" s="56" t="str">
        <f t="shared" si="65"/>
        <v>Minnesota</v>
      </c>
      <c r="E1385" s="61">
        <v>129928</v>
      </c>
      <c r="F1385" s="61">
        <v>129908</v>
      </c>
      <c r="G1385" s="61">
        <v>130506</v>
      </c>
      <c r="H1385" s="61">
        <v>132565</v>
      </c>
      <c r="I1385" s="61">
        <v>135114</v>
      </c>
      <c r="J1385" s="61">
        <v>137244</v>
      </c>
      <c r="K1385" s="61">
        <v>139161</v>
      </c>
      <c r="L1385" s="61">
        <v>141329</v>
      </c>
      <c r="M1385" s="61">
        <v>143309</v>
      </c>
      <c r="N1385" s="61">
        <v>145535</v>
      </c>
      <c r="O1385" s="62">
        <v>147191</v>
      </c>
      <c r="P1385" s="61">
        <v>149013</v>
      </c>
      <c r="Q1385" s="27"/>
      <c r="R1385" s="28"/>
    </row>
    <row r="1386" spans="1:18" x14ac:dyDescent="0.2">
      <c r="A1386" s="60" t="s">
        <v>1396</v>
      </c>
      <c r="B1386" s="57" t="str">
        <f t="shared" si="63"/>
        <v>Sherburne County, Minnesota</v>
      </c>
      <c r="C1386" s="57" t="str">
        <f t="shared" si="64"/>
        <v>Sherburne County</v>
      </c>
      <c r="D1386" s="56" t="str">
        <f t="shared" si="65"/>
        <v>Minnesota</v>
      </c>
      <c r="E1386" s="61">
        <v>88499</v>
      </c>
      <c r="F1386" s="61">
        <v>88492</v>
      </c>
      <c r="G1386" s="61">
        <v>88798</v>
      </c>
      <c r="H1386" s="61">
        <v>89268</v>
      </c>
      <c r="I1386" s="61">
        <v>89461</v>
      </c>
      <c r="J1386" s="61">
        <v>90069</v>
      </c>
      <c r="K1386" s="61">
        <v>90889</v>
      </c>
      <c r="L1386" s="61">
        <v>91415</v>
      </c>
      <c r="M1386" s="61">
        <v>93228</v>
      </c>
      <c r="N1386" s="61">
        <v>94476</v>
      </c>
      <c r="O1386" s="62">
        <v>95957</v>
      </c>
      <c r="P1386" s="61">
        <v>97238</v>
      </c>
      <c r="Q1386" s="27"/>
      <c r="R1386" s="28"/>
    </row>
    <row r="1387" spans="1:18" x14ac:dyDescent="0.2">
      <c r="A1387" s="60" t="s">
        <v>1397</v>
      </c>
      <c r="B1387" s="57" t="str">
        <f t="shared" si="63"/>
        <v>Sibley County, Minnesota</v>
      </c>
      <c r="C1387" s="57" t="str">
        <f t="shared" si="64"/>
        <v>Sibley County</v>
      </c>
      <c r="D1387" s="56" t="str">
        <f t="shared" si="65"/>
        <v>Minnesota</v>
      </c>
      <c r="E1387" s="61">
        <v>15226</v>
      </c>
      <c r="F1387" s="61">
        <v>15234</v>
      </c>
      <c r="G1387" s="61">
        <v>15256</v>
      </c>
      <c r="H1387" s="61">
        <v>15165</v>
      </c>
      <c r="I1387" s="61">
        <v>15080</v>
      </c>
      <c r="J1387" s="61">
        <v>15055</v>
      </c>
      <c r="K1387" s="61">
        <v>14931</v>
      </c>
      <c r="L1387" s="61">
        <v>14889</v>
      </c>
      <c r="M1387" s="61">
        <v>14812</v>
      </c>
      <c r="N1387" s="61">
        <v>14899</v>
      </c>
      <c r="O1387" s="62">
        <v>14997</v>
      </c>
      <c r="P1387" s="61">
        <v>14865</v>
      </c>
      <c r="Q1387" s="27"/>
      <c r="R1387" s="28"/>
    </row>
    <row r="1388" spans="1:18" x14ac:dyDescent="0.2">
      <c r="A1388" s="60" t="s">
        <v>1398</v>
      </c>
      <c r="B1388" s="57" t="str">
        <f t="shared" si="63"/>
        <v>Stearns County, Minnesota</v>
      </c>
      <c r="C1388" s="57" t="str">
        <f t="shared" si="64"/>
        <v>Stearns County</v>
      </c>
      <c r="D1388" s="56" t="str">
        <f t="shared" si="65"/>
        <v>Minnesota</v>
      </c>
      <c r="E1388" s="61">
        <v>150642</v>
      </c>
      <c r="F1388" s="61">
        <v>150642</v>
      </c>
      <c r="G1388" s="61">
        <v>150756</v>
      </c>
      <c r="H1388" s="61">
        <v>151359</v>
      </c>
      <c r="I1388" s="61">
        <v>151891</v>
      </c>
      <c r="J1388" s="61">
        <v>152577</v>
      </c>
      <c r="K1388" s="61">
        <v>153972</v>
      </c>
      <c r="L1388" s="61">
        <v>156003</v>
      </c>
      <c r="M1388" s="61">
        <v>157225</v>
      </c>
      <c r="N1388" s="61">
        <v>158301</v>
      </c>
      <c r="O1388" s="62">
        <v>159656</v>
      </c>
      <c r="P1388" s="61">
        <v>161075</v>
      </c>
      <c r="Q1388" s="27"/>
      <c r="R1388" s="28"/>
    </row>
    <row r="1389" spans="1:18" x14ac:dyDescent="0.2">
      <c r="A1389" s="60" t="s">
        <v>1399</v>
      </c>
      <c r="B1389" s="57" t="str">
        <f t="shared" si="63"/>
        <v>Steele County, Minnesota</v>
      </c>
      <c r="C1389" s="57" t="str">
        <f t="shared" si="64"/>
        <v>Steele County</v>
      </c>
      <c r="D1389" s="56" t="str">
        <f t="shared" si="65"/>
        <v>Minnesota</v>
      </c>
      <c r="E1389" s="61">
        <v>36576</v>
      </c>
      <c r="F1389" s="61">
        <v>36581</v>
      </c>
      <c r="G1389" s="61">
        <v>36497</v>
      </c>
      <c r="H1389" s="61">
        <v>36568</v>
      </c>
      <c r="I1389" s="61">
        <v>36311</v>
      </c>
      <c r="J1389" s="61">
        <v>36363</v>
      </c>
      <c r="K1389" s="61">
        <v>36483</v>
      </c>
      <c r="L1389" s="61">
        <v>36599</v>
      </c>
      <c r="M1389" s="61">
        <v>36644</v>
      </c>
      <c r="N1389" s="61">
        <v>36787</v>
      </c>
      <c r="O1389" s="62">
        <v>36738</v>
      </c>
      <c r="P1389" s="61">
        <v>36649</v>
      </c>
      <c r="Q1389" s="27"/>
      <c r="R1389" s="28"/>
    </row>
    <row r="1390" spans="1:18" x14ac:dyDescent="0.2">
      <c r="A1390" s="60" t="s">
        <v>1400</v>
      </c>
      <c r="B1390" s="57" t="str">
        <f t="shared" si="63"/>
        <v>Stevens County, Minnesota</v>
      </c>
      <c r="C1390" s="57" t="str">
        <f t="shared" si="64"/>
        <v>Stevens County</v>
      </c>
      <c r="D1390" s="56" t="str">
        <f t="shared" si="65"/>
        <v>Minnesota</v>
      </c>
      <c r="E1390" s="61">
        <v>9726</v>
      </c>
      <c r="F1390" s="61">
        <v>9722</v>
      </c>
      <c r="G1390" s="61">
        <v>9705</v>
      </c>
      <c r="H1390" s="61">
        <v>9708</v>
      </c>
      <c r="I1390" s="61">
        <v>9733</v>
      </c>
      <c r="J1390" s="61">
        <v>9747</v>
      </c>
      <c r="K1390" s="61">
        <v>9852</v>
      </c>
      <c r="L1390" s="61">
        <v>9874</v>
      </c>
      <c r="M1390" s="61">
        <v>9810</v>
      </c>
      <c r="N1390" s="61">
        <v>9706</v>
      </c>
      <c r="O1390" s="62">
        <v>9752</v>
      </c>
      <c r="P1390" s="61">
        <v>9805</v>
      </c>
      <c r="Q1390" s="27"/>
      <c r="R1390" s="28"/>
    </row>
    <row r="1391" spans="1:18" x14ac:dyDescent="0.2">
      <c r="A1391" s="60" t="s">
        <v>1401</v>
      </c>
      <c r="B1391" s="57" t="str">
        <f t="shared" si="63"/>
        <v>Swift County, Minnesota</v>
      </c>
      <c r="C1391" s="57" t="str">
        <f t="shared" si="64"/>
        <v>Swift County</v>
      </c>
      <c r="D1391" s="56" t="str">
        <f t="shared" si="65"/>
        <v>Minnesota</v>
      </c>
      <c r="E1391" s="61">
        <v>9783</v>
      </c>
      <c r="F1391" s="61">
        <v>9781</v>
      </c>
      <c r="G1391" s="61">
        <v>9754</v>
      </c>
      <c r="H1391" s="61">
        <v>9676</v>
      </c>
      <c r="I1391" s="61">
        <v>9632</v>
      </c>
      <c r="J1391" s="61">
        <v>9552</v>
      </c>
      <c r="K1391" s="61">
        <v>9486</v>
      </c>
      <c r="L1391" s="61">
        <v>9376</v>
      </c>
      <c r="M1391" s="61">
        <v>9442</v>
      </c>
      <c r="N1391" s="61">
        <v>9387</v>
      </c>
      <c r="O1391" s="62">
        <v>9323</v>
      </c>
      <c r="P1391" s="61">
        <v>9266</v>
      </c>
      <c r="Q1391" s="27"/>
      <c r="R1391" s="28"/>
    </row>
    <row r="1392" spans="1:18" x14ac:dyDescent="0.2">
      <c r="A1392" s="60" t="s">
        <v>1402</v>
      </c>
      <c r="B1392" s="57" t="str">
        <f t="shared" si="63"/>
        <v>Todd County, Minnesota</v>
      </c>
      <c r="C1392" s="57" t="str">
        <f t="shared" si="64"/>
        <v>Todd County</v>
      </c>
      <c r="D1392" s="56" t="str">
        <f t="shared" si="65"/>
        <v>Minnesota</v>
      </c>
      <c r="E1392" s="61">
        <v>24895</v>
      </c>
      <c r="F1392" s="61">
        <v>24895</v>
      </c>
      <c r="G1392" s="61">
        <v>24898</v>
      </c>
      <c r="H1392" s="61">
        <v>24890</v>
      </c>
      <c r="I1392" s="61">
        <v>24653</v>
      </c>
      <c r="J1392" s="61">
        <v>24488</v>
      </c>
      <c r="K1392" s="61">
        <v>24350</v>
      </c>
      <c r="L1392" s="61">
        <v>24328</v>
      </c>
      <c r="M1392" s="61">
        <v>24381</v>
      </c>
      <c r="N1392" s="61">
        <v>24526</v>
      </c>
      <c r="O1392" s="62">
        <v>24570</v>
      </c>
      <c r="P1392" s="61">
        <v>24664</v>
      </c>
      <c r="Q1392" s="27"/>
      <c r="R1392" s="28"/>
    </row>
    <row r="1393" spans="1:18" x14ac:dyDescent="0.2">
      <c r="A1393" s="60" t="s">
        <v>1403</v>
      </c>
      <c r="B1393" s="57" t="str">
        <f t="shared" si="63"/>
        <v>Traverse County, Minnesota</v>
      </c>
      <c r="C1393" s="57" t="str">
        <f t="shared" si="64"/>
        <v>Traverse County</v>
      </c>
      <c r="D1393" s="56" t="str">
        <f t="shared" si="65"/>
        <v>Minnesota</v>
      </c>
      <c r="E1393" s="61">
        <v>3558</v>
      </c>
      <c r="F1393" s="61">
        <v>3558</v>
      </c>
      <c r="G1393" s="61">
        <v>3534</v>
      </c>
      <c r="H1393" s="61">
        <v>3489</v>
      </c>
      <c r="I1393" s="61">
        <v>3404</v>
      </c>
      <c r="J1393" s="61">
        <v>3402</v>
      </c>
      <c r="K1393" s="61">
        <v>3379</v>
      </c>
      <c r="L1393" s="61">
        <v>3373</v>
      </c>
      <c r="M1393" s="61">
        <v>3330</v>
      </c>
      <c r="N1393" s="61">
        <v>3304</v>
      </c>
      <c r="O1393" s="62">
        <v>3291</v>
      </c>
      <c r="P1393" s="61">
        <v>3259</v>
      </c>
      <c r="Q1393" s="27"/>
      <c r="R1393" s="28"/>
    </row>
    <row r="1394" spans="1:18" x14ac:dyDescent="0.2">
      <c r="A1394" s="60" t="s">
        <v>1404</v>
      </c>
      <c r="B1394" s="57" t="str">
        <f t="shared" si="63"/>
        <v>Wabasha County, Minnesota</v>
      </c>
      <c r="C1394" s="57" t="str">
        <f t="shared" si="64"/>
        <v>Wabasha County</v>
      </c>
      <c r="D1394" s="56" t="str">
        <f t="shared" si="65"/>
        <v>Minnesota</v>
      </c>
      <c r="E1394" s="61">
        <v>21676</v>
      </c>
      <c r="F1394" s="61">
        <v>21665</v>
      </c>
      <c r="G1394" s="61">
        <v>21672</v>
      </c>
      <c r="H1394" s="61">
        <v>21610</v>
      </c>
      <c r="I1394" s="61">
        <v>21542</v>
      </c>
      <c r="J1394" s="61">
        <v>21566</v>
      </c>
      <c r="K1394" s="61">
        <v>21461</v>
      </c>
      <c r="L1394" s="61">
        <v>21387</v>
      </c>
      <c r="M1394" s="61">
        <v>21435</v>
      </c>
      <c r="N1394" s="61">
        <v>21590</v>
      </c>
      <c r="O1394" s="62">
        <v>21645</v>
      </c>
      <c r="P1394" s="61">
        <v>21627</v>
      </c>
      <c r="Q1394" s="27"/>
      <c r="R1394" s="28"/>
    </row>
    <row r="1395" spans="1:18" x14ac:dyDescent="0.2">
      <c r="A1395" s="60" t="s">
        <v>1405</v>
      </c>
      <c r="B1395" s="57" t="str">
        <f t="shared" si="63"/>
        <v>Wadena County, Minnesota</v>
      </c>
      <c r="C1395" s="57" t="str">
        <f t="shared" si="64"/>
        <v>Wadena County</v>
      </c>
      <c r="D1395" s="56" t="str">
        <f t="shared" si="65"/>
        <v>Minnesota</v>
      </c>
      <c r="E1395" s="61">
        <v>13843</v>
      </c>
      <c r="F1395" s="61">
        <v>13843</v>
      </c>
      <c r="G1395" s="61">
        <v>13816</v>
      </c>
      <c r="H1395" s="61">
        <v>13652</v>
      </c>
      <c r="I1395" s="61">
        <v>13607</v>
      </c>
      <c r="J1395" s="61">
        <v>13641</v>
      </c>
      <c r="K1395" s="61">
        <v>13589</v>
      </c>
      <c r="L1395" s="61">
        <v>13667</v>
      </c>
      <c r="M1395" s="61">
        <v>13550</v>
      </c>
      <c r="N1395" s="61">
        <v>13647</v>
      </c>
      <c r="O1395" s="62">
        <v>13723</v>
      </c>
      <c r="P1395" s="61">
        <v>13682</v>
      </c>
      <c r="Q1395" s="27"/>
      <c r="R1395" s="28"/>
    </row>
    <row r="1396" spans="1:18" x14ac:dyDescent="0.2">
      <c r="A1396" s="60" t="s">
        <v>1406</v>
      </c>
      <c r="B1396" s="57" t="str">
        <f t="shared" si="63"/>
        <v>Waseca County, Minnesota</v>
      </c>
      <c r="C1396" s="57" t="str">
        <f t="shared" si="64"/>
        <v>Waseca County</v>
      </c>
      <c r="D1396" s="56" t="str">
        <f t="shared" si="65"/>
        <v>Minnesota</v>
      </c>
      <c r="E1396" s="61">
        <v>19136</v>
      </c>
      <c r="F1396" s="61">
        <v>19138</v>
      </c>
      <c r="G1396" s="61">
        <v>19145</v>
      </c>
      <c r="H1396" s="61">
        <v>19185</v>
      </c>
      <c r="I1396" s="61">
        <v>19176</v>
      </c>
      <c r="J1396" s="61">
        <v>19036</v>
      </c>
      <c r="K1396" s="61">
        <v>18925</v>
      </c>
      <c r="L1396" s="61">
        <v>18926</v>
      </c>
      <c r="M1396" s="61">
        <v>18783</v>
      </c>
      <c r="N1396" s="61">
        <v>18713</v>
      </c>
      <c r="O1396" s="62">
        <v>18664</v>
      </c>
      <c r="P1396" s="61">
        <v>18612</v>
      </c>
      <c r="Q1396" s="27"/>
      <c r="R1396" s="28"/>
    </row>
    <row r="1397" spans="1:18" x14ac:dyDescent="0.2">
      <c r="A1397" s="60" t="s">
        <v>1407</v>
      </c>
      <c r="B1397" s="57" t="str">
        <f t="shared" si="63"/>
        <v>Washington County, Minnesota</v>
      </c>
      <c r="C1397" s="57" t="str">
        <f t="shared" si="64"/>
        <v>Washington County</v>
      </c>
      <c r="D1397" s="56" t="str">
        <f t="shared" si="65"/>
        <v>Minnesota</v>
      </c>
      <c r="E1397" s="61">
        <v>238136</v>
      </c>
      <c r="F1397" s="61">
        <v>238109</v>
      </c>
      <c r="G1397" s="61">
        <v>238930</v>
      </c>
      <c r="H1397" s="61">
        <v>241410</v>
      </c>
      <c r="I1397" s="61">
        <v>243682</v>
      </c>
      <c r="J1397" s="61">
        <v>245946</v>
      </c>
      <c r="K1397" s="61">
        <v>248501</v>
      </c>
      <c r="L1397" s="61">
        <v>250386</v>
      </c>
      <c r="M1397" s="61">
        <v>252502</v>
      </c>
      <c r="N1397" s="61">
        <v>255464</v>
      </c>
      <c r="O1397" s="62">
        <v>258899</v>
      </c>
      <c r="P1397" s="61">
        <v>262440</v>
      </c>
      <c r="Q1397" s="27"/>
      <c r="R1397" s="28"/>
    </row>
    <row r="1398" spans="1:18" x14ac:dyDescent="0.2">
      <c r="A1398" s="60" t="s">
        <v>1408</v>
      </c>
      <c r="B1398" s="57" t="str">
        <f t="shared" si="63"/>
        <v>Watonwan County, Minnesota</v>
      </c>
      <c r="C1398" s="57" t="str">
        <f t="shared" si="64"/>
        <v>Watonwan County</v>
      </c>
      <c r="D1398" s="56" t="str">
        <f t="shared" si="65"/>
        <v>Minnesota</v>
      </c>
      <c r="E1398" s="61">
        <v>11211</v>
      </c>
      <c r="F1398" s="61">
        <v>11211</v>
      </c>
      <c r="G1398" s="61">
        <v>11194</v>
      </c>
      <c r="H1398" s="61">
        <v>11167</v>
      </c>
      <c r="I1398" s="61">
        <v>11115</v>
      </c>
      <c r="J1398" s="61">
        <v>11049</v>
      </c>
      <c r="K1398" s="61">
        <v>10982</v>
      </c>
      <c r="L1398" s="61">
        <v>11018</v>
      </c>
      <c r="M1398" s="61">
        <v>11002</v>
      </c>
      <c r="N1398" s="61">
        <v>10934</v>
      </c>
      <c r="O1398" s="62">
        <v>11007</v>
      </c>
      <c r="P1398" s="61">
        <v>10897</v>
      </c>
      <c r="Q1398" s="27"/>
      <c r="R1398" s="28"/>
    </row>
    <row r="1399" spans="1:18" x14ac:dyDescent="0.2">
      <c r="A1399" s="60" t="s">
        <v>1409</v>
      </c>
      <c r="B1399" s="57" t="str">
        <f t="shared" si="63"/>
        <v>Wilkin County, Minnesota</v>
      </c>
      <c r="C1399" s="57" t="str">
        <f t="shared" si="64"/>
        <v>Wilkin County</v>
      </c>
      <c r="D1399" s="56" t="str">
        <f t="shared" si="65"/>
        <v>Minnesota</v>
      </c>
      <c r="E1399" s="61">
        <v>6576</v>
      </c>
      <c r="F1399" s="61">
        <v>6576</v>
      </c>
      <c r="G1399" s="61">
        <v>6591</v>
      </c>
      <c r="H1399" s="61">
        <v>6578</v>
      </c>
      <c r="I1399" s="61">
        <v>6592</v>
      </c>
      <c r="J1399" s="61">
        <v>6496</v>
      </c>
      <c r="K1399" s="61">
        <v>6462</v>
      </c>
      <c r="L1399" s="61">
        <v>6357</v>
      </c>
      <c r="M1399" s="61">
        <v>6323</v>
      </c>
      <c r="N1399" s="61">
        <v>6322</v>
      </c>
      <c r="O1399" s="62">
        <v>6244</v>
      </c>
      <c r="P1399" s="61">
        <v>6207</v>
      </c>
      <c r="Q1399" s="27"/>
      <c r="R1399" s="28"/>
    </row>
    <row r="1400" spans="1:18" x14ac:dyDescent="0.2">
      <c r="A1400" s="60" t="s">
        <v>1410</v>
      </c>
      <c r="B1400" s="57" t="str">
        <f t="shared" si="63"/>
        <v>Winona County, Minnesota</v>
      </c>
      <c r="C1400" s="57" t="str">
        <f t="shared" si="64"/>
        <v>Winona County</v>
      </c>
      <c r="D1400" s="56" t="str">
        <f t="shared" si="65"/>
        <v>Minnesota</v>
      </c>
      <c r="E1400" s="61">
        <v>51461</v>
      </c>
      <c r="F1400" s="61">
        <v>51461</v>
      </c>
      <c r="G1400" s="61">
        <v>51435</v>
      </c>
      <c r="H1400" s="61">
        <v>51355</v>
      </c>
      <c r="I1400" s="61">
        <v>51343</v>
      </c>
      <c r="J1400" s="61">
        <v>51332</v>
      </c>
      <c r="K1400" s="61">
        <v>51059</v>
      </c>
      <c r="L1400" s="61">
        <v>50827</v>
      </c>
      <c r="M1400" s="61">
        <v>50861</v>
      </c>
      <c r="N1400" s="61">
        <v>50718</v>
      </c>
      <c r="O1400" s="62">
        <v>50735</v>
      </c>
      <c r="P1400" s="61">
        <v>50484</v>
      </c>
      <c r="Q1400" s="27"/>
      <c r="R1400" s="28"/>
    </row>
    <row r="1401" spans="1:18" x14ac:dyDescent="0.2">
      <c r="A1401" s="60" t="s">
        <v>1411</v>
      </c>
      <c r="B1401" s="57" t="str">
        <f t="shared" si="63"/>
        <v>Wright County, Minnesota</v>
      </c>
      <c r="C1401" s="57" t="str">
        <f t="shared" si="64"/>
        <v>Wright County</v>
      </c>
      <c r="D1401" s="56" t="str">
        <f t="shared" si="65"/>
        <v>Minnesota</v>
      </c>
      <c r="E1401" s="61">
        <v>124700</v>
      </c>
      <c r="F1401" s="61">
        <v>124697</v>
      </c>
      <c r="G1401" s="61">
        <v>125093</v>
      </c>
      <c r="H1401" s="61">
        <v>126229</v>
      </c>
      <c r="I1401" s="61">
        <v>127249</v>
      </c>
      <c r="J1401" s="61">
        <v>128199</v>
      </c>
      <c r="K1401" s="61">
        <v>129798</v>
      </c>
      <c r="L1401" s="61">
        <v>130973</v>
      </c>
      <c r="M1401" s="61">
        <v>132324</v>
      </c>
      <c r="N1401" s="61">
        <v>134205</v>
      </c>
      <c r="O1401" s="62">
        <v>136313</v>
      </c>
      <c r="P1401" s="61">
        <v>138377</v>
      </c>
      <c r="Q1401" s="27"/>
      <c r="R1401" s="28"/>
    </row>
    <row r="1402" spans="1:18" x14ac:dyDescent="0.2">
      <c r="A1402" s="60" t="s">
        <v>1412</v>
      </c>
      <c r="B1402" s="57" t="str">
        <f t="shared" si="63"/>
        <v>Yellow Medicine County, Minnesota</v>
      </c>
      <c r="C1402" s="57" t="str">
        <f t="shared" si="64"/>
        <v>Yellow Medicine County</v>
      </c>
      <c r="D1402" s="56" t="str">
        <f t="shared" si="65"/>
        <v>Minnesota</v>
      </c>
      <c r="E1402" s="61">
        <v>10438</v>
      </c>
      <c r="F1402" s="61">
        <v>10438</v>
      </c>
      <c r="G1402" s="61">
        <v>10423</v>
      </c>
      <c r="H1402" s="61">
        <v>10284</v>
      </c>
      <c r="I1402" s="61">
        <v>10153</v>
      </c>
      <c r="J1402" s="61">
        <v>10078</v>
      </c>
      <c r="K1402" s="61">
        <v>9982</v>
      </c>
      <c r="L1402" s="61">
        <v>9837</v>
      </c>
      <c r="M1402" s="61">
        <v>9888</v>
      </c>
      <c r="N1402" s="61">
        <v>9836</v>
      </c>
      <c r="O1402" s="62">
        <v>9799</v>
      </c>
      <c r="P1402" s="61">
        <v>9709</v>
      </c>
      <c r="Q1402" s="27"/>
      <c r="R1402" s="28"/>
    </row>
    <row r="1403" spans="1:18" x14ac:dyDescent="0.2">
      <c r="A1403" s="60" t="s">
        <v>1413</v>
      </c>
      <c r="B1403" s="57" t="str">
        <f t="shared" si="63"/>
        <v>Adams County, Mississippi</v>
      </c>
      <c r="C1403" s="57" t="str">
        <f t="shared" si="64"/>
        <v>Adams County</v>
      </c>
      <c r="D1403" s="56" t="str">
        <f t="shared" si="65"/>
        <v>Mississippi</v>
      </c>
      <c r="E1403" s="61">
        <v>32297</v>
      </c>
      <c r="F1403" s="61">
        <v>32300</v>
      </c>
      <c r="G1403" s="61">
        <v>32574</v>
      </c>
      <c r="H1403" s="61">
        <v>32435</v>
      </c>
      <c r="I1403" s="61">
        <v>32191</v>
      </c>
      <c r="J1403" s="61">
        <v>32111</v>
      </c>
      <c r="K1403" s="61">
        <v>32072</v>
      </c>
      <c r="L1403" s="61">
        <v>31561</v>
      </c>
      <c r="M1403" s="61">
        <v>31569</v>
      </c>
      <c r="N1403" s="61">
        <v>31462</v>
      </c>
      <c r="O1403" s="62">
        <v>31044</v>
      </c>
      <c r="P1403" s="61">
        <v>30693</v>
      </c>
      <c r="Q1403" s="27"/>
      <c r="R1403" s="28"/>
    </row>
    <row r="1404" spans="1:18" x14ac:dyDescent="0.2">
      <c r="A1404" s="60" t="s">
        <v>1414</v>
      </c>
      <c r="B1404" s="57" t="str">
        <f t="shared" si="63"/>
        <v>Alcorn County, Mississippi</v>
      </c>
      <c r="C1404" s="57" t="str">
        <f t="shared" si="64"/>
        <v>Alcorn County</v>
      </c>
      <c r="D1404" s="56" t="str">
        <f t="shared" si="65"/>
        <v>Mississippi</v>
      </c>
      <c r="E1404" s="61">
        <v>37057</v>
      </c>
      <c r="F1404" s="61">
        <v>37062</v>
      </c>
      <c r="G1404" s="61">
        <v>37107</v>
      </c>
      <c r="H1404" s="61">
        <v>37282</v>
      </c>
      <c r="I1404" s="61">
        <v>37209</v>
      </c>
      <c r="J1404" s="61">
        <v>37281</v>
      </c>
      <c r="K1404" s="61">
        <v>37254</v>
      </c>
      <c r="L1404" s="61">
        <v>37276</v>
      </c>
      <c r="M1404" s="61">
        <v>37246</v>
      </c>
      <c r="N1404" s="61">
        <v>37165</v>
      </c>
      <c r="O1404" s="62">
        <v>36810</v>
      </c>
      <c r="P1404" s="61">
        <v>36953</v>
      </c>
      <c r="Q1404" s="27"/>
      <c r="R1404" s="28"/>
    </row>
    <row r="1405" spans="1:18" x14ac:dyDescent="0.2">
      <c r="A1405" s="60" t="s">
        <v>1415</v>
      </c>
      <c r="B1405" s="57" t="str">
        <f t="shared" si="63"/>
        <v>Amite County, Mississippi</v>
      </c>
      <c r="C1405" s="57" t="str">
        <f t="shared" si="64"/>
        <v>Amite County</v>
      </c>
      <c r="D1405" s="56" t="str">
        <f t="shared" si="65"/>
        <v>Mississippi</v>
      </c>
      <c r="E1405" s="61">
        <v>13131</v>
      </c>
      <c r="F1405" s="61">
        <v>13136</v>
      </c>
      <c r="G1405" s="61">
        <v>13138</v>
      </c>
      <c r="H1405" s="61">
        <v>13142</v>
      </c>
      <c r="I1405" s="61">
        <v>12939</v>
      </c>
      <c r="J1405" s="61">
        <v>12856</v>
      </c>
      <c r="K1405" s="61">
        <v>12605</v>
      </c>
      <c r="L1405" s="61">
        <v>12553</v>
      </c>
      <c r="M1405" s="61">
        <v>12433</v>
      </c>
      <c r="N1405" s="61">
        <v>12448</v>
      </c>
      <c r="O1405" s="62">
        <v>12327</v>
      </c>
      <c r="P1405" s="61">
        <v>12297</v>
      </c>
      <c r="Q1405" s="27"/>
      <c r="R1405" s="28"/>
    </row>
    <row r="1406" spans="1:18" x14ac:dyDescent="0.2">
      <c r="A1406" s="60" t="s">
        <v>1416</v>
      </c>
      <c r="B1406" s="57" t="str">
        <f t="shared" si="63"/>
        <v>Attala County, Mississippi</v>
      </c>
      <c r="C1406" s="57" t="str">
        <f t="shared" si="64"/>
        <v>Attala County</v>
      </c>
      <c r="D1406" s="56" t="str">
        <f t="shared" si="65"/>
        <v>Mississippi</v>
      </c>
      <c r="E1406" s="61">
        <v>19564</v>
      </c>
      <c r="F1406" s="61">
        <v>19562</v>
      </c>
      <c r="G1406" s="61">
        <v>19485</v>
      </c>
      <c r="H1406" s="61">
        <v>19385</v>
      </c>
      <c r="I1406" s="61">
        <v>19145</v>
      </c>
      <c r="J1406" s="61">
        <v>19110</v>
      </c>
      <c r="K1406" s="61">
        <v>18820</v>
      </c>
      <c r="L1406" s="61">
        <v>18665</v>
      </c>
      <c r="M1406" s="61">
        <v>18551</v>
      </c>
      <c r="N1406" s="61">
        <v>18467</v>
      </c>
      <c r="O1406" s="62">
        <v>18328</v>
      </c>
      <c r="P1406" s="61">
        <v>18174</v>
      </c>
      <c r="Q1406" s="27"/>
      <c r="R1406" s="28"/>
    </row>
    <row r="1407" spans="1:18" x14ac:dyDescent="0.2">
      <c r="A1407" s="60" t="s">
        <v>1417</v>
      </c>
      <c r="B1407" s="57" t="str">
        <f t="shared" si="63"/>
        <v>Benton County, Mississippi</v>
      </c>
      <c r="C1407" s="57" t="str">
        <f t="shared" si="64"/>
        <v>Benton County</v>
      </c>
      <c r="D1407" s="56" t="str">
        <f t="shared" si="65"/>
        <v>Mississippi</v>
      </c>
      <c r="E1407" s="61">
        <v>8729</v>
      </c>
      <c r="F1407" s="61">
        <v>8728</v>
      </c>
      <c r="G1407" s="61">
        <v>8694</v>
      </c>
      <c r="H1407" s="61">
        <v>8715</v>
      </c>
      <c r="I1407" s="61">
        <v>8644</v>
      </c>
      <c r="J1407" s="61">
        <v>8493</v>
      </c>
      <c r="K1407" s="61">
        <v>8295</v>
      </c>
      <c r="L1407" s="61">
        <v>8155</v>
      </c>
      <c r="M1407" s="61">
        <v>8247</v>
      </c>
      <c r="N1407" s="61">
        <v>8255</v>
      </c>
      <c r="O1407" s="62">
        <v>8243</v>
      </c>
      <c r="P1407" s="61">
        <v>8259</v>
      </c>
      <c r="Q1407" s="27"/>
      <c r="R1407" s="28"/>
    </row>
    <row r="1408" spans="1:18" x14ac:dyDescent="0.2">
      <c r="A1408" s="60" t="s">
        <v>1418</v>
      </c>
      <c r="B1408" s="57" t="str">
        <f t="shared" si="63"/>
        <v>Bolivar County, Mississippi</v>
      </c>
      <c r="C1408" s="57" t="str">
        <f t="shared" si="64"/>
        <v>Bolivar County</v>
      </c>
      <c r="D1408" s="56" t="str">
        <f t="shared" si="65"/>
        <v>Mississippi</v>
      </c>
      <c r="E1408" s="61">
        <v>34145</v>
      </c>
      <c r="F1408" s="61">
        <v>34153</v>
      </c>
      <c r="G1408" s="61">
        <v>34106</v>
      </c>
      <c r="H1408" s="61">
        <v>33807</v>
      </c>
      <c r="I1408" s="61">
        <v>33997</v>
      </c>
      <c r="J1408" s="61">
        <v>33979</v>
      </c>
      <c r="K1408" s="61">
        <v>33818</v>
      </c>
      <c r="L1408" s="61">
        <v>33230</v>
      </c>
      <c r="M1408" s="61">
        <v>32549</v>
      </c>
      <c r="N1408" s="61">
        <v>31718</v>
      </c>
      <c r="O1408" s="62">
        <v>31115</v>
      </c>
      <c r="P1408" s="61">
        <v>30628</v>
      </c>
      <c r="Q1408" s="27"/>
      <c r="R1408" s="28"/>
    </row>
    <row r="1409" spans="1:18" x14ac:dyDescent="0.2">
      <c r="A1409" s="60" t="s">
        <v>1419</v>
      </c>
      <c r="B1409" s="57" t="str">
        <f t="shared" si="63"/>
        <v>Calhoun County, Mississippi</v>
      </c>
      <c r="C1409" s="57" t="str">
        <f t="shared" si="64"/>
        <v>Calhoun County</v>
      </c>
      <c r="D1409" s="56" t="str">
        <f t="shared" si="65"/>
        <v>Mississippi</v>
      </c>
      <c r="E1409" s="61">
        <v>14962</v>
      </c>
      <c r="F1409" s="61">
        <v>14957</v>
      </c>
      <c r="G1409" s="61">
        <v>14968</v>
      </c>
      <c r="H1409" s="61">
        <v>14905</v>
      </c>
      <c r="I1409" s="61">
        <v>14829</v>
      </c>
      <c r="J1409" s="61">
        <v>14708</v>
      </c>
      <c r="K1409" s="61">
        <v>14699</v>
      </c>
      <c r="L1409" s="61">
        <v>14639</v>
      </c>
      <c r="M1409" s="61">
        <v>14553</v>
      </c>
      <c r="N1409" s="61">
        <v>14508</v>
      </c>
      <c r="O1409" s="62">
        <v>14432</v>
      </c>
      <c r="P1409" s="61">
        <v>14361</v>
      </c>
      <c r="Q1409" s="27"/>
      <c r="R1409" s="28"/>
    </row>
    <row r="1410" spans="1:18" x14ac:dyDescent="0.2">
      <c r="A1410" s="60" t="s">
        <v>1420</v>
      </c>
      <c r="B1410" s="57" t="str">
        <f t="shared" ref="B1410:B1473" si="66">IF(LEFT(A1410)=".", RIGHT(A1410,LEN(A1410)-1), A1410)</f>
        <v>Carroll County, Mississippi</v>
      </c>
      <c r="C1410" s="57" t="str">
        <f t="shared" si="64"/>
        <v>Carroll County</v>
      </c>
      <c r="D1410" s="56" t="str">
        <f t="shared" si="65"/>
        <v>Mississippi</v>
      </c>
      <c r="E1410" s="61">
        <v>10597</v>
      </c>
      <c r="F1410" s="61">
        <v>10597</v>
      </c>
      <c r="G1410" s="61">
        <v>10602</v>
      </c>
      <c r="H1410" s="61">
        <v>10435</v>
      </c>
      <c r="I1410" s="61">
        <v>10400</v>
      </c>
      <c r="J1410" s="61">
        <v>10323</v>
      </c>
      <c r="K1410" s="61">
        <v>10235</v>
      </c>
      <c r="L1410" s="61">
        <v>10203</v>
      </c>
      <c r="M1410" s="61">
        <v>10186</v>
      </c>
      <c r="N1410" s="61">
        <v>10094</v>
      </c>
      <c r="O1410" s="62">
        <v>9920</v>
      </c>
      <c r="P1410" s="61">
        <v>9947</v>
      </c>
      <c r="Q1410" s="27"/>
      <c r="R1410" s="28"/>
    </row>
    <row r="1411" spans="1:18" x14ac:dyDescent="0.2">
      <c r="A1411" s="60" t="s">
        <v>1421</v>
      </c>
      <c r="B1411" s="57" t="str">
        <f t="shared" si="66"/>
        <v>Chickasaw County, Mississippi</v>
      </c>
      <c r="C1411" s="57" t="str">
        <f t="shared" ref="C1411:C1474" si="67">LEFT(B1411,FIND(",",B1411,1)-1)</f>
        <v>Chickasaw County</v>
      </c>
      <c r="D1411" s="56" t="str">
        <f t="shared" ref="D1411:D1474" si="68">RIGHT(B1411,LEN(B1411)-(FIND(",",B1411)+1))</f>
        <v>Mississippi</v>
      </c>
      <c r="E1411" s="61">
        <v>17392</v>
      </c>
      <c r="F1411" s="61">
        <v>17392</v>
      </c>
      <c r="G1411" s="61">
        <v>17440</v>
      </c>
      <c r="H1411" s="61">
        <v>17500</v>
      </c>
      <c r="I1411" s="61">
        <v>17502</v>
      </c>
      <c r="J1411" s="61">
        <v>17384</v>
      </c>
      <c r="K1411" s="61">
        <v>17404</v>
      </c>
      <c r="L1411" s="61">
        <v>17395</v>
      </c>
      <c r="M1411" s="61">
        <v>17224</v>
      </c>
      <c r="N1411" s="61">
        <v>17144</v>
      </c>
      <c r="O1411" s="62">
        <v>17100</v>
      </c>
      <c r="P1411" s="61">
        <v>17103</v>
      </c>
      <c r="Q1411" s="27"/>
      <c r="R1411" s="28"/>
    </row>
    <row r="1412" spans="1:18" x14ac:dyDescent="0.2">
      <c r="A1412" s="60" t="s">
        <v>1422</v>
      </c>
      <c r="B1412" s="57" t="str">
        <f t="shared" si="66"/>
        <v>Choctaw County, Mississippi</v>
      </c>
      <c r="C1412" s="57" t="str">
        <f t="shared" si="67"/>
        <v>Choctaw County</v>
      </c>
      <c r="D1412" s="56" t="str">
        <f t="shared" si="68"/>
        <v>Mississippi</v>
      </c>
      <c r="E1412" s="61">
        <v>8547</v>
      </c>
      <c r="F1412" s="61">
        <v>8551</v>
      </c>
      <c r="G1412" s="61">
        <v>8572</v>
      </c>
      <c r="H1412" s="61">
        <v>8450</v>
      </c>
      <c r="I1412" s="61">
        <v>8428</v>
      </c>
      <c r="J1412" s="61">
        <v>8461</v>
      </c>
      <c r="K1412" s="61">
        <v>8388</v>
      </c>
      <c r="L1412" s="61">
        <v>8372</v>
      </c>
      <c r="M1412" s="61">
        <v>8299</v>
      </c>
      <c r="N1412" s="61">
        <v>8240</v>
      </c>
      <c r="O1412" s="62">
        <v>8265</v>
      </c>
      <c r="P1412" s="61">
        <v>8210</v>
      </c>
      <c r="Q1412" s="27"/>
      <c r="R1412" s="28"/>
    </row>
    <row r="1413" spans="1:18" x14ac:dyDescent="0.2">
      <c r="A1413" s="60" t="s">
        <v>1423</v>
      </c>
      <c r="B1413" s="57" t="str">
        <f t="shared" si="66"/>
        <v>Claiborne County, Mississippi</v>
      </c>
      <c r="C1413" s="57" t="str">
        <f t="shared" si="67"/>
        <v>Claiborne County</v>
      </c>
      <c r="D1413" s="56" t="str">
        <f t="shared" si="68"/>
        <v>Mississippi</v>
      </c>
      <c r="E1413" s="61">
        <v>9604</v>
      </c>
      <c r="F1413" s="61">
        <v>9597</v>
      </c>
      <c r="G1413" s="61">
        <v>9581</v>
      </c>
      <c r="H1413" s="61">
        <v>9780</v>
      </c>
      <c r="I1413" s="61">
        <v>9353</v>
      </c>
      <c r="J1413" s="61">
        <v>9143</v>
      </c>
      <c r="K1413" s="61">
        <v>9167</v>
      </c>
      <c r="L1413" s="61">
        <v>9209</v>
      </c>
      <c r="M1413" s="61">
        <v>9152</v>
      </c>
      <c r="N1413" s="61">
        <v>9026</v>
      </c>
      <c r="O1413" s="62">
        <v>9072</v>
      </c>
      <c r="P1413" s="61">
        <v>8988</v>
      </c>
      <c r="Q1413" s="27"/>
      <c r="R1413" s="28"/>
    </row>
    <row r="1414" spans="1:18" x14ac:dyDescent="0.2">
      <c r="A1414" s="60" t="s">
        <v>1424</v>
      </c>
      <c r="B1414" s="57" t="str">
        <f t="shared" si="66"/>
        <v>Clarke County, Mississippi</v>
      </c>
      <c r="C1414" s="57" t="str">
        <f t="shared" si="67"/>
        <v>Clarke County</v>
      </c>
      <c r="D1414" s="56" t="str">
        <f t="shared" si="68"/>
        <v>Mississippi</v>
      </c>
      <c r="E1414" s="61">
        <v>16732</v>
      </c>
      <c r="F1414" s="61">
        <v>16728</v>
      </c>
      <c r="G1414" s="61">
        <v>16727</v>
      </c>
      <c r="H1414" s="61">
        <v>16695</v>
      </c>
      <c r="I1414" s="61">
        <v>16529</v>
      </c>
      <c r="J1414" s="61">
        <v>16417</v>
      </c>
      <c r="K1414" s="61">
        <v>16276</v>
      </c>
      <c r="L1414" s="61">
        <v>16022</v>
      </c>
      <c r="M1414" s="61">
        <v>15896</v>
      </c>
      <c r="N1414" s="61">
        <v>15805</v>
      </c>
      <c r="O1414" s="62">
        <v>15585</v>
      </c>
      <c r="P1414" s="61">
        <v>15541</v>
      </c>
      <c r="Q1414" s="27"/>
      <c r="R1414" s="28"/>
    </row>
    <row r="1415" spans="1:18" x14ac:dyDescent="0.2">
      <c r="A1415" s="60" t="s">
        <v>1425</v>
      </c>
      <c r="B1415" s="57" t="str">
        <f t="shared" si="66"/>
        <v>Clay County, Mississippi</v>
      </c>
      <c r="C1415" s="57" t="str">
        <f t="shared" si="67"/>
        <v>Clay County</v>
      </c>
      <c r="D1415" s="56" t="str">
        <f t="shared" si="68"/>
        <v>Mississippi</v>
      </c>
      <c r="E1415" s="61">
        <v>20634</v>
      </c>
      <c r="F1415" s="61">
        <v>20648</v>
      </c>
      <c r="G1415" s="61">
        <v>20560</v>
      </c>
      <c r="H1415" s="61">
        <v>20496</v>
      </c>
      <c r="I1415" s="61">
        <v>20397</v>
      </c>
      <c r="J1415" s="61">
        <v>20355</v>
      </c>
      <c r="K1415" s="61">
        <v>20146</v>
      </c>
      <c r="L1415" s="61">
        <v>20005</v>
      </c>
      <c r="M1415" s="61">
        <v>19854</v>
      </c>
      <c r="N1415" s="61">
        <v>19621</v>
      </c>
      <c r="O1415" s="62">
        <v>19404</v>
      </c>
      <c r="P1415" s="61">
        <v>19316</v>
      </c>
      <c r="Q1415" s="27"/>
      <c r="R1415" s="28"/>
    </row>
    <row r="1416" spans="1:18" x14ac:dyDescent="0.2">
      <c r="A1416" s="60" t="s">
        <v>1426</v>
      </c>
      <c r="B1416" s="57" t="str">
        <f t="shared" si="66"/>
        <v>Coahoma County, Mississippi</v>
      </c>
      <c r="C1416" s="57" t="str">
        <f t="shared" si="67"/>
        <v>Coahoma County</v>
      </c>
      <c r="D1416" s="56" t="str">
        <f t="shared" si="68"/>
        <v>Mississippi</v>
      </c>
      <c r="E1416" s="61">
        <v>26151</v>
      </c>
      <c r="F1416" s="61">
        <v>26145</v>
      </c>
      <c r="G1416" s="61">
        <v>26106</v>
      </c>
      <c r="H1416" s="61">
        <v>25851</v>
      </c>
      <c r="I1416" s="61">
        <v>25616</v>
      </c>
      <c r="J1416" s="61">
        <v>25182</v>
      </c>
      <c r="K1416" s="61">
        <v>24840</v>
      </c>
      <c r="L1416" s="61">
        <v>24500</v>
      </c>
      <c r="M1416" s="61">
        <v>23834</v>
      </c>
      <c r="N1416" s="61">
        <v>23214</v>
      </c>
      <c r="O1416" s="62">
        <v>22605</v>
      </c>
      <c r="P1416" s="61">
        <v>22124</v>
      </c>
      <c r="Q1416" s="27"/>
      <c r="R1416" s="28"/>
    </row>
    <row r="1417" spans="1:18" x14ac:dyDescent="0.2">
      <c r="A1417" s="60" t="s">
        <v>1427</v>
      </c>
      <c r="B1417" s="57" t="str">
        <f t="shared" si="66"/>
        <v>Copiah County, Mississippi</v>
      </c>
      <c r="C1417" s="57" t="str">
        <f t="shared" si="67"/>
        <v>Copiah County</v>
      </c>
      <c r="D1417" s="56" t="str">
        <f t="shared" si="68"/>
        <v>Mississippi</v>
      </c>
      <c r="E1417" s="61">
        <v>29449</v>
      </c>
      <c r="F1417" s="61">
        <v>29448</v>
      </c>
      <c r="G1417" s="61">
        <v>29434</v>
      </c>
      <c r="H1417" s="61">
        <v>29278</v>
      </c>
      <c r="I1417" s="61">
        <v>29047</v>
      </c>
      <c r="J1417" s="61">
        <v>28941</v>
      </c>
      <c r="K1417" s="61">
        <v>28977</v>
      </c>
      <c r="L1417" s="61">
        <v>28865</v>
      </c>
      <c r="M1417" s="61">
        <v>28647</v>
      </c>
      <c r="N1417" s="61">
        <v>28528</v>
      </c>
      <c r="O1417" s="62">
        <v>28400</v>
      </c>
      <c r="P1417" s="61">
        <v>28065</v>
      </c>
      <c r="Q1417" s="27"/>
      <c r="R1417" s="28"/>
    </row>
    <row r="1418" spans="1:18" x14ac:dyDescent="0.2">
      <c r="A1418" s="60" t="s">
        <v>1428</v>
      </c>
      <c r="B1418" s="57" t="str">
        <f t="shared" si="66"/>
        <v>Covington County, Mississippi</v>
      </c>
      <c r="C1418" s="57" t="str">
        <f t="shared" si="67"/>
        <v>Covington County</v>
      </c>
      <c r="D1418" s="56" t="str">
        <f t="shared" si="68"/>
        <v>Mississippi</v>
      </c>
      <c r="E1418" s="61">
        <v>19568</v>
      </c>
      <c r="F1418" s="61">
        <v>19573</v>
      </c>
      <c r="G1418" s="61">
        <v>19577</v>
      </c>
      <c r="H1418" s="61">
        <v>19485</v>
      </c>
      <c r="I1418" s="61">
        <v>19443</v>
      </c>
      <c r="J1418" s="61">
        <v>19208</v>
      </c>
      <c r="K1418" s="61">
        <v>19151</v>
      </c>
      <c r="L1418" s="61">
        <v>19243</v>
      </c>
      <c r="M1418" s="61">
        <v>19174</v>
      </c>
      <c r="N1418" s="61">
        <v>19014</v>
      </c>
      <c r="O1418" s="62">
        <v>18825</v>
      </c>
      <c r="P1418" s="61">
        <v>18636</v>
      </c>
      <c r="Q1418" s="27"/>
      <c r="R1418" s="28"/>
    </row>
    <row r="1419" spans="1:18" x14ac:dyDescent="0.2">
      <c r="A1419" s="60" t="s">
        <v>1429</v>
      </c>
      <c r="B1419" s="57" t="str">
        <f t="shared" si="66"/>
        <v>DeSoto County, Mississippi</v>
      </c>
      <c r="C1419" s="57" t="str">
        <f t="shared" si="67"/>
        <v>DeSoto County</v>
      </c>
      <c r="D1419" s="56" t="str">
        <f t="shared" si="68"/>
        <v>Mississippi</v>
      </c>
      <c r="E1419" s="61">
        <v>161252</v>
      </c>
      <c r="F1419" s="61">
        <v>161267</v>
      </c>
      <c r="G1419" s="61">
        <v>161778</v>
      </c>
      <c r="H1419" s="61">
        <v>164075</v>
      </c>
      <c r="I1419" s="61">
        <v>166426</v>
      </c>
      <c r="J1419" s="61">
        <v>168370</v>
      </c>
      <c r="K1419" s="61">
        <v>170760</v>
      </c>
      <c r="L1419" s="61">
        <v>173271</v>
      </c>
      <c r="M1419" s="61">
        <v>175721</v>
      </c>
      <c r="N1419" s="61">
        <v>179005</v>
      </c>
      <c r="O1419" s="62">
        <v>181932</v>
      </c>
      <c r="P1419" s="61">
        <v>184945</v>
      </c>
      <c r="Q1419" s="27"/>
      <c r="R1419" s="28"/>
    </row>
    <row r="1420" spans="1:18" x14ac:dyDescent="0.2">
      <c r="A1420" s="60" t="s">
        <v>1430</v>
      </c>
      <c r="B1420" s="57" t="str">
        <f t="shared" si="66"/>
        <v>Forrest County, Mississippi</v>
      </c>
      <c r="C1420" s="57" t="str">
        <f t="shared" si="67"/>
        <v>Forrest County</v>
      </c>
      <c r="D1420" s="56" t="str">
        <f t="shared" si="68"/>
        <v>Mississippi</v>
      </c>
      <c r="E1420" s="61">
        <v>74934</v>
      </c>
      <c r="F1420" s="61">
        <v>74862</v>
      </c>
      <c r="G1420" s="61">
        <v>74941</v>
      </c>
      <c r="H1420" s="61">
        <v>75790</v>
      </c>
      <c r="I1420" s="61">
        <v>76412</v>
      </c>
      <c r="J1420" s="61">
        <v>76584</v>
      </c>
      <c r="K1420" s="61">
        <v>75822</v>
      </c>
      <c r="L1420" s="61">
        <v>75593</v>
      </c>
      <c r="M1420" s="61">
        <v>75564</v>
      </c>
      <c r="N1420" s="61">
        <v>75155</v>
      </c>
      <c r="O1420" s="62">
        <v>74912</v>
      </c>
      <c r="P1420" s="61">
        <v>74897</v>
      </c>
      <c r="Q1420" s="27"/>
      <c r="R1420" s="28"/>
    </row>
    <row r="1421" spans="1:18" x14ac:dyDescent="0.2">
      <c r="A1421" s="60" t="s">
        <v>1431</v>
      </c>
      <c r="B1421" s="57" t="str">
        <f t="shared" si="66"/>
        <v>Franklin County, Mississippi</v>
      </c>
      <c r="C1421" s="57" t="str">
        <f t="shared" si="67"/>
        <v>Franklin County</v>
      </c>
      <c r="D1421" s="56" t="str">
        <f t="shared" si="68"/>
        <v>Mississippi</v>
      </c>
      <c r="E1421" s="61">
        <v>8118</v>
      </c>
      <c r="F1421" s="61">
        <v>8118</v>
      </c>
      <c r="G1421" s="61">
        <v>8110</v>
      </c>
      <c r="H1421" s="61">
        <v>7984</v>
      </c>
      <c r="I1421" s="61">
        <v>7901</v>
      </c>
      <c r="J1421" s="61">
        <v>7876</v>
      </c>
      <c r="K1421" s="61">
        <v>7775</v>
      </c>
      <c r="L1421" s="61">
        <v>7729</v>
      </c>
      <c r="M1421" s="61">
        <v>7709</v>
      </c>
      <c r="N1421" s="61">
        <v>7754</v>
      </c>
      <c r="O1421" s="62">
        <v>7758</v>
      </c>
      <c r="P1421" s="61">
        <v>7713</v>
      </c>
      <c r="Q1421" s="27"/>
      <c r="R1421" s="28"/>
    </row>
    <row r="1422" spans="1:18" x14ac:dyDescent="0.2">
      <c r="A1422" s="60" t="s">
        <v>1432</v>
      </c>
      <c r="B1422" s="57" t="str">
        <f t="shared" si="66"/>
        <v>George County, Mississippi</v>
      </c>
      <c r="C1422" s="57" t="str">
        <f t="shared" si="67"/>
        <v>George County</v>
      </c>
      <c r="D1422" s="56" t="str">
        <f t="shared" si="68"/>
        <v>Mississippi</v>
      </c>
      <c r="E1422" s="61">
        <v>22578</v>
      </c>
      <c r="F1422" s="61">
        <v>22583</v>
      </c>
      <c r="G1422" s="61">
        <v>22655</v>
      </c>
      <c r="H1422" s="61">
        <v>22856</v>
      </c>
      <c r="I1422" s="61">
        <v>22915</v>
      </c>
      <c r="J1422" s="61">
        <v>23213</v>
      </c>
      <c r="K1422" s="61">
        <v>23321</v>
      </c>
      <c r="L1422" s="61">
        <v>23378</v>
      </c>
      <c r="M1422" s="61">
        <v>23645</v>
      </c>
      <c r="N1422" s="61">
        <v>23951</v>
      </c>
      <c r="O1422" s="62">
        <v>24110</v>
      </c>
      <c r="P1422" s="61">
        <v>24500</v>
      </c>
      <c r="Q1422" s="27"/>
      <c r="R1422" s="28"/>
    </row>
    <row r="1423" spans="1:18" x14ac:dyDescent="0.2">
      <c r="A1423" s="60" t="s">
        <v>1433</v>
      </c>
      <c r="B1423" s="57" t="str">
        <f t="shared" si="66"/>
        <v>Greene County, Mississippi</v>
      </c>
      <c r="C1423" s="57" t="str">
        <f t="shared" si="67"/>
        <v>Greene County</v>
      </c>
      <c r="D1423" s="56" t="str">
        <f t="shared" si="68"/>
        <v>Mississippi</v>
      </c>
      <c r="E1423" s="61">
        <v>14400</v>
      </c>
      <c r="F1423" s="61">
        <v>14391</v>
      </c>
      <c r="G1423" s="61">
        <v>14389</v>
      </c>
      <c r="H1423" s="61">
        <v>14323</v>
      </c>
      <c r="I1423" s="61">
        <v>14333</v>
      </c>
      <c r="J1423" s="61">
        <v>14288</v>
      </c>
      <c r="K1423" s="61">
        <v>14340</v>
      </c>
      <c r="L1423" s="61">
        <v>13549</v>
      </c>
      <c r="M1423" s="61">
        <v>13566</v>
      </c>
      <c r="N1423" s="61">
        <v>13529</v>
      </c>
      <c r="O1423" s="62">
        <v>13996</v>
      </c>
      <c r="P1423" s="61">
        <v>13586</v>
      </c>
      <c r="Q1423" s="27"/>
      <c r="R1423" s="28"/>
    </row>
    <row r="1424" spans="1:18" x14ac:dyDescent="0.2">
      <c r="A1424" s="60" t="s">
        <v>1434</v>
      </c>
      <c r="B1424" s="57" t="str">
        <f t="shared" si="66"/>
        <v>Grenada County, Mississippi</v>
      </c>
      <c r="C1424" s="57" t="str">
        <f t="shared" si="67"/>
        <v>Grenada County</v>
      </c>
      <c r="D1424" s="56" t="str">
        <f t="shared" si="68"/>
        <v>Mississippi</v>
      </c>
      <c r="E1424" s="61">
        <v>21906</v>
      </c>
      <c r="F1424" s="61">
        <v>21898</v>
      </c>
      <c r="G1424" s="61">
        <v>21835</v>
      </c>
      <c r="H1424" s="61">
        <v>21603</v>
      </c>
      <c r="I1424" s="61">
        <v>21614</v>
      </c>
      <c r="J1424" s="61">
        <v>21529</v>
      </c>
      <c r="K1424" s="61">
        <v>21596</v>
      </c>
      <c r="L1424" s="61">
        <v>21444</v>
      </c>
      <c r="M1424" s="61">
        <v>21219</v>
      </c>
      <c r="N1424" s="61">
        <v>21037</v>
      </c>
      <c r="O1424" s="62">
        <v>20984</v>
      </c>
      <c r="P1424" s="61">
        <v>20758</v>
      </c>
      <c r="Q1424" s="27"/>
      <c r="R1424" s="28"/>
    </row>
    <row r="1425" spans="1:18" x14ac:dyDescent="0.2">
      <c r="A1425" s="60" t="s">
        <v>1435</v>
      </c>
      <c r="B1425" s="57" t="str">
        <f t="shared" si="66"/>
        <v>Hancock County, Mississippi</v>
      </c>
      <c r="C1425" s="57" t="str">
        <f t="shared" si="67"/>
        <v>Hancock County</v>
      </c>
      <c r="D1425" s="56" t="str">
        <f t="shared" si="68"/>
        <v>Mississippi</v>
      </c>
      <c r="E1425" s="61">
        <v>43929</v>
      </c>
      <c r="F1425" s="61">
        <v>44023</v>
      </c>
      <c r="G1425" s="61">
        <v>44089</v>
      </c>
      <c r="H1425" s="61">
        <v>44744</v>
      </c>
      <c r="I1425" s="61">
        <v>45263</v>
      </c>
      <c r="J1425" s="61">
        <v>45522</v>
      </c>
      <c r="K1425" s="61">
        <v>45980</v>
      </c>
      <c r="L1425" s="61">
        <v>46305</v>
      </c>
      <c r="M1425" s="61">
        <v>46643</v>
      </c>
      <c r="N1425" s="61">
        <v>46949</v>
      </c>
      <c r="O1425" s="62">
        <v>47278</v>
      </c>
      <c r="P1425" s="61">
        <v>47632</v>
      </c>
      <c r="Q1425" s="27"/>
      <c r="R1425" s="28"/>
    </row>
    <row r="1426" spans="1:18" x14ac:dyDescent="0.2">
      <c r="A1426" s="60" t="s">
        <v>1436</v>
      </c>
      <c r="B1426" s="57" t="str">
        <f t="shared" si="66"/>
        <v>Harrison County, Mississippi</v>
      </c>
      <c r="C1426" s="57" t="str">
        <f t="shared" si="67"/>
        <v>Harrison County</v>
      </c>
      <c r="D1426" s="56" t="str">
        <f t="shared" si="68"/>
        <v>Mississippi</v>
      </c>
      <c r="E1426" s="61">
        <v>187105</v>
      </c>
      <c r="F1426" s="61">
        <v>187109</v>
      </c>
      <c r="G1426" s="61">
        <v>187859</v>
      </c>
      <c r="H1426" s="61">
        <v>191070</v>
      </c>
      <c r="I1426" s="61">
        <v>193540</v>
      </c>
      <c r="J1426" s="61">
        <v>196134</v>
      </c>
      <c r="K1426" s="61">
        <v>198340</v>
      </c>
      <c r="L1426" s="61">
        <v>200674</v>
      </c>
      <c r="M1426" s="61">
        <v>202504</v>
      </c>
      <c r="N1426" s="61">
        <v>204966</v>
      </c>
      <c r="O1426" s="62">
        <v>206284</v>
      </c>
      <c r="P1426" s="61">
        <v>208080</v>
      </c>
      <c r="Q1426" s="27"/>
      <c r="R1426" s="28"/>
    </row>
    <row r="1427" spans="1:18" x14ac:dyDescent="0.2">
      <c r="A1427" s="60" t="s">
        <v>1437</v>
      </c>
      <c r="B1427" s="57" t="str">
        <f t="shared" si="66"/>
        <v>Hinds County, Mississippi</v>
      </c>
      <c r="C1427" s="57" t="str">
        <f t="shared" si="67"/>
        <v>Hinds County</v>
      </c>
      <c r="D1427" s="56" t="str">
        <f t="shared" si="68"/>
        <v>Mississippi</v>
      </c>
      <c r="E1427" s="61">
        <v>245285</v>
      </c>
      <c r="F1427" s="61">
        <v>245364</v>
      </c>
      <c r="G1427" s="61">
        <v>245720</v>
      </c>
      <c r="H1427" s="61">
        <v>248205</v>
      </c>
      <c r="I1427" s="61">
        <v>247997</v>
      </c>
      <c r="J1427" s="61">
        <v>246250</v>
      </c>
      <c r="K1427" s="61">
        <v>245291</v>
      </c>
      <c r="L1427" s="61">
        <v>244216</v>
      </c>
      <c r="M1427" s="61">
        <v>242176</v>
      </c>
      <c r="N1427" s="61">
        <v>239929</v>
      </c>
      <c r="O1427" s="62">
        <v>235824</v>
      </c>
      <c r="P1427" s="61">
        <v>231840</v>
      </c>
      <c r="Q1427" s="27"/>
      <c r="R1427" s="28"/>
    </row>
    <row r="1428" spans="1:18" x14ac:dyDescent="0.2">
      <c r="A1428" s="60" t="s">
        <v>1438</v>
      </c>
      <c r="B1428" s="57" t="str">
        <f t="shared" si="66"/>
        <v>Holmes County, Mississippi</v>
      </c>
      <c r="C1428" s="57" t="str">
        <f t="shared" si="67"/>
        <v>Holmes County</v>
      </c>
      <c r="D1428" s="56" t="str">
        <f t="shared" si="68"/>
        <v>Mississippi</v>
      </c>
      <c r="E1428" s="61">
        <v>19198</v>
      </c>
      <c r="F1428" s="61">
        <v>19483</v>
      </c>
      <c r="G1428" s="61">
        <v>19405</v>
      </c>
      <c r="H1428" s="61">
        <v>19081</v>
      </c>
      <c r="I1428" s="61">
        <v>18919</v>
      </c>
      <c r="J1428" s="61">
        <v>18802</v>
      </c>
      <c r="K1428" s="61">
        <v>18510</v>
      </c>
      <c r="L1428" s="61">
        <v>18367</v>
      </c>
      <c r="M1428" s="61">
        <v>18017</v>
      </c>
      <c r="N1428" s="61">
        <v>17849</v>
      </c>
      <c r="O1428" s="62">
        <v>17444</v>
      </c>
      <c r="P1428" s="61">
        <v>17010</v>
      </c>
      <c r="Q1428" s="27"/>
      <c r="R1428" s="28"/>
    </row>
    <row r="1429" spans="1:18" x14ac:dyDescent="0.2">
      <c r="A1429" s="60" t="s">
        <v>1439</v>
      </c>
      <c r="B1429" s="57" t="str">
        <f t="shared" si="66"/>
        <v>Humphreys County, Mississippi</v>
      </c>
      <c r="C1429" s="57" t="str">
        <f t="shared" si="67"/>
        <v>Humphreys County</v>
      </c>
      <c r="D1429" s="56" t="str">
        <f t="shared" si="68"/>
        <v>Mississippi</v>
      </c>
      <c r="E1429" s="61">
        <v>9375</v>
      </c>
      <c r="F1429" s="61">
        <v>9373</v>
      </c>
      <c r="G1429" s="61">
        <v>9334</v>
      </c>
      <c r="H1429" s="61">
        <v>9315</v>
      </c>
      <c r="I1429" s="61">
        <v>9211</v>
      </c>
      <c r="J1429" s="61">
        <v>8963</v>
      </c>
      <c r="K1429" s="61">
        <v>8793</v>
      </c>
      <c r="L1429" s="61">
        <v>8705</v>
      </c>
      <c r="M1429" s="61">
        <v>8588</v>
      </c>
      <c r="N1429" s="61">
        <v>8333</v>
      </c>
      <c r="O1429" s="62">
        <v>8256</v>
      </c>
      <c r="P1429" s="61">
        <v>8064</v>
      </c>
      <c r="Q1429" s="27"/>
      <c r="R1429" s="28"/>
    </row>
    <row r="1430" spans="1:18" x14ac:dyDescent="0.2">
      <c r="A1430" s="60" t="s">
        <v>1440</v>
      </c>
      <c r="B1430" s="57" t="str">
        <f t="shared" si="66"/>
        <v>Issaquena County, Mississippi</v>
      </c>
      <c r="C1430" s="57" t="str">
        <f t="shared" si="67"/>
        <v>Issaquena County</v>
      </c>
      <c r="D1430" s="56" t="str">
        <f t="shared" si="68"/>
        <v>Mississippi</v>
      </c>
      <c r="E1430" s="61">
        <v>1406</v>
      </c>
      <c r="F1430" s="61">
        <v>1399</v>
      </c>
      <c r="G1430" s="61">
        <v>1386</v>
      </c>
      <c r="H1430" s="61">
        <v>1388</v>
      </c>
      <c r="I1430" s="61">
        <v>1396</v>
      </c>
      <c r="J1430" s="61">
        <v>1406</v>
      </c>
      <c r="K1430" s="61">
        <v>1387</v>
      </c>
      <c r="L1430" s="61">
        <v>1337</v>
      </c>
      <c r="M1430" s="61">
        <v>1326</v>
      </c>
      <c r="N1430" s="61">
        <v>1341</v>
      </c>
      <c r="O1430" s="62">
        <v>1307</v>
      </c>
      <c r="P1430" s="61">
        <v>1327</v>
      </c>
      <c r="Q1430" s="27"/>
      <c r="R1430" s="28"/>
    </row>
    <row r="1431" spans="1:18" x14ac:dyDescent="0.2">
      <c r="A1431" s="60" t="s">
        <v>1441</v>
      </c>
      <c r="B1431" s="57" t="str">
        <f t="shared" si="66"/>
        <v>Itawamba County, Mississippi</v>
      </c>
      <c r="C1431" s="57" t="str">
        <f t="shared" si="67"/>
        <v>Itawamba County</v>
      </c>
      <c r="D1431" s="56" t="str">
        <f t="shared" si="68"/>
        <v>Mississippi</v>
      </c>
      <c r="E1431" s="61">
        <v>23401</v>
      </c>
      <c r="F1431" s="61">
        <v>23401</v>
      </c>
      <c r="G1431" s="61">
        <v>23419</v>
      </c>
      <c r="H1431" s="61">
        <v>23269</v>
      </c>
      <c r="I1431" s="61">
        <v>23299</v>
      </c>
      <c r="J1431" s="61">
        <v>23373</v>
      </c>
      <c r="K1431" s="61">
        <v>23397</v>
      </c>
      <c r="L1431" s="61">
        <v>23543</v>
      </c>
      <c r="M1431" s="61">
        <v>23416</v>
      </c>
      <c r="N1431" s="61">
        <v>23499</v>
      </c>
      <c r="O1431" s="62">
        <v>23461</v>
      </c>
      <c r="P1431" s="61">
        <v>23390</v>
      </c>
      <c r="Q1431" s="27"/>
      <c r="R1431" s="28"/>
    </row>
    <row r="1432" spans="1:18" x14ac:dyDescent="0.2">
      <c r="A1432" s="60" t="s">
        <v>1442</v>
      </c>
      <c r="B1432" s="57" t="str">
        <f t="shared" si="66"/>
        <v>Jackson County, Mississippi</v>
      </c>
      <c r="C1432" s="57" t="str">
        <f t="shared" si="67"/>
        <v>Jackson County</v>
      </c>
      <c r="D1432" s="56" t="str">
        <f t="shared" si="68"/>
        <v>Mississippi</v>
      </c>
      <c r="E1432" s="61">
        <v>139668</v>
      </c>
      <c r="F1432" s="61">
        <v>139669</v>
      </c>
      <c r="G1432" s="61">
        <v>139469</v>
      </c>
      <c r="H1432" s="61">
        <v>140029</v>
      </c>
      <c r="I1432" s="61">
        <v>139949</v>
      </c>
      <c r="J1432" s="61">
        <v>140324</v>
      </c>
      <c r="K1432" s="61">
        <v>141432</v>
      </c>
      <c r="L1432" s="61">
        <v>141354</v>
      </c>
      <c r="M1432" s="61">
        <v>141535</v>
      </c>
      <c r="N1432" s="61">
        <v>142246</v>
      </c>
      <c r="O1432" s="62">
        <v>143127</v>
      </c>
      <c r="P1432" s="61">
        <v>143617</v>
      </c>
      <c r="Q1432" s="27"/>
      <c r="R1432" s="28"/>
    </row>
    <row r="1433" spans="1:18" x14ac:dyDescent="0.2">
      <c r="A1433" s="60" t="s">
        <v>1443</v>
      </c>
      <c r="B1433" s="57" t="str">
        <f t="shared" si="66"/>
        <v>Jasper County, Mississippi</v>
      </c>
      <c r="C1433" s="57" t="str">
        <f t="shared" si="67"/>
        <v>Jasper County</v>
      </c>
      <c r="D1433" s="56" t="str">
        <f t="shared" si="68"/>
        <v>Mississippi</v>
      </c>
      <c r="E1433" s="61">
        <v>17062</v>
      </c>
      <c r="F1433" s="61">
        <v>17073</v>
      </c>
      <c r="G1433" s="61">
        <v>17018</v>
      </c>
      <c r="H1433" s="61">
        <v>16862</v>
      </c>
      <c r="I1433" s="61">
        <v>16564</v>
      </c>
      <c r="J1433" s="61">
        <v>16496</v>
      </c>
      <c r="K1433" s="61">
        <v>16536</v>
      </c>
      <c r="L1433" s="61">
        <v>16554</v>
      </c>
      <c r="M1433" s="61">
        <v>16588</v>
      </c>
      <c r="N1433" s="61">
        <v>16574</v>
      </c>
      <c r="O1433" s="62">
        <v>16425</v>
      </c>
      <c r="P1433" s="61">
        <v>16383</v>
      </c>
      <c r="Q1433" s="27"/>
      <c r="R1433" s="28"/>
    </row>
    <row r="1434" spans="1:18" x14ac:dyDescent="0.2">
      <c r="A1434" s="60" t="s">
        <v>1444</v>
      </c>
      <c r="B1434" s="57" t="str">
        <f t="shared" si="66"/>
        <v>Jefferson County, Mississippi</v>
      </c>
      <c r="C1434" s="57" t="str">
        <f t="shared" si="67"/>
        <v>Jefferson County</v>
      </c>
      <c r="D1434" s="56" t="str">
        <f t="shared" si="68"/>
        <v>Mississippi</v>
      </c>
      <c r="E1434" s="61">
        <v>7726</v>
      </c>
      <c r="F1434" s="61">
        <v>7732</v>
      </c>
      <c r="G1434" s="61">
        <v>7721</v>
      </c>
      <c r="H1434" s="61">
        <v>7595</v>
      </c>
      <c r="I1434" s="61">
        <v>7679</v>
      </c>
      <c r="J1434" s="61">
        <v>7655</v>
      </c>
      <c r="K1434" s="61">
        <v>7579</v>
      </c>
      <c r="L1434" s="61">
        <v>7503</v>
      </c>
      <c r="M1434" s="61">
        <v>7312</v>
      </c>
      <c r="N1434" s="61">
        <v>7227</v>
      </c>
      <c r="O1434" s="62">
        <v>7093</v>
      </c>
      <c r="P1434" s="61">
        <v>6990</v>
      </c>
      <c r="Q1434" s="27"/>
      <c r="R1434" s="28"/>
    </row>
    <row r="1435" spans="1:18" x14ac:dyDescent="0.2">
      <c r="A1435" s="60" t="s">
        <v>1445</v>
      </c>
      <c r="B1435" s="57" t="str">
        <f t="shared" si="66"/>
        <v>Jefferson Davis County, Mississippi</v>
      </c>
      <c r="C1435" s="57" t="str">
        <f t="shared" si="67"/>
        <v>Jefferson Davis County</v>
      </c>
      <c r="D1435" s="56" t="str">
        <f t="shared" si="68"/>
        <v>Mississippi</v>
      </c>
      <c r="E1435" s="61">
        <v>12487</v>
      </c>
      <c r="F1435" s="61">
        <v>12471</v>
      </c>
      <c r="G1435" s="61">
        <v>12462</v>
      </c>
      <c r="H1435" s="61">
        <v>12161</v>
      </c>
      <c r="I1435" s="61">
        <v>12067</v>
      </c>
      <c r="J1435" s="61">
        <v>11944</v>
      </c>
      <c r="K1435" s="61">
        <v>11815</v>
      </c>
      <c r="L1435" s="61">
        <v>11632</v>
      </c>
      <c r="M1435" s="61">
        <v>11436</v>
      </c>
      <c r="N1435" s="61">
        <v>11284</v>
      </c>
      <c r="O1435" s="62">
        <v>11215</v>
      </c>
      <c r="P1435" s="61">
        <v>11128</v>
      </c>
      <c r="Q1435" s="27"/>
      <c r="R1435" s="28"/>
    </row>
    <row r="1436" spans="1:18" x14ac:dyDescent="0.2">
      <c r="A1436" s="60" t="s">
        <v>1446</v>
      </c>
      <c r="B1436" s="57" t="str">
        <f t="shared" si="66"/>
        <v>Jones County, Mississippi</v>
      </c>
      <c r="C1436" s="57" t="str">
        <f t="shared" si="67"/>
        <v>Jones County</v>
      </c>
      <c r="D1436" s="56" t="str">
        <f t="shared" si="68"/>
        <v>Mississippi</v>
      </c>
      <c r="E1436" s="61">
        <v>67761</v>
      </c>
      <c r="F1436" s="61">
        <v>67768</v>
      </c>
      <c r="G1436" s="61">
        <v>67809</v>
      </c>
      <c r="H1436" s="61">
        <v>67927</v>
      </c>
      <c r="I1436" s="61">
        <v>68419</v>
      </c>
      <c r="J1436" s="61">
        <v>68954</v>
      </c>
      <c r="K1436" s="61">
        <v>68396</v>
      </c>
      <c r="L1436" s="61">
        <v>68629</v>
      </c>
      <c r="M1436" s="61">
        <v>68473</v>
      </c>
      <c r="N1436" s="61">
        <v>68364</v>
      </c>
      <c r="O1436" s="62">
        <v>68196</v>
      </c>
      <c r="P1436" s="61">
        <v>68098</v>
      </c>
      <c r="Q1436" s="27"/>
      <c r="R1436" s="28"/>
    </row>
    <row r="1437" spans="1:18" x14ac:dyDescent="0.2">
      <c r="A1437" s="60" t="s">
        <v>1447</v>
      </c>
      <c r="B1437" s="57" t="str">
        <f t="shared" si="66"/>
        <v>Kemper County, Mississippi</v>
      </c>
      <c r="C1437" s="57" t="str">
        <f t="shared" si="67"/>
        <v>Kemper County</v>
      </c>
      <c r="D1437" s="56" t="str">
        <f t="shared" si="68"/>
        <v>Mississippi</v>
      </c>
      <c r="E1437" s="61">
        <v>10456</v>
      </c>
      <c r="F1437" s="61">
        <v>10438</v>
      </c>
      <c r="G1437" s="61">
        <v>10449</v>
      </c>
      <c r="H1437" s="61">
        <v>10289</v>
      </c>
      <c r="I1437" s="61">
        <v>10389</v>
      </c>
      <c r="J1437" s="61">
        <v>10294</v>
      </c>
      <c r="K1437" s="61">
        <v>10222</v>
      </c>
      <c r="L1437" s="61">
        <v>10111</v>
      </c>
      <c r="M1437" s="61">
        <v>10035</v>
      </c>
      <c r="N1437" s="61">
        <v>10093</v>
      </c>
      <c r="O1437" s="62">
        <v>9733</v>
      </c>
      <c r="P1437" s="61">
        <v>9742</v>
      </c>
      <c r="Q1437" s="27"/>
      <c r="R1437" s="28"/>
    </row>
    <row r="1438" spans="1:18" x14ac:dyDescent="0.2">
      <c r="A1438" s="60" t="s">
        <v>1448</v>
      </c>
      <c r="B1438" s="57" t="str">
        <f t="shared" si="66"/>
        <v>Lafayette County, Mississippi</v>
      </c>
      <c r="C1438" s="57" t="str">
        <f t="shared" si="67"/>
        <v>Lafayette County</v>
      </c>
      <c r="D1438" s="56" t="str">
        <f t="shared" si="68"/>
        <v>Mississippi</v>
      </c>
      <c r="E1438" s="61">
        <v>47351</v>
      </c>
      <c r="F1438" s="61">
        <v>47361</v>
      </c>
      <c r="G1438" s="61">
        <v>47568</v>
      </c>
      <c r="H1438" s="61">
        <v>48403</v>
      </c>
      <c r="I1438" s="61">
        <v>50221</v>
      </c>
      <c r="J1438" s="61">
        <v>51565</v>
      </c>
      <c r="K1438" s="61">
        <v>52032</v>
      </c>
      <c r="L1438" s="61">
        <v>52736</v>
      </c>
      <c r="M1438" s="61">
        <v>53476</v>
      </c>
      <c r="N1438" s="61">
        <v>54178</v>
      </c>
      <c r="O1438" s="62">
        <v>53542</v>
      </c>
      <c r="P1438" s="61">
        <v>54019</v>
      </c>
      <c r="Q1438" s="27"/>
      <c r="R1438" s="28"/>
    </row>
    <row r="1439" spans="1:18" x14ac:dyDescent="0.2">
      <c r="A1439" s="60" t="s">
        <v>1449</v>
      </c>
      <c r="B1439" s="57" t="str">
        <f t="shared" si="66"/>
        <v>Lamar County, Mississippi</v>
      </c>
      <c r="C1439" s="57" t="str">
        <f t="shared" si="67"/>
        <v>Lamar County</v>
      </c>
      <c r="D1439" s="56" t="str">
        <f t="shared" si="68"/>
        <v>Mississippi</v>
      </c>
      <c r="E1439" s="61">
        <v>55658</v>
      </c>
      <c r="F1439" s="61">
        <v>55732</v>
      </c>
      <c r="G1439" s="61">
        <v>56104</v>
      </c>
      <c r="H1439" s="61">
        <v>57375</v>
      </c>
      <c r="I1439" s="61">
        <v>58143</v>
      </c>
      <c r="J1439" s="61">
        <v>59170</v>
      </c>
      <c r="K1439" s="61">
        <v>60153</v>
      </c>
      <c r="L1439" s="61">
        <v>60966</v>
      </c>
      <c r="M1439" s="61">
        <v>61364</v>
      </c>
      <c r="N1439" s="61">
        <v>61536</v>
      </c>
      <c r="O1439" s="62">
        <v>62637</v>
      </c>
      <c r="P1439" s="61">
        <v>63343</v>
      </c>
      <c r="Q1439" s="27"/>
      <c r="R1439" s="28"/>
    </row>
    <row r="1440" spans="1:18" x14ac:dyDescent="0.2">
      <c r="A1440" s="60" t="s">
        <v>1450</v>
      </c>
      <c r="B1440" s="57" t="str">
        <f t="shared" si="66"/>
        <v>Lauderdale County, Mississippi</v>
      </c>
      <c r="C1440" s="57" t="str">
        <f t="shared" si="67"/>
        <v>Lauderdale County</v>
      </c>
      <c r="D1440" s="56" t="str">
        <f t="shared" si="68"/>
        <v>Mississippi</v>
      </c>
      <c r="E1440" s="61">
        <v>80261</v>
      </c>
      <c r="F1440" s="61">
        <v>80280</v>
      </c>
      <c r="G1440" s="61">
        <v>80396</v>
      </c>
      <c r="H1440" s="61">
        <v>80648</v>
      </c>
      <c r="I1440" s="61">
        <v>80259</v>
      </c>
      <c r="J1440" s="61">
        <v>80228</v>
      </c>
      <c r="K1440" s="61">
        <v>79266</v>
      </c>
      <c r="L1440" s="61">
        <v>78348</v>
      </c>
      <c r="M1440" s="61">
        <v>77376</v>
      </c>
      <c r="N1440" s="61">
        <v>76309</v>
      </c>
      <c r="O1440" s="62">
        <v>75238</v>
      </c>
      <c r="P1440" s="61">
        <v>74125</v>
      </c>
      <c r="Q1440" s="27"/>
      <c r="R1440" s="28"/>
    </row>
    <row r="1441" spans="1:18" x14ac:dyDescent="0.2">
      <c r="A1441" s="60" t="s">
        <v>1451</v>
      </c>
      <c r="B1441" s="57" t="str">
        <f t="shared" si="66"/>
        <v>Lawrence County, Mississippi</v>
      </c>
      <c r="C1441" s="57" t="str">
        <f t="shared" si="67"/>
        <v>Lawrence County</v>
      </c>
      <c r="D1441" s="56" t="str">
        <f t="shared" si="68"/>
        <v>Mississippi</v>
      </c>
      <c r="E1441" s="61">
        <v>12929</v>
      </c>
      <c r="F1441" s="61">
        <v>12951</v>
      </c>
      <c r="G1441" s="61">
        <v>12928</v>
      </c>
      <c r="H1441" s="61">
        <v>12748</v>
      </c>
      <c r="I1441" s="61">
        <v>12688</v>
      </c>
      <c r="J1441" s="61">
        <v>12597</v>
      </c>
      <c r="K1441" s="61">
        <v>12623</v>
      </c>
      <c r="L1441" s="61">
        <v>12691</v>
      </c>
      <c r="M1441" s="61">
        <v>12812</v>
      </c>
      <c r="N1441" s="61">
        <v>12629</v>
      </c>
      <c r="O1441" s="62">
        <v>12448</v>
      </c>
      <c r="P1441" s="61">
        <v>12586</v>
      </c>
      <c r="Q1441" s="27"/>
      <c r="R1441" s="28"/>
    </row>
    <row r="1442" spans="1:18" x14ac:dyDescent="0.2">
      <c r="A1442" s="60" t="s">
        <v>1452</v>
      </c>
      <c r="B1442" s="57" t="str">
        <f t="shared" si="66"/>
        <v>Leake County, Mississippi</v>
      </c>
      <c r="C1442" s="57" t="str">
        <f t="shared" si="67"/>
        <v>Leake County</v>
      </c>
      <c r="D1442" s="56" t="str">
        <f t="shared" si="68"/>
        <v>Mississippi</v>
      </c>
      <c r="E1442" s="61">
        <v>23805</v>
      </c>
      <c r="F1442" s="61">
        <v>23803</v>
      </c>
      <c r="G1442" s="61">
        <v>23738</v>
      </c>
      <c r="H1442" s="61">
        <v>23256</v>
      </c>
      <c r="I1442" s="61">
        <v>23195</v>
      </c>
      <c r="J1442" s="61">
        <v>23267</v>
      </c>
      <c r="K1442" s="61">
        <v>23181</v>
      </c>
      <c r="L1442" s="61">
        <v>22777</v>
      </c>
      <c r="M1442" s="61">
        <v>22789</v>
      </c>
      <c r="N1442" s="61">
        <v>22819</v>
      </c>
      <c r="O1442" s="62">
        <v>22791</v>
      </c>
      <c r="P1442" s="61">
        <v>22786</v>
      </c>
      <c r="Q1442" s="27"/>
      <c r="R1442" s="28"/>
    </row>
    <row r="1443" spans="1:18" x14ac:dyDescent="0.2">
      <c r="A1443" s="60" t="s">
        <v>1453</v>
      </c>
      <c r="B1443" s="57" t="str">
        <f t="shared" si="66"/>
        <v>Lee County, Mississippi</v>
      </c>
      <c r="C1443" s="57" t="str">
        <f t="shared" si="67"/>
        <v>Lee County</v>
      </c>
      <c r="D1443" s="56" t="str">
        <f t="shared" si="68"/>
        <v>Mississippi</v>
      </c>
      <c r="E1443" s="61">
        <v>82910</v>
      </c>
      <c r="F1443" s="61">
        <v>82910</v>
      </c>
      <c r="G1443" s="61">
        <v>82880</v>
      </c>
      <c r="H1443" s="61">
        <v>84033</v>
      </c>
      <c r="I1443" s="61">
        <v>84798</v>
      </c>
      <c r="J1443" s="61">
        <v>84970</v>
      </c>
      <c r="K1443" s="61">
        <v>84763</v>
      </c>
      <c r="L1443" s="61">
        <v>84740</v>
      </c>
      <c r="M1443" s="61">
        <v>84837</v>
      </c>
      <c r="N1443" s="61">
        <v>85071</v>
      </c>
      <c r="O1443" s="62">
        <v>85276</v>
      </c>
      <c r="P1443" s="61">
        <v>85436</v>
      </c>
      <c r="Q1443" s="27"/>
      <c r="R1443" s="28"/>
    </row>
    <row r="1444" spans="1:18" x14ac:dyDescent="0.2">
      <c r="A1444" s="60" t="s">
        <v>1454</v>
      </c>
      <c r="B1444" s="57" t="str">
        <f t="shared" si="66"/>
        <v>Leflore County, Mississippi</v>
      </c>
      <c r="C1444" s="57" t="str">
        <f t="shared" si="67"/>
        <v>Leflore County</v>
      </c>
      <c r="D1444" s="56" t="str">
        <f t="shared" si="68"/>
        <v>Mississippi</v>
      </c>
      <c r="E1444" s="61">
        <v>32317</v>
      </c>
      <c r="F1444" s="61">
        <v>32382</v>
      </c>
      <c r="G1444" s="61">
        <v>32418</v>
      </c>
      <c r="H1444" s="61">
        <v>32065</v>
      </c>
      <c r="I1444" s="61">
        <v>30793</v>
      </c>
      <c r="J1444" s="61">
        <v>30746</v>
      </c>
      <c r="K1444" s="61">
        <v>30707</v>
      </c>
      <c r="L1444" s="61">
        <v>30241</v>
      </c>
      <c r="M1444" s="61">
        <v>29779</v>
      </c>
      <c r="N1444" s="61">
        <v>29292</v>
      </c>
      <c r="O1444" s="62">
        <v>28616</v>
      </c>
      <c r="P1444" s="61">
        <v>28183</v>
      </c>
      <c r="Q1444" s="27"/>
      <c r="R1444" s="28"/>
    </row>
    <row r="1445" spans="1:18" x14ac:dyDescent="0.2">
      <c r="A1445" s="60" t="s">
        <v>1455</v>
      </c>
      <c r="B1445" s="57" t="str">
        <f t="shared" si="66"/>
        <v>Lincoln County, Mississippi</v>
      </c>
      <c r="C1445" s="57" t="str">
        <f t="shared" si="67"/>
        <v>Lincoln County</v>
      </c>
      <c r="D1445" s="56" t="str">
        <f t="shared" si="68"/>
        <v>Mississippi</v>
      </c>
      <c r="E1445" s="61">
        <v>34869</v>
      </c>
      <c r="F1445" s="61">
        <v>34866</v>
      </c>
      <c r="G1445" s="61">
        <v>34896</v>
      </c>
      <c r="H1445" s="61">
        <v>34871</v>
      </c>
      <c r="I1445" s="61">
        <v>34846</v>
      </c>
      <c r="J1445" s="61">
        <v>34725</v>
      </c>
      <c r="K1445" s="61">
        <v>34733</v>
      </c>
      <c r="L1445" s="61">
        <v>34522</v>
      </c>
      <c r="M1445" s="61">
        <v>34375</v>
      </c>
      <c r="N1445" s="61">
        <v>34340</v>
      </c>
      <c r="O1445" s="62">
        <v>34210</v>
      </c>
      <c r="P1445" s="61">
        <v>34153</v>
      </c>
      <c r="Q1445" s="27"/>
      <c r="R1445" s="28"/>
    </row>
    <row r="1446" spans="1:18" x14ac:dyDescent="0.2">
      <c r="A1446" s="60" t="s">
        <v>1456</v>
      </c>
      <c r="B1446" s="57" t="str">
        <f t="shared" si="66"/>
        <v>Lowndes County, Mississippi</v>
      </c>
      <c r="C1446" s="57" t="str">
        <f t="shared" si="67"/>
        <v>Lowndes County</v>
      </c>
      <c r="D1446" s="56" t="str">
        <f t="shared" si="68"/>
        <v>Mississippi</v>
      </c>
      <c r="E1446" s="61">
        <v>59779</v>
      </c>
      <c r="F1446" s="61">
        <v>59779</v>
      </c>
      <c r="G1446" s="61">
        <v>59796</v>
      </c>
      <c r="H1446" s="61">
        <v>59615</v>
      </c>
      <c r="I1446" s="61">
        <v>59604</v>
      </c>
      <c r="J1446" s="61">
        <v>59803</v>
      </c>
      <c r="K1446" s="61">
        <v>59804</v>
      </c>
      <c r="L1446" s="61">
        <v>59697</v>
      </c>
      <c r="M1446" s="61">
        <v>59549</v>
      </c>
      <c r="N1446" s="61">
        <v>59147</v>
      </c>
      <c r="O1446" s="62">
        <v>58760</v>
      </c>
      <c r="P1446" s="61">
        <v>58595</v>
      </c>
      <c r="Q1446" s="27"/>
      <c r="R1446" s="28"/>
    </row>
    <row r="1447" spans="1:18" x14ac:dyDescent="0.2">
      <c r="A1447" s="60" t="s">
        <v>1457</v>
      </c>
      <c r="B1447" s="57" t="str">
        <f t="shared" si="66"/>
        <v>Madison County, Mississippi</v>
      </c>
      <c r="C1447" s="57" t="str">
        <f t="shared" si="67"/>
        <v>Madison County</v>
      </c>
      <c r="D1447" s="56" t="str">
        <f t="shared" si="68"/>
        <v>Mississippi</v>
      </c>
      <c r="E1447" s="61">
        <v>95203</v>
      </c>
      <c r="F1447" s="61">
        <v>95203</v>
      </c>
      <c r="G1447" s="61">
        <v>95538</v>
      </c>
      <c r="H1447" s="61">
        <v>96956</v>
      </c>
      <c r="I1447" s="61">
        <v>98059</v>
      </c>
      <c r="J1447" s="61">
        <v>99485</v>
      </c>
      <c r="K1447" s="61">
        <v>100841</v>
      </c>
      <c r="L1447" s="61">
        <v>102453</v>
      </c>
      <c r="M1447" s="61">
        <v>103852</v>
      </c>
      <c r="N1447" s="61">
        <v>104584</v>
      </c>
      <c r="O1447" s="62">
        <v>105648</v>
      </c>
      <c r="P1447" s="61">
        <v>106272</v>
      </c>
      <c r="Q1447" s="27"/>
      <c r="R1447" s="28"/>
    </row>
    <row r="1448" spans="1:18" x14ac:dyDescent="0.2">
      <c r="A1448" s="60" t="s">
        <v>1458</v>
      </c>
      <c r="B1448" s="57" t="str">
        <f t="shared" si="66"/>
        <v>Marion County, Mississippi</v>
      </c>
      <c r="C1448" s="57" t="str">
        <f t="shared" si="67"/>
        <v>Marion County</v>
      </c>
      <c r="D1448" s="56" t="str">
        <f t="shared" si="68"/>
        <v>Mississippi</v>
      </c>
      <c r="E1448" s="61">
        <v>27088</v>
      </c>
      <c r="F1448" s="61">
        <v>27080</v>
      </c>
      <c r="G1448" s="61">
        <v>26992</v>
      </c>
      <c r="H1448" s="61">
        <v>26672</v>
      </c>
      <c r="I1448" s="61">
        <v>26326</v>
      </c>
      <c r="J1448" s="61">
        <v>26055</v>
      </c>
      <c r="K1448" s="61">
        <v>25674</v>
      </c>
      <c r="L1448" s="61">
        <v>25412</v>
      </c>
      <c r="M1448" s="61">
        <v>25106</v>
      </c>
      <c r="N1448" s="61">
        <v>25108</v>
      </c>
      <c r="O1448" s="62">
        <v>24752</v>
      </c>
      <c r="P1448" s="61">
        <v>24573</v>
      </c>
      <c r="Q1448" s="27"/>
      <c r="R1448" s="28"/>
    </row>
    <row r="1449" spans="1:18" x14ac:dyDescent="0.2">
      <c r="A1449" s="60" t="s">
        <v>1459</v>
      </c>
      <c r="B1449" s="57" t="str">
        <f t="shared" si="66"/>
        <v>Marshall County, Mississippi</v>
      </c>
      <c r="C1449" s="57" t="str">
        <f t="shared" si="67"/>
        <v>Marshall County</v>
      </c>
      <c r="D1449" s="56" t="str">
        <f t="shared" si="68"/>
        <v>Mississippi</v>
      </c>
      <c r="E1449" s="61">
        <v>37144</v>
      </c>
      <c r="F1449" s="61">
        <v>37151</v>
      </c>
      <c r="G1449" s="61">
        <v>37062</v>
      </c>
      <c r="H1449" s="61">
        <v>36756</v>
      </c>
      <c r="I1449" s="61">
        <v>36551</v>
      </c>
      <c r="J1449" s="61">
        <v>36457</v>
      </c>
      <c r="K1449" s="61">
        <v>36173</v>
      </c>
      <c r="L1449" s="61">
        <v>35891</v>
      </c>
      <c r="M1449" s="61">
        <v>35785</v>
      </c>
      <c r="N1449" s="61">
        <v>35590</v>
      </c>
      <c r="O1449" s="62">
        <v>35436</v>
      </c>
      <c r="P1449" s="61">
        <v>35294</v>
      </c>
      <c r="Q1449" s="27"/>
      <c r="R1449" s="28"/>
    </row>
    <row r="1450" spans="1:18" x14ac:dyDescent="0.2">
      <c r="A1450" s="60" t="s">
        <v>1460</v>
      </c>
      <c r="B1450" s="57" t="str">
        <f t="shared" si="66"/>
        <v>Monroe County, Mississippi</v>
      </c>
      <c r="C1450" s="57" t="str">
        <f t="shared" si="67"/>
        <v>Monroe County</v>
      </c>
      <c r="D1450" s="56" t="str">
        <f t="shared" si="68"/>
        <v>Mississippi</v>
      </c>
      <c r="E1450" s="61">
        <v>36989</v>
      </c>
      <c r="F1450" s="61">
        <v>36979</v>
      </c>
      <c r="G1450" s="61">
        <v>36922</v>
      </c>
      <c r="H1450" s="61">
        <v>36606</v>
      </c>
      <c r="I1450" s="61">
        <v>36409</v>
      </c>
      <c r="J1450" s="61">
        <v>36148</v>
      </c>
      <c r="K1450" s="61">
        <v>36055</v>
      </c>
      <c r="L1450" s="61">
        <v>35823</v>
      </c>
      <c r="M1450" s="61">
        <v>35897</v>
      </c>
      <c r="N1450" s="61">
        <v>35851</v>
      </c>
      <c r="O1450" s="62">
        <v>35543</v>
      </c>
      <c r="P1450" s="61">
        <v>35252</v>
      </c>
      <c r="Q1450" s="27"/>
      <c r="R1450" s="28"/>
    </row>
    <row r="1451" spans="1:18" x14ac:dyDescent="0.2">
      <c r="A1451" s="60" t="s">
        <v>1461</v>
      </c>
      <c r="B1451" s="57" t="str">
        <f t="shared" si="66"/>
        <v>Montgomery County, Mississippi</v>
      </c>
      <c r="C1451" s="57" t="str">
        <f t="shared" si="67"/>
        <v>Montgomery County</v>
      </c>
      <c r="D1451" s="56" t="str">
        <f t="shared" si="68"/>
        <v>Mississippi</v>
      </c>
      <c r="E1451" s="61">
        <v>10925</v>
      </c>
      <c r="F1451" s="61">
        <v>10933</v>
      </c>
      <c r="G1451" s="61">
        <v>10898</v>
      </c>
      <c r="H1451" s="61">
        <v>10775</v>
      </c>
      <c r="I1451" s="61">
        <v>10604</v>
      </c>
      <c r="J1451" s="61">
        <v>10579</v>
      </c>
      <c r="K1451" s="61">
        <v>10363</v>
      </c>
      <c r="L1451" s="61">
        <v>10195</v>
      </c>
      <c r="M1451" s="61">
        <v>10235</v>
      </c>
      <c r="N1451" s="61">
        <v>10143</v>
      </c>
      <c r="O1451" s="62">
        <v>9994</v>
      </c>
      <c r="P1451" s="61">
        <v>9775</v>
      </c>
      <c r="Q1451" s="27"/>
      <c r="R1451" s="28"/>
    </row>
    <row r="1452" spans="1:18" x14ac:dyDescent="0.2">
      <c r="A1452" s="60" t="s">
        <v>1462</v>
      </c>
      <c r="B1452" s="57" t="str">
        <f t="shared" si="66"/>
        <v>Neshoba County, Mississippi</v>
      </c>
      <c r="C1452" s="57" t="str">
        <f t="shared" si="67"/>
        <v>Neshoba County</v>
      </c>
      <c r="D1452" s="56" t="str">
        <f t="shared" si="68"/>
        <v>Mississippi</v>
      </c>
      <c r="E1452" s="61">
        <v>29676</v>
      </c>
      <c r="F1452" s="61">
        <v>29692</v>
      </c>
      <c r="G1452" s="61">
        <v>29695</v>
      </c>
      <c r="H1452" s="61">
        <v>29757</v>
      </c>
      <c r="I1452" s="61">
        <v>29742</v>
      </c>
      <c r="J1452" s="61">
        <v>29533</v>
      </c>
      <c r="K1452" s="61">
        <v>29460</v>
      </c>
      <c r="L1452" s="61">
        <v>29481</v>
      </c>
      <c r="M1452" s="61">
        <v>29473</v>
      </c>
      <c r="N1452" s="61">
        <v>29435</v>
      </c>
      <c r="O1452" s="62">
        <v>29151</v>
      </c>
      <c r="P1452" s="61">
        <v>29118</v>
      </c>
      <c r="Q1452" s="27"/>
      <c r="R1452" s="28"/>
    </row>
    <row r="1453" spans="1:18" x14ac:dyDescent="0.2">
      <c r="A1453" s="60" t="s">
        <v>1463</v>
      </c>
      <c r="B1453" s="57" t="str">
        <f t="shared" si="66"/>
        <v>Newton County, Mississippi</v>
      </c>
      <c r="C1453" s="57" t="str">
        <f t="shared" si="67"/>
        <v>Newton County</v>
      </c>
      <c r="D1453" s="56" t="str">
        <f t="shared" si="68"/>
        <v>Mississippi</v>
      </c>
      <c r="E1453" s="61">
        <v>21720</v>
      </c>
      <c r="F1453" s="61">
        <v>21715</v>
      </c>
      <c r="G1453" s="61">
        <v>21659</v>
      </c>
      <c r="H1453" s="61">
        <v>21419</v>
      </c>
      <c r="I1453" s="61">
        <v>21495</v>
      </c>
      <c r="J1453" s="61">
        <v>21518</v>
      </c>
      <c r="K1453" s="61">
        <v>21706</v>
      </c>
      <c r="L1453" s="61">
        <v>21569</v>
      </c>
      <c r="M1453" s="61">
        <v>21461</v>
      </c>
      <c r="N1453" s="61">
        <v>21396</v>
      </c>
      <c r="O1453" s="62">
        <v>21355</v>
      </c>
      <c r="P1453" s="61">
        <v>21018</v>
      </c>
      <c r="Q1453" s="27"/>
      <c r="R1453" s="28"/>
    </row>
    <row r="1454" spans="1:18" x14ac:dyDescent="0.2">
      <c r="A1454" s="60" t="s">
        <v>1464</v>
      </c>
      <c r="B1454" s="57" t="str">
        <f t="shared" si="66"/>
        <v>Noxubee County, Mississippi</v>
      </c>
      <c r="C1454" s="57" t="str">
        <f t="shared" si="67"/>
        <v>Noxubee County</v>
      </c>
      <c r="D1454" s="56" t="str">
        <f t="shared" si="68"/>
        <v>Mississippi</v>
      </c>
      <c r="E1454" s="61">
        <v>11545</v>
      </c>
      <c r="F1454" s="61">
        <v>11546</v>
      </c>
      <c r="G1454" s="61">
        <v>11482</v>
      </c>
      <c r="H1454" s="61">
        <v>11295</v>
      </c>
      <c r="I1454" s="61">
        <v>11153</v>
      </c>
      <c r="J1454" s="61">
        <v>11055</v>
      </c>
      <c r="K1454" s="61">
        <v>11067</v>
      </c>
      <c r="L1454" s="61">
        <v>10942</v>
      </c>
      <c r="M1454" s="61">
        <v>10879</v>
      </c>
      <c r="N1454" s="61">
        <v>10711</v>
      </c>
      <c r="O1454" s="62">
        <v>10550</v>
      </c>
      <c r="P1454" s="61">
        <v>10417</v>
      </c>
      <c r="Q1454" s="27"/>
      <c r="R1454" s="28"/>
    </row>
    <row r="1455" spans="1:18" x14ac:dyDescent="0.2">
      <c r="A1455" s="60" t="s">
        <v>1465</v>
      </c>
      <c r="B1455" s="57" t="str">
        <f t="shared" si="66"/>
        <v>Oktibbeha County, Mississippi</v>
      </c>
      <c r="C1455" s="57" t="str">
        <f t="shared" si="67"/>
        <v>Oktibbeha County</v>
      </c>
      <c r="D1455" s="56" t="str">
        <f t="shared" si="68"/>
        <v>Mississippi</v>
      </c>
      <c r="E1455" s="61">
        <v>47671</v>
      </c>
      <c r="F1455" s="61">
        <v>47657</v>
      </c>
      <c r="G1455" s="61">
        <v>47723</v>
      </c>
      <c r="H1455" s="61">
        <v>47764</v>
      </c>
      <c r="I1455" s="61">
        <v>48822</v>
      </c>
      <c r="J1455" s="61">
        <v>49105</v>
      </c>
      <c r="K1455" s="61">
        <v>49061</v>
      </c>
      <c r="L1455" s="61">
        <v>49510</v>
      </c>
      <c r="M1455" s="61">
        <v>49534</v>
      </c>
      <c r="N1455" s="61">
        <v>49678</v>
      </c>
      <c r="O1455" s="62">
        <v>49249</v>
      </c>
      <c r="P1455" s="61">
        <v>49587</v>
      </c>
      <c r="Q1455" s="27"/>
      <c r="R1455" s="28"/>
    </row>
    <row r="1456" spans="1:18" x14ac:dyDescent="0.2">
      <c r="A1456" s="60" t="s">
        <v>1466</v>
      </c>
      <c r="B1456" s="57" t="str">
        <f t="shared" si="66"/>
        <v>Panola County, Mississippi</v>
      </c>
      <c r="C1456" s="57" t="str">
        <f t="shared" si="67"/>
        <v>Panola County</v>
      </c>
      <c r="D1456" s="56" t="str">
        <f t="shared" si="68"/>
        <v>Mississippi</v>
      </c>
      <c r="E1456" s="61">
        <v>34707</v>
      </c>
      <c r="F1456" s="61">
        <v>34698</v>
      </c>
      <c r="G1456" s="61">
        <v>34640</v>
      </c>
      <c r="H1456" s="61">
        <v>34475</v>
      </c>
      <c r="I1456" s="61">
        <v>34425</v>
      </c>
      <c r="J1456" s="61">
        <v>34395</v>
      </c>
      <c r="K1456" s="61">
        <v>34450</v>
      </c>
      <c r="L1456" s="61">
        <v>34202</v>
      </c>
      <c r="M1456" s="61">
        <v>34241</v>
      </c>
      <c r="N1456" s="61">
        <v>34158</v>
      </c>
      <c r="O1456" s="62">
        <v>34156</v>
      </c>
      <c r="P1456" s="61">
        <v>34192</v>
      </c>
      <c r="Q1456" s="27"/>
      <c r="R1456" s="28"/>
    </row>
    <row r="1457" spans="1:18" x14ac:dyDescent="0.2">
      <c r="A1457" s="60" t="s">
        <v>1467</v>
      </c>
      <c r="B1457" s="57" t="str">
        <f t="shared" si="66"/>
        <v>Pearl River County, Mississippi</v>
      </c>
      <c r="C1457" s="57" t="str">
        <f t="shared" si="67"/>
        <v>Pearl River County</v>
      </c>
      <c r="D1457" s="56" t="str">
        <f t="shared" si="68"/>
        <v>Mississippi</v>
      </c>
      <c r="E1457" s="61">
        <v>55834</v>
      </c>
      <c r="F1457" s="61">
        <v>55739</v>
      </c>
      <c r="G1457" s="61">
        <v>55693</v>
      </c>
      <c r="H1457" s="61">
        <v>55441</v>
      </c>
      <c r="I1457" s="61">
        <v>54999</v>
      </c>
      <c r="J1457" s="61">
        <v>54833</v>
      </c>
      <c r="K1457" s="61">
        <v>55121</v>
      </c>
      <c r="L1457" s="61">
        <v>54944</v>
      </c>
      <c r="M1457" s="61">
        <v>55037</v>
      </c>
      <c r="N1457" s="61">
        <v>55255</v>
      </c>
      <c r="O1457" s="62">
        <v>55323</v>
      </c>
      <c r="P1457" s="61">
        <v>55535</v>
      </c>
      <c r="Q1457" s="27"/>
      <c r="R1457" s="28"/>
    </row>
    <row r="1458" spans="1:18" x14ac:dyDescent="0.2">
      <c r="A1458" s="60" t="s">
        <v>1468</v>
      </c>
      <c r="B1458" s="57" t="str">
        <f t="shared" si="66"/>
        <v>Perry County, Mississippi</v>
      </c>
      <c r="C1458" s="57" t="str">
        <f t="shared" si="67"/>
        <v>Perry County</v>
      </c>
      <c r="D1458" s="56" t="str">
        <f t="shared" si="68"/>
        <v>Mississippi</v>
      </c>
      <c r="E1458" s="61">
        <v>12250</v>
      </c>
      <c r="F1458" s="61">
        <v>12251</v>
      </c>
      <c r="G1458" s="61">
        <v>12234</v>
      </c>
      <c r="H1458" s="61">
        <v>12151</v>
      </c>
      <c r="I1458" s="61">
        <v>11996</v>
      </c>
      <c r="J1458" s="61">
        <v>12009</v>
      </c>
      <c r="K1458" s="61">
        <v>12053</v>
      </c>
      <c r="L1458" s="61">
        <v>12071</v>
      </c>
      <c r="M1458" s="61">
        <v>12056</v>
      </c>
      <c r="N1458" s="61">
        <v>12014</v>
      </c>
      <c r="O1458" s="62">
        <v>11918</v>
      </c>
      <c r="P1458" s="61">
        <v>11973</v>
      </c>
      <c r="Q1458" s="27"/>
      <c r="R1458" s="28"/>
    </row>
    <row r="1459" spans="1:18" x14ac:dyDescent="0.2">
      <c r="A1459" s="60" t="s">
        <v>1469</v>
      </c>
      <c r="B1459" s="57" t="str">
        <f t="shared" si="66"/>
        <v>Pike County, Mississippi</v>
      </c>
      <c r="C1459" s="57" t="str">
        <f t="shared" si="67"/>
        <v>Pike County</v>
      </c>
      <c r="D1459" s="56" t="str">
        <f t="shared" si="68"/>
        <v>Mississippi</v>
      </c>
      <c r="E1459" s="61">
        <v>40404</v>
      </c>
      <c r="F1459" s="61">
        <v>40401</v>
      </c>
      <c r="G1459" s="61">
        <v>40441</v>
      </c>
      <c r="H1459" s="61">
        <v>40433</v>
      </c>
      <c r="I1459" s="61">
        <v>40089</v>
      </c>
      <c r="J1459" s="61">
        <v>39939</v>
      </c>
      <c r="K1459" s="61">
        <v>39948</v>
      </c>
      <c r="L1459" s="61">
        <v>39890</v>
      </c>
      <c r="M1459" s="61">
        <v>39592</v>
      </c>
      <c r="N1459" s="61">
        <v>39510</v>
      </c>
      <c r="O1459" s="62">
        <v>39380</v>
      </c>
      <c r="P1459" s="61">
        <v>39288</v>
      </c>
      <c r="Q1459" s="27"/>
      <c r="R1459" s="28"/>
    </row>
    <row r="1460" spans="1:18" x14ac:dyDescent="0.2">
      <c r="A1460" s="60" t="s">
        <v>1470</v>
      </c>
      <c r="B1460" s="57" t="str">
        <f t="shared" si="66"/>
        <v>Pontotoc County, Mississippi</v>
      </c>
      <c r="C1460" s="57" t="str">
        <f t="shared" si="67"/>
        <v>Pontotoc County</v>
      </c>
      <c r="D1460" s="56" t="str">
        <f t="shared" si="68"/>
        <v>Mississippi</v>
      </c>
      <c r="E1460" s="61">
        <v>29957</v>
      </c>
      <c r="F1460" s="61">
        <v>29946</v>
      </c>
      <c r="G1460" s="61">
        <v>30047</v>
      </c>
      <c r="H1460" s="61">
        <v>29773</v>
      </c>
      <c r="I1460" s="61">
        <v>30295</v>
      </c>
      <c r="J1460" s="61">
        <v>30667</v>
      </c>
      <c r="K1460" s="61">
        <v>30783</v>
      </c>
      <c r="L1460" s="61">
        <v>30857</v>
      </c>
      <c r="M1460" s="61">
        <v>31470</v>
      </c>
      <c r="N1460" s="61">
        <v>31709</v>
      </c>
      <c r="O1460" s="62">
        <v>31881</v>
      </c>
      <c r="P1460" s="61">
        <v>32174</v>
      </c>
      <c r="Q1460" s="27"/>
      <c r="R1460" s="28"/>
    </row>
    <row r="1461" spans="1:18" x14ac:dyDescent="0.2">
      <c r="A1461" s="60" t="s">
        <v>1471</v>
      </c>
      <c r="B1461" s="57" t="str">
        <f t="shared" si="66"/>
        <v>Prentiss County, Mississippi</v>
      </c>
      <c r="C1461" s="57" t="str">
        <f t="shared" si="67"/>
        <v>Prentiss County</v>
      </c>
      <c r="D1461" s="56" t="str">
        <f t="shared" si="68"/>
        <v>Mississippi</v>
      </c>
      <c r="E1461" s="61">
        <v>25276</v>
      </c>
      <c r="F1461" s="61">
        <v>25274</v>
      </c>
      <c r="G1461" s="61">
        <v>25225</v>
      </c>
      <c r="H1461" s="61">
        <v>25359</v>
      </c>
      <c r="I1461" s="61">
        <v>25354</v>
      </c>
      <c r="J1461" s="61">
        <v>25467</v>
      </c>
      <c r="K1461" s="61">
        <v>25405</v>
      </c>
      <c r="L1461" s="61">
        <v>25440</v>
      </c>
      <c r="M1461" s="61">
        <v>25405</v>
      </c>
      <c r="N1461" s="61">
        <v>25215</v>
      </c>
      <c r="O1461" s="62">
        <v>25088</v>
      </c>
      <c r="P1461" s="61">
        <v>25126</v>
      </c>
      <c r="Q1461" s="27"/>
      <c r="R1461" s="28"/>
    </row>
    <row r="1462" spans="1:18" x14ac:dyDescent="0.2">
      <c r="A1462" s="60" t="s">
        <v>1472</v>
      </c>
      <c r="B1462" s="57" t="str">
        <f t="shared" si="66"/>
        <v>Quitman County, Mississippi</v>
      </c>
      <c r="C1462" s="57" t="str">
        <f t="shared" si="67"/>
        <v>Quitman County</v>
      </c>
      <c r="D1462" s="56" t="str">
        <f t="shared" si="68"/>
        <v>Mississippi</v>
      </c>
      <c r="E1462" s="61">
        <v>8223</v>
      </c>
      <c r="F1462" s="61">
        <v>8222</v>
      </c>
      <c r="G1462" s="61">
        <v>8158</v>
      </c>
      <c r="H1462" s="61">
        <v>8056</v>
      </c>
      <c r="I1462" s="61">
        <v>7803</v>
      </c>
      <c r="J1462" s="61">
        <v>7818</v>
      </c>
      <c r="K1462" s="61">
        <v>7690</v>
      </c>
      <c r="L1462" s="61">
        <v>7511</v>
      </c>
      <c r="M1462" s="61">
        <v>7368</v>
      </c>
      <c r="N1462" s="61">
        <v>7208</v>
      </c>
      <c r="O1462" s="62">
        <v>7055</v>
      </c>
      <c r="P1462" s="61">
        <v>6792</v>
      </c>
      <c r="Q1462" s="27"/>
      <c r="R1462" s="28"/>
    </row>
    <row r="1463" spans="1:18" x14ac:dyDescent="0.2">
      <c r="A1463" s="60" t="s">
        <v>1473</v>
      </c>
      <c r="B1463" s="57" t="str">
        <f t="shared" si="66"/>
        <v>Rankin County, Mississippi</v>
      </c>
      <c r="C1463" s="57" t="str">
        <f t="shared" si="67"/>
        <v>Rankin County</v>
      </c>
      <c r="D1463" s="56" t="str">
        <f t="shared" si="68"/>
        <v>Mississippi</v>
      </c>
      <c r="E1463" s="61">
        <v>141617</v>
      </c>
      <c r="F1463" s="61">
        <v>142052</v>
      </c>
      <c r="G1463" s="61">
        <v>142515</v>
      </c>
      <c r="H1463" s="61">
        <v>144207</v>
      </c>
      <c r="I1463" s="61">
        <v>145809</v>
      </c>
      <c r="J1463" s="61">
        <v>147321</v>
      </c>
      <c r="K1463" s="61">
        <v>148426</v>
      </c>
      <c r="L1463" s="61">
        <v>149447</v>
      </c>
      <c r="M1463" s="61">
        <v>151514</v>
      </c>
      <c r="N1463" s="61">
        <v>152904</v>
      </c>
      <c r="O1463" s="62">
        <v>154250</v>
      </c>
      <c r="P1463" s="61">
        <v>155271</v>
      </c>
      <c r="Q1463" s="27"/>
      <c r="R1463" s="28"/>
    </row>
    <row r="1464" spans="1:18" x14ac:dyDescent="0.2">
      <c r="A1464" s="60" t="s">
        <v>1474</v>
      </c>
      <c r="B1464" s="57" t="str">
        <f t="shared" si="66"/>
        <v>Scott County, Mississippi</v>
      </c>
      <c r="C1464" s="57" t="str">
        <f t="shared" si="67"/>
        <v>Scott County</v>
      </c>
      <c r="D1464" s="56" t="str">
        <f t="shared" si="68"/>
        <v>Mississippi</v>
      </c>
      <c r="E1464" s="61">
        <v>28264</v>
      </c>
      <c r="F1464" s="61">
        <v>28260</v>
      </c>
      <c r="G1464" s="61">
        <v>28335</v>
      </c>
      <c r="H1464" s="61">
        <v>28377</v>
      </c>
      <c r="I1464" s="61">
        <v>28355</v>
      </c>
      <c r="J1464" s="61">
        <v>28328</v>
      </c>
      <c r="K1464" s="61">
        <v>28543</v>
      </c>
      <c r="L1464" s="61">
        <v>28432</v>
      </c>
      <c r="M1464" s="61">
        <v>28351</v>
      </c>
      <c r="N1464" s="61">
        <v>28436</v>
      </c>
      <c r="O1464" s="62">
        <v>28319</v>
      </c>
      <c r="P1464" s="61">
        <v>28124</v>
      </c>
      <c r="Q1464" s="27"/>
      <c r="R1464" s="28"/>
    </row>
    <row r="1465" spans="1:18" x14ac:dyDescent="0.2">
      <c r="A1465" s="60" t="s">
        <v>1475</v>
      </c>
      <c r="B1465" s="57" t="str">
        <f t="shared" si="66"/>
        <v>Sharkey County, Mississippi</v>
      </c>
      <c r="C1465" s="57" t="str">
        <f t="shared" si="67"/>
        <v>Sharkey County</v>
      </c>
      <c r="D1465" s="56" t="str">
        <f t="shared" si="68"/>
        <v>Mississippi</v>
      </c>
      <c r="E1465" s="61">
        <v>4916</v>
      </c>
      <c r="F1465" s="61">
        <v>4916</v>
      </c>
      <c r="G1465" s="61">
        <v>4886</v>
      </c>
      <c r="H1465" s="61">
        <v>4875</v>
      </c>
      <c r="I1465" s="61">
        <v>4786</v>
      </c>
      <c r="J1465" s="61">
        <v>4677</v>
      </c>
      <c r="K1465" s="61">
        <v>4611</v>
      </c>
      <c r="L1465" s="61">
        <v>4563</v>
      </c>
      <c r="M1465" s="61">
        <v>4513</v>
      </c>
      <c r="N1465" s="61">
        <v>4415</v>
      </c>
      <c r="O1465" s="62">
        <v>4375</v>
      </c>
      <c r="P1465" s="61">
        <v>4321</v>
      </c>
      <c r="Q1465" s="27"/>
      <c r="R1465" s="28"/>
    </row>
    <row r="1466" spans="1:18" x14ac:dyDescent="0.2">
      <c r="A1466" s="60" t="s">
        <v>1476</v>
      </c>
      <c r="B1466" s="57" t="str">
        <f t="shared" si="66"/>
        <v>Simpson County, Mississippi</v>
      </c>
      <c r="C1466" s="57" t="str">
        <f t="shared" si="67"/>
        <v>Simpson County</v>
      </c>
      <c r="D1466" s="56" t="str">
        <f t="shared" si="68"/>
        <v>Mississippi</v>
      </c>
      <c r="E1466" s="61">
        <v>27503</v>
      </c>
      <c r="F1466" s="61">
        <v>27500</v>
      </c>
      <c r="G1466" s="61">
        <v>27526</v>
      </c>
      <c r="H1466" s="61">
        <v>27405</v>
      </c>
      <c r="I1466" s="61">
        <v>27424</v>
      </c>
      <c r="J1466" s="61">
        <v>27531</v>
      </c>
      <c r="K1466" s="61">
        <v>27512</v>
      </c>
      <c r="L1466" s="61">
        <v>27169</v>
      </c>
      <c r="M1466" s="61">
        <v>26992</v>
      </c>
      <c r="N1466" s="61">
        <v>26905</v>
      </c>
      <c r="O1466" s="62">
        <v>26717</v>
      </c>
      <c r="P1466" s="61">
        <v>26658</v>
      </c>
      <c r="Q1466" s="27"/>
      <c r="R1466" s="28"/>
    </row>
    <row r="1467" spans="1:18" x14ac:dyDescent="0.2">
      <c r="A1467" s="60" t="s">
        <v>1477</v>
      </c>
      <c r="B1467" s="57" t="str">
        <f t="shared" si="66"/>
        <v>Smith County, Mississippi</v>
      </c>
      <c r="C1467" s="57" t="str">
        <f t="shared" si="67"/>
        <v>Smith County</v>
      </c>
      <c r="D1467" s="56" t="str">
        <f t="shared" si="68"/>
        <v>Mississippi</v>
      </c>
      <c r="E1467" s="61">
        <v>16491</v>
      </c>
      <c r="F1467" s="61">
        <v>16488</v>
      </c>
      <c r="G1467" s="61">
        <v>16498</v>
      </c>
      <c r="H1467" s="61">
        <v>16527</v>
      </c>
      <c r="I1467" s="61">
        <v>16337</v>
      </c>
      <c r="J1467" s="61">
        <v>16229</v>
      </c>
      <c r="K1467" s="61">
        <v>16210</v>
      </c>
      <c r="L1467" s="61">
        <v>16079</v>
      </c>
      <c r="M1467" s="61">
        <v>15949</v>
      </c>
      <c r="N1467" s="61">
        <v>16073</v>
      </c>
      <c r="O1467" s="62">
        <v>16029</v>
      </c>
      <c r="P1467" s="61">
        <v>15916</v>
      </c>
      <c r="Q1467" s="27"/>
      <c r="R1467" s="28"/>
    </row>
    <row r="1468" spans="1:18" x14ac:dyDescent="0.2">
      <c r="A1468" s="60" t="s">
        <v>1478</v>
      </c>
      <c r="B1468" s="57" t="str">
        <f t="shared" si="66"/>
        <v>Stone County, Mississippi</v>
      </c>
      <c r="C1468" s="57" t="str">
        <f t="shared" si="67"/>
        <v>Stone County</v>
      </c>
      <c r="D1468" s="56" t="str">
        <f t="shared" si="68"/>
        <v>Mississippi</v>
      </c>
      <c r="E1468" s="61">
        <v>17786</v>
      </c>
      <c r="F1468" s="61">
        <v>17790</v>
      </c>
      <c r="G1468" s="61">
        <v>17907</v>
      </c>
      <c r="H1468" s="61">
        <v>17901</v>
      </c>
      <c r="I1468" s="61">
        <v>18051</v>
      </c>
      <c r="J1468" s="61">
        <v>17960</v>
      </c>
      <c r="K1468" s="61">
        <v>18089</v>
      </c>
      <c r="L1468" s="61">
        <v>18271</v>
      </c>
      <c r="M1468" s="61">
        <v>18183</v>
      </c>
      <c r="N1468" s="61">
        <v>18593</v>
      </c>
      <c r="O1468" s="62">
        <v>17997</v>
      </c>
      <c r="P1468" s="61">
        <v>18336</v>
      </c>
      <c r="Q1468" s="27"/>
      <c r="R1468" s="28"/>
    </row>
    <row r="1469" spans="1:18" x14ac:dyDescent="0.2">
      <c r="A1469" s="60" t="s">
        <v>1479</v>
      </c>
      <c r="B1469" s="57" t="str">
        <f t="shared" si="66"/>
        <v>Sunflower County, Mississippi</v>
      </c>
      <c r="C1469" s="57" t="str">
        <f t="shared" si="67"/>
        <v>Sunflower County</v>
      </c>
      <c r="D1469" s="56" t="str">
        <f t="shared" si="68"/>
        <v>Mississippi</v>
      </c>
      <c r="E1469" s="61">
        <v>29450</v>
      </c>
      <c r="F1469" s="61">
        <v>29383</v>
      </c>
      <c r="G1469" s="61">
        <v>28981</v>
      </c>
      <c r="H1469" s="61">
        <v>28521</v>
      </c>
      <c r="I1469" s="61">
        <v>28407</v>
      </c>
      <c r="J1469" s="61">
        <v>27906</v>
      </c>
      <c r="K1469" s="61">
        <v>27405</v>
      </c>
      <c r="L1469" s="61">
        <v>26877</v>
      </c>
      <c r="M1469" s="61">
        <v>26493</v>
      </c>
      <c r="N1469" s="61">
        <v>26142</v>
      </c>
      <c r="O1469" s="62">
        <v>26211</v>
      </c>
      <c r="P1469" s="61">
        <v>25110</v>
      </c>
      <c r="Q1469" s="27"/>
      <c r="R1469" s="28"/>
    </row>
    <row r="1470" spans="1:18" x14ac:dyDescent="0.2">
      <c r="A1470" s="60" t="s">
        <v>1480</v>
      </c>
      <c r="B1470" s="57" t="str">
        <f t="shared" si="66"/>
        <v>Tallahatchie County, Mississippi</v>
      </c>
      <c r="C1470" s="57" t="str">
        <f t="shared" si="67"/>
        <v>Tallahatchie County</v>
      </c>
      <c r="D1470" s="56" t="str">
        <f t="shared" si="68"/>
        <v>Mississippi</v>
      </c>
      <c r="E1470" s="61">
        <v>15378</v>
      </c>
      <c r="F1470" s="61">
        <v>15385</v>
      </c>
      <c r="G1470" s="61">
        <v>15339</v>
      </c>
      <c r="H1470" s="61">
        <v>15312</v>
      </c>
      <c r="I1470" s="61">
        <v>15013</v>
      </c>
      <c r="J1470" s="61">
        <v>14942</v>
      </c>
      <c r="K1470" s="61">
        <v>14685</v>
      </c>
      <c r="L1470" s="61">
        <v>14582</v>
      </c>
      <c r="M1470" s="61">
        <v>14342</v>
      </c>
      <c r="N1470" s="61">
        <v>14094</v>
      </c>
      <c r="O1470" s="62">
        <v>13961</v>
      </c>
      <c r="P1470" s="61">
        <v>13809</v>
      </c>
      <c r="Q1470" s="27"/>
      <c r="R1470" s="28"/>
    </row>
    <row r="1471" spans="1:18" x14ac:dyDescent="0.2">
      <c r="A1471" s="60" t="s">
        <v>1481</v>
      </c>
      <c r="B1471" s="57" t="str">
        <f t="shared" si="66"/>
        <v>Tate County, Mississippi</v>
      </c>
      <c r="C1471" s="57" t="str">
        <f t="shared" si="67"/>
        <v>Tate County</v>
      </c>
      <c r="D1471" s="56" t="str">
        <f t="shared" si="68"/>
        <v>Mississippi</v>
      </c>
      <c r="E1471" s="61">
        <v>28886</v>
      </c>
      <c r="F1471" s="61">
        <v>28872</v>
      </c>
      <c r="G1471" s="61">
        <v>28987</v>
      </c>
      <c r="H1471" s="61">
        <v>28742</v>
      </c>
      <c r="I1471" s="61">
        <v>28526</v>
      </c>
      <c r="J1471" s="61">
        <v>28347</v>
      </c>
      <c r="K1471" s="61">
        <v>28248</v>
      </c>
      <c r="L1471" s="61">
        <v>28465</v>
      </c>
      <c r="M1471" s="61">
        <v>28306</v>
      </c>
      <c r="N1471" s="61">
        <v>28581</v>
      </c>
      <c r="O1471" s="62">
        <v>28347</v>
      </c>
      <c r="P1471" s="61">
        <v>28321</v>
      </c>
      <c r="Q1471" s="27"/>
      <c r="R1471" s="28"/>
    </row>
    <row r="1472" spans="1:18" x14ac:dyDescent="0.2">
      <c r="A1472" s="60" t="s">
        <v>1482</v>
      </c>
      <c r="B1472" s="57" t="str">
        <f t="shared" si="66"/>
        <v>Tippah County, Mississippi</v>
      </c>
      <c r="C1472" s="57" t="str">
        <f t="shared" si="67"/>
        <v>Tippah County</v>
      </c>
      <c r="D1472" s="56" t="str">
        <f t="shared" si="68"/>
        <v>Mississippi</v>
      </c>
      <c r="E1472" s="61">
        <v>22232</v>
      </c>
      <c r="F1472" s="61">
        <v>22232</v>
      </c>
      <c r="G1472" s="61">
        <v>22184</v>
      </c>
      <c r="H1472" s="61">
        <v>22038</v>
      </c>
      <c r="I1472" s="61">
        <v>21911</v>
      </c>
      <c r="J1472" s="61">
        <v>21999</v>
      </c>
      <c r="K1472" s="61">
        <v>21972</v>
      </c>
      <c r="L1472" s="61">
        <v>22018</v>
      </c>
      <c r="M1472" s="61">
        <v>22063</v>
      </c>
      <c r="N1472" s="61">
        <v>21953</v>
      </c>
      <c r="O1472" s="62">
        <v>22039</v>
      </c>
      <c r="P1472" s="61">
        <v>22015</v>
      </c>
      <c r="Q1472" s="27"/>
      <c r="R1472" s="28"/>
    </row>
    <row r="1473" spans="1:18" x14ac:dyDescent="0.2">
      <c r="A1473" s="60" t="s">
        <v>1483</v>
      </c>
      <c r="B1473" s="57" t="str">
        <f t="shared" si="66"/>
        <v>Tishomingo County, Mississippi</v>
      </c>
      <c r="C1473" s="57" t="str">
        <f t="shared" si="67"/>
        <v>Tishomingo County</v>
      </c>
      <c r="D1473" s="56" t="str">
        <f t="shared" si="68"/>
        <v>Mississippi</v>
      </c>
      <c r="E1473" s="61">
        <v>19593</v>
      </c>
      <c r="F1473" s="61">
        <v>19603</v>
      </c>
      <c r="G1473" s="61">
        <v>19629</v>
      </c>
      <c r="H1473" s="61">
        <v>19635</v>
      </c>
      <c r="I1473" s="61">
        <v>19618</v>
      </c>
      <c r="J1473" s="61">
        <v>19504</v>
      </c>
      <c r="K1473" s="61">
        <v>19427</v>
      </c>
      <c r="L1473" s="61">
        <v>19481</v>
      </c>
      <c r="M1473" s="61">
        <v>19442</v>
      </c>
      <c r="N1473" s="61">
        <v>19518</v>
      </c>
      <c r="O1473" s="62">
        <v>19383</v>
      </c>
      <c r="P1473" s="61">
        <v>19383</v>
      </c>
      <c r="Q1473" s="27"/>
      <c r="R1473" s="28"/>
    </row>
    <row r="1474" spans="1:18" x14ac:dyDescent="0.2">
      <c r="A1474" s="60" t="s">
        <v>1484</v>
      </c>
      <c r="B1474" s="57" t="str">
        <f t="shared" ref="B1474:B1537" si="69">IF(LEFT(A1474)=".", RIGHT(A1474,LEN(A1474)-1), A1474)</f>
        <v>Tunica County, Mississippi</v>
      </c>
      <c r="C1474" s="57" t="str">
        <f t="shared" si="67"/>
        <v>Tunica County</v>
      </c>
      <c r="D1474" s="56" t="str">
        <f t="shared" si="68"/>
        <v>Mississippi</v>
      </c>
      <c r="E1474" s="61">
        <v>10778</v>
      </c>
      <c r="F1474" s="61">
        <v>10778</v>
      </c>
      <c r="G1474" s="61">
        <v>10765</v>
      </c>
      <c r="H1474" s="61">
        <v>10590</v>
      </c>
      <c r="I1474" s="61">
        <v>10438</v>
      </c>
      <c r="J1474" s="61">
        <v>10454</v>
      </c>
      <c r="K1474" s="61">
        <v>10496</v>
      </c>
      <c r="L1474" s="61">
        <v>10264</v>
      </c>
      <c r="M1474" s="61">
        <v>10139</v>
      </c>
      <c r="N1474" s="61">
        <v>9984</v>
      </c>
      <c r="O1474" s="62">
        <v>9922</v>
      </c>
      <c r="P1474" s="61">
        <v>9632</v>
      </c>
      <c r="Q1474" s="27"/>
      <c r="R1474" s="28"/>
    </row>
    <row r="1475" spans="1:18" x14ac:dyDescent="0.2">
      <c r="A1475" s="60" t="s">
        <v>1485</v>
      </c>
      <c r="B1475" s="57" t="str">
        <f t="shared" si="69"/>
        <v>Union County, Mississippi</v>
      </c>
      <c r="C1475" s="57" t="str">
        <f t="shared" ref="C1475:C1538" si="70">LEFT(B1475,FIND(",",B1475,1)-1)</f>
        <v>Union County</v>
      </c>
      <c r="D1475" s="56" t="str">
        <f t="shared" ref="D1475:D1538" si="71">RIGHT(B1475,LEN(B1475)-(FIND(",",B1475)+1))</f>
        <v>Mississippi</v>
      </c>
      <c r="E1475" s="61">
        <v>27134</v>
      </c>
      <c r="F1475" s="61">
        <v>27143</v>
      </c>
      <c r="G1475" s="61">
        <v>27151</v>
      </c>
      <c r="H1475" s="61">
        <v>27315</v>
      </c>
      <c r="I1475" s="61">
        <v>27349</v>
      </c>
      <c r="J1475" s="61">
        <v>27771</v>
      </c>
      <c r="K1475" s="61">
        <v>28157</v>
      </c>
      <c r="L1475" s="61">
        <v>28311</v>
      </c>
      <c r="M1475" s="61">
        <v>28308</v>
      </c>
      <c r="N1475" s="61">
        <v>28486</v>
      </c>
      <c r="O1475" s="62">
        <v>28615</v>
      </c>
      <c r="P1475" s="61">
        <v>28815</v>
      </c>
      <c r="Q1475" s="27"/>
      <c r="R1475" s="28"/>
    </row>
    <row r="1476" spans="1:18" x14ac:dyDescent="0.2">
      <c r="A1476" s="60" t="s">
        <v>1486</v>
      </c>
      <c r="B1476" s="57" t="str">
        <f t="shared" si="69"/>
        <v>Walthall County, Mississippi</v>
      </c>
      <c r="C1476" s="57" t="str">
        <f t="shared" si="70"/>
        <v>Walthall County</v>
      </c>
      <c r="D1476" s="56" t="str">
        <f t="shared" si="71"/>
        <v>Mississippi</v>
      </c>
      <c r="E1476" s="61">
        <v>15443</v>
      </c>
      <c r="F1476" s="61">
        <v>15440</v>
      </c>
      <c r="G1476" s="61">
        <v>15396</v>
      </c>
      <c r="H1476" s="61">
        <v>15372</v>
      </c>
      <c r="I1476" s="61">
        <v>15068</v>
      </c>
      <c r="J1476" s="61">
        <v>14852</v>
      </c>
      <c r="K1476" s="61">
        <v>14842</v>
      </c>
      <c r="L1476" s="61">
        <v>14601</v>
      </c>
      <c r="M1476" s="61">
        <v>14556</v>
      </c>
      <c r="N1476" s="61">
        <v>14505</v>
      </c>
      <c r="O1476" s="62">
        <v>14436</v>
      </c>
      <c r="P1476" s="61">
        <v>14286</v>
      </c>
      <c r="Q1476" s="27"/>
      <c r="R1476" s="28"/>
    </row>
    <row r="1477" spans="1:18" x14ac:dyDescent="0.2">
      <c r="A1477" s="60" t="s">
        <v>1487</v>
      </c>
      <c r="B1477" s="57" t="str">
        <f t="shared" si="69"/>
        <v>Warren County, Mississippi</v>
      </c>
      <c r="C1477" s="57" t="str">
        <f t="shared" si="70"/>
        <v>Warren County</v>
      </c>
      <c r="D1477" s="56" t="str">
        <f t="shared" si="71"/>
        <v>Mississippi</v>
      </c>
      <c r="E1477" s="61">
        <v>48773</v>
      </c>
      <c r="F1477" s="61">
        <v>48770</v>
      </c>
      <c r="G1477" s="61">
        <v>48834</v>
      </c>
      <c r="H1477" s="61">
        <v>48318</v>
      </c>
      <c r="I1477" s="61">
        <v>48215</v>
      </c>
      <c r="J1477" s="61">
        <v>48289</v>
      </c>
      <c r="K1477" s="61">
        <v>47941</v>
      </c>
      <c r="L1477" s="61">
        <v>47481</v>
      </c>
      <c r="M1477" s="61">
        <v>46958</v>
      </c>
      <c r="N1477" s="61">
        <v>46682</v>
      </c>
      <c r="O1477" s="62">
        <v>46093</v>
      </c>
      <c r="P1477" s="61">
        <v>45381</v>
      </c>
      <c r="Q1477" s="27"/>
      <c r="R1477" s="28"/>
    </row>
    <row r="1478" spans="1:18" x14ac:dyDescent="0.2">
      <c r="A1478" s="60" t="s">
        <v>1488</v>
      </c>
      <c r="B1478" s="57" t="str">
        <f t="shared" si="69"/>
        <v>Washington County, Mississippi</v>
      </c>
      <c r="C1478" s="57" t="str">
        <f t="shared" si="70"/>
        <v>Washington County</v>
      </c>
      <c r="D1478" s="56" t="str">
        <f t="shared" si="71"/>
        <v>Mississippi</v>
      </c>
      <c r="E1478" s="61">
        <v>51137</v>
      </c>
      <c r="F1478" s="61">
        <v>51135</v>
      </c>
      <c r="G1478" s="61">
        <v>51097</v>
      </c>
      <c r="H1478" s="61">
        <v>50455</v>
      </c>
      <c r="I1478" s="61">
        <v>50019</v>
      </c>
      <c r="J1478" s="61">
        <v>49661</v>
      </c>
      <c r="K1478" s="61">
        <v>49008</v>
      </c>
      <c r="L1478" s="61">
        <v>47959</v>
      </c>
      <c r="M1478" s="61">
        <v>47183</v>
      </c>
      <c r="N1478" s="61">
        <v>46197</v>
      </c>
      <c r="O1478" s="62">
        <v>45036</v>
      </c>
      <c r="P1478" s="61">
        <v>43909</v>
      </c>
      <c r="Q1478" s="27"/>
      <c r="R1478" s="28"/>
    </row>
    <row r="1479" spans="1:18" x14ac:dyDescent="0.2">
      <c r="A1479" s="60" t="s">
        <v>1489</v>
      </c>
      <c r="B1479" s="57" t="str">
        <f t="shared" si="69"/>
        <v>Wayne County, Mississippi</v>
      </c>
      <c r="C1479" s="57" t="str">
        <f t="shared" si="70"/>
        <v>Wayne County</v>
      </c>
      <c r="D1479" s="56" t="str">
        <f t="shared" si="71"/>
        <v>Mississippi</v>
      </c>
      <c r="E1479" s="61">
        <v>20747</v>
      </c>
      <c r="F1479" s="61">
        <v>20747</v>
      </c>
      <c r="G1479" s="61">
        <v>20772</v>
      </c>
      <c r="H1479" s="61">
        <v>20618</v>
      </c>
      <c r="I1479" s="61">
        <v>20616</v>
      </c>
      <c r="J1479" s="61">
        <v>20461</v>
      </c>
      <c r="K1479" s="61">
        <v>20456</v>
      </c>
      <c r="L1479" s="61">
        <v>20497</v>
      </c>
      <c r="M1479" s="61">
        <v>20460</v>
      </c>
      <c r="N1479" s="61">
        <v>20430</v>
      </c>
      <c r="O1479" s="62">
        <v>20296</v>
      </c>
      <c r="P1479" s="61">
        <v>20183</v>
      </c>
      <c r="Q1479" s="27"/>
      <c r="R1479" s="28"/>
    </row>
    <row r="1480" spans="1:18" x14ac:dyDescent="0.2">
      <c r="A1480" s="60" t="s">
        <v>1490</v>
      </c>
      <c r="B1480" s="57" t="str">
        <f t="shared" si="69"/>
        <v>Webster County, Mississippi</v>
      </c>
      <c r="C1480" s="57" t="str">
        <f t="shared" si="70"/>
        <v>Webster County</v>
      </c>
      <c r="D1480" s="56" t="str">
        <f t="shared" si="71"/>
        <v>Mississippi</v>
      </c>
      <c r="E1480" s="61">
        <v>10253</v>
      </c>
      <c r="F1480" s="61">
        <v>10264</v>
      </c>
      <c r="G1480" s="61">
        <v>10268</v>
      </c>
      <c r="H1480" s="61">
        <v>10192</v>
      </c>
      <c r="I1480" s="61">
        <v>10088</v>
      </c>
      <c r="J1480" s="61">
        <v>9947</v>
      </c>
      <c r="K1480" s="61">
        <v>9995</v>
      </c>
      <c r="L1480" s="61">
        <v>9873</v>
      </c>
      <c r="M1480" s="61">
        <v>9758</v>
      </c>
      <c r="N1480" s="61">
        <v>9732</v>
      </c>
      <c r="O1480" s="62">
        <v>9788</v>
      </c>
      <c r="P1480" s="61">
        <v>9689</v>
      </c>
      <c r="Q1480" s="27"/>
      <c r="R1480" s="28"/>
    </row>
    <row r="1481" spans="1:18" x14ac:dyDescent="0.2">
      <c r="A1481" s="60" t="s">
        <v>1491</v>
      </c>
      <c r="B1481" s="57" t="str">
        <f t="shared" si="69"/>
        <v>Wilkinson County, Mississippi</v>
      </c>
      <c r="C1481" s="57" t="str">
        <f t="shared" si="70"/>
        <v>Wilkinson County</v>
      </c>
      <c r="D1481" s="56" t="str">
        <f t="shared" si="71"/>
        <v>Mississippi</v>
      </c>
      <c r="E1481" s="61">
        <v>9878</v>
      </c>
      <c r="F1481" s="61">
        <v>9878</v>
      </c>
      <c r="G1481" s="61">
        <v>9863</v>
      </c>
      <c r="H1481" s="61">
        <v>9583</v>
      </c>
      <c r="I1481" s="61">
        <v>9458</v>
      </c>
      <c r="J1481" s="61">
        <v>9340</v>
      </c>
      <c r="K1481" s="61">
        <v>9187</v>
      </c>
      <c r="L1481" s="61">
        <v>9089</v>
      </c>
      <c r="M1481" s="61">
        <v>9020</v>
      </c>
      <c r="N1481" s="61">
        <v>8855</v>
      </c>
      <c r="O1481" s="62">
        <v>8781</v>
      </c>
      <c r="P1481" s="61">
        <v>8630</v>
      </c>
      <c r="Q1481" s="27"/>
      <c r="R1481" s="28"/>
    </row>
    <row r="1482" spans="1:18" x14ac:dyDescent="0.2">
      <c r="A1482" s="60" t="s">
        <v>1492</v>
      </c>
      <c r="B1482" s="57" t="str">
        <f t="shared" si="69"/>
        <v>Winston County, Mississippi</v>
      </c>
      <c r="C1482" s="57" t="str">
        <f t="shared" si="70"/>
        <v>Winston County</v>
      </c>
      <c r="D1482" s="56" t="str">
        <f t="shared" si="71"/>
        <v>Mississippi</v>
      </c>
      <c r="E1482" s="61">
        <v>19198</v>
      </c>
      <c r="F1482" s="61">
        <v>19201</v>
      </c>
      <c r="G1482" s="61">
        <v>19203</v>
      </c>
      <c r="H1482" s="61">
        <v>19044</v>
      </c>
      <c r="I1482" s="61">
        <v>18977</v>
      </c>
      <c r="J1482" s="61">
        <v>18757</v>
      </c>
      <c r="K1482" s="61">
        <v>18601</v>
      </c>
      <c r="L1482" s="61">
        <v>18447</v>
      </c>
      <c r="M1482" s="61">
        <v>18340</v>
      </c>
      <c r="N1482" s="61">
        <v>18237</v>
      </c>
      <c r="O1482" s="62">
        <v>18164</v>
      </c>
      <c r="P1482" s="61">
        <v>17955</v>
      </c>
      <c r="Q1482" s="27"/>
      <c r="R1482" s="28"/>
    </row>
    <row r="1483" spans="1:18" x14ac:dyDescent="0.2">
      <c r="A1483" s="60" t="s">
        <v>1493</v>
      </c>
      <c r="B1483" s="57" t="str">
        <f t="shared" si="69"/>
        <v>Yalobusha County, Mississippi</v>
      </c>
      <c r="C1483" s="57" t="str">
        <f t="shared" si="70"/>
        <v>Yalobusha County</v>
      </c>
      <c r="D1483" s="56" t="str">
        <f t="shared" si="71"/>
        <v>Mississippi</v>
      </c>
      <c r="E1483" s="61">
        <v>12678</v>
      </c>
      <c r="F1483" s="61">
        <v>12678</v>
      </c>
      <c r="G1483" s="61">
        <v>12626</v>
      </c>
      <c r="H1483" s="61">
        <v>12518</v>
      </c>
      <c r="I1483" s="61">
        <v>12390</v>
      </c>
      <c r="J1483" s="61">
        <v>12377</v>
      </c>
      <c r="K1483" s="61">
        <v>12306</v>
      </c>
      <c r="L1483" s="61">
        <v>12458</v>
      </c>
      <c r="M1483" s="61">
        <v>12461</v>
      </c>
      <c r="N1483" s="61">
        <v>12449</v>
      </c>
      <c r="O1483" s="62">
        <v>12361</v>
      </c>
      <c r="P1483" s="61">
        <v>12108</v>
      </c>
      <c r="Q1483" s="27"/>
      <c r="R1483" s="28"/>
    </row>
    <row r="1484" spans="1:18" x14ac:dyDescent="0.2">
      <c r="A1484" s="60" t="s">
        <v>1494</v>
      </c>
      <c r="B1484" s="57" t="str">
        <f t="shared" si="69"/>
        <v>Yazoo County, Mississippi</v>
      </c>
      <c r="C1484" s="57" t="str">
        <f t="shared" si="70"/>
        <v>Yazoo County</v>
      </c>
      <c r="D1484" s="56" t="str">
        <f t="shared" si="71"/>
        <v>Mississippi</v>
      </c>
      <c r="E1484" s="61">
        <v>28065</v>
      </c>
      <c r="F1484" s="61">
        <v>28065</v>
      </c>
      <c r="G1484" s="61">
        <v>28134</v>
      </c>
      <c r="H1484" s="61">
        <v>28277</v>
      </c>
      <c r="I1484" s="61">
        <v>28330</v>
      </c>
      <c r="J1484" s="61">
        <v>27995</v>
      </c>
      <c r="K1484" s="61">
        <v>27800</v>
      </c>
      <c r="L1484" s="61">
        <v>27411</v>
      </c>
      <c r="M1484" s="61">
        <v>27972</v>
      </c>
      <c r="N1484" s="61">
        <v>28659</v>
      </c>
      <c r="O1484" s="62">
        <v>29093</v>
      </c>
      <c r="P1484" s="61">
        <v>29690</v>
      </c>
      <c r="Q1484" s="27"/>
      <c r="R1484" s="28"/>
    </row>
    <row r="1485" spans="1:18" x14ac:dyDescent="0.2">
      <c r="A1485" s="60" t="s">
        <v>1495</v>
      </c>
      <c r="B1485" s="57" t="str">
        <f t="shared" si="69"/>
        <v>Adair County, Missouri</v>
      </c>
      <c r="C1485" s="57" t="str">
        <f t="shared" si="70"/>
        <v>Adair County</v>
      </c>
      <c r="D1485" s="56" t="str">
        <f t="shared" si="71"/>
        <v>Missouri</v>
      </c>
      <c r="E1485" s="61">
        <v>25607</v>
      </c>
      <c r="F1485" s="61">
        <v>25606</v>
      </c>
      <c r="G1485" s="61">
        <v>25625</v>
      </c>
      <c r="H1485" s="61">
        <v>25657</v>
      </c>
      <c r="I1485" s="61">
        <v>25675</v>
      </c>
      <c r="J1485" s="61">
        <v>25703</v>
      </c>
      <c r="K1485" s="61">
        <v>25521</v>
      </c>
      <c r="L1485" s="61">
        <v>25353</v>
      </c>
      <c r="M1485" s="61">
        <v>25244</v>
      </c>
      <c r="N1485" s="61">
        <v>25429</v>
      </c>
      <c r="O1485" s="62">
        <v>25476</v>
      </c>
      <c r="P1485" s="61">
        <v>25343</v>
      </c>
      <c r="Q1485" s="27"/>
      <c r="R1485" s="28"/>
    </row>
    <row r="1486" spans="1:18" x14ac:dyDescent="0.2">
      <c r="A1486" s="60" t="s">
        <v>1496</v>
      </c>
      <c r="B1486" s="57" t="str">
        <f t="shared" si="69"/>
        <v>Andrew County, Missouri</v>
      </c>
      <c r="C1486" s="57" t="str">
        <f t="shared" si="70"/>
        <v>Andrew County</v>
      </c>
      <c r="D1486" s="56" t="str">
        <f t="shared" si="71"/>
        <v>Missouri</v>
      </c>
      <c r="E1486" s="61">
        <v>17291</v>
      </c>
      <c r="F1486" s="61">
        <v>17296</v>
      </c>
      <c r="G1486" s="61">
        <v>17344</v>
      </c>
      <c r="H1486" s="61">
        <v>17199</v>
      </c>
      <c r="I1486" s="61">
        <v>17311</v>
      </c>
      <c r="J1486" s="61">
        <v>17305</v>
      </c>
      <c r="K1486" s="61">
        <v>17282</v>
      </c>
      <c r="L1486" s="61">
        <v>17314</v>
      </c>
      <c r="M1486" s="61">
        <v>17351</v>
      </c>
      <c r="N1486" s="61">
        <v>17474</v>
      </c>
      <c r="O1486" s="62">
        <v>17662</v>
      </c>
      <c r="P1486" s="61">
        <v>17712</v>
      </c>
      <c r="Q1486" s="27"/>
      <c r="R1486" s="28"/>
    </row>
    <row r="1487" spans="1:18" x14ac:dyDescent="0.2">
      <c r="A1487" s="60" t="s">
        <v>1497</v>
      </c>
      <c r="B1487" s="57" t="str">
        <f t="shared" si="69"/>
        <v>Atchison County, Missouri</v>
      </c>
      <c r="C1487" s="57" t="str">
        <f t="shared" si="70"/>
        <v>Atchison County</v>
      </c>
      <c r="D1487" s="56" t="str">
        <f t="shared" si="71"/>
        <v>Missouri</v>
      </c>
      <c r="E1487" s="61">
        <v>5685</v>
      </c>
      <c r="F1487" s="61">
        <v>5683</v>
      </c>
      <c r="G1487" s="61">
        <v>5656</v>
      </c>
      <c r="H1487" s="61">
        <v>5573</v>
      </c>
      <c r="I1487" s="61">
        <v>5513</v>
      </c>
      <c r="J1487" s="61">
        <v>5422</v>
      </c>
      <c r="K1487" s="61">
        <v>5357</v>
      </c>
      <c r="L1487" s="61">
        <v>5295</v>
      </c>
      <c r="M1487" s="61">
        <v>5281</v>
      </c>
      <c r="N1487" s="61">
        <v>5243</v>
      </c>
      <c r="O1487" s="62">
        <v>5183</v>
      </c>
      <c r="P1487" s="61">
        <v>5143</v>
      </c>
      <c r="Q1487" s="27"/>
      <c r="R1487" s="28"/>
    </row>
    <row r="1488" spans="1:18" x14ac:dyDescent="0.2">
      <c r="A1488" s="60" t="s">
        <v>1498</v>
      </c>
      <c r="B1488" s="57" t="str">
        <f t="shared" si="69"/>
        <v>Audrain County, Missouri</v>
      </c>
      <c r="C1488" s="57" t="str">
        <f t="shared" si="70"/>
        <v>Audrain County</v>
      </c>
      <c r="D1488" s="56" t="str">
        <f t="shared" si="71"/>
        <v>Missouri</v>
      </c>
      <c r="E1488" s="61">
        <v>25529</v>
      </c>
      <c r="F1488" s="61">
        <v>25531</v>
      </c>
      <c r="G1488" s="61">
        <v>25453</v>
      </c>
      <c r="H1488" s="61">
        <v>25527</v>
      </c>
      <c r="I1488" s="61">
        <v>25524</v>
      </c>
      <c r="J1488" s="61">
        <v>25545</v>
      </c>
      <c r="K1488" s="61">
        <v>25816</v>
      </c>
      <c r="L1488" s="61">
        <v>25950</v>
      </c>
      <c r="M1488" s="61">
        <v>25870</v>
      </c>
      <c r="N1488" s="61">
        <v>25590</v>
      </c>
      <c r="O1488" s="62">
        <v>25423</v>
      </c>
      <c r="P1488" s="61">
        <v>25388</v>
      </c>
      <c r="Q1488" s="27"/>
      <c r="R1488" s="28"/>
    </row>
    <row r="1489" spans="1:18" x14ac:dyDescent="0.2">
      <c r="A1489" s="60" t="s">
        <v>1499</v>
      </c>
      <c r="B1489" s="57" t="str">
        <f t="shared" si="69"/>
        <v>Barry County, Missouri</v>
      </c>
      <c r="C1489" s="57" t="str">
        <f t="shared" si="70"/>
        <v>Barry County</v>
      </c>
      <c r="D1489" s="56" t="str">
        <f t="shared" si="71"/>
        <v>Missouri</v>
      </c>
      <c r="E1489" s="61">
        <v>35597</v>
      </c>
      <c r="F1489" s="61">
        <v>35601</v>
      </c>
      <c r="G1489" s="61">
        <v>35555</v>
      </c>
      <c r="H1489" s="61">
        <v>35347</v>
      </c>
      <c r="I1489" s="61">
        <v>35333</v>
      </c>
      <c r="J1489" s="61">
        <v>35331</v>
      </c>
      <c r="K1489" s="61">
        <v>35321</v>
      </c>
      <c r="L1489" s="61">
        <v>35293</v>
      </c>
      <c r="M1489" s="61">
        <v>35226</v>
      </c>
      <c r="N1489" s="61">
        <v>35631</v>
      </c>
      <c r="O1489" s="62">
        <v>35712</v>
      </c>
      <c r="P1489" s="61">
        <v>35789</v>
      </c>
      <c r="Q1489" s="27"/>
      <c r="R1489" s="28"/>
    </row>
    <row r="1490" spans="1:18" x14ac:dyDescent="0.2">
      <c r="A1490" s="60" t="s">
        <v>1500</v>
      </c>
      <c r="B1490" s="57" t="str">
        <f t="shared" si="69"/>
        <v>Barton County, Missouri</v>
      </c>
      <c r="C1490" s="57" t="str">
        <f t="shared" si="70"/>
        <v>Barton County</v>
      </c>
      <c r="D1490" s="56" t="str">
        <f t="shared" si="71"/>
        <v>Missouri</v>
      </c>
      <c r="E1490" s="61">
        <v>12402</v>
      </c>
      <c r="F1490" s="61">
        <v>12396</v>
      </c>
      <c r="G1490" s="61">
        <v>12383</v>
      </c>
      <c r="H1490" s="61">
        <v>12342</v>
      </c>
      <c r="I1490" s="61">
        <v>12294</v>
      </c>
      <c r="J1490" s="61">
        <v>12175</v>
      </c>
      <c r="K1490" s="61">
        <v>11981</v>
      </c>
      <c r="L1490" s="61">
        <v>11825</v>
      </c>
      <c r="M1490" s="61">
        <v>11825</v>
      </c>
      <c r="N1490" s="61">
        <v>11793</v>
      </c>
      <c r="O1490" s="62">
        <v>11790</v>
      </c>
      <c r="P1490" s="61">
        <v>11754</v>
      </c>
      <c r="Q1490" s="27"/>
      <c r="R1490" s="28"/>
    </row>
    <row r="1491" spans="1:18" x14ac:dyDescent="0.2">
      <c r="A1491" s="60" t="s">
        <v>1501</v>
      </c>
      <c r="B1491" s="57" t="str">
        <f t="shared" si="69"/>
        <v>Bates County, Missouri</v>
      </c>
      <c r="C1491" s="57" t="str">
        <f t="shared" si="70"/>
        <v>Bates County</v>
      </c>
      <c r="D1491" s="56" t="str">
        <f t="shared" si="71"/>
        <v>Missouri</v>
      </c>
      <c r="E1491" s="61">
        <v>17049</v>
      </c>
      <c r="F1491" s="61">
        <v>17047</v>
      </c>
      <c r="G1491" s="61">
        <v>17028</v>
      </c>
      <c r="H1491" s="61">
        <v>16965</v>
      </c>
      <c r="I1491" s="61">
        <v>16616</v>
      </c>
      <c r="J1491" s="61">
        <v>16428</v>
      </c>
      <c r="K1491" s="61">
        <v>16515</v>
      </c>
      <c r="L1491" s="61">
        <v>16362</v>
      </c>
      <c r="M1491" s="61">
        <v>16351</v>
      </c>
      <c r="N1491" s="61">
        <v>16293</v>
      </c>
      <c r="O1491" s="62">
        <v>16304</v>
      </c>
      <c r="P1491" s="61">
        <v>16172</v>
      </c>
      <c r="Q1491" s="27"/>
      <c r="R1491" s="28"/>
    </row>
    <row r="1492" spans="1:18" x14ac:dyDescent="0.2">
      <c r="A1492" s="60" t="s">
        <v>1502</v>
      </c>
      <c r="B1492" s="57" t="str">
        <f t="shared" si="69"/>
        <v>Benton County, Missouri</v>
      </c>
      <c r="C1492" s="57" t="str">
        <f t="shared" si="70"/>
        <v>Benton County</v>
      </c>
      <c r="D1492" s="56" t="str">
        <f t="shared" si="71"/>
        <v>Missouri</v>
      </c>
      <c r="E1492" s="61">
        <v>19056</v>
      </c>
      <c r="F1492" s="61">
        <v>19057</v>
      </c>
      <c r="G1492" s="61">
        <v>19096</v>
      </c>
      <c r="H1492" s="61">
        <v>19033</v>
      </c>
      <c r="I1492" s="61">
        <v>18991</v>
      </c>
      <c r="J1492" s="61">
        <v>18941</v>
      </c>
      <c r="K1492" s="61">
        <v>18877</v>
      </c>
      <c r="L1492" s="61">
        <v>18791</v>
      </c>
      <c r="M1492" s="61">
        <v>18934</v>
      </c>
      <c r="N1492" s="61">
        <v>19072</v>
      </c>
      <c r="O1492" s="62">
        <v>19297</v>
      </c>
      <c r="P1492" s="61">
        <v>19443</v>
      </c>
      <c r="Q1492" s="27"/>
      <c r="R1492" s="28"/>
    </row>
    <row r="1493" spans="1:18" x14ac:dyDescent="0.2">
      <c r="A1493" s="60" t="s">
        <v>1503</v>
      </c>
      <c r="B1493" s="57" t="str">
        <f t="shared" si="69"/>
        <v>Bollinger County, Missouri</v>
      </c>
      <c r="C1493" s="57" t="str">
        <f t="shared" si="70"/>
        <v>Bollinger County</v>
      </c>
      <c r="D1493" s="56" t="str">
        <f t="shared" si="71"/>
        <v>Missouri</v>
      </c>
      <c r="E1493" s="61">
        <v>12363</v>
      </c>
      <c r="F1493" s="61">
        <v>12358</v>
      </c>
      <c r="G1493" s="61">
        <v>12342</v>
      </c>
      <c r="H1493" s="61">
        <v>12376</v>
      </c>
      <c r="I1493" s="61">
        <v>12442</v>
      </c>
      <c r="J1493" s="61">
        <v>12481</v>
      </c>
      <c r="K1493" s="61">
        <v>12415</v>
      </c>
      <c r="L1493" s="61">
        <v>12316</v>
      </c>
      <c r="M1493" s="61">
        <v>12205</v>
      </c>
      <c r="N1493" s="61">
        <v>12280</v>
      </c>
      <c r="O1493" s="62">
        <v>12189</v>
      </c>
      <c r="P1493" s="61">
        <v>12133</v>
      </c>
      <c r="Q1493" s="27"/>
      <c r="R1493" s="28"/>
    </row>
    <row r="1494" spans="1:18" x14ac:dyDescent="0.2">
      <c r="A1494" s="60" t="s">
        <v>1504</v>
      </c>
      <c r="B1494" s="57" t="str">
        <f t="shared" si="69"/>
        <v>Boone County, Missouri</v>
      </c>
      <c r="C1494" s="57" t="str">
        <f t="shared" si="70"/>
        <v>Boone County</v>
      </c>
      <c r="D1494" s="56" t="str">
        <f t="shared" si="71"/>
        <v>Missouri</v>
      </c>
      <c r="E1494" s="61">
        <v>162642</v>
      </c>
      <c r="F1494" s="61">
        <v>162652</v>
      </c>
      <c r="G1494" s="61">
        <v>163203</v>
      </c>
      <c r="H1494" s="61">
        <v>166257</v>
      </c>
      <c r="I1494" s="61">
        <v>168807</v>
      </c>
      <c r="J1494" s="61">
        <v>170975</v>
      </c>
      <c r="K1494" s="61">
        <v>172799</v>
      </c>
      <c r="L1494" s="61">
        <v>174404</v>
      </c>
      <c r="M1494" s="61">
        <v>176315</v>
      </c>
      <c r="N1494" s="61">
        <v>178012</v>
      </c>
      <c r="O1494" s="62">
        <v>179061</v>
      </c>
      <c r="P1494" s="61">
        <v>180463</v>
      </c>
      <c r="Q1494" s="27"/>
      <c r="R1494" s="28"/>
    </row>
    <row r="1495" spans="1:18" x14ac:dyDescent="0.2">
      <c r="A1495" s="60" t="s">
        <v>1505</v>
      </c>
      <c r="B1495" s="57" t="str">
        <f t="shared" si="69"/>
        <v>Buchanan County, Missouri</v>
      </c>
      <c r="C1495" s="57" t="str">
        <f t="shared" si="70"/>
        <v>Buchanan County</v>
      </c>
      <c r="D1495" s="56" t="str">
        <f t="shared" si="71"/>
        <v>Missouri</v>
      </c>
      <c r="E1495" s="61">
        <v>89201</v>
      </c>
      <c r="F1495" s="61">
        <v>89191</v>
      </c>
      <c r="G1495" s="61">
        <v>89072</v>
      </c>
      <c r="H1495" s="61">
        <v>89728</v>
      </c>
      <c r="I1495" s="61">
        <v>89930</v>
      </c>
      <c r="J1495" s="61">
        <v>89826</v>
      </c>
      <c r="K1495" s="61">
        <v>89600</v>
      </c>
      <c r="L1495" s="61">
        <v>89082</v>
      </c>
      <c r="M1495" s="61">
        <v>89032</v>
      </c>
      <c r="N1495" s="61">
        <v>88660</v>
      </c>
      <c r="O1495" s="62">
        <v>88163</v>
      </c>
      <c r="P1495" s="61">
        <v>87364</v>
      </c>
      <c r="Q1495" s="27"/>
      <c r="R1495" s="28"/>
    </row>
    <row r="1496" spans="1:18" x14ac:dyDescent="0.2">
      <c r="A1496" s="60" t="s">
        <v>1506</v>
      </c>
      <c r="B1496" s="57" t="str">
        <f t="shared" si="69"/>
        <v>Butler County, Missouri</v>
      </c>
      <c r="C1496" s="57" t="str">
        <f t="shared" si="70"/>
        <v>Butler County</v>
      </c>
      <c r="D1496" s="56" t="str">
        <f t="shared" si="71"/>
        <v>Missouri</v>
      </c>
      <c r="E1496" s="61">
        <v>42794</v>
      </c>
      <c r="F1496" s="61">
        <v>42792</v>
      </c>
      <c r="G1496" s="61">
        <v>42786</v>
      </c>
      <c r="H1496" s="61">
        <v>42990</v>
      </c>
      <c r="I1496" s="61">
        <v>42986</v>
      </c>
      <c r="J1496" s="61">
        <v>42961</v>
      </c>
      <c r="K1496" s="61">
        <v>42849</v>
      </c>
      <c r="L1496" s="61">
        <v>42829</v>
      </c>
      <c r="M1496" s="61">
        <v>42769</v>
      </c>
      <c r="N1496" s="61">
        <v>42618</v>
      </c>
      <c r="O1496" s="62">
        <v>42587</v>
      </c>
      <c r="P1496" s="61">
        <v>42478</v>
      </c>
      <c r="Q1496" s="27"/>
      <c r="R1496" s="28"/>
    </row>
    <row r="1497" spans="1:18" x14ac:dyDescent="0.2">
      <c r="A1497" s="60" t="s">
        <v>1507</v>
      </c>
      <c r="B1497" s="57" t="str">
        <f t="shared" si="69"/>
        <v>Caldwell County, Missouri</v>
      </c>
      <c r="C1497" s="57" t="str">
        <f t="shared" si="70"/>
        <v>Caldwell County</v>
      </c>
      <c r="D1497" s="56" t="str">
        <f t="shared" si="71"/>
        <v>Missouri</v>
      </c>
      <c r="E1497" s="61">
        <v>9424</v>
      </c>
      <c r="F1497" s="61">
        <v>9418</v>
      </c>
      <c r="G1497" s="61">
        <v>9428</v>
      </c>
      <c r="H1497" s="61">
        <v>9278</v>
      </c>
      <c r="I1497" s="61">
        <v>9088</v>
      </c>
      <c r="J1497" s="61">
        <v>9040</v>
      </c>
      <c r="K1497" s="61">
        <v>8998</v>
      </c>
      <c r="L1497" s="61">
        <v>9002</v>
      </c>
      <c r="M1497" s="61">
        <v>9043</v>
      </c>
      <c r="N1497" s="61">
        <v>9059</v>
      </c>
      <c r="O1497" s="62">
        <v>9071</v>
      </c>
      <c r="P1497" s="61">
        <v>9020</v>
      </c>
      <c r="Q1497" s="27"/>
      <c r="R1497" s="28"/>
    </row>
    <row r="1498" spans="1:18" x14ac:dyDescent="0.2">
      <c r="A1498" s="60" t="s">
        <v>1508</v>
      </c>
      <c r="B1498" s="57" t="str">
        <f t="shared" si="69"/>
        <v>Callaway County, Missouri</v>
      </c>
      <c r="C1498" s="57" t="str">
        <f t="shared" si="70"/>
        <v>Callaway County</v>
      </c>
      <c r="D1498" s="56" t="str">
        <f t="shared" si="71"/>
        <v>Missouri</v>
      </c>
      <c r="E1498" s="61">
        <v>44332</v>
      </c>
      <c r="F1498" s="61">
        <v>44331</v>
      </c>
      <c r="G1498" s="61">
        <v>44310</v>
      </c>
      <c r="H1498" s="61">
        <v>44304</v>
      </c>
      <c r="I1498" s="61">
        <v>44399</v>
      </c>
      <c r="J1498" s="61">
        <v>44528</v>
      </c>
      <c r="K1498" s="61">
        <v>44633</v>
      </c>
      <c r="L1498" s="61">
        <v>44699</v>
      </c>
      <c r="M1498" s="61">
        <v>45069</v>
      </c>
      <c r="N1498" s="61">
        <v>44982</v>
      </c>
      <c r="O1498" s="62">
        <v>44954</v>
      </c>
      <c r="P1498" s="61">
        <v>44743</v>
      </c>
      <c r="Q1498" s="27"/>
      <c r="R1498" s="28"/>
    </row>
    <row r="1499" spans="1:18" x14ac:dyDescent="0.2">
      <c r="A1499" s="60" t="s">
        <v>1509</v>
      </c>
      <c r="B1499" s="57" t="str">
        <f t="shared" si="69"/>
        <v>Camden County, Missouri</v>
      </c>
      <c r="C1499" s="57" t="str">
        <f t="shared" si="70"/>
        <v>Camden County</v>
      </c>
      <c r="D1499" s="56" t="str">
        <f t="shared" si="71"/>
        <v>Missouri</v>
      </c>
      <c r="E1499" s="61">
        <v>44002</v>
      </c>
      <c r="F1499" s="61">
        <v>44016</v>
      </c>
      <c r="G1499" s="61">
        <v>44078</v>
      </c>
      <c r="H1499" s="61">
        <v>43824</v>
      </c>
      <c r="I1499" s="61">
        <v>44197</v>
      </c>
      <c r="J1499" s="61">
        <v>44294</v>
      </c>
      <c r="K1499" s="61">
        <v>44555</v>
      </c>
      <c r="L1499" s="61">
        <v>44735</v>
      </c>
      <c r="M1499" s="61">
        <v>44906</v>
      </c>
      <c r="N1499" s="61">
        <v>45473</v>
      </c>
      <c r="O1499" s="62">
        <v>45913</v>
      </c>
      <c r="P1499" s="61">
        <v>46305</v>
      </c>
      <c r="Q1499" s="27"/>
      <c r="R1499" s="28"/>
    </row>
    <row r="1500" spans="1:18" x14ac:dyDescent="0.2">
      <c r="A1500" s="60" t="s">
        <v>1510</v>
      </c>
      <c r="B1500" s="57" t="str">
        <f t="shared" si="69"/>
        <v>Cape Girardeau County, Missouri</v>
      </c>
      <c r="C1500" s="57" t="str">
        <f t="shared" si="70"/>
        <v>Cape Girardeau County</v>
      </c>
      <c r="D1500" s="56" t="str">
        <f t="shared" si="71"/>
        <v>Missouri</v>
      </c>
      <c r="E1500" s="61">
        <v>75674</v>
      </c>
      <c r="F1500" s="61">
        <v>75674</v>
      </c>
      <c r="G1500" s="61">
        <v>75899</v>
      </c>
      <c r="H1500" s="61">
        <v>76614</v>
      </c>
      <c r="I1500" s="61">
        <v>77051</v>
      </c>
      <c r="J1500" s="61">
        <v>77458</v>
      </c>
      <c r="K1500" s="61">
        <v>77907</v>
      </c>
      <c r="L1500" s="61">
        <v>78238</v>
      </c>
      <c r="M1500" s="61">
        <v>78445</v>
      </c>
      <c r="N1500" s="61">
        <v>78261</v>
      </c>
      <c r="O1500" s="62">
        <v>78638</v>
      </c>
      <c r="P1500" s="61">
        <v>78871</v>
      </c>
      <c r="Q1500" s="27"/>
      <c r="R1500" s="28"/>
    </row>
    <row r="1501" spans="1:18" x14ac:dyDescent="0.2">
      <c r="A1501" s="60" t="s">
        <v>1511</v>
      </c>
      <c r="B1501" s="57" t="str">
        <f t="shared" si="69"/>
        <v>Carroll County, Missouri</v>
      </c>
      <c r="C1501" s="57" t="str">
        <f t="shared" si="70"/>
        <v>Carroll County</v>
      </c>
      <c r="D1501" s="56" t="str">
        <f t="shared" si="71"/>
        <v>Missouri</v>
      </c>
      <c r="E1501" s="61">
        <v>9295</v>
      </c>
      <c r="F1501" s="61">
        <v>9294</v>
      </c>
      <c r="G1501" s="61">
        <v>9282</v>
      </c>
      <c r="H1501" s="61">
        <v>9253</v>
      </c>
      <c r="I1501" s="61">
        <v>9078</v>
      </c>
      <c r="J1501" s="61">
        <v>9055</v>
      </c>
      <c r="K1501" s="61">
        <v>8956</v>
      </c>
      <c r="L1501" s="61">
        <v>8879</v>
      </c>
      <c r="M1501" s="61">
        <v>8844</v>
      </c>
      <c r="N1501" s="61">
        <v>8779</v>
      </c>
      <c r="O1501" s="62">
        <v>8726</v>
      </c>
      <c r="P1501" s="61">
        <v>8679</v>
      </c>
      <c r="Q1501" s="27"/>
      <c r="R1501" s="28"/>
    </row>
    <row r="1502" spans="1:18" x14ac:dyDescent="0.2">
      <c r="A1502" s="60" t="s">
        <v>1512</v>
      </c>
      <c r="B1502" s="57" t="str">
        <f t="shared" si="69"/>
        <v>Carter County, Missouri</v>
      </c>
      <c r="C1502" s="57" t="str">
        <f t="shared" si="70"/>
        <v>Carter County</v>
      </c>
      <c r="D1502" s="56" t="str">
        <f t="shared" si="71"/>
        <v>Missouri</v>
      </c>
      <c r="E1502" s="61">
        <v>6265</v>
      </c>
      <c r="F1502" s="61">
        <v>6267</v>
      </c>
      <c r="G1502" s="61">
        <v>6294</v>
      </c>
      <c r="H1502" s="61">
        <v>6332</v>
      </c>
      <c r="I1502" s="61">
        <v>6273</v>
      </c>
      <c r="J1502" s="61">
        <v>6343</v>
      </c>
      <c r="K1502" s="61">
        <v>6286</v>
      </c>
      <c r="L1502" s="61">
        <v>6280</v>
      </c>
      <c r="M1502" s="61">
        <v>6210</v>
      </c>
      <c r="N1502" s="61">
        <v>6179</v>
      </c>
      <c r="O1502" s="62">
        <v>6083</v>
      </c>
      <c r="P1502" s="61">
        <v>5982</v>
      </c>
      <c r="Q1502" s="27"/>
      <c r="R1502" s="28"/>
    </row>
    <row r="1503" spans="1:18" x14ac:dyDescent="0.2">
      <c r="A1503" s="60" t="s">
        <v>1513</v>
      </c>
      <c r="B1503" s="57" t="str">
        <f t="shared" si="69"/>
        <v>Cass County, Missouri</v>
      </c>
      <c r="C1503" s="57" t="str">
        <f t="shared" si="70"/>
        <v>Cass County</v>
      </c>
      <c r="D1503" s="56" t="str">
        <f t="shared" si="71"/>
        <v>Missouri</v>
      </c>
      <c r="E1503" s="61">
        <v>99478</v>
      </c>
      <c r="F1503" s="61">
        <v>99500</v>
      </c>
      <c r="G1503" s="61">
        <v>99754</v>
      </c>
      <c r="H1503" s="61">
        <v>99998</v>
      </c>
      <c r="I1503" s="61">
        <v>100435</v>
      </c>
      <c r="J1503" s="61">
        <v>100676</v>
      </c>
      <c r="K1503" s="61">
        <v>100828</v>
      </c>
      <c r="L1503" s="61">
        <v>101339</v>
      </c>
      <c r="M1503" s="61">
        <v>102622</v>
      </c>
      <c r="N1503" s="61">
        <v>103477</v>
      </c>
      <c r="O1503" s="62">
        <v>104769</v>
      </c>
      <c r="P1503" s="61">
        <v>105780</v>
      </c>
      <c r="Q1503" s="27"/>
      <c r="R1503" s="28"/>
    </row>
    <row r="1504" spans="1:18" x14ac:dyDescent="0.2">
      <c r="A1504" s="60" t="s">
        <v>1514</v>
      </c>
      <c r="B1504" s="57" t="str">
        <f t="shared" si="69"/>
        <v>Cedar County, Missouri</v>
      </c>
      <c r="C1504" s="57" t="str">
        <f t="shared" si="70"/>
        <v>Cedar County</v>
      </c>
      <c r="D1504" s="56" t="str">
        <f t="shared" si="71"/>
        <v>Missouri</v>
      </c>
      <c r="E1504" s="61">
        <v>13982</v>
      </c>
      <c r="F1504" s="61">
        <v>13982</v>
      </c>
      <c r="G1504" s="61">
        <v>13969</v>
      </c>
      <c r="H1504" s="61">
        <v>13912</v>
      </c>
      <c r="I1504" s="61">
        <v>13909</v>
      </c>
      <c r="J1504" s="61">
        <v>13773</v>
      </c>
      <c r="K1504" s="61">
        <v>13784</v>
      </c>
      <c r="L1504" s="61">
        <v>13782</v>
      </c>
      <c r="M1504" s="61">
        <v>13876</v>
      </c>
      <c r="N1504" s="61">
        <v>14070</v>
      </c>
      <c r="O1504" s="62">
        <v>14136</v>
      </c>
      <c r="P1504" s="61">
        <v>14349</v>
      </c>
      <c r="Q1504" s="27"/>
      <c r="R1504" s="28"/>
    </row>
    <row r="1505" spans="1:18" x14ac:dyDescent="0.2">
      <c r="A1505" s="60" t="s">
        <v>1515</v>
      </c>
      <c r="B1505" s="57" t="str">
        <f t="shared" si="69"/>
        <v>Chariton County, Missouri</v>
      </c>
      <c r="C1505" s="57" t="str">
        <f t="shared" si="70"/>
        <v>Chariton County</v>
      </c>
      <c r="D1505" s="56" t="str">
        <f t="shared" si="71"/>
        <v>Missouri</v>
      </c>
      <c r="E1505" s="61">
        <v>7831</v>
      </c>
      <c r="F1505" s="61">
        <v>7811</v>
      </c>
      <c r="G1505" s="61">
        <v>7831</v>
      </c>
      <c r="H1505" s="61">
        <v>7738</v>
      </c>
      <c r="I1505" s="61">
        <v>7673</v>
      </c>
      <c r="J1505" s="61">
        <v>7634</v>
      </c>
      <c r="K1505" s="61">
        <v>7670</v>
      </c>
      <c r="L1505" s="61">
        <v>7576</v>
      </c>
      <c r="M1505" s="61">
        <v>7501</v>
      </c>
      <c r="N1505" s="61">
        <v>7457</v>
      </c>
      <c r="O1505" s="62">
        <v>7457</v>
      </c>
      <c r="P1505" s="61">
        <v>7426</v>
      </c>
      <c r="Q1505" s="27"/>
      <c r="R1505" s="28"/>
    </row>
    <row r="1506" spans="1:18" x14ac:dyDescent="0.2">
      <c r="A1506" s="60" t="s">
        <v>1516</v>
      </c>
      <c r="B1506" s="57" t="str">
        <f t="shared" si="69"/>
        <v>Christian County, Missouri</v>
      </c>
      <c r="C1506" s="57" t="str">
        <f t="shared" si="70"/>
        <v>Christian County</v>
      </c>
      <c r="D1506" s="56" t="str">
        <f t="shared" si="71"/>
        <v>Missouri</v>
      </c>
      <c r="E1506" s="61">
        <v>77422</v>
      </c>
      <c r="F1506" s="61">
        <v>77414</v>
      </c>
      <c r="G1506" s="61">
        <v>77841</v>
      </c>
      <c r="H1506" s="61">
        <v>78649</v>
      </c>
      <c r="I1506" s="61">
        <v>79658</v>
      </c>
      <c r="J1506" s="61">
        <v>80621</v>
      </c>
      <c r="K1506" s="61">
        <v>81820</v>
      </c>
      <c r="L1506" s="61">
        <v>83077</v>
      </c>
      <c r="M1506" s="61">
        <v>84184</v>
      </c>
      <c r="N1506" s="61">
        <v>85392</v>
      </c>
      <c r="O1506" s="62">
        <v>87044</v>
      </c>
      <c r="P1506" s="61">
        <v>88595</v>
      </c>
      <c r="Q1506" s="27"/>
      <c r="R1506" s="28"/>
    </row>
    <row r="1507" spans="1:18" x14ac:dyDescent="0.2">
      <c r="A1507" s="60" t="s">
        <v>1517</v>
      </c>
      <c r="B1507" s="57" t="str">
        <f t="shared" si="69"/>
        <v>Clark County, Missouri</v>
      </c>
      <c r="C1507" s="57" t="str">
        <f t="shared" si="70"/>
        <v>Clark County</v>
      </c>
      <c r="D1507" s="56" t="str">
        <f t="shared" si="71"/>
        <v>Missouri</v>
      </c>
      <c r="E1507" s="61">
        <v>7139</v>
      </c>
      <c r="F1507" s="61">
        <v>7129</v>
      </c>
      <c r="G1507" s="61">
        <v>7135</v>
      </c>
      <c r="H1507" s="61">
        <v>7025</v>
      </c>
      <c r="I1507" s="61">
        <v>6965</v>
      </c>
      <c r="J1507" s="61">
        <v>6898</v>
      </c>
      <c r="K1507" s="61">
        <v>6886</v>
      </c>
      <c r="L1507" s="61">
        <v>6808</v>
      </c>
      <c r="M1507" s="61">
        <v>6739</v>
      </c>
      <c r="N1507" s="61">
        <v>6720</v>
      </c>
      <c r="O1507" s="62">
        <v>6833</v>
      </c>
      <c r="P1507" s="61">
        <v>6797</v>
      </c>
      <c r="Q1507" s="27"/>
      <c r="R1507" s="28"/>
    </row>
    <row r="1508" spans="1:18" x14ac:dyDescent="0.2">
      <c r="A1508" s="60" t="s">
        <v>1518</v>
      </c>
      <c r="B1508" s="57" t="str">
        <f t="shared" si="69"/>
        <v>Clay County, Missouri</v>
      </c>
      <c r="C1508" s="57" t="str">
        <f t="shared" si="70"/>
        <v>Clay County</v>
      </c>
      <c r="D1508" s="56" t="str">
        <f t="shared" si="71"/>
        <v>Missouri</v>
      </c>
      <c r="E1508" s="61">
        <v>221939</v>
      </c>
      <c r="F1508" s="61">
        <v>221906</v>
      </c>
      <c r="G1508" s="61">
        <v>222650</v>
      </c>
      <c r="H1508" s="61">
        <v>225243</v>
      </c>
      <c r="I1508" s="61">
        <v>227579</v>
      </c>
      <c r="J1508" s="61">
        <v>230306</v>
      </c>
      <c r="K1508" s="61">
        <v>233008</v>
      </c>
      <c r="L1508" s="61">
        <v>235161</v>
      </c>
      <c r="M1508" s="61">
        <v>238583</v>
      </c>
      <c r="N1508" s="61">
        <v>242527</v>
      </c>
      <c r="O1508" s="62">
        <v>246360</v>
      </c>
      <c r="P1508" s="61">
        <v>249948</v>
      </c>
      <c r="Q1508" s="27"/>
      <c r="R1508" s="28"/>
    </row>
    <row r="1509" spans="1:18" x14ac:dyDescent="0.2">
      <c r="A1509" s="60" t="s">
        <v>1519</v>
      </c>
      <c r="B1509" s="57" t="str">
        <f t="shared" si="69"/>
        <v>Clinton County, Missouri</v>
      </c>
      <c r="C1509" s="57" t="str">
        <f t="shared" si="70"/>
        <v>Clinton County</v>
      </c>
      <c r="D1509" s="56" t="str">
        <f t="shared" si="71"/>
        <v>Missouri</v>
      </c>
      <c r="E1509" s="61">
        <v>20743</v>
      </c>
      <c r="F1509" s="61">
        <v>20743</v>
      </c>
      <c r="G1509" s="61">
        <v>20740</v>
      </c>
      <c r="H1509" s="61">
        <v>20678</v>
      </c>
      <c r="I1509" s="61">
        <v>20560</v>
      </c>
      <c r="J1509" s="61">
        <v>20562</v>
      </c>
      <c r="K1509" s="61">
        <v>20261</v>
      </c>
      <c r="L1509" s="61">
        <v>20581</v>
      </c>
      <c r="M1509" s="61">
        <v>20548</v>
      </c>
      <c r="N1509" s="61">
        <v>20551</v>
      </c>
      <c r="O1509" s="62">
        <v>20435</v>
      </c>
      <c r="P1509" s="61">
        <v>20387</v>
      </c>
      <c r="Q1509" s="27"/>
      <c r="R1509" s="28"/>
    </row>
    <row r="1510" spans="1:18" x14ac:dyDescent="0.2">
      <c r="A1510" s="60" t="s">
        <v>1520</v>
      </c>
      <c r="B1510" s="57" t="str">
        <f t="shared" si="69"/>
        <v>Cole County, Missouri</v>
      </c>
      <c r="C1510" s="57" t="str">
        <f t="shared" si="70"/>
        <v>Cole County</v>
      </c>
      <c r="D1510" s="56" t="str">
        <f t="shared" si="71"/>
        <v>Missouri</v>
      </c>
      <c r="E1510" s="61">
        <v>75990</v>
      </c>
      <c r="F1510" s="61">
        <v>75975</v>
      </c>
      <c r="G1510" s="61">
        <v>76150</v>
      </c>
      <c r="H1510" s="61">
        <v>76495</v>
      </c>
      <c r="I1510" s="61">
        <v>76477</v>
      </c>
      <c r="J1510" s="61">
        <v>76722</v>
      </c>
      <c r="K1510" s="61">
        <v>76647</v>
      </c>
      <c r="L1510" s="61">
        <v>76818</v>
      </c>
      <c r="M1510" s="61">
        <v>76702</v>
      </c>
      <c r="N1510" s="61">
        <v>76632</v>
      </c>
      <c r="O1510" s="62">
        <v>76720</v>
      </c>
      <c r="P1510" s="61">
        <v>76745</v>
      </c>
      <c r="Q1510" s="27"/>
      <c r="R1510" s="28"/>
    </row>
    <row r="1511" spans="1:18" x14ac:dyDescent="0.2">
      <c r="A1511" s="60" t="s">
        <v>1521</v>
      </c>
      <c r="B1511" s="57" t="str">
        <f t="shared" si="69"/>
        <v>Cooper County, Missouri</v>
      </c>
      <c r="C1511" s="57" t="str">
        <f t="shared" si="70"/>
        <v>Cooper County</v>
      </c>
      <c r="D1511" s="56" t="str">
        <f t="shared" si="71"/>
        <v>Missouri</v>
      </c>
      <c r="E1511" s="61">
        <v>17601</v>
      </c>
      <c r="F1511" s="61">
        <v>17604</v>
      </c>
      <c r="G1511" s="61">
        <v>17603</v>
      </c>
      <c r="H1511" s="61">
        <v>17554</v>
      </c>
      <c r="I1511" s="61">
        <v>17537</v>
      </c>
      <c r="J1511" s="61">
        <v>17610</v>
      </c>
      <c r="K1511" s="61">
        <v>17564</v>
      </c>
      <c r="L1511" s="61">
        <v>17614</v>
      </c>
      <c r="M1511" s="61">
        <v>17702</v>
      </c>
      <c r="N1511" s="61">
        <v>17647</v>
      </c>
      <c r="O1511" s="62">
        <v>17626</v>
      </c>
      <c r="P1511" s="61">
        <v>17709</v>
      </c>
      <c r="Q1511" s="27"/>
      <c r="R1511" s="28"/>
    </row>
    <row r="1512" spans="1:18" x14ac:dyDescent="0.2">
      <c r="A1512" s="60" t="s">
        <v>1522</v>
      </c>
      <c r="B1512" s="57" t="str">
        <f t="shared" si="69"/>
        <v>Crawford County, Missouri</v>
      </c>
      <c r="C1512" s="57" t="str">
        <f t="shared" si="70"/>
        <v>Crawford County</v>
      </c>
      <c r="D1512" s="56" t="str">
        <f t="shared" si="71"/>
        <v>Missouri</v>
      </c>
      <c r="E1512" s="61">
        <v>24696</v>
      </c>
      <c r="F1512" s="61">
        <v>24719</v>
      </c>
      <c r="G1512" s="61">
        <v>24630</v>
      </c>
      <c r="H1512" s="61">
        <v>24815</v>
      </c>
      <c r="I1512" s="61">
        <v>24780</v>
      </c>
      <c r="J1512" s="61">
        <v>24530</v>
      </c>
      <c r="K1512" s="61">
        <v>24633</v>
      </c>
      <c r="L1512" s="61">
        <v>24511</v>
      </c>
      <c r="M1512" s="61">
        <v>24265</v>
      </c>
      <c r="N1512" s="61">
        <v>24107</v>
      </c>
      <c r="O1512" s="62">
        <v>23968</v>
      </c>
      <c r="P1512" s="61">
        <v>23920</v>
      </c>
      <c r="Q1512" s="27"/>
      <c r="R1512" s="28"/>
    </row>
    <row r="1513" spans="1:18" x14ac:dyDescent="0.2">
      <c r="A1513" s="60" t="s">
        <v>1523</v>
      </c>
      <c r="B1513" s="57" t="str">
        <f t="shared" si="69"/>
        <v>Dade County, Missouri</v>
      </c>
      <c r="C1513" s="57" t="str">
        <f t="shared" si="70"/>
        <v>Dade County</v>
      </c>
      <c r="D1513" s="56" t="str">
        <f t="shared" si="71"/>
        <v>Missouri</v>
      </c>
      <c r="E1513" s="61">
        <v>7883</v>
      </c>
      <c r="F1513" s="61">
        <v>7879</v>
      </c>
      <c r="G1513" s="61">
        <v>7839</v>
      </c>
      <c r="H1513" s="61">
        <v>7766</v>
      </c>
      <c r="I1513" s="61">
        <v>7558</v>
      </c>
      <c r="J1513" s="61">
        <v>7531</v>
      </c>
      <c r="K1513" s="61">
        <v>7596</v>
      </c>
      <c r="L1513" s="61">
        <v>7574</v>
      </c>
      <c r="M1513" s="61">
        <v>7606</v>
      </c>
      <c r="N1513" s="61">
        <v>7586</v>
      </c>
      <c r="O1513" s="62">
        <v>7564</v>
      </c>
      <c r="P1513" s="61">
        <v>7561</v>
      </c>
      <c r="Q1513" s="27"/>
      <c r="R1513" s="28"/>
    </row>
    <row r="1514" spans="1:18" x14ac:dyDescent="0.2">
      <c r="A1514" s="60" t="s">
        <v>1524</v>
      </c>
      <c r="B1514" s="57" t="str">
        <f t="shared" si="69"/>
        <v>Dallas County, Missouri</v>
      </c>
      <c r="C1514" s="57" t="str">
        <f t="shared" si="70"/>
        <v>Dallas County</v>
      </c>
      <c r="D1514" s="56" t="str">
        <f t="shared" si="71"/>
        <v>Missouri</v>
      </c>
      <c r="E1514" s="61">
        <v>16777</v>
      </c>
      <c r="F1514" s="61">
        <v>16769</v>
      </c>
      <c r="G1514" s="61">
        <v>16722</v>
      </c>
      <c r="H1514" s="61">
        <v>16687</v>
      </c>
      <c r="I1514" s="61">
        <v>16694</v>
      </c>
      <c r="J1514" s="61">
        <v>16458</v>
      </c>
      <c r="K1514" s="61">
        <v>16335</v>
      </c>
      <c r="L1514" s="61">
        <v>16344</v>
      </c>
      <c r="M1514" s="61">
        <v>16381</v>
      </c>
      <c r="N1514" s="61">
        <v>16699</v>
      </c>
      <c r="O1514" s="62">
        <v>16782</v>
      </c>
      <c r="P1514" s="61">
        <v>16878</v>
      </c>
      <c r="Q1514" s="27"/>
      <c r="R1514" s="28"/>
    </row>
    <row r="1515" spans="1:18" x14ac:dyDescent="0.2">
      <c r="A1515" s="60" t="s">
        <v>1525</v>
      </c>
      <c r="B1515" s="57" t="str">
        <f t="shared" si="69"/>
        <v>Daviess County, Missouri</v>
      </c>
      <c r="C1515" s="57" t="str">
        <f t="shared" si="70"/>
        <v>Daviess County</v>
      </c>
      <c r="D1515" s="56" t="str">
        <f t="shared" si="71"/>
        <v>Missouri</v>
      </c>
      <c r="E1515" s="61">
        <v>8433</v>
      </c>
      <c r="F1515" s="61">
        <v>8429</v>
      </c>
      <c r="G1515" s="61">
        <v>8449</v>
      </c>
      <c r="H1515" s="61">
        <v>8295</v>
      </c>
      <c r="I1515" s="61">
        <v>8299</v>
      </c>
      <c r="J1515" s="61">
        <v>8300</v>
      </c>
      <c r="K1515" s="61">
        <v>8322</v>
      </c>
      <c r="L1515" s="61">
        <v>8283</v>
      </c>
      <c r="M1515" s="61">
        <v>8224</v>
      </c>
      <c r="N1515" s="61">
        <v>8358</v>
      </c>
      <c r="O1515" s="62">
        <v>8334</v>
      </c>
      <c r="P1515" s="61">
        <v>8278</v>
      </c>
      <c r="Q1515" s="27"/>
      <c r="R1515" s="28"/>
    </row>
    <row r="1516" spans="1:18" x14ac:dyDescent="0.2">
      <c r="A1516" s="60" t="s">
        <v>1526</v>
      </c>
      <c r="B1516" s="57" t="str">
        <f t="shared" si="69"/>
        <v>DeKalb County, Missouri</v>
      </c>
      <c r="C1516" s="57" t="str">
        <f t="shared" si="70"/>
        <v>DeKalb County</v>
      </c>
      <c r="D1516" s="56" t="str">
        <f t="shared" si="71"/>
        <v>Missouri</v>
      </c>
      <c r="E1516" s="61">
        <v>12892</v>
      </c>
      <c r="F1516" s="61">
        <v>12884</v>
      </c>
      <c r="G1516" s="61">
        <v>12895</v>
      </c>
      <c r="H1516" s="61">
        <v>12813</v>
      </c>
      <c r="I1516" s="61">
        <v>12777</v>
      </c>
      <c r="J1516" s="61">
        <v>12628</v>
      </c>
      <c r="K1516" s="61">
        <v>12539</v>
      </c>
      <c r="L1516" s="61">
        <v>12540</v>
      </c>
      <c r="M1516" s="61">
        <v>12496</v>
      </c>
      <c r="N1516" s="61">
        <v>12532</v>
      </c>
      <c r="O1516" s="62">
        <v>12515</v>
      </c>
      <c r="P1516" s="61">
        <v>12547</v>
      </c>
      <c r="Q1516" s="27"/>
      <c r="R1516" s="28"/>
    </row>
    <row r="1517" spans="1:18" x14ac:dyDescent="0.2">
      <c r="A1517" s="60" t="s">
        <v>1527</v>
      </c>
      <c r="B1517" s="57" t="str">
        <f t="shared" si="69"/>
        <v>Dent County, Missouri</v>
      </c>
      <c r="C1517" s="57" t="str">
        <f t="shared" si="70"/>
        <v>Dent County</v>
      </c>
      <c r="D1517" s="56" t="str">
        <f t="shared" si="71"/>
        <v>Missouri</v>
      </c>
      <c r="E1517" s="61">
        <v>15657</v>
      </c>
      <c r="F1517" s="61">
        <v>15692</v>
      </c>
      <c r="G1517" s="61">
        <v>15740</v>
      </c>
      <c r="H1517" s="61">
        <v>15621</v>
      </c>
      <c r="I1517" s="61">
        <v>15658</v>
      </c>
      <c r="J1517" s="61">
        <v>15742</v>
      </c>
      <c r="K1517" s="61">
        <v>15635</v>
      </c>
      <c r="L1517" s="61">
        <v>15656</v>
      </c>
      <c r="M1517" s="61">
        <v>15454</v>
      </c>
      <c r="N1517" s="61">
        <v>15497</v>
      </c>
      <c r="O1517" s="62">
        <v>15547</v>
      </c>
      <c r="P1517" s="61">
        <v>15573</v>
      </c>
      <c r="Q1517" s="27"/>
      <c r="R1517" s="28"/>
    </row>
    <row r="1518" spans="1:18" x14ac:dyDescent="0.2">
      <c r="A1518" s="60" t="s">
        <v>1528</v>
      </c>
      <c r="B1518" s="57" t="str">
        <f t="shared" si="69"/>
        <v>Douglas County, Missouri</v>
      </c>
      <c r="C1518" s="57" t="str">
        <f t="shared" si="70"/>
        <v>Douglas County</v>
      </c>
      <c r="D1518" s="56" t="str">
        <f t="shared" si="71"/>
        <v>Missouri</v>
      </c>
      <c r="E1518" s="61">
        <v>13684</v>
      </c>
      <c r="F1518" s="61">
        <v>13686</v>
      </c>
      <c r="G1518" s="61">
        <v>13651</v>
      </c>
      <c r="H1518" s="61">
        <v>13632</v>
      </c>
      <c r="I1518" s="61">
        <v>13574</v>
      </c>
      <c r="J1518" s="61">
        <v>13440</v>
      </c>
      <c r="K1518" s="61">
        <v>13521</v>
      </c>
      <c r="L1518" s="61">
        <v>13356</v>
      </c>
      <c r="M1518" s="61">
        <v>13353</v>
      </c>
      <c r="N1518" s="61">
        <v>13276</v>
      </c>
      <c r="O1518" s="62">
        <v>13359</v>
      </c>
      <c r="P1518" s="61">
        <v>13185</v>
      </c>
      <c r="Q1518" s="27"/>
      <c r="R1518" s="28"/>
    </row>
    <row r="1519" spans="1:18" x14ac:dyDescent="0.2">
      <c r="A1519" s="60" t="s">
        <v>1529</v>
      </c>
      <c r="B1519" s="57" t="str">
        <f t="shared" si="69"/>
        <v>Dunklin County, Missouri</v>
      </c>
      <c r="C1519" s="57" t="str">
        <f t="shared" si="70"/>
        <v>Dunklin County</v>
      </c>
      <c r="D1519" s="56" t="str">
        <f t="shared" si="71"/>
        <v>Missouri</v>
      </c>
      <c r="E1519" s="61">
        <v>31953</v>
      </c>
      <c r="F1519" s="61">
        <v>31957</v>
      </c>
      <c r="G1519" s="61">
        <v>31950</v>
      </c>
      <c r="H1519" s="61">
        <v>32010</v>
      </c>
      <c r="I1519" s="61">
        <v>31841</v>
      </c>
      <c r="J1519" s="61">
        <v>31724</v>
      </c>
      <c r="K1519" s="61">
        <v>31303</v>
      </c>
      <c r="L1519" s="61">
        <v>30844</v>
      </c>
      <c r="M1519" s="61">
        <v>30562</v>
      </c>
      <c r="N1519" s="61">
        <v>30121</v>
      </c>
      <c r="O1519" s="62">
        <v>29478</v>
      </c>
      <c r="P1519" s="61">
        <v>29131</v>
      </c>
      <c r="Q1519" s="27"/>
      <c r="R1519" s="28"/>
    </row>
    <row r="1520" spans="1:18" x14ac:dyDescent="0.2">
      <c r="A1520" s="60" t="s">
        <v>1530</v>
      </c>
      <c r="B1520" s="57" t="str">
        <f t="shared" si="69"/>
        <v>Franklin County, Missouri</v>
      </c>
      <c r="C1520" s="57" t="str">
        <f t="shared" si="70"/>
        <v>Franklin County</v>
      </c>
      <c r="D1520" s="56" t="str">
        <f t="shared" si="71"/>
        <v>Missouri</v>
      </c>
      <c r="E1520" s="61">
        <v>101492</v>
      </c>
      <c r="F1520" s="61">
        <v>101468</v>
      </c>
      <c r="G1520" s="61">
        <v>101428</v>
      </c>
      <c r="H1520" s="61">
        <v>101618</v>
      </c>
      <c r="I1520" s="61">
        <v>101329</v>
      </c>
      <c r="J1520" s="61">
        <v>101712</v>
      </c>
      <c r="K1520" s="61">
        <v>101915</v>
      </c>
      <c r="L1520" s="61">
        <v>102251</v>
      </c>
      <c r="M1520" s="61">
        <v>102704</v>
      </c>
      <c r="N1520" s="61">
        <v>103315</v>
      </c>
      <c r="O1520" s="62">
        <v>103716</v>
      </c>
      <c r="P1520" s="61">
        <v>103967</v>
      </c>
      <c r="Q1520" s="27"/>
      <c r="R1520" s="28"/>
    </row>
    <row r="1521" spans="1:18" x14ac:dyDescent="0.2">
      <c r="A1521" s="60" t="s">
        <v>1531</v>
      </c>
      <c r="B1521" s="57" t="str">
        <f t="shared" si="69"/>
        <v>Gasconade County, Missouri</v>
      </c>
      <c r="C1521" s="57" t="str">
        <f t="shared" si="70"/>
        <v>Gasconade County</v>
      </c>
      <c r="D1521" s="56" t="str">
        <f t="shared" si="71"/>
        <v>Missouri</v>
      </c>
      <c r="E1521" s="61">
        <v>15222</v>
      </c>
      <c r="F1521" s="61">
        <v>15206</v>
      </c>
      <c r="G1521" s="61">
        <v>15202</v>
      </c>
      <c r="H1521" s="61">
        <v>15071</v>
      </c>
      <c r="I1521" s="61">
        <v>14907</v>
      </c>
      <c r="J1521" s="61">
        <v>14806</v>
      </c>
      <c r="K1521" s="61">
        <v>14804</v>
      </c>
      <c r="L1521" s="61">
        <v>14742</v>
      </c>
      <c r="M1521" s="61">
        <v>14746</v>
      </c>
      <c r="N1521" s="61">
        <v>14683</v>
      </c>
      <c r="O1521" s="62">
        <v>14680</v>
      </c>
      <c r="P1521" s="61">
        <v>14706</v>
      </c>
      <c r="Q1521" s="27"/>
      <c r="R1521" s="28"/>
    </row>
    <row r="1522" spans="1:18" x14ac:dyDescent="0.2">
      <c r="A1522" s="60" t="s">
        <v>1532</v>
      </c>
      <c r="B1522" s="57" t="str">
        <f t="shared" si="69"/>
        <v>Gentry County, Missouri</v>
      </c>
      <c r="C1522" s="57" t="str">
        <f t="shared" si="70"/>
        <v>Gentry County</v>
      </c>
      <c r="D1522" s="56" t="str">
        <f t="shared" si="71"/>
        <v>Missouri</v>
      </c>
      <c r="E1522" s="61">
        <v>6738</v>
      </c>
      <c r="F1522" s="61">
        <v>6740</v>
      </c>
      <c r="G1522" s="61">
        <v>6750</v>
      </c>
      <c r="H1522" s="61">
        <v>6823</v>
      </c>
      <c r="I1522" s="61">
        <v>6769</v>
      </c>
      <c r="J1522" s="61">
        <v>6736</v>
      </c>
      <c r="K1522" s="61">
        <v>6757</v>
      </c>
      <c r="L1522" s="61">
        <v>6654</v>
      </c>
      <c r="M1522" s="61">
        <v>6624</v>
      </c>
      <c r="N1522" s="61">
        <v>6634</v>
      </c>
      <c r="O1522" s="62">
        <v>6598</v>
      </c>
      <c r="P1522" s="61">
        <v>6571</v>
      </c>
      <c r="Q1522" s="27"/>
      <c r="R1522" s="28"/>
    </row>
    <row r="1523" spans="1:18" x14ac:dyDescent="0.2">
      <c r="A1523" s="60" t="s">
        <v>1533</v>
      </c>
      <c r="B1523" s="57" t="str">
        <f t="shared" si="69"/>
        <v>Greene County, Missouri</v>
      </c>
      <c r="C1523" s="57" t="str">
        <f t="shared" si="70"/>
        <v>Greene County</v>
      </c>
      <c r="D1523" s="56" t="str">
        <f t="shared" si="71"/>
        <v>Missouri</v>
      </c>
      <c r="E1523" s="61">
        <v>275174</v>
      </c>
      <c r="F1523" s="61">
        <v>275179</v>
      </c>
      <c r="G1523" s="61">
        <v>275309</v>
      </c>
      <c r="H1523" s="61">
        <v>277446</v>
      </c>
      <c r="I1523" s="61">
        <v>280447</v>
      </c>
      <c r="J1523" s="61">
        <v>283605</v>
      </c>
      <c r="K1523" s="61">
        <v>285241</v>
      </c>
      <c r="L1523" s="61">
        <v>287312</v>
      </c>
      <c r="M1523" s="61">
        <v>287818</v>
      </c>
      <c r="N1523" s="61">
        <v>289512</v>
      </c>
      <c r="O1523" s="62">
        <v>291054</v>
      </c>
      <c r="P1523" s="61">
        <v>293086</v>
      </c>
      <c r="Q1523" s="27"/>
      <c r="R1523" s="28"/>
    </row>
    <row r="1524" spans="1:18" x14ac:dyDescent="0.2">
      <c r="A1524" s="60" t="s">
        <v>1534</v>
      </c>
      <c r="B1524" s="57" t="str">
        <f t="shared" si="69"/>
        <v>Grundy County, Missouri</v>
      </c>
      <c r="C1524" s="57" t="str">
        <f t="shared" si="70"/>
        <v>Grundy County</v>
      </c>
      <c r="D1524" s="56" t="str">
        <f t="shared" si="71"/>
        <v>Missouri</v>
      </c>
      <c r="E1524" s="61">
        <v>10261</v>
      </c>
      <c r="F1524" s="61">
        <v>10260</v>
      </c>
      <c r="G1524" s="61">
        <v>10253</v>
      </c>
      <c r="H1524" s="61">
        <v>10252</v>
      </c>
      <c r="I1524" s="61">
        <v>10331</v>
      </c>
      <c r="J1524" s="61">
        <v>10346</v>
      </c>
      <c r="K1524" s="61">
        <v>10182</v>
      </c>
      <c r="L1524" s="61">
        <v>10031</v>
      </c>
      <c r="M1524" s="61">
        <v>10111</v>
      </c>
      <c r="N1524" s="61">
        <v>9991</v>
      </c>
      <c r="O1524" s="62">
        <v>9975</v>
      </c>
      <c r="P1524" s="61">
        <v>9850</v>
      </c>
      <c r="Q1524" s="27"/>
      <c r="R1524" s="28"/>
    </row>
    <row r="1525" spans="1:18" x14ac:dyDescent="0.2">
      <c r="A1525" s="60" t="s">
        <v>1535</v>
      </c>
      <c r="B1525" s="57" t="str">
        <f t="shared" si="69"/>
        <v>Harrison County, Missouri</v>
      </c>
      <c r="C1525" s="57" t="str">
        <f t="shared" si="70"/>
        <v>Harrison County</v>
      </c>
      <c r="D1525" s="56" t="str">
        <f t="shared" si="71"/>
        <v>Missouri</v>
      </c>
      <c r="E1525" s="61">
        <v>8957</v>
      </c>
      <c r="F1525" s="61">
        <v>8961</v>
      </c>
      <c r="G1525" s="61">
        <v>8967</v>
      </c>
      <c r="H1525" s="61">
        <v>8885</v>
      </c>
      <c r="I1525" s="61">
        <v>8724</v>
      </c>
      <c r="J1525" s="61">
        <v>8710</v>
      </c>
      <c r="K1525" s="61">
        <v>8632</v>
      </c>
      <c r="L1525" s="61">
        <v>8622</v>
      </c>
      <c r="M1525" s="61">
        <v>8579</v>
      </c>
      <c r="N1525" s="61">
        <v>8506</v>
      </c>
      <c r="O1525" s="62">
        <v>8394</v>
      </c>
      <c r="P1525" s="61">
        <v>8352</v>
      </c>
      <c r="Q1525" s="27"/>
      <c r="R1525" s="28"/>
    </row>
    <row r="1526" spans="1:18" x14ac:dyDescent="0.2">
      <c r="A1526" s="60" t="s">
        <v>1536</v>
      </c>
      <c r="B1526" s="57" t="str">
        <f t="shared" si="69"/>
        <v>Henry County, Missouri</v>
      </c>
      <c r="C1526" s="57" t="str">
        <f t="shared" si="70"/>
        <v>Henry County</v>
      </c>
      <c r="D1526" s="56" t="str">
        <f t="shared" si="71"/>
        <v>Missouri</v>
      </c>
      <c r="E1526" s="61">
        <v>22272</v>
      </c>
      <c r="F1526" s="61">
        <v>22291</v>
      </c>
      <c r="G1526" s="61">
        <v>22264</v>
      </c>
      <c r="H1526" s="61">
        <v>22253</v>
      </c>
      <c r="I1526" s="61">
        <v>22225</v>
      </c>
      <c r="J1526" s="61">
        <v>22116</v>
      </c>
      <c r="K1526" s="61">
        <v>22048</v>
      </c>
      <c r="L1526" s="61">
        <v>21725</v>
      </c>
      <c r="M1526" s="61">
        <v>21625</v>
      </c>
      <c r="N1526" s="61">
        <v>21695</v>
      </c>
      <c r="O1526" s="62">
        <v>21808</v>
      </c>
      <c r="P1526" s="61">
        <v>21824</v>
      </c>
      <c r="Q1526" s="27"/>
      <c r="R1526" s="28"/>
    </row>
    <row r="1527" spans="1:18" x14ac:dyDescent="0.2">
      <c r="A1527" s="60" t="s">
        <v>1537</v>
      </c>
      <c r="B1527" s="57" t="str">
        <f t="shared" si="69"/>
        <v>Hickory County, Missouri</v>
      </c>
      <c r="C1527" s="57" t="str">
        <f t="shared" si="70"/>
        <v>Hickory County</v>
      </c>
      <c r="D1527" s="56" t="str">
        <f t="shared" si="71"/>
        <v>Missouri</v>
      </c>
      <c r="E1527" s="61">
        <v>9627</v>
      </c>
      <c r="F1527" s="61">
        <v>9629</v>
      </c>
      <c r="G1527" s="61">
        <v>9646</v>
      </c>
      <c r="H1527" s="61">
        <v>9615</v>
      </c>
      <c r="I1527" s="61">
        <v>9443</v>
      </c>
      <c r="J1527" s="61">
        <v>9347</v>
      </c>
      <c r="K1527" s="61">
        <v>9292</v>
      </c>
      <c r="L1527" s="61">
        <v>9266</v>
      </c>
      <c r="M1527" s="61">
        <v>9356</v>
      </c>
      <c r="N1527" s="61">
        <v>9395</v>
      </c>
      <c r="O1527" s="62">
        <v>9458</v>
      </c>
      <c r="P1527" s="61">
        <v>9544</v>
      </c>
      <c r="Q1527" s="27"/>
      <c r="R1527" s="28"/>
    </row>
    <row r="1528" spans="1:18" x14ac:dyDescent="0.2">
      <c r="A1528" s="60" t="s">
        <v>1538</v>
      </c>
      <c r="B1528" s="57" t="str">
        <f t="shared" si="69"/>
        <v>Holt County, Missouri</v>
      </c>
      <c r="C1528" s="57" t="str">
        <f t="shared" si="70"/>
        <v>Holt County</v>
      </c>
      <c r="D1528" s="56" t="str">
        <f t="shared" si="71"/>
        <v>Missouri</v>
      </c>
      <c r="E1528" s="61">
        <v>4912</v>
      </c>
      <c r="F1528" s="61">
        <v>4912</v>
      </c>
      <c r="G1528" s="61">
        <v>4915</v>
      </c>
      <c r="H1528" s="61">
        <v>4839</v>
      </c>
      <c r="I1528" s="61">
        <v>4680</v>
      </c>
      <c r="J1528" s="61">
        <v>4591</v>
      </c>
      <c r="K1528" s="61">
        <v>4530</v>
      </c>
      <c r="L1528" s="61">
        <v>4483</v>
      </c>
      <c r="M1528" s="61">
        <v>4453</v>
      </c>
      <c r="N1528" s="61">
        <v>4407</v>
      </c>
      <c r="O1528" s="62">
        <v>4412</v>
      </c>
      <c r="P1528" s="61">
        <v>4403</v>
      </c>
      <c r="Q1528" s="27"/>
      <c r="R1528" s="28"/>
    </row>
    <row r="1529" spans="1:18" x14ac:dyDescent="0.2">
      <c r="A1529" s="60" t="s">
        <v>1539</v>
      </c>
      <c r="B1529" s="57" t="str">
        <f t="shared" si="69"/>
        <v>Howard County, Missouri</v>
      </c>
      <c r="C1529" s="57" t="str">
        <f t="shared" si="70"/>
        <v>Howard County</v>
      </c>
      <c r="D1529" s="56" t="str">
        <f t="shared" si="71"/>
        <v>Missouri</v>
      </c>
      <c r="E1529" s="61">
        <v>10144</v>
      </c>
      <c r="F1529" s="61">
        <v>10142</v>
      </c>
      <c r="G1529" s="61">
        <v>10141</v>
      </c>
      <c r="H1529" s="61">
        <v>10219</v>
      </c>
      <c r="I1529" s="61">
        <v>10196</v>
      </c>
      <c r="J1529" s="61">
        <v>10239</v>
      </c>
      <c r="K1529" s="61">
        <v>10129</v>
      </c>
      <c r="L1529" s="61">
        <v>10134</v>
      </c>
      <c r="M1529" s="61">
        <v>10032</v>
      </c>
      <c r="N1529" s="61">
        <v>10066</v>
      </c>
      <c r="O1529" s="62">
        <v>10059</v>
      </c>
      <c r="P1529" s="61">
        <v>10001</v>
      </c>
      <c r="Q1529" s="27"/>
      <c r="R1529" s="28"/>
    </row>
    <row r="1530" spans="1:18" x14ac:dyDescent="0.2">
      <c r="A1530" s="60" t="s">
        <v>1540</v>
      </c>
      <c r="B1530" s="57" t="str">
        <f t="shared" si="69"/>
        <v>Howell County, Missouri</v>
      </c>
      <c r="C1530" s="57" t="str">
        <f t="shared" si="70"/>
        <v>Howell County</v>
      </c>
      <c r="D1530" s="56" t="str">
        <f t="shared" si="71"/>
        <v>Missouri</v>
      </c>
      <c r="E1530" s="61">
        <v>40400</v>
      </c>
      <c r="F1530" s="61">
        <v>40386</v>
      </c>
      <c r="G1530" s="61">
        <v>40552</v>
      </c>
      <c r="H1530" s="61">
        <v>40584</v>
      </c>
      <c r="I1530" s="61">
        <v>40537</v>
      </c>
      <c r="J1530" s="61">
        <v>40236</v>
      </c>
      <c r="K1530" s="61">
        <v>40122</v>
      </c>
      <c r="L1530" s="61">
        <v>40070</v>
      </c>
      <c r="M1530" s="61">
        <v>40132</v>
      </c>
      <c r="N1530" s="61">
        <v>40074</v>
      </c>
      <c r="O1530" s="62">
        <v>40126</v>
      </c>
      <c r="P1530" s="61">
        <v>40117</v>
      </c>
      <c r="Q1530" s="27"/>
      <c r="R1530" s="28"/>
    </row>
    <row r="1531" spans="1:18" x14ac:dyDescent="0.2">
      <c r="A1531" s="60" t="s">
        <v>1541</v>
      </c>
      <c r="B1531" s="57" t="str">
        <f t="shared" si="69"/>
        <v>Iron County, Missouri</v>
      </c>
      <c r="C1531" s="57" t="str">
        <f t="shared" si="70"/>
        <v>Iron County</v>
      </c>
      <c r="D1531" s="56" t="str">
        <f t="shared" si="71"/>
        <v>Missouri</v>
      </c>
      <c r="E1531" s="61">
        <v>10630</v>
      </c>
      <c r="F1531" s="61">
        <v>10615</v>
      </c>
      <c r="G1531" s="61">
        <v>10592</v>
      </c>
      <c r="H1531" s="61">
        <v>10620</v>
      </c>
      <c r="I1531" s="61">
        <v>10548</v>
      </c>
      <c r="J1531" s="61">
        <v>10461</v>
      </c>
      <c r="K1531" s="61">
        <v>10362</v>
      </c>
      <c r="L1531" s="61">
        <v>10203</v>
      </c>
      <c r="M1531" s="61">
        <v>10123</v>
      </c>
      <c r="N1531" s="61">
        <v>10181</v>
      </c>
      <c r="O1531" s="62">
        <v>10187</v>
      </c>
      <c r="P1531" s="61">
        <v>10125</v>
      </c>
      <c r="Q1531" s="27"/>
      <c r="R1531" s="28"/>
    </row>
    <row r="1532" spans="1:18" x14ac:dyDescent="0.2">
      <c r="A1532" s="60" t="s">
        <v>1542</v>
      </c>
      <c r="B1532" s="57" t="str">
        <f t="shared" si="69"/>
        <v>Jackson County, Missouri</v>
      </c>
      <c r="C1532" s="57" t="str">
        <f t="shared" si="70"/>
        <v>Jackson County</v>
      </c>
      <c r="D1532" s="56" t="str">
        <f t="shared" si="71"/>
        <v>Missouri</v>
      </c>
      <c r="E1532" s="61">
        <v>674158</v>
      </c>
      <c r="F1532" s="61">
        <v>674166</v>
      </c>
      <c r="G1532" s="61">
        <v>674845</v>
      </c>
      <c r="H1532" s="61">
        <v>675553</v>
      </c>
      <c r="I1532" s="61">
        <v>677417</v>
      </c>
      <c r="J1532" s="61">
        <v>679841</v>
      </c>
      <c r="K1532" s="61">
        <v>683014</v>
      </c>
      <c r="L1532" s="61">
        <v>686783</v>
      </c>
      <c r="M1532" s="61">
        <v>692430</v>
      </c>
      <c r="N1532" s="61">
        <v>698072</v>
      </c>
      <c r="O1532" s="62">
        <v>700784</v>
      </c>
      <c r="P1532" s="61">
        <v>703011</v>
      </c>
      <c r="Q1532" s="27"/>
      <c r="R1532" s="28"/>
    </row>
    <row r="1533" spans="1:18" x14ac:dyDescent="0.2">
      <c r="A1533" s="60" t="s">
        <v>1543</v>
      </c>
      <c r="B1533" s="57" t="str">
        <f t="shared" si="69"/>
        <v>Jasper County, Missouri</v>
      </c>
      <c r="C1533" s="57" t="str">
        <f t="shared" si="70"/>
        <v>Jasper County</v>
      </c>
      <c r="D1533" s="56" t="str">
        <f t="shared" si="71"/>
        <v>Missouri</v>
      </c>
      <c r="E1533" s="61">
        <v>117404</v>
      </c>
      <c r="F1533" s="61">
        <v>117391</v>
      </c>
      <c r="G1533" s="61">
        <v>117656</v>
      </c>
      <c r="H1533" s="61">
        <v>115283</v>
      </c>
      <c r="I1533" s="61">
        <v>115770</v>
      </c>
      <c r="J1533" s="61">
        <v>116766</v>
      </c>
      <c r="K1533" s="61">
        <v>117742</v>
      </c>
      <c r="L1533" s="61">
        <v>118548</v>
      </c>
      <c r="M1533" s="61">
        <v>119219</v>
      </c>
      <c r="N1533" s="61">
        <v>120048</v>
      </c>
      <c r="O1533" s="62">
        <v>120455</v>
      </c>
      <c r="P1533" s="61">
        <v>121328</v>
      </c>
      <c r="Q1533" s="27"/>
      <c r="R1533" s="28"/>
    </row>
    <row r="1534" spans="1:18" x14ac:dyDescent="0.2">
      <c r="A1534" s="60" t="s">
        <v>1544</v>
      </c>
      <c r="B1534" s="57" t="str">
        <f t="shared" si="69"/>
        <v>Jefferson County, Missouri</v>
      </c>
      <c r="C1534" s="57" t="str">
        <f t="shared" si="70"/>
        <v>Jefferson County</v>
      </c>
      <c r="D1534" s="56" t="str">
        <f t="shared" si="71"/>
        <v>Missouri</v>
      </c>
      <c r="E1534" s="61">
        <v>218733</v>
      </c>
      <c r="F1534" s="61">
        <v>218722</v>
      </c>
      <c r="G1534" s="61">
        <v>219128</v>
      </c>
      <c r="H1534" s="61">
        <v>219594</v>
      </c>
      <c r="I1534" s="61">
        <v>219853</v>
      </c>
      <c r="J1534" s="61">
        <v>220870</v>
      </c>
      <c r="K1534" s="61">
        <v>222006</v>
      </c>
      <c r="L1534" s="61">
        <v>223116</v>
      </c>
      <c r="M1534" s="61">
        <v>223377</v>
      </c>
      <c r="N1534" s="61">
        <v>223769</v>
      </c>
      <c r="O1534" s="62">
        <v>224410</v>
      </c>
      <c r="P1534" s="61">
        <v>225081</v>
      </c>
      <c r="Q1534" s="27"/>
      <c r="R1534" s="28"/>
    </row>
    <row r="1535" spans="1:18" x14ac:dyDescent="0.2">
      <c r="A1535" s="60" t="s">
        <v>1545</v>
      </c>
      <c r="B1535" s="57" t="str">
        <f t="shared" si="69"/>
        <v>Johnson County, Missouri</v>
      </c>
      <c r="C1535" s="57" t="str">
        <f t="shared" si="70"/>
        <v>Johnson County</v>
      </c>
      <c r="D1535" s="56" t="str">
        <f t="shared" si="71"/>
        <v>Missouri</v>
      </c>
      <c r="E1535" s="61">
        <v>52595</v>
      </c>
      <c r="F1535" s="61">
        <v>52565</v>
      </c>
      <c r="G1535" s="61">
        <v>52686</v>
      </c>
      <c r="H1535" s="61">
        <v>53297</v>
      </c>
      <c r="I1535" s="61">
        <v>54124</v>
      </c>
      <c r="J1535" s="61">
        <v>54139</v>
      </c>
      <c r="K1535" s="61">
        <v>54010</v>
      </c>
      <c r="L1535" s="61">
        <v>53496</v>
      </c>
      <c r="M1535" s="61">
        <v>53497</v>
      </c>
      <c r="N1535" s="61">
        <v>53735</v>
      </c>
      <c r="O1535" s="62">
        <v>53621</v>
      </c>
      <c r="P1535" s="61">
        <v>54062</v>
      </c>
      <c r="Q1535" s="27"/>
      <c r="R1535" s="28"/>
    </row>
    <row r="1536" spans="1:18" x14ac:dyDescent="0.2">
      <c r="A1536" s="60" t="s">
        <v>1546</v>
      </c>
      <c r="B1536" s="57" t="str">
        <f t="shared" si="69"/>
        <v>Knox County, Missouri</v>
      </c>
      <c r="C1536" s="57" t="str">
        <f t="shared" si="70"/>
        <v>Knox County</v>
      </c>
      <c r="D1536" s="56" t="str">
        <f t="shared" si="71"/>
        <v>Missouri</v>
      </c>
      <c r="E1536" s="61">
        <v>4131</v>
      </c>
      <c r="F1536" s="61">
        <v>4131</v>
      </c>
      <c r="G1536" s="61">
        <v>4125</v>
      </c>
      <c r="H1536" s="61">
        <v>4125</v>
      </c>
      <c r="I1536" s="61">
        <v>4090</v>
      </c>
      <c r="J1536" s="61">
        <v>4060</v>
      </c>
      <c r="K1536" s="61">
        <v>3993</v>
      </c>
      <c r="L1536" s="61">
        <v>3907</v>
      </c>
      <c r="M1536" s="61">
        <v>3933</v>
      </c>
      <c r="N1536" s="61">
        <v>3970</v>
      </c>
      <c r="O1536" s="62">
        <v>3965</v>
      </c>
      <c r="P1536" s="61">
        <v>3959</v>
      </c>
      <c r="Q1536" s="27"/>
      <c r="R1536" s="28"/>
    </row>
    <row r="1537" spans="1:18" x14ac:dyDescent="0.2">
      <c r="A1537" s="60" t="s">
        <v>1547</v>
      </c>
      <c r="B1537" s="57" t="str">
        <f t="shared" si="69"/>
        <v>Laclede County, Missouri</v>
      </c>
      <c r="C1537" s="57" t="str">
        <f t="shared" si="70"/>
        <v>Laclede County</v>
      </c>
      <c r="D1537" s="56" t="str">
        <f t="shared" si="71"/>
        <v>Missouri</v>
      </c>
      <c r="E1537" s="61">
        <v>35571</v>
      </c>
      <c r="F1537" s="61">
        <v>35596</v>
      </c>
      <c r="G1537" s="61">
        <v>35700</v>
      </c>
      <c r="H1537" s="61">
        <v>35668</v>
      </c>
      <c r="I1537" s="61">
        <v>35482</v>
      </c>
      <c r="J1537" s="61">
        <v>35654</v>
      </c>
      <c r="K1537" s="61">
        <v>35530</v>
      </c>
      <c r="L1537" s="61">
        <v>35469</v>
      </c>
      <c r="M1537" s="61">
        <v>35450</v>
      </c>
      <c r="N1537" s="61">
        <v>35418</v>
      </c>
      <c r="O1537" s="62">
        <v>35596</v>
      </c>
      <c r="P1537" s="61">
        <v>35723</v>
      </c>
      <c r="Q1537" s="27"/>
      <c r="R1537" s="28"/>
    </row>
    <row r="1538" spans="1:18" x14ac:dyDescent="0.2">
      <c r="A1538" s="60" t="s">
        <v>1548</v>
      </c>
      <c r="B1538" s="57" t="str">
        <f t="shared" ref="B1538:B1601" si="72">IF(LEFT(A1538)=".", RIGHT(A1538,LEN(A1538)-1), A1538)</f>
        <v>Lafayette County, Missouri</v>
      </c>
      <c r="C1538" s="57" t="str">
        <f t="shared" si="70"/>
        <v>Lafayette County</v>
      </c>
      <c r="D1538" s="56" t="str">
        <f t="shared" si="71"/>
        <v>Missouri</v>
      </c>
      <c r="E1538" s="61">
        <v>33381</v>
      </c>
      <c r="F1538" s="61">
        <v>33369</v>
      </c>
      <c r="G1538" s="61">
        <v>33381</v>
      </c>
      <c r="H1538" s="61">
        <v>33207</v>
      </c>
      <c r="I1538" s="61">
        <v>33054</v>
      </c>
      <c r="J1538" s="61">
        <v>32823</v>
      </c>
      <c r="K1538" s="61">
        <v>32619</v>
      </c>
      <c r="L1538" s="61">
        <v>32624</v>
      </c>
      <c r="M1538" s="61">
        <v>32534</v>
      </c>
      <c r="N1538" s="61">
        <v>32579</v>
      </c>
      <c r="O1538" s="62">
        <v>32542</v>
      </c>
      <c r="P1538" s="61">
        <v>32708</v>
      </c>
      <c r="Q1538" s="27"/>
      <c r="R1538" s="28"/>
    </row>
    <row r="1539" spans="1:18" x14ac:dyDescent="0.2">
      <c r="A1539" s="60" t="s">
        <v>1549</v>
      </c>
      <c r="B1539" s="57" t="str">
        <f t="shared" si="72"/>
        <v>Lawrence County, Missouri</v>
      </c>
      <c r="C1539" s="57" t="str">
        <f t="shared" ref="C1539:C1602" si="73">LEFT(B1539,FIND(",",B1539,1)-1)</f>
        <v>Lawrence County</v>
      </c>
      <c r="D1539" s="56" t="str">
        <f t="shared" ref="D1539:D1602" si="74">RIGHT(B1539,LEN(B1539)-(FIND(",",B1539)+1))</f>
        <v>Missouri</v>
      </c>
      <c r="E1539" s="61">
        <v>38634</v>
      </c>
      <c r="F1539" s="61">
        <v>38647</v>
      </c>
      <c r="G1539" s="61">
        <v>38591</v>
      </c>
      <c r="H1539" s="61">
        <v>38502</v>
      </c>
      <c r="I1539" s="61">
        <v>38382</v>
      </c>
      <c r="J1539" s="61">
        <v>38104</v>
      </c>
      <c r="K1539" s="61">
        <v>37903</v>
      </c>
      <c r="L1539" s="61">
        <v>37981</v>
      </c>
      <c r="M1539" s="61">
        <v>38164</v>
      </c>
      <c r="N1539" s="61">
        <v>38256</v>
      </c>
      <c r="O1539" s="62">
        <v>38264</v>
      </c>
      <c r="P1539" s="61">
        <v>38355</v>
      </c>
      <c r="Q1539" s="27"/>
      <c r="R1539" s="28"/>
    </row>
    <row r="1540" spans="1:18" x14ac:dyDescent="0.2">
      <c r="A1540" s="60" t="s">
        <v>1550</v>
      </c>
      <c r="B1540" s="57" t="str">
        <f t="shared" si="72"/>
        <v>Lewis County, Missouri</v>
      </c>
      <c r="C1540" s="57" t="str">
        <f t="shared" si="73"/>
        <v>Lewis County</v>
      </c>
      <c r="D1540" s="56" t="str">
        <f t="shared" si="74"/>
        <v>Missouri</v>
      </c>
      <c r="E1540" s="61">
        <v>10211</v>
      </c>
      <c r="F1540" s="61">
        <v>10209</v>
      </c>
      <c r="G1540" s="61">
        <v>10210</v>
      </c>
      <c r="H1540" s="61">
        <v>10220</v>
      </c>
      <c r="I1540" s="61">
        <v>10119</v>
      </c>
      <c r="J1540" s="61">
        <v>10111</v>
      </c>
      <c r="K1540" s="61">
        <v>10099</v>
      </c>
      <c r="L1540" s="61">
        <v>10138</v>
      </c>
      <c r="M1540" s="61">
        <v>10072</v>
      </c>
      <c r="N1540" s="61">
        <v>9952</v>
      </c>
      <c r="O1540" s="62">
        <v>9839</v>
      </c>
      <c r="P1540" s="61">
        <v>9776</v>
      </c>
      <c r="Q1540" s="27"/>
      <c r="R1540" s="28"/>
    </row>
    <row r="1541" spans="1:18" x14ac:dyDescent="0.2">
      <c r="A1541" s="60" t="s">
        <v>1551</v>
      </c>
      <c r="B1541" s="57" t="str">
        <f t="shared" si="72"/>
        <v>Lincoln County, Missouri</v>
      </c>
      <c r="C1541" s="57" t="str">
        <f t="shared" si="73"/>
        <v>Lincoln County</v>
      </c>
      <c r="D1541" s="56" t="str">
        <f t="shared" si="74"/>
        <v>Missouri</v>
      </c>
      <c r="E1541" s="61">
        <v>52566</v>
      </c>
      <c r="F1541" s="61">
        <v>52536</v>
      </c>
      <c r="G1541" s="61">
        <v>52674</v>
      </c>
      <c r="H1541" s="61">
        <v>53051</v>
      </c>
      <c r="I1541" s="61">
        <v>53265</v>
      </c>
      <c r="J1541" s="61">
        <v>53785</v>
      </c>
      <c r="K1541" s="61">
        <v>54170</v>
      </c>
      <c r="L1541" s="61">
        <v>54567</v>
      </c>
      <c r="M1541" s="61">
        <v>55146</v>
      </c>
      <c r="N1541" s="61">
        <v>56045</v>
      </c>
      <c r="O1541" s="62">
        <v>57613</v>
      </c>
      <c r="P1541" s="61">
        <v>59013</v>
      </c>
      <c r="Q1541" s="27"/>
      <c r="R1541" s="28"/>
    </row>
    <row r="1542" spans="1:18" x14ac:dyDescent="0.2">
      <c r="A1542" s="60" t="s">
        <v>1552</v>
      </c>
      <c r="B1542" s="57" t="str">
        <f t="shared" si="72"/>
        <v>Linn County, Missouri</v>
      </c>
      <c r="C1542" s="57" t="str">
        <f t="shared" si="73"/>
        <v>Linn County</v>
      </c>
      <c r="D1542" s="56" t="str">
        <f t="shared" si="74"/>
        <v>Missouri</v>
      </c>
      <c r="E1542" s="61">
        <v>12761</v>
      </c>
      <c r="F1542" s="61">
        <v>12773</v>
      </c>
      <c r="G1542" s="61">
        <v>12774</v>
      </c>
      <c r="H1542" s="61">
        <v>12601</v>
      </c>
      <c r="I1542" s="61">
        <v>12488</v>
      </c>
      <c r="J1542" s="61">
        <v>12330</v>
      </c>
      <c r="K1542" s="61">
        <v>12320</v>
      </c>
      <c r="L1542" s="61">
        <v>12293</v>
      </c>
      <c r="M1542" s="61">
        <v>12146</v>
      </c>
      <c r="N1542" s="61">
        <v>12168</v>
      </c>
      <c r="O1542" s="62">
        <v>12039</v>
      </c>
      <c r="P1542" s="61">
        <v>11920</v>
      </c>
      <c r="Q1542" s="27"/>
      <c r="R1542" s="28"/>
    </row>
    <row r="1543" spans="1:18" x14ac:dyDescent="0.2">
      <c r="A1543" s="60" t="s">
        <v>1553</v>
      </c>
      <c r="B1543" s="57" t="str">
        <f t="shared" si="72"/>
        <v>Livingston County, Missouri</v>
      </c>
      <c r="C1543" s="57" t="str">
        <f t="shared" si="73"/>
        <v>Livingston County</v>
      </c>
      <c r="D1543" s="56" t="str">
        <f t="shared" si="74"/>
        <v>Missouri</v>
      </c>
      <c r="E1543" s="61">
        <v>15195</v>
      </c>
      <c r="F1543" s="61">
        <v>15196</v>
      </c>
      <c r="G1543" s="61">
        <v>15128</v>
      </c>
      <c r="H1543" s="61">
        <v>15120</v>
      </c>
      <c r="I1543" s="61">
        <v>14997</v>
      </c>
      <c r="J1543" s="61">
        <v>14874</v>
      </c>
      <c r="K1543" s="61">
        <v>15006</v>
      </c>
      <c r="L1543" s="61">
        <v>14938</v>
      </c>
      <c r="M1543" s="61">
        <v>15127</v>
      </c>
      <c r="N1543" s="61">
        <v>15157</v>
      </c>
      <c r="O1543" s="62">
        <v>15181</v>
      </c>
      <c r="P1543" s="61">
        <v>15227</v>
      </c>
      <c r="Q1543" s="27"/>
      <c r="R1543" s="28"/>
    </row>
    <row r="1544" spans="1:18" x14ac:dyDescent="0.2">
      <c r="A1544" s="60" t="s">
        <v>1554</v>
      </c>
      <c r="B1544" s="57" t="str">
        <f t="shared" si="72"/>
        <v>McDonald County, Missouri</v>
      </c>
      <c r="C1544" s="57" t="str">
        <f t="shared" si="73"/>
        <v>McDonald County</v>
      </c>
      <c r="D1544" s="56" t="str">
        <f t="shared" si="74"/>
        <v>Missouri</v>
      </c>
      <c r="E1544" s="61">
        <v>23083</v>
      </c>
      <c r="F1544" s="61">
        <v>23083</v>
      </c>
      <c r="G1544" s="61">
        <v>23072</v>
      </c>
      <c r="H1544" s="61">
        <v>22891</v>
      </c>
      <c r="I1544" s="61">
        <v>22966</v>
      </c>
      <c r="J1544" s="61">
        <v>22629</v>
      </c>
      <c r="K1544" s="61">
        <v>22820</v>
      </c>
      <c r="L1544" s="61">
        <v>22683</v>
      </c>
      <c r="M1544" s="61">
        <v>22705</v>
      </c>
      <c r="N1544" s="61">
        <v>22722</v>
      </c>
      <c r="O1544" s="62">
        <v>22963</v>
      </c>
      <c r="P1544" s="61">
        <v>22837</v>
      </c>
      <c r="Q1544" s="27"/>
      <c r="R1544" s="28"/>
    </row>
    <row r="1545" spans="1:18" x14ac:dyDescent="0.2">
      <c r="A1545" s="60" t="s">
        <v>1555</v>
      </c>
      <c r="B1545" s="57" t="str">
        <f t="shared" si="72"/>
        <v>Macon County, Missouri</v>
      </c>
      <c r="C1545" s="57" t="str">
        <f t="shared" si="73"/>
        <v>Macon County</v>
      </c>
      <c r="D1545" s="56" t="str">
        <f t="shared" si="74"/>
        <v>Missouri</v>
      </c>
      <c r="E1545" s="61">
        <v>15566</v>
      </c>
      <c r="F1545" s="61">
        <v>15566</v>
      </c>
      <c r="G1545" s="61">
        <v>15593</v>
      </c>
      <c r="H1545" s="61">
        <v>15486</v>
      </c>
      <c r="I1545" s="61">
        <v>15563</v>
      </c>
      <c r="J1545" s="61">
        <v>15475</v>
      </c>
      <c r="K1545" s="61">
        <v>15449</v>
      </c>
      <c r="L1545" s="61">
        <v>15284</v>
      </c>
      <c r="M1545" s="61">
        <v>15164</v>
      </c>
      <c r="N1545" s="61">
        <v>15262</v>
      </c>
      <c r="O1545" s="62">
        <v>15167</v>
      </c>
      <c r="P1545" s="61">
        <v>15117</v>
      </c>
      <c r="Q1545" s="27"/>
      <c r="R1545" s="28"/>
    </row>
    <row r="1546" spans="1:18" x14ac:dyDescent="0.2">
      <c r="A1546" s="60" t="s">
        <v>1556</v>
      </c>
      <c r="B1546" s="57" t="str">
        <f t="shared" si="72"/>
        <v>Madison County, Missouri</v>
      </c>
      <c r="C1546" s="57" t="str">
        <f t="shared" si="73"/>
        <v>Madison County</v>
      </c>
      <c r="D1546" s="56" t="str">
        <f t="shared" si="74"/>
        <v>Missouri</v>
      </c>
      <c r="E1546" s="61">
        <v>12226</v>
      </c>
      <c r="F1546" s="61">
        <v>12217</v>
      </c>
      <c r="G1546" s="61">
        <v>12197</v>
      </c>
      <c r="H1546" s="61">
        <v>12256</v>
      </c>
      <c r="I1546" s="61">
        <v>12373</v>
      </c>
      <c r="J1546" s="61">
        <v>12270</v>
      </c>
      <c r="K1546" s="61">
        <v>12192</v>
      </c>
      <c r="L1546" s="61">
        <v>12178</v>
      </c>
      <c r="M1546" s="61">
        <v>12213</v>
      </c>
      <c r="N1546" s="61">
        <v>12230</v>
      </c>
      <c r="O1546" s="62">
        <v>12188</v>
      </c>
      <c r="P1546" s="61">
        <v>12088</v>
      </c>
      <c r="Q1546" s="27"/>
      <c r="R1546" s="28"/>
    </row>
    <row r="1547" spans="1:18" x14ac:dyDescent="0.2">
      <c r="A1547" s="60" t="s">
        <v>1557</v>
      </c>
      <c r="B1547" s="57" t="str">
        <f t="shared" si="72"/>
        <v>Maries County, Missouri</v>
      </c>
      <c r="C1547" s="57" t="str">
        <f t="shared" si="73"/>
        <v>Maries County</v>
      </c>
      <c r="D1547" s="56" t="str">
        <f t="shared" si="74"/>
        <v>Missouri</v>
      </c>
      <c r="E1547" s="61">
        <v>9176</v>
      </c>
      <c r="F1547" s="61">
        <v>9153</v>
      </c>
      <c r="G1547" s="61">
        <v>9162</v>
      </c>
      <c r="H1547" s="61">
        <v>9171</v>
      </c>
      <c r="I1547" s="61">
        <v>9022</v>
      </c>
      <c r="J1547" s="61">
        <v>9037</v>
      </c>
      <c r="K1547" s="61">
        <v>9001</v>
      </c>
      <c r="L1547" s="61">
        <v>8936</v>
      </c>
      <c r="M1547" s="61">
        <v>8821</v>
      </c>
      <c r="N1547" s="61">
        <v>8790</v>
      </c>
      <c r="O1547" s="62">
        <v>8770</v>
      </c>
      <c r="P1547" s="61">
        <v>8697</v>
      </c>
      <c r="Q1547" s="27"/>
      <c r="R1547" s="28"/>
    </row>
    <row r="1548" spans="1:18" x14ac:dyDescent="0.2">
      <c r="A1548" s="60" t="s">
        <v>1558</v>
      </c>
      <c r="B1548" s="57" t="str">
        <f t="shared" si="72"/>
        <v>Marion County, Missouri</v>
      </c>
      <c r="C1548" s="57" t="str">
        <f t="shared" si="73"/>
        <v>Marion County</v>
      </c>
      <c r="D1548" s="56" t="str">
        <f t="shared" si="74"/>
        <v>Missouri</v>
      </c>
      <c r="E1548" s="61">
        <v>28781</v>
      </c>
      <c r="F1548" s="61">
        <v>28781</v>
      </c>
      <c r="G1548" s="61">
        <v>28787</v>
      </c>
      <c r="H1548" s="61">
        <v>28786</v>
      </c>
      <c r="I1548" s="61">
        <v>28746</v>
      </c>
      <c r="J1548" s="61">
        <v>28769</v>
      </c>
      <c r="K1548" s="61">
        <v>28766</v>
      </c>
      <c r="L1548" s="61">
        <v>28697</v>
      </c>
      <c r="M1548" s="61">
        <v>28689</v>
      </c>
      <c r="N1548" s="61">
        <v>28585</v>
      </c>
      <c r="O1548" s="62">
        <v>28540</v>
      </c>
      <c r="P1548" s="61">
        <v>28530</v>
      </c>
      <c r="Q1548" s="27"/>
      <c r="R1548" s="28"/>
    </row>
    <row r="1549" spans="1:18" x14ac:dyDescent="0.2">
      <c r="A1549" s="60" t="s">
        <v>1559</v>
      </c>
      <c r="B1549" s="57" t="str">
        <f t="shared" si="72"/>
        <v>Mercer County, Missouri</v>
      </c>
      <c r="C1549" s="57" t="str">
        <f t="shared" si="73"/>
        <v>Mercer County</v>
      </c>
      <c r="D1549" s="56" t="str">
        <f t="shared" si="74"/>
        <v>Missouri</v>
      </c>
      <c r="E1549" s="61">
        <v>3785</v>
      </c>
      <c r="F1549" s="61">
        <v>3785</v>
      </c>
      <c r="G1549" s="61">
        <v>3770</v>
      </c>
      <c r="H1549" s="61">
        <v>3774</v>
      </c>
      <c r="I1549" s="61">
        <v>3708</v>
      </c>
      <c r="J1549" s="61">
        <v>3664</v>
      </c>
      <c r="K1549" s="61">
        <v>3683</v>
      </c>
      <c r="L1549" s="61">
        <v>3660</v>
      </c>
      <c r="M1549" s="61">
        <v>3661</v>
      </c>
      <c r="N1549" s="61">
        <v>3656</v>
      </c>
      <c r="O1549" s="62">
        <v>3626</v>
      </c>
      <c r="P1549" s="61">
        <v>3617</v>
      </c>
      <c r="Q1549" s="27"/>
      <c r="R1549" s="28"/>
    </row>
    <row r="1550" spans="1:18" x14ac:dyDescent="0.2">
      <c r="A1550" s="60" t="s">
        <v>1560</v>
      </c>
      <c r="B1550" s="57" t="str">
        <f t="shared" si="72"/>
        <v>Miller County, Missouri</v>
      </c>
      <c r="C1550" s="57" t="str">
        <f t="shared" si="73"/>
        <v>Miller County</v>
      </c>
      <c r="D1550" s="56" t="str">
        <f t="shared" si="74"/>
        <v>Missouri</v>
      </c>
      <c r="E1550" s="61">
        <v>24748</v>
      </c>
      <c r="F1550" s="61">
        <v>24748</v>
      </c>
      <c r="G1550" s="61">
        <v>24716</v>
      </c>
      <c r="H1550" s="61">
        <v>24718</v>
      </c>
      <c r="I1550" s="61">
        <v>24582</v>
      </c>
      <c r="J1550" s="61">
        <v>24812</v>
      </c>
      <c r="K1550" s="61">
        <v>24833</v>
      </c>
      <c r="L1550" s="61">
        <v>24872</v>
      </c>
      <c r="M1550" s="61">
        <v>24998</v>
      </c>
      <c r="N1550" s="61">
        <v>25202</v>
      </c>
      <c r="O1550" s="62">
        <v>25315</v>
      </c>
      <c r="P1550" s="61">
        <v>25619</v>
      </c>
      <c r="Q1550" s="27"/>
      <c r="R1550" s="28"/>
    </row>
    <row r="1551" spans="1:18" x14ac:dyDescent="0.2">
      <c r="A1551" s="60" t="s">
        <v>1561</v>
      </c>
      <c r="B1551" s="57" t="str">
        <f t="shared" si="72"/>
        <v>Mississippi County, Missouri</v>
      </c>
      <c r="C1551" s="57" t="str">
        <f t="shared" si="73"/>
        <v>Mississippi County</v>
      </c>
      <c r="D1551" s="56" t="str">
        <f t="shared" si="74"/>
        <v>Missouri</v>
      </c>
      <c r="E1551" s="61">
        <v>14358</v>
      </c>
      <c r="F1551" s="61">
        <v>14376</v>
      </c>
      <c r="G1551" s="61">
        <v>14330</v>
      </c>
      <c r="H1551" s="61">
        <v>14234</v>
      </c>
      <c r="I1551" s="61">
        <v>14274</v>
      </c>
      <c r="J1551" s="61">
        <v>14174</v>
      </c>
      <c r="K1551" s="61">
        <v>14175</v>
      </c>
      <c r="L1551" s="61">
        <v>13965</v>
      </c>
      <c r="M1551" s="61">
        <v>13738</v>
      </c>
      <c r="N1551" s="61">
        <v>13594</v>
      </c>
      <c r="O1551" s="62">
        <v>13394</v>
      </c>
      <c r="P1551" s="61">
        <v>13180</v>
      </c>
      <c r="Q1551" s="27"/>
      <c r="R1551" s="28"/>
    </row>
    <row r="1552" spans="1:18" x14ac:dyDescent="0.2">
      <c r="A1552" s="60" t="s">
        <v>1562</v>
      </c>
      <c r="B1552" s="57" t="str">
        <f t="shared" si="72"/>
        <v>Moniteau County, Missouri</v>
      </c>
      <c r="C1552" s="57" t="str">
        <f t="shared" si="73"/>
        <v>Moniteau County</v>
      </c>
      <c r="D1552" s="56" t="str">
        <f t="shared" si="74"/>
        <v>Missouri</v>
      </c>
      <c r="E1552" s="61">
        <v>15607</v>
      </c>
      <c r="F1552" s="61">
        <v>15605</v>
      </c>
      <c r="G1552" s="61">
        <v>15626</v>
      </c>
      <c r="H1552" s="61">
        <v>15706</v>
      </c>
      <c r="I1552" s="61">
        <v>15669</v>
      </c>
      <c r="J1552" s="61">
        <v>15742</v>
      </c>
      <c r="K1552" s="61">
        <v>15809</v>
      </c>
      <c r="L1552" s="61">
        <v>15873</v>
      </c>
      <c r="M1552" s="61">
        <v>15991</v>
      </c>
      <c r="N1552" s="61">
        <v>16047</v>
      </c>
      <c r="O1552" s="62">
        <v>16186</v>
      </c>
      <c r="P1552" s="61">
        <v>16132</v>
      </c>
      <c r="Q1552" s="27"/>
      <c r="R1552" s="28"/>
    </row>
    <row r="1553" spans="1:18" x14ac:dyDescent="0.2">
      <c r="A1553" s="60" t="s">
        <v>1563</v>
      </c>
      <c r="B1553" s="57" t="str">
        <f t="shared" si="72"/>
        <v>Monroe County, Missouri</v>
      </c>
      <c r="C1553" s="57" t="str">
        <f t="shared" si="73"/>
        <v>Monroe County</v>
      </c>
      <c r="D1553" s="56" t="str">
        <f t="shared" si="74"/>
        <v>Missouri</v>
      </c>
      <c r="E1553" s="61">
        <v>8840</v>
      </c>
      <c r="F1553" s="61">
        <v>8844</v>
      </c>
      <c r="G1553" s="61">
        <v>8786</v>
      </c>
      <c r="H1553" s="61">
        <v>8683</v>
      </c>
      <c r="I1553" s="61">
        <v>8692</v>
      </c>
      <c r="J1553" s="61">
        <v>8770</v>
      </c>
      <c r="K1553" s="61">
        <v>8737</v>
      </c>
      <c r="L1553" s="61">
        <v>8637</v>
      </c>
      <c r="M1553" s="61">
        <v>8633</v>
      </c>
      <c r="N1553" s="61">
        <v>8596</v>
      </c>
      <c r="O1553" s="62">
        <v>8636</v>
      </c>
      <c r="P1553" s="61">
        <v>8644</v>
      </c>
      <c r="Q1553" s="27"/>
      <c r="R1553" s="28"/>
    </row>
    <row r="1554" spans="1:18" x14ac:dyDescent="0.2">
      <c r="A1554" s="60" t="s">
        <v>1564</v>
      </c>
      <c r="B1554" s="57" t="str">
        <f t="shared" si="72"/>
        <v>Montgomery County, Missouri</v>
      </c>
      <c r="C1554" s="57" t="str">
        <f t="shared" si="73"/>
        <v>Montgomery County</v>
      </c>
      <c r="D1554" s="56" t="str">
        <f t="shared" si="74"/>
        <v>Missouri</v>
      </c>
      <c r="E1554" s="61">
        <v>12236</v>
      </c>
      <c r="F1554" s="61">
        <v>12224</v>
      </c>
      <c r="G1554" s="61">
        <v>12207</v>
      </c>
      <c r="H1554" s="61">
        <v>12202</v>
      </c>
      <c r="I1554" s="61">
        <v>11965</v>
      </c>
      <c r="J1554" s="61">
        <v>11847</v>
      </c>
      <c r="K1554" s="61">
        <v>11718</v>
      </c>
      <c r="L1554" s="61">
        <v>11572</v>
      </c>
      <c r="M1554" s="61">
        <v>11447</v>
      </c>
      <c r="N1554" s="61">
        <v>11378</v>
      </c>
      <c r="O1554" s="62">
        <v>11488</v>
      </c>
      <c r="P1554" s="61">
        <v>11551</v>
      </c>
      <c r="Q1554" s="27"/>
      <c r="R1554" s="28"/>
    </row>
    <row r="1555" spans="1:18" x14ac:dyDescent="0.2">
      <c r="A1555" s="60" t="s">
        <v>1565</v>
      </c>
      <c r="B1555" s="57" t="str">
        <f t="shared" si="72"/>
        <v>Morgan County, Missouri</v>
      </c>
      <c r="C1555" s="57" t="str">
        <f t="shared" si="73"/>
        <v>Morgan County</v>
      </c>
      <c r="D1555" s="56" t="str">
        <f t="shared" si="74"/>
        <v>Missouri</v>
      </c>
      <c r="E1555" s="61">
        <v>20565</v>
      </c>
      <c r="F1555" s="61">
        <v>20567</v>
      </c>
      <c r="G1555" s="61">
        <v>20543</v>
      </c>
      <c r="H1555" s="61">
        <v>20378</v>
      </c>
      <c r="I1555" s="61">
        <v>20082</v>
      </c>
      <c r="J1555" s="61">
        <v>20122</v>
      </c>
      <c r="K1555" s="61">
        <v>20074</v>
      </c>
      <c r="L1555" s="61">
        <v>20065</v>
      </c>
      <c r="M1555" s="61">
        <v>20089</v>
      </c>
      <c r="N1555" s="61">
        <v>20162</v>
      </c>
      <c r="O1555" s="62">
        <v>20414</v>
      </c>
      <c r="P1555" s="61">
        <v>20627</v>
      </c>
      <c r="Q1555" s="27"/>
      <c r="R1555" s="28"/>
    </row>
    <row r="1556" spans="1:18" x14ac:dyDescent="0.2">
      <c r="A1556" s="60" t="s">
        <v>1566</v>
      </c>
      <c r="B1556" s="57" t="str">
        <f t="shared" si="72"/>
        <v>New Madrid County, Missouri</v>
      </c>
      <c r="C1556" s="57" t="str">
        <f t="shared" si="73"/>
        <v>New Madrid County</v>
      </c>
      <c r="D1556" s="56" t="str">
        <f t="shared" si="74"/>
        <v>Missouri</v>
      </c>
      <c r="E1556" s="61">
        <v>18956</v>
      </c>
      <c r="F1556" s="61">
        <v>18940</v>
      </c>
      <c r="G1556" s="61">
        <v>18934</v>
      </c>
      <c r="H1556" s="61">
        <v>18764</v>
      </c>
      <c r="I1556" s="61">
        <v>18471</v>
      </c>
      <c r="J1556" s="61">
        <v>18316</v>
      </c>
      <c r="K1556" s="61">
        <v>18229</v>
      </c>
      <c r="L1556" s="61">
        <v>18067</v>
      </c>
      <c r="M1556" s="61">
        <v>17839</v>
      </c>
      <c r="N1556" s="61">
        <v>17544</v>
      </c>
      <c r="O1556" s="62">
        <v>17272</v>
      </c>
      <c r="P1556" s="61">
        <v>17076</v>
      </c>
      <c r="Q1556" s="27"/>
      <c r="R1556" s="28"/>
    </row>
    <row r="1557" spans="1:18" x14ac:dyDescent="0.2">
      <c r="A1557" s="60" t="s">
        <v>1567</v>
      </c>
      <c r="B1557" s="57" t="str">
        <f t="shared" si="72"/>
        <v>Newton County, Missouri</v>
      </c>
      <c r="C1557" s="57" t="str">
        <f t="shared" si="73"/>
        <v>Newton County</v>
      </c>
      <c r="D1557" s="56" t="str">
        <f t="shared" si="74"/>
        <v>Missouri</v>
      </c>
      <c r="E1557" s="61">
        <v>58114</v>
      </c>
      <c r="F1557" s="61">
        <v>58118</v>
      </c>
      <c r="G1557" s="61">
        <v>58177</v>
      </c>
      <c r="H1557" s="61">
        <v>58563</v>
      </c>
      <c r="I1557" s="61">
        <v>58637</v>
      </c>
      <c r="J1557" s="61">
        <v>58378</v>
      </c>
      <c r="K1557" s="61">
        <v>58127</v>
      </c>
      <c r="L1557" s="61">
        <v>58138</v>
      </c>
      <c r="M1557" s="61">
        <v>58178</v>
      </c>
      <c r="N1557" s="61">
        <v>58191</v>
      </c>
      <c r="O1557" s="62">
        <v>58158</v>
      </c>
      <c r="P1557" s="61">
        <v>58236</v>
      </c>
      <c r="Q1557" s="27"/>
      <c r="R1557" s="28"/>
    </row>
    <row r="1558" spans="1:18" x14ac:dyDescent="0.2">
      <c r="A1558" s="60" t="s">
        <v>1568</v>
      </c>
      <c r="B1558" s="57" t="str">
        <f t="shared" si="72"/>
        <v>Nodaway County, Missouri</v>
      </c>
      <c r="C1558" s="57" t="str">
        <f t="shared" si="73"/>
        <v>Nodaway County</v>
      </c>
      <c r="D1558" s="56" t="str">
        <f t="shared" si="74"/>
        <v>Missouri</v>
      </c>
      <c r="E1558" s="61">
        <v>23370</v>
      </c>
      <c r="F1558" s="61">
        <v>23373</v>
      </c>
      <c r="G1558" s="61">
        <v>23401</v>
      </c>
      <c r="H1558" s="61">
        <v>23433</v>
      </c>
      <c r="I1558" s="61">
        <v>23327</v>
      </c>
      <c r="J1558" s="61">
        <v>23151</v>
      </c>
      <c r="K1558" s="61">
        <v>22981</v>
      </c>
      <c r="L1558" s="61">
        <v>22625</v>
      </c>
      <c r="M1558" s="61">
        <v>22455</v>
      </c>
      <c r="N1558" s="61">
        <v>22401</v>
      </c>
      <c r="O1558" s="62">
        <v>22223</v>
      </c>
      <c r="P1558" s="61">
        <v>22092</v>
      </c>
      <c r="Q1558" s="27"/>
      <c r="R1558" s="28"/>
    </row>
    <row r="1559" spans="1:18" x14ac:dyDescent="0.2">
      <c r="A1559" s="60" t="s">
        <v>1569</v>
      </c>
      <c r="B1559" s="57" t="str">
        <f t="shared" si="72"/>
        <v>Oregon County, Missouri</v>
      </c>
      <c r="C1559" s="57" t="str">
        <f t="shared" si="73"/>
        <v>Oregon County</v>
      </c>
      <c r="D1559" s="56" t="str">
        <f t="shared" si="74"/>
        <v>Missouri</v>
      </c>
      <c r="E1559" s="61">
        <v>10881</v>
      </c>
      <c r="F1559" s="61">
        <v>10881</v>
      </c>
      <c r="G1559" s="61">
        <v>10935</v>
      </c>
      <c r="H1559" s="61">
        <v>11044</v>
      </c>
      <c r="I1559" s="61">
        <v>10966</v>
      </c>
      <c r="J1559" s="61">
        <v>10927</v>
      </c>
      <c r="K1559" s="61">
        <v>10823</v>
      </c>
      <c r="L1559" s="61">
        <v>10850</v>
      </c>
      <c r="M1559" s="61">
        <v>10746</v>
      </c>
      <c r="N1559" s="61">
        <v>10553</v>
      </c>
      <c r="O1559" s="62">
        <v>10558</v>
      </c>
      <c r="P1559" s="61">
        <v>10529</v>
      </c>
      <c r="Q1559" s="27"/>
      <c r="R1559" s="28"/>
    </row>
    <row r="1560" spans="1:18" x14ac:dyDescent="0.2">
      <c r="A1560" s="60" t="s">
        <v>1570</v>
      </c>
      <c r="B1560" s="57" t="str">
        <f t="shared" si="72"/>
        <v>Osage County, Missouri</v>
      </c>
      <c r="C1560" s="57" t="str">
        <f t="shared" si="73"/>
        <v>Osage County</v>
      </c>
      <c r="D1560" s="56" t="str">
        <f t="shared" si="74"/>
        <v>Missouri</v>
      </c>
      <c r="E1560" s="61">
        <v>13878</v>
      </c>
      <c r="F1560" s="61">
        <v>13909</v>
      </c>
      <c r="G1560" s="61">
        <v>13905</v>
      </c>
      <c r="H1560" s="61">
        <v>13908</v>
      </c>
      <c r="I1560" s="61">
        <v>13846</v>
      </c>
      <c r="J1560" s="61">
        <v>13677</v>
      </c>
      <c r="K1560" s="61">
        <v>13638</v>
      </c>
      <c r="L1560" s="61">
        <v>13538</v>
      </c>
      <c r="M1560" s="61">
        <v>13613</v>
      </c>
      <c r="N1560" s="61">
        <v>13658</v>
      </c>
      <c r="O1560" s="62">
        <v>13652</v>
      </c>
      <c r="P1560" s="61">
        <v>13615</v>
      </c>
      <c r="Q1560" s="27"/>
      <c r="R1560" s="28"/>
    </row>
    <row r="1561" spans="1:18" x14ac:dyDescent="0.2">
      <c r="A1561" s="60" t="s">
        <v>1571</v>
      </c>
      <c r="B1561" s="57" t="str">
        <f t="shared" si="72"/>
        <v>Ozark County, Missouri</v>
      </c>
      <c r="C1561" s="57" t="str">
        <f t="shared" si="73"/>
        <v>Ozark County</v>
      </c>
      <c r="D1561" s="56" t="str">
        <f t="shared" si="74"/>
        <v>Missouri</v>
      </c>
      <c r="E1561" s="61">
        <v>9723</v>
      </c>
      <c r="F1561" s="61">
        <v>9728</v>
      </c>
      <c r="G1561" s="61">
        <v>9746</v>
      </c>
      <c r="H1561" s="61">
        <v>9647</v>
      </c>
      <c r="I1561" s="61">
        <v>9593</v>
      </c>
      <c r="J1561" s="61">
        <v>9503</v>
      </c>
      <c r="K1561" s="61">
        <v>9439</v>
      </c>
      <c r="L1561" s="61">
        <v>9364</v>
      </c>
      <c r="M1561" s="61">
        <v>9199</v>
      </c>
      <c r="N1561" s="61">
        <v>9227</v>
      </c>
      <c r="O1561" s="62">
        <v>9070</v>
      </c>
      <c r="P1561" s="61">
        <v>9174</v>
      </c>
      <c r="Q1561" s="27"/>
      <c r="R1561" s="28"/>
    </row>
    <row r="1562" spans="1:18" x14ac:dyDescent="0.2">
      <c r="A1562" s="60" t="s">
        <v>1572</v>
      </c>
      <c r="B1562" s="57" t="str">
        <f t="shared" si="72"/>
        <v>Pemiscot County, Missouri</v>
      </c>
      <c r="C1562" s="57" t="str">
        <f t="shared" si="73"/>
        <v>Pemiscot County</v>
      </c>
      <c r="D1562" s="56" t="str">
        <f t="shared" si="74"/>
        <v>Missouri</v>
      </c>
      <c r="E1562" s="61">
        <v>18296</v>
      </c>
      <c r="F1562" s="61">
        <v>18287</v>
      </c>
      <c r="G1562" s="61">
        <v>18261</v>
      </c>
      <c r="H1562" s="61">
        <v>18185</v>
      </c>
      <c r="I1562" s="61">
        <v>18075</v>
      </c>
      <c r="J1562" s="61">
        <v>17774</v>
      </c>
      <c r="K1562" s="61">
        <v>17564</v>
      </c>
      <c r="L1562" s="61">
        <v>17410</v>
      </c>
      <c r="M1562" s="61">
        <v>17060</v>
      </c>
      <c r="N1562" s="61">
        <v>16783</v>
      </c>
      <c r="O1562" s="62">
        <v>16256</v>
      </c>
      <c r="P1562" s="61">
        <v>15805</v>
      </c>
      <c r="Q1562" s="27"/>
      <c r="R1562" s="28"/>
    </row>
    <row r="1563" spans="1:18" x14ac:dyDescent="0.2">
      <c r="A1563" s="60" t="s">
        <v>1573</v>
      </c>
      <c r="B1563" s="57" t="str">
        <f t="shared" si="72"/>
        <v>Perry County, Missouri</v>
      </c>
      <c r="C1563" s="57" t="str">
        <f t="shared" si="73"/>
        <v>Perry County</v>
      </c>
      <c r="D1563" s="56" t="str">
        <f t="shared" si="74"/>
        <v>Missouri</v>
      </c>
      <c r="E1563" s="61">
        <v>18971</v>
      </c>
      <c r="F1563" s="61">
        <v>18971</v>
      </c>
      <c r="G1563" s="61">
        <v>18938</v>
      </c>
      <c r="H1563" s="61">
        <v>19008</v>
      </c>
      <c r="I1563" s="61">
        <v>19001</v>
      </c>
      <c r="J1563" s="61">
        <v>19053</v>
      </c>
      <c r="K1563" s="61">
        <v>19118</v>
      </c>
      <c r="L1563" s="61">
        <v>19068</v>
      </c>
      <c r="M1563" s="61">
        <v>19216</v>
      </c>
      <c r="N1563" s="61">
        <v>19262</v>
      </c>
      <c r="O1563" s="62">
        <v>19274</v>
      </c>
      <c r="P1563" s="61">
        <v>19136</v>
      </c>
      <c r="Q1563" s="27"/>
      <c r="R1563" s="28"/>
    </row>
    <row r="1564" spans="1:18" x14ac:dyDescent="0.2">
      <c r="A1564" s="60" t="s">
        <v>1574</v>
      </c>
      <c r="B1564" s="57" t="str">
        <f t="shared" si="72"/>
        <v>Pettis County, Missouri</v>
      </c>
      <c r="C1564" s="57" t="str">
        <f t="shared" si="73"/>
        <v>Pettis County</v>
      </c>
      <c r="D1564" s="56" t="str">
        <f t="shared" si="74"/>
        <v>Missouri</v>
      </c>
      <c r="E1564" s="61">
        <v>42201</v>
      </c>
      <c r="F1564" s="61">
        <v>42214</v>
      </c>
      <c r="G1564" s="61">
        <v>42274</v>
      </c>
      <c r="H1564" s="61">
        <v>42155</v>
      </c>
      <c r="I1564" s="61">
        <v>42304</v>
      </c>
      <c r="J1564" s="61">
        <v>42196</v>
      </c>
      <c r="K1564" s="61">
        <v>42200</v>
      </c>
      <c r="L1564" s="61">
        <v>42300</v>
      </c>
      <c r="M1564" s="61">
        <v>42249</v>
      </c>
      <c r="N1564" s="61">
        <v>42445</v>
      </c>
      <c r="O1564" s="62">
        <v>42441</v>
      </c>
      <c r="P1564" s="61">
        <v>42339</v>
      </c>
      <c r="Q1564" s="27"/>
      <c r="R1564" s="28"/>
    </row>
    <row r="1565" spans="1:18" x14ac:dyDescent="0.2">
      <c r="A1565" s="60" t="s">
        <v>1575</v>
      </c>
      <c r="B1565" s="57" t="str">
        <f t="shared" si="72"/>
        <v>Phelps County, Missouri</v>
      </c>
      <c r="C1565" s="57" t="str">
        <f t="shared" si="73"/>
        <v>Phelps County</v>
      </c>
      <c r="D1565" s="56" t="str">
        <f t="shared" si="74"/>
        <v>Missouri</v>
      </c>
      <c r="E1565" s="61">
        <v>45156</v>
      </c>
      <c r="F1565" s="61">
        <v>45124</v>
      </c>
      <c r="G1565" s="61">
        <v>45294</v>
      </c>
      <c r="H1565" s="61">
        <v>45246</v>
      </c>
      <c r="I1565" s="61">
        <v>45230</v>
      </c>
      <c r="J1565" s="61">
        <v>45006</v>
      </c>
      <c r="K1565" s="61">
        <v>44925</v>
      </c>
      <c r="L1565" s="61">
        <v>44766</v>
      </c>
      <c r="M1565" s="61">
        <v>44708</v>
      </c>
      <c r="N1565" s="61">
        <v>44551</v>
      </c>
      <c r="O1565" s="62">
        <v>44551</v>
      </c>
      <c r="P1565" s="61">
        <v>44573</v>
      </c>
      <c r="Q1565" s="27"/>
      <c r="R1565" s="28"/>
    </row>
    <row r="1566" spans="1:18" x14ac:dyDescent="0.2">
      <c r="A1566" s="60" t="s">
        <v>1576</v>
      </c>
      <c r="B1566" s="57" t="str">
        <f t="shared" si="72"/>
        <v>Pike County, Missouri</v>
      </c>
      <c r="C1566" s="57" t="str">
        <f t="shared" si="73"/>
        <v>Pike County</v>
      </c>
      <c r="D1566" s="56" t="str">
        <f t="shared" si="74"/>
        <v>Missouri</v>
      </c>
      <c r="E1566" s="61">
        <v>18516</v>
      </c>
      <c r="F1566" s="61">
        <v>18511</v>
      </c>
      <c r="G1566" s="61">
        <v>18476</v>
      </c>
      <c r="H1566" s="61">
        <v>18661</v>
      </c>
      <c r="I1566" s="61">
        <v>18552</v>
      </c>
      <c r="J1566" s="61">
        <v>18608</v>
      </c>
      <c r="K1566" s="61">
        <v>18497</v>
      </c>
      <c r="L1566" s="61">
        <v>18409</v>
      </c>
      <c r="M1566" s="61">
        <v>18507</v>
      </c>
      <c r="N1566" s="61">
        <v>18557</v>
      </c>
      <c r="O1566" s="62">
        <v>18502</v>
      </c>
      <c r="P1566" s="61">
        <v>18302</v>
      </c>
      <c r="Q1566" s="27"/>
      <c r="R1566" s="28"/>
    </row>
    <row r="1567" spans="1:18" x14ac:dyDescent="0.2">
      <c r="A1567" s="60" t="s">
        <v>1577</v>
      </c>
      <c r="B1567" s="57" t="str">
        <f t="shared" si="72"/>
        <v>Platte County, Missouri</v>
      </c>
      <c r="C1567" s="57" t="str">
        <f t="shared" si="73"/>
        <v>Platte County</v>
      </c>
      <c r="D1567" s="56" t="str">
        <f t="shared" si="74"/>
        <v>Missouri</v>
      </c>
      <c r="E1567" s="61">
        <v>89322</v>
      </c>
      <c r="F1567" s="61">
        <v>89329</v>
      </c>
      <c r="G1567" s="61">
        <v>89702</v>
      </c>
      <c r="H1567" s="61">
        <v>90880</v>
      </c>
      <c r="I1567" s="61">
        <v>92151</v>
      </c>
      <c r="J1567" s="61">
        <v>93367</v>
      </c>
      <c r="K1567" s="61">
        <v>94859</v>
      </c>
      <c r="L1567" s="61">
        <v>96445</v>
      </c>
      <c r="M1567" s="61">
        <v>98641</v>
      </c>
      <c r="N1567" s="61">
        <v>101141</v>
      </c>
      <c r="O1567" s="62">
        <v>102764</v>
      </c>
      <c r="P1567" s="61">
        <v>104418</v>
      </c>
      <c r="Q1567" s="27"/>
      <c r="R1567" s="28"/>
    </row>
    <row r="1568" spans="1:18" x14ac:dyDescent="0.2">
      <c r="A1568" s="60" t="s">
        <v>1578</v>
      </c>
      <c r="B1568" s="57" t="str">
        <f t="shared" si="72"/>
        <v>Polk County, Missouri</v>
      </c>
      <c r="C1568" s="57" t="str">
        <f t="shared" si="73"/>
        <v>Polk County</v>
      </c>
      <c r="D1568" s="56" t="str">
        <f t="shared" si="74"/>
        <v>Missouri</v>
      </c>
      <c r="E1568" s="61">
        <v>31137</v>
      </c>
      <c r="F1568" s="61">
        <v>31130</v>
      </c>
      <c r="G1568" s="61">
        <v>31157</v>
      </c>
      <c r="H1568" s="61">
        <v>31202</v>
      </c>
      <c r="I1568" s="61">
        <v>31082</v>
      </c>
      <c r="J1568" s="61">
        <v>31117</v>
      </c>
      <c r="K1568" s="61">
        <v>31118</v>
      </c>
      <c r="L1568" s="61">
        <v>31256</v>
      </c>
      <c r="M1568" s="61">
        <v>31380</v>
      </c>
      <c r="N1568" s="61">
        <v>31742</v>
      </c>
      <c r="O1568" s="62">
        <v>32214</v>
      </c>
      <c r="P1568" s="61">
        <v>32149</v>
      </c>
      <c r="Q1568" s="27"/>
      <c r="R1568" s="28"/>
    </row>
    <row r="1569" spans="1:18" x14ac:dyDescent="0.2">
      <c r="A1569" s="60" t="s">
        <v>1579</v>
      </c>
      <c r="B1569" s="57" t="str">
        <f t="shared" si="72"/>
        <v>Pulaski County, Missouri</v>
      </c>
      <c r="C1569" s="57" t="str">
        <f t="shared" si="73"/>
        <v>Pulaski County</v>
      </c>
      <c r="D1569" s="56" t="str">
        <f t="shared" si="74"/>
        <v>Missouri</v>
      </c>
      <c r="E1569" s="61">
        <v>52274</v>
      </c>
      <c r="F1569" s="61">
        <v>52282</v>
      </c>
      <c r="G1569" s="61">
        <v>52859</v>
      </c>
      <c r="H1569" s="61">
        <v>53297</v>
      </c>
      <c r="I1569" s="61">
        <v>53475</v>
      </c>
      <c r="J1569" s="61">
        <v>54077</v>
      </c>
      <c r="K1569" s="61">
        <v>53550</v>
      </c>
      <c r="L1569" s="61">
        <v>53204</v>
      </c>
      <c r="M1569" s="61">
        <v>52456</v>
      </c>
      <c r="N1569" s="61">
        <v>51862</v>
      </c>
      <c r="O1569" s="62">
        <v>51997</v>
      </c>
      <c r="P1569" s="61">
        <v>52607</v>
      </c>
      <c r="Q1569" s="27"/>
      <c r="R1569" s="28"/>
    </row>
    <row r="1570" spans="1:18" x14ac:dyDescent="0.2">
      <c r="A1570" s="60" t="s">
        <v>1580</v>
      </c>
      <c r="B1570" s="57" t="str">
        <f t="shared" si="72"/>
        <v>Putnam County, Missouri</v>
      </c>
      <c r="C1570" s="57" t="str">
        <f t="shared" si="73"/>
        <v>Putnam County</v>
      </c>
      <c r="D1570" s="56" t="str">
        <f t="shared" si="74"/>
        <v>Missouri</v>
      </c>
      <c r="E1570" s="61">
        <v>4979</v>
      </c>
      <c r="F1570" s="61">
        <v>4979</v>
      </c>
      <c r="G1570" s="61">
        <v>4974</v>
      </c>
      <c r="H1570" s="61">
        <v>4976</v>
      </c>
      <c r="I1570" s="61">
        <v>4945</v>
      </c>
      <c r="J1570" s="61">
        <v>4884</v>
      </c>
      <c r="K1570" s="61">
        <v>4843</v>
      </c>
      <c r="L1570" s="61">
        <v>4860</v>
      </c>
      <c r="M1570" s="61">
        <v>4825</v>
      </c>
      <c r="N1570" s="61">
        <v>4778</v>
      </c>
      <c r="O1570" s="62">
        <v>4748</v>
      </c>
      <c r="P1570" s="61">
        <v>4696</v>
      </c>
      <c r="Q1570" s="27"/>
      <c r="R1570" s="28"/>
    </row>
    <row r="1571" spans="1:18" x14ac:dyDescent="0.2">
      <c r="A1571" s="60" t="s">
        <v>1581</v>
      </c>
      <c r="B1571" s="57" t="str">
        <f t="shared" si="72"/>
        <v>Ralls County, Missouri</v>
      </c>
      <c r="C1571" s="57" t="str">
        <f t="shared" si="73"/>
        <v>Ralls County</v>
      </c>
      <c r="D1571" s="56" t="str">
        <f t="shared" si="74"/>
        <v>Missouri</v>
      </c>
      <c r="E1571" s="61">
        <v>10167</v>
      </c>
      <c r="F1571" s="61">
        <v>10175</v>
      </c>
      <c r="G1571" s="61">
        <v>10193</v>
      </c>
      <c r="H1571" s="61">
        <v>10275</v>
      </c>
      <c r="I1571" s="61">
        <v>10226</v>
      </c>
      <c r="J1571" s="61">
        <v>10164</v>
      </c>
      <c r="K1571" s="61">
        <v>10276</v>
      </c>
      <c r="L1571" s="61">
        <v>10169</v>
      </c>
      <c r="M1571" s="61">
        <v>10230</v>
      </c>
      <c r="N1571" s="61">
        <v>10226</v>
      </c>
      <c r="O1571" s="62">
        <v>10234</v>
      </c>
      <c r="P1571" s="61">
        <v>10309</v>
      </c>
      <c r="Q1571" s="27"/>
      <c r="R1571" s="28"/>
    </row>
    <row r="1572" spans="1:18" x14ac:dyDescent="0.2">
      <c r="A1572" s="60" t="s">
        <v>1582</v>
      </c>
      <c r="B1572" s="57" t="str">
        <f t="shared" si="72"/>
        <v>Randolph County, Missouri</v>
      </c>
      <c r="C1572" s="57" t="str">
        <f t="shared" si="73"/>
        <v>Randolph County</v>
      </c>
      <c r="D1572" s="56" t="str">
        <f t="shared" si="74"/>
        <v>Missouri</v>
      </c>
      <c r="E1572" s="61">
        <v>25414</v>
      </c>
      <c r="F1572" s="61">
        <v>25418</v>
      </c>
      <c r="G1572" s="61">
        <v>25458</v>
      </c>
      <c r="H1572" s="61">
        <v>25282</v>
      </c>
      <c r="I1572" s="61">
        <v>25334</v>
      </c>
      <c r="J1572" s="61">
        <v>24945</v>
      </c>
      <c r="K1572" s="61">
        <v>25050</v>
      </c>
      <c r="L1572" s="61">
        <v>25041</v>
      </c>
      <c r="M1572" s="61">
        <v>24970</v>
      </c>
      <c r="N1572" s="61">
        <v>24899</v>
      </c>
      <c r="O1572" s="62">
        <v>24732</v>
      </c>
      <c r="P1572" s="61">
        <v>24748</v>
      </c>
      <c r="Q1572" s="27"/>
      <c r="R1572" s="28"/>
    </row>
    <row r="1573" spans="1:18" x14ac:dyDescent="0.2">
      <c r="A1573" s="60" t="s">
        <v>1583</v>
      </c>
      <c r="B1573" s="57" t="str">
        <f t="shared" si="72"/>
        <v>Ray County, Missouri</v>
      </c>
      <c r="C1573" s="57" t="str">
        <f t="shared" si="73"/>
        <v>Ray County</v>
      </c>
      <c r="D1573" s="56" t="str">
        <f t="shared" si="74"/>
        <v>Missouri</v>
      </c>
      <c r="E1573" s="61">
        <v>23494</v>
      </c>
      <c r="F1573" s="61">
        <v>23516</v>
      </c>
      <c r="G1573" s="61">
        <v>23517</v>
      </c>
      <c r="H1573" s="61">
        <v>23346</v>
      </c>
      <c r="I1573" s="61">
        <v>23081</v>
      </c>
      <c r="J1573" s="61">
        <v>23064</v>
      </c>
      <c r="K1573" s="61">
        <v>22936</v>
      </c>
      <c r="L1573" s="61">
        <v>22793</v>
      </c>
      <c r="M1573" s="61">
        <v>22741</v>
      </c>
      <c r="N1573" s="61">
        <v>22877</v>
      </c>
      <c r="O1573" s="62">
        <v>22945</v>
      </c>
      <c r="P1573" s="61">
        <v>23018</v>
      </c>
      <c r="Q1573" s="27"/>
      <c r="R1573" s="28"/>
    </row>
    <row r="1574" spans="1:18" x14ac:dyDescent="0.2">
      <c r="A1574" s="60" t="s">
        <v>1584</v>
      </c>
      <c r="B1574" s="57" t="str">
        <f t="shared" si="72"/>
        <v>Reynolds County, Missouri</v>
      </c>
      <c r="C1574" s="57" t="str">
        <f t="shared" si="73"/>
        <v>Reynolds County</v>
      </c>
      <c r="D1574" s="56" t="str">
        <f t="shared" si="74"/>
        <v>Missouri</v>
      </c>
      <c r="E1574" s="61">
        <v>6696</v>
      </c>
      <c r="F1574" s="61">
        <v>6690</v>
      </c>
      <c r="G1574" s="61">
        <v>6676</v>
      </c>
      <c r="H1574" s="61">
        <v>6565</v>
      </c>
      <c r="I1574" s="61">
        <v>6548</v>
      </c>
      <c r="J1574" s="61">
        <v>6454</v>
      </c>
      <c r="K1574" s="61">
        <v>6400</v>
      </c>
      <c r="L1574" s="61">
        <v>6292</v>
      </c>
      <c r="M1574" s="61">
        <v>6347</v>
      </c>
      <c r="N1574" s="61">
        <v>6260</v>
      </c>
      <c r="O1574" s="62">
        <v>6282</v>
      </c>
      <c r="P1574" s="61">
        <v>6270</v>
      </c>
      <c r="Q1574" s="27"/>
      <c r="R1574" s="28"/>
    </row>
    <row r="1575" spans="1:18" x14ac:dyDescent="0.2">
      <c r="A1575" s="60" t="s">
        <v>1585</v>
      </c>
      <c r="B1575" s="57" t="str">
        <f t="shared" si="72"/>
        <v>Ripley County, Missouri</v>
      </c>
      <c r="C1575" s="57" t="str">
        <f t="shared" si="73"/>
        <v>Ripley County</v>
      </c>
      <c r="D1575" s="56" t="str">
        <f t="shared" si="74"/>
        <v>Missouri</v>
      </c>
      <c r="E1575" s="61">
        <v>14100</v>
      </c>
      <c r="F1575" s="61">
        <v>14106</v>
      </c>
      <c r="G1575" s="61">
        <v>14102</v>
      </c>
      <c r="H1575" s="61">
        <v>14140</v>
      </c>
      <c r="I1575" s="61">
        <v>14028</v>
      </c>
      <c r="J1575" s="61">
        <v>13985</v>
      </c>
      <c r="K1575" s="61">
        <v>13932</v>
      </c>
      <c r="L1575" s="61">
        <v>13788</v>
      </c>
      <c r="M1575" s="61">
        <v>13775</v>
      </c>
      <c r="N1575" s="61">
        <v>13565</v>
      </c>
      <c r="O1575" s="62">
        <v>13420</v>
      </c>
      <c r="P1575" s="61">
        <v>13288</v>
      </c>
      <c r="Q1575" s="27"/>
      <c r="R1575" s="28"/>
    </row>
    <row r="1576" spans="1:18" x14ac:dyDescent="0.2">
      <c r="A1576" s="60" t="s">
        <v>1586</v>
      </c>
      <c r="B1576" s="57" t="str">
        <f t="shared" si="72"/>
        <v>St. Charles County, Missouri</v>
      </c>
      <c r="C1576" s="57" t="str">
        <f t="shared" si="73"/>
        <v>St. Charles County</v>
      </c>
      <c r="D1576" s="56" t="str">
        <f t="shared" si="74"/>
        <v>Missouri</v>
      </c>
      <c r="E1576" s="61">
        <v>360485</v>
      </c>
      <c r="F1576" s="61">
        <v>360495</v>
      </c>
      <c r="G1576" s="61">
        <v>361803</v>
      </c>
      <c r="H1576" s="61">
        <v>365582</v>
      </c>
      <c r="I1576" s="61">
        <v>369111</v>
      </c>
      <c r="J1576" s="61">
        <v>374288</v>
      </c>
      <c r="K1576" s="61">
        <v>379844</v>
      </c>
      <c r="L1576" s="61">
        <v>384978</v>
      </c>
      <c r="M1576" s="61">
        <v>390541</v>
      </c>
      <c r="N1576" s="61">
        <v>395130</v>
      </c>
      <c r="O1576" s="62">
        <v>398780</v>
      </c>
      <c r="P1576" s="61">
        <v>402022</v>
      </c>
      <c r="Q1576" s="27"/>
      <c r="R1576" s="28"/>
    </row>
    <row r="1577" spans="1:18" x14ac:dyDescent="0.2">
      <c r="A1577" s="60" t="s">
        <v>1587</v>
      </c>
      <c r="B1577" s="57" t="str">
        <f t="shared" si="72"/>
        <v>St. Clair County, Missouri</v>
      </c>
      <c r="C1577" s="57" t="str">
        <f t="shared" si="73"/>
        <v>St. Clair County</v>
      </c>
      <c r="D1577" s="56" t="str">
        <f t="shared" si="74"/>
        <v>Missouri</v>
      </c>
      <c r="E1577" s="61">
        <v>9805</v>
      </c>
      <c r="F1577" s="61">
        <v>9805</v>
      </c>
      <c r="G1577" s="61">
        <v>9823</v>
      </c>
      <c r="H1577" s="61">
        <v>9693</v>
      </c>
      <c r="I1577" s="61">
        <v>9527</v>
      </c>
      <c r="J1577" s="61">
        <v>9487</v>
      </c>
      <c r="K1577" s="61">
        <v>9432</v>
      </c>
      <c r="L1577" s="61">
        <v>9411</v>
      </c>
      <c r="M1577" s="61">
        <v>9288</v>
      </c>
      <c r="N1577" s="61">
        <v>9365</v>
      </c>
      <c r="O1577" s="62">
        <v>9389</v>
      </c>
      <c r="P1577" s="61">
        <v>9397</v>
      </c>
      <c r="Q1577" s="27"/>
      <c r="R1577" s="28"/>
    </row>
    <row r="1578" spans="1:18" x14ac:dyDescent="0.2">
      <c r="A1578" s="60" t="s">
        <v>1588</v>
      </c>
      <c r="B1578" s="57" t="str">
        <f t="shared" si="72"/>
        <v>Ste. Genevieve County, Missouri</v>
      </c>
      <c r="C1578" s="57" t="str">
        <f t="shared" si="73"/>
        <v>Ste. Genevieve County</v>
      </c>
      <c r="D1578" s="56" t="str">
        <f t="shared" si="74"/>
        <v>Missouri</v>
      </c>
      <c r="E1578" s="61">
        <v>18145</v>
      </c>
      <c r="F1578" s="61">
        <v>18147</v>
      </c>
      <c r="G1578" s="61">
        <v>18127</v>
      </c>
      <c r="H1578" s="61">
        <v>18196</v>
      </c>
      <c r="I1578" s="61">
        <v>17868</v>
      </c>
      <c r="J1578" s="61">
        <v>17951</v>
      </c>
      <c r="K1578" s="61">
        <v>17936</v>
      </c>
      <c r="L1578" s="61">
        <v>17804</v>
      </c>
      <c r="M1578" s="61">
        <v>17875</v>
      </c>
      <c r="N1578" s="61">
        <v>17792</v>
      </c>
      <c r="O1578" s="62">
        <v>17877</v>
      </c>
      <c r="P1578" s="61">
        <v>17894</v>
      </c>
      <c r="Q1578" s="27"/>
      <c r="R1578" s="28"/>
    </row>
    <row r="1579" spans="1:18" x14ac:dyDescent="0.2">
      <c r="A1579" s="60" t="s">
        <v>1589</v>
      </c>
      <c r="B1579" s="57" t="str">
        <f t="shared" si="72"/>
        <v>St. Francois County, Missouri</v>
      </c>
      <c r="C1579" s="57" t="str">
        <f t="shared" si="73"/>
        <v>St. Francois County</v>
      </c>
      <c r="D1579" s="56" t="str">
        <f t="shared" si="74"/>
        <v>Missouri</v>
      </c>
      <c r="E1579" s="61">
        <v>65359</v>
      </c>
      <c r="F1579" s="61">
        <v>65369</v>
      </c>
      <c r="G1579" s="61">
        <v>65529</v>
      </c>
      <c r="H1579" s="61">
        <v>65590</v>
      </c>
      <c r="I1579" s="61">
        <v>65803</v>
      </c>
      <c r="J1579" s="61">
        <v>66102</v>
      </c>
      <c r="K1579" s="61">
        <v>65784</v>
      </c>
      <c r="L1579" s="61">
        <v>66232</v>
      </c>
      <c r="M1579" s="61">
        <v>66356</v>
      </c>
      <c r="N1579" s="61">
        <v>66674</v>
      </c>
      <c r="O1579" s="62">
        <v>66737</v>
      </c>
      <c r="P1579" s="61">
        <v>67215</v>
      </c>
      <c r="Q1579" s="27"/>
      <c r="R1579" s="28"/>
    </row>
    <row r="1580" spans="1:18" x14ac:dyDescent="0.2">
      <c r="A1580" s="60" t="s">
        <v>1590</v>
      </c>
      <c r="B1580" s="57" t="str">
        <f t="shared" si="72"/>
        <v>St. Louis County, Missouri</v>
      </c>
      <c r="C1580" s="57" t="str">
        <f t="shared" si="73"/>
        <v>St. Louis County</v>
      </c>
      <c r="D1580" s="56" t="str">
        <f t="shared" si="74"/>
        <v>Missouri</v>
      </c>
      <c r="E1580" s="61">
        <v>998954</v>
      </c>
      <c r="F1580" s="61">
        <v>998985</v>
      </c>
      <c r="G1580" s="61">
        <v>998840</v>
      </c>
      <c r="H1580" s="61">
        <v>1000040</v>
      </c>
      <c r="I1580" s="61">
        <v>1000761</v>
      </c>
      <c r="J1580" s="61">
        <v>1000456</v>
      </c>
      <c r="K1580" s="61">
        <v>1000528</v>
      </c>
      <c r="L1580" s="61">
        <v>1001109</v>
      </c>
      <c r="M1580" s="61">
        <v>997837</v>
      </c>
      <c r="N1580" s="61">
        <v>996227</v>
      </c>
      <c r="O1580" s="62">
        <v>995219</v>
      </c>
      <c r="P1580" s="61">
        <v>994205</v>
      </c>
      <c r="Q1580" s="27"/>
      <c r="R1580" s="28"/>
    </row>
    <row r="1581" spans="1:18" x14ac:dyDescent="0.2">
      <c r="A1581" s="60" t="s">
        <v>1591</v>
      </c>
      <c r="B1581" s="57" t="str">
        <f t="shared" si="72"/>
        <v>Saline County, Missouri</v>
      </c>
      <c r="C1581" s="57" t="str">
        <f t="shared" si="73"/>
        <v>Saline County</v>
      </c>
      <c r="D1581" s="56" t="str">
        <f t="shared" si="74"/>
        <v>Missouri</v>
      </c>
      <c r="E1581" s="61">
        <v>23370</v>
      </c>
      <c r="F1581" s="61">
        <v>23370</v>
      </c>
      <c r="G1581" s="61">
        <v>23420</v>
      </c>
      <c r="H1581" s="61">
        <v>23406</v>
      </c>
      <c r="I1581" s="61">
        <v>23544</v>
      </c>
      <c r="J1581" s="61">
        <v>23355</v>
      </c>
      <c r="K1581" s="61">
        <v>23398</v>
      </c>
      <c r="L1581" s="61">
        <v>23226</v>
      </c>
      <c r="M1581" s="61">
        <v>23095</v>
      </c>
      <c r="N1581" s="61">
        <v>22910</v>
      </c>
      <c r="O1581" s="62">
        <v>22890</v>
      </c>
      <c r="P1581" s="61">
        <v>22761</v>
      </c>
      <c r="Q1581" s="27"/>
      <c r="R1581" s="28"/>
    </row>
    <row r="1582" spans="1:18" x14ac:dyDescent="0.2">
      <c r="A1582" s="60" t="s">
        <v>1592</v>
      </c>
      <c r="B1582" s="57" t="str">
        <f t="shared" si="72"/>
        <v>Schuyler County, Missouri</v>
      </c>
      <c r="C1582" s="57" t="str">
        <f t="shared" si="73"/>
        <v>Schuyler County</v>
      </c>
      <c r="D1582" s="56" t="str">
        <f t="shared" si="74"/>
        <v>Missouri</v>
      </c>
      <c r="E1582" s="61">
        <v>4431</v>
      </c>
      <c r="F1582" s="61">
        <v>4431</v>
      </c>
      <c r="G1582" s="61">
        <v>4441</v>
      </c>
      <c r="H1582" s="61">
        <v>4389</v>
      </c>
      <c r="I1582" s="61">
        <v>4387</v>
      </c>
      <c r="J1582" s="61">
        <v>4370</v>
      </c>
      <c r="K1582" s="61">
        <v>4392</v>
      </c>
      <c r="L1582" s="61">
        <v>4500</v>
      </c>
      <c r="M1582" s="61">
        <v>4501</v>
      </c>
      <c r="N1582" s="61">
        <v>4518</v>
      </c>
      <c r="O1582" s="62">
        <v>4594</v>
      </c>
      <c r="P1582" s="61">
        <v>4660</v>
      </c>
      <c r="Q1582" s="27"/>
      <c r="R1582" s="28"/>
    </row>
    <row r="1583" spans="1:18" x14ac:dyDescent="0.2">
      <c r="A1583" s="60" t="s">
        <v>1593</v>
      </c>
      <c r="B1583" s="57" t="str">
        <f t="shared" si="72"/>
        <v>Scotland County, Missouri</v>
      </c>
      <c r="C1583" s="57" t="str">
        <f t="shared" si="73"/>
        <v>Scotland County</v>
      </c>
      <c r="D1583" s="56" t="str">
        <f t="shared" si="74"/>
        <v>Missouri</v>
      </c>
      <c r="E1583" s="61">
        <v>4843</v>
      </c>
      <c r="F1583" s="61">
        <v>4853</v>
      </c>
      <c r="G1583" s="61">
        <v>4840</v>
      </c>
      <c r="H1583" s="61">
        <v>4835</v>
      </c>
      <c r="I1583" s="61">
        <v>4865</v>
      </c>
      <c r="J1583" s="61">
        <v>4893</v>
      </c>
      <c r="K1583" s="61">
        <v>4840</v>
      </c>
      <c r="L1583" s="61">
        <v>4821</v>
      </c>
      <c r="M1583" s="61">
        <v>4902</v>
      </c>
      <c r="N1583" s="61">
        <v>4948</v>
      </c>
      <c r="O1583" s="62">
        <v>4938</v>
      </c>
      <c r="P1583" s="61">
        <v>4902</v>
      </c>
      <c r="Q1583" s="27"/>
      <c r="R1583" s="28"/>
    </row>
    <row r="1584" spans="1:18" x14ac:dyDescent="0.2">
      <c r="A1584" s="60" t="s">
        <v>1594</v>
      </c>
      <c r="B1584" s="57" t="str">
        <f t="shared" si="72"/>
        <v>Scott County, Missouri</v>
      </c>
      <c r="C1584" s="57" t="str">
        <f t="shared" si="73"/>
        <v>Scott County</v>
      </c>
      <c r="D1584" s="56" t="str">
        <f t="shared" si="74"/>
        <v>Missouri</v>
      </c>
      <c r="E1584" s="61">
        <v>39191</v>
      </c>
      <c r="F1584" s="61">
        <v>39199</v>
      </c>
      <c r="G1584" s="61">
        <v>39261</v>
      </c>
      <c r="H1584" s="61">
        <v>39147</v>
      </c>
      <c r="I1584" s="61">
        <v>39161</v>
      </c>
      <c r="J1584" s="61">
        <v>39207</v>
      </c>
      <c r="K1584" s="61">
        <v>38868</v>
      </c>
      <c r="L1584" s="61">
        <v>39007</v>
      </c>
      <c r="M1584" s="61">
        <v>38760</v>
      </c>
      <c r="N1584" s="61">
        <v>38576</v>
      </c>
      <c r="O1584" s="62">
        <v>38541</v>
      </c>
      <c r="P1584" s="61">
        <v>38280</v>
      </c>
      <c r="Q1584" s="27"/>
      <c r="R1584" s="28"/>
    </row>
    <row r="1585" spans="1:18" x14ac:dyDescent="0.2">
      <c r="A1585" s="60" t="s">
        <v>1595</v>
      </c>
      <c r="B1585" s="57" t="str">
        <f t="shared" si="72"/>
        <v>Shannon County, Missouri</v>
      </c>
      <c r="C1585" s="57" t="str">
        <f t="shared" si="73"/>
        <v>Shannon County</v>
      </c>
      <c r="D1585" s="56" t="str">
        <f t="shared" si="74"/>
        <v>Missouri</v>
      </c>
      <c r="E1585" s="61">
        <v>8441</v>
      </c>
      <c r="F1585" s="61">
        <v>8435</v>
      </c>
      <c r="G1585" s="61">
        <v>8443</v>
      </c>
      <c r="H1585" s="61">
        <v>8412</v>
      </c>
      <c r="I1585" s="61">
        <v>8332</v>
      </c>
      <c r="J1585" s="61">
        <v>8288</v>
      </c>
      <c r="K1585" s="61">
        <v>8293</v>
      </c>
      <c r="L1585" s="61">
        <v>8273</v>
      </c>
      <c r="M1585" s="61">
        <v>8222</v>
      </c>
      <c r="N1585" s="61">
        <v>8235</v>
      </c>
      <c r="O1585" s="62">
        <v>8189</v>
      </c>
      <c r="P1585" s="61">
        <v>8166</v>
      </c>
      <c r="Q1585" s="27"/>
      <c r="R1585" s="28"/>
    </row>
    <row r="1586" spans="1:18" x14ac:dyDescent="0.2">
      <c r="A1586" s="60" t="s">
        <v>1596</v>
      </c>
      <c r="B1586" s="57" t="str">
        <f t="shared" si="72"/>
        <v>Shelby County, Missouri</v>
      </c>
      <c r="C1586" s="57" t="str">
        <f t="shared" si="73"/>
        <v>Shelby County</v>
      </c>
      <c r="D1586" s="56" t="str">
        <f t="shared" si="74"/>
        <v>Missouri</v>
      </c>
      <c r="E1586" s="61">
        <v>6373</v>
      </c>
      <c r="F1586" s="61">
        <v>6372</v>
      </c>
      <c r="G1586" s="61">
        <v>6365</v>
      </c>
      <c r="H1586" s="61">
        <v>6235</v>
      </c>
      <c r="I1586" s="61">
        <v>6216</v>
      </c>
      <c r="J1586" s="61">
        <v>6152</v>
      </c>
      <c r="K1586" s="61">
        <v>6092</v>
      </c>
      <c r="L1586" s="61">
        <v>6101</v>
      </c>
      <c r="M1586" s="61">
        <v>6044</v>
      </c>
      <c r="N1586" s="61">
        <v>5995</v>
      </c>
      <c r="O1586" s="62">
        <v>5997</v>
      </c>
      <c r="P1586" s="61">
        <v>5930</v>
      </c>
      <c r="Q1586" s="27"/>
      <c r="R1586" s="28"/>
    </row>
    <row r="1587" spans="1:18" x14ac:dyDescent="0.2">
      <c r="A1587" s="60" t="s">
        <v>1597</v>
      </c>
      <c r="B1587" s="57" t="str">
        <f t="shared" si="72"/>
        <v>Stoddard County, Missouri</v>
      </c>
      <c r="C1587" s="57" t="str">
        <f t="shared" si="73"/>
        <v>Stoddard County</v>
      </c>
      <c r="D1587" s="56" t="str">
        <f t="shared" si="74"/>
        <v>Missouri</v>
      </c>
      <c r="E1587" s="61">
        <v>29968</v>
      </c>
      <c r="F1587" s="61">
        <v>29968</v>
      </c>
      <c r="G1587" s="61">
        <v>30027</v>
      </c>
      <c r="H1587" s="61">
        <v>29851</v>
      </c>
      <c r="I1587" s="61">
        <v>29814</v>
      </c>
      <c r="J1587" s="61">
        <v>29795</v>
      </c>
      <c r="K1587" s="61">
        <v>29785</v>
      </c>
      <c r="L1587" s="61">
        <v>29736</v>
      </c>
      <c r="M1587" s="61">
        <v>29498</v>
      </c>
      <c r="N1587" s="61">
        <v>29364</v>
      </c>
      <c r="O1587" s="62">
        <v>29264</v>
      </c>
      <c r="P1587" s="61">
        <v>29025</v>
      </c>
      <c r="Q1587" s="27"/>
      <c r="R1587" s="28"/>
    </row>
    <row r="1588" spans="1:18" x14ac:dyDescent="0.2">
      <c r="A1588" s="60" t="s">
        <v>1598</v>
      </c>
      <c r="B1588" s="57" t="str">
        <f t="shared" si="72"/>
        <v>Stone County, Missouri</v>
      </c>
      <c r="C1588" s="57" t="str">
        <f t="shared" si="73"/>
        <v>Stone County</v>
      </c>
      <c r="D1588" s="56" t="str">
        <f t="shared" si="74"/>
        <v>Missouri</v>
      </c>
      <c r="E1588" s="61">
        <v>32202</v>
      </c>
      <c r="F1588" s="61">
        <v>32208</v>
      </c>
      <c r="G1588" s="61">
        <v>32235</v>
      </c>
      <c r="H1588" s="61">
        <v>32118</v>
      </c>
      <c r="I1588" s="61">
        <v>31893</v>
      </c>
      <c r="J1588" s="61">
        <v>31658</v>
      </c>
      <c r="K1588" s="61">
        <v>31445</v>
      </c>
      <c r="L1588" s="61">
        <v>31307</v>
      </c>
      <c r="M1588" s="61">
        <v>31471</v>
      </c>
      <c r="N1588" s="61">
        <v>31642</v>
      </c>
      <c r="O1588" s="62">
        <v>31701</v>
      </c>
      <c r="P1588" s="61">
        <v>31952</v>
      </c>
      <c r="Q1588" s="27"/>
      <c r="R1588" s="28"/>
    </row>
    <row r="1589" spans="1:18" x14ac:dyDescent="0.2">
      <c r="A1589" s="60" t="s">
        <v>1599</v>
      </c>
      <c r="B1589" s="57" t="str">
        <f t="shared" si="72"/>
        <v>Sullivan County, Missouri</v>
      </c>
      <c r="C1589" s="57" t="str">
        <f t="shared" si="73"/>
        <v>Sullivan County</v>
      </c>
      <c r="D1589" s="56" t="str">
        <f t="shared" si="74"/>
        <v>Missouri</v>
      </c>
      <c r="E1589" s="61">
        <v>6714</v>
      </c>
      <c r="F1589" s="61">
        <v>6714</v>
      </c>
      <c r="G1589" s="61">
        <v>6737</v>
      </c>
      <c r="H1589" s="61">
        <v>6663</v>
      </c>
      <c r="I1589" s="61">
        <v>6556</v>
      </c>
      <c r="J1589" s="61">
        <v>6497</v>
      </c>
      <c r="K1589" s="61">
        <v>6472</v>
      </c>
      <c r="L1589" s="61">
        <v>6366</v>
      </c>
      <c r="M1589" s="61">
        <v>6333</v>
      </c>
      <c r="N1589" s="61">
        <v>6212</v>
      </c>
      <c r="O1589" s="62">
        <v>6233</v>
      </c>
      <c r="P1589" s="61">
        <v>6089</v>
      </c>
      <c r="Q1589" s="27"/>
      <c r="R1589" s="28"/>
    </row>
    <row r="1590" spans="1:18" x14ac:dyDescent="0.2">
      <c r="A1590" s="60" t="s">
        <v>1600</v>
      </c>
      <c r="B1590" s="57" t="str">
        <f t="shared" si="72"/>
        <v>Taney County, Missouri</v>
      </c>
      <c r="C1590" s="57" t="str">
        <f t="shared" si="73"/>
        <v>Taney County</v>
      </c>
      <c r="D1590" s="56" t="str">
        <f t="shared" si="74"/>
        <v>Missouri</v>
      </c>
      <c r="E1590" s="61">
        <v>51675</v>
      </c>
      <c r="F1590" s="61">
        <v>51672</v>
      </c>
      <c r="G1590" s="61">
        <v>51902</v>
      </c>
      <c r="H1590" s="61">
        <v>52652</v>
      </c>
      <c r="I1590" s="61">
        <v>52901</v>
      </c>
      <c r="J1590" s="61">
        <v>53255</v>
      </c>
      <c r="K1590" s="61">
        <v>53810</v>
      </c>
      <c r="L1590" s="61">
        <v>54216</v>
      </c>
      <c r="M1590" s="61">
        <v>54608</v>
      </c>
      <c r="N1590" s="61">
        <v>55100</v>
      </c>
      <c r="O1590" s="62">
        <v>55719</v>
      </c>
      <c r="P1590" s="61">
        <v>55928</v>
      </c>
      <c r="Q1590" s="27"/>
      <c r="R1590" s="28"/>
    </row>
    <row r="1591" spans="1:18" x14ac:dyDescent="0.2">
      <c r="A1591" s="60" t="s">
        <v>1601</v>
      </c>
      <c r="B1591" s="57" t="str">
        <f t="shared" si="72"/>
        <v>Texas County, Missouri</v>
      </c>
      <c r="C1591" s="57" t="str">
        <f t="shared" si="73"/>
        <v>Texas County</v>
      </c>
      <c r="D1591" s="56" t="str">
        <f t="shared" si="74"/>
        <v>Missouri</v>
      </c>
      <c r="E1591" s="61">
        <v>26008</v>
      </c>
      <c r="F1591" s="61">
        <v>26016</v>
      </c>
      <c r="G1591" s="61">
        <v>26042</v>
      </c>
      <c r="H1591" s="61">
        <v>25928</v>
      </c>
      <c r="I1591" s="61">
        <v>25791</v>
      </c>
      <c r="J1591" s="61">
        <v>25685</v>
      </c>
      <c r="K1591" s="61">
        <v>25659</v>
      </c>
      <c r="L1591" s="61">
        <v>25660</v>
      </c>
      <c r="M1591" s="61">
        <v>25805</v>
      </c>
      <c r="N1591" s="61">
        <v>25650</v>
      </c>
      <c r="O1591" s="62">
        <v>25506</v>
      </c>
      <c r="P1591" s="61">
        <v>25398</v>
      </c>
      <c r="Q1591" s="27"/>
      <c r="R1591" s="28"/>
    </row>
    <row r="1592" spans="1:18" x14ac:dyDescent="0.2">
      <c r="A1592" s="60" t="s">
        <v>1602</v>
      </c>
      <c r="B1592" s="57" t="str">
        <f t="shared" si="72"/>
        <v>Vernon County, Missouri</v>
      </c>
      <c r="C1592" s="57" t="str">
        <f t="shared" si="73"/>
        <v>Vernon County</v>
      </c>
      <c r="D1592" s="56" t="str">
        <f t="shared" si="74"/>
        <v>Missouri</v>
      </c>
      <c r="E1592" s="61">
        <v>21159</v>
      </c>
      <c r="F1592" s="61">
        <v>21163</v>
      </c>
      <c r="G1592" s="61">
        <v>21159</v>
      </c>
      <c r="H1592" s="61">
        <v>21084</v>
      </c>
      <c r="I1592" s="61">
        <v>20930</v>
      </c>
      <c r="J1592" s="61">
        <v>20978</v>
      </c>
      <c r="K1592" s="61">
        <v>20983</v>
      </c>
      <c r="L1592" s="61">
        <v>20758</v>
      </c>
      <c r="M1592" s="61">
        <v>20653</v>
      </c>
      <c r="N1592" s="61">
        <v>20507</v>
      </c>
      <c r="O1592" s="62">
        <v>20492</v>
      </c>
      <c r="P1592" s="61">
        <v>20563</v>
      </c>
      <c r="Q1592" s="27"/>
      <c r="R1592" s="28"/>
    </row>
    <row r="1593" spans="1:18" x14ac:dyDescent="0.2">
      <c r="A1593" s="60" t="s">
        <v>1603</v>
      </c>
      <c r="B1593" s="57" t="str">
        <f t="shared" si="72"/>
        <v>Warren County, Missouri</v>
      </c>
      <c r="C1593" s="57" t="str">
        <f t="shared" si="73"/>
        <v>Warren County</v>
      </c>
      <c r="D1593" s="56" t="str">
        <f t="shared" si="74"/>
        <v>Missouri</v>
      </c>
      <c r="E1593" s="61">
        <v>32513</v>
      </c>
      <c r="F1593" s="61">
        <v>32539</v>
      </c>
      <c r="G1593" s="61">
        <v>32605</v>
      </c>
      <c r="H1593" s="61">
        <v>32604</v>
      </c>
      <c r="I1593" s="61">
        <v>32738</v>
      </c>
      <c r="J1593" s="61">
        <v>32980</v>
      </c>
      <c r="K1593" s="61">
        <v>33180</v>
      </c>
      <c r="L1593" s="61">
        <v>33532</v>
      </c>
      <c r="M1593" s="61">
        <v>33871</v>
      </c>
      <c r="N1593" s="61">
        <v>34448</v>
      </c>
      <c r="O1593" s="62">
        <v>34766</v>
      </c>
      <c r="P1593" s="61">
        <v>35649</v>
      </c>
      <c r="Q1593" s="27"/>
      <c r="R1593" s="28"/>
    </row>
    <row r="1594" spans="1:18" x14ac:dyDescent="0.2">
      <c r="A1594" s="60" t="s">
        <v>1604</v>
      </c>
      <c r="B1594" s="57" t="str">
        <f t="shared" si="72"/>
        <v>Washington County, Missouri</v>
      </c>
      <c r="C1594" s="57" t="str">
        <f t="shared" si="73"/>
        <v>Washington County</v>
      </c>
      <c r="D1594" s="56" t="str">
        <f t="shared" si="74"/>
        <v>Missouri</v>
      </c>
      <c r="E1594" s="61">
        <v>25195</v>
      </c>
      <c r="F1594" s="61">
        <v>25201</v>
      </c>
      <c r="G1594" s="61">
        <v>25201</v>
      </c>
      <c r="H1594" s="61">
        <v>25105</v>
      </c>
      <c r="I1594" s="61">
        <v>25088</v>
      </c>
      <c r="J1594" s="61">
        <v>25144</v>
      </c>
      <c r="K1594" s="61">
        <v>25079</v>
      </c>
      <c r="L1594" s="61">
        <v>24793</v>
      </c>
      <c r="M1594" s="61">
        <v>24852</v>
      </c>
      <c r="N1594" s="61">
        <v>24994</v>
      </c>
      <c r="O1594" s="62">
        <v>24933</v>
      </c>
      <c r="P1594" s="61">
        <v>24730</v>
      </c>
      <c r="Q1594" s="27"/>
      <c r="R1594" s="28"/>
    </row>
    <row r="1595" spans="1:18" x14ac:dyDescent="0.2">
      <c r="A1595" s="60" t="s">
        <v>1605</v>
      </c>
      <c r="B1595" s="57" t="str">
        <f t="shared" si="72"/>
        <v>Wayne County, Missouri</v>
      </c>
      <c r="C1595" s="57" t="str">
        <f t="shared" si="73"/>
        <v>Wayne County</v>
      </c>
      <c r="D1595" s="56" t="str">
        <f t="shared" si="74"/>
        <v>Missouri</v>
      </c>
      <c r="E1595" s="61">
        <v>13521</v>
      </c>
      <c r="F1595" s="61">
        <v>13535</v>
      </c>
      <c r="G1595" s="61">
        <v>13519</v>
      </c>
      <c r="H1595" s="61">
        <v>13425</v>
      </c>
      <c r="I1595" s="61">
        <v>13408</v>
      </c>
      <c r="J1595" s="61">
        <v>13475</v>
      </c>
      <c r="K1595" s="61">
        <v>13481</v>
      </c>
      <c r="L1595" s="61">
        <v>13431</v>
      </c>
      <c r="M1595" s="61">
        <v>13236</v>
      </c>
      <c r="N1595" s="61">
        <v>13303</v>
      </c>
      <c r="O1595" s="62">
        <v>13132</v>
      </c>
      <c r="P1595" s="61">
        <v>12873</v>
      </c>
      <c r="Q1595" s="27"/>
      <c r="R1595" s="28"/>
    </row>
    <row r="1596" spans="1:18" x14ac:dyDescent="0.2">
      <c r="A1596" s="60" t="s">
        <v>1606</v>
      </c>
      <c r="B1596" s="57" t="str">
        <f t="shared" si="72"/>
        <v>Webster County, Missouri</v>
      </c>
      <c r="C1596" s="57" t="str">
        <f t="shared" si="73"/>
        <v>Webster County</v>
      </c>
      <c r="D1596" s="56" t="str">
        <f t="shared" si="74"/>
        <v>Missouri</v>
      </c>
      <c r="E1596" s="61">
        <v>36202</v>
      </c>
      <c r="F1596" s="61">
        <v>36264</v>
      </c>
      <c r="G1596" s="61">
        <v>36320</v>
      </c>
      <c r="H1596" s="61">
        <v>36448</v>
      </c>
      <c r="I1596" s="61">
        <v>36448</v>
      </c>
      <c r="J1596" s="61">
        <v>36626</v>
      </c>
      <c r="K1596" s="61">
        <v>37042</v>
      </c>
      <c r="L1596" s="61">
        <v>37604</v>
      </c>
      <c r="M1596" s="61">
        <v>38154</v>
      </c>
      <c r="N1596" s="61">
        <v>38745</v>
      </c>
      <c r="O1596" s="62">
        <v>39179</v>
      </c>
      <c r="P1596" s="61">
        <v>39592</v>
      </c>
      <c r="Q1596" s="27"/>
      <c r="R1596" s="28"/>
    </row>
    <row r="1597" spans="1:18" x14ac:dyDescent="0.2">
      <c r="A1597" s="60" t="s">
        <v>1607</v>
      </c>
      <c r="B1597" s="57" t="str">
        <f t="shared" si="72"/>
        <v>Worth County, Missouri</v>
      </c>
      <c r="C1597" s="57" t="str">
        <f t="shared" si="73"/>
        <v>Worth County</v>
      </c>
      <c r="D1597" s="56" t="str">
        <f t="shared" si="74"/>
        <v>Missouri</v>
      </c>
      <c r="E1597" s="61">
        <v>2171</v>
      </c>
      <c r="F1597" s="61">
        <v>2169</v>
      </c>
      <c r="G1597" s="61">
        <v>2152</v>
      </c>
      <c r="H1597" s="61">
        <v>2118</v>
      </c>
      <c r="I1597" s="61">
        <v>2080</v>
      </c>
      <c r="J1597" s="61">
        <v>2079</v>
      </c>
      <c r="K1597" s="61">
        <v>2054</v>
      </c>
      <c r="L1597" s="61">
        <v>2042</v>
      </c>
      <c r="M1597" s="61">
        <v>2015</v>
      </c>
      <c r="N1597" s="61">
        <v>2041</v>
      </c>
      <c r="O1597" s="62">
        <v>2026</v>
      </c>
      <c r="P1597" s="61">
        <v>2013</v>
      </c>
      <c r="Q1597" s="27"/>
      <c r="R1597" s="28"/>
    </row>
    <row r="1598" spans="1:18" x14ac:dyDescent="0.2">
      <c r="A1598" s="60" t="s">
        <v>1608</v>
      </c>
      <c r="B1598" s="57" t="str">
        <f t="shared" si="72"/>
        <v>Wright County, Missouri</v>
      </c>
      <c r="C1598" s="57" t="str">
        <f t="shared" si="73"/>
        <v>Wright County</v>
      </c>
      <c r="D1598" s="56" t="str">
        <f t="shared" si="74"/>
        <v>Missouri</v>
      </c>
      <c r="E1598" s="61">
        <v>18815</v>
      </c>
      <c r="F1598" s="61">
        <v>18742</v>
      </c>
      <c r="G1598" s="61">
        <v>18779</v>
      </c>
      <c r="H1598" s="61">
        <v>18572</v>
      </c>
      <c r="I1598" s="61">
        <v>18556</v>
      </c>
      <c r="J1598" s="61">
        <v>18333</v>
      </c>
      <c r="K1598" s="61">
        <v>18198</v>
      </c>
      <c r="L1598" s="61">
        <v>18146</v>
      </c>
      <c r="M1598" s="61">
        <v>18185</v>
      </c>
      <c r="N1598" s="61">
        <v>18210</v>
      </c>
      <c r="O1598" s="62">
        <v>18187</v>
      </c>
      <c r="P1598" s="61">
        <v>18289</v>
      </c>
      <c r="Q1598" s="27"/>
      <c r="R1598" s="28"/>
    </row>
    <row r="1599" spans="1:18" x14ac:dyDescent="0.2">
      <c r="A1599" s="60" t="s">
        <v>1609</v>
      </c>
      <c r="B1599" s="57" t="str">
        <f t="shared" si="72"/>
        <v>St. Louis city, Missouri</v>
      </c>
      <c r="C1599" s="57" t="str">
        <f t="shared" si="73"/>
        <v>St. Louis city</v>
      </c>
      <c r="D1599" s="56" t="str">
        <f t="shared" si="74"/>
        <v>Missouri</v>
      </c>
      <c r="E1599" s="61">
        <v>319294</v>
      </c>
      <c r="F1599" s="61">
        <v>319289</v>
      </c>
      <c r="G1599" s="61">
        <v>319336</v>
      </c>
      <c r="H1599" s="61">
        <v>319344</v>
      </c>
      <c r="I1599" s="61">
        <v>319416</v>
      </c>
      <c r="J1599" s="61">
        <v>318476</v>
      </c>
      <c r="K1599" s="61">
        <v>317399</v>
      </c>
      <c r="L1599" s="61">
        <v>316010</v>
      </c>
      <c r="M1599" s="61">
        <v>312633</v>
      </c>
      <c r="N1599" s="61">
        <v>308233</v>
      </c>
      <c r="O1599" s="62">
        <v>303419</v>
      </c>
      <c r="P1599" s="61">
        <v>300576</v>
      </c>
      <c r="Q1599" s="27"/>
      <c r="R1599" s="28"/>
    </row>
    <row r="1600" spans="1:18" x14ac:dyDescent="0.2">
      <c r="A1600" s="60" t="s">
        <v>1610</v>
      </c>
      <c r="B1600" s="57" t="str">
        <f t="shared" si="72"/>
        <v>Beaverhead County, Montana</v>
      </c>
      <c r="C1600" s="57" t="str">
        <f t="shared" si="73"/>
        <v>Beaverhead County</v>
      </c>
      <c r="D1600" s="56" t="str">
        <f t="shared" si="74"/>
        <v>Montana</v>
      </c>
      <c r="E1600" s="61">
        <v>9246</v>
      </c>
      <c r="F1600" s="61">
        <v>9246</v>
      </c>
      <c r="G1600" s="61">
        <v>9255</v>
      </c>
      <c r="H1600" s="61">
        <v>9210</v>
      </c>
      <c r="I1600" s="61">
        <v>9359</v>
      </c>
      <c r="J1600" s="61">
        <v>9306</v>
      </c>
      <c r="K1600" s="61">
        <v>9337</v>
      </c>
      <c r="L1600" s="61">
        <v>9295</v>
      </c>
      <c r="M1600" s="61">
        <v>9463</v>
      </c>
      <c r="N1600" s="61">
        <v>9450</v>
      </c>
      <c r="O1600" s="62">
        <v>9412</v>
      </c>
      <c r="P1600" s="61">
        <v>9453</v>
      </c>
      <c r="Q1600" s="27"/>
      <c r="R1600" s="28"/>
    </row>
    <row r="1601" spans="1:18" x14ac:dyDescent="0.2">
      <c r="A1601" s="60" t="s">
        <v>1611</v>
      </c>
      <c r="B1601" s="57" t="str">
        <f t="shared" si="72"/>
        <v>Big Horn County, Montana</v>
      </c>
      <c r="C1601" s="57" t="str">
        <f t="shared" si="73"/>
        <v>Big Horn County</v>
      </c>
      <c r="D1601" s="56" t="str">
        <f t="shared" si="74"/>
        <v>Montana</v>
      </c>
      <c r="E1601" s="61">
        <v>12865</v>
      </c>
      <c r="F1601" s="61">
        <v>12863</v>
      </c>
      <c r="G1601" s="61">
        <v>12911</v>
      </c>
      <c r="H1601" s="61">
        <v>13056</v>
      </c>
      <c r="I1601" s="61">
        <v>12995</v>
      </c>
      <c r="J1601" s="61">
        <v>13117</v>
      </c>
      <c r="K1601" s="61">
        <v>13343</v>
      </c>
      <c r="L1601" s="61">
        <v>13312</v>
      </c>
      <c r="M1601" s="61">
        <v>13458</v>
      </c>
      <c r="N1601" s="61">
        <v>13483</v>
      </c>
      <c r="O1601" s="62">
        <v>13365</v>
      </c>
      <c r="P1601" s="61">
        <v>13319</v>
      </c>
      <c r="Q1601" s="27"/>
      <c r="R1601" s="28"/>
    </row>
    <row r="1602" spans="1:18" x14ac:dyDescent="0.2">
      <c r="A1602" s="60" t="s">
        <v>1612</v>
      </c>
      <c r="B1602" s="57" t="str">
        <f t="shared" ref="B1602:B1665" si="75">IF(LEFT(A1602)=".", RIGHT(A1602,LEN(A1602)-1), A1602)</f>
        <v>Blaine County, Montana</v>
      </c>
      <c r="C1602" s="57" t="str">
        <f t="shared" si="73"/>
        <v>Blaine County</v>
      </c>
      <c r="D1602" s="56" t="str">
        <f t="shared" si="74"/>
        <v>Montana</v>
      </c>
      <c r="E1602" s="61">
        <v>6491</v>
      </c>
      <c r="F1602" s="61">
        <v>6491</v>
      </c>
      <c r="G1602" s="61">
        <v>6503</v>
      </c>
      <c r="H1602" s="61">
        <v>6575</v>
      </c>
      <c r="I1602" s="61">
        <v>6680</v>
      </c>
      <c r="J1602" s="61">
        <v>6637</v>
      </c>
      <c r="K1602" s="61">
        <v>6710</v>
      </c>
      <c r="L1602" s="61">
        <v>6680</v>
      </c>
      <c r="M1602" s="61">
        <v>6716</v>
      </c>
      <c r="N1602" s="61">
        <v>6745</v>
      </c>
      <c r="O1602" s="62">
        <v>6774</v>
      </c>
      <c r="P1602" s="61">
        <v>6681</v>
      </c>
      <c r="Q1602" s="27"/>
      <c r="R1602" s="28"/>
    </row>
    <row r="1603" spans="1:18" x14ac:dyDescent="0.2">
      <c r="A1603" s="60" t="s">
        <v>1613</v>
      </c>
      <c r="B1603" s="57" t="str">
        <f t="shared" si="75"/>
        <v>Broadwater County, Montana</v>
      </c>
      <c r="C1603" s="57" t="str">
        <f t="shared" ref="C1603:C1666" si="76">LEFT(B1603,FIND(",",B1603,1)-1)</f>
        <v>Broadwater County</v>
      </c>
      <c r="D1603" s="56" t="str">
        <f t="shared" ref="D1603:D1666" si="77">RIGHT(B1603,LEN(B1603)-(FIND(",",B1603)+1))</f>
        <v>Montana</v>
      </c>
      <c r="E1603" s="61">
        <v>5612</v>
      </c>
      <c r="F1603" s="61">
        <v>5608</v>
      </c>
      <c r="G1603" s="61">
        <v>5633</v>
      </c>
      <c r="H1603" s="61">
        <v>5726</v>
      </c>
      <c r="I1603" s="61">
        <v>5759</v>
      </c>
      <c r="J1603" s="61">
        <v>5676</v>
      </c>
      <c r="K1603" s="61">
        <v>5653</v>
      </c>
      <c r="L1603" s="61">
        <v>5714</v>
      </c>
      <c r="M1603" s="61">
        <v>5785</v>
      </c>
      <c r="N1603" s="61">
        <v>5917</v>
      </c>
      <c r="O1603" s="62">
        <v>6072</v>
      </c>
      <c r="P1603" s="61">
        <v>6237</v>
      </c>
      <c r="Q1603" s="27"/>
      <c r="R1603" s="28"/>
    </row>
    <row r="1604" spans="1:18" x14ac:dyDescent="0.2">
      <c r="A1604" s="60" t="s">
        <v>1614</v>
      </c>
      <c r="B1604" s="57" t="str">
        <f t="shared" si="75"/>
        <v>Carbon County, Montana</v>
      </c>
      <c r="C1604" s="57" t="str">
        <f t="shared" si="76"/>
        <v>Carbon County</v>
      </c>
      <c r="D1604" s="56" t="str">
        <f t="shared" si="77"/>
        <v>Montana</v>
      </c>
      <c r="E1604" s="61">
        <v>10078</v>
      </c>
      <c r="F1604" s="61">
        <v>10078</v>
      </c>
      <c r="G1604" s="61">
        <v>10063</v>
      </c>
      <c r="H1604" s="61">
        <v>10089</v>
      </c>
      <c r="I1604" s="61">
        <v>10141</v>
      </c>
      <c r="J1604" s="61">
        <v>10337</v>
      </c>
      <c r="K1604" s="61">
        <v>10438</v>
      </c>
      <c r="L1604" s="61">
        <v>10403</v>
      </c>
      <c r="M1604" s="61">
        <v>10485</v>
      </c>
      <c r="N1604" s="61">
        <v>10680</v>
      </c>
      <c r="O1604" s="62">
        <v>10691</v>
      </c>
      <c r="P1604" s="61">
        <v>10725</v>
      </c>
      <c r="Q1604" s="27"/>
      <c r="R1604" s="28"/>
    </row>
    <row r="1605" spans="1:18" x14ac:dyDescent="0.2">
      <c r="A1605" s="60" t="s">
        <v>1615</v>
      </c>
      <c r="B1605" s="57" t="str">
        <f t="shared" si="75"/>
        <v>Carter County, Montana</v>
      </c>
      <c r="C1605" s="57" t="str">
        <f t="shared" si="76"/>
        <v>Carter County</v>
      </c>
      <c r="D1605" s="56" t="str">
        <f t="shared" si="77"/>
        <v>Montana</v>
      </c>
      <c r="E1605" s="61">
        <v>1160</v>
      </c>
      <c r="F1605" s="61">
        <v>1160</v>
      </c>
      <c r="G1605" s="61">
        <v>1159</v>
      </c>
      <c r="H1605" s="61">
        <v>1136</v>
      </c>
      <c r="I1605" s="61">
        <v>1157</v>
      </c>
      <c r="J1605" s="61">
        <v>1152</v>
      </c>
      <c r="K1605" s="61">
        <v>1150</v>
      </c>
      <c r="L1605" s="61">
        <v>1147</v>
      </c>
      <c r="M1605" s="61">
        <v>1175</v>
      </c>
      <c r="N1605" s="61">
        <v>1223</v>
      </c>
      <c r="O1605" s="62">
        <v>1230</v>
      </c>
      <c r="P1605" s="61">
        <v>1252</v>
      </c>
      <c r="Q1605" s="27"/>
      <c r="R1605" s="28"/>
    </row>
    <row r="1606" spans="1:18" x14ac:dyDescent="0.2">
      <c r="A1606" s="60" t="s">
        <v>1616</v>
      </c>
      <c r="B1606" s="57" t="str">
        <f t="shared" si="75"/>
        <v>Cascade County, Montana</v>
      </c>
      <c r="C1606" s="57" t="str">
        <f t="shared" si="76"/>
        <v>Cascade County</v>
      </c>
      <c r="D1606" s="56" t="str">
        <f t="shared" si="77"/>
        <v>Montana</v>
      </c>
      <c r="E1606" s="61">
        <v>81327</v>
      </c>
      <c r="F1606" s="61">
        <v>81326</v>
      </c>
      <c r="G1606" s="61">
        <v>81507</v>
      </c>
      <c r="H1606" s="61">
        <v>81714</v>
      </c>
      <c r="I1606" s="61">
        <v>81622</v>
      </c>
      <c r="J1606" s="61">
        <v>82194</v>
      </c>
      <c r="K1606" s="61">
        <v>82056</v>
      </c>
      <c r="L1606" s="61">
        <v>81878</v>
      </c>
      <c r="M1606" s="61">
        <v>81562</v>
      </c>
      <c r="N1606" s="61">
        <v>81633</v>
      </c>
      <c r="O1606" s="62">
        <v>81688</v>
      </c>
      <c r="P1606" s="61">
        <v>81366</v>
      </c>
      <c r="Q1606" s="27"/>
      <c r="R1606" s="28"/>
    </row>
    <row r="1607" spans="1:18" x14ac:dyDescent="0.2">
      <c r="A1607" s="60" t="s">
        <v>1617</v>
      </c>
      <c r="B1607" s="57" t="str">
        <f t="shared" si="75"/>
        <v>Chouteau County, Montana</v>
      </c>
      <c r="C1607" s="57" t="str">
        <f t="shared" si="76"/>
        <v>Chouteau County</v>
      </c>
      <c r="D1607" s="56" t="str">
        <f t="shared" si="77"/>
        <v>Montana</v>
      </c>
      <c r="E1607" s="61">
        <v>5813</v>
      </c>
      <c r="F1607" s="61">
        <v>5813</v>
      </c>
      <c r="G1607" s="61">
        <v>5810</v>
      </c>
      <c r="H1607" s="61">
        <v>5812</v>
      </c>
      <c r="I1607" s="61">
        <v>5932</v>
      </c>
      <c r="J1607" s="61">
        <v>5853</v>
      </c>
      <c r="K1607" s="61">
        <v>5899</v>
      </c>
      <c r="L1607" s="61">
        <v>5774</v>
      </c>
      <c r="M1607" s="61">
        <v>5780</v>
      </c>
      <c r="N1607" s="61">
        <v>5732</v>
      </c>
      <c r="O1607" s="62">
        <v>5740</v>
      </c>
      <c r="P1607" s="61">
        <v>5635</v>
      </c>
      <c r="Q1607" s="27"/>
      <c r="R1607" s="28"/>
    </row>
    <row r="1608" spans="1:18" x14ac:dyDescent="0.2">
      <c r="A1608" s="60" t="s">
        <v>1618</v>
      </c>
      <c r="B1608" s="57" t="str">
        <f t="shared" si="75"/>
        <v>Custer County, Montana</v>
      </c>
      <c r="C1608" s="57" t="str">
        <f t="shared" si="76"/>
        <v>Custer County</v>
      </c>
      <c r="D1608" s="56" t="str">
        <f t="shared" si="77"/>
        <v>Montana</v>
      </c>
      <c r="E1608" s="61">
        <v>11699</v>
      </c>
      <c r="F1608" s="61">
        <v>11699</v>
      </c>
      <c r="G1608" s="61">
        <v>11692</v>
      </c>
      <c r="H1608" s="61">
        <v>11758</v>
      </c>
      <c r="I1608" s="61">
        <v>11798</v>
      </c>
      <c r="J1608" s="61">
        <v>11873</v>
      </c>
      <c r="K1608" s="61">
        <v>12008</v>
      </c>
      <c r="L1608" s="61">
        <v>12083</v>
      </c>
      <c r="M1608" s="61">
        <v>11843</v>
      </c>
      <c r="N1608" s="61">
        <v>11726</v>
      </c>
      <c r="O1608" s="62">
        <v>11592</v>
      </c>
      <c r="P1608" s="61">
        <v>11402</v>
      </c>
      <c r="Q1608" s="27"/>
      <c r="R1608" s="28"/>
    </row>
    <row r="1609" spans="1:18" x14ac:dyDescent="0.2">
      <c r="A1609" s="60" t="s">
        <v>1619</v>
      </c>
      <c r="B1609" s="57" t="str">
        <f t="shared" si="75"/>
        <v>Daniels County, Montana</v>
      </c>
      <c r="C1609" s="57" t="str">
        <f t="shared" si="76"/>
        <v>Daniels County</v>
      </c>
      <c r="D1609" s="56" t="str">
        <f t="shared" si="77"/>
        <v>Montana</v>
      </c>
      <c r="E1609" s="61">
        <v>1751</v>
      </c>
      <c r="F1609" s="61">
        <v>1751</v>
      </c>
      <c r="G1609" s="61">
        <v>1749</v>
      </c>
      <c r="H1609" s="61">
        <v>1760</v>
      </c>
      <c r="I1609" s="61">
        <v>1774</v>
      </c>
      <c r="J1609" s="61">
        <v>1777</v>
      </c>
      <c r="K1609" s="61">
        <v>1797</v>
      </c>
      <c r="L1609" s="61">
        <v>1750</v>
      </c>
      <c r="M1609" s="61">
        <v>1731</v>
      </c>
      <c r="N1609" s="61">
        <v>1722</v>
      </c>
      <c r="O1609" s="62">
        <v>1729</v>
      </c>
      <c r="P1609" s="61">
        <v>1690</v>
      </c>
      <c r="Q1609" s="27"/>
      <c r="R1609" s="28"/>
    </row>
    <row r="1610" spans="1:18" x14ac:dyDescent="0.2">
      <c r="A1610" s="60" t="s">
        <v>1620</v>
      </c>
      <c r="B1610" s="57" t="str">
        <f t="shared" si="75"/>
        <v>Dawson County, Montana</v>
      </c>
      <c r="C1610" s="57" t="str">
        <f t="shared" si="76"/>
        <v>Dawson County</v>
      </c>
      <c r="D1610" s="56" t="str">
        <f t="shared" si="77"/>
        <v>Montana</v>
      </c>
      <c r="E1610" s="61">
        <v>8966</v>
      </c>
      <c r="F1610" s="61">
        <v>8963</v>
      </c>
      <c r="G1610" s="61">
        <v>8950</v>
      </c>
      <c r="H1610" s="61">
        <v>9026</v>
      </c>
      <c r="I1610" s="61">
        <v>9231</v>
      </c>
      <c r="J1610" s="61">
        <v>9381</v>
      </c>
      <c r="K1610" s="61">
        <v>9505</v>
      </c>
      <c r="L1610" s="61">
        <v>9577</v>
      </c>
      <c r="M1610" s="61">
        <v>9263</v>
      </c>
      <c r="N1610" s="61">
        <v>8952</v>
      </c>
      <c r="O1610" s="62">
        <v>8680</v>
      </c>
      <c r="P1610" s="61">
        <v>8613</v>
      </c>
      <c r="Q1610" s="27"/>
      <c r="R1610" s="28"/>
    </row>
    <row r="1611" spans="1:18" x14ac:dyDescent="0.2">
      <c r="A1611" s="60" t="s">
        <v>1621</v>
      </c>
      <c r="B1611" s="57" t="str">
        <f t="shared" si="75"/>
        <v>Deer Lodge County, Montana</v>
      </c>
      <c r="C1611" s="57" t="str">
        <f t="shared" si="76"/>
        <v>Deer Lodge County</v>
      </c>
      <c r="D1611" s="56" t="str">
        <f t="shared" si="77"/>
        <v>Montana</v>
      </c>
      <c r="E1611" s="61">
        <v>9298</v>
      </c>
      <c r="F1611" s="61">
        <v>9294</v>
      </c>
      <c r="G1611" s="61">
        <v>9291</v>
      </c>
      <c r="H1611" s="61">
        <v>9280</v>
      </c>
      <c r="I1611" s="61">
        <v>9215</v>
      </c>
      <c r="J1611" s="61">
        <v>9257</v>
      </c>
      <c r="K1611" s="61">
        <v>9115</v>
      </c>
      <c r="L1611" s="61">
        <v>9102</v>
      </c>
      <c r="M1611" s="61">
        <v>9057</v>
      </c>
      <c r="N1611" s="61">
        <v>9100</v>
      </c>
      <c r="O1611" s="62">
        <v>9129</v>
      </c>
      <c r="P1611" s="61">
        <v>9140</v>
      </c>
      <c r="Q1611" s="27"/>
      <c r="R1611" s="28"/>
    </row>
    <row r="1612" spans="1:18" x14ac:dyDescent="0.2">
      <c r="A1612" s="60" t="s">
        <v>1622</v>
      </c>
      <c r="B1612" s="57" t="str">
        <f t="shared" si="75"/>
        <v>Fallon County, Montana</v>
      </c>
      <c r="C1612" s="57" t="str">
        <f t="shared" si="76"/>
        <v>Fallon County</v>
      </c>
      <c r="D1612" s="56" t="str">
        <f t="shared" si="77"/>
        <v>Montana</v>
      </c>
      <c r="E1612" s="61">
        <v>2890</v>
      </c>
      <c r="F1612" s="61">
        <v>2890</v>
      </c>
      <c r="G1612" s="61">
        <v>2889</v>
      </c>
      <c r="H1612" s="61">
        <v>2930</v>
      </c>
      <c r="I1612" s="61">
        <v>3026</v>
      </c>
      <c r="J1612" s="61">
        <v>3047</v>
      </c>
      <c r="K1612" s="61">
        <v>3110</v>
      </c>
      <c r="L1612" s="61">
        <v>3171</v>
      </c>
      <c r="M1612" s="61">
        <v>3086</v>
      </c>
      <c r="N1612" s="61">
        <v>3004</v>
      </c>
      <c r="O1612" s="62">
        <v>2912</v>
      </c>
      <c r="P1612" s="61">
        <v>2846</v>
      </c>
      <c r="Q1612" s="27"/>
      <c r="R1612" s="28"/>
    </row>
    <row r="1613" spans="1:18" x14ac:dyDescent="0.2">
      <c r="A1613" s="60" t="s">
        <v>1623</v>
      </c>
      <c r="B1613" s="57" t="str">
        <f t="shared" si="75"/>
        <v>Fergus County, Montana</v>
      </c>
      <c r="C1613" s="57" t="str">
        <f t="shared" si="76"/>
        <v>Fergus County</v>
      </c>
      <c r="D1613" s="56" t="str">
        <f t="shared" si="77"/>
        <v>Montana</v>
      </c>
      <c r="E1613" s="61">
        <v>11586</v>
      </c>
      <c r="F1613" s="61">
        <v>11590</v>
      </c>
      <c r="G1613" s="61">
        <v>11585</v>
      </c>
      <c r="H1613" s="61">
        <v>11461</v>
      </c>
      <c r="I1613" s="61">
        <v>11391</v>
      </c>
      <c r="J1613" s="61">
        <v>11464</v>
      </c>
      <c r="K1613" s="61">
        <v>11329</v>
      </c>
      <c r="L1613" s="61">
        <v>11307</v>
      </c>
      <c r="M1613" s="61">
        <v>11349</v>
      </c>
      <c r="N1613" s="61">
        <v>11281</v>
      </c>
      <c r="O1613" s="62">
        <v>11117</v>
      </c>
      <c r="P1613" s="61">
        <v>11050</v>
      </c>
      <c r="Q1613" s="27"/>
      <c r="R1613" s="28"/>
    </row>
    <row r="1614" spans="1:18" x14ac:dyDescent="0.2">
      <c r="A1614" s="60" t="s">
        <v>1624</v>
      </c>
      <c r="B1614" s="57" t="str">
        <f t="shared" si="75"/>
        <v>Flathead County, Montana</v>
      </c>
      <c r="C1614" s="57" t="str">
        <f t="shared" si="76"/>
        <v>Flathead County</v>
      </c>
      <c r="D1614" s="56" t="str">
        <f t="shared" si="77"/>
        <v>Montana</v>
      </c>
      <c r="E1614" s="61">
        <v>90928</v>
      </c>
      <c r="F1614" s="61">
        <v>90927</v>
      </c>
      <c r="G1614" s="61">
        <v>90864</v>
      </c>
      <c r="H1614" s="61">
        <v>91270</v>
      </c>
      <c r="I1614" s="61">
        <v>91597</v>
      </c>
      <c r="J1614" s="61">
        <v>92935</v>
      </c>
      <c r="K1614" s="61">
        <v>94567</v>
      </c>
      <c r="L1614" s="61">
        <v>95839</v>
      </c>
      <c r="M1614" s="61">
        <v>97742</v>
      </c>
      <c r="N1614" s="61">
        <v>100091</v>
      </c>
      <c r="O1614" s="62">
        <v>102017</v>
      </c>
      <c r="P1614" s="61">
        <v>103806</v>
      </c>
      <c r="Q1614" s="27"/>
      <c r="R1614" s="28"/>
    </row>
    <row r="1615" spans="1:18" x14ac:dyDescent="0.2">
      <c r="A1615" s="60" t="s">
        <v>1625</v>
      </c>
      <c r="B1615" s="57" t="str">
        <f t="shared" si="75"/>
        <v>Gallatin County, Montana</v>
      </c>
      <c r="C1615" s="57" t="str">
        <f t="shared" si="76"/>
        <v>Gallatin County</v>
      </c>
      <c r="D1615" s="56" t="str">
        <f t="shared" si="77"/>
        <v>Montana</v>
      </c>
      <c r="E1615" s="61">
        <v>89513</v>
      </c>
      <c r="F1615" s="61">
        <v>89515</v>
      </c>
      <c r="G1615" s="61">
        <v>89654</v>
      </c>
      <c r="H1615" s="61">
        <v>91375</v>
      </c>
      <c r="I1615" s="61">
        <v>92570</v>
      </c>
      <c r="J1615" s="61">
        <v>94798</v>
      </c>
      <c r="K1615" s="61">
        <v>97508</v>
      </c>
      <c r="L1615" s="61">
        <v>100882</v>
      </c>
      <c r="M1615" s="61">
        <v>104739</v>
      </c>
      <c r="N1615" s="61">
        <v>108576</v>
      </c>
      <c r="O1615" s="62">
        <v>111682</v>
      </c>
      <c r="P1615" s="61">
        <v>114434</v>
      </c>
      <c r="Q1615" s="27"/>
      <c r="R1615" s="28"/>
    </row>
    <row r="1616" spans="1:18" x14ac:dyDescent="0.2">
      <c r="A1616" s="60" t="s">
        <v>1626</v>
      </c>
      <c r="B1616" s="57" t="str">
        <f t="shared" si="75"/>
        <v>Garfield County, Montana</v>
      </c>
      <c r="C1616" s="57" t="str">
        <f t="shared" si="76"/>
        <v>Garfield County</v>
      </c>
      <c r="D1616" s="56" t="str">
        <f t="shared" si="77"/>
        <v>Montana</v>
      </c>
      <c r="E1616" s="61">
        <v>1206</v>
      </c>
      <c r="F1616" s="61">
        <v>1209</v>
      </c>
      <c r="G1616" s="61">
        <v>1192</v>
      </c>
      <c r="H1616" s="61">
        <v>1254</v>
      </c>
      <c r="I1616" s="61">
        <v>1244</v>
      </c>
      <c r="J1616" s="61">
        <v>1254</v>
      </c>
      <c r="K1616" s="61">
        <v>1275</v>
      </c>
      <c r="L1616" s="61">
        <v>1284</v>
      </c>
      <c r="M1616" s="61">
        <v>1299</v>
      </c>
      <c r="N1616" s="61">
        <v>1281</v>
      </c>
      <c r="O1616" s="62">
        <v>1257</v>
      </c>
      <c r="P1616" s="61">
        <v>1258</v>
      </c>
      <c r="Q1616" s="27"/>
      <c r="R1616" s="28"/>
    </row>
    <row r="1617" spans="1:18" x14ac:dyDescent="0.2">
      <c r="A1617" s="60" t="s">
        <v>1627</v>
      </c>
      <c r="B1617" s="57" t="str">
        <f t="shared" si="75"/>
        <v>Glacier County, Montana</v>
      </c>
      <c r="C1617" s="57" t="str">
        <f t="shared" si="76"/>
        <v>Glacier County</v>
      </c>
      <c r="D1617" s="56" t="str">
        <f t="shared" si="77"/>
        <v>Montana</v>
      </c>
      <c r="E1617" s="61">
        <v>13399</v>
      </c>
      <c r="F1617" s="61">
        <v>13399</v>
      </c>
      <c r="G1617" s="61">
        <v>13421</v>
      </c>
      <c r="H1617" s="61">
        <v>13577</v>
      </c>
      <c r="I1617" s="61">
        <v>13667</v>
      </c>
      <c r="J1617" s="61">
        <v>13789</v>
      </c>
      <c r="K1617" s="61">
        <v>13704</v>
      </c>
      <c r="L1617" s="61">
        <v>13636</v>
      </c>
      <c r="M1617" s="61">
        <v>13711</v>
      </c>
      <c r="N1617" s="61">
        <v>13732</v>
      </c>
      <c r="O1617" s="62">
        <v>13828</v>
      </c>
      <c r="P1617" s="61">
        <v>13753</v>
      </c>
      <c r="Q1617" s="27"/>
      <c r="R1617" s="28"/>
    </row>
    <row r="1618" spans="1:18" x14ac:dyDescent="0.2">
      <c r="A1618" s="60" t="s">
        <v>1628</v>
      </c>
      <c r="B1618" s="57" t="str">
        <f t="shared" si="75"/>
        <v>Golden Valley County, Montana</v>
      </c>
      <c r="C1618" s="57" t="str">
        <f t="shared" si="76"/>
        <v>Golden Valley County</v>
      </c>
      <c r="D1618" s="56" t="str">
        <f t="shared" si="77"/>
        <v>Montana</v>
      </c>
      <c r="E1618" s="61">
        <v>884</v>
      </c>
      <c r="F1618" s="61">
        <v>884</v>
      </c>
      <c r="G1618" s="61">
        <v>879</v>
      </c>
      <c r="H1618" s="61">
        <v>830</v>
      </c>
      <c r="I1618" s="61">
        <v>827</v>
      </c>
      <c r="J1618" s="61">
        <v>846</v>
      </c>
      <c r="K1618" s="61">
        <v>841</v>
      </c>
      <c r="L1618" s="61">
        <v>818</v>
      </c>
      <c r="M1618" s="61">
        <v>810</v>
      </c>
      <c r="N1618" s="61">
        <v>817</v>
      </c>
      <c r="O1618" s="62">
        <v>822</v>
      </c>
      <c r="P1618" s="61">
        <v>821</v>
      </c>
      <c r="Q1618" s="27"/>
      <c r="R1618" s="28"/>
    </row>
    <row r="1619" spans="1:18" x14ac:dyDescent="0.2">
      <c r="A1619" s="60" t="s">
        <v>1629</v>
      </c>
      <c r="B1619" s="57" t="str">
        <f t="shared" si="75"/>
        <v>Granite County, Montana</v>
      </c>
      <c r="C1619" s="57" t="str">
        <f t="shared" si="76"/>
        <v>Granite County</v>
      </c>
      <c r="D1619" s="56" t="str">
        <f t="shared" si="77"/>
        <v>Montana</v>
      </c>
      <c r="E1619" s="61">
        <v>3079</v>
      </c>
      <c r="F1619" s="61">
        <v>3074</v>
      </c>
      <c r="G1619" s="61">
        <v>3075</v>
      </c>
      <c r="H1619" s="61">
        <v>3079</v>
      </c>
      <c r="I1619" s="61">
        <v>3042</v>
      </c>
      <c r="J1619" s="61">
        <v>3069</v>
      </c>
      <c r="K1619" s="61">
        <v>3146</v>
      </c>
      <c r="L1619" s="61">
        <v>3163</v>
      </c>
      <c r="M1619" s="61">
        <v>3286</v>
      </c>
      <c r="N1619" s="61">
        <v>3356</v>
      </c>
      <c r="O1619" s="62">
        <v>3371</v>
      </c>
      <c r="P1619" s="61">
        <v>3379</v>
      </c>
      <c r="Q1619" s="27"/>
      <c r="R1619" s="28"/>
    </row>
    <row r="1620" spans="1:18" x14ac:dyDescent="0.2">
      <c r="A1620" s="60" t="s">
        <v>1630</v>
      </c>
      <c r="B1620" s="57" t="str">
        <f t="shared" si="75"/>
        <v>Hill County, Montana</v>
      </c>
      <c r="C1620" s="57" t="str">
        <f t="shared" si="76"/>
        <v>Hill County</v>
      </c>
      <c r="D1620" s="56" t="str">
        <f t="shared" si="77"/>
        <v>Montana</v>
      </c>
      <c r="E1620" s="61">
        <v>16096</v>
      </c>
      <c r="F1620" s="61">
        <v>16096</v>
      </c>
      <c r="G1620" s="61">
        <v>16153</v>
      </c>
      <c r="H1620" s="61">
        <v>16394</v>
      </c>
      <c r="I1620" s="61">
        <v>16396</v>
      </c>
      <c r="J1620" s="61">
        <v>16535</v>
      </c>
      <c r="K1620" s="61">
        <v>16502</v>
      </c>
      <c r="L1620" s="61">
        <v>16438</v>
      </c>
      <c r="M1620" s="61">
        <v>16448</v>
      </c>
      <c r="N1620" s="61">
        <v>16469</v>
      </c>
      <c r="O1620" s="62">
        <v>16342</v>
      </c>
      <c r="P1620" s="61">
        <v>16484</v>
      </c>
      <c r="Q1620" s="27"/>
      <c r="R1620" s="28"/>
    </row>
    <row r="1621" spans="1:18" x14ac:dyDescent="0.2">
      <c r="A1621" s="60" t="s">
        <v>1631</v>
      </c>
      <c r="B1621" s="57" t="str">
        <f t="shared" si="75"/>
        <v>Jefferson County, Montana</v>
      </c>
      <c r="C1621" s="57" t="str">
        <f t="shared" si="76"/>
        <v>Jefferson County</v>
      </c>
      <c r="D1621" s="56" t="str">
        <f t="shared" si="77"/>
        <v>Montana</v>
      </c>
      <c r="E1621" s="61">
        <v>11406</v>
      </c>
      <c r="F1621" s="61">
        <v>11403</v>
      </c>
      <c r="G1621" s="61">
        <v>11407</v>
      </c>
      <c r="H1621" s="61">
        <v>11375</v>
      </c>
      <c r="I1621" s="61">
        <v>11318</v>
      </c>
      <c r="J1621" s="61">
        <v>11455</v>
      </c>
      <c r="K1621" s="61">
        <v>11502</v>
      </c>
      <c r="L1621" s="61">
        <v>11572</v>
      </c>
      <c r="M1621" s="61">
        <v>11779</v>
      </c>
      <c r="N1621" s="61">
        <v>11921</v>
      </c>
      <c r="O1621" s="62">
        <v>12094</v>
      </c>
      <c r="P1621" s="61">
        <v>12221</v>
      </c>
      <c r="Q1621" s="27"/>
      <c r="R1621" s="28"/>
    </row>
    <row r="1622" spans="1:18" x14ac:dyDescent="0.2">
      <c r="A1622" s="60" t="s">
        <v>1632</v>
      </c>
      <c r="B1622" s="57" t="str">
        <f t="shared" si="75"/>
        <v>Judith Basin County, Montana</v>
      </c>
      <c r="C1622" s="57" t="str">
        <f t="shared" si="76"/>
        <v>Judith Basin County</v>
      </c>
      <c r="D1622" s="56" t="str">
        <f t="shared" si="77"/>
        <v>Montana</v>
      </c>
      <c r="E1622" s="61">
        <v>2072</v>
      </c>
      <c r="F1622" s="61">
        <v>2072</v>
      </c>
      <c r="G1622" s="61">
        <v>2073</v>
      </c>
      <c r="H1622" s="61">
        <v>2009</v>
      </c>
      <c r="I1622" s="61">
        <v>2004</v>
      </c>
      <c r="J1622" s="61">
        <v>2000</v>
      </c>
      <c r="K1622" s="61">
        <v>1984</v>
      </c>
      <c r="L1622" s="61">
        <v>1931</v>
      </c>
      <c r="M1622" s="61">
        <v>1940</v>
      </c>
      <c r="N1622" s="61">
        <v>1945</v>
      </c>
      <c r="O1622" s="62">
        <v>1946</v>
      </c>
      <c r="P1622" s="61">
        <v>2007</v>
      </c>
      <c r="Q1622" s="27"/>
      <c r="R1622" s="28"/>
    </row>
    <row r="1623" spans="1:18" x14ac:dyDescent="0.2">
      <c r="A1623" s="60" t="s">
        <v>1633</v>
      </c>
      <c r="B1623" s="57" t="str">
        <f t="shared" si="75"/>
        <v>Lake County, Montana</v>
      </c>
      <c r="C1623" s="57" t="str">
        <f t="shared" si="76"/>
        <v>Lake County</v>
      </c>
      <c r="D1623" s="56" t="str">
        <f t="shared" si="77"/>
        <v>Montana</v>
      </c>
      <c r="E1623" s="61">
        <v>28746</v>
      </c>
      <c r="F1623" s="61">
        <v>28748</v>
      </c>
      <c r="G1623" s="61">
        <v>28789</v>
      </c>
      <c r="H1623" s="61">
        <v>28977</v>
      </c>
      <c r="I1623" s="61">
        <v>29012</v>
      </c>
      <c r="J1623" s="61">
        <v>29121</v>
      </c>
      <c r="K1623" s="61">
        <v>29215</v>
      </c>
      <c r="L1623" s="61">
        <v>29457</v>
      </c>
      <c r="M1623" s="61">
        <v>29709</v>
      </c>
      <c r="N1623" s="61">
        <v>30221</v>
      </c>
      <c r="O1623" s="62">
        <v>30220</v>
      </c>
      <c r="P1623" s="61">
        <v>30458</v>
      </c>
      <c r="Q1623" s="27"/>
      <c r="R1623" s="28"/>
    </row>
    <row r="1624" spans="1:18" x14ac:dyDescent="0.2">
      <c r="A1624" s="60" t="s">
        <v>1634</v>
      </c>
      <c r="B1624" s="57" t="str">
        <f t="shared" si="75"/>
        <v>Lewis and Clark County, Montana</v>
      </c>
      <c r="C1624" s="57" t="str">
        <f t="shared" si="76"/>
        <v>Lewis and Clark County</v>
      </c>
      <c r="D1624" s="56" t="str">
        <f t="shared" si="77"/>
        <v>Montana</v>
      </c>
      <c r="E1624" s="61">
        <v>63395</v>
      </c>
      <c r="F1624" s="61">
        <v>63394</v>
      </c>
      <c r="G1624" s="61">
        <v>63577</v>
      </c>
      <c r="H1624" s="61">
        <v>64272</v>
      </c>
      <c r="I1624" s="61">
        <v>64736</v>
      </c>
      <c r="J1624" s="61">
        <v>65234</v>
      </c>
      <c r="K1624" s="61">
        <v>65703</v>
      </c>
      <c r="L1624" s="61">
        <v>66225</v>
      </c>
      <c r="M1624" s="61">
        <v>66894</v>
      </c>
      <c r="N1624" s="61">
        <v>67850</v>
      </c>
      <c r="O1624" s="62">
        <v>68622</v>
      </c>
      <c r="P1624" s="61">
        <v>69432</v>
      </c>
      <c r="Q1624" s="27"/>
      <c r="R1624" s="28"/>
    </row>
    <row r="1625" spans="1:18" x14ac:dyDescent="0.2">
      <c r="A1625" s="60" t="s">
        <v>1635</v>
      </c>
      <c r="B1625" s="57" t="str">
        <f t="shared" si="75"/>
        <v>Liberty County, Montana</v>
      </c>
      <c r="C1625" s="57" t="str">
        <f t="shared" si="76"/>
        <v>Liberty County</v>
      </c>
      <c r="D1625" s="56" t="str">
        <f t="shared" si="77"/>
        <v>Montana</v>
      </c>
      <c r="E1625" s="61">
        <v>2339</v>
      </c>
      <c r="F1625" s="61">
        <v>2339</v>
      </c>
      <c r="G1625" s="61">
        <v>2349</v>
      </c>
      <c r="H1625" s="61">
        <v>2379</v>
      </c>
      <c r="I1625" s="61">
        <v>2393</v>
      </c>
      <c r="J1625" s="61">
        <v>2362</v>
      </c>
      <c r="K1625" s="61">
        <v>2348</v>
      </c>
      <c r="L1625" s="61">
        <v>2391</v>
      </c>
      <c r="M1625" s="61">
        <v>2409</v>
      </c>
      <c r="N1625" s="61">
        <v>2407</v>
      </c>
      <c r="O1625" s="62">
        <v>2416</v>
      </c>
      <c r="P1625" s="61">
        <v>2337</v>
      </c>
      <c r="Q1625" s="27"/>
      <c r="R1625" s="28"/>
    </row>
    <row r="1626" spans="1:18" x14ac:dyDescent="0.2">
      <c r="A1626" s="60" t="s">
        <v>1636</v>
      </c>
      <c r="B1626" s="57" t="str">
        <f t="shared" si="75"/>
        <v>Lincoln County, Montana</v>
      </c>
      <c r="C1626" s="57" t="str">
        <f t="shared" si="76"/>
        <v>Lincoln County</v>
      </c>
      <c r="D1626" s="56" t="str">
        <f t="shared" si="77"/>
        <v>Montana</v>
      </c>
      <c r="E1626" s="61">
        <v>19687</v>
      </c>
      <c r="F1626" s="61">
        <v>19683</v>
      </c>
      <c r="G1626" s="61">
        <v>19694</v>
      </c>
      <c r="H1626" s="61">
        <v>19625</v>
      </c>
      <c r="I1626" s="61">
        <v>19485</v>
      </c>
      <c r="J1626" s="61">
        <v>19424</v>
      </c>
      <c r="K1626" s="61">
        <v>19186</v>
      </c>
      <c r="L1626" s="61">
        <v>19060</v>
      </c>
      <c r="M1626" s="61">
        <v>19294</v>
      </c>
      <c r="N1626" s="61">
        <v>19556</v>
      </c>
      <c r="O1626" s="62">
        <v>19797</v>
      </c>
      <c r="P1626" s="61">
        <v>19980</v>
      </c>
      <c r="Q1626" s="27"/>
      <c r="R1626" s="28"/>
    </row>
    <row r="1627" spans="1:18" x14ac:dyDescent="0.2">
      <c r="A1627" s="60" t="s">
        <v>1637</v>
      </c>
      <c r="B1627" s="57" t="str">
        <f t="shared" si="75"/>
        <v>McCone County, Montana</v>
      </c>
      <c r="C1627" s="57" t="str">
        <f t="shared" si="76"/>
        <v>McCone County</v>
      </c>
      <c r="D1627" s="56" t="str">
        <f t="shared" si="77"/>
        <v>Montana</v>
      </c>
      <c r="E1627" s="61">
        <v>1734</v>
      </c>
      <c r="F1627" s="61">
        <v>1734</v>
      </c>
      <c r="G1627" s="61">
        <v>1745</v>
      </c>
      <c r="H1627" s="61">
        <v>1709</v>
      </c>
      <c r="I1627" s="61">
        <v>1701</v>
      </c>
      <c r="J1627" s="61">
        <v>1715</v>
      </c>
      <c r="K1627" s="61">
        <v>1715</v>
      </c>
      <c r="L1627" s="61">
        <v>1700</v>
      </c>
      <c r="M1627" s="61">
        <v>1732</v>
      </c>
      <c r="N1627" s="61">
        <v>1698</v>
      </c>
      <c r="O1627" s="62">
        <v>1669</v>
      </c>
      <c r="P1627" s="61">
        <v>1664</v>
      </c>
      <c r="Q1627" s="27"/>
      <c r="R1627" s="28"/>
    </row>
    <row r="1628" spans="1:18" x14ac:dyDescent="0.2">
      <c r="A1628" s="60" t="s">
        <v>1638</v>
      </c>
      <c r="B1628" s="57" t="str">
        <f t="shared" si="75"/>
        <v>Madison County, Montana</v>
      </c>
      <c r="C1628" s="57" t="str">
        <f t="shared" si="76"/>
        <v>Madison County</v>
      </c>
      <c r="D1628" s="56" t="str">
        <f t="shared" si="77"/>
        <v>Montana</v>
      </c>
      <c r="E1628" s="61">
        <v>7691</v>
      </c>
      <c r="F1628" s="61">
        <v>7691</v>
      </c>
      <c r="G1628" s="61">
        <v>7696</v>
      </c>
      <c r="H1628" s="61">
        <v>7644</v>
      </c>
      <c r="I1628" s="61">
        <v>7663</v>
      </c>
      <c r="J1628" s="61">
        <v>7674</v>
      </c>
      <c r="K1628" s="61">
        <v>7828</v>
      </c>
      <c r="L1628" s="61">
        <v>8026</v>
      </c>
      <c r="M1628" s="61">
        <v>8062</v>
      </c>
      <c r="N1628" s="61">
        <v>8291</v>
      </c>
      <c r="O1628" s="62">
        <v>8530</v>
      </c>
      <c r="P1628" s="61">
        <v>8600</v>
      </c>
      <c r="Q1628" s="27"/>
      <c r="R1628" s="28"/>
    </row>
    <row r="1629" spans="1:18" x14ac:dyDescent="0.2">
      <c r="A1629" s="60" t="s">
        <v>1639</v>
      </c>
      <c r="B1629" s="57" t="str">
        <f t="shared" si="75"/>
        <v>Meagher County, Montana</v>
      </c>
      <c r="C1629" s="57" t="str">
        <f t="shared" si="76"/>
        <v>Meagher County</v>
      </c>
      <c r="D1629" s="56" t="str">
        <f t="shared" si="77"/>
        <v>Montana</v>
      </c>
      <c r="E1629" s="61">
        <v>1891</v>
      </c>
      <c r="F1629" s="61">
        <v>1891</v>
      </c>
      <c r="G1629" s="61">
        <v>1878</v>
      </c>
      <c r="H1629" s="61">
        <v>1877</v>
      </c>
      <c r="I1629" s="61">
        <v>1886</v>
      </c>
      <c r="J1629" s="61">
        <v>1904</v>
      </c>
      <c r="K1629" s="61">
        <v>1856</v>
      </c>
      <c r="L1629" s="61">
        <v>1821</v>
      </c>
      <c r="M1629" s="61">
        <v>1845</v>
      </c>
      <c r="N1629" s="61">
        <v>1852</v>
      </c>
      <c r="O1629" s="62">
        <v>1857</v>
      </c>
      <c r="P1629" s="61">
        <v>1862</v>
      </c>
      <c r="Q1629" s="27"/>
      <c r="R1629" s="28"/>
    </row>
    <row r="1630" spans="1:18" x14ac:dyDescent="0.2">
      <c r="A1630" s="60" t="s">
        <v>1640</v>
      </c>
      <c r="B1630" s="57" t="str">
        <f t="shared" si="75"/>
        <v>Mineral County, Montana</v>
      </c>
      <c r="C1630" s="57" t="str">
        <f t="shared" si="76"/>
        <v>Mineral County</v>
      </c>
      <c r="D1630" s="56" t="str">
        <f t="shared" si="77"/>
        <v>Montana</v>
      </c>
      <c r="E1630" s="61">
        <v>4223</v>
      </c>
      <c r="F1630" s="61">
        <v>4229</v>
      </c>
      <c r="G1630" s="61">
        <v>4229</v>
      </c>
      <c r="H1630" s="61">
        <v>4220</v>
      </c>
      <c r="I1630" s="61">
        <v>4128</v>
      </c>
      <c r="J1630" s="61">
        <v>4228</v>
      </c>
      <c r="K1630" s="61">
        <v>4195</v>
      </c>
      <c r="L1630" s="61">
        <v>4192</v>
      </c>
      <c r="M1630" s="61">
        <v>4124</v>
      </c>
      <c r="N1630" s="61">
        <v>4235</v>
      </c>
      <c r="O1630" s="62">
        <v>4307</v>
      </c>
      <c r="P1630" s="61">
        <v>4397</v>
      </c>
      <c r="Q1630" s="27"/>
      <c r="R1630" s="28"/>
    </row>
    <row r="1631" spans="1:18" x14ac:dyDescent="0.2">
      <c r="A1631" s="60" t="s">
        <v>1641</v>
      </c>
      <c r="B1631" s="57" t="str">
        <f t="shared" si="75"/>
        <v>Missoula County, Montana</v>
      </c>
      <c r="C1631" s="57" t="str">
        <f t="shared" si="76"/>
        <v>Missoula County</v>
      </c>
      <c r="D1631" s="56" t="str">
        <f t="shared" si="77"/>
        <v>Montana</v>
      </c>
      <c r="E1631" s="61">
        <v>109299</v>
      </c>
      <c r="F1631" s="61">
        <v>109296</v>
      </c>
      <c r="G1631" s="61">
        <v>109467</v>
      </c>
      <c r="H1631" s="61">
        <v>110245</v>
      </c>
      <c r="I1631" s="61">
        <v>111042</v>
      </c>
      <c r="J1631" s="61">
        <v>111900</v>
      </c>
      <c r="K1631" s="61">
        <v>112801</v>
      </c>
      <c r="L1631" s="61">
        <v>114122</v>
      </c>
      <c r="M1631" s="61">
        <v>116349</v>
      </c>
      <c r="N1631" s="61">
        <v>117834</v>
      </c>
      <c r="O1631" s="62">
        <v>118640</v>
      </c>
      <c r="P1631" s="61">
        <v>119600</v>
      </c>
      <c r="Q1631" s="27"/>
      <c r="R1631" s="28"/>
    </row>
    <row r="1632" spans="1:18" x14ac:dyDescent="0.2">
      <c r="A1632" s="60" t="s">
        <v>1642</v>
      </c>
      <c r="B1632" s="57" t="str">
        <f t="shared" si="75"/>
        <v>Musselshell County, Montana</v>
      </c>
      <c r="C1632" s="57" t="str">
        <f t="shared" si="76"/>
        <v>Musselshell County</v>
      </c>
      <c r="D1632" s="56" t="str">
        <f t="shared" si="77"/>
        <v>Montana</v>
      </c>
      <c r="E1632" s="61">
        <v>4538</v>
      </c>
      <c r="F1632" s="61">
        <v>4538</v>
      </c>
      <c r="G1632" s="61">
        <v>4555</v>
      </c>
      <c r="H1632" s="61">
        <v>4747</v>
      </c>
      <c r="I1632" s="61">
        <v>4692</v>
      </c>
      <c r="J1632" s="61">
        <v>4681</v>
      </c>
      <c r="K1632" s="61">
        <v>4645</v>
      </c>
      <c r="L1632" s="61">
        <v>4628</v>
      </c>
      <c r="M1632" s="61">
        <v>4646</v>
      </c>
      <c r="N1632" s="61">
        <v>4632</v>
      </c>
      <c r="O1632" s="62">
        <v>4632</v>
      </c>
      <c r="P1632" s="61">
        <v>4633</v>
      </c>
      <c r="Q1632" s="27"/>
      <c r="R1632" s="28"/>
    </row>
    <row r="1633" spans="1:18" x14ac:dyDescent="0.2">
      <c r="A1633" s="60" t="s">
        <v>1643</v>
      </c>
      <c r="B1633" s="57" t="str">
        <f t="shared" si="75"/>
        <v>Park County, Montana</v>
      </c>
      <c r="C1633" s="57" t="str">
        <f t="shared" si="76"/>
        <v>Park County</v>
      </c>
      <c r="D1633" s="56" t="str">
        <f t="shared" si="77"/>
        <v>Montana</v>
      </c>
      <c r="E1633" s="61">
        <v>15636</v>
      </c>
      <c r="F1633" s="61">
        <v>15635</v>
      </c>
      <c r="G1633" s="61">
        <v>15596</v>
      </c>
      <c r="H1633" s="61">
        <v>15509</v>
      </c>
      <c r="I1633" s="61">
        <v>15591</v>
      </c>
      <c r="J1633" s="61">
        <v>15698</v>
      </c>
      <c r="K1633" s="61">
        <v>15919</v>
      </c>
      <c r="L1633" s="61">
        <v>16003</v>
      </c>
      <c r="M1633" s="61">
        <v>16115</v>
      </c>
      <c r="N1633" s="61">
        <v>16386</v>
      </c>
      <c r="O1633" s="62">
        <v>16648</v>
      </c>
      <c r="P1633" s="61">
        <v>16606</v>
      </c>
      <c r="Q1633" s="27"/>
      <c r="R1633" s="28"/>
    </row>
    <row r="1634" spans="1:18" x14ac:dyDescent="0.2">
      <c r="A1634" s="60" t="s">
        <v>1644</v>
      </c>
      <c r="B1634" s="57" t="str">
        <f t="shared" si="75"/>
        <v>Petroleum County, Montana</v>
      </c>
      <c r="C1634" s="57" t="str">
        <f t="shared" si="76"/>
        <v>Petroleum County</v>
      </c>
      <c r="D1634" s="56" t="str">
        <f t="shared" si="77"/>
        <v>Montana</v>
      </c>
      <c r="E1634" s="61">
        <v>494</v>
      </c>
      <c r="F1634" s="61">
        <v>488</v>
      </c>
      <c r="G1634" s="61">
        <v>489</v>
      </c>
      <c r="H1634" s="61">
        <v>490</v>
      </c>
      <c r="I1634" s="61">
        <v>504</v>
      </c>
      <c r="J1634" s="61">
        <v>504</v>
      </c>
      <c r="K1634" s="61">
        <v>488</v>
      </c>
      <c r="L1634" s="61">
        <v>474</v>
      </c>
      <c r="M1634" s="61">
        <v>491</v>
      </c>
      <c r="N1634" s="61">
        <v>512</v>
      </c>
      <c r="O1634" s="62">
        <v>512</v>
      </c>
      <c r="P1634" s="61">
        <v>487</v>
      </c>
      <c r="Q1634" s="27"/>
      <c r="R1634" s="28"/>
    </row>
    <row r="1635" spans="1:18" x14ac:dyDescent="0.2">
      <c r="A1635" s="60" t="s">
        <v>1645</v>
      </c>
      <c r="B1635" s="57" t="str">
        <f t="shared" si="75"/>
        <v>Phillips County, Montana</v>
      </c>
      <c r="C1635" s="57" t="str">
        <f t="shared" si="76"/>
        <v>Phillips County</v>
      </c>
      <c r="D1635" s="56" t="str">
        <f t="shared" si="77"/>
        <v>Montana</v>
      </c>
      <c r="E1635" s="61">
        <v>4253</v>
      </c>
      <c r="F1635" s="61">
        <v>4252</v>
      </c>
      <c r="G1635" s="61">
        <v>4252</v>
      </c>
      <c r="H1635" s="61">
        <v>4186</v>
      </c>
      <c r="I1635" s="61">
        <v>4121</v>
      </c>
      <c r="J1635" s="61">
        <v>4159</v>
      </c>
      <c r="K1635" s="61">
        <v>4170</v>
      </c>
      <c r="L1635" s="61">
        <v>4146</v>
      </c>
      <c r="M1635" s="61">
        <v>4113</v>
      </c>
      <c r="N1635" s="61">
        <v>4113</v>
      </c>
      <c r="O1635" s="62">
        <v>4060</v>
      </c>
      <c r="P1635" s="61">
        <v>3954</v>
      </c>
      <c r="Q1635" s="27"/>
      <c r="R1635" s="28"/>
    </row>
    <row r="1636" spans="1:18" x14ac:dyDescent="0.2">
      <c r="A1636" s="60" t="s">
        <v>1646</v>
      </c>
      <c r="B1636" s="57" t="str">
        <f t="shared" si="75"/>
        <v>Pondera County, Montana</v>
      </c>
      <c r="C1636" s="57" t="str">
        <f t="shared" si="76"/>
        <v>Pondera County</v>
      </c>
      <c r="D1636" s="56" t="str">
        <f t="shared" si="77"/>
        <v>Montana</v>
      </c>
      <c r="E1636" s="61">
        <v>6153</v>
      </c>
      <c r="F1636" s="61">
        <v>6155</v>
      </c>
      <c r="G1636" s="61">
        <v>6160</v>
      </c>
      <c r="H1636" s="61">
        <v>6193</v>
      </c>
      <c r="I1636" s="61">
        <v>6150</v>
      </c>
      <c r="J1636" s="61">
        <v>6216</v>
      </c>
      <c r="K1636" s="61">
        <v>6138</v>
      </c>
      <c r="L1636" s="61">
        <v>6095</v>
      </c>
      <c r="M1636" s="61">
        <v>6035</v>
      </c>
      <c r="N1636" s="61">
        <v>5968</v>
      </c>
      <c r="O1636" s="62">
        <v>5960</v>
      </c>
      <c r="P1636" s="61">
        <v>5911</v>
      </c>
      <c r="Q1636" s="27"/>
      <c r="R1636" s="28"/>
    </row>
    <row r="1637" spans="1:18" x14ac:dyDescent="0.2">
      <c r="A1637" s="60" t="s">
        <v>1647</v>
      </c>
      <c r="B1637" s="57" t="str">
        <f t="shared" si="75"/>
        <v>Powder River County, Montana</v>
      </c>
      <c r="C1637" s="57" t="str">
        <f t="shared" si="76"/>
        <v>Powder River County</v>
      </c>
      <c r="D1637" s="56" t="str">
        <f t="shared" si="77"/>
        <v>Montana</v>
      </c>
      <c r="E1637" s="61">
        <v>1743</v>
      </c>
      <c r="F1637" s="61">
        <v>1743</v>
      </c>
      <c r="G1637" s="61">
        <v>1739</v>
      </c>
      <c r="H1637" s="61">
        <v>1739</v>
      </c>
      <c r="I1637" s="61">
        <v>1753</v>
      </c>
      <c r="J1637" s="61">
        <v>1753</v>
      </c>
      <c r="K1637" s="61">
        <v>1777</v>
      </c>
      <c r="L1637" s="61">
        <v>1768</v>
      </c>
      <c r="M1637" s="61">
        <v>1746</v>
      </c>
      <c r="N1637" s="61">
        <v>1750</v>
      </c>
      <c r="O1637" s="62">
        <v>1720</v>
      </c>
      <c r="P1637" s="61">
        <v>1682</v>
      </c>
      <c r="Q1637" s="27"/>
      <c r="R1637" s="28"/>
    </row>
    <row r="1638" spans="1:18" x14ac:dyDescent="0.2">
      <c r="A1638" s="60" t="s">
        <v>1648</v>
      </c>
      <c r="B1638" s="57" t="str">
        <f t="shared" si="75"/>
        <v>Powell County, Montana</v>
      </c>
      <c r="C1638" s="57" t="str">
        <f t="shared" si="76"/>
        <v>Powell County</v>
      </c>
      <c r="D1638" s="56" t="str">
        <f t="shared" si="77"/>
        <v>Montana</v>
      </c>
      <c r="E1638" s="61">
        <v>7027</v>
      </c>
      <c r="F1638" s="61">
        <v>7034</v>
      </c>
      <c r="G1638" s="61">
        <v>7019</v>
      </c>
      <c r="H1638" s="61">
        <v>7084</v>
      </c>
      <c r="I1638" s="61">
        <v>7081</v>
      </c>
      <c r="J1638" s="61">
        <v>6957</v>
      </c>
      <c r="K1638" s="61">
        <v>6882</v>
      </c>
      <c r="L1638" s="61">
        <v>6799</v>
      </c>
      <c r="M1638" s="61">
        <v>6841</v>
      </c>
      <c r="N1638" s="61">
        <v>6789</v>
      </c>
      <c r="O1638" s="62">
        <v>6953</v>
      </c>
      <c r="P1638" s="61">
        <v>6890</v>
      </c>
      <c r="Q1638" s="27"/>
      <c r="R1638" s="28"/>
    </row>
    <row r="1639" spans="1:18" x14ac:dyDescent="0.2">
      <c r="A1639" s="60" t="s">
        <v>1649</v>
      </c>
      <c r="B1639" s="57" t="str">
        <f t="shared" si="75"/>
        <v>Prairie County, Montana</v>
      </c>
      <c r="C1639" s="57" t="str">
        <f t="shared" si="76"/>
        <v>Prairie County</v>
      </c>
      <c r="D1639" s="56" t="str">
        <f t="shared" si="77"/>
        <v>Montana</v>
      </c>
      <c r="E1639" s="61">
        <v>1179</v>
      </c>
      <c r="F1639" s="61">
        <v>1179</v>
      </c>
      <c r="G1639" s="61">
        <v>1183</v>
      </c>
      <c r="H1639" s="61">
        <v>1141</v>
      </c>
      <c r="I1639" s="61">
        <v>1141</v>
      </c>
      <c r="J1639" s="61">
        <v>1163</v>
      </c>
      <c r="K1639" s="61">
        <v>1125</v>
      </c>
      <c r="L1639" s="61">
        <v>1140</v>
      </c>
      <c r="M1639" s="61">
        <v>1159</v>
      </c>
      <c r="N1639" s="61">
        <v>1099</v>
      </c>
      <c r="O1639" s="62">
        <v>1070</v>
      </c>
      <c r="P1639" s="61">
        <v>1077</v>
      </c>
      <c r="Q1639" s="27"/>
      <c r="R1639" s="28"/>
    </row>
    <row r="1640" spans="1:18" x14ac:dyDescent="0.2">
      <c r="A1640" s="60" t="s">
        <v>1650</v>
      </c>
      <c r="B1640" s="57" t="str">
        <f t="shared" si="75"/>
        <v>Ravalli County, Montana</v>
      </c>
      <c r="C1640" s="57" t="str">
        <f t="shared" si="76"/>
        <v>Ravalli County</v>
      </c>
      <c r="D1640" s="56" t="str">
        <f t="shared" si="77"/>
        <v>Montana</v>
      </c>
      <c r="E1640" s="61">
        <v>40212</v>
      </c>
      <c r="F1640" s="61">
        <v>40210</v>
      </c>
      <c r="G1640" s="61">
        <v>40324</v>
      </c>
      <c r="H1640" s="61">
        <v>40380</v>
      </c>
      <c r="I1640" s="61">
        <v>40576</v>
      </c>
      <c r="J1640" s="61">
        <v>40668</v>
      </c>
      <c r="K1640" s="61">
        <v>40745</v>
      </c>
      <c r="L1640" s="61">
        <v>41148</v>
      </c>
      <c r="M1640" s="61">
        <v>41918</v>
      </c>
      <c r="N1640" s="61">
        <v>42524</v>
      </c>
      <c r="O1640" s="62">
        <v>43166</v>
      </c>
      <c r="P1640" s="61">
        <v>43806</v>
      </c>
      <c r="Q1640" s="27"/>
      <c r="R1640" s="28"/>
    </row>
    <row r="1641" spans="1:18" x14ac:dyDescent="0.2">
      <c r="A1641" s="60" t="s">
        <v>1651</v>
      </c>
      <c r="B1641" s="57" t="str">
        <f t="shared" si="75"/>
        <v>Richland County, Montana</v>
      </c>
      <c r="C1641" s="57" t="str">
        <f t="shared" si="76"/>
        <v>Richland County</v>
      </c>
      <c r="D1641" s="56" t="str">
        <f t="shared" si="77"/>
        <v>Montana</v>
      </c>
      <c r="E1641" s="61">
        <v>9746</v>
      </c>
      <c r="F1641" s="61">
        <v>9746</v>
      </c>
      <c r="G1641" s="61">
        <v>9759</v>
      </c>
      <c r="H1641" s="61">
        <v>10144</v>
      </c>
      <c r="I1641" s="61">
        <v>10780</v>
      </c>
      <c r="J1641" s="61">
        <v>11154</v>
      </c>
      <c r="K1641" s="61">
        <v>11531</v>
      </c>
      <c r="L1641" s="61">
        <v>11902</v>
      </c>
      <c r="M1641" s="61">
        <v>11408</v>
      </c>
      <c r="N1641" s="61">
        <v>11027</v>
      </c>
      <c r="O1641" s="62">
        <v>10855</v>
      </c>
      <c r="P1641" s="61">
        <v>10803</v>
      </c>
      <c r="Q1641" s="27"/>
      <c r="R1641" s="28"/>
    </row>
    <row r="1642" spans="1:18" x14ac:dyDescent="0.2">
      <c r="A1642" s="60" t="s">
        <v>1652</v>
      </c>
      <c r="B1642" s="57" t="str">
        <f t="shared" si="75"/>
        <v>Roosevelt County, Montana</v>
      </c>
      <c r="C1642" s="57" t="str">
        <f t="shared" si="76"/>
        <v>Roosevelt County</v>
      </c>
      <c r="D1642" s="56" t="str">
        <f t="shared" si="77"/>
        <v>Montana</v>
      </c>
      <c r="E1642" s="61">
        <v>10425</v>
      </c>
      <c r="F1642" s="61">
        <v>10425</v>
      </c>
      <c r="G1642" s="61">
        <v>10443</v>
      </c>
      <c r="H1642" s="61">
        <v>10497</v>
      </c>
      <c r="I1642" s="61">
        <v>10856</v>
      </c>
      <c r="J1642" s="61">
        <v>11089</v>
      </c>
      <c r="K1642" s="61">
        <v>11285</v>
      </c>
      <c r="L1642" s="61">
        <v>11417</v>
      </c>
      <c r="M1642" s="61">
        <v>11225</v>
      </c>
      <c r="N1642" s="61">
        <v>11160</v>
      </c>
      <c r="O1642" s="62">
        <v>11069</v>
      </c>
      <c r="P1642" s="61">
        <v>11004</v>
      </c>
      <c r="Q1642" s="27"/>
      <c r="R1642" s="28"/>
    </row>
    <row r="1643" spans="1:18" x14ac:dyDescent="0.2">
      <c r="A1643" s="60" t="s">
        <v>1653</v>
      </c>
      <c r="B1643" s="57" t="str">
        <f t="shared" si="75"/>
        <v>Rosebud County, Montana</v>
      </c>
      <c r="C1643" s="57" t="str">
        <f t="shared" si="76"/>
        <v>Rosebud County</v>
      </c>
      <c r="D1643" s="56" t="str">
        <f t="shared" si="77"/>
        <v>Montana</v>
      </c>
      <c r="E1643" s="61">
        <v>9233</v>
      </c>
      <c r="F1643" s="61">
        <v>9235</v>
      </c>
      <c r="G1643" s="61">
        <v>9242</v>
      </c>
      <c r="H1643" s="61">
        <v>9324</v>
      </c>
      <c r="I1643" s="61">
        <v>9346</v>
      </c>
      <c r="J1643" s="61">
        <v>9298</v>
      </c>
      <c r="K1643" s="61">
        <v>9321</v>
      </c>
      <c r="L1643" s="61">
        <v>9347</v>
      </c>
      <c r="M1643" s="61">
        <v>9232</v>
      </c>
      <c r="N1643" s="61">
        <v>9205</v>
      </c>
      <c r="O1643" s="62">
        <v>9040</v>
      </c>
      <c r="P1643" s="61">
        <v>8937</v>
      </c>
      <c r="Q1643" s="27"/>
      <c r="R1643" s="28"/>
    </row>
    <row r="1644" spans="1:18" x14ac:dyDescent="0.2">
      <c r="A1644" s="60" t="s">
        <v>1654</v>
      </c>
      <c r="B1644" s="57" t="str">
        <f t="shared" si="75"/>
        <v>Sanders County, Montana</v>
      </c>
      <c r="C1644" s="57" t="str">
        <f t="shared" si="76"/>
        <v>Sanders County</v>
      </c>
      <c r="D1644" s="56" t="str">
        <f t="shared" si="77"/>
        <v>Montana</v>
      </c>
      <c r="E1644" s="61">
        <v>11413</v>
      </c>
      <c r="F1644" s="61">
        <v>11413</v>
      </c>
      <c r="G1644" s="61">
        <v>11395</v>
      </c>
      <c r="H1644" s="61">
        <v>11400</v>
      </c>
      <c r="I1644" s="61">
        <v>11375</v>
      </c>
      <c r="J1644" s="61">
        <v>11310</v>
      </c>
      <c r="K1644" s="61">
        <v>11313</v>
      </c>
      <c r="L1644" s="61">
        <v>11293</v>
      </c>
      <c r="M1644" s="61">
        <v>11465</v>
      </c>
      <c r="N1644" s="61">
        <v>11689</v>
      </c>
      <c r="O1644" s="62">
        <v>11847</v>
      </c>
      <c r="P1644" s="61">
        <v>12113</v>
      </c>
      <c r="Q1644" s="27"/>
      <c r="R1644" s="28"/>
    </row>
    <row r="1645" spans="1:18" x14ac:dyDescent="0.2">
      <c r="A1645" s="60" t="s">
        <v>1655</v>
      </c>
      <c r="B1645" s="57" t="str">
        <f t="shared" si="75"/>
        <v>Sheridan County, Montana</v>
      </c>
      <c r="C1645" s="57" t="str">
        <f t="shared" si="76"/>
        <v>Sheridan County</v>
      </c>
      <c r="D1645" s="56" t="str">
        <f t="shared" si="77"/>
        <v>Montana</v>
      </c>
      <c r="E1645" s="61">
        <v>3384</v>
      </c>
      <c r="F1645" s="61">
        <v>3384</v>
      </c>
      <c r="G1645" s="61">
        <v>3368</v>
      </c>
      <c r="H1645" s="61">
        <v>3418</v>
      </c>
      <c r="I1645" s="61">
        <v>3550</v>
      </c>
      <c r="J1645" s="61">
        <v>3626</v>
      </c>
      <c r="K1645" s="61">
        <v>3661</v>
      </c>
      <c r="L1645" s="61">
        <v>3673</v>
      </c>
      <c r="M1645" s="61">
        <v>3608</v>
      </c>
      <c r="N1645" s="61">
        <v>3471</v>
      </c>
      <c r="O1645" s="62">
        <v>3386</v>
      </c>
      <c r="P1645" s="61">
        <v>3309</v>
      </c>
      <c r="Q1645" s="27"/>
      <c r="R1645" s="28"/>
    </row>
    <row r="1646" spans="1:18" x14ac:dyDescent="0.2">
      <c r="A1646" s="60" t="s">
        <v>1656</v>
      </c>
      <c r="B1646" s="57" t="str">
        <f t="shared" si="75"/>
        <v>Silver Bow County, Montana</v>
      </c>
      <c r="C1646" s="57" t="str">
        <f t="shared" si="76"/>
        <v>Silver Bow County</v>
      </c>
      <c r="D1646" s="56" t="str">
        <f t="shared" si="77"/>
        <v>Montana</v>
      </c>
      <c r="E1646" s="61">
        <v>34200</v>
      </c>
      <c r="F1646" s="61">
        <v>34209</v>
      </c>
      <c r="G1646" s="61">
        <v>34230</v>
      </c>
      <c r="H1646" s="61">
        <v>34405</v>
      </c>
      <c r="I1646" s="61">
        <v>34474</v>
      </c>
      <c r="J1646" s="61">
        <v>34574</v>
      </c>
      <c r="K1646" s="61">
        <v>34752</v>
      </c>
      <c r="L1646" s="61">
        <v>34691</v>
      </c>
      <c r="M1646" s="61">
        <v>34696</v>
      </c>
      <c r="N1646" s="61">
        <v>34811</v>
      </c>
      <c r="O1646" s="62">
        <v>34739</v>
      </c>
      <c r="P1646" s="61">
        <v>34915</v>
      </c>
      <c r="Q1646" s="27"/>
      <c r="R1646" s="28"/>
    </row>
    <row r="1647" spans="1:18" x14ac:dyDescent="0.2">
      <c r="A1647" s="60" t="s">
        <v>1657</v>
      </c>
      <c r="B1647" s="57" t="str">
        <f t="shared" si="75"/>
        <v>Stillwater County, Montana</v>
      </c>
      <c r="C1647" s="57" t="str">
        <f t="shared" si="76"/>
        <v>Stillwater County</v>
      </c>
      <c r="D1647" s="56" t="str">
        <f t="shared" si="77"/>
        <v>Montana</v>
      </c>
      <c r="E1647" s="61">
        <v>9117</v>
      </c>
      <c r="F1647" s="61">
        <v>9096</v>
      </c>
      <c r="G1647" s="61">
        <v>9114</v>
      </c>
      <c r="H1647" s="61">
        <v>9156</v>
      </c>
      <c r="I1647" s="61">
        <v>9166</v>
      </c>
      <c r="J1647" s="61">
        <v>9255</v>
      </c>
      <c r="K1647" s="61">
        <v>9235</v>
      </c>
      <c r="L1647" s="61">
        <v>9425</v>
      </c>
      <c r="M1647" s="61">
        <v>9360</v>
      </c>
      <c r="N1647" s="61">
        <v>9419</v>
      </c>
      <c r="O1647" s="62">
        <v>9483</v>
      </c>
      <c r="P1647" s="61">
        <v>9642</v>
      </c>
      <c r="Q1647" s="27"/>
      <c r="R1647" s="28"/>
    </row>
    <row r="1648" spans="1:18" x14ac:dyDescent="0.2">
      <c r="A1648" s="60" t="s">
        <v>1658</v>
      </c>
      <c r="B1648" s="57" t="str">
        <f t="shared" si="75"/>
        <v>Sweet Grass County, Montana</v>
      </c>
      <c r="C1648" s="57" t="str">
        <f t="shared" si="76"/>
        <v>Sweet Grass County</v>
      </c>
      <c r="D1648" s="56" t="str">
        <f t="shared" si="77"/>
        <v>Montana</v>
      </c>
      <c r="E1648" s="61">
        <v>3651</v>
      </c>
      <c r="F1648" s="61">
        <v>3651</v>
      </c>
      <c r="G1648" s="61">
        <v>3619</v>
      </c>
      <c r="H1648" s="61">
        <v>3585</v>
      </c>
      <c r="I1648" s="61">
        <v>3581</v>
      </c>
      <c r="J1648" s="61">
        <v>3658</v>
      </c>
      <c r="K1648" s="61">
        <v>3639</v>
      </c>
      <c r="L1648" s="61">
        <v>3620</v>
      </c>
      <c r="M1648" s="61">
        <v>3616</v>
      </c>
      <c r="N1648" s="61">
        <v>3676</v>
      </c>
      <c r="O1648" s="62">
        <v>3703</v>
      </c>
      <c r="P1648" s="61">
        <v>3737</v>
      </c>
      <c r="Q1648" s="27"/>
      <c r="R1648" s="28"/>
    </row>
    <row r="1649" spans="1:18" x14ac:dyDescent="0.2">
      <c r="A1649" s="60" t="s">
        <v>1659</v>
      </c>
      <c r="B1649" s="57" t="str">
        <f t="shared" si="75"/>
        <v>Teton County, Montana</v>
      </c>
      <c r="C1649" s="57" t="str">
        <f t="shared" si="76"/>
        <v>Teton County</v>
      </c>
      <c r="D1649" s="56" t="str">
        <f t="shared" si="77"/>
        <v>Montana</v>
      </c>
      <c r="E1649" s="61">
        <v>6073</v>
      </c>
      <c r="F1649" s="61">
        <v>6071</v>
      </c>
      <c r="G1649" s="61">
        <v>6074</v>
      </c>
      <c r="H1649" s="61">
        <v>6060</v>
      </c>
      <c r="I1649" s="61">
        <v>6057</v>
      </c>
      <c r="J1649" s="61">
        <v>6051</v>
      </c>
      <c r="K1649" s="61">
        <v>6031</v>
      </c>
      <c r="L1649" s="61">
        <v>6062</v>
      </c>
      <c r="M1649" s="61">
        <v>6011</v>
      </c>
      <c r="N1649" s="61">
        <v>6091</v>
      </c>
      <c r="O1649" s="62">
        <v>6117</v>
      </c>
      <c r="P1649" s="61">
        <v>6147</v>
      </c>
      <c r="Q1649" s="27"/>
      <c r="R1649" s="28"/>
    </row>
    <row r="1650" spans="1:18" x14ac:dyDescent="0.2">
      <c r="A1650" s="60" t="s">
        <v>1660</v>
      </c>
      <c r="B1650" s="57" t="str">
        <f t="shared" si="75"/>
        <v>Toole County, Montana</v>
      </c>
      <c r="C1650" s="57" t="str">
        <f t="shared" si="76"/>
        <v>Toole County</v>
      </c>
      <c r="D1650" s="56" t="str">
        <f t="shared" si="77"/>
        <v>Montana</v>
      </c>
      <c r="E1650" s="61">
        <v>5324</v>
      </c>
      <c r="F1650" s="61">
        <v>5324</v>
      </c>
      <c r="G1650" s="61">
        <v>5343</v>
      </c>
      <c r="H1650" s="61">
        <v>5154</v>
      </c>
      <c r="I1650" s="61">
        <v>5217</v>
      </c>
      <c r="J1650" s="61">
        <v>5121</v>
      </c>
      <c r="K1650" s="61">
        <v>5117</v>
      </c>
      <c r="L1650" s="61">
        <v>5077</v>
      </c>
      <c r="M1650" s="61">
        <v>4951</v>
      </c>
      <c r="N1650" s="61">
        <v>4860</v>
      </c>
      <c r="O1650" s="62">
        <v>4835</v>
      </c>
      <c r="P1650" s="61">
        <v>4736</v>
      </c>
      <c r="Q1650" s="27"/>
      <c r="R1650" s="28"/>
    </row>
    <row r="1651" spans="1:18" x14ac:dyDescent="0.2">
      <c r="A1651" s="60" t="s">
        <v>1661</v>
      </c>
      <c r="B1651" s="57" t="str">
        <f t="shared" si="75"/>
        <v>Treasure County, Montana</v>
      </c>
      <c r="C1651" s="57" t="str">
        <f t="shared" si="76"/>
        <v>Treasure County</v>
      </c>
      <c r="D1651" s="56" t="str">
        <f t="shared" si="77"/>
        <v>Montana</v>
      </c>
      <c r="E1651" s="61">
        <v>718</v>
      </c>
      <c r="F1651" s="61">
        <v>718</v>
      </c>
      <c r="G1651" s="61">
        <v>718</v>
      </c>
      <c r="H1651" s="61">
        <v>713</v>
      </c>
      <c r="I1651" s="61">
        <v>722</v>
      </c>
      <c r="J1651" s="61">
        <v>693</v>
      </c>
      <c r="K1651" s="61">
        <v>689</v>
      </c>
      <c r="L1651" s="61">
        <v>684</v>
      </c>
      <c r="M1651" s="61">
        <v>680</v>
      </c>
      <c r="N1651" s="61">
        <v>673</v>
      </c>
      <c r="O1651" s="62">
        <v>673</v>
      </c>
      <c r="P1651" s="61">
        <v>696</v>
      </c>
      <c r="Q1651" s="27"/>
      <c r="R1651" s="28"/>
    </row>
    <row r="1652" spans="1:18" x14ac:dyDescent="0.2">
      <c r="A1652" s="60" t="s">
        <v>1662</v>
      </c>
      <c r="B1652" s="57" t="str">
        <f t="shared" si="75"/>
        <v>Valley County, Montana</v>
      </c>
      <c r="C1652" s="57" t="str">
        <f t="shared" si="76"/>
        <v>Valley County</v>
      </c>
      <c r="D1652" s="56" t="str">
        <f t="shared" si="77"/>
        <v>Montana</v>
      </c>
      <c r="E1652" s="61">
        <v>7369</v>
      </c>
      <c r="F1652" s="61">
        <v>7369</v>
      </c>
      <c r="G1652" s="61">
        <v>7378</v>
      </c>
      <c r="H1652" s="61">
        <v>7461</v>
      </c>
      <c r="I1652" s="61">
        <v>7499</v>
      </c>
      <c r="J1652" s="61">
        <v>7628</v>
      </c>
      <c r="K1652" s="61">
        <v>7627</v>
      </c>
      <c r="L1652" s="61">
        <v>7621</v>
      </c>
      <c r="M1652" s="61">
        <v>7532</v>
      </c>
      <c r="N1652" s="61">
        <v>7402</v>
      </c>
      <c r="O1652" s="62">
        <v>7406</v>
      </c>
      <c r="P1652" s="61">
        <v>7396</v>
      </c>
      <c r="Q1652" s="27"/>
      <c r="R1652" s="28"/>
    </row>
    <row r="1653" spans="1:18" x14ac:dyDescent="0.2">
      <c r="A1653" s="60" t="s">
        <v>1663</v>
      </c>
      <c r="B1653" s="57" t="str">
        <f t="shared" si="75"/>
        <v>Wheatland County, Montana</v>
      </c>
      <c r="C1653" s="57" t="str">
        <f t="shared" si="76"/>
        <v>Wheatland County</v>
      </c>
      <c r="D1653" s="56" t="str">
        <f t="shared" si="77"/>
        <v>Montana</v>
      </c>
      <c r="E1653" s="61">
        <v>2168</v>
      </c>
      <c r="F1653" s="61">
        <v>2168</v>
      </c>
      <c r="G1653" s="61">
        <v>2156</v>
      </c>
      <c r="H1653" s="61">
        <v>2132</v>
      </c>
      <c r="I1653" s="61">
        <v>2091</v>
      </c>
      <c r="J1653" s="61">
        <v>2123</v>
      </c>
      <c r="K1653" s="61">
        <v>2090</v>
      </c>
      <c r="L1653" s="61">
        <v>2111</v>
      </c>
      <c r="M1653" s="61">
        <v>2130</v>
      </c>
      <c r="N1653" s="61">
        <v>2161</v>
      </c>
      <c r="O1653" s="62">
        <v>2184</v>
      </c>
      <c r="P1653" s="61">
        <v>2126</v>
      </c>
      <c r="Q1653" s="27"/>
      <c r="R1653" s="28"/>
    </row>
    <row r="1654" spans="1:18" x14ac:dyDescent="0.2">
      <c r="A1654" s="60" t="s">
        <v>1664</v>
      </c>
      <c r="B1654" s="57" t="str">
        <f t="shared" si="75"/>
        <v>Wibaux County, Montana</v>
      </c>
      <c r="C1654" s="57" t="str">
        <f t="shared" si="76"/>
        <v>Wibaux County</v>
      </c>
      <c r="D1654" s="56" t="str">
        <f t="shared" si="77"/>
        <v>Montana</v>
      </c>
      <c r="E1654" s="61">
        <v>1017</v>
      </c>
      <c r="F1654" s="61">
        <v>1017</v>
      </c>
      <c r="G1654" s="61">
        <v>1008</v>
      </c>
      <c r="H1654" s="61">
        <v>982</v>
      </c>
      <c r="I1654" s="61">
        <v>1034</v>
      </c>
      <c r="J1654" s="61">
        <v>1101</v>
      </c>
      <c r="K1654" s="61">
        <v>1084</v>
      </c>
      <c r="L1654" s="61">
        <v>1072</v>
      </c>
      <c r="M1654" s="61">
        <v>1042</v>
      </c>
      <c r="N1654" s="61">
        <v>1018</v>
      </c>
      <c r="O1654" s="62">
        <v>1030</v>
      </c>
      <c r="P1654" s="61">
        <v>969</v>
      </c>
      <c r="Q1654" s="27"/>
      <c r="R1654" s="28"/>
    </row>
    <row r="1655" spans="1:18" x14ac:dyDescent="0.2">
      <c r="A1655" s="60" t="s">
        <v>1665</v>
      </c>
      <c r="B1655" s="57" t="str">
        <f t="shared" si="75"/>
        <v>Yellowstone County, Montana</v>
      </c>
      <c r="C1655" s="57" t="str">
        <f t="shared" si="76"/>
        <v>Yellowstone County</v>
      </c>
      <c r="D1655" s="56" t="str">
        <f t="shared" si="77"/>
        <v>Montana</v>
      </c>
      <c r="E1655" s="61">
        <v>147972</v>
      </c>
      <c r="F1655" s="61">
        <v>147991</v>
      </c>
      <c r="G1655" s="61">
        <v>148394</v>
      </c>
      <c r="H1655" s="61">
        <v>149772</v>
      </c>
      <c r="I1655" s="61">
        <v>151635</v>
      </c>
      <c r="J1655" s="61">
        <v>153775</v>
      </c>
      <c r="K1655" s="61">
        <v>155279</v>
      </c>
      <c r="L1655" s="61">
        <v>156529</v>
      </c>
      <c r="M1655" s="61">
        <v>157914</v>
      </c>
      <c r="N1655" s="61">
        <v>159266</v>
      </c>
      <c r="O1655" s="62">
        <v>160029</v>
      </c>
      <c r="P1655" s="61">
        <v>161300</v>
      </c>
      <c r="Q1655" s="27"/>
      <c r="R1655" s="28"/>
    </row>
    <row r="1656" spans="1:18" x14ac:dyDescent="0.2">
      <c r="A1656" s="60" t="s">
        <v>1666</v>
      </c>
      <c r="B1656" s="57" t="str">
        <f t="shared" si="75"/>
        <v>Adams County, Nebraska</v>
      </c>
      <c r="C1656" s="57" t="str">
        <f t="shared" si="76"/>
        <v>Adams County</v>
      </c>
      <c r="D1656" s="56" t="str">
        <f t="shared" si="77"/>
        <v>Nebraska</v>
      </c>
      <c r="E1656" s="61">
        <v>31364</v>
      </c>
      <c r="F1656" s="61">
        <v>31367</v>
      </c>
      <c r="G1656" s="61">
        <v>31328</v>
      </c>
      <c r="H1656" s="61">
        <v>31204</v>
      </c>
      <c r="I1656" s="61">
        <v>31345</v>
      </c>
      <c r="J1656" s="61">
        <v>31527</v>
      </c>
      <c r="K1656" s="61">
        <v>31389</v>
      </c>
      <c r="L1656" s="61">
        <v>31567</v>
      </c>
      <c r="M1656" s="61">
        <v>31683</v>
      </c>
      <c r="N1656" s="61">
        <v>31808</v>
      </c>
      <c r="O1656" s="62">
        <v>31514</v>
      </c>
      <c r="P1656" s="61">
        <v>31363</v>
      </c>
      <c r="Q1656" s="27"/>
      <c r="R1656" s="28"/>
    </row>
    <row r="1657" spans="1:18" x14ac:dyDescent="0.2">
      <c r="A1657" s="60" t="s">
        <v>1667</v>
      </c>
      <c r="B1657" s="57" t="str">
        <f t="shared" si="75"/>
        <v>Antelope County, Nebraska</v>
      </c>
      <c r="C1657" s="57" t="str">
        <f t="shared" si="76"/>
        <v>Antelope County</v>
      </c>
      <c r="D1657" s="56" t="str">
        <f t="shared" si="77"/>
        <v>Nebraska</v>
      </c>
      <c r="E1657" s="61">
        <v>6685</v>
      </c>
      <c r="F1657" s="61">
        <v>6685</v>
      </c>
      <c r="G1657" s="61">
        <v>6679</v>
      </c>
      <c r="H1657" s="61">
        <v>6621</v>
      </c>
      <c r="I1657" s="61">
        <v>6550</v>
      </c>
      <c r="J1657" s="61">
        <v>6472</v>
      </c>
      <c r="K1657" s="61">
        <v>6419</v>
      </c>
      <c r="L1657" s="61">
        <v>6415</v>
      </c>
      <c r="M1657" s="61">
        <v>6345</v>
      </c>
      <c r="N1657" s="61">
        <v>6341</v>
      </c>
      <c r="O1657" s="62">
        <v>6308</v>
      </c>
      <c r="P1657" s="61">
        <v>6298</v>
      </c>
      <c r="Q1657" s="27"/>
      <c r="R1657" s="28"/>
    </row>
    <row r="1658" spans="1:18" x14ac:dyDescent="0.2">
      <c r="A1658" s="60" t="s">
        <v>1668</v>
      </c>
      <c r="B1658" s="57" t="str">
        <f t="shared" si="75"/>
        <v>Arthur County, Nebraska</v>
      </c>
      <c r="C1658" s="57" t="str">
        <f t="shared" si="76"/>
        <v>Arthur County</v>
      </c>
      <c r="D1658" s="56" t="str">
        <f t="shared" si="77"/>
        <v>Nebraska</v>
      </c>
      <c r="E1658" s="61">
        <v>460</v>
      </c>
      <c r="F1658" s="61">
        <v>460</v>
      </c>
      <c r="G1658" s="61">
        <v>465</v>
      </c>
      <c r="H1658" s="61">
        <v>468</v>
      </c>
      <c r="I1658" s="61">
        <v>479</v>
      </c>
      <c r="J1658" s="61">
        <v>454</v>
      </c>
      <c r="K1658" s="61">
        <v>451</v>
      </c>
      <c r="L1658" s="61">
        <v>451</v>
      </c>
      <c r="M1658" s="61">
        <v>466</v>
      </c>
      <c r="N1658" s="61">
        <v>455</v>
      </c>
      <c r="O1658" s="62">
        <v>462</v>
      </c>
      <c r="P1658" s="61">
        <v>463</v>
      </c>
      <c r="Q1658" s="27"/>
      <c r="R1658" s="28"/>
    </row>
    <row r="1659" spans="1:18" x14ac:dyDescent="0.2">
      <c r="A1659" s="60" t="s">
        <v>1669</v>
      </c>
      <c r="B1659" s="57" t="str">
        <f t="shared" si="75"/>
        <v>Banner County, Nebraska</v>
      </c>
      <c r="C1659" s="57" t="str">
        <f t="shared" si="76"/>
        <v>Banner County</v>
      </c>
      <c r="D1659" s="56" t="str">
        <f t="shared" si="77"/>
        <v>Nebraska</v>
      </c>
      <c r="E1659" s="61">
        <v>690</v>
      </c>
      <c r="F1659" s="61">
        <v>690</v>
      </c>
      <c r="G1659" s="61">
        <v>691</v>
      </c>
      <c r="H1659" s="61">
        <v>655</v>
      </c>
      <c r="I1659" s="61">
        <v>684</v>
      </c>
      <c r="J1659" s="61">
        <v>678</v>
      </c>
      <c r="K1659" s="61">
        <v>670</v>
      </c>
      <c r="L1659" s="61">
        <v>711</v>
      </c>
      <c r="M1659" s="61">
        <v>716</v>
      </c>
      <c r="N1659" s="61">
        <v>726</v>
      </c>
      <c r="O1659" s="62">
        <v>725</v>
      </c>
      <c r="P1659" s="61">
        <v>745</v>
      </c>
      <c r="Q1659" s="27"/>
      <c r="R1659" s="28"/>
    </row>
    <row r="1660" spans="1:18" x14ac:dyDescent="0.2">
      <c r="A1660" s="60" t="s">
        <v>1670</v>
      </c>
      <c r="B1660" s="57" t="str">
        <f t="shared" si="75"/>
        <v>Blaine County, Nebraska</v>
      </c>
      <c r="C1660" s="57" t="str">
        <f t="shared" si="76"/>
        <v>Blaine County</v>
      </c>
      <c r="D1660" s="56" t="str">
        <f t="shared" si="77"/>
        <v>Nebraska</v>
      </c>
      <c r="E1660" s="61">
        <v>478</v>
      </c>
      <c r="F1660" s="61">
        <v>478</v>
      </c>
      <c r="G1660" s="61">
        <v>478</v>
      </c>
      <c r="H1660" s="61">
        <v>475</v>
      </c>
      <c r="I1660" s="61">
        <v>498</v>
      </c>
      <c r="J1660" s="61">
        <v>470</v>
      </c>
      <c r="K1660" s="61">
        <v>490</v>
      </c>
      <c r="L1660" s="61">
        <v>477</v>
      </c>
      <c r="M1660" s="61">
        <v>470</v>
      </c>
      <c r="N1660" s="61">
        <v>479</v>
      </c>
      <c r="O1660" s="62">
        <v>480</v>
      </c>
      <c r="P1660" s="61">
        <v>465</v>
      </c>
      <c r="Q1660" s="27"/>
      <c r="R1660" s="28"/>
    </row>
    <row r="1661" spans="1:18" x14ac:dyDescent="0.2">
      <c r="A1661" s="60" t="s">
        <v>1671</v>
      </c>
      <c r="B1661" s="57" t="str">
        <f t="shared" si="75"/>
        <v>Boone County, Nebraska</v>
      </c>
      <c r="C1661" s="57" t="str">
        <f t="shared" si="76"/>
        <v>Boone County</v>
      </c>
      <c r="D1661" s="56" t="str">
        <f t="shared" si="77"/>
        <v>Nebraska</v>
      </c>
      <c r="E1661" s="61">
        <v>5505</v>
      </c>
      <c r="F1661" s="61">
        <v>5505</v>
      </c>
      <c r="G1661" s="61">
        <v>5511</v>
      </c>
      <c r="H1661" s="61">
        <v>5407</v>
      </c>
      <c r="I1661" s="61">
        <v>5429</v>
      </c>
      <c r="J1661" s="61">
        <v>5397</v>
      </c>
      <c r="K1661" s="61">
        <v>5357</v>
      </c>
      <c r="L1661" s="61">
        <v>5310</v>
      </c>
      <c r="M1661" s="61">
        <v>5333</v>
      </c>
      <c r="N1661" s="61">
        <v>5320</v>
      </c>
      <c r="O1661" s="62">
        <v>5241</v>
      </c>
      <c r="P1661" s="61">
        <v>5192</v>
      </c>
      <c r="Q1661" s="27"/>
      <c r="R1661" s="28"/>
    </row>
    <row r="1662" spans="1:18" x14ac:dyDescent="0.2">
      <c r="A1662" s="60" t="s">
        <v>1672</v>
      </c>
      <c r="B1662" s="57" t="str">
        <f t="shared" si="75"/>
        <v>Box Butte County, Nebraska</v>
      </c>
      <c r="C1662" s="57" t="str">
        <f t="shared" si="76"/>
        <v>Box Butte County</v>
      </c>
      <c r="D1662" s="56" t="str">
        <f t="shared" si="77"/>
        <v>Nebraska</v>
      </c>
      <c r="E1662" s="61">
        <v>11308</v>
      </c>
      <c r="F1662" s="61">
        <v>11308</v>
      </c>
      <c r="G1662" s="61">
        <v>11275</v>
      </c>
      <c r="H1662" s="61">
        <v>11295</v>
      </c>
      <c r="I1662" s="61">
        <v>11265</v>
      </c>
      <c r="J1662" s="61">
        <v>11296</v>
      </c>
      <c r="K1662" s="61">
        <v>11298</v>
      </c>
      <c r="L1662" s="61">
        <v>11325</v>
      </c>
      <c r="M1662" s="61">
        <v>11176</v>
      </c>
      <c r="N1662" s="61">
        <v>10835</v>
      </c>
      <c r="O1662" s="62">
        <v>10733</v>
      </c>
      <c r="P1662" s="61">
        <v>10783</v>
      </c>
      <c r="Q1662" s="27"/>
      <c r="R1662" s="28"/>
    </row>
    <row r="1663" spans="1:18" x14ac:dyDescent="0.2">
      <c r="A1663" s="60" t="s">
        <v>1673</v>
      </c>
      <c r="B1663" s="57" t="str">
        <f t="shared" si="75"/>
        <v>Boyd County, Nebraska</v>
      </c>
      <c r="C1663" s="57" t="str">
        <f t="shared" si="76"/>
        <v>Boyd County</v>
      </c>
      <c r="D1663" s="56" t="str">
        <f t="shared" si="77"/>
        <v>Nebraska</v>
      </c>
      <c r="E1663" s="61">
        <v>2099</v>
      </c>
      <c r="F1663" s="61">
        <v>2099</v>
      </c>
      <c r="G1663" s="61">
        <v>2105</v>
      </c>
      <c r="H1663" s="61">
        <v>2079</v>
      </c>
      <c r="I1663" s="61">
        <v>2060</v>
      </c>
      <c r="J1663" s="61">
        <v>2016</v>
      </c>
      <c r="K1663" s="61">
        <v>2019</v>
      </c>
      <c r="L1663" s="61">
        <v>2002</v>
      </c>
      <c r="M1663" s="61">
        <v>1980</v>
      </c>
      <c r="N1663" s="61">
        <v>1955</v>
      </c>
      <c r="O1663" s="62">
        <v>1950</v>
      </c>
      <c r="P1663" s="61">
        <v>1919</v>
      </c>
      <c r="Q1663" s="27"/>
      <c r="R1663" s="28"/>
    </row>
    <row r="1664" spans="1:18" x14ac:dyDescent="0.2">
      <c r="A1664" s="60" t="s">
        <v>1674</v>
      </c>
      <c r="B1664" s="57" t="str">
        <f t="shared" si="75"/>
        <v>Brown County, Nebraska</v>
      </c>
      <c r="C1664" s="57" t="str">
        <f t="shared" si="76"/>
        <v>Brown County</v>
      </c>
      <c r="D1664" s="56" t="str">
        <f t="shared" si="77"/>
        <v>Nebraska</v>
      </c>
      <c r="E1664" s="61">
        <v>3145</v>
      </c>
      <c r="F1664" s="61">
        <v>3143</v>
      </c>
      <c r="G1664" s="61">
        <v>3155</v>
      </c>
      <c r="H1664" s="61">
        <v>3098</v>
      </c>
      <c r="I1664" s="61">
        <v>3052</v>
      </c>
      <c r="J1664" s="61">
        <v>2958</v>
      </c>
      <c r="K1664" s="61">
        <v>2974</v>
      </c>
      <c r="L1664" s="61">
        <v>2982</v>
      </c>
      <c r="M1664" s="61">
        <v>2980</v>
      </c>
      <c r="N1664" s="61">
        <v>3000</v>
      </c>
      <c r="O1664" s="62">
        <v>2967</v>
      </c>
      <c r="P1664" s="61">
        <v>2955</v>
      </c>
      <c r="Q1664" s="27"/>
      <c r="R1664" s="28"/>
    </row>
    <row r="1665" spans="1:18" x14ac:dyDescent="0.2">
      <c r="A1665" s="60" t="s">
        <v>1675</v>
      </c>
      <c r="B1665" s="57" t="str">
        <f t="shared" si="75"/>
        <v>Buffalo County, Nebraska</v>
      </c>
      <c r="C1665" s="57" t="str">
        <f t="shared" si="76"/>
        <v>Buffalo County</v>
      </c>
      <c r="D1665" s="56" t="str">
        <f t="shared" si="77"/>
        <v>Nebraska</v>
      </c>
      <c r="E1665" s="61">
        <v>46102</v>
      </c>
      <c r="F1665" s="61">
        <v>46099</v>
      </c>
      <c r="G1665" s="61">
        <v>46175</v>
      </c>
      <c r="H1665" s="61">
        <v>46824</v>
      </c>
      <c r="I1665" s="61">
        <v>47637</v>
      </c>
      <c r="J1665" s="61">
        <v>47999</v>
      </c>
      <c r="K1665" s="61">
        <v>48200</v>
      </c>
      <c r="L1665" s="61">
        <v>48578</v>
      </c>
      <c r="M1665" s="61">
        <v>49104</v>
      </c>
      <c r="N1665" s="61">
        <v>49350</v>
      </c>
      <c r="O1665" s="62">
        <v>49352</v>
      </c>
      <c r="P1665" s="61">
        <v>49659</v>
      </c>
      <c r="Q1665" s="27"/>
      <c r="R1665" s="28"/>
    </row>
    <row r="1666" spans="1:18" x14ac:dyDescent="0.2">
      <c r="A1666" s="60" t="s">
        <v>1676</v>
      </c>
      <c r="B1666" s="57" t="str">
        <f t="shared" ref="B1666:B1729" si="78">IF(LEFT(A1666)=".", RIGHT(A1666,LEN(A1666)-1), A1666)</f>
        <v>Burt County, Nebraska</v>
      </c>
      <c r="C1666" s="57" t="str">
        <f t="shared" si="76"/>
        <v>Burt County</v>
      </c>
      <c r="D1666" s="56" t="str">
        <f t="shared" si="77"/>
        <v>Nebraska</v>
      </c>
      <c r="E1666" s="61">
        <v>6858</v>
      </c>
      <c r="F1666" s="61">
        <v>6858</v>
      </c>
      <c r="G1666" s="61">
        <v>6842</v>
      </c>
      <c r="H1666" s="61">
        <v>6783</v>
      </c>
      <c r="I1666" s="61">
        <v>6681</v>
      </c>
      <c r="J1666" s="61">
        <v>6570</v>
      </c>
      <c r="K1666" s="61">
        <v>6546</v>
      </c>
      <c r="L1666" s="61">
        <v>6538</v>
      </c>
      <c r="M1666" s="61">
        <v>6537</v>
      </c>
      <c r="N1666" s="61">
        <v>6531</v>
      </c>
      <c r="O1666" s="62">
        <v>6486</v>
      </c>
      <c r="P1666" s="61">
        <v>6459</v>
      </c>
      <c r="Q1666" s="27"/>
      <c r="R1666" s="28"/>
    </row>
    <row r="1667" spans="1:18" x14ac:dyDescent="0.2">
      <c r="A1667" s="60" t="s">
        <v>1677</v>
      </c>
      <c r="B1667" s="57" t="str">
        <f t="shared" si="78"/>
        <v>Butler County, Nebraska</v>
      </c>
      <c r="C1667" s="57" t="str">
        <f t="shared" ref="C1667:C1730" si="79">LEFT(B1667,FIND(",",B1667,1)-1)</f>
        <v>Butler County</v>
      </c>
      <c r="D1667" s="56" t="str">
        <f t="shared" ref="D1667:D1730" si="80">RIGHT(B1667,LEN(B1667)-(FIND(",",B1667)+1))</f>
        <v>Nebraska</v>
      </c>
      <c r="E1667" s="61">
        <v>8395</v>
      </c>
      <c r="F1667" s="61">
        <v>8395</v>
      </c>
      <c r="G1667" s="61">
        <v>8374</v>
      </c>
      <c r="H1667" s="61">
        <v>8256</v>
      </c>
      <c r="I1667" s="61">
        <v>8252</v>
      </c>
      <c r="J1667" s="61">
        <v>8231</v>
      </c>
      <c r="K1667" s="61">
        <v>8181</v>
      </c>
      <c r="L1667" s="61">
        <v>8058</v>
      </c>
      <c r="M1667" s="61">
        <v>7996</v>
      </c>
      <c r="N1667" s="61">
        <v>8032</v>
      </c>
      <c r="O1667" s="62">
        <v>8043</v>
      </c>
      <c r="P1667" s="61">
        <v>8016</v>
      </c>
      <c r="Q1667" s="27"/>
      <c r="R1667" s="28"/>
    </row>
    <row r="1668" spans="1:18" x14ac:dyDescent="0.2">
      <c r="A1668" s="60" t="s">
        <v>1678</v>
      </c>
      <c r="B1668" s="57" t="str">
        <f t="shared" si="78"/>
        <v>Cass County, Nebraska</v>
      </c>
      <c r="C1668" s="57" t="str">
        <f t="shared" si="79"/>
        <v>Cass County</v>
      </c>
      <c r="D1668" s="56" t="str">
        <f t="shared" si="80"/>
        <v>Nebraska</v>
      </c>
      <c r="E1668" s="61">
        <v>25241</v>
      </c>
      <c r="F1668" s="61">
        <v>25241</v>
      </c>
      <c r="G1668" s="61">
        <v>25239</v>
      </c>
      <c r="H1668" s="61">
        <v>25237</v>
      </c>
      <c r="I1668" s="61">
        <v>25126</v>
      </c>
      <c r="J1668" s="61">
        <v>25295</v>
      </c>
      <c r="K1668" s="61">
        <v>25404</v>
      </c>
      <c r="L1668" s="61">
        <v>25421</v>
      </c>
      <c r="M1668" s="61">
        <v>25647</v>
      </c>
      <c r="N1668" s="61">
        <v>25935</v>
      </c>
      <c r="O1668" s="62">
        <v>26189</v>
      </c>
      <c r="P1668" s="61">
        <v>26248</v>
      </c>
      <c r="Q1668" s="27"/>
      <c r="R1668" s="28"/>
    </row>
    <row r="1669" spans="1:18" x14ac:dyDescent="0.2">
      <c r="A1669" s="60" t="s">
        <v>1679</v>
      </c>
      <c r="B1669" s="57" t="str">
        <f t="shared" si="78"/>
        <v>Cedar County, Nebraska</v>
      </c>
      <c r="C1669" s="57" t="str">
        <f t="shared" si="79"/>
        <v>Cedar County</v>
      </c>
      <c r="D1669" s="56" t="str">
        <f t="shared" si="80"/>
        <v>Nebraska</v>
      </c>
      <c r="E1669" s="61">
        <v>8852</v>
      </c>
      <c r="F1669" s="61">
        <v>8852</v>
      </c>
      <c r="G1669" s="61">
        <v>8819</v>
      </c>
      <c r="H1669" s="61">
        <v>8752</v>
      </c>
      <c r="I1669" s="61">
        <v>8699</v>
      </c>
      <c r="J1669" s="61">
        <v>8625</v>
      </c>
      <c r="K1669" s="61">
        <v>8542</v>
      </c>
      <c r="L1669" s="61">
        <v>8518</v>
      </c>
      <c r="M1669" s="61">
        <v>8604</v>
      </c>
      <c r="N1669" s="61">
        <v>8515</v>
      </c>
      <c r="O1669" s="62">
        <v>8453</v>
      </c>
      <c r="P1669" s="61">
        <v>8402</v>
      </c>
      <c r="Q1669" s="27"/>
      <c r="R1669" s="28"/>
    </row>
    <row r="1670" spans="1:18" x14ac:dyDescent="0.2">
      <c r="A1670" s="60" t="s">
        <v>1680</v>
      </c>
      <c r="B1670" s="57" t="str">
        <f t="shared" si="78"/>
        <v>Chase County, Nebraska</v>
      </c>
      <c r="C1670" s="57" t="str">
        <f t="shared" si="79"/>
        <v>Chase County</v>
      </c>
      <c r="D1670" s="56" t="str">
        <f t="shared" si="80"/>
        <v>Nebraska</v>
      </c>
      <c r="E1670" s="61">
        <v>3966</v>
      </c>
      <c r="F1670" s="61">
        <v>3966</v>
      </c>
      <c r="G1670" s="61">
        <v>3966</v>
      </c>
      <c r="H1670" s="61">
        <v>3983</v>
      </c>
      <c r="I1670" s="61">
        <v>4015</v>
      </c>
      <c r="J1670" s="61">
        <v>3981</v>
      </c>
      <c r="K1670" s="61">
        <v>3981</v>
      </c>
      <c r="L1670" s="61">
        <v>3963</v>
      </c>
      <c r="M1670" s="61">
        <v>3914</v>
      </c>
      <c r="N1670" s="61">
        <v>3928</v>
      </c>
      <c r="O1670" s="62">
        <v>3937</v>
      </c>
      <c r="P1670" s="61">
        <v>3924</v>
      </c>
      <c r="Q1670" s="27"/>
      <c r="R1670" s="28"/>
    </row>
    <row r="1671" spans="1:18" x14ac:dyDescent="0.2">
      <c r="A1671" s="60" t="s">
        <v>1681</v>
      </c>
      <c r="B1671" s="57" t="str">
        <f t="shared" si="78"/>
        <v>Cherry County, Nebraska</v>
      </c>
      <c r="C1671" s="57" t="str">
        <f t="shared" si="79"/>
        <v>Cherry County</v>
      </c>
      <c r="D1671" s="56" t="str">
        <f t="shared" si="80"/>
        <v>Nebraska</v>
      </c>
      <c r="E1671" s="61">
        <v>5713</v>
      </c>
      <c r="F1671" s="61">
        <v>5713</v>
      </c>
      <c r="G1671" s="61">
        <v>5694</v>
      </c>
      <c r="H1671" s="61">
        <v>5730</v>
      </c>
      <c r="I1671" s="61">
        <v>5732</v>
      </c>
      <c r="J1671" s="61">
        <v>5755</v>
      </c>
      <c r="K1671" s="61">
        <v>5744</v>
      </c>
      <c r="L1671" s="61">
        <v>5824</v>
      </c>
      <c r="M1671" s="61">
        <v>5829</v>
      </c>
      <c r="N1671" s="61">
        <v>5790</v>
      </c>
      <c r="O1671" s="62">
        <v>5763</v>
      </c>
      <c r="P1671" s="61">
        <v>5689</v>
      </c>
      <c r="Q1671" s="27"/>
      <c r="R1671" s="28"/>
    </row>
    <row r="1672" spans="1:18" x14ac:dyDescent="0.2">
      <c r="A1672" s="60" t="s">
        <v>1682</v>
      </c>
      <c r="B1672" s="57" t="str">
        <f t="shared" si="78"/>
        <v>Cheyenne County, Nebraska</v>
      </c>
      <c r="C1672" s="57" t="str">
        <f t="shared" si="79"/>
        <v>Cheyenne County</v>
      </c>
      <c r="D1672" s="56" t="str">
        <f t="shared" si="80"/>
        <v>Nebraska</v>
      </c>
      <c r="E1672" s="61">
        <v>9998</v>
      </c>
      <c r="F1672" s="61">
        <v>9998</v>
      </c>
      <c r="G1672" s="61">
        <v>9968</v>
      </c>
      <c r="H1672" s="61">
        <v>9989</v>
      </c>
      <c r="I1672" s="61">
        <v>10073</v>
      </c>
      <c r="J1672" s="61">
        <v>10067</v>
      </c>
      <c r="K1672" s="61">
        <v>10113</v>
      </c>
      <c r="L1672" s="61">
        <v>10137</v>
      </c>
      <c r="M1672" s="61">
        <v>10047</v>
      </c>
      <c r="N1672" s="61">
        <v>9644</v>
      </c>
      <c r="O1672" s="62">
        <v>9282</v>
      </c>
      <c r="P1672" s="61">
        <v>8910</v>
      </c>
      <c r="Q1672" s="27"/>
      <c r="R1672" s="28"/>
    </row>
    <row r="1673" spans="1:18" x14ac:dyDescent="0.2">
      <c r="A1673" s="60" t="s">
        <v>1683</v>
      </c>
      <c r="B1673" s="57" t="str">
        <f t="shared" si="78"/>
        <v>Clay County, Nebraska</v>
      </c>
      <c r="C1673" s="57" t="str">
        <f t="shared" si="79"/>
        <v>Clay County</v>
      </c>
      <c r="D1673" s="56" t="str">
        <f t="shared" si="80"/>
        <v>Nebraska</v>
      </c>
      <c r="E1673" s="61">
        <v>6542</v>
      </c>
      <c r="F1673" s="61">
        <v>6539</v>
      </c>
      <c r="G1673" s="61">
        <v>6536</v>
      </c>
      <c r="H1673" s="61">
        <v>6453</v>
      </c>
      <c r="I1673" s="61">
        <v>6384</v>
      </c>
      <c r="J1673" s="61">
        <v>6358</v>
      </c>
      <c r="K1673" s="61">
        <v>6314</v>
      </c>
      <c r="L1673" s="61">
        <v>6291</v>
      </c>
      <c r="M1673" s="61">
        <v>6135</v>
      </c>
      <c r="N1673" s="61">
        <v>6186</v>
      </c>
      <c r="O1673" s="62">
        <v>6202</v>
      </c>
      <c r="P1673" s="61">
        <v>6203</v>
      </c>
      <c r="Q1673" s="27"/>
      <c r="R1673" s="28"/>
    </row>
    <row r="1674" spans="1:18" x14ac:dyDescent="0.2">
      <c r="A1674" s="60" t="s">
        <v>1684</v>
      </c>
      <c r="B1674" s="57" t="str">
        <f t="shared" si="78"/>
        <v>Colfax County, Nebraska</v>
      </c>
      <c r="C1674" s="57" t="str">
        <f t="shared" si="79"/>
        <v>Colfax County</v>
      </c>
      <c r="D1674" s="56" t="str">
        <f t="shared" si="80"/>
        <v>Nebraska</v>
      </c>
      <c r="E1674" s="61">
        <v>10515</v>
      </c>
      <c r="F1674" s="61">
        <v>10515</v>
      </c>
      <c r="G1674" s="61">
        <v>10540</v>
      </c>
      <c r="H1674" s="61">
        <v>10566</v>
      </c>
      <c r="I1674" s="61">
        <v>10552</v>
      </c>
      <c r="J1674" s="61">
        <v>10454</v>
      </c>
      <c r="K1674" s="61">
        <v>10663</v>
      </c>
      <c r="L1674" s="61">
        <v>10717</v>
      </c>
      <c r="M1674" s="61">
        <v>10712</v>
      </c>
      <c r="N1674" s="61">
        <v>10700</v>
      </c>
      <c r="O1674" s="62">
        <v>10734</v>
      </c>
      <c r="P1674" s="61">
        <v>10709</v>
      </c>
      <c r="Q1674" s="27"/>
      <c r="R1674" s="28"/>
    </row>
    <row r="1675" spans="1:18" x14ac:dyDescent="0.2">
      <c r="A1675" s="60" t="s">
        <v>1685</v>
      </c>
      <c r="B1675" s="57" t="str">
        <f t="shared" si="78"/>
        <v>Cuming County, Nebraska</v>
      </c>
      <c r="C1675" s="57" t="str">
        <f t="shared" si="79"/>
        <v>Cuming County</v>
      </c>
      <c r="D1675" s="56" t="str">
        <f t="shared" si="80"/>
        <v>Nebraska</v>
      </c>
      <c r="E1675" s="61">
        <v>9139</v>
      </c>
      <c r="F1675" s="61">
        <v>9139</v>
      </c>
      <c r="G1675" s="61">
        <v>9160</v>
      </c>
      <c r="H1675" s="61">
        <v>9117</v>
      </c>
      <c r="I1675" s="61">
        <v>9082</v>
      </c>
      <c r="J1675" s="61">
        <v>9010</v>
      </c>
      <c r="K1675" s="61">
        <v>9017</v>
      </c>
      <c r="L1675" s="61">
        <v>9075</v>
      </c>
      <c r="M1675" s="61">
        <v>8957</v>
      </c>
      <c r="N1675" s="61">
        <v>8947</v>
      </c>
      <c r="O1675" s="62">
        <v>8935</v>
      </c>
      <c r="P1675" s="61">
        <v>8846</v>
      </c>
      <c r="Q1675" s="27"/>
      <c r="R1675" s="28"/>
    </row>
    <row r="1676" spans="1:18" x14ac:dyDescent="0.2">
      <c r="A1676" s="60" t="s">
        <v>1686</v>
      </c>
      <c r="B1676" s="57" t="str">
        <f t="shared" si="78"/>
        <v>Custer County, Nebraska</v>
      </c>
      <c r="C1676" s="57" t="str">
        <f t="shared" si="79"/>
        <v>Custer County</v>
      </c>
      <c r="D1676" s="56" t="str">
        <f t="shared" si="80"/>
        <v>Nebraska</v>
      </c>
      <c r="E1676" s="61">
        <v>10939</v>
      </c>
      <c r="F1676" s="61">
        <v>10939</v>
      </c>
      <c r="G1676" s="61">
        <v>10905</v>
      </c>
      <c r="H1676" s="61">
        <v>10903</v>
      </c>
      <c r="I1676" s="61">
        <v>10844</v>
      </c>
      <c r="J1676" s="61">
        <v>10828</v>
      </c>
      <c r="K1676" s="61">
        <v>10770</v>
      </c>
      <c r="L1676" s="61">
        <v>10828</v>
      </c>
      <c r="M1676" s="61">
        <v>10824</v>
      </c>
      <c r="N1676" s="61">
        <v>10869</v>
      </c>
      <c r="O1676" s="62">
        <v>10830</v>
      </c>
      <c r="P1676" s="61">
        <v>10777</v>
      </c>
      <c r="Q1676" s="27"/>
      <c r="R1676" s="28"/>
    </row>
    <row r="1677" spans="1:18" x14ac:dyDescent="0.2">
      <c r="A1677" s="60" t="s">
        <v>1687</v>
      </c>
      <c r="B1677" s="57" t="str">
        <f t="shared" si="78"/>
        <v>Dakota County, Nebraska</v>
      </c>
      <c r="C1677" s="57" t="str">
        <f t="shared" si="79"/>
        <v>Dakota County</v>
      </c>
      <c r="D1677" s="56" t="str">
        <f t="shared" si="80"/>
        <v>Nebraska</v>
      </c>
      <c r="E1677" s="61">
        <v>21006</v>
      </c>
      <c r="F1677" s="61">
        <v>21006</v>
      </c>
      <c r="G1677" s="61">
        <v>21034</v>
      </c>
      <c r="H1677" s="61">
        <v>20811</v>
      </c>
      <c r="I1677" s="61">
        <v>20714</v>
      </c>
      <c r="J1677" s="61">
        <v>20765</v>
      </c>
      <c r="K1677" s="61">
        <v>20547</v>
      </c>
      <c r="L1677" s="61">
        <v>20550</v>
      </c>
      <c r="M1677" s="61">
        <v>20279</v>
      </c>
      <c r="N1677" s="61">
        <v>20010</v>
      </c>
      <c r="O1677" s="62">
        <v>20002</v>
      </c>
      <c r="P1677" s="61">
        <v>20026</v>
      </c>
      <c r="Q1677" s="27"/>
      <c r="R1677" s="28"/>
    </row>
    <row r="1678" spans="1:18" x14ac:dyDescent="0.2">
      <c r="A1678" s="60" t="s">
        <v>1688</v>
      </c>
      <c r="B1678" s="57" t="str">
        <f t="shared" si="78"/>
        <v>Dawes County, Nebraska</v>
      </c>
      <c r="C1678" s="57" t="str">
        <f t="shared" si="79"/>
        <v>Dawes County</v>
      </c>
      <c r="D1678" s="56" t="str">
        <f t="shared" si="80"/>
        <v>Nebraska</v>
      </c>
      <c r="E1678" s="61">
        <v>9182</v>
      </c>
      <c r="F1678" s="61">
        <v>9182</v>
      </c>
      <c r="G1678" s="61">
        <v>9168</v>
      </c>
      <c r="H1678" s="61">
        <v>9203</v>
      </c>
      <c r="I1678" s="61">
        <v>9133</v>
      </c>
      <c r="J1678" s="61">
        <v>9062</v>
      </c>
      <c r="K1678" s="61">
        <v>9018</v>
      </c>
      <c r="L1678" s="61">
        <v>8958</v>
      </c>
      <c r="M1678" s="61">
        <v>8911</v>
      </c>
      <c r="N1678" s="61">
        <v>8888</v>
      </c>
      <c r="O1678" s="62">
        <v>8705</v>
      </c>
      <c r="P1678" s="61">
        <v>8589</v>
      </c>
      <c r="Q1678" s="27"/>
      <c r="R1678" s="28"/>
    </row>
    <row r="1679" spans="1:18" x14ac:dyDescent="0.2">
      <c r="A1679" s="60" t="s">
        <v>1689</v>
      </c>
      <c r="B1679" s="57" t="str">
        <f t="shared" si="78"/>
        <v>Dawson County, Nebraska</v>
      </c>
      <c r="C1679" s="57" t="str">
        <f t="shared" si="79"/>
        <v>Dawson County</v>
      </c>
      <c r="D1679" s="56" t="str">
        <f t="shared" si="80"/>
        <v>Nebraska</v>
      </c>
      <c r="E1679" s="61">
        <v>24326</v>
      </c>
      <c r="F1679" s="61">
        <v>24326</v>
      </c>
      <c r="G1679" s="61">
        <v>24312</v>
      </c>
      <c r="H1679" s="61">
        <v>24216</v>
      </c>
      <c r="I1679" s="61">
        <v>23977</v>
      </c>
      <c r="J1679" s="61">
        <v>24016</v>
      </c>
      <c r="K1679" s="61">
        <v>23986</v>
      </c>
      <c r="L1679" s="61">
        <v>23892</v>
      </c>
      <c r="M1679" s="61">
        <v>23779</v>
      </c>
      <c r="N1679" s="61">
        <v>23657</v>
      </c>
      <c r="O1679" s="62">
        <v>23744</v>
      </c>
      <c r="P1679" s="61">
        <v>23595</v>
      </c>
      <c r="Q1679" s="27"/>
      <c r="R1679" s="28"/>
    </row>
    <row r="1680" spans="1:18" x14ac:dyDescent="0.2">
      <c r="A1680" s="60" t="s">
        <v>1690</v>
      </c>
      <c r="B1680" s="57" t="str">
        <f t="shared" si="78"/>
        <v>Deuel County, Nebraska</v>
      </c>
      <c r="C1680" s="57" t="str">
        <f t="shared" si="79"/>
        <v>Deuel County</v>
      </c>
      <c r="D1680" s="56" t="str">
        <f t="shared" si="80"/>
        <v>Nebraska</v>
      </c>
      <c r="E1680" s="61">
        <v>1941</v>
      </c>
      <c r="F1680" s="61">
        <v>1932</v>
      </c>
      <c r="G1680" s="61">
        <v>1925</v>
      </c>
      <c r="H1680" s="61">
        <v>1957</v>
      </c>
      <c r="I1680" s="61">
        <v>1959</v>
      </c>
      <c r="J1680" s="61">
        <v>1920</v>
      </c>
      <c r="K1680" s="61">
        <v>1926</v>
      </c>
      <c r="L1680" s="61">
        <v>1910</v>
      </c>
      <c r="M1680" s="61">
        <v>1861</v>
      </c>
      <c r="N1680" s="61">
        <v>1861</v>
      </c>
      <c r="O1680" s="62">
        <v>1821</v>
      </c>
      <c r="P1680" s="61">
        <v>1794</v>
      </c>
      <c r="Q1680" s="27"/>
      <c r="R1680" s="28"/>
    </row>
    <row r="1681" spans="1:18" x14ac:dyDescent="0.2">
      <c r="A1681" s="60" t="s">
        <v>1691</v>
      </c>
      <c r="B1681" s="57" t="str">
        <f t="shared" si="78"/>
        <v>Dixon County, Nebraska</v>
      </c>
      <c r="C1681" s="57" t="str">
        <f t="shared" si="79"/>
        <v>Dixon County</v>
      </c>
      <c r="D1681" s="56" t="str">
        <f t="shared" si="80"/>
        <v>Nebraska</v>
      </c>
      <c r="E1681" s="61">
        <v>6000</v>
      </c>
      <c r="F1681" s="61">
        <v>6003</v>
      </c>
      <c r="G1681" s="61">
        <v>5988</v>
      </c>
      <c r="H1681" s="61">
        <v>5998</v>
      </c>
      <c r="I1681" s="61">
        <v>5888</v>
      </c>
      <c r="J1681" s="61">
        <v>5815</v>
      </c>
      <c r="K1681" s="61">
        <v>5760</v>
      </c>
      <c r="L1681" s="61">
        <v>5769</v>
      </c>
      <c r="M1681" s="61">
        <v>5742</v>
      </c>
      <c r="N1681" s="61">
        <v>5746</v>
      </c>
      <c r="O1681" s="62">
        <v>5700</v>
      </c>
      <c r="P1681" s="61">
        <v>5636</v>
      </c>
      <c r="Q1681" s="27"/>
      <c r="R1681" s="28"/>
    </row>
    <row r="1682" spans="1:18" x14ac:dyDescent="0.2">
      <c r="A1682" s="60" t="s">
        <v>1692</v>
      </c>
      <c r="B1682" s="57" t="str">
        <f t="shared" si="78"/>
        <v>Dodge County, Nebraska</v>
      </c>
      <c r="C1682" s="57" t="str">
        <f t="shared" si="79"/>
        <v>Dodge County</v>
      </c>
      <c r="D1682" s="56" t="str">
        <f t="shared" si="80"/>
        <v>Nebraska</v>
      </c>
      <c r="E1682" s="61">
        <v>36691</v>
      </c>
      <c r="F1682" s="61">
        <v>36685</v>
      </c>
      <c r="G1682" s="61">
        <v>36673</v>
      </c>
      <c r="H1682" s="61">
        <v>36930</v>
      </c>
      <c r="I1682" s="61">
        <v>36590</v>
      </c>
      <c r="J1682" s="61">
        <v>36497</v>
      </c>
      <c r="K1682" s="61">
        <v>36614</v>
      </c>
      <c r="L1682" s="61">
        <v>36567</v>
      </c>
      <c r="M1682" s="61">
        <v>36677</v>
      </c>
      <c r="N1682" s="61">
        <v>36789</v>
      </c>
      <c r="O1682" s="62">
        <v>36725</v>
      </c>
      <c r="P1682" s="61">
        <v>36565</v>
      </c>
      <c r="Q1682" s="27"/>
      <c r="R1682" s="28"/>
    </row>
    <row r="1683" spans="1:18" x14ac:dyDescent="0.2">
      <c r="A1683" s="60" t="s">
        <v>1693</v>
      </c>
      <c r="B1683" s="57" t="str">
        <f t="shared" si="78"/>
        <v>Douglas County, Nebraska</v>
      </c>
      <c r="C1683" s="57" t="str">
        <f t="shared" si="79"/>
        <v>Douglas County</v>
      </c>
      <c r="D1683" s="56" t="str">
        <f t="shared" si="80"/>
        <v>Nebraska</v>
      </c>
      <c r="E1683" s="61">
        <v>517110</v>
      </c>
      <c r="F1683" s="61">
        <v>517116</v>
      </c>
      <c r="G1683" s="61">
        <v>518574</v>
      </c>
      <c r="H1683" s="61">
        <v>524167</v>
      </c>
      <c r="I1683" s="61">
        <v>530755</v>
      </c>
      <c r="J1683" s="61">
        <v>536734</v>
      </c>
      <c r="K1683" s="61">
        <v>543005</v>
      </c>
      <c r="L1683" s="61">
        <v>549029</v>
      </c>
      <c r="M1683" s="61">
        <v>555607</v>
      </c>
      <c r="N1683" s="61">
        <v>560733</v>
      </c>
      <c r="O1683" s="62">
        <v>566391</v>
      </c>
      <c r="P1683" s="61">
        <v>571327</v>
      </c>
      <c r="Q1683" s="27"/>
      <c r="R1683" s="28"/>
    </row>
    <row r="1684" spans="1:18" x14ac:dyDescent="0.2">
      <c r="A1684" s="60" t="s">
        <v>1694</v>
      </c>
      <c r="B1684" s="57" t="str">
        <f t="shared" si="78"/>
        <v>Dundy County, Nebraska</v>
      </c>
      <c r="C1684" s="57" t="str">
        <f t="shared" si="79"/>
        <v>Dundy County</v>
      </c>
      <c r="D1684" s="56" t="str">
        <f t="shared" si="80"/>
        <v>Nebraska</v>
      </c>
      <c r="E1684" s="61">
        <v>2008</v>
      </c>
      <c r="F1684" s="61">
        <v>2008</v>
      </c>
      <c r="G1684" s="61">
        <v>2008</v>
      </c>
      <c r="H1684" s="61">
        <v>1976</v>
      </c>
      <c r="I1684" s="61">
        <v>1979</v>
      </c>
      <c r="J1684" s="61">
        <v>1955</v>
      </c>
      <c r="K1684" s="61">
        <v>1863</v>
      </c>
      <c r="L1684" s="61">
        <v>1770</v>
      </c>
      <c r="M1684" s="61">
        <v>1806</v>
      </c>
      <c r="N1684" s="61">
        <v>1783</v>
      </c>
      <c r="O1684" s="62">
        <v>1764</v>
      </c>
      <c r="P1684" s="61">
        <v>1693</v>
      </c>
      <c r="Q1684" s="27"/>
      <c r="R1684" s="28"/>
    </row>
    <row r="1685" spans="1:18" x14ac:dyDescent="0.2">
      <c r="A1685" s="60" t="s">
        <v>1695</v>
      </c>
      <c r="B1685" s="57" t="str">
        <f t="shared" si="78"/>
        <v>Fillmore County, Nebraska</v>
      </c>
      <c r="C1685" s="57" t="str">
        <f t="shared" si="79"/>
        <v>Fillmore County</v>
      </c>
      <c r="D1685" s="56" t="str">
        <f t="shared" si="80"/>
        <v>Nebraska</v>
      </c>
      <c r="E1685" s="61">
        <v>5890</v>
      </c>
      <c r="F1685" s="61">
        <v>5890</v>
      </c>
      <c r="G1685" s="61">
        <v>5871</v>
      </c>
      <c r="H1685" s="61">
        <v>5827</v>
      </c>
      <c r="I1685" s="61">
        <v>5713</v>
      </c>
      <c r="J1685" s="61">
        <v>5637</v>
      </c>
      <c r="K1685" s="61">
        <v>5604</v>
      </c>
      <c r="L1685" s="61">
        <v>5553</v>
      </c>
      <c r="M1685" s="61">
        <v>5622</v>
      </c>
      <c r="N1685" s="61">
        <v>5561</v>
      </c>
      <c r="O1685" s="62">
        <v>5535</v>
      </c>
      <c r="P1685" s="61">
        <v>5462</v>
      </c>
      <c r="Q1685" s="27"/>
      <c r="R1685" s="28"/>
    </row>
    <row r="1686" spans="1:18" x14ac:dyDescent="0.2">
      <c r="A1686" s="60" t="s">
        <v>1696</v>
      </c>
      <c r="B1686" s="57" t="str">
        <f t="shared" si="78"/>
        <v>Franklin County, Nebraska</v>
      </c>
      <c r="C1686" s="57" t="str">
        <f t="shared" si="79"/>
        <v>Franklin County</v>
      </c>
      <c r="D1686" s="56" t="str">
        <f t="shared" si="80"/>
        <v>Nebraska</v>
      </c>
      <c r="E1686" s="61">
        <v>3225</v>
      </c>
      <c r="F1686" s="61">
        <v>3225</v>
      </c>
      <c r="G1686" s="61">
        <v>3244</v>
      </c>
      <c r="H1686" s="61">
        <v>3204</v>
      </c>
      <c r="I1686" s="61">
        <v>3183</v>
      </c>
      <c r="J1686" s="61">
        <v>3063</v>
      </c>
      <c r="K1686" s="61">
        <v>3046</v>
      </c>
      <c r="L1686" s="61">
        <v>2977</v>
      </c>
      <c r="M1686" s="61">
        <v>2994</v>
      </c>
      <c r="N1686" s="61">
        <v>2974</v>
      </c>
      <c r="O1686" s="62">
        <v>3013</v>
      </c>
      <c r="P1686" s="61">
        <v>2979</v>
      </c>
      <c r="Q1686" s="27"/>
      <c r="R1686" s="28"/>
    </row>
    <row r="1687" spans="1:18" x14ac:dyDescent="0.2">
      <c r="A1687" s="60" t="s">
        <v>1697</v>
      </c>
      <c r="B1687" s="57" t="str">
        <f t="shared" si="78"/>
        <v>Frontier County, Nebraska</v>
      </c>
      <c r="C1687" s="57" t="str">
        <f t="shared" si="79"/>
        <v>Frontier County</v>
      </c>
      <c r="D1687" s="56" t="str">
        <f t="shared" si="80"/>
        <v>Nebraska</v>
      </c>
      <c r="E1687" s="61">
        <v>2756</v>
      </c>
      <c r="F1687" s="61">
        <v>2756</v>
      </c>
      <c r="G1687" s="61">
        <v>2760</v>
      </c>
      <c r="H1687" s="61">
        <v>2714</v>
      </c>
      <c r="I1687" s="61">
        <v>2719</v>
      </c>
      <c r="J1687" s="61">
        <v>2716</v>
      </c>
      <c r="K1687" s="61">
        <v>2722</v>
      </c>
      <c r="L1687" s="61">
        <v>2631</v>
      </c>
      <c r="M1687" s="61">
        <v>2645</v>
      </c>
      <c r="N1687" s="61">
        <v>2623</v>
      </c>
      <c r="O1687" s="62">
        <v>2600</v>
      </c>
      <c r="P1687" s="61">
        <v>2627</v>
      </c>
      <c r="Q1687" s="27"/>
      <c r="R1687" s="28"/>
    </row>
    <row r="1688" spans="1:18" x14ac:dyDescent="0.2">
      <c r="A1688" s="60" t="s">
        <v>1698</v>
      </c>
      <c r="B1688" s="57" t="str">
        <f t="shared" si="78"/>
        <v>Furnas County, Nebraska</v>
      </c>
      <c r="C1688" s="57" t="str">
        <f t="shared" si="79"/>
        <v>Furnas County</v>
      </c>
      <c r="D1688" s="56" t="str">
        <f t="shared" si="80"/>
        <v>Nebraska</v>
      </c>
      <c r="E1688" s="61">
        <v>4959</v>
      </c>
      <c r="F1688" s="61">
        <v>4959</v>
      </c>
      <c r="G1688" s="61">
        <v>4945</v>
      </c>
      <c r="H1688" s="61">
        <v>4915</v>
      </c>
      <c r="I1688" s="61">
        <v>4882</v>
      </c>
      <c r="J1688" s="61">
        <v>4830</v>
      </c>
      <c r="K1688" s="61">
        <v>4853</v>
      </c>
      <c r="L1688" s="61">
        <v>4831</v>
      </c>
      <c r="M1688" s="61">
        <v>4762</v>
      </c>
      <c r="N1688" s="61">
        <v>4763</v>
      </c>
      <c r="O1688" s="62">
        <v>4701</v>
      </c>
      <c r="P1688" s="61">
        <v>4676</v>
      </c>
      <c r="Q1688" s="27"/>
      <c r="R1688" s="28"/>
    </row>
    <row r="1689" spans="1:18" x14ac:dyDescent="0.2">
      <c r="A1689" s="60" t="s">
        <v>1699</v>
      </c>
      <c r="B1689" s="57" t="str">
        <f t="shared" si="78"/>
        <v>Gage County, Nebraska</v>
      </c>
      <c r="C1689" s="57" t="str">
        <f t="shared" si="79"/>
        <v>Gage County</v>
      </c>
      <c r="D1689" s="56" t="str">
        <f t="shared" si="80"/>
        <v>Nebraska</v>
      </c>
      <c r="E1689" s="61">
        <v>22311</v>
      </c>
      <c r="F1689" s="61">
        <v>22311</v>
      </c>
      <c r="G1689" s="61">
        <v>22269</v>
      </c>
      <c r="H1689" s="61">
        <v>21908</v>
      </c>
      <c r="I1689" s="61">
        <v>21654</v>
      </c>
      <c r="J1689" s="61">
        <v>21767</v>
      </c>
      <c r="K1689" s="61">
        <v>21557</v>
      </c>
      <c r="L1689" s="61">
        <v>21715</v>
      </c>
      <c r="M1689" s="61">
        <v>21625</v>
      </c>
      <c r="N1689" s="61">
        <v>21621</v>
      </c>
      <c r="O1689" s="62">
        <v>21495</v>
      </c>
      <c r="P1689" s="61">
        <v>21513</v>
      </c>
      <c r="Q1689" s="27"/>
      <c r="R1689" s="28"/>
    </row>
    <row r="1690" spans="1:18" x14ac:dyDescent="0.2">
      <c r="A1690" s="60" t="s">
        <v>1700</v>
      </c>
      <c r="B1690" s="57" t="str">
        <f t="shared" si="78"/>
        <v>Garden County, Nebraska</v>
      </c>
      <c r="C1690" s="57" t="str">
        <f t="shared" si="79"/>
        <v>Garden County</v>
      </c>
      <c r="D1690" s="56" t="str">
        <f t="shared" si="80"/>
        <v>Nebraska</v>
      </c>
      <c r="E1690" s="61">
        <v>2057</v>
      </c>
      <c r="F1690" s="61">
        <v>2057</v>
      </c>
      <c r="G1690" s="61">
        <v>2075</v>
      </c>
      <c r="H1690" s="61">
        <v>2062</v>
      </c>
      <c r="I1690" s="61">
        <v>1983</v>
      </c>
      <c r="J1690" s="61">
        <v>1923</v>
      </c>
      <c r="K1690" s="61">
        <v>1908</v>
      </c>
      <c r="L1690" s="61">
        <v>1916</v>
      </c>
      <c r="M1690" s="61">
        <v>1907</v>
      </c>
      <c r="N1690" s="61">
        <v>1890</v>
      </c>
      <c r="O1690" s="62">
        <v>1890</v>
      </c>
      <c r="P1690" s="61">
        <v>1837</v>
      </c>
      <c r="Q1690" s="27"/>
      <c r="R1690" s="28"/>
    </row>
    <row r="1691" spans="1:18" x14ac:dyDescent="0.2">
      <c r="A1691" s="60" t="s">
        <v>1701</v>
      </c>
      <c r="B1691" s="57" t="str">
        <f t="shared" si="78"/>
        <v>Garfield County, Nebraska</v>
      </c>
      <c r="C1691" s="57" t="str">
        <f t="shared" si="79"/>
        <v>Garfield County</v>
      </c>
      <c r="D1691" s="56" t="str">
        <f t="shared" si="80"/>
        <v>Nebraska</v>
      </c>
      <c r="E1691" s="61">
        <v>2049</v>
      </c>
      <c r="F1691" s="61">
        <v>2049</v>
      </c>
      <c r="G1691" s="61">
        <v>2035</v>
      </c>
      <c r="H1691" s="61">
        <v>2010</v>
      </c>
      <c r="I1691" s="61">
        <v>1994</v>
      </c>
      <c r="J1691" s="61">
        <v>2022</v>
      </c>
      <c r="K1691" s="61">
        <v>2000</v>
      </c>
      <c r="L1691" s="61">
        <v>2014</v>
      </c>
      <c r="M1691" s="61">
        <v>1994</v>
      </c>
      <c r="N1691" s="61">
        <v>1986</v>
      </c>
      <c r="O1691" s="62">
        <v>1974</v>
      </c>
      <c r="P1691" s="61">
        <v>1969</v>
      </c>
      <c r="Q1691" s="27"/>
      <c r="R1691" s="28"/>
    </row>
    <row r="1692" spans="1:18" x14ac:dyDescent="0.2">
      <c r="A1692" s="60" t="s">
        <v>1702</v>
      </c>
      <c r="B1692" s="57" t="str">
        <f t="shared" si="78"/>
        <v>Gosper County, Nebraska</v>
      </c>
      <c r="C1692" s="57" t="str">
        <f t="shared" si="79"/>
        <v>Gosper County</v>
      </c>
      <c r="D1692" s="56" t="str">
        <f t="shared" si="80"/>
        <v>Nebraska</v>
      </c>
      <c r="E1692" s="61">
        <v>2044</v>
      </c>
      <c r="F1692" s="61">
        <v>2044</v>
      </c>
      <c r="G1692" s="61">
        <v>2040</v>
      </c>
      <c r="H1692" s="61">
        <v>1991</v>
      </c>
      <c r="I1692" s="61">
        <v>2080</v>
      </c>
      <c r="J1692" s="61">
        <v>2017</v>
      </c>
      <c r="K1692" s="61">
        <v>2004</v>
      </c>
      <c r="L1692" s="61">
        <v>2025</v>
      </c>
      <c r="M1692" s="61">
        <v>2025</v>
      </c>
      <c r="N1692" s="61">
        <v>2028</v>
      </c>
      <c r="O1692" s="62">
        <v>1996</v>
      </c>
      <c r="P1692" s="61">
        <v>1990</v>
      </c>
      <c r="Q1692" s="27"/>
      <c r="R1692" s="28"/>
    </row>
    <row r="1693" spans="1:18" x14ac:dyDescent="0.2">
      <c r="A1693" s="60" t="s">
        <v>1703</v>
      </c>
      <c r="B1693" s="57" t="str">
        <f t="shared" si="78"/>
        <v>Grant County, Nebraska</v>
      </c>
      <c r="C1693" s="57" t="str">
        <f t="shared" si="79"/>
        <v>Grant County</v>
      </c>
      <c r="D1693" s="56" t="str">
        <f t="shared" si="80"/>
        <v>Nebraska</v>
      </c>
      <c r="E1693" s="61">
        <v>614</v>
      </c>
      <c r="F1693" s="61">
        <v>614</v>
      </c>
      <c r="G1693" s="61">
        <v>613</v>
      </c>
      <c r="H1693" s="61">
        <v>634</v>
      </c>
      <c r="I1693" s="61">
        <v>625</v>
      </c>
      <c r="J1693" s="61">
        <v>633</v>
      </c>
      <c r="K1693" s="61">
        <v>626</v>
      </c>
      <c r="L1693" s="61">
        <v>646</v>
      </c>
      <c r="M1693" s="61">
        <v>665</v>
      </c>
      <c r="N1693" s="61">
        <v>649</v>
      </c>
      <c r="O1693" s="62">
        <v>657</v>
      </c>
      <c r="P1693" s="61">
        <v>623</v>
      </c>
      <c r="Q1693" s="27"/>
      <c r="R1693" s="28"/>
    </row>
    <row r="1694" spans="1:18" x14ac:dyDescent="0.2">
      <c r="A1694" s="60" t="s">
        <v>1704</v>
      </c>
      <c r="B1694" s="57" t="str">
        <f t="shared" si="78"/>
        <v>Greeley County, Nebraska</v>
      </c>
      <c r="C1694" s="57" t="str">
        <f t="shared" si="79"/>
        <v>Greeley County</v>
      </c>
      <c r="D1694" s="56" t="str">
        <f t="shared" si="80"/>
        <v>Nebraska</v>
      </c>
      <c r="E1694" s="61">
        <v>2538</v>
      </c>
      <c r="F1694" s="61">
        <v>2538</v>
      </c>
      <c r="G1694" s="61">
        <v>2546</v>
      </c>
      <c r="H1694" s="61">
        <v>2535</v>
      </c>
      <c r="I1694" s="61">
        <v>2464</v>
      </c>
      <c r="J1694" s="61">
        <v>2483</v>
      </c>
      <c r="K1694" s="61">
        <v>2483</v>
      </c>
      <c r="L1694" s="61">
        <v>2435</v>
      </c>
      <c r="M1694" s="61">
        <v>2400</v>
      </c>
      <c r="N1694" s="61">
        <v>2363</v>
      </c>
      <c r="O1694" s="62">
        <v>2355</v>
      </c>
      <c r="P1694" s="61">
        <v>2356</v>
      </c>
      <c r="Q1694" s="27"/>
      <c r="R1694" s="28"/>
    </row>
    <row r="1695" spans="1:18" x14ac:dyDescent="0.2">
      <c r="A1695" s="60" t="s">
        <v>1705</v>
      </c>
      <c r="B1695" s="57" t="str">
        <f t="shared" si="78"/>
        <v>Hall County, Nebraska</v>
      </c>
      <c r="C1695" s="57" t="str">
        <f t="shared" si="79"/>
        <v>Hall County</v>
      </c>
      <c r="D1695" s="56" t="str">
        <f t="shared" si="80"/>
        <v>Nebraska</v>
      </c>
      <c r="E1695" s="61">
        <v>58607</v>
      </c>
      <c r="F1695" s="61">
        <v>58611</v>
      </c>
      <c r="G1695" s="61">
        <v>58805</v>
      </c>
      <c r="H1695" s="61">
        <v>59492</v>
      </c>
      <c r="I1695" s="61">
        <v>60095</v>
      </c>
      <c r="J1695" s="61">
        <v>60485</v>
      </c>
      <c r="K1695" s="61">
        <v>61099</v>
      </c>
      <c r="L1695" s="61">
        <v>61132</v>
      </c>
      <c r="M1695" s="61">
        <v>61353</v>
      </c>
      <c r="N1695" s="61">
        <v>61201</v>
      </c>
      <c r="O1695" s="62">
        <v>61286</v>
      </c>
      <c r="P1695" s="61">
        <v>61353</v>
      </c>
      <c r="Q1695" s="27"/>
      <c r="R1695" s="28"/>
    </row>
    <row r="1696" spans="1:18" x14ac:dyDescent="0.2">
      <c r="A1696" s="60" t="s">
        <v>1706</v>
      </c>
      <c r="B1696" s="57" t="str">
        <f t="shared" si="78"/>
        <v>Hamilton County, Nebraska</v>
      </c>
      <c r="C1696" s="57" t="str">
        <f t="shared" si="79"/>
        <v>Hamilton County</v>
      </c>
      <c r="D1696" s="56" t="str">
        <f t="shared" si="80"/>
        <v>Nebraska</v>
      </c>
      <c r="E1696" s="61">
        <v>9124</v>
      </c>
      <c r="F1696" s="61">
        <v>9114</v>
      </c>
      <c r="G1696" s="61">
        <v>9127</v>
      </c>
      <c r="H1696" s="61">
        <v>9078</v>
      </c>
      <c r="I1696" s="61">
        <v>9040</v>
      </c>
      <c r="J1696" s="61">
        <v>9122</v>
      </c>
      <c r="K1696" s="61">
        <v>9102</v>
      </c>
      <c r="L1696" s="61">
        <v>9141</v>
      </c>
      <c r="M1696" s="61">
        <v>9158</v>
      </c>
      <c r="N1696" s="61">
        <v>9194</v>
      </c>
      <c r="O1696" s="62">
        <v>9260</v>
      </c>
      <c r="P1696" s="61">
        <v>9324</v>
      </c>
      <c r="Q1696" s="27"/>
      <c r="R1696" s="28"/>
    </row>
    <row r="1697" spans="1:18" x14ac:dyDescent="0.2">
      <c r="A1697" s="60" t="s">
        <v>1707</v>
      </c>
      <c r="B1697" s="57" t="str">
        <f t="shared" si="78"/>
        <v>Harlan County, Nebraska</v>
      </c>
      <c r="C1697" s="57" t="str">
        <f t="shared" si="79"/>
        <v>Harlan County</v>
      </c>
      <c r="D1697" s="56" t="str">
        <f t="shared" si="80"/>
        <v>Nebraska</v>
      </c>
      <c r="E1697" s="61">
        <v>3423</v>
      </c>
      <c r="F1697" s="61">
        <v>3417</v>
      </c>
      <c r="G1697" s="61">
        <v>3422</v>
      </c>
      <c r="H1697" s="61">
        <v>3436</v>
      </c>
      <c r="I1697" s="61">
        <v>3411</v>
      </c>
      <c r="J1697" s="61">
        <v>3488</v>
      </c>
      <c r="K1697" s="61">
        <v>3468</v>
      </c>
      <c r="L1697" s="61">
        <v>3441</v>
      </c>
      <c r="M1697" s="61">
        <v>3451</v>
      </c>
      <c r="N1697" s="61">
        <v>3415</v>
      </c>
      <c r="O1697" s="62">
        <v>3386</v>
      </c>
      <c r="P1697" s="61">
        <v>3380</v>
      </c>
      <c r="Q1697" s="27"/>
      <c r="R1697" s="28"/>
    </row>
    <row r="1698" spans="1:18" x14ac:dyDescent="0.2">
      <c r="A1698" s="60" t="s">
        <v>1708</v>
      </c>
      <c r="B1698" s="57" t="str">
        <f t="shared" si="78"/>
        <v>Hayes County, Nebraska</v>
      </c>
      <c r="C1698" s="57" t="str">
        <f t="shared" si="79"/>
        <v>Hayes County</v>
      </c>
      <c r="D1698" s="56" t="str">
        <f t="shared" si="80"/>
        <v>Nebraska</v>
      </c>
      <c r="E1698" s="61">
        <v>967</v>
      </c>
      <c r="F1698" s="61">
        <v>960</v>
      </c>
      <c r="G1698" s="61">
        <v>956</v>
      </c>
      <c r="H1698" s="61">
        <v>952</v>
      </c>
      <c r="I1698" s="61">
        <v>919</v>
      </c>
      <c r="J1698" s="61">
        <v>947</v>
      </c>
      <c r="K1698" s="61">
        <v>910</v>
      </c>
      <c r="L1698" s="61">
        <v>915</v>
      </c>
      <c r="M1698" s="61">
        <v>891</v>
      </c>
      <c r="N1698" s="61">
        <v>893</v>
      </c>
      <c r="O1698" s="62">
        <v>917</v>
      </c>
      <c r="P1698" s="61">
        <v>922</v>
      </c>
      <c r="Q1698" s="27"/>
      <c r="R1698" s="28"/>
    </row>
    <row r="1699" spans="1:18" x14ac:dyDescent="0.2">
      <c r="A1699" s="60" t="s">
        <v>1709</v>
      </c>
      <c r="B1699" s="57" t="str">
        <f t="shared" si="78"/>
        <v>Hitchcock County, Nebraska</v>
      </c>
      <c r="C1699" s="57" t="str">
        <f t="shared" si="79"/>
        <v>Hitchcock County</v>
      </c>
      <c r="D1699" s="56" t="str">
        <f t="shared" si="80"/>
        <v>Nebraska</v>
      </c>
      <c r="E1699" s="61">
        <v>2908</v>
      </c>
      <c r="F1699" s="61">
        <v>2908</v>
      </c>
      <c r="G1699" s="61">
        <v>2897</v>
      </c>
      <c r="H1699" s="61">
        <v>2857</v>
      </c>
      <c r="I1699" s="61">
        <v>2873</v>
      </c>
      <c r="J1699" s="61">
        <v>2853</v>
      </c>
      <c r="K1699" s="61">
        <v>2879</v>
      </c>
      <c r="L1699" s="61">
        <v>2879</v>
      </c>
      <c r="M1699" s="61">
        <v>2828</v>
      </c>
      <c r="N1699" s="61">
        <v>2806</v>
      </c>
      <c r="O1699" s="62">
        <v>2801</v>
      </c>
      <c r="P1699" s="61">
        <v>2762</v>
      </c>
      <c r="Q1699" s="27"/>
      <c r="R1699" s="28"/>
    </row>
    <row r="1700" spans="1:18" x14ac:dyDescent="0.2">
      <c r="A1700" s="60" t="s">
        <v>1710</v>
      </c>
      <c r="B1700" s="57" t="str">
        <f t="shared" si="78"/>
        <v>Holt County, Nebraska</v>
      </c>
      <c r="C1700" s="57" t="str">
        <f t="shared" si="79"/>
        <v>Holt County</v>
      </c>
      <c r="D1700" s="56" t="str">
        <f t="shared" si="80"/>
        <v>Nebraska</v>
      </c>
      <c r="E1700" s="61">
        <v>10435</v>
      </c>
      <c r="F1700" s="61">
        <v>10435</v>
      </c>
      <c r="G1700" s="61">
        <v>10434</v>
      </c>
      <c r="H1700" s="61">
        <v>10443</v>
      </c>
      <c r="I1700" s="61">
        <v>10376</v>
      </c>
      <c r="J1700" s="61">
        <v>10380</v>
      </c>
      <c r="K1700" s="61">
        <v>10359</v>
      </c>
      <c r="L1700" s="61">
        <v>10263</v>
      </c>
      <c r="M1700" s="61">
        <v>10223</v>
      </c>
      <c r="N1700" s="61">
        <v>10182</v>
      </c>
      <c r="O1700" s="62">
        <v>10148</v>
      </c>
      <c r="P1700" s="61">
        <v>10067</v>
      </c>
      <c r="Q1700" s="27"/>
      <c r="R1700" s="28"/>
    </row>
    <row r="1701" spans="1:18" x14ac:dyDescent="0.2">
      <c r="A1701" s="60" t="s">
        <v>1711</v>
      </c>
      <c r="B1701" s="57" t="str">
        <f t="shared" si="78"/>
        <v>Hooker County, Nebraska</v>
      </c>
      <c r="C1701" s="57" t="str">
        <f t="shared" si="79"/>
        <v>Hooker County</v>
      </c>
      <c r="D1701" s="56" t="str">
        <f t="shared" si="80"/>
        <v>Nebraska</v>
      </c>
      <c r="E1701" s="61">
        <v>736</v>
      </c>
      <c r="F1701" s="61">
        <v>736</v>
      </c>
      <c r="G1701" s="61">
        <v>737</v>
      </c>
      <c r="H1701" s="61">
        <v>743</v>
      </c>
      <c r="I1701" s="61">
        <v>718</v>
      </c>
      <c r="J1701" s="61">
        <v>731</v>
      </c>
      <c r="K1701" s="61">
        <v>722</v>
      </c>
      <c r="L1701" s="61">
        <v>714</v>
      </c>
      <c r="M1701" s="61">
        <v>683</v>
      </c>
      <c r="N1701" s="61">
        <v>666</v>
      </c>
      <c r="O1701" s="62">
        <v>676</v>
      </c>
      <c r="P1701" s="61">
        <v>682</v>
      </c>
      <c r="Q1701" s="27"/>
      <c r="R1701" s="28"/>
    </row>
    <row r="1702" spans="1:18" x14ac:dyDescent="0.2">
      <c r="A1702" s="60" t="s">
        <v>1712</v>
      </c>
      <c r="B1702" s="57" t="str">
        <f t="shared" si="78"/>
        <v>Howard County, Nebraska</v>
      </c>
      <c r="C1702" s="57" t="str">
        <f t="shared" si="79"/>
        <v>Howard County</v>
      </c>
      <c r="D1702" s="56" t="str">
        <f t="shared" si="80"/>
        <v>Nebraska</v>
      </c>
      <c r="E1702" s="61">
        <v>6274</v>
      </c>
      <c r="F1702" s="61">
        <v>6274</v>
      </c>
      <c r="G1702" s="61">
        <v>6279</v>
      </c>
      <c r="H1702" s="61">
        <v>6295</v>
      </c>
      <c r="I1702" s="61">
        <v>6298</v>
      </c>
      <c r="J1702" s="61">
        <v>6337</v>
      </c>
      <c r="K1702" s="61">
        <v>6353</v>
      </c>
      <c r="L1702" s="61">
        <v>6382</v>
      </c>
      <c r="M1702" s="61">
        <v>6407</v>
      </c>
      <c r="N1702" s="61">
        <v>6396</v>
      </c>
      <c r="O1702" s="62">
        <v>6457</v>
      </c>
      <c r="P1702" s="61">
        <v>6445</v>
      </c>
      <c r="Q1702" s="27"/>
      <c r="R1702" s="28"/>
    </row>
    <row r="1703" spans="1:18" x14ac:dyDescent="0.2">
      <c r="A1703" s="60" t="s">
        <v>1713</v>
      </c>
      <c r="B1703" s="57" t="str">
        <f t="shared" si="78"/>
        <v>Jefferson County, Nebraska</v>
      </c>
      <c r="C1703" s="57" t="str">
        <f t="shared" si="79"/>
        <v>Jefferson County</v>
      </c>
      <c r="D1703" s="56" t="str">
        <f t="shared" si="80"/>
        <v>Nebraska</v>
      </c>
      <c r="E1703" s="61">
        <v>7547</v>
      </c>
      <c r="F1703" s="61">
        <v>7547</v>
      </c>
      <c r="G1703" s="61">
        <v>7522</v>
      </c>
      <c r="H1703" s="61">
        <v>7551</v>
      </c>
      <c r="I1703" s="61">
        <v>7534</v>
      </c>
      <c r="J1703" s="61">
        <v>7512</v>
      </c>
      <c r="K1703" s="61">
        <v>7300</v>
      </c>
      <c r="L1703" s="61">
        <v>7221</v>
      </c>
      <c r="M1703" s="61">
        <v>7181</v>
      </c>
      <c r="N1703" s="61">
        <v>7176</v>
      </c>
      <c r="O1703" s="62">
        <v>7098</v>
      </c>
      <c r="P1703" s="61">
        <v>7046</v>
      </c>
      <c r="Q1703" s="27"/>
      <c r="R1703" s="28"/>
    </row>
    <row r="1704" spans="1:18" x14ac:dyDescent="0.2">
      <c r="A1704" s="60" t="s">
        <v>1714</v>
      </c>
      <c r="B1704" s="57" t="str">
        <f t="shared" si="78"/>
        <v>Johnson County, Nebraska</v>
      </c>
      <c r="C1704" s="57" t="str">
        <f t="shared" si="79"/>
        <v>Johnson County</v>
      </c>
      <c r="D1704" s="56" t="str">
        <f t="shared" si="80"/>
        <v>Nebraska</v>
      </c>
      <c r="E1704" s="61">
        <v>5217</v>
      </c>
      <c r="F1704" s="61">
        <v>5217</v>
      </c>
      <c r="G1704" s="61">
        <v>5233</v>
      </c>
      <c r="H1704" s="61">
        <v>5217</v>
      </c>
      <c r="I1704" s="61">
        <v>5186</v>
      </c>
      <c r="J1704" s="61">
        <v>5167</v>
      </c>
      <c r="K1704" s="61">
        <v>5223</v>
      </c>
      <c r="L1704" s="61">
        <v>5239</v>
      </c>
      <c r="M1704" s="61">
        <v>5213</v>
      </c>
      <c r="N1704" s="61">
        <v>5169</v>
      </c>
      <c r="O1704" s="62">
        <v>5115</v>
      </c>
      <c r="P1704" s="61">
        <v>5071</v>
      </c>
      <c r="Q1704" s="27"/>
      <c r="R1704" s="28"/>
    </row>
    <row r="1705" spans="1:18" x14ac:dyDescent="0.2">
      <c r="A1705" s="60" t="s">
        <v>1715</v>
      </c>
      <c r="B1705" s="57" t="str">
        <f t="shared" si="78"/>
        <v>Kearney County, Nebraska</v>
      </c>
      <c r="C1705" s="57" t="str">
        <f t="shared" si="79"/>
        <v>Kearney County</v>
      </c>
      <c r="D1705" s="56" t="str">
        <f t="shared" si="80"/>
        <v>Nebraska</v>
      </c>
      <c r="E1705" s="61">
        <v>6489</v>
      </c>
      <c r="F1705" s="61">
        <v>6489</v>
      </c>
      <c r="G1705" s="61">
        <v>6477</v>
      </c>
      <c r="H1705" s="61">
        <v>6547</v>
      </c>
      <c r="I1705" s="61">
        <v>6508</v>
      </c>
      <c r="J1705" s="61">
        <v>6486</v>
      </c>
      <c r="K1705" s="61">
        <v>6587</v>
      </c>
      <c r="L1705" s="61">
        <v>6558</v>
      </c>
      <c r="M1705" s="61">
        <v>6561</v>
      </c>
      <c r="N1705" s="61">
        <v>6492</v>
      </c>
      <c r="O1705" s="62">
        <v>6539</v>
      </c>
      <c r="P1705" s="61">
        <v>6495</v>
      </c>
      <c r="Q1705" s="27"/>
      <c r="R1705" s="28"/>
    </row>
    <row r="1706" spans="1:18" x14ac:dyDescent="0.2">
      <c r="A1706" s="60" t="s">
        <v>1716</v>
      </c>
      <c r="B1706" s="57" t="str">
        <f t="shared" si="78"/>
        <v>Keith County, Nebraska</v>
      </c>
      <c r="C1706" s="57" t="str">
        <f t="shared" si="79"/>
        <v>Keith County</v>
      </c>
      <c r="D1706" s="56" t="str">
        <f t="shared" si="80"/>
        <v>Nebraska</v>
      </c>
      <c r="E1706" s="61">
        <v>8368</v>
      </c>
      <c r="F1706" s="61">
        <v>8371</v>
      </c>
      <c r="G1706" s="61">
        <v>8357</v>
      </c>
      <c r="H1706" s="61">
        <v>8241</v>
      </c>
      <c r="I1706" s="61">
        <v>8225</v>
      </c>
      <c r="J1706" s="61">
        <v>8158</v>
      </c>
      <c r="K1706" s="61">
        <v>8176</v>
      </c>
      <c r="L1706" s="61">
        <v>8136</v>
      </c>
      <c r="M1706" s="61">
        <v>8096</v>
      </c>
      <c r="N1706" s="61">
        <v>8070</v>
      </c>
      <c r="O1706" s="62">
        <v>8003</v>
      </c>
      <c r="P1706" s="61">
        <v>8034</v>
      </c>
      <c r="Q1706" s="27"/>
      <c r="R1706" s="28"/>
    </row>
    <row r="1707" spans="1:18" x14ac:dyDescent="0.2">
      <c r="A1707" s="60" t="s">
        <v>1717</v>
      </c>
      <c r="B1707" s="57" t="str">
        <f t="shared" si="78"/>
        <v>Keya Paha County, Nebraska</v>
      </c>
      <c r="C1707" s="57" t="str">
        <f t="shared" si="79"/>
        <v>Keya Paha County</v>
      </c>
      <c r="D1707" s="56" t="str">
        <f t="shared" si="80"/>
        <v>Nebraska</v>
      </c>
      <c r="E1707" s="61">
        <v>824</v>
      </c>
      <c r="F1707" s="61">
        <v>824</v>
      </c>
      <c r="G1707" s="61">
        <v>824</v>
      </c>
      <c r="H1707" s="61">
        <v>819</v>
      </c>
      <c r="I1707" s="61">
        <v>797</v>
      </c>
      <c r="J1707" s="61">
        <v>790</v>
      </c>
      <c r="K1707" s="61">
        <v>795</v>
      </c>
      <c r="L1707" s="61">
        <v>797</v>
      </c>
      <c r="M1707" s="61">
        <v>792</v>
      </c>
      <c r="N1707" s="61">
        <v>790</v>
      </c>
      <c r="O1707" s="62">
        <v>806</v>
      </c>
      <c r="P1707" s="61">
        <v>806</v>
      </c>
      <c r="Q1707" s="27"/>
      <c r="R1707" s="28"/>
    </row>
    <row r="1708" spans="1:18" x14ac:dyDescent="0.2">
      <c r="A1708" s="60" t="s">
        <v>1718</v>
      </c>
      <c r="B1708" s="57" t="str">
        <f t="shared" si="78"/>
        <v>Kimball County, Nebraska</v>
      </c>
      <c r="C1708" s="57" t="str">
        <f t="shared" si="79"/>
        <v>Kimball County</v>
      </c>
      <c r="D1708" s="56" t="str">
        <f t="shared" si="80"/>
        <v>Nebraska</v>
      </c>
      <c r="E1708" s="61">
        <v>3821</v>
      </c>
      <c r="F1708" s="61">
        <v>3821</v>
      </c>
      <c r="G1708" s="61">
        <v>3834</v>
      </c>
      <c r="H1708" s="61">
        <v>3808</v>
      </c>
      <c r="I1708" s="61">
        <v>3802</v>
      </c>
      <c r="J1708" s="61">
        <v>3694</v>
      </c>
      <c r="K1708" s="61">
        <v>3726</v>
      </c>
      <c r="L1708" s="61">
        <v>3716</v>
      </c>
      <c r="M1708" s="61">
        <v>3669</v>
      </c>
      <c r="N1708" s="61">
        <v>3568</v>
      </c>
      <c r="O1708" s="62">
        <v>3578</v>
      </c>
      <c r="P1708" s="61">
        <v>3632</v>
      </c>
      <c r="Q1708" s="27"/>
      <c r="R1708" s="28"/>
    </row>
    <row r="1709" spans="1:18" x14ac:dyDescent="0.2">
      <c r="A1709" s="60" t="s">
        <v>1719</v>
      </c>
      <c r="B1709" s="57" t="str">
        <f t="shared" si="78"/>
        <v>Knox County, Nebraska</v>
      </c>
      <c r="C1709" s="57" t="str">
        <f t="shared" si="79"/>
        <v>Knox County</v>
      </c>
      <c r="D1709" s="56" t="str">
        <f t="shared" si="80"/>
        <v>Nebraska</v>
      </c>
      <c r="E1709" s="61">
        <v>8701</v>
      </c>
      <c r="F1709" s="61">
        <v>8701</v>
      </c>
      <c r="G1709" s="61">
        <v>8677</v>
      </c>
      <c r="H1709" s="61">
        <v>8575</v>
      </c>
      <c r="I1709" s="61">
        <v>8574</v>
      </c>
      <c r="J1709" s="61">
        <v>8552</v>
      </c>
      <c r="K1709" s="61">
        <v>8474</v>
      </c>
      <c r="L1709" s="61">
        <v>8468</v>
      </c>
      <c r="M1709" s="61">
        <v>8484</v>
      </c>
      <c r="N1709" s="61">
        <v>8439</v>
      </c>
      <c r="O1709" s="62">
        <v>8405</v>
      </c>
      <c r="P1709" s="61">
        <v>8332</v>
      </c>
      <c r="Q1709" s="27"/>
      <c r="R1709" s="28"/>
    </row>
    <row r="1710" spans="1:18" x14ac:dyDescent="0.2">
      <c r="A1710" s="60" t="s">
        <v>1720</v>
      </c>
      <c r="B1710" s="57" t="str">
        <f t="shared" si="78"/>
        <v>Lancaster County, Nebraska</v>
      </c>
      <c r="C1710" s="57" t="str">
        <f t="shared" si="79"/>
        <v>Lancaster County</v>
      </c>
      <c r="D1710" s="56" t="str">
        <f t="shared" si="80"/>
        <v>Nebraska</v>
      </c>
      <c r="E1710" s="61">
        <v>285407</v>
      </c>
      <c r="F1710" s="61">
        <v>285407</v>
      </c>
      <c r="G1710" s="61">
        <v>286162</v>
      </c>
      <c r="H1710" s="61">
        <v>289914</v>
      </c>
      <c r="I1710" s="61">
        <v>293431</v>
      </c>
      <c r="J1710" s="61">
        <v>297109</v>
      </c>
      <c r="K1710" s="61">
        <v>302622</v>
      </c>
      <c r="L1710" s="61">
        <v>306096</v>
      </c>
      <c r="M1710" s="61">
        <v>310306</v>
      </c>
      <c r="N1710" s="61">
        <v>313772</v>
      </c>
      <c r="O1710" s="62">
        <v>316527</v>
      </c>
      <c r="P1710" s="61">
        <v>319090</v>
      </c>
      <c r="Q1710" s="27"/>
      <c r="R1710" s="28"/>
    </row>
    <row r="1711" spans="1:18" x14ac:dyDescent="0.2">
      <c r="A1711" s="60" t="s">
        <v>1721</v>
      </c>
      <c r="B1711" s="57" t="str">
        <f t="shared" si="78"/>
        <v>Lincoln County, Nebraska</v>
      </c>
      <c r="C1711" s="57" t="str">
        <f t="shared" si="79"/>
        <v>Lincoln County</v>
      </c>
      <c r="D1711" s="56" t="str">
        <f t="shared" si="80"/>
        <v>Nebraska</v>
      </c>
      <c r="E1711" s="61">
        <v>36288</v>
      </c>
      <c r="F1711" s="61">
        <v>36288</v>
      </c>
      <c r="G1711" s="61">
        <v>36250</v>
      </c>
      <c r="H1711" s="61">
        <v>36030</v>
      </c>
      <c r="I1711" s="61">
        <v>35973</v>
      </c>
      <c r="J1711" s="61">
        <v>35936</v>
      </c>
      <c r="K1711" s="61">
        <v>35648</v>
      </c>
      <c r="L1711" s="61">
        <v>35501</v>
      </c>
      <c r="M1711" s="61">
        <v>35487</v>
      </c>
      <c r="N1711" s="61">
        <v>35265</v>
      </c>
      <c r="O1711" s="62">
        <v>35148</v>
      </c>
      <c r="P1711" s="61">
        <v>34914</v>
      </c>
      <c r="Q1711" s="27"/>
      <c r="R1711" s="28"/>
    </row>
    <row r="1712" spans="1:18" x14ac:dyDescent="0.2">
      <c r="A1712" s="60" t="s">
        <v>1722</v>
      </c>
      <c r="B1712" s="57" t="str">
        <f t="shared" si="78"/>
        <v>Logan County, Nebraska</v>
      </c>
      <c r="C1712" s="57" t="str">
        <f t="shared" si="79"/>
        <v>Logan County</v>
      </c>
      <c r="D1712" s="56" t="str">
        <f t="shared" si="80"/>
        <v>Nebraska</v>
      </c>
      <c r="E1712" s="61">
        <v>763</v>
      </c>
      <c r="F1712" s="61">
        <v>763</v>
      </c>
      <c r="G1712" s="61">
        <v>772</v>
      </c>
      <c r="H1712" s="61">
        <v>779</v>
      </c>
      <c r="I1712" s="61">
        <v>785</v>
      </c>
      <c r="J1712" s="61">
        <v>777</v>
      </c>
      <c r="K1712" s="61">
        <v>767</v>
      </c>
      <c r="L1712" s="61">
        <v>791</v>
      </c>
      <c r="M1712" s="61">
        <v>792</v>
      </c>
      <c r="N1712" s="61">
        <v>765</v>
      </c>
      <c r="O1712" s="62">
        <v>755</v>
      </c>
      <c r="P1712" s="61">
        <v>748</v>
      </c>
      <c r="Q1712" s="27"/>
      <c r="R1712" s="28"/>
    </row>
    <row r="1713" spans="1:18" x14ac:dyDescent="0.2">
      <c r="A1713" s="60" t="s">
        <v>1723</v>
      </c>
      <c r="B1713" s="57" t="str">
        <f t="shared" si="78"/>
        <v>Loup County, Nebraska</v>
      </c>
      <c r="C1713" s="57" t="str">
        <f t="shared" si="79"/>
        <v>Loup County</v>
      </c>
      <c r="D1713" s="56" t="str">
        <f t="shared" si="80"/>
        <v>Nebraska</v>
      </c>
      <c r="E1713" s="61">
        <v>632</v>
      </c>
      <c r="F1713" s="61">
        <v>628</v>
      </c>
      <c r="G1713" s="61">
        <v>628</v>
      </c>
      <c r="H1713" s="61">
        <v>617</v>
      </c>
      <c r="I1713" s="61">
        <v>605</v>
      </c>
      <c r="J1713" s="61">
        <v>587</v>
      </c>
      <c r="K1713" s="61">
        <v>596</v>
      </c>
      <c r="L1713" s="61">
        <v>606</v>
      </c>
      <c r="M1713" s="61">
        <v>616</v>
      </c>
      <c r="N1713" s="61">
        <v>604</v>
      </c>
      <c r="O1713" s="62">
        <v>617</v>
      </c>
      <c r="P1713" s="61">
        <v>664</v>
      </c>
      <c r="Q1713" s="27"/>
      <c r="R1713" s="28"/>
    </row>
    <row r="1714" spans="1:18" x14ac:dyDescent="0.2">
      <c r="A1714" s="60" t="s">
        <v>1724</v>
      </c>
      <c r="B1714" s="57" t="str">
        <f t="shared" si="78"/>
        <v>McPherson County, Nebraska</v>
      </c>
      <c r="C1714" s="57" t="str">
        <f t="shared" si="79"/>
        <v>McPherson County</v>
      </c>
      <c r="D1714" s="56" t="str">
        <f t="shared" si="80"/>
        <v>Nebraska</v>
      </c>
      <c r="E1714" s="61">
        <v>539</v>
      </c>
      <c r="F1714" s="61">
        <v>539</v>
      </c>
      <c r="G1714" s="61">
        <v>539</v>
      </c>
      <c r="H1714" s="61">
        <v>551</v>
      </c>
      <c r="I1714" s="61">
        <v>509</v>
      </c>
      <c r="J1714" s="61">
        <v>528</v>
      </c>
      <c r="K1714" s="61">
        <v>510</v>
      </c>
      <c r="L1714" s="61">
        <v>489</v>
      </c>
      <c r="M1714" s="61">
        <v>503</v>
      </c>
      <c r="N1714" s="61">
        <v>493</v>
      </c>
      <c r="O1714" s="62">
        <v>490</v>
      </c>
      <c r="P1714" s="61">
        <v>494</v>
      </c>
      <c r="Q1714" s="27"/>
      <c r="R1714" s="28"/>
    </row>
    <row r="1715" spans="1:18" x14ac:dyDescent="0.2">
      <c r="A1715" s="60" t="s">
        <v>1725</v>
      </c>
      <c r="B1715" s="57" t="str">
        <f t="shared" si="78"/>
        <v>Madison County, Nebraska</v>
      </c>
      <c r="C1715" s="57" t="str">
        <f t="shared" si="79"/>
        <v>Madison County</v>
      </c>
      <c r="D1715" s="56" t="str">
        <f t="shared" si="80"/>
        <v>Nebraska</v>
      </c>
      <c r="E1715" s="61">
        <v>34876</v>
      </c>
      <c r="F1715" s="61">
        <v>34876</v>
      </c>
      <c r="G1715" s="61">
        <v>34961</v>
      </c>
      <c r="H1715" s="61">
        <v>35005</v>
      </c>
      <c r="I1715" s="61">
        <v>35084</v>
      </c>
      <c r="J1715" s="61">
        <v>35147</v>
      </c>
      <c r="K1715" s="61">
        <v>35083</v>
      </c>
      <c r="L1715" s="61">
        <v>34999</v>
      </c>
      <c r="M1715" s="61">
        <v>34979</v>
      </c>
      <c r="N1715" s="61">
        <v>35132</v>
      </c>
      <c r="O1715" s="62">
        <v>35189</v>
      </c>
      <c r="P1715" s="61">
        <v>35099</v>
      </c>
      <c r="Q1715" s="27"/>
      <c r="R1715" s="28"/>
    </row>
    <row r="1716" spans="1:18" x14ac:dyDescent="0.2">
      <c r="A1716" s="60" t="s">
        <v>1726</v>
      </c>
      <c r="B1716" s="57" t="str">
        <f t="shared" si="78"/>
        <v>Merrick County, Nebraska</v>
      </c>
      <c r="C1716" s="57" t="str">
        <f t="shared" si="79"/>
        <v>Merrick County</v>
      </c>
      <c r="D1716" s="56" t="str">
        <f t="shared" si="80"/>
        <v>Nebraska</v>
      </c>
      <c r="E1716" s="61">
        <v>7845</v>
      </c>
      <c r="F1716" s="61">
        <v>7859</v>
      </c>
      <c r="G1716" s="61">
        <v>7852</v>
      </c>
      <c r="H1716" s="61">
        <v>7760</v>
      </c>
      <c r="I1716" s="61">
        <v>7845</v>
      </c>
      <c r="J1716" s="61">
        <v>7830</v>
      </c>
      <c r="K1716" s="61">
        <v>7788</v>
      </c>
      <c r="L1716" s="61">
        <v>7805</v>
      </c>
      <c r="M1716" s="61">
        <v>7838</v>
      </c>
      <c r="N1716" s="61">
        <v>7859</v>
      </c>
      <c r="O1716" s="62">
        <v>7733</v>
      </c>
      <c r="P1716" s="61">
        <v>7755</v>
      </c>
      <c r="Q1716" s="27"/>
      <c r="R1716" s="28"/>
    </row>
    <row r="1717" spans="1:18" x14ac:dyDescent="0.2">
      <c r="A1717" s="60" t="s">
        <v>1727</v>
      </c>
      <c r="B1717" s="57" t="str">
        <f t="shared" si="78"/>
        <v>Morrill County, Nebraska</v>
      </c>
      <c r="C1717" s="57" t="str">
        <f t="shared" si="79"/>
        <v>Morrill County</v>
      </c>
      <c r="D1717" s="56" t="str">
        <f t="shared" si="80"/>
        <v>Nebraska</v>
      </c>
      <c r="E1717" s="61">
        <v>5042</v>
      </c>
      <c r="F1717" s="61">
        <v>5042</v>
      </c>
      <c r="G1717" s="61">
        <v>5039</v>
      </c>
      <c r="H1717" s="61">
        <v>4984</v>
      </c>
      <c r="I1717" s="61">
        <v>4934</v>
      </c>
      <c r="J1717" s="61">
        <v>4925</v>
      </c>
      <c r="K1717" s="61">
        <v>4918</v>
      </c>
      <c r="L1717" s="61">
        <v>4925</v>
      </c>
      <c r="M1717" s="61">
        <v>4867</v>
      </c>
      <c r="N1717" s="61">
        <v>4796</v>
      </c>
      <c r="O1717" s="62">
        <v>4674</v>
      </c>
      <c r="P1717" s="61">
        <v>4642</v>
      </c>
      <c r="Q1717" s="27"/>
      <c r="R1717" s="28"/>
    </row>
    <row r="1718" spans="1:18" x14ac:dyDescent="0.2">
      <c r="A1718" s="60" t="s">
        <v>1728</v>
      </c>
      <c r="B1718" s="57" t="str">
        <f t="shared" si="78"/>
        <v>Nance County, Nebraska</v>
      </c>
      <c r="C1718" s="57" t="str">
        <f t="shared" si="79"/>
        <v>Nance County</v>
      </c>
      <c r="D1718" s="56" t="str">
        <f t="shared" si="80"/>
        <v>Nebraska</v>
      </c>
      <c r="E1718" s="61">
        <v>3735</v>
      </c>
      <c r="F1718" s="61">
        <v>3735</v>
      </c>
      <c r="G1718" s="61">
        <v>3740</v>
      </c>
      <c r="H1718" s="61">
        <v>3731</v>
      </c>
      <c r="I1718" s="61">
        <v>3674</v>
      </c>
      <c r="J1718" s="61">
        <v>3558</v>
      </c>
      <c r="K1718" s="61">
        <v>3527</v>
      </c>
      <c r="L1718" s="61">
        <v>3573</v>
      </c>
      <c r="M1718" s="61">
        <v>3561</v>
      </c>
      <c r="N1718" s="61">
        <v>3561</v>
      </c>
      <c r="O1718" s="62">
        <v>3506</v>
      </c>
      <c r="P1718" s="61">
        <v>3519</v>
      </c>
      <c r="Q1718" s="27"/>
      <c r="R1718" s="28"/>
    </row>
    <row r="1719" spans="1:18" x14ac:dyDescent="0.2">
      <c r="A1719" s="60" t="s">
        <v>1729</v>
      </c>
      <c r="B1719" s="57" t="str">
        <f t="shared" si="78"/>
        <v>Nemaha County, Nebraska</v>
      </c>
      <c r="C1719" s="57" t="str">
        <f t="shared" si="79"/>
        <v>Nemaha County</v>
      </c>
      <c r="D1719" s="56" t="str">
        <f t="shared" si="80"/>
        <v>Nebraska</v>
      </c>
      <c r="E1719" s="61">
        <v>7248</v>
      </c>
      <c r="F1719" s="61">
        <v>7248</v>
      </c>
      <c r="G1719" s="61">
        <v>7238</v>
      </c>
      <c r="H1719" s="61">
        <v>7238</v>
      </c>
      <c r="I1719" s="61">
        <v>7152</v>
      </c>
      <c r="J1719" s="61">
        <v>7149</v>
      </c>
      <c r="K1719" s="61">
        <v>7130</v>
      </c>
      <c r="L1719" s="61">
        <v>7005</v>
      </c>
      <c r="M1719" s="61">
        <v>6973</v>
      </c>
      <c r="N1719" s="61">
        <v>6957</v>
      </c>
      <c r="O1719" s="62">
        <v>6957</v>
      </c>
      <c r="P1719" s="61">
        <v>6972</v>
      </c>
      <c r="Q1719" s="27"/>
      <c r="R1719" s="28"/>
    </row>
    <row r="1720" spans="1:18" x14ac:dyDescent="0.2">
      <c r="A1720" s="60" t="s">
        <v>1730</v>
      </c>
      <c r="B1720" s="57" t="str">
        <f t="shared" si="78"/>
        <v>Nuckolls County, Nebraska</v>
      </c>
      <c r="C1720" s="57" t="str">
        <f t="shared" si="79"/>
        <v>Nuckolls County</v>
      </c>
      <c r="D1720" s="56" t="str">
        <f t="shared" si="80"/>
        <v>Nebraska</v>
      </c>
      <c r="E1720" s="61">
        <v>4500</v>
      </c>
      <c r="F1720" s="61">
        <v>4500</v>
      </c>
      <c r="G1720" s="61">
        <v>4514</v>
      </c>
      <c r="H1720" s="61">
        <v>4447</v>
      </c>
      <c r="I1720" s="61">
        <v>4430</v>
      </c>
      <c r="J1720" s="61">
        <v>4384</v>
      </c>
      <c r="K1720" s="61">
        <v>4347</v>
      </c>
      <c r="L1720" s="61">
        <v>4322</v>
      </c>
      <c r="M1720" s="61">
        <v>4274</v>
      </c>
      <c r="N1720" s="61">
        <v>4269</v>
      </c>
      <c r="O1720" s="62">
        <v>4207</v>
      </c>
      <c r="P1720" s="61">
        <v>4148</v>
      </c>
      <c r="Q1720" s="27"/>
      <c r="R1720" s="28"/>
    </row>
    <row r="1721" spans="1:18" x14ac:dyDescent="0.2">
      <c r="A1721" s="60" t="s">
        <v>1731</v>
      </c>
      <c r="B1721" s="57" t="str">
        <f t="shared" si="78"/>
        <v>Otoe County, Nebraska</v>
      </c>
      <c r="C1721" s="57" t="str">
        <f t="shared" si="79"/>
        <v>Otoe County</v>
      </c>
      <c r="D1721" s="56" t="str">
        <f t="shared" si="80"/>
        <v>Nebraska</v>
      </c>
      <c r="E1721" s="61">
        <v>15740</v>
      </c>
      <c r="F1721" s="61">
        <v>15740</v>
      </c>
      <c r="G1721" s="61">
        <v>15748</v>
      </c>
      <c r="H1721" s="61">
        <v>15741</v>
      </c>
      <c r="I1721" s="61">
        <v>15689</v>
      </c>
      <c r="J1721" s="61">
        <v>15688</v>
      </c>
      <c r="K1721" s="61">
        <v>15780</v>
      </c>
      <c r="L1721" s="61">
        <v>15842</v>
      </c>
      <c r="M1721" s="61">
        <v>15950</v>
      </c>
      <c r="N1721" s="61">
        <v>15956</v>
      </c>
      <c r="O1721" s="62">
        <v>15983</v>
      </c>
      <c r="P1721" s="61">
        <v>16012</v>
      </c>
      <c r="Q1721" s="27"/>
      <c r="R1721" s="28"/>
    </row>
    <row r="1722" spans="1:18" x14ac:dyDescent="0.2">
      <c r="A1722" s="60" t="s">
        <v>1732</v>
      </c>
      <c r="B1722" s="57" t="str">
        <f t="shared" si="78"/>
        <v>Pawnee County, Nebraska</v>
      </c>
      <c r="C1722" s="57" t="str">
        <f t="shared" si="79"/>
        <v>Pawnee County</v>
      </c>
      <c r="D1722" s="56" t="str">
        <f t="shared" si="80"/>
        <v>Nebraska</v>
      </c>
      <c r="E1722" s="61">
        <v>2773</v>
      </c>
      <c r="F1722" s="61">
        <v>2773</v>
      </c>
      <c r="G1722" s="61">
        <v>2781</v>
      </c>
      <c r="H1722" s="61">
        <v>2791</v>
      </c>
      <c r="I1722" s="61">
        <v>2791</v>
      </c>
      <c r="J1722" s="61">
        <v>2750</v>
      </c>
      <c r="K1722" s="61">
        <v>2726</v>
      </c>
      <c r="L1722" s="61">
        <v>2691</v>
      </c>
      <c r="M1722" s="61">
        <v>2699</v>
      </c>
      <c r="N1722" s="61">
        <v>2621</v>
      </c>
      <c r="O1722" s="62">
        <v>2623</v>
      </c>
      <c r="P1722" s="61">
        <v>2613</v>
      </c>
      <c r="Q1722" s="27"/>
      <c r="R1722" s="28"/>
    </row>
    <row r="1723" spans="1:18" x14ac:dyDescent="0.2">
      <c r="A1723" s="60" t="s">
        <v>1733</v>
      </c>
      <c r="B1723" s="57" t="str">
        <f t="shared" si="78"/>
        <v>Perkins County, Nebraska</v>
      </c>
      <c r="C1723" s="57" t="str">
        <f t="shared" si="79"/>
        <v>Perkins County</v>
      </c>
      <c r="D1723" s="56" t="str">
        <f t="shared" si="80"/>
        <v>Nebraska</v>
      </c>
      <c r="E1723" s="61">
        <v>2970</v>
      </c>
      <c r="F1723" s="61">
        <v>2967</v>
      </c>
      <c r="G1723" s="61">
        <v>2978</v>
      </c>
      <c r="H1723" s="61">
        <v>2944</v>
      </c>
      <c r="I1723" s="61">
        <v>2930</v>
      </c>
      <c r="J1723" s="61">
        <v>2891</v>
      </c>
      <c r="K1723" s="61">
        <v>2875</v>
      </c>
      <c r="L1723" s="61">
        <v>2932</v>
      </c>
      <c r="M1723" s="61">
        <v>2892</v>
      </c>
      <c r="N1723" s="61">
        <v>2886</v>
      </c>
      <c r="O1723" s="62">
        <v>2902</v>
      </c>
      <c r="P1723" s="61">
        <v>2891</v>
      </c>
      <c r="Q1723" s="27"/>
      <c r="R1723" s="28"/>
    </row>
    <row r="1724" spans="1:18" x14ac:dyDescent="0.2">
      <c r="A1724" s="60" t="s">
        <v>1734</v>
      </c>
      <c r="B1724" s="57" t="str">
        <f t="shared" si="78"/>
        <v>Phelps County, Nebraska</v>
      </c>
      <c r="C1724" s="57" t="str">
        <f t="shared" si="79"/>
        <v>Phelps County</v>
      </c>
      <c r="D1724" s="56" t="str">
        <f t="shared" si="80"/>
        <v>Nebraska</v>
      </c>
      <c r="E1724" s="61">
        <v>9188</v>
      </c>
      <c r="F1724" s="61">
        <v>9188</v>
      </c>
      <c r="G1724" s="61">
        <v>9183</v>
      </c>
      <c r="H1724" s="61">
        <v>9142</v>
      </c>
      <c r="I1724" s="61">
        <v>9210</v>
      </c>
      <c r="J1724" s="61">
        <v>9179</v>
      </c>
      <c r="K1724" s="61">
        <v>9162</v>
      </c>
      <c r="L1724" s="61">
        <v>9217</v>
      </c>
      <c r="M1724" s="61">
        <v>9193</v>
      </c>
      <c r="N1724" s="61">
        <v>9050</v>
      </c>
      <c r="O1724" s="62">
        <v>9006</v>
      </c>
      <c r="P1724" s="61">
        <v>9034</v>
      </c>
      <c r="Q1724" s="27"/>
      <c r="R1724" s="28"/>
    </row>
    <row r="1725" spans="1:18" x14ac:dyDescent="0.2">
      <c r="A1725" s="60" t="s">
        <v>1735</v>
      </c>
      <c r="B1725" s="57" t="str">
        <f t="shared" si="78"/>
        <v>Pierce County, Nebraska</v>
      </c>
      <c r="C1725" s="57" t="str">
        <f t="shared" si="79"/>
        <v>Pierce County</v>
      </c>
      <c r="D1725" s="56" t="str">
        <f t="shared" si="80"/>
        <v>Nebraska</v>
      </c>
      <c r="E1725" s="61">
        <v>7266</v>
      </c>
      <c r="F1725" s="61">
        <v>7266</v>
      </c>
      <c r="G1725" s="61">
        <v>7260</v>
      </c>
      <c r="H1725" s="61">
        <v>7194</v>
      </c>
      <c r="I1725" s="61">
        <v>7187</v>
      </c>
      <c r="J1725" s="61">
        <v>7180</v>
      </c>
      <c r="K1725" s="61">
        <v>7204</v>
      </c>
      <c r="L1725" s="61">
        <v>7190</v>
      </c>
      <c r="M1725" s="61">
        <v>7144</v>
      </c>
      <c r="N1725" s="61">
        <v>7093</v>
      </c>
      <c r="O1725" s="62">
        <v>7145</v>
      </c>
      <c r="P1725" s="61">
        <v>7148</v>
      </c>
      <c r="Q1725" s="27"/>
      <c r="R1725" s="28"/>
    </row>
    <row r="1726" spans="1:18" x14ac:dyDescent="0.2">
      <c r="A1726" s="60" t="s">
        <v>1736</v>
      </c>
      <c r="B1726" s="57" t="str">
        <f t="shared" si="78"/>
        <v>Platte County, Nebraska</v>
      </c>
      <c r="C1726" s="57" t="str">
        <f t="shared" si="79"/>
        <v>Platte County</v>
      </c>
      <c r="D1726" s="56" t="str">
        <f t="shared" si="80"/>
        <v>Nebraska</v>
      </c>
      <c r="E1726" s="61">
        <v>32237</v>
      </c>
      <c r="F1726" s="61">
        <v>32237</v>
      </c>
      <c r="G1726" s="61">
        <v>32305</v>
      </c>
      <c r="H1726" s="61">
        <v>32512</v>
      </c>
      <c r="I1726" s="61">
        <v>32669</v>
      </c>
      <c r="J1726" s="61">
        <v>32595</v>
      </c>
      <c r="K1726" s="61">
        <v>32740</v>
      </c>
      <c r="L1726" s="61">
        <v>32876</v>
      </c>
      <c r="M1726" s="61">
        <v>33008</v>
      </c>
      <c r="N1726" s="61">
        <v>33231</v>
      </c>
      <c r="O1726" s="62">
        <v>33287</v>
      </c>
      <c r="P1726" s="61">
        <v>33470</v>
      </c>
      <c r="Q1726" s="27"/>
      <c r="R1726" s="28"/>
    </row>
    <row r="1727" spans="1:18" x14ac:dyDescent="0.2">
      <c r="A1727" s="60" t="s">
        <v>1737</v>
      </c>
      <c r="B1727" s="57" t="str">
        <f t="shared" si="78"/>
        <v>Polk County, Nebraska</v>
      </c>
      <c r="C1727" s="57" t="str">
        <f t="shared" si="79"/>
        <v>Polk County</v>
      </c>
      <c r="D1727" s="56" t="str">
        <f t="shared" si="80"/>
        <v>Nebraska</v>
      </c>
      <c r="E1727" s="61">
        <v>5406</v>
      </c>
      <c r="F1727" s="61">
        <v>5402</v>
      </c>
      <c r="G1727" s="61">
        <v>5394</v>
      </c>
      <c r="H1727" s="61">
        <v>5336</v>
      </c>
      <c r="I1727" s="61">
        <v>5266</v>
      </c>
      <c r="J1727" s="61">
        <v>5242</v>
      </c>
      <c r="K1727" s="61">
        <v>5268</v>
      </c>
      <c r="L1727" s="61">
        <v>5171</v>
      </c>
      <c r="M1727" s="61">
        <v>5190</v>
      </c>
      <c r="N1727" s="61">
        <v>5309</v>
      </c>
      <c r="O1727" s="62">
        <v>5240</v>
      </c>
      <c r="P1727" s="61">
        <v>5213</v>
      </c>
      <c r="Q1727" s="27"/>
      <c r="R1727" s="28"/>
    </row>
    <row r="1728" spans="1:18" x14ac:dyDescent="0.2">
      <c r="A1728" s="60" t="s">
        <v>1738</v>
      </c>
      <c r="B1728" s="57" t="str">
        <f t="shared" si="78"/>
        <v>Red Willow County, Nebraska</v>
      </c>
      <c r="C1728" s="57" t="str">
        <f t="shared" si="79"/>
        <v>Red Willow County</v>
      </c>
      <c r="D1728" s="56" t="str">
        <f t="shared" si="80"/>
        <v>Nebraska</v>
      </c>
      <c r="E1728" s="61">
        <v>11055</v>
      </c>
      <c r="F1728" s="61">
        <v>11055</v>
      </c>
      <c r="G1728" s="61">
        <v>11059</v>
      </c>
      <c r="H1728" s="61">
        <v>11049</v>
      </c>
      <c r="I1728" s="61">
        <v>11044</v>
      </c>
      <c r="J1728" s="61">
        <v>11053</v>
      </c>
      <c r="K1728" s="61">
        <v>10901</v>
      </c>
      <c r="L1728" s="61">
        <v>10883</v>
      </c>
      <c r="M1728" s="61">
        <v>10767</v>
      </c>
      <c r="N1728" s="61">
        <v>10760</v>
      </c>
      <c r="O1728" s="62">
        <v>10705</v>
      </c>
      <c r="P1728" s="61">
        <v>10724</v>
      </c>
      <c r="Q1728" s="27"/>
      <c r="R1728" s="28"/>
    </row>
    <row r="1729" spans="1:18" x14ac:dyDescent="0.2">
      <c r="A1729" s="60" t="s">
        <v>1739</v>
      </c>
      <c r="B1729" s="57" t="str">
        <f t="shared" si="78"/>
        <v>Richardson County, Nebraska</v>
      </c>
      <c r="C1729" s="57" t="str">
        <f t="shared" si="79"/>
        <v>Richardson County</v>
      </c>
      <c r="D1729" s="56" t="str">
        <f t="shared" si="80"/>
        <v>Nebraska</v>
      </c>
      <c r="E1729" s="61">
        <v>8363</v>
      </c>
      <c r="F1729" s="61">
        <v>8363</v>
      </c>
      <c r="G1729" s="61">
        <v>8372</v>
      </c>
      <c r="H1729" s="61">
        <v>8342</v>
      </c>
      <c r="I1729" s="61">
        <v>8283</v>
      </c>
      <c r="J1729" s="61">
        <v>8131</v>
      </c>
      <c r="K1729" s="61">
        <v>8110</v>
      </c>
      <c r="L1729" s="61">
        <v>8025</v>
      </c>
      <c r="M1729" s="61">
        <v>8004</v>
      </c>
      <c r="N1729" s="61">
        <v>7971</v>
      </c>
      <c r="O1729" s="62">
        <v>7938</v>
      </c>
      <c r="P1729" s="61">
        <v>7865</v>
      </c>
      <c r="Q1729" s="27"/>
      <c r="R1729" s="28"/>
    </row>
    <row r="1730" spans="1:18" x14ac:dyDescent="0.2">
      <c r="A1730" s="60" t="s">
        <v>1740</v>
      </c>
      <c r="B1730" s="57" t="str">
        <f t="shared" ref="B1730:B1793" si="81">IF(LEFT(A1730)=".", RIGHT(A1730,LEN(A1730)-1), A1730)</f>
        <v>Rock County, Nebraska</v>
      </c>
      <c r="C1730" s="57" t="str">
        <f t="shared" si="79"/>
        <v>Rock County</v>
      </c>
      <c r="D1730" s="56" t="str">
        <f t="shared" si="80"/>
        <v>Nebraska</v>
      </c>
      <c r="E1730" s="61">
        <v>1526</v>
      </c>
      <c r="F1730" s="61">
        <v>1528</v>
      </c>
      <c r="G1730" s="61">
        <v>1524</v>
      </c>
      <c r="H1730" s="61">
        <v>1480</v>
      </c>
      <c r="I1730" s="61">
        <v>1426</v>
      </c>
      <c r="J1730" s="61">
        <v>1440</v>
      </c>
      <c r="K1730" s="61">
        <v>1449</v>
      </c>
      <c r="L1730" s="61">
        <v>1417</v>
      </c>
      <c r="M1730" s="61">
        <v>1404</v>
      </c>
      <c r="N1730" s="61">
        <v>1420</v>
      </c>
      <c r="O1730" s="62">
        <v>1351</v>
      </c>
      <c r="P1730" s="61">
        <v>1357</v>
      </c>
      <c r="Q1730" s="27"/>
      <c r="R1730" s="28"/>
    </row>
    <row r="1731" spans="1:18" x14ac:dyDescent="0.2">
      <c r="A1731" s="60" t="s">
        <v>1741</v>
      </c>
      <c r="B1731" s="57" t="str">
        <f t="shared" si="81"/>
        <v>Saline County, Nebraska</v>
      </c>
      <c r="C1731" s="57" t="str">
        <f t="shared" ref="C1731:C1794" si="82">LEFT(B1731,FIND(",",B1731,1)-1)</f>
        <v>Saline County</v>
      </c>
      <c r="D1731" s="56" t="str">
        <f t="shared" ref="D1731:D1794" si="83">RIGHT(B1731,LEN(B1731)-(FIND(",",B1731)+1))</f>
        <v>Nebraska</v>
      </c>
      <c r="E1731" s="61">
        <v>14200</v>
      </c>
      <c r="F1731" s="61">
        <v>14200</v>
      </c>
      <c r="G1731" s="61">
        <v>14222</v>
      </c>
      <c r="H1731" s="61">
        <v>14326</v>
      </c>
      <c r="I1731" s="61">
        <v>14416</v>
      </c>
      <c r="J1731" s="61">
        <v>14299</v>
      </c>
      <c r="K1731" s="61">
        <v>14297</v>
      </c>
      <c r="L1731" s="61">
        <v>14196</v>
      </c>
      <c r="M1731" s="61">
        <v>14228</v>
      </c>
      <c r="N1731" s="61">
        <v>14365</v>
      </c>
      <c r="O1731" s="62">
        <v>14336</v>
      </c>
      <c r="P1731" s="61">
        <v>14224</v>
      </c>
      <c r="Q1731" s="27"/>
      <c r="R1731" s="28"/>
    </row>
    <row r="1732" spans="1:18" x14ac:dyDescent="0.2">
      <c r="A1732" s="60" t="s">
        <v>1742</v>
      </c>
      <c r="B1732" s="57" t="str">
        <f t="shared" si="81"/>
        <v>Sarpy County, Nebraska</v>
      </c>
      <c r="C1732" s="57" t="str">
        <f t="shared" si="82"/>
        <v>Sarpy County</v>
      </c>
      <c r="D1732" s="56" t="str">
        <f t="shared" si="83"/>
        <v>Nebraska</v>
      </c>
      <c r="E1732" s="61">
        <v>158840</v>
      </c>
      <c r="F1732" s="61">
        <v>158835</v>
      </c>
      <c r="G1732" s="61">
        <v>159720</v>
      </c>
      <c r="H1732" s="61">
        <v>162568</v>
      </c>
      <c r="I1732" s="61">
        <v>165664</v>
      </c>
      <c r="J1732" s="61">
        <v>168990</v>
      </c>
      <c r="K1732" s="61">
        <v>171853</v>
      </c>
      <c r="L1732" s="61">
        <v>175173</v>
      </c>
      <c r="M1732" s="61">
        <v>178355</v>
      </c>
      <c r="N1732" s="61">
        <v>181376</v>
      </c>
      <c r="O1732" s="62">
        <v>184062</v>
      </c>
      <c r="P1732" s="61">
        <v>187196</v>
      </c>
      <c r="Q1732" s="27"/>
      <c r="R1732" s="28"/>
    </row>
    <row r="1733" spans="1:18" x14ac:dyDescent="0.2">
      <c r="A1733" s="60" t="s">
        <v>1743</v>
      </c>
      <c r="B1733" s="57" t="str">
        <f t="shared" si="81"/>
        <v>Saunders County, Nebraska</v>
      </c>
      <c r="C1733" s="57" t="str">
        <f t="shared" si="82"/>
        <v>Saunders County</v>
      </c>
      <c r="D1733" s="56" t="str">
        <f t="shared" si="83"/>
        <v>Nebraska</v>
      </c>
      <c r="E1733" s="61">
        <v>20780</v>
      </c>
      <c r="F1733" s="61">
        <v>20778</v>
      </c>
      <c r="G1733" s="61">
        <v>20869</v>
      </c>
      <c r="H1733" s="61">
        <v>20841</v>
      </c>
      <c r="I1733" s="61">
        <v>20797</v>
      </c>
      <c r="J1733" s="61">
        <v>20877</v>
      </c>
      <c r="K1733" s="61">
        <v>20860</v>
      </c>
      <c r="L1733" s="61">
        <v>20949</v>
      </c>
      <c r="M1733" s="61">
        <v>20992</v>
      </c>
      <c r="N1733" s="61">
        <v>21032</v>
      </c>
      <c r="O1733" s="62">
        <v>21274</v>
      </c>
      <c r="P1733" s="61">
        <v>21578</v>
      </c>
      <c r="Q1733" s="27"/>
      <c r="R1733" s="28"/>
    </row>
    <row r="1734" spans="1:18" x14ac:dyDescent="0.2">
      <c r="A1734" s="60" t="s">
        <v>1744</v>
      </c>
      <c r="B1734" s="57" t="str">
        <f t="shared" si="81"/>
        <v>Scotts Bluff County, Nebraska</v>
      </c>
      <c r="C1734" s="57" t="str">
        <f t="shared" si="82"/>
        <v>Scotts Bluff County</v>
      </c>
      <c r="D1734" s="56" t="str">
        <f t="shared" si="83"/>
        <v>Nebraska</v>
      </c>
      <c r="E1734" s="61">
        <v>36970</v>
      </c>
      <c r="F1734" s="61">
        <v>36970</v>
      </c>
      <c r="G1734" s="61">
        <v>37057</v>
      </c>
      <c r="H1734" s="61">
        <v>36956</v>
      </c>
      <c r="I1734" s="61">
        <v>36905</v>
      </c>
      <c r="J1734" s="61">
        <v>36853</v>
      </c>
      <c r="K1734" s="61">
        <v>36437</v>
      </c>
      <c r="L1734" s="61">
        <v>36245</v>
      </c>
      <c r="M1734" s="61">
        <v>36420</v>
      </c>
      <c r="N1734" s="61">
        <v>36160</v>
      </c>
      <c r="O1734" s="62">
        <v>35925</v>
      </c>
      <c r="P1734" s="61">
        <v>35618</v>
      </c>
      <c r="Q1734" s="27"/>
      <c r="R1734" s="28"/>
    </row>
    <row r="1735" spans="1:18" x14ac:dyDescent="0.2">
      <c r="A1735" s="60" t="s">
        <v>1745</v>
      </c>
      <c r="B1735" s="57" t="str">
        <f t="shared" si="81"/>
        <v>Seward County, Nebraska</v>
      </c>
      <c r="C1735" s="57" t="str">
        <f t="shared" si="82"/>
        <v>Seward County</v>
      </c>
      <c r="D1735" s="56" t="str">
        <f t="shared" si="83"/>
        <v>Nebraska</v>
      </c>
      <c r="E1735" s="61">
        <v>16750</v>
      </c>
      <c r="F1735" s="61">
        <v>16750</v>
      </c>
      <c r="G1735" s="61">
        <v>16799</v>
      </c>
      <c r="H1735" s="61">
        <v>16705</v>
      </c>
      <c r="I1735" s="61">
        <v>16897</v>
      </c>
      <c r="J1735" s="61">
        <v>16994</v>
      </c>
      <c r="K1735" s="61">
        <v>17012</v>
      </c>
      <c r="L1735" s="61">
        <v>16994</v>
      </c>
      <c r="M1735" s="61">
        <v>17103</v>
      </c>
      <c r="N1735" s="61">
        <v>17203</v>
      </c>
      <c r="O1735" s="62">
        <v>17273</v>
      </c>
      <c r="P1735" s="61">
        <v>17284</v>
      </c>
      <c r="Q1735" s="27"/>
      <c r="R1735" s="28"/>
    </row>
    <row r="1736" spans="1:18" x14ac:dyDescent="0.2">
      <c r="A1736" s="60" t="s">
        <v>1746</v>
      </c>
      <c r="B1736" s="57" t="str">
        <f t="shared" si="81"/>
        <v>Sheridan County, Nebraska</v>
      </c>
      <c r="C1736" s="57" t="str">
        <f t="shared" si="82"/>
        <v>Sheridan County</v>
      </c>
      <c r="D1736" s="56" t="str">
        <f t="shared" si="83"/>
        <v>Nebraska</v>
      </c>
      <c r="E1736" s="61">
        <v>5469</v>
      </c>
      <c r="F1736" s="61">
        <v>5469</v>
      </c>
      <c r="G1736" s="61">
        <v>5444</v>
      </c>
      <c r="H1736" s="61">
        <v>5360</v>
      </c>
      <c r="I1736" s="61">
        <v>5327</v>
      </c>
      <c r="J1736" s="61">
        <v>5208</v>
      </c>
      <c r="K1736" s="61">
        <v>5250</v>
      </c>
      <c r="L1736" s="61">
        <v>5216</v>
      </c>
      <c r="M1736" s="61">
        <v>5235</v>
      </c>
      <c r="N1736" s="61">
        <v>5268</v>
      </c>
      <c r="O1736" s="62">
        <v>5189</v>
      </c>
      <c r="P1736" s="61">
        <v>5246</v>
      </c>
      <c r="Q1736" s="27"/>
      <c r="R1736" s="28"/>
    </row>
    <row r="1737" spans="1:18" x14ac:dyDescent="0.2">
      <c r="A1737" s="60" t="s">
        <v>1747</v>
      </c>
      <c r="B1737" s="57" t="str">
        <f t="shared" si="81"/>
        <v>Sherman County, Nebraska</v>
      </c>
      <c r="C1737" s="57" t="str">
        <f t="shared" si="82"/>
        <v>Sherman County</v>
      </c>
      <c r="D1737" s="56" t="str">
        <f t="shared" si="83"/>
        <v>Nebraska</v>
      </c>
      <c r="E1737" s="61">
        <v>3152</v>
      </c>
      <c r="F1737" s="61">
        <v>3152</v>
      </c>
      <c r="G1737" s="61">
        <v>3164</v>
      </c>
      <c r="H1737" s="61">
        <v>3102</v>
      </c>
      <c r="I1737" s="61">
        <v>3078</v>
      </c>
      <c r="J1737" s="61">
        <v>3061</v>
      </c>
      <c r="K1737" s="61">
        <v>3034</v>
      </c>
      <c r="L1737" s="61">
        <v>3036</v>
      </c>
      <c r="M1737" s="61">
        <v>3012</v>
      </c>
      <c r="N1737" s="61">
        <v>3074</v>
      </c>
      <c r="O1737" s="62">
        <v>3044</v>
      </c>
      <c r="P1737" s="61">
        <v>3001</v>
      </c>
      <c r="Q1737" s="27"/>
      <c r="R1737" s="28"/>
    </row>
    <row r="1738" spans="1:18" x14ac:dyDescent="0.2">
      <c r="A1738" s="60" t="s">
        <v>1748</v>
      </c>
      <c r="B1738" s="57" t="str">
        <f t="shared" si="81"/>
        <v>Sioux County, Nebraska</v>
      </c>
      <c r="C1738" s="57" t="str">
        <f t="shared" si="82"/>
        <v>Sioux County</v>
      </c>
      <c r="D1738" s="56" t="str">
        <f t="shared" si="83"/>
        <v>Nebraska</v>
      </c>
      <c r="E1738" s="61">
        <v>1311</v>
      </c>
      <c r="F1738" s="61">
        <v>1311</v>
      </c>
      <c r="G1738" s="61">
        <v>1311</v>
      </c>
      <c r="H1738" s="61">
        <v>1319</v>
      </c>
      <c r="I1738" s="61">
        <v>1323</v>
      </c>
      <c r="J1738" s="61">
        <v>1330</v>
      </c>
      <c r="K1738" s="61">
        <v>1321</v>
      </c>
      <c r="L1738" s="61">
        <v>1276</v>
      </c>
      <c r="M1738" s="61">
        <v>1259</v>
      </c>
      <c r="N1738" s="61">
        <v>1195</v>
      </c>
      <c r="O1738" s="62">
        <v>1186</v>
      </c>
      <c r="P1738" s="61">
        <v>1166</v>
      </c>
      <c r="Q1738" s="27"/>
      <c r="R1738" s="28"/>
    </row>
    <row r="1739" spans="1:18" x14ac:dyDescent="0.2">
      <c r="A1739" s="60" t="s">
        <v>1749</v>
      </c>
      <c r="B1739" s="57" t="str">
        <f t="shared" si="81"/>
        <v>Stanton County, Nebraska</v>
      </c>
      <c r="C1739" s="57" t="str">
        <f t="shared" si="82"/>
        <v>Stanton County</v>
      </c>
      <c r="D1739" s="56" t="str">
        <f t="shared" si="83"/>
        <v>Nebraska</v>
      </c>
      <c r="E1739" s="61">
        <v>6129</v>
      </c>
      <c r="F1739" s="61">
        <v>6128</v>
      </c>
      <c r="G1739" s="61">
        <v>6142</v>
      </c>
      <c r="H1739" s="61">
        <v>6176</v>
      </c>
      <c r="I1739" s="61">
        <v>6091</v>
      </c>
      <c r="J1739" s="61">
        <v>6087</v>
      </c>
      <c r="K1739" s="61">
        <v>6097</v>
      </c>
      <c r="L1739" s="61">
        <v>5944</v>
      </c>
      <c r="M1739" s="61">
        <v>5975</v>
      </c>
      <c r="N1739" s="61">
        <v>5974</v>
      </c>
      <c r="O1739" s="62">
        <v>5970</v>
      </c>
      <c r="P1739" s="61">
        <v>5920</v>
      </c>
      <c r="Q1739" s="27"/>
      <c r="R1739" s="28"/>
    </row>
    <row r="1740" spans="1:18" x14ac:dyDescent="0.2">
      <c r="A1740" s="60" t="s">
        <v>1750</v>
      </c>
      <c r="B1740" s="57" t="str">
        <f t="shared" si="81"/>
        <v>Thayer County, Nebraska</v>
      </c>
      <c r="C1740" s="57" t="str">
        <f t="shared" si="82"/>
        <v>Thayer County</v>
      </c>
      <c r="D1740" s="56" t="str">
        <f t="shared" si="83"/>
        <v>Nebraska</v>
      </c>
      <c r="E1740" s="61">
        <v>5228</v>
      </c>
      <c r="F1740" s="61">
        <v>5228</v>
      </c>
      <c r="G1740" s="61">
        <v>5235</v>
      </c>
      <c r="H1740" s="61">
        <v>5170</v>
      </c>
      <c r="I1740" s="61">
        <v>5145</v>
      </c>
      <c r="J1740" s="61">
        <v>5179</v>
      </c>
      <c r="K1740" s="61">
        <v>5213</v>
      </c>
      <c r="L1740" s="61">
        <v>5129</v>
      </c>
      <c r="M1740" s="61">
        <v>5080</v>
      </c>
      <c r="N1740" s="61">
        <v>5034</v>
      </c>
      <c r="O1740" s="62">
        <v>5039</v>
      </c>
      <c r="P1740" s="61">
        <v>5003</v>
      </c>
      <c r="Q1740" s="27"/>
      <c r="R1740" s="28"/>
    </row>
    <row r="1741" spans="1:18" x14ac:dyDescent="0.2">
      <c r="A1741" s="60" t="s">
        <v>1751</v>
      </c>
      <c r="B1741" s="57" t="str">
        <f t="shared" si="81"/>
        <v>Thomas County, Nebraska</v>
      </c>
      <c r="C1741" s="57" t="str">
        <f t="shared" si="82"/>
        <v>Thomas County</v>
      </c>
      <c r="D1741" s="56" t="str">
        <f t="shared" si="83"/>
        <v>Nebraska</v>
      </c>
      <c r="E1741" s="61">
        <v>647</v>
      </c>
      <c r="F1741" s="61">
        <v>647</v>
      </c>
      <c r="G1741" s="61">
        <v>647</v>
      </c>
      <c r="H1741" s="61">
        <v>698</v>
      </c>
      <c r="I1741" s="61">
        <v>701</v>
      </c>
      <c r="J1741" s="61">
        <v>705</v>
      </c>
      <c r="K1741" s="61">
        <v>701</v>
      </c>
      <c r="L1741" s="61">
        <v>693</v>
      </c>
      <c r="M1741" s="61">
        <v>722</v>
      </c>
      <c r="N1741" s="61">
        <v>722</v>
      </c>
      <c r="O1741" s="62">
        <v>714</v>
      </c>
      <c r="P1741" s="61">
        <v>722</v>
      </c>
      <c r="Q1741" s="27"/>
      <c r="R1741" s="28"/>
    </row>
    <row r="1742" spans="1:18" x14ac:dyDescent="0.2">
      <c r="A1742" s="60" t="s">
        <v>1752</v>
      </c>
      <c r="B1742" s="57" t="str">
        <f t="shared" si="81"/>
        <v>Thurston County, Nebraska</v>
      </c>
      <c r="C1742" s="57" t="str">
        <f t="shared" si="82"/>
        <v>Thurston County</v>
      </c>
      <c r="D1742" s="56" t="str">
        <f t="shared" si="83"/>
        <v>Nebraska</v>
      </c>
      <c r="E1742" s="61">
        <v>6940</v>
      </c>
      <c r="F1742" s="61">
        <v>6939</v>
      </c>
      <c r="G1742" s="61">
        <v>6969</v>
      </c>
      <c r="H1742" s="61">
        <v>6903</v>
      </c>
      <c r="I1742" s="61">
        <v>6925</v>
      </c>
      <c r="J1742" s="61">
        <v>6872</v>
      </c>
      <c r="K1742" s="61">
        <v>6961</v>
      </c>
      <c r="L1742" s="61">
        <v>7073</v>
      </c>
      <c r="M1742" s="61">
        <v>7139</v>
      </c>
      <c r="N1742" s="61">
        <v>7196</v>
      </c>
      <c r="O1742" s="62">
        <v>7274</v>
      </c>
      <c r="P1742" s="61">
        <v>7224</v>
      </c>
      <c r="Q1742" s="27"/>
      <c r="R1742" s="28"/>
    </row>
    <row r="1743" spans="1:18" x14ac:dyDescent="0.2">
      <c r="A1743" s="60" t="s">
        <v>1753</v>
      </c>
      <c r="B1743" s="57" t="str">
        <f t="shared" si="81"/>
        <v>Valley County, Nebraska</v>
      </c>
      <c r="C1743" s="57" t="str">
        <f t="shared" si="82"/>
        <v>Valley County</v>
      </c>
      <c r="D1743" s="56" t="str">
        <f t="shared" si="83"/>
        <v>Nebraska</v>
      </c>
      <c r="E1743" s="61">
        <v>4260</v>
      </c>
      <c r="F1743" s="61">
        <v>4260</v>
      </c>
      <c r="G1743" s="61">
        <v>4265</v>
      </c>
      <c r="H1743" s="61">
        <v>4228</v>
      </c>
      <c r="I1743" s="61">
        <v>4216</v>
      </c>
      <c r="J1743" s="61">
        <v>4181</v>
      </c>
      <c r="K1743" s="61">
        <v>4217</v>
      </c>
      <c r="L1743" s="61">
        <v>4168</v>
      </c>
      <c r="M1743" s="61">
        <v>4201</v>
      </c>
      <c r="N1743" s="61">
        <v>4227</v>
      </c>
      <c r="O1743" s="62">
        <v>4197</v>
      </c>
      <c r="P1743" s="61">
        <v>4158</v>
      </c>
      <c r="Q1743" s="27"/>
      <c r="R1743" s="28"/>
    </row>
    <row r="1744" spans="1:18" x14ac:dyDescent="0.2">
      <c r="A1744" s="60" t="s">
        <v>1754</v>
      </c>
      <c r="B1744" s="57" t="str">
        <f t="shared" si="81"/>
        <v>Washington County, Nebraska</v>
      </c>
      <c r="C1744" s="57" t="str">
        <f t="shared" si="82"/>
        <v>Washington County</v>
      </c>
      <c r="D1744" s="56" t="str">
        <f t="shared" si="83"/>
        <v>Nebraska</v>
      </c>
      <c r="E1744" s="61">
        <v>20234</v>
      </c>
      <c r="F1744" s="61">
        <v>20232</v>
      </c>
      <c r="G1744" s="61">
        <v>19921</v>
      </c>
      <c r="H1744" s="61">
        <v>19918</v>
      </c>
      <c r="I1744" s="61">
        <v>19949</v>
      </c>
      <c r="J1744" s="61">
        <v>19851</v>
      </c>
      <c r="K1744" s="61">
        <v>19930</v>
      </c>
      <c r="L1744" s="61">
        <v>19917</v>
      </c>
      <c r="M1744" s="61">
        <v>20213</v>
      </c>
      <c r="N1744" s="61">
        <v>20328</v>
      </c>
      <c r="O1744" s="62">
        <v>20617</v>
      </c>
      <c r="P1744" s="61">
        <v>20729</v>
      </c>
      <c r="Q1744" s="27"/>
      <c r="R1744" s="28"/>
    </row>
    <row r="1745" spans="1:18" x14ac:dyDescent="0.2">
      <c r="A1745" s="60" t="s">
        <v>1755</v>
      </c>
      <c r="B1745" s="57" t="str">
        <f t="shared" si="81"/>
        <v>Wayne County, Nebraska</v>
      </c>
      <c r="C1745" s="57" t="str">
        <f t="shared" si="82"/>
        <v>Wayne County</v>
      </c>
      <c r="D1745" s="56" t="str">
        <f t="shared" si="83"/>
        <v>Nebraska</v>
      </c>
      <c r="E1745" s="61">
        <v>9595</v>
      </c>
      <c r="F1745" s="61">
        <v>9592</v>
      </c>
      <c r="G1745" s="61">
        <v>9609</v>
      </c>
      <c r="H1745" s="61">
        <v>9451</v>
      </c>
      <c r="I1745" s="61">
        <v>9499</v>
      </c>
      <c r="J1745" s="61">
        <v>9441</v>
      </c>
      <c r="K1745" s="61">
        <v>9402</v>
      </c>
      <c r="L1745" s="61">
        <v>9366</v>
      </c>
      <c r="M1745" s="61">
        <v>9379</v>
      </c>
      <c r="N1745" s="61">
        <v>9213</v>
      </c>
      <c r="O1745" s="62">
        <v>9318</v>
      </c>
      <c r="P1745" s="61">
        <v>9385</v>
      </c>
      <c r="Q1745" s="27"/>
      <c r="R1745" s="28"/>
    </row>
    <row r="1746" spans="1:18" x14ac:dyDescent="0.2">
      <c r="A1746" s="60" t="s">
        <v>1756</v>
      </c>
      <c r="B1746" s="57" t="str">
        <f t="shared" si="81"/>
        <v>Webster County, Nebraska</v>
      </c>
      <c r="C1746" s="57" t="str">
        <f t="shared" si="82"/>
        <v>Webster County</v>
      </c>
      <c r="D1746" s="56" t="str">
        <f t="shared" si="83"/>
        <v>Nebraska</v>
      </c>
      <c r="E1746" s="61">
        <v>3812</v>
      </c>
      <c r="F1746" s="61">
        <v>3812</v>
      </c>
      <c r="G1746" s="61">
        <v>3809</v>
      </c>
      <c r="H1746" s="61">
        <v>3757</v>
      </c>
      <c r="I1746" s="61">
        <v>3734</v>
      </c>
      <c r="J1746" s="61">
        <v>3643</v>
      </c>
      <c r="K1746" s="61">
        <v>3645</v>
      </c>
      <c r="L1746" s="61">
        <v>3592</v>
      </c>
      <c r="M1746" s="61">
        <v>3566</v>
      </c>
      <c r="N1746" s="61">
        <v>3505</v>
      </c>
      <c r="O1746" s="62">
        <v>3534</v>
      </c>
      <c r="P1746" s="61">
        <v>3487</v>
      </c>
      <c r="Q1746" s="27"/>
      <c r="R1746" s="28"/>
    </row>
    <row r="1747" spans="1:18" x14ac:dyDescent="0.2">
      <c r="A1747" s="60" t="s">
        <v>1757</v>
      </c>
      <c r="B1747" s="57" t="str">
        <f t="shared" si="81"/>
        <v>Wheeler County, Nebraska</v>
      </c>
      <c r="C1747" s="57" t="str">
        <f t="shared" si="82"/>
        <v>Wheeler County</v>
      </c>
      <c r="D1747" s="56" t="str">
        <f t="shared" si="83"/>
        <v>Nebraska</v>
      </c>
      <c r="E1747" s="61">
        <v>818</v>
      </c>
      <c r="F1747" s="61">
        <v>818</v>
      </c>
      <c r="G1747" s="61">
        <v>825</v>
      </c>
      <c r="H1747" s="61">
        <v>815</v>
      </c>
      <c r="I1747" s="61">
        <v>797</v>
      </c>
      <c r="J1747" s="61">
        <v>779</v>
      </c>
      <c r="K1747" s="61">
        <v>786</v>
      </c>
      <c r="L1747" s="61">
        <v>779</v>
      </c>
      <c r="M1747" s="61">
        <v>804</v>
      </c>
      <c r="N1747" s="61">
        <v>815</v>
      </c>
      <c r="O1747" s="62">
        <v>802</v>
      </c>
      <c r="P1747" s="61">
        <v>783</v>
      </c>
      <c r="Q1747" s="27"/>
      <c r="R1747" s="28"/>
    </row>
    <row r="1748" spans="1:18" x14ac:dyDescent="0.2">
      <c r="A1748" s="60" t="s">
        <v>1758</v>
      </c>
      <c r="B1748" s="57" t="str">
        <f t="shared" si="81"/>
        <v>York County, Nebraska</v>
      </c>
      <c r="C1748" s="57" t="str">
        <f t="shared" si="82"/>
        <v>York County</v>
      </c>
      <c r="D1748" s="56" t="str">
        <f t="shared" si="83"/>
        <v>Nebraska</v>
      </c>
      <c r="E1748" s="61">
        <v>13665</v>
      </c>
      <c r="F1748" s="61">
        <v>13665</v>
      </c>
      <c r="G1748" s="61">
        <v>13669</v>
      </c>
      <c r="H1748" s="61">
        <v>13785</v>
      </c>
      <c r="I1748" s="61">
        <v>13835</v>
      </c>
      <c r="J1748" s="61">
        <v>13852</v>
      </c>
      <c r="K1748" s="61">
        <v>13917</v>
      </c>
      <c r="L1748" s="61">
        <v>13797</v>
      </c>
      <c r="M1748" s="61">
        <v>13740</v>
      </c>
      <c r="N1748" s="61">
        <v>13762</v>
      </c>
      <c r="O1748" s="62">
        <v>13748</v>
      </c>
      <c r="P1748" s="61">
        <v>13679</v>
      </c>
      <c r="Q1748" s="27"/>
      <c r="R1748" s="28"/>
    </row>
    <row r="1749" spans="1:18" x14ac:dyDescent="0.2">
      <c r="A1749" s="60" t="s">
        <v>1759</v>
      </c>
      <c r="B1749" s="57" t="str">
        <f t="shared" si="81"/>
        <v>Churchill County, Nevada</v>
      </c>
      <c r="C1749" s="57" t="str">
        <f t="shared" si="82"/>
        <v>Churchill County</v>
      </c>
      <c r="D1749" s="56" t="str">
        <f t="shared" si="83"/>
        <v>Nevada</v>
      </c>
      <c r="E1749" s="61">
        <v>24877</v>
      </c>
      <c r="F1749" s="61">
        <v>24875</v>
      </c>
      <c r="G1749" s="61">
        <v>24818</v>
      </c>
      <c r="H1749" s="61">
        <v>24593</v>
      </c>
      <c r="I1749" s="61">
        <v>24245</v>
      </c>
      <c r="J1749" s="61">
        <v>23927</v>
      </c>
      <c r="K1749" s="61">
        <v>23824</v>
      </c>
      <c r="L1749" s="61">
        <v>23957</v>
      </c>
      <c r="M1749" s="61">
        <v>23904</v>
      </c>
      <c r="N1749" s="61">
        <v>24021</v>
      </c>
      <c r="O1749" s="62">
        <v>24506</v>
      </c>
      <c r="P1749" s="61">
        <v>24909</v>
      </c>
      <c r="Q1749" s="27"/>
      <c r="R1749" s="28"/>
    </row>
    <row r="1750" spans="1:18" x14ac:dyDescent="0.2">
      <c r="A1750" s="60" t="s">
        <v>1760</v>
      </c>
      <c r="B1750" s="57" t="str">
        <f t="shared" si="81"/>
        <v>Clark County, Nevada</v>
      </c>
      <c r="C1750" s="57" t="str">
        <f t="shared" si="82"/>
        <v>Clark County</v>
      </c>
      <c r="D1750" s="56" t="str">
        <f t="shared" si="83"/>
        <v>Nevada</v>
      </c>
      <c r="E1750" s="61">
        <v>1951269</v>
      </c>
      <c r="F1750" s="61">
        <v>1951268</v>
      </c>
      <c r="G1750" s="61">
        <v>1952587</v>
      </c>
      <c r="H1750" s="61">
        <v>1961925</v>
      </c>
      <c r="I1750" s="61">
        <v>1989224</v>
      </c>
      <c r="J1750" s="61">
        <v>2017193</v>
      </c>
      <c r="K1750" s="61">
        <v>2053134</v>
      </c>
      <c r="L1750" s="61">
        <v>2096717</v>
      </c>
      <c r="M1750" s="61">
        <v>2138836</v>
      </c>
      <c r="N1750" s="61">
        <v>2181635</v>
      </c>
      <c r="O1750" s="62">
        <v>2226115</v>
      </c>
      <c r="P1750" s="61">
        <v>2266715</v>
      </c>
      <c r="Q1750" s="27"/>
      <c r="R1750" s="28"/>
    </row>
    <row r="1751" spans="1:18" x14ac:dyDescent="0.2">
      <c r="A1751" s="60" t="s">
        <v>1761</v>
      </c>
      <c r="B1751" s="57" t="str">
        <f t="shared" si="81"/>
        <v>Douglas County, Nevada</v>
      </c>
      <c r="C1751" s="57" t="str">
        <f t="shared" si="82"/>
        <v>Douglas County</v>
      </c>
      <c r="D1751" s="56" t="str">
        <f t="shared" si="83"/>
        <v>Nevada</v>
      </c>
      <c r="E1751" s="61">
        <v>46997</v>
      </c>
      <c r="F1751" s="61">
        <v>47000</v>
      </c>
      <c r="G1751" s="61">
        <v>47037</v>
      </c>
      <c r="H1751" s="61">
        <v>46971</v>
      </c>
      <c r="I1751" s="61">
        <v>46910</v>
      </c>
      <c r="J1751" s="61">
        <v>46935</v>
      </c>
      <c r="K1751" s="61">
        <v>47373</v>
      </c>
      <c r="L1751" s="61">
        <v>47404</v>
      </c>
      <c r="M1751" s="61">
        <v>47834</v>
      </c>
      <c r="N1751" s="61">
        <v>48030</v>
      </c>
      <c r="O1751" s="62">
        <v>48489</v>
      </c>
      <c r="P1751" s="61">
        <v>48905</v>
      </c>
      <c r="Q1751" s="27"/>
      <c r="R1751" s="28"/>
    </row>
    <row r="1752" spans="1:18" x14ac:dyDescent="0.2">
      <c r="A1752" s="60" t="s">
        <v>1762</v>
      </c>
      <c r="B1752" s="57" t="str">
        <f t="shared" si="81"/>
        <v>Elko County, Nevada</v>
      </c>
      <c r="C1752" s="57" t="str">
        <f t="shared" si="82"/>
        <v>Elko County</v>
      </c>
      <c r="D1752" s="56" t="str">
        <f t="shared" si="83"/>
        <v>Nevada</v>
      </c>
      <c r="E1752" s="61">
        <v>48818</v>
      </c>
      <c r="F1752" s="61">
        <v>48942</v>
      </c>
      <c r="G1752" s="61">
        <v>49088</v>
      </c>
      <c r="H1752" s="61">
        <v>49442</v>
      </c>
      <c r="I1752" s="61">
        <v>50969</v>
      </c>
      <c r="J1752" s="61">
        <v>52334</v>
      </c>
      <c r="K1752" s="61">
        <v>52531</v>
      </c>
      <c r="L1752" s="61">
        <v>51728</v>
      </c>
      <c r="M1752" s="61">
        <v>52082</v>
      </c>
      <c r="N1752" s="61">
        <v>52357</v>
      </c>
      <c r="O1752" s="62">
        <v>52539</v>
      </c>
      <c r="P1752" s="61">
        <v>52778</v>
      </c>
      <c r="Q1752" s="27"/>
      <c r="R1752" s="28"/>
    </row>
    <row r="1753" spans="1:18" x14ac:dyDescent="0.2">
      <c r="A1753" s="60" t="s">
        <v>1763</v>
      </c>
      <c r="B1753" s="57" t="str">
        <f t="shared" si="81"/>
        <v>Esmeralda County, Nevada</v>
      </c>
      <c r="C1753" s="57" t="str">
        <f t="shared" si="82"/>
        <v>Esmeralda County</v>
      </c>
      <c r="D1753" s="56" t="str">
        <f t="shared" si="83"/>
        <v>Nevada</v>
      </c>
      <c r="E1753" s="61">
        <v>783</v>
      </c>
      <c r="F1753" s="61">
        <v>784</v>
      </c>
      <c r="G1753" s="61">
        <v>784</v>
      </c>
      <c r="H1753" s="61">
        <v>770</v>
      </c>
      <c r="I1753" s="61">
        <v>791</v>
      </c>
      <c r="J1753" s="61">
        <v>847</v>
      </c>
      <c r="K1753" s="61">
        <v>824</v>
      </c>
      <c r="L1753" s="61">
        <v>830</v>
      </c>
      <c r="M1753" s="61">
        <v>826</v>
      </c>
      <c r="N1753" s="61">
        <v>843</v>
      </c>
      <c r="O1753" s="62">
        <v>827</v>
      </c>
      <c r="P1753" s="61">
        <v>873</v>
      </c>
      <c r="Q1753" s="27"/>
      <c r="R1753" s="28"/>
    </row>
    <row r="1754" spans="1:18" x14ac:dyDescent="0.2">
      <c r="A1754" s="60" t="s">
        <v>1764</v>
      </c>
      <c r="B1754" s="57" t="str">
        <f t="shared" si="81"/>
        <v>Eureka County, Nevada</v>
      </c>
      <c r="C1754" s="57" t="str">
        <f t="shared" si="82"/>
        <v>Eureka County</v>
      </c>
      <c r="D1754" s="56" t="str">
        <f t="shared" si="83"/>
        <v>Nevada</v>
      </c>
      <c r="E1754" s="61">
        <v>1987</v>
      </c>
      <c r="F1754" s="61">
        <v>1987</v>
      </c>
      <c r="G1754" s="61">
        <v>1990</v>
      </c>
      <c r="H1754" s="61">
        <v>1977</v>
      </c>
      <c r="I1754" s="61">
        <v>1991</v>
      </c>
      <c r="J1754" s="61">
        <v>2049</v>
      </c>
      <c r="K1754" s="61">
        <v>1988</v>
      </c>
      <c r="L1754" s="61">
        <v>2029</v>
      </c>
      <c r="M1754" s="61">
        <v>1936</v>
      </c>
      <c r="N1754" s="61">
        <v>1946</v>
      </c>
      <c r="O1754" s="62">
        <v>1998</v>
      </c>
      <c r="P1754" s="61">
        <v>2029</v>
      </c>
      <c r="Q1754" s="27"/>
      <c r="R1754" s="28"/>
    </row>
    <row r="1755" spans="1:18" x14ac:dyDescent="0.2">
      <c r="A1755" s="60" t="s">
        <v>1765</v>
      </c>
      <c r="B1755" s="57" t="str">
        <f t="shared" si="81"/>
        <v>Humboldt County, Nevada</v>
      </c>
      <c r="C1755" s="57" t="str">
        <f t="shared" si="82"/>
        <v>Humboldt County</v>
      </c>
      <c r="D1755" s="56" t="str">
        <f t="shared" si="83"/>
        <v>Nevada</v>
      </c>
      <c r="E1755" s="61">
        <v>16528</v>
      </c>
      <c r="F1755" s="61">
        <v>16521</v>
      </c>
      <c r="G1755" s="61">
        <v>16584</v>
      </c>
      <c r="H1755" s="61">
        <v>16639</v>
      </c>
      <c r="I1755" s="61">
        <v>17071</v>
      </c>
      <c r="J1755" s="61">
        <v>17354</v>
      </c>
      <c r="K1755" s="61">
        <v>17215</v>
      </c>
      <c r="L1755" s="61">
        <v>17017</v>
      </c>
      <c r="M1755" s="61">
        <v>16795</v>
      </c>
      <c r="N1755" s="61">
        <v>16719</v>
      </c>
      <c r="O1755" s="62">
        <v>16778</v>
      </c>
      <c r="P1755" s="61">
        <v>16831</v>
      </c>
      <c r="Q1755" s="27"/>
      <c r="R1755" s="28"/>
    </row>
    <row r="1756" spans="1:18" x14ac:dyDescent="0.2">
      <c r="A1756" s="60" t="s">
        <v>1766</v>
      </c>
      <c r="B1756" s="57" t="str">
        <f t="shared" si="81"/>
        <v>Lander County, Nevada</v>
      </c>
      <c r="C1756" s="57" t="str">
        <f t="shared" si="82"/>
        <v>Lander County</v>
      </c>
      <c r="D1756" s="56" t="str">
        <f t="shared" si="83"/>
        <v>Nevada</v>
      </c>
      <c r="E1756" s="61">
        <v>5775</v>
      </c>
      <c r="F1756" s="61">
        <v>5775</v>
      </c>
      <c r="G1756" s="61">
        <v>5795</v>
      </c>
      <c r="H1756" s="61">
        <v>5839</v>
      </c>
      <c r="I1756" s="61">
        <v>5920</v>
      </c>
      <c r="J1756" s="61">
        <v>6060</v>
      </c>
      <c r="K1756" s="61">
        <v>5968</v>
      </c>
      <c r="L1756" s="61">
        <v>5873</v>
      </c>
      <c r="M1756" s="61">
        <v>5684</v>
      </c>
      <c r="N1756" s="61">
        <v>5579</v>
      </c>
      <c r="O1756" s="62">
        <v>5547</v>
      </c>
      <c r="P1756" s="61">
        <v>5532</v>
      </c>
      <c r="Q1756" s="27"/>
      <c r="R1756" s="28"/>
    </row>
    <row r="1757" spans="1:18" x14ac:dyDescent="0.2">
      <c r="A1757" s="60" t="s">
        <v>1767</v>
      </c>
      <c r="B1757" s="57" t="str">
        <f t="shared" si="81"/>
        <v>Lincoln County, Nevada</v>
      </c>
      <c r="C1757" s="57" t="str">
        <f t="shared" si="82"/>
        <v>Lincoln County</v>
      </c>
      <c r="D1757" s="56" t="str">
        <f t="shared" si="83"/>
        <v>Nevada</v>
      </c>
      <c r="E1757" s="61">
        <v>5345</v>
      </c>
      <c r="F1757" s="61">
        <v>5339</v>
      </c>
      <c r="G1757" s="61">
        <v>5351</v>
      </c>
      <c r="H1757" s="61">
        <v>5269</v>
      </c>
      <c r="I1757" s="61">
        <v>5371</v>
      </c>
      <c r="J1757" s="61">
        <v>5267</v>
      </c>
      <c r="K1757" s="61">
        <v>5199</v>
      </c>
      <c r="L1757" s="61">
        <v>5136</v>
      </c>
      <c r="M1757" s="61">
        <v>5154</v>
      </c>
      <c r="N1757" s="61">
        <v>5191</v>
      </c>
      <c r="O1757" s="62">
        <v>5237</v>
      </c>
      <c r="P1757" s="61">
        <v>5183</v>
      </c>
      <c r="Q1757" s="27"/>
      <c r="R1757" s="28"/>
    </row>
    <row r="1758" spans="1:18" x14ac:dyDescent="0.2">
      <c r="A1758" s="60" t="s">
        <v>1768</v>
      </c>
      <c r="B1758" s="57" t="str">
        <f t="shared" si="81"/>
        <v>Lyon County, Nevada</v>
      </c>
      <c r="C1758" s="57" t="str">
        <f t="shared" si="82"/>
        <v>Lyon County</v>
      </c>
      <c r="D1758" s="56" t="str">
        <f t="shared" si="83"/>
        <v>Nevada</v>
      </c>
      <c r="E1758" s="61">
        <v>51980</v>
      </c>
      <c r="F1758" s="61">
        <v>51982</v>
      </c>
      <c r="G1758" s="61">
        <v>52045</v>
      </c>
      <c r="H1758" s="61">
        <v>51385</v>
      </c>
      <c r="I1758" s="61">
        <v>50971</v>
      </c>
      <c r="J1758" s="61">
        <v>51090</v>
      </c>
      <c r="K1758" s="61">
        <v>51334</v>
      </c>
      <c r="L1758" s="61">
        <v>51974</v>
      </c>
      <c r="M1758" s="61">
        <v>52707</v>
      </c>
      <c r="N1758" s="61">
        <v>53895</v>
      </c>
      <c r="O1758" s="62">
        <v>55813</v>
      </c>
      <c r="P1758" s="61">
        <v>57510</v>
      </c>
      <c r="Q1758" s="27"/>
      <c r="R1758" s="28"/>
    </row>
    <row r="1759" spans="1:18" x14ac:dyDescent="0.2">
      <c r="A1759" s="60" t="s">
        <v>1769</v>
      </c>
      <c r="B1759" s="57" t="str">
        <f t="shared" si="81"/>
        <v>Mineral County, Nevada</v>
      </c>
      <c r="C1759" s="57" t="str">
        <f t="shared" si="82"/>
        <v>Mineral County</v>
      </c>
      <c r="D1759" s="56" t="str">
        <f t="shared" si="83"/>
        <v>Nevada</v>
      </c>
      <c r="E1759" s="61">
        <v>4772</v>
      </c>
      <c r="F1759" s="61">
        <v>4770</v>
      </c>
      <c r="G1759" s="61">
        <v>4786</v>
      </c>
      <c r="H1759" s="61">
        <v>4628</v>
      </c>
      <c r="I1759" s="61">
        <v>4657</v>
      </c>
      <c r="J1759" s="61">
        <v>4553</v>
      </c>
      <c r="K1759" s="61">
        <v>4469</v>
      </c>
      <c r="L1759" s="61">
        <v>4420</v>
      </c>
      <c r="M1759" s="61">
        <v>4376</v>
      </c>
      <c r="N1759" s="61">
        <v>4455</v>
      </c>
      <c r="O1759" s="62">
        <v>4544</v>
      </c>
      <c r="P1759" s="61">
        <v>4505</v>
      </c>
      <c r="Q1759" s="27"/>
      <c r="R1759" s="28"/>
    </row>
    <row r="1760" spans="1:18" x14ac:dyDescent="0.2">
      <c r="A1760" s="60" t="s">
        <v>1770</v>
      </c>
      <c r="B1760" s="57" t="str">
        <f t="shared" si="81"/>
        <v>Nye County, Nevada</v>
      </c>
      <c r="C1760" s="57" t="str">
        <f t="shared" si="82"/>
        <v>Nye County</v>
      </c>
      <c r="D1760" s="56" t="str">
        <f t="shared" si="83"/>
        <v>Nevada</v>
      </c>
      <c r="E1760" s="61">
        <v>43946</v>
      </c>
      <c r="F1760" s="61">
        <v>43945</v>
      </c>
      <c r="G1760" s="61">
        <v>43844</v>
      </c>
      <c r="H1760" s="61">
        <v>43976</v>
      </c>
      <c r="I1760" s="61">
        <v>43585</v>
      </c>
      <c r="J1760" s="61">
        <v>42869</v>
      </c>
      <c r="K1760" s="61">
        <v>42840</v>
      </c>
      <c r="L1760" s="61">
        <v>42966</v>
      </c>
      <c r="M1760" s="61">
        <v>43248</v>
      </c>
      <c r="N1760" s="61">
        <v>43977</v>
      </c>
      <c r="O1760" s="62">
        <v>45186</v>
      </c>
      <c r="P1760" s="61">
        <v>46523</v>
      </c>
      <c r="Q1760" s="27"/>
      <c r="R1760" s="28"/>
    </row>
    <row r="1761" spans="1:18" x14ac:dyDescent="0.2">
      <c r="A1761" s="60" t="s">
        <v>1771</v>
      </c>
      <c r="B1761" s="57" t="str">
        <f t="shared" si="81"/>
        <v>Pershing County, Nevada</v>
      </c>
      <c r="C1761" s="57" t="str">
        <f t="shared" si="82"/>
        <v>Pershing County</v>
      </c>
      <c r="D1761" s="56" t="str">
        <f t="shared" si="83"/>
        <v>Nevada</v>
      </c>
      <c r="E1761" s="61">
        <v>6753</v>
      </c>
      <c r="F1761" s="61">
        <v>6752</v>
      </c>
      <c r="G1761" s="61">
        <v>6737</v>
      </c>
      <c r="H1761" s="61">
        <v>6610</v>
      </c>
      <c r="I1761" s="61">
        <v>6751</v>
      </c>
      <c r="J1761" s="61">
        <v>6842</v>
      </c>
      <c r="K1761" s="61">
        <v>6702</v>
      </c>
      <c r="L1761" s="61">
        <v>6618</v>
      </c>
      <c r="M1761" s="61">
        <v>6576</v>
      </c>
      <c r="N1761" s="61">
        <v>6469</v>
      </c>
      <c r="O1761" s="62">
        <v>6685</v>
      </c>
      <c r="P1761" s="61">
        <v>6725</v>
      </c>
      <c r="Q1761" s="27"/>
      <c r="R1761" s="28"/>
    </row>
    <row r="1762" spans="1:18" x14ac:dyDescent="0.2">
      <c r="A1762" s="60" t="s">
        <v>1772</v>
      </c>
      <c r="B1762" s="57" t="str">
        <f t="shared" si="81"/>
        <v>Storey County, Nevada</v>
      </c>
      <c r="C1762" s="57" t="str">
        <f t="shared" si="82"/>
        <v>Storey County</v>
      </c>
      <c r="D1762" s="56" t="str">
        <f t="shared" si="83"/>
        <v>Nevada</v>
      </c>
      <c r="E1762" s="61">
        <v>4010</v>
      </c>
      <c r="F1762" s="61">
        <v>4013</v>
      </c>
      <c r="G1762" s="61">
        <v>3997</v>
      </c>
      <c r="H1762" s="61">
        <v>3905</v>
      </c>
      <c r="I1762" s="61">
        <v>3838</v>
      </c>
      <c r="J1762" s="61">
        <v>3795</v>
      </c>
      <c r="K1762" s="61">
        <v>3803</v>
      </c>
      <c r="L1762" s="61">
        <v>3876</v>
      </c>
      <c r="M1762" s="61">
        <v>3986</v>
      </c>
      <c r="N1762" s="61">
        <v>3976</v>
      </c>
      <c r="O1762" s="62">
        <v>3981</v>
      </c>
      <c r="P1762" s="61">
        <v>4123</v>
      </c>
      <c r="Q1762" s="27"/>
      <c r="R1762" s="28"/>
    </row>
    <row r="1763" spans="1:18" x14ac:dyDescent="0.2">
      <c r="A1763" s="60" t="s">
        <v>1773</v>
      </c>
      <c r="B1763" s="57" t="str">
        <f t="shared" si="81"/>
        <v>Washoe County, Nevada</v>
      </c>
      <c r="C1763" s="57" t="str">
        <f t="shared" si="82"/>
        <v>Washoe County</v>
      </c>
      <c r="D1763" s="56" t="str">
        <f t="shared" si="83"/>
        <v>Nevada</v>
      </c>
      <c r="E1763" s="61">
        <v>421407</v>
      </c>
      <c r="F1763" s="61">
        <v>421429</v>
      </c>
      <c r="G1763" s="61">
        <v>421954</v>
      </c>
      <c r="H1763" s="61">
        <v>423996</v>
      </c>
      <c r="I1763" s="61">
        <v>427370</v>
      </c>
      <c r="J1763" s="61">
        <v>431083</v>
      </c>
      <c r="K1763" s="61">
        <v>436307</v>
      </c>
      <c r="L1763" s="61">
        <v>442453</v>
      </c>
      <c r="M1763" s="61">
        <v>449723</v>
      </c>
      <c r="N1763" s="61">
        <v>456629</v>
      </c>
      <c r="O1763" s="62">
        <v>464354</v>
      </c>
      <c r="P1763" s="61">
        <v>471519</v>
      </c>
      <c r="Q1763" s="27"/>
      <c r="R1763" s="28"/>
    </row>
    <row r="1764" spans="1:18" x14ac:dyDescent="0.2">
      <c r="A1764" s="60" t="s">
        <v>1774</v>
      </c>
      <c r="B1764" s="57" t="str">
        <f t="shared" si="81"/>
        <v>White Pine County, Nevada</v>
      </c>
      <c r="C1764" s="57" t="str">
        <f t="shared" si="82"/>
        <v>White Pine County</v>
      </c>
      <c r="D1764" s="56" t="str">
        <f t="shared" si="83"/>
        <v>Nevada</v>
      </c>
      <c r="E1764" s="61">
        <v>10030</v>
      </c>
      <c r="F1764" s="61">
        <v>10026</v>
      </c>
      <c r="G1764" s="61">
        <v>10027</v>
      </c>
      <c r="H1764" s="61">
        <v>10129</v>
      </c>
      <c r="I1764" s="61">
        <v>10020</v>
      </c>
      <c r="J1764" s="61">
        <v>10046</v>
      </c>
      <c r="K1764" s="61">
        <v>10035</v>
      </c>
      <c r="L1764" s="61">
        <v>9873</v>
      </c>
      <c r="M1764" s="61">
        <v>9749</v>
      </c>
      <c r="N1764" s="61">
        <v>9651</v>
      </c>
      <c r="O1764" s="62">
        <v>9540</v>
      </c>
      <c r="P1764" s="61">
        <v>9580</v>
      </c>
      <c r="Q1764" s="27"/>
      <c r="R1764" s="28"/>
    </row>
    <row r="1765" spans="1:18" x14ac:dyDescent="0.2">
      <c r="A1765" s="60" t="s">
        <v>1775</v>
      </c>
      <c r="B1765" s="57" t="str">
        <f t="shared" si="81"/>
        <v>Carson City, Nevada</v>
      </c>
      <c r="C1765" s="57" t="str">
        <f t="shared" si="82"/>
        <v>Carson City</v>
      </c>
      <c r="D1765" s="56" t="str">
        <f t="shared" si="83"/>
        <v>Nevada</v>
      </c>
      <c r="E1765" s="61">
        <v>55274</v>
      </c>
      <c r="F1765" s="61">
        <v>55269</v>
      </c>
      <c r="G1765" s="61">
        <v>54981</v>
      </c>
      <c r="H1765" s="61">
        <v>54676</v>
      </c>
      <c r="I1765" s="61">
        <v>54312</v>
      </c>
      <c r="J1765" s="61">
        <v>53726</v>
      </c>
      <c r="K1765" s="61">
        <v>54082</v>
      </c>
      <c r="L1765" s="61">
        <v>54068</v>
      </c>
      <c r="M1765" s="61">
        <v>54147</v>
      </c>
      <c r="N1765" s="61">
        <v>54532</v>
      </c>
      <c r="O1765" s="62">
        <v>55202</v>
      </c>
      <c r="P1765" s="61">
        <v>55916</v>
      </c>
      <c r="Q1765" s="27"/>
      <c r="R1765" s="28"/>
    </row>
    <row r="1766" spans="1:18" x14ac:dyDescent="0.2">
      <c r="A1766" s="60" t="s">
        <v>1776</v>
      </c>
      <c r="B1766" s="57" t="str">
        <f t="shared" si="81"/>
        <v>Belknap County, New Hampshire</v>
      </c>
      <c r="C1766" s="57" t="str">
        <f t="shared" si="82"/>
        <v>Belknap County</v>
      </c>
      <c r="D1766" s="56" t="str">
        <f t="shared" si="83"/>
        <v>New Hampshire</v>
      </c>
      <c r="E1766" s="61">
        <v>60088</v>
      </c>
      <c r="F1766" s="61">
        <v>60075</v>
      </c>
      <c r="G1766" s="61">
        <v>60101</v>
      </c>
      <c r="H1766" s="61">
        <v>60335</v>
      </c>
      <c r="I1766" s="61">
        <v>60438</v>
      </c>
      <c r="J1766" s="61">
        <v>60235</v>
      </c>
      <c r="K1766" s="61">
        <v>60285</v>
      </c>
      <c r="L1766" s="61">
        <v>60370</v>
      </c>
      <c r="M1766" s="61">
        <v>60747</v>
      </c>
      <c r="N1766" s="61">
        <v>60872</v>
      </c>
      <c r="O1766" s="62">
        <v>61145</v>
      </c>
      <c r="P1766" s="61">
        <v>61303</v>
      </c>
      <c r="Q1766" s="27"/>
      <c r="R1766" s="28"/>
    </row>
    <row r="1767" spans="1:18" x14ac:dyDescent="0.2">
      <c r="A1767" s="60" t="s">
        <v>1777</v>
      </c>
      <c r="B1767" s="57" t="str">
        <f t="shared" si="81"/>
        <v>Carroll County, New Hampshire</v>
      </c>
      <c r="C1767" s="57" t="str">
        <f t="shared" si="82"/>
        <v>Carroll County</v>
      </c>
      <c r="D1767" s="56" t="str">
        <f t="shared" si="83"/>
        <v>New Hampshire</v>
      </c>
      <c r="E1767" s="61">
        <v>47818</v>
      </c>
      <c r="F1767" s="61">
        <v>47823</v>
      </c>
      <c r="G1767" s="61">
        <v>47826</v>
      </c>
      <c r="H1767" s="61">
        <v>47680</v>
      </c>
      <c r="I1767" s="61">
        <v>47694</v>
      </c>
      <c r="J1767" s="61">
        <v>47520</v>
      </c>
      <c r="K1767" s="61">
        <v>47433</v>
      </c>
      <c r="L1767" s="61">
        <v>47399</v>
      </c>
      <c r="M1767" s="61">
        <v>47497</v>
      </c>
      <c r="N1767" s="61">
        <v>48132</v>
      </c>
      <c r="O1767" s="62">
        <v>48754</v>
      </c>
      <c r="P1767" s="61">
        <v>48910</v>
      </c>
      <c r="Q1767" s="27"/>
      <c r="R1767" s="28"/>
    </row>
    <row r="1768" spans="1:18" x14ac:dyDescent="0.2">
      <c r="A1768" s="60" t="s">
        <v>1778</v>
      </c>
      <c r="B1768" s="57" t="str">
        <f t="shared" si="81"/>
        <v>Cheshire County, New Hampshire</v>
      </c>
      <c r="C1768" s="57" t="str">
        <f t="shared" si="82"/>
        <v>Cheshire County</v>
      </c>
      <c r="D1768" s="56" t="str">
        <f t="shared" si="83"/>
        <v>New Hampshire</v>
      </c>
      <c r="E1768" s="61">
        <v>77117</v>
      </c>
      <c r="F1768" s="61">
        <v>77122</v>
      </c>
      <c r="G1768" s="61">
        <v>77058</v>
      </c>
      <c r="H1768" s="61">
        <v>76933</v>
      </c>
      <c r="I1768" s="61">
        <v>76902</v>
      </c>
      <c r="J1768" s="61">
        <v>76712</v>
      </c>
      <c r="K1768" s="61">
        <v>76426</v>
      </c>
      <c r="L1768" s="61">
        <v>76288</v>
      </c>
      <c r="M1768" s="61">
        <v>75975</v>
      </c>
      <c r="N1768" s="61">
        <v>75963</v>
      </c>
      <c r="O1768" s="62">
        <v>75901</v>
      </c>
      <c r="P1768" s="61">
        <v>76085</v>
      </c>
      <c r="Q1768" s="27"/>
      <c r="R1768" s="28"/>
    </row>
    <row r="1769" spans="1:18" x14ac:dyDescent="0.2">
      <c r="A1769" s="60" t="s">
        <v>1779</v>
      </c>
      <c r="B1769" s="57" t="str">
        <f t="shared" si="81"/>
        <v>Coos County, New Hampshire</v>
      </c>
      <c r="C1769" s="57" t="str">
        <f t="shared" si="82"/>
        <v>Coos County</v>
      </c>
      <c r="D1769" s="56" t="str">
        <f t="shared" si="83"/>
        <v>New Hampshire</v>
      </c>
      <c r="E1769" s="61">
        <v>33055</v>
      </c>
      <c r="F1769" s="61">
        <v>33052</v>
      </c>
      <c r="G1769" s="61">
        <v>32970</v>
      </c>
      <c r="H1769" s="61">
        <v>32507</v>
      </c>
      <c r="I1769" s="61">
        <v>31978</v>
      </c>
      <c r="J1769" s="61">
        <v>31949</v>
      </c>
      <c r="K1769" s="61">
        <v>32779</v>
      </c>
      <c r="L1769" s="61">
        <v>32343</v>
      </c>
      <c r="M1769" s="61">
        <v>31916</v>
      </c>
      <c r="N1769" s="61">
        <v>31396</v>
      </c>
      <c r="O1769" s="62">
        <v>31486</v>
      </c>
      <c r="P1769" s="61">
        <v>31563</v>
      </c>
      <c r="Q1769" s="27"/>
      <c r="R1769" s="28"/>
    </row>
    <row r="1770" spans="1:18" x14ac:dyDescent="0.2">
      <c r="A1770" s="60" t="s">
        <v>1780</v>
      </c>
      <c r="B1770" s="57" t="str">
        <f t="shared" si="81"/>
        <v>Grafton County, New Hampshire</v>
      </c>
      <c r="C1770" s="57" t="str">
        <f t="shared" si="82"/>
        <v>Grafton County</v>
      </c>
      <c r="D1770" s="56" t="str">
        <f t="shared" si="83"/>
        <v>New Hampshire</v>
      </c>
      <c r="E1770" s="61">
        <v>89118</v>
      </c>
      <c r="F1770" s="61">
        <v>89139</v>
      </c>
      <c r="G1770" s="61">
        <v>89130</v>
      </c>
      <c r="H1770" s="61">
        <v>89276</v>
      </c>
      <c r="I1770" s="61">
        <v>89617</v>
      </c>
      <c r="J1770" s="61">
        <v>89894</v>
      </c>
      <c r="K1770" s="61">
        <v>89930</v>
      </c>
      <c r="L1770" s="61">
        <v>89439</v>
      </c>
      <c r="M1770" s="61">
        <v>90004</v>
      </c>
      <c r="N1770" s="61">
        <v>89853</v>
      </c>
      <c r="O1770" s="62">
        <v>89701</v>
      </c>
      <c r="P1770" s="61">
        <v>89886</v>
      </c>
      <c r="Q1770" s="27"/>
      <c r="R1770" s="28"/>
    </row>
    <row r="1771" spans="1:18" x14ac:dyDescent="0.2">
      <c r="A1771" s="60" t="s">
        <v>1781</v>
      </c>
      <c r="B1771" s="57" t="str">
        <f t="shared" si="81"/>
        <v>Hillsborough County, New Hampshire</v>
      </c>
      <c r="C1771" s="57" t="str">
        <f t="shared" si="82"/>
        <v>Hillsborough County</v>
      </c>
      <c r="D1771" s="56" t="str">
        <f t="shared" si="83"/>
        <v>New Hampshire</v>
      </c>
      <c r="E1771" s="61">
        <v>400721</v>
      </c>
      <c r="F1771" s="61">
        <v>400706</v>
      </c>
      <c r="G1771" s="61">
        <v>401055</v>
      </c>
      <c r="H1771" s="61">
        <v>402774</v>
      </c>
      <c r="I1771" s="61">
        <v>404344</v>
      </c>
      <c r="J1771" s="61">
        <v>405281</v>
      </c>
      <c r="K1771" s="61">
        <v>407275</v>
      </c>
      <c r="L1771" s="61">
        <v>408985</v>
      </c>
      <c r="M1771" s="61">
        <v>411333</v>
      </c>
      <c r="N1771" s="61">
        <v>413204</v>
      </c>
      <c r="O1771" s="62">
        <v>414630</v>
      </c>
      <c r="P1771" s="61">
        <v>417025</v>
      </c>
      <c r="Q1771" s="27"/>
      <c r="R1771" s="28"/>
    </row>
    <row r="1772" spans="1:18" x14ac:dyDescent="0.2">
      <c r="A1772" s="60" t="s">
        <v>1782</v>
      </c>
      <c r="B1772" s="57" t="str">
        <f t="shared" si="81"/>
        <v>Merrimack County, New Hampshire</v>
      </c>
      <c r="C1772" s="57" t="str">
        <f t="shared" si="82"/>
        <v>Merrimack County</v>
      </c>
      <c r="D1772" s="56" t="str">
        <f t="shared" si="83"/>
        <v>New Hampshire</v>
      </c>
      <c r="E1772" s="61">
        <v>146445</v>
      </c>
      <c r="F1772" s="61">
        <v>146451</v>
      </c>
      <c r="G1772" s="61">
        <v>146388</v>
      </c>
      <c r="H1772" s="61">
        <v>146867</v>
      </c>
      <c r="I1772" s="61">
        <v>147105</v>
      </c>
      <c r="J1772" s="61">
        <v>147497</v>
      </c>
      <c r="K1772" s="61">
        <v>148161</v>
      </c>
      <c r="L1772" s="61">
        <v>148649</v>
      </c>
      <c r="M1772" s="61">
        <v>149063</v>
      </c>
      <c r="N1772" s="61">
        <v>149830</v>
      </c>
      <c r="O1772" s="62">
        <v>150650</v>
      </c>
      <c r="P1772" s="61">
        <v>151391</v>
      </c>
      <c r="Q1772" s="27"/>
      <c r="R1772" s="28"/>
    </row>
    <row r="1773" spans="1:18" x14ac:dyDescent="0.2">
      <c r="A1773" s="60" t="s">
        <v>1783</v>
      </c>
      <c r="B1773" s="57" t="str">
        <f t="shared" si="81"/>
        <v>Rockingham County, New Hampshire</v>
      </c>
      <c r="C1773" s="57" t="str">
        <f t="shared" si="82"/>
        <v>Rockingham County</v>
      </c>
      <c r="D1773" s="56" t="str">
        <f t="shared" si="83"/>
        <v>New Hampshire</v>
      </c>
      <c r="E1773" s="61">
        <v>295223</v>
      </c>
      <c r="F1773" s="61">
        <v>295204</v>
      </c>
      <c r="G1773" s="61">
        <v>295289</v>
      </c>
      <c r="H1773" s="61">
        <v>296195</v>
      </c>
      <c r="I1773" s="61">
        <v>298157</v>
      </c>
      <c r="J1773" s="61">
        <v>299456</v>
      </c>
      <c r="K1773" s="61">
        <v>301361</v>
      </c>
      <c r="L1773" s="61">
        <v>302691</v>
      </c>
      <c r="M1773" s="61">
        <v>304377</v>
      </c>
      <c r="N1773" s="61">
        <v>306669</v>
      </c>
      <c r="O1773" s="62">
        <v>308287</v>
      </c>
      <c r="P1773" s="61">
        <v>309769</v>
      </c>
      <c r="Q1773" s="27"/>
      <c r="R1773" s="28"/>
    </row>
    <row r="1774" spans="1:18" x14ac:dyDescent="0.2">
      <c r="A1774" s="60" t="s">
        <v>1784</v>
      </c>
      <c r="B1774" s="57" t="str">
        <f t="shared" si="81"/>
        <v>Strafford County, New Hampshire</v>
      </c>
      <c r="C1774" s="57" t="str">
        <f t="shared" si="82"/>
        <v>Strafford County</v>
      </c>
      <c r="D1774" s="56" t="str">
        <f t="shared" si="83"/>
        <v>New Hampshire</v>
      </c>
      <c r="E1774" s="61">
        <v>123143</v>
      </c>
      <c r="F1774" s="61">
        <v>123151</v>
      </c>
      <c r="G1774" s="61">
        <v>123200</v>
      </c>
      <c r="H1774" s="61">
        <v>124133</v>
      </c>
      <c r="I1774" s="61">
        <v>124768</v>
      </c>
      <c r="J1774" s="61">
        <v>125029</v>
      </c>
      <c r="K1774" s="61">
        <v>126542</v>
      </c>
      <c r="L1774" s="61">
        <v>127038</v>
      </c>
      <c r="M1774" s="61">
        <v>128311</v>
      </c>
      <c r="N1774" s="61">
        <v>129841</v>
      </c>
      <c r="O1774" s="62">
        <v>129797</v>
      </c>
      <c r="P1774" s="61">
        <v>130633</v>
      </c>
      <c r="Q1774" s="27"/>
      <c r="R1774" s="28"/>
    </row>
    <row r="1775" spans="1:18" x14ac:dyDescent="0.2">
      <c r="A1775" s="60" t="s">
        <v>1785</v>
      </c>
      <c r="B1775" s="57" t="str">
        <f t="shared" si="81"/>
        <v>Sullivan County, New Hampshire</v>
      </c>
      <c r="C1775" s="57" t="str">
        <f t="shared" si="82"/>
        <v>Sullivan County</v>
      </c>
      <c r="D1775" s="56" t="str">
        <f t="shared" si="83"/>
        <v>New Hampshire</v>
      </c>
      <c r="E1775" s="61">
        <v>43742</v>
      </c>
      <c r="F1775" s="61">
        <v>43739</v>
      </c>
      <c r="G1775" s="61">
        <v>43745</v>
      </c>
      <c r="H1775" s="61">
        <v>43502</v>
      </c>
      <c r="I1775" s="61">
        <v>43229</v>
      </c>
      <c r="J1775" s="61">
        <v>43049</v>
      </c>
      <c r="K1775" s="61">
        <v>43149</v>
      </c>
      <c r="L1775" s="61">
        <v>43148</v>
      </c>
      <c r="M1775" s="61">
        <v>43084</v>
      </c>
      <c r="N1775" s="61">
        <v>43027</v>
      </c>
      <c r="O1775" s="62">
        <v>43114</v>
      </c>
      <c r="P1775" s="61">
        <v>43146</v>
      </c>
      <c r="Q1775" s="27"/>
      <c r="R1775" s="28"/>
    </row>
    <row r="1776" spans="1:18" x14ac:dyDescent="0.2">
      <c r="A1776" s="60" t="s">
        <v>1786</v>
      </c>
      <c r="B1776" s="57" t="str">
        <f t="shared" si="81"/>
        <v>Atlantic County, New Jersey</v>
      </c>
      <c r="C1776" s="57" t="str">
        <f t="shared" si="82"/>
        <v>Atlantic County</v>
      </c>
      <c r="D1776" s="56" t="str">
        <f t="shared" si="83"/>
        <v>New Jersey</v>
      </c>
      <c r="E1776" s="61">
        <v>274549</v>
      </c>
      <c r="F1776" s="61">
        <v>274525</v>
      </c>
      <c r="G1776" s="61">
        <v>274648</v>
      </c>
      <c r="H1776" s="61">
        <v>274621</v>
      </c>
      <c r="I1776" s="61">
        <v>274629</v>
      </c>
      <c r="J1776" s="61">
        <v>274314</v>
      </c>
      <c r="K1776" s="61">
        <v>272578</v>
      </c>
      <c r="L1776" s="61">
        <v>270153</v>
      </c>
      <c r="M1776" s="61">
        <v>267217</v>
      </c>
      <c r="N1776" s="61">
        <v>265498</v>
      </c>
      <c r="O1776" s="62">
        <v>263989</v>
      </c>
      <c r="P1776" s="61">
        <v>263670</v>
      </c>
      <c r="Q1776" s="27"/>
      <c r="R1776" s="28"/>
    </row>
    <row r="1777" spans="1:18" x14ac:dyDescent="0.2">
      <c r="A1777" s="60" t="s">
        <v>1787</v>
      </c>
      <c r="B1777" s="57" t="str">
        <f t="shared" si="81"/>
        <v>Bergen County, New Jersey</v>
      </c>
      <c r="C1777" s="57" t="str">
        <f t="shared" si="82"/>
        <v>Bergen County</v>
      </c>
      <c r="D1777" s="56" t="str">
        <f t="shared" si="83"/>
        <v>New Jersey</v>
      </c>
      <c r="E1777" s="61">
        <v>905116</v>
      </c>
      <c r="F1777" s="61">
        <v>905107</v>
      </c>
      <c r="G1777" s="61">
        <v>906284</v>
      </c>
      <c r="H1777" s="61">
        <v>911994</v>
      </c>
      <c r="I1777" s="61">
        <v>916255</v>
      </c>
      <c r="J1777" s="61">
        <v>919951</v>
      </c>
      <c r="K1777" s="61">
        <v>923403</v>
      </c>
      <c r="L1777" s="61">
        <v>926391</v>
      </c>
      <c r="M1777" s="61">
        <v>928120</v>
      </c>
      <c r="N1777" s="61">
        <v>932420</v>
      </c>
      <c r="O1777" s="62">
        <v>932816</v>
      </c>
      <c r="P1777" s="61">
        <v>932202</v>
      </c>
      <c r="Q1777" s="27"/>
      <c r="R1777" s="28"/>
    </row>
    <row r="1778" spans="1:18" x14ac:dyDescent="0.2">
      <c r="A1778" s="60" t="s">
        <v>1788</v>
      </c>
      <c r="B1778" s="57" t="str">
        <f t="shared" si="81"/>
        <v>Burlington County, New Jersey</v>
      </c>
      <c r="C1778" s="57" t="str">
        <f t="shared" si="82"/>
        <v>Burlington County</v>
      </c>
      <c r="D1778" s="56" t="str">
        <f t="shared" si="83"/>
        <v>New Jersey</v>
      </c>
      <c r="E1778" s="61">
        <v>448734</v>
      </c>
      <c r="F1778" s="61">
        <v>448730</v>
      </c>
      <c r="G1778" s="61">
        <v>449129</v>
      </c>
      <c r="H1778" s="61">
        <v>450187</v>
      </c>
      <c r="I1778" s="61">
        <v>450522</v>
      </c>
      <c r="J1778" s="61">
        <v>448824</v>
      </c>
      <c r="K1778" s="61">
        <v>448168</v>
      </c>
      <c r="L1778" s="61">
        <v>446832</v>
      </c>
      <c r="M1778" s="61">
        <v>445972</v>
      </c>
      <c r="N1778" s="61">
        <v>445610</v>
      </c>
      <c r="O1778" s="62">
        <v>444745</v>
      </c>
      <c r="P1778" s="61">
        <v>445349</v>
      </c>
      <c r="Q1778" s="27"/>
      <c r="R1778" s="28"/>
    </row>
    <row r="1779" spans="1:18" x14ac:dyDescent="0.2">
      <c r="A1779" s="60" t="s">
        <v>1789</v>
      </c>
      <c r="B1779" s="57" t="str">
        <f t="shared" si="81"/>
        <v>Camden County, New Jersey</v>
      </c>
      <c r="C1779" s="57" t="str">
        <f t="shared" si="82"/>
        <v>Camden County</v>
      </c>
      <c r="D1779" s="56" t="str">
        <f t="shared" si="83"/>
        <v>New Jersey</v>
      </c>
      <c r="E1779" s="61">
        <v>513657</v>
      </c>
      <c r="F1779" s="61">
        <v>513535</v>
      </c>
      <c r="G1779" s="61">
        <v>513275</v>
      </c>
      <c r="H1779" s="61">
        <v>512585</v>
      </c>
      <c r="I1779" s="61">
        <v>511584</v>
      </c>
      <c r="J1779" s="61">
        <v>509908</v>
      </c>
      <c r="K1779" s="61">
        <v>508316</v>
      </c>
      <c r="L1779" s="61">
        <v>507638</v>
      </c>
      <c r="M1779" s="61">
        <v>507002</v>
      </c>
      <c r="N1779" s="61">
        <v>506224</v>
      </c>
      <c r="O1779" s="62">
        <v>506353</v>
      </c>
      <c r="P1779" s="61">
        <v>506471</v>
      </c>
      <c r="Q1779" s="27"/>
      <c r="R1779" s="28"/>
    </row>
    <row r="1780" spans="1:18" x14ac:dyDescent="0.2">
      <c r="A1780" s="60" t="s">
        <v>1790</v>
      </c>
      <c r="B1780" s="57" t="str">
        <f t="shared" si="81"/>
        <v>Cape May County, New Jersey</v>
      </c>
      <c r="C1780" s="57" t="str">
        <f t="shared" si="82"/>
        <v>Cape May County</v>
      </c>
      <c r="D1780" s="56" t="str">
        <f t="shared" si="83"/>
        <v>New Jersey</v>
      </c>
      <c r="E1780" s="61">
        <v>97265</v>
      </c>
      <c r="F1780" s="61">
        <v>97257</v>
      </c>
      <c r="G1780" s="61">
        <v>97212</v>
      </c>
      <c r="H1780" s="61">
        <v>96494</v>
      </c>
      <c r="I1780" s="61">
        <v>96228</v>
      </c>
      <c r="J1780" s="61">
        <v>95498</v>
      </c>
      <c r="K1780" s="61">
        <v>94907</v>
      </c>
      <c r="L1780" s="61">
        <v>94160</v>
      </c>
      <c r="M1780" s="61">
        <v>93655</v>
      </c>
      <c r="N1780" s="61">
        <v>93129</v>
      </c>
      <c r="O1780" s="62">
        <v>92446</v>
      </c>
      <c r="P1780" s="61">
        <v>92039</v>
      </c>
      <c r="Q1780" s="27"/>
      <c r="R1780" s="28"/>
    </row>
    <row r="1781" spans="1:18" x14ac:dyDescent="0.2">
      <c r="A1781" s="60" t="s">
        <v>1791</v>
      </c>
      <c r="B1781" s="57" t="str">
        <f t="shared" si="81"/>
        <v>Cumberland County, New Jersey</v>
      </c>
      <c r="C1781" s="57" t="str">
        <f t="shared" si="82"/>
        <v>Cumberland County</v>
      </c>
      <c r="D1781" s="56" t="str">
        <f t="shared" si="83"/>
        <v>New Jersey</v>
      </c>
      <c r="E1781" s="61">
        <v>156898</v>
      </c>
      <c r="F1781" s="61">
        <v>156627</v>
      </c>
      <c r="G1781" s="61">
        <v>156699</v>
      </c>
      <c r="H1781" s="61">
        <v>157043</v>
      </c>
      <c r="I1781" s="61">
        <v>156934</v>
      </c>
      <c r="J1781" s="61">
        <v>156098</v>
      </c>
      <c r="K1781" s="61">
        <v>156009</v>
      </c>
      <c r="L1781" s="61">
        <v>154712</v>
      </c>
      <c r="M1781" s="61">
        <v>153233</v>
      </c>
      <c r="N1781" s="61">
        <v>151423</v>
      </c>
      <c r="O1781" s="62">
        <v>150635</v>
      </c>
      <c r="P1781" s="61">
        <v>149527</v>
      </c>
      <c r="Q1781" s="27"/>
      <c r="R1781" s="28"/>
    </row>
    <row r="1782" spans="1:18" x14ac:dyDescent="0.2">
      <c r="A1782" s="60" t="s">
        <v>1792</v>
      </c>
      <c r="B1782" s="57" t="str">
        <f t="shared" si="81"/>
        <v>Essex County, New Jersey</v>
      </c>
      <c r="C1782" s="57" t="str">
        <f t="shared" si="82"/>
        <v>Essex County</v>
      </c>
      <c r="D1782" s="56" t="str">
        <f t="shared" si="83"/>
        <v>New Jersey</v>
      </c>
      <c r="E1782" s="61">
        <v>783969</v>
      </c>
      <c r="F1782" s="61">
        <v>783891</v>
      </c>
      <c r="G1782" s="61">
        <v>784037</v>
      </c>
      <c r="H1782" s="61">
        <v>785551</v>
      </c>
      <c r="I1782" s="61">
        <v>785063</v>
      </c>
      <c r="J1782" s="61">
        <v>786649</v>
      </c>
      <c r="K1782" s="61">
        <v>788726</v>
      </c>
      <c r="L1782" s="61">
        <v>790439</v>
      </c>
      <c r="M1782" s="61">
        <v>792689</v>
      </c>
      <c r="N1782" s="61">
        <v>796349</v>
      </c>
      <c r="O1782" s="62">
        <v>798570</v>
      </c>
      <c r="P1782" s="61">
        <v>798975</v>
      </c>
      <c r="Q1782" s="27"/>
      <c r="R1782" s="28"/>
    </row>
    <row r="1783" spans="1:18" x14ac:dyDescent="0.2">
      <c r="A1783" s="60" t="s">
        <v>1793</v>
      </c>
      <c r="B1783" s="57" t="str">
        <f t="shared" si="81"/>
        <v>Gloucester County, New Jersey</v>
      </c>
      <c r="C1783" s="57" t="str">
        <f t="shared" si="82"/>
        <v>Gloucester County</v>
      </c>
      <c r="D1783" s="56" t="str">
        <f t="shared" si="83"/>
        <v>New Jersey</v>
      </c>
      <c r="E1783" s="61">
        <v>288288</v>
      </c>
      <c r="F1783" s="61">
        <v>288756</v>
      </c>
      <c r="G1783" s="61">
        <v>289150</v>
      </c>
      <c r="H1783" s="61">
        <v>289687</v>
      </c>
      <c r="I1783" s="61">
        <v>289804</v>
      </c>
      <c r="J1783" s="61">
        <v>289883</v>
      </c>
      <c r="K1783" s="61">
        <v>290680</v>
      </c>
      <c r="L1783" s="61">
        <v>290943</v>
      </c>
      <c r="M1783" s="61">
        <v>290761</v>
      </c>
      <c r="N1783" s="61">
        <v>290961</v>
      </c>
      <c r="O1783" s="62">
        <v>291525</v>
      </c>
      <c r="P1783" s="61">
        <v>291636</v>
      </c>
      <c r="Q1783" s="27"/>
      <c r="R1783" s="28"/>
    </row>
    <row r="1784" spans="1:18" x14ac:dyDescent="0.2">
      <c r="A1784" s="60" t="s">
        <v>1794</v>
      </c>
      <c r="B1784" s="57" t="str">
        <f t="shared" si="81"/>
        <v>Hudson County, New Jersey</v>
      </c>
      <c r="C1784" s="57" t="str">
        <f t="shared" si="82"/>
        <v>Hudson County</v>
      </c>
      <c r="D1784" s="56" t="str">
        <f t="shared" si="83"/>
        <v>New Jersey</v>
      </c>
      <c r="E1784" s="61">
        <v>634266</v>
      </c>
      <c r="F1784" s="61">
        <v>634284</v>
      </c>
      <c r="G1784" s="61">
        <v>635652</v>
      </c>
      <c r="H1784" s="61">
        <v>645634</v>
      </c>
      <c r="I1784" s="61">
        <v>652348</v>
      </c>
      <c r="J1784" s="61">
        <v>657047</v>
      </c>
      <c r="K1784" s="61">
        <v>660240</v>
      </c>
      <c r="L1784" s="61">
        <v>664492</v>
      </c>
      <c r="M1784" s="61">
        <v>668588</v>
      </c>
      <c r="N1784" s="61">
        <v>672826</v>
      </c>
      <c r="O1784" s="62">
        <v>671931</v>
      </c>
      <c r="P1784" s="61">
        <v>672391</v>
      </c>
      <c r="Q1784" s="27"/>
      <c r="R1784" s="28"/>
    </row>
    <row r="1785" spans="1:18" x14ac:dyDescent="0.2">
      <c r="A1785" s="60" t="s">
        <v>1795</v>
      </c>
      <c r="B1785" s="57" t="str">
        <f t="shared" si="81"/>
        <v>Hunterdon County, New Jersey</v>
      </c>
      <c r="C1785" s="57" t="str">
        <f t="shared" si="82"/>
        <v>Hunterdon County</v>
      </c>
      <c r="D1785" s="56" t="str">
        <f t="shared" si="83"/>
        <v>New Jersey</v>
      </c>
      <c r="E1785" s="61">
        <v>128349</v>
      </c>
      <c r="F1785" s="61">
        <v>127361</v>
      </c>
      <c r="G1785" s="61">
        <v>127322</v>
      </c>
      <c r="H1785" s="61">
        <v>127330</v>
      </c>
      <c r="I1785" s="61">
        <v>126594</v>
      </c>
      <c r="J1785" s="61">
        <v>126376</v>
      </c>
      <c r="K1785" s="61">
        <v>125835</v>
      </c>
      <c r="L1785" s="61">
        <v>125452</v>
      </c>
      <c r="M1785" s="61">
        <v>124775</v>
      </c>
      <c r="N1785" s="61">
        <v>124712</v>
      </c>
      <c r="O1785" s="62">
        <v>124807</v>
      </c>
      <c r="P1785" s="61">
        <v>124371</v>
      </c>
      <c r="Q1785" s="27"/>
      <c r="R1785" s="28"/>
    </row>
    <row r="1786" spans="1:18" x14ac:dyDescent="0.2">
      <c r="A1786" s="60" t="s">
        <v>1796</v>
      </c>
      <c r="B1786" s="57" t="str">
        <f t="shared" si="81"/>
        <v>Mercer County, New Jersey</v>
      </c>
      <c r="C1786" s="57" t="str">
        <f t="shared" si="82"/>
        <v>Mercer County</v>
      </c>
      <c r="D1786" s="56" t="str">
        <f t="shared" si="83"/>
        <v>New Jersey</v>
      </c>
      <c r="E1786" s="61">
        <v>366513</v>
      </c>
      <c r="F1786" s="61">
        <v>367485</v>
      </c>
      <c r="G1786" s="61">
        <v>367713</v>
      </c>
      <c r="H1786" s="61">
        <v>367378</v>
      </c>
      <c r="I1786" s="61">
        <v>368554</v>
      </c>
      <c r="J1786" s="61">
        <v>369429</v>
      </c>
      <c r="K1786" s="61">
        <v>368909</v>
      </c>
      <c r="L1786" s="61">
        <v>368124</v>
      </c>
      <c r="M1786" s="61">
        <v>367699</v>
      </c>
      <c r="N1786" s="61">
        <v>368168</v>
      </c>
      <c r="O1786" s="62">
        <v>368188</v>
      </c>
      <c r="P1786" s="61">
        <v>367430</v>
      </c>
      <c r="Q1786" s="27"/>
      <c r="R1786" s="28"/>
    </row>
    <row r="1787" spans="1:18" x14ac:dyDescent="0.2">
      <c r="A1787" s="60" t="s">
        <v>1797</v>
      </c>
      <c r="B1787" s="57" t="str">
        <f t="shared" si="81"/>
        <v>Middlesex County, New Jersey</v>
      </c>
      <c r="C1787" s="57" t="str">
        <f t="shared" si="82"/>
        <v>Middlesex County</v>
      </c>
      <c r="D1787" s="56" t="str">
        <f t="shared" si="83"/>
        <v>New Jersey</v>
      </c>
      <c r="E1787" s="61">
        <v>809858</v>
      </c>
      <c r="F1787" s="61">
        <v>810038</v>
      </c>
      <c r="G1787" s="61">
        <v>810758</v>
      </c>
      <c r="H1787" s="61">
        <v>815198</v>
      </c>
      <c r="I1787" s="61">
        <v>819344</v>
      </c>
      <c r="J1787" s="61">
        <v>821743</v>
      </c>
      <c r="K1787" s="61">
        <v>824160</v>
      </c>
      <c r="L1787" s="61">
        <v>825546</v>
      </c>
      <c r="M1787" s="61">
        <v>825457</v>
      </c>
      <c r="N1787" s="61">
        <v>827363</v>
      </c>
      <c r="O1787" s="62">
        <v>826172</v>
      </c>
      <c r="P1787" s="61">
        <v>825062</v>
      </c>
      <c r="Q1787" s="27"/>
      <c r="R1787" s="28"/>
    </row>
    <row r="1788" spans="1:18" x14ac:dyDescent="0.2">
      <c r="A1788" s="60" t="s">
        <v>1798</v>
      </c>
      <c r="B1788" s="57" t="str">
        <f t="shared" si="81"/>
        <v>Monmouth County, New Jersey</v>
      </c>
      <c r="C1788" s="57" t="str">
        <f t="shared" si="82"/>
        <v>Monmouth County</v>
      </c>
      <c r="D1788" s="56" t="str">
        <f t="shared" si="83"/>
        <v>New Jersey</v>
      </c>
      <c r="E1788" s="61">
        <v>630380</v>
      </c>
      <c r="F1788" s="61">
        <v>630362</v>
      </c>
      <c r="G1788" s="61">
        <v>630461</v>
      </c>
      <c r="H1788" s="61">
        <v>629119</v>
      </c>
      <c r="I1788" s="61">
        <v>627641</v>
      </c>
      <c r="J1788" s="61">
        <v>626912</v>
      </c>
      <c r="K1788" s="61">
        <v>625512</v>
      </c>
      <c r="L1788" s="61">
        <v>624079</v>
      </c>
      <c r="M1788" s="61">
        <v>622971</v>
      </c>
      <c r="N1788" s="61">
        <v>621990</v>
      </c>
      <c r="O1788" s="62">
        <v>620459</v>
      </c>
      <c r="P1788" s="61">
        <v>618795</v>
      </c>
      <c r="Q1788" s="27"/>
      <c r="R1788" s="28"/>
    </row>
    <row r="1789" spans="1:18" x14ac:dyDescent="0.2">
      <c r="A1789" s="60" t="s">
        <v>1799</v>
      </c>
      <c r="B1789" s="57" t="str">
        <f t="shared" si="81"/>
        <v>Morris County, New Jersey</v>
      </c>
      <c r="C1789" s="57" t="str">
        <f t="shared" si="82"/>
        <v>Morris County</v>
      </c>
      <c r="D1789" s="56" t="str">
        <f t="shared" si="83"/>
        <v>New Jersey</v>
      </c>
      <c r="E1789" s="61">
        <v>492276</v>
      </c>
      <c r="F1789" s="61">
        <v>492281</v>
      </c>
      <c r="G1789" s="61">
        <v>492617</v>
      </c>
      <c r="H1789" s="61">
        <v>494792</v>
      </c>
      <c r="I1789" s="61">
        <v>495620</v>
      </c>
      <c r="J1789" s="61">
        <v>496030</v>
      </c>
      <c r="K1789" s="61">
        <v>494848</v>
      </c>
      <c r="L1789" s="61">
        <v>494259</v>
      </c>
      <c r="M1789" s="61">
        <v>493801</v>
      </c>
      <c r="N1789" s="61">
        <v>493920</v>
      </c>
      <c r="O1789" s="62">
        <v>493070</v>
      </c>
      <c r="P1789" s="61">
        <v>491845</v>
      </c>
      <c r="Q1789" s="27"/>
      <c r="R1789" s="28"/>
    </row>
    <row r="1790" spans="1:18" x14ac:dyDescent="0.2">
      <c r="A1790" s="60" t="s">
        <v>1800</v>
      </c>
      <c r="B1790" s="57" t="str">
        <f t="shared" si="81"/>
        <v>Ocean County, New Jersey</v>
      </c>
      <c r="C1790" s="57" t="str">
        <f t="shared" si="82"/>
        <v>Ocean County</v>
      </c>
      <c r="D1790" s="56" t="str">
        <f t="shared" si="83"/>
        <v>New Jersey</v>
      </c>
      <c r="E1790" s="61">
        <v>576567</v>
      </c>
      <c r="F1790" s="61">
        <v>576546</v>
      </c>
      <c r="G1790" s="61">
        <v>577564</v>
      </c>
      <c r="H1790" s="61">
        <v>578876</v>
      </c>
      <c r="I1790" s="61">
        <v>579932</v>
      </c>
      <c r="J1790" s="61">
        <v>582059</v>
      </c>
      <c r="K1790" s="61">
        <v>584447</v>
      </c>
      <c r="L1790" s="61">
        <v>587091</v>
      </c>
      <c r="M1790" s="61">
        <v>590897</v>
      </c>
      <c r="N1790" s="61">
        <v>595424</v>
      </c>
      <c r="O1790" s="62">
        <v>601478</v>
      </c>
      <c r="P1790" s="61">
        <v>607186</v>
      </c>
      <c r="Q1790" s="27"/>
      <c r="R1790" s="28"/>
    </row>
    <row r="1791" spans="1:18" x14ac:dyDescent="0.2">
      <c r="A1791" s="60" t="s">
        <v>1801</v>
      </c>
      <c r="B1791" s="57" t="str">
        <f t="shared" si="81"/>
        <v>Passaic County, New Jersey</v>
      </c>
      <c r="C1791" s="57" t="str">
        <f t="shared" si="82"/>
        <v>Passaic County</v>
      </c>
      <c r="D1791" s="56" t="str">
        <f t="shared" si="83"/>
        <v>New Jersey</v>
      </c>
      <c r="E1791" s="61">
        <v>501226</v>
      </c>
      <c r="F1791" s="61">
        <v>501600</v>
      </c>
      <c r="G1791" s="61">
        <v>502023</v>
      </c>
      <c r="H1791" s="61">
        <v>503264</v>
      </c>
      <c r="I1791" s="61">
        <v>503558</v>
      </c>
      <c r="J1791" s="61">
        <v>503857</v>
      </c>
      <c r="K1791" s="61">
        <v>504547</v>
      </c>
      <c r="L1791" s="61">
        <v>504629</v>
      </c>
      <c r="M1791" s="61">
        <v>504147</v>
      </c>
      <c r="N1791" s="61">
        <v>504402</v>
      </c>
      <c r="O1791" s="62">
        <v>503183</v>
      </c>
      <c r="P1791" s="61">
        <v>501826</v>
      </c>
      <c r="Q1791" s="27"/>
      <c r="R1791" s="28"/>
    </row>
    <row r="1792" spans="1:18" x14ac:dyDescent="0.2">
      <c r="A1792" s="60" t="s">
        <v>1802</v>
      </c>
      <c r="B1792" s="57" t="str">
        <f t="shared" si="81"/>
        <v>Salem County, New Jersey</v>
      </c>
      <c r="C1792" s="57" t="str">
        <f t="shared" si="82"/>
        <v>Salem County</v>
      </c>
      <c r="D1792" s="56" t="str">
        <f t="shared" si="83"/>
        <v>New Jersey</v>
      </c>
      <c r="E1792" s="61">
        <v>66083</v>
      </c>
      <c r="F1792" s="61">
        <v>66072</v>
      </c>
      <c r="G1792" s="61">
        <v>65980</v>
      </c>
      <c r="H1792" s="61">
        <v>65875</v>
      </c>
      <c r="I1792" s="61">
        <v>65413</v>
      </c>
      <c r="J1792" s="61">
        <v>64786</v>
      </c>
      <c r="K1792" s="61">
        <v>64323</v>
      </c>
      <c r="L1792" s="61">
        <v>63732</v>
      </c>
      <c r="M1792" s="61">
        <v>63203</v>
      </c>
      <c r="N1792" s="61">
        <v>62883</v>
      </c>
      <c r="O1792" s="62">
        <v>62746</v>
      </c>
      <c r="P1792" s="61">
        <v>62385</v>
      </c>
      <c r="Q1792" s="27"/>
      <c r="R1792" s="28"/>
    </row>
    <row r="1793" spans="1:18" x14ac:dyDescent="0.2">
      <c r="A1793" s="60" t="s">
        <v>1803</v>
      </c>
      <c r="B1793" s="57" t="str">
        <f t="shared" si="81"/>
        <v>Somerset County, New Jersey</v>
      </c>
      <c r="C1793" s="57" t="str">
        <f t="shared" si="82"/>
        <v>Somerset County</v>
      </c>
      <c r="D1793" s="56" t="str">
        <f t="shared" si="83"/>
        <v>New Jersey</v>
      </c>
      <c r="E1793" s="61">
        <v>323444</v>
      </c>
      <c r="F1793" s="61">
        <v>323479</v>
      </c>
      <c r="G1793" s="61">
        <v>324122</v>
      </c>
      <c r="H1793" s="61">
        <v>326249</v>
      </c>
      <c r="I1793" s="61">
        <v>327407</v>
      </c>
      <c r="J1793" s="61">
        <v>329047</v>
      </c>
      <c r="K1793" s="61">
        <v>329329</v>
      </c>
      <c r="L1793" s="61">
        <v>329626</v>
      </c>
      <c r="M1793" s="61">
        <v>329875</v>
      </c>
      <c r="N1793" s="61">
        <v>330573</v>
      </c>
      <c r="O1793" s="62">
        <v>330181</v>
      </c>
      <c r="P1793" s="61">
        <v>328934</v>
      </c>
      <c r="Q1793" s="27"/>
      <c r="R1793" s="28"/>
    </row>
    <row r="1794" spans="1:18" x14ac:dyDescent="0.2">
      <c r="A1794" s="60" t="s">
        <v>1804</v>
      </c>
      <c r="B1794" s="57" t="str">
        <f t="shared" ref="B1794:B1857" si="84">IF(LEFT(A1794)=".", RIGHT(A1794,LEN(A1794)-1), A1794)</f>
        <v>Sussex County, New Jersey</v>
      </c>
      <c r="C1794" s="57" t="str">
        <f t="shared" si="82"/>
        <v>Sussex County</v>
      </c>
      <c r="D1794" s="56" t="str">
        <f t="shared" si="83"/>
        <v>New Jersey</v>
      </c>
      <c r="E1794" s="61">
        <v>149265</v>
      </c>
      <c r="F1794" s="61">
        <v>148936</v>
      </c>
      <c r="G1794" s="61">
        <v>148855</v>
      </c>
      <c r="H1794" s="61">
        <v>148167</v>
      </c>
      <c r="I1794" s="61">
        <v>146979</v>
      </c>
      <c r="J1794" s="61">
        <v>145639</v>
      </c>
      <c r="K1794" s="61">
        <v>144593</v>
      </c>
      <c r="L1794" s="61">
        <v>143004</v>
      </c>
      <c r="M1794" s="61">
        <v>141925</v>
      </c>
      <c r="N1794" s="61">
        <v>141197</v>
      </c>
      <c r="O1794" s="62">
        <v>140801</v>
      </c>
      <c r="P1794" s="61">
        <v>140488</v>
      </c>
      <c r="Q1794" s="27"/>
      <c r="R1794" s="28"/>
    </row>
    <row r="1795" spans="1:18" x14ac:dyDescent="0.2">
      <c r="A1795" s="60" t="s">
        <v>1805</v>
      </c>
      <c r="B1795" s="57" t="str">
        <f t="shared" si="84"/>
        <v>Union County, New Jersey</v>
      </c>
      <c r="C1795" s="57" t="str">
        <f t="shared" ref="C1795:C1858" si="85">LEFT(B1795,FIND(",",B1795,1)-1)</f>
        <v>Union County</v>
      </c>
      <c r="D1795" s="56" t="str">
        <f t="shared" ref="D1795:D1858" si="86">RIGHT(B1795,LEN(B1795)-(FIND(",",B1795)+1))</f>
        <v>New Jersey</v>
      </c>
      <c r="E1795" s="61">
        <v>536499</v>
      </c>
      <c r="F1795" s="61">
        <v>536464</v>
      </c>
      <c r="G1795" s="61">
        <v>537369</v>
      </c>
      <c r="H1795" s="61">
        <v>539931</v>
      </c>
      <c r="I1795" s="61">
        <v>542970</v>
      </c>
      <c r="J1795" s="61">
        <v>546025</v>
      </c>
      <c r="K1795" s="61">
        <v>548014</v>
      </c>
      <c r="L1795" s="61">
        <v>549905</v>
      </c>
      <c r="M1795" s="61">
        <v>552781</v>
      </c>
      <c r="N1795" s="61">
        <v>554738</v>
      </c>
      <c r="O1795" s="62">
        <v>556402</v>
      </c>
      <c r="P1795" s="61">
        <v>556341</v>
      </c>
      <c r="Q1795" s="27"/>
      <c r="R1795" s="28"/>
    </row>
    <row r="1796" spans="1:18" x14ac:dyDescent="0.2">
      <c r="A1796" s="60" t="s">
        <v>1806</v>
      </c>
      <c r="B1796" s="57" t="str">
        <f t="shared" si="84"/>
        <v>Warren County, New Jersey</v>
      </c>
      <c r="C1796" s="57" t="str">
        <f t="shared" si="85"/>
        <v>Warren County</v>
      </c>
      <c r="D1796" s="56" t="str">
        <f t="shared" si="86"/>
        <v>New Jersey</v>
      </c>
      <c r="E1796" s="61">
        <v>108692</v>
      </c>
      <c r="F1796" s="61">
        <v>108642</v>
      </c>
      <c r="G1796" s="61">
        <v>108576</v>
      </c>
      <c r="H1796" s="61">
        <v>108142</v>
      </c>
      <c r="I1796" s="61">
        <v>107563</v>
      </c>
      <c r="J1796" s="61">
        <v>106897</v>
      </c>
      <c r="K1796" s="61">
        <v>106981</v>
      </c>
      <c r="L1796" s="61">
        <v>106742</v>
      </c>
      <c r="M1796" s="61">
        <v>106059</v>
      </c>
      <c r="N1796" s="61">
        <v>105715</v>
      </c>
      <c r="O1796" s="62">
        <v>105528</v>
      </c>
      <c r="P1796" s="61">
        <v>105267</v>
      </c>
      <c r="Q1796" s="27"/>
      <c r="R1796" s="28"/>
    </row>
    <row r="1797" spans="1:18" x14ac:dyDescent="0.2">
      <c r="A1797" s="60" t="s">
        <v>1807</v>
      </c>
      <c r="B1797" s="57" t="str">
        <f t="shared" si="84"/>
        <v>Bernalillo County, New Mexico</v>
      </c>
      <c r="C1797" s="57" t="str">
        <f t="shared" si="85"/>
        <v>Bernalillo County</v>
      </c>
      <c r="D1797" s="56" t="str">
        <f t="shared" si="86"/>
        <v>New Mexico</v>
      </c>
      <c r="E1797" s="61">
        <v>662564</v>
      </c>
      <c r="F1797" s="61">
        <v>662477</v>
      </c>
      <c r="G1797" s="61">
        <v>663923</v>
      </c>
      <c r="H1797" s="61">
        <v>670283</v>
      </c>
      <c r="I1797" s="61">
        <v>673615</v>
      </c>
      <c r="J1797" s="61">
        <v>676326</v>
      </c>
      <c r="K1797" s="61">
        <v>675957</v>
      </c>
      <c r="L1797" s="61">
        <v>676248</v>
      </c>
      <c r="M1797" s="61">
        <v>677683</v>
      </c>
      <c r="N1797" s="61">
        <v>678203</v>
      </c>
      <c r="O1797" s="62">
        <v>678034</v>
      </c>
      <c r="P1797" s="61">
        <v>679121</v>
      </c>
      <c r="Q1797" s="27"/>
      <c r="R1797" s="28"/>
    </row>
    <row r="1798" spans="1:18" x14ac:dyDescent="0.2">
      <c r="A1798" s="60" t="s">
        <v>1808</v>
      </c>
      <c r="B1798" s="57" t="str">
        <f t="shared" si="84"/>
        <v>Catron County, New Mexico</v>
      </c>
      <c r="C1798" s="57" t="str">
        <f t="shared" si="85"/>
        <v>Catron County</v>
      </c>
      <c r="D1798" s="56" t="str">
        <f t="shared" si="86"/>
        <v>New Mexico</v>
      </c>
      <c r="E1798" s="61">
        <v>3725</v>
      </c>
      <c r="F1798" s="61">
        <v>3727</v>
      </c>
      <c r="G1798" s="61">
        <v>3748</v>
      </c>
      <c r="H1798" s="61">
        <v>3716</v>
      </c>
      <c r="I1798" s="61">
        <v>3635</v>
      </c>
      <c r="J1798" s="61">
        <v>3586</v>
      </c>
      <c r="K1798" s="61">
        <v>3547</v>
      </c>
      <c r="L1798" s="61">
        <v>3476</v>
      </c>
      <c r="M1798" s="61">
        <v>3518</v>
      </c>
      <c r="N1798" s="61">
        <v>3553</v>
      </c>
      <c r="O1798" s="62">
        <v>3554</v>
      </c>
      <c r="P1798" s="61">
        <v>3527</v>
      </c>
      <c r="Q1798" s="27"/>
      <c r="R1798" s="28"/>
    </row>
    <row r="1799" spans="1:18" x14ac:dyDescent="0.2">
      <c r="A1799" s="60" t="s">
        <v>1809</v>
      </c>
      <c r="B1799" s="57" t="str">
        <f t="shared" si="84"/>
        <v>Chaves County, New Mexico</v>
      </c>
      <c r="C1799" s="57" t="str">
        <f t="shared" si="85"/>
        <v>Chaves County</v>
      </c>
      <c r="D1799" s="56" t="str">
        <f t="shared" si="86"/>
        <v>New Mexico</v>
      </c>
      <c r="E1799" s="61">
        <v>65645</v>
      </c>
      <c r="F1799" s="61">
        <v>65648</v>
      </c>
      <c r="G1799" s="61">
        <v>65720</v>
      </c>
      <c r="H1799" s="61">
        <v>65720</v>
      </c>
      <c r="I1799" s="61">
        <v>65765</v>
      </c>
      <c r="J1799" s="61">
        <v>66009</v>
      </c>
      <c r="K1799" s="61">
        <v>65809</v>
      </c>
      <c r="L1799" s="61">
        <v>65825</v>
      </c>
      <c r="M1799" s="61">
        <v>65646</v>
      </c>
      <c r="N1799" s="61">
        <v>65080</v>
      </c>
      <c r="O1799" s="62">
        <v>64554</v>
      </c>
      <c r="P1799" s="61">
        <v>64615</v>
      </c>
      <c r="Q1799" s="27"/>
      <c r="R1799" s="28"/>
    </row>
    <row r="1800" spans="1:18" x14ac:dyDescent="0.2">
      <c r="A1800" s="60" t="s">
        <v>1810</v>
      </c>
      <c r="B1800" s="57" t="str">
        <f t="shared" si="84"/>
        <v>Cibola County, New Mexico</v>
      </c>
      <c r="C1800" s="57" t="str">
        <f t="shared" si="85"/>
        <v>Cibola County</v>
      </c>
      <c r="D1800" s="56" t="str">
        <f t="shared" si="86"/>
        <v>New Mexico</v>
      </c>
      <c r="E1800" s="61">
        <v>27213</v>
      </c>
      <c r="F1800" s="61">
        <v>27215</v>
      </c>
      <c r="G1800" s="61">
        <v>27315</v>
      </c>
      <c r="H1800" s="61">
        <v>27489</v>
      </c>
      <c r="I1800" s="61">
        <v>27418</v>
      </c>
      <c r="J1800" s="61">
        <v>27414</v>
      </c>
      <c r="K1800" s="61">
        <v>27155</v>
      </c>
      <c r="L1800" s="61">
        <v>27044</v>
      </c>
      <c r="M1800" s="61">
        <v>27049</v>
      </c>
      <c r="N1800" s="61">
        <v>26921</v>
      </c>
      <c r="O1800" s="62">
        <v>26766</v>
      </c>
      <c r="P1800" s="61">
        <v>26675</v>
      </c>
      <c r="Q1800" s="27"/>
      <c r="R1800" s="28"/>
    </row>
    <row r="1801" spans="1:18" x14ac:dyDescent="0.2">
      <c r="A1801" s="60" t="s">
        <v>1811</v>
      </c>
      <c r="B1801" s="57" t="str">
        <f t="shared" si="84"/>
        <v>Colfax County, New Mexico</v>
      </c>
      <c r="C1801" s="57" t="str">
        <f t="shared" si="85"/>
        <v>Colfax County</v>
      </c>
      <c r="D1801" s="56" t="str">
        <f t="shared" si="86"/>
        <v>New Mexico</v>
      </c>
      <c r="E1801" s="61">
        <v>13750</v>
      </c>
      <c r="F1801" s="61">
        <v>13751</v>
      </c>
      <c r="G1801" s="61">
        <v>13725</v>
      </c>
      <c r="H1801" s="61">
        <v>13618</v>
      </c>
      <c r="I1801" s="61">
        <v>13246</v>
      </c>
      <c r="J1801" s="61">
        <v>13068</v>
      </c>
      <c r="K1801" s="61">
        <v>12703</v>
      </c>
      <c r="L1801" s="61">
        <v>12429</v>
      </c>
      <c r="M1801" s="61">
        <v>12250</v>
      </c>
      <c r="N1801" s="61">
        <v>12151</v>
      </c>
      <c r="O1801" s="62">
        <v>12071</v>
      </c>
      <c r="P1801" s="61">
        <v>11941</v>
      </c>
      <c r="Q1801" s="27"/>
      <c r="R1801" s="28"/>
    </row>
    <row r="1802" spans="1:18" x14ac:dyDescent="0.2">
      <c r="A1802" s="60" t="s">
        <v>1812</v>
      </c>
      <c r="B1802" s="57" t="str">
        <f t="shared" si="84"/>
        <v>Curry County, New Mexico</v>
      </c>
      <c r="C1802" s="57" t="str">
        <f t="shared" si="85"/>
        <v>Curry County</v>
      </c>
      <c r="D1802" s="56" t="str">
        <f t="shared" si="86"/>
        <v>New Mexico</v>
      </c>
      <c r="E1802" s="61">
        <v>48376</v>
      </c>
      <c r="F1802" s="61">
        <v>48376</v>
      </c>
      <c r="G1802" s="61">
        <v>48971</v>
      </c>
      <c r="H1802" s="61">
        <v>49819</v>
      </c>
      <c r="I1802" s="61">
        <v>50806</v>
      </c>
      <c r="J1802" s="61">
        <v>50775</v>
      </c>
      <c r="K1802" s="61">
        <v>51109</v>
      </c>
      <c r="L1802" s="61">
        <v>50290</v>
      </c>
      <c r="M1802" s="61">
        <v>50283</v>
      </c>
      <c r="N1802" s="61">
        <v>49794</v>
      </c>
      <c r="O1802" s="62">
        <v>49338</v>
      </c>
      <c r="P1802" s="61">
        <v>48954</v>
      </c>
      <c r="Q1802" s="27"/>
      <c r="R1802" s="28"/>
    </row>
    <row r="1803" spans="1:18" x14ac:dyDescent="0.2">
      <c r="A1803" s="60" t="s">
        <v>1813</v>
      </c>
      <c r="B1803" s="57" t="str">
        <f t="shared" si="84"/>
        <v>De Baca County, New Mexico</v>
      </c>
      <c r="C1803" s="57" t="str">
        <f t="shared" si="85"/>
        <v>De Baca County</v>
      </c>
      <c r="D1803" s="56" t="str">
        <f t="shared" si="86"/>
        <v>New Mexico</v>
      </c>
      <c r="E1803" s="61">
        <v>2022</v>
      </c>
      <c r="F1803" s="61">
        <v>2024</v>
      </c>
      <c r="G1803" s="61">
        <v>2031</v>
      </c>
      <c r="H1803" s="61">
        <v>2000</v>
      </c>
      <c r="I1803" s="61">
        <v>1957</v>
      </c>
      <c r="J1803" s="61">
        <v>1928</v>
      </c>
      <c r="K1803" s="61">
        <v>1861</v>
      </c>
      <c r="L1803" s="61">
        <v>1873</v>
      </c>
      <c r="M1803" s="61">
        <v>1835</v>
      </c>
      <c r="N1803" s="61">
        <v>1805</v>
      </c>
      <c r="O1803" s="62">
        <v>1779</v>
      </c>
      <c r="P1803" s="61">
        <v>1748</v>
      </c>
      <c r="Q1803" s="27"/>
      <c r="R1803" s="28"/>
    </row>
    <row r="1804" spans="1:18" x14ac:dyDescent="0.2">
      <c r="A1804" s="60" t="s">
        <v>1814</v>
      </c>
      <c r="B1804" s="57" t="str">
        <f t="shared" si="84"/>
        <v>Doña Ana County, New Mexico</v>
      </c>
      <c r="C1804" s="57" t="str">
        <f t="shared" si="85"/>
        <v>Doña Ana County</v>
      </c>
      <c r="D1804" s="56" t="str">
        <f t="shared" si="86"/>
        <v>New Mexico</v>
      </c>
      <c r="E1804" s="61">
        <v>209233</v>
      </c>
      <c r="F1804" s="61">
        <v>209217</v>
      </c>
      <c r="G1804" s="61">
        <v>210097</v>
      </c>
      <c r="H1804" s="61">
        <v>213126</v>
      </c>
      <c r="I1804" s="61">
        <v>214450</v>
      </c>
      <c r="J1804" s="61">
        <v>214288</v>
      </c>
      <c r="K1804" s="61">
        <v>213933</v>
      </c>
      <c r="L1804" s="61">
        <v>214034</v>
      </c>
      <c r="M1804" s="61">
        <v>214663</v>
      </c>
      <c r="N1804" s="61">
        <v>216174</v>
      </c>
      <c r="O1804" s="62">
        <v>217278</v>
      </c>
      <c r="P1804" s="61">
        <v>218195</v>
      </c>
      <c r="Q1804" s="27"/>
      <c r="R1804" s="28"/>
    </row>
    <row r="1805" spans="1:18" x14ac:dyDescent="0.2">
      <c r="A1805" s="60" t="s">
        <v>1815</v>
      </c>
      <c r="B1805" s="57" t="str">
        <f t="shared" si="84"/>
        <v>Eddy County, New Mexico</v>
      </c>
      <c r="C1805" s="57" t="str">
        <f t="shared" si="85"/>
        <v>Eddy County</v>
      </c>
      <c r="D1805" s="56" t="str">
        <f t="shared" si="86"/>
        <v>New Mexico</v>
      </c>
      <c r="E1805" s="61">
        <v>53829</v>
      </c>
      <c r="F1805" s="61">
        <v>53828</v>
      </c>
      <c r="G1805" s="61">
        <v>53909</v>
      </c>
      <c r="H1805" s="61">
        <v>54070</v>
      </c>
      <c r="I1805" s="61">
        <v>54419</v>
      </c>
      <c r="J1805" s="61">
        <v>55662</v>
      </c>
      <c r="K1805" s="61">
        <v>56682</v>
      </c>
      <c r="L1805" s="61">
        <v>57715</v>
      </c>
      <c r="M1805" s="61">
        <v>57650</v>
      </c>
      <c r="N1805" s="61">
        <v>57108</v>
      </c>
      <c r="O1805" s="62">
        <v>57729</v>
      </c>
      <c r="P1805" s="61">
        <v>58460</v>
      </c>
      <c r="Q1805" s="27"/>
      <c r="R1805" s="28"/>
    </row>
    <row r="1806" spans="1:18" x14ac:dyDescent="0.2">
      <c r="A1806" s="60" t="s">
        <v>1816</v>
      </c>
      <c r="B1806" s="57" t="str">
        <f t="shared" si="84"/>
        <v>Grant County, New Mexico</v>
      </c>
      <c r="C1806" s="57" t="str">
        <f t="shared" si="85"/>
        <v>Grant County</v>
      </c>
      <c r="D1806" s="56" t="str">
        <f t="shared" si="86"/>
        <v>New Mexico</v>
      </c>
      <c r="E1806" s="61">
        <v>29514</v>
      </c>
      <c r="F1806" s="61">
        <v>29512</v>
      </c>
      <c r="G1806" s="61">
        <v>29383</v>
      </c>
      <c r="H1806" s="61">
        <v>29346</v>
      </c>
      <c r="I1806" s="61">
        <v>29257</v>
      </c>
      <c r="J1806" s="61">
        <v>29104</v>
      </c>
      <c r="K1806" s="61">
        <v>28871</v>
      </c>
      <c r="L1806" s="61">
        <v>28364</v>
      </c>
      <c r="M1806" s="61">
        <v>28040</v>
      </c>
      <c r="N1806" s="61">
        <v>27642</v>
      </c>
      <c r="O1806" s="62">
        <v>27303</v>
      </c>
      <c r="P1806" s="61">
        <v>26998</v>
      </c>
      <c r="Q1806" s="27"/>
      <c r="R1806" s="28"/>
    </row>
    <row r="1807" spans="1:18" x14ac:dyDescent="0.2">
      <c r="A1807" s="60" t="s">
        <v>1817</v>
      </c>
      <c r="B1807" s="57" t="str">
        <f t="shared" si="84"/>
        <v>Guadalupe County, New Mexico</v>
      </c>
      <c r="C1807" s="57" t="str">
        <f t="shared" si="85"/>
        <v>Guadalupe County</v>
      </c>
      <c r="D1807" s="56" t="str">
        <f t="shared" si="86"/>
        <v>New Mexico</v>
      </c>
      <c r="E1807" s="61">
        <v>4687</v>
      </c>
      <c r="F1807" s="61">
        <v>4688</v>
      </c>
      <c r="G1807" s="61">
        <v>4695</v>
      </c>
      <c r="H1807" s="61">
        <v>4625</v>
      </c>
      <c r="I1807" s="61">
        <v>4591</v>
      </c>
      <c r="J1807" s="61">
        <v>4531</v>
      </c>
      <c r="K1807" s="61">
        <v>4442</v>
      </c>
      <c r="L1807" s="61">
        <v>4350</v>
      </c>
      <c r="M1807" s="61">
        <v>4369</v>
      </c>
      <c r="N1807" s="61">
        <v>4410</v>
      </c>
      <c r="O1807" s="62">
        <v>4334</v>
      </c>
      <c r="P1807" s="61">
        <v>4300</v>
      </c>
      <c r="Q1807" s="27"/>
      <c r="R1807" s="28"/>
    </row>
    <row r="1808" spans="1:18" x14ac:dyDescent="0.2">
      <c r="A1808" s="60" t="s">
        <v>1818</v>
      </c>
      <c r="B1808" s="57" t="str">
        <f t="shared" si="84"/>
        <v>Harding County, New Mexico</v>
      </c>
      <c r="C1808" s="57" t="str">
        <f t="shared" si="85"/>
        <v>Harding County</v>
      </c>
      <c r="D1808" s="56" t="str">
        <f t="shared" si="86"/>
        <v>New Mexico</v>
      </c>
      <c r="E1808" s="61">
        <v>695</v>
      </c>
      <c r="F1808" s="61">
        <v>695</v>
      </c>
      <c r="G1808" s="61">
        <v>690</v>
      </c>
      <c r="H1808" s="61">
        <v>713</v>
      </c>
      <c r="I1808" s="61">
        <v>700</v>
      </c>
      <c r="J1808" s="61">
        <v>691</v>
      </c>
      <c r="K1808" s="61">
        <v>693</v>
      </c>
      <c r="L1808" s="61">
        <v>719</v>
      </c>
      <c r="M1808" s="61">
        <v>687</v>
      </c>
      <c r="N1808" s="61">
        <v>684</v>
      </c>
      <c r="O1808" s="62">
        <v>650</v>
      </c>
      <c r="P1808" s="61">
        <v>625</v>
      </c>
      <c r="Q1808" s="27"/>
      <c r="R1808" s="28"/>
    </row>
    <row r="1809" spans="1:18" x14ac:dyDescent="0.2">
      <c r="A1809" s="60" t="s">
        <v>1819</v>
      </c>
      <c r="B1809" s="57" t="str">
        <f t="shared" si="84"/>
        <v>Hidalgo County, New Mexico</v>
      </c>
      <c r="C1809" s="57" t="str">
        <f t="shared" si="85"/>
        <v>Hidalgo County</v>
      </c>
      <c r="D1809" s="56" t="str">
        <f t="shared" si="86"/>
        <v>New Mexico</v>
      </c>
      <c r="E1809" s="61">
        <v>4894</v>
      </c>
      <c r="F1809" s="61">
        <v>4898</v>
      </c>
      <c r="G1809" s="61">
        <v>4864</v>
      </c>
      <c r="H1809" s="61">
        <v>4843</v>
      </c>
      <c r="I1809" s="61">
        <v>4780</v>
      </c>
      <c r="J1809" s="61">
        <v>4624</v>
      </c>
      <c r="K1809" s="61">
        <v>4549</v>
      </c>
      <c r="L1809" s="61">
        <v>4436</v>
      </c>
      <c r="M1809" s="61">
        <v>4324</v>
      </c>
      <c r="N1809" s="61">
        <v>4298</v>
      </c>
      <c r="O1809" s="62">
        <v>4231</v>
      </c>
      <c r="P1809" s="61">
        <v>4198</v>
      </c>
      <c r="Q1809" s="27"/>
      <c r="R1809" s="28"/>
    </row>
    <row r="1810" spans="1:18" x14ac:dyDescent="0.2">
      <c r="A1810" s="60" t="s">
        <v>1820</v>
      </c>
      <c r="B1810" s="57" t="str">
        <f t="shared" si="84"/>
        <v>Lea County, New Mexico</v>
      </c>
      <c r="C1810" s="57" t="str">
        <f t="shared" si="85"/>
        <v>Lea County</v>
      </c>
      <c r="D1810" s="56" t="str">
        <f t="shared" si="86"/>
        <v>New Mexico</v>
      </c>
      <c r="E1810" s="61">
        <v>64727</v>
      </c>
      <c r="F1810" s="61">
        <v>64726</v>
      </c>
      <c r="G1810" s="61">
        <v>64598</v>
      </c>
      <c r="H1810" s="61">
        <v>65126</v>
      </c>
      <c r="I1810" s="61">
        <v>66362</v>
      </c>
      <c r="J1810" s="61">
        <v>68613</v>
      </c>
      <c r="K1810" s="61">
        <v>70165</v>
      </c>
      <c r="L1810" s="61">
        <v>71476</v>
      </c>
      <c r="M1810" s="61">
        <v>70249</v>
      </c>
      <c r="N1810" s="61">
        <v>69046</v>
      </c>
      <c r="O1810" s="62">
        <v>69543</v>
      </c>
      <c r="P1810" s="61">
        <v>71070</v>
      </c>
      <c r="Q1810" s="27"/>
      <c r="R1810" s="28"/>
    </row>
    <row r="1811" spans="1:18" x14ac:dyDescent="0.2">
      <c r="A1811" s="60" t="s">
        <v>1821</v>
      </c>
      <c r="B1811" s="57" t="str">
        <f t="shared" si="84"/>
        <v>Lincoln County, New Mexico</v>
      </c>
      <c r="C1811" s="57" t="str">
        <f t="shared" si="85"/>
        <v>Lincoln County</v>
      </c>
      <c r="D1811" s="56" t="str">
        <f t="shared" si="86"/>
        <v>New Mexico</v>
      </c>
      <c r="E1811" s="61">
        <v>20497</v>
      </c>
      <c r="F1811" s="61">
        <v>20493</v>
      </c>
      <c r="G1811" s="61">
        <v>20450</v>
      </c>
      <c r="H1811" s="61">
        <v>20406</v>
      </c>
      <c r="I1811" s="61">
        <v>20194</v>
      </c>
      <c r="J1811" s="61">
        <v>19976</v>
      </c>
      <c r="K1811" s="61">
        <v>19597</v>
      </c>
      <c r="L1811" s="61">
        <v>19352</v>
      </c>
      <c r="M1811" s="61">
        <v>19397</v>
      </c>
      <c r="N1811" s="61">
        <v>19468</v>
      </c>
      <c r="O1811" s="62">
        <v>19518</v>
      </c>
      <c r="P1811" s="61">
        <v>19572</v>
      </c>
      <c r="Q1811" s="27"/>
      <c r="R1811" s="28"/>
    </row>
    <row r="1812" spans="1:18" x14ac:dyDescent="0.2">
      <c r="A1812" s="60" t="s">
        <v>1822</v>
      </c>
      <c r="B1812" s="57" t="str">
        <f t="shared" si="84"/>
        <v>Los Alamos County, New Mexico</v>
      </c>
      <c r="C1812" s="57" t="str">
        <f t="shared" si="85"/>
        <v>Los Alamos County</v>
      </c>
      <c r="D1812" s="56" t="str">
        <f t="shared" si="86"/>
        <v>New Mexico</v>
      </c>
      <c r="E1812" s="61">
        <v>17950</v>
      </c>
      <c r="F1812" s="61">
        <v>17950</v>
      </c>
      <c r="G1812" s="61">
        <v>17994</v>
      </c>
      <c r="H1812" s="61">
        <v>18229</v>
      </c>
      <c r="I1812" s="61">
        <v>18234</v>
      </c>
      <c r="J1812" s="61">
        <v>17947</v>
      </c>
      <c r="K1812" s="61">
        <v>17803</v>
      </c>
      <c r="L1812" s="61">
        <v>17817</v>
      </c>
      <c r="M1812" s="61">
        <v>18209</v>
      </c>
      <c r="N1812" s="61">
        <v>18742</v>
      </c>
      <c r="O1812" s="62">
        <v>18988</v>
      </c>
      <c r="P1812" s="61">
        <v>19369</v>
      </c>
      <c r="Q1812" s="27"/>
      <c r="R1812" s="28"/>
    </row>
    <row r="1813" spans="1:18" x14ac:dyDescent="0.2">
      <c r="A1813" s="60" t="s">
        <v>1823</v>
      </c>
      <c r="B1813" s="57" t="str">
        <f t="shared" si="84"/>
        <v>Luna County, New Mexico</v>
      </c>
      <c r="C1813" s="57" t="str">
        <f t="shared" si="85"/>
        <v>Luna County</v>
      </c>
      <c r="D1813" s="56" t="str">
        <f t="shared" si="86"/>
        <v>New Mexico</v>
      </c>
      <c r="E1813" s="61">
        <v>25095</v>
      </c>
      <c r="F1813" s="61">
        <v>25095</v>
      </c>
      <c r="G1813" s="61">
        <v>25081</v>
      </c>
      <c r="H1813" s="61">
        <v>25106</v>
      </c>
      <c r="I1813" s="61">
        <v>24921</v>
      </c>
      <c r="J1813" s="61">
        <v>24592</v>
      </c>
      <c r="K1813" s="61">
        <v>24428</v>
      </c>
      <c r="L1813" s="61">
        <v>24367</v>
      </c>
      <c r="M1813" s="61">
        <v>24362</v>
      </c>
      <c r="N1813" s="61">
        <v>24100</v>
      </c>
      <c r="O1813" s="62">
        <v>23877</v>
      </c>
      <c r="P1813" s="61">
        <v>23709</v>
      </c>
      <c r="Q1813" s="27"/>
      <c r="R1813" s="28"/>
    </row>
    <row r="1814" spans="1:18" x14ac:dyDescent="0.2">
      <c r="A1814" s="60" t="s">
        <v>1824</v>
      </c>
      <c r="B1814" s="57" t="str">
        <f t="shared" si="84"/>
        <v>McKinley County, New Mexico</v>
      </c>
      <c r="C1814" s="57" t="str">
        <f t="shared" si="85"/>
        <v>McKinley County</v>
      </c>
      <c r="D1814" s="56" t="str">
        <f t="shared" si="86"/>
        <v>New Mexico</v>
      </c>
      <c r="E1814" s="61">
        <v>71492</v>
      </c>
      <c r="F1814" s="61">
        <v>71485</v>
      </c>
      <c r="G1814" s="61">
        <v>71673</v>
      </c>
      <c r="H1814" s="61">
        <v>72332</v>
      </c>
      <c r="I1814" s="61">
        <v>72365</v>
      </c>
      <c r="J1814" s="61">
        <v>72665</v>
      </c>
      <c r="K1814" s="61">
        <v>72796</v>
      </c>
      <c r="L1814" s="61">
        <v>73462</v>
      </c>
      <c r="M1814" s="61">
        <v>73028</v>
      </c>
      <c r="N1814" s="61">
        <v>72423</v>
      </c>
      <c r="O1814" s="62">
        <v>71911</v>
      </c>
      <c r="P1814" s="61">
        <v>71367</v>
      </c>
      <c r="Q1814" s="27"/>
      <c r="R1814" s="28"/>
    </row>
    <row r="1815" spans="1:18" x14ac:dyDescent="0.2">
      <c r="A1815" s="60" t="s">
        <v>1825</v>
      </c>
      <c r="B1815" s="57" t="str">
        <f t="shared" si="84"/>
        <v>Mora County, New Mexico</v>
      </c>
      <c r="C1815" s="57" t="str">
        <f t="shared" si="85"/>
        <v>Mora County</v>
      </c>
      <c r="D1815" s="56" t="str">
        <f t="shared" si="86"/>
        <v>New Mexico</v>
      </c>
      <c r="E1815" s="61">
        <v>4881</v>
      </c>
      <c r="F1815" s="61">
        <v>4881</v>
      </c>
      <c r="G1815" s="61">
        <v>4893</v>
      </c>
      <c r="H1815" s="61">
        <v>4781</v>
      </c>
      <c r="I1815" s="61">
        <v>4684</v>
      </c>
      <c r="J1815" s="61">
        <v>4695</v>
      </c>
      <c r="K1815" s="61">
        <v>4613</v>
      </c>
      <c r="L1815" s="61">
        <v>4609</v>
      </c>
      <c r="M1815" s="61">
        <v>4533</v>
      </c>
      <c r="N1815" s="61">
        <v>4530</v>
      </c>
      <c r="O1815" s="62">
        <v>4487</v>
      </c>
      <c r="P1815" s="61">
        <v>4521</v>
      </c>
      <c r="Q1815" s="27"/>
      <c r="R1815" s="28"/>
    </row>
    <row r="1816" spans="1:18" x14ac:dyDescent="0.2">
      <c r="A1816" s="60" t="s">
        <v>1826</v>
      </c>
      <c r="B1816" s="57" t="str">
        <f t="shared" si="84"/>
        <v>Otero County, New Mexico</v>
      </c>
      <c r="C1816" s="57" t="str">
        <f t="shared" si="85"/>
        <v>Otero County</v>
      </c>
      <c r="D1816" s="56" t="str">
        <f t="shared" si="86"/>
        <v>New Mexico</v>
      </c>
      <c r="E1816" s="61">
        <v>63797</v>
      </c>
      <c r="F1816" s="61">
        <v>63832</v>
      </c>
      <c r="G1816" s="61">
        <v>64403</v>
      </c>
      <c r="H1816" s="61">
        <v>65642</v>
      </c>
      <c r="I1816" s="61">
        <v>66208</v>
      </c>
      <c r="J1816" s="61">
        <v>66304</v>
      </c>
      <c r="K1816" s="61">
        <v>65336</v>
      </c>
      <c r="L1816" s="61">
        <v>64768</v>
      </c>
      <c r="M1816" s="61">
        <v>65647</v>
      </c>
      <c r="N1816" s="61">
        <v>66121</v>
      </c>
      <c r="O1816" s="62">
        <v>66659</v>
      </c>
      <c r="P1816" s="61">
        <v>67490</v>
      </c>
      <c r="Q1816" s="27"/>
      <c r="R1816" s="28"/>
    </row>
    <row r="1817" spans="1:18" x14ac:dyDescent="0.2">
      <c r="A1817" s="60" t="s">
        <v>1827</v>
      </c>
      <c r="B1817" s="57" t="str">
        <f t="shared" si="84"/>
        <v>Quay County, New Mexico</v>
      </c>
      <c r="C1817" s="57" t="str">
        <f t="shared" si="85"/>
        <v>Quay County</v>
      </c>
      <c r="D1817" s="56" t="str">
        <f t="shared" si="86"/>
        <v>New Mexico</v>
      </c>
      <c r="E1817" s="61">
        <v>9041</v>
      </c>
      <c r="F1817" s="61">
        <v>9040</v>
      </c>
      <c r="G1817" s="61">
        <v>9064</v>
      </c>
      <c r="H1817" s="61">
        <v>9045</v>
      </c>
      <c r="I1817" s="61">
        <v>8808</v>
      </c>
      <c r="J1817" s="61">
        <v>8675</v>
      </c>
      <c r="K1817" s="61">
        <v>8465</v>
      </c>
      <c r="L1817" s="61">
        <v>8445</v>
      </c>
      <c r="M1817" s="61">
        <v>8390</v>
      </c>
      <c r="N1817" s="61">
        <v>8299</v>
      </c>
      <c r="O1817" s="62">
        <v>8242</v>
      </c>
      <c r="P1817" s="61">
        <v>8253</v>
      </c>
      <c r="Q1817" s="27"/>
      <c r="R1817" s="28"/>
    </row>
    <row r="1818" spans="1:18" x14ac:dyDescent="0.2">
      <c r="A1818" s="60" t="s">
        <v>1828</v>
      </c>
      <c r="B1818" s="57" t="str">
        <f t="shared" si="84"/>
        <v>Rio Arriba County, New Mexico</v>
      </c>
      <c r="C1818" s="57" t="str">
        <f t="shared" si="85"/>
        <v>Rio Arriba County</v>
      </c>
      <c r="D1818" s="56" t="str">
        <f t="shared" si="86"/>
        <v>New Mexico</v>
      </c>
      <c r="E1818" s="61">
        <v>40246</v>
      </c>
      <c r="F1818" s="61">
        <v>40220</v>
      </c>
      <c r="G1818" s="61">
        <v>40286</v>
      </c>
      <c r="H1818" s="61">
        <v>40244</v>
      </c>
      <c r="I1818" s="61">
        <v>40195</v>
      </c>
      <c r="J1818" s="61">
        <v>40064</v>
      </c>
      <c r="K1818" s="61">
        <v>39736</v>
      </c>
      <c r="L1818" s="61">
        <v>39370</v>
      </c>
      <c r="M1818" s="61">
        <v>39245</v>
      </c>
      <c r="N1818" s="61">
        <v>39235</v>
      </c>
      <c r="O1818" s="62">
        <v>39023</v>
      </c>
      <c r="P1818" s="61">
        <v>38921</v>
      </c>
      <c r="Q1818" s="27"/>
      <c r="R1818" s="28"/>
    </row>
    <row r="1819" spans="1:18" x14ac:dyDescent="0.2">
      <c r="A1819" s="60" t="s">
        <v>1829</v>
      </c>
      <c r="B1819" s="57" t="str">
        <f t="shared" si="84"/>
        <v>Roosevelt County, New Mexico</v>
      </c>
      <c r="C1819" s="57" t="str">
        <f t="shared" si="85"/>
        <v>Roosevelt County</v>
      </c>
      <c r="D1819" s="56" t="str">
        <f t="shared" si="86"/>
        <v>New Mexico</v>
      </c>
      <c r="E1819" s="61">
        <v>19846</v>
      </c>
      <c r="F1819" s="61">
        <v>19840</v>
      </c>
      <c r="G1819" s="61">
        <v>20018</v>
      </c>
      <c r="H1819" s="61">
        <v>20430</v>
      </c>
      <c r="I1819" s="61">
        <v>20318</v>
      </c>
      <c r="J1819" s="61">
        <v>20021</v>
      </c>
      <c r="K1819" s="61">
        <v>19647</v>
      </c>
      <c r="L1819" s="61">
        <v>19137</v>
      </c>
      <c r="M1819" s="61">
        <v>19145</v>
      </c>
      <c r="N1819" s="61">
        <v>18900</v>
      </c>
      <c r="O1819" s="62">
        <v>18759</v>
      </c>
      <c r="P1819" s="61">
        <v>18500</v>
      </c>
      <c r="Q1819" s="27"/>
      <c r="R1819" s="28"/>
    </row>
    <row r="1820" spans="1:18" x14ac:dyDescent="0.2">
      <c r="A1820" s="60" t="s">
        <v>1830</v>
      </c>
      <c r="B1820" s="57" t="str">
        <f t="shared" si="84"/>
        <v>Sandoval County, New Mexico</v>
      </c>
      <c r="C1820" s="57" t="str">
        <f t="shared" si="85"/>
        <v>Sandoval County</v>
      </c>
      <c r="D1820" s="56" t="str">
        <f t="shared" si="86"/>
        <v>New Mexico</v>
      </c>
      <c r="E1820" s="61">
        <v>131561</v>
      </c>
      <c r="F1820" s="61">
        <v>131621</v>
      </c>
      <c r="G1820" s="61">
        <v>132431</v>
      </c>
      <c r="H1820" s="61">
        <v>134326</v>
      </c>
      <c r="I1820" s="61">
        <v>135380</v>
      </c>
      <c r="J1820" s="61">
        <v>136311</v>
      </c>
      <c r="K1820" s="61">
        <v>137023</v>
      </c>
      <c r="L1820" s="61">
        <v>138521</v>
      </c>
      <c r="M1820" s="61">
        <v>140464</v>
      </c>
      <c r="N1820" s="61">
        <v>142689</v>
      </c>
      <c r="O1820" s="62">
        <v>145096</v>
      </c>
      <c r="P1820" s="61">
        <v>146748</v>
      </c>
      <c r="Q1820" s="27"/>
      <c r="R1820" s="28"/>
    </row>
    <row r="1821" spans="1:18" x14ac:dyDescent="0.2">
      <c r="A1821" s="60" t="s">
        <v>1831</v>
      </c>
      <c r="B1821" s="57" t="str">
        <f t="shared" si="84"/>
        <v>San Juan County, New Mexico</v>
      </c>
      <c r="C1821" s="57" t="str">
        <f t="shared" si="85"/>
        <v>San Juan County</v>
      </c>
      <c r="D1821" s="56" t="str">
        <f t="shared" si="86"/>
        <v>New Mexico</v>
      </c>
      <c r="E1821" s="61">
        <v>130044</v>
      </c>
      <c r="F1821" s="61">
        <v>130045</v>
      </c>
      <c r="G1821" s="61">
        <v>130203</v>
      </c>
      <c r="H1821" s="61">
        <v>129711</v>
      </c>
      <c r="I1821" s="61">
        <v>129756</v>
      </c>
      <c r="J1821" s="61">
        <v>129467</v>
      </c>
      <c r="K1821" s="61">
        <v>129084</v>
      </c>
      <c r="L1821" s="61">
        <v>128246</v>
      </c>
      <c r="M1821" s="61">
        <v>127954</v>
      </c>
      <c r="N1821" s="61">
        <v>126917</v>
      </c>
      <c r="O1821" s="62">
        <v>125499</v>
      </c>
      <c r="P1821" s="61">
        <v>123958</v>
      </c>
      <c r="Q1821" s="27"/>
      <c r="R1821" s="28"/>
    </row>
    <row r="1822" spans="1:18" x14ac:dyDescent="0.2">
      <c r="A1822" s="60" t="s">
        <v>1832</v>
      </c>
      <c r="B1822" s="57" t="str">
        <f t="shared" si="84"/>
        <v>San Miguel County, New Mexico</v>
      </c>
      <c r="C1822" s="57" t="str">
        <f t="shared" si="85"/>
        <v>San Miguel County</v>
      </c>
      <c r="D1822" s="56" t="str">
        <f t="shared" si="86"/>
        <v>New Mexico</v>
      </c>
      <c r="E1822" s="61">
        <v>29393</v>
      </c>
      <c r="F1822" s="61">
        <v>29375</v>
      </c>
      <c r="G1822" s="61">
        <v>29393</v>
      </c>
      <c r="H1822" s="61">
        <v>29352</v>
      </c>
      <c r="I1822" s="61">
        <v>29091</v>
      </c>
      <c r="J1822" s="61">
        <v>28819</v>
      </c>
      <c r="K1822" s="61">
        <v>28493</v>
      </c>
      <c r="L1822" s="61">
        <v>28215</v>
      </c>
      <c r="M1822" s="61">
        <v>28005</v>
      </c>
      <c r="N1822" s="61">
        <v>27715</v>
      </c>
      <c r="O1822" s="62">
        <v>27480</v>
      </c>
      <c r="P1822" s="61">
        <v>27277</v>
      </c>
      <c r="Q1822" s="27"/>
      <c r="R1822" s="28"/>
    </row>
    <row r="1823" spans="1:18" x14ac:dyDescent="0.2">
      <c r="A1823" s="60" t="s">
        <v>1833</v>
      </c>
      <c r="B1823" s="57" t="str">
        <f t="shared" si="84"/>
        <v>Santa Fe County, New Mexico</v>
      </c>
      <c r="C1823" s="57" t="str">
        <f t="shared" si="85"/>
        <v>Santa Fe County</v>
      </c>
      <c r="D1823" s="56" t="str">
        <f t="shared" si="86"/>
        <v>New Mexico</v>
      </c>
      <c r="E1823" s="61">
        <v>144170</v>
      </c>
      <c r="F1823" s="61">
        <v>144232</v>
      </c>
      <c r="G1823" s="61">
        <v>144522</v>
      </c>
      <c r="H1823" s="61">
        <v>145847</v>
      </c>
      <c r="I1823" s="61">
        <v>146722</v>
      </c>
      <c r="J1823" s="61">
        <v>147465</v>
      </c>
      <c r="K1823" s="61">
        <v>147782</v>
      </c>
      <c r="L1823" s="61">
        <v>148098</v>
      </c>
      <c r="M1823" s="61">
        <v>148758</v>
      </c>
      <c r="N1823" s="61">
        <v>149491</v>
      </c>
      <c r="O1823" s="62">
        <v>149761</v>
      </c>
      <c r="P1823" s="61">
        <v>150358</v>
      </c>
      <c r="Q1823" s="27"/>
      <c r="R1823" s="28"/>
    </row>
    <row r="1824" spans="1:18" x14ac:dyDescent="0.2">
      <c r="A1824" s="60" t="s">
        <v>1834</v>
      </c>
      <c r="B1824" s="57" t="str">
        <f t="shared" si="84"/>
        <v>Sierra County, New Mexico</v>
      </c>
      <c r="C1824" s="57" t="str">
        <f t="shared" si="85"/>
        <v>Sierra County</v>
      </c>
      <c r="D1824" s="56" t="str">
        <f t="shared" si="86"/>
        <v>New Mexico</v>
      </c>
      <c r="E1824" s="61">
        <v>11988</v>
      </c>
      <c r="F1824" s="61">
        <v>11996</v>
      </c>
      <c r="G1824" s="61">
        <v>12041</v>
      </c>
      <c r="H1824" s="61">
        <v>12023</v>
      </c>
      <c r="I1824" s="61">
        <v>11854</v>
      </c>
      <c r="J1824" s="61">
        <v>11524</v>
      </c>
      <c r="K1824" s="61">
        <v>11264</v>
      </c>
      <c r="L1824" s="61">
        <v>11236</v>
      </c>
      <c r="M1824" s="61">
        <v>11117</v>
      </c>
      <c r="N1824" s="61">
        <v>11064</v>
      </c>
      <c r="O1824" s="62">
        <v>10949</v>
      </c>
      <c r="P1824" s="61">
        <v>10791</v>
      </c>
      <c r="Q1824" s="27"/>
      <c r="R1824" s="28"/>
    </row>
    <row r="1825" spans="1:18" x14ac:dyDescent="0.2">
      <c r="A1825" s="60" t="s">
        <v>1835</v>
      </c>
      <c r="B1825" s="57" t="str">
        <f t="shared" si="84"/>
        <v>Socorro County, New Mexico</v>
      </c>
      <c r="C1825" s="57" t="str">
        <f t="shared" si="85"/>
        <v>Socorro County</v>
      </c>
      <c r="D1825" s="56" t="str">
        <f t="shared" si="86"/>
        <v>New Mexico</v>
      </c>
      <c r="E1825" s="61">
        <v>17866</v>
      </c>
      <c r="F1825" s="61">
        <v>17861</v>
      </c>
      <c r="G1825" s="61">
        <v>17791</v>
      </c>
      <c r="H1825" s="61">
        <v>17775</v>
      </c>
      <c r="I1825" s="61">
        <v>17475</v>
      </c>
      <c r="J1825" s="61">
        <v>17509</v>
      </c>
      <c r="K1825" s="61">
        <v>17258</v>
      </c>
      <c r="L1825" s="61">
        <v>17152</v>
      </c>
      <c r="M1825" s="61">
        <v>16964</v>
      </c>
      <c r="N1825" s="61">
        <v>16832</v>
      </c>
      <c r="O1825" s="62">
        <v>16704</v>
      </c>
      <c r="P1825" s="61">
        <v>16637</v>
      </c>
      <c r="Q1825" s="27"/>
      <c r="R1825" s="28"/>
    </row>
    <row r="1826" spans="1:18" x14ac:dyDescent="0.2">
      <c r="A1826" s="60" t="s">
        <v>1836</v>
      </c>
      <c r="B1826" s="57" t="str">
        <f t="shared" si="84"/>
        <v>Taos County, New Mexico</v>
      </c>
      <c r="C1826" s="57" t="str">
        <f t="shared" si="85"/>
        <v>Taos County</v>
      </c>
      <c r="D1826" s="56" t="str">
        <f t="shared" si="86"/>
        <v>New Mexico</v>
      </c>
      <c r="E1826" s="61">
        <v>32937</v>
      </c>
      <c r="F1826" s="61">
        <v>32933</v>
      </c>
      <c r="G1826" s="61">
        <v>32895</v>
      </c>
      <c r="H1826" s="61">
        <v>32890</v>
      </c>
      <c r="I1826" s="61">
        <v>32759</v>
      </c>
      <c r="J1826" s="61">
        <v>32957</v>
      </c>
      <c r="K1826" s="61">
        <v>32963</v>
      </c>
      <c r="L1826" s="61">
        <v>32797</v>
      </c>
      <c r="M1826" s="61">
        <v>32922</v>
      </c>
      <c r="N1826" s="61">
        <v>32790</v>
      </c>
      <c r="O1826" s="62">
        <v>32699</v>
      </c>
      <c r="P1826" s="61">
        <v>32723</v>
      </c>
      <c r="Q1826" s="27"/>
      <c r="R1826" s="28"/>
    </row>
    <row r="1827" spans="1:18" x14ac:dyDescent="0.2">
      <c r="A1827" s="60" t="s">
        <v>1837</v>
      </c>
      <c r="B1827" s="57" t="str">
        <f t="shared" si="84"/>
        <v>Torrance County, New Mexico</v>
      </c>
      <c r="C1827" s="57" t="str">
        <f t="shared" si="85"/>
        <v>Torrance County</v>
      </c>
      <c r="D1827" s="56" t="str">
        <f t="shared" si="86"/>
        <v>New Mexico</v>
      </c>
      <c r="E1827" s="61">
        <v>16383</v>
      </c>
      <c r="F1827" s="61">
        <v>16380</v>
      </c>
      <c r="G1827" s="61">
        <v>16404</v>
      </c>
      <c r="H1827" s="61">
        <v>16447</v>
      </c>
      <c r="I1827" s="61">
        <v>16155</v>
      </c>
      <c r="J1827" s="61">
        <v>15825</v>
      </c>
      <c r="K1827" s="61">
        <v>15666</v>
      </c>
      <c r="L1827" s="61">
        <v>15596</v>
      </c>
      <c r="M1827" s="61">
        <v>15491</v>
      </c>
      <c r="N1827" s="61">
        <v>15535</v>
      </c>
      <c r="O1827" s="62">
        <v>15512</v>
      </c>
      <c r="P1827" s="61">
        <v>15461</v>
      </c>
      <c r="Q1827" s="27"/>
      <c r="R1827" s="28"/>
    </row>
    <row r="1828" spans="1:18" x14ac:dyDescent="0.2">
      <c r="A1828" s="60" t="s">
        <v>1838</v>
      </c>
      <c r="B1828" s="57" t="str">
        <f t="shared" si="84"/>
        <v>Union County, New Mexico</v>
      </c>
      <c r="C1828" s="57" t="str">
        <f t="shared" si="85"/>
        <v>Union County</v>
      </c>
      <c r="D1828" s="56" t="str">
        <f t="shared" si="86"/>
        <v>New Mexico</v>
      </c>
      <c r="E1828" s="61">
        <v>4549</v>
      </c>
      <c r="F1828" s="61">
        <v>4553</v>
      </c>
      <c r="G1828" s="61">
        <v>4541</v>
      </c>
      <c r="H1828" s="61">
        <v>4410</v>
      </c>
      <c r="I1828" s="61">
        <v>4400</v>
      </c>
      <c r="J1828" s="61">
        <v>4347</v>
      </c>
      <c r="K1828" s="61">
        <v>4246</v>
      </c>
      <c r="L1828" s="61">
        <v>4163</v>
      </c>
      <c r="M1828" s="61">
        <v>4154</v>
      </c>
      <c r="N1828" s="61">
        <v>4180</v>
      </c>
      <c r="O1828" s="62">
        <v>4108</v>
      </c>
      <c r="P1828" s="61">
        <v>4059</v>
      </c>
      <c r="Q1828" s="27"/>
      <c r="R1828" s="28"/>
    </row>
    <row r="1829" spans="1:18" x14ac:dyDescent="0.2">
      <c r="A1829" s="60" t="s">
        <v>1839</v>
      </c>
      <c r="B1829" s="57" t="str">
        <f t="shared" si="84"/>
        <v>Valencia County, New Mexico</v>
      </c>
      <c r="C1829" s="57" t="str">
        <f t="shared" si="85"/>
        <v>Valencia County</v>
      </c>
      <c r="D1829" s="56" t="str">
        <f t="shared" si="86"/>
        <v>New Mexico</v>
      </c>
      <c r="E1829" s="61">
        <v>76569</v>
      </c>
      <c r="F1829" s="61">
        <v>76585</v>
      </c>
      <c r="G1829" s="61">
        <v>76800</v>
      </c>
      <c r="H1829" s="61">
        <v>76960</v>
      </c>
      <c r="I1829" s="61">
        <v>76789</v>
      </c>
      <c r="J1829" s="61">
        <v>76491</v>
      </c>
      <c r="K1829" s="61">
        <v>75892</v>
      </c>
      <c r="L1829" s="61">
        <v>75661</v>
      </c>
      <c r="M1829" s="61">
        <v>75599</v>
      </c>
      <c r="N1829" s="61">
        <v>75884</v>
      </c>
      <c r="O1829" s="62">
        <v>76305</v>
      </c>
      <c r="P1829" s="61">
        <v>76688</v>
      </c>
      <c r="Q1829" s="27"/>
      <c r="R1829" s="28"/>
    </row>
    <row r="1830" spans="1:18" x14ac:dyDescent="0.2">
      <c r="A1830" s="60" t="s">
        <v>1840</v>
      </c>
      <c r="B1830" s="57" t="str">
        <f t="shared" si="84"/>
        <v>Albany County, New York</v>
      </c>
      <c r="C1830" s="57" t="str">
        <f t="shared" si="85"/>
        <v>Albany County</v>
      </c>
      <c r="D1830" s="56" t="str">
        <f t="shared" si="86"/>
        <v>New York</v>
      </c>
      <c r="E1830" s="61">
        <v>304204</v>
      </c>
      <c r="F1830" s="61">
        <v>304208</v>
      </c>
      <c r="G1830" s="61">
        <v>304086</v>
      </c>
      <c r="H1830" s="61">
        <v>304596</v>
      </c>
      <c r="I1830" s="61">
        <v>305723</v>
      </c>
      <c r="J1830" s="61">
        <v>306589</v>
      </c>
      <c r="K1830" s="61">
        <v>307151</v>
      </c>
      <c r="L1830" s="61">
        <v>307433</v>
      </c>
      <c r="M1830" s="61">
        <v>307597</v>
      </c>
      <c r="N1830" s="61">
        <v>307717</v>
      </c>
      <c r="O1830" s="62">
        <v>306585</v>
      </c>
      <c r="P1830" s="61">
        <v>305506</v>
      </c>
      <c r="Q1830" s="27"/>
      <c r="R1830" s="28"/>
    </row>
    <row r="1831" spans="1:18" x14ac:dyDescent="0.2">
      <c r="A1831" s="60" t="s">
        <v>1841</v>
      </c>
      <c r="B1831" s="57" t="str">
        <f t="shared" si="84"/>
        <v>Allegany County, New York</v>
      </c>
      <c r="C1831" s="57" t="str">
        <f t="shared" si="85"/>
        <v>Allegany County</v>
      </c>
      <c r="D1831" s="56" t="str">
        <f t="shared" si="86"/>
        <v>New York</v>
      </c>
      <c r="E1831" s="61">
        <v>48946</v>
      </c>
      <c r="F1831" s="61">
        <v>48923</v>
      </c>
      <c r="G1831" s="61">
        <v>48971</v>
      </c>
      <c r="H1831" s="61">
        <v>48800</v>
      </c>
      <c r="I1831" s="61">
        <v>48210</v>
      </c>
      <c r="J1831" s="61">
        <v>47900</v>
      </c>
      <c r="K1831" s="61">
        <v>47652</v>
      </c>
      <c r="L1831" s="61">
        <v>47334</v>
      </c>
      <c r="M1831" s="61">
        <v>47044</v>
      </c>
      <c r="N1831" s="61">
        <v>46639</v>
      </c>
      <c r="O1831" s="62">
        <v>46332</v>
      </c>
      <c r="P1831" s="61">
        <v>46091</v>
      </c>
      <c r="Q1831" s="27"/>
      <c r="R1831" s="28"/>
    </row>
    <row r="1832" spans="1:18" x14ac:dyDescent="0.2">
      <c r="A1832" s="60" t="s">
        <v>1842</v>
      </c>
      <c r="B1832" s="57" t="str">
        <f t="shared" si="84"/>
        <v>Bronx County, New York</v>
      </c>
      <c r="C1832" s="57" t="str">
        <f t="shared" si="85"/>
        <v>Bronx County</v>
      </c>
      <c r="D1832" s="56" t="str">
        <f t="shared" si="86"/>
        <v>New York</v>
      </c>
      <c r="E1832" s="61">
        <v>1385108</v>
      </c>
      <c r="F1832" s="61">
        <v>1384580</v>
      </c>
      <c r="G1832" s="61">
        <v>1387298</v>
      </c>
      <c r="H1832" s="61">
        <v>1397335</v>
      </c>
      <c r="I1832" s="61">
        <v>1411496</v>
      </c>
      <c r="J1832" s="61">
        <v>1421928</v>
      </c>
      <c r="K1832" s="61">
        <v>1430942</v>
      </c>
      <c r="L1832" s="61">
        <v>1440005</v>
      </c>
      <c r="M1832" s="61">
        <v>1444417</v>
      </c>
      <c r="N1832" s="61">
        <v>1440625</v>
      </c>
      <c r="O1832" s="62">
        <v>1432087</v>
      </c>
      <c r="P1832" s="61">
        <v>1418207</v>
      </c>
      <c r="Q1832" s="27"/>
      <c r="R1832" s="28"/>
    </row>
    <row r="1833" spans="1:18" x14ac:dyDescent="0.2">
      <c r="A1833" s="60" t="s">
        <v>1843</v>
      </c>
      <c r="B1833" s="57" t="str">
        <f t="shared" si="84"/>
        <v>Broome County, New York</v>
      </c>
      <c r="C1833" s="57" t="str">
        <f t="shared" si="85"/>
        <v>Broome County</v>
      </c>
      <c r="D1833" s="56" t="str">
        <f t="shared" si="86"/>
        <v>New York</v>
      </c>
      <c r="E1833" s="61">
        <v>200600</v>
      </c>
      <c r="F1833" s="61">
        <v>200675</v>
      </c>
      <c r="G1833" s="61">
        <v>200481</v>
      </c>
      <c r="H1833" s="61">
        <v>199363</v>
      </c>
      <c r="I1833" s="61">
        <v>198667</v>
      </c>
      <c r="J1833" s="61">
        <v>197914</v>
      </c>
      <c r="K1833" s="61">
        <v>197251</v>
      </c>
      <c r="L1833" s="61">
        <v>195928</v>
      </c>
      <c r="M1833" s="61">
        <v>194498</v>
      </c>
      <c r="N1833" s="61">
        <v>193100</v>
      </c>
      <c r="O1833" s="62">
        <v>191925</v>
      </c>
      <c r="P1833" s="61">
        <v>190488</v>
      </c>
      <c r="Q1833" s="27"/>
      <c r="R1833" s="28"/>
    </row>
    <row r="1834" spans="1:18" x14ac:dyDescent="0.2">
      <c r="A1834" s="60" t="s">
        <v>1844</v>
      </c>
      <c r="B1834" s="57" t="str">
        <f t="shared" si="84"/>
        <v>Cattaraugus County, New York</v>
      </c>
      <c r="C1834" s="57" t="str">
        <f t="shared" si="85"/>
        <v>Cattaraugus County</v>
      </c>
      <c r="D1834" s="56" t="str">
        <f t="shared" si="86"/>
        <v>New York</v>
      </c>
      <c r="E1834" s="61">
        <v>80317</v>
      </c>
      <c r="F1834" s="61">
        <v>80337</v>
      </c>
      <c r="G1834" s="61">
        <v>80218</v>
      </c>
      <c r="H1834" s="61">
        <v>79815</v>
      </c>
      <c r="I1834" s="61">
        <v>79348</v>
      </c>
      <c r="J1834" s="61">
        <v>78996</v>
      </c>
      <c r="K1834" s="61">
        <v>78677</v>
      </c>
      <c r="L1834" s="61">
        <v>77926</v>
      </c>
      <c r="M1834" s="61">
        <v>77658</v>
      </c>
      <c r="N1834" s="61">
        <v>77176</v>
      </c>
      <c r="O1834" s="62">
        <v>76726</v>
      </c>
      <c r="P1834" s="61">
        <v>76117</v>
      </c>
      <c r="Q1834" s="27"/>
      <c r="R1834" s="28"/>
    </row>
    <row r="1835" spans="1:18" x14ac:dyDescent="0.2">
      <c r="A1835" s="60" t="s">
        <v>1845</v>
      </c>
      <c r="B1835" s="57" t="str">
        <f t="shared" si="84"/>
        <v>Cayuga County, New York</v>
      </c>
      <c r="C1835" s="57" t="str">
        <f t="shared" si="85"/>
        <v>Cayuga County</v>
      </c>
      <c r="D1835" s="56" t="str">
        <f t="shared" si="86"/>
        <v>New York</v>
      </c>
      <c r="E1835" s="61">
        <v>80026</v>
      </c>
      <c r="F1835" s="61">
        <v>80008</v>
      </c>
      <c r="G1835" s="61">
        <v>79895</v>
      </c>
      <c r="H1835" s="61">
        <v>79693</v>
      </c>
      <c r="I1835" s="61">
        <v>79505</v>
      </c>
      <c r="J1835" s="61">
        <v>79088</v>
      </c>
      <c r="K1835" s="61">
        <v>78762</v>
      </c>
      <c r="L1835" s="61">
        <v>78298</v>
      </c>
      <c r="M1835" s="61">
        <v>77674</v>
      </c>
      <c r="N1835" s="61">
        <v>77457</v>
      </c>
      <c r="O1835" s="62">
        <v>77121</v>
      </c>
      <c r="P1835" s="61">
        <v>76576</v>
      </c>
      <c r="Q1835" s="27"/>
      <c r="R1835" s="28"/>
    </row>
    <row r="1836" spans="1:18" x14ac:dyDescent="0.2">
      <c r="A1836" s="60" t="s">
        <v>1846</v>
      </c>
      <c r="B1836" s="57" t="str">
        <f t="shared" si="84"/>
        <v>Chautauqua County, New York</v>
      </c>
      <c r="C1836" s="57" t="str">
        <f t="shared" si="85"/>
        <v>Chautauqua County</v>
      </c>
      <c r="D1836" s="56" t="str">
        <f t="shared" si="86"/>
        <v>New York</v>
      </c>
      <c r="E1836" s="61">
        <v>134905</v>
      </c>
      <c r="F1836" s="61">
        <v>134907</v>
      </c>
      <c r="G1836" s="61">
        <v>134725</v>
      </c>
      <c r="H1836" s="61">
        <v>134209</v>
      </c>
      <c r="I1836" s="61">
        <v>133304</v>
      </c>
      <c r="J1836" s="61">
        <v>132852</v>
      </c>
      <c r="K1836" s="61">
        <v>131751</v>
      </c>
      <c r="L1836" s="61">
        <v>130529</v>
      </c>
      <c r="M1836" s="61">
        <v>129206</v>
      </c>
      <c r="N1836" s="61">
        <v>128372</v>
      </c>
      <c r="O1836" s="62">
        <v>127472</v>
      </c>
      <c r="P1836" s="61">
        <v>126903</v>
      </c>
      <c r="Q1836" s="27"/>
      <c r="R1836" s="28"/>
    </row>
    <row r="1837" spans="1:18" x14ac:dyDescent="0.2">
      <c r="A1837" s="60" t="s">
        <v>1847</v>
      </c>
      <c r="B1837" s="57" t="str">
        <f t="shared" si="84"/>
        <v>Chemung County, New York</v>
      </c>
      <c r="C1837" s="57" t="str">
        <f t="shared" si="85"/>
        <v>Chemung County</v>
      </c>
      <c r="D1837" s="56" t="str">
        <f t="shared" si="86"/>
        <v>New York</v>
      </c>
      <c r="E1837" s="61">
        <v>88830</v>
      </c>
      <c r="F1837" s="61">
        <v>88847</v>
      </c>
      <c r="G1837" s="61">
        <v>88895</v>
      </c>
      <c r="H1837" s="61">
        <v>88899</v>
      </c>
      <c r="I1837" s="61">
        <v>89137</v>
      </c>
      <c r="J1837" s="61">
        <v>88199</v>
      </c>
      <c r="K1837" s="61">
        <v>87177</v>
      </c>
      <c r="L1837" s="61">
        <v>86705</v>
      </c>
      <c r="M1837" s="61">
        <v>85644</v>
      </c>
      <c r="N1837" s="61">
        <v>84736</v>
      </c>
      <c r="O1837" s="62">
        <v>83935</v>
      </c>
      <c r="P1837" s="61">
        <v>83456</v>
      </c>
      <c r="Q1837" s="27"/>
      <c r="R1837" s="28"/>
    </row>
    <row r="1838" spans="1:18" x14ac:dyDescent="0.2">
      <c r="A1838" s="60" t="s">
        <v>1848</v>
      </c>
      <c r="B1838" s="57" t="str">
        <f t="shared" si="84"/>
        <v>Chenango County, New York</v>
      </c>
      <c r="C1838" s="57" t="str">
        <f t="shared" si="85"/>
        <v>Chenango County</v>
      </c>
      <c r="D1838" s="56" t="str">
        <f t="shared" si="86"/>
        <v>New York</v>
      </c>
      <c r="E1838" s="61">
        <v>50477</v>
      </c>
      <c r="F1838" s="61">
        <v>50511</v>
      </c>
      <c r="G1838" s="61">
        <v>50399</v>
      </c>
      <c r="H1838" s="61">
        <v>50182</v>
      </c>
      <c r="I1838" s="61">
        <v>49883</v>
      </c>
      <c r="J1838" s="61">
        <v>49477</v>
      </c>
      <c r="K1838" s="61">
        <v>49319</v>
      </c>
      <c r="L1838" s="61">
        <v>48772</v>
      </c>
      <c r="M1838" s="61">
        <v>48315</v>
      </c>
      <c r="N1838" s="61">
        <v>47805</v>
      </c>
      <c r="O1838" s="62">
        <v>47445</v>
      </c>
      <c r="P1838" s="61">
        <v>47207</v>
      </c>
      <c r="Q1838" s="27"/>
      <c r="R1838" s="28"/>
    </row>
    <row r="1839" spans="1:18" x14ac:dyDescent="0.2">
      <c r="A1839" s="60" t="s">
        <v>1849</v>
      </c>
      <c r="B1839" s="57" t="str">
        <f t="shared" si="84"/>
        <v>Clinton County, New York</v>
      </c>
      <c r="C1839" s="57" t="str">
        <f t="shared" si="85"/>
        <v>Clinton County</v>
      </c>
      <c r="D1839" s="56" t="str">
        <f t="shared" si="86"/>
        <v>New York</v>
      </c>
      <c r="E1839" s="61">
        <v>82128</v>
      </c>
      <c r="F1839" s="61">
        <v>82131</v>
      </c>
      <c r="G1839" s="61">
        <v>82096</v>
      </c>
      <c r="H1839" s="61">
        <v>81728</v>
      </c>
      <c r="I1839" s="61">
        <v>81714</v>
      </c>
      <c r="J1839" s="61">
        <v>81523</v>
      </c>
      <c r="K1839" s="61">
        <v>81463</v>
      </c>
      <c r="L1839" s="61">
        <v>80718</v>
      </c>
      <c r="M1839" s="61">
        <v>80500</v>
      </c>
      <c r="N1839" s="61">
        <v>80531</v>
      </c>
      <c r="O1839" s="62">
        <v>80679</v>
      </c>
      <c r="P1839" s="61">
        <v>80485</v>
      </c>
      <c r="Q1839" s="27"/>
      <c r="R1839" s="28"/>
    </row>
    <row r="1840" spans="1:18" x14ac:dyDescent="0.2">
      <c r="A1840" s="60" t="s">
        <v>1850</v>
      </c>
      <c r="B1840" s="57" t="str">
        <f t="shared" si="84"/>
        <v>Columbia County, New York</v>
      </c>
      <c r="C1840" s="57" t="str">
        <f t="shared" si="85"/>
        <v>Columbia County</v>
      </c>
      <c r="D1840" s="56" t="str">
        <f t="shared" si="86"/>
        <v>New York</v>
      </c>
      <c r="E1840" s="61">
        <v>63096</v>
      </c>
      <c r="F1840" s="61">
        <v>63066</v>
      </c>
      <c r="G1840" s="61">
        <v>63036</v>
      </c>
      <c r="H1840" s="61">
        <v>62528</v>
      </c>
      <c r="I1840" s="61">
        <v>62449</v>
      </c>
      <c r="J1840" s="61">
        <v>62170</v>
      </c>
      <c r="K1840" s="61">
        <v>61942</v>
      </c>
      <c r="L1840" s="61">
        <v>61434</v>
      </c>
      <c r="M1840" s="61">
        <v>60835</v>
      </c>
      <c r="N1840" s="61">
        <v>60338</v>
      </c>
      <c r="O1840" s="62">
        <v>59785</v>
      </c>
      <c r="P1840" s="61">
        <v>59461</v>
      </c>
      <c r="Q1840" s="27"/>
      <c r="R1840" s="28"/>
    </row>
    <row r="1841" spans="1:18" x14ac:dyDescent="0.2">
      <c r="A1841" s="60" t="s">
        <v>1851</v>
      </c>
      <c r="B1841" s="57" t="str">
        <f t="shared" si="84"/>
        <v>Cortland County, New York</v>
      </c>
      <c r="C1841" s="57" t="str">
        <f t="shared" si="85"/>
        <v>Cortland County</v>
      </c>
      <c r="D1841" s="56" t="str">
        <f t="shared" si="86"/>
        <v>New York</v>
      </c>
      <c r="E1841" s="61">
        <v>49336</v>
      </c>
      <c r="F1841" s="61">
        <v>49290</v>
      </c>
      <c r="G1841" s="61">
        <v>49279</v>
      </c>
      <c r="H1841" s="61">
        <v>49380</v>
      </c>
      <c r="I1841" s="61">
        <v>49023</v>
      </c>
      <c r="J1841" s="61">
        <v>48905</v>
      </c>
      <c r="K1841" s="61">
        <v>48740</v>
      </c>
      <c r="L1841" s="61">
        <v>48290</v>
      </c>
      <c r="M1841" s="61">
        <v>47915</v>
      </c>
      <c r="N1841" s="61">
        <v>47815</v>
      </c>
      <c r="O1841" s="62">
        <v>47722</v>
      </c>
      <c r="P1841" s="61">
        <v>47581</v>
      </c>
      <c r="Q1841" s="27"/>
      <c r="R1841" s="28"/>
    </row>
    <row r="1842" spans="1:18" x14ac:dyDescent="0.2">
      <c r="A1842" s="60" t="s">
        <v>1852</v>
      </c>
      <c r="B1842" s="57" t="str">
        <f t="shared" si="84"/>
        <v>Delaware County, New York</v>
      </c>
      <c r="C1842" s="57" t="str">
        <f t="shared" si="85"/>
        <v>Delaware County</v>
      </c>
      <c r="D1842" s="56" t="str">
        <f t="shared" si="86"/>
        <v>New York</v>
      </c>
      <c r="E1842" s="61">
        <v>47980</v>
      </c>
      <c r="F1842" s="61">
        <v>47962</v>
      </c>
      <c r="G1842" s="61">
        <v>47888</v>
      </c>
      <c r="H1842" s="61">
        <v>47584</v>
      </c>
      <c r="I1842" s="61">
        <v>47215</v>
      </c>
      <c r="J1842" s="61">
        <v>46803</v>
      </c>
      <c r="K1842" s="61">
        <v>46562</v>
      </c>
      <c r="L1842" s="61">
        <v>45891</v>
      </c>
      <c r="M1842" s="61">
        <v>45393</v>
      </c>
      <c r="N1842" s="61">
        <v>45028</v>
      </c>
      <c r="O1842" s="62">
        <v>44526</v>
      </c>
      <c r="P1842" s="61">
        <v>44135</v>
      </c>
      <c r="Q1842" s="27"/>
      <c r="R1842" s="28"/>
    </row>
    <row r="1843" spans="1:18" x14ac:dyDescent="0.2">
      <c r="A1843" s="60" t="s">
        <v>1853</v>
      </c>
      <c r="B1843" s="57" t="str">
        <f t="shared" si="84"/>
        <v>Dutchess County, New York</v>
      </c>
      <c r="C1843" s="57" t="str">
        <f t="shared" si="85"/>
        <v>Dutchess County</v>
      </c>
      <c r="D1843" s="56" t="str">
        <f t="shared" si="86"/>
        <v>New York</v>
      </c>
      <c r="E1843" s="61">
        <v>297488</v>
      </c>
      <c r="F1843" s="61">
        <v>297454</v>
      </c>
      <c r="G1843" s="61">
        <v>297728</v>
      </c>
      <c r="H1843" s="61">
        <v>298133</v>
      </c>
      <c r="I1843" s="61">
        <v>297023</v>
      </c>
      <c r="J1843" s="61">
        <v>296268</v>
      </c>
      <c r="K1843" s="61">
        <v>295127</v>
      </c>
      <c r="L1843" s="61">
        <v>294039</v>
      </c>
      <c r="M1843" s="61">
        <v>293029</v>
      </c>
      <c r="N1843" s="61">
        <v>293545</v>
      </c>
      <c r="O1843" s="62">
        <v>293939</v>
      </c>
      <c r="P1843" s="61">
        <v>294218</v>
      </c>
      <c r="Q1843" s="27"/>
      <c r="R1843" s="28"/>
    </row>
    <row r="1844" spans="1:18" x14ac:dyDescent="0.2">
      <c r="A1844" s="60" t="s">
        <v>1854</v>
      </c>
      <c r="B1844" s="57" t="str">
        <f t="shared" si="84"/>
        <v>Erie County, New York</v>
      </c>
      <c r="C1844" s="57" t="str">
        <f t="shared" si="85"/>
        <v>Erie County</v>
      </c>
      <c r="D1844" s="56" t="str">
        <f t="shared" si="86"/>
        <v>New York</v>
      </c>
      <c r="E1844" s="61">
        <v>919040</v>
      </c>
      <c r="F1844" s="61">
        <v>919134</v>
      </c>
      <c r="G1844" s="61">
        <v>919152</v>
      </c>
      <c r="H1844" s="61">
        <v>919843</v>
      </c>
      <c r="I1844" s="61">
        <v>919906</v>
      </c>
      <c r="J1844" s="61">
        <v>920869</v>
      </c>
      <c r="K1844" s="61">
        <v>921755</v>
      </c>
      <c r="L1844" s="61">
        <v>920644</v>
      </c>
      <c r="M1844" s="61">
        <v>918678</v>
      </c>
      <c r="N1844" s="61">
        <v>919034</v>
      </c>
      <c r="O1844" s="62">
        <v>919717</v>
      </c>
      <c r="P1844" s="61">
        <v>918702</v>
      </c>
      <c r="Q1844" s="27"/>
      <c r="R1844" s="28"/>
    </row>
    <row r="1845" spans="1:18" x14ac:dyDescent="0.2">
      <c r="A1845" s="60" t="s">
        <v>1855</v>
      </c>
      <c r="B1845" s="57" t="str">
        <f t="shared" si="84"/>
        <v>Essex County, New York</v>
      </c>
      <c r="C1845" s="57" t="str">
        <f t="shared" si="85"/>
        <v>Essex County</v>
      </c>
      <c r="D1845" s="56" t="str">
        <f t="shared" si="86"/>
        <v>New York</v>
      </c>
      <c r="E1845" s="61">
        <v>39370</v>
      </c>
      <c r="F1845" s="61">
        <v>39373</v>
      </c>
      <c r="G1845" s="61">
        <v>39360</v>
      </c>
      <c r="H1845" s="61">
        <v>39271</v>
      </c>
      <c r="I1845" s="61">
        <v>38875</v>
      </c>
      <c r="J1845" s="61">
        <v>38601</v>
      </c>
      <c r="K1845" s="61">
        <v>38323</v>
      </c>
      <c r="L1845" s="61">
        <v>37965</v>
      </c>
      <c r="M1845" s="61">
        <v>37671</v>
      </c>
      <c r="N1845" s="61">
        <v>37487</v>
      </c>
      <c r="O1845" s="62">
        <v>37288</v>
      </c>
      <c r="P1845" s="61">
        <v>36885</v>
      </c>
      <c r="Q1845" s="27"/>
      <c r="R1845" s="28"/>
    </row>
    <row r="1846" spans="1:18" x14ac:dyDescent="0.2">
      <c r="A1846" s="60" t="s">
        <v>1856</v>
      </c>
      <c r="B1846" s="57" t="str">
        <f t="shared" si="84"/>
        <v>Franklin County, New York</v>
      </c>
      <c r="C1846" s="57" t="str">
        <f t="shared" si="85"/>
        <v>Franklin County</v>
      </c>
      <c r="D1846" s="56" t="str">
        <f t="shared" si="86"/>
        <v>New York</v>
      </c>
      <c r="E1846" s="61">
        <v>51599</v>
      </c>
      <c r="F1846" s="61">
        <v>51601</v>
      </c>
      <c r="G1846" s="61">
        <v>51645</v>
      </c>
      <c r="H1846" s="61">
        <v>51545</v>
      </c>
      <c r="I1846" s="61">
        <v>51791</v>
      </c>
      <c r="J1846" s="61">
        <v>51212</v>
      </c>
      <c r="K1846" s="61">
        <v>51096</v>
      </c>
      <c r="L1846" s="61">
        <v>50540</v>
      </c>
      <c r="M1846" s="61">
        <v>51081</v>
      </c>
      <c r="N1846" s="61">
        <v>50465</v>
      </c>
      <c r="O1846" s="62">
        <v>50279</v>
      </c>
      <c r="P1846" s="61">
        <v>50022</v>
      </c>
      <c r="Q1846" s="27"/>
      <c r="R1846" s="28"/>
    </row>
    <row r="1847" spans="1:18" x14ac:dyDescent="0.2">
      <c r="A1847" s="60" t="s">
        <v>1857</v>
      </c>
      <c r="B1847" s="57" t="str">
        <f t="shared" si="84"/>
        <v>Fulton County, New York</v>
      </c>
      <c r="C1847" s="57" t="str">
        <f t="shared" si="85"/>
        <v>Fulton County</v>
      </c>
      <c r="D1847" s="56" t="str">
        <f t="shared" si="86"/>
        <v>New York</v>
      </c>
      <c r="E1847" s="61">
        <v>55531</v>
      </c>
      <c r="F1847" s="61">
        <v>55513</v>
      </c>
      <c r="G1847" s="61">
        <v>55455</v>
      </c>
      <c r="H1847" s="61">
        <v>55112</v>
      </c>
      <c r="I1847" s="61">
        <v>54845</v>
      </c>
      <c r="J1847" s="61">
        <v>54345</v>
      </c>
      <c r="K1847" s="61">
        <v>53932</v>
      </c>
      <c r="L1847" s="61">
        <v>53801</v>
      </c>
      <c r="M1847" s="61">
        <v>53610</v>
      </c>
      <c r="N1847" s="61">
        <v>53802</v>
      </c>
      <c r="O1847" s="62">
        <v>53633</v>
      </c>
      <c r="P1847" s="61">
        <v>53383</v>
      </c>
      <c r="Q1847" s="27"/>
      <c r="R1847" s="28"/>
    </row>
    <row r="1848" spans="1:18" x14ac:dyDescent="0.2">
      <c r="A1848" s="60" t="s">
        <v>1858</v>
      </c>
      <c r="B1848" s="57" t="str">
        <f t="shared" si="84"/>
        <v>Genesee County, New York</v>
      </c>
      <c r="C1848" s="57" t="str">
        <f t="shared" si="85"/>
        <v>Genesee County</v>
      </c>
      <c r="D1848" s="56" t="str">
        <f t="shared" si="86"/>
        <v>New York</v>
      </c>
      <c r="E1848" s="61">
        <v>60079</v>
      </c>
      <c r="F1848" s="61">
        <v>59934</v>
      </c>
      <c r="G1848" s="61">
        <v>59928</v>
      </c>
      <c r="H1848" s="61">
        <v>59880</v>
      </c>
      <c r="I1848" s="61">
        <v>59672</v>
      </c>
      <c r="J1848" s="61">
        <v>59112</v>
      </c>
      <c r="K1848" s="61">
        <v>58725</v>
      </c>
      <c r="L1848" s="61">
        <v>58462</v>
      </c>
      <c r="M1848" s="61">
        <v>58013</v>
      </c>
      <c r="N1848" s="61">
        <v>57798</v>
      </c>
      <c r="O1848" s="62">
        <v>57487</v>
      </c>
      <c r="P1848" s="61">
        <v>57280</v>
      </c>
      <c r="Q1848" s="27"/>
      <c r="R1848" s="28"/>
    </row>
    <row r="1849" spans="1:18" x14ac:dyDescent="0.2">
      <c r="A1849" s="60" t="s">
        <v>1859</v>
      </c>
      <c r="B1849" s="57" t="str">
        <f t="shared" si="84"/>
        <v>Greene County, New York</v>
      </c>
      <c r="C1849" s="57" t="str">
        <f t="shared" si="85"/>
        <v>Greene County</v>
      </c>
      <c r="D1849" s="56" t="str">
        <f t="shared" si="86"/>
        <v>New York</v>
      </c>
      <c r="E1849" s="61">
        <v>49221</v>
      </c>
      <c r="F1849" s="61">
        <v>49214</v>
      </c>
      <c r="G1849" s="61">
        <v>49139</v>
      </c>
      <c r="H1849" s="61">
        <v>48857</v>
      </c>
      <c r="I1849" s="61">
        <v>48587</v>
      </c>
      <c r="J1849" s="61">
        <v>48308</v>
      </c>
      <c r="K1849" s="61">
        <v>47964</v>
      </c>
      <c r="L1849" s="61">
        <v>47616</v>
      </c>
      <c r="M1849" s="61">
        <v>47494</v>
      </c>
      <c r="N1849" s="61">
        <v>47442</v>
      </c>
      <c r="O1849" s="62">
        <v>47381</v>
      </c>
      <c r="P1849" s="61">
        <v>47188</v>
      </c>
      <c r="Q1849" s="27"/>
      <c r="R1849" s="28"/>
    </row>
    <row r="1850" spans="1:18" x14ac:dyDescent="0.2">
      <c r="A1850" s="60" t="s">
        <v>1860</v>
      </c>
      <c r="B1850" s="57" t="str">
        <f t="shared" si="84"/>
        <v>Hamilton County, New York</v>
      </c>
      <c r="C1850" s="57" t="str">
        <f t="shared" si="85"/>
        <v>Hamilton County</v>
      </c>
      <c r="D1850" s="56" t="str">
        <f t="shared" si="86"/>
        <v>New York</v>
      </c>
      <c r="E1850" s="61">
        <v>4836</v>
      </c>
      <c r="F1850" s="61">
        <v>4841</v>
      </c>
      <c r="G1850" s="61">
        <v>4851</v>
      </c>
      <c r="H1850" s="61">
        <v>4826</v>
      </c>
      <c r="I1850" s="61">
        <v>4803</v>
      </c>
      <c r="J1850" s="61">
        <v>4766</v>
      </c>
      <c r="K1850" s="61">
        <v>4700</v>
      </c>
      <c r="L1850" s="61">
        <v>4699</v>
      </c>
      <c r="M1850" s="61">
        <v>4556</v>
      </c>
      <c r="N1850" s="61">
        <v>4471</v>
      </c>
      <c r="O1850" s="62">
        <v>4432</v>
      </c>
      <c r="P1850" s="61">
        <v>4416</v>
      </c>
      <c r="Q1850" s="27"/>
      <c r="R1850" s="28"/>
    </row>
    <row r="1851" spans="1:18" x14ac:dyDescent="0.2">
      <c r="A1851" s="60" t="s">
        <v>1861</v>
      </c>
      <c r="B1851" s="57" t="str">
        <f t="shared" si="84"/>
        <v>Herkimer County, New York</v>
      </c>
      <c r="C1851" s="57" t="str">
        <f t="shared" si="85"/>
        <v>Herkimer County</v>
      </c>
      <c r="D1851" s="56" t="str">
        <f t="shared" si="86"/>
        <v>New York</v>
      </c>
      <c r="E1851" s="61">
        <v>64519</v>
      </c>
      <c r="F1851" s="61">
        <v>64469</v>
      </c>
      <c r="G1851" s="61">
        <v>64470</v>
      </c>
      <c r="H1851" s="61">
        <v>64386</v>
      </c>
      <c r="I1851" s="61">
        <v>64227</v>
      </c>
      <c r="J1851" s="61">
        <v>63883</v>
      </c>
      <c r="K1851" s="61">
        <v>63384</v>
      </c>
      <c r="L1851" s="61">
        <v>62652</v>
      </c>
      <c r="M1851" s="61">
        <v>62436</v>
      </c>
      <c r="N1851" s="61">
        <v>62163</v>
      </c>
      <c r="O1851" s="62">
        <v>61713</v>
      </c>
      <c r="P1851" s="61">
        <v>61319</v>
      </c>
      <c r="Q1851" s="27"/>
      <c r="R1851" s="28"/>
    </row>
    <row r="1852" spans="1:18" x14ac:dyDescent="0.2">
      <c r="A1852" s="60" t="s">
        <v>1862</v>
      </c>
      <c r="B1852" s="57" t="str">
        <f t="shared" si="84"/>
        <v>Jefferson County, New York</v>
      </c>
      <c r="C1852" s="57" t="str">
        <f t="shared" si="85"/>
        <v>Jefferson County</v>
      </c>
      <c r="D1852" s="56" t="str">
        <f t="shared" si="86"/>
        <v>New York</v>
      </c>
      <c r="E1852" s="61">
        <v>116229</v>
      </c>
      <c r="F1852" s="61">
        <v>116232</v>
      </c>
      <c r="G1852" s="61">
        <v>116592</v>
      </c>
      <c r="H1852" s="61">
        <v>117752</v>
      </c>
      <c r="I1852" s="61">
        <v>120235</v>
      </c>
      <c r="J1852" s="61">
        <v>118490</v>
      </c>
      <c r="K1852" s="61">
        <v>117971</v>
      </c>
      <c r="L1852" s="61">
        <v>116371</v>
      </c>
      <c r="M1852" s="61">
        <v>112980</v>
      </c>
      <c r="N1852" s="61">
        <v>113157</v>
      </c>
      <c r="O1852" s="62">
        <v>111866</v>
      </c>
      <c r="P1852" s="61">
        <v>109834</v>
      </c>
      <c r="Q1852" s="27"/>
      <c r="R1852" s="28"/>
    </row>
    <row r="1853" spans="1:18" x14ac:dyDescent="0.2">
      <c r="A1853" s="60" t="s">
        <v>1863</v>
      </c>
      <c r="B1853" s="57" t="str">
        <f t="shared" si="84"/>
        <v>Kings County, New York</v>
      </c>
      <c r="C1853" s="57" t="str">
        <f t="shared" si="85"/>
        <v>Kings County</v>
      </c>
      <c r="D1853" s="56" t="str">
        <f t="shared" si="86"/>
        <v>New York</v>
      </c>
      <c r="E1853" s="61">
        <v>2504700</v>
      </c>
      <c r="F1853" s="61">
        <v>2504721</v>
      </c>
      <c r="G1853" s="61">
        <v>2509828</v>
      </c>
      <c r="H1853" s="61">
        <v>2540817</v>
      </c>
      <c r="I1853" s="61">
        <v>2568450</v>
      </c>
      <c r="J1853" s="61">
        <v>2587684</v>
      </c>
      <c r="K1853" s="61">
        <v>2601513</v>
      </c>
      <c r="L1853" s="61">
        <v>2608794</v>
      </c>
      <c r="M1853" s="61">
        <v>2608423</v>
      </c>
      <c r="N1853" s="61">
        <v>2594676</v>
      </c>
      <c r="O1853" s="62">
        <v>2578074</v>
      </c>
      <c r="P1853" s="61">
        <v>2559903</v>
      </c>
      <c r="Q1853" s="27"/>
      <c r="R1853" s="28"/>
    </row>
    <row r="1854" spans="1:18" x14ac:dyDescent="0.2">
      <c r="A1854" s="60" t="s">
        <v>1864</v>
      </c>
      <c r="B1854" s="57" t="str">
        <f t="shared" si="84"/>
        <v>Lewis County, New York</v>
      </c>
      <c r="C1854" s="57" t="str">
        <f t="shared" si="85"/>
        <v>Lewis County</v>
      </c>
      <c r="D1854" s="56" t="str">
        <f t="shared" si="86"/>
        <v>New York</v>
      </c>
      <c r="E1854" s="61">
        <v>27087</v>
      </c>
      <c r="F1854" s="61">
        <v>27090</v>
      </c>
      <c r="G1854" s="61">
        <v>27077</v>
      </c>
      <c r="H1854" s="61">
        <v>27027</v>
      </c>
      <c r="I1854" s="61">
        <v>27196</v>
      </c>
      <c r="J1854" s="61">
        <v>27098</v>
      </c>
      <c r="K1854" s="61">
        <v>27089</v>
      </c>
      <c r="L1854" s="61">
        <v>26827</v>
      </c>
      <c r="M1854" s="61">
        <v>26647</v>
      </c>
      <c r="N1854" s="61">
        <v>26605</v>
      </c>
      <c r="O1854" s="62">
        <v>26486</v>
      </c>
      <c r="P1854" s="61">
        <v>26296</v>
      </c>
      <c r="Q1854" s="27"/>
      <c r="R1854" s="28"/>
    </row>
    <row r="1855" spans="1:18" x14ac:dyDescent="0.2">
      <c r="A1855" s="60" t="s">
        <v>1865</v>
      </c>
      <c r="B1855" s="57" t="str">
        <f t="shared" si="84"/>
        <v>Livingston County, New York</v>
      </c>
      <c r="C1855" s="57" t="str">
        <f t="shared" si="85"/>
        <v>Livingston County</v>
      </c>
      <c r="D1855" s="56" t="str">
        <f t="shared" si="86"/>
        <v>New York</v>
      </c>
      <c r="E1855" s="61">
        <v>65393</v>
      </c>
      <c r="F1855" s="61">
        <v>65206</v>
      </c>
      <c r="G1855" s="61">
        <v>65240</v>
      </c>
      <c r="H1855" s="61">
        <v>64849</v>
      </c>
      <c r="I1855" s="61">
        <v>64796</v>
      </c>
      <c r="J1855" s="61">
        <v>64627</v>
      </c>
      <c r="K1855" s="61">
        <v>64585</v>
      </c>
      <c r="L1855" s="61">
        <v>64344</v>
      </c>
      <c r="M1855" s="61">
        <v>64000</v>
      </c>
      <c r="N1855" s="61">
        <v>63483</v>
      </c>
      <c r="O1855" s="62">
        <v>63213</v>
      </c>
      <c r="P1855" s="61">
        <v>62914</v>
      </c>
      <c r="Q1855" s="27"/>
      <c r="R1855" s="28"/>
    </row>
    <row r="1856" spans="1:18" x14ac:dyDescent="0.2">
      <c r="A1856" s="60" t="s">
        <v>1866</v>
      </c>
      <c r="B1856" s="57" t="str">
        <f t="shared" si="84"/>
        <v>Madison County, New York</v>
      </c>
      <c r="C1856" s="57" t="str">
        <f t="shared" si="85"/>
        <v>Madison County</v>
      </c>
      <c r="D1856" s="56" t="str">
        <f t="shared" si="86"/>
        <v>New York</v>
      </c>
      <c r="E1856" s="61">
        <v>73442</v>
      </c>
      <c r="F1856" s="61">
        <v>73452</v>
      </c>
      <c r="G1856" s="61">
        <v>73440</v>
      </c>
      <c r="H1856" s="61">
        <v>72887</v>
      </c>
      <c r="I1856" s="61">
        <v>72414</v>
      </c>
      <c r="J1856" s="61">
        <v>72457</v>
      </c>
      <c r="K1856" s="61">
        <v>72210</v>
      </c>
      <c r="L1856" s="61">
        <v>71636</v>
      </c>
      <c r="M1856" s="61">
        <v>71387</v>
      </c>
      <c r="N1856" s="61">
        <v>70942</v>
      </c>
      <c r="O1856" s="62">
        <v>71117</v>
      </c>
      <c r="P1856" s="61">
        <v>70941</v>
      </c>
      <c r="Q1856" s="27"/>
      <c r="R1856" s="28"/>
    </row>
    <row r="1857" spans="1:18" x14ac:dyDescent="0.2">
      <c r="A1857" s="60" t="s">
        <v>1867</v>
      </c>
      <c r="B1857" s="57" t="str">
        <f t="shared" si="84"/>
        <v>Monroe County, New York</v>
      </c>
      <c r="C1857" s="57" t="str">
        <f t="shared" si="85"/>
        <v>Monroe County</v>
      </c>
      <c r="D1857" s="56" t="str">
        <f t="shared" si="86"/>
        <v>New York</v>
      </c>
      <c r="E1857" s="61">
        <v>744344</v>
      </c>
      <c r="F1857" s="61">
        <v>744394</v>
      </c>
      <c r="G1857" s="61">
        <v>744580</v>
      </c>
      <c r="H1857" s="61">
        <v>746751</v>
      </c>
      <c r="I1857" s="61">
        <v>747344</v>
      </c>
      <c r="J1857" s="61">
        <v>748290</v>
      </c>
      <c r="K1857" s="61">
        <v>747364</v>
      </c>
      <c r="L1857" s="61">
        <v>745577</v>
      </c>
      <c r="M1857" s="61">
        <v>743770</v>
      </c>
      <c r="N1857" s="61">
        <v>742724</v>
      </c>
      <c r="O1857" s="62">
        <v>742864</v>
      </c>
      <c r="P1857" s="61">
        <v>741770</v>
      </c>
      <c r="Q1857" s="27"/>
      <c r="R1857" s="28"/>
    </row>
    <row r="1858" spans="1:18" x14ac:dyDescent="0.2">
      <c r="A1858" s="60" t="s">
        <v>1868</v>
      </c>
      <c r="B1858" s="57" t="str">
        <f t="shared" ref="B1858:B1921" si="87">IF(LEFT(A1858)=".", RIGHT(A1858,LEN(A1858)-1), A1858)</f>
        <v>Montgomery County, New York</v>
      </c>
      <c r="C1858" s="57" t="str">
        <f t="shared" si="85"/>
        <v>Montgomery County</v>
      </c>
      <c r="D1858" s="56" t="str">
        <f t="shared" si="86"/>
        <v>New York</v>
      </c>
      <c r="E1858" s="61">
        <v>50219</v>
      </c>
      <c r="F1858" s="61">
        <v>50264</v>
      </c>
      <c r="G1858" s="61">
        <v>50307</v>
      </c>
      <c r="H1858" s="61">
        <v>49911</v>
      </c>
      <c r="I1858" s="61">
        <v>49829</v>
      </c>
      <c r="J1858" s="61">
        <v>49743</v>
      </c>
      <c r="K1858" s="61">
        <v>49679</v>
      </c>
      <c r="L1858" s="61">
        <v>49564</v>
      </c>
      <c r="M1858" s="61">
        <v>49169</v>
      </c>
      <c r="N1858" s="61">
        <v>49163</v>
      </c>
      <c r="O1858" s="62">
        <v>49394</v>
      </c>
      <c r="P1858" s="61">
        <v>49221</v>
      </c>
      <c r="Q1858" s="27"/>
      <c r="R1858" s="28"/>
    </row>
    <row r="1859" spans="1:18" x14ac:dyDescent="0.2">
      <c r="A1859" s="60" t="s">
        <v>1869</v>
      </c>
      <c r="B1859" s="57" t="str">
        <f t="shared" si="87"/>
        <v>Nassau County, New York</v>
      </c>
      <c r="C1859" s="57" t="str">
        <f t="shared" ref="C1859:C1922" si="88">LEFT(B1859,FIND(",",B1859,1)-1)</f>
        <v>Nassau County</v>
      </c>
      <c r="D1859" s="56" t="str">
        <f t="shared" ref="D1859:D1922" si="89">RIGHT(B1859,LEN(B1859)-(FIND(",",B1859)+1))</f>
        <v>New York</v>
      </c>
      <c r="E1859" s="61">
        <v>1339532</v>
      </c>
      <c r="F1859" s="61">
        <v>1339880</v>
      </c>
      <c r="G1859" s="61">
        <v>1341669</v>
      </c>
      <c r="H1859" s="61">
        <v>1346223</v>
      </c>
      <c r="I1859" s="61">
        <v>1349616</v>
      </c>
      <c r="J1859" s="61">
        <v>1352193</v>
      </c>
      <c r="K1859" s="61">
        <v>1354705</v>
      </c>
      <c r="L1859" s="61">
        <v>1354840</v>
      </c>
      <c r="M1859" s="61">
        <v>1355952</v>
      </c>
      <c r="N1859" s="61">
        <v>1357293</v>
      </c>
      <c r="O1859" s="62">
        <v>1357534</v>
      </c>
      <c r="P1859" s="61">
        <v>1356924</v>
      </c>
      <c r="Q1859" s="27"/>
      <c r="R1859" s="28"/>
    </row>
    <row r="1860" spans="1:18" x14ac:dyDescent="0.2">
      <c r="A1860" s="60" t="s">
        <v>1870</v>
      </c>
      <c r="B1860" s="57" t="str">
        <f t="shared" si="87"/>
        <v>New York County, New York</v>
      </c>
      <c r="C1860" s="57" t="str">
        <f t="shared" si="88"/>
        <v>New York County</v>
      </c>
      <c r="D1860" s="56" t="str">
        <f t="shared" si="89"/>
        <v>New York</v>
      </c>
      <c r="E1860" s="61">
        <v>1585873</v>
      </c>
      <c r="F1860" s="61">
        <v>1586381</v>
      </c>
      <c r="G1860" s="61">
        <v>1588767</v>
      </c>
      <c r="H1860" s="61">
        <v>1608293</v>
      </c>
      <c r="I1860" s="61">
        <v>1623911</v>
      </c>
      <c r="J1860" s="61">
        <v>1627491</v>
      </c>
      <c r="K1860" s="61">
        <v>1630678</v>
      </c>
      <c r="L1860" s="61">
        <v>1636063</v>
      </c>
      <c r="M1860" s="61">
        <v>1635443</v>
      </c>
      <c r="N1860" s="61">
        <v>1630698</v>
      </c>
      <c r="O1860" s="62">
        <v>1629055</v>
      </c>
      <c r="P1860" s="61">
        <v>1628706</v>
      </c>
      <c r="Q1860" s="27"/>
      <c r="R1860" s="28"/>
    </row>
    <row r="1861" spans="1:18" x14ac:dyDescent="0.2">
      <c r="A1861" s="60" t="s">
        <v>1871</v>
      </c>
      <c r="B1861" s="57" t="str">
        <f t="shared" si="87"/>
        <v>Niagara County, New York</v>
      </c>
      <c r="C1861" s="57" t="str">
        <f t="shared" si="88"/>
        <v>Niagara County</v>
      </c>
      <c r="D1861" s="56" t="str">
        <f t="shared" si="89"/>
        <v>New York</v>
      </c>
      <c r="E1861" s="61">
        <v>216469</v>
      </c>
      <c r="F1861" s="61">
        <v>216480</v>
      </c>
      <c r="G1861" s="61">
        <v>216475</v>
      </c>
      <c r="H1861" s="61">
        <v>215719</v>
      </c>
      <c r="I1861" s="61">
        <v>214713</v>
      </c>
      <c r="J1861" s="61">
        <v>214105</v>
      </c>
      <c r="K1861" s="61">
        <v>213305</v>
      </c>
      <c r="L1861" s="61">
        <v>212358</v>
      </c>
      <c r="M1861" s="61">
        <v>211554</v>
      </c>
      <c r="N1861" s="61">
        <v>210848</v>
      </c>
      <c r="O1861" s="62">
        <v>210060</v>
      </c>
      <c r="P1861" s="61">
        <v>209281</v>
      </c>
      <c r="Q1861" s="27"/>
      <c r="R1861" s="28"/>
    </row>
    <row r="1862" spans="1:18" x14ac:dyDescent="0.2">
      <c r="A1862" s="60" t="s">
        <v>1872</v>
      </c>
      <c r="B1862" s="57" t="str">
        <f t="shared" si="87"/>
        <v>Oneida County, New York</v>
      </c>
      <c r="C1862" s="57" t="str">
        <f t="shared" si="88"/>
        <v>Oneida County</v>
      </c>
      <c r="D1862" s="56" t="str">
        <f t="shared" si="89"/>
        <v>New York</v>
      </c>
      <c r="E1862" s="61">
        <v>234878</v>
      </c>
      <c r="F1862" s="61">
        <v>234860</v>
      </c>
      <c r="G1862" s="61">
        <v>234756</v>
      </c>
      <c r="H1862" s="61">
        <v>234218</v>
      </c>
      <c r="I1862" s="61">
        <v>233765</v>
      </c>
      <c r="J1862" s="61">
        <v>233347</v>
      </c>
      <c r="K1862" s="61">
        <v>232598</v>
      </c>
      <c r="L1862" s="61">
        <v>231264</v>
      </c>
      <c r="M1862" s="61">
        <v>230375</v>
      </c>
      <c r="N1862" s="61">
        <v>230011</v>
      </c>
      <c r="O1862" s="62">
        <v>229474</v>
      </c>
      <c r="P1862" s="61">
        <v>228671</v>
      </c>
      <c r="Q1862" s="27"/>
      <c r="R1862" s="28"/>
    </row>
    <row r="1863" spans="1:18" x14ac:dyDescent="0.2">
      <c r="A1863" s="60" t="s">
        <v>1873</v>
      </c>
      <c r="B1863" s="57" t="str">
        <f t="shared" si="87"/>
        <v>Onondaga County, New York</v>
      </c>
      <c r="C1863" s="57" t="str">
        <f t="shared" si="88"/>
        <v>Onondaga County</v>
      </c>
      <c r="D1863" s="56" t="str">
        <f t="shared" si="89"/>
        <v>New York</v>
      </c>
      <c r="E1863" s="61">
        <v>467026</v>
      </c>
      <c r="F1863" s="61">
        <v>467067</v>
      </c>
      <c r="G1863" s="61">
        <v>467533</v>
      </c>
      <c r="H1863" s="61">
        <v>467614</v>
      </c>
      <c r="I1863" s="61">
        <v>467030</v>
      </c>
      <c r="J1863" s="61">
        <v>468146</v>
      </c>
      <c r="K1863" s="61">
        <v>467285</v>
      </c>
      <c r="L1863" s="61">
        <v>466277</v>
      </c>
      <c r="M1863" s="61">
        <v>464109</v>
      </c>
      <c r="N1863" s="61">
        <v>461795</v>
      </c>
      <c r="O1863" s="62">
        <v>461649</v>
      </c>
      <c r="P1863" s="61">
        <v>460528</v>
      </c>
      <c r="Q1863" s="27"/>
      <c r="R1863" s="28"/>
    </row>
    <row r="1864" spans="1:18" x14ac:dyDescent="0.2">
      <c r="A1864" s="60" t="s">
        <v>1874</v>
      </c>
      <c r="B1864" s="57" t="str">
        <f t="shared" si="87"/>
        <v>Ontario County, New York</v>
      </c>
      <c r="C1864" s="57" t="str">
        <f t="shared" si="88"/>
        <v>Ontario County</v>
      </c>
      <c r="D1864" s="56" t="str">
        <f t="shared" si="89"/>
        <v>New York</v>
      </c>
      <c r="E1864" s="61">
        <v>107931</v>
      </c>
      <c r="F1864" s="61">
        <v>108099</v>
      </c>
      <c r="G1864" s="61">
        <v>108176</v>
      </c>
      <c r="H1864" s="61">
        <v>108599</v>
      </c>
      <c r="I1864" s="61">
        <v>108611</v>
      </c>
      <c r="J1864" s="61">
        <v>109044</v>
      </c>
      <c r="K1864" s="61">
        <v>109334</v>
      </c>
      <c r="L1864" s="61">
        <v>109271</v>
      </c>
      <c r="M1864" s="61">
        <v>109229</v>
      </c>
      <c r="N1864" s="61">
        <v>109538</v>
      </c>
      <c r="O1864" s="62">
        <v>109738</v>
      </c>
      <c r="P1864" s="61">
        <v>109777</v>
      </c>
      <c r="Q1864" s="27"/>
      <c r="R1864" s="28"/>
    </row>
    <row r="1865" spans="1:18" x14ac:dyDescent="0.2">
      <c r="A1865" s="60" t="s">
        <v>1875</v>
      </c>
      <c r="B1865" s="57" t="str">
        <f t="shared" si="87"/>
        <v>Orange County, New York</v>
      </c>
      <c r="C1865" s="57" t="str">
        <f t="shared" si="88"/>
        <v>Orange County</v>
      </c>
      <c r="D1865" s="56" t="str">
        <f t="shared" si="89"/>
        <v>New York</v>
      </c>
      <c r="E1865" s="61">
        <v>372813</v>
      </c>
      <c r="F1865" s="61">
        <v>372826</v>
      </c>
      <c r="G1865" s="61">
        <v>373445</v>
      </c>
      <c r="H1865" s="61">
        <v>374097</v>
      </c>
      <c r="I1865" s="61">
        <v>373699</v>
      </c>
      <c r="J1865" s="61">
        <v>374320</v>
      </c>
      <c r="K1865" s="61">
        <v>374845</v>
      </c>
      <c r="L1865" s="61">
        <v>375803</v>
      </c>
      <c r="M1865" s="61">
        <v>377799</v>
      </c>
      <c r="N1865" s="61">
        <v>379758</v>
      </c>
      <c r="O1865" s="62">
        <v>382126</v>
      </c>
      <c r="P1865" s="61">
        <v>384940</v>
      </c>
      <c r="Q1865" s="27"/>
      <c r="R1865" s="28"/>
    </row>
    <row r="1866" spans="1:18" x14ac:dyDescent="0.2">
      <c r="A1866" s="60" t="s">
        <v>1876</v>
      </c>
      <c r="B1866" s="57" t="str">
        <f t="shared" si="87"/>
        <v>Orleans County, New York</v>
      </c>
      <c r="C1866" s="57" t="str">
        <f t="shared" si="88"/>
        <v>Orleans County</v>
      </c>
      <c r="D1866" s="56" t="str">
        <f t="shared" si="89"/>
        <v>New York</v>
      </c>
      <c r="E1866" s="61">
        <v>42883</v>
      </c>
      <c r="F1866" s="61">
        <v>42890</v>
      </c>
      <c r="G1866" s="61">
        <v>42851</v>
      </c>
      <c r="H1866" s="61">
        <v>42648</v>
      </c>
      <c r="I1866" s="61">
        <v>42391</v>
      </c>
      <c r="J1866" s="61">
        <v>42229</v>
      </c>
      <c r="K1866" s="61">
        <v>41861</v>
      </c>
      <c r="L1866" s="61">
        <v>41481</v>
      </c>
      <c r="M1866" s="61">
        <v>41247</v>
      </c>
      <c r="N1866" s="61">
        <v>40786</v>
      </c>
      <c r="O1866" s="62">
        <v>40655</v>
      </c>
      <c r="P1866" s="61">
        <v>40352</v>
      </c>
      <c r="Q1866" s="27"/>
      <c r="R1866" s="28"/>
    </row>
    <row r="1867" spans="1:18" x14ac:dyDescent="0.2">
      <c r="A1867" s="60" t="s">
        <v>1877</v>
      </c>
      <c r="B1867" s="57" t="str">
        <f t="shared" si="87"/>
        <v>Oswego County, New York</v>
      </c>
      <c r="C1867" s="57" t="str">
        <f t="shared" si="88"/>
        <v>Oswego County</v>
      </c>
      <c r="D1867" s="56" t="str">
        <f t="shared" si="89"/>
        <v>New York</v>
      </c>
      <c r="E1867" s="61">
        <v>122109</v>
      </c>
      <c r="F1867" s="61">
        <v>122105</v>
      </c>
      <c r="G1867" s="61">
        <v>122137</v>
      </c>
      <c r="H1867" s="61">
        <v>121981</v>
      </c>
      <c r="I1867" s="61">
        <v>121458</v>
      </c>
      <c r="J1867" s="61">
        <v>121170</v>
      </c>
      <c r="K1867" s="61">
        <v>120590</v>
      </c>
      <c r="L1867" s="61">
        <v>119735</v>
      </c>
      <c r="M1867" s="61">
        <v>118895</v>
      </c>
      <c r="N1867" s="61">
        <v>118427</v>
      </c>
      <c r="O1867" s="62">
        <v>117515</v>
      </c>
      <c r="P1867" s="61">
        <v>117124</v>
      </c>
      <c r="Q1867" s="27"/>
      <c r="R1867" s="28"/>
    </row>
    <row r="1868" spans="1:18" x14ac:dyDescent="0.2">
      <c r="A1868" s="60" t="s">
        <v>1878</v>
      </c>
      <c r="B1868" s="57" t="str">
        <f t="shared" si="87"/>
        <v>Otsego County, New York</v>
      </c>
      <c r="C1868" s="57" t="str">
        <f t="shared" si="88"/>
        <v>Otsego County</v>
      </c>
      <c r="D1868" s="56" t="str">
        <f t="shared" si="89"/>
        <v>New York</v>
      </c>
      <c r="E1868" s="61">
        <v>62259</v>
      </c>
      <c r="F1868" s="61">
        <v>62278</v>
      </c>
      <c r="G1868" s="61">
        <v>62259</v>
      </c>
      <c r="H1868" s="61">
        <v>61971</v>
      </c>
      <c r="I1868" s="61">
        <v>61747</v>
      </c>
      <c r="J1868" s="61">
        <v>61614</v>
      </c>
      <c r="K1868" s="61">
        <v>60950</v>
      </c>
      <c r="L1868" s="61">
        <v>60504</v>
      </c>
      <c r="M1868" s="61">
        <v>60132</v>
      </c>
      <c r="N1868" s="61">
        <v>59920</v>
      </c>
      <c r="O1868" s="62">
        <v>59810</v>
      </c>
      <c r="P1868" s="61">
        <v>59493</v>
      </c>
      <c r="Q1868" s="27"/>
      <c r="R1868" s="28"/>
    </row>
    <row r="1869" spans="1:18" x14ac:dyDescent="0.2">
      <c r="A1869" s="60" t="s">
        <v>1879</v>
      </c>
      <c r="B1869" s="57" t="str">
        <f t="shared" si="87"/>
        <v>Putnam County, New York</v>
      </c>
      <c r="C1869" s="57" t="str">
        <f t="shared" si="88"/>
        <v>Putnam County</v>
      </c>
      <c r="D1869" s="56" t="str">
        <f t="shared" si="89"/>
        <v>New York</v>
      </c>
      <c r="E1869" s="61">
        <v>99710</v>
      </c>
      <c r="F1869" s="61">
        <v>99654</v>
      </c>
      <c r="G1869" s="61">
        <v>99667</v>
      </c>
      <c r="H1869" s="61">
        <v>99827</v>
      </c>
      <c r="I1869" s="61">
        <v>99625</v>
      </c>
      <c r="J1869" s="61">
        <v>99572</v>
      </c>
      <c r="K1869" s="61">
        <v>99438</v>
      </c>
      <c r="L1869" s="61">
        <v>99185</v>
      </c>
      <c r="M1869" s="61">
        <v>98761</v>
      </c>
      <c r="N1869" s="61">
        <v>98856</v>
      </c>
      <c r="O1869" s="62">
        <v>98814</v>
      </c>
      <c r="P1869" s="61">
        <v>98320</v>
      </c>
      <c r="Q1869" s="27"/>
      <c r="R1869" s="28"/>
    </row>
    <row r="1870" spans="1:18" x14ac:dyDescent="0.2">
      <c r="A1870" s="60" t="s">
        <v>1880</v>
      </c>
      <c r="B1870" s="57" t="str">
        <f t="shared" si="87"/>
        <v>Queens County, New York</v>
      </c>
      <c r="C1870" s="57" t="str">
        <f t="shared" si="88"/>
        <v>Queens County</v>
      </c>
      <c r="D1870" s="56" t="str">
        <f t="shared" si="89"/>
        <v>New York</v>
      </c>
      <c r="E1870" s="61">
        <v>2230722</v>
      </c>
      <c r="F1870" s="61">
        <v>2230619</v>
      </c>
      <c r="G1870" s="61">
        <v>2234701</v>
      </c>
      <c r="H1870" s="61">
        <v>2255482</v>
      </c>
      <c r="I1870" s="61">
        <v>2272222</v>
      </c>
      <c r="J1870" s="61">
        <v>2287185</v>
      </c>
      <c r="K1870" s="61">
        <v>2298736</v>
      </c>
      <c r="L1870" s="61">
        <v>2305838</v>
      </c>
      <c r="M1870" s="61">
        <v>2306830</v>
      </c>
      <c r="N1870" s="61">
        <v>2295808</v>
      </c>
      <c r="O1870" s="62">
        <v>2274605</v>
      </c>
      <c r="P1870" s="61">
        <v>2253858</v>
      </c>
      <c r="Q1870" s="27"/>
      <c r="R1870" s="28"/>
    </row>
    <row r="1871" spans="1:18" x14ac:dyDescent="0.2">
      <c r="A1871" s="60" t="s">
        <v>1881</v>
      </c>
      <c r="B1871" s="57" t="str">
        <f t="shared" si="87"/>
        <v>Rensselaer County, New York</v>
      </c>
      <c r="C1871" s="57" t="str">
        <f t="shared" si="88"/>
        <v>Rensselaer County</v>
      </c>
      <c r="D1871" s="56" t="str">
        <f t="shared" si="89"/>
        <v>New York</v>
      </c>
      <c r="E1871" s="61">
        <v>159429</v>
      </c>
      <c r="F1871" s="61">
        <v>159433</v>
      </c>
      <c r="G1871" s="61">
        <v>159340</v>
      </c>
      <c r="H1871" s="61">
        <v>159589</v>
      </c>
      <c r="I1871" s="61">
        <v>159437</v>
      </c>
      <c r="J1871" s="61">
        <v>159545</v>
      </c>
      <c r="K1871" s="61">
        <v>159666</v>
      </c>
      <c r="L1871" s="61">
        <v>159436</v>
      </c>
      <c r="M1871" s="61">
        <v>159294</v>
      </c>
      <c r="N1871" s="61">
        <v>159200</v>
      </c>
      <c r="O1871" s="62">
        <v>159283</v>
      </c>
      <c r="P1871" s="61">
        <v>158714</v>
      </c>
      <c r="Q1871" s="27"/>
      <c r="R1871" s="28"/>
    </row>
    <row r="1872" spans="1:18" x14ac:dyDescent="0.2">
      <c r="A1872" s="60" t="s">
        <v>1882</v>
      </c>
      <c r="B1872" s="57" t="str">
        <f t="shared" si="87"/>
        <v>Richmond County, New York</v>
      </c>
      <c r="C1872" s="57" t="str">
        <f t="shared" si="88"/>
        <v>Richmond County</v>
      </c>
      <c r="D1872" s="56" t="str">
        <f t="shared" si="89"/>
        <v>New York</v>
      </c>
      <c r="E1872" s="61">
        <v>468730</v>
      </c>
      <c r="F1872" s="61">
        <v>468730</v>
      </c>
      <c r="G1872" s="61">
        <v>469615</v>
      </c>
      <c r="H1872" s="61">
        <v>471021</v>
      </c>
      <c r="I1872" s="61">
        <v>470614</v>
      </c>
      <c r="J1872" s="61">
        <v>471803</v>
      </c>
      <c r="K1872" s="61">
        <v>471937</v>
      </c>
      <c r="L1872" s="61">
        <v>472349</v>
      </c>
      <c r="M1872" s="61">
        <v>474040</v>
      </c>
      <c r="N1872" s="61">
        <v>475671</v>
      </c>
      <c r="O1872" s="62">
        <v>476260</v>
      </c>
      <c r="P1872" s="61">
        <v>476143</v>
      </c>
      <c r="Q1872" s="27"/>
      <c r="R1872" s="28"/>
    </row>
    <row r="1873" spans="1:18" x14ac:dyDescent="0.2">
      <c r="A1873" s="60" t="s">
        <v>1883</v>
      </c>
      <c r="B1873" s="57" t="str">
        <f t="shared" si="87"/>
        <v>Rockland County, New York</v>
      </c>
      <c r="C1873" s="57" t="str">
        <f t="shared" si="88"/>
        <v>Rockland County</v>
      </c>
      <c r="D1873" s="56" t="str">
        <f t="shared" si="89"/>
        <v>New York</v>
      </c>
      <c r="E1873" s="61">
        <v>311687</v>
      </c>
      <c r="F1873" s="61">
        <v>311691</v>
      </c>
      <c r="G1873" s="61">
        <v>312499</v>
      </c>
      <c r="H1873" s="61">
        <v>315452</v>
      </c>
      <c r="I1873" s="61">
        <v>317196</v>
      </c>
      <c r="J1873" s="61">
        <v>319284</v>
      </c>
      <c r="K1873" s="61">
        <v>321119</v>
      </c>
      <c r="L1873" s="61">
        <v>322919</v>
      </c>
      <c r="M1873" s="61">
        <v>323258</v>
      </c>
      <c r="N1873" s="61">
        <v>324622</v>
      </c>
      <c r="O1873" s="62">
        <v>325522</v>
      </c>
      <c r="P1873" s="61">
        <v>325789</v>
      </c>
      <c r="Q1873" s="27"/>
      <c r="R1873" s="28"/>
    </row>
    <row r="1874" spans="1:18" x14ac:dyDescent="0.2">
      <c r="A1874" s="60" t="s">
        <v>1884</v>
      </c>
      <c r="B1874" s="57" t="str">
        <f t="shared" si="87"/>
        <v>St. Lawrence County, New York</v>
      </c>
      <c r="C1874" s="57" t="str">
        <f t="shared" si="88"/>
        <v>St. Lawrence County</v>
      </c>
      <c r="D1874" s="56" t="str">
        <f t="shared" si="89"/>
        <v>New York</v>
      </c>
      <c r="E1874" s="61">
        <v>111944</v>
      </c>
      <c r="F1874" s="61">
        <v>111940</v>
      </c>
      <c r="G1874" s="61">
        <v>111812</v>
      </c>
      <c r="H1874" s="61">
        <v>112277</v>
      </c>
      <c r="I1874" s="61">
        <v>112355</v>
      </c>
      <c r="J1874" s="61">
        <v>111931</v>
      </c>
      <c r="K1874" s="61">
        <v>111437</v>
      </c>
      <c r="L1874" s="61">
        <v>110348</v>
      </c>
      <c r="M1874" s="61">
        <v>109449</v>
      </c>
      <c r="N1874" s="61">
        <v>108699</v>
      </c>
      <c r="O1874" s="62">
        <v>108327</v>
      </c>
      <c r="P1874" s="61">
        <v>107740</v>
      </c>
      <c r="Q1874" s="27"/>
      <c r="R1874" s="28"/>
    </row>
    <row r="1875" spans="1:18" x14ac:dyDescent="0.2">
      <c r="A1875" s="60" t="s">
        <v>1885</v>
      </c>
      <c r="B1875" s="57" t="str">
        <f t="shared" si="87"/>
        <v>Saratoga County, New York</v>
      </c>
      <c r="C1875" s="57" t="str">
        <f t="shared" si="88"/>
        <v>Saratoga County</v>
      </c>
      <c r="D1875" s="56" t="str">
        <f t="shared" si="89"/>
        <v>New York</v>
      </c>
      <c r="E1875" s="61">
        <v>219607</v>
      </c>
      <c r="F1875" s="61">
        <v>219598</v>
      </c>
      <c r="G1875" s="61">
        <v>220109</v>
      </c>
      <c r="H1875" s="61">
        <v>221111</v>
      </c>
      <c r="I1875" s="61">
        <v>222483</v>
      </c>
      <c r="J1875" s="61">
        <v>224087</v>
      </c>
      <c r="K1875" s="61">
        <v>224513</v>
      </c>
      <c r="L1875" s="61">
        <v>226078</v>
      </c>
      <c r="M1875" s="61">
        <v>227122</v>
      </c>
      <c r="N1875" s="61">
        <v>229276</v>
      </c>
      <c r="O1875" s="62">
        <v>230170</v>
      </c>
      <c r="P1875" s="61">
        <v>229863</v>
      </c>
      <c r="Q1875" s="27"/>
      <c r="R1875" s="28"/>
    </row>
    <row r="1876" spans="1:18" x14ac:dyDescent="0.2">
      <c r="A1876" s="60" t="s">
        <v>1886</v>
      </c>
      <c r="B1876" s="57" t="str">
        <f t="shared" si="87"/>
        <v>Schenectady County, New York</v>
      </c>
      <c r="C1876" s="57" t="str">
        <f t="shared" si="88"/>
        <v>Schenectady County</v>
      </c>
      <c r="D1876" s="56" t="str">
        <f t="shared" si="89"/>
        <v>New York</v>
      </c>
      <c r="E1876" s="61">
        <v>154727</v>
      </c>
      <c r="F1876" s="61">
        <v>154751</v>
      </c>
      <c r="G1876" s="61">
        <v>154861</v>
      </c>
      <c r="H1876" s="61">
        <v>154864</v>
      </c>
      <c r="I1876" s="61">
        <v>155016</v>
      </c>
      <c r="J1876" s="61">
        <v>154944</v>
      </c>
      <c r="K1876" s="61">
        <v>155016</v>
      </c>
      <c r="L1876" s="61">
        <v>154733</v>
      </c>
      <c r="M1876" s="61">
        <v>154475</v>
      </c>
      <c r="N1876" s="61">
        <v>154710</v>
      </c>
      <c r="O1876" s="62">
        <v>155079</v>
      </c>
      <c r="P1876" s="61">
        <v>155299</v>
      </c>
      <c r="Q1876" s="27"/>
      <c r="R1876" s="28"/>
    </row>
    <row r="1877" spans="1:18" x14ac:dyDescent="0.2">
      <c r="A1877" s="60" t="s">
        <v>1887</v>
      </c>
      <c r="B1877" s="57" t="str">
        <f t="shared" si="87"/>
        <v>Schoharie County, New York</v>
      </c>
      <c r="C1877" s="57" t="str">
        <f t="shared" si="88"/>
        <v>Schoharie County</v>
      </c>
      <c r="D1877" s="56" t="str">
        <f t="shared" si="89"/>
        <v>New York</v>
      </c>
      <c r="E1877" s="61">
        <v>32749</v>
      </c>
      <c r="F1877" s="61">
        <v>32723</v>
      </c>
      <c r="G1877" s="61">
        <v>32686</v>
      </c>
      <c r="H1877" s="61">
        <v>32618</v>
      </c>
      <c r="I1877" s="61">
        <v>32039</v>
      </c>
      <c r="J1877" s="61">
        <v>31900</v>
      </c>
      <c r="K1877" s="61">
        <v>31767</v>
      </c>
      <c r="L1877" s="61">
        <v>31405</v>
      </c>
      <c r="M1877" s="61">
        <v>31304</v>
      </c>
      <c r="N1877" s="61">
        <v>31255</v>
      </c>
      <c r="O1877" s="62">
        <v>31146</v>
      </c>
      <c r="P1877" s="61">
        <v>30999</v>
      </c>
      <c r="Q1877" s="27"/>
      <c r="R1877" s="28"/>
    </row>
    <row r="1878" spans="1:18" x14ac:dyDescent="0.2">
      <c r="A1878" s="60" t="s">
        <v>1888</v>
      </c>
      <c r="B1878" s="57" t="str">
        <f t="shared" si="87"/>
        <v>Schuyler County, New York</v>
      </c>
      <c r="C1878" s="57" t="str">
        <f t="shared" si="88"/>
        <v>Schuyler County</v>
      </c>
      <c r="D1878" s="56" t="str">
        <f t="shared" si="89"/>
        <v>New York</v>
      </c>
      <c r="E1878" s="61">
        <v>18343</v>
      </c>
      <c r="F1878" s="61">
        <v>18362</v>
      </c>
      <c r="G1878" s="61">
        <v>18334</v>
      </c>
      <c r="H1878" s="61">
        <v>18413</v>
      </c>
      <c r="I1878" s="61">
        <v>18498</v>
      </c>
      <c r="J1878" s="61">
        <v>18382</v>
      </c>
      <c r="K1878" s="61">
        <v>18176</v>
      </c>
      <c r="L1878" s="61">
        <v>18027</v>
      </c>
      <c r="M1878" s="61">
        <v>17967</v>
      </c>
      <c r="N1878" s="61">
        <v>17913</v>
      </c>
      <c r="O1878" s="62">
        <v>17884</v>
      </c>
      <c r="P1878" s="61">
        <v>17807</v>
      </c>
      <c r="Q1878" s="27"/>
      <c r="R1878" s="28"/>
    </row>
    <row r="1879" spans="1:18" x14ac:dyDescent="0.2">
      <c r="A1879" s="60" t="s">
        <v>1889</v>
      </c>
      <c r="B1879" s="57" t="str">
        <f t="shared" si="87"/>
        <v>Seneca County, New York</v>
      </c>
      <c r="C1879" s="57" t="str">
        <f t="shared" si="88"/>
        <v>Seneca County</v>
      </c>
      <c r="D1879" s="56" t="str">
        <f t="shared" si="89"/>
        <v>New York</v>
      </c>
      <c r="E1879" s="61">
        <v>35251</v>
      </c>
      <c r="F1879" s="61">
        <v>35248</v>
      </c>
      <c r="G1879" s="61">
        <v>35266</v>
      </c>
      <c r="H1879" s="61">
        <v>35380</v>
      </c>
      <c r="I1879" s="61">
        <v>35388</v>
      </c>
      <c r="J1879" s="61">
        <v>35250</v>
      </c>
      <c r="K1879" s="61">
        <v>34879</v>
      </c>
      <c r="L1879" s="61">
        <v>34801</v>
      </c>
      <c r="M1879" s="61">
        <v>34710</v>
      </c>
      <c r="N1879" s="61">
        <v>34246</v>
      </c>
      <c r="O1879" s="62">
        <v>34179</v>
      </c>
      <c r="P1879" s="61">
        <v>34016</v>
      </c>
      <c r="Q1879" s="27"/>
      <c r="R1879" s="28"/>
    </row>
    <row r="1880" spans="1:18" x14ac:dyDescent="0.2">
      <c r="A1880" s="60" t="s">
        <v>1890</v>
      </c>
      <c r="B1880" s="57" t="str">
        <f t="shared" si="87"/>
        <v>Steuben County, New York</v>
      </c>
      <c r="C1880" s="57" t="str">
        <f t="shared" si="88"/>
        <v>Steuben County</v>
      </c>
      <c r="D1880" s="56" t="str">
        <f t="shared" si="89"/>
        <v>New York</v>
      </c>
      <c r="E1880" s="61">
        <v>98990</v>
      </c>
      <c r="F1880" s="61">
        <v>98982</v>
      </c>
      <c r="G1880" s="61">
        <v>99005</v>
      </c>
      <c r="H1880" s="61">
        <v>99148</v>
      </c>
      <c r="I1880" s="61">
        <v>98925</v>
      </c>
      <c r="J1880" s="61">
        <v>98843</v>
      </c>
      <c r="K1880" s="61">
        <v>98165</v>
      </c>
      <c r="L1880" s="61">
        <v>97551</v>
      </c>
      <c r="M1880" s="61">
        <v>96958</v>
      </c>
      <c r="N1880" s="61">
        <v>96360</v>
      </c>
      <c r="O1880" s="62">
        <v>95860</v>
      </c>
      <c r="P1880" s="61">
        <v>95379</v>
      </c>
      <c r="Q1880" s="27"/>
      <c r="R1880" s="28"/>
    </row>
    <row r="1881" spans="1:18" x14ac:dyDescent="0.2">
      <c r="A1881" s="60" t="s">
        <v>1891</v>
      </c>
      <c r="B1881" s="57" t="str">
        <f t="shared" si="87"/>
        <v>Suffolk County, New York</v>
      </c>
      <c r="C1881" s="57" t="str">
        <f t="shared" si="88"/>
        <v>Suffolk County</v>
      </c>
      <c r="D1881" s="56" t="str">
        <f t="shared" si="89"/>
        <v>New York</v>
      </c>
      <c r="E1881" s="61">
        <v>1493350</v>
      </c>
      <c r="F1881" s="61">
        <v>1493116</v>
      </c>
      <c r="G1881" s="61">
        <v>1494339</v>
      </c>
      <c r="H1881" s="61">
        <v>1498892</v>
      </c>
      <c r="I1881" s="61">
        <v>1496982</v>
      </c>
      <c r="J1881" s="61">
        <v>1497346</v>
      </c>
      <c r="K1881" s="61">
        <v>1495525</v>
      </c>
      <c r="L1881" s="61">
        <v>1491967</v>
      </c>
      <c r="M1881" s="61">
        <v>1486406</v>
      </c>
      <c r="N1881" s="61">
        <v>1483358</v>
      </c>
      <c r="O1881" s="62">
        <v>1480830</v>
      </c>
      <c r="P1881" s="61">
        <v>1476601</v>
      </c>
      <c r="Q1881" s="27"/>
      <c r="R1881" s="28"/>
    </row>
    <row r="1882" spans="1:18" x14ac:dyDescent="0.2">
      <c r="A1882" s="60" t="s">
        <v>1892</v>
      </c>
      <c r="B1882" s="57" t="str">
        <f t="shared" si="87"/>
        <v>Sullivan County, New York</v>
      </c>
      <c r="C1882" s="57" t="str">
        <f t="shared" si="88"/>
        <v>Sullivan County</v>
      </c>
      <c r="D1882" s="56" t="str">
        <f t="shared" si="89"/>
        <v>New York</v>
      </c>
      <c r="E1882" s="61">
        <v>77547</v>
      </c>
      <c r="F1882" s="61">
        <v>77501</v>
      </c>
      <c r="G1882" s="61">
        <v>77476</v>
      </c>
      <c r="H1882" s="61">
        <v>77053</v>
      </c>
      <c r="I1882" s="61">
        <v>76931</v>
      </c>
      <c r="J1882" s="61">
        <v>76945</v>
      </c>
      <c r="K1882" s="61">
        <v>75634</v>
      </c>
      <c r="L1882" s="61">
        <v>74832</v>
      </c>
      <c r="M1882" s="61">
        <v>74922</v>
      </c>
      <c r="N1882" s="61">
        <v>74994</v>
      </c>
      <c r="O1882" s="62">
        <v>75399</v>
      </c>
      <c r="P1882" s="61">
        <v>75432</v>
      </c>
      <c r="Q1882" s="27"/>
      <c r="R1882" s="28"/>
    </row>
    <row r="1883" spans="1:18" x14ac:dyDescent="0.2">
      <c r="A1883" s="60" t="s">
        <v>1893</v>
      </c>
      <c r="B1883" s="57" t="str">
        <f t="shared" si="87"/>
        <v>Tioga County, New York</v>
      </c>
      <c r="C1883" s="57" t="str">
        <f t="shared" si="88"/>
        <v>Tioga County</v>
      </c>
      <c r="D1883" s="56" t="str">
        <f t="shared" si="89"/>
        <v>New York</v>
      </c>
      <c r="E1883" s="61">
        <v>51125</v>
      </c>
      <c r="F1883" s="61">
        <v>51049</v>
      </c>
      <c r="G1883" s="61">
        <v>51008</v>
      </c>
      <c r="H1883" s="61">
        <v>50875</v>
      </c>
      <c r="I1883" s="61">
        <v>50278</v>
      </c>
      <c r="J1883" s="61">
        <v>50103</v>
      </c>
      <c r="K1883" s="61">
        <v>49824</v>
      </c>
      <c r="L1883" s="61">
        <v>49355</v>
      </c>
      <c r="M1883" s="61">
        <v>48824</v>
      </c>
      <c r="N1883" s="61">
        <v>48609</v>
      </c>
      <c r="O1883" s="62">
        <v>48441</v>
      </c>
      <c r="P1883" s="61">
        <v>48203</v>
      </c>
      <c r="Q1883" s="27"/>
      <c r="R1883" s="28"/>
    </row>
    <row r="1884" spans="1:18" x14ac:dyDescent="0.2">
      <c r="A1884" s="60" t="s">
        <v>1894</v>
      </c>
      <c r="B1884" s="57" t="str">
        <f t="shared" si="87"/>
        <v>Tompkins County, New York</v>
      </c>
      <c r="C1884" s="57" t="str">
        <f t="shared" si="88"/>
        <v>Tompkins County</v>
      </c>
      <c r="D1884" s="56" t="str">
        <f t="shared" si="89"/>
        <v>New York</v>
      </c>
      <c r="E1884" s="61">
        <v>101564</v>
      </c>
      <c r="F1884" s="61">
        <v>101592</v>
      </c>
      <c r="G1884" s="61">
        <v>101740</v>
      </c>
      <c r="H1884" s="61">
        <v>101821</v>
      </c>
      <c r="I1884" s="61">
        <v>102726</v>
      </c>
      <c r="J1884" s="61">
        <v>103553</v>
      </c>
      <c r="K1884" s="61">
        <v>103391</v>
      </c>
      <c r="L1884" s="61">
        <v>103006</v>
      </c>
      <c r="M1884" s="61">
        <v>102942</v>
      </c>
      <c r="N1884" s="61">
        <v>102664</v>
      </c>
      <c r="O1884" s="62">
        <v>102419</v>
      </c>
      <c r="P1884" s="61">
        <v>102180</v>
      </c>
      <c r="Q1884" s="27"/>
      <c r="R1884" s="28"/>
    </row>
    <row r="1885" spans="1:18" x14ac:dyDescent="0.2">
      <c r="A1885" s="60" t="s">
        <v>1895</v>
      </c>
      <c r="B1885" s="57" t="str">
        <f t="shared" si="87"/>
        <v>Ulster County, New York</v>
      </c>
      <c r="C1885" s="57" t="str">
        <f t="shared" si="88"/>
        <v>Ulster County</v>
      </c>
      <c r="D1885" s="56" t="str">
        <f t="shared" si="89"/>
        <v>New York</v>
      </c>
      <c r="E1885" s="61">
        <v>182493</v>
      </c>
      <c r="F1885" s="61">
        <v>182519</v>
      </c>
      <c r="G1885" s="61">
        <v>182418</v>
      </c>
      <c r="H1885" s="61">
        <v>182448</v>
      </c>
      <c r="I1885" s="61">
        <v>181538</v>
      </c>
      <c r="J1885" s="61">
        <v>180698</v>
      </c>
      <c r="K1885" s="61">
        <v>180400</v>
      </c>
      <c r="L1885" s="61">
        <v>179658</v>
      </c>
      <c r="M1885" s="61">
        <v>179042</v>
      </c>
      <c r="N1885" s="61">
        <v>178635</v>
      </c>
      <c r="O1885" s="62">
        <v>178418</v>
      </c>
      <c r="P1885" s="61">
        <v>177573</v>
      </c>
      <c r="Q1885" s="27"/>
      <c r="R1885" s="28"/>
    </row>
    <row r="1886" spans="1:18" x14ac:dyDescent="0.2">
      <c r="A1886" s="60" t="s">
        <v>1896</v>
      </c>
      <c r="B1886" s="57" t="str">
        <f t="shared" si="87"/>
        <v>Warren County, New York</v>
      </c>
      <c r="C1886" s="57" t="str">
        <f t="shared" si="88"/>
        <v>Warren County</v>
      </c>
      <c r="D1886" s="56" t="str">
        <f t="shared" si="89"/>
        <v>New York</v>
      </c>
      <c r="E1886" s="61">
        <v>65707</v>
      </c>
      <c r="F1886" s="61">
        <v>65692</v>
      </c>
      <c r="G1886" s="61">
        <v>65665</v>
      </c>
      <c r="H1886" s="61">
        <v>65736</v>
      </c>
      <c r="I1886" s="61">
        <v>65417</v>
      </c>
      <c r="J1886" s="61">
        <v>65083</v>
      </c>
      <c r="K1886" s="61">
        <v>64866</v>
      </c>
      <c r="L1886" s="61">
        <v>64420</v>
      </c>
      <c r="M1886" s="61">
        <v>64438</v>
      </c>
      <c r="N1886" s="61">
        <v>64365</v>
      </c>
      <c r="O1886" s="62">
        <v>64215</v>
      </c>
      <c r="P1886" s="61">
        <v>63944</v>
      </c>
      <c r="Q1886" s="27"/>
      <c r="R1886" s="28"/>
    </row>
    <row r="1887" spans="1:18" x14ac:dyDescent="0.2">
      <c r="A1887" s="60" t="s">
        <v>1897</v>
      </c>
      <c r="B1887" s="57" t="str">
        <f t="shared" si="87"/>
        <v>Washington County, New York</v>
      </c>
      <c r="C1887" s="57" t="str">
        <f t="shared" si="88"/>
        <v>Washington County</v>
      </c>
      <c r="D1887" s="56" t="str">
        <f t="shared" si="89"/>
        <v>New York</v>
      </c>
      <c r="E1887" s="61">
        <v>63216</v>
      </c>
      <c r="F1887" s="61">
        <v>63254</v>
      </c>
      <c r="G1887" s="61">
        <v>63356</v>
      </c>
      <c r="H1887" s="61">
        <v>63091</v>
      </c>
      <c r="I1887" s="61">
        <v>63003</v>
      </c>
      <c r="J1887" s="61">
        <v>62765</v>
      </c>
      <c r="K1887" s="61">
        <v>62475</v>
      </c>
      <c r="L1887" s="61">
        <v>62246</v>
      </c>
      <c r="M1887" s="61">
        <v>61795</v>
      </c>
      <c r="N1887" s="61">
        <v>61559</v>
      </c>
      <c r="O1887" s="62">
        <v>61274</v>
      </c>
      <c r="P1887" s="61">
        <v>61204</v>
      </c>
      <c r="Q1887" s="27"/>
      <c r="R1887" s="28"/>
    </row>
    <row r="1888" spans="1:18" x14ac:dyDescent="0.2">
      <c r="A1888" s="60" t="s">
        <v>1898</v>
      </c>
      <c r="B1888" s="57" t="str">
        <f t="shared" si="87"/>
        <v>Wayne County, New York</v>
      </c>
      <c r="C1888" s="57" t="str">
        <f t="shared" si="88"/>
        <v>Wayne County</v>
      </c>
      <c r="D1888" s="56" t="str">
        <f t="shared" si="89"/>
        <v>New York</v>
      </c>
      <c r="E1888" s="61">
        <v>93772</v>
      </c>
      <c r="F1888" s="61">
        <v>93751</v>
      </c>
      <c r="G1888" s="61">
        <v>93751</v>
      </c>
      <c r="H1888" s="61">
        <v>93256</v>
      </c>
      <c r="I1888" s="61">
        <v>93029</v>
      </c>
      <c r="J1888" s="61">
        <v>92339</v>
      </c>
      <c r="K1888" s="61">
        <v>91801</v>
      </c>
      <c r="L1888" s="61">
        <v>91291</v>
      </c>
      <c r="M1888" s="61">
        <v>90758</v>
      </c>
      <c r="N1888" s="61">
        <v>90429</v>
      </c>
      <c r="O1888" s="62">
        <v>90200</v>
      </c>
      <c r="P1888" s="61">
        <v>89918</v>
      </c>
      <c r="Q1888" s="27"/>
      <c r="R1888" s="28"/>
    </row>
    <row r="1889" spans="1:18" x14ac:dyDescent="0.2">
      <c r="A1889" s="60" t="s">
        <v>1899</v>
      </c>
      <c r="B1889" s="57" t="str">
        <f t="shared" si="87"/>
        <v>Westchester County, New York</v>
      </c>
      <c r="C1889" s="57" t="str">
        <f t="shared" si="88"/>
        <v>Westchester County</v>
      </c>
      <c r="D1889" s="56" t="str">
        <f t="shared" si="89"/>
        <v>New York</v>
      </c>
      <c r="E1889" s="61">
        <v>949113</v>
      </c>
      <c r="F1889" s="61">
        <v>949218</v>
      </c>
      <c r="G1889" s="61">
        <v>950601</v>
      </c>
      <c r="H1889" s="61">
        <v>956262</v>
      </c>
      <c r="I1889" s="61">
        <v>959585</v>
      </c>
      <c r="J1889" s="61">
        <v>964567</v>
      </c>
      <c r="K1889" s="61">
        <v>967044</v>
      </c>
      <c r="L1889" s="61">
        <v>968773</v>
      </c>
      <c r="M1889" s="61">
        <v>970267</v>
      </c>
      <c r="N1889" s="61">
        <v>969689</v>
      </c>
      <c r="O1889" s="62">
        <v>968213</v>
      </c>
      <c r="P1889" s="61">
        <v>967506</v>
      </c>
      <c r="Q1889" s="27"/>
      <c r="R1889" s="28"/>
    </row>
    <row r="1890" spans="1:18" x14ac:dyDescent="0.2">
      <c r="A1890" s="60" t="s">
        <v>1900</v>
      </c>
      <c r="B1890" s="57" t="str">
        <f t="shared" si="87"/>
        <v>Wyoming County, New York</v>
      </c>
      <c r="C1890" s="57" t="str">
        <f t="shared" si="88"/>
        <v>Wyoming County</v>
      </c>
      <c r="D1890" s="56" t="str">
        <f t="shared" si="89"/>
        <v>New York</v>
      </c>
      <c r="E1890" s="61">
        <v>42155</v>
      </c>
      <c r="F1890" s="61">
        <v>42154</v>
      </c>
      <c r="G1890" s="61">
        <v>42126</v>
      </c>
      <c r="H1890" s="61">
        <v>41849</v>
      </c>
      <c r="I1890" s="61">
        <v>41700</v>
      </c>
      <c r="J1890" s="61">
        <v>41359</v>
      </c>
      <c r="K1890" s="61">
        <v>41134</v>
      </c>
      <c r="L1890" s="61">
        <v>40930</v>
      </c>
      <c r="M1890" s="61">
        <v>40432</v>
      </c>
      <c r="N1890" s="61">
        <v>40282</v>
      </c>
      <c r="O1890" s="62">
        <v>40023</v>
      </c>
      <c r="P1890" s="61">
        <v>39859</v>
      </c>
      <c r="Q1890" s="27"/>
      <c r="R1890" s="28"/>
    </row>
    <row r="1891" spans="1:18" x14ac:dyDescent="0.2">
      <c r="A1891" s="60" t="s">
        <v>1901</v>
      </c>
      <c r="B1891" s="57" t="str">
        <f t="shared" si="87"/>
        <v>Yates County, New York</v>
      </c>
      <c r="C1891" s="57" t="str">
        <f t="shared" si="88"/>
        <v>Yates County</v>
      </c>
      <c r="D1891" s="56" t="str">
        <f t="shared" si="89"/>
        <v>New York</v>
      </c>
      <c r="E1891" s="61">
        <v>25348</v>
      </c>
      <c r="F1891" s="61">
        <v>25364</v>
      </c>
      <c r="G1891" s="61">
        <v>25376</v>
      </c>
      <c r="H1891" s="61">
        <v>25454</v>
      </c>
      <c r="I1891" s="61">
        <v>25337</v>
      </c>
      <c r="J1891" s="61">
        <v>25207</v>
      </c>
      <c r="K1891" s="61">
        <v>25149</v>
      </c>
      <c r="L1891" s="61">
        <v>25128</v>
      </c>
      <c r="M1891" s="61">
        <v>25059</v>
      </c>
      <c r="N1891" s="61">
        <v>25002</v>
      </c>
      <c r="O1891" s="62">
        <v>24951</v>
      </c>
      <c r="P1891" s="61">
        <v>24913</v>
      </c>
      <c r="Q1891" s="27"/>
      <c r="R1891" s="28"/>
    </row>
    <row r="1892" spans="1:18" x14ac:dyDescent="0.2">
      <c r="A1892" s="60" t="s">
        <v>1902</v>
      </c>
      <c r="B1892" s="57" t="str">
        <f t="shared" si="87"/>
        <v>Alamance County, North Carolina</v>
      </c>
      <c r="C1892" s="57" t="str">
        <f t="shared" si="88"/>
        <v>Alamance County</v>
      </c>
      <c r="D1892" s="56" t="str">
        <f t="shared" si="89"/>
        <v>North Carolina</v>
      </c>
      <c r="E1892" s="61">
        <v>151131</v>
      </c>
      <c r="F1892" s="61">
        <v>151155</v>
      </c>
      <c r="G1892" s="61">
        <v>151431</v>
      </c>
      <c r="H1892" s="61">
        <v>152692</v>
      </c>
      <c r="I1892" s="61">
        <v>153265</v>
      </c>
      <c r="J1892" s="61">
        <v>154162</v>
      </c>
      <c r="K1892" s="61">
        <v>155384</v>
      </c>
      <c r="L1892" s="61">
        <v>157037</v>
      </c>
      <c r="M1892" s="61">
        <v>160283</v>
      </c>
      <c r="N1892" s="61">
        <v>163276</v>
      </c>
      <c r="O1892" s="62">
        <v>166514</v>
      </c>
      <c r="P1892" s="61">
        <v>169509</v>
      </c>
      <c r="Q1892" s="27"/>
      <c r="R1892" s="28"/>
    </row>
    <row r="1893" spans="1:18" x14ac:dyDescent="0.2">
      <c r="A1893" s="60" t="s">
        <v>1903</v>
      </c>
      <c r="B1893" s="57" t="str">
        <f t="shared" si="87"/>
        <v>Alexander County, North Carolina</v>
      </c>
      <c r="C1893" s="57" t="str">
        <f t="shared" si="88"/>
        <v>Alexander County</v>
      </c>
      <c r="D1893" s="56" t="str">
        <f t="shared" si="89"/>
        <v>North Carolina</v>
      </c>
      <c r="E1893" s="61">
        <v>37198</v>
      </c>
      <c r="F1893" s="61">
        <v>37182</v>
      </c>
      <c r="G1893" s="61">
        <v>37233</v>
      </c>
      <c r="H1893" s="61">
        <v>37026</v>
      </c>
      <c r="I1893" s="61">
        <v>36922</v>
      </c>
      <c r="J1893" s="61">
        <v>37012</v>
      </c>
      <c r="K1893" s="61">
        <v>36987</v>
      </c>
      <c r="L1893" s="61">
        <v>36960</v>
      </c>
      <c r="M1893" s="61">
        <v>37133</v>
      </c>
      <c r="N1893" s="61">
        <v>37143</v>
      </c>
      <c r="O1893" s="62">
        <v>37331</v>
      </c>
      <c r="P1893" s="61">
        <v>37497</v>
      </c>
      <c r="Q1893" s="27"/>
      <c r="R1893" s="28"/>
    </row>
    <row r="1894" spans="1:18" x14ac:dyDescent="0.2">
      <c r="A1894" s="60" t="s">
        <v>1904</v>
      </c>
      <c r="B1894" s="57" t="str">
        <f t="shared" si="87"/>
        <v>Alleghany County, North Carolina</v>
      </c>
      <c r="C1894" s="57" t="str">
        <f t="shared" si="88"/>
        <v>Alleghany County</v>
      </c>
      <c r="D1894" s="56" t="str">
        <f t="shared" si="89"/>
        <v>North Carolina</v>
      </c>
      <c r="E1894" s="61">
        <v>11155</v>
      </c>
      <c r="F1894" s="61">
        <v>11152</v>
      </c>
      <c r="G1894" s="61">
        <v>11137</v>
      </c>
      <c r="H1894" s="61">
        <v>11016</v>
      </c>
      <c r="I1894" s="61">
        <v>10943</v>
      </c>
      <c r="J1894" s="61">
        <v>10903</v>
      </c>
      <c r="K1894" s="61">
        <v>10891</v>
      </c>
      <c r="L1894" s="61">
        <v>10856</v>
      </c>
      <c r="M1894" s="61">
        <v>10919</v>
      </c>
      <c r="N1894" s="61">
        <v>10988</v>
      </c>
      <c r="O1894" s="62">
        <v>11138</v>
      </c>
      <c r="P1894" s="61">
        <v>11137</v>
      </c>
      <c r="Q1894" s="27"/>
      <c r="R1894" s="28"/>
    </row>
    <row r="1895" spans="1:18" x14ac:dyDescent="0.2">
      <c r="A1895" s="60" t="s">
        <v>1905</v>
      </c>
      <c r="B1895" s="57" t="str">
        <f t="shared" si="87"/>
        <v>Anson County, North Carolina</v>
      </c>
      <c r="C1895" s="57" t="str">
        <f t="shared" si="88"/>
        <v>Anson County</v>
      </c>
      <c r="D1895" s="56" t="str">
        <f t="shared" si="89"/>
        <v>North Carolina</v>
      </c>
      <c r="E1895" s="61">
        <v>26948</v>
      </c>
      <c r="F1895" s="61">
        <v>26929</v>
      </c>
      <c r="G1895" s="61">
        <v>26852</v>
      </c>
      <c r="H1895" s="61">
        <v>26512</v>
      </c>
      <c r="I1895" s="61">
        <v>26309</v>
      </c>
      <c r="J1895" s="61">
        <v>25957</v>
      </c>
      <c r="K1895" s="61">
        <v>25965</v>
      </c>
      <c r="L1895" s="61">
        <v>25602</v>
      </c>
      <c r="M1895" s="61">
        <v>25165</v>
      </c>
      <c r="N1895" s="61">
        <v>24829</v>
      </c>
      <c r="O1895" s="62">
        <v>24470</v>
      </c>
      <c r="P1895" s="61">
        <v>24446</v>
      </c>
      <c r="Q1895" s="27"/>
      <c r="R1895" s="28"/>
    </row>
    <row r="1896" spans="1:18" x14ac:dyDescent="0.2">
      <c r="A1896" s="60" t="s">
        <v>1906</v>
      </c>
      <c r="B1896" s="57" t="str">
        <f t="shared" si="87"/>
        <v>Ashe County, North Carolina</v>
      </c>
      <c r="C1896" s="57" t="str">
        <f t="shared" si="88"/>
        <v>Ashe County</v>
      </c>
      <c r="D1896" s="56" t="str">
        <f t="shared" si="89"/>
        <v>North Carolina</v>
      </c>
      <c r="E1896" s="61">
        <v>27281</v>
      </c>
      <c r="F1896" s="61">
        <v>27240</v>
      </c>
      <c r="G1896" s="61">
        <v>27228</v>
      </c>
      <c r="H1896" s="61">
        <v>26986</v>
      </c>
      <c r="I1896" s="61">
        <v>26924</v>
      </c>
      <c r="J1896" s="61">
        <v>26840</v>
      </c>
      <c r="K1896" s="61">
        <v>26764</v>
      </c>
      <c r="L1896" s="61">
        <v>26628</v>
      </c>
      <c r="M1896" s="61">
        <v>26600</v>
      </c>
      <c r="N1896" s="61">
        <v>26787</v>
      </c>
      <c r="O1896" s="62">
        <v>27099</v>
      </c>
      <c r="P1896" s="61">
        <v>27203</v>
      </c>
      <c r="Q1896" s="27"/>
      <c r="R1896" s="28"/>
    </row>
    <row r="1897" spans="1:18" x14ac:dyDescent="0.2">
      <c r="A1897" s="60" t="s">
        <v>1907</v>
      </c>
      <c r="B1897" s="57" t="str">
        <f t="shared" si="87"/>
        <v>Avery County, North Carolina</v>
      </c>
      <c r="C1897" s="57" t="str">
        <f t="shared" si="88"/>
        <v>Avery County</v>
      </c>
      <c r="D1897" s="56" t="str">
        <f t="shared" si="89"/>
        <v>North Carolina</v>
      </c>
      <c r="E1897" s="61">
        <v>17797</v>
      </c>
      <c r="F1897" s="61">
        <v>17807</v>
      </c>
      <c r="G1897" s="61">
        <v>17799</v>
      </c>
      <c r="H1897" s="61">
        <v>17770</v>
      </c>
      <c r="I1897" s="61">
        <v>17611</v>
      </c>
      <c r="J1897" s="61">
        <v>17654</v>
      </c>
      <c r="K1897" s="61">
        <v>17650</v>
      </c>
      <c r="L1897" s="61">
        <v>17486</v>
      </c>
      <c r="M1897" s="61">
        <v>17442</v>
      </c>
      <c r="N1897" s="61">
        <v>17517</v>
      </c>
      <c r="O1897" s="62">
        <v>17528</v>
      </c>
      <c r="P1897" s="61">
        <v>17557</v>
      </c>
      <c r="Q1897" s="27"/>
      <c r="R1897" s="28"/>
    </row>
    <row r="1898" spans="1:18" x14ac:dyDescent="0.2">
      <c r="A1898" s="60" t="s">
        <v>1908</v>
      </c>
      <c r="B1898" s="57" t="str">
        <f t="shared" si="87"/>
        <v>Beaufort County, North Carolina</v>
      </c>
      <c r="C1898" s="57" t="str">
        <f t="shared" si="88"/>
        <v>Beaufort County</v>
      </c>
      <c r="D1898" s="56" t="str">
        <f t="shared" si="89"/>
        <v>North Carolina</v>
      </c>
      <c r="E1898" s="61">
        <v>47759</v>
      </c>
      <c r="F1898" s="61">
        <v>47784</v>
      </c>
      <c r="G1898" s="61">
        <v>47822</v>
      </c>
      <c r="H1898" s="61">
        <v>47675</v>
      </c>
      <c r="I1898" s="61">
        <v>47431</v>
      </c>
      <c r="J1898" s="61">
        <v>47382</v>
      </c>
      <c r="K1898" s="61">
        <v>47339</v>
      </c>
      <c r="L1898" s="61">
        <v>47389</v>
      </c>
      <c r="M1898" s="61">
        <v>47369</v>
      </c>
      <c r="N1898" s="61">
        <v>47033</v>
      </c>
      <c r="O1898" s="62">
        <v>47056</v>
      </c>
      <c r="P1898" s="61">
        <v>46994</v>
      </c>
      <c r="Q1898" s="27"/>
      <c r="R1898" s="28"/>
    </row>
    <row r="1899" spans="1:18" x14ac:dyDescent="0.2">
      <c r="A1899" s="60" t="s">
        <v>1909</v>
      </c>
      <c r="B1899" s="57" t="str">
        <f t="shared" si="87"/>
        <v>Bertie County, North Carolina</v>
      </c>
      <c r="C1899" s="57" t="str">
        <f t="shared" si="88"/>
        <v>Bertie County</v>
      </c>
      <c r="D1899" s="56" t="str">
        <f t="shared" si="89"/>
        <v>North Carolina</v>
      </c>
      <c r="E1899" s="61">
        <v>21282</v>
      </c>
      <c r="F1899" s="61">
        <v>21275</v>
      </c>
      <c r="G1899" s="61">
        <v>21245</v>
      </c>
      <c r="H1899" s="61">
        <v>20858</v>
      </c>
      <c r="I1899" s="61">
        <v>20494</v>
      </c>
      <c r="J1899" s="61">
        <v>20326</v>
      </c>
      <c r="K1899" s="61">
        <v>20316</v>
      </c>
      <c r="L1899" s="61">
        <v>20162</v>
      </c>
      <c r="M1899" s="61">
        <v>19423</v>
      </c>
      <c r="N1899" s="61">
        <v>19263</v>
      </c>
      <c r="O1899" s="62">
        <v>19106</v>
      </c>
      <c r="P1899" s="61">
        <v>18947</v>
      </c>
      <c r="Q1899" s="27"/>
      <c r="R1899" s="28"/>
    </row>
    <row r="1900" spans="1:18" x14ac:dyDescent="0.2">
      <c r="A1900" s="60" t="s">
        <v>1910</v>
      </c>
      <c r="B1900" s="57" t="str">
        <f t="shared" si="87"/>
        <v>Bladen County, North Carolina</v>
      </c>
      <c r="C1900" s="57" t="str">
        <f t="shared" si="88"/>
        <v>Bladen County</v>
      </c>
      <c r="D1900" s="56" t="str">
        <f t="shared" si="89"/>
        <v>North Carolina</v>
      </c>
      <c r="E1900" s="61">
        <v>35190</v>
      </c>
      <c r="F1900" s="61">
        <v>35170</v>
      </c>
      <c r="G1900" s="61">
        <v>35181</v>
      </c>
      <c r="H1900" s="61">
        <v>34880</v>
      </c>
      <c r="I1900" s="61">
        <v>34807</v>
      </c>
      <c r="J1900" s="61">
        <v>34618</v>
      </c>
      <c r="K1900" s="61">
        <v>34361</v>
      </c>
      <c r="L1900" s="61">
        <v>34083</v>
      </c>
      <c r="M1900" s="61">
        <v>33638</v>
      </c>
      <c r="N1900" s="61">
        <v>33443</v>
      </c>
      <c r="O1900" s="62">
        <v>33151</v>
      </c>
      <c r="P1900" s="61">
        <v>32722</v>
      </c>
      <c r="Q1900" s="27"/>
      <c r="R1900" s="28"/>
    </row>
    <row r="1901" spans="1:18" x14ac:dyDescent="0.2">
      <c r="A1901" s="60" t="s">
        <v>1911</v>
      </c>
      <c r="B1901" s="57" t="str">
        <f t="shared" si="87"/>
        <v>Brunswick County, North Carolina</v>
      </c>
      <c r="C1901" s="57" t="str">
        <f t="shared" si="88"/>
        <v>Brunswick County</v>
      </c>
      <c r="D1901" s="56" t="str">
        <f t="shared" si="89"/>
        <v>North Carolina</v>
      </c>
      <c r="E1901" s="61">
        <v>107431</v>
      </c>
      <c r="F1901" s="61">
        <v>107429</v>
      </c>
      <c r="G1901" s="61">
        <v>108069</v>
      </c>
      <c r="H1901" s="61">
        <v>110185</v>
      </c>
      <c r="I1901" s="61">
        <v>112013</v>
      </c>
      <c r="J1901" s="61">
        <v>114922</v>
      </c>
      <c r="K1901" s="61">
        <v>118305</v>
      </c>
      <c r="L1901" s="61">
        <v>122211</v>
      </c>
      <c r="M1901" s="61">
        <v>126304</v>
      </c>
      <c r="N1901" s="61">
        <v>130859</v>
      </c>
      <c r="O1901" s="62">
        <v>136880</v>
      </c>
      <c r="P1901" s="61">
        <v>142820</v>
      </c>
      <c r="Q1901" s="27"/>
      <c r="R1901" s="28"/>
    </row>
    <row r="1902" spans="1:18" x14ac:dyDescent="0.2">
      <c r="A1902" s="60" t="s">
        <v>1912</v>
      </c>
      <c r="B1902" s="57" t="str">
        <f t="shared" si="87"/>
        <v>Buncombe County, North Carolina</v>
      </c>
      <c r="C1902" s="57" t="str">
        <f t="shared" si="88"/>
        <v>Buncombe County</v>
      </c>
      <c r="D1902" s="56" t="str">
        <f t="shared" si="89"/>
        <v>North Carolina</v>
      </c>
      <c r="E1902" s="61">
        <v>238318</v>
      </c>
      <c r="F1902" s="61">
        <v>238330</v>
      </c>
      <c r="G1902" s="61">
        <v>238738</v>
      </c>
      <c r="H1902" s="61">
        <v>241172</v>
      </c>
      <c r="I1902" s="61">
        <v>243655</v>
      </c>
      <c r="J1902" s="61">
        <v>246807</v>
      </c>
      <c r="K1902" s="61">
        <v>249084</v>
      </c>
      <c r="L1902" s="61">
        <v>251954</v>
      </c>
      <c r="M1902" s="61">
        <v>254955</v>
      </c>
      <c r="N1902" s="61">
        <v>257071</v>
      </c>
      <c r="O1902" s="62">
        <v>259259</v>
      </c>
      <c r="P1902" s="61">
        <v>261191</v>
      </c>
      <c r="Q1902" s="27"/>
      <c r="R1902" s="28"/>
    </row>
    <row r="1903" spans="1:18" x14ac:dyDescent="0.2">
      <c r="A1903" s="60" t="s">
        <v>1913</v>
      </c>
      <c r="B1903" s="57" t="str">
        <f t="shared" si="87"/>
        <v>Burke County, North Carolina</v>
      </c>
      <c r="C1903" s="57" t="str">
        <f t="shared" si="88"/>
        <v>Burke County</v>
      </c>
      <c r="D1903" s="56" t="str">
        <f t="shared" si="89"/>
        <v>North Carolina</v>
      </c>
      <c r="E1903" s="61">
        <v>90912</v>
      </c>
      <c r="F1903" s="61">
        <v>90837</v>
      </c>
      <c r="G1903" s="61">
        <v>90580</v>
      </c>
      <c r="H1903" s="61">
        <v>90542</v>
      </c>
      <c r="I1903" s="61">
        <v>89974</v>
      </c>
      <c r="J1903" s="61">
        <v>89354</v>
      </c>
      <c r="K1903" s="61">
        <v>89296</v>
      </c>
      <c r="L1903" s="61">
        <v>89341</v>
      </c>
      <c r="M1903" s="61">
        <v>89451</v>
      </c>
      <c r="N1903" s="61">
        <v>90157</v>
      </c>
      <c r="O1903" s="62">
        <v>90405</v>
      </c>
      <c r="P1903" s="61">
        <v>90485</v>
      </c>
      <c r="Q1903" s="27"/>
      <c r="R1903" s="28"/>
    </row>
    <row r="1904" spans="1:18" x14ac:dyDescent="0.2">
      <c r="A1904" s="60" t="s">
        <v>1914</v>
      </c>
      <c r="B1904" s="57" t="str">
        <f t="shared" si="87"/>
        <v>Cabarrus County, North Carolina</v>
      </c>
      <c r="C1904" s="57" t="str">
        <f t="shared" si="88"/>
        <v>Cabarrus County</v>
      </c>
      <c r="D1904" s="56" t="str">
        <f t="shared" si="89"/>
        <v>North Carolina</v>
      </c>
      <c r="E1904" s="61">
        <v>178011</v>
      </c>
      <c r="F1904" s="61">
        <v>178121</v>
      </c>
      <c r="G1904" s="61">
        <v>178562</v>
      </c>
      <c r="H1904" s="61">
        <v>181175</v>
      </c>
      <c r="I1904" s="61">
        <v>184340</v>
      </c>
      <c r="J1904" s="61">
        <v>187240</v>
      </c>
      <c r="K1904" s="61">
        <v>191680</v>
      </c>
      <c r="L1904" s="61">
        <v>196396</v>
      </c>
      <c r="M1904" s="61">
        <v>201639</v>
      </c>
      <c r="N1904" s="61">
        <v>206988</v>
      </c>
      <c r="O1904" s="62">
        <v>211597</v>
      </c>
      <c r="P1904" s="61">
        <v>216453</v>
      </c>
      <c r="Q1904" s="27"/>
      <c r="R1904" s="28"/>
    </row>
    <row r="1905" spans="1:18" x14ac:dyDescent="0.2">
      <c r="A1905" s="60" t="s">
        <v>1915</v>
      </c>
      <c r="B1905" s="57" t="str">
        <f t="shared" si="87"/>
        <v>Caldwell County, North Carolina</v>
      </c>
      <c r="C1905" s="57" t="str">
        <f t="shared" si="88"/>
        <v>Caldwell County</v>
      </c>
      <c r="D1905" s="56" t="str">
        <f t="shared" si="89"/>
        <v>North Carolina</v>
      </c>
      <c r="E1905" s="61">
        <v>83029</v>
      </c>
      <c r="F1905" s="61">
        <v>83058</v>
      </c>
      <c r="G1905" s="61">
        <v>83022</v>
      </c>
      <c r="H1905" s="61">
        <v>82451</v>
      </c>
      <c r="I1905" s="61">
        <v>82081</v>
      </c>
      <c r="J1905" s="61">
        <v>82048</v>
      </c>
      <c r="K1905" s="61">
        <v>81667</v>
      </c>
      <c r="L1905" s="61">
        <v>81518</v>
      </c>
      <c r="M1905" s="61">
        <v>81766</v>
      </c>
      <c r="N1905" s="61">
        <v>81933</v>
      </c>
      <c r="O1905" s="62">
        <v>82026</v>
      </c>
      <c r="P1905" s="61">
        <v>82178</v>
      </c>
      <c r="Q1905" s="27"/>
      <c r="R1905" s="28"/>
    </row>
    <row r="1906" spans="1:18" x14ac:dyDescent="0.2">
      <c r="A1906" s="60" t="s">
        <v>1916</v>
      </c>
      <c r="B1906" s="57" t="str">
        <f t="shared" si="87"/>
        <v>Camden County, North Carolina</v>
      </c>
      <c r="C1906" s="57" t="str">
        <f t="shared" si="88"/>
        <v>Camden County</v>
      </c>
      <c r="D1906" s="56" t="str">
        <f t="shared" si="89"/>
        <v>North Carolina</v>
      </c>
      <c r="E1906" s="61">
        <v>9980</v>
      </c>
      <c r="F1906" s="61">
        <v>9980</v>
      </c>
      <c r="G1906" s="61">
        <v>10009</v>
      </c>
      <c r="H1906" s="61">
        <v>10024</v>
      </c>
      <c r="I1906" s="61">
        <v>10003</v>
      </c>
      <c r="J1906" s="61">
        <v>10116</v>
      </c>
      <c r="K1906" s="61">
        <v>10278</v>
      </c>
      <c r="L1906" s="61">
        <v>10282</v>
      </c>
      <c r="M1906" s="61">
        <v>10397</v>
      </c>
      <c r="N1906" s="61">
        <v>10532</v>
      </c>
      <c r="O1906" s="62">
        <v>10676</v>
      </c>
      <c r="P1906" s="61">
        <v>10867</v>
      </c>
      <c r="Q1906" s="27"/>
      <c r="R1906" s="28"/>
    </row>
    <row r="1907" spans="1:18" x14ac:dyDescent="0.2">
      <c r="A1907" s="60" t="s">
        <v>1917</v>
      </c>
      <c r="B1907" s="57" t="str">
        <f t="shared" si="87"/>
        <v>Carteret County, North Carolina</v>
      </c>
      <c r="C1907" s="57" t="str">
        <f t="shared" si="88"/>
        <v>Carteret County</v>
      </c>
      <c r="D1907" s="56" t="str">
        <f t="shared" si="89"/>
        <v>North Carolina</v>
      </c>
      <c r="E1907" s="61">
        <v>66469</v>
      </c>
      <c r="F1907" s="61">
        <v>66463</v>
      </c>
      <c r="G1907" s="61">
        <v>66700</v>
      </c>
      <c r="H1907" s="61">
        <v>67418</v>
      </c>
      <c r="I1907" s="61">
        <v>67770</v>
      </c>
      <c r="J1907" s="61">
        <v>68388</v>
      </c>
      <c r="K1907" s="61">
        <v>68629</v>
      </c>
      <c r="L1907" s="61">
        <v>68712</v>
      </c>
      <c r="M1907" s="61">
        <v>68808</v>
      </c>
      <c r="N1907" s="61">
        <v>68921</v>
      </c>
      <c r="O1907" s="62">
        <v>69438</v>
      </c>
      <c r="P1907" s="61">
        <v>69473</v>
      </c>
      <c r="Q1907" s="27"/>
      <c r="R1907" s="28"/>
    </row>
    <row r="1908" spans="1:18" x14ac:dyDescent="0.2">
      <c r="A1908" s="60" t="s">
        <v>1918</v>
      </c>
      <c r="B1908" s="57" t="str">
        <f t="shared" si="87"/>
        <v>Caswell County, North Carolina</v>
      </c>
      <c r="C1908" s="57" t="str">
        <f t="shared" si="88"/>
        <v>Caswell County</v>
      </c>
      <c r="D1908" s="56" t="str">
        <f t="shared" si="89"/>
        <v>North Carolina</v>
      </c>
      <c r="E1908" s="61">
        <v>23719</v>
      </c>
      <c r="F1908" s="61">
        <v>23731</v>
      </c>
      <c r="G1908" s="61">
        <v>23750</v>
      </c>
      <c r="H1908" s="61">
        <v>23456</v>
      </c>
      <c r="I1908" s="61">
        <v>23042</v>
      </c>
      <c r="J1908" s="61">
        <v>23093</v>
      </c>
      <c r="K1908" s="61">
        <v>22807</v>
      </c>
      <c r="L1908" s="61">
        <v>22813</v>
      </c>
      <c r="M1908" s="61">
        <v>22755</v>
      </c>
      <c r="N1908" s="61">
        <v>22616</v>
      </c>
      <c r="O1908" s="62">
        <v>22634</v>
      </c>
      <c r="P1908" s="61">
        <v>22604</v>
      </c>
      <c r="Q1908" s="27"/>
      <c r="R1908" s="28"/>
    </row>
    <row r="1909" spans="1:18" x14ac:dyDescent="0.2">
      <c r="A1909" s="60" t="s">
        <v>1919</v>
      </c>
      <c r="B1909" s="57" t="str">
        <f t="shared" si="87"/>
        <v>Catawba County, North Carolina</v>
      </c>
      <c r="C1909" s="57" t="str">
        <f t="shared" si="88"/>
        <v>Catawba County</v>
      </c>
      <c r="D1909" s="56" t="str">
        <f t="shared" si="89"/>
        <v>North Carolina</v>
      </c>
      <c r="E1909" s="61">
        <v>154358</v>
      </c>
      <c r="F1909" s="61">
        <v>154717</v>
      </c>
      <c r="G1909" s="61">
        <v>154730</v>
      </c>
      <c r="H1909" s="61">
        <v>154459</v>
      </c>
      <c r="I1909" s="61">
        <v>154693</v>
      </c>
      <c r="J1909" s="61">
        <v>154965</v>
      </c>
      <c r="K1909" s="61">
        <v>155085</v>
      </c>
      <c r="L1909" s="61">
        <v>155527</v>
      </c>
      <c r="M1909" s="61">
        <v>156448</v>
      </c>
      <c r="N1909" s="61">
        <v>157852</v>
      </c>
      <c r="O1909" s="62">
        <v>158687</v>
      </c>
      <c r="P1909" s="61">
        <v>159551</v>
      </c>
      <c r="Q1909" s="27"/>
      <c r="R1909" s="28"/>
    </row>
    <row r="1910" spans="1:18" x14ac:dyDescent="0.2">
      <c r="A1910" s="60" t="s">
        <v>1920</v>
      </c>
      <c r="B1910" s="57" t="str">
        <f t="shared" si="87"/>
        <v>Chatham County, North Carolina</v>
      </c>
      <c r="C1910" s="57" t="str">
        <f t="shared" si="88"/>
        <v>Chatham County</v>
      </c>
      <c r="D1910" s="56" t="str">
        <f t="shared" si="89"/>
        <v>North Carolina</v>
      </c>
      <c r="E1910" s="61">
        <v>63505</v>
      </c>
      <c r="F1910" s="61">
        <v>63485</v>
      </c>
      <c r="G1910" s="61">
        <v>63845</v>
      </c>
      <c r="H1910" s="61">
        <v>64109</v>
      </c>
      <c r="I1910" s="61">
        <v>64527</v>
      </c>
      <c r="J1910" s="61">
        <v>65243</v>
      </c>
      <c r="K1910" s="61">
        <v>66669</v>
      </c>
      <c r="L1910" s="61">
        <v>68263</v>
      </c>
      <c r="M1910" s="61">
        <v>69642</v>
      </c>
      <c r="N1910" s="61">
        <v>71189</v>
      </c>
      <c r="O1910" s="62">
        <v>73127</v>
      </c>
      <c r="P1910" s="61">
        <v>74470</v>
      </c>
      <c r="Q1910" s="27"/>
      <c r="R1910" s="28"/>
    </row>
    <row r="1911" spans="1:18" x14ac:dyDescent="0.2">
      <c r="A1911" s="60" t="s">
        <v>1921</v>
      </c>
      <c r="B1911" s="57" t="str">
        <f t="shared" si="87"/>
        <v>Cherokee County, North Carolina</v>
      </c>
      <c r="C1911" s="57" t="str">
        <f t="shared" si="88"/>
        <v>Cherokee County</v>
      </c>
      <c r="D1911" s="56" t="str">
        <f t="shared" si="89"/>
        <v>North Carolina</v>
      </c>
      <c r="E1911" s="61">
        <v>27444</v>
      </c>
      <c r="F1911" s="61">
        <v>27447</v>
      </c>
      <c r="G1911" s="61">
        <v>27435</v>
      </c>
      <c r="H1911" s="61">
        <v>27180</v>
      </c>
      <c r="I1911" s="61">
        <v>27034</v>
      </c>
      <c r="J1911" s="61">
        <v>27125</v>
      </c>
      <c r="K1911" s="61">
        <v>27078</v>
      </c>
      <c r="L1911" s="61">
        <v>27102</v>
      </c>
      <c r="M1911" s="61">
        <v>27809</v>
      </c>
      <c r="N1911" s="61">
        <v>27954</v>
      </c>
      <c r="O1911" s="62">
        <v>28369</v>
      </c>
      <c r="P1911" s="61">
        <v>28612</v>
      </c>
      <c r="Q1911" s="27"/>
      <c r="R1911" s="28"/>
    </row>
    <row r="1912" spans="1:18" x14ac:dyDescent="0.2">
      <c r="A1912" s="60" t="s">
        <v>1922</v>
      </c>
      <c r="B1912" s="57" t="str">
        <f t="shared" si="87"/>
        <v>Chowan County, North Carolina</v>
      </c>
      <c r="C1912" s="57" t="str">
        <f t="shared" si="88"/>
        <v>Chowan County</v>
      </c>
      <c r="D1912" s="56" t="str">
        <f t="shared" si="89"/>
        <v>North Carolina</v>
      </c>
      <c r="E1912" s="61">
        <v>14793</v>
      </c>
      <c r="F1912" s="61">
        <v>14793</v>
      </c>
      <c r="G1912" s="61">
        <v>14738</v>
      </c>
      <c r="H1912" s="61">
        <v>14807</v>
      </c>
      <c r="I1912" s="61">
        <v>14695</v>
      </c>
      <c r="J1912" s="61">
        <v>14668</v>
      </c>
      <c r="K1912" s="61">
        <v>14502</v>
      </c>
      <c r="L1912" s="61">
        <v>14248</v>
      </c>
      <c r="M1912" s="61">
        <v>14201</v>
      </c>
      <c r="N1912" s="61">
        <v>14029</v>
      </c>
      <c r="O1912" s="62">
        <v>14065</v>
      </c>
      <c r="P1912" s="61">
        <v>13943</v>
      </c>
      <c r="Q1912" s="27"/>
      <c r="R1912" s="28"/>
    </row>
    <row r="1913" spans="1:18" x14ac:dyDescent="0.2">
      <c r="A1913" s="60" t="s">
        <v>1923</v>
      </c>
      <c r="B1913" s="57" t="str">
        <f t="shared" si="87"/>
        <v>Clay County, North Carolina</v>
      </c>
      <c r="C1913" s="57" t="str">
        <f t="shared" si="88"/>
        <v>Clay County</v>
      </c>
      <c r="D1913" s="56" t="str">
        <f t="shared" si="89"/>
        <v>North Carolina</v>
      </c>
      <c r="E1913" s="61">
        <v>10587</v>
      </c>
      <c r="F1913" s="61">
        <v>10590</v>
      </c>
      <c r="G1913" s="61">
        <v>10608</v>
      </c>
      <c r="H1913" s="61">
        <v>10686</v>
      </c>
      <c r="I1913" s="61">
        <v>10654</v>
      </c>
      <c r="J1913" s="61">
        <v>10597</v>
      </c>
      <c r="K1913" s="61">
        <v>10566</v>
      </c>
      <c r="L1913" s="61">
        <v>10623</v>
      </c>
      <c r="M1913" s="61">
        <v>10749</v>
      </c>
      <c r="N1913" s="61">
        <v>11004</v>
      </c>
      <c r="O1913" s="62">
        <v>11124</v>
      </c>
      <c r="P1913" s="61">
        <v>11231</v>
      </c>
      <c r="Q1913" s="27"/>
      <c r="R1913" s="28"/>
    </row>
    <row r="1914" spans="1:18" x14ac:dyDescent="0.2">
      <c r="A1914" s="60" t="s">
        <v>1924</v>
      </c>
      <c r="B1914" s="57" t="str">
        <f t="shared" si="87"/>
        <v>Cleveland County, North Carolina</v>
      </c>
      <c r="C1914" s="57" t="str">
        <f t="shared" si="88"/>
        <v>Cleveland County</v>
      </c>
      <c r="D1914" s="56" t="str">
        <f t="shared" si="89"/>
        <v>North Carolina</v>
      </c>
      <c r="E1914" s="61">
        <v>98078</v>
      </c>
      <c r="F1914" s="61">
        <v>98032</v>
      </c>
      <c r="G1914" s="61">
        <v>97917</v>
      </c>
      <c r="H1914" s="61">
        <v>97442</v>
      </c>
      <c r="I1914" s="61">
        <v>97317</v>
      </c>
      <c r="J1914" s="61">
        <v>96873</v>
      </c>
      <c r="K1914" s="61">
        <v>97009</v>
      </c>
      <c r="L1914" s="61">
        <v>96850</v>
      </c>
      <c r="M1914" s="61">
        <v>96960</v>
      </c>
      <c r="N1914" s="61">
        <v>97134</v>
      </c>
      <c r="O1914" s="62">
        <v>97519</v>
      </c>
      <c r="P1914" s="61">
        <v>97947</v>
      </c>
      <c r="Q1914" s="27"/>
      <c r="R1914" s="28"/>
    </row>
    <row r="1915" spans="1:18" x14ac:dyDescent="0.2">
      <c r="A1915" s="60" t="s">
        <v>1925</v>
      </c>
      <c r="B1915" s="57" t="str">
        <f t="shared" si="87"/>
        <v>Columbus County, North Carolina</v>
      </c>
      <c r="C1915" s="57" t="str">
        <f t="shared" si="88"/>
        <v>Columbus County</v>
      </c>
      <c r="D1915" s="56" t="str">
        <f t="shared" si="89"/>
        <v>North Carolina</v>
      </c>
      <c r="E1915" s="61">
        <v>58098</v>
      </c>
      <c r="F1915" s="61">
        <v>58124</v>
      </c>
      <c r="G1915" s="61">
        <v>57992</v>
      </c>
      <c r="H1915" s="61">
        <v>57705</v>
      </c>
      <c r="I1915" s="61">
        <v>57534</v>
      </c>
      <c r="J1915" s="61">
        <v>57080</v>
      </c>
      <c r="K1915" s="61">
        <v>56883</v>
      </c>
      <c r="L1915" s="61">
        <v>56675</v>
      </c>
      <c r="M1915" s="61">
        <v>56292</v>
      </c>
      <c r="N1915" s="61">
        <v>56047</v>
      </c>
      <c r="O1915" s="62">
        <v>55819</v>
      </c>
      <c r="P1915" s="61">
        <v>55508</v>
      </c>
      <c r="Q1915" s="27"/>
      <c r="R1915" s="28"/>
    </row>
    <row r="1916" spans="1:18" x14ac:dyDescent="0.2">
      <c r="A1916" s="60" t="s">
        <v>1926</v>
      </c>
      <c r="B1916" s="57" t="str">
        <f t="shared" si="87"/>
        <v>Craven County, North Carolina</v>
      </c>
      <c r="C1916" s="57" t="str">
        <f t="shared" si="88"/>
        <v>Craven County</v>
      </c>
      <c r="D1916" s="56" t="str">
        <f t="shared" si="89"/>
        <v>North Carolina</v>
      </c>
      <c r="E1916" s="61">
        <v>103505</v>
      </c>
      <c r="F1916" s="61">
        <v>103498</v>
      </c>
      <c r="G1916" s="61">
        <v>104171</v>
      </c>
      <c r="H1916" s="61">
        <v>104831</v>
      </c>
      <c r="I1916" s="61">
        <v>105319</v>
      </c>
      <c r="J1916" s="61">
        <v>104285</v>
      </c>
      <c r="K1916" s="61">
        <v>104055</v>
      </c>
      <c r="L1916" s="61">
        <v>102853</v>
      </c>
      <c r="M1916" s="61">
        <v>102632</v>
      </c>
      <c r="N1916" s="61">
        <v>102492</v>
      </c>
      <c r="O1916" s="62">
        <v>102338</v>
      </c>
      <c r="P1916" s="61">
        <v>102139</v>
      </c>
      <c r="Q1916" s="27"/>
      <c r="R1916" s="28"/>
    </row>
    <row r="1917" spans="1:18" x14ac:dyDescent="0.2">
      <c r="A1917" s="60" t="s">
        <v>1927</v>
      </c>
      <c r="B1917" s="57" t="str">
        <f t="shared" si="87"/>
        <v>Cumberland County, North Carolina</v>
      </c>
      <c r="C1917" s="57" t="str">
        <f t="shared" si="88"/>
        <v>Cumberland County</v>
      </c>
      <c r="D1917" s="56" t="str">
        <f t="shared" si="89"/>
        <v>North Carolina</v>
      </c>
      <c r="E1917" s="61">
        <v>319431</v>
      </c>
      <c r="F1917" s="61">
        <v>319431</v>
      </c>
      <c r="G1917" s="61">
        <v>327197</v>
      </c>
      <c r="H1917" s="61">
        <v>330503</v>
      </c>
      <c r="I1917" s="61">
        <v>329985</v>
      </c>
      <c r="J1917" s="61">
        <v>332997</v>
      </c>
      <c r="K1917" s="61">
        <v>332364</v>
      </c>
      <c r="L1917" s="61">
        <v>331203</v>
      </c>
      <c r="M1917" s="61">
        <v>333167</v>
      </c>
      <c r="N1917" s="61">
        <v>330994</v>
      </c>
      <c r="O1917" s="62">
        <v>333430</v>
      </c>
      <c r="P1917" s="61">
        <v>335509</v>
      </c>
      <c r="Q1917" s="27"/>
      <c r="R1917" s="28"/>
    </row>
    <row r="1918" spans="1:18" x14ac:dyDescent="0.2">
      <c r="A1918" s="60" t="s">
        <v>1928</v>
      </c>
      <c r="B1918" s="57" t="str">
        <f t="shared" si="87"/>
        <v>Currituck County, North Carolina</v>
      </c>
      <c r="C1918" s="57" t="str">
        <f t="shared" si="88"/>
        <v>Currituck County</v>
      </c>
      <c r="D1918" s="56" t="str">
        <f t="shared" si="89"/>
        <v>North Carolina</v>
      </c>
      <c r="E1918" s="61">
        <v>23547</v>
      </c>
      <c r="F1918" s="61">
        <v>23547</v>
      </c>
      <c r="G1918" s="61">
        <v>23674</v>
      </c>
      <c r="H1918" s="61">
        <v>23906</v>
      </c>
      <c r="I1918" s="61">
        <v>24025</v>
      </c>
      <c r="J1918" s="61">
        <v>24253</v>
      </c>
      <c r="K1918" s="61">
        <v>24820</v>
      </c>
      <c r="L1918" s="61">
        <v>25106</v>
      </c>
      <c r="M1918" s="61">
        <v>25640</v>
      </c>
      <c r="N1918" s="61">
        <v>26290</v>
      </c>
      <c r="O1918" s="62">
        <v>27016</v>
      </c>
      <c r="P1918" s="61">
        <v>27763</v>
      </c>
      <c r="Q1918" s="27"/>
      <c r="R1918" s="28"/>
    </row>
    <row r="1919" spans="1:18" x14ac:dyDescent="0.2">
      <c r="A1919" s="60" t="s">
        <v>1929</v>
      </c>
      <c r="B1919" s="57" t="str">
        <f t="shared" si="87"/>
        <v>Dare County, North Carolina</v>
      </c>
      <c r="C1919" s="57" t="str">
        <f t="shared" si="88"/>
        <v>Dare County</v>
      </c>
      <c r="D1919" s="56" t="str">
        <f t="shared" si="89"/>
        <v>North Carolina</v>
      </c>
      <c r="E1919" s="61">
        <v>33920</v>
      </c>
      <c r="F1919" s="61">
        <v>33920</v>
      </c>
      <c r="G1919" s="61">
        <v>33982</v>
      </c>
      <c r="H1919" s="61">
        <v>34156</v>
      </c>
      <c r="I1919" s="61">
        <v>34383</v>
      </c>
      <c r="J1919" s="61">
        <v>34810</v>
      </c>
      <c r="K1919" s="61">
        <v>34894</v>
      </c>
      <c r="L1919" s="61">
        <v>35468</v>
      </c>
      <c r="M1919" s="61">
        <v>35829</v>
      </c>
      <c r="N1919" s="61">
        <v>36199</v>
      </c>
      <c r="O1919" s="62">
        <v>36607</v>
      </c>
      <c r="P1919" s="61">
        <v>37009</v>
      </c>
      <c r="Q1919" s="27"/>
      <c r="R1919" s="28"/>
    </row>
    <row r="1920" spans="1:18" x14ac:dyDescent="0.2">
      <c r="A1920" s="60" t="s">
        <v>1930</v>
      </c>
      <c r="B1920" s="57" t="str">
        <f t="shared" si="87"/>
        <v>Davidson County, North Carolina</v>
      </c>
      <c r="C1920" s="57" t="str">
        <f t="shared" si="88"/>
        <v>Davidson County</v>
      </c>
      <c r="D1920" s="56" t="str">
        <f t="shared" si="89"/>
        <v>North Carolina</v>
      </c>
      <c r="E1920" s="61">
        <v>162878</v>
      </c>
      <c r="F1920" s="61">
        <v>162822</v>
      </c>
      <c r="G1920" s="61">
        <v>162840</v>
      </c>
      <c r="H1920" s="61">
        <v>162923</v>
      </c>
      <c r="I1920" s="61">
        <v>163040</v>
      </c>
      <c r="J1920" s="61">
        <v>163295</v>
      </c>
      <c r="K1920" s="61">
        <v>163383</v>
      </c>
      <c r="L1920" s="61">
        <v>163486</v>
      </c>
      <c r="M1920" s="61">
        <v>164270</v>
      </c>
      <c r="N1920" s="61">
        <v>165180</v>
      </c>
      <c r="O1920" s="62">
        <v>166358</v>
      </c>
      <c r="P1920" s="61">
        <v>167609</v>
      </c>
      <c r="Q1920" s="27"/>
      <c r="R1920" s="28"/>
    </row>
    <row r="1921" spans="1:18" x14ac:dyDescent="0.2">
      <c r="A1921" s="60" t="s">
        <v>1931</v>
      </c>
      <c r="B1921" s="57" t="str">
        <f t="shared" si="87"/>
        <v>Davie County, North Carolina</v>
      </c>
      <c r="C1921" s="57" t="str">
        <f t="shared" si="88"/>
        <v>Davie County</v>
      </c>
      <c r="D1921" s="56" t="str">
        <f t="shared" si="89"/>
        <v>North Carolina</v>
      </c>
      <c r="E1921" s="61">
        <v>41240</v>
      </c>
      <c r="F1921" s="61">
        <v>41221</v>
      </c>
      <c r="G1921" s="61">
        <v>41254</v>
      </c>
      <c r="H1921" s="61">
        <v>41335</v>
      </c>
      <c r="I1921" s="61">
        <v>41281</v>
      </c>
      <c r="J1921" s="61">
        <v>41435</v>
      </c>
      <c r="K1921" s="61">
        <v>41259</v>
      </c>
      <c r="L1921" s="61">
        <v>41648</v>
      </c>
      <c r="M1921" s="61">
        <v>41921</v>
      </c>
      <c r="N1921" s="61">
        <v>42308</v>
      </c>
      <c r="O1921" s="62">
        <v>42563</v>
      </c>
      <c r="P1921" s="61">
        <v>42846</v>
      </c>
      <c r="Q1921" s="27"/>
      <c r="R1921" s="28"/>
    </row>
    <row r="1922" spans="1:18" x14ac:dyDescent="0.2">
      <c r="A1922" s="60" t="s">
        <v>1932</v>
      </c>
      <c r="B1922" s="57" t="str">
        <f t="shared" ref="B1922:B1985" si="90">IF(LEFT(A1922)=".", RIGHT(A1922,LEN(A1922)-1), A1922)</f>
        <v>Duplin County, North Carolina</v>
      </c>
      <c r="C1922" s="57" t="str">
        <f t="shared" si="88"/>
        <v>Duplin County</v>
      </c>
      <c r="D1922" s="56" t="str">
        <f t="shared" si="89"/>
        <v>North Carolina</v>
      </c>
      <c r="E1922" s="61">
        <v>58505</v>
      </c>
      <c r="F1922" s="61">
        <v>58417</v>
      </c>
      <c r="G1922" s="61">
        <v>58666</v>
      </c>
      <c r="H1922" s="61">
        <v>59216</v>
      </c>
      <c r="I1922" s="61">
        <v>59449</v>
      </c>
      <c r="J1922" s="61">
        <v>59328</v>
      </c>
      <c r="K1922" s="61">
        <v>59432</v>
      </c>
      <c r="L1922" s="61">
        <v>58883</v>
      </c>
      <c r="M1922" s="61">
        <v>59275</v>
      </c>
      <c r="N1922" s="61">
        <v>58943</v>
      </c>
      <c r="O1922" s="62">
        <v>58991</v>
      </c>
      <c r="P1922" s="61">
        <v>58741</v>
      </c>
      <c r="Q1922" s="27"/>
      <c r="R1922" s="28"/>
    </row>
    <row r="1923" spans="1:18" x14ac:dyDescent="0.2">
      <c r="A1923" s="60" t="s">
        <v>1933</v>
      </c>
      <c r="B1923" s="57" t="str">
        <f t="shared" si="90"/>
        <v>Durham County, North Carolina</v>
      </c>
      <c r="C1923" s="57" t="str">
        <f t="shared" ref="C1923:C1986" si="91">LEFT(B1923,FIND(",",B1923,1)-1)</f>
        <v>Durham County</v>
      </c>
      <c r="D1923" s="56" t="str">
        <f t="shared" ref="D1923:D1986" si="92">RIGHT(B1923,LEN(B1923)-(FIND(",",B1923)+1))</f>
        <v>North Carolina</v>
      </c>
      <c r="E1923" s="61">
        <v>267587</v>
      </c>
      <c r="F1923" s="61">
        <v>270001</v>
      </c>
      <c r="G1923" s="61">
        <v>271357</v>
      </c>
      <c r="H1923" s="61">
        <v>276563</v>
      </c>
      <c r="I1923" s="61">
        <v>282659</v>
      </c>
      <c r="J1923" s="61">
        <v>288723</v>
      </c>
      <c r="K1923" s="61">
        <v>295137</v>
      </c>
      <c r="L1923" s="61">
        <v>300793</v>
      </c>
      <c r="M1923" s="61">
        <v>307826</v>
      </c>
      <c r="N1923" s="61">
        <v>312153</v>
      </c>
      <c r="O1923" s="62">
        <v>316979</v>
      </c>
      <c r="P1923" s="61">
        <v>321488</v>
      </c>
      <c r="Q1923" s="27"/>
      <c r="R1923" s="28"/>
    </row>
    <row r="1924" spans="1:18" x14ac:dyDescent="0.2">
      <c r="A1924" s="60" t="s">
        <v>1934</v>
      </c>
      <c r="B1924" s="57" t="str">
        <f t="shared" si="90"/>
        <v>Edgecombe County, North Carolina</v>
      </c>
      <c r="C1924" s="57" t="str">
        <f t="shared" si="91"/>
        <v>Edgecombe County</v>
      </c>
      <c r="D1924" s="56" t="str">
        <f t="shared" si="92"/>
        <v>North Carolina</v>
      </c>
      <c r="E1924" s="61">
        <v>56552</v>
      </c>
      <c r="F1924" s="61">
        <v>56539</v>
      </c>
      <c r="G1924" s="61">
        <v>56619</v>
      </c>
      <c r="H1924" s="61">
        <v>56050</v>
      </c>
      <c r="I1924" s="61">
        <v>55675</v>
      </c>
      <c r="J1924" s="61">
        <v>55422</v>
      </c>
      <c r="K1924" s="61">
        <v>54866</v>
      </c>
      <c r="L1924" s="61">
        <v>53743</v>
      </c>
      <c r="M1924" s="61">
        <v>53283</v>
      </c>
      <c r="N1924" s="61">
        <v>52756</v>
      </c>
      <c r="O1924" s="62">
        <v>51984</v>
      </c>
      <c r="P1924" s="61">
        <v>51472</v>
      </c>
      <c r="Q1924" s="27"/>
      <c r="R1924" s="28"/>
    </row>
    <row r="1925" spans="1:18" x14ac:dyDescent="0.2">
      <c r="A1925" s="60" t="s">
        <v>1935</v>
      </c>
      <c r="B1925" s="57" t="str">
        <f t="shared" si="90"/>
        <v>Forsyth County, North Carolina</v>
      </c>
      <c r="C1925" s="57" t="str">
        <f t="shared" si="91"/>
        <v>Forsyth County</v>
      </c>
      <c r="D1925" s="56" t="str">
        <f t="shared" si="92"/>
        <v>North Carolina</v>
      </c>
      <c r="E1925" s="61">
        <v>350670</v>
      </c>
      <c r="F1925" s="61">
        <v>350638</v>
      </c>
      <c r="G1925" s="61">
        <v>351374</v>
      </c>
      <c r="H1925" s="61">
        <v>354524</v>
      </c>
      <c r="I1925" s="61">
        <v>357598</v>
      </c>
      <c r="J1925" s="61">
        <v>360594</v>
      </c>
      <c r="K1925" s="61">
        <v>364439</v>
      </c>
      <c r="L1925" s="61">
        <v>367365</v>
      </c>
      <c r="M1925" s="61">
        <v>371260</v>
      </c>
      <c r="N1925" s="61">
        <v>375840</v>
      </c>
      <c r="O1925" s="62">
        <v>379216</v>
      </c>
      <c r="P1925" s="61">
        <v>382295</v>
      </c>
      <c r="Q1925" s="27"/>
      <c r="R1925" s="28"/>
    </row>
    <row r="1926" spans="1:18" x14ac:dyDescent="0.2">
      <c r="A1926" s="60" t="s">
        <v>1936</v>
      </c>
      <c r="B1926" s="57" t="str">
        <f t="shared" si="90"/>
        <v>Franklin County, North Carolina</v>
      </c>
      <c r="C1926" s="57" t="str">
        <f t="shared" si="91"/>
        <v>Franklin County</v>
      </c>
      <c r="D1926" s="56" t="str">
        <f t="shared" si="92"/>
        <v>North Carolina</v>
      </c>
      <c r="E1926" s="61">
        <v>60619</v>
      </c>
      <c r="F1926" s="61">
        <v>60563</v>
      </c>
      <c r="G1926" s="61">
        <v>60835</v>
      </c>
      <c r="H1926" s="61">
        <v>60946</v>
      </c>
      <c r="I1926" s="61">
        <v>61405</v>
      </c>
      <c r="J1926" s="61">
        <v>62074</v>
      </c>
      <c r="K1926" s="61">
        <v>62691</v>
      </c>
      <c r="L1926" s="61">
        <v>63668</v>
      </c>
      <c r="M1926" s="61">
        <v>64676</v>
      </c>
      <c r="N1926" s="61">
        <v>66155</v>
      </c>
      <c r="O1926" s="62">
        <v>67625</v>
      </c>
      <c r="P1926" s="61">
        <v>69685</v>
      </c>
      <c r="Q1926" s="27"/>
      <c r="R1926" s="28"/>
    </row>
    <row r="1927" spans="1:18" x14ac:dyDescent="0.2">
      <c r="A1927" s="60" t="s">
        <v>1937</v>
      </c>
      <c r="B1927" s="57" t="str">
        <f t="shared" si="90"/>
        <v>Gaston County, North Carolina</v>
      </c>
      <c r="C1927" s="57" t="str">
        <f t="shared" si="91"/>
        <v>Gaston County</v>
      </c>
      <c r="D1927" s="56" t="str">
        <f t="shared" si="92"/>
        <v>North Carolina</v>
      </c>
      <c r="E1927" s="61">
        <v>206086</v>
      </c>
      <c r="F1927" s="61">
        <v>206098</v>
      </c>
      <c r="G1927" s="61">
        <v>206114</v>
      </c>
      <c r="H1927" s="61">
        <v>206886</v>
      </c>
      <c r="I1927" s="61">
        <v>207903</v>
      </c>
      <c r="J1927" s="61">
        <v>209212</v>
      </c>
      <c r="K1927" s="61">
        <v>210545</v>
      </c>
      <c r="L1927" s="61">
        <v>212919</v>
      </c>
      <c r="M1927" s="61">
        <v>216622</v>
      </c>
      <c r="N1927" s="61">
        <v>219656</v>
      </c>
      <c r="O1927" s="62">
        <v>222630</v>
      </c>
      <c r="P1927" s="61">
        <v>224529</v>
      </c>
      <c r="Q1927" s="27"/>
      <c r="R1927" s="28"/>
    </row>
    <row r="1928" spans="1:18" x14ac:dyDescent="0.2">
      <c r="A1928" s="60" t="s">
        <v>1938</v>
      </c>
      <c r="B1928" s="57" t="str">
        <f t="shared" si="90"/>
        <v>Gates County, North Carolina</v>
      </c>
      <c r="C1928" s="57" t="str">
        <f t="shared" si="91"/>
        <v>Gates County</v>
      </c>
      <c r="D1928" s="56" t="str">
        <f t="shared" si="92"/>
        <v>North Carolina</v>
      </c>
      <c r="E1928" s="61">
        <v>12197</v>
      </c>
      <c r="F1928" s="61">
        <v>12185</v>
      </c>
      <c r="G1928" s="61">
        <v>12165</v>
      </c>
      <c r="H1928" s="61">
        <v>12043</v>
      </c>
      <c r="I1928" s="61">
        <v>11890</v>
      </c>
      <c r="J1928" s="61">
        <v>11703</v>
      </c>
      <c r="K1928" s="61">
        <v>11633</v>
      </c>
      <c r="L1928" s="61">
        <v>11531</v>
      </c>
      <c r="M1928" s="61">
        <v>11569</v>
      </c>
      <c r="N1928" s="61">
        <v>11514</v>
      </c>
      <c r="O1928" s="62">
        <v>11563</v>
      </c>
      <c r="P1928" s="61">
        <v>11562</v>
      </c>
      <c r="Q1928" s="27"/>
      <c r="R1928" s="28"/>
    </row>
    <row r="1929" spans="1:18" x14ac:dyDescent="0.2">
      <c r="A1929" s="60" t="s">
        <v>1939</v>
      </c>
      <c r="B1929" s="57" t="str">
        <f t="shared" si="90"/>
        <v>Graham County, North Carolina</v>
      </c>
      <c r="C1929" s="57" t="str">
        <f t="shared" si="91"/>
        <v>Graham County</v>
      </c>
      <c r="D1929" s="56" t="str">
        <f t="shared" si="92"/>
        <v>North Carolina</v>
      </c>
      <c r="E1929" s="61">
        <v>8861</v>
      </c>
      <c r="F1929" s="61">
        <v>8858</v>
      </c>
      <c r="G1929" s="61">
        <v>8867</v>
      </c>
      <c r="H1929" s="61">
        <v>8811</v>
      </c>
      <c r="I1929" s="61">
        <v>8707</v>
      </c>
      <c r="J1929" s="61">
        <v>8719</v>
      </c>
      <c r="K1929" s="61">
        <v>8621</v>
      </c>
      <c r="L1929" s="61">
        <v>8588</v>
      </c>
      <c r="M1929" s="61">
        <v>8531</v>
      </c>
      <c r="N1929" s="61">
        <v>8524</v>
      </c>
      <c r="O1929" s="62">
        <v>8461</v>
      </c>
      <c r="P1929" s="61">
        <v>8441</v>
      </c>
      <c r="Q1929" s="27"/>
      <c r="R1929" s="28"/>
    </row>
    <row r="1930" spans="1:18" x14ac:dyDescent="0.2">
      <c r="A1930" s="60" t="s">
        <v>1940</v>
      </c>
      <c r="B1930" s="57" t="str">
        <f t="shared" si="90"/>
        <v>Granville County, North Carolina</v>
      </c>
      <c r="C1930" s="57" t="str">
        <f t="shared" si="91"/>
        <v>Granville County</v>
      </c>
      <c r="D1930" s="56" t="str">
        <f t="shared" si="92"/>
        <v>North Carolina</v>
      </c>
      <c r="E1930" s="61">
        <v>59916</v>
      </c>
      <c r="F1930" s="61">
        <v>57538</v>
      </c>
      <c r="G1930" s="61">
        <v>57673</v>
      </c>
      <c r="H1930" s="61">
        <v>57503</v>
      </c>
      <c r="I1930" s="61">
        <v>57557</v>
      </c>
      <c r="J1930" s="61">
        <v>57762</v>
      </c>
      <c r="K1930" s="61">
        <v>57995</v>
      </c>
      <c r="L1930" s="61">
        <v>58162</v>
      </c>
      <c r="M1930" s="61">
        <v>58684</v>
      </c>
      <c r="N1930" s="61">
        <v>59372</v>
      </c>
      <c r="O1930" s="62">
        <v>59979</v>
      </c>
      <c r="P1930" s="61">
        <v>60443</v>
      </c>
      <c r="Q1930" s="27"/>
      <c r="R1930" s="28"/>
    </row>
    <row r="1931" spans="1:18" x14ac:dyDescent="0.2">
      <c r="A1931" s="60" t="s">
        <v>1941</v>
      </c>
      <c r="B1931" s="57" t="str">
        <f t="shared" si="90"/>
        <v>Greene County, North Carolina</v>
      </c>
      <c r="C1931" s="57" t="str">
        <f t="shared" si="91"/>
        <v>Greene County</v>
      </c>
      <c r="D1931" s="56" t="str">
        <f t="shared" si="92"/>
        <v>North Carolina</v>
      </c>
      <c r="E1931" s="61">
        <v>21362</v>
      </c>
      <c r="F1931" s="61">
        <v>21353</v>
      </c>
      <c r="G1931" s="61">
        <v>21258</v>
      </c>
      <c r="H1931" s="61">
        <v>21514</v>
      </c>
      <c r="I1931" s="61">
        <v>21191</v>
      </c>
      <c r="J1931" s="61">
        <v>21011</v>
      </c>
      <c r="K1931" s="61">
        <v>21012</v>
      </c>
      <c r="L1931" s="61">
        <v>20950</v>
      </c>
      <c r="M1931" s="61">
        <v>21078</v>
      </c>
      <c r="N1931" s="61">
        <v>20963</v>
      </c>
      <c r="O1931" s="62">
        <v>21106</v>
      </c>
      <c r="P1931" s="61">
        <v>21069</v>
      </c>
      <c r="Q1931" s="27"/>
      <c r="R1931" s="28"/>
    </row>
    <row r="1932" spans="1:18" x14ac:dyDescent="0.2">
      <c r="A1932" s="60" t="s">
        <v>1942</v>
      </c>
      <c r="B1932" s="57" t="str">
        <f t="shared" si="90"/>
        <v>Guilford County, North Carolina</v>
      </c>
      <c r="C1932" s="57" t="str">
        <f t="shared" si="91"/>
        <v>Guilford County</v>
      </c>
      <c r="D1932" s="56" t="str">
        <f t="shared" si="92"/>
        <v>North Carolina</v>
      </c>
      <c r="E1932" s="61">
        <v>488406</v>
      </c>
      <c r="F1932" s="61">
        <v>488454</v>
      </c>
      <c r="G1932" s="61">
        <v>489618</v>
      </c>
      <c r="H1932" s="61">
        <v>494953</v>
      </c>
      <c r="I1932" s="61">
        <v>500514</v>
      </c>
      <c r="J1932" s="61">
        <v>506400</v>
      </c>
      <c r="K1932" s="61">
        <v>512233</v>
      </c>
      <c r="L1932" s="61">
        <v>517053</v>
      </c>
      <c r="M1932" s="61">
        <v>524265</v>
      </c>
      <c r="N1932" s="61">
        <v>528243</v>
      </c>
      <c r="O1932" s="62">
        <v>532607</v>
      </c>
      <c r="P1932" s="61">
        <v>537174</v>
      </c>
      <c r="Q1932" s="27"/>
      <c r="R1932" s="28"/>
    </row>
    <row r="1933" spans="1:18" x14ac:dyDescent="0.2">
      <c r="A1933" s="60" t="s">
        <v>1943</v>
      </c>
      <c r="B1933" s="57" t="str">
        <f t="shared" si="90"/>
        <v>Halifax County, North Carolina</v>
      </c>
      <c r="C1933" s="57" t="str">
        <f t="shared" si="91"/>
        <v>Halifax County</v>
      </c>
      <c r="D1933" s="56" t="str">
        <f t="shared" si="92"/>
        <v>North Carolina</v>
      </c>
      <c r="E1933" s="61">
        <v>54691</v>
      </c>
      <c r="F1933" s="61">
        <v>54624</v>
      </c>
      <c r="G1933" s="61">
        <v>54470</v>
      </c>
      <c r="H1933" s="61">
        <v>54114</v>
      </c>
      <c r="I1933" s="61">
        <v>53732</v>
      </c>
      <c r="J1933" s="61">
        <v>53187</v>
      </c>
      <c r="K1933" s="61">
        <v>52833</v>
      </c>
      <c r="L1933" s="61">
        <v>52182</v>
      </c>
      <c r="M1933" s="61">
        <v>51815</v>
      </c>
      <c r="N1933" s="61">
        <v>51311</v>
      </c>
      <c r="O1933" s="62">
        <v>50634</v>
      </c>
      <c r="P1933" s="61">
        <v>50010</v>
      </c>
      <c r="Q1933" s="27"/>
      <c r="R1933" s="28"/>
    </row>
    <row r="1934" spans="1:18" x14ac:dyDescent="0.2">
      <c r="A1934" s="60" t="s">
        <v>1944</v>
      </c>
      <c r="B1934" s="57" t="str">
        <f t="shared" si="90"/>
        <v>Harnett County, North Carolina</v>
      </c>
      <c r="C1934" s="57" t="str">
        <f t="shared" si="91"/>
        <v>Harnett County</v>
      </c>
      <c r="D1934" s="56" t="str">
        <f t="shared" si="92"/>
        <v>North Carolina</v>
      </c>
      <c r="E1934" s="61">
        <v>114678</v>
      </c>
      <c r="F1934" s="61">
        <v>114691</v>
      </c>
      <c r="G1934" s="61">
        <v>115753</v>
      </c>
      <c r="H1934" s="61">
        <v>119178</v>
      </c>
      <c r="I1934" s="61">
        <v>122204</v>
      </c>
      <c r="J1934" s="61">
        <v>125028</v>
      </c>
      <c r="K1934" s="61">
        <v>126685</v>
      </c>
      <c r="L1934" s="61">
        <v>128034</v>
      </c>
      <c r="M1934" s="61">
        <v>130674</v>
      </c>
      <c r="N1934" s="61">
        <v>132395</v>
      </c>
      <c r="O1934" s="62">
        <v>134336</v>
      </c>
      <c r="P1934" s="61">
        <v>135976</v>
      </c>
      <c r="Q1934" s="27"/>
      <c r="R1934" s="28"/>
    </row>
    <row r="1935" spans="1:18" x14ac:dyDescent="0.2">
      <c r="A1935" s="60" t="s">
        <v>1945</v>
      </c>
      <c r="B1935" s="57" t="str">
        <f t="shared" si="90"/>
        <v>Haywood County, North Carolina</v>
      </c>
      <c r="C1935" s="57" t="str">
        <f t="shared" si="91"/>
        <v>Haywood County</v>
      </c>
      <c r="D1935" s="56" t="str">
        <f t="shared" si="92"/>
        <v>North Carolina</v>
      </c>
      <c r="E1935" s="61">
        <v>59036</v>
      </c>
      <c r="F1935" s="61">
        <v>59032</v>
      </c>
      <c r="G1935" s="61">
        <v>58932</v>
      </c>
      <c r="H1935" s="61">
        <v>58726</v>
      </c>
      <c r="I1935" s="61">
        <v>58640</v>
      </c>
      <c r="J1935" s="61">
        <v>58962</v>
      </c>
      <c r="K1935" s="61">
        <v>59132</v>
      </c>
      <c r="L1935" s="61">
        <v>59646</v>
      </c>
      <c r="M1935" s="61">
        <v>60405</v>
      </c>
      <c r="N1935" s="61">
        <v>61005</v>
      </c>
      <c r="O1935" s="62">
        <v>61890</v>
      </c>
      <c r="P1935" s="61">
        <v>62317</v>
      </c>
      <c r="Q1935" s="27"/>
      <c r="R1935" s="28"/>
    </row>
    <row r="1936" spans="1:18" x14ac:dyDescent="0.2">
      <c r="A1936" s="60" t="s">
        <v>1946</v>
      </c>
      <c r="B1936" s="57" t="str">
        <f t="shared" si="90"/>
        <v>Henderson County, North Carolina</v>
      </c>
      <c r="C1936" s="57" t="str">
        <f t="shared" si="91"/>
        <v>Henderson County</v>
      </c>
      <c r="D1936" s="56" t="str">
        <f t="shared" si="92"/>
        <v>North Carolina</v>
      </c>
      <c r="E1936" s="61">
        <v>106740</v>
      </c>
      <c r="F1936" s="61">
        <v>106719</v>
      </c>
      <c r="G1936" s="61">
        <v>106891</v>
      </c>
      <c r="H1936" s="61">
        <v>107370</v>
      </c>
      <c r="I1936" s="61">
        <v>107768</v>
      </c>
      <c r="J1936" s="61">
        <v>108879</v>
      </c>
      <c r="K1936" s="61">
        <v>110258</v>
      </c>
      <c r="L1936" s="61">
        <v>111847</v>
      </c>
      <c r="M1936" s="61">
        <v>113583</v>
      </c>
      <c r="N1936" s="61">
        <v>115216</v>
      </c>
      <c r="O1936" s="62">
        <v>116500</v>
      </c>
      <c r="P1936" s="61">
        <v>117417</v>
      </c>
      <c r="Q1936" s="27"/>
      <c r="R1936" s="28"/>
    </row>
    <row r="1937" spans="1:18" x14ac:dyDescent="0.2">
      <c r="A1937" s="60" t="s">
        <v>1947</v>
      </c>
      <c r="B1937" s="57" t="str">
        <f t="shared" si="90"/>
        <v>Hertford County, North Carolina</v>
      </c>
      <c r="C1937" s="57" t="str">
        <f t="shared" si="91"/>
        <v>Hertford County</v>
      </c>
      <c r="D1937" s="56" t="str">
        <f t="shared" si="92"/>
        <v>North Carolina</v>
      </c>
      <c r="E1937" s="61">
        <v>24669</v>
      </c>
      <c r="F1937" s="61">
        <v>24677</v>
      </c>
      <c r="G1937" s="61">
        <v>24764</v>
      </c>
      <c r="H1937" s="61">
        <v>24718</v>
      </c>
      <c r="I1937" s="61">
        <v>24600</v>
      </c>
      <c r="J1937" s="61">
        <v>24575</v>
      </c>
      <c r="K1937" s="61">
        <v>24582</v>
      </c>
      <c r="L1937" s="61">
        <v>24373</v>
      </c>
      <c r="M1937" s="61">
        <v>24209</v>
      </c>
      <c r="N1937" s="61">
        <v>23923</v>
      </c>
      <c r="O1937" s="62">
        <v>23878</v>
      </c>
      <c r="P1937" s="61">
        <v>23677</v>
      </c>
      <c r="Q1937" s="27"/>
      <c r="R1937" s="28"/>
    </row>
    <row r="1938" spans="1:18" x14ac:dyDescent="0.2">
      <c r="A1938" s="60" t="s">
        <v>1948</v>
      </c>
      <c r="B1938" s="57" t="str">
        <f t="shared" si="90"/>
        <v>Hoke County, North Carolina</v>
      </c>
      <c r="C1938" s="57" t="str">
        <f t="shared" si="91"/>
        <v>Hoke County</v>
      </c>
      <c r="D1938" s="56" t="str">
        <f t="shared" si="92"/>
        <v>North Carolina</v>
      </c>
      <c r="E1938" s="61">
        <v>46952</v>
      </c>
      <c r="F1938" s="61">
        <v>46889</v>
      </c>
      <c r="G1938" s="61">
        <v>47496</v>
      </c>
      <c r="H1938" s="61">
        <v>49468</v>
      </c>
      <c r="I1938" s="61">
        <v>50483</v>
      </c>
      <c r="J1938" s="61">
        <v>51155</v>
      </c>
      <c r="K1938" s="61">
        <v>51586</v>
      </c>
      <c r="L1938" s="61">
        <v>52739</v>
      </c>
      <c r="M1938" s="61">
        <v>52981</v>
      </c>
      <c r="N1938" s="61">
        <v>54138</v>
      </c>
      <c r="O1938" s="62">
        <v>54695</v>
      </c>
      <c r="P1938" s="61">
        <v>55234</v>
      </c>
      <c r="Q1938" s="27"/>
      <c r="R1938" s="28"/>
    </row>
    <row r="1939" spans="1:18" x14ac:dyDescent="0.2">
      <c r="A1939" s="60" t="s">
        <v>1949</v>
      </c>
      <c r="B1939" s="57" t="str">
        <f t="shared" si="90"/>
        <v>Hyde County, North Carolina</v>
      </c>
      <c r="C1939" s="57" t="str">
        <f t="shared" si="91"/>
        <v>Hyde County</v>
      </c>
      <c r="D1939" s="56" t="str">
        <f t="shared" si="92"/>
        <v>North Carolina</v>
      </c>
      <c r="E1939" s="61">
        <v>5810</v>
      </c>
      <c r="F1939" s="61">
        <v>5817</v>
      </c>
      <c r="G1939" s="61">
        <v>5811</v>
      </c>
      <c r="H1939" s="61">
        <v>5798</v>
      </c>
      <c r="I1939" s="61">
        <v>5689</v>
      </c>
      <c r="J1939" s="61">
        <v>5654</v>
      </c>
      <c r="K1939" s="61">
        <v>5600</v>
      </c>
      <c r="L1939" s="61">
        <v>5426</v>
      </c>
      <c r="M1939" s="61">
        <v>5434</v>
      </c>
      <c r="N1939" s="61">
        <v>5240</v>
      </c>
      <c r="O1939" s="62">
        <v>5026</v>
      </c>
      <c r="P1939" s="61">
        <v>4937</v>
      </c>
      <c r="Q1939" s="27"/>
      <c r="R1939" s="28"/>
    </row>
    <row r="1940" spans="1:18" x14ac:dyDescent="0.2">
      <c r="A1940" s="60" t="s">
        <v>1950</v>
      </c>
      <c r="B1940" s="57" t="str">
        <f t="shared" si="90"/>
        <v>Iredell County, North Carolina</v>
      </c>
      <c r="C1940" s="57" t="str">
        <f t="shared" si="91"/>
        <v>Iredell County</v>
      </c>
      <c r="D1940" s="56" t="str">
        <f t="shared" si="92"/>
        <v>North Carolina</v>
      </c>
      <c r="E1940" s="61">
        <v>159437</v>
      </c>
      <c r="F1940" s="61">
        <v>159464</v>
      </c>
      <c r="G1940" s="61">
        <v>159778</v>
      </c>
      <c r="H1940" s="61">
        <v>161037</v>
      </c>
      <c r="I1940" s="61">
        <v>162670</v>
      </c>
      <c r="J1940" s="61">
        <v>164582</v>
      </c>
      <c r="K1940" s="61">
        <v>166498</v>
      </c>
      <c r="L1940" s="61">
        <v>169453</v>
      </c>
      <c r="M1940" s="61">
        <v>172466</v>
      </c>
      <c r="N1940" s="61">
        <v>175634</v>
      </c>
      <c r="O1940" s="62">
        <v>178332</v>
      </c>
      <c r="P1940" s="61">
        <v>181806</v>
      </c>
      <c r="Q1940" s="27"/>
      <c r="R1940" s="28"/>
    </row>
    <row r="1941" spans="1:18" x14ac:dyDescent="0.2">
      <c r="A1941" s="60" t="s">
        <v>1951</v>
      </c>
      <c r="B1941" s="57" t="str">
        <f t="shared" si="90"/>
        <v>Jackson County, North Carolina</v>
      </c>
      <c r="C1941" s="57" t="str">
        <f t="shared" si="91"/>
        <v>Jackson County</v>
      </c>
      <c r="D1941" s="56" t="str">
        <f t="shared" si="92"/>
        <v>North Carolina</v>
      </c>
      <c r="E1941" s="61">
        <v>40271</v>
      </c>
      <c r="F1941" s="61">
        <v>40270</v>
      </c>
      <c r="G1941" s="61">
        <v>40368</v>
      </c>
      <c r="H1941" s="61">
        <v>40240</v>
      </c>
      <c r="I1941" s="61">
        <v>40636</v>
      </c>
      <c r="J1941" s="61">
        <v>41001</v>
      </c>
      <c r="K1941" s="61">
        <v>40920</v>
      </c>
      <c r="L1941" s="61">
        <v>41305</v>
      </c>
      <c r="M1941" s="61">
        <v>42622</v>
      </c>
      <c r="N1941" s="61">
        <v>43224</v>
      </c>
      <c r="O1941" s="62">
        <v>43600</v>
      </c>
      <c r="P1941" s="61">
        <v>43938</v>
      </c>
      <c r="Q1941" s="27"/>
      <c r="R1941" s="28"/>
    </row>
    <row r="1942" spans="1:18" x14ac:dyDescent="0.2">
      <c r="A1942" s="60" t="s">
        <v>1952</v>
      </c>
      <c r="B1942" s="57" t="str">
        <f t="shared" si="90"/>
        <v>Johnston County, North Carolina</v>
      </c>
      <c r="C1942" s="57" t="str">
        <f t="shared" si="91"/>
        <v>Johnston County</v>
      </c>
      <c r="D1942" s="56" t="str">
        <f t="shared" si="92"/>
        <v>North Carolina</v>
      </c>
      <c r="E1942" s="61">
        <v>168878</v>
      </c>
      <c r="F1942" s="61">
        <v>168878</v>
      </c>
      <c r="G1942" s="61">
        <v>169678</v>
      </c>
      <c r="H1942" s="61">
        <v>172446</v>
      </c>
      <c r="I1942" s="61">
        <v>174383</v>
      </c>
      <c r="J1942" s="61">
        <v>177227</v>
      </c>
      <c r="K1942" s="61">
        <v>180710</v>
      </c>
      <c r="L1942" s="61">
        <v>185104</v>
      </c>
      <c r="M1942" s="61">
        <v>190843</v>
      </c>
      <c r="N1942" s="61">
        <v>196374</v>
      </c>
      <c r="O1942" s="62">
        <v>202692</v>
      </c>
      <c r="P1942" s="61">
        <v>209339</v>
      </c>
      <c r="Q1942" s="27"/>
      <c r="R1942" s="28"/>
    </row>
    <row r="1943" spans="1:18" x14ac:dyDescent="0.2">
      <c r="A1943" s="60" t="s">
        <v>1953</v>
      </c>
      <c r="B1943" s="57" t="str">
        <f t="shared" si="90"/>
        <v>Jones County, North Carolina</v>
      </c>
      <c r="C1943" s="57" t="str">
        <f t="shared" si="91"/>
        <v>Jones County</v>
      </c>
      <c r="D1943" s="56" t="str">
        <f t="shared" si="92"/>
        <v>North Carolina</v>
      </c>
      <c r="E1943" s="61">
        <v>10153</v>
      </c>
      <c r="F1943" s="61">
        <v>10167</v>
      </c>
      <c r="G1943" s="61">
        <v>10143</v>
      </c>
      <c r="H1943" s="61">
        <v>10060</v>
      </c>
      <c r="I1943" s="61">
        <v>10071</v>
      </c>
      <c r="J1943" s="61">
        <v>10007</v>
      </c>
      <c r="K1943" s="61">
        <v>9851</v>
      </c>
      <c r="L1943" s="61">
        <v>9777</v>
      </c>
      <c r="M1943" s="61">
        <v>9588</v>
      </c>
      <c r="N1943" s="61">
        <v>9573</v>
      </c>
      <c r="O1943" s="62">
        <v>9613</v>
      </c>
      <c r="P1943" s="61">
        <v>9419</v>
      </c>
      <c r="Q1943" s="27"/>
      <c r="R1943" s="28"/>
    </row>
    <row r="1944" spans="1:18" x14ac:dyDescent="0.2">
      <c r="A1944" s="60" t="s">
        <v>1954</v>
      </c>
      <c r="B1944" s="57" t="str">
        <f t="shared" si="90"/>
        <v>Lee County, North Carolina</v>
      </c>
      <c r="C1944" s="57" t="str">
        <f t="shared" si="91"/>
        <v>Lee County</v>
      </c>
      <c r="D1944" s="56" t="str">
        <f t="shared" si="92"/>
        <v>North Carolina</v>
      </c>
      <c r="E1944" s="61">
        <v>57866</v>
      </c>
      <c r="F1944" s="61">
        <v>57849</v>
      </c>
      <c r="G1944" s="61">
        <v>57877</v>
      </c>
      <c r="H1944" s="61">
        <v>58531</v>
      </c>
      <c r="I1944" s="61">
        <v>59240</v>
      </c>
      <c r="J1944" s="61">
        <v>59762</v>
      </c>
      <c r="K1944" s="61">
        <v>59401</v>
      </c>
      <c r="L1944" s="61">
        <v>59371</v>
      </c>
      <c r="M1944" s="61">
        <v>59646</v>
      </c>
      <c r="N1944" s="61">
        <v>60403</v>
      </c>
      <c r="O1944" s="62">
        <v>61208</v>
      </c>
      <c r="P1944" s="61">
        <v>61779</v>
      </c>
      <c r="Q1944" s="27"/>
      <c r="R1944" s="28"/>
    </row>
    <row r="1945" spans="1:18" x14ac:dyDescent="0.2">
      <c r="A1945" s="60" t="s">
        <v>1955</v>
      </c>
      <c r="B1945" s="57" t="str">
        <f t="shared" si="90"/>
        <v>Lenoir County, North Carolina</v>
      </c>
      <c r="C1945" s="57" t="str">
        <f t="shared" si="91"/>
        <v>Lenoir County</v>
      </c>
      <c r="D1945" s="56" t="str">
        <f t="shared" si="92"/>
        <v>North Carolina</v>
      </c>
      <c r="E1945" s="61">
        <v>59495</v>
      </c>
      <c r="F1945" s="61">
        <v>59507</v>
      </c>
      <c r="G1945" s="61">
        <v>59488</v>
      </c>
      <c r="H1945" s="61">
        <v>59411</v>
      </c>
      <c r="I1945" s="61">
        <v>59114</v>
      </c>
      <c r="J1945" s="61">
        <v>58732</v>
      </c>
      <c r="K1945" s="61">
        <v>58255</v>
      </c>
      <c r="L1945" s="61">
        <v>57981</v>
      </c>
      <c r="M1945" s="61">
        <v>57240</v>
      </c>
      <c r="N1945" s="61">
        <v>56622</v>
      </c>
      <c r="O1945" s="62">
        <v>55990</v>
      </c>
      <c r="P1945" s="61">
        <v>55949</v>
      </c>
      <c r="Q1945" s="27"/>
      <c r="R1945" s="28"/>
    </row>
    <row r="1946" spans="1:18" x14ac:dyDescent="0.2">
      <c r="A1946" s="60" t="s">
        <v>1956</v>
      </c>
      <c r="B1946" s="57" t="str">
        <f t="shared" si="90"/>
        <v>Lincoln County, North Carolina</v>
      </c>
      <c r="C1946" s="57" t="str">
        <f t="shared" si="91"/>
        <v>Lincoln County</v>
      </c>
      <c r="D1946" s="56" t="str">
        <f t="shared" si="92"/>
        <v>North Carolina</v>
      </c>
      <c r="E1946" s="61">
        <v>78265</v>
      </c>
      <c r="F1946" s="61">
        <v>78014</v>
      </c>
      <c r="G1946" s="61">
        <v>78134</v>
      </c>
      <c r="H1946" s="61">
        <v>78297</v>
      </c>
      <c r="I1946" s="61">
        <v>78729</v>
      </c>
      <c r="J1946" s="61">
        <v>79111</v>
      </c>
      <c r="K1946" s="61">
        <v>79446</v>
      </c>
      <c r="L1946" s="61">
        <v>80607</v>
      </c>
      <c r="M1946" s="61">
        <v>81229</v>
      </c>
      <c r="N1946" s="61">
        <v>82557</v>
      </c>
      <c r="O1946" s="62">
        <v>84092</v>
      </c>
      <c r="P1946" s="61">
        <v>86111</v>
      </c>
      <c r="Q1946" s="27"/>
      <c r="R1946" s="28"/>
    </row>
    <row r="1947" spans="1:18" x14ac:dyDescent="0.2">
      <c r="A1947" s="60" t="s">
        <v>1957</v>
      </c>
      <c r="B1947" s="57" t="str">
        <f t="shared" si="90"/>
        <v>McDowell County, North Carolina</v>
      </c>
      <c r="C1947" s="57" t="str">
        <f t="shared" si="91"/>
        <v>McDowell County</v>
      </c>
      <c r="D1947" s="56" t="str">
        <f t="shared" si="92"/>
        <v>North Carolina</v>
      </c>
      <c r="E1947" s="61">
        <v>44996</v>
      </c>
      <c r="F1947" s="61">
        <v>45002</v>
      </c>
      <c r="G1947" s="61">
        <v>45102</v>
      </c>
      <c r="H1947" s="61">
        <v>45053</v>
      </c>
      <c r="I1947" s="61">
        <v>44999</v>
      </c>
      <c r="J1947" s="61">
        <v>45021</v>
      </c>
      <c r="K1947" s="61">
        <v>45007</v>
      </c>
      <c r="L1947" s="61">
        <v>44967</v>
      </c>
      <c r="M1947" s="61">
        <v>44866</v>
      </c>
      <c r="N1947" s="61">
        <v>45083</v>
      </c>
      <c r="O1947" s="62">
        <v>45465</v>
      </c>
      <c r="P1947" s="61">
        <v>45756</v>
      </c>
      <c r="Q1947" s="27"/>
      <c r="R1947" s="28"/>
    </row>
    <row r="1948" spans="1:18" x14ac:dyDescent="0.2">
      <c r="A1948" s="60" t="s">
        <v>1958</v>
      </c>
      <c r="B1948" s="57" t="str">
        <f t="shared" si="90"/>
        <v>Macon County, North Carolina</v>
      </c>
      <c r="C1948" s="57" t="str">
        <f t="shared" si="91"/>
        <v>Macon County</v>
      </c>
      <c r="D1948" s="56" t="str">
        <f t="shared" si="92"/>
        <v>North Carolina</v>
      </c>
      <c r="E1948" s="61">
        <v>33922</v>
      </c>
      <c r="F1948" s="61">
        <v>33925</v>
      </c>
      <c r="G1948" s="61">
        <v>33959</v>
      </c>
      <c r="H1948" s="61">
        <v>33887</v>
      </c>
      <c r="I1948" s="61">
        <v>33806</v>
      </c>
      <c r="J1948" s="61">
        <v>33738</v>
      </c>
      <c r="K1948" s="61">
        <v>33824</v>
      </c>
      <c r="L1948" s="61">
        <v>34090</v>
      </c>
      <c r="M1948" s="61">
        <v>34262</v>
      </c>
      <c r="N1948" s="61">
        <v>34581</v>
      </c>
      <c r="O1948" s="62">
        <v>35274</v>
      </c>
      <c r="P1948" s="61">
        <v>35858</v>
      </c>
      <c r="Q1948" s="27"/>
      <c r="R1948" s="28"/>
    </row>
    <row r="1949" spans="1:18" x14ac:dyDescent="0.2">
      <c r="A1949" s="60" t="s">
        <v>1959</v>
      </c>
      <c r="B1949" s="57" t="str">
        <f t="shared" si="90"/>
        <v>Madison County, North Carolina</v>
      </c>
      <c r="C1949" s="57" t="str">
        <f t="shared" si="91"/>
        <v>Madison County</v>
      </c>
      <c r="D1949" s="56" t="str">
        <f t="shared" si="92"/>
        <v>North Carolina</v>
      </c>
      <c r="E1949" s="61">
        <v>20764</v>
      </c>
      <c r="F1949" s="61">
        <v>20782</v>
      </c>
      <c r="G1949" s="61">
        <v>20777</v>
      </c>
      <c r="H1949" s="61">
        <v>20845</v>
      </c>
      <c r="I1949" s="61">
        <v>20882</v>
      </c>
      <c r="J1949" s="61">
        <v>21147</v>
      </c>
      <c r="K1949" s="61">
        <v>21187</v>
      </c>
      <c r="L1949" s="61">
        <v>21146</v>
      </c>
      <c r="M1949" s="61">
        <v>21367</v>
      </c>
      <c r="N1949" s="61">
        <v>21563</v>
      </c>
      <c r="O1949" s="62">
        <v>21665</v>
      </c>
      <c r="P1949" s="61">
        <v>21755</v>
      </c>
      <c r="Q1949" s="27"/>
      <c r="R1949" s="28"/>
    </row>
    <row r="1950" spans="1:18" x14ac:dyDescent="0.2">
      <c r="A1950" s="60" t="s">
        <v>1960</v>
      </c>
      <c r="B1950" s="57" t="str">
        <f t="shared" si="90"/>
        <v>Martin County, North Carolina</v>
      </c>
      <c r="C1950" s="57" t="str">
        <f t="shared" si="91"/>
        <v>Martin County</v>
      </c>
      <c r="D1950" s="56" t="str">
        <f t="shared" si="92"/>
        <v>North Carolina</v>
      </c>
      <c r="E1950" s="61">
        <v>24505</v>
      </c>
      <c r="F1950" s="61">
        <v>24515</v>
      </c>
      <c r="G1950" s="61">
        <v>24506</v>
      </c>
      <c r="H1950" s="61">
        <v>24186</v>
      </c>
      <c r="I1950" s="61">
        <v>23845</v>
      </c>
      <c r="J1950" s="61">
        <v>23637</v>
      </c>
      <c r="K1950" s="61">
        <v>23435</v>
      </c>
      <c r="L1950" s="61">
        <v>23262</v>
      </c>
      <c r="M1950" s="61">
        <v>23122</v>
      </c>
      <c r="N1950" s="61">
        <v>22763</v>
      </c>
      <c r="O1950" s="62">
        <v>22660</v>
      </c>
      <c r="P1950" s="61">
        <v>22440</v>
      </c>
      <c r="Q1950" s="27"/>
      <c r="R1950" s="28"/>
    </row>
    <row r="1951" spans="1:18" x14ac:dyDescent="0.2">
      <c r="A1951" s="60" t="s">
        <v>1961</v>
      </c>
      <c r="B1951" s="57" t="str">
        <f t="shared" si="90"/>
        <v>Mecklenburg County, North Carolina</v>
      </c>
      <c r="C1951" s="57" t="str">
        <f t="shared" si="91"/>
        <v>Mecklenburg County</v>
      </c>
      <c r="D1951" s="56" t="str">
        <f t="shared" si="92"/>
        <v>North Carolina</v>
      </c>
      <c r="E1951" s="61">
        <v>919628</v>
      </c>
      <c r="F1951" s="61">
        <v>919664</v>
      </c>
      <c r="G1951" s="61">
        <v>923242</v>
      </c>
      <c r="H1951" s="61">
        <v>943823</v>
      </c>
      <c r="I1951" s="61">
        <v>967063</v>
      </c>
      <c r="J1951" s="61">
        <v>990677</v>
      </c>
      <c r="K1951" s="61">
        <v>1010229</v>
      </c>
      <c r="L1951" s="61">
        <v>1033238</v>
      </c>
      <c r="M1951" s="61">
        <v>1056901</v>
      </c>
      <c r="N1951" s="61">
        <v>1078128</v>
      </c>
      <c r="O1951" s="62">
        <v>1093750</v>
      </c>
      <c r="P1951" s="61">
        <v>1110356</v>
      </c>
      <c r="Q1951" s="27"/>
      <c r="R1951" s="28"/>
    </row>
    <row r="1952" spans="1:18" x14ac:dyDescent="0.2">
      <c r="A1952" s="60" t="s">
        <v>1962</v>
      </c>
      <c r="B1952" s="57" t="str">
        <f t="shared" si="90"/>
        <v>Mitchell County, North Carolina</v>
      </c>
      <c r="C1952" s="57" t="str">
        <f t="shared" si="91"/>
        <v>Mitchell County</v>
      </c>
      <c r="D1952" s="56" t="str">
        <f t="shared" si="92"/>
        <v>North Carolina</v>
      </c>
      <c r="E1952" s="61">
        <v>15579</v>
      </c>
      <c r="F1952" s="61">
        <v>15581</v>
      </c>
      <c r="G1952" s="61">
        <v>15512</v>
      </c>
      <c r="H1952" s="61">
        <v>15356</v>
      </c>
      <c r="I1952" s="61">
        <v>15330</v>
      </c>
      <c r="J1952" s="61">
        <v>15282</v>
      </c>
      <c r="K1952" s="61">
        <v>15174</v>
      </c>
      <c r="L1952" s="61">
        <v>15071</v>
      </c>
      <c r="M1952" s="61">
        <v>14996</v>
      </c>
      <c r="N1952" s="61">
        <v>14992</v>
      </c>
      <c r="O1952" s="62">
        <v>14996</v>
      </c>
      <c r="P1952" s="61">
        <v>14964</v>
      </c>
      <c r="Q1952" s="27"/>
      <c r="R1952" s="28"/>
    </row>
    <row r="1953" spans="1:18" x14ac:dyDescent="0.2">
      <c r="A1953" s="60" t="s">
        <v>1963</v>
      </c>
      <c r="B1953" s="57" t="str">
        <f t="shared" si="90"/>
        <v>Montgomery County, North Carolina</v>
      </c>
      <c r="C1953" s="57" t="str">
        <f t="shared" si="91"/>
        <v>Montgomery County</v>
      </c>
      <c r="D1953" s="56" t="str">
        <f t="shared" si="92"/>
        <v>North Carolina</v>
      </c>
      <c r="E1953" s="61">
        <v>27798</v>
      </c>
      <c r="F1953" s="61">
        <v>27782</v>
      </c>
      <c r="G1953" s="61">
        <v>27729</v>
      </c>
      <c r="H1953" s="61">
        <v>27706</v>
      </c>
      <c r="I1953" s="61">
        <v>27522</v>
      </c>
      <c r="J1953" s="61">
        <v>27446</v>
      </c>
      <c r="K1953" s="61">
        <v>27283</v>
      </c>
      <c r="L1953" s="61">
        <v>27438</v>
      </c>
      <c r="M1953" s="61">
        <v>27301</v>
      </c>
      <c r="N1953" s="61">
        <v>27269</v>
      </c>
      <c r="O1953" s="62">
        <v>27077</v>
      </c>
      <c r="P1953" s="61">
        <v>27173</v>
      </c>
      <c r="Q1953" s="27"/>
      <c r="R1953" s="28"/>
    </row>
    <row r="1954" spans="1:18" x14ac:dyDescent="0.2">
      <c r="A1954" s="60" t="s">
        <v>1964</v>
      </c>
      <c r="B1954" s="57" t="str">
        <f t="shared" si="90"/>
        <v>Moore County, North Carolina</v>
      </c>
      <c r="C1954" s="57" t="str">
        <f t="shared" si="91"/>
        <v>Moore County</v>
      </c>
      <c r="D1954" s="56" t="str">
        <f t="shared" si="92"/>
        <v>North Carolina</v>
      </c>
      <c r="E1954" s="61">
        <v>88247</v>
      </c>
      <c r="F1954" s="61">
        <v>88250</v>
      </c>
      <c r="G1954" s="61">
        <v>88594</v>
      </c>
      <c r="H1954" s="61">
        <v>89262</v>
      </c>
      <c r="I1954" s="61">
        <v>90191</v>
      </c>
      <c r="J1954" s="61">
        <v>91366</v>
      </c>
      <c r="K1954" s="61">
        <v>92816</v>
      </c>
      <c r="L1954" s="61">
        <v>94013</v>
      </c>
      <c r="M1954" s="61">
        <v>95405</v>
      </c>
      <c r="N1954" s="61">
        <v>97368</v>
      </c>
      <c r="O1954" s="62">
        <v>98805</v>
      </c>
      <c r="P1954" s="61">
        <v>100880</v>
      </c>
      <c r="Q1954" s="27"/>
      <c r="R1954" s="28"/>
    </row>
    <row r="1955" spans="1:18" x14ac:dyDescent="0.2">
      <c r="A1955" s="60" t="s">
        <v>1965</v>
      </c>
      <c r="B1955" s="57" t="str">
        <f t="shared" si="90"/>
        <v>Nash County, North Carolina</v>
      </c>
      <c r="C1955" s="57" t="str">
        <f t="shared" si="91"/>
        <v>Nash County</v>
      </c>
      <c r="D1955" s="56" t="str">
        <f t="shared" si="92"/>
        <v>North Carolina</v>
      </c>
      <c r="E1955" s="61">
        <v>95840</v>
      </c>
      <c r="F1955" s="61">
        <v>95829</v>
      </c>
      <c r="G1955" s="61">
        <v>95786</v>
      </c>
      <c r="H1955" s="61">
        <v>95740</v>
      </c>
      <c r="I1955" s="61">
        <v>95187</v>
      </c>
      <c r="J1955" s="61">
        <v>94421</v>
      </c>
      <c r="K1955" s="61">
        <v>94200</v>
      </c>
      <c r="L1955" s="61">
        <v>93786</v>
      </c>
      <c r="M1955" s="61">
        <v>93953</v>
      </c>
      <c r="N1955" s="61">
        <v>94019</v>
      </c>
      <c r="O1955" s="62">
        <v>94094</v>
      </c>
      <c r="P1955" s="61">
        <v>94298</v>
      </c>
      <c r="Q1955" s="27"/>
      <c r="R1955" s="28"/>
    </row>
    <row r="1956" spans="1:18" x14ac:dyDescent="0.2">
      <c r="A1956" s="60" t="s">
        <v>1966</v>
      </c>
      <c r="B1956" s="57" t="str">
        <f t="shared" si="90"/>
        <v>New Hanover County, North Carolina</v>
      </c>
      <c r="C1956" s="57" t="str">
        <f t="shared" si="91"/>
        <v>New Hanover County</v>
      </c>
      <c r="D1956" s="56" t="str">
        <f t="shared" si="92"/>
        <v>North Carolina</v>
      </c>
      <c r="E1956" s="61">
        <v>202667</v>
      </c>
      <c r="F1956" s="61">
        <v>202683</v>
      </c>
      <c r="G1956" s="61">
        <v>203284</v>
      </c>
      <c r="H1956" s="61">
        <v>205966</v>
      </c>
      <c r="I1956" s="61">
        <v>209045</v>
      </c>
      <c r="J1956" s="61">
        <v>212921</v>
      </c>
      <c r="K1956" s="61">
        <v>215963</v>
      </c>
      <c r="L1956" s="61">
        <v>219422</v>
      </c>
      <c r="M1956" s="61">
        <v>224809</v>
      </c>
      <c r="N1956" s="61">
        <v>228728</v>
      </c>
      <c r="O1956" s="62">
        <v>232256</v>
      </c>
      <c r="P1956" s="61">
        <v>234473</v>
      </c>
      <c r="Q1956" s="27"/>
      <c r="R1956" s="28"/>
    </row>
    <row r="1957" spans="1:18" x14ac:dyDescent="0.2">
      <c r="A1957" s="60" t="s">
        <v>1967</v>
      </c>
      <c r="B1957" s="57" t="str">
        <f t="shared" si="90"/>
        <v>Northampton County, North Carolina</v>
      </c>
      <c r="C1957" s="57" t="str">
        <f t="shared" si="91"/>
        <v>Northampton County</v>
      </c>
      <c r="D1957" s="56" t="str">
        <f t="shared" si="92"/>
        <v>North Carolina</v>
      </c>
      <c r="E1957" s="61">
        <v>22099</v>
      </c>
      <c r="F1957" s="61">
        <v>22106</v>
      </c>
      <c r="G1957" s="61">
        <v>22039</v>
      </c>
      <c r="H1957" s="61">
        <v>21916</v>
      </c>
      <c r="I1957" s="61">
        <v>21285</v>
      </c>
      <c r="J1957" s="61">
        <v>20856</v>
      </c>
      <c r="K1957" s="61">
        <v>20652</v>
      </c>
      <c r="L1957" s="61">
        <v>20533</v>
      </c>
      <c r="M1957" s="61">
        <v>20127</v>
      </c>
      <c r="N1957" s="61">
        <v>19890</v>
      </c>
      <c r="O1957" s="62">
        <v>19698</v>
      </c>
      <c r="P1957" s="61">
        <v>19483</v>
      </c>
      <c r="Q1957" s="27"/>
      <c r="R1957" s="28"/>
    </row>
    <row r="1958" spans="1:18" x14ac:dyDescent="0.2">
      <c r="A1958" s="60" t="s">
        <v>1968</v>
      </c>
      <c r="B1958" s="57" t="str">
        <f t="shared" si="90"/>
        <v>Onslow County, North Carolina</v>
      </c>
      <c r="C1958" s="57" t="str">
        <f t="shared" si="91"/>
        <v>Onslow County</v>
      </c>
      <c r="D1958" s="56" t="str">
        <f t="shared" si="92"/>
        <v>North Carolina</v>
      </c>
      <c r="E1958" s="61">
        <v>177772</v>
      </c>
      <c r="F1958" s="61">
        <v>177801</v>
      </c>
      <c r="G1958" s="61">
        <v>186892</v>
      </c>
      <c r="H1958" s="61">
        <v>184993</v>
      </c>
      <c r="I1958" s="61">
        <v>190678</v>
      </c>
      <c r="J1958" s="61">
        <v>192354</v>
      </c>
      <c r="K1958" s="61">
        <v>191822</v>
      </c>
      <c r="L1958" s="61">
        <v>193114</v>
      </c>
      <c r="M1958" s="61">
        <v>192314</v>
      </c>
      <c r="N1958" s="61">
        <v>195066</v>
      </c>
      <c r="O1958" s="62">
        <v>196915</v>
      </c>
      <c r="P1958" s="61">
        <v>197938</v>
      </c>
      <c r="Q1958" s="27"/>
      <c r="R1958" s="28"/>
    </row>
    <row r="1959" spans="1:18" x14ac:dyDescent="0.2">
      <c r="A1959" s="60" t="s">
        <v>1969</v>
      </c>
      <c r="B1959" s="57" t="str">
        <f t="shared" si="90"/>
        <v>Orange County, North Carolina</v>
      </c>
      <c r="C1959" s="57" t="str">
        <f t="shared" si="91"/>
        <v>Orange County</v>
      </c>
      <c r="D1959" s="56" t="str">
        <f t="shared" si="92"/>
        <v>North Carolina</v>
      </c>
      <c r="E1959" s="61">
        <v>133801</v>
      </c>
      <c r="F1959" s="61">
        <v>133693</v>
      </c>
      <c r="G1959" s="61">
        <v>133981</v>
      </c>
      <c r="H1959" s="61">
        <v>134825</v>
      </c>
      <c r="I1959" s="61">
        <v>137817</v>
      </c>
      <c r="J1959" s="61">
        <v>139397</v>
      </c>
      <c r="K1959" s="61">
        <v>140321</v>
      </c>
      <c r="L1959" s="61">
        <v>141298</v>
      </c>
      <c r="M1959" s="61">
        <v>142800</v>
      </c>
      <c r="N1959" s="61">
        <v>143626</v>
      </c>
      <c r="O1959" s="62">
        <v>147980</v>
      </c>
      <c r="P1959" s="61">
        <v>148476</v>
      </c>
      <c r="Q1959" s="27"/>
      <c r="R1959" s="28"/>
    </row>
    <row r="1960" spans="1:18" x14ac:dyDescent="0.2">
      <c r="A1960" s="60" t="s">
        <v>1970</v>
      </c>
      <c r="B1960" s="57" t="str">
        <f t="shared" si="90"/>
        <v>Pamlico County, North Carolina</v>
      </c>
      <c r="C1960" s="57" t="str">
        <f t="shared" si="91"/>
        <v>Pamlico County</v>
      </c>
      <c r="D1960" s="56" t="str">
        <f t="shared" si="92"/>
        <v>North Carolina</v>
      </c>
      <c r="E1960" s="61">
        <v>13144</v>
      </c>
      <c r="F1960" s="61">
        <v>13143</v>
      </c>
      <c r="G1960" s="61">
        <v>13109</v>
      </c>
      <c r="H1960" s="61">
        <v>13244</v>
      </c>
      <c r="I1960" s="61">
        <v>13019</v>
      </c>
      <c r="J1960" s="61">
        <v>12880</v>
      </c>
      <c r="K1960" s="61">
        <v>12872</v>
      </c>
      <c r="L1960" s="61">
        <v>12741</v>
      </c>
      <c r="M1960" s="61">
        <v>12765</v>
      </c>
      <c r="N1960" s="61">
        <v>12638</v>
      </c>
      <c r="O1960" s="62">
        <v>12633</v>
      </c>
      <c r="P1960" s="61">
        <v>12726</v>
      </c>
      <c r="Q1960" s="27"/>
      <c r="R1960" s="28"/>
    </row>
    <row r="1961" spans="1:18" x14ac:dyDescent="0.2">
      <c r="A1961" s="60" t="s">
        <v>1971</v>
      </c>
      <c r="B1961" s="57" t="str">
        <f t="shared" si="90"/>
        <v>Pasquotank County, North Carolina</v>
      </c>
      <c r="C1961" s="57" t="str">
        <f t="shared" si="91"/>
        <v>Pasquotank County</v>
      </c>
      <c r="D1961" s="56" t="str">
        <f t="shared" si="92"/>
        <v>North Carolina</v>
      </c>
      <c r="E1961" s="61">
        <v>40661</v>
      </c>
      <c r="F1961" s="61">
        <v>40661</v>
      </c>
      <c r="G1961" s="61">
        <v>40626</v>
      </c>
      <c r="H1961" s="61">
        <v>40266</v>
      </c>
      <c r="I1961" s="61">
        <v>40378</v>
      </c>
      <c r="J1961" s="61">
        <v>39548</v>
      </c>
      <c r="K1961" s="61">
        <v>39436</v>
      </c>
      <c r="L1961" s="61">
        <v>39384</v>
      </c>
      <c r="M1961" s="61">
        <v>39392</v>
      </c>
      <c r="N1961" s="61">
        <v>39386</v>
      </c>
      <c r="O1961" s="62">
        <v>39583</v>
      </c>
      <c r="P1961" s="61">
        <v>39824</v>
      </c>
      <c r="Q1961" s="27"/>
      <c r="R1961" s="28"/>
    </row>
    <row r="1962" spans="1:18" x14ac:dyDescent="0.2">
      <c r="A1962" s="60" t="s">
        <v>1972</v>
      </c>
      <c r="B1962" s="57" t="str">
        <f t="shared" si="90"/>
        <v>Pender County, North Carolina</v>
      </c>
      <c r="C1962" s="57" t="str">
        <f t="shared" si="91"/>
        <v>Pender County</v>
      </c>
      <c r="D1962" s="56" t="str">
        <f t="shared" si="92"/>
        <v>North Carolina</v>
      </c>
      <c r="E1962" s="61">
        <v>52217</v>
      </c>
      <c r="F1962" s="61">
        <v>52196</v>
      </c>
      <c r="G1962" s="61">
        <v>52415</v>
      </c>
      <c r="H1962" s="61">
        <v>53175</v>
      </c>
      <c r="I1962" s="61">
        <v>53714</v>
      </c>
      <c r="J1962" s="61">
        <v>54779</v>
      </c>
      <c r="K1962" s="61">
        <v>55900</v>
      </c>
      <c r="L1962" s="61">
        <v>57426</v>
      </c>
      <c r="M1962" s="61">
        <v>58771</v>
      </c>
      <c r="N1962" s="61">
        <v>60719</v>
      </c>
      <c r="O1962" s="62">
        <v>62017</v>
      </c>
      <c r="P1962" s="61">
        <v>63060</v>
      </c>
      <c r="Q1962" s="27"/>
      <c r="R1962" s="28"/>
    </row>
    <row r="1963" spans="1:18" x14ac:dyDescent="0.2">
      <c r="A1963" s="60" t="s">
        <v>1973</v>
      </c>
      <c r="B1963" s="57" t="str">
        <f t="shared" si="90"/>
        <v>Perquimans County, North Carolina</v>
      </c>
      <c r="C1963" s="57" t="str">
        <f t="shared" si="91"/>
        <v>Perquimans County</v>
      </c>
      <c r="D1963" s="56" t="str">
        <f t="shared" si="92"/>
        <v>North Carolina</v>
      </c>
      <c r="E1963" s="61">
        <v>13453</v>
      </c>
      <c r="F1963" s="61">
        <v>13452</v>
      </c>
      <c r="G1963" s="61">
        <v>13480</v>
      </c>
      <c r="H1963" s="61">
        <v>13498</v>
      </c>
      <c r="I1963" s="61">
        <v>13587</v>
      </c>
      <c r="J1963" s="61">
        <v>13634</v>
      </c>
      <c r="K1963" s="61">
        <v>13538</v>
      </c>
      <c r="L1963" s="61">
        <v>13463</v>
      </c>
      <c r="M1963" s="61">
        <v>13402</v>
      </c>
      <c r="N1963" s="61">
        <v>13439</v>
      </c>
      <c r="O1963" s="62">
        <v>13381</v>
      </c>
      <c r="P1963" s="61">
        <v>13463</v>
      </c>
      <c r="Q1963" s="27"/>
      <c r="R1963" s="28"/>
    </row>
    <row r="1964" spans="1:18" x14ac:dyDescent="0.2">
      <c r="A1964" s="60" t="s">
        <v>1974</v>
      </c>
      <c r="B1964" s="57" t="str">
        <f t="shared" si="90"/>
        <v>Person County, North Carolina</v>
      </c>
      <c r="C1964" s="57" t="str">
        <f t="shared" si="91"/>
        <v>Person County</v>
      </c>
      <c r="D1964" s="56" t="str">
        <f t="shared" si="92"/>
        <v>North Carolina</v>
      </c>
      <c r="E1964" s="61">
        <v>39464</v>
      </c>
      <c r="F1964" s="61">
        <v>39476</v>
      </c>
      <c r="G1964" s="61">
        <v>39411</v>
      </c>
      <c r="H1964" s="61">
        <v>39520</v>
      </c>
      <c r="I1964" s="61">
        <v>39175</v>
      </c>
      <c r="J1964" s="61">
        <v>39239</v>
      </c>
      <c r="K1964" s="61">
        <v>39114</v>
      </c>
      <c r="L1964" s="61">
        <v>39190</v>
      </c>
      <c r="M1964" s="61">
        <v>39270</v>
      </c>
      <c r="N1964" s="61">
        <v>39338</v>
      </c>
      <c r="O1964" s="62">
        <v>39436</v>
      </c>
      <c r="P1964" s="61">
        <v>39490</v>
      </c>
      <c r="Q1964" s="27"/>
      <c r="R1964" s="28"/>
    </row>
    <row r="1965" spans="1:18" x14ac:dyDescent="0.2">
      <c r="A1965" s="60" t="s">
        <v>1975</v>
      </c>
      <c r="B1965" s="57" t="str">
        <f t="shared" si="90"/>
        <v>Pitt County, North Carolina</v>
      </c>
      <c r="C1965" s="57" t="str">
        <f t="shared" si="91"/>
        <v>Pitt County</v>
      </c>
      <c r="D1965" s="56" t="str">
        <f t="shared" si="92"/>
        <v>North Carolina</v>
      </c>
      <c r="E1965" s="61">
        <v>168148</v>
      </c>
      <c r="F1965" s="61">
        <v>168176</v>
      </c>
      <c r="G1965" s="61">
        <v>168863</v>
      </c>
      <c r="H1965" s="61">
        <v>170791</v>
      </c>
      <c r="I1965" s="61">
        <v>172980</v>
      </c>
      <c r="J1965" s="61">
        <v>174380</v>
      </c>
      <c r="K1965" s="61">
        <v>174974</v>
      </c>
      <c r="L1965" s="61">
        <v>176071</v>
      </c>
      <c r="M1965" s="61">
        <v>177171</v>
      </c>
      <c r="N1965" s="61">
        <v>178607</v>
      </c>
      <c r="O1965" s="62">
        <v>179575</v>
      </c>
      <c r="P1965" s="61">
        <v>180742</v>
      </c>
      <c r="Q1965" s="27"/>
      <c r="R1965" s="28"/>
    </row>
    <row r="1966" spans="1:18" x14ac:dyDescent="0.2">
      <c r="A1966" s="60" t="s">
        <v>1976</v>
      </c>
      <c r="B1966" s="57" t="str">
        <f t="shared" si="90"/>
        <v>Polk County, North Carolina</v>
      </c>
      <c r="C1966" s="57" t="str">
        <f t="shared" si="91"/>
        <v>Polk County</v>
      </c>
      <c r="D1966" s="56" t="str">
        <f t="shared" si="92"/>
        <v>North Carolina</v>
      </c>
      <c r="E1966" s="61">
        <v>20510</v>
      </c>
      <c r="F1966" s="61">
        <v>20516</v>
      </c>
      <c r="G1966" s="61">
        <v>20475</v>
      </c>
      <c r="H1966" s="61">
        <v>20288</v>
      </c>
      <c r="I1966" s="61">
        <v>20249</v>
      </c>
      <c r="J1966" s="61">
        <v>20388</v>
      </c>
      <c r="K1966" s="61">
        <v>20367</v>
      </c>
      <c r="L1966" s="61">
        <v>20414</v>
      </c>
      <c r="M1966" s="61">
        <v>20414</v>
      </c>
      <c r="N1966" s="61">
        <v>20564</v>
      </c>
      <c r="O1966" s="62">
        <v>20668</v>
      </c>
      <c r="P1966" s="61">
        <v>20724</v>
      </c>
      <c r="Q1966" s="27"/>
      <c r="R1966" s="28"/>
    </row>
    <row r="1967" spans="1:18" x14ac:dyDescent="0.2">
      <c r="A1967" s="60" t="s">
        <v>1977</v>
      </c>
      <c r="B1967" s="57" t="str">
        <f t="shared" si="90"/>
        <v>Randolph County, North Carolina</v>
      </c>
      <c r="C1967" s="57" t="str">
        <f t="shared" si="91"/>
        <v>Randolph County</v>
      </c>
      <c r="D1967" s="56" t="str">
        <f t="shared" si="92"/>
        <v>North Carolina</v>
      </c>
      <c r="E1967" s="61">
        <v>141752</v>
      </c>
      <c r="F1967" s="61">
        <v>141824</v>
      </c>
      <c r="G1967" s="61">
        <v>141985</v>
      </c>
      <c r="H1967" s="61">
        <v>141858</v>
      </c>
      <c r="I1967" s="61">
        <v>142270</v>
      </c>
      <c r="J1967" s="61">
        <v>142308</v>
      </c>
      <c r="K1967" s="61">
        <v>142474</v>
      </c>
      <c r="L1967" s="61">
        <v>142575</v>
      </c>
      <c r="M1967" s="61">
        <v>143062</v>
      </c>
      <c r="N1967" s="61">
        <v>143037</v>
      </c>
      <c r="O1967" s="62">
        <v>143249</v>
      </c>
      <c r="P1967" s="61">
        <v>143667</v>
      </c>
      <c r="Q1967" s="27"/>
      <c r="R1967" s="28"/>
    </row>
    <row r="1968" spans="1:18" x14ac:dyDescent="0.2">
      <c r="A1968" s="60" t="s">
        <v>1978</v>
      </c>
      <c r="B1968" s="57" t="str">
        <f t="shared" si="90"/>
        <v>Richmond County, North Carolina</v>
      </c>
      <c r="C1968" s="57" t="str">
        <f t="shared" si="91"/>
        <v>Richmond County</v>
      </c>
      <c r="D1968" s="56" t="str">
        <f t="shared" si="92"/>
        <v>North Carolina</v>
      </c>
      <c r="E1968" s="61">
        <v>46639</v>
      </c>
      <c r="F1968" s="61">
        <v>46647</v>
      </c>
      <c r="G1968" s="61">
        <v>46635</v>
      </c>
      <c r="H1968" s="61">
        <v>46651</v>
      </c>
      <c r="I1968" s="61">
        <v>46359</v>
      </c>
      <c r="J1968" s="61">
        <v>46133</v>
      </c>
      <c r="K1968" s="61">
        <v>45771</v>
      </c>
      <c r="L1968" s="61">
        <v>45429</v>
      </c>
      <c r="M1968" s="61">
        <v>45012</v>
      </c>
      <c r="N1968" s="61">
        <v>44827</v>
      </c>
      <c r="O1968" s="62">
        <v>44888</v>
      </c>
      <c r="P1968" s="61">
        <v>44829</v>
      </c>
      <c r="Q1968" s="27"/>
      <c r="R1968" s="28"/>
    </row>
    <row r="1969" spans="1:18" x14ac:dyDescent="0.2">
      <c r="A1969" s="60" t="s">
        <v>1979</v>
      </c>
      <c r="B1969" s="57" t="str">
        <f t="shared" si="90"/>
        <v>Robeson County, North Carolina</v>
      </c>
      <c r="C1969" s="57" t="str">
        <f t="shared" si="91"/>
        <v>Robeson County</v>
      </c>
      <c r="D1969" s="56" t="str">
        <f t="shared" si="92"/>
        <v>North Carolina</v>
      </c>
      <c r="E1969" s="61">
        <v>134168</v>
      </c>
      <c r="F1969" s="61">
        <v>134229</v>
      </c>
      <c r="G1969" s="61">
        <v>134493</v>
      </c>
      <c r="H1969" s="61">
        <v>135183</v>
      </c>
      <c r="I1969" s="61">
        <v>135462</v>
      </c>
      <c r="J1969" s="61">
        <v>135136</v>
      </c>
      <c r="K1969" s="61">
        <v>134931</v>
      </c>
      <c r="L1969" s="61">
        <v>134460</v>
      </c>
      <c r="M1969" s="61">
        <v>133383</v>
      </c>
      <c r="N1969" s="61">
        <v>132626</v>
      </c>
      <c r="O1969" s="62">
        <v>131884</v>
      </c>
      <c r="P1969" s="61">
        <v>130625</v>
      </c>
      <c r="Q1969" s="27"/>
      <c r="R1969" s="28"/>
    </row>
    <row r="1970" spans="1:18" x14ac:dyDescent="0.2">
      <c r="A1970" s="60" t="s">
        <v>1980</v>
      </c>
      <c r="B1970" s="57" t="str">
        <f t="shared" si="90"/>
        <v>Rockingham County, North Carolina</v>
      </c>
      <c r="C1970" s="57" t="str">
        <f t="shared" si="91"/>
        <v>Rockingham County</v>
      </c>
      <c r="D1970" s="56" t="str">
        <f t="shared" si="92"/>
        <v>North Carolina</v>
      </c>
      <c r="E1970" s="61">
        <v>93643</v>
      </c>
      <c r="F1970" s="61">
        <v>93645</v>
      </c>
      <c r="G1970" s="61">
        <v>93661</v>
      </c>
      <c r="H1970" s="61">
        <v>93284</v>
      </c>
      <c r="I1970" s="61">
        <v>92691</v>
      </c>
      <c r="J1970" s="61">
        <v>91896</v>
      </c>
      <c r="K1970" s="61">
        <v>91790</v>
      </c>
      <c r="L1970" s="61">
        <v>91657</v>
      </c>
      <c r="M1970" s="61">
        <v>91308</v>
      </c>
      <c r="N1970" s="61">
        <v>90791</v>
      </c>
      <c r="O1970" s="62">
        <v>90617</v>
      </c>
      <c r="P1970" s="61">
        <v>91010</v>
      </c>
      <c r="Q1970" s="27"/>
      <c r="R1970" s="28"/>
    </row>
    <row r="1971" spans="1:18" x14ac:dyDescent="0.2">
      <c r="A1971" s="60" t="s">
        <v>1981</v>
      </c>
      <c r="B1971" s="57" t="str">
        <f t="shared" si="90"/>
        <v>Rowan County, North Carolina</v>
      </c>
      <c r="C1971" s="57" t="str">
        <f t="shared" si="91"/>
        <v>Rowan County</v>
      </c>
      <c r="D1971" s="56" t="str">
        <f t="shared" si="92"/>
        <v>North Carolina</v>
      </c>
      <c r="E1971" s="61">
        <v>138428</v>
      </c>
      <c r="F1971" s="61">
        <v>138494</v>
      </c>
      <c r="G1971" s="61">
        <v>138331</v>
      </c>
      <c r="H1971" s="61">
        <v>137805</v>
      </c>
      <c r="I1971" s="61">
        <v>137511</v>
      </c>
      <c r="J1971" s="61">
        <v>137690</v>
      </c>
      <c r="K1971" s="61">
        <v>138080</v>
      </c>
      <c r="L1971" s="61">
        <v>138497</v>
      </c>
      <c r="M1971" s="61">
        <v>139410</v>
      </c>
      <c r="N1971" s="61">
        <v>140356</v>
      </c>
      <c r="O1971" s="62">
        <v>141128</v>
      </c>
      <c r="P1971" s="61">
        <v>142088</v>
      </c>
      <c r="Q1971" s="27"/>
      <c r="R1971" s="28"/>
    </row>
    <row r="1972" spans="1:18" x14ac:dyDescent="0.2">
      <c r="A1972" s="60" t="s">
        <v>1982</v>
      </c>
      <c r="B1972" s="57" t="str">
        <f t="shared" si="90"/>
        <v>Rutherford County, North Carolina</v>
      </c>
      <c r="C1972" s="57" t="str">
        <f t="shared" si="91"/>
        <v>Rutherford County</v>
      </c>
      <c r="D1972" s="56" t="str">
        <f t="shared" si="92"/>
        <v>North Carolina</v>
      </c>
      <c r="E1972" s="61">
        <v>67810</v>
      </c>
      <c r="F1972" s="61">
        <v>67819</v>
      </c>
      <c r="G1972" s="61">
        <v>67740</v>
      </c>
      <c r="H1972" s="61">
        <v>67416</v>
      </c>
      <c r="I1972" s="61">
        <v>67215</v>
      </c>
      <c r="J1972" s="61">
        <v>66847</v>
      </c>
      <c r="K1972" s="61">
        <v>66561</v>
      </c>
      <c r="L1972" s="61">
        <v>66375</v>
      </c>
      <c r="M1972" s="61">
        <v>66286</v>
      </c>
      <c r="N1972" s="61">
        <v>66529</v>
      </c>
      <c r="O1972" s="62">
        <v>66775</v>
      </c>
      <c r="P1972" s="61">
        <v>67029</v>
      </c>
      <c r="Q1972" s="27"/>
      <c r="R1972" s="28"/>
    </row>
    <row r="1973" spans="1:18" x14ac:dyDescent="0.2">
      <c r="A1973" s="60" t="s">
        <v>1983</v>
      </c>
      <c r="B1973" s="57" t="str">
        <f t="shared" si="90"/>
        <v>Sampson County, North Carolina</v>
      </c>
      <c r="C1973" s="57" t="str">
        <f t="shared" si="91"/>
        <v>Sampson County</v>
      </c>
      <c r="D1973" s="56" t="str">
        <f t="shared" si="92"/>
        <v>North Carolina</v>
      </c>
      <c r="E1973" s="61">
        <v>63431</v>
      </c>
      <c r="F1973" s="61">
        <v>63471</v>
      </c>
      <c r="G1973" s="61">
        <v>63532</v>
      </c>
      <c r="H1973" s="61">
        <v>63514</v>
      </c>
      <c r="I1973" s="61">
        <v>63708</v>
      </c>
      <c r="J1973" s="61">
        <v>63898</v>
      </c>
      <c r="K1973" s="61">
        <v>63796</v>
      </c>
      <c r="L1973" s="61">
        <v>63559</v>
      </c>
      <c r="M1973" s="61">
        <v>63225</v>
      </c>
      <c r="N1973" s="61">
        <v>63263</v>
      </c>
      <c r="O1973" s="62">
        <v>63345</v>
      </c>
      <c r="P1973" s="61">
        <v>63531</v>
      </c>
      <c r="Q1973" s="27"/>
      <c r="R1973" s="28"/>
    </row>
    <row r="1974" spans="1:18" x14ac:dyDescent="0.2">
      <c r="A1974" s="60" t="s">
        <v>1984</v>
      </c>
      <c r="B1974" s="57" t="str">
        <f t="shared" si="90"/>
        <v>Scotland County, North Carolina</v>
      </c>
      <c r="C1974" s="57" t="str">
        <f t="shared" si="91"/>
        <v>Scotland County</v>
      </c>
      <c r="D1974" s="56" t="str">
        <f t="shared" si="92"/>
        <v>North Carolina</v>
      </c>
      <c r="E1974" s="61">
        <v>36157</v>
      </c>
      <c r="F1974" s="61">
        <v>36160</v>
      </c>
      <c r="G1974" s="61">
        <v>36062</v>
      </c>
      <c r="H1974" s="61">
        <v>36275</v>
      </c>
      <c r="I1974" s="61">
        <v>36093</v>
      </c>
      <c r="J1974" s="61">
        <v>35911</v>
      </c>
      <c r="K1974" s="61">
        <v>35656</v>
      </c>
      <c r="L1974" s="61">
        <v>35321</v>
      </c>
      <c r="M1974" s="61">
        <v>35309</v>
      </c>
      <c r="N1974" s="61">
        <v>35174</v>
      </c>
      <c r="O1974" s="62">
        <v>34751</v>
      </c>
      <c r="P1974" s="61">
        <v>34823</v>
      </c>
      <c r="Q1974" s="27"/>
      <c r="R1974" s="28"/>
    </row>
    <row r="1975" spans="1:18" x14ac:dyDescent="0.2">
      <c r="A1975" s="60" t="s">
        <v>1985</v>
      </c>
      <c r="B1975" s="57" t="str">
        <f t="shared" si="90"/>
        <v>Stanly County, North Carolina</v>
      </c>
      <c r="C1975" s="57" t="str">
        <f t="shared" si="91"/>
        <v>Stanly County</v>
      </c>
      <c r="D1975" s="56" t="str">
        <f t="shared" si="92"/>
        <v>North Carolina</v>
      </c>
      <c r="E1975" s="61">
        <v>60585</v>
      </c>
      <c r="F1975" s="61">
        <v>60586</v>
      </c>
      <c r="G1975" s="61">
        <v>60579</v>
      </c>
      <c r="H1975" s="61">
        <v>60530</v>
      </c>
      <c r="I1975" s="61">
        <v>60462</v>
      </c>
      <c r="J1975" s="61">
        <v>60633</v>
      </c>
      <c r="K1975" s="61">
        <v>60618</v>
      </c>
      <c r="L1975" s="61">
        <v>60622</v>
      </c>
      <c r="M1975" s="61">
        <v>60826</v>
      </c>
      <c r="N1975" s="61">
        <v>61505</v>
      </c>
      <c r="O1975" s="62">
        <v>62180</v>
      </c>
      <c r="P1975" s="61">
        <v>62806</v>
      </c>
      <c r="Q1975" s="27"/>
      <c r="R1975" s="28"/>
    </row>
    <row r="1976" spans="1:18" x14ac:dyDescent="0.2">
      <c r="A1976" s="60" t="s">
        <v>1986</v>
      </c>
      <c r="B1976" s="57" t="str">
        <f t="shared" si="90"/>
        <v>Stokes County, North Carolina</v>
      </c>
      <c r="C1976" s="57" t="str">
        <f t="shared" si="91"/>
        <v>Stokes County</v>
      </c>
      <c r="D1976" s="56" t="str">
        <f t="shared" si="92"/>
        <v>North Carolina</v>
      </c>
      <c r="E1976" s="61">
        <v>47401</v>
      </c>
      <c r="F1976" s="61">
        <v>47413</v>
      </c>
      <c r="G1976" s="61">
        <v>47344</v>
      </c>
      <c r="H1976" s="61">
        <v>47142</v>
      </c>
      <c r="I1976" s="61">
        <v>46731</v>
      </c>
      <c r="J1976" s="61">
        <v>46514</v>
      </c>
      <c r="K1976" s="61">
        <v>46323</v>
      </c>
      <c r="L1976" s="61">
        <v>46159</v>
      </c>
      <c r="M1976" s="61">
        <v>45920</v>
      </c>
      <c r="N1976" s="61">
        <v>45724</v>
      </c>
      <c r="O1976" s="62">
        <v>45511</v>
      </c>
      <c r="P1976" s="61">
        <v>45591</v>
      </c>
      <c r="Q1976" s="27"/>
      <c r="R1976" s="28"/>
    </row>
    <row r="1977" spans="1:18" x14ac:dyDescent="0.2">
      <c r="A1977" s="60" t="s">
        <v>1987</v>
      </c>
      <c r="B1977" s="57" t="str">
        <f t="shared" si="90"/>
        <v>Surry County, North Carolina</v>
      </c>
      <c r="C1977" s="57" t="str">
        <f t="shared" si="91"/>
        <v>Surry County</v>
      </c>
      <c r="D1977" s="56" t="str">
        <f t="shared" si="92"/>
        <v>North Carolina</v>
      </c>
      <c r="E1977" s="61">
        <v>73673</v>
      </c>
      <c r="F1977" s="61">
        <v>73749</v>
      </c>
      <c r="G1977" s="61">
        <v>73775</v>
      </c>
      <c r="H1977" s="61">
        <v>73496</v>
      </c>
      <c r="I1977" s="61">
        <v>73295</v>
      </c>
      <c r="J1977" s="61">
        <v>72643</v>
      </c>
      <c r="K1977" s="61">
        <v>72487</v>
      </c>
      <c r="L1977" s="61">
        <v>71998</v>
      </c>
      <c r="M1977" s="61">
        <v>72008</v>
      </c>
      <c r="N1977" s="61">
        <v>72107</v>
      </c>
      <c r="O1977" s="62">
        <v>71959</v>
      </c>
      <c r="P1977" s="61">
        <v>71783</v>
      </c>
      <c r="Q1977" s="27"/>
      <c r="R1977" s="28"/>
    </row>
    <row r="1978" spans="1:18" x14ac:dyDescent="0.2">
      <c r="A1978" s="60" t="s">
        <v>1988</v>
      </c>
      <c r="B1978" s="57" t="str">
        <f t="shared" si="90"/>
        <v>Swain County, North Carolina</v>
      </c>
      <c r="C1978" s="57" t="str">
        <f t="shared" si="91"/>
        <v>Swain County</v>
      </c>
      <c r="D1978" s="56" t="str">
        <f t="shared" si="92"/>
        <v>North Carolina</v>
      </c>
      <c r="E1978" s="61">
        <v>13981</v>
      </c>
      <c r="F1978" s="61">
        <v>13978</v>
      </c>
      <c r="G1978" s="61">
        <v>14006</v>
      </c>
      <c r="H1978" s="61">
        <v>14007</v>
      </c>
      <c r="I1978" s="61">
        <v>14053</v>
      </c>
      <c r="J1978" s="61">
        <v>13977</v>
      </c>
      <c r="K1978" s="61">
        <v>14238</v>
      </c>
      <c r="L1978" s="61">
        <v>14326</v>
      </c>
      <c r="M1978" s="61">
        <v>14190</v>
      </c>
      <c r="N1978" s="61">
        <v>14263</v>
      </c>
      <c r="O1978" s="62">
        <v>14249</v>
      </c>
      <c r="P1978" s="61">
        <v>14271</v>
      </c>
      <c r="Q1978" s="27"/>
      <c r="R1978" s="28"/>
    </row>
    <row r="1979" spans="1:18" x14ac:dyDescent="0.2">
      <c r="A1979" s="60" t="s">
        <v>1989</v>
      </c>
      <c r="B1979" s="57" t="str">
        <f t="shared" si="90"/>
        <v>Transylvania County, North Carolina</v>
      </c>
      <c r="C1979" s="57" t="str">
        <f t="shared" si="91"/>
        <v>Transylvania County</v>
      </c>
      <c r="D1979" s="56" t="str">
        <f t="shared" si="92"/>
        <v>North Carolina</v>
      </c>
      <c r="E1979" s="61">
        <v>33090</v>
      </c>
      <c r="F1979" s="61">
        <v>33089</v>
      </c>
      <c r="G1979" s="61">
        <v>33085</v>
      </c>
      <c r="H1979" s="61">
        <v>32807</v>
      </c>
      <c r="I1979" s="61">
        <v>32835</v>
      </c>
      <c r="J1979" s="61">
        <v>32827</v>
      </c>
      <c r="K1979" s="61">
        <v>32952</v>
      </c>
      <c r="L1979" s="61">
        <v>33157</v>
      </c>
      <c r="M1979" s="61">
        <v>33393</v>
      </c>
      <c r="N1979" s="61">
        <v>33767</v>
      </c>
      <c r="O1979" s="62">
        <v>34173</v>
      </c>
      <c r="P1979" s="61">
        <v>34385</v>
      </c>
      <c r="Q1979" s="27"/>
      <c r="R1979" s="28"/>
    </row>
    <row r="1980" spans="1:18" x14ac:dyDescent="0.2">
      <c r="A1980" s="60" t="s">
        <v>1990</v>
      </c>
      <c r="B1980" s="57" t="str">
        <f t="shared" si="90"/>
        <v>Tyrrell County, North Carolina</v>
      </c>
      <c r="C1980" s="57" t="str">
        <f t="shared" si="91"/>
        <v>Tyrrell County</v>
      </c>
      <c r="D1980" s="56" t="str">
        <f t="shared" si="92"/>
        <v>North Carolina</v>
      </c>
      <c r="E1980" s="61">
        <v>4407</v>
      </c>
      <c r="F1980" s="61">
        <v>4407</v>
      </c>
      <c r="G1980" s="61">
        <v>4415</v>
      </c>
      <c r="H1980" s="61">
        <v>4337</v>
      </c>
      <c r="I1980" s="61">
        <v>4122</v>
      </c>
      <c r="J1980" s="61">
        <v>4104</v>
      </c>
      <c r="K1980" s="61">
        <v>4120</v>
      </c>
      <c r="L1980" s="61">
        <v>4139</v>
      </c>
      <c r="M1980" s="61">
        <v>4024</v>
      </c>
      <c r="N1980" s="61">
        <v>4180</v>
      </c>
      <c r="O1980" s="62">
        <v>4115</v>
      </c>
      <c r="P1980" s="61">
        <v>4016</v>
      </c>
      <c r="Q1980" s="27"/>
      <c r="R1980" s="28"/>
    </row>
    <row r="1981" spans="1:18" x14ac:dyDescent="0.2">
      <c r="A1981" s="60" t="s">
        <v>1991</v>
      </c>
      <c r="B1981" s="57" t="str">
        <f t="shared" si="90"/>
        <v>Union County, North Carolina</v>
      </c>
      <c r="C1981" s="57" t="str">
        <f t="shared" si="91"/>
        <v>Union County</v>
      </c>
      <c r="D1981" s="56" t="str">
        <f t="shared" si="92"/>
        <v>North Carolina</v>
      </c>
      <c r="E1981" s="61">
        <v>201292</v>
      </c>
      <c r="F1981" s="61">
        <v>201332</v>
      </c>
      <c r="G1981" s="61">
        <v>202109</v>
      </c>
      <c r="H1981" s="61">
        <v>204888</v>
      </c>
      <c r="I1981" s="61">
        <v>208069</v>
      </c>
      <c r="J1981" s="61">
        <v>212200</v>
      </c>
      <c r="K1981" s="61">
        <v>217689</v>
      </c>
      <c r="L1981" s="61">
        <v>221949</v>
      </c>
      <c r="M1981" s="61">
        <v>226279</v>
      </c>
      <c r="N1981" s="61">
        <v>231350</v>
      </c>
      <c r="O1981" s="62">
        <v>235830</v>
      </c>
      <c r="P1981" s="61">
        <v>239859</v>
      </c>
      <c r="Q1981" s="27"/>
      <c r="R1981" s="28"/>
    </row>
    <row r="1982" spans="1:18" x14ac:dyDescent="0.2">
      <c r="A1982" s="60" t="s">
        <v>1992</v>
      </c>
      <c r="B1982" s="57" t="str">
        <f t="shared" si="90"/>
        <v>Vance County, North Carolina</v>
      </c>
      <c r="C1982" s="57" t="str">
        <f t="shared" si="91"/>
        <v>Vance County</v>
      </c>
      <c r="D1982" s="56" t="str">
        <f t="shared" si="92"/>
        <v>North Carolina</v>
      </c>
      <c r="E1982" s="61">
        <v>45422</v>
      </c>
      <c r="F1982" s="61">
        <v>45408</v>
      </c>
      <c r="G1982" s="61">
        <v>45289</v>
      </c>
      <c r="H1982" s="61">
        <v>45288</v>
      </c>
      <c r="I1982" s="61">
        <v>45093</v>
      </c>
      <c r="J1982" s="61">
        <v>44491</v>
      </c>
      <c r="K1982" s="61">
        <v>44517</v>
      </c>
      <c r="L1982" s="61">
        <v>44459</v>
      </c>
      <c r="M1982" s="61">
        <v>44485</v>
      </c>
      <c r="N1982" s="61">
        <v>44281</v>
      </c>
      <c r="O1982" s="62">
        <v>44635</v>
      </c>
      <c r="P1982" s="61">
        <v>44535</v>
      </c>
      <c r="Q1982" s="27"/>
      <c r="R1982" s="28"/>
    </row>
    <row r="1983" spans="1:18" x14ac:dyDescent="0.2">
      <c r="A1983" s="60" t="s">
        <v>1993</v>
      </c>
      <c r="B1983" s="57" t="str">
        <f t="shared" si="90"/>
        <v>Wake County, North Carolina</v>
      </c>
      <c r="C1983" s="57" t="str">
        <f t="shared" si="91"/>
        <v>Wake County</v>
      </c>
      <c r="D1983" s="56" t="str">
        <f t="shared" si="92"/>
        <v>North Carolina</v>
      </c>
      <c r="E1983" s="61">
        <v>900993</v>
      </c>
      <c r="F1983" s="61">
        <v>901052</v>
      </c>
      <c r="G1983" s="61">
        <v>906870</v>
      </c>
      <c r="H1983" s="61">
        <v>928787</v>
      </c>
      <c r="I1983" s="61">
        <v>952060</v>
      </c>
      <c r="J1983" s="61">
        <v>974198</v>
      </c>
      <c r="K1983" s="61">
        <v>997788</v>
      </c>
      <c r="L1983" s="61">
        <v>1022319</v>
      </c>
      <c r="M1983" s="61">
        <v>1048335</v>
      </c>
      <c r="N1983" s="61">
        <v>1071706</v>
      </c>
      <c r="O1983" s="62">
        <v>1091273</v>
      </c>
      <c r="P1983" s="61">
        <v>1111761</v>
      </c>
      <c r="Q1983" s="27"/>
      <c r="R1983" s="28"/>
    </row>
    <row r="1984" spans="1:18" x14ac:dyDescent="0.2">
      <c r="A1984" s="60" t="s">
        <v>1994</v>
      </c>
      <c r="B1984" s="57" t="str">
        <f t="shared" si="90"/>
        <v>Warren County, North Carolina</v>
      </c>
      <c r="C1984" s="57" t="str">
        <f t="shared" si="91"/>
        <v>Warren County</v>
      </c>
      <c r="D1984" s="56" t="str">
        <f t="shared" si="92"/>
        <v>North Carolina</v>
      </c>
      <c r="E1984" s="61">
        <v>20972</v>
      </c>
      <c r="F1984" s="61">
        <v>21028</v>
      </c>
      <c r="G1984" s="61">
        <v>20987</v>
      </c>
      <c r="H1984" s="61">
        <v>20998</v>
      </c>
      <c r="I1984" s="61">
        <v>20764</v>
      </c>
      <c r="J1984" s="61">
        <v>20600</v>
      </c>
      <c r="K1984" s="61">
        <v>20385</v>
      </c>
      <c r="L1984" s="61">
        <v>20207</v>
      </c>
      <c r="M1984" s="61">
        <v>19884</v>
      </c>
      <c r="N1984" s="61">
        <v>19849</v>
      </c>
      <c r="O1984" s="62">
        <v>19819</v>
      </c>
      <c r="P1984" s="61">
        <v>19731</v>
      </c>
      <c r="Q1984" s="27"/>
      <c r="R1984" s="28"/>
    </row>
    <row r="1985" spans="1:18" x14ac:dyDescent="0.2">
      <c r="A1985" s="60" t="s">
        <v>1995</v>
      </c>
      <c r="B1985" s="57" t="str">
        <f t="shared" si="90"/>
        <v>Washington County, North Carolina</v>
      </c>
      <c r="C1985" s="57" t="str">
        <f t="shared" si="91"/>
        <v>Washington County</v>
      </c>
      <c r="D1985" s="56" t="str">
        <f t="shared" si="92"/>
        <v>North Carolina</v>
      </c>
      <c r="E1985" s="61">
        <v>13228</v>
      </c>
      <c r="F1985" s="61">
        <v>13193</v>
      </c>
      <c r="G1985" s="61">
        <v>13119</v>
      </c>
      <c r="H1985" s="61">
        <v>12904</v>
      </c>
      <c r="I1985" s="61">
        <v>12662</v>
      </c>
      <c r="J1985" s="61">
        <v>12669</v>
      </c>
      <c r="K1985" s="61">
        <v>12476</v>
      </c>
      <c r="L1985" s="61">
        <v>12247</v>
      </c>
      <c r="M1985" s="61">
        <v>12070</v>
      </c>
      <c r="N1985" s="61">
        <v>11944</v>
      </c>
      <c r="O1985" s="62">
        <v>11769</v>
      </c>
      <c r="P1985" s="61">
        <v>11580</v>
      </c>
      <c r="Q1985" s="27"/>
      <c r="R1985" s="28"/>
    </row>
    <row r="1986" spans="1:18" x14ac:dyDescent="0.2">
      <c r="A1986" s="60" t="s">
        <v>1996</v>
      </c>
      <c r="B1986" s="57" t="str">
        <f t="shared" ref="B1986:B2049" si="93">IF(LEFT(A1986)=".", RIGHT(A1986,LEN(A1986)-1), A1986)</f>
        <v>Watauga County, North Carolina</v>
      </c>
      <c r="C1986" s="57" t="str">
        <f t="shared" si="91"/>
        <v>Watauga County</v>
      </c>
      <c r="D1986" s="56" t="str">
        <f t="shared" si="92"/>
        <v>North Carolina</v>
      </c>
      <c r="E1986" s="61">
        <v>51079</v>
      </c>
      <c r="F1986" s="61">
        <v>51061</v>
      </c>
      <c r="G1986" s="61">
        <v>50972</v>
      </c>
      <c r="H1986" s="61">
        <v>51626</v>
      </c>
      <c r="I1986" s="61">
        <v>52062</v>
      </c>
      <c r="J1986" s="61">
        <v>52295</v>
      </c>
      <c r="K1986" s="61">
        <v>52395</v>
      </c>
      <c r="L1986" s="61">
        <v>53093</v>
      </c>
      <c r="M1986" s="61">
        <v>54140</v>
      </c>
      <c r="N1986" s="61">
        <v>55181</v>
      </c>
      <c r="O1986" s="62">
        <v>56034</v>
      </c>
      <c r="P1986" s="61">
        <v>56177</v>
      </c>
      <c r="Q1986" s="27"/>
      <c r="R1986" s="28"/>
    </row>
    <row r="1987" spans="1:18" x14ac:dyDescent="0.2">
      <c r="A1987" s="60" t="s">
        <v>1997</v>
      </c>
      <c r="B1987" s="57" t="str">
        <f t="shared" si="93"/>
        <v>Wayne County, North Carolina</v>
      </c>
      <c r="C1987" s="57" t="str">
        <f t="shared" ref="C1987:C2050" si="94">LEFT(B1987,FIND(",",B1987,1)-1)</f>
        <v>Wayne County</v>
      </c>
      <c r="D1987" s="56" t="str">
        <f t="shared" ref="D1987:D2050" si="95">RIGHT(B1987,LEN(B1987)-(FIND(",",B1987)+1))</f>
        <v>North Carolina</v>
      </c>
      <c r="E1987" s="61">
        <v>122623</v>
      </c>
      <c r="F1987" s="61">
        <v>122661</v>
      </c>
      <c r="G1987" s="61">
        <v>122886</v>
      </c>
      <c r="H1987" s="61">
        <v>124038</v>
      </c>
      <c r="I1987" s="61">
        <v>124559</v>
      </c>
      <c r="J1987" s="61">
        <v>124587</v>
      </c>
      <c r="K1987" s="61">
        <v>124586</v>
      </c>
      <c r="L1987" s="61">
        <v>124342</v>
      </c>
      <c r="M1987" s="61">
        <v>124269</v>
      </c>
      <c r="N1987" s="61">
        <v>123034</v>
      </c>
      <c r="O1987" s="62">
        <v>123237</v>
      </c>
      <c r="P1987" s="61">
        <v>123131</v>
      </c>
      <c r="Q1987" s="27"/>
      <c r="R1987" s="28"/>
    </row>
    <row r="1988" spans="1:18" x14ac:dyDescent="0.2">
      <c r="A1988" s="60" t="s">
        <v>1998</v>
      </c>
      <c r="B1988" s="57" t="str">
        <f t="shared" si="93"/>
        <v>Wilkes County, North Carolina</v>
      </c>
      <c r="C1988" s="57" t="str">
        <f t="shared" si="94"/>
        <v>Wilkes County</v>
      </c>
      <c r="D1988" s="56" t="str">
        <f t="shared" si="95"/>
        <v>North Carolina</v>
      </c>
      <c r="E1988" s="61">
        <v>69340</v>
      </c>
      <c r="F1988" s="61">
        <v>69310</v>
      </c>
      <c r="G1988" s="61">
        <v>69264</v>
      </c>
      <c r="H1988" s="61">
        <v>68948</v>
      </c>
      <c r="I1988" s="61">
        <v>68906</v>
      </c>
      <c r="J1988" s="61">
        <v>68609</v>
      </c>
      <c r="K1988" s="61">
        <v>68414</v>
      </c>
      <c r="L1988" s="61">
        <v>68298</v>
      </c>
      <c r="M1988" s="61">
        <v>68581</v>
      </c>
      <c r="N1988" s="61">
        <v>68489</v>
      </c>
      <c r="O1988" s="62">
        <v>68563</v>
      </c>
      <c r="P1988" s="61">
        <v>68412</v>
      </c>
      <c r="Q1988" s="27"/>
      <c r="R1988" s="28"/>
    </row>
    <row r="1989" spans="1:18" x14ac:dyDescent="0.2">
      <c r="A1989" s="60" t="s">
        <v>1999</v>
      </c>
      <c r="B1989" s="57" t="str">
        <f t="shared" si="93"/>
        <v>Wilson County, North Carolina</v>
      </c>
      <c r="C1989" s="57" t="str">
        <f t="shared" si="94"/>
        <v>Wilson County</v>
      </c>
      <c r="D1989" s="56" t="str">
        <f t="shared" si="95"/>
        <v>North Carolina</v>
      </c>
      <c r="E1989" s="61">
        <v>81234</v>
      </c>
      <c r="F1989" s="61">
        <v>81224</v>
      </c>
      <c r="G1989" s="61">
        <v>81294</v>
      </c>
      <c r="H1989" s="61">
        <v>81155</v>
      </c>
      <c r="I1989" s="61">
        <v>81396</v>
      </c>
      <c r="J1989" s="61">
        <v>81189</v>
      </c>
      <c r="K1989" s="61">
        <v>81007</v>
      </c>
      <c r="L1989" s="61">
        <v>81240</v>
      </c>
      <c r="M1989" s="61">
        <v>81307</v>
      </c>
      <c r="N1989" s="61">
        <v>81436</v>
      </c>
      <c r="O1989" s="62">
        <v>81392</v>
      </c>
      <c r="P1989" s="61">
        <v>81801</v>
      </c>
      <c r="Q1989" s="27"/>
      <c r="R1989" s="28"/>
    </row>
    <row r="1990" spans="1:18" x14ac:dyDescent="0.2">
      <c r="A1990" s="60" t="s">
        <v>2000</v>
      </c>
      <c r="B1990" s="57" t="str">
        <f t="shared" si="93"/>
        <v>Yadkin County, North Carolina</v>
      </c>
      <c r="C1990" s="57" t="str">
        <f t="shared" si="94"/>
        <v>Yadkin County</v>
      </c>
      <c r="D1990" s="56" t="str">
        <f t="shared" si="95"/>
        <v>North Carolina</v>
      </c>
      <c r="E1990" s="61">
        <v>38406</v>
      </c>
      <c r="F1990" s="61">
        <v>38409</v>
      </c>
      <c r="G1990" s="61">
        <v>38433</v>
      </c>
      <c r="H1990" s="61">
        <v>38342</v>
      </c>
      <c r="I1990" s="61">
        <v>38144</v>
      </c>
      <c r="J1990" s="61">
        <v>38063</v>
      </c>
      <c r="K1990" s="61">
        <v>37846</v>
      </c>
      <c r="L1990" s="61">
        <v>37619</v>
      </c>
      <c r="M1990" s="61">
        <v>37653</v>
      </c>
      <c r="N1990" s="61">
        <v>37588</v>
      </c>
      <c r="O1990" s="62">
        <v>37481</v>
      </c>
      <c r="P1990" s="61">
        <v>37667</v>
      </c>
      <c r="Q1990" s="27"/>
      <c r="R1990" s="28"/>
    </row>
    <row r="1991" spans="1:18" x14ac:dyDescent="0.2">
      <c r="A1991" s="60" t="s">
        <v>2001</v>
      </c>
      <c r="B1991" s="57" t="str">
        <f t="shared" si="93"/>
        <v>Yancey County, North Carolina</v>
      </c>
      <c r="C1991" s="57" t="str">
        <f t="shared" si="94"/>
        <v>Yancey County</v>
      </c>
      <c r="D1991" s="56" t="str">
        <f t="shared" si="95"/>
        <v>North Carolina</v>
      </c>
      <c r="E1991" s="61">
        <v>17818</v>
      </c>
      <c r="F1991" s="61">
        <v>17817</v>
      </c>
      <c r="G1991" s="61">
        <v>17805</v>
      </c>
      <c r="H1991" s="61">
        <v>17690</v>
      </c>
      <c r="I1991" s="61">
        <v>17624</v>
      </c>
      <c r="J1991" s="61">
        <v>17549</v>
      </c>
      <c r="K1991" s="61">
        <v>17542</v>
      </c>
      <c r="L1991" s="61">
        <v>17550</v>
      </c>
      <c r="M1991" s="61">
        <v>17610</v>
      </c>
      <c r="N1991" s="61">
        <v>17697</v>
      </c>
      <c r="O1991" s="62">
        <v>17873</v>
      </c>
      <c r="P1991" s="61">
        <v>18069</v>
      </c>
      <c r="Q1991" s="27"/>
      <c r="R1991" s="28"/>
    </row>
    <row r="1992" spans="1:18" x14ac:dyDescent="0.2">
      <c r="A1992" s="60" t="s">
        <v>2002</v>
      </c>
      <c r="B1992" s="57" t="str">
        <f t="shared" si="93"/>
        <v>Adams County, North Dakota</v>
      </c>
      <c r="C1992" s="57" t="str">
        <f t="shared" si="94"/>
        <v>Adams County</v>
      </c>
      <c r="D1992" s="56" t="str">
        <f t="shared" si="95"/>
        <v>North Dakota</v>
      </c>
      <c r="E1992" s="61">
        <v>2343</v>
      </c>
      <c r="F1992" s="61">
        <v>2343</v>
      </c>
      <c r="G1992" s="61">
        <v>2350</v>
      </c>
      <c r="H1992" s="61">
        <v>2311</v>
      </c>
      <c r="I1992" s="61">
        <v>2333</v>
      </c>
      <c r="J1992" s="61">
        <v>2391</v>
      </c>
      <c r="K1992" s="61">
        <v>2388</v>
      </c>
      <c r="L1992" s="61">
        <v>2397</v>
      </c>
      <c r="M1992" s="61">
        <v>2344</v>
      </c>
      <c r="N1992" s="61">
        <v>2324</v>
      </c>
      <c r="O1992" s="62">
        <v>2276</v>
      </c>
      <c r="P1992" s="61">
        <v>2216</v>
      </c>
      <c r="Q1992" s="27"/>
      <c r="R1992" s="28"/>
    </row>
    <row r="1993" spans="1:18" x14ac:dyDescent="0.2">
      <c r="A1993" s="60" t="s">
        <v>2003</v>
      </c>
      <c r="B1993" s="57" t="str">
        <f t="shared" si="93"/>
        <v>Barnes County, North Dakota</v>
      </c>
      <c r="C1993" s="57" t="str">
        <f t="shared" si="94"/>
        <v>Barnes County</v>
      </c>
      <c r="D1993" s="56" t="str">
        <f t="shared" si="95"/>
        <v>North Dakota</v>
      </c>
      <c r="E1993" s="61">
        <v>11066</v>
      </c>
      <c r="F1993" s="61">
        <v>11064</v>
      </c>
      <c r="G1993" s="61">
        <v>11065</v>
      </c>
      <c r="H1993" s="61">
        <v>11113</v>
      </c>
      <c r="I1993" s="61">
        <v>11006</v>
      </c>
      <c r="J1993" s="61">
        <v>11115</v>
      </c>
      <c r="K1993" s="61">
        <v>11062</v>
      </c>
      <c r="L1993" s="61">
        <v>11008</v>
      </c>
      <c r="M1993" s="61">
        <v>10899</v>
      </c>
      <c r="N1993" s="61">
        <v>10679</v>
      </c>
      <c r="O1993" s="62">
        <v>10527</v>
      </c>
      <c r="P1993" s="61">
        <v>10415</v>
      </c>
      <c r="Q1993" s="27"/>
      <c r="R1993" s="28"/>
    </row>
    <row r="1994" spans="1:18" x14ac:dyDescent="0.2">
      <c r="A1994" s="60" t="s">
        <v>2004</v>
      </c>
      <c r="B1994" s="57" t="str">
        <f t="shared" si="93"/>
        <v>Benson County, North Dakota</v>
      </c>
      <c r="C1994" s="57" t="str">
        <f t="shared" si="94"/>
        <v>Benson County</v>
      </c>
      <c r="D1994" s="56" t="str">
        <f t="shared" si="95"/>
        <v>North Dakota</v>
      </c>
      <c r="E1994" s="61">
        <v>6660</v>
      </c>
      <c r="F1994" s="61">
        <v>6660</v>
      </c>
      <c r="G1994" s="61">
        <v>6677</v>
      </c>
      <c r="H1994" s="61">
        <v>6688</v>
      </c>
      <c r="I1994" s="61">
        <v>6771</v>
      </c>
      <c r="J1994" s="61">
        <v>6899</v>
      </c>
      <c r="K1994" s="61">
        <v>6885</v>
      </c>
      <c r="L1994" s="61">
        <v>6820</v>
      </c>
      <c r="M1994" s="61">
        <v>6840</v>
      </c>
      <c r="N1994" s="61">
        <v>6916</v>
      </c>
      <c r="O1994" s="62">
        <v>6958</v>
      </c>
      <c r="P1994" s="61">
        <v>6832</v>
      </c>
      <c r="Q1994" s="27"/>
      <c r="R1994" s="28"/>
    </row>
    <row r="1995" spans="1:18" x14ac:dyDescent="0.2">
      <c r="A1995" s="60" t="s">
        <v>2005</v>
      </c>
      <c r="B1995" s="57" t="str">
        <f t="shared" si="93"/>
        <v>Billings County, North Dakota</v>
      </c>
      <c r="C1995" s="57" t="str">
        <f t="shared" si="94"/>
        <v>Billings County</v>
      </c>
      <c r="D1995" s="56" t="str">
        <f t="shared" si="95"/>
        <v>North Dakota</v>
      </c>
      <c r="E1995" s="61">
        <v>783</v>
      </c>
      <c r="F1995" s="61">
        <v>784</v>
      </c>
      <c r="G1995" s="61">
        <v>783</v>
      </c>
      <c r="H1995" s="61">
        <v>844</v>
      </c>
      <c r="I1995" s="61">
        <v>919</v>
      </c>
      <c r="J1995" s="61">
        <v>912</v>
      </c>
      <c r="K1995" s="61">
        <v>920</v>
      </c>
      <c r="L1995" s="61">
        <v>948</v>
      </c>
      <c r="M1995" s="61">
        <v>948</v>
      </c>
      <c r="N1995" s="61">
        <v>922</v>
      </c>
      <c r="O1995" s="62">
        <v>918</v>
      </c>
      <c r="P1995" s="61">
        <v>928</v>
      </c>
      <c r="Q1995" s="27"/>
      <c r="R1995" s="28"/>
    </row>
    <row r="1996" spans="1:18" x14ac:dyDescent="0.2">
      <c r="A1996" s="63" t="s">
        <v>1</v>
      </c>
      <c r="B1996" s="57" t="str">
        <f t="shared" si="93"/>
        <v>Bottineau County, North Dakota</v>
      </c>
      <c r="C1996" s="57" t="str">
        <f t="shared" si="94"/>
        <v>Bottineau County</v>
      </c>
      <c r="D1996" s="56" t="str">
        <f t="shared" si="95"/>
        <v>North Dakota</v>
      </c>
      <c r="E1996" s="61">
        <v>6429</v>
      </c>
      <c r="F1996" s="61">
        <v>6429</v>
      </c>
      <c r="G1996" s="61">
        <v>6440</v>
      </c>
      <c r="H1996" s="61">
        <v>6499</v>
      </c>
      <c r="I1996" s="61">
        <v>6606</v>
      </c>
      <c r="J1996" s="61">
        <v>6738</v>
      </c>
      <c r="K1996" s="61">
        <v>6684</v>
      </c>
      <c r="L1996" s="61">
        <v>6734</v>
      </c>
      <c r="M1996" s="61">
        <v>6573</v>
      </c>
      <c r="N1996" s="61">
        <v>6522</v>
      </c>
      <c r="O1996" s="62">
        <v>6398</v>
      </c>
      <c r="P1996" s="61">
        <v>6282</v>
      </c>
      <c r="Q1996" s="27"/>
      <c r="R1996" s="28"/>
    </row>
    <row r="1997" spans="1:18" x14ac:dyDescent="0.2">
      <c r="A1997" s="60" t="s">
        <v>2006</v>
      </c>
      <c r="B1997" s="57" t="str">
        <f t="shared" si="93"/>
        <v>Bowman County, North Dakota</v>
      </c>
      <c r="C1997" s="57" t="str">
        <f t="shared" si="94"/>
        <v>Bowman County</v>
      </c>
      <c r="D1997" s="56" t="str">
        <f t="shared" si="95"/>
        <v>North Dakota</v>
      </c>
      <c r="E1997" s="61">
        <v>3151</v>
      </c>
      <c r="F1997" s="61">
        <v>3151</v>
      </c>
      <c r="G1997" s="61">
        <v>3143</v>
      </c>
      <c r="H1997" s="61">
        <v>3143</v>
      </c>
      <c r="I1997" s="61">
        <v>3211</v>
      </c>
      <c r="J1997" s="61">
        <v>3214</v>
      </c>
      <c r="K1997" s="61">
        <v>3238</v>
      </c>
      <c r="L1997" s="61">
        <v>3277</v>
      </c>
      <c r="M1997" s="61">
        <v>3222</v>
      </c>
      <c r="N1997" s="61">
        <v>3150</v>
      </c>
      <c r="O1997" s="62">
        <v>3067</v>
      </c>
      <c r="P1997" s="61">
        <v>3024</v>
      </c>
      <c r="Q1997" s="27"/>
      <c r="R1997" s="28"/>
    </row>
    <row r="1998" spans="1:18" x14ac:dyDescent="0.2">
      <c r="A1998" s="60" t="s">
        <v>2007</v>
      </c>
      <c r="B1998" s="57" t="str">
        <f t="shared" si="93"/>
        <v>Burke County, North Dakota</v>
      </c>
      <c r="C1998" s="57" t="str">
        <f t="shared" si="94"/>
        <v>Burke County</v>
      </c>
      <c r="D1998" s="56" t="str">
        <f t="shared" si="95"/>
        <v>North Dakota</v>
      </c>
      <c r="E1998" s="61">
        <v>1968</v>
      </c>
      <c r="F1998" s="61">
        <v>1968</v>
      </c>
      <c r="G1998" s="61">
        <v>1971</v>
      </c>
      <c r="H1998" s="61">
        <v>2062</v>
      </c>
      <c r="I1998" s="61">
        <v>2182</v>
      </c>
      <c r="J1998" s="61">
        <v>2305</v>
      </c>
      <c r="K1998" s="61">
        <v>2261</v>
      </c>
      <c r="L1998" s="61">
        <v>2344</v>
      </c>
      <c r="M1998" s="61">
        <v>2227</v>
      </c>
      <c r="N1998" s="61">
        <v>2128</v>
      </c>
      <c r="O1998" s="62">
        <v>2094</v>
      </c>
      <c r="P1998" s="61">
        <v>2115</v>
      </c>
      <c r="Q1998" s="27"/>
      <c r="R1998" s="28"/>
    </row>
    <row r="1999" spans="1:18" x14ac:dyDescent="0.2">
      <c r="A1999" s="60" t="s">
        <v>2008</v>
      </c>
      <c r="B1999" s="57" t="str">
        <f t="shared" si="93"/>
        <v>Burleigh County, North Dakota</v>
      </c>
      <c r="C1999" s="57" t="str">
        <f t="shared" si="94"/>
        <v>Burleigh County</v>
      </c>
      <c r="D1999" s="56" t="str">
        <f t="shared" si="95"/>
        <v>North Dakota</v>
      </c>
      <c r="E1999" s="61">
        <v>81308</v>
      </c>
      <c r="F1999" s="61">
        <v>81308</v>
      </c>
      <c r="G1999" s="61">
        <v>81701</v>
      </c>
      <c r="H1999" s="61">
        <v>83295</v>
      </c>
      <c r="I1999" s="61">
        <v>85748</v>
      </c>
      <c r="J1999" s="61">
        <v>88422</v>
      </c>
      <c r="K1999" s="61">
        <v>90510</v>
      </c>
      <c r="L1999" s="61">
        <v>93211</v>
      </c>
      <c r="M1999" s="61">
        <v>94606</v>
      </c>
      <c r="N1999" s="61">
        <v>95247</v>
      </c>
      <c r="O1999" s="62">
        <v>95276</v>
      </c>
      <c r="P1999" s="61">
        <v>95626</v>
      </c>
      <c r="Q1999" s="27"/>
      <c r="R1999" s="28"/>
    </row>
    <row r="2000" spans="1:18" x14ac:dyDescent="0.2">
      <c r="A2000" s="60" t="s">
        <v>2009</v>
      </c>
      <c r="B2000" s="57" t="str">
        <f t="shared" si="93"/>
        <v>Cass County, North Dakota</v>
      </c>
      <c r="C2000" s="57" t="str">
        <f t="shared" si="94"/>
        <v>Cass County</v>
      </c>
      <c r="D2000" s="56" t="str">
        <f t="shared" si="95"/>
        <v>North Dakota</v>
      </c>
      <c r="E2000" s="61">
        <v>149778</v>
      </c>
      <c r="F2000" s="61">
        <v>149778</v>
      </c>
      <c r="G2000" s="61">
        <v>150308</v>
      </c>
      <c r="H2000" s="61">
        <v>153301</v>
      </c>
      <c r="I2000" s="61">
        <v>157416</v>
      </c>
      <c r="J2000" s="61">
        <v>162837</v>
      </c>
      <c r="K2000" s="61">
        <v>166552</v>
      </c>
      <c r="L2000" s="61">
        <v>170722</v>
      </c>
      <c r="M2000" s="61">
        <v>174189</v>
      </c>
      <c r="N2000" s="61">
        <v>177745</v>
      </c>
      <c r="O2000" s="62">
        <v>180294</v>
      </c>
      <c r="P2000" s="61">
        <v>181923</v>
      </c>
      <c r="Q2000" s="27"/>
      <c r="R2000" s="28"/>
    </row>
    <row r="2001" spans="1:18" x14ac:dyDescent="0.2">
      <c r="A2001" s="60" t="s">
        <v>2010</v>
      </c>
      <c r="B2001" s="57" t="str">
        <f t="shared" si="93"/>
        <v>Cavalier County, North Dakota</v>
      </c>
      <c r="C2001" s="57" t="str">
        <f t="shared" si="94"/>
        <v>Cavalier County</v>
      </c>
      <c r="D2001" s="56" t="str">
        <f t="shared" si="95"/>
        <v>North Dakota</v>
      </c>
      <c r="E2001" s="61">
        <v>3993</v>
      </c>
      <c r="F2001" s="61">
        <v>3994</v>
      </c>
      <c r="G2001" s="61">
        <v>3987</v>
      </c>
      <c r="H2001" s="61">
        <v>3946</v>
      </c>
      <c r="I2001" s="61">
        <v>3923</v>
      </c>
      <c r="J2001" s="61">
        <v>3856</v>
      </c>
      <c r="K2001" s="61">
        <v>3847</v>
      </c>
      <c r="L2001" s="61">
        <v>3827</v>
      </c>
      <c r="M2001" s="61">
        <v>3824</v>
      </c>
      <c r="N2001" s="61">
        <v>3793</v>
      </c>
      <c r="O2001" s="62">
        <v>3811</v>
      </c>
      <c r="P2001" s="61">
        <v>3762</v>
      </c>
      <c r="Q2001" s="27"/>
      <c r="R2001" s="28"/>
    </row>
    <row r="2002" spans="1:18" x14ac:dyDescent="0.2">
      <c r="A2002" s="60" t="s">
        <v>2011</v>
      </c>
      <c r="B2002" s="57" t="str">
        <f t="shared" si="93"/>
        <v>Dickey County, North Dakota</v>
      </c>
      <c r="C2002" s="57" t="str">
        <f t="shared" si="94"/>
        <v>Dickey County</v>
      </c>
      <c r="D2002" s="56" t="str">
        <f t="shared" si="95"/>
        <v>North Dakota</v>
      </c>
      <c r="E2002" s="61">
        <v>5289</v>
      </c>
      <c r="F2002" s="61">
        <v>5287</v>
      </c>
      <c r="G2002" s="61">
        <v>5278</v>
      </c>
      <c r="H2002" s="61">
        <v>5254</v>
      </c>
      <c r="I2002" s="61">
        <v>5220</v>
      </c>
      <c r="J2002" s="61">
        <v>5194</v>
      </c>
      <c r="K2002" s="61">
        <v>5101</v>
      </c>
      <c r="L2002" s="61">
        <v>5054</v>
      </c>
      <c r="M2002" s="61">
        <v>4987</v>
      </c>
      <c r="N2002" s="61">
        <v>4848</v>
      </c>
      <c r="O2002" s="62">
        <v>4931</v>
      </c>
      <c r="P2002" s="61">
        <v>4872</v>
      </c>
      <c r="Q2002" s="27"/>
      <c r="R2002" s="28"/>
    </row>
    <row r="2003" spans="1:18" x14ac:dyDescent="0.2">
      <c r="A2003" s="60" t="s">
        <v>2012</v>
      </c>
      <c r="B2003" s="57" t="str">
        <f t="shared" si="93"/>
        <v>Divide County, North Dakota</v>
      </c>
      <c r="C2003" s="57" t="str">
        <f t="shared" si="94"/>
        <v>Divide County</v>
      </c>
      <c r="D2003" s="56" t="str">
        <f t="shared" si="95"/>
        <v>North Dakota</v>
      </c>
      <c r="E2003" s="61">
        <v>2071</v>
      </c>
      <c r="F2003" s="61">
        <v>2071</v>
      </c>
      <c r="G2003" s="61">
        <v>2080</v>
      </c>
      <c r="H2003" s="61">
        <v>2143</v>
      </c>
      <c r="I2003" s="61">
        <v>2248</v>
      </c>
      <c r="J2003" s="61">
        <v>2327</v>
      </c>
      <c r="K2003" s="61">
        <v>2428</v>
      </c>
      <c r="L2003" s="61">
        <v>2459</v>
      </c>
      <c r="M2003" s="61">
        <v>2391</v>
      </c>
      <c r="N2003" s="61">
        <v>2295</v>
      </c>
      <c r="O2003" s="62">
        <v>2264</v>
      </c>
      <c r="P2003" s="61">
        <v>2264</v>
      </c>
      <c r="Q2003" s="27"/>
      <c r="R2003" s="28"/>
    </row>
    <row r="2004" spans="1:18" x14ac:dyDescent="0.2">
      <c r="A2004" s="60" t="s">
        <v>2013</v>
      </c>
      <c r="B2004" s="57" t="str">
        <f t="shared" si="93"/>
        <v>Dunn County, North Dakota</v>
      </c>
      <c r="C2004" s="57" t="str">
        <f t="shared" si="94"/>
        <v>Dunn County</v>
      </c>
      <c r="D2004" s="56" t="str">
        <f t="shared" si="95"/>
        <v>North Dakota</v>
      </c>
      <c r="E2004" s="61">
        <v>3536</v>
      </c>
      <c r="F2004" s="61">
        <v>3536</v>
      </c>
      <c r="G2004" s="61">
        <v>3536</v>
      </c>
      <c r="H2004" s="61">
        <v>3724</v>
      </c>
      <c r="I2004" s="61">
        <v>3958</v>
      </c>
      <c r="J2004" s="61">
        <v>4140</v>
      </c>
      <c r="K2004" s="61">
        <v>4375</v>
      </c>
      <c r="L2004" s="61">
        <v>4578</v>
      </c>
      <c r="M2004" s="61">
        <v>4372</v>
      </c>
      <c r="N2004" s="61">
        <v>4274</v>
      </c>
      <c r="O2004" s="62">
        <v>4328</v>
      </c>
      <c r="P2004" s="61">
        <v>4424</v>
      </c>
      <c r="Q2004" s="27"/>
      <c r="R2004" s="28"/>
    </row>
    <row r="2005" spans="1:18" x14ac:dyDescent="0.2">
      <c r="A2005" s="60" t="s">
        <v>2014</v>
      </c>
      <c r="B2005" s="57" t="str">
        <f t="shared" si="93"/>
        <v>Eddy County, North Dakota</v>
      </c>
      <c r="C2005" s="57" t="str">
        <f t="shared" si="94"/>
        <v>Eddy County</v>
      </c>
      <c r="D2005" s="56" t="str">
        <f t="shared" si="95"/>
        <v>North Dakota</v>
      </c>
      <c r="E2005" s="61">
        <v>2385</v>
      </c>
      <c r="F2005" s="61">
        <v>2385</v>
      </c>
      <c r="G2005" s="61">
        <v>2385</v>
      </c>
      <c r="H2005" s="61">
        <v>2346</v>
      </c>
      <c r="I2005" s="61">
        <v>2350</v>
      </c>
      <c r="J2005" s="61">
        <v>2367</v>
      </c>
      <c r="K2005" s="61">
        <v>2329</v>
      </c>
      <c r="L2005" s="61">
        <v>2305</v>
      </c>
      <c r="M2005" s="61">
        <v>2288</v>
      </c>
      <c r="N2005" s="61">
        <v>2315</v>
      </c>
      <c r="O2005" s="62">
        <v>2309</v>
      </c>
      <c r="P2005" s="61">
        <v>2287</v>
      </c>
      <c r="Q2005" s="27"/>
      <c r="R2005" s="28"/>
    </row>
    <row r="2006" spans="1:18" x14ac:dyDescent="0.2">
      <c r="A2006" s="60" t="s">
        <v>2015</v>
      </c>
      <c r="B2006" s="57" t="str">
        <f t="shared" si="93"/>
        <v>Emmons County, North Dakota</v>
      </c>
      <c r="C2006" s="57" t="str">
        <f t="shared" si="94"/>
        <v>Emmons County</v>
      </c>
      <c r="D2006" s="56" t="str">
        <f t="shared" si="95"/>
        <v>North Dakota</v>
      </c>
      <c r="E2006" s="61">
        <v>3550</v>
      </c>
      <c r="F2006" s="61">
        <v>3545</v>
      </c>
      <c r="G2006" s="61">
        <v>3531</v>
      </c>
      <c r="H2006" s="61">
        <v>3506</v>
      </c>
      <c r="I2006" s="61">
        <v>3470</v>
      </c>
      <c r="J2006" s="61">
        <v>3476</v>
      </c>
      <c r="K2006" s="61">
        <v>3412</v>
      </c>
      <c r="L2006" s="61">
        <v>3397</v>
      </c>
      <c r="M2006" s="61">
        <v>3338</v>
      </c>
      <c r="N2006" s="61">
        <v>3298</v>
      </c>
      <c r="O2006" s="62">
        <v>3278</v>
      </c>
      <c r="P2006" s="61">
        <v>3241</v>
      </c>
      <c r="Q2006" s="27"/>
      <c r="R2006" s="28"/>
    </row>
    <row r="2007" spans="1:18" x14ac:dyDescent="0.2">
      <c r="A2007" s="60" t="s">
        <v>2016</v>
      </c>
      <c r="B2007" s="57" t="str">
        <f t="shared" si="93"/>
        <v>Foster County, North Dakota</v>
      </c>
      <c r="C2007" s="57" t="str">
        <f t="shared" si="94"/>
        <v>Foster County</v>
      </c>
      <c r="D2007" s="56" t="str">
        <f t="shared" si="95"/>
        <v>North Dakota</v>
      </c>
      <c r="E2007" s="61">
        <v>3343</v>
      </c>
      <c r="F2007" s="61">
        <v>3337</v>
      </c>
      <c r="G2007" s="61">
        <v>3343</v>
      </c>
      <c r="H2007" s="61">
        <v>3343</v>
      </c>
      <c r="I2007" s="61">
        <v>3380</v>
      </c>
      <c r="J2007" s="61">
        <v>3355</v>
      </c>
      <c r="K2007" s="61">
        <v>3337</v>
      </c>
      <c r="L2007" s="61">
        <v>3325</v>
      </c>
      <c r="M2007" s="61">
        <v>3309</v>
      </c>
      <c r="N2007" s="61">
        <v>3249</v>
      </c>
      <c r="O2007" s="62">
        <v>3207</v>
      </c>
      <c r="P2007" s="61">
        <v>3210</v>
      </c>
      <c r="Q2007" s="27"/>
      <c r="R2007" s="28"/>
    </row>
    <row r="2008" spans="1:18" x14ac:dyDescent="0.2">
      <c r="A2008" s="60" t="s">
        <v>2017</v>
      </c>
      <c r="B2008" s="57" t="str">
        <f t="shared" si="93"/>
        <v>Golden Valley County, North Dakota</v>
      </c>
      <c r="C2008" s="57" t="str">
        <f t="shared" si="94"/>
        <v>Golden Valley County</v>
      </c>
      <c r="D2008" s="56" t="str">
        <f t="shared" si="95"/>
        <v>North Dakota</v>
      </c>
      <c r="E2008" s="61">
        <v>1680</v>
      </c>
      <c r="F2008" s="61">
        <v>1680</v>
      </c>
      <c r="G2008" s="61">
        <v>1682</v>
      </c>
      <c r="H2008" s="61">
        <v>1758</v>
      </c>
      <c r="I2008" s="61">
        <v>1806</v>
      </c>
      <c r="J2008" s="61">
        <v>1825</v>
      </c>
      <c r="K2008" s="61">
        <v>1852</v>
      </c>
      <c r="L2008" s="61">
        <v>1879</v>
      </c>
      <c r="M2008" s="61">
        <v>1857</v>
      </c>
      <c r="N2008" s="61">
        <v>1779</v>
      </c>
      <c r="O2008" s="62">
        <v>1763</v>
      </c>
      <c r="P2008" s="61">
        <v>1761</v>
      </c>
      <c r="Q2008" s="27"/>
      <c r="R2008" s="28"/>
    </row>
    <row r="2009" spans="1:18" x14ac:dyDescent="0.2">
      <c r="A2009" s="60" t="s">
        <v>2018</v>
      </c>
      <c r="B2009" s="57" t="str">
        <f t="shared" si="93"/>
        <v>Grand Forks County, North Dakota</v>
      </c>
      <c r="C2009" s="57" t="str">
        <f t="shared" si="94"/>
        <v>Grand Forks County</v>
      </c>
      <c r="D2009" s="56" t="str">
        <f t="shared" si="95"/>
        <v>North Dakota</v>
      </c>
      <c r="E2009" s="61">
        <v>66861</v>
      </c>
      <c r="F2009" s="61">
        <v>66864</v>
      </c>
      <c r="G2009" s="61">
        <v>66994</v>
      </c>
      <c r="H2009" s="61">
        <v>66654</v>
      </c>
      <c r="I2009" s="61">
        <v>67582</v>
      </c>
      <c r="J2009" s="61">
        <v>69102</v>
      </c>
      <c r="K2009" s="61">
        <v>69764</v>
      </c>
      <c r="L2009" s="61">
        <v>70352</v>
      </c>
      <c r="M2009" s="61">
        <v>70473</v>
      </c>
      <c r="N2009" s="61">
        <v>70489</v>
      </c>
      <c r="O2009" s="62">
        <v>70355</v>
      </c>
      <c r="P2009" s="61">
        <v>69451</v>
      </c>
      <c r="Q2009" s="27"/>
      <c r="R2009" s="28"/>
    </row>
    <row r="2010" spans="1:18" x14ac:dyDescent="0.2">
      <c r="A2010" s="60" t="s">
        <v>2019</v>
      </c>
      <c r="B2010" s="57" t="str">
        <f t="shared" si="93"/>
        <v>Grant County, North Dakota</v>
      </c>
      <c r="C2010" s="57" t="str">
        <f t="shared" si="94"/>
        <v>Grant County</v>
      </c>
      <c r="D2010" s="56" t="str">
        <f t="shared" si="95"/>
        <v>North Dakota</v>
      </c>
      <c r="E2010" s="61">
        <v>2394</v>
      </c>
      <c r="F2010" s="61">
        <v>2394</v>
      </c>
      <c r="G2010" s="61">
        <v>2394</v>
      </c>
      <c r="H2010" s="61">
        <v>2359</v>
      </c>
      <c r="I2010" s="61">
        <v>2350</v>
      </c>
      <c r="J2010" s="61">
        <v>2393</v>
      </c>
      <c r="K2010" s="61">
        <v>2374</v>
      </c>
      <c r="L2010" s="61">
        <v>2396</v>
      </c>
      <c r="M2010" s="61">
        <v>2379</v>
      </c>
      <c r="N2010" s="61">
        <v>2363</v>
      </c>
      <c r="O2010" s="62">
        <v>2354</v>
      </c>
      <c r="P2010" s="61">
        <v>2274</v>
      </c>
      <c r="Q2010" s="27"/>
      <c r="R2010" s="28"/>
    </row>
    <row r="2011" spans="1:18" x14ac:dyDescent="0.2">
      <c r="A2011" s="60" t="s">
        <v>2020</v>
      </c>
      <c r="B2011" s="57" t="str">
        <f t="shared" si="93"/>
        <v>Griggs County, North Dakota</v>
      </c>
      <c r="C2011" s="57" t="str">
        <f t="shared" si="94"/>
        <v>Griggs County</v>
      </c>
      <c r="D2011" s="56" t="str">
        <f t="shared" si="95"/>
        <v>North Dakota</v>
      </c>
      <c r="E2011" s="61">
        <v>2420</v>
      </c>
      <c r="F2011" s="61">
        <v>2421</v>
      </c>
      <c r="G2011" s="61">
        <v>2416</v>
      </c>
      <c r="H2011" s="61">
        <v>2370</v>
      </c>
      <c r="I2011" s="61">
        <v>2345</v>
      </c>
      <c r="J2011" s="61">
        <v>2284</v>
      </c>
      <c r="K2011" s="61">
        <v>2291</v>
      </c>
      <c r="L2011" s="61">
        <v>2288</v>
      </c>
      <c r="M2011" s="61">
        <v>2258</v>
      </c>
      <c r="N2011" s="61">
        <v>2244</v>
      </c>
      <c r="O2011" s="62">
        <v>2228</v>
      </c>
      <c r="P2011" s="61">
        <v>2231</v>
      </c>
      <c r="Q2011" s="27"/>
      <c r="R2011" s="28"/>
    </row>
    <row r="2012" spans="1:18" x14ac:dyDescent="0.2">
      <c r="A2012" s="60" t="s">
        <v>2021</v>
      </c>
      <c r="B2012" s="57" t="str">
        <f t="shared" si="93"/>
        <v>Hettinger County, North Dakota</v>
      </c>
      <c r="C2012" s="57" t="str">
        <f t="shared" si="94"/>
        <v>Hettinger County</v>
      </c>
      <c r="D2012" s="56" t="str">
        <f t="shared" si="95"/>
        <v>North Dakota</v>
      </c>
      <c r="E2012" s="61">
        <v>2477</v>
      </c>
      <c r="F2012" s="61">
        <v>2478</v>
      </c>
      <c r="G2012" s="61">
        <v>2476</v>
      </c>
      <c r="H2012" s="61">
        <v>2504</v>
      </c>
      <c r="I2012" s="61">
        <v>2542</v>
      </c>
      <c r="J2012" s="61">
        <v>2644</v>
      </c>
      <c r="K2012" s="61">
        <v>2627</v>
      </c>
      <c r="L2012" s="61">
        <v>2657</v>
      </c>
      <c r="M2012" s="61">
        <v>2597</v>
      </c>
      <c r="N2012" s="61">
        <v>2479</v>
      </c>
      <c r="O2012" s="62">
        <v>2503</v>
      </c>
      <c r="P2012" s="61">
        <v>2499</v>
      </c>
      <c r="Q2012" s="27"/>
      <c r="R2012" s="28"/>
    </row>
    <row r="2013" spans="1:18" x14ac:dyDescent="0.2">
      <c r="A2013" s="60" t="s">
        <v>2022</v>
      </c>
      <c r="B2013" s="57" t="str">
        <f t="shared" si="93"/>
        <v>Kidder County, North Dakota</v>
      </c>
      <c r="C2013" s="57" t="str">
        <f t="shared" si="94"/>
        <v>Kidder County</v>
      </c>
      <c r="D2013" s="56" t="str">
        <f t="shared" si="95"/>
        <v>North Dakota</v>
      </c>
      <c r="E2013" s="61">
        <v>2435</v>
      </c>
      <c r="F2013" s="61">
        <v>2435</v>
      </c>
      <c r="G2013" s="61">
        <v>2447</v>
      </c>
      <c r="H2013" s="61">
        <v>2442</v>
      </c>
      <c r="I2013" s="61">
        <v>2447</v>
      </c>
      <c r="J2013" s="61">
        <v>2444</v>
      </c>
      <c r="K2013" s="61">
        <v>2448</v>
      </c>
      <c r="L2013" s="61">
        <v>2449</v>
      </c>
      <c r="M2013" s="61">
        <v>2475</v>
      </c>
      <c r="N2013" s="61">
        <v>2471</v>
      </c>
      <c r="O2013" s="62">
        <v>2453</v>
      </c>
      <c r="P2013" s="61">
        <v>2480</v>
      </c>
      <c r="Q2013" s="27"/>
      <c r="R2013" s="28"/>
    </row>
    <row r="2014" spans="1:18" x14ac:dyDescent="0.2">
      <c r="A2014" s="60" t="s">
        <v>2023</v>
      </c>
      <c r="B2014" s="57" t="str">
        <f t="shared" si="93"/>
        <v>LaMoure County, North Dakota</v>
      </c>
      <c r="C2014" s="57" t="str">
        <f t="shared" si="94"/>
        <v>LaMoure County</v>
      </c>
      <c r="D2014" s="56" t="str">
        <f t="shared" si="95"/>
        <v>North Dakota</v>
      </c>
      <c r="E2014" s="61">
        <v>4139</v>
      </c>
      <c r="F2014" s="61">
        <v>4141</v>
      </c>
      <c r="G2014" s="61">
        <v>4130</v>
      </c>
      <c r="H2014" s="61">
        <v>4095</v>
      </c>
      <c r="I2014" s="61">
        <v>4085</v>
      </c>
      <c r="J2014" s="61">
        <v>4101</v>
      </c>
      <c r="K2014" s="61">
        <v>4096</v>
      </c>
      <c r="L2014" s="61">
        <v>4136</v>
      </c>
      <c r="M2014" s="61">
        <v>4113</v>
      </c>
      <c r="N2014" s="61">
        <v>4101</v>
      </c>
      <c r="O2014" s="62">
        <v>4075</v>
      </c>
      <c r="P2014" s="61">
        <v>4046</v>
      </c>
      <c r="Q2014" s="27"/>
      <c r="R2014" s="28"/>
    </row>
    <row r="2015" spans="1:18" x14ac:dyDescent="0.2">
      <c r="A2015" s="60" t="s">
        <v>2024</v>
      </c>
      <c r="B2015" s="57" t="str">
        <f t="shared" si="93"/>
        <v>Logan County, North Dakota</v>
      </c>
      <c r="C2015" s="57" t="str">
        <f t="shared" si="94"/>
        <v>Logan County</v>
      </c>
      <c r="D2015" s="56" t="str">
        <f t="shared" si="95"/>
        <v>North Dakota</v>
      </c>
      <c r="E2015" s="61">
        <v>1990</v>
      </c>
      <c r="F2015" s="61">
        <v>1988</v>
      </c>
      <c r="G2015" s="61">
        <v>1998</v>
      </c>
      <c r="H2015" s="61">
        <v>1972</v>
      </c>
      <c r="I2015" s="61">
        <v>1941</v>
      </c>
      <c r="J2015" s="61">
        <v>1932</v>
      </c>
      <c r="K2015" s="61">
        <v>1941</v>
      </c>
      <c r="L2015" s="61">
        <v>1927</v>
      </c>
      <c r="M2015" s="61">
        <v>1930</v>
      </c>
      <c r="N2015" s="61">
        <v>1919</v>
      </c>
      <c r="O2015" s="62">
        <v>1887</v>
      </c>
      <c r="P2015" s="61">
        <v>1850</v>
      </c>
      <c r="Q2015" s="27"/>
      <c r="R2015" s="28"/>
    </row>
    <row r="2016" spans="1:18" x14ac:dyDescent="0.2">
      <c r="A2016" s="60" t="s">
        <v>2025</v>
      </c>
      <c r="B2016" s="57" t="str">
        <f t="shared" si="93"/>
        <v>McHenry County, North Dakota</v>
      </c>
      <c r="C2016" s="57" t="str">
        <f t="shared" si="94"/>
        <v>McHenry County</v>
      </c>
      <c r="D2016" s="56" t="str">
        <f t="shared" si="95"/>
        <v>North Dakota</v>
      </c>
      <c r="E2016" s="61">
        <v>5395</v>
      </c>
      <c r="F2016" s="61">
        <v>5392</v>
      </c>
      <c r="G2016" s="61">
        <v>5402</v>
      </c>
      <c r="H2016" s="61">
        <v>5501</v>
      </c>
      <c r="I2016" s="61">
        <v>5800</v>
      </c>
      <c r="J2016" s="61">
        <v>5908</v>
      </c>
      <c r="K2016" s="61">
        <v>5977</v>
      </c>
      <c r="L2016" s="61">
        <v>5975</v>
      </c>
      <c r="M2016" s="61">
        <v>5970</v>
      </c>
      <c r="N2016" s="61">
        <v>5890</v>
      </c>
      <c r="O2016" s="62">
        <v>5808</v>
      </c>
      <c r="P2016" s="61">
        <v>5745</v>
      </c>
      <c r="Q2016" s="27"/>
      <c r="R2016" s="28"/>
    </row>
    <row r="2017" spans="1:18" x14ac:dyDescent="0.2">
      <c r="A2017" s="60" t="s">
        <v>2026</v>
      </c>
      <c r="B2017" s="57" t="str">
        <f t="shared" si="93"/>
        <v>McIntosh County, North Dakota</v>
      </c>
      <c r="C2017" s="57" t="str">
        <f t="shared" si="94"/>
        <v>McIntosh County</v>
      </c>
      <c r="D2017" s="56" t="str">
        <f t="shared" si="95"/>
        <v>North Dakota</v>
      </c>
      <c r="E2017" s="61">
        <v>2809</v>
      </c>
      <c r="F2017" s="61">
        <v>2813</v>
      </c>
      <c r="G2017" s="61">
        <v>2800</v>
      </c>
      <c r="H2017" s="61">
        <v>2758</v>
      </c>
      <c r="I2017" s="61">
        <v>2750</v>
      </c>
      <c r="J2017" s="61">
        <v>2738</v>
      </c>
      <c r="K2017" s="61">
        <v>2745</v>
      </c>
      <c r="L2017" s="61">
        <v>2717</v>
      </c>
      <c r="M2017" s="61">
        <v>2599</v>
      </c>
      <c r="N2017" s="61">
        <v>2608</v>
      </c>
      <c r="O2017" s="62">
        <v>2566</v>
      </c>
      <c r="P2017" s="61">
        <v>2497</v>
      </c>
      <c r="Q2017" s="27"/>
      <c r="R2017" s="28"/>
    </row>
    <row r="2018" spans="1:18" x14ac:dyDescent="0.2">
      <c r="A2018" s="60" t="s">
        <v>2027</v>
      </c>
      <c r="B2018" s="57" t="str">
        <f t="shared" si="93"/>
        <v>McKenzie County, North Dakota</v>
      </c>
      <c r="C2018" s="57" t="str">
        <f t="shared" si="94"/>
        <v>McKenzie County</v>
      </c>
      <c r="D2018" s="56" t="str">
        <f t="shared" si="95"/>
        <v>North Dakota</v>
      </c>
      <c r="E2018" s="61">
        <v>6360</v>
      </c>
      <c r="F2018" s="61">
        <v>6359</v>
      </c>
      <c r="G2018" s="61">
        <v>6412</v>
      </c>
      <c r="H2018" s="61">
        <v>7011</v>
      </c>
      <c r="I2018" s="61">
        <v>7978</v>
      </c>
      <c r="J2018" s="61">
        <v>9278</v>
      </c>
      <c r="K2018" s="61">
        <v>10979</v>
      </c>
      <c r="L2018" s="61">
        <v>12794</v>
      </c>
      <c r="M2018" s="61">
        <v>12572</v>
      </c>
      <c r="N2018" s="61">
        <v>12688</v>
      </c>
      <c r="O2018" s="62">
        <v>13594</v>
      </c>
      <c r="P2018" s="61">
        <v>15024</v>
      </c>
      <c r="Q2018" s="27"/>
      <c r="R2018" s="28"/>
    </row>
    <row r="2019" spans="1:18" x14ac:dyDescent="0.2">
      <c r="A2019" s="60" t="s">
        <v>2028</v>
      </c>
      <c r="B2019" s="57" t="str">
        <f t="shared" si="93"/>
        <v>McLean County, North Dakota</v>
      </c>
      <c r="C2019" s="57" t="str">
        <f t="shared" si="94"/>
        <v>McLean County</v>
      </c>
      <c r="D2019" s="56" t="str">
        <f t="shared" si="95"/>
        <v>North Dakota</v>
      </c>
      <c r="E2019" s="61">
        <v>8962</v>
      </c>
      <c r="F2019" s="61">
        <v>8962</v>
      </c>
      <c r="G2019" s="61">
        <v>8998</v>
      </c>
      <c r="H2019" s="61">
        <v>9081</v>
      </c>
      <c r="I2019" s="61">
        <v>9385</v>
      </c>
      <c r="J2019" s="61">
        <v>9464</v>
      </c>
      <c r="K2019" s="61">
        <v>9553</v>
      </c>
      <c r="L2019" s="61">
        <v>9664</v>
      </c>
      <c r="M2019" s="61">
        <v>9643</v>
      </c>
      <c r="N2019" s="61">
        <v>9636</v>
      </c>
      <c r="O2019" s="62">
        <v>9529</v>
      </c>
      <c r="P2019" s="61">
        <v>9450</v>
      </c>
      <c r="Q2019" s="27"/>
      <c r="R2019" s="28"/>
    </row>
    <row r="2020" spans="1:18" x14ac:dyDescent="0.2">
      <c r="A2020" s="60" t="s">
        <v>2029</v>
      </c>
      <c r="B2020" s="57" t="str">
        <f t="shared" si="93"/>
        <v>Mercer County, North Dakota</v>
      </c>
      <c r="C2020" s="57" t="str">
        <f t="shared" si="94"/>
        <v>Mercer County</v>
      </c>
      <c r="D2020" s="56" t="str">
        <f t="shared" si="95"/>
        <v>North Dakota</v>
      </c>
      <c r="E2020" s="61">
        <v>8424</v>
      </c>
      <c r="F2020" s="61">
        <v>8424</v>
      </c>
      <c r="G2020" s="61">
        <v>8419</v>
      </c>
      <c r="H2020" s="61">
        <v>8425</v>
      </c>
      <c r="I2020" s="61">
        <v>8475</v>
      </c>
      <c r="J2020" s="61">
        <v>8589</v>
      </c>
      <c r="K2020" s="61">
        <v>8712</v>
      </c>
      <c r="L2020" s="61">
        <v>8786</v>
      </c>
      <c r="M2020" s="61">
        <v>8616</v>
      </c>
      <c r="N2020" s="61">
        <v>8457</v>
      </c>
      <c r="O2020" s="62">
        <v>8266</v>
      </c>
      <c r="P2020" s="61">
        <v>8187</v>
      </c>
      <c r="Q2020" s="27"/>
      <c r="R2020" s="28"/>
    </row>
    <row r="2021" spans="1:18" x14ac:dyDescent="0.2">
      <c r="A2021" s="60" t="s">
        <v>2030</v>
      </c>
      <c r="B2021" s="57" t="str">
        <f t="shared" si="93"/>
        <v>Morton County, North Dakota</v>
      </c>
      <c r="C2021" s="57" t="str">
        <f t="shared" si="94"/>
        <v>Morton County</v>
      </c>
      <c r="D2021" s="56" t="str">
        <f t="shared" si="95"/>
        <v>North Dakota</v>
      </c>
      <c r="E2021" s="61">
        <v>27471</v>
      </c>
      <c r="F2021" s="61">
        <v>27469</v>
      </c>
      <c r="G2021" s="61">
        <v>27570</v>
      </c>
      <c r="H2021" s="61">
        <v>27721</v>
      </c>
      <c r="I2021" s="61">
        <v>28083</v>
      </c>
      <c r="J2021" s="61">
        <v>28929</v>
      </c>
      <c r="K2021" s="61">
        <v>29777</v>
      </c>
      <c r="L2021" s="61">
        <v>30249</v>
      </c>
      <c r="M2021" s="61">
        <v>30732</v>
      </c>
      <c r="N2021" s="61">
        <v>30938</v>
      </c>
      <c r="O2021" s="62">
        <v>31058</v>
      </c>
      <c r="P2021" s="61">
        <v>31364</v>
      </c>
      <c r="Q2021" s="27"/>
      <c r="R2021" s="28"/>
    </row>
    <row r="2022" spans="1:18" x14ac:dyDescent="0.2">
      <c r="A2022" s="60" t="s">
        <v>2031</v>
      </c>
      <c r="B2022" s="57" t="str">
        <f t="shared" si="93"/>
        <v>Mountrail County, North Dakota</v>
      </c>
      <c r="C2022" s="57" t="str">
        <f t="shared" si="94"/>
        <v>Mountrail County</v>
      </c>
      <c r="D2022" s="56" t="str">
        <f t="shared" si="95"/>
        <v>North Dakota</v>
      </c>
      <c r="E2022" s="61">
        <v>7673</v>
      </c>
      <c r="F2022" s="61">
        <v>7663</v>
      </c>
      <c r="G2022" s="61">
        <v>7708</v>
      </c>
      <c r="H2022" s="61">
        <v>8103</v>
      </c>
      <c r="I2022" s="61">
        <v>8739</v>
      </c>
      <c r="J2022" s="61">
        <v>9340</v>
      </c>
      <c r="K2022" s="61">
        <v>9751</v>
      </c>
      <c r="L2022" s="61">
        <v>10311</v>
      </c>
      <c r="M2022" s="61">
        <v>10234</v>
      </c>
      <c r="N2022" s="61">
        <v>10276</v>
      </c>
      <c r="O2022" s="62">
        <v>10239</v>
      </c>
      <c r="P2022" s="61">
        <v>10545</v>
      </c>
      <c r="Q2022" s="27"/>
      <c r="R2022" s="28"/>
    </row>
    <row r="2023" spans="1:18" x14ac:dyDescent="0.2">
      <c r="A2023" s="60" t="s">
        <v>2032</v>
      </c>
      <c r="B2023" s="57" t="str">
        <f t="shared" si="93"/>
        <v>Nelson County, North Dakota</v>
      </c>
      <c r="C2023" s="57" t="str">
        <f t="shared" si="94"/>
        <v>Nelson County</v>
      </c>
      <c r="D2023" s="56" t="str">
        <f t="shared" si="95"/>
        <v>North Dakota</v>
      </c>
      <c r="E2023" s="61">
        <v>3126</v>
      </c>
      <c r="F2023" s="61">
        <v>3126</v>
      </c>
      <c r="G2023" s="61">
        <v>3121</v>
      </c>
      <c r="H2023" s="61">
        <v>3059</v>
      </c>
      <c r="I2023" s="61">
        <v>3055</v>
      </c>
      <c r="J2023" s="61">
        <v>3052</v>
      </c>
      <c r="K2023" s="61">
        <v>3014</v>
      </c>
      <c r="L2023" s="61">
        <v>2914</v>
      </c>
      <c r="M2023" s="61">
        <v>2889</v>
      </c>
      <c r="N2023" s="61">
        <v>2902</v>
      </c>
      <c r="O2023" s="62">
        <v>2885</v>
      </c>
      <c r="P2023" s="61">
        <v>2879</v>
      </c>
      <c r="Q2023" s="27"/>
      <c r="R2023" s="28"/>
    </row>
    <row r="2024" spans="1:18" x14ac:dyDescent="0.2">
      <c r="A2024" s="60" t="s">
        <v>2033</v>
      </c>
      <c r="B2024" s="57" t="str">
        <f t="shared" si="93"/>
        <v>Oliver County, North Dakota</v>
      </c>
      <c r="C2024" s="57" t="str">
        <f t="shared" si="94"/>
        <v>Oliver County</v>
      </c>
      <c r="D2024" s="56" t="str">
        <f t="shared" si="95"/>
        <v>North Dakota</v>
      </c>
      <c r="E2024" s="61">
        <v>1846</v>
      </c>
      <c r="F2024" s="61">
        <v>1848</v>
      </c>
      <c r="G2024" s="61">
        <v>1841</v>
      </c>
      <c r="H2024" s="61">
        <v>1849</v>
      </c>
      <c r="I2024" s="61">
        <v>1848</v>
      </c>
      <c r="J2024" s="61">
        <v>1889</v>
      </c>
      <c r="K2024" s="61">
        <v>1868</v>
      </c>
      <c r="L2024" s="61">
        <v>1865</v>
      </c>
      <c r="M2024" s="61">
        <v>1895</v>
      </c>
      <c r="N2024" s="61">
        <v>1930</v>
      </c>
      <c r="O2024" s="62">
        <v>1945</v>
      </c>
      <c r="P2024" s="61">
        <v>1959</v>
      </c>
      <c r="Q2024" s="27"/>
      <c r="R2024" s="28"/>
    </row>
    <row r="2025" spans="1:18" x14ac:dyDescent="0.2">
      <c r="A2025" s="60" t="s">
        <v>2034</v>
      </c>
      <c r="B2025" s="57" t="str">
        <f t="shared" si="93"/>
        <v>Pembina County, North Dakota</v>
      </c>
      <c r="C2025" s="57" t="str">
        <f t="shared" si="94"/>
        <v>Pembina County</v>
      </c>
      <c r="D2025" s="56" t="str">
        <f t="shared" si="95"/>
        <v>North Dakota</v>
      </c>
      <c r="E2025" s="61">
        <v>7413</v>
      </c>
      <c r="F2025" s="61">
        <v>7403</v>
      </c>
      <c r="G2025" s="61">
        <v>7402</v>
      </c>
      <c r="H2025" s="61">
        <v>7354</v>
      </c>
      <c r="I2025" s="61">
        <v>7220</v>
      </c>
      <c r="J2025" s="61">
        <v>7098</v>
      </c>
      <c r="K2025" s="61">
        <v>7068</v>
      </c>
      <c r="L2025" s="61">
        <v>7031</v>
      </c>
      <c r="M2025" s="61">
        <v>7046</v>
      </c>
      <c r="N2025" s="61">
        <v>6962</v>
      </c>
      <c r="O2025" s="62">
        <v>6895</v>
      </c>
      <c r="P2025" s="61">
        <v>6801</v>
      </c>
      <c r="Q2025" s="27"/>
      <c r="R2025" s="28"/>
    </row>
    <row r="2026" spans="1:18" x14ac:dyDescent="0.2">
      <c r="A2026" s="60" t="s">
        <v>2035</v>
      </c>
      <c r="B2026" s="57" t="str">
        <f t="shared" si="93"/>
        <v>Pierce County, North Dakota</v>
      </c>
      <c r="C2026" s="57" t="str">
        <f t="shared" si="94"/>
        <v>Pierce County</v>
      </c>
      <c r="D2026" s="56" t="str">
        <f t="shared" si="95"/>
        <v>North Dakota</v>
      </c>
      <c r="E2026" s="61">
        <v>4357</v>
      </c>
      <c r="F2026" s="61">
        <v>4359</v>
      </c>
      <c r="G2026" s="61">
        <v>4360</v>
      </c>
      <c r="H2026" s="61">
        <v>4367</v>
      </c>
      <c r="I2026" s="61">
        <v>4446</v>
      </c>
      <c r="J2026" s="61">
        <v>4419</v>
      </c>
      <c r="K2026" s="61">
        <v>4364</v>
      </c>
      <c r="L2026" s="61">
        <v>4273</v>
      </c>
      <c r="M2026" s="61">
        <v>4216</v>
      </c>
      <c r="N2026" s="61">
        <v>4096</v>
      </c>
      <c r="O2026" s="62">
        <v>4070</v>
      </c>
      <c r="P2026" s="61">
        <v>3975</v>
      </c>
      <c r="Q2026" s="27"/>
      <c r="R2026" s="28"/>
    </row>
    <row r="2027" spans="1:18" x14ac:dyDescent="0.2">
      <c r="A2027" s="60" t="s">
        <v>2036</v>
      </c>
      <c r="B2027" s="57" t="str">
        <f t="shared" si="93"/>
        <v>Ramsey County, North Dakota</v>
      </c>
      <c r="C2027" s="57" t="str">
        <f t="shared" si="94"/>
        <v>Ramsey County</v>
      </c>
      <c r="D2027" s="56" t="str">
        <f t="shared" si="95"/>
        <v>North Dakota</v>
      </c>
      <c r="E2027" s="61">
        <v>11451</v>
      </c>
      <c r="F2027" s="61">
        <v>11451</v>
      </c>
      <c r="G2027" s="61">
        <v>11450</v>
      </c>
      <c r="H2027" s="61">
        <v>11523</v>
      </c>
      <c r="I2027" s="61">
        <v>11584</v>
      </c>
      <c r="J2027" s="61">
        <v>11579</v>
      </c>
      <c r="K2027" s="61">
        <v>11615</v>
      </c>
      <c r="L2027" s="61">
        <v>11664</v>
      </c>
      <c r="M2027" s="61">
        <v>11557</v>
      </c>
      <c r="N2027" s="61">
        <v>11596</v>
      </c>
      <c r="O2027" s="62">
        <v>11580</v>
      </c>
      <c r="P2027" s="61">
        <v>11519</v>
      </c>
      <c r="Q2027" s="27"/>
      <c r="R2027" s="28"/>
    </row>
    <row r="2028" spans="1:18" x14ac:dyDescent="0.2">
      <c r="A2028" s="60" t="s">
        <v>2037</v>
      </c>
      <c r="B2028" s="57" t="str">
        <f t="shared" si="93"/>
        <v>Ransom County, North Dakota</v>
      </c>
      <c r="C2028" s="57" t="str">
        <f t="shared" si="94"/>
        <v>Ransom County</v>
      </c>
      <c r="D2028" s="56" t="str">
        <f t="shared" si="95"/>
        <v>North Dakota</v>
      </c>
      <c r="E2028" s="61">
        <v>5457</v>
      </c>
      <c r="F2028" s="61">
        <v>5457</v>
      </c>
      <c r="G2028" s="61">
        <v>5440</v>
      </c>
      <c r="H2028" s="61">
        <v>5432</v>
      </c>
      <c r="I2028" s="61">
        <v>5470</v>
      </c>
      <c r="J2028" s="61">
        <v>5496</v>
      </c>
      <c r="K2028" s="61">
        <v>5442</v>
      </c>
      <c r="L2028" s="61">
        <v>5451</v>
      </c>
      <c r="M2028" s="61">
        <v>5375</v>
      </c>
      <c r="N2028" s="61">
        <v>5303</v>
      </c>
      <c r="O2028" s="62">
        <v>5224</v>
      </c>
      <c r="P2028" s="61">
        <v>5218</v>
      </c>
      <c r="Q2028" s="27"/>
      <c r="R2028" s="28"/>
    </row>
    <row r="2029" spans="1:18" x14ac:dyDescent="0.2">
      <c r="A2029" s="60" t="s">
        <v>2038</v>
      </c>
      <c r="B2029" s="57" t="str">
        <f t="shared" si="93"/>
        <v>Renville County, North Dakota</v>
      </c>
      <c r="C2029" s="57" t="str">
        <f t="shared" si="94"/>
        <v>Renville County</v>
      </c>
      <c r="D2029" s="56" t="str">
        <f t="shared" si="95"/>
        <v>North Dakota</v>
      </c>
      <c r="E2029" s="61">
        <v>2470</v>
      </c>
      <c r="F2029" s="61">
        <v>2470</v>
      </c>
      <c r="G2029" s="61">
        <v>2484</v>
      </c>
      <c r="H2029" s="61">
        <v>2497</v>
      </c>
      <c r="I2029" s="61">
        <v>2556</v>
      </c>
      <c r="J2029" s="61">
        <v>2613</v>
      </c>
      <c r="K2029" s="61">
        <v>2573</v>
      </c>
      <c r="L2029" s="61">
        <v>2551</v>
      </c>
      <c r="M2029" s="61">
        <v>2517</v>
      </c>
      <c r="N2029" s="61">
        <v>2455</v>
      </c>
      <c r="O2029" s="62">
        <v>2358</v>
      </c>
      <c r="P2029" s="61">
        <v>2327</v>
      </c>
      <c r="Q2029" s="27"/>
      <c r="R2029" s="28"/>
    </row>
    <row r="2030" spans="1:18" x14ac:dyDescent="0.2">
      <c r="A2030" s="60" t="s">
        <v>2039</v>
      </c>
      <c r="B2030" s="57" t="str">
        <f t="shared" si="93"/>
        <v>Richland County, North Dakota</v>
      </c>
      <c r="C2030" s="57" t="str">
        <f t="shared" si="94"/>
        <v>Richland County</v>
      </c>
      <c r="D2030" s="56" t="str">
        <f t="shared" si="95"/>
        <v>North Dakota</v>
      </c>
      <c r="E2030" s="61">
        <v>16321</v>
      </c>
      <c r="F2030" s="61">
        <v>16321</v>
      </c>
      <c r="G2030" s="61">
        <v>16327</v>
      </c>
      <c r="H2030" s="61">
        <v>16265</v>
      </c>
      <c r="I2030" s="61">
        <v>16224</v>
      </c>
      <c r="J2030" s="61">
        <v>16291</v>
      </c>
      <c r="K2030" s="61">
        <v>16345</v>
      </c>
      <c r="L2030" s="61">
        <v>16286</v>
      </c>
      <c r="M2030" s="61">
        <v>16289</v>
      </c>
      <c r="N2030" s="61">
        <v>16287</v>
      </c>
      <c r="O2030" s="62">
        <v>16229</v>
      </c>
      <c r="P2030" s="61">
        <v>16177</v>
      </c>
      <c r="Q2030" s="27"/>
      <c r="R2030" s="28"/>
    </row>
    <row r="2031" spans="1:18" x14ac:dyDescent="0.2">
      <c r="A2031" s="60" t="s">
        <v>2040</v>
      </c>
      <c r="B2031" s="57" t="str">
        <f t="shared" si="93"/>
        <v>Rolette County, North Dakota</v>
      </c>
      <c r="C2031" s="57" t="str">
        <f t="shared" si="94"/>
        <v>Rolette County</v>
      </c>
      <c r="D2031" s="56" t="str">
        <f t="shared" si="95"/>
        <v>North Dakota</v>
      </c>
      <c r="E2031" s="61">
        <v>13937</v>
      </c>
      <c r="F2031" s="61">
        <v>13939</v>
      </c>
      <c r="G2031" s="61">
        <v>14007</v>
      </c>
      <c r="H2031" s="61">
        <v>14193</v>
      </c>
      <c r="I2031" s="61">
        <v>14403</v>
      </c>
      <c r="J2031" s="61">
        <v>14680</v>
      </c>
      <c r="K2031" s="61">
        <v>14733</v>
      </c>
      <c r="L2031" s="61">
        <v>14698</v>
      </c>
      <c r="M2031" s="61">
        <v>14716</v>
      </c>
      <c r="N2031" s="61">
        <v>14614</v>
      </c>
      <c r="O2031" s="62">
        <v>14349</v>
      </c>
      <c r="P2031" s="61">
        <v>14176</v>
      </c>
      <c r="Q2031" s="27"/>
      <c r="R2031" s="28"/>
    </row>
    <row r="2032" spans="1:18" x14ac:dyDescent="0.2">
      <c r="A2032" s="60" t="s">
        <v>2041</v>
      </c>
      <c r="B2032" s="57" t="str">
        <f t="shared" si="93"/>
        <v>Sargent County, North Dakota</v>
      </c>
      <c r="C2032" s="57" t="str">
        <f t="shared" si="94"/>
        <v>Sargent County</v>
      </c>
      <c r="D2032" s="56" t="str">
        <f t="shared" si="95"/>
        <v>North Dakota</v>
      </c>
      <c r="E2032" s="61">
        <v>3829</v>
      </c>
      <c r="F2032" s="61">
        <v>3829</v>
      </c>
      <c r="G2032" s="61">
        <v>3812</v>
      </c>
      <c r="H2032" s="61">
        <v>3792</v>
      </c>
      <c r="I2032" s="61">
        <v>3893</v>
      </c>
      <c r="J2032" s="61">
        <v>3879</v>
      </c>
      <c r="K2032" s="61">
        <v>3920</v>
      </c>
      <c r="L2032" s="61">
        <v>3866</v>
      </c>
      <c r="M2032" s="61">
        <v>3883</v>
      </c>
      <c r="N2032" s="61">
        <v>3862</v>
      </c>
      <c r="O2032" s="62">
        <v>3851</v>
      </c>
      <c r="P2032" s="61">
        <v>3898</v>
      </c>
      <c r="Q2032" s="27"/>
      <c r="R2032" s="28"/>
    </row>
    <row r="2033" spans="1:18" x14ac:dyDescent="0.2">
      <c r="A2033" s="60" t="s">
        <v>2042</v>
      </c>
      <c r="B2033" s="57" t="str">
        <f t="shared" si="93"/>
        <v>Sheridan County, North Dakota</v>
      </c>
      <c r="C2033" s="57" t="str">
        <f t="shared" si="94"/>
        <v>Sheridan County</v>
      </c>
      <c r="D2033" s="56" t="str">
        <f t="shared" si="95"/>
        <v>North Dakota</v>
      </c>
      <c r="E2033" s="61">
        <v>1321</v>
      </c>
      <c r="F2033" s="61">
        <v>1321</v>
      </c>
      <c r="G2033" s="61">
        <v>1316</v>
      </c>
      <c r="H2033" s="61">
        <v>1316</v>
      </c>
      <c r="I2033" s="61">
        <v>1284</v>
      </c>
      <c r="J2033" s="61">
        <v>1327</v>
      </c>
      <c r="K2033" s="61">
        <v>1334</v>
      </c>
      <c r="L2033" s="61">
        <v>1311</v>
      </c>
      <c r="M2033" s="61">
        <v>1342</v>
      </c>
      <c r="N2033" s="61">
        <v>1351</v>
      </c>
      <c r="O2033" s="62">
        <v>1342</v>
      </c>
      <c r="P2033" s="61">
        <v>1315</v>
      </c>
      <c r="Q2033" s="27"/>
      <c r="R2033" s="28"/>
    </row>
    <row r="2034" spans="1:18" x14ac:dyDescent="0.2">
      <c r="A2034" s="60" t="s">
        <v>2043</v>
      </c>
      <c r="B2034" s="57" t="str">
        <f t="shared" si="93"/>
        <v>Sioux County, North Dakota</v>
      </c>
      <c r="C2034" s="57" t="str">
        <f t="shared" si="94"/>
        <v>Sioux County</v>
      </c>
      <c r="D2034" s="56" t="str">
        <f t="shared" si="95"/>
        <v>North Dakota</v>
      </c>
      <c r="E2034" s="61">
        <v>4153</v>
      </c>
      <c r="F2034" s="61">
        <v>4154</v>
      </c>
      <c r="G2034" s="61">
        <v>4148</v>
      </c>
      <c r="H2034" s="61">
        <v>4236</v>
      </c>
      <c r="I2034" s="61">
        <v>4328</v>
      </c>
      <c r="J2034" s="61">
        <v>4434</v>
      </c>
      <c r="K2034" s="61">
        <v>4459</v>
      </c>
      <c r="L2034" s="61">
        <v>4377</v>
      </c>
      <c r="M2034" s="61">
        <v>4457</v>
      </c>
      <c r="N2034" s="61">
        <v>4425</v>
      </c>
      <c r="O2034" s="62">
        <v>4377</v>
      </c>
      <c r="P2034" s="61">
        <v>4230</v>
      </c>
      <c r="Q2034" s="27"/>
      <c r="R2034" s="28"/>
    </row>
    <row r="2035" spans="1:18" x14ac:dyDescent="0.2">
      <c r="A2035" s="60" t="s">
        <v>2044</v>
      </c>
      <c r="B2035" s="57" t="str">
        <f t="shared" si="93"/>
        <v>Slope County, North Dakota</v>
      </c>
      <c r="C2035" s="57" t="str">
        <f t="shared" si="94"/>
        <v>Slope County</v>
      </c>
      <c r="D2035" s="56" t="str">
        <f t="shared" si="95"/>
        <v>North Dakota</v>
      </c>
      <c r="E2035" s="61">
        <v>727</v>
      </c>
      <c r="F2035" s="61">
        <v>727</v>
      </c>
      <c r="G2035" s="61">
        <v>732</v>
      </c>
      <c r="H2035" s="61">
        <v>727</v>
      </c>
      <c r="I2035" s="61">
        <v>766</v>
      </c>
      <c r="J2035" s="61">
        <v>771</v>
      </c>
      <c r="K2035" s="61">
        <v>779</v>
      </c>
      <c r="L2035" s="61">
        <v>781</v>
      </c>
      <c r="M2035" s="61">
        <v>781</v>
      </c>
      <c r="N2035" s="61">
        <v>767</v>
      </c>
      <c r="O2035" s="62">
        <v>761</v>
      </c>
      <c r="P2035" s="61">
        <v>750</v>
      </c>
      <c r="Q2035" s="27"/>
      <c r="R2035" s="28"/>
    </row>
    <row r="2036" spans="1:18" x14ac:dyDescent="0.2">
      <c r="A2036" s="60" t="s">
        <v>2045</v>
      </c>
      <c r="B2036" s="57" t="str">
        <f t="shared" si="93"/>
        <v>Stark County, North Dakota</v>
      </c>
      <c r="C2036" s="57" t="str">
        <f t="shared" si="94"/>
        <v>Stark County</v>
      </c>
      <c r="D2036" s="56" t="str">
        <f t="shared" si="95"/>
        <v>North Dakota</v>
      </c>
      <c r="E2036" s="61">
        <v>24199</v>
      </c>
      <c r="F2036" s="61">
        <v>24199</v>
      </c>
      <c r="G2036" s="61">
        <v>24359</v>
      </c>
      <c r="H2036" s="61">
        <v>25186</v>
      </c>
      <c r="I2036" s="61">
        <v>26901</v>
      </c>
      <c r="J2036" s="61">
        <v>28317</v>
      </c>
      <c r="K2036" s="61">
        <v>30315</v>
      </c>
      <c r="L2036" s="61">
        <v>31861</v>
      </c>
      <c r="M2036" s="61">
        <v>30869</v>
      </c>
      <c r="N2036" s="61">
        <v>30291</v>
      </c>
      <c r="O2036" s="62">
        <v>30893</v>
      </c>
      <c r="P2036" s="61">
        <v>31489</v>
      </c>
      <c r="Q2036" s="27"/>
      <c r="R2036" s="28"/>
    </row>
    <row r="2037" spans="1:18" x14ac:dyDescent="0.2">
      <c r="A2037" s="60" t="s">
        <v>2046</v>
      </c>
      <c r="B2037" s="57" t="str">
        <f t="shared" si="93"/>
        <v>Steele County, North Dakota</v>
      </c>
      <c r="C2037" s="57" t="str">
        <f t="shared" si="94"/>
        <v>Steele County</v>
      </c>
      <c r="D2037" s="56" t="str">
        <f t="shared" si="95"/>
        <v>North Dakota</v>
      </c>
      <c r="E2037" s="61">
        <v>1975</v>
      </c>
      <c r="F2037" s="61">
        <v>1975</v>
      </c>
      <c r="G2037" s="61">
        <v>1991</v>
      </c>
      <c r="H2037" s="61">
        <v>1970</v>
      </c>
      <c r="I2037" s="61">
        <v>1952</v>
      </c>
      <c r="J2037" s="61">
        <v>1918</v>
      </c>
      <c r="K2037" s="61">
        <v>1912</v>
      </c>
      <c r="L2037" s="61">
        <v>1915</v>
      </c>
      <c r="M2037" s="61">
        <v>1912</v>
      </c>
      <c r="N2037" s="61">
        <v>1906</v>
      </c>
      <c r="O2037" s="62">
        <v>1892</v>
      </c>
      <c r="P2037" s="61">
        <v>1890</v>
      </c>
      <c r="Q2037" s="27"/>
      <c r="R2037" s="28"/>
    </row>
    <row r="2038" spans="1:18" x14ac:dyDescent="0.2">
      <c r="A2038" s="60" t="s">
        <v>2047</v>
      </c>
      <c r="B2038" s="57" t="str">
        <f t="shared" si="93"/>
        <v>Stutsman County, North Dakota</v>
      </c>
      <c r="C2038" s="57" t="str">
        <f t="shared" si="94"/>
        <v>Stutsman County</v>
      </c>
      <c r="D2038" s="56" t="str">
        <f t="shared" si="95"/>
        <v>North Dakota</v>
      </c>
      <c r="E2038" s="61">
        <v>21100</v>
      </c>
      <c r="F2038" s="61">
        <v>21100</v>
      </c>
      <c r="G2038" s="61">
        <v>21137</v>
      </c>
      <c r="H2038" s="61">
        <v>21021</v>
      </c>
      <c r="I2038" s="61">
        <v>20978</v>
      </c>
      <c r="J2038" s="61">
        <v>21082</v>
      </c>
      <c r="K2038" s="61">
        <v>21120</v>
      </c>
      <c r="L2038" s="61">
        <v>21047</v>
      </c>
      <c r="M2038" s="61">
        <v>21068</v>
      </c>
      <c r="N2038" s="61">
        <v>21132</v>
      </c>
      <c r="O2038" s="62">
        <v>20875</v>
      </c>
      <c r="P2038" s="61">
        <v>20704</v>
      </c>
      <c r="Q2038" s="27"/>
      <c r="R2038" s="28"/>
    </row>
    <row r="2039" spans="1:18" x14ac:dyDescent="0.2">
      <c r="A2039" s="60" t="s">
        <v>2048</v>
      </c>
      <c r="B2039" s="57" t="str">
        <f t="shared" si="93"/>
        <v>Towner County, North Dakota</v>
      </c>
      <c r="C2039" s="57" t="str">
        <f t="shared" si="94"/>
        <v>Towner County</v>
      </c>
      <c r="D2039" s="56" t="str">
        <f t="shared" si="95"/>
        <v>North Dakota</v>
      </c>
      <c r="E2039" s="61">
        <v>2246</v>
      </c>
      <c r="F2039" s="61">
        <v>2246</v>
      </c>
      <c r="G2039" s="61">
        <v>2243</v>
      </c>
      <c r="H2039" s="61">
        <v>2260</v>
      </c>
      <c r="I2039" s="61">
        <v>2292</v>
      </c>
      <c r="J2039" s="61">
        <v>2264</v>
      </c>
      <c r="K2039" s="61">
        <v>2275</v>
      </c>
      <c r="L2039" s="61">
        <v>2251</v>
      </c>
      <c r="M2039" s="61">
        <v>2249</v>
      </c>
      <c r="N2039" s="61">
        <v>2244</v>
      </c>
      <c r="O2039" s="62">
        <v>2185</v>
      </c>
      <c r="P2039" s="61">
        <v>2189</v>
      </c>
      <c r="Q2039" s="27"/>
      <c r="R2039" s="28"/>
    </row>
    <row r="2040" spans="1:18" x14ac:dyDescent="0.2">
      <c r="A2040" s="60" t="s">
        <v>2049</v>
      </c>
      <c r="B2040" s="57" t="str">
        <f t="shared" si="93"/>
        <v>Traill County, North Dakota</v>
      </c>
      <c r="C2040" s="57" t="str">
        <f t="shared" si="94"/>
        <v>Traill County</v>
      </c>
      <c r="D2040" s="56" t="str">
        <f t="shared" si="95"/>
        <v>North Dakota</v>
      </c>
      <c r="E2040" s="61">
        <v>8121</v>
      </c>
      <c r="F2040" s="61">
        <v>8121</v>
      </c>
      <c r="G2040" s="61">
        <v>8105</v>
      </c>
      <c r="H2040" s="61">
        <v>8068</v>
      </c>
      <c r="I2040" s="61">
        <v>8070</v>
      </c>
      <c r="J2040" s="61">
        <v>8188</v>
      </c>
      <c r="K2040" s="61">
        <v>8042</v>
      </c>
      <c r="L2040" s="61">
        <v>7987</v>
      </c>
      <c r="M2040" s="61">
        <v>8001</v>
      </c>
      <c r="N2040" s="61">
        <v>7998</v>
      </c>
      <c r="O2040" s="62">
        <v>8020</v>
      </c>
      <c r="P2040" s="61">
        <v>8036</v>
      </c>
      <c r="Q2040" s="27"/>
      <c r="R2040" s="28"/>
    </row>
    <row r="2041" spans="1:18" x14ac:dyDescent="0.2">
      <c r="A2041" s="60" t="s">
        <v>2050</v>
      </c>
      <c r="B2041" s="57" t="str">
        <f t="shared" si="93"/>
        <v>Walsh County, North Dakota</v>
      </c>
      <c r="C2041" s="57" t="str">
        <f t="shared" si="94"/>
        <v>Walsh County</v>
      </c>
      <c r="D2041" s="56" t="str">
        <f t="shared" si="95"/>
        <v>North Dakota</v>
      </c>
      <c r="E2041" s="61">
        <v>11119</v>
      </c>
      <c r="F2041" s="61">
        <v>11126</v>
      </c>
      <c r="G2041" s="61">
        <v>11114</v>
      </c>
      <c r="H2041" s="61">
        <v>11025</v>
      </c>
      <c r="I2041" s="61">
        <v>11024</v>
      </c>
      <c r="J2041" s="61">
        <v>11081</v>
      </c>
      <c r="K2041" s="61">
        <v>10907</v>
      </c>
      <c r="L2041" s="61">
        <v>10852</v>
      </c>
      <c r="M2041" s="61">
        <v>10816</v>
      </c>
      <c r="N2041" s="61">
        <v>10801</v>
      </c>
      <c r="O2041" s="62">
        <v>10645</v>
      </c>
      <c r="P2041" s="61">
        <v>10641</v>
      </c>
      <c r="Q2041" s="27"/>
      <c r="R2041" s="28"/>
    </row>
    <row r="2042" spans="1:18" x14ac:dyDescent="0.2">
      <c r="A2042" s="60" t="s">
        <v>2051</v>
      </c>
      <c r="B2042" s="57" t="str">
        <f t="shared" si="93"/>
        <v>Ward County, North Dakota</v>
      </c>
      <c r="C2042" s="57" t="str">
        <f t="shared" si="94"/>
        <v>Ward County</v>
      </c>
      <c r="D2042" s="56" t="str">
        <f t="shared" si="95"/>
        <v>North Dakota</v>
      </c>
      <c r="E2042" s="61">
        <v>61675</v>
      </c>
      <c r="F2042" s="61">
        <v>61675</v>
      </c>
      <c r="G2042" s="61">
        <v>62121</v>
      </c>
      <c r="H2042" s="61">
        <v>64209</v>
      </c>
      <c r="I2042" s="61">
        <v>64863</v>
      </c>
      <c r="J2042" s="61">
        <v>67398</v>
      </c>
      <c r="K2042" s="61">
        <v>68869</v>
      </c>
      <c r="L2042" s="61">
        <v>70703</v>
      </c>
      <c r="M2042" s="61">
        <v>69489</v>
      </c>
      <c r="N2042" s="61">
        <v>68516</v>
      </c>
      <c r="O2042" s="62">
        <v>67713</v>
      </c>
      <c r="P2042" s="61">
        <v>67641</v>
      </c>
      <c r="Q2042" s="27"/>
      <c r="R2042" s="28"/>
    </row>
    <row r="2043" spans="1:18" x14ac:dyDescent="0.2">
      <c r="A2043" s="60" t="s">
        <v>2052</v>
      </c>
      <c r="B2043" s="57" t="str">
        <f t="shared" si="93"/>
        <v>Wells County, North Dakota</v>
      </c>
      <c r="C2043" s="57" t="str">
        <f t="shared" si="94"/>
        <v>Wells County</v>
      </c>
      <c r="D2043" s="56" t="str">
        <f t="shared" si="95"/>
        <v>North Dakota</v>
      </c>
      <c r="E2043" s="61">
        <v>4207</v>
      </c>
      <c r="F2043" s="61">
        <v>4207</v>
      </c>
      <c r="G2043" s="61">
        <v>4192</v>
      </c>
      <c r="H2043" s="61">
        <v>4198</v>
      </c>
      <c r="I2043" s="61">
        <v>4235</v>
      </c>
      <c r="J2043" s="61">
        <v>4150</v>
      </c>
      <c r="K2043" s="61">
        <v>4125</v>
      </c>
      <c r="L2043" s="61">
        <v>4095</v>
      </c>
      <c r="M2043" s="61">
        <v>4049</v>
      </c>
      <c r="N2043" s="61">
        <v>3994</v>
      </c>
      <c r="O2043" s="62">
        <v>3908</v>
      </c>
      <c r="P2043" s="61">
        <v>3834</v>
      </c>
      <c r="Q2043" s="27"/>
      <c r="R2043" s="28"/>
    </row>
    <row r="2044" spans="1:18" x14ac:dyDescent="0.2">
      <c r="A2044" s="60" t="s">
        <v>2053</v>
      </c>
      <c r="B2044" s="57" t="str">
        <f t="shared" si="93"/>
        <v>Williams County, North Dakota</v>
      </c>
      <c r="C2044" s="57" t="str">
        <f t="shared" si="94"/>
        <v>Williams County</v>
      </c>
      <c r="D2044" s="56" t="str">
        <f t="shared" si="95"/>
        <v>North Dakota</v>
      </c>
      <c r="E2044" s="61">
        <v>22398</v>
      </c>
      <c r="F2044" s="61">
        <v>22399</v>
      </c>
      <c r="G2044" s="61">
        <v>22589</v>
      </c>
      <c r="H2044" s="61">
        <v>24406</v>
      </c>
      <c r="I2044" s="61">
        <v>26735</v>
      </c>
      <c r="J2044" s="61">
        <v>29591</v>
      </c>
      <c r="K2044" s="61">
        <v>32106</v>
      </c>
      <c r="L2044" s="61">
        <v>35301</v>
      </c>
      <c r="M2044" s="61">
        <v>34213</v>
      </c>
      <c r="N2044" s="61">
        <v>33467</v>
      </c>
      <c r="O2044" s="62">
        <v>35469</v>
      </c>
      <c r="P2044" s="61">
        <v>37589</v>
      </c>
      <c r="Q2044" s="27"/>
      <c r="R2044" s="28"/>
    </row>
    <row r="2045" spans="1:18" x14ac:dyDescent="0.2">
      <c r="A2045" s="60" t="s">
        <v>2054</v>
      </c>
      <c r="B2045" s="57" t="str">
        <f t="shared" si="93"/>
        <v>Adams County, Ohio</v>
      </c>
      <c r="C2045" s="57" t="str">
        <f t="shared" si="94"/>
        <v>Adams County</v>
      </c>
      <c r="D2045" s="56" t="str">
        <f t="shared" si="95"/>
        <v>Ohio</v>
      </c>
      <c r="E2045" s="61">
        <v>28550</v>
      </c>
      <c r="F2045" s="61">
        <v>28541</v>
      </c>
      <c r="G2045" s="61">
        <v>28537</v>
      </c>
      <c r="H2045" s="61">
        <v>28459</v>
      </c>
      <c r="I2045" s="61">
        <v>28293</v>
      </c>
      <c r="J2045" s="61">
        <v>28089</v>
      </c>
      <c r="K2045" s="61">
        <v>28066</v>
      </c>
      <c r="L2045" s="61">
        <v>27926</v>
      </c>
      <c r="M2045" s="61">
        <v>27807</v>
      </c>
      <c r="N2045" s="61">
        <v>27753</v>
      </c>
      <c r="O2045" s="62">
        <v>27694</v>
      </c>
      <c r="P2045" s="61">
        <v>27698</v>
      </c>
      <c r="Q2045" s="27"/>
      <c r="R2045" s="28"/>
    </row>
    <row r="2046" spans="1:18" x14ac:dyDescent="0.2">
      <c r="A2046" s="60" t="s">
        <v>2055</v>
      </c>
      <c r="B2046" s="57" t="str">
        <f t="shared" si="93"/>
        <v>Allen County, Ohio</v>
      </c>
      <c r="C2046" s="57" t="str">
        <f t="shared" si="94"/>
        <v>Allen County</v>
      </c>
      <c r="D2046" s="56" t="str">
        <f t="shared" si="95"/>
        <v>Ohio</v>
      </c>
      <c r="E2046" s="61">
        <v>106331</v>
      </c>
      <c r="F2046" s="61">
        <v>106313</v>
      </c>
      <c r="G2046" s="61">
        <v>106358</v>
      </c>
      <c r="H2046" s="61">
        <v>105988</v>
      </c>
      <c r="I2046" s="61">
        <v>105244</v>
      </c>
      <c r="J2046" s="61">
        <v>105055</v>
      </c>
      <c r="K2046" s="61">
        <v>104848</v>
      </c>
      <c r="L2046" s="61">
        <v>104095</v>
      </c>
      <c r="M2046" s="61">
        <v>103613</v>
      </c>
      <c r="N2046" s="61">
        <v>103093</v>
      </c>
      <c r="O2046" s="62">
        <v>102725</v>
      </c>
      <c r="P2046" s="61">
        <v>102351</v>
      </c>
      <c r="Q2046" s="27"/>
      <c r="R2046" s="28"/>
    </row>
    <row r="2047" spans="1:18" x14ac:dyDescent="0.2">
      <c r="A2047" s="60" t="s">
        <v>2056</v>
      </c>
      <c r="B2047" s="57" t="str">
        <f t="shared" si="93"/>
        <v>Ashland County, Ohio</v>
      </c>
      <c r="C2047" s="57" t="str">
        <f t="shared" si="94"/>
        <v>Ashland County</v>
      </c>
      <c r="D2047" s="56" t="str">
        <f t="shared" si="95"/>
        <v>Ohio</v>
      </c>
      <c r="E2047" s="61">
        <v>53139</v>
      </c>
      <c r="F2047" s="61">
        <v>53140</v>
      </c>
      <c r="G2047" s="61">
        <v>53321</v>
      </c>
      <c r="H2047" s="61">
        <v>53252</v>
      </c>
      <c r="I2047" s="61">
        <v>53239</v>
      </c>
      <c r="J2047" s="61">
        <v>53153</v>
      </c>
      <c r="K2047" s="61">
        <v>53161</v>
      </c>
      <c r="L2047" s="61">
        <v>53310</v>
      </c>
      <c r="M2047" s="61">
        <v>53520</v>
      </c>
      <c r="N2047" s="61">
        <v>53662</v>
      </c>
      <c r="O2047" s="62">
        <v>53706</v>
      </c>
      <c r="P2047" s="61">
        <v>53484</v>
      </c>
      <c r="Q2047" s="27"/>
      <c r="R2047" s="28"/>
    </row>
    <row r="2048" spans="1:18" x14ac:dyDescent="0.2">
      <c r="A2048" s="60" t="s">
        <v>2057</v>
      </c>
      <c r="B2048" s="57" t="str">
        <f t="shared" si="93"/>
        <v>Ashtabula County, Ohio</v>
      </c>
      <c r="C2048" s="57" t="str">
        <f t="shared" si="94"/>
        <v>Ashtabula County</v>
      </c>
      <c r="D2048" s="56" t="str">
        <f t="shared" si="95"/>
        <v>Ohio</v>
      </c>
      <c r="E2048" s="61">
        <v>101497</v>
      </c>
      <c r="F2048" s="61">
        <v>101489</v>
      </c>
      <c r="G2048" s="61">
        <v>101403</v>
      </c>
      <c r="H2048" s="61">
        <v>101085</v>
      </c>
      <c r="I2048" s="61">
        <v>100252</v>
      </c>
      <c r="J2048" s="61">
        <v>99746</v>
      </c>
      <c r="K2048" s="61">
        <v>99027</v>
      </c>
      <c r="L2048" s="61">
        <v>98404</v>
      </c>
      <c r="M2048" s="61">
        <v>98171</v>
      </c>
      <c r="N2048" s="61">
        <v>97748</v>
      </c>
      <c r="O2048" s="62">
        <v>97587</v>
      </c>
      <c r="P2048" s="61">
        <v>97241</v>
      </c>
      <c r="Q2048" s="27"/>
      <c r="R2048" s="28"/>
    </row>
    <row r="2049" spans="1:18" x14ac:dyDescent="0.2">
      <c r="A2049" s="60" t="s">
        <v>2058</v>
      </c>
      <c r="B2049" s="57" t="str">
        <f t="shared" si="93"/>
        <v>Athens County, Ohio</v>
      </c>
      <c r="C2049" s="57" t="str">
        <f t="shared" si="94"/>
        <v>Athens County</v>
      </c>
      <c r="D2049" s="56" t="str">
        <f t="shared" si="95"/>
        <v>Ohio</v>
      </c>
      <c r="E2049" s="61">
        <v>64757</v>
      </c>
      <c r="F2049" s="61">
        <v>64764</v>
      </c>
      <c r="G2049" s="61">
        <v>65173</v>
      </c>
      <c r="H2049" s="61">
        <v>65079</v>
      </c>
      <c r="I2049" s="61">
        <v>64610</v>
      </c>
      <c r="J2049" s="61">
        <v>64594</v>
      </c>
      <c r="K2049" s="61">
        <v>64783</v>
      </c>
      <c r="L2049" s="61">
        <v>65886</v>
      </c>
      <c r="M2049" s="61">
        <v>66352</v>
      </c>
      <c r="N2049" s="61">
        <v>66503</v>
      </c>
      <c r="O2049" s="62">
        <v>65519</v>
      </c>
      <c r="P2049" s="61">
        <v>65327</v>
      </c>
      <c r="Q2049" s="27"/>
      <c r="R2049" s="28"/>
    </row>
    <row r="2050" spans="1:18" x14ac:dyDescent="0.2">
      <c r="A2050" s="60" t="s">
        <v>2059</v>
      </c>
      <c r="B2050" s="57" t="str">
        <f t="shared" ref="B2050:B2113" si="96">IF(LEFT(A2050)=".", RIGHT(A2050,LEN(A2050)-1), A2050)</f>
        <v>Auglaize County, Ohio</v>
      </c>
      <c r="C2050" s="57" t="str">
        <f t="shared" si="94"/>
        <v>Auglaize County</v>
      </c>
      <c r="D2050" s="56" t="str">
        <f t="shared" si="95"/>
        <v>Ohio</v>
      </c>
      <c r="E2050" s="61">
        <v>45949</v>
      </c>
      <c r="F2050" s="61">
        <v>45917</v>
      </c>
      <c r="G2050" s="61">
        <v>45898</v>
      </c>
      <c r="H2050" s="61">
        <v>45741</v>
      </c>
      <c r="I2050" s="61">
        <v>45770</v>
      </c>
      <c r="J2050" s="61">
        <v>45801</v>
      </c>
      <c r="K2050" s="61">
        <v>45737</v>
      </c>
      <c r="L2050" s="61">
        <v>45734</v>
      </c>
      <c r="M2050" s="61">
        <v>45766</v>
      </c>
      <c r="N2050" s="61">
        <v>45753</v>
      </c>
      <c r="O2050" s="62">
        <v>45736</v>
      </c>
      <c r="P2050" s="61">
        <v>45656</v>
      </c>
      <c r="Q2050" s="27"/>
      <c r="R2050" s="28"/>
    </row>
    <row r="2051" spans="1:18" x14ac:dyDescent="0.2">
      <c r="A2051" s="60" t="s">
        <v>2060</v>
      </c>
      <c r="B2051" s="57" t="str">
        <f t="shared" si="96"/>
        <v>Belmont County, Ohio</v>
      </c>
      <c r="C2051" s="57" t="str">
        <f t="shared" ref="C2051:C2114" si="97">LEFT(B2051,FIND(",",B2051,1)-1)</f>
        <v>Belmont County</v>
      </c>
      <c r="D2051" s="56" t="str">
        <f t="shared" ref="D2051:D2114" si="98">RIGHT(B2051,LEN(B2051)-(FIND(",",B2051)+1))</f>
        <v>Ohio</v>
      </c>
      <c r="E2051" s="61">
        <v>70400</v>
      </c>
      <c r="F2051" s="61">
        <v>70400</v>
      </c>
      <c r="G2051" s="61">
        <v>70333</v>
      </c>
      <c r="H2051" s="61">
        <v>70122</v>
      </c>
      <c r="I2051" s="61">
        <v>69709</v>
      </c>
      <c r="J2051" s="61">
        <v>69563</v>
      </c>
      <c r="K2051" s="61">
        <v>69367</v>
      </c>
      <c r="L2051" s="61">
        <v>68973</v>
      </c>
      <c r="M2051" s="61">
        <v>68606</v>
      </c>
      <c r="N2051" s="61">
        <v>68002</v>
      </c>
      <c r="O2051" s="62">
        <v>67533</v>
      </c>
      <c r="P2051" s="61">
        <v>67006</v>
      </c>
      <c r="Q2051" s="27"/>
      <c r="R2051" s="28"/>
    </row>
    <row r="2052" spans="1:18" x14ac:dyDescent="0.2">
      <c r="A2052" s="60" t="s">
        <v>2061</v>
      </c>
      <c r="B2052" s="57" t="str">
        <f t="shared" si="96"/>
        <v>Brown County, Ohio</v>
      </c>
      <c r="C2052" s="57" t="str">
        <f t="shared" si="97"/>
        <v>Brown County</v>
      </c>
      <c r="D2052" s="56" t="str">
        <f t="shared" si="98"/>
        <v>Ohio</v>
      </c>
      <c r="E2052" s="61">
        <v>44846</v>
      </c>
      <c r="F2052" s="61">
        <v>44826</v>
      </c>
      <c r="G2052" s="61">
        <v>44863</v>
      </c>
      <c r="H2052" s="61">
        <v>44629</v>
      </c>
      <c r="I2052" s="61">
        <v>44281</v>
      </c>
      <c r="J2052" s="61">
        <v>44111</v>
      </c>
      <c r="K2052" s="61">
        <v>43933</v>
      </c>
      <c r="L2052" s="61">
        <v>43697</v>
      </c>
      <c r="M2052" s="61">
        <v>43638</v>
      </c>
      <c r="N2052" s="61">
        <v>43523</v>
      </c>
      <c r="O2052" s="62">
        <v>43570</v>
      </c>
      <c r="P2052" s="61">
        <v>43432</v>
      </c>
      <c r="Q2052" s="27"/>
      <c r="R2052" s="28"/>
    </row>
    <row r="2053" spans="1:18" x14ac:dyDescent="0.2">
      <c r="A2053" s="60" t="s">
        <v>2062</v>
      </c>
      <c r="B2053" s="57" t="str">
        <f t="shared" si="96"/>
        <v>Butler County, Ohio</v>
      </c>
      <c r="C2053" s="57" t="str">
        <f t="shared" si="97"/>
        <v>Butler County</v>
      </c>
      <c r="D2053" s="56" t="str">
        <f t="shared" si="98"/>
        <v>Ohio</v>
      </c>
      <c r="E2053" s="61">
        <v>368130</v>
      </c>
      <c r="F2053" s="61">
        <v>368136</v>
      </c>
      <c r="G2053" s="61">
        <v>369102</v>
      </c>
      <c r="H2053" s="61">
        <v>370123</v>
      </c>
      <c r="I2053" s="61">
        <v>370550</v>
      </c>
      <c r="J2053" s="61">
        <v>371395</v>
      </c>
      <c r="K2053" s="61">
        <v>373750</v>
      </c>
      <c r="L2053" s="61">
        <v>375998</v>
      </c>
      <c r="M2053" s="61">
        <v>378354</v>
      </c>
      <c r="N2053" s="61">
        <v>380607</v>
      </c>
      <c r="O2053" s="62">
        <v>382000</v>
      </c>
      <c r="P2053" s="61">
        <v>383134</v>
      </c>
      <c r="Q2053" s="27"/>
      <c r="R2053" s="28"/>
    </row>
    <row r="2054" spans="1:18" x14ac:dyDescent="0.2">
      <c r="A2054" s="60" t="s">
        <v>2063</v>
      </c>
      <c r="B2054" s="57" t="str">
        <f t="shared" si="96"/>
        <v>Carroll County, Ohio</v>
      </c>
      <c r="C2054" s="57" t="str">
        <f t="shared" si="97"/>
        <v>Carroll County</v>
      </c>
      <c r="D2054" s="56" t="str">
        <f t="shared" si="98"/>
        <v>Ohio</v>
      </c>
      <c r="E2054" s="61">
        <v>28836</v>
      </c>
      <c r="F2054" s="61">
        <v>28834</v>
      </c>
      <c r="G2054" s="61">
        <v>28846</v>
      </c>
      <c r="H2054" s="61">
        <v>28820</v>
      </c>
      <c r="I2054" s="61">
        <v>28538</v>
      </c>
      <c r="J2054" s="61">
        <v>28257</v>
      </c>
      <c r="K2054" s="61">
        <v>28129</v>
      </c>
      <c r="L2054" s="61">
        <v>27718</v>
      </c>
      <c r="M2054" s="61">
        <v>27621</v>
      </c>
      <c r="N2054" s="61">
        <v>27324</v>
      </c>
      <c r="O2054" s="62">
        <v>27082</v>
      </c>
      <c r="P2054" s="61">
        <v>26914</v>
      </c>
      <c r="Q2054" s="27"/>
      <c r="R2054" s="28"/>
    </row>
    <row r="2055" spans="1:18" x14ac:dyDescent="0.2">
      <c r="A2055" s="60" t="s">
        <v>2064</v>
      </c>
      <c r="B2055" s="57" t="str">
        <f t="shared" si="96"/>
        <v>Champaign County, Ohio</v>
      </c>
      <c r="C2055" s="57" t="str">
        <f t="shared" si="97"/>
        <v>Champaign County</v>
      </c>
      <c r="D2055" s="56" t="str">
        <f t="shared" si="98"/>
        <v>Ohio</v>
      </c>
      <c r="E2055" s="61">
        <v>40097</v>
      </c>
      <c r="F2055" s="61">
        <v>40101</v>
      </c>
      <c r="G2055" s="61">
        <v>40078</v>
      </c>
      <c r="H2055" s="61">
        <v>39824</v>
      </c>
      <c r="I2055" s="61">
        <v>39573</v>
      </c>
      <c r="J2055" s="61">
        <v>39461</v>
      </c>
      <c r="K2055" s="61">
        <v>39078</v>
      </c>
      <c r="L2055" s="61">
        <v>38963</v>
      </c>
      <c r="M2055" s="61">
        <v>38741</v>
      </c>
      <c r="N2055" s="61">
        <v>38851</v>
      </c>
      <c r="O2055" s="62">
        <v>38785</v>
      </c>
      <c r="P2055" s="61">
        <v>38885</v>
      </c>
      <c r="Q2055" s="27"/>
      <c r="R2055" s="28"/>
    </row>
    <row r="2056" spans="1:18" x14ac:dyDescent="0.2">
      <c r="A2056" s="60" t="s">
        <v>2065</v>
      </c>
      <c r="B2056" s="57" t="str">
        <f t="shared" si="96"/>
        <v>Clark County, Ohio</v>
      </c>
      <c r="C2056" s="57" t="str">
        <f t="shared" si="97"/>
        <v>Clark County</v>
      </c>
      <c r="D2056" s="56" t="str">
        <f t="shared" si="98"/>
        <v>Ohio</v>
      </c>
      <c r="E2056" s="61">
        <v>138333</v>
      </c>
      <c r="F2056" s="61">
        <v>138339</v>
      </c>
      <c r="G2056" s="61">
        <v>138274</v>
      </c>
      <c r="H2056" s="61">
        <v>137811</v>
      </c>
      <c r="I2056" s="61">
        <v>137171</v>
      </c>
      <c r="J2056" s="61">
        <v>136638</v>
      </c>
      <c r="K2056" s="61">
        <v>136311</v>
      </c>
      <c r="L2056" s="61">
        <v>135746</v>
      </c>
      <c r="M2056" s="61">
        <v>134723</v>
      </c>
      <c r="N2056" s="61">
        <v>134549</v>
      </c>
      <c r="O2056" s="62">
        <v>134528</v>
      </c>
      <c r="P2056" s="61">
        <v>134083</v>
      </c>
      <c r="Q2056" s="27"/>
      <c r="R2056" s="28"/>
    </row>
    <row r="2057" spans="1:18" x14ac:dyDescent="0.2">
      <c r="A2057" s="60" t="s">
        <v>2066</v>
      </c>
      <c r="B2057" s="57" t="str">
        <f t="shared" si="96"/>
        <v>Clermont County, Ohio</v>
      </c>
      <c r="C2057" s="57" t="str">
        <f t="shared" si="97"/>
        <v>Clermont County</v>
      </c>
      <c r="D2057" s="56" t="str">
        <f t="shared" si="98"/>
        <v>Ohio</v>
      </c>
      <c r="E2057" s="61">
        <v>197363</v>
      </c>
      <c r="F2057" s="61">
        <v>197366</v>
      </c>
      <c r="G2057" s="61">
        <v>197604</v>
      </c>
      <c r="H2057" s="61">
        <v>198859</v>
      </c>
      <c r="I2057" s="61">
        <v>199487</v>
      </c>
      <c r="J2057" s="61">
        <v>200447</v>
      </c>
      <c r="K2057" s="61">
        <v>201454</v>
      </c>
      <c r="L2057" s="61">
        <v>201995</v>
      </c>
      <c r="M2057" s="61">
        <v>203165</v>
      </c>
      <c r="N2057" s="61">
        <v>204260</v>
      </c>
      <c r="O2057" s="62">
        <v>205526</v>
      </c>
      <c r="P2057" s="61">
        <v>206428</v>
      </c>
      <c r="Q2057" s="27"/>
      <c r="R2057" s="28"/>
    </row>
    <row r="2058" spans="1:18" x14ac:dyDescent="0.2">
      <c r="A2058" s="60" t="s">
        <v>2067</v>
      </c>
      <c r="B2058" s="57" t="str">
        <f t="shared" si="96"/>
        <v>Clinton County, Ohio</v>
      </c>
      <c r="C2058" s="57" t="str">
        <f t="shared" si="97"/>
        <v>Clinton County</v>
      </c>
      <c r="D2058" s="56" t="str">
        <f t="shared" si="98"/>
        <v>Ohio</v>
      </c>
      <c r="E2058" s="61">
        <v>42040</v>
      </c>
      <c r="F2058" s="61">
        <v>42048</v>
      </c>
      <c r="G2058" s="61">
        <v>41922</v>
      </c>
      <c r="H2058" s="61">
        <v>41913</v>
      </c>
      <c r="I2058" s="61">
        <v>41819</v>
      </c>
      <c r="J2058" s="61">
        <v>41864</v>
      </c>
      <c r="K2058" s="61">
        <v>41805</v>
      </c>
      <c r="L2058" s="61">
        <v>41839</v>
      </c>
      <c r="M2058" s="61">
        <v>41887</v>
      </c>
      <c r="N2058" s="61">
        <v>42004</v>
      </c>
      <c r="O2058" s="62">
        <v>42085</v>
      </c>
      <c r="P2058" s="61">
        <v>41968</v>
      </c>
      <c r="Q2058" s="27"/>
      <c r="R2058" s="28"/>
    </row>
    <row r="2059" spans="1:18" x14ac:dyDescent="0.2">
      <c r="A2059" s="60" t="s">
        <v>2068</v>
      </c>
      <c r="B2059" s="57" t="str">
        <f t="shared" si="96"/>
        <v>Columbiana County, Ohio</v>
      </c>
      <c r="C2059" s="57" t="str">
        <f t="shared" si="97"/>
        <v>Columbiana County</v>
      </c>
      <c r="D2059" s="56" t="str">
        <f t="shared" si="98"/>
        <v>Ohio</v>
      </c>
      <c r="E2059" s="61">
        <v>107841</v>
      </c>
      <c r="F2059" s="61">
        <v>107852</v>
      </c>
      <c r="G2059" s="61">
        <v>107890</v>
      </c>
      <c r="H2059" s="61">
        <v>107419</v>
      </c>
      <c r="I2059" s="61">
        <v>106620</v>
      </c>
      <c r="J2059" s="61">
        <v>105959</v>
      </c>
      <c r="K2059" s="61">
        <v>105621</v>
      </c>
      <c r="L2059" s="61">
        <v>104714</v>
      </c>
      <c r="M2059" s="61">
        <v>103817</v>
      </c>
      <c r="N2059" s="61">
        <v>103062</v>
      </c>
      <c r="O2059" s="62">
        <v>102473</v>
      </c>
      <c r="P2059" s="61">
        <v>101883</v>
      </c>
      <c r="Q2059" s="27"/>
      <c r="R2059" s="28"/>
    </row>
    <row r="2060" spans="1:18" x14ac:dyDescent="0.2">
      <c r="A2060" s="60" t="s">
        <v>2069</v>
      </c>
      <c r="B2060" s="57" t="str">
        <f t="shared" si="96"/>
        <v>Coshocton County, Ohio</v>
      </c>
      <c r="C2060" s="57" t="str">
        <f t="shared" si="97"/>
        <v>Coshocton County</v>
      </c>
      <c r="D2060" s="56" t="str">
        <f t="shared" si="98"/>
        <v>Ohio</v>
      </c>
      <c r="E2060" s="61">
        <v>36901</v>
      </c>
      <c r="F2060" s="61">
        <v>36900</v>
      </c>
      <c r="G2060" s="61">
        <v>36938</v>
      </c>
      <c r="H2060" s="61">
        <v>36931</v>
      </c>
      <c r="I2060" s="61">
        <v>36823</v>
      </c>
      <c r="J2060" s="61">
        <v>36723</v>
      </c>
      <c r="K2060" s="61">
        <v>36531</v>
      </c>
      <c r="L2060" s="61">
        <v>36577</v>
      </c>
      <c r="M2060" s="61">
        <v>36617</v>
      </c>
      <c r="N2060" s="61">
        <v>36536</v>
      </c>
      <c r="O2060" s="62">
        <v>36596</v>
      </c>
      <c r="P2060" s="61">
        <v>36600</v>
      </c>
      <c r="Q2060" s="27"/>
      <c r="R2060" s="28"/>
    </row>
    <row r="2061" spans="1:18" x14ac:dyDescent="0.2">
      <c r="A2061" s="60" t="s">
        <v>2070</v>
      </c>
      <c r="B2061" s="57" t="str">
        <f t="shared" si="96"/>
        <v>Crawford County, Ohio</v>
      </c>
      <c r="C2061" s="57" t="str">
        <f t="shared" si="97"/>
        <v>Crawford County</v>
      </c>
      <c r="D2061" s="56" t="str">
        <f t="shared" si="98"/>
        <v>Ohio</v>
      </c>
      <c r="E2061" s="61">
        <v>43784</v>
      </c>
      <c r="F2061" s="61">
        <v>43783</v>
      </c>
      <c r="G2061" s="61">
        <v>43754</v>
      </c>
      <c r="H2061" s="61">
        <v>43310</v>
      </c>
      <c r="I2061" s="61">
        <v>42776</v>
      </c>
      <c r="J2061" s="61">
        <v>42713</v>
      </c>
      <c r="K2061" s="61">
        <v>42407</v>
      </c>
      <c r="L2061" s="61">
        <v>42324</v>
      </c>
      <c r="M2061" s="61">
        <v>42095</v>
      </c>
      <c r="N2061" s="61">
        <v>41710</v>
      </c>
      <c r="O2061" s="62">
        <v>41484</v>
      </c>
      <c r="P2061" s="61">
        <v>41494</v>
      </c>
      <c r="Q2061" s="27"/>
      <c r="R2061" s="28"/>
    </row>
    <row r="2062" spans="1:18" x14ac:dyDescent="0.2">
      <c r="A2062" s="60" t="s">
        <v>2071</v>
      </c>
      <c r="B2062" s="57" t="str">
        <f t="shared" si="96"/>
        <v>Cuyahoga County, Ohio</v>
      </c>
      <c r="C2062" s="57" t="str">
        <f t="shared" si="97"/>
        <v>Cuyahoga County</v>
      </c>
      <c r="D2062" s="56" t="str">
        <f t="shared" si="98"/>
        <v>Ohio</v>
      </c>
      <c r="E2062" s="61">
        <v>1280122</v>
      </c>
      <c r="F2062" s="61">
        <v>1280114</v>
      </c>
      <c r="G2062" s="61">
        <v>1278088</v>
      </c>
      <c r="H2062" s="61">
        <v>1270331</v>
      </c>
      <c r="I2062" s="61">
        <v>1266106</v>
      </c>
      <c r="J2062" s="61">
        <v>1265442</v>
      </c>
      <c r="K2062" s="61">
        <v>1263201</v>
      </c>
      <c r="L2062" s="61">
        <v>1258739</v>
      </c>
      <c r="M2062" s="61">
        <v>1254144</v>
      </c>
      <c r="N2062" s="61">
        <v>1247581</v>
      </c>
      <c r="O2062" s="62">
        <v>1241718</v>
      </c>
      <c r="P2062" s="61">
        <v>1235072</v>
      </c>
      <c r="Q2062" s="27"/>
      <c r="R2062" s="28"/>
    </row>
    <row r="2063" spans="1:18" x14ac:dyDescent="0.2">
      <c r="A2063" s="60" t="s">
        <v>2072</v>
      </c>
      <c r="B2063" s="57" t="str">
        <f t="shared" si="96"/>
        <v>Darke County, Ohio</v>
      </c>
      <c r="C2063" s="57" t="str">
        <f t="shared" si="97"/>
        <v>Darke County</v>
      </c>
      <c r="D2063" s="56" t="str">
        <f t="shared" si="98"/>
        <v>Ohio</v>
      </c>
      <c r="E2063" s="61">
        <v>52959</v>
      </c>
      <c r="F2063" s="61">
        <v>52968</v>
      </c>
      <c r="G2063" s="61">
        <v>52963</v>
      </c>
      <c r="H2063" s="61">
        <v>52653</v>
      </c>
      <c r="I2063" s="61">
        <v>52515</v>
      </c>
      <c r="J2063" s="61">
        <v>52306</v>
      </c>
      <c r="K2063" s="61">
        <v>52184</v>
      </c>
      <c r="L2063" s="61">
        <v>51981</v>
      </c>
      <c r="M2063" s="61">
        <v>51624</v>
      </c>
      <c r="N2063" s="61">
        <v>51549</v>
      </c>
      <c r="O2063" s="62">
        <v>51299</v>
      </c>
      <c r="P2063" s="61">
        <v>51113</v>
      </c>
      <c r="Q2063" s="27"/>
      <c r="R2063" s="28"/>
    </row>
    <row r="2064" spans="1:18" x14ac:dyDescent="0.2">
      <c r="A2064" s="60" t="s">
        <v>2073</v>
      </c>
      <c r="B2064" s="57" t="str">
        <f t="shared" si="96"/>
        <v>Defiance County, Ohio</v>
      </c>
      <c r="C2064" s="57" t="str">
        <f t="shared" si="97"/>
        <v>Defiance County</v>
      </c>
      <c r="D2064" s="56" t="str">
        <f t="shared" si="98"/>
        <v>Ohio</v>
      </c>
      <c r="E2064" s="61">
        <v>39037</v>
      </c>
      <c r="F2064" s="61">
        <v>39026</v>
      </c>
      <c r="G2064" s="61">
        <v>39082</v>
      </c>
      <c r="H2064" s="61">
        <v>39005</v>
      </c>
      <c r="I2064" s="61">
        <v>38827</v>
      </c>
      <c r="J2064" s="61">
        <v>38564</v>
      </c>
      <c r="K2064" s="61">
        <v>38525</v>
      </c>
      <c r="L2064" s="61">
        <v>38326</v>
      </c>
      <c r="M2064" s="61">
        <v>38140</v>
      </c>
      <c r="N2064" s="61">
        <v>38156</v>
      </c>
      <c r="O2064" s="62">
        <v>38089</v>
      </c>
      <c r="P2064" s="61">
        <v>38087</v>
      </c>
      <c r="Q2064" s="27"/>
      <c r="R2064" s="28"/>
    </row>
    <row r="2065" spans="1:18" x14ac:dyDescent="0.2">
      <c r="A2065" s="60" t="s">
        <v>2074</v>
      </c>
      <c r="B2065" s="57" t="str">
        <f t="shared" si="96"/>
        <v>Delaware County, Ohio</v>
      </c>
      <c r="C2065" s="57" t="str">
        <f t="shared" si="97"/>
        <v>Delaware County</v>
      </c>
      <c r="D2065" s="56" t="str">
        <f t="shared" si="98"/>
        <v>Ohio</v>
      </c>
      <c r="E2065" s="61">
        <v>174214</v>
      </c>
      <c r="F2065" s="61">
        <v>174172</v>
      </c>
      <c r="G2065" s="61">
        <v>175099</v>
      </c>
      <c r="H2065" s="61">
        <v>178535</v>
      </c>
      <c r="I2065" s="61">
        <v>181127</v>
      </c>
      <c r="J2065" s="61">
        <v>185380</v>
      </c>
      <c r="K2065" s="61">
        <v>189440</v>
      </c>
      <c r="L2065" s="61">
        <v>193391</v>
      </c>
      <c r="M2065" s="61">
        <v>197144</v>
      </c>
      <c r="N2065" s="61">
        <v>200870</v>
      </c>
      <c r="O2065" s="62">
        <v>205091</v>
      </c>
      <c r="P2065" s="61">
        <v>209177</v>
      </c>
      <c r="Q2065" s="27"/>
      <c r="R2065" s="28"/>
    </row>
    <row r="2066" spans="1:18" x14ac:dyDescent="0.2">
      <c r="A2066" s="60" t="s">
        <v>2075</v>
      </c>
      <c r="B2066" s="57" t="str">
        <f t="shared" si="96"/>
        <v>Erie County, Ohio</v>
      </c>
      <c r="C2066" s="57" t="str">
        <f t="shared" si="97"/>
        <v>Erie County</v>
      </c>
      <c r="D2066" s="56" t="str">
        <f t="shared" si="98"/>
        <v>Ohio</v>
      </c>
      <c r="E2066" s="61">
        <v>77079</v>
      </c>
      <c r="F2066" s="61">
        <v>77063</v>
      </c>
      <c r="G2066" s="61">
        <v>76978</v>
      </c>
      <c r="H2066" s="61">
        <v>76687</v>
      </c>
      <c r="I2066" s="61">
        <v>76428</v>
      </c>
      <c r="J2066" s="61">
        <v>76053</v>
      </c>
      <c r="K2066" s="61">
        <v>75809</v>
      </c>
      <c r="L2066" s="61">
        <v>75360</v>
      </c>
      <c r="M2066" s="61">
        <v>74999</v>
      </c>
      <c r="N2066" s="61">
        <v>74760</v>
      </c>
      <c r="O2066" s="62">
        <v>74513</v>
      </c>
      <c r="P2066" s="61">
        <v>74266</v>
      </c>
      <c r="Q2066" s="27"/>
      <c r="R2066" s="28"/>
    </row>
    <row r="2067" spans="1:18" x14ac:dyDescent="0.2">
      <c r="A2067" s="60" t="s">
        <v>2076</v>
      </c>
      <c r="B2067" s="57" t="str">
        <f t="shared" si="96"/>
        <v>Fairfield County, Ohio</v>
      </c>
      <c r="C2067" s="57" t="str">
        <f t="shared" si="97"/>
        <v>Fairfield County</v>
      </c>
      <c r="D2067" s="56" t="str">
        <f t="shared" si="98"/>
        <v>Ohio</v>
      </c>
      <c r="E2067" s="61">
        <v>146156</v>
      </c>
      <c r="F2067" s="61">
        <v>146194</v>
      </c>
      <c r="G2067" s="61">
        <v>146417</v>
      </c>
      <c r="H2067" s="61">
        <v>147174</v>
      </c>
      <c r="I2067" s="61">
        <v>147301</v>
      </c>
      <c r="J2067" s="61">
        <v>148796</v>
      </c>
      <c r="K2067" s="61">
        <v>150360</v>
      </c>
      <c r="L2067" s="61">
        <v>151254</v>
      </c>
      <c r="M2067" s="61">
        <v>152789</v>
      </c>
      <c r="N2067" s="61">
        <v>154686</v>
      </c>
      <c r="O2067" s="62">
        <v>155982</v>
      </c>
      <c r="P2067" s="61">
        <v>157574</v>
      </c>
      <c r="Q2067" s="27"/>
      <c r="R2067" s="28"/>
    </row>
    <row r="2068" spans="1:18" x14ac:dyDescent="0.2">
      <c r="A2068" s="60" t="s">
        <v>2077</v>
      </c>
      <c r="B2068" s="57" t="str">
        <f t="shared" si="96"/>
        <v>Fayette County, Ohio</v>
      </c>
      <c r="C2068" s="57" t="str">
        <f t="shared" si="97"/>
        <v>Fayette County</v>
      </c>
      <c r="D2068" s="56" t="str">
        <f t="shared" si="98"/>
        <v>Ohio</v>
      </c>
      <c r="E2068" s="61">
        <v>29030</v>
      </c>
      <c r="F2068" s="61">
        <v>29034</v>
      </c>
      <c r="G2068" s="61">
        <v>29014</v>
      </c>
      <c r="H2068" s="61">
        <v>28867</v>
      </c>
      <c r="I2068" s="61">
        <v>28767</v>
      </c>
      <c r="J2068" s="61">
        <v>28686</v>
      </c>
      <c r="K2068" s="61">
        <v>28650</v>
      </c>
      <c r="L2068" s="61">
        <v>28611</v>
      </c>
      <c r="M2068" s="61">
        <v>28670</v>
      </c>
      <c r="N2068" s="61">
        <v>28639</v>
      </c>
      <c r="O2068" s="62">
        <v>28653</v>
      </c>
      <c r="P2068" s="61">
        <v>28525</v>
      </c>
      <c r="Q2068" s="27"/>
      <c r="R2068" s="28"/>
    </row>
    <row r="2069" spans="1:18" x14ac:dyDescent="0.2">
      <c r="A2069" s="60" t="s">
        <v>2078</v>
      </c>
      <c r="B2069" s="57" t="str">
        <f t="shared" si="96"/>
        <v>Franklin County, Ohio</v>
      </c>
      <c r="C2069" s="57" t="str">
        <f t="shared" si="97"/>
        <v>Franklin County</v>
      </c>
      <c r="D2069" s="56" t="str">
        <f t="shared" si="98"/>
        <v>Ohio</v>
      </c>
      <c r="E2069" s="61">
        <v>1163414</v>
      </c>
      <c r="F2069" s="61">
        <v>1163476</v>
      </c>
      <c r="G2069" s="61">
        <v>1166202</v>
      </c>
      <c r="H2069" s="61">
        <v>1180800</v>
      </c>
      <c r="I2069" s="61">
        <v>1199045</v>
      </c>
      <c r="J2069" s="61">
        <v>1218878</v>
      </c>
      <c r="K2069" s="61">
        <v>1238362</v>
      </c>
      <c r="L2069" s="61">
        <v>1257386</v>
      </c>
      <c r="M2069" s="61">
        <v>1274450</v>
      </c>
      <c r="N2069" s="61">
        <v>1295510</v>
      </c>
      <c r="O2069" s="62">
        <v>1307698</v>
      </c>
      <c r="P2069" s="61">
        <v>1316756</v>
      </c>
      <c r="Q2069" s="27"/>
      <c r="R2069" s="28"/>
    </row>
    <row r="2070" spans="1:18" x14ac:dyDescent="0.2">
      <c r="A2070" s="60" t="s">
        <v>2079</v>
      </c>
      <c r="B2070" s="57" t="str">
        <f t="shared" si="96"/>
        <v>Fulton County, Ohio</v>
      </c>
      <c r="C2070" s="57" t="str">
        <f t="shared" si="97"/>
        <v>Fulton County</v>
      </c>
      <c r="D2070" s="56" t="str">
        <f t="shared" si="98"/>
        <v>Ohio</v>
      </c>
      <c r="E2070" s="61">
        <v>42698</v>
      </c>
      <c r="F2070" s="61">
        <v>42698</v>
      </c>
      <c r="G2070" s="61">
        <v>42629</v>
      </c>
      <c r="H2070" s="61">
        <v>42363</v>
      </c>
      <c r="I2070" s="61">
        <v>42330</v>
      </c>
      <c r="J2070" s="61">
        <v>42199</v>
      </c>
      <c r="K2070" s="61">
        <v>42403</v>
      </c>
      <c r="L2070" s="61">
        <v>42301</v>
      </c>
      <c r="M2070" s="61">
        <v>42306</v>
      </c>
      <c r="N2070" s="61">
        <v>42265</v>
      </c>
      <c r="O2070" s="62">
        <v>42267</v>
      </c>
      <c r="P2070" s="61">
        <v>42126</v>
      </c>
      <c r="Q2070" s="27"/>
      <c r="R2070" s="28"/>
    </row>
    <row r="2071" spans="1:18" x14ac:dyDescent="0.2">
      <c r="A2071" s="60" t="s">
        <v>2080</v>
      </c>
      <c r="B2071" s="57" t="str">
        <f t="shared" si="96"/>
        <v>Gallia County, Ohio</v>
      </c>
      <c r="C2071" s="57" t="str">
        <f t="shared" si="97"/>
        <v>Gallia County</v>
      </c>
      <c r="D2071" s="56" t="str">
        <f t="shared" si="98"/>
        <v>Ohio</v>
      </c>
      <c r="E2071" s="61">
        <v>30934</v>
      </c>
      <c r="F2071" s="61">
        <v>30942</v>
      </c>
      <c r="G2071" s="61">
        <v>31072</v>
      </c>
      <c r="H2071" s="61">
        <v>31031</v>
      </c>
      <c r="I2071" s="61">
        <v>30886</v>
      </c>
      <c r="J2071" s="61">
        <v>30685</v>
      </c>
      <c r="K2071" s="61">
        <v>30463</v>
      </c>
      <c r="L2071" s="61">
        <v>30249</v>
      </c>
      <c r="M2071" s="61">
        <v>30186</v>
      </c>
      <c r="N2071" s="61">
        <v>30162</v>
      </c>
      <c r="O2071" s="62">
        <v>29945</v>
      </c>
      <c r="P2071" s="61">
        <v>29898</v>
      </c>
      <c r="Q2071" s="27"/>
      <c r="R2071" s="28"/>
    </row>
    <row r="2072" spans="1:18" x14ac:dyDescent="0.2">
      <c r="A2072" s="60" t="s">
        <v>2081</v>
      </c>
      <c r="B2072" s="57" t="str">
        <f t="shared" si="96"/>
        <v>Geauga County, Ohio</v>
      </c>
      <c r="C2072" s="57" t="str">
        <f t="shared" si="97"/>
        <v>Geauga County</v>
      </c>
      <c r="D2072" s="56" t="str">
        <f t="shared" si="98"/>
        <v>Ohio</v>
      </c>
      <c r="E2072" s="61">
        <v>93389</v>
      </c>
      <c r="F2072" s="61">
        <v>93405</v>
      </c>
      <c r="G2072" s="61">
        <v>93389</v>
      </c>
      <c r="H2072" s="61">
        <v>93292</v>
      </c>
      <c r="I2072" s="61">
        <v>93771</v>
      </c>
      <c r="J2072" s="61">
        <v>93846</v>
      </c>
      <c r="K2072" s="61">
        <v>93979</v>
      </c>
      <c r="L2072" s="61">
        <v>93894</v>
      </c>
      <c r="M2072" s="61">
        <v>93845</v>
      </c>
      <c r="N2072" s="61">
        <v>93881</v>
      </c>
      <c r="O2072" s="62">
        <v>93945</v>
      </c>
      <c r="P2072" s="61">
        <v>93649</v>
      </c>
      <c r="Q2072" s="27"/>
      <c r="R2072" s="28"/>
    </row>
    <row r="2073" spans="1:18" x14ac:dyDescent="0.2">
      <c r="A2073" s="60" t="s">
        <v>2082</v>
      </c>
      <c r="B2073" s="57" t="str">
        <f t="shared" si="96"/>
        <v>Greene County, Ohio</v>
      </c>
      <c r="C2073" s="57" t="str">
        <f t="shared" si="97"/>
        <v>Greene County</v>
      </c>
      <c r="D2073" s="56" t="str">
        <f t="shared" si="98"/>
        <v>Ohio</v>
      </c>
      <c r="E2073" s="61">
        <v>161573</v>
      </c>
      <c r="F2073" s="61">
        <v>161577</v>
      </c>
      <c r="G2073" s="61">
        <v>161588</v>
      </c>
      <c r="H2073" s="61">
        <v>163566</v>
      </c>
      <c r="I2073" s="61">
        <v>164335</v>
      </c>
      <c r="J2073" s="61">
        <v>163907</v>
      </c>
      <c r="K2073" s="61">
        <v>164673</v>
      </c>
      <c r="L2073" s="61">
        <v>164272</v>
      </c>
      <c r="M2073" s="61">
        <v>165290</v>
      </c>
      <c r="N2073" s="61">
        <v>166566</v>
      </c>
      <c r="O2073" s="62">
        <v>167446</v>
      </c>
      <c r="P2073" s="61">
        <v>168937</v>
      </c>
      <c r="Q2073" s="27"/>
      <c r="R2073" s="28"/>
    </row>
    <row r="2074" spans="1:18" x14ac:dyDescent="0.2">
      <c r="A2074" s="60" t="s">
        <v>2083</v>
      </c>
      <c r="B2074" s="57" t="str">
        <f t="shared" si="96"/>
        <v>Guernsey County, Ohio</v>
      </c>
      <c r="C2074" s="57" t="str">
        <f t="shared" si="97"/>
        <v>Guernsey County</v>
      </c>
      <c r="D2074" s="56" t="str">
        <f t="shared" si="98"/>
        <v>Ohio</v>
      </c>
      <c r="E2074" s="61">
        <v>40087</v>
      </c>
      <c r="F2074" s="61">
        <v>40092</v>
      </c>
      <c r="G2074" s="61">
        <v>40155</v>
      </c>
      <c r="H2074" s="61">
        <v>39910</v>
      </c>
      <c r="I2074" s="61">
        <v>39876</v>
      </c>
      <c r="J2074" s="61">
        <v>39706</v>
      </c>
      <c r="K2074" s="61">
        <v>39690</v>
      </c>
      <c r="L2074" s="61">
        <v>39392</v>
      </c>
      <c r="M2074" s="61">
        <v>39211</v>
      </c>
      <c r="N2074" s="61">
        <v>39066</v>
      </c>
      <c r="O2074" s="62">
        <v>39011</v>
      </c>
      <c r="P2074" s="61">
        <v>38875</v>
      </c>
      <c r="Q2074" s="27"/>
      <c r="R2074" s="28"/>
    </row>
    <row r="2075" spans="1:18" x14ac:dyDescent="0.2">
      <c r="A2075" s="60" t="s">
        <v>2084</v>
      </c>
      <c r="B2075" s="57" t="str">
        <f t="shared" si="96"/>
        <v>Hamilton County, Ohio</v>
      </c>
      <c r="C2075" s="57" t="str">
        <f t="shared" si="97"/>
        <v>Hamilton County</v>
      </c>
      <c r="D2075" s="56" t="str">
        <f t="shared" si="98"/>
        <v>Ohio</v>
      </c>
      <c r="E2075" s="61">
        <v>802374</v>
      </c>
      <c r="F2075" s="61">
        <v>802371</v>
      </c>
      <c r="G2075" s="61">
        <v>802278</v>
      </c>
      <c r="H2075" s="61">
        <v>800658</v>
      </c>
      <c r="I2075" s="61">
        <v>802409</v>
      </c>
      <c r="J2075" s="61">
        <v>805182</v>
      </c>
      <c r="K2075" s="61">
        <v>807617</v>
      </c>
      <c r="L2075" s="61">
        <v>809527</v>
      </c>
      <c r="M2075" s="61">
        <v>811332</v>
      </c>
      <c r="N2075" s="61">
        <v>814170</v>
      </c>
      <c r="O2075" s="62">
        <v>815445</v>
      </c>
      <c r="P2075" s="61">
        <v>817473</v>
      </c>
      <c r="Q2075" s="27"/>
      <c r="R2075" s="28"/>
    </row>
    <row r="2076" spans="1:18" x14ac:dyDescent="0.2">
      <c r="A2076" s="60" t="s">
        <v>2085</v>
      </c>
      <c r="B2076" s="57" t="str">
        <f t="shared" si="96"/>
        <v>Hancock County, Ohio</v>
      </c>
      <c r="C2076" s="57" t="str">
        <f t="shared" si="97"/>
        <v>Hancock County</v>
      </c>
      <c r="D2076" s="56" t="str">
        <f t="shared" si="98"/>
        <v>Ohio</v>
      </c>
      <c r="E2076" s="61">
        <v>74782</v>
      </c>
      <c r="F2076" s="61">
        <v>74789</v>
      </c>
      <c r="G2076" s="61">
        <v>74689</v>
      </c>
      <c r="H2076" s="61">
        <v>74912</v>
      </c>
      <c r="I2076" s="61">
        <v>75459</v>
      </c>
      <c r="J2076" s="61">
        <v>75581</v>
      </c>
      <c r="K2076" s="61">
        <v>75281</v>
      </c>
      <c r="L2076" s="61">
        <v>75678</v>
      </c>
      <c r="M2076" s="61">
        <v>75831</v>
      </c>
      <c r="N2076" s="61">
        <v>75973</v>
      </c>
      <c r="O2076" s="62">
        <v>75920</v>
      </c>
      <c r="P2076" s="61">
        <v>75783</v>
      </c>
      <c r="Q2076" s="27"/>
      <c r="R2076" s="28"/>
    </row>
    <row r="2077" spans="1:18" x14ac:dyDescent="0.2">
      <c r="A2077" s="60" t="s">
        <v>2086</v>
      </c>
      <c r="B2077" s="57" t="str">
        <f t="shared" si="96"/>
        <v>Hardin County, Ohio</v>
      </c>
      <c r="C2077" s="57" t="str">
        <f t="shared" si="97"/>
        <v>Hardin County</v>
      </c>
      <c r="D2077" s="56" t="str">
        <f t="shared" si="98"/>
        <v>Ohio</v>
      </c>
      <c r="E2077" s="61">
        <v>32058</v>
      </c>
      <c r="F2077" s="61">
        <v>32063</v>
      </c>
      <c r="G2077" s="61">
        <v>32127</v>
      </c>
      <c r="H2077" s="61">
        <v>31806</v>
      </c>
      <c r="I2077" s="61">
        <v>31632</v>
      </c>
      <c r="J2077" s="61">
        <v>31747</v>
      </c>
      <c r="K2077" s="61">
        <v>31784</v>
      </c>
      <c r="L2077" s="61">
        <v>31616</v>
      </c>
      <c r="M2077" s="61">
        <v>31398</v>
      </c>
      <c r="N2077" s="61">
        <v>31329</v>
      </c>
      <c r="O2077" s="62">
        <v>31418</v>
      </c>
      <c r="P2077" s="61">
        <v>31365</v>
      </c>
      <c r="Q2077" s="27"/>
      <c r="R2077" s="28"/>
    </row>
    <row r="2078" spans="1:18" x14ac:dyDescent="0.2">
      <c r="A2078" s="60" t="s">
        <v>2087</v>
      </c>
      <c r="B2078" s="57" t="str">
        <f t="shared" si="96"/>
        <v>Harrison County, Ohio</v>
      </c>
      <c r="C2078" s="57" t="str">
        <f t="shared" si="97"/>
        <v>Harrison County</v>
      </c>
      <c r="D2078" s="56" t="str">
        <f t="shared" si="98"/>
        <v>Ohio</v>
      </c>
      <c r="E2078" s="61">
        <v>15864</v>
      </c>
      <c r="F2078" s="61">
        <v>15860</v>
      </c>
      <c r="G2078" s="61">
        <v>15825</v>
      </c>
      <c r="H2078" s="61">
        <v>15790</v>
      </c>
      <c r="I2078" s="61">
        <v>15684</v>
      </c>
      <c r="J2078" s="61">
        <v>15602</v>
      </c>
      <c r="K2078" s="61">
        <v>15519</v>
      </c>
      <c r="L2078" s="61">
        <v>15395</v>
      </c>
      <c r="M2078" s="61">
        <v>15252</v>
      </c>
      <c r="N2078" s="61">
        <v>15202</v>
      </c>
      <c r="O2078" s="62">
        <v>15167</v>
      </c>
      <c r="P2078" s="61">
        <v>15040</v>
      </c>
      <c r="Q2078" s="27"/>
      <c r="R2078" s="28"/>
    </row>
    <row r="2079" spans="1:18" x14ac:dyDescent="0.2">
      <c r="A2079" s="60" t="s">
        <v>2088</v>
      </c>
      <c r="B2079" s="57" t="str">
        <f t="shared" si="96"/>
        <v>Henry County, Ohio</v>
      </c>
      <c r="C2079" s="57" t="str">
        <f t="shared" si="97"/>
        <v>Henry County</v>
      </c>
      <c r="D2079" s="56" t="str">
        <f t="shared" si="98"/>
        <v>Ohio</v>
      </c>
      <c r="E2079" s="61">
        <v>28215</v>
      </c>
      <c r="F2079" s="61">
        <v>28215</v>
      </c>
      <c r="G2079" s="61">
        <v>28171</v>
      </c>
      <c r="H2079" s="61">
        <v>28002</v>
      </c>
      <c r="I2079" s="61">
        <v>27824</v>
      </c>
      <c r="J2079" s="61">
        <v>27824</v>
      </c>
      <c r="K2079" s="61">
        <v>27597</v>
      </c>
      <c r="L2079" s="61">
        <v>27481</v>
      </c>
      <c r="M2079" s="61">
        <v>27282</v>
      </c>
      <c r="N2079" s="61">
        <v>27179</v>
      </c>
      <c r="O2079" s="62">
        <v>27091</v>
      </c>
      <c r="P2079" s="61">
        <v>27006</v>
      </c>
      <c r="Q2079" s="27"/>
      <c r="R2079" s="28"/>
    </row>
    <row r="2080" spans="1:18" x14ac:dyDescent="0.2">
      <c r="A2080" s="60" t="s">
        <v>2089</v>
      </c>
      <c r="B2080" s="57" t="str">
        <f t="shared" si="96"/>
        <v>Highland County, Ohio</v>
      </c>
      <c r="C2080" s="57" t="str">
        <f t="shared" si="97"/>
        <v>Highland County</v>
      </c>
      <c r="D2080" s="56" t="str">
        <f t="shared" si="98"/>
        <v>Ohio</v>
      </c>
      <c r="E2080" s="61">
        <v>43589</v>
      </c>
      <c r="F2080" s="61">
        <v>43606</v>
      </c>
      <c r="G2080" s="61">
        <v>43621</v>
      </c>
      <c r="H2080" s="61">
        <v>43378</v>
      </c>
      <c r="I2080" s="61">
        <v>42964</v>
      </c>
      <c r="J2080" s="61">
        <v>43195</v>
      </c>
      <c r="K2080" s="61">
        <v>43093</v>
      </c>
      <c r="L2080" s="61">
        <v>42960</v>
      </c>
      <c r="M2080" s="61">
        <v>43006</v>
      </c>
      <c r="N2080" s="61">
        <v>42903</v>
      </c>
      <c r="O2080" s="62">
        <v>43052</v>
      </c>
      <c r="P2080" s="61">
        <v>43161</v>
      </c>
      <c r="Q2080" s="27"/>
      <c r="R2080" s="28"/>
    </row>
    <row r="2081" spans="1:18" x14ac:dyDescent="0.2">
      <c r="A2081" s="60" t="s">
        <v>2090</v>
      </c>
      <c r="B2081" s="57" t="str">
        <f t="shared" si="96"/>
        <v>Hocking County, Ohio</v>
      </c>
      <c r="C2081" s="57" t="str">
        <f t="shared" si="97"/>
        <v>Hocking County</v>
      </c>
      <c r="D2081" s="56" t="str">
        <f t="shared" si="98"/>
        <v>Ohio</v>
      </c>
      <c r="E2081" s="61">
        <v>29380</v>
      </c>
      <c r="F2081" s="61">
        <v>29369</v>
      </c>
      <c r="G2081" s="61">
        <v>29478</v>
      </c>
      <c r="H2081" s="61">
        <v>29466</v>
      </c>
      <c r="I2081" s="61">
        <v>29304</v>
      </c>
      <c r="J2081" s="61">
        <v>28653</v>
      </c>
      <c r="K2081" s="61">
        <v>28743</v>
      </c>
      <c r="L2081" s="61">
        <v>28500</v>
      </c>
      <c r="M2081" s="61">
        <v>28393</v>
      </c>
      <c r="N2081" s="61">
        <v>28436</v>
      </c>
      <c r="O2081" s="62">
        <v>28357</v>
      </c>
      <c r="P2081" s="61">
        <v>28264</v>
      </c>
      <c r="Q2081" s="27"/>
      <c r="R2081" s="28"/>
    </row>
    <row r="2082" spans="1:18" x14ac:dyDescent="0.2">
      <c r="A2082" s="60" t="s">
        <v>2091</v>
      </c>
      <c r="B2082" s="57" t="str">
        <f t="shared" si="96"/>
        <v>Holmes County, Ohio</v>
      </c>
      <c r="C2082" s="57" t="str">
        <f t="shared" si="97"/>
        <v>Holmes County</v>
      </c>
      <c r="D2082" s="56" t="str">
        <f t="shared" si="98"/>
        <v>Ohio</v>
      </c>
      <c r="E2082" s="61">
        <v>42366</v>
      </c>
      <c r="F2082" s="61">
        <v>42363</v>
      </c>
      <c r="G2082" s="61">
        <v>42473</v>
      </c>
      <c r="H2082" s="61">
        <v>42793</v>
      </c>
      <c r="I2082" s="61">
        <v>43128</v>
      </c>
      <c r="J2082" s="61">
        <v>43604</v>
      </c>
      <c r="K2082" s="61">
        <v>43788</v>
      </c>
      <c r="L2082" s="61">
        <v>43882</v>
      </c>
      <c r="M2082" s="61">
        <v>43847</v>
      </c>
      <c r="N2082" s="61">
        <v>43895</v>
      </c>
      <c r="O2082" s="62">
        <v>43919</v>
      </c>
      <c r="P2082" s="61">
        <v>43960</v>
      </c>
      <c r="Q2082" s="27"/>
      <c r="R2082" s="28"/>
    </row>
    <row r="2083" spans="1:18" x14ac:dyDescent="0.2">
      <c r="A2083" s="60" t="s">
        <v>2092</v>
      </c>
      <c r="B2083" s="57" t="str">
        <f t="shared" si="96"/>
        <v>Huron County, Ohio</v>
      </c>
      <c r="C2083" s="57" t="str">
        <f t="shared" si="97"/>
        <v>Huron County</v>
      </c>
      <c r="D2083" s="56" t="str">
        <f t="shared" si="98"/>
        <v>Ohio</v>
      </c>
      <c r="E2083" s="61">
        <v>59626</v>
      </c>
      <c r="F2083" s="61">
        <v>59623</v>
      </c>
      <c r="G2083" s="61">
        <v>59560</v>
      </c>
      <c r="H2083" s="61">
        <v>59416</v>
      </c>
      <c r="I2083" s="61">
        <v>59204</v>
      </c>
      <c r="J2083" s="61">
        <v>58825</v>
      </c>
      <c r="K2083" s="61">
        <v>58610</v>
      </c>
      <c r="L2083" s="61">
        <v>58307</v>
      </c>
      <c r="M2083" s="61">
        <v>58367</v>
      </c>
      <c r="N2083" s="61">
        <v>58393</v>
      </c>
      <c r="O2083" s="62">
        <v>58364</v>
      </c>
      <c r="P2083" s="61">
        <v>58266</v>
      </c>
      <c r="Q2083" s="27"/>
      <c r="R2083" s="28"/>
    </row>
    <row r="2084" spans="1:18" x14ac:dyDescent="0.2">
      <c r="A2084" s="60" t="s">
        <v>2093</v>
      </c>
      <c r="B2084" s="57" t="str">
        <f t="shared" si="96"/>
        <v>Jackson County, Ohio</v>
      </c>
      <c r="C2084" s="57" t="str">
        <f t="shared" si="97"/>
        <v>Jackson County</v>
      </c>
      <c r="D2084" s="56" t="str">
        <f t="shared" si="98"/>
        <v>Ohio</v>
      </c>
      <c r="E2084" s="61">
        <v>33225</v>
      </c>
      <c r="F2084" s="61">
        <v>33219</v>
      </c>
      <c r="G2084" s="61">
        <v>33248</v>
      </c>
      <c r="H2084" s="61">
        <v>33124</v>
      </c>
      <c r="I2084" s="61">
        <v>32869</v>
      </c>
      <c r="J2084" s="61">
        <v>32801</v>
      </c>
      <c r="K2084" s="61">
        <v>32761</v>
      </c>
      <c r="L2084" s="61">
        <v>32559</v>
      </c>
      <c r="M2084" s="61">
        <v>32528</v>
      </c>
      <c r="N2084" s="61">
        <v>32386</v>
      </c>
      <c r="O2084" s="62">
        <v>32366</v>
      </c>
      <c r="P2084" s="61">
        <v>32413</v>
      </c>
      <c r="Q2084" s="27"/>
      <c r="R2084" s="28"/>
    </row>
    <row r="2085" spans="1:18" x14ac:dyDescent="0.2">
      <c r="A2085" s="60" t="s">
        <v>2094</v>
      </c>
      <c r="B2085" s="57" t="str">
        <f t="shared" si="96"/>
        <v>Jefferson County, Ohio</v>
      </c>
      <c r="C2085" s="57" t="str">
        <f t="shared" si="97"/>
        <v>Jefferson County</v>
      </c>
      <c r="D2085" s="56" t="str">
        <f t="shared" si="98"/>
        <v>Ohio</v>
      </c>
      <c r="E2085" s="61">
        <v>69709</v>
      </c>
      <c r="F2085" s="61">
        <v>69716</v>
      </c>
      <c r="G2085" s="61">
        <v>69670</v>
      </c>
      <c r="H2085" s="61">
        <v>69035</v>
      </c>
      <c r="I2085" s="61">
        <v>68538</v>
      </c>
      <c r="J2085" s="61">
        <v>68168</v>
      </c>
      <c r="K2085" s="61">
        <v>67876</v>
      </c>
      <c r="L2085" s="61">
        <v>67495</v>
      </c>
      <c r="M2085" s="61">
        <v>66944</v>
      </c>
      <c r="N2085" s="61">
        <v>66318</v>
      </c>
      <c r="O2085" s="62">
        <v>65774</v>
      </c>
      <c r="P2085" s="61">
        <v>65325</v>
      </c>
      <c r="Q2085" s="27"/>
      <c r="R2085" s="28"/>
    </row>
    <row r="2086" spans="1:18" x14ac:dyDescent="0.2">
      <c r="A2086" s="60" t="s">
        <v>2095</v>
      </c>
      <c r="B2086" s="57" t="str">
        <f t="shared" si="96"/>
        <v>Knox County, Ohio</v>
      </c>
      <c r="C2086" s="57" t="str">
        <f t="shared" si="97"/>
        <v>Knox County</v>
      </c>
      <c r="D2086" s="56" t="str">
        <f t="shared" si="98"/>
        <v>Ohio</v>
      </c>
      <c r="E2086" s="61">
        <v>60921</v>
      </c>
      <c r="F2086" s="61">
        <v>60928</v>
      </c>
      <c r="G2086" s="61">
        <v>61090</v>
      </c>
      <c r="H2086" s="61">
        <v>61283</v>
      </c>
      <c r="I2086" s="61">
        <v>60764</v>
      </c>
      <c r="J2086" s="61">
        <v>60858</v>
      </c>
      <c r="K2086" s="61">
        <v>61000</v>
      </c>
      <c r="L2086" s="61">
        <v>61001</v>
      </c>
      <c r="M2086" s="61">
        <v>60909</v>
      </c>
      <c r="N2086" s="61">
        <v>61271</v>
      </c>
      <c r="O2086" s="62">
        <v>61900</v>
      </c>
      <c r="P2086" s="61">
        <v>62322</v>
      </c>
      <c r="Q2086" s="27"/>
      <c r="R2086" s="28"/>
    </row>
    <row r="2087" spans="1:18" x14ac:dyDescent="0.2">
      <c r="A2087" s="60" t="s">
        <v>2096</v>
      </c>
      <c r="B2087" s="57" t="str">
        <f t="shared" si="96"/>
        <v>Lake County, Ohio</v>
      </c>
      <c r="C2087" s="57" t="str">
        <f t="shared" si="97"/>
        <v>Lake County</v>
      </c>
      <c r="D2087" s="56" t="str">
        <f t="shared" si="98"/>
        <v>Ohio</v>
      </c>
      <c r="E2087" s="61">
        <v>230041</v>
      </c>
      <c r="F2087" s="61">
        <v>230051</v>
      </c>
      <c r="G2087" s="61">
        <v>230014</v>
      </c>
      <c r="H2087" s="61">
        <v>229988</v>
      </c>
      <c r="I2087" s="61">
        <v>229564</v>
      </c>
      <c r="J2087" s="61">
        <v>230075</v>
      </c>
      <c r="K2087" s="61">
        <v>229857</v>
      </c>
      <c r="L2087" s="61">
        <v>229836</v>
      </c>
      <c r="M2087" s="61">
        <v>229525</v>
      </c>
      <c r="N2087" s="61">
        <v>230159</v>
      </c>
      <c r="O2087" s="62">
        <v>230102</v>
      </c>
      <c r="P2087" s="61">
        <v>230149</v>
      </c>
      <c r="Q2087" s="27"/>
      <c r="R2087" s="28"/>
    </row>
    <row r="2088" spans="1:18" x14ac:dyDescent="0.2">
      <c r="A2088" s="60" t="s">
        <v>2097</v>
      </c>
      <c r="B2088" s="57" t="str">
        <f t="shared" si="96"/>
        <v>Lawrence County, Ohio</v>
      </c>
      <c r="C2088" s="57" t="str">
        <f t="shared" si="97"/>
        <v>Lawrence County</v>
      </c>
      <c r="D2088" s="56" t="str">
        <f t="shared" si="98"/>
        <v>Ohio</v>
      </c>
      <c r="E2088" s="61">
        <v>62450</v>
      </c>
      <c r="F2088" s="61">
        <v>62448</v>
      </c>
      <c r="G2088" s="61">
        <v>62424</v>
      </c>
      <c r="H2088" s="61">
        <v>62415</v>
      </c>
      <c r="I2088" s="61">
        <v>62146</v>
      </c>
      <c r="J2088" s="61">
        <v>61858</v>
      </c>
      <c r="K2088" s="61">
        <v>61539</v>
      </c>
      <c r="L2088" s="61">
        <v>60923</v>
      </c>
      <c r="M2088" s="61">
        <v>60691</v>
      </c>
      <c r="N2088" s="61">
        <v>60075</v>
      </c>
      <c r="O2088" s="62">
        <v>59767</v>
      </c>
      <c r="P2088" s="61">
        <v>59463</v>
      </c>
      <c r="Q2088" s="27"/>
      <c r="R2088" s="28"/>
    </row>
    <row r="2089" spans="1:18" x14ac:dyDescent="0.2">
      <c r="A2089" s="60" t="s">
        <v>2098</v>
      </c>
      <c r="B2089" s="57" t="str">
        <f t="shared" si="96"/>
        <v>Licking County, Ohio</v>
      </c>
      <c r="C2089" s="57" t="str">
        <f t="shared" si="97"/>
        <v>Licking County</v>
      </c>
      <c r="D2089" s="56" t="str">
        <f t="shared" si="98"/>
        <v>Ohio</v>
      </c>
      <c r="E2089" s="61">
        <v>166492</v>
      </c>
      <c r="F2089" s="61">
        <v>166482</v>
      </c>
      <c r="G2089" s="61">
        <v>166705</v>
      </c>
      <c r="H2089" s="61">
        <v>167164</v>
      </c>
      <c r="I2089" s="61">
        <v>167589</v>
      </c>
      <c r="J2089" s="61">
        <v>168461</v>
      </c>
      <c r="K2089" s="61">
        <v>169410</v>
      </c>
      <c r="L2089" s="61">
        <v>170611</v>
      </c>
      <c r="M2089" s="61">
        <v>171993</v>
      </c>
      <c r="N2089" s="61">
        <v>173617</v>
      </c>
      <c r="O2089" s="62">
        <v>175666</v>
      </c>
      <c r="P2089" s="61">
        <v>176862</v>
      </c>
      <c r="Q2089" s="27"/>
      <c r="R2089" s="28"/>
    </row>
    <row r="2090" spans="1:18" x14ac:dyDescent="0.2">
      <c r="A2090" s="60" t="s">
        <v>2099</v>
      </c>
      <c r="B2090" s="57" t="str">
        <f t="shared" si="96"/>
        <v>Logan County, Ohio</v>
      </c>
      <c r="C2090" s="57" t="str">
        <f t="shared" si="97"/>
        <v>Logan County</v>
      </c>
      <c r="D2090" s="56" t="str">
        <f t="shared" si="98"/>
        <v>Ohio</v>
      </c>
      <c r="E2090" s="61">
        <v>45858</v>
      </c>
      <c r="F2090" s="61">
        <v>45848</v>
      </c>
      <c r="G2090" s="61">
        <v>45743</v>
      </c>
      <c r="H2090" s="61">
        <v>45623</v>
      </c>
      <c r="I2090" s="61">
        <v>45410</v>
      </c>
      <c r="J2090" s="61">
        <v>45393</v>
      </c>
      <c r="K2090" s="61">
        <v>45473</v>
      </c>
      <c r="L2090" s="61">
        <v>45250</v>
      </c>
      <c r="M2090" s="61">
        <v>45128</v>
      </c>
      <c r="N2090" s="61">
        <v>45198</v>
      </c>
      <c r="O2090" s="62">
        <v>45332</v>
      </c>
      <c r="P2090" s="61">
        <v>45672</v>
      </c>
      <c r="Q2090" s="27"/>
      <c r="R2090" s="28"/>
    </row>
    <row r="2091" spans="1:18" x14ac:dyDescent="0.2">
      <c r="A2091" s="60" t="s">
        <v>2100</v>
      </c>
      <c r="B2091" s="57" t="str">
        <f t="shared" si="96"/>
        <v>Lorain County, Ohio</v>
      </c>
      <c r="C2091" s="57" t="str">
        <f t="shared" si="97"/>
        <v>Lorain County</v>
      </c>
      <c r="D2091" s="56" t="str">
        <f t="shared" si="98"/>
        <v>Ohio</v>
      </c>
      <c r="E2091" s="61">
        <v>301356</v>
      </c>
      <c r="F2091" s="61">
        <v>301374</v>
      </c>
      <c r="G2091" s="61">
        <v>301478</v>
      </c>
      <c r="H2091" s="61">
        <v>301874</v>
      </c>
      <c r="I2091" s="61">
        <v>301712</v>
      </c>
      <c r="J2091" s="61">
        <v>303098</v>
      </c>
      <c r="K2091" s="61">
        <v>304464</v>
      </c>
      <c r="L2091" s="61">
        <v>305417</v>
      </c>
      <c r="M2091" s="61">
        <v>306607</v>
      </c>
      <c r="N2091" s="61">
        <v>307441</v>
      </c>
      <c r="O2091" s="62">
        <v>309052</v>
      </c>
      <c r="P2091" s="61">
        <v>309833</v>
      </c>
      <c r="Q2091" s="27"/>
      <c r="R2091" s="28"/>
    </row>
    <row r="2092" spans="1:18" x14ac:dyDescent="0.2">
      <c r="A2092" s="60" t="s">
        <v>2101</v>
      </c>
      <c r="B2092" s="57" t="str">
        <f t="shared" si="96"/>
        <v>Lucas County, Ohio</v>
      </c>
      <c r="C2092" s="57" t="str">
        <f t="shared" si="97"/>
        <v>Lucas County</v>
      </c>
      <c r="D2092" s="56" t="str">
        <f t="shared" si="98"/>
        <v>Ohio</v>
      </c>
      <c r="E2092" s="61">
        <v>441815</v>
      </c>
      <c r="F2092" s="61">
        <v>441815</v>
      </c>
      <c r="G2092" s="61">
        <v>441434</v>
      </c>
      <c r="H2092" s="61">
        <v>439359</v>
      </c>
      <c r="I2092" s="61">
        <v>436753</v>
      </c>
      <c r="J2092" s="61">
        <v>436156</v>
      </c>
      <c r="K2092" s="61">
        <v>434585</v>
      </c>
      <c r="L2092" s="61">
        <v>433633</v>
      </c>
      <c r="M2092" s="61">
        <v>432879</v>
      </c>
      <c r="N2092" s="61">
        <v>431039</v>
      </c>
      <c r="O2092" s="62">
        <v>429612</v>
      </c>
      <c r="P2092" s="61">
        <v>428348</v>
      </c>
      <c r="Q2092" s="27"/>
      <c r="R2092" s="28"/>
    </row>
    <row r="2093" spans="1:18" x14ac:dyDescent="0.2">
      <c r="A2093" s="60" t="s">
        <v>2102</v>
      </c>
      <c r="B2093" s="57" t="str">
        <f t="shared" si="96"/>
        <v>Madison County, Ohio</v>
      </c>
      <c r="C2093" s="57" t="str">
        <f t="shared" si="97"/>
        <v>Madison County</v>
      </c>
      <c r="D2093" s="56" t="str">
        <f t="shared" si="98"/>
        <v>Ohio</v>
      </c>
      <c r="E2093" s="61">
        <v>43435</v>
      </c>
      <c r="F2093" s="61">
        <v>43438</v>
      </c>
      <c r="G2093" s="61">
        <v>43434</v>
      </c>
      <c r="H2093" s="61">
        <v>43114</v>
      </c>
      <c r="I2093" s="61">
        <v>42991</v>
      </c>
      <c r="J2093" s="61">
        <v>43256</v>
      </c>
      <c r="K2093" s="61">
        <v>43980</v>
      </c>
      <c r="L2093" s="61">
        <v>44139</v>
      </c>
      <c r="M2093" s="61">
        <v>43377</v>
      </c>
      <c r="N2093" s="61">
        <v>44041</v>
      </c>
      <c r="O2093" s="62">
        <v>44389</v>
      </c>
      <c r="P2093" s="61">
        <v>44731</v>
      </c>
      <c r="Q2093" s="27"/>
      <c r="R2093" s="28"/>
    </row>
    <row r="2094" spans="1:18" x14ac:dyDescent="0.2">
      <c r="A2094" s="60" t="s">
        <v>2103</v>
      </c>
      <c r="B2094" s="57" t="str">
        <f t="shared" si="96"/>
        <v>Mahoning County, Ohio</v>
      </c>
      <c r="C2094" s="57" t="str">
        <f t="shared" si="97"/>
        <v>Mahoning County</v>
      </c>
      <c r="D2094" s="56" t="str">
        <f t="shared" si="98"/>
        <v>Ohio</v>
      </c>
      <c r="E2094" s="61">
        <v>238823</v>
      </c>
      <c r="F2094" s="61">
        <v>238787</v>
      </c>
      <c r="G2094" s="61">
        <v>238381</v>
      </c>
      <c r="H2094" s="61">
        <v>237363</v>
      </c>
      <c r="I2094" s="61">
        <v>235702</v>
      </c>
      <c r="J2094" s="61">
        <v>234393</v>
      </c>
      <c r="K2094" s="61">
        <v>233391</v>
      </c>
      <c r="L2094" s="61">
        <v>231846</v>
      </c>
      <c r="M2094" s="61">
        <v>230269</v>
      </c>
      <c r="N2094" s="61">
        <v>229791</v>
      </c>
      <c r="O2094" s="62">
        <v>229216</v>
      </c>
      <c r="P2094" s="61">
        <v>228683</v>
      </c>
      <c r="Q2094" s="27"/>
      <c r="R2094" s="28"/>
    </row>
    <row r="2095" spans="1:18" x14ac:dyDescent="0.2">
      <c r="A2095" s="60" t="s">
        <v>2104</v>
      </c>
      <c r="B2095" s="57" t="str">
        <f t="shared" si="96"/>
        <v>Marion County, Ohio</v>
      </c>
      <c r="C2095" s="57" t="str">
        <f t="shared" si="97"/>
        <v>Marion County</v>
      </c>
      <c r="D2095" s="56" t="str">
        <f t="shared" si="98"/>
        <v>Ohio</v>
      </c>
      <c r="E2095" s="61">
        <v>66501</v>
      </c>
      <c r="F2095" s="61">
        <v>66505</v>
      </c>
      <c r="G2095" s="61">
        <v>66458</v>
      </c>
      <c r="H2095" s="61">
        <v>66599</v>
      </c>
      <c r="I2095" s="61">
        <v>66277</v>
      </c>
      <c r="J2095" s="61">
        <v>65964</v>
      </c>
      <c r="K2095" s="61">
        <v>65791</v>
      </c>
      <c r="L2095" s="61">
        <v>65431</v>
      </c>
      <c r="M2095" s="61">
        <v>65467</v>
      </c>
      <c r="N2095" s="61">
        <v>65076</v>
      </c>
      <c r="O2095" s="62">
        <v>65427</v>
      </c>
      <c r="P2095" s="61">
        <v>65093</v>
      </c>
      <c r="Q2095" s="27"/>
      <c r="R2095" s="28"/>
    </row>
    <row r="2096" spans="1:18" x14ac:dyDescent="0.2">
      <c r="A2096" s="60" t="s">
        <v>2105</v>
      </c>
      <c r="B2096" s="57" t="str">
        <f t="shared" si="96"/>
        <v>Medina County, Ohio</v>
      </c>
      <c r="C2096" s="57" t="str">
        <f t="shared" si="97"/>
        <v>Medina County</v>
      </c>
      <c r="D2096" s="56" t="str">
        <f t="shared" si="98"/>
        <v>Ohio</v>
      </c>
      <c r="E2096" s="61">
        <v>172332</v>
      </c>
      <c r="F2096" s="61">
        <v>172333</v>
      </c>
      <c r="G2096" s="61">
        <v>172509</v>
      </c>
      <c r="H2096" s="61">
        <v>173504</v>
      </c>
      <c r="I2096" s="61">
        <v>173623</v>
      </c>
      <c r="J2096" s="61">
        <v>174639</v>
      </c>
      <c r="K2096" s="61">
        <v>175855</v>
      </c>
      <c r="L2096" s="61">
        <v>176126</v>
      </c>
      <c r="M2096" s="61">
        <v>176876</v>
      </c>
      <c r="N2096" s="61">
        <v>178176</v>
      </c>
      <c r="O2096" s="62">
        <v>178978</v>
      </c>
      <c r="P2096" s="61">
        <v>179746</v>
      </c>
      <c r="Q2096" s="27"/>
      <c r="R2096" s="28"/>
    </row>
    <row r="2097" spans="1:18" x14ac:dyDescent="0.2">
      <c r="A2097" s="60" t="s">
        <v>2106</v>
      </c>
      <c r="B2097" s="57" t="str">
        <f t="shared" si="96"/>
        <v>Meigs County, Ohio</v>
      </c>
      <c r="C2097" s="57" t="str">
        <f t="shared" si="97"/>
        <v>Meigs County</v>
      </c>
      <c r="D2097" s="56" t="str">
        <f t="shared" si="98"/>
        <v>Ohio</v>
      </c>
      <c r="E2097" s="61">
        <v>23770</v>
      </c>
      <c r="F2097" s="61">
        <v>23767</v>
      </c>
      <c r="G2097" s="61">
        <v>23731</v>
      </c>
      <c r="H2097" s="61">
        <v>23648</v>
      </c>
      <c r="I2097" s="61">
        <v>23572</v>
      </c>
      <c r="J2097" s="61">
        <v>23443</v>
      </c>
      <c r="K2097" s="61">
        <v>23277</v>
      </c>
      <c r="L2097" s="61">
        <v>23180</v>
      </c>
      <c r="M2097" s="61">
        <v>23166</v>
      </c>
      <c r="N2097" s="61">
        <v>23071</v>
      </c>
      <c r="O2097" s="62">
        <v>23064</v>
      </c>
      <c r="P2097" s="61">
        <v>22907</v>
      </c>
      <c r="Q2097" s="27"/>
      <c r="R2097" s="28"/>
    </row>
    <row r="2098" spans="1:18" x14ac:dyDescent="0.2">
      <c r="A2098" s="60" t="s">
        <v>2107</v>
      </c>
      <c r="B2098" s="57" t="str">
        <f t="shared" si="96"/>
        <v>Mercer County, Ohio</v>
      </c>
      <c r="C2098" s="57" t="str">
        <f t="shared" si="97"/>
        <v>Mercer County</v>
      </c>
      <c r="D2098" s="56" t="str">
        <f t="shared" si="98"/>
        <v>Ohio</v>
      </c>
      <c r="E2098" s="61">
        <v>40814</v>
      </c>
      <c r="F2098" s="61">
        <v>40816</v>
      </c>
      <c r="G2098" s="61">
        <v>40788</v>
      </c>
      <c r="H2098" s="61">
        <v>40715</v>
      </c>
      <c r="I2098" s="61">
        <v>40705</v>
      </c>
      <c r="J2098" s="61">
        <v>40615</v>
      </c>
      <c r="K2098" s="61">
        <v>40730</v>
      </c>
      <c r="L2098" s="61">
        <v>40723</v>
      </c>
      <c r="M2098" s="61">
        <v>40715</v>
      </c>
      <c r="N2098" s="61">
        <v>40858</v>
      </c>
      <c r="O2098" s="62">
        <v>40952</v>
      </c>
      <c r="P2098" s="61">
        <v>41172</v>
      </c>
      <c r="Q2098" s="27"/>
      <c r="R2098" s="28"/>
    </row>
    <row r="2099" spans="1:18" x14ac:dyDescent="0.2">
      <c r="A2099" s="60" t="s">
        <v>2108</v>
      </c>
      <c r="B2099" s="57" t="str">
        <f t="shared" si="96"/>
        <v>Miami County, Ohio</v>
      </c>
      <c r="C2099" s="57" t="str">
        <f t="shared" si="97"/>
        <v>Miami County</v>
      </c>
      <c r="D2099" s="56" t="str">
        <f t="shared" si="98"/>
        <v>Ohio</v>
      </c>
      <c r="E2099" s="61">
        <v>102506</v>
      </c>
      <c r="F2099" s="61">
        <v>102503</v>
      </c>
      <c r="G2099" s="61">
        <v>102487</v>
      </c>
      <c r="H2099" s="61">
        <v>102734</v>
      </c>
      <c r="I2099" s="61">
        <v>102934</v>
      </c>
      <c r="J2099" s="61">
        <v>103213</v>
      </c>
      <c r="K2099" s="61">
        <v>103856</v>
      </c>
      <c r="L2099" s="61">
        <v>104075</v>
      </c>
      <c r="M2099" s="61">
        <v>104553</v>
      </c>
      <c r="N2099" s="61">
        <v>105200</v>
      </c>
      <c r="O2099" s="62">
        <v>106042</v>
      </c>
      <c r="P2099" s="61">
        <v>106987</v>
      </c>
      <c r="Q2099" s="27"/>
      <c r="R2099" s="28"/>
    </row>
    <row r="2100" spans="1:18" x14ac:dyDescent="0.2">
      <c r="A2100" s="60" t="s">
        <v>2109</v>
      </c>
      <c r="B2100" s="57" t="str">
        <f t="shared" si="96"/>
        <v>Monroe County, Ohio</v>
      </c>
      <c r="C2100" s="57" t="str">
        <f t="shared" si="97"/>
        <v>Monroe County</v>
      </c>
      <c r="D2100" s="56" t="str">
        <f t="shared" si="98"/>
        <v>Ohio</v>
      </c>
      <c r="E2100" s="61">
        <v>14642</v>
      </c>
      <c r="F2100" s="61">
        <v>14631</v>
      </c>
      <c r="G2100" s="61">
        <v>14609</v>
      </c>
      <c r="H2100" s="61">
        <v>14613</v>
      </c>
      <c r="I2100" s="61">
        <v>14502</v>
      </c>
      <c r="J2100" s="61">
        <v>14503</v>
      </c>
      <c r="K2100" s="61">
        <v>14357</v>
      </c>
      <c r="L2100" s="61">
        <v>14253</v>
      </c>
      <c r="M2100" s="61">
        <v>14083</v>
      </c>
      <c r="N2100" s="61">
        <v>13931</v>
      </c>
      <c r="O2100" s="62">
        <v>13787</v>
      </c>
      <c r="P2100" s="61">
        <v>13654</v>
      </c>
      <c r="Q2100" s="27"/>
      <c r="R2100" s="28"/>
    </row>
    <row r="2101" spans="1:18" x14ac:dyDescent="0.2">
      <c r="A2101" s="60" t="s">
        <v>2110</v>
      </c>
      <c r="B2101" s="57" t="str">
        <f t="shared" si="96"/>
        <v>Montgomery County, Ohio</v>
      </c>
      <c r="C2101" s="57" t="str">
        <f t="shared" si="97"/>
        <v>Montgomery County</v>
      </c>
      <c r="D2101" s="56" t="str">
        <f t="shared" si="98"/>
        <v>Ohio</v>
      </c>
      <c r="E2101" s="61">
        <v>535153</v>
      </c>
      <c r="F2101" s="61">
        <v>535200</v>
      </c>
      <c r="G2101" s="61">
        <v>535597</v>
      </c>
      <c r="H2101" s="61">
        <v>534558</v>
      </c>
      <c r="I2101" s="61">
        <v>534334</v>
      </c>
      <c r="J2101" s="61">
        <v>534270</v>
      </c>
      <c r="K2101" s="61">
        <v>532488</v>
      </c>
      <c r="L2101" s="61">
        <v>531777</v>
      </c>
      <c r="M2101" s="61">
        <v>531818</v>
      </c>
      <c r="N2101" s="61">
        <v>531467</v>
      </c>
      <c r="O2101" s="62">
        <v>531600</v>
      </c>
      <c r="P2101" s="61">
        <v>531687</v>
      </c>
      <c r="Q2101" s="27"/>
      <c r="R2101" s="28"/>
    </row>
    <row r="2102" spans="1:18" x14ac:dyDescent="0.2">
      <c r="A2102" s="60" t="s">
        <v>2111</v>
      </c>
      <c r="B2102" s="57" t="str">
        <f t="shared" si="96"/>
        <v>Morgan County, Ohio</v>
      </c>
      <c r="C2102" s="57" t="str">
        <f t="shared" si="97"/>
        <v>Morgan County</v>
      </c>
      <c r="D2102" s="56" t="str">
        <f t="shared" si="98"/>
        <v>Ohio</v>
      </c>
      <c r="E2102" s="61">
        <v>15054</v>
      </c>
      <c r="F2102" s="61">
        <v>15044</v>
      </c>
      <c r="G2102" s="61">
        <v>15034</v>
      </c>
      <c r="H2102" s="61">
        <v>15036</v>
      </c>
      <c r="I2102" s="61">
        <v>14930</v>
      </c>
      <c r="J2102" s="61">
        <v>14894</v>
      </c>
      <c r="K2102" s="61">
        <v>14730</v>
      </c>
      <c r="L2102" s="61">
        <v>14735</v>
      </c>
      <c r="M2102" s="61">
        <v>14733</v>
      </c>
      <c r="N2102" s="61">
        <v>14644</v>
      </c>
      <c r="O2102" s="62">
        <v>14581</v>
      </c>
      <c r="P2102" s="61">
        <v>14508</v>
      </c>
      <c r="Q2102" s="27"/>
      <c r="R2102" s="28"/>
    </row>
    <row r="2103" spans="1:18" x14ac:dyDescent="0.2">
      <c r="A2103" s="60" t="s">
        <v>2112</v>
      </c>
      <c r="B2103" s="57" t="str">
        <f t="shared" si="96"/>
        <v>Morrow County, Ohio</v>
      </c>
      <c r="C2103" s="57" t="str">
        <f t="shared" si="97"/>
        <v>Morrow County</v>
      </c>
      <c r="D2103" s="56" t="str">
        <f t="shared" si="98"/>
        <v>Ohio</v>
      </c>
      <c r="E2103" s="61">
        <v>34827</v>
      </c>
      <c r="F2103" s="61">
        <v>34825</v>
      </c>
      <c r="G2103" s="61">
        <v>34790</v>
      </c>
      <c r="H2103" s="61">
        <v>34810</v>
      </c>
      <c r="I2103" s="61">
        <v>34834</v>
      </c>
      <c r="J2103" s="61">
        <v>34846</v>
      </c>
      <c r="K2103" s="61">
        <v>34937</v>
      </c>
      <c r="L2103" s="61">
        <v>34943</v>
      </c>
      <c r="M2103" s="61">
        <v>34922</v>
      </c>
      <c r="N2103" s="61">
        <v>34911</v>
      </c>
      <c r="O2103" s="62">
        <v>35113</v>
      </c>
      <c r="P2103" s="61">
        <v>35328</v>
      </c>
      <c r="Q2103" s="27"/>
      <c r="R2103" s="28"/>
    </row>
    <row r="2104" spans="1:18" x14ac:dyDescent="0.2">
      <c r="A2104" s="60" t="s">
        <v>2113</v>
      </c>
      <c r="B2104" s="57" t="str">
        <f t="shared" si="96"/>
        <v>Muskingum County, Ohio</v>
      </c>
      <c r="C2104" s="57" t="str">
        <f t="shared" si="97"/>
        <v>Muskingum County</v>
      </c>
      <c r="D2104" s="56" t="str">
        <f t="shared" si="98"/>
        <v>Ohio</v>
      </c>
      <c r="E2104" s="61">
        <v>86074</v>
      </c>
      <c r="F2104" s="61">
        <v>86086</v>
      </c>
      <c r="G2104" s="61">
        <v>86214</v>
      </c>
      <c r="H2104" s="61">
        <v>86243</v>
      </c>
      <c r="I2104" s="61">
        <v>85794</v>
      </c>
      <c r="J2104" s="61">
        <v>85649</v>
      </c>
      <c r="K2104" s="61">
        <v>85905</v>
      </c>
      <c r="L2104" s="61">
        <v>86194</v>
      </c>
      <c r="M2104" s="61">
        <v>85993</v>
      </c>
      <c r="N2104" s="61">
        <v>86123</v>
      </c>
      <c r="O2104" s="62">
        <v>86131</v>
      </c>
      <c r="P2104" s="61">
        <v>86215</v>
      </c>
      <c r="Q2104" s="27"/>
      <c r="R2104" s="28"/>
    </row>
    <row r="2105" spans="1:18" x14ac:dyDescent="0.2">
      <c r="A2105" s="60" t="s">
        <v>2114</v>
      </c>
      <c r="B2105" s="57" t="str">
        <f t="shared" si="96"/>
        <v>Noble County, Ohio</v>
      </c>
      <c r="C2105" s="57" t="str">
        <f t="shared" si="97"/>
        <v>Noble County</v>
      </c>
      <c r="D2105" s="56" t="str">
        <f t="shared" si="98"/>
        <v>Ohio</v>
      </c>
      <c r="E2105" s="61">
        <v>14645</v>
      </c>
      <c r="F2105" s="61">
        <v>14655</v>
      </c>
      <c r="G2105" s="61">
        <v>14660</v>
      </c>
      <c r="H2105" s="61">
        <v>14752</v>
      </c>
      <c r="I2105" s="61">
        <v>14677</v>
      </c>
      <c r="J2105" s="61">
        <v>14678</v>
      </c>
      <c r="K2105" s="61">
        <v>14532</v>
      </c>
      <c r="L2105" s="61">
        <v>14467</v>
      </c>
      <c r="M2105" s="61">
        <v>14441</v>
      </c>
      <c r="N2105" s="61">
        <v>14400</v>
      </c>
      <c r="O2105" s="62">
        <v>14347</v>
      </c>
      <c r="P2105" s="61">
        <v>14424</v>
      </c>
      <c r="Q2105" s="27"/>
      <c r="R2105" s="28"/>
    </row>
    <row r="2106" spans="1:18" x14ac:dyDescent="0.2">
      <c r="A2106" s="60" t="s">
        <v>2115</v>
      </c>
      <c r="B2106" s="57" t="str">
        <f t="shared" si="96"/>
        <v>Ottawa County, Ohio</v>
      </c>
      <c r="C2106" s="57" t="str">
        <f t="shared" si="97"/>
        <v>Ottawa County</v>
      </c>
      <c r="D2106" s="56" t="str">
        <f t="shared" si="98"/>
        <v>Ohio</v>
      </c>
      <c r="E2106" s="61">
        <v>41428</v>
      </c>
      <c r="F2106" s="61">
        <v>41433</v>
      </c>
      <c r="G2106" s="61">
        <v>41359</v>
      </c>
      <c r="H2106" s="61">
        <v>41320</v>
      </c>
      <c r="I2106" s="61">
        <v>41242</v>
      </c>
      <c r="J2106" s="61">
        <v>41035</v>
      </c>
      <c r="K2106" s="61">
        <v>40903</v>
      </c>
      <c r="L2106" s="61">
        <v>40754</v>
      </c>
      <c r="M2106" s="61">
        <v>40488</v>
      </c>
      <c r="N2106" s="61">
        <v>40623</v>
      </c>
      <c r="O2106" s="62">
        <v>40769</v>
      </c>
      <c r="P2106" s="61">
        <v>40525</v>
      </c>
      <c r="Q2106" s="27"/>
      <c r="R2106" s="28"/>
    </row>
    <row r="2107" spans="1:18" x14ac:dyDescent="0.2">
      <c r="A2107" s="60" t="s">
        <v>2116</v>
      </c>
      <c r="B2107" s="57" t="str">
        <f t="shared" si="96"/>
        <v>Paulding County, Ohio</v>
      </c>
      <c r="C2107" s="57" t="str">
        <f t="shared" si="97"/>
        <v>Paulding County</v>
      </c>
      <c r="D2107" s="56" t="str">
        <f t="shared" si="98"/>
        <v>Ohio</v>
      </c>
      <c r="E2107" s="61">
        <v>19614</v>
      </c>
      <c r="F2107" s="61">
        <v>19610</v>
      </c>
      <c r="G2107" s="61">
        <v>19557</v>
      </c>
      <c r="H2107" s="61">
        <v>19369</v>
      </c>
      <c r="I2107" s="61">
        <v>19248</v>
      </c>
      <c r="J2107" s="61">
        <v>19143</v>
      </c>
      <c r="K2107" s="61">
        <v>18975</v>
      </c>
      <c r="L2107" s="61">
        <v>18959</v>
      </c>
      <c r="M2107" s="61">
        <v>18839</v>
      </c>
      <c r="N2107" s="61">
        <v>18831</v>
      </c>
      <c r="O2107" s="62">
        <v>18742</v>
      </c>
      <c r="P2107" s="61">
        <v>18672</v>
      </c>
      <c r="Q2107" s="27"/>
      <c r="R2107" s="28"/>
    </row>
    <row r="2108" spans="1:18" x14ac:dyDescent="0.2">
      <c r="A2108" s="60" t="s">
        <v>2117</v>
      </c>
      <c r="B2108" s="57" t="str">
        <f t="shared" si="96"/>
        <v>Perry County, Ohio</v>
      </c>
      <c r="C2108" s="57" t="str">
        <f t="shared" si="97"/>
        <v>Perry County</v>
      </c>
      <c r="D2108" s="56" t="str">
        <f t="shared" si="98"/>
        <v>Ohio</v>
      </c>
      <c r="E2108" s="61">
        <v>36058</v>
      </c>
      <c r="F2108" s="61">
        <v>36037</v>
      </c>
      <c r="G2108" s="61">
        <v>36037</v>
      </c>
      <c r="H2108" s="61">
        <v>36232</v>
      </c>
      <c r="I2108" s="61">
        <v>35984</v>
      </c>
      <c r="J2108" s="61">
        <v>36000</v>
      </c>
      <c r="K2108" s="61">
        <v>35926</v>
      </c>
      <c r="L2108" s="61">
        <v>35967</v>
      </c>
      <c r="M2108" s="61">
        <v>35998</v>
      </c>
      <c r="N2108" s="61">
        <v>35972</v>
      </c>
      <c r="O2108" s="62">
        <v>36039</v>
      </c>
      <c r="P2108" s="61">
        <v>36134</v>
      </c>
      <c r="Q2108" s="27"/>
      <c r="R2108" s="28"/>
    </row>
    <row r="2109" spans="1:18" x14ac:dyDescent="0.2">
      <c r="A2109" s="60" t="s">
        <v>2118</v>
      </c>
      <c r="B2109" s="57" t="str">
        <f t="shared" si="96"/>
        <v>Pickaway County, Ohio</v>
      </c>
      <c r="C2109" s="57" t="str">
        <f t="shared" si="97"/>
        <v>Pickaway County</v>
      </c>
      <c r="D2109" s="56" t="str">
        <f t="shared" si="98"/>
        <v>Ohio</v>
      </c>
      <c r="E2109" s="61">
        <v>55698</v>
      </c>
      <c r="F2109" s="61">
        <v>55684</v>
      </c>
      <c r="G2109" s="61">
        <v>55740</v>
      </c>
      <c r="H2109" s="61">
        <v>55948</v>
      </c>
      <c r="I2109" s="61">
        <v>56237</v>
      </c>
      <c r="J2109" s="61">
        <v>56355</v>
      </c>
      <c r="K2109" s="61">
        <v>56704</v>
      </c>
      <c r="L2109" s="61">
        <v>56989</v>
      </c>
      <c r="M2109" s="61">
        <v>57545</v>
      </c>
      <c r="N2109" s="61">
        <v>57740</v>
      </c>
      <c r="O2109" s="62">
        <v>58077</v>
      </c>
      <c r="P2109" s="61">
        <v>58457</v>
      </c>
      <c r="Q2109" s="27"/>
      <c r="R2109" s="28"/>
    </row>
    <row r="2110" spans="1:18" x14ac:dyDescent="0.2">
      <c r="A2110" s="60" t="s">
        <v>2119</v>
      </c>
      <c r="B2110" s="57" t="str">
        <f t="shared" si="96"/>
        <v>Pike County, Ohio</v>
      </c>
      <c r="C2110" s="57" t="str">
        <f t="shared" si="97"/>
        <v>Pike County</v>
      </c>
      <c r="D2110" s="56" t="str">
        <f t="shared" si="98"/>
        <v>Ohio</v>
      </c>
      <c r="E2110" s="61">
        <v>28709</v>
      </c>
      <c r="F2110" s="61">
        <v>28571</v>
      </c>
      <c r="G2110" s="61">
        <v>28612</v>
      </c>
      <c r="H2110" s="61">
        <v>28479</v>
      </c>
      <c r="I2110" s="61">
        <v>28371</v>
      </c>
      <c r="J2110" s="61">
        <v>28272</v>
      </c>
      <c r="K2110" s="61">
        <v>28181</v>
      </c>
      <c r="L2110" s="61">
        <v>28117</v>
      </c>
      <c r="M2110" s="61">
        <v>28093</v>
      </c>
      <c r="N2110" s="61">
        <v>28088</v>
      </c>
      <c r="O2110" s="62">
        <v>27932</v>
      </c>
      <c r="P2110" s="61">
        <v>27772</v>
      </c>
      <c r="Q2110" s="27"/>
      <c r="R2110" s="28"/>
    </row>
    <row r="2111" spans="1:18" x14ac:dyDescent="0.2">
      <c r="A2111" s="60" t="s">
        <v>2120</v>
      </c>
      <c r="B2111" s="57" t="str">
        <f t="shared" si="96"/>
        <v>Portage County, Ohio</v>
      </c>
      <c r="C2111" s="57" t="str">
        <f t="shared" si="97"/>
        <v>Portage County</v>
      </c>
      <c r="D2111" s="56" t="str">
        <f t="shared" si="98"/>
        <v>Ohio</v>
      </c>
      <c r="E2111" s="61">
        <v>161419</v>
      </c>
      <c r="F2111" s="61">
        <v>161424</v>
      </c>
      <c r="G2111" s="61">
        <v>161386</v>
      </c>
      <c r="H2111" s="61">
        <v>161875</v>
      </c>
      <c r="I2111" s="61">
        <v>161383</v>
      </c>
      <c r="J2111" s="61">
        <v>161695</v>
      </c>
      <c r="K2111" s="61">
        <v>162463</v>
      </c>
      <c r="L2111" s="61">
        <v>162594</v>
      </c>
      <c r="M2111" s="61">
        <v>162521</v>
      </c>
      <c r="N2111" s="61">
        <v>162473</v>
      </c>
      <c r="O2111" s="62">
        <v>162502</v>
      </c>
      <c r="P2111" s="61">
        <v>162466</v>
      </c>
      <c r="Q2111" s="27"/>
      <c r="R2111" s="28"/>
    </row>
    <row r="2112" spans="1:18" x14ac:dyDescent="0.2">
      <c r="A2112" s="60" t="s">
        <v>2121</v>
      </c>
      <c r="B2112" s="57" t="str">
        <f t="shared" si="96"/>
        <v>Preble County, Ohio</v>
      </c>
      <c r="C2112" s="57" t="str">
        <f t="shared" si="97"/>
        <v>Preble County</v>
      </c>
      <c r="D2112" s="56" t="str">
        <f t="shared" si="98"/>
        <v>Ohio</v>
      </c>
      <c r="E2112" s="61">
        <v>42270</v>
      </c>
      <c r="F2112" s="61">
        <v>42254</v>
      </c>
      <c r="G2112" s="61">
        <v>42170</v>
      </c>
      <c r="H2112" s="61">
        <v>41986</v>
      </c>
      <c r="I2112" s="61">
        <v>41812</v>
      </c>
      <c r="J2112" s="61">
        <v>41671</v>
      </c>
      <c r="K2112" s="61">
        <v>41495</v>
      </c>
      <c r="L2112" s="61">
        <v>41297</v>
      </c>
      <c r="M2112" s="61">
        <v>41157</v>
      </c>
      <c r="N2112" s="61">
        <v>41116</v>
      </c>
      <c r="O2112" s="62">
        <v>41011</v>
      </c>
      <c r="P2112" s="61">
        <v>40882</v>
      </c>
      <c r="Q2112" s="27"/>
      <c r="R2112" s="28"/>
    </row>
    <row r="2113" spans="1:18" x14ac:dyDescent="0.2">
      <c r="A2113" s="60" t="s">
        <v>2122</v>
      </c>
      <c r="B2113" s="57" t="str">
        <f t="shared" si="96"/>
        <v>Putnam County, Ohio</v>
      </c>
      <c r="C2113" s="57" t="str">
        <f t="shared" si="97"/>
        <v>Putnam County</v>
      </c>
      <c r="D2113" s="56" t="str">
        <f t="shared" si="98"/>
        <v>Ohio</v>
      </c>
      <c r="E2113" s="61">
        <v>34499</v>
      </c>
      <c r="F2113" s="61">
        <v>34496</v>
      </c>
      <c r="G2113" s="61">
        <v>34476</v>
      </c>
      <c r="H2113" s="61">
        <v>34385</v>
      </c>
      <c r="I2113" s="61">
        <v>34207</v>
      </c>
      <c r="J2113" s="61">
        <v>34123</v>
      </c>
      <c r="K2113" s="61">
        <v>34198</v>
      </c>
      <c r="L2113" s="61">
        <v>34026</v>
      </c>
      <c r="M2113" s="61">
        <v>34007</v>
      </c>
      <c r="N2113" s="61">
        <v>33860</v>
      </c>
      <c r="O2113" s="62">
        <v>33802</v>
      </c>
      <c r="P2113" s="61">
        <v>33861</v>
      </c>
      <c r="Q2113" s="27"/>
      <c r="R2113" s="28"/>
    </row>
    <row r="2114" spans="1:18" x14ac:dyDescent="0.2">
      <c r="A2114" s="60" t="s">
        <v>2123</v>
      </c>
      <c r="B2114" s="57" t="str">
        <f t="shared" ref="B2114:B2177" si="99">IF(LEFT(A2114)=".", RIGHT(A2114,LEN(A2114)-1), A2114)</f>
        <v>Richland County, Ohio</v>
      </c>
      <c r="C2114" s="57" t="str">
        <f t="shared" si="97"/>
        <v>Richland County</v>
      </c>
      <c r="D2114" s="56" t="str">
        <f t="shared" si="98"/>
        <v>Ohio</v>
      </c>
      <c r="E2114" s="61">
        <v>124475</v>
      </c>
      <c r="F2114" s="61">
        <v>124474</v>
      </c>
      <c r="G2114" s="61">
        <v>124162</v>
      </c>
      <c r="H2114" s="61">
        <v>123144</v>
      </c>
      <c r="I2114" s="61">
        <v>122633</v>
      </c>
      <c r="J2114" s="61">
        <v>122314</v>
      </c>
      <c r="K2114" s="61">
        <v>121999</v>
      </c>
      <c r="L2114" s="61">
        <v>121688</v>
      </c>
      <c r="M2114" s="61">
        <v>121242</v>
      </c>
      <c r="N2114" s="61">
        <v>120430</v>
      </c>
      <c r="O2114" s="62">
        <v>120987</v>
      </c>
      <c r="P2114" s="61">
        <v>121154</v>
      </c>
      <c r="Q2114" s="27"/>
      <c r="R2114" s="28"/>
    </row>
    <row r="2115" spans="1:18" x14ac:dyDescent="0.2">
      <c r="A2115" s="60" t="s">
        <v>2124</v>
      </c>
      <c r="B2115" s="57" t="str">
        <f t="shared" si="99"/>
        <v>Ross County, Ohio</v>
      </c>
      <c r="C2115" s="57" t="str">
        <f t="shared" ref="C2115:C2178" si="100">LEFT(B2115,FIND(",",B2115,1)-1)</f>
        <v>Ross County</v>
      </c>
      <c r="D2115" s="56" t="str">
        <f t="shared" ref="D2115:D2178" si="101">RIGHT(B2115,LEN(B2115)-(FIND(",",B2115)+1))</f>
        <v>Ohio</v>
      </c>
      <c r="E2115" s="61">
        <v>78064</v>
      </c>
      <c r="F2115" s="61">
        <v>78076</v>
      </c>
      <c r="G2115" s="61">
        <v>78098</v>
      </c>
      <c r="H2115" s="61">
        <v>77581</v>
      </c>
      <c r="I2115" s="61">
        <v>77341</v>
      </c>
      <c r="J2115" s="61">
        <v>77283</v>
      </c>
      <c r="K2115" s="61">
        <v>77095</v>
      </c>
      <c r="L2115" s="61">
        <v>77049</v>
      </c>
      <c r="M2115" s="61">
        <v>76848</v>
      </c>
      <c r="N2115" s="61">
        <v>77295</v>
      </c>
      <c r="O2115" s="62">
        <v>76884</v>
      </c>
      <c r="P2115" s="61">
        <v>76666</v>
      </c>
      <c r="Q2115" s="27"/>
      <c r="R2115" s="28"/>
    </row>
    <row r="2116" spans="1:18" x14ac:dyDescent="0.2">
      <c r="A2116" s="60" t="s">
        <v>2125</v>
      </c>
      <c r="B2116" s="57" t="str">
        <f t="shared" si="99"/>
        <v>Sandusky County, Ohio</v>
      </c>
      <c r="C2116" s="57" t="str">
        <f t="shared" si="100"/>
        <v>Sandusky County</v>
      </c>
      <c r="D2116" s="56" t="str">
        <f t="shared" si="101"/>
        <v>Ohio</v>
      </c>
      <c r="E2116" s="61">
        <v>60944</v>
      </c>
      <c r="F2116" s="61">
        <v>60946</v>
      </c>
      <c r="G2116" s="61">
        <v>60885</v>
      </c>
      <c r="H2116" s="61">
        <v>60609</v>
      </c>
      <c r="I2116" s="61">
        <v>60467</v>
      </c>
      <c r="J2116" s="61">
        <v>60049</v>
      </c>
      <c r="K2116" s="61">
        <v>59827</v>
      </c>
      <c r="L2116" s="61">
        <v>59475</v>
      </c>
      <c r="M2116" s="61">
        <v>59317</v>
      </c>
      <c r="N2116" s="61">
        <v>59093</v>
      </c>
      <c r="O2116" s="62">
        <v>58740</v>
      </c>
      <c r="P2116" s="61">
        <v>58518</v>
      </c>
      <c r="Q2116" s="27"/>
      <c r="R2116" s="28"/>
    </row>
    <row r="2117" spans="1:18" x14ac:dyDescent="0.2">
      <c r="A2117" s="60" t="s">
        <v>2126</v>
      </c>
      <c r="B2117" s="57" t="str">
        <f t="shared" si="99"/>
        <v>Scioto County, Ohio</v>
      </c>
      <c r="C2117" s="57" t="str">
        <f t="shared" si="100"/>
        <v>Scioto County</v>
      </c>
      <c r="D2117" s="56" t="str">
        <f t="shared" si="101"/>
        <v>Ohio</v>
      </c>
      <c r="E2117" s="61">
        <v>79499</v>
      </c>
      <c r="F2117" s="61">
        <v>79650</v>
      </c>
      <c r="G2117" s="61">
        <v>79664</v>
      </c>
      <c r="H2117" s="61">
        <v>79408</v>
      </c>
      <c r="I2117" s="61">
        <v>78783</v>
      </c>
      <c r="J2117" s="61">
        <v>78304</v>
      </c>
      <c r="K2117" s="61">
        <v>77476</v>
      </c>
      <c r="L2117" s="61">
        <v>76992</v>
      </c>
      <c r="M2117" s="61">
        <v>76436</v>
      </c>
      <c r="N2117" s="61">
        <v>75976</v>
      </c>
      <c r="O2117" s="62">
        <v>75480</v>
      </c>
      <c r="P2117" s="61">
        <v>75314</v>
      </c>
      <c r="Q2117" s="27"/>
      <c r="R2117" s="28"/>
    </row>
    <row r="2118" spans="1:18" x14ac:dyDescent="0.2">
      <c r="A2118" s="60" t="s">
        <v>2127</v>
      </c>
      <c r="B2118" s="57" t="str">
        <f t="shared" si="99"/>
        <v>Seneca County, Ohio</v>
      </c>
      <c r="C2118" s="57" t="str">
        <f t="shared" si="100"/>
        <v>Seneca County</v>
      </c>
      <c r="D2118" s="56" t="str">
        <f t="shared" si="101"/>
        <v>Ohio</v>
      </c>
      <c r="E2118" s="61">
        <v>56745</v>
      </c>
      <c r="F2118" s="61">
        <v>56742</v>
      </c>
      <c r="G2118" s="61">
        <v>56618</v>
      </c>
      <c r="H2118" s="61">
        <v>56522</v>
      </c>
      <c r="I2118" s="61">
        <v>56106</v>
      </c>
      <c r="J2118" s="61">
        <v>55847</v>
      </c>
      <c r="K2118" s="61">
        <v>55803</v>
      </c>
      <c r="L2118" s="61">
        <v>55650</v>
      </c>
      <c r="M2118" s="61">
        <v>55467</v>
      </c>
      <c r="N2118" s="61">
        <v>55267</v>
      </c>
      <c r="O2118" s="62">
        <v>55194</v>
      </c>
      <c r="P2118" s="61">
        <v>55178</v>
      </c>
      <c r="Q2118" s="27"/>
      <c r="R2118" s="28"/>
    </row>
    <row r="2119" spans="1:18" x14ac:dyDescent="0.2">
      <c r="A2119" s="60" t="s">
        <v>2128</v>
      </c>
      <c r="B2119" s="57" t="str">
        <f t="shared" si="99"/>
        <v>Shelby County, Ohio</v>
      </c>
      <c r="C2119" s="57" t="str">
        <f t="shared" si="100"/>
        <v>Shelby County</v>
      </c>
      <c r="D2119" s="56" t="str">
        <f t="shared" si="101"/>
        <v>Ohio</v>
      </c>
      <c r="E2119" s="61">
        <v>49423</v>
      </c>
      <c r="F2119" s="61">
        <v>49455</v>
      </c>
      <c r="G2119" s="61">
        <v>49349</v>
      </c>
      <c r="H2119" s="61">
        <v>49259</v>
      </c>
      <c r="I2119" s="61">
        <v>49159</v>
      </c>
      <c r="J2119" s="61">
        <v>49203</v>
      </c>
      <c r="K2119" s="61">
        <v>48995</v>
      </c>
      <c r="L2119" s="61">
        <v>49030</v>
      </c>
      <c r="M2119" s="61">
        <v>48765</v>
      </c>
      <c r="N2119" s="61">
        <v>48738</v>
      </c>
      <c r="O2119" s="62">
        <v>48622</v>
      </c>
      <c r="P2119" s="61">
        <v>48590</v>
      </c>
      <c r="Q2119" s="27"/>
      <c r="R2119" s="28"/>
    </row>
    <row r="2120" spans="1:18" x14ac:dyDescent="0.2">
      <c r="A2120" s="60" t="s">
        <v>2129</v>
      </c>
      <c r="B2120" s="57" t="str">
        <f t="shared" si="99"/>
        <v>Stark County, Ohio</v>
      </c>
      <c r="C2120" s="57" t="str">
        <f t="shared" si="100"/>
        <v>Stark County</v>
      </c>
      <c r="D2120" s="56" t="str">
        <f t="shared" si="101"/>
        <v>Ohio</v>
      </c>
      <c r="E2120" s="61">
        <v>375586</v>
      </c>
      <c r="F2120" s="61">
        <v>375591</v>
      </c>
      <c r="G2120" s="61">
        <v>375372</v>
      </c>
      <c r="H2120" s="61">
        <v>374511</v>
      </c>
      <c r="I2120" s="61">
        <v>374891</v>
      </c>
      <c r="J2120" s="61">
        <v>375108</v>
      </c>
      <c r="K2120" s="61">
        <v>375546</v>
      </c>
      <c r="L2120" s="61">
        <v>374715</v>
      </c>
      <c r="M2120" s="61">
        <v>373447</v>
      </c>
      <c r="N2120" s="61">
        <v>372003</v>
      </c>
      <c r="O2120" s="62">
        <v>371248</v>
      </c>
      <c r="P2120" s="61">
        <v>370606</v>
      </c>
      <c r="Q2120" s="27"/>
      <c r="R2120" s="28"/>
    </row>
    <row r="2121" spans="1:18" x14ac:dyDescent="0.2">
      <c r="A2121" s="60" t="s">
        <v>2130</v>
      </c>
      <c r="B2121" s="57" t="str">
        <f t="shared" si="99"/>
        <v>Summit County, Ohio</v>
      </c>
      <c r="C2121" s="57" t="str">
        <f t="shared" si="100"/>
        <v>Summit County</v>
      </c>
      <c r="D2121" s="56" t="str">
        <f t="shared" si="101"/>
        <v>Ohio</v>
      </c>
      <c r="E2121" s="61">
        <v>541781</v>
      </c>
      <c r="F2121" s="61">
        <v>541772</v>
      </c>
      <c r="G2121" s="61">
        <v>541645</v>
      </c>
      <c r="H2121" s="61">
        <v>541325</v>
      </c>
      <c r="I2121" s="61">
        <v>540726</v>
      </c>
      <c r="J2121" s="61">
        <v>541926</v>
      </c>
      <c r="K2121" s="61">
        <v>542445</v>
      </c>
      <c r="L2121" s="61">
        <v>541788</v>
      </c>
      <c r="M2121" s="61">
        <v>541003</v>
      </c>
      <c r="N2121" s="61">
        <v>541514</v>
      </c>
      <c r="O2121" s="62">
        <v>541353</v>
      </c>
      <c r="P2121" s="61">
        <v>541013</v>
      </c>
      <c r="Q2121" s="27"/>
      <c r="R2121" s="28"/>
    </row>
    <row r="2122" spans="1:18" x14ac:dyDescent="0.2">
      <c r="A2122" s="60" t="s">
        <v>2131</v>
      </c>
      <c r="B2122" s="57" t="str">
        <f t="shared" si="99"/>
        <v>Trumbull County, Ohio</v>
      </c>
      <c r="C2122" s="57" t="str">
        <f t="shared" si="100"/>
        <v>Trumbull County</v>
      </c>
      <c r="D2122" s="56" t="str">
        <f t="shared" si="101"/>
        <v>Ohio</v>
      </c>
      <c r="E2122" s="61">
        <v>210312</v>
      </c>
      <c r="F2122" s="61">
        <v>210332</v>
      </c>
      <c r="G2122" s="61">
        <v>209840</v>
      </c>
      <c r="H2122" s="61">
        <v>208834</v>
      </c>
      <c r="I2122" s="61">
        <v>207191</v>
      </c>
      <c r="J2122" s="61">
        <v>206328</v>
      </c>
      <c r="K2122" s="61">
        <v>204973</v>
      </c>
      <c r="L2122" s="61">
        <v>203328</v>
      </c>
      <c r="M2122" s="61">
        <v>201715</v>
      </c>
      <c r="N2122" s="61">
        <v>200281</v>
      </c>
      <c r="O2122" s="62">
        <v>198539</v>
      </c>
      <c r="P2122" s="61">
        <v>197974</v>
      </c>
      <c r="Q2122" s="27"/>
      <c r="R2122" s="28"/>
    </row>
    <row r="2123" spans="1:18" x14ac:dyDescent="0.2">
      <c r="A2123" s="60" t="s">
        <v>2132</v>
      </c>
      <c r="B2123" s="57" t="str">
        <f t="shared" si="99"/>
        <v>Tuscarawas County, Ohio</v>
      </c>
      <c r="C2123" s="57" t="str">
        <f t="shared" si="100"/>
        <v>Tuscarawas County</v>
      </c>
      <c r="D2123" s="56" t="str">
        <f t="shared" si="101"/>
        <v>Ohio</v>
      </c>
      <c r="E2123" s="61">
        <v>92582</v>
      </c>
      <c r="F2123" s="61">
        <v>92585</v>
      </c>
      <c r="G2123" s="61">
        <v>92543</v>
      </c>
      <c r="H2123" s="61">
        <v>92483</v>
      </c>
      <c r="I2123" s="61">
        <v>92413</v>
      </c>
      <c r="J2123" s="61">
        <v>92602</v>
      </c>
      <c r="K2123" s="61">
        <v>92652</v>
      </c>
      <c r="L2123" s="61">
        <v>92739</v>
      </c>
      <c r="M2123" s="61">
        <v>92560</v>
      </c>
      <c r="N2123" s="61">
        <v>92308</v>
      </c>
      <c r="O2123" s="62">
        <v>92079</v>
      </c>
      <c r="P2123" s="61">
        <v>91987</v>
      </c>
      <c r="Q2123" s="27"/>
      <c r="R2123" s="28"/>
    </row>
    <row r="2124" spans="1:18" x14ac:dyDescent="0.2">
      <c r="A2124" s="60" t="s">
        <v>2133</v>
      </c>
      <c r="B2124" s="57" t="str">
        <f t="shared" si="99"/>
        <v>Union County, Ohio</v>
      </c>
      <c r="C2124" s="57" t="str">
        <f t="shared" si="100"/>
        <v>Union County</v>
      </c>
      <c r="D2124" s="56" t="str">
        <f t="shared" si="101"/>
        <v>Ohio</v>
      </c>
      <c r="E2124" s="61">
        <v>52300</v>
      </c>
      <c r="F2124" s="61">
        <v>52331</v>
      </c>
      <c r="G2124" s="61">
        <v>52464</v>
      </c>
      <c r="H2124" s="61">
        <v>53095</v>
      </c>
      <c r="I2124" s="61">
        <v>52796</v>
      </c>
      <c r="J2124" s="61">
        <v>53436</v>
      </c>
      <c r="K2124" s="61">
        <v>53773</v>
      </c>
      <c r="L2124" s="61">
        <v>54388</v>
      </c>
      <c r="M2124" s="61">
        <v>55581</v>
      </c>
      <c r="N2124" s="61">
        <v>56798</v>
      </c>
      <c r="O2124" s="62">
        <v>57782</v>
      </c>
      <c r="P2124" s="61">
        <v>58988</v>
      </c>
      <c r="Q2124" s="27"/>
      <c r="R2124" s="28"/>
    </row>
    <row r="2125" spans="1:18" x14ac:dyDescent="0.2">
      <c r="A2125" s="60" t="s">
        <v>2134</v>
      </c>
      <c r="B2125" s="57" t="str">
        <f t="shared" si="99"/>
        <v>Van Wert County, Ohio</v>
      </c>
      <c r="C2125" s="57" t="str">
        <f t="shared" si="100"/>
        <v>Van Wert County</v>
      </c>
      <c r="D2125" s="56" t="str">
        <f t="shared" si="101"/>
        <v>Ohio</v>
      </c>
      <c r="E2125" s="61">
        <v>28744</v>
      </c>
      <c r="F2125" s="61">
        <v>28759</v>
      </c>
      <c r="G2125" s="61">
        <v>28678</v>
      </c>
      <c r="H2125" s="61">
        <v>28625</v>
      </c>
      <c r="I2125" s="61">
        <v>28636</v>
      </c>
      <c r="J2125" s="61">
        <v>28347</v>
      </c>
      <c r="K2125" s="61">
        <v>28334</v>
      </c>
      <c r="L2125" s="61">
        <v>28319</v>
      </c>
      <c r="M2125" s="61">
        <v>28177</v>
      </c>
      <c r="N2125" s="61">
        <v>28283</v>
      </c>
      <c r="O2125" s="62">
        <v>28253</v>
      </c>
      <c r="P2125" s="61">
        <v>28275</v>
      </c>
      <c r="Q2125" s="27"/>
      <c r="R2125" s="28"/>
    </row>
    <row r="2126" spans="1:18" x14ac:dyDescent="0.2">
      <c r="A2126" s="60" t="s">
        <v>2135</v>
      </c>
      <c r="B2126" s="57" t="str">
        <f t="shared" si="99"/>
        <v>Vinton County, Ohio</v>
      </c>
      <c r="C2126" s="57" t="str">
        <f t="shared" si="100"/>
        <v>Vinton County</v>
      </c>
      <c r="D2126" s="56" t="str">
        <f t="shared" si="101"/>
        <v>Ohio</v>
      </c>
      <c r="E2126" s="61">
        <v>13435</v>
      </c>
      <c r="F2126" s="61">
        <v>13430</v>
      </c>
      <c r="G2126" s="61">
        <v>13405</v>
      </c>
      <c r="H2126" s="61">
        <v>13380</v>
      </c>
      <c r="I2126" s="61">
        <v>13221</v>
      </c>
      <c r="J2126" s="61">
        <v>13303</v>
      </c>
      <c r="K2126" s="61">
        <v>13210</v>
      </c>
      <c r="L2126" s="61">
        <v>13082</v>
      </c>
      <c r="M2126" s="61">
        <v>13022</v>
      </c>
      <c r="N2126" s="61">
        <v>13082</v>
      </c>
      <c r="O2126" s="62">
        <v>13145</v>
      </c>
      <c r="P2126" s="61">
        <v>13085</v>
      </c>
      <c r="Q2126" s="27"/>
      <c r="R2126" s="28"/>
    </row>
    <row r="2127" spans="1:18" x14ac:dyDescent="0.2">
      <c r="A2127" s="60" t="s">
        <v>2136</v>
      </c>
      <c r="B2127" s="57" t="str">
        <f t="shared" si="99"/>
        <v>Warren County, Ohio</v>
      </c>
      <c r="C2127" s="57" t="str">
        <f t="shared" si="100"/>
        <v>Warren County</v>
      </c>
      <c r="D2127" s="56" t="str">
        <f t="shared" si="101"/>
        <v>Ohio</v>
      </c>
      <c r="E2127" s="61">
        <v>212693</v>
      </c>
      <c r="F2127" s="61">
        <v>212798</v>
      </c>
      <c r="G2127" s="61">
        <v>213429</v>
      </c>
      <c r="H2127" s="61">
        <v>215332</v>
      </c>
      <c r="I2127" s="61">
        <v>217212</v>
      </c>
      <c r="J2127" s="61">
        <v>219216</v>
      </c>
      <c r="K2127" s="61">
        <v>221267</v>
      </c>
      <c r="L2127" s="61">
        <v>223864</v>
      </c>
      <c r="M2127" s="61">
        <v>226539</v>
      </c>
      <c r="N2127" s="61">
        <v>228709</v>
      </c>
      <c r="O2127" s="62">
        <v>231945</v>
      </c>
      <c r="P2127" s="61">
        <v>234602</v>
      </c>
      <c r="Q2127" s="27"/>
      <c r="R2127" s="28"/>
    </row>
    <row r="2128" spans="1:18" x14ac:dyDescent="0.2">
      <c r="A2128" s="60" t="s">
        <v>2137</v>
      </c>
      <c r="B2128" s="57" t="str">
        <f t="shared" si="99"/>
        <v>Washington County, Ohio</v>
      </c>
      <c r="C2128" s="57" t="str">
        <f t="shared" si="100"/>
        <v>Washington County</v>
      </c>
      <c r="D2128" s="56" t="str">
        <f t="shared" si="101"/>
        <v>Ohio</v>
      </c>
      <c r="E2128" s="61">
        <v>61778</v>
      </c>
      <c r="F2128" s="61">
        <v>61787</v>
      </c>
      <c r="G2128" s="61">
        <v>61713</v>
      </c>
      <c r="H2128" s="61">
        <v>61607</v>
      </c>
      <c r="I2128" s="61">
        <v>61447</v>
      </c>
      <c r="J2128" s="61">
        <v>61364</v>
      </c>
      <c r="K2128" s="61">
        <v>61160</v>
      </c>
      <c r="L2128" s="61">
        <v>61020</v>
      </c>
      <c r="M2128" s="61">
        <v>60598</v>
      </c>
      <c r="N2128" s="61">
        <v>60491</v>
      </c>
      <c r="O2128" s="62">
        <v>60111</v>
      </c>
      <c r="P2128" s="61">
        <v>59911</v>
      </c>
      <c r="Q2128" s="27"/>
      <c r="R2128" s="28"/>
    </row>
    <row r="2129" spans="1:18" x14ac:dyDescent="0.2">
      <c r="A2129" s="60" t="s">
        <v>2138</v>
      </c>
      <c r="B2129" s="57" t="str">
        <f t="shared" si="99"/>
        <v>Wayne County, Ohio</v>
      </c>
      <c r="C2129" s="57" t="str">
        <f t="shared" si="100"/>
        <v>Wayne County</v>
      </c>
      <c r="D2129" s="56" t="str">
        <f t="shared" si="101"/>
        <v>Ohio</v>
      </c>
      <c r="E2129" s="61">
        <v>114520</v>
      </c>
      <c r="F2129" s="61">
        <v>114516</v>
      </c>
      <c r="G2129" s="61">
        <v>114394</v>
      </c>
      <c r="H2129" s="61">
        <v>114649</v>
      </c>
      <c r="I2129" s="61">
        <v>115029</v>
      </c>
      <c r="J2129" s="61">
        <v>115400</v>
      </c>
      <c r="K2129" s="61">
        <v>115912</v>
      </c>
      <c r="L2129" s="61">
        <v>116214</v>
      </c>
      <c r="M2129" s="61">
        <v>116613</v>
      </c>
      <c r="N2129" s="61">
        <v>116168</v>
      </c>
      <c r="O2129" s="62">
        <v>115790</v>
      </c>
      <c r="P2129" s="61">
        <v>115710</v>
      </c>
      <c r="Q2129" s="27"/>
      <c r="R2129" s="28"/>
    </row>
    <row r="2130" spans="1:18" x14ac:dyDescent="0.2">
      <c r="A2130" s="60" t="s">
        <v>2139</v>
      </c>
      <c r="B2130" s="57" t="str">
        <f t="shared" si="99"/>
        <v>Williams County, Ohio</v>
      </c>
      <c r="C2130" s="57" t="str">
        <f t="shared" si="100"/>
        <v>Williams County</v>
      </c>
      <c r="D2130" s="56" t="str">
        <f t="shared" si="101"/>
        <v>Ohio</v>
      </c>
      <c r="E2130" s="61">
        <v>37642</v>
      </c>
      <c r="F2130" s="61">
        <v>37652</v>
      </c>
      <c r="G2130" s="61">
        <v>37512</v>
      </c>
      <c r="H2130" s="61">
        <v>37584</v>
      </c>
      <c r="I2130" s="61">
        <v>37521</v>
      </c>
      <c r="J2130" s="61">
        <v>37426</v>
      </c>
      <c r="K2130" s="61">
        <v>37195</v>
      </c>
      <c r="L2130" s="61">
        <v>37007</v>
      </c>
      <c r="M2130" s="61">
        <v>36937</v>
      </c>
      <c r="N2130" s="61">
        <v>36707</v>
      </c>
      <c r="O2130" s="62">
        <v>36739</v>
      </c>
      <c r="P2130" s="61">
        <v>36692</v>
      </c>
      <c r="Q2130" s="27"/>
      <c r="R2130" s="28"/>
    </row>
    <row r="2131" spans="1:18" x14ac:dyDescent="0.2">
      <c r="A2131" s="60" t="s">
        <v>2140</v>
      </c>
      <c r="B2131" s="57" t="str">
        <f t="shared" si="99"/>
        <v>Wood County, Ohio</v>
      </c>
      <c r="C2131" s="57" t="str">
        <f t="shared" si="100"/>
        <v>Wood County</v>
      </c>
      <c r="D2131" s="56" t="str">
        <f t="shared" si="101"/>
        <v>Ohio</v>
      </c>
      <c r="E2131" s="61">
        <v>125488</v>
      </c>
      <c r="F2131" s="61">
        <v>125489</v>
      </c>
      <c r="G2131" s="61">
        <v>125950</v>
      </c>
      <c r="H2131" s="61">
        <v>127124</v>
      </c>
      <c r="I2131" s="61">
        <v>128425</v>
      </c>
      <c r="J2131" s="61">
        <v>129013</v>
      </c>
      <c r="K2131" s="61">
        <v>129337</v>
      </c>
      <c r="L2131" s="61">
        <v>129285</v>
      </c>
      <c r="M2131" s="61">
        <v>129768</v>
      </c>
      <c r="N2131" s="61">
        <v>130437</v>
      </c>
      <c r="O2131" s="62">
        <v>130441</v>
      </c>
      <c r="P2131" s="61">
        <v>130817</v>
      </c>
      <c r="Q2131" s="27"/>
      <c r="R2131" s="28"/>
    </row>
    <row r="2132" spans="1:18" x14ac:dyDescent="0.2">
      <c r="A2132" s="60" t="s">
        <v>2141</v>
      </c>
      <c r="B2132" s="57" t="str">
        <f t="shared" si="99"/>
        <v>Wyandot County, Ohio</v>
      </c>
      <c r="C2132" s="57" t="str">
        <f t="shared" si="100"/>
        <v>Wyandot County</v>
      </c>
      <c r="D2132" s="56" t="str">
        <f t="shared" si="101"/>
        <v>Ohio</v>
      </c>
      <c r="E2132" s="61">
        <v>22615</v>
      </c>
      <c r="F2132" s="61">
        <v>22617</v>
      </c>
      <c r="G2132" s="61">
        <v>22588</v>
      </c>
      <c r="H2132" s="61">
        <v>22643</v>
      </c>
      <c r="I2132" s="61">
        <v>22545</v>
      </c>
      <c r="J2132" s="61">
        <v>22460</v>
      </c>
      <c r="K2132" s="61">
        <v>22283</v>
      </c>
      <c r="L2132" s="61">
        <v>22176</v>
      </c>
      <c r="M2132" s="61">
        <v>22071</v>
      </c>
      <c r="N2132" s="61">
        <v>22063</v>
      </c>
      <c r="O2132" s="62">
        <v>21918</v>
      </c>
      <c r="P2132" s="61">
        <v>21772</v>
      </c>
      <c r="Q2132" s="27"/>
      <c r="R2132" s="28"/>
    </row>
    <row r="2133" spans="1:18" x14ac:dyDescent="0.2">
      <c r="A2133" s="60" t="s">
        <v>2142</v>
      </c>
      <c r="B2133" s="57" t="str">
        <f t="shared" si="99"/>
        <v>Adair County, Oklahoma</v>
      </c>
      <c r="C2133" s="57" t="str">
        <f t="shared" si="100"/>
        <v>Adair County</v>
      </c>
      <c r="D2133" s="56" t="str">
        <f t="shared" si="101"/>
        <v>Oklahoma</v>
      </c>
      <c r="E2133" s="61">
        <v>22683</v>
      </c>
      <c r="F2133" s="61">
        <v>22668</v>
      </c>
      <c r="G2133" s="61">
        <v>22756</v>
      </c>
      <c r="H2133" s="61">
        <v>22667</v>
      </c>
      <c r="I2133" s="61">
        <v>22468</v>
      </c>
      <c r="J2133" s="61">
        <v>22460</v>
      </c>
      <c r="K2133" s="61">
        <v>22384</v>
      </c>
      <c r="L2133" s="61">
        <v>22259</v>
      </c>
      <c r="M2133" s="61">
        <v>22305</v>
      </c>
      <c r="N2133" s="61">
        <v>22119</v>
      </c>
      <c r="O2133" s="62">
        <v>22224</v>
      </c>
      <c r="P2133" s="61">
        <v>22194</v>
      </c>
      <c r="Q2133" s="27"/>
      <c r="R2133" s="28"/>
    </row>
    <row r="2134" spans="1:18" x14ac:dyDescent="0.2">
      <c r="A2134" s="60" t="s">
        <v>2143</v>
      </c>
      <c r="B2134" s="57" t="str">
        <f t="shared" si="99"/>
        <v>Alfalfa County, Oklahoma</v>
      </c>
      <c r="C2134" s="57" t="str">
        <f t="shared" si="100"/>
        <v>Alfalfa County</v>
      </c>
      <c r="D2134" s="56" t="str">
        <f t="shared" si="101"/>
        <v>Oklahoma</v>
      </c>
      <c r="E2134" s="61">
        <v>5642</v>
      </c>
      <c r="F2134" s="61">
        <v>5639</v>
      </c>
      <c r="G2134" s="61">
        <v>5629</v>
      </c>
      <c r="H2134" s="61">
        <v>5648</v>
      </c>
      <c r="I2134" s="61">
        <v>5668</v>
      </c>
      <c r="J2134" s="61">
        <v>5856</v>
      </c>
      <c r="K2134" s="61">
        <v>5821</v>
      </c>
      <c r="L2134" s="61">
        <v>5917</v>
      </c>
      <c r="M2134" s="61">
        <v>5936</v>
      </c>
      <c r="N2134" s="61">
        <v>5913</v>
      </c>
      <c r="O2134" s="62">
        <v>5765</v>
      </c>
      <c r="P2134" s="61">
        <v>5702</v>
      </c>
      <c r="Q2134" s="27"/>
      <c r="R2134" s="28"/>
    </row>
    <row r="2135" spans="1:18" x14ac:dyDescent="0.2">
      <c r="A2135" s="60" t="s">
        <v>2144</v>
      </c>
      <c r="B2135" s="57" t="str">
        <f t="shared" si="99"/>
        <v>Atoka County, Oklahoma</v>
      </c>
      <c r="C2135" s="57" t="str">
        <f t="shared" si="100"/>
        <v>Atoka County</v>
      </c>
      <c r="D2135" s="56" t="str">
        <f t="shared" si="101"/>
        <v>Oklahoma</v>
      </c>
      <c r="E2135" s="61">
        <v>14182</v>
      </c>
      <c r="F2135" s="61">
        <v>14165</v>
      </c>
      <c r="G2135" s="61">
        <v>14214</v>
      </c>
      <c r="H2135" s="61">
        <v>14169</v>
      </c>
      <c r="I2135" s="61">
        <v>14030</v>
      </c>
      <c r="J2135" s="61">
        <v>13901</v>
      </c>
      <c r="K2135" s="61">
        <v>13924</v>
      </c>
      <c r="L2135" s="61">
        <v>13889</v>
      </c>
      <c r="M2135" s="61">
        <v>13894</v>
      </c>
      <c r="N2135" s="61">
        <v>13779</v>
      </c>
      <c r="O2135" s="62">
        <v>13795</v>
      </c>
      <c r="P2135" s="61">
        <v>13758</v>
      </c>
      <c r="Q2135" s="27"/>
      <c r="R2135" s="28"/>
    </row>
    <row r="2136" spans="1:18" x14ac:dyDescent="0.2">
      <c r="A2136" s="60" t="s">
        <v>2145</v>
      </c>
      <c r="B2136" s="57" t="str">
        <f t="shared" si="99"/>
        <v>Beaver County, Oklahoma</v>
      </c>
      <c r="C2136" s="57" t="str">
        <f t="shared" si="100"/>
        <v>Beaver County</v>
      </c>
      <c r="D2136" s="56" t="str">
        <f t="shared" si="101"/>
        <v>Oklahoma</v>
      </c>
      <c r="E2136" s="61">
        <v>5636</v>
      </c>
      <c r="F2136" s="61">
        <v>5636</v>
      </c>
      <c r="G2136" s="61">
        <v>5631</v>
      </c>
      <c r="H2136" s="61">
        <v>5634</v>
      </c>
      <c r="I2136" s="61">
        <v>5590</v>
      </c>
      <c r="J2136" s="61">
        <v>5563</v>
      </c>
      <c r="K2136" s="61">
        <v>5532</v>
      </c>
      <c r="L2136" s="61">
        <v>5455</v>
      </c>
      <c r="M2136" s="61">
        <v>5435</v>
      </c>
      <c r="N2136" s="61">
        <v>5364</v>
      </c>
      <c r="O2136" s="62">
        <v>5318</v>
      </c>
      <c r="P2136" s="61">
        <v>5311</v>
      </c>
      <c r="Q2136" s="27"/>
      <c r="R2136" s="28"/>
    </row>
    <row r="2137" spans="1:18" x14ac:dyDescent="0.2">
      <c r="A2137" s="60" t="s">
        <v>2146</v>
      </c>
      <c r="B2137" s="57" t="str">
        <f t="shared" si="99"/>
        <v>Beckham County, Oklahoma</v>
      </c>
      <c r="C2137" s="57" t="str">
        <f t="shared" si="100"/>
        <v>Beckham County</v>
      </c>
      <c r="D2137" s="56" t="str">
        <f t="shared" si="101"/>
        <v>Oklahoma</v>
      </c>
      <c r="E2137" s="61">
        <v>22119</v>
      </c>
      <c r="F2137" s="61">
        <v>22119</v>
      </c>
      <c r="G2137" s="61">
        <v>22061</v>
      </c>
      <c r="H2137" s="61">
        <v>22308</v>
      </c>
      <c r="I2137" s="61">
        <v>23070</v>
      </c>
      <c r="J2137" s="61">
        <v>23468</v>
      </c>
      <c r="K2137" s="61">
        <v>23596</v>
      </c>
      <c r="L2137" s="61">
        <v>23554</v>
      </c>
      <c r="M2137" s="61">
        <v>22427</v>
      </c>
      <c r="N2137" s="61">
        <v>21779</v>
      </c>
      <c r="O2137" s="62">
        <v>21720</v>
      </c>
      <c r="P2137" s="61">
        <v>21859</v>
      </c>
      <c r="Q2137" s="27"/>
      <c r="R2137" s="28"/>
    </row>
    <row r="2138" spans="1:18" x14ac:dyDescent="0.2">
      <c r="A2138" s="60" t="s">
        <v>2147</v>
      </c>
      <c r="B2138" s="57" t="str">
        <f t="shared" si="99"/>
        <v>Blaine County, Oklahoma</v>
      </c>
      <c r="C2138" s="57" t="str">
        <f t="shared" si="100"/>
        <v>Blaine County</v>
      </c>
      <c r="D2138" s="56" t="str">
        <f t="shared" si="101"/>
        <v>Oklahoma</v>
      </c>
      <c r="E2138" s="61">
        <v>11943</v>
      </c>
      <c r="F2138" s="61">
        <v>11943</v>
      </c>
      <c r="G2138" s="61">
        <v>9910</v>
      </c>
      <c r="H2138" s="61">
        <v>9685</v>
      </c>
      <c r="I2138" s="61">
        <v>9806</v>
      </c>
      <c r="J2138" s="61">
        <v>9785</v>
      </c>
      <c r="K2138" s="61">
        <v>9839</v>
      </c>
      <c r="L2138" s="61">
        <v>9762</v>
      </c>
      <c r="M2138" s="61">
        <v>9625</v>
      </c>
      <c r="N2138" s="61">
        <v>9512</v>
      </c>
      <c r="O2138" s="62">
        <v>9454</v>
      </c>
      <c r="P2138" s="61">
        <v>9429</v>
      </c>
      <c r="Q2138" s="27"/>
      <c r="R2138" s="28"/>
    </row>
    <row r="2139" spans="1:18" x14ac:dyDescent="0.2">
      <c r="A2139" s="60" t="s">
        <v>2148</v>
      </c>
      <c r="B2139" s="57" t="str">
        <f t="shared" si="99"/>
        <v>Bryan County, Oklahoma</v>
      </c>
      <c r="C2139" s="57" t="str">
        <f t="shared" si="100"/>
        <v>Bryan County</v>
      </c>
      <c r="D2139" s="56" t="str">
        <f t="shared" si="101"/>
        <v>Oklahoma</v>
      </c>
      <c r="E2139" s="61">
        <v>42416</v>
      </c>
      <c r="F2139" s="61">
        <v>42416</v>
      </c>
      <c r="G2139" s="61">
        <v>42580</v>
      </c>
      <c r="H2139" s="61">
        <v>43120</v>
      </c>
      <c r="I2139" s="61">
        <v>43453</v>
      </c>
      <c r="J2139" s="61">
        <v>44118</v>
      </c>
      <c r="K2139" s="61">
        <v>44483</v>
      </c>
      <c r="L2139" s="61">
        <v>45021</v>
      </c>
      <c r="M2139" s="61">
        <v>45599</v>
      </c>
      <c r="N2139" s="61">
        <v>46481</v>
      </c>
      <c r="O2139" s="62">
        <v>47191</v>
      </c>
      <c r="P2139" s="61">
        <v>47995</v>
      </c>
      <c r="Q2139" s="27"/>
      <c r="R2139" s="28"/>
    </row>
    <row r="2140" spans="1:18" x14ac:dyDescent="0.2">
      <c r="A2140" s="60" t="s">
        <v>2149</v>
      </c>
      <c r="B2140" s="57" t="str">
        <f t="shared" si="99"/>
        <v>Caddo County, Oklahoma</v>
      </c>
      <c r="C2140" s="57" t="str">
        <f t="shared" si="100"/>
        <v>Caddo County</v>
      </c>
      <c r="D2140" s="56" t="str">
        <f t="shared" si="101"/>
        <v>Oklahoma</v>
      </c>
      <c r="E2140" s="61">
        <v>29600</v>
      </c>
      <c r="F2140" s="61">
        <v>29598</v>
      </c>
      <c r="G2140" s="61">
        <v>29703</v>
      </c>
      <c r="H2140" s="61">
        <v>29602</v>
      </c>
      <c r="I2140" s="61">
        <v>29728</v>
      </c>
      <c r="J2140" s="61">
        <v>29580</v>
      </c>
      <c r="K2140" s="61">
        <v>29440</v>
      </c>
      <c r="L2140" s="61">
        <v>29433</v>
      </c>
      <c r="M2140" s="61">
        <v>29630</v>
      </c>
      <c r="N2140" s="61">
        <v>29356</v>
      </c>
      <c r="O2140" s="62">
        <v>29028</v>
      </c>
      <c r="P2140" s="61">
        <v>28762</v>
      </c>
      <c r="Q2140" s="27"/>
      <c r="R2140" s="28"/>
    </row>
    <row r="2141" spans="1:18" x14ac:dyDescent="0.2">
      <c r="A2141" s="60" t="s">
        <v>2150</v>
      </c>
      <c r="B2141" s="57" t="str">
        <f t="shared" si="99"/>
        <v>Canadian County, Oklahoma</v>
      </c>
      <c r="C2141" s="57" t="str">
        <f t="shared" si="100"/>
        <v>Canadian County</v>
      </c>
      <c r="D2141" s="56" t="str">
        <f t="shared" si="101"/>
        <v>Oklahoma</v>
      </c>
      <c r="E2141" s="61">
        <v>115541</v>
      </c>
      <c r="F2141" s="61">
        <v>115566</v>
      </c>
      <c r="G2141" s="61">
        <v>116361</v>
      </c>
      <c r="H2141" s="61">
        <v>119397</v>
      </c>
      <c r="I2141" s="61">
        <v>122500</v>
      </c>
      <c r="J2141" s="61">
        <v>125943</v>
      </c>
      <c r="K2141" s="61">
        <v>129321</v>
      </c>
      <c r="L2141" s="61">
        <v>133158</v>
      </c>
      <c r="M2141" s="61">
        <v>136386</v>
      </c>
      <c r="N2141" s="61">
        <v>140001</v>
      </c>
      <c r="O2141" s="62">
        <v>144426</v>
      </c>
      <c r="P2141" s="61">
        <v>148306</v>
      </c>
      <c r="Q2141" s="27"/>
      <c r="R2141" s="28"/>
    </row>
    <row r="2142" spans="1:18" x14ac:dyDescent="0.2">
      <c r="A2142" s="60" t="s">
        <v>2151</v>
      </c>
      <c r="B2142" s="57" t="str">
        <f t="shared" si="99"/>
        <v>Carter County, Oklahoma</v>
      </c>
      <c r="C2142" s="57" t="str">
        <f t="shared" si="100"/>
        <v>Carter County</v>
      </c>
      <c r="D2142" s="56" t="str">
        <f t="shared" si="101"/>
        <v>Oklahoma</v>
      </c>
      <c r="E2142" s="61">
        <v>47557</v>
      </c>
      <c r="F2142" s="61">
        <v>47729</v>
      </c>
      <c r="G2142" s="61">
        <v>47813</v>
      </c>
      <c r="H2142" s="61">
        <v>48067</v>
      </c>
      <c r="I2142" s="61">
        <v>48023</v>
      </c>
      <c r="J2142" s="61">
        <v>48465</v>
      </c>
      <c r="K2142" s="61">
        <v>48582</v>
      </c>
      <c r="L2142" s="61">
        <v>48568</v>
      </c>
      <c r="M2142" s="61">
        <v>48431</v>
      </c>
      <c r="N2142" s="61">
        <v>48273</v>
      </c>
      <c r="O2142" s="62">
        <v>48213</v>
      </c>
      <c r="P2142" s="61">
        <v>48111</v>
      </c>
      <c r="Q2142" s="27"/>
      <c r="R2142" s="28"/>
    </row>
    <row r="2143" spans="1:18" x14ac:dyDescent="0.2">
      <c r="A2143" s="60" t="s">
        <v>2152</v>
      </c>
      <c r="B2143" s="57" t="str">
        <f t="shared" si="99"/>
        <v>Cherokee County, Oklahoma</v>
      </c>
      <c r="C2143" s="57" t="str">
        <f t="shared" si="100"/>
        <v>Cherokee County</v>
      </c>
      <c r="D2143" s="56" t="str">
        <f t="shared" si="101"/>
        <v>Oklahoma</v>
      </c>
      <c r="E2143" s="61">
        <v>46987</v>
      </c>
      <c r="F2143" s="61">
        <v>46992</v>
      </c>
      <c r="G2143" s="61">
        <v>47126</v>
      </c>
      <c r="H2143" s="61">
        <v>47702</v>
      </c>
      <c r="I2143" s="61">
        <v>47989</v>
      </c>
      <c r="J2143" s="61">
        <v>47870</v>
      </c>
      <c r="K2143" s="61">
        <v>48240</v>
      </c>
      <c r="L2143" s="61">
        <v>48376</v>
      </c>
      <c r="M2143" s="61">
        <v>48791</v>
      </c>
      <c r="N2143" s="61">
        <v>48891</v>
      </c>
      <c r="O2143" s="62">
        <v>48607</v>
      </c>
      <c r="P2143" s="61">
        <v>48657</v>
      </c>
      <c r="Q2143" s="27"/>
      <c r="R2143" s="28"/>
    </row>
    <row r="2144" spans="1:18" x14ac:dyDescent="0.2">
      <c r="A2144" s="60" t="s">
        <v>2153</v>
      </c>
      <c r="B2144" s="57" t="str">
        <f t="shared" si="99"/>
        <v>Choctaw County, Oklahoma</v>
      </c>
      <c r="C2144" s="57" t="str">
        <f t="shared" si="100"/>
        <v>Choctaw County</v>
      </c>
      <c r="D2144" s="56" t="str">
        <f t="shared" si="101"/>
        <v>Oklahoma</v>
      </c>
      <c r="E2144" s="61">
        <v>15205</v>
      </c>
      <c r="F2144" s="61">
        <v>15199</v>
      </c>
      <c r="G2144" s="61">
        <v>15236</v>
      </c>
      <c r="H2144" s="61">
        <v>15281</v>
      </c>
      <c r="I2144" s="61">
        <v>15177</v>
      </c>
      <c r="J2144" s="61">
        <v>15053</v>
      </c>
      <c r="K2144" s="61">
        <v>15110</v>
      </c>
      <c r="L2144" s="61">
        <v>14984</v>
      </c>
      <c r="M2144" s="61">
        <v>14877</v>
      </c>
      <c r="N2144" s="61">
        <v>14804</v>
      </c>
      <c r="O2144" s="62">
        <v>14698</v>
      </c>
      <c r="P2144" s="61">
        <v>14672</v>
      </c>
      <c r="Q2144" s="27"/>
      <c r="R2144" s="28"/>
    </row>
    <row r="2145" spans="1:18" x14ac:dyDescent="0.2">
      <c r="A2145" s="60" t="s">
        <v>2154</v>
      </c>
      <c r="B2145" s="57" t="str">
        <f t="shared" si="99"/>
        <v>Cimarron County, Oklahoma</v>
      </c>
      <c r="C2145" s="57" t="str">
        <f t="shared" si="100"/>
        <v>Cimarron County</v>
      </c>
      <c r="D2145" s="56" t="str">
        <f t="shared" si="101"/>
        <v>Oklahoma</v>
      </c>
      <c r="E2145" s="61">
        <v>2475</v>
      </c>
      <c r="F2145" s="61">
        <v>2475</v>
      </c>
      <c r="G2145" s="61">
        <v>2471</v>
      </c>
      <c r="H2145" s="61">
        <v>2476</v>
      </c>
      <c r="I2145" s="61">
        <v>2398</v>
      </c>
      <c r="J2145" s="61">
        <v>2328</v>
      </c>
      <c r="K2145" s="61">
        <v>2294</v>
      </c>
      <c r="L2145" s="61">
        <v>2225</v>
      </c>
      <c r="M2145" s="61">
        <v>2189</v>
      </c>
      <c r="N2145" s="61">
        <v>2152</v>
      </c>
      <c r="O2145" s="62">
        <v>2165</v>
      </c>
      <c r="P2145" s="61">
        <v>2137</v>
      </c>
      <c r="Q2145" s="27"/>
      <c r="R2145" s="28"/>
    </row>
    <row r="2146" spans="1:18" x14ac:dyDescent="0.2">
      <c r="A2146" s="60" t="s">
        <v>2155</v>
      </c>
      <c r="B2146" s="57" t="str">
        <f t="shared" si="99"/>
        <v>Cleveland County, Oklahoma</v>
      </c>
      <c r="C2146" s="57" t="str">
        <f t="shared" si="100"/>
        <v>Cleveland County</v>
      </c>
      <c r="D2146" s="56" t="str">
        <f t="shared" si="101"/>
        <v>Oklahoma</v>
      </c>
      <c r="E2146" s="61">
        <v>255755</v>
      </c>
      <c r="F2146" s="61">
        <v>255990</v>
      </c>
      <c r="G2146" s="61">
        <v>257085</v>
      </c>
      <c r="H2146" s="61">
        <v>262064</v>
      </c>
      <c r="I2146" s="61">
        <v>266150</v>
      </c>
      <c r="J2146" s="61">
        <v>269860</v>
      </c>
      <c r="K2146" s="61">
        <v>269724</v>
      </c>
      <c r="L2146" s="61">
        <v>273841</v>
      </c>
      <c r="M2146" s="61">
        <v>277809</v>
      </c>
      <c r="N2146" s="61">
        <v>279542</v>
      </c>
      <c r="O2146" s="62">
        <v>281166</v>
      </c>
      <c r="P2146" s="61">
        <v>284014</v>
      </c>
      <c r="Q2146" s="27"/>
      <c r="R2146" s="28"/>
    </row>
    <row r="2147" spans="1:18" x14ac:dyDescent="0.2">
      <c r="A2147" s="60" t="s">
        <v>2156</v>
      </c>
      <c r="B2147" s="57" t="str">
        <f t="shared" si="99"/>
        <v>Coal County, Oklahoma</v>
      </c>
      <c r="C2147" s="57" t="str">
        <f t="shared" si="100"/>
        <v>Coal County</v>
      </c>
      <c r="D2147" s="56" t="str">
        <f t="shared" si="101"/>
        <v>Oklahoma</v>
      </c>
      <c r="E2147" s="61">
        <v>5925</v>
      </c>
      <c r="F2147" s="61">
        <v>5927</v>
      </c>
      <c r="G2147" s="61">
        <v>5911</v>
      </c>
      <c r="H2147" s="61">
        <v>5927</v>
      </c>
      <c r="I2147" s="61">
        <v>5902</v>
      </c>
      <c r="J2147" s="61">
        <v>5763</v>
      </c>
      <c r="K2147" s="61">
        <v>5727</v>
      </c>
      <c r="L2147" s="61">
        <v>5608</v>
      </c>
      <c r="M2147" s="61">
        <v>5652</v>
      </c>
      <c r="N2147" s="61">
        <v>5630</v>
      </c>
      <c r="O2147" s="62">
        <v>5520</v>
      </c>
      <c r="P2147" s="61">
        <v>5495</v>
      </c>
      <c r="Q2147" s="27"/>
      <c r="R2147" s="28"/>
    </row>
    <row r="2148" spans="1:18" x14ac:dyDescent="0.2">
      <c r="A2148" s="60" t="s">
        <v>2157</v>
      </c>
      <c r="B2148" s="57" t="str">
        <f t="shared" si="99"/>
        <v>Comanche County, Oklahoma</v>
      </c>
      <c r="C2148" s="57" t="str">
        <f t="shared" si="100"/>
        <v>Comanche County</v>
      </c>
      <c r="D2148" s="56" t="str">
        <f t="shared" si="101"/>
        <v>Oklahoma</v>
      </c>
      <c r="E2148" s="61">
        <v>124098</v>
      </c>
      <c r="F2148" s="61">
        <v>124098</v>
      </c>
      <c r="G2148" s="61">
        <v>125397</v>
      </c>
      <c r="H2148" s="61">
        <v>126075</v>
      </c>
      <c r="I2148" s="61">
        <v>126536</v>
      </c>
      <c r="J2148" s="61">
        <v>124949</v>
      </c>
      <c r="K2148" s="61">
        <v>124778</v>
      </c>
      <c r="L2148" s="61">
        <v>124005</v>
      </c>
      <c r="M2148" s="61">
        <v>121743</v>
      </c>
      <c r="N2148" s="61">
        <v>121786</v>
      </c>
      <c r="O2148" s="62">
        <v>120528</v>
      </c>
      <c r="P2148" s="61">
        <v>120749</v>
      </c>
      <c r="Q2148" s="27"/>
      <c r="R2148" s="28"/>
    </row>
    <row r="2149" spans="1:18" x14ac:dyDescent="0.2">
      <c r="A2149" s="60" t="s">
        <v>2158</v>
      </c>
      <c r="B2149" s="57" t="str">
        <f t="shared" si="99"/>
        <v>Cotton County, Oklahoma</v>
      </c>
      <c r="C2149" s="57" t="str">
        <f t="shared" si="100"/>
        <v>Cotton County</v>
      </c>
      <c r="D2149" s="56" t="str">
        <f t="shared" si="101"/>
        <v>Oklahoma</v>
      </c>
      <c r="E2149" s="61">
        <v>6193</v>
      </c>
      <c r="F2149" s="61">
        <v>6190</v>
      </c>
      <c r="G2149" s="61">
        <v>6172</v>
      </c>
      <c r="H2149" s="61">
        <v>6180</v>
      </c>
      <c r="I2149" s="61">
        <v>6160</v>
      </c>
      <c r="J2149" s="61">
        <v>6164</v>
      </c>
      <c r="K2149" s="61">
        <v>6131</v>
      </c>
      <c r="L2149" s="61">
        <v>6006</v>
      </c>
      <c r="M2149" s="61">
        <v>5933</v>
      </c>
      <c r="N2149" s="61">
        <v>5863</v>
      </c>
      <c r="O2149" s="62">
        <v>5820</v>
      </c>
      <c r="P2149" s="61">
        <v>5666</v>
      </c>
      <c r="Q2149" s="27"/>
      <c r="R2149" s="28"/>
    </row>
    <row r="2150" spans="1:18" x14ac:dyDescent="0.2">
      <c r="A2150" s="60" t="s">
        <v>2159</v>
      </c>
      <c r="B2150" s="57" t="str">
        <f t="shared" si="99"/>
        <v>Craig County, Oklahoma</v>
      </c>
      <c r="C2150" s="57" t="str">
        <f t="shared" si="100"/>
        <v>Craig County</v>
      </c>
      <c r="D2150" s="56" t="str">
        <f t="shared" si="101"/>
        <v>Oklahoma</v>
      </c>
      <c r="E2150" s="61">
        <v>15029</v>
      </c>
      <c r="F2150" s="61">
        <v>15027</v>
      </c>
      <c r="G2150" s="61">
        <v>15060</v>
      </c>
      <c r="H2150" s="61">
        <v>14985</v>
      </c>
      <c r="I2150" s="61">
        <v>14763</v>
      </c>
      <c r="J2150" s="61">
        <v>14701</v>
      </c>
      <c r="K2150" s="61">
        <v>14639</v>
      </c>
      <c r="L2150" s="61">
        <v>14709</v>
      </c>
      <c r="M2150" s="61">
        <v>14465</v>
      </c>
      <c r="N2150" s="61">
        <v>14332</v>
      </c>
      <c r="O2150" s="62">
        <v>14300</v>
      </c>
      <c r="P2150" s="61">
        <v>14142</v>
      </c>
      <c r="Q2150" s="27"/>
      <c r="R2150" s="28"/>
    </row>
    <row r="2151" spans="1:18" x14ac:dyDescent="0.2">
      <c r="A2151" s="60" t="s">
        <v>2160</v>
      </c>
      <c r="B2151" s="57" t="str">
        <f t="shared" si="99"/>
        <v>Creek County, Oklahoma</v>
      </c>
      <c r="C2151" s="57" t="str">
        <f t="shared" si="100"/>
        <v>Creek County</v>
      </c>
      <c r="D2151" s="56" t="str">
        <f t="shared" si="101"/>
        <v>Oklahoma</v>
      </c>
      <c r="E2151" s="61">
        <v>69967</v>
      </c>
      <c r="F2151" s="61">
        <v>69992</v>
      </c>
      <c r="G2151" s="61">
        <v>70248</v>
      </c>
      <c r="H2151" s="61">
        <v>70651</v>
      </c>
      <c r="I2151" s="61">
        <v>70760</v>
      </c>
      <c r="J2151" s="61">
        <v>70575</v>
      </c>
      <c r="K2151" s="61">
        <v>70559</v>
      </c>
      <c r="L2151" s="61">
        <v>70801</v>
      </c>
      <c r="M2151" s="61">
        <v>71191</v>
      </c>
      <c r="N2151" s="61">
        <v>71890</v>
      </c>
      <c r="O2151" s="62">
        <v>71730</v>
      </c>
      <c r="P2151" s="61">
        <v>71522</v>
      </c>
      <c r="Q2151" s="27"/>
      <c r="R2151" s="28"/>
    </row>
    <row r="2152" spans="1:18" x14ac:dyDescent="0.2">
      <c r="A2152" s="60" t="s">
        <v>2161</v>
      </c>
      <c r="B2152" s="57" t="str">
        <f t="shared" si="99"/>
        <v>Custer County, Oklahoma</v>
      </c>
      <c r="C2152" s="57" t="str">
        <f t="shared" si="100"/>
        <v>Custer County</v>
      </c>
      <c r="D2152" s="56" t="str">
        <f t="shared" si="101"/>
        <v>Oklahoma</v>
      </c>
      <c r="E2152" s="61">
        <v>27469</v>
      </c>
      <c r="F2152" s="61">
        <v>27540</v>
      </c>
      <c r="G2152" s="61">
        <v>27580</v>
      </c>
      <c r="H2152" s="61">
        <v>27796</v>
      </c>
      <c r="I2152" s="61">
        <v>28590</v>
      </c>
      <c r="J2152" s="61">
        <v>29310</v>
      </c>
      <c r="K2152" s="61">
        <v>29509</v>
      </c>
      <c r="L2152" s="61">
        <v>29565</v>
      </c>
      <c r="M2152" s="61">
        <v>29222</v>
      </c>
      <c r="N2152" s="61">
        <v>28974</v>
      </c>
      <c r="O2152" s="62">
        <v>28995</v>
      </c>
      <c r="P2152" s="61">
        <v>29003</v>
      </c>
      <c r="Q2152" s="27"/>
      <c r="R2152" s="28"/>
    </row>
    <row r="2153" spans="1:18" x14ac:dyDescent="0.2">
      <c r="A2153" s="60" t="s">
        <v>2162</v>
      </c>
      <c r="B2153" s="57" t="str">
        <f t="shared" si="99"/>
        <v>Delaware County, Oklahoma</v>
      </c>
      <c r="C2153" s="57" t="str">
        <f t="shared" si="100"/>
        <v>Delaware County</v>
      </c>
      <c r="D2153" s="56" t="str">
        <f t="shared" si="101"/>
        <v>Oklahoma</v>
      </c>
      <c r="E2153" s="61">
        <v>41487</v>
      </c>
      <c r="F2153" s="61">
        <v>41498</v>
      </c>
      <c r="G2153" s="61">
        <v>41562</v>
      </c>
      <c r="H2153" s="61">
        <v>41654</v>
      </c>
      <c r="I2153" s="61">
        <v>41716</v>
      </c>
      <c r="J2153" s="61">
        <v>41695</v>
      </c>
      <c r="K2153" s="61">
        <v>41763</v>
      </c>
      <c r="L2153" s="61">
        <v>41704</v>
      </c>
      <c r="M2153" s="61">
        <v>41965</v>
      </c>
      <c r="N2153" s="61">
        <v>42672</v>
      </c>
      <c r="O2153" s="62">
        <v>42814</v>
      </c>
      <c r="P2153" s="61">
        <v>43009</v>
      </c>
      <c r="Q2153" s="27"/>
      <c r="R2153" s="28"/>
    </row>
    <row r="2154" spans="1:18" x14ac:dyDescent="0.2">
      <c r="A2154" s="60" t="s">
        <v>2163</v>
      </c>
      <c r="B2154" s="57" t="str">
        <f t="shared" si="99"/>
        <v>Dewey County, Oklahoma</v>
      </c>
      <c r="C2154" s="57" t="str">
        <f t="shared" si="100"/>
        <v>Dewey County</v>
      </c>
      <c r="D2154" s="56" t="str">
        <f t="shared" si="101"/>
        <v>Oklahoma</v>
      </c>
      <c r="E2154" s="61">
        <v>4810</v>
      </c>
      <c r="F2154" s="61">
        <v>4810</v>
      </c>
      <c r="G2154" s="61">
        <v>4810</v>
      </c>
      <c r="H2154" s="61">
        <v>4785</v>
      </c>
      <c r="I2154" s="61">
        <v>4817</v>
      </c>
      <c r="J2154" s="61">
        <v>4857</v>
      </c>
      <c r="K2154" s="61">
        <v>4966</v>
      </c>
      <c r="L2154" s="61">
        <v>4984</v>
      </c>
      <c r="M2154" s="61">
        <v>4905</v>
      </c>
      <c r="N2154" s="61">
        <v>4899</v>
      </c>
      <c r="O2154" s="62">
        <v>4931</v>
      </c>
      <c r="P2154" s="61">
        <v>4891</v>
      </c>
      <c r="Q2154" s="27"/>
      <c r="R2154" s="28"/>
    </row>
    <row r="2155" spans="1:18" x14ac:dyDescent="0.2">
      <c r="A2155" s="60" t="s">
        <v>2164</v>
      </c>
      <c r="B2155" s="57" t="str">
        <f t="shared" si="99"/>
        <v>Ellis County, Oklahoma</v>
      </c>
      <c r="C2155" s="57" t="str">
        <f t="shared" si="100"/>
        <v>Ellis County</v>
      </c>
      <c r="D2155" s="56" t="str">
        <f t="shared" si="101"/>
        <v>Oklahoma</v>
      </c>
      <c r="E2155" s="61">
        <v>4151</v>
      </c>
      <c r="F2155" s="61">
        <v>4151</v>
      </c>
      <c r="G2155" s="61">
        <v>4158</v>
      </c>
      <c r="H2155" s="61">
        <v>4040</v>
      </c>
      <c r="I2155" s="61">
        <v>4080</v>
      </c>
      <c r="J2155" s="61">
        <v>4133</v>
      </c>
      <c r="K2155" s="61">
        <v>4118</v>
      </c>
      <c r="L2155" s="61">
        <v>4223</v>
      </c>
      <c r="M2155" s="61">
        <v>4085</v>
      </c>
      <c r="N2155" s="61">
        <v>3970</v>
      </c>
      <c r="O2155" s="62">
        <v>3939</v>
      </c>
      <c r="P2155" s="61">
        <v>3859</v>
      </c>
      <c r="Q2155" s="27"/>
      <c r="R2155" s="28"/>
    </row>
    <row r="2156" spans="1:18" x14ac:dyDescent="0.2">
      <c r="A2156" s="60" t="s">
        <v>2165</v>
      </c>
      <c r="B2156" s="57" t="str">
        <f t="shared" si="99"/>
        <v>Garfield County, Oklahoma</v>
      </c>
      <c r="C2156" s="57" t="str">
        <f t="shared" si="100"/>
        <v>Garfield County</v>
      </c>
      <c r="D2156" s="56" t="str">
        <f t="shared" si="101"/>
        <v>Oklahoma</v>
      </c>
      <c r="E2156" s="61">
        <v>60580</v>
      </c>
      <c r="F2156" s="61">
        <v>60580</v>
      </c>
      <c r="G2156" s="61">
        <v>60765</v>
      </c>
      <c r="H2156" s="61">
        <v>60763</v>
      </c>
      <c r="I2156" s="61">
        <v>61399</v>
      </c>
      <c r="J2156" s="61">
        <v>62370</v>
      </c>
      <c r="K2156" s="61">
        <v>62790</v>
      </c>
      <c r="L2156" s="61">
        <v>63248</v>
      </c>
      <c r="M2156" s="61">
        <v>62493</v>
      </c>
      <c r="N2156" s="61">
        <v>61600</v>
      </c>
      <c r="O2156" s="62">
        <v>61095</v>
      </c>
      <c r="P2156" s="61">
        <v>61056</v>
      </c>
      <c r="Q2156" s="27"/>
      <c r="R2156" s="28"/>
    </row>
    <row r="2157" spans="1:18" x14ac:dyDescent="0.2">
      <c r="A2157" s="60" t="s">
        <v>2166</v>
      </c>
      <c r="B2157" s="57" t="str">
        <f t="shared" si="99"/>
        <v>Garvin County, Oklahoma</v>
      </c>
      <c r="C2157" s="57" t="str">
        <f t="shared" si="100"/>
        <v>Garvin County</v>
      </c>
      <c r="D2157" s="56" t="str">
        <f t="shared" si="101"/>
        <v>Oklahoma</v>
      </c>
      <c r="E2157" s="61">
        <v>27576</v>
      </c>
      <c r="F2157" s="61">
        <v>27571</v>
      </c>
      <c r="G2157" s="61">
        <v>27577</v>
      </c>
      <c r="H2157" s="61">
        <v>27468</v>
      </c>
      <c r="I2157" s="61">
        <v>27345</v>
      </c>
      <c r="J2157" s="61">
        <v>27429</v>
      </c>
      <c r="K2157" s="61">
        <v>27620</v>
      </c>
      <c r="L2157" s="61">
        <v>27920</v>
      </c>
      <c r="M2157" s="61">
        <v>27940</v>
      </c>
      <c r="N2157" s="61">
        <v>27857</v>
      </c>
      <c r="O2157" s="62">
        <v>27746</v>
      </c>
      <c r="P2157" s="61">
        <v>27711</v>
      </c>
      <c r="Q2157" s="27"/>
      <c r="R2157" s="28"/>
    </row>
    <row r="2158" spans="1:18" x14ac:dyDescent="0.2">
      <c r="A2158" s="60" t="s">
        <v>2167</v>
      </c>
      <c r="B2158" s="57" t="str">
        <f t="shared" si="99"/>
        <v>Grady County, Oklahoma</v>
      </c>
      <c r="C2158" s="57" t="str">
        <f t="shared" si="100"/>
        <v>Grady County</v>
      </c>
      <c r="D2158" s="56" t="str">
        <f t="shared" si="101"/>
        <v>Oklahoma</v>
      </c>
      <c r="E2158" s="61">
        <v>52431</v>
      </c>
      <c r="F2158" s="61">
        <v>52430</v>
      </c>
      <c r="G2158" s="61">
        <v>52440</v>
      </c>
      <c r="H2158" s="61">
        <v>52751</v>
      </c>
      <c r="I2158" s="61">
        <v>53026</v>
      </c>
      <c r="J2158" s="61">
        <v>53637</v>
      </c>
      <c r="K2158" s="61">
        <v>53878</v>
      </c>
      <c r="L2158" s="61">
        <v>54559</v>
      </c>
      <c r="M2158" s="61">
        <v>54683</v>
      </c>
      <c r="N2158" s="61">
        <v>54829</v>
      </c>
      <c r="O2158" s="62">
        <v>55448</v>
      </c>
      <c r="P2158" s="61">
        <v>55834</v>
      </c>
      <c r="Q2158" s="27"/>
      <c r="R2158" s="28"/>
    </row>
    <row r="2159" spans="1:18" x14ac:dyDescent="0.2">
      <c r="A2159" s="60" t="s">
        <v>2168</v>
      </c>
      <c r="B2159" s="57" t="str">
        <f t="shared" si="99"/>
        <v>Grant County, Oklahoma</v>
      </c>
      <c r="C2159" s="57" t="str">
        <f t="shared" si="100"/>
        <v>Grant County</v>
      </c>
      <c r="D2159" s="56" t="str">
        <f t="shared" si="101"/>
        <v>Oklahoma</v>
      </c>
      <c r="E2159" s="61">
        <v>4527</v>
      </c>
      <c r="F2159" s="61">
        <v>4532</v>
      </c>
      <c r="G2159" s="61">
        <v>4537</v>
      </c>
      <c r="H2159" s="61">
        <v>4563</v>
      </c>
      <c r="I2159" s="61">
        <v>4534</v>
      </c>
      <c r="J2159" s="61">
        <v>4521</v>
      </c>
      <c r="K2159" s="61">
        <v>4472</v>
      </c>
      <c r="L2159" s="61">
        <v>4500</v>
      </c>
      <c r="M2159" s="61">
        <v>4454</v>
      </c>
      <c r="N2159" s="61">
        <v>4379</v>
      </c>
      <c r="O2159" s="62">
        <v>4321</v>
      </c>
      <c r="P2159" s="61">
        <v>4333</v>
      </c>
      <c r="Q2159" s="27"/>
      <c r="R2159" s="28"/>
    </row>
    <row r="2160" spans="1:18" x14ac:dyDescent="0.2">
      <c r="A2160" s="60" t="s">
        <v>2169</v>
      </c>
      <c r="B2160" s="57" t="str">
        <f t="shared" si="99"/>
        <v>Greer County, Oklahoma</v>
      </c>
      <c r="C2160" s="57" t="str">
        <f t="shared" si="100"/>
        <v>Greer County</v>
      </c>
      <c r="D2160" s="56" t="str">
        <f t="shared" si="101"/>
        <v>Oklahoma</v>
      </c>
      <c r="E2160" s="61">
        <v>6239</v>
      </c>
      <c r="F2160" s="61">
        <v>6239</v>
      </c>
      <c r="G2160" s="61">
        <v>6210</v>
      </c>
      <c r="H2160" s="61">
        <v>6144</v>
      </c>
      <c r="I2160" s="61">
        <v>6055</v>
      </c>
      <c r="J2160" s="61">
        <v>6139</v>
      </c>
      <c r="K2160" s="61">
        <v>6123</v>
      </c>
      <c r="L2160" s="61">
        <v>6031</v>
      </c>
      <c r="M2160" s="61">
        <v>5954</v>
      </c>
      <c r="N2160" s="61">
        <v>5793</v>
      </c>
      <c r="O2160" s="62">
        <v>5814</v>
      </c>
      <c r="P2160" s="61">
        <v>5712</v>
      </c>
      <c r="Q2160" s="27"/>
      <c r="R2160" s="28"/>
    </row>
    <row r="2161" spans="1:18" x14ac:dyDescent="0.2">
      <c r="A2161" s="60" t="s">
        <v>2170</v>
      </c>
      <c r="B2161" s="57" t="str">
        <f t="shared" si="99"/>
        <v>Harmon County, Oklahoma</v>
      </c>
      <c r="C2161" s="57" t="str">
        <f t="shared" si="100"/>
        <v>Harmon County</v>
      </c>
      <c r="D2161" s="56" t="str">
        <f t="shared" si="101"/>
        <v>Oklahoma</v>
      </c>
      <c r="E2161" s="61">
        <v>2922</v>
      </c>
      <c r="F2161" s="61">
        <v>2922</v>
      </c>
      <c r="G2161" s="61">
        <v>2921</v>
      </c>
      <c r="H2161" s="61">
        <v>2934</v>
      </c>
      <c r="I2161" s="61">
        <v>2914</v>
      </c>
      <c r="J2161" s="61">
        <v>2891</v>
      </c>
      <c r="K2161" s="61">
        <v>2801</v>
      </c>
      <c r="L2161" s="61">
        <v>2782</v>
      </c>
      <c r="M2161" s="61">
        <v>2712</v>
      </c>
      <c r="N2161" s="61">
        <v>2710</v>
      </c>
      <c r="O2161" s="62">
        <v>2691</v>
      </c>
      <c r="P2161" s="61">
        <v>2653</v>
      </c>
      <c r="Q2161" s="27"/>
      <c r="R2161" s="28"/>
    </row>
    <row r="2162" spans="1:18" x14ac:dyDescent="0.2">
      <c r="A2162" s="60" t="s">
        <v>2171</v>
      </c>
      <c r="B2162" s="57" t="str">
        <f t="shared" si="99"/>
        <v>Harper County, Oklahoma</v>
      </c>
      <c r="C2162" s="57" t="str">
        <f t="shared" si="100"/>
        <v>Harper County</v>
      </c>
      <c r="D2162" s="56" t="str">
        <f t="shared" si="101"/>
        <v>Oklahoma</v>
      </c>
      <c r="E2162" s="61">
        <v>3685</v>
      </c>
      <c r="F2162" s="61">
        <v>3682</v>
      </c>
      <c r="G2162" s="61">
        <v>3694</v>
      </c>
      <c r="H2162" s="61">
        <v>3713</v>
      </c>
      <c r="I2162" s="61">
        <v>3711</v>
      </c>
      <c r="J2162" s="61">
        <v>3871</v>
      </c>
      <c r="K2162" s="61">
        <v>3894</v>
      </c>
      <c r="L2162" s="61">
        <v>3826</v>
      </c>
      <c r="M2162" s="61">
        <v>3776</v>
      </c>
      <c r="N2162" s="61">
        <v>3784</v>
      </c>
      <c r="O2162" s="62">
        <v>3727</v>
      </c>
      <c r="P2162" s="61">
        <v>3688</v>
      </c>
      <c r="Q2162" s="27"/>
      <c r="R2162" s="28"/>
    </row>
    <row r="2163" spans="1:18" x14ac:dyDescent="0.2">
      <c r="A2163" s="60" t="s">
        <v>2172</v>
      </c>
      <c r="B2163" s="57" t="str">
        <f t="shared" si="99"/>
        <v>Haskell County, Oklahoma</v>
      </c>
      <c r="C2163" s="57" t="str">
        <f t="shared" si="100"/>
        <v>Haskell County</v>
      </c>
      <c r="D2163" s="56" t="str">
        <f t="shared" si="101"/>
        <v>Oklahoma</v>
      </c>
      <c r="E2163" s="61">
        <v>12769</v>
      </c>
      <c r="F2163" s="61">
        <v>12775</v>
      </c>
      <c r="G2163" s="61">
        <v>12779</v>
      </c>
      <c r="H2163" s="61">
        <v>12759</v>
      </c>
      <c r="I2163" s="61">
        <v>12820</v>
      </c>
      <c r="J2163" s="61">
        <v>12917</v>
      </c>
      <c r="K2163" s="61">
        <v>12827</v>
      </c>
      <c r="L2163" s="61">
        <v>12750</v>
      </c>
      <c r="M2163" s="61">
        <v>12695</v>
      </c>
      <c r="N2163" s="61">
        <v>12726</v>
      </c>
      <c r="O2163" s="62">
        <v>12636</v>
      </c>
      <c r="P2163" s="61">
        <v>12627</v>
      </c>
      <c r="Q2163" s="27"/>
      <c r="R2163" s="28"/>
    </row>
    <row r="2164" spans="1:18" x14ac:dyDescent="0.2">
      <c r="A2164" s="60" t="s">
        <v>2173</v>
      </c>
      <c r="B2164" s="57" t="str">
        <f t="shared" si="99"/>
        <v>Hughes County, Oklahoma</v>
      </c>
      <c r="C2164" s="57" t="str">
        <f t="shared" si="100"/>
        <v>Hughes County</v>
      </c>
      <c r="D2164" s="56" t="str">
        <f t="shared" si="101"/>
        <v>Oklahoma</v>
      </c>
      <c r="E2164" s="61">
        <v>14003</v>
      </c>
      <c r="F2164" s="61">
        <v>14000</v>
      </c>
      <c r="G2164" s="61">
        <v>14030</v>
      </c>
      <c r="H2164" s="61">
        <v>13752</v>
      </c>
      <c r="I2164" s="61">
        <v>13661</v>
      </c>
      <c r="J2164" s="61">
        <v>13643</v>
      </c>
      <c r="K2164" s="61">
        <v>13684</v>
      </c>
      <c r="L2164" s="61">
        <v>13592</v>
      </c>
      <c r="M2164" s="61">
        <v>13417</v>
      </c>
      <c r="N2164" s="61">
        <v>13265</v>
      </c>
      <c r="O2164" s="62">
        <v>13305</v>
      </c>
      <c r="P2164" s="61">
        <v>13279</v>
      </c>
      <c r="Q2164" s="27"/>
      <c r="R2164" s="28"/>
    </row>
    <row r="2165" spans="1:18" x14ac:dyDescent="0.2">
      <c r="A2165" s="60" t="s">
        <v>2174</v>
      </c>
      <c r="B2165" s="57" t="str">
        <f t="shared" si="99"/>
        <v>Jackson County, Oklahoma</v>
      </c>
      <c r="C2165" s="57" t="str">
        <f t="shared" si="100"/>
        <v>Jackson County</v>
      </c>
      <c r="D2165" s="56" t="str">
        <f t="shared" si="101"/>
        <v>Oklahoma</v>
      </c>
      <c r="E2165" s="61">
        <v>26446</v>
      </c>
      <c r="F2165" s="61">
        <v>26446</v>
      </c>
      <c r="G2165" s="61">
        <v>26485</v>
      </c>
      <c r="H2165" s="61">
        <v>26422</v>
      </c>
      <c r="I2165" s="61">
        <v>26226</v>
      </c>
      <c r="J2165" s="61">
        <v>26109</v>
      </c>
      <c r="K2165" s="61">
        <v>25822</v>
      </c>
      <c r="L2165" s="61">
        <v>25459</v>
      </c>
      <c r="M2165" s="61">
        <v>25440</v>
      </c>
      <c r="N2165" s="61">
        <v>25112</v>
      </c>
      <c r="O2165" s="62">
        <v>24775</v>
      </c>
      <c r="P2165" s="61">
        <v>24530</v>
      </c>
      <c r="Q2165" s="27"/>
      <c r="R2165" s="28"/>
    </row>
    <row r="2166" spans="1:18" x14ac:dyDescent="0.2">
      <c r="A2166" s="60" t="s">
        <v>2175</v>
      </c>
      <c r="B2166" s="57" t="str">
        <f t="shared" si="99"/>
        <v>Jefferson County, Oklahoma</v>
      </c>
      <c r="C2166" s="57" t="str">
        <f t="shared" si="100"/>
        <v>Jefferson County</v>
      </c>
      <c r="D2166" s="56" t="str">
        <f t="shared" si="101"/>
        <v>Oklahoma</v>
      </c>
      <c r="E2166" s="61">
        <v>6472</v>
      </c>
      <c r="F2166" s="61">
        <v>6472</v>
      </c>
      <c r="G2166" s="61">
        <v>6438</v>
      </c>
      <c r="H2166" s="61">
        <v>6452</v>
      </c>
      <c r="I2166" s="61">
        <v>6341</v>
      </c>
      <c r="J2166" s="61">
        <v>6357</v>
      </c>
      <c r="K2166" s="61">
        <v>6291</v>
      </c>
      <c r="L2166" s="61">
        <v>6266</v>
      </c>
      <c r="M2166" s="61">
        <v>6250</v>
      </c>
      <c r="N2166" s="61">
        <v>6164</v>
      </c>
      <c r="O2166" s="62">
        <v>6106</v>
      </c>
      <c r="P2166" s="61">
        <v>6002</v>
      </c>
      <c r="Q2166" s="27"/>
      <c r="R2166" s="28"/>
    </row>
    <row r="2167" spans="1:18" x14ac:dyDescent="0.2">
      <c r="A2167" s="60" t="s">
        <v>2176</v>
      </c>
      <c r="B2167" s="57" t="str">
        <f t="shared" si="99"/>
        <v>Johnston County, Oklahoma</v>
      </c>
      <c r="C2167" s="57" t="str">
        <f t="shared" si="100"/>
        <v>Johnston County</v>
      </c>
      <c r="D2167" s="56" t="str">
        <f t="shared" si="101"/>
        <v>Oklahoma</v>
      </c>
      <c r="E2167" s="61">
        <v>10957</v>
      </c>
      <c r="F2167" s="61">
        <v>10957</v>
      </c>
      <c r="G2167" s="61">
        <v>11002</v>
      </c>
      <c r="H2167" s="61">
        <v>11072</v>
      </c>
      <c r="I2167" s="61">
        <v>10967</v>
      </c>
      <c r="J2167" s="61">
        <v>10986</v>
      </c>
      <c r="K2167" s="61">
        <v>11097</v>
      </c>
      <c r="L2167" s="61">
        <v>10967</v>
      </c>
      <c r="M2167" s="61">
        <v>11126</v>
      </c>
      <c r="N2167" s="61">
        <v>11121</v>
      </c>
      <c r="O2167" s="62">
        <v>11020</v>
      </c>
      <c r="P2167" s="61">
        <v>11085</v>
      </c>
      <c r="Q2167" s="27"/>
      <c r="R2167" s="28"/>
    </row>
    <row r="2168" spans="1:18" x14ac:dyDescent="0.2">
      <c r="A2168" s="60" t="s">
        <v>2177</v>
      </c>
      <c r="B2168" s="57" t="str">
        <f t="shared" si="99"/>
        <v>Kay County, Oklahoma</v>
      </c>
      <c r="C2168" s="57" t="str">
        <f t="shared" si="100"/>
        <v>Kay County</v>
      </c>
      <c r="D2168" s="56" t="str">
        <f t="shared" si="101"/>
        <v>Oklahoma</v>
      </c>
      <c r="E2168" s="61">
        <v>46562</v>
      </c>
      <c r="F2168" s="61">
        <v>46562</v>
      </c>
      <c r="G2168" s="61">
        <v>46430</v>
      </c>
      <c r="H2168" s="61">
        <v>45847</v>
      </c>
      <c r="I2168" s="61">
        <v>45684</v>
      </c>
      <c r="J2168" s="61">
        <v>45541</v>
      </c>
      <c r="K2168" s="61">
        <v>45451</v>
      </c>
      <c r="L2168" s="61">
        <v>45226</v>
      </c>
      <c r="M2168" s="61">
        <v>44901</v>
      </c>
      <c r="N2168" s="61">
        <v>44403</v>
      </c>
      <c r="O2168" s="62">
        <v>43944</v>
      </c>
      <c r="P2168" s="61">
        <v>43538</v>
      </c>
      <c r="Q2168" s="27"/>
      <c r="R2168" s="28"/>
    </row>
    <row r="2169" spans="1:18" x14ac:dyDescent="0.2">
      <c r="A2169" s="60" t="s">
        <v>2178</v>
      </c>
      <c r="B2169" s="57" t="str">
        <f t="shared" si="99"/>
        <v>Kingfisher County, Oklahoma</v>
      </c>
      <c r="C2169" s="57" t="str">
        <f t="shared" si="100"/>
        <v>Kingfisher County</v>
      </c>
      <c r="D2169" s="56" t="str">
        <f t="shared" si="101"/>
        <v>Oklahoma</v>
      </c>
      <c r="E2169" s="61">
        <v>15034</v>
      </c>
      <c r="F2169" s="61">
        <v>15025</v>
      </c>
      <c r="G2169" s="61">
        <v>15065</v>
      </c>
      <c r="H2169" s="61">
        <v>15160</v>
      </c>
      <c r="I2169" s="61">
        <v>15022</v>
      </c>
      <c r="J2169" s="61">
        <v>15300</v>
      </c>
      <c r="K2169" s="61">
        <v>15504</v>
      </c>
      <c r="L2169" s="61">
        <v>15588</v>
      </c>
      <c r="M2169" s="61">
        <v>15613</v>
      </c>
      <c r="N2169" s="61">
        <v>15688</v>
      </c>
      <c r="O2169" s="62">
        <v>15814</v>
      </c>
      <c r="P2169" s="61">
        <v>15765</v>
      </c>
      <c r="Q2169" s="27"/>
      <c r="R2169" s="28"/>
    </row>
    <row r="2170" spans="1:18" x14ac:dyDescent="0.2">
      <c r="A2170" s="60" t="s">
        <v>2179</v>
      </c>
      <c r="B2170" s="57" t="str">
        <f t="shared" si="99"/>
        <v>Kiowa County, Oklahoma</v>
      </c>
      <c r="C2170" s="57" t="str">
        <f t="shared" si="100"/>
        <v>Kiowa County</v>
      </c>
      <c r="D2170" s="56" t="str">
        <f t="shared" si="101"/>
        <v>Oklahoma</v>
      </c>
      <c r="E2170" s="61">
        <v>9446</v>
      </c>
      <c r="F2170" s="61">
        <v>9446</v>
      </c>
      <c r="G2170" s="61">
        <v>9442</v>
      </c>
      <c r="H2170" s="61">
        <v>9425</v>
      </c>
      <c r="I2170" s="61">
        <v>9360</v>
      </c>
      <c r="J2170" s="61">
        <v>9344</v>
      </c>
      <c r="K2170" s="61">
        <v>9282</v>
      </c>
      <c r="L2170" s="61">
        <v>9116</v>
      </c>
      <c r="M2170" s="61">
        <v>9025</v>
      </c>
      <c r="N2170" s="61">
        <v>8849</v>
      </c>
      <c r="O2170" s="62">
        <v>8732</v>
      </c>
      <c r="P2170" s="61">
        <v>8708</v>
      </c>
      <c r="Q2170" s="27"/>
      <c r="R2170" s="28"/>
    </row>
    <row r="2171" spans="1:18" x14ac:dyDescent="0.2">
      <c r="A2171" s="60" t="s">
        <v>2180</v>
      </c>
      <c r="B2171" s="57" t="str">
        <f t="shared" si="99"/>
        <v>Latimer County, Oklahoma</v>
      </c>
      <c r="C2171" s="57" t="str">
        <f t="shared" si="100"/>
        <v>Latimer County</v>
      </c>
      <c r="D2171" s="56" t="str">
        <f t="shared" si="101"/>
        <v>Oklahoma</v>
      </c>
      <c r="E2171" s="61">
        <v>11154</v>
      </c>
      <c r="F2171" s="61">
        <v>11156</v>
      </c>
      <c r="G2171" s="61">
        <v>11157</v>
      </c>
      <c r="H2171" s="61">
        <v>11182</v>
      </c>
      <c r="I2171" s="61">
        <v>11009</v>
      </c>
      <c r="J2171" s="61">
        <v>10794</v>
      </c>
      <c r="K2171" s="61">
        <v>10779</v>
      </c>
      <c r="L2171" s="61">
        <v>10624</v>
      </c>
      <c r="M2171" s="61">
        <v>10550</v>
      </c>
      <c r="N2171" s="61">
        <v>10318</v>
      </c>
      <c r="O2171" s="62">
        <v>10175</v>
      </c>
      <c r="P2171" s="61">
        <v>10073</v>
      </c>
      <c r="Q2171" s="27"/>
      <c r="R2171" s="28"/>
    </row>
    <row r="2172" spans="1:18" x14ac:dyDescent="0.2">
      <c r="A2172" s="60" t="s">
        <v>2181</v>
      </c>
      <c r="B2172" s="57" t="str">
        <f t="shared" si="99"/>
        <v>Le Flore County, Oklahoma</v>
      </c>
      <c r="C2172" s="57" t="str">
        <f t="shared" si="100"/>
        <v>Le Flore County</v>
      </c>
      <c r="D2172" s="56" t="str">
        <f t="shared" si="101"/>
        <v>Oklahoma</v>
      </c>
      <c r="E2172" s="61">
        <v>50384</v>
      </c>
      <c r="F2172" s="61">
        <v>50382</v>
      </c>
      <c r="G2172" s="61">
        <v>50525</v>
      </c>
      <c r="H2172" s="61">
        <v>50504</v>
      </c>
      <c r="I2172" s="61">
        <v>50343</v>
      </c>
      <c r="J2172" s="61">
        <v>50301</v>
      </c>
      <c r="K2172" s="61">
        <v>50211</v>
      </c>
      <c r="L2172" s="61">
        <v>50018</v>
      </c>
      <c r="M2172" s="61">
        <v>50144</v>
      </c>
      <c r="N2172" s="61">
        <v>50020</v>
      </c>
      <c r="O2172" s="62">
        <v>50093</v>
      </c>
      <c r="P2172" s="61">
        <v>49853</v>
      </c>
      <c r="Q2172" s="27"/>
      <c r="R2172" s="28"/>
    </row>
    <row r="2173" spans="1:18" x14ac:dyDescent="0.2">
      <c r="A2173" s="60" t="s">
        <v>2182</v>
      </c>
      <c r="B2173" s="57" t="str">
        <f t="shared" si="99"/>
        <v>Lincoln County, Oklahoma</v>
      </c>
      <c r="C2173" s="57" t="str">
        <f t="shared" si="100"/>
        <v>Lincoln County</v>
      </c>
      <c r="D2173" s="56" t="str">
        <f t="shared" si="101"/>
        <v>Oklahoma</v>
      </c>
      <c r="E2173" s="61">
        <v>34273</v>
      </c>
      <c r="F2173" s="61">
        <v>34274</v>
      </c>
      <c r="G2173" s="61">
        <v>34356</v>
      </c>
      <c r="H2173" s="61">
        <v>34254</v>
      </c>
      <c r="I2173" s="61">
        <v>34156</v>
      </c>
      <c r="J2173" s="61">
        <v>34235</v>
      </c>
      <c r="K2173" s="61">
        <v>34527</v>
      </c>
      <c r="L2173" s="61">
        <v>34928</v>
      </c>
      <c r="M2173" s="61">
        <v>34872</v>
      </c>
      <c r="N2173" s="61">
        <v>34961</v>
      </c>
      <c r="O2173" s="62">
        <v>34837</v>
      </c>
      <c r="P2173" s="61">
        <v>34877</v>
      </c>
      <c r="Q2173" s="27"/>
      <c r="R2173" s="28"/>
    </row>
    <row r="2174" spans="1:18" x14ac:dyDescent="0.2">
      <c r="A2174" s="60" t="s">
        <v>2183</v>
      </c>
      <c r="B2174" s="57" t="str">
        <f t="shared" si="99"/>
        <v>Logan County, Oklahoma</v>
      </c>
      <c r="C2174" s="57" t="str">
        <f t="shared" si="100"/>
        <v>Logan County</v>
      </c>
      <c r="D2174" s="56" t="str">
        <f t="shared" si="101"/>
        <v>Oklahoma</v>
      </c>
      <c r="E2174" s="61">
        <v>41848</v>
      </c>
      <c r="F2174" s="61">
        <v>41854</v>
      </c>
      <c r="G2174" s="61">
        <v>42056</v>
      </c>
      <c r="H2174" s="61">
        <v>42575</v>
      </c>
      <c r="I2174" s="61">
        <v>43042</v>
      </c>
      <c r="J2174" s="61">
        <v>43829</v>
      </c>
      <c r="K2174" s="61">
        <v>44680</v>
      </c>
      <c r="L2174" s="61">
        <v>45346</v>
      </c>
      <c r="M2174" s="61">
        <v>46027</v>
      </c>
      <c r="N2174" s="61">
        <v>46785</v>
      </c>
      <c r="O2174" s="62">
        <v>47248</v>
      </c>
      <c r="P2174" s="61">
        <v>48011</v>
      </c>
      <c r="Q2174" s="27"/>
      <c r="R2174" s="28"/>
    </row>
    <row r="2175" spans="1:18" x14ac:dyDescent="0.2">
      <c r="A2175" s="60" t="s">
        <v>2184</v>
      </c>
      <c r="B2175" s="57" t="str">
        <f t="shared" si="99"/>
        <v>Love County, Oklahoma</v>
      </c>
      <c r="C2175" s="57" t="str">
        <f t="shared" si="100"/>
        <v>Love County</v>
      </c>
      <c r="D2175" s="56" t="str">
        <f t="shared" si="101"/>
        <v>Oklahoma</v>
      </c>
      <c r="E2175" s="61">
        <v>9423</v>
      </c>
      <c r="F2175" s="61">
        <v>9416</v>
      </c>
      <c r="G2175" s="61">
        <v>9412</v>
      </c>
      <c r="H2175" s="61">
        <v>9387</v>
      </c>
      <c r="I2175" s="61">
        <v>9572</v>
      </c>
      <c r="J2175" s="61">
        <v>9700</v>
      </c>
      <c r="K2175" s="61">
        <v>9741</v>
      </c>
      <c r="L2175" s="61">
        <v>9815</v>
      </c>
      <c r="M2175" s="61">
        <v>10016</v>
      </c>
      <c r="N2175" s="61">
        <v>10076</v>
      </c>
      <c r="O2175" s="62">
        <v>10156</v>
      </c>
      <c r="P2175" s="61">
        <v>10253</v>
      </c>
      <c r="Q2175" s="27"/>
      <c r="R2175" s="28"/>
    </row>
    <row r="2176" spans="1:18" x14ac:dyDescent="0.2">
      <c r="A2176" s="60" t="s">
        <v>2185</v>
      </c>
      <c r="B2176" s="57" t="str">
        <f t="shared" si="99"/>
        <v>McClain County, Oklahoma</v>
      </c>
      <c r="C2176" s="57" t="str">
        <f t="shared" si="100"/>
        <v>McClain County</v>
      </c>
      <c r="D2176" s="56" t="str">
        <f t="shared" si="101"/>
        <v>Oklahoma</v>
      </c>
      <c r="E2176" s="61">
        <v>34506</v>
      </c>
      <c r="F2176" s="61">
        <v>34503</v>
      </c>
      <c r="G2176" s="61">
        <v>34733</v>
      </c>
      <c r="H2176" s="61">
        <v>35196</v>
      </c>
      <c r="I2176" s="61">
        <v>35580</v>
      </c>
      <c r="J2176" s="61">
        <v>36457</v>
      </c>
      <c r="K2176" s="61">
        <v>37244</v>
      </c>
      <c r="L2176" s="61">
        <v>37973</v>
      </c>
      <c r="M2176" s="61">
        <v>38597</v>
      </c>
      <c r="N2176" s="61">
        <v>39306</v>
      </c>
      <c r="O2176" s="62">
        <v>39887</v>
      </c>
      <c r="P2176" s="61">
        <v>40474</v>
      </c>
      <c r="Q2176" s="27"/>
      <c r="R2176" s="28"/>
    </row>
    <row r="2177" spans="1:18" x14ac:dyDescent="0.2">
      <c r="A2177" s="60" t="s">
        <v>2186</v>
      </c>
      <c r="B2177" s="57" t="str">
        <f t="shared" si="99"/>
        <v>McCurtain County, Oklahoma</v>
      </c>
      <c r="C2177" s="57" t="str">
        <f t="shared" si="100"/>
        <v>McCurtain County</v>
      </c>
      <c r="D2177" s="56" t="str">
        <f t="shared" si="101"/>
        <v>Oklahoma</v>
      </c>
      <c r="E2177" s="61">
        <v>33151</v>
      </c>
      <c r="F2177" s="61">
        <v>33154</v>
      </c>
      <c r="G2177" s="61">
        <v>33204</v>
      </c>
      <c r="H2177" s="61">
        <v>33309</v>
      </c>
      <c r="I2177" s="61">
        <v>33345</v>
      </c>
      <c r="J2177" s="61">
        <v>33228</v>
      </c>
      <c r="K2177" s="61">
        <v>33192</v>
      </c>
      <c r="L2177" s="61">
        <v>33173</v>
      </c>
      <c r="M2177" s="61">
        <v>33078</v>
      </c>
      <c r="N2177" s="61">
        <v>33031</v>
      </c>
      <c r="O2177" s="62">
        <v>32967</v>
      </c>
      <c r="P2177" s="61">
        <v>32832</v>
      </c>
      <c r="Q2177" s="27"/>
      <c r="R2177" s="28"/>
    </row>
    <row r="2178" spans="1:18" x14ac:dyDescent="0.2">
      <c r="A2178" s="60" t="s">
        <v>2187</v>
      </c>
      <c r="B2178" s="57" t="str">
        <f t="shared" ref="B2178:B2241" si="102">IF(LEFT(A2178)=".", RIGHT(A2178,LEN(A2178)-1), A2178)</f>
        <v>McIntosh County, Oklahoma</v>
      </c>
      <c r="C2178" s="57" t="str">
        <f t="shared" si="100"/>
        <v>McIntosh County</v>
      </c>
      <c r="D2178" s="56" t="str">
        <f t="shared" si="101"/>
        <v>Oklahoma</v>
      </c>
      <c r="E2178" s="61">
        <v>20252</v>
      </c>
      <c r="F2178" s="61">
        <v>20247</v>
      </c>
      <c r="G2178" s="61">
        <v>20271</v>
      </c>
      <c r="H2178" s="61">
        <v>20267</v>
      </c>
      <c r="I2178" s="61">
        <v>20197</v>
      </c>
      <c r="J2178" s="61">
        <v>20110</v>
      </c>
      <c r="K2178" s="61">
        <v>19963</v>
      </c>
      <c r="L2178" s="61">
        <v>19817</v>
      </c>
      <c r="M2178" s="61">
        <v>19766</v>
      </c>
      <c r="N2178" s="61">
        <v>19701</v>
      </c>
      <c r="O2178" s="62">
        <v>19745</v>
      </c>
      <c r="P2178" s="61">
        <v>19596</v>
      </c>
      <c r="Q2178" s="27"/>
      <c r="R2178" s="28"/>
    </row>
    <row r="2179" spans="1:18" x14ac:dyDescent="0.2">
      <c r="A2179" s="60" t="s">
        <v>2188</v>
      </c>
      <c r="B2179" s="57" t="str">
        <f t="shared" si="102"/>
        <v>Major County, Oklahoma</v>
      </c>
      <c r="C2179" s="57" t="str">
        <f t="shared" ref="C2179:C2242" si="103">LEFT(B2179,FIND(",",B2179,1)-1)</f>
        <v>Major County</v>
      </c>
      <c r="D2179" s="56" t="str">
        <f t="shared" ref="D2179:D2242" si="104">RIGHT(B2179,LEN(B2179)-(FIND(",",B2179)+1))</f>
        <v>Oklahoma</v>
      </c>
      <c r="E2179" s="61">
        <v>7527</v>
      </c>
      <c r="F2179" s="61">
        <v>7526</v>
      </c>
      <c r="G2179" s="61">
        <v>7518</v>
      </c>
      <c r="H2179" s="61">
        <v>7639</v>
      </c>
      <c r="I2179" s="61">
        <v>7700</v>
      </c>
      <c r="J2179" s="61">
        <v>7710</v>
      </c>
      <c r="K2179" s="61">
        <v>7785</v>
      </c>
      <c r="L2179" s="61">
        <v>7771</v>
      </c>
      <c r="M2179" s="61">
        <v>7751</v>
      </c>
      <c r="N2179" s="61">
        <v>7684</v>
      </c>
      <c r="O2179" s="62">
        <v>7627</v>
      </c>
      <c r="P2179" s="61">
        <v>7629</v>
      </c>
      <c r="Q2179" s="27"/>
      <c r="R2179" s="28"/>
    </row>
    <row r="2180" spans="1:18" x14ac:dyDescent="0.2">
      <c r="A2180" s="60" t="s">
        <v>2189</v>
      </c>
      <c r="B2180" s="57" t="str">
        <f t="shared" si="102"/>
        <v>Marshall County, Oklahoma</v>
      </c>
      <c r="C2180" s="57" t="str">
        <f t="shared" si="103"/>
        <v>Marshall County</v>
      </c>
      <c r="D2180" s="56" t="str">
        <f t="shared" si="104"/>
        <v>Oklahoma</v>
      </c>
      <c r="E2180" s="61">
        <v>15840</v>
      </c>
      <c r="F2180" s="61">
        <v>15838</v>
      </c>
      <c r="G2180" s="61">
        <v>15836</v>
      </c>
      <c r="H2180" s="61">
        <v>15949</v>
      </c>
      <c r="I2180" s="61">
        <v>16020</v>
      </c>
      <c r="J2180" s="61">
        <v>16065</v>
      </c>
      <c r="K2180" s="61">
        <v>16163</v>
      </c>
      <c r="L2180" s="61">
        <v>16266</v>
      </c>
      <c r="M2180" s="61">
        <v>16237</v>
      </c>
      <c r="N2180" s="61">
        <v>16364</v>
      </c>
      <c r="O2180" s="62">
        <v>16727</v>
      </c>
      <c r="P2180" s="61">
        <v>16931</v>
      </c>
      <c r="Q2180" s="27"/>
      <c r="R2180" s="28"/>
    </row>
    <row r="2181" spans="1:18" x14ac:dyDescent="0.2">
      <c r="A2181" s="60" t="s">
        <v>2190</v>
      </c>
      <c r="B2181" s="57" t="str">
        <f t="shared" si="102"/>
        <v>Mayes County, Oklahoma</v>
      </c>
      <c r="C2181" s="57" t="str">
        <f t="shared" si="103"/>
        <v>Mayes County</v>
      </c>
      <c r="D2181" s="56" t="str">
        <f t="shared" si="104"/>
        <v>Oklahoma</v>
      </c>
      <c r="E2181" s="61">
        <v>41259</v>
      </c>
      <c r="F2181" s="61">
        <v>41266</v>
      </c>
      <c r="G2181" s="61">
        <v>41314</v>
      </c>
      <c r="H2181" s="61">
        <v>41324</v>
      </c>
      <c r="I2181" s="61">
        <v>41151</v>
      </c>
      <c r="J2181" s="61">
        <v>40963</v>
      </c>
      <c r="K2181" s="61">
        <v>40918</v>
      </c>
      <c r="L2181" s="61">
        <v>40889</v>
      </c>
      <c r="M2181" s="61">
        <v>41035</v>
      </c>
      <c r="N2181" s="61">
        <v>40988</v>
      </c>
      <c r="O2181" s="62">
        <v>41210</v>
      </c>
      <c r="P2181" s="61">
        <v>41100</v>
      </c>
      <c r="Q2181" s="27"/>
      <c r="R2181" s="28"/>
    </row>
    <row r="2182" spans="1:18" x14ac:dyDescent="0.2">
      <c r="A2182" s="60" t="s">
        <v>2191</v>
      </c>
      <c r="B2182" s="57" t="str">
        <f t="shared" si="102"/>
        <v>Murray County, Oklahoma</v>
      </c>
      <c r="C2182" s="57" t="str">
        <f t="shared" si="103"/>
        <v>Murray County</v>
      </c>
      <c r="D2182" s="56" t="str">
        <f t="shared" si="104"/>
        <v>Oklahoma</v>
      </c>
      <c r="E2182" s="61">
        <v>13488</v>
      </c>
      <c r="F2182" s="61">
        <v>13488</v>
      </c>
      <c r="G2182" s="61">
        <v>13527</v>
      </c>
      <c r="H2182" s="61">
        <v>13600</v>
      </c>
      <c r="I2182" s="61">
        <v>13620</v>
      </c>
      <c r="J2182" s="61">
        <v>13683</v>
      </c>
      <c r="K2182" s="61">
        <v>13765</v>
      </c>
      <c r="L2182" s="61">
        <v>13860</v>
      </c>
      <c r="M2182" s="61">
        <v>13909</v>
      </c>
      <c r="N2182" s="61">
        <v>13918</v>
      </c>
      <c r="O2182" s="62">
        <v>13968</v>
      </c>
      <c r="P2182" s="61">
        <v>14073</v>
      </c>
      <c r="Q2182" s="27"/>
      <c r="R2182" s="28"/>
    </row>
    <row r="2183" spans="1:18" x14ac:dyDescent="0.2">
      <c r="A2183" s="60" t="s">
        <v>2192</v>
      </c>
      <c r="B2183" s="57" t="str">
        <f t="shared" si="102"/>
        <v>Muskogee County, Oklahoma</v>
      </c>
      <c r="C2183" s="57" t="str">
        <f t="shared" si="103"/>
        <v>Muskogee County</v>
      </c>
      <c r="D2183" s="56" t="str">
        <f t="shared" si="104"/>
        <v>Oklahoma</v>
      </c>
      <c r="E2183" s="61">
        <v>70990</v>
      </c>
      <c r="F2183" s="61">
        <v>70997</v>
      </c>
      <c r="G2183" s="61">
        <v>71129</v>
      </c>
      <c r="H2183" s="61">
        <v>70763</v>
      </c>
      <c r="I2183" s="61">
        <v>70529</v>
      </c>
      <c r="J2183" s="61">
        <v>70172</v>
      </c>
      <c r="K2183" s="61">
        <v>69725</v>
      </c>
      <c r="L2183" s="61">
        <v>69319</v>
      </c>
      <c r="M2183" s="61">
        <v>69012</v>
      </c>
      <c r="N2183" s="61">
        <v>69027</v>
      </c>
      <c r="O2183" s="62">
        <v>68324</v>
      </c>
      <c r="P2183" s="61">
        <v>67997</v>
      </c>
      <c r="Q2183" s="27"/>
      <c r="R2183" s="28"/>
    </row>
    <row r="2184" spans="1:18" x14ac:dyDescent="0.2">
      <c r="A2184" s="60" t="s">
        <v>2193</v>
      </c>
      <c r="B2184" s="57" t="str">
        <f t="shared" si="102"/>
        <v>Noble County, Oklahoma</v>
      </c>
      <c r="C2184" s="57" t="str">
        <f t="shared" si="103"/>
        <v>Noble County</v>
      </c>
      <c r="D2184" s="56" t="str">
        <f t="shared" si="104"/>
        <v>Oklahoma</v>
      </c>
      <c r="E2184" s="61">
        <v>11561</v>
      </c>
      <c r="F2184" s="61">
        <v>11566</v>
      </c>
      <c r="G2184" s="61">
        <v>11563</v>
      </c>
      <c r="H2184" s="61">
        <v>11579</v>
      </c>
      <c r="I2184" s="61">
        <v>11531</v>
      </c>
      <c r="J2184" s="61">
        <v>11422</v>
      </c>
      <c r="K2184" s="61">
        <v>11547</v>
      </c>
      <c r="L2184" s="61">
        <v>11550</v>
      </c>
      <c r="M2184" s="61">
        <v>11410</v>
      </c>
      <c r="N2184" s="61">
        <v>11303</v>
      </c>
      <c r="O2184" s="62">
        <v>11279</v>
      </c>
      <c r="P2184" s="61">
        <v>11131</v>
      </c>
      <c r="Q2184" s="27"/>
      <c r="R2184" s="28"/>
    </row>
    <row r="2185" spans="1:18" x14ac:dyDescent="0.2">
      <c r="A2185" s="60" t="s">
        <v>2194</v>
      </c>
      <c r="B2185" s="57" t="str">
        <f t="shared" si="102"/>
        <v>Nowata County, Oklahoma</v>
      </c>
      <c r="C2185" s="57" t="str">
        <f t="shared" si="103"/>
        <v>Nowata County</v>
      </c>
      <c r="D2185" s="56" t="str">
        <f t="shared" si="104"/>
        <v>Oklahoma</v>
      </c>
      <c r="E2185" s="61">
        <v>10536</v>
      </c>
      <c r="F2185" s="61">
        <v>10536</v>
      </c>
      <c r="G2185" s="61">
        <v>10524</v>
      </c>
      <c r="H2185" s="61">
        <v>10624</v>
      </c>
      <c r="I2185" s="61">
        <v>10610</v>
      </c>
      <c r="J2185" s="61">
        <v>10557</v>
      </c>
      <c r="K2185" s="61">
        <v>10505</v>
      </c>
      <c r="L2185" s="61">
        <v>10519</v>
      </c>
      <c r="M2185" s="61">
        <v>10415</v>
      </c>
      <c r="N2185" s="61">
        <v>10322</v>
      </c>
      <c r="O2185" s="62">
        <v>10278</v>
      </c>
      <c r="P2185" s="61">
        <v>10076</v>
      </c>
      <c r="Q2185" s="27"/>
      <c r="R2185" s="28"/>
    </row>
    <row r="2186" spans="1:18" x14ac:dyDescent="0.2">
      <c r="A2186" s="60" t="s">
        <v>2195</v>
      </c>
      <c r="B2186" s="57" t="str">
        <f t="shared" si="102"/>
        <v>Okfuskee County, Oklahoma</v>
      </c>
      <c r="C2186" s="57" t="str">
        <f t="shared" si="103"/>
        <v>Okfuskee County</v>
      </c>
      <c r="D2186" s="56" t="str">
        <f t="shared" si="104"/>
        <v>Oklahoma</v>
      </c>
      <c r="E2186" s="61">
        <v>12191</v>
      </c>
      <c r="F2186" s="61">
        <v>12191</v>
      </c>
      <c r="G2186" s="61">
        <v>12230</v>
      </c>
      <c r="H2186" s="61">
        <v>12333</v>
      </c>
      <c r="I2186" s="61">
        <v>12335</v>
      </c>
      <c r="J2186" s="61">
        <v>12298</v>
      </c>
      <c r="K2186" s="61">
        <v>12167</v>
      </c>
      <c r="L2186" s="61">
        <v>12107</v>
      </c>
      <c r="M2186" s="61">
        <v>12079</v>
      </c>
      <c r="N2186" s="61">
        <v>12076</v>
      </c>
      <c r="O2186" s="62">
        <v>12081</v>
      </c>
      <c r="P2186" s="61">
        <v>11993</v>
      </c>
      <c r="Q2186" s="27"/>
      <c r="R2186" s="28"/>
    </row>
    <row r="2187" spans="1:18" x14ac:dyDescent="0.2">
      <c r="A2187" s="60" t="s">
        <v>2196</v>
      </c>
      <c r="B2187" s="57" t="str">
        <f t="shared" si="102"/>
        <v>Oklahoma County, Oklahoma</v>
      </c>
      <c r="C2187" s="57" t="str">
        <f t="shared" si="103"/>
        <v>Oklahoma County</v>
      </c>
      <c r="D2187" s="56" t="str">
        <f t="shared" si="104"/>
        <v>Oklahoma</v>
      </c>
      <c r="E2187" s="61">
        <v>718633</v>
      </c>
      <c r="F2187" s="61">
        <v>718385</v>
      </c>
      <c r="G2187" s="61">
        <v>720762</v>
      </c>
      <c r="H2187" s="61">
        <v>730808</v>
      </c>
      <c r="I2187" s="61">
        <v>743403</v>
      </c>
      <c r="J2187" s="61">
        <v>756187</v>
      </c>
      <c r="K2187" s="61">
        <v>766882</v>
      </c>
      <c r="L2187" s="61">
        <v>777373</v>
      </c>
      <c r="M2187" s="61">
        <v>784611</v>
      </c>
      <c r="N2187" s="61">
        <v>786068</v>
      </c>
      <c r="O2187" s="62">
        <v>790593</v>
      </c>
      <c r="P2187" s="61">
        <v>797434</v>
      </c>
      <c r="Q2187" s="27"/>
      <c r="R2187" s="28"/>
    </row>
    <row r="2188" spans="1:18" x14ac:dyDescent="0.2">
      <c r="A2188" s="60" t="s">
        <v>2197</v>
      </c>
      <c r="B2188" s="57" t="str">
        <f t="shared" si="102"/>
        <v>Okmulgee County, Oklahoma</v>
      </c>
      <c r="C2188" s="57" t="str">
        <f t="shared" si="103"/>
        <v>Okmulgee County</v>
      </c>
      <c r="D2188" s="56" t="str">
        <f t="shared" si="104"/>
        <v>Oklahoma</v>
      </c>
      <c r="E2188" s="61">
        <v>40069</v>
      </c>
      <c r="F2188" s="61">
        <v>40062</v>
      </c>
      <c r="G2188" s="61">
        <v>40082</v>
      </c>
      <c r="H2188" s="61">
        <v>39783</v>
      </c>
      <c r="I2188" s="61">
        <v>39551</v>
      </c>
      <c r="J2188" s="61">
        <v>39396</v>
      </c>
      <c r="K2188" s="61">
        <v>39079</v>
      </c>
      <c r="L2188" s="61">
        <v>39065</v>
      </c>
      <c r="M2188" s="61">
        <v>39075</v>
      </c>
      <c r="N2188" s="61">
        <v>38819</v>
      </c>
      <c r="O2188" s="62">
        <v>38321</v>
      </c>
      <c r="P2188" s="61">
        <v>38465</v>
      </c>
      <c r="Q2188" s="27"/>
      <c r="R2188" s="28"/>
    </row>
    <row r="2189" spans="1:18" x14ac:dyDescent="0.2">
      <c r="A2189" s="60" t="s">
        <v>2198</v>
      </c>
      <c r="B2189" s="57" t="str">
        <f t="shared" si="102"/>
        <v>Osage County, Oklahoma</v>
      </c>
      <c r="C2189" s="57" t="str">
        <f t="shared" si="103"/>
        <v>Osage County</v>
      </c>
      <c r="D2189" s="56" t="str">
        <f t="shared" si="104"/>
        <v>Oklahoma</v>
      </c>
      <c r="E2189" s="61">
        <v>47472</v>
      </c>
      <c r="F2189" s="61">
        <v>47473</v>
      </c>
      <c r="G2189" s="61">
        <v>47498</v>
      </c>
      <c r="H2189" s="61">
        <v>47784</v>
      </c>
      <c r="I2189" s="61">
        <v>47460</v>
      </c>
      <c r="J2189" s="61">
        <v>47391</v>
      </c>
      <c r="K2189" s="61">
        <v>47493</v>
      </c>
      <c r="L2189" s="61">
        <v>47338</v>
      </c>
      <c r="M2189" s="61">
        <v>47364</v>
      </c>
      <c r="N2189" s="61">
        <v>47346</v>
      </c>
      <c r="O2189" s="62">
        <v>47121</v>
      </c>
      <c r="P2189" s="61">
        <v>46963</v>
      </c>
      <c r="Q2189" s="27"/>
      <c r="R2189" s="28"/>
    </row>
    <row r="2190" spans="1:18" x14ac:dyDescent="0.2">
      <c r="A2190" s="60" t="s">
        <v>2199</v>
      </c>
      <c r="B2190" s="57" t="str">
        <f t="shared" si="102"/>
        <v>Ottawa County, Oklahoma</v>
      </c>
      <c r="C2190" s="57" t="str">
        <f t="shared" si="103"/>
        <v>Ottawa County</v>
      </c>
      <c r="D2190" s="56" t="str">
        <f t="shared" si="104"/>
        <v>Oklahoma</v>
      </c>
      <c r="E2190" s="61">
        <v>31848</v>
      </c>
      <c r="F2190" s="61">
        <v>31848</v>
      </c>
      <c r="G2190" s="61">
        <v>31859</v>
      </c>
      <c r="H2190" s="61">
        <v>31869</v>
      </c>
      <c r="I2190" s="61">
        <v>32181</v>
      </c>
      <c r="J2190" s="61">
        <v>32163</v>
      </c>
      <c r="K2190" s="61">
        <v>31929</v>
      </c>
      <c r="L2190" s="61">
        <v>31862</v>
      </c>
      <c r="M2190" s="61">
        <v>31592</v>
      </c>
      <c r="N2190" s="61">
        <v>31368</v>
      </c>
      <c r="O2190" s="62">
        <v>31319</v>
      </c>
      <c r="P2190" s="61">
        <v>31127</v>
      </c>
      <c r="Q2190" s="27"/>
      <c r="R2190" s="28"/>
    </row>
    <row r="2191" spans="1:18" x14ac:dyDescent="0.2">
      <c r="A2191" s="60" t="s">
        <v>2200</v>
      </c>
      <c r="B2191" s="57" t="str">
        <f t="shared" si="102"/>
        <v>Pawnee County, Oklahoma</v>
      </c>
      <c r="C2191" s="57" t="str">
        <f t="shared" si="103"/>
        <v>Pawnee County</v>
      </c>
      <c r="D2191" s="56" t="str">
        <f t="shared" si="104"/>
        <v>Oklahoma</v>
      </c>
      <c r="E2191" s="61">
        <v>16577</v>
      </c>
      <c r="F2191" s="61">
        <v>16570</v>
      </c>
      <c r="G2191" s="61">
        <v>16589</v>
      </c>
      <c r="H2191" s="61">
        <v>16731</v>
      </c>
      <c r="I2191" s="61">
        <v>16447</v>
      </c>
      <c r="J2191" s="61">
        <v>16456</v>
      </c>
      <c r="K2191" s="61">
        <v>16355</v>
      </c>
      <c r="L2191" s="61">
        <v>16439</v>
      </c>
      <c r="M2191" s="61">
        <v>16471</v>
      </c>
      <c r="N2191" s="61">
        <v>16419</v>
      </c>
      <c r="O2191" s="62">
        <v>16356</v>
      </c>
      <c r="P2191" s="61">
        <v>16376</v>
      </c>
      <c r="Q2191" s="27"/>
      <c r="R2191" s="28"/>
    </row>
    <row r="2192" spans="1:18" x14ac:dyDescent="0.2">
      <c r="A2192" s="60" t="s">
        <v>2201</v>
      </c>
      <c r="B2192" s="57" t="str">
        <f t="shared" si="102"/>
        <v>Payne County, Oklahoma</v>
      </c>
      <c r="C2192" s="57" t="str">
        <f t="shared" si="103"/>
        <v>Payne County</v>
      </c>
      <c r="D2192" s="56" t="str">
        <f t="shared" si="104"/>
        <v>Oklahoma</v>
      </c>
      <c r="E2192" s="61">
        <v>77350</v>
      </c>
      <c r="F2192" s="61">
        <v>77347</v>
      </c>
      <c r="G2192" s="61">
        <v>77416</v>
      </c>
      <c r="H2192" s="61">
        <v>78238</v>
      </c>
      <c r="I2192" s="61">
        <v>78725</v>
      </c>
      <c r="J2192" s="61">
        <v>79698</v>
      </c>
      <c r="K2192" s="61">
        <v>80520</v>
      </c>
      <c r="L2192" s="61">
        <v>81363</v>
      </c>
      <c r="M2192" s="61">
        <v>81850</v>
      </c>
      <c r="N2192" s="61">
        <v>81908</v>
      </c>
      <c r="O2192" s="62">
        <v>82172</v>
      </c>
      <c r="P2192" s="61">
        <v>81784</v>
      </c>
      <c r="Q2192" s="27"/>
      <c r="R2192" s="28"/>
    </row>
    <row r="2193" spans="1:18" x14ac:dyDescent="0.2">
      <c r="A2193" s="60" t="s">
        <v>2202</v>
      </c>
      <c r="B2193" s="57" t="str">
        <f t="shared" si="102"/>
        <v>Pittsburg County, Oklahoma</v>
      </c>
      <c r="C2193" s="57" t="str">
        <f t="shared" si="103"/>
        <v>Pittsburg County</v>
      </c>
      <c r="D2193" s="56" t="str">
        <f t="shared" si="104"/>
        <v>Oklahoma</v>
      </c>
      <c r="E2193" s="61">
        <v>45837</v>
      </c>
      <c r="F2193" s="61">
        <v>45827</v>
      </c>
      <c r="G2193" s="61">
        <v>45795</v>
      </c>
      <c r="H2193" s="61">
        <v>45717</v>
      </c>
      <c r="I2193" s="61">
        <v>45544</v>
      </c>
      <c r="J2193" s="61">
        <v>45267</v>
      </c>
      <c r="K2193" s="61">
        <v>44847</v>
      </c>
      <c r="L2193" s="61">
        <v>44716</v>
      </c>
      <c r="M2193" s="61">
        <v>44335</v>
      </c>
      <c r="N2193" s="61">
        <v>44154</v>
      </c>
      <c r="O2193" s="62">
        <v>43870</v>
      </c>
      <c r="P2193" s="61">
        <v>43654</v>
      </c>
      <c r="Q2193" s="27"/>
      <c r="R2193" s="28"/>
    </row>
    <row r="2194" spans="1:18" x14ac:dyDescent="0.2">
      <c r="A2194" s="60" t="s">
        <v>2203</v>
      </c>
      <c r="B2194" s="57" t="str">
        <f t="shared" si="102"/>
        <v>Pontotoc County, Oklahoma</v>
      </c>
      <c r="C2194" s="57" t="str">
        <f t="shared" si="103"/>
        <v>Pontotoc County</v>
      </c>
      <c r="D2194" s="56" t="str">
        <f t="shared" si="104"/>
        <v>Oklahoma</v>
      </c>
      <c r="E2194" s="61">
        <v>37492</v>
      </c>
      <c r="F2194" s="61">
        <v>37488</v>
      </c>
      <c r="G2194" s="61">
        <v>37595</v>
      </c>
      <c r="H2194" s="61">
        <v>37749</v>
      </c>
      <c r="I2194" s="61">
        <v>38060</v>
      </c>
      <c r="J2194" s="61">
        <v>38159</v>
      </c>
      <c r="K2194" s="61">
        <v>38286</v>
      </c>
      <c r="L2194" s="61">
        <v>38336</v>
      </c>
      <c r="M2194" s="61">
        <v>38512</v>
      </c>
      <c r="N2194" s="61">
        <v>38371</v>
      </c>
      <c r="O2194" s="62">
        <v>38272</v>
      </c>
      <c r="P2194" s="61">
        <v>38284</v>
      </c>
      <c r="Q2194" s="27"/>
      <c r="R2194" s="28"/>
    </row>
    <row r="2195" spans="1:18" x14ac:dyDescent="0.2">
      <c r="A2195" s="60" t="s">
        <v>2204</v>
      </c>
      <c r="B2195" s="57" t="str">
        <f t="shared" si="102"/>
        <v>Pottawatomie County, Oklahoma</v>
      </c>
      <c r="C2195" s="57" t="str">
        <f t="shared" si="103"/>
        <v>Pottawatomie County</v>
      </c>
      <c r="D2195" s="56" t="str">
        <f t="shared" si="104"/>
        <v>Oklahoma</v>
      </c>
      <c r="E2195" s="61">
        <v>69442</v>
      </c>
      <c r="F2195" s="61">
        <v>69443</v>
      </c>
      <c r="G2195" s="61">
        <v>69650</v>
      </c>
      <c r="H2195" s="61">
        <v>70059</v>
      </c>
      <c r="I2195" s="61">
        <v>70512</v>
      </c>
      <c r="J2195" s="61">
        <v>70906</v>
      </c>
      <c r="K2195" s="61">
        <v>71535</v>
      </c>
      <c r="L2195" s="61">
        <v>71479</v>
      </c>
      <c r="M2195" s="61">
        <v>72001</v>
      </c>
      <c r="N2195" s="61">
        <v>72185</v>
      </c>
      <c r="O2195" s="62">
        <v>72513</v>
      </c>
      <c r="P2195" s="61">
        <v>72592</v>
      </c>
      <c r="Q2195" s="27"/>
      <c r="R2195" s="28"/>
    </row>
    <row r="2196" spans="1:18" x14ac:dyDescent="0.2">
      <c r="A2196" s="60" t="s">
        <v>2205</v>
      </c>
      <c r="B2196" s="57" t="str">
        <f t="shared" si="102"/>
        <v>Pushmataha County, Oklahoma</v>
      </c>
      <c r="C2196" s="57" t="str">
        <f t="shared" si="103"/>
        <v>Pushmataha County</v>
      </c>
      <c r="D2196" s="56" t="str">
        <f t="shared" si="104"/>
        <v>Oklahoma</v>
      </c>
      <c r="E2196" s="61">
        <v>11572</v>
      </c>
      <c r="F2196" s="61">
        <v>11578</v>
      </c>
      <c r="G2196" s="61">
        <v>11594</v>
      </c>
      <c r="H2196" s="61">
        <v>11416</v>
      </c>
      <c r="I2196" s="61">
        <v>11252</v>
      </c>
      <c r="J2196" s="61">
        <v>11206</v>
      </c>
      <c r="K2196" s="61">
        <v>11117</v>
      </c>
      <c r="L2196" s="61">
        <v>11162</v>
      </c>
      <c r="M2196" s="61">
        <v>11070</v>
      </c>
      <c r="N2196" s="61">
        <v>11118</v>
      </c>
      <c r="O2196" s="62">
        <v>11192</v>
      </c>
      <c r="P2196" s="61">
        <v>11096</v>
      </c>
      <c r="Q2196" s="27"/>
      <c r="R2196" s="28"/>
    </row>
    <row r="2197" spans="1:18" x14ac:dyDescent="0.2">
      <c r="A2197" s="60" t="s">
        <v>2206</v>
      </c>
      <c r="B2197" s="57" t="str">
        <f t="shared" si="102"/>
        <v>Roger Mills County, Oklahoma</v>
      </c>
      <c r="C2197" s="57" t="str">
        <f t="shared" si="103"/>
        <v>Roger Mills County</v>
      </c>
      <c r="D2197" s="56" t="str">
        <f t="shared" si="104"/>
        <v>Oklahoma</v>
      </c>
      <c r="E2197" s="61">
        <v>3647</v>
      </c>
      <c r="F2197" s="61">
        <v>3647</v>
      </c>
      <c r="G2197" s="61">
        <v>3648</v>
      </c>
      <c r="H2197" s="61">
        <v>3761</v>
      </c>
      <c r="I2197" s="61">
        <v>3767</v>
      </c>
      <c r="J2197" s="61">
        <v>3732</v>
      </c>
      <c r="K2197" s="61">
        <v>3761</v>
      </c>
      <c r="L2197" s="61">
        <v>3773</v>
      </c>
      <c r="M2197" s="61">
        <v>3671</v>
      </c>
      <c r="N2197" s="61">
        <v>3661</v>
      </c>
      <c r="O2197" s="62">
        <v>3646</v>
      </c>
      <c r="P2197" s="61">
        <v>3583</v>
      </c>
      <c r="Q2197" s="27"/>
      <c r="R2197" s="28"/>
    </row>
    <row r="2198" spans="1:18" x14ac:dyDescent="0.2">
      <c r="A2198" s="60" t="s">
        <v>2207</v>
      </c>
      <c r="B2198" s="57" t="str">
        <f t="shared" si="102"/>
        <v>Rogers County, Oklahoma</v>
      </c>
      <c r="C2198" s="57" t="str">
        <f t="shared" si="103"/>
        <v>Rogers County</v>
      </c>
      <c r="D2198" s="56" t="str">
        <f t="shared" si="104"/>
        <v>Oklahoma</v>
      </c>
      <c r="E2198" s="61">
        <v>86905</v>
      </c>
      <c r="F2198" s="61">
        <v>86914</v>
      </c>
      <c r="G2198" s="61">
        <v>87017</v>
      </c>
      <c r="H2198" s="61">
        <v>87562</v>
      </c>
      <c r="I2198" s="61">
        <v>88101</v>
      </c>
      <c r="J2198" s="61">
        <v>88727</v>
      </c>
      <c r="K2198" s="61">
        <v>89366</v>
      </c>
      <c r="L2198" s="61">
        <v>90080</v>
      </c>
      <c r="M2198" s="61">
        <v>90992</v>
      </c>
      <c r="N2198" s="61">
        <v>91435</v>
      </c>
      <c r="O2198" s="62">
        <v>91801</v>
      </c>
      <c r="P2198" s="61">
        <v>92459</v>
      </c>
      <c r="Q2198" s="27"/>
      <c r="R2198" s="28"/>
    </row>
    <row r="2199" spans="1:18" x14ac:dyDescent="0.2">
      <c r="A2199" s="60" t="s">
        <v>2208</v>
      </c>
      <c r="B2199" s="57" t="str">
        <f t="shared" si="102"/>
        <v>Seminole County, Oklahoma</v>
      </c>
      <c r="C2199" s="57" t="str">
        <f t="shared" si="103"/>
        <v>Seminole County</v>
      </c>
      <c r="D2199" s="56" t="str">
        <f t="shared" si="104"/>
        <v>Oklahoma</v>
      </c>
      <c r="E2199" s="61">
        <v>25482</v>
      </c>
      <c r="F2199" s="61">
        <v>25482</v>
      </c>
      <c r="G2199" s="61">
        <v>25486</v>
      </c>
      <c r="H2199" s="61">
        <v>25445</v>
      </c>
      <c r="I2199" s="61">
        <v>25384</v>
      </c>
      <c r="J2199" s="61">
        <v>25438</v>
      </c>
      <c r="K2199" s="61">
        <v>25354</v>
      </c>
      <c r="L2199" s="61">
        <v>25399</v>
      </c>
      <c r="M2199" s="61">
        <v>25137</v>
      </c>
      <c r="N2199" s="61">
        <v>24845</v>
      </c>
      <c r="O2199" s="62">
        <v>24520</v>
      </c>
      <c r="P2199" s="61">
        <v>24258</v>
      </c>
      <c r="Q2199" s="27"/>
      <c r="R2199" s="28"/>
    </row>
    <row r="2200" spans="1:18" x14ac:dyDescent="0.2">
      <c r="A2200" s="60" t="s">
        <v>2209</v>
      </c>
      <c r="B2200" s="57" t="str">
        <f t="shared" si="102"/>
        <v>Sequoyah County, Oklahoma</v>
      </c>
      <c r="C2200" s="57" t="str">
        <f t="shared" si="103"/>
        <v>Sequoyah County</v>
      </c>
      <c r="D2200" s="56" t="str">
        <f t="shared" si="104"/>
        <v>Oklahoma</v>
      </c>
      <c r="E2200" s="61">
        <v>42391</v>
      </c>
      <c r="F2200" s="61">
        <v>42428</v>
      </c>
      <c r="G2200" s="61">
        <v>42509</v>
      </c>
      <c r="H2200" s="61">
        <v>42421</v>
      </c>
      <c r="I2200" s="61">
        <v>42050</v>
      </c>
      <c r="J2200" s="61">
        <v>41814</v>
      </c>
      <c r="K2200" s="61">
        <v>41852</v>
      </c>
      <c r="L2200" s="61">
        <v>41782</v>
      </c>
      <c r="M2200" s="61">
        <v>41867</v>
      </c>
      <c r="N2200" s="61">
        <v>41742</v>
      </c>
      <c r="O2200" s="62">
        <v>41585</v>
      </c>
      <c r="P2200" s="61">
        <v>41569</v>
      </c>
      <c r="Q2200" s="27"/>
      <c r="R2200" s="28"/>
    </row>
    <row r="2201" spans="1:18" x14ac:dyDescent="0.2">
      <c r="A2201" s="60" t="s">
        <v>2210</v>
      </c>
      <c r="B2201" s="57" t="str">
        <f t="shared" si="102"/>
        <v>Stephens County, Oklahoma</v>
      </c>
      <c r="C2201" s="57" t="str">
        <f t="shared" si="103"/>
        <v>Stephens County</v>
      </c>
      <c r="D2201" s="56" t="str">
        <f t="shared" si="104"/>
        <v>Oklahoma</v>
      </c>
      <c r="E2201" s="61">
        <v>45048</v>
      </c>
      <c r="F2201" s="61">
        <v>45047</v>
      </c>
      <c r="G2201" s="61">
        <v>45100</v>
      </c>
      <c r="H2201" s="61">
        <v>45104</v>
      </c>
      <c r="I2201" s="61">
        <v>44881</v>
      </c>
      <c r="J2201" s="61">
        <v>44976</v>
      </c>
      <c r="K2201" s="61">
        <v>44563</v>
      </c>
      <c r="L2201" s="61">
        <v>44576</v>
      </c>
      <c r="M2201" s="61">
        <v>43998</v>
      </c>
      <c r="N2201" s="61">
        <v>43340</v>
      </c>
      <c r="O2201" s="62">
        <v>43179</v>
      </c>
      <c r="P2201" s="61">
        <v>43143</v>
      </c>
      <c r="Q2201" s="27"/>
      <c r="R2201" s="28"/>
    </row>
    <row r="2202" spans="1:18" x14ac:dyDescent="0.2">
      <c r="A2202" s="60" t="s">
        <v>2211</v>
      </c>
      <c r="B2202" s="57" t="str">
        <f t="shared" si="102"/>
        <v>Texas County, Oklahoma</v>
      </c>
      <c r="C2202" s="57" t="str">
        <f t="shared" si="103"/>
        <v>Texas County</v>
      </c>
      <c r="D2202" s="56" t="str">
        <f t="shared" si="104"/>
        <v>Oklahoma</v>
      </c>
      <c r="E2202" s="61">
        <v>20640</v>
      </c>
      <c r="F2202" s="61">
        <v>20640</v>
      </c>
      <c r="G2202" s="61">
        <v>20802</v>
      </c>
      <c r="H2202" s="61">
        <v>21258</v>
      </c>
      <c r="I2202" s="61">
        <v>21594</v>
      </c>
      <c r="J2202" s="61">
        <v>22048</v>
      </c>
      <c r="K2202" s="61">
        <v>21738</v>
      </c>
      <c r="L2202" s="61">
        <v>21446</v>
      </c>
      <c r="M2202" s="61">
        <v>21183</v>
      </c>
      <c r="N2202" s="61">
        <v>20924</v>
      </c>
      <c r="O2202" s="62">
        <v>20491</v>
      </c>
      <c r="P2202" s="61">
        <v>19983</v>
      </c>
      <c r="Q2202" s="27"/>
      <c r="R2202" s="28"/>
    </row>
    <row r="2203" spans="1:18" x14ac:dyDescent="0.2">
      <c r="A2203" s="60" t="s">
        <v>2212</v>
      </c>
      <c r="B2203" s="57" t="str">
        <f t="shared" si="102"/>
        <v>Tillman County, Oklahoma</v>
      </c>
      <c r="C2203" s="57" t="str">
        <f t="shared" si="103"/>
        <v>Tillman County</v>
      </c>
      <c r="D2203" s="56" t="str">
        <f t="shared" si="104"/>
        <v>Oklahoma</v>
      </c>
      <c r="E2203" s="61">
        <v>7992</v>
      </c>
      <c r="F2203" s="61">
        <v>7991</v>
      </c>
      <c r="G2203" s="61">
        <v>7986</v>
      </c>
      <c r="H2203" s="61">
        <v>8002</v>
      </c>
      <c r="I2203" s="61">
        <v>7828</v>
      </c>
      <c r="J2203" s="61">
        <v>7728</v>
      </c>
      <c r="K2203" s="61">
        <v>7670</v>
      </c>
      <c r="L2203" s="61">
        <v>7567</v>
      </c>
      <c r="M2203" s="61">
        <v>7525</v>
      </c>
      <c r="N2203" s="61">
        <v>7399</v>
      </c>
      <c r="O2203" s="62">
        <v>7323</v>
      </c>
      <c r="P2203" s="61">
        <v>7250</v>
      </c>
      <c r="Q2203" s="27"/>
      <c r="R2203" s="28"/>
    </row>
    <row r="2204" spans="1:18" x14ac:dyDescent="0.2">
      <c r="A2204" s="60" t="s">
        <v>2213</v>
      </c>
      <c r="B2204" s="57" t="str">
        <f t="shared" si="102"/>
        <v>Tulsa County, Oklahoma</v>
      </c>
      <c r="C2204" s="57" t="str">
        <f t="shared" si="103"/>
        <v>Tulsa County</v>
      </c>
      <c r="D2204" s="56" t="str">
        <f t="shared" si="104"/>
        <v>Oklahoma</v>
      </c>
      <c r="E2204" s="61">
        <v>603403</v>
      </c>
      <c r="F2204" s="61">
        <v>603430</v>
      </c>
      <c r="G2204" s="61">
        <v>604973</v>
      </c>
      <c r="H2204" s="61">
        <v>609204</v>
      </c>
      <c r="I2204" s="61">
        <v>615181</v>
      </c>
      <c r="J2204" s="61">
        <v>623705</v>
      </c>
      <c r="K2204" s="61">
        <v>630918</v>
      </c>
      <c r="L2204" s="61">
        <v>640470</v>
      </c>
      <c r="M2204" s="61">
        <v>645951</v>
      </c>
      <c r="N2204" s="61">
        <v>646437</v>
      </c>
      <c r="O2204" s="62">
        <v>647683</v>
      </c>
      <c r="P2204" s="61">
        <v>651552</v>
      </c>
      <c r="Q2204" s="27"/>
      <c r="R2204" s="28"/>
    </row>
    <row r="2205" spans="1:18" x14ac:dyDescent="0.2">
      <c r="A2205" s="60" t="s">
        <v>2214</v>
      </c>
      <c r="B2205" s="57" t="str">
        <f t="shared" si="102"/>
        <v>Wagoner County, Oklahoma</v>
      </c>
      <c r="C2205" s="57" t="str">
        <f t="shared" si="103"/>
        <v>Wagoner County</v>
      </c>
      <c r="D2205" s="56" t="str">
        <f t="shared" si="104"/>
        <v>Oklahoma</v>
      </c>
      <c r="E2205" s="61">
        <v>73085</v>
      </c>
      <c r="F2205" s="61">
        <v>73082</v>
      </c>
      <c r="G2205" s="61">
        <v>73426</v>
      </c>
      <c r="H2205" s="61">
        <v>74035</v>
      </c>
      <c r="I2205" s="61">
        <v>74984</v>
      </c>
      <c r="J2205" s="61">
        <v>75654</v>
      </c>
      <c r="K2205" s="61">
        <v>75651</v>
      </c>
      <c r="L2205" s="61">
        <v>76733</v>
      </c>
      <c r="M2205" s="61">
        <v>77662</v>
      </c>
      <c r="N2205" s="61">
        <v>78984</v>
      </c>
      <c r="O2205" s="62">
        <v>80123</v>
      </c>
      <c r="P2205" s="61">
        <v>81289</v>
      </c>
      <c r="Q2205" s="27"/>
      <c r="R2205" s="28"/>
    </row>
    <row r="2206" spans="1:18" x14ac:dyDescent="0.2">
      <c r="A2206" s="60" t="s">
        <v>2215</v>
      </c>
      <c r="B2206" s="57" t="str">
        <f t="shared" si="102"/>
        <v>Washington County, Oklahoma</v>
      </c>
      <c r="C2206" s="57" t="str">
        <f t="shared" si="103"/>
        <v>Washington County</v>
      </c>
      <c r="D2206" s="56" t="str">
        <f t="shared" si="104"/>
        <v>Oklahoma</v>
      </c>
      <c r="E2206" s="61">
        <v>50976</v>
      </c>
      <c r="F2206" s="61">
        <v>50979</v>
      </c>
      <c r="G2206" s="61">
        <v>51069</v>
      </c>
      <c r="H2206" s="61">
        <v>51362</v>
      </c>
      <c r="I2206" s="61">
        <v>51627</v>
      </c>
      <c r="J2206" s="61">
        <v>51646</v>
      </c>
      <c r="K2206" s="61">
        <v>51997</v>
      </c>
      <c r="L2206" s="61">
        <v>52091</v>
      </c>
      <c r="M2206" s="61">
        <v>52027</v>
      </c>
      <c r="N2206" s="61">
        <v>51996</v>
      </c>
      <c r="O2206" s="62">
        <v>51791</v>
      </c>
      <c r="P2206" s="61">
        <v>51527</v>
      </c>
      <c r="Q2206" s="27"/>
      <c r="R2206" s="28"/>
    </row>
    <row r="2207" spans="1:18" x14ac:dyDescent="0.2">
      <c r="A2207" s="60" t="s">
        <v>2216</v>
      </c>
      <c r="B2207" s="57" t="str">
        <f t="shared" si="102"/>
        <v>Washita County, Oklahoma</v>
      </c>
      <c r="C2207" s="57" t="str">
        <f t="shared" si="103"/>
        <v>Washita County</v>
      </c>
      <c r="D2207" s="56" t="str">
        <f t="shared" si="104"/>
        <v>Oklahoma</v>
      </c>
      <c r="E2207" s="61">
        <v>11629</v>
      </c>
      <c r="F2207" s="61">
        <v>11558</v>
      </c>
      <c r="G2207" s="61">
        <v>11543</v>
      </c>
      <c r="H2207" s="61">
        <v>11546</v>
      </c>
      <c r="I2207" s="61">
        <v>11582</v>
      </c>
      <c r="J2207" s="61">
        <v>11701</v>
      </c>
      <c r="K2207" s="61">
        <v>11560</v>
      </c>
      <c r="L2207" s="61">
        <v>11687</v>
      </c>
      <c r="M2207" s="61">
        <v>11433</v>
      </c>
      <c r="N2207" s="61">
        <v>11055</v>
      </c>
      <c r="O2207" s="62">
        <v>11036</v>
      </c>
      <c r="P2207" s="61">
        <v>10916</v>
      </c>
      <c r="Q2207" s="27"/>
      <c r="R2207" s="28"/>
    </row>
    <row r="2208" spans="1:18" x14ac:dyDescent="0.2">
      <c r="A2208" s="60" t="s">
        <v>2217</v>
      </c>
      <c r="B2208" s="57" t="str">
        <f t="shared" si="102"/>
        <v>Woods County, Oklahoma</v>
      </c>
      <c r="C2208" s="57" t="str">
        <f t="shared" si="103"/>
        <v>Woods County</v>
      </c>
      <c r="D2208" s="56" t="str">
        <f t="shared" si="104"/>
        <v>Oklahoma</v>
      </c>
      <c r="E2208" s="61">
        <v>8878</v>
      </c>
      <c r="F2208" s="61">
        <v>8878</v>
      </c>
      <c r="G2208" s="61">
        <v>8903</v>
      </c>
      <c r="H2208" s="61">
        <v>8791</v>
      </c>
      <c r="I2208" s="61">
        <v>8851</v>
      </c>
      <c r="J2208" s="61">
        <v>9000</v>
      </c>
      <c r="K2208" s="61">
        <v>9250</v>
      </c>
      <c r="L2208" s="61">
        <v>9303</v>
      </c>
      <c r="M2208" s="61">
        <v>9157</v>
      </c>
      <c r="N2208" s="61">
        <v>9069</v>
      </c>
      <c r="O2208" s="62">
        <v>8893</v>
      </c>
      <c r="P2208" s="61">
        <v>8793</v>
      </c>
      <c r="Q2208" s="27"/>
      <c r="R2208" s="28"/>
    </row>
    <row r="2209" spans="1:18" x14ac:dyDescent="0.2">
      <c r="A2209" s="60" t="s">
        <v>2218</v>
      </c>
      <c r="B2209" s="57" t="str">
        <f t="shared" si="102"/>
        <v>Woodward County, Oklahoma</v>
      </c>
      <c r="C2209" s="57" t="str">
        <f t="shared" si="103"/>
        <v>Woodward County</v>
      </c>
      <c r="D2209" s="56" t="str">
        <f t="shared" si="104"/>
        <v>Oklahoma</v>
      </c>
      <c r="E2209" s="61">
        <v>20081</v>
      </c>
      <c r="F2209" s="61">
        <v>20084</v>
      </c>
      <c r="G2209" s="61">
        <v>19998</v>
      </c>
      <c r="H2209" s="61">
        <v>20111</v>
      </c>
      <c r="I2209" s="61">
        <v>20670</v>
      </c>
      <c r="J2209" s="61">
        <v>21240</v>
      </c>
      <c r="K2209" s="61">
        <v>21536</v>
      </c>
      <c r="L2209" s="61">
        <v>21608</v>
      </c>
      <c r="M2209" s="61">
        <v>20975</v>
      </c>
      <c r="N2209" s="61">
        <v>20531</v>
      </c>
      <c r="O2209" s="62">
        <v>20312</v>
      </c>
      <c r="P2209" s="61">
        <v>20211</v>
      </c>
      <c r="Q2209" s="27"/>
      <c r="R2209" s="28"/>
    </row>
    <row r="2210" spans="1:18" x14ac:dyDescent="0.2">
      <c r="A2210" s="60" t="s">
        <v>2219</v>
      </c>
      <c r="B2210" s="57" t="str">
        <f t="shared" si="102"/>
        <v>Baker County, Oregon</v>
      </c>
      <c r="C2210" s="57" t="str">
        <f t="shared" si="103"/>
        <v>Baker County</v>
      </c>
      <c r="D2210" s="56" t="str">
        <f t="shared" si="104"/>
        <v>Oregon</v>
      </c>
      <c r="E2210" s="61">
        <v>16134</v>
      </c>
      <c r="F2210" s="61">
        <v>16131</v>
      </c>
      <c r="G2210" s="61">
        <v>16109</v>
      </c>
      <c r="H2210" s="61">
        <v>16061</v>
      </c>
      <c r="I2210" s="61">
        <v>15993</v>
      </c>
      <c r="J2210" s="61">
        <v>16016</v>
      </c>
      <c r="K2210" s="61">
        <v>16015</v>
      </c>
      <c r="L2210" s="61">
        <v>15882</v>
      </c>
      <c r="M2210" s="61">
        <v>15971</v>
      </c>
      <c r="N2210" s="61">
        <v>16083</v>
      </c>
      <c r="O2210" s="62">
        <v>16034</v>
      </c>
      <c r="P2210" s="61">
        <v>16124</v>
      </c>
      <c r="Q2210" s="27"/>
      <c r="R2210" s="28"/>
    </row>
    <row r="2211" spans="1:18" x14ac:dyDescent="0.2">
      <c r="A2211" s="60" t="s">
        <v>2220</v>
      </c>
      <c r="B2211" s="57" t="str">
        <f t="shared" si="102"/>
        <v>Benton County, Oregon</v>
      </c>
      <c r="C2211" s="57" t="str">
        <f t="shared" si="103"/>
        <v>Benton County</v>
      </c>
      <c r="D2211" s="56" t="str">
        <f t="shared" si="104"/>
        <v>Oregon</v>
      </c>
      <c r="E2211" s="61">
        <v>85579</v>
      </c>
      <c r="F2211" s="61">
        <v>85581</v>
      </c>
      <c r="G2211" s="61">
        <v>85574</v>
      </c>
      <c r="H2211" s="61">
        <v>86266</v>
      </c>
      <c r="I2211" s="61">
        <v>86678</v>
      </c>
      <c r="J2211" s="61">
        <v>86167</v>
      </c>
      <c r="K2211" s="61">
        <v>87215</v>
      </c>
      <c r="L2211" s="61">
        <v>88333</v>
      </c>
      <c r="M2211" s="61">
        <v>89918</v>
      </c>
      <c r="N2211" s="61">
        <v>91790</v>
      </c>
      <c r="O2211" s="62">
        <v>92442</v>
      </c>
      <c r="P2211" s="61">
        <v>93053</v>
      </c>
      <c r="Q2211" s="27"/>
      <c r="R2211" s="28"/>
    </row>
    <row r="2212" spans="1:18" x14ac:dyDescent="0.2">
      <c r="A2212" s="60" t="s">
        <v>2221</v>
      </c>
      <c r="B2212" s="57" t="str">
        <f t="shared" si="102"/>
        <v>Clackamas County, Oregon</v>
      </c>
      <c r="C2212" s="57" t="str">
        <f t="shared" si="103"/>
        <v>Clackamas County</v>
      </c>
      <c r="D2212" s="56" t="str">
        <f t="shared" si="104"/>
        <v>Oregon</v>
      </c>
      <c r="E2212" s="61">
        <v>375992</v>
      </c>
      <c r="F2212" s="61">
        <v>375996</v>
      </c>
      <c r="G2212" s="61">
        <v>376788</v>
      </c>
      <c r="H2212" s="61">
        <v>379592</v>
      </c>
      <c r="I2212" s="61">
        <v>383074</v>
      </c>
      <c r="J2212" s="61">
        <v>387442</v>
      </c>
      <c r="K2212" s="61">
        <v>393378</v>
      </c>
      <c r="L2212" s="61">
        <v>399647</v>
      </c>
      <c r="M2212" s="61">
        <v>406625</v>
      </c>
      <c r="N2212" s="61">
        <v>412442</v>
      </c>
      <c r="O2212" s="62">
        <v>415416</v>
      </c>
      <c r="P2212" s="61">
        <v>418187</v>
      </c>
      <c r="Q2212" s="27"/>
      <c r="R2212" s="28"/>
    </row>
    <row r="2213" spans="1:18" x14ac:dyDescent="0.2">
      <c r="A2213" s="60" t="s">
        <v>2222</v>
      </c>
      <c r="B2213" s="57" t="str">
        <f t="shared" si="102"/>
        <v>Clatsop County, Oregon</v>
      </c>
      <c r="C2213" s="57" t="str">
        <f t="shared" si="103"/>
        <v>Clatsop County</v>
      </c>
      <c r="D2213" s="56" t="str">
        <f t="shared" si="104"/>
        <v>Oregon</v>
      </c>
      <c r="E2213" s="61">
        <v>37039</v>
      </c>
      <c r="F2213" s="61">
        <v>37026</v>
      </c>
      <c r="G2213" s="61">
        <v>37088</v>
      </c>
      <c r="H2213" s="61">
        <v>37228</v>
      </c>
      <c r="I2213" s="61">
        <v>37415</v>
      </c>
      <c r="J2213" s="61">
        <v>37113</v>
      </c>
      <c r="K2213" s="61">
        <v>37449</v>
      </c>
      <c r="L2213" s="61">
        <v>37797</v>
      </c>
      <c r="M2213" s="61">
        <v>38678</v>
      </c>
      <c r="N2213" s="61">
        <v>39101</v>
      </c>
      <c r="O2213" s="62">
        <v>39711</v>
      </c>
      <c r="P2213" s="61">
        <v>40224</v>
      </c>
      <c r="Q2213" s="27"/>
      <c r="R2213" s="28"/>
    </row>
    <row r="2214" spans="1:18" x14ac:dyDescent="0.2">
      <c r="A2214" s="60" t="s">
        <v>2223</v>
      </c>
      <c r="B2214" s="57" t="str">
        <f t="shared" si="102"/>
        <v>Columbia County, Oregon</v>
      </c>
      <c r="C2214" s="57" t="str">
        <f t="shared" si="103"/>
        <v>Columbia County</v>
      </c>
      <c r="D2214" s="56" t="str">
        <f t="shared" si="104"/>
        <v>Oregon</v>
      </c>
      <c r="E2214" s="61">
        <v>49351</v>
      </c>
      <c r="F2214" s="61">
        <v>49353</v>
      </c>
      <c r="G2214" s="61">
        <v>49355</v>
      </c>
      <c r="H2214" s="61">
        <v>49406</v>
      </c>
      <c r="I2214" s="61">
        <v>49214</v>
      </c>
      <c r="J2214" s="61">
        <v>49259</v>
      </c>
      <c r="K2214" s="61">
        <v>49494</v>
      </c>
      <c r="L2214" s="61">
        <v>49646</v>
      </c>
      <c r="M2214" s="61">
        <v>50905</v>
      </c>
      <c r="N2214" s="61">
        <v>51724</v>
      </c>
      <c r="O2214" s="62">
        <v>52245</v>
      </c>
      <c r="P2214" s="61">
        <v>52354</v>
      </c>
      <c r="Q2214" s="27"/>
      <c r="R2214" s="28"/>
    </row>
    <row r="2215" spans="1:18" x14ac:dyDescent="0.2">
      <c r="A2215" s="60" t="s">
        <v>2224</v>
      </c>
      <c r="B2215" s="57" t="str">
        <f t="shared" si="102"/>
        <v>Coos County, Oregon</v>
      </c>
      <c r="C2215" s="57" t="str">
        <f t="shared" si="103"/>
        <v>Coos County</v>
      </c>
      <c r="D2215" s="56" t="str">
        <f t="shared" si="104"/>
        <v>Oregon</v>
      </c>
      <c r="E2215" s="61">
        <v>63043</v>
      </c>
      <c r="F2215" s="61">
        <v>63055</v>
      </c>
      <c r="G2215" s="61">
        <v>63007</v>
      </c>
      <c r="H2215" s="61">
        <v>62775</v>
      </c>
      <c r="I2215" s="61">
        <v>62676</v>
      </c>
      <c r="J2215" s="61">
        <v>62376</v>
      </c>
      <c r="K2215" s="61">
        <v>62361</v>
      </c>
      <c r="L2215" s="61">
        <v>62643</v>
      </c>
      <c r="M2215" s="61">
        <v>63319</v>
      </c>
      <c r="N2215" s="61">
        <v>63708</v>
      </c>
      <c r="O2215" s="62">
        <v>64272</v>
      </c>
      <c r="P2215" s="61">
        <v>64487</v>
      </c>
      <c r="Q2215" s="27"/>
      <c r="R2215" s="28"/>
    </row>
    <row r="2216" spans="1:18" x14ac:dyDescent="0.2">
      <c r="A2216" s="60" t="s">
        <v>2225</v>
      </c>
      <c r="B2216" s="57" t="str">
        <f t="shared" si="102"/>
        <v>Crook County, Oregon</v>
      </c>
      <c r="C2216" s="57" t="str">
        <f t="shared" si="103"/>
        <v>Crook County</v>
      </c>
      <c r="D2216" s="56" t="str">
        <f t="shared" si="104"/>
        <v>Oregon</v>
      </c>
      <c r="E2216" s="61">
        <v>20978</v>
      </c>
      <c r="F2216" s="61">
        <v>20978</v>
      </c>
      <c r="G2216" s="61">
        <v>20884</v>
      </c>
      <c r="H2216" s="61">
        <v>20638</v>
      </c>
      <c r="I2216" s="61">
        <v>20607</v>
      </c>
      <c r="J2216" s="61">
        <v>20699</v>
      </c>
      <c r="K2216" s="61">
        <v>20956</v>
      </c>
      <c r="L2216" s="61">
        <v>21455</v>
      </c>
      <c r="M2216" s="61">
        <v>22306</v>
      </c>
      <c r="N2216" s="61">
        <v>23065</v>
      </c>
      <c r="O2216" s="62">
        <v>23825</v>
      </c>
      <c r="P2216" s="61">
        <v>24404</v>
      </c>
      <c r="Q2216" s="27"/>
      <c r="R2216" s="28"/>
    </row>
    <row r="2217" spans="1:18" x14ac:dyDescent="0.2">
      <c r="A2217" s="60" t="s">
        <v>2226</v>
      </c>
      <c r="B2217" s="57" t="str">
        <f t="shared" si="102"/>
        <v>Curry County, Oregon</v>
      </c>
      <c r="C2217" s="57" t="str">
        <f t="shared" si="103"/>
        <v>Curry County</v>
      </c>
      <c r="D2217" s="56" t="str">
        <f t="shared" si="104"/>
        <v>Oregon</v>
      </c>
      <c r="E2217" s="61">
        <v>22364</v>
      </c>
      <c r="F2217" s="61">
        <v>22364</v>
      </c>
      <c r="G2217" s="61">
        <v>22378</v>
      </c>
      <c r="H2217" s="61">
        <v>22488</v>
      </c>
      <c r="I2217" s="61">
        <v>22257</v>
      </c>
      <c r="J2217" s="61">
        <v>22226</v>
      </c>
      <c r="K2217" s="61">
        <v>22141</v>
      </c>
      <c r="L2217" s="61">
        <v>22293</v>
      </c>
      <c r="M2217" s="61">
        <v>22607</v>
      </c>
      <c r="N2217" s="61">
        <v>22630</v>
      </c>
      <c r="O2217" s="62">
        <v>22795</v>
      </c>
      <c r="P2217" s="61">
        <v>22925</v>
      </c>
      <c r="Q2217" s="27"/>
      <c r="R2217" s="28"/>
    </row>
    <row r="2218" spans="1:18" x14ac:dyDescent="0.2">
      <c r="A2218" s="60" t="s">
        <v>2227</v>
      </c>
      <c r="B2218" s="57" t="str">
        <f t="shared" si="102"/>
        <v>Deschutes County, Oregon</v>
      </c>
      <c r="C2218" s="57" t="str">
        <f t="shared" si="103"/>
        <v>Deschutes County</v>
      </c>
      <c r="D2218" s="56" t="str">
        <f t="shared" si="104"/>
        <v>Oregon</v>
      </c>
      <c r="E2218" s="61">
        <v>157733</v>
      </c>
      <c r="F2218" s="61">
        <v>157728</v>
      </c>
      <c r="G2218" s="61">
        <v>157742</v>
      </c>
      <c r="H2218" s="61">
        <v>159660</v>
      </c>
      <c r="I2218" s="61">
        <v>161359</v>
      </c>
      <c r="J2218" s="61">
        <v>165299</v>
      </c>
      <c r="K2218" s="61">
        <v>169512</v>
      </c>
      <c r="L2218" s="61">
        <v>174246</v>
      </c>
      <c r="M2218" s="61">
        <v>180666</v>
      </c>
      <c r="N2218" s="61">
        <v>186744</v>
      </c>
      <c r="O2218" s="62">
        <v>191905</v>
      </c>
      <c r="P2218" s="61">
        <v>197692</v>
      </c>
      <c r="Q2218" s="27"/>
      <c r="R2218" s="28"/>
    </row>
    <row r="2219" spans="1:18" x14ac:dyDescent="0.2">
      <c r="A2219" s="60" t="s">
        <v>2228</v>
      </c>
      <c r="B2219" s="57" t="str">
        <f t="shared" si="102"/>
        <v>Douglas County, Oregon</v>
      </c>
      <c r="C2219" s="57" t="str">
        <f t="shared" si="103"/>
        <v>Douglas County</v>
      </c>
      <c r="D2219" s="56" t="str">
        <f t="shared" si="104"/>
        <v>Oregon</v>
      </c>
      <c r="E2219" s="61">
        <v>107667</v>
      </c>
      <c r="F2219" s="61">
        <v>107684</v>
      </c>
      <c r="G2219" s="61">
        <v>107631</v>
      </c>
      <c r="H2219" s="61">
        <v>107229</v>
      </c>
      <c r="I2219" s="61">
        <v>106922</v>
      </c>
      <c r="J2219" s="61">
        <v>106603</v>
      </c>
      <c r="K2219" s="61">
        <v>106693</v>
      </c>
      <c r="L2219" s="61">
        <v>107164</v>
      </c>
      <c r="M2219" s="61">
        <v>108116</v>
      </c>
      <c r="N2219" s="61">
        <v>109197</v>
      </c>
      <c r="O2219" s="62">
        <v>110114</v>
      </c>
      <c r="P2219" s="61">
        <v>110980</v>
      </c>
      <c r="Q2219" s="27"/>
      <c r="R2219" s="28"/>
    </row>
    <row r="2220" spans="1:18" x14ac:dyDescent="0.2">
      <c r="A2220" s="60" t="s">
        <v>2229</v>
      </c>
      <c r="B2220" s="57" t="str">
        <f t="shared" si="102"/>
        <v>Gilliam County, Oregon</v>
      </c>
      <c r="C2220" s="57" t="str">
        <f t="shared" si="103"/>
        <v>Gilliam County</v>
      </c>
      <c r="D2220" s="56" t="str">
        <f t="shared" si="104"/>
        <v>Oregon</v>
      </c>
      <c r="E2220" s="61">
        <v>1871</v>
      </c>
      <c r="F2220" s="61">
        <v>1873</v>
      </c>
      <c r="G2220" s="61">
        <v>1882</v>
      </c>
      <c r="H2220" s="61">
        <v>1951</v>
      </c>
      <c r="I2220" s="61">
        <v>1952</v>
      </c>
      <c r="J2220" s="61">
        <v>1943</v>
      </c>
      <c r="K2220" s="61">
        <v>1930</v>
      </c>
      <c r="L2220" s="61">
        <v>1868</v>
      </c>
      <c r="M2220" s="61">
        <v>1857</v>
      </c>
      <c r="N2220" s="61">
        <v>1862</v>
      </c>
      <c r="O2220" s="62">
        <v>1893</v>
      </c>
      <c r="P2220" s="61">
        <v>1912</v>
      </c>
      <c r="Q2220" s="27"/>
      <c r="R2220" s="28"/>
    </row>
    <row r="2221" spans="1:18" x14ac:dyDescent="0.2">
      <c r="A2221" s="60" t="s">
        <v>2230</v>
      </c>
      <c r="B2221" s="57" t="str">
        <f t="shared" si="102"/>
        <v>Grant County, Oregon</v>
      </c>
      <c r="C2221" s="57" t="str">
        <f t="shared" si="103"/>
        <v>Grant County</v>
      </c>
      <c r="D2221" s="56" t="str">
        <f t="shared" si="104"/>
        <v>Oregon</v>
      </c>
      <c r="E2221" s="61">
        <v>7445</v>
      </c>
      <c r="F2221" s="61">
        <v>7444</v>
      </c>
      <c r="G2221" s="61">
        <v>7464</v>
      </c>
      <c r="H2221" s="61">
        <v>7410</v>
      </c>
      <c r="I2221" s="61">
        <v>7325</v>
      </c>
      <c r="J2221" s="61">
        <v>7270</v>
      </c>
      <c r="K2221" s="61">
        <v>7190</v>
      </c>
      <c r="L2221" s="61">
        <v>7207</v>
      </c>
      <c r="M2221" s="61">
        <v>7166</v>
      </c>
      <c r="N2221" s="61">
        <v>7188</v>
      </c>
      <c r="O2221" s="62">
        <v>7185</v>
      </c>
      <c r="P2221" s="61">
        <v>7199</v>
      </c>
      <c r="Q2221" s="27"/>
      <c r="R2221" s="28"/>
    </row>
    <row r="2222" spans="1:18" x14ac:dyDescent="0.2">
      <c r="A2222" s="60" t="s">
        <v>2231</v>
      </c>
      <c r="B2222" s="57" t="str">
        <f t="shared" si="102"/>
        <v>Harney County, Oregon</v>
      </c>
      <c r="C2222" s="57" t="str">
        <f t="shared" si="103"/>
        <v>Harney County</v>
      </c>
      <c r="D2222" s="56" t="str">
        <f t="shared" si="104"/>
        <v>Oregon</v>
      </c>
      <c r="E2222" s="61">
        <v>7422</v>
      </c>
      <c r="F2222" s="61">
        <v>7422</v>
      </c>
      <c r="G2222" s="61">
        <v>7400</v>
      </c>
      <c r="H2222" s="61">
        <v>7358</v>
      </c>
      <c r="I2222" s="61">
        <v>7247</v>
      </c>
      <c r="J2222" s="61">
        <v>7161</v>
      </c>
      <c r="K2222" s="61">
        <v>7127</v>
      </c>
      <c r="L2222" s="61">
        <v>7150</v>
      </c>
      <c r="M2222" s="61">
        <v>7243</v>
      </c>
      <c r="N2222" s="61">
        <v>7258</v>
      </c>
      <c r="O2222" s="62">
        <v>7292</v>
      </c>
      <c r="P2222" s="61">
        <v>7393</v>
      </c>
      <c r="Q2222" s="27"/>
      <c r="R2222" s="28"/>
    </row>
    <row r="2223" spans="1:18" x14ac:dyDescent="0.2">
      <c r="A2223" s="60" t="s">
        <v>2232</v>
      </c>
      <c r="B2223" s="57" t="str">
        <f t="shared" si="102"/>
        <v>Hood River County, Oregon</v>
      </c>
      <c r="C2223" s="57" t="str">
        <f t="shared" si="103"/>
        <v>Hood River County</v>
      </c>
      <c r="D2223" s="56" t="str">
        <f t="shared" si="104"/>
        <v>Oregon</v>
      </c>
      <c r="E2223" s="61">
        <v>22346</v>
      </c>
      <c r="F2223" s="61">
        <v>22346</v>
      </c>
      <c r="G2223" s="61">
        <v>22445</v>
      </c>
      <c r="H2223" s="61">
        <v>22442</v>
      </c>
      <c r="I2223" s="61">
        <v>22548</v>
      </c>
      <c r="J2223" s="61">
        <v>22577</v>
      </c>
      <c r="K2223" s="61">
        <v>22675</v>
      </c>
      <c r="L2223" s="61">
        <v>22927</v>
      </c>
      <c r="M2223" s="61">
        <v>23070</v>
      </c>
      <c r="N2223" s="61">
        <v>23398</v>
      </c>
      <c r="O2223" s="62">
        <v>23267</v>
      </c>
      <c r="P2223" s="61">
        <v>23382</v>
      </c>
      <c r="Q2223" s="27"/>
      <c r="R2223" s="28"/>
    </row>
    <row r="2224" spans="1:18" x14ac:dyDescent="0.2">
      <c r="A2224" s="60" t="s">
        <v>2233</v>
      </c>
      <c r="B2224" s="57" t="str">
        <f t="shared" si="102"/>
        <v>Jackson County, Oregon</v>
      </c>
      <c r="C2224" s="57" t="str">
        <f t="shared" si="103"/>
        <v>Jackson County</v>
      </c>
      <c r="D2224" s="56" t="str">
        <f t="shared" si="104"/>
        <v>Oregon</v>
      </c>
      <c r="E2224" s="61">
        <v>203206</v>
      </c>
      <c r="F2224" s="61">
        <v>203204</v>
      </c>
      <c r="G2224" s="61">
        <v>203341</v>
      </c>
      <c r="H2224" s="61">
        <v>204747</v>
      </c>
      <c r="I2224" s="61">
        <v>205852</v>
      </c>
      <c r="J2224" s="61">
        <v>207179</v>
      </c>
      <c r="K2224" s="61">
        <v>209189</v>
      </c>
      <c r="L2224" s="61">
        <v>211403</v>
      </c>
      <c r="M2224" s="61">
        <v>214366</v>
      </c>
      <c r="N2224" s="61">
        <v>216746</v>
      </c>
      <c r="O2224" s="62">
        <v>219411</v>
      </c>
      <c r="P2224" s="61">
        <v>220944</v>
      </c>
      <c r="Q2224" s="27"/>
      <c r="R2224" s="28"/>
    </row>
    <row r="2225" spans="1:18" x14ac:dyDescent="0.2">
      <c r="A2225" s="60" t="s">
        <v>2234</v>
      </c>
      <c r="B2225" s="57" t="str">
        <f t="shared" si="102"/>
        <v>Jefferson County, Oregon</v>
      </c>
      <c r="C2225" s="57" t="str">
        <f t="shared" si="103"/>
        <v>Jefferson County</v>
      </c>
      <c r="D2225" s="56" t="str">
        <f t="shared" si="104"/>
        <v>Oregon</v>
      </c>
      <c r="E2225" s="61">
        <v>21720</v>
      </c>
      <c r="F2225" s="61">
        <v>21725</v>
      </c>
      <c r="G2225" s="61">
        <v>21661</v>
      </c>
      <c r="H2225" s="61">
        <v>21752</v>
      </c>
      <c r="I2225" s="61">
        <v>21834</v>
      </c>
      <c r="J2225" s="61">
        <v>21871</v>
      </c>
      <c r="K2225" s="61">
        <v>22203</v>
      </c>
      <c r="L2225" s="61">
        <v>22541</v>
      </c>
      <c r="M2225" s="61">
        <v>23036</v>
      </c>
      <c r="N2225" s="61">
        <v>23652</v>
      </c>
      <c r="O2225" s="62">
        <v>24150</v>
      </c>
      <c r="P2225" s="61">
        <v>24658</v>
      </c>
      <c r="Q2225" s="27"/>
      <c r="R2225" s="28"/>
    </row>
    <row r="2226" spans="1:18" x14ac:dyDescent="0.2">
      <c r="A2226" s="60" t="s">
        <v>2235</v>
      </c>
      <c r="B2226" s="57" t="str">
        <f t="shared" si="102"/>
        <v>Josephine County, Oregon</v>
      </c>
      <c r="C2226" s="57" t="str">
        <f t="shared" si="103"/>
        <v>Josephine County</v>
      </c>
      <c r="D2226" s="56" t="str">
        <f t="shared" si="104"/>
        <v>Oregon</v>
      </c>
      <c r="E2226" s="61">
        <v>82713</v>
      </c>
      <c r="F2226" s="61">
        <v>82719</v>
      </c>
      <c r="G2226" s="61">
        <v>82879</v>
      </c>
      <c r="H2226" s="61">
        <v>82702</v>
      </c>
      <c r="I2226" s="61">
        <v>82755</v>
      </c>
      <c r="J2226" s="61">
        <v>83131</v>
      </c>
      <c r="K2226" s="61">
        <v>83377</v>
      </c>
      <c r="L2226" s="61">
        <v>84528</v>
      </c>
      <c r="M2226" s="61">
        <v>85504</v>
      </c>
      <c r="N2226" s="61">
        <v>86584</v>
      </c>
      <c r="O2226" s="62">
        <v>87150</v>
      </c>
      <c r="P2226" s="61">
        <v>87487</v>
      </c>
      <c r="Q2226" s="27"/>
      <c r="R2226" s="28"/>
    </row>
    <row r="2227" spans="1:18" x14ac:dyDescent="0.2">
      <c r="A2227" s="60" t="s">
        <v>2236</v>
      </c>
      <c r="B2227" s="57" t="str">
        <f t="shared" si="102"/>
        <v>Klamath County, Oregon</v>
      </c>
      <c r="C2227" s="57" t="str">
        <f t="shared" si="103"/>
        <v>Klamath County</v>
      </c>
      <c r="D2227" s="56" t="str">
        <f t="shared" si="104"/>
        <v>Oregon</v>
      </c>
      <c r="E2227" s="61">
        <v>66380</v>
      </c>
      <c r="F2227" s="61">
        <v>66384</v>
      </c>
      <c r="G2227" s="61">
        <v>66322</v>
      </c>
      <c r="H2227" s="61">
        <v>66308</v>
      </c>
      <c r="I2227" s="61">
        <v>65909</v>
      </c>
      <c r="J2227" s="61">
        <v>65682</v>
      </c>
      <c r="K2227" s="61">
        <v>65280</v>
      </c>
      <c r="L2227" s="61">
        <v>65670</v>
      </c>
      <c r="M2227" s="61">
        <v>66198</v>
      </c>
      <c r="N2227" s="61">
        <v>66810</v>
      </c>
      <c r="O2227" s="62">
        <v>67687</v>
      </c>
      <c r="P2227" s="61">
        <v>68238</v>
      </c>
      <c r="Q2227" s="27"/>
      <c r="R2227" s="28"/>
    </row>
    <row r="2228" spans="1:18" x14ac:dyDescent="0.2">
      <c r="A2228" s="60" t="s">
        <v>2237</v>
      </c>
      <c r="B2228" s="57" t="str">
        <f t="shared" si="102"/>
        <v>Lake County, Oregon</v>
      </c>
      <c r="C2228" s="57" t="str">
        <f t="shared" si="103"/>
        <v>Lake County</v>
      </c>
      <c r="D2228" s="56" t="str">
        <f t="shared" si="104"/>
        <v>Oregon</v>
      </c>
      <c r="E2228" s="61">
        <v>7895</v>
      </c>
      <c r="F2228" s="61">
        <v>7885</v>
      </c>
      <c r="G2228" s="61">
        <v>7875</v>
      </c>
      <c r="H2228" s="61">
        <v>7905</v>
      </c>
      <c r="I2228" s="61">
        <v>7786</v>
      </c>
      <c r="J2228" s="61">
        <v>7795</v>
      </c>
      <c r="K2228" s="61">
        <v>7821</v>
      </c>
      <c r="L2228" s="61">
        <v>7779</v>
      </c>
      <c r="M2228" s="61">
        <v>7830</v>
      </c>
      <c r="N2228" s="61">
        <v>7874</v>
      </c>
      <c r="O2228" s="62">
        <v>7835</v>
      </c>
      <c r="P2228" s="61">
        <v>7869</v>
      </c>
      <c r="Q2228" s="27"/>
      <c r="R2228" s="28"/>
    </row>
    <row r="2229" spans="1:18" x14ac:dyDescent="0.2">
      <c r="A2229" s="60" t="s">
        <v>2238</v>
      </c>
      <c r="B2229" s="57" t="str">
        <f t="shared" si="102"/>
        <v>Lane County, Oregon</v>
      </c>
      <c r="C2229" s="57" t="str">
        <f t="shared" si="103"/>
        <v>Lane County</v>
      </c>
      <c r="D2229" s="56" t="str">
        <f t="shared" si="104"/>
        <v>Oregon</v>
      </c>
      <c r="E2229" s="61">
        <v>351715</v>
      </c>
      <c r="F2229" s="61">
        <v>351705</v>
      </c>
      <c r="G2229" s="61">
        <v>351920</v>
      </c>
      <c r="H2229" s="61">
        <v>354034</v>
      </c>
      <c r="I2229" s="61">
        <v>355075</v>
      </c>
      <c r="J2229" s="61">
        <v>355481</v>
      </c>
      <c r="K2229" s="61">
        <v>358027</v>
      </c>
      <c r="L2229" s="61">
        <v>361946</v>
      </c>
      <c r="M2229" s="61">
        <v>368874</v>
      </c>
      <c r="N2229" s="61">
        <v>375264</v>
      </c>
      <c r="O2229" s="62">
        <v>378549</v>
      </c>
      <c r="P2229" s="61">
        <v>382067</v>
      </c>
      <c r="Q2229" s="27"/>
      <c r="R2229" s="28"/>
    </row>
    <row r="2230" spans="1:18" x14ac:dyDescent="0.2">
      <c r="A2230" s="60" t="s">
        <v>2239</v>
      </c>
      <c r="B2230" s="57" t="str">
        <f t="shared" si="102"/>
        <v>Lincoln County, Oregon</v>
      </c>
      <c r="C2230" s="57" t="str">
        <f t="shared" si="103"/>
        <v>Lincoln County</v>
      </c>
      <c r="D2230" s="56" t="str">
        <f t="shared" si="104"/>
        <v>Oregon</v>
      </c>
      <c r="E2230" s="61">
        <v>46034</v>
      </c>
      <c r="F2230" s="61">
        <v>46033</v>
      </c>
      <c r="G2230" s="61">
        <v>45999</v>
      </c>
      <c r="H2230" s="61">
        <v>45871</v>
      </c>
      <c r="I2230" s="61">
        <v>46164</v>
      </c>
      <c r="J2230" s="61">
        <v>46322</v>
      </c>
      <c r="K2230" s="61">
        <v>46343</v>
      </c>
      <c r="L2230" s="61">
        <v>46999</v>
      </c>
      <c r="M2230" s="61">
        <v>47793</v>
      </c>
      <c r="N2230" s="61">
        <v>48757</v>
      </c>
      <c r="O2230" s="62">
        <v>49224</v>
      </c>
      <c r="P2230" s="61">
        <v>49962</v>
      </c>
      <c r="Q2230" s="27"/>
      <c r="R2230" s="28"/>
    </row>
    <row r="2231" spans="1:18" x14ac:dyDescent="0.2">
      <c r="A2231" s="60" t="s">
        <v>2240</v>
      </c>
      <c r="B2231" s="57" t="str">
        <f t="shared" si="102"/>
        <v>Linn County, Oregon</v>
      </c>
      <c r="C2231" s="57" t="str">
        <f t="shared" si="103"/>
        <v>Linn County</v>
      </c>
      <c r="D2231" s="56" t="str">
        <f t="shared" si="104"/>
        <v>Oregon</v>
      </c>
      <c r="E2231" s="61">
        <v>116672</v>
      </c>
      <c r="F2231" s="61">
        <v>116681</v>
      </c>
      <c r="G2231" s="61">
        <v>116891</v>
      </c>
      <c r="H2231" s="61">
        <v>118164</v>
      </c>
      <c r="I2231" s="61">
        <v>118273</v>
      </c>
      <c r="J2231" s="61">
        <v>118405</v>
      </c>
      <c r="K2231" s="61">
        <v>119042</v>
      </c>
      <c r="L2231" s="61">
        <v>120236</v>
      </c>
      <c r="M2231" s="61">
        <v>122769</v>
      </c>
      <c r="N2231" s="61">
        <v>125035</v>
      </c>
      <c r="O2231" s="62">
        <v>127451</v>
      </c>
      <c r="P2231" s="61">
        <v>129749</v>
      </c>
      <c r="Q2231" s="27"/>
      <c r="R2231" s="28"/>
    </row>
    <row r="2232" spans="1:18" x14ac:dyDescent="0.2">
      <c r="A2232" s="60" t="s">
        <v>2241</v>
      </c>
      <c r="B2232" s="57" t="str">
        <f t="shared" si="102"/>
        <v>Malheur County, Oregon</v>
      </c>
      <c r="C2232" s="57" t="str">
        <f t="shared" si="103"/>
        <v>Malheur County</v>
      </c>
      <c r="D2232" s="56" t="str">
        <f t="shared" si="104"/>
        <v>Oregon</v>
      </c>
      <c r="E2232" s="61">
        <v>31313</v>
      </c>
      <c r="F2232" s="61">
        <v>31316</v>
      </c>
      <c r="G2232" s="61">
        <v>31349</v>
      </c>
      <c r="H2232" s="61">
        <v>30964</v>
      </c>
      <c r="I2232" s="61">
        <v>30751</v>
      </c>
      <c r="J2232" s="61">
        <v>30634</v>
      </c>
      <c r="K2232" s="61">
        <v>30344</v>
      </c>
      <c r="L2232" s="61">
        <v>30211</v>
      </c>
      <c r="M2232" s="61">
        <v>30340</v>
      </c>
      <c r="N2232" s="61">
        <v>30385</v>
      </c>
      <c r="O2232" s="62">
        <v>30553</v>
      </c>
      <c r="P2232" s="61">
        <v>30571</v>
      </c>
      <c r="Q2232" s="27"/>
      <c r="R2232" s="28"/>
    </row>
    <row r="2233" spans="1:18" x14ac:dyDescent="0.2">
      <c r="A2233" s="60" t="s">
        <v>2242</v>
      </c>
      <c r="B2233" s="57" t="str">
        <f t="shared" si="102"/>
        <v>Marion County, Oregon</v>
      </c>
      <c r="C2233" s="57" t="str">
        <f t="shared" si="103"/>
        <v>Marion County</v>
      </c>
      <c r="D2233" s="56" t="str">
        <f t="shared" si="104"/>
        <v>Oregon</v>
      </c>
      <c r="E2233" s="61">
        <v>315335</v>
      </c>
      <c r="F2233" s="61">
        <v>315338</v>
      </c>
      <c r="G2233" s="61">
        <v>315941</v>
      </c>
      <c r="H2233" s="61">
        <v>318047</v>
      </c>
      <c r="I2233" s="61">
        <v>319867</v>
      </c>
      <c r="J2233" s="61">
        <v>321471</v>
      </c>
      <c r="K2233" s="61">
        <v>324433</v>
      </c>
      <c r="L2233" s="61">
        <v>329060</v>
      </c>
      <c r="M2233" s="61">
        <v>335382</v>
      </c>
      <c r="N2233" s="61">
        <v>340531</v>
      </c>
      <c r="O2233" s="62">
        <v>345412</v>
      </c>
      <c r="P2233" s="61">
        <v>347818</v>
      </c>
      <c r="Q2233" s="27"/>
      <c r="R2233" s="28"/>
    </row>
    <row r="2234" spans="1:18" x14ac:dyDescent="0.2">
      <c r="A2234" s="60" t="s">
        <v>2243</v>
      </c>
      <c r="B2234" s="57" t="str">
        <f t="shared" si="102"/>
        <v>Morrow County, Oregon</v>
      </c>
      <c r="C2234" s="57" t="str">
        <f t="shared" si="103"/>
        <v>Morrow County</v>
      </c>
      <c r="D2234" s="56" t="str">
        <f t="shared" si="104"/>
        <v>Oregon</v>
      </c>
      <c r="E2234" s="61">
        <v>11173</v>
      </c>
      <c r="F2234" s="61">
        <v>11175</v>
      </c>
      <c r="G2234" s="61">
        <v>11209</v>
      </c>
      <c r="H2234" s="61">
        <v>11226</v>
      </c>
      <c r="I2234" s="61">
        <v>11224</v>
      </c>
      <c r="J2234" s="61">
        <v>11196</v>
      </c>
      <c r="K2234" s="61">
        <v>11095</v>
      </c>
      <c r="L2234" s="61">
        <v>11130</v>
      </c>
      <c r="M2234" s="61">
        <v>11222</v>
      </c>
      <c r="N2234" s="61">
        <v>11198</v>
      </c>
      <c r="O2234" s="62">
        <v>11360</v>
      </c>
      <c r="P2234" s="61">
        <v>11603</v>
      </c>
      <c r="Q2234" s="27"/>
      <c r="R2234" s="28"/>
    </row>
    <row r="2235" spans="1:18" x14ac:dyDescent="0.2">
      <c r="A2235" s="60" t="s">
        <v>2244</v>
      </c>
      <c r="B2235" s="57" t="str">
        <f t="shared" si="102"/>
        <v>Multnomah County, Oregon</v>
      </c>
      <c r="C2235" s="57" t="str">
        <f t="shared" si="103"/>
        <v>Multnomah County</v>
      </c>
      <c r="D2235" s="56" t="str">
        <f t="shared" si="104"/>
        <v>Oregon</v>
      </c>
      <c r="E2235" s="61">
        <v>735334</v>
      </c>
      <c r="F2235" s="61">
        <v>735146</v>
      </c>
      <c r="G2235" s="61">
        <v>737276</v>
      </c>
      <c r="H2235" s="61">
        <v>749742</v>
      </c>
      <c r="I2235" s="61">
        <v>760198</v>
      </c>
      <c r="J2235" s="61">
        <v>766532</v>
      </c>
      <c r="K2235" s="61">
        <v>778430</v>
      </c>
      <c r="L2235" s="61">
        <v>790008</v>
      </c>
      <c r="M2235" s="61">
        <v>803212</v>
      </c>
      <c r="N2235" s="61">
        <v>807885</v>
      </c>
      <c r="O2235" s="62">
        <v>809072</v>
      </c>
      <c r="P2235" s="61">
        <v>812855</v>
      </c>
      <c r="Q2235" s="27"/>
      <c r="R2235" s="28"/>
    </row>
    <row r="2236" spans="1:18" x14ac:dyDescent="0.2">
      <c r="A2236" s="60" t="s">
        <v>2245</v>
      </c>
      <c r="B2236" s="57" t="str">
        <f t="shared" si="102"/>
        <v>Polk County, Oregon</v>
      </c>
      <c r="C2236" s="57" t="str">
        <f t="shared" si="103"/>
        <v>Polk County</v>
      </c>
      <c r="D2236" s="56" t="str">
        <f t="shared" si="104"/>
        <v>Oregon</v>
      </c>
      <c r="E2236" s="61">
        <v>75403</v>
      </c>
      <c r="F2236" s="61">
        <v>75400</v>
      </c>
      <c r="G2236" s="61">
        <v>75538</v>
      </c>
      <c r="H2236" s="61">
        <v>75931</v>
      </c>
      <c r="I2236" s="61">
        <v>76209</v>
      </c>
      <c r="J2236" s="61">
        <v>76544</v>
      </c>
      <c r="K2236" s="61">
        <v>77659</v>
      </c>
      <c r="L2236" s="61">
        <v>78962</v>
      </c>
      <c r="M2236" s="61">
        <v>81436</v>
      </c>
      <c r="N2236" s="61">
        <v>83711</v>
      </c>
      <c r="O2236" s="62">
        <v>84992</v>
      </c>
      <c r="P2236" s="61">
        <v>86085</v>
      </c>
      <c r="Q2236" s="27"/>
      <c r="R2236" s="28"/>
    </row>
    <row r="2237" spans="1:18" x14ac:dyDescent="0.2">
      <c r="A2237" s="60" t="s">
        <v>2246</v>
      </c>
      <c r="B2237" s="57" t="str">
        <f t="shared" si="102"/>
        <v>Sherman County, Oregon</v>
      </c>
      <c r="C2237" s="57" t="str">
        <f t="shared" si="103"/>
        <v>Sherman County</v>
      </c>
      <c r="D2237" s="56" t="str">
        <f t="shared" si="104"/>
        <v>Oregon</v>
      </c>
      <c r="E2237" s="61">
        <v>1765</v>
      </c>
      <c r="F2237" s="61">
        <v>1766</v>
      </c>
      <c r="G2237" s="61">
        <v>1779</v>
      </c>
      <c r="H2237" s="61">
        <v>1750</v>
      </c>
      <c r="I2237" s="61">
        <v>1745</v>
      </c>
      <c r="J2237" s="61">
        <v>1725</v>
      </c>
      <c r="K2237" s="61">
        <v>1712</v>
      </c>
      <c r="L2237" s="61">
        <v>1689</v>
      </c>
      <c r="M2237" s="61">
        <v>1708</v>
      </c>
      <c r="N2237" s="61">
        <v>1735</v>
      </c>
      <c r="O2237" s="62">
        <v>1700</v>
      </c>
      <c r="P2237" s="61">
        <v>1780</v>
      </c>
      <c r="Q2237" s="27"/>
      <c r="R2237" s="28"/>
    </row>
    <row r="2238" spans="1:18" x14ac:dyDescent="0.2">
      <c r="A2238" s="60" t="s">
        <v>2247</v>
      </c>
      <c r="B2238" s="57" t="str">
        <f t="shared" si="102"/>
        <v>Tillamook County, Oregon</v>
      </c>
      <c r="C2238" s="57" t="str">
        <f t="shared" si="103"/>
        <v>Tillamook County</v>
      </c>
      <c r="D2238" s="56" t="str">
        <f t="shared" si="104"/>
        <v>Oregon</v>
      </c>
      <c r="E2238" s="61">
        <v>25250</v>
      </c>
      <c r="F2238" s="61">
        <v>25254</v>
      </c>
      <c r="G2238" s="61">
        <v>25254</v>
      </c>
      <c r="H2238" s="61">
        <v>25408</v>
      </c>
      <c r="I2238" s="61">
        <v>25287</v>
      </c>
      <c r="J2238" s="61">
        <v>25343</v>
      </c>
      <c r="K2238" s="61">
        <v>25321</v>
      </c>
      <c r="L2238" s="61">
        <v>25561</v>
      </c>
      <c r="M2238" s="61">
        <v>26116</v>
      </c>
      <c r="N2238" s="61">
        <v>26522</v>
      </c>
      <c r="O2238" s="62">
        <v>26710</v>
      </c>
      <c r="P2238" s="61">
        <v>27036</v>
      </c>
      <c r="Q2238" s="27"/>
      <c r="R2238" s="28"/>
    </row>
    <row r="2239" spans="1:18" x14ac:dyDescent="0.2">
      <c r="A2239" s="60" t="s">
        <v>2248</v>
      </c>
      <c r="B2239" s="57" t="str">
        <f t="shared" si="102"/>
        <v>Umatilla County, Oregon</v>
      </c>
      <c r="C2239" s="57" t="str">
        <f t="shared" si="103"/>
        <v>Umatilla County</v>
      </c>
      <c r="D2239" s="56" t="str">
        <f t="shared" si="104"/>
        <v>Oregon</v>
      </c>
      <c r="E2239" s="61">
        <v>75889</v>
      </c>
      <c r="F2239" s="61">
        <v>75887</v>
      </c>
      <c r="G2239" s="61">
        <v>76094</v>
      </c>
      <c r="H2239" s="61">
        <v>76804</v>
      </c>
      <c r="I2239" s="61">
        <v>77005</v>
      </c>
      <c r="J2239" s="61">
        <v>76875</v>
      </c>
      <c r="K2239" s="61">
        <v>76685</v>
      </c>
      <c r="L2239" s="61">
        <v>76467</v>
      </c>
      <c r="M2239" s="61">
        <v>76686</v>
      </c>
      <c r="N2239" s="61">
        <v>77120</v>
      </c>
      <c r="O2239" s="62">
        <v>77421</v>
      </c>
      <c r="P2239" s="61">
        <v>77950</v>
      </c>
      <c r="Q2239" s="27"/>
      <c r="R2239" s="28"/>
    </row>
    <row r="2240" spans="1:18" x14ac:dyDescent="0.2">
      <c r="A2240" s="60" t="s">
        <v>2249</v>
      </c>
      <c r="B2240" s="57" t="str">
        <f t="shared" si="102"/>
        <v>Union County, Oregon</v>
      </c>
      <c r="C2240" s="57" t="str">
        <f t="shared" si="103"/>
        <v>Union County</v>
      </c>
      <c r="D2240" s="56" t="str">
        <f t="shared" si="104"/>
        <v>Oregon</v>
      </c>
      <c r="E2240" s="61">
        <v>25748</v>
      </c>
      <c r="F2240" s="61">
        <v>25744</v>
      </c>
      <c r="G2240" s="61">
        <v>25731</v>
      </c>
      <c r="H2240" s="61">
        <v>25909</v>
      </c>
      <c r="I2240" s="61">
        <v>25802</v>
      </c>
      <c r="J2240" s="61">
        <v>25526</v>
      </c>
      <c r="K2240" s="61">
        <v>25637</v>
      </c>
      <c r="L2240" s="61">
        <v>25703</v>
      </c>
      <c r="M2240" s="61">
        <v>26061</v>
      </c>
      <c r="N2240" s="61">
        <v>26383</v>
      </c>
      <c r="O2240" s="62">
        <v>26701</v>
      </c>
      <c r="P2240" s="61">
        <v>26835</v>
      </c>
      <c r="Q2240" s="27"/>
      <c r="R2240" s="28"/>
    </row>
    <row r="2241" spans="1:18" x14ac:dyDescent="0.2">
      <c r="A2241" s="60" t="s">
        <v>2250</v>
      </c>
      <c r="B2241" s="57" t="str">
        <f t="shared" si="102"/>
        <v>Wallowa County, Oregon</v>
      </c>
      <c r="C2241" s="57" t="str">
        <f t="shared" si="103"/>
        <v>Wallowa County</v>
      </c>
      <c r="D2241" s="56" t="str">
        <f t="shared" si="104"/>
        <v>Oregon</v>
      </c>
      <c r="E2241" s="61">
        <v>7008</v>
      </c>
      <c r="F2241" s="61">
        <v>7008</v>
      </c>
      <c r="G2241" s="61">
        <v>7012</v>
      </c>
      <c r="H2241" s="61">
        <v>6979</v>
      </c>
      <c r="I2241" s="61">
        <v>6801</v>
      </c>
      <c r="J2241" s="61">
        <v>6771</v>
      </c>
      <c r="K2241" s="61">
        <v>6779</v>
      </c>
      <c r="L2241" s="61">
        <v>6813</v>
      </c>
      <c r="M2241" s="61">
        <v>6915</v>
      </c>
      <c r="N2241" s="61">
        <v>7025</v>
      </c>
      <c r="O2241" s="62">
        <v>7058</v>
      </c>
      <c r="P2241" s="61">
        <v>7208</v>
      </c>
      <c r="Q2241" s="27"/>
      <c r="R2241" s="28"/>
    </row>
    <row r="2242" spans="1:18" x14ac:dyDescent="0.2">
      <c r="A2242" s="60" t="s">
        <v>2251</v>
      </c>
      <c r="B2242" s="57" t="str">
        <f t="shared" ref="B2242:B2305" si="105">IF(LEFT(A2242)=".", RIGHT(A2242,LEN(A2242)-1), A2242)</f>
        <v>Wasco County, Oregon</v>
      </c>
      <c r="C2242" s="57" t="str">
        <f t="shared" si="103"/>
        <v>Wasco County</v>
      </c>
      <c r="D2242" s="56" t="str">
        <f t="shared" si="104"/>
        <v>Oregon</v>
      </c>
      <c r="E2242" s="61">
        <v>25213</v>
      </c>
      <c r="F2242" s="61">
        <v>25211</v>
      </c>
      <c r="G2242" s="61">
        <v>25284</v>
      </c>
      <c r="H2242" s="61">
        <v>25216</v>
      </c>
      <c r="I2242" s="61">
        <v>25370</v>
      </c>
      <c r="J2242" s="61">
        <v>25323</v>
      </c>
      <c r="K2242" s="61">
        <v>25268</v>
      </c>
      <c r="L2242" s="61">
        <v>25457</v>
      </c>
      <c r="M2242" s="61">
        <v>25782</v>
      </c>
      <c r="N2242" s="61">
        <v>26296</v>
      </c>
      <c r="O2242" s="62">
        <v>26432</v>
      </c>
      <c r="P2242" s="61">
        <v>26682</v>
      </c>
      <c r="Q2242" s="27"/>
      <c r="R2242" s="28"/>
    </row>
    <row r="2243" spans="1:18" x14ac:dyDescent="0.2">
      <c r="A2243" s="60" t="s">
        <v>2252</v>
      </c>
      <c r="B2243" s="57" t="str">
        <f t="shared" si="105"/>
        <v>Washington County, Oregon</v>
      </c>
      <c r="C2243" s="57" t="str">
        <f t="shared" ref="C2243:C2306" si="106">LEFT(B2243,FIND(",",B2243,1)-1)</f>
        <v>Washington County</v>
      </c>
      <c r="D2243" s="56" t="str">
        <f t="shared" ref="D2243:D2306" si="107">RIGHT(B2243,LEN(B2243)-(FIND(",",B2243)+1))</f>
        <v>Oregon</v>
      </c>
      <c r="E2243" s="61">
        <v>529710</v>
      </c>
      <c r="F2243" s="61">
        <v>529862</v>
      </c>
      <c r="G2243" s="61">
        <v>531638</v>
      </c>
      <c r="H2243" s="61">
        <v>540967</v>
      </c>
      <c r="I2243" s="61">
        <v>548524</v>
      </c>
      <c r="J2243" s="61">
        <v>555264</v>
      </c>
      <c r="K2243" s="61">
        <v>562316</v>
      </c>
      <c r="L2243" s="61">
        <v>572664</v>
      </c>
      <c r="M2243" s="61">
        <v>584910</v>
      </c>
      <c r="N2243" s="61">
        <v>591336</v>
      </c>
      <c r="O2243" s="62">
        <v>596904</v>
      </c>
      <c r="P2243" s="61">
        <v>601592</v>
      </c>
      <c r="Q2243" s="27"/>
      <c r="R2243" s="28"/>
    </row>
    <row r="2244" spans="1:18" x14ac:dyDescent="0.2">
      <c r="A2244" s="60" t="s">
        <v>2253</v>
      </c>
      <c r="B2244" s="57" t="str">
        <f t="shared" si="105"/>
        <v>Wheeler County, Oregon</v>
      </c>
      <c r="C2244" s="57" t="str">
        <f t="shared" si="106"/>
        <v>Wheeler County</v>
      </c>
      <c r="D2244" s="56" t="str">
        <f t="shared" si="107"/>
        <v>Oregon</v>
      </c>
      <c r="E2244" s="61">
        <v>1441</v>
      </c>
      <c r="F2244" s="61">
        <v>1439</v>
      </c>
      <c r="G2244" s="61">
        <v>1447</v>
      </c>
      <c r="H2244" s="61">
        <v>1416</v>
      </c>
      <c r="I2244" s="61">
        <v>1409</v>
      </c>
      <c r="J2244" s="61">
        <v>1378</v>
      </c>
      <c r="K2244" s="61">
        <v>1350</v>
      </c>
      <c r="L2244" s="61">
        <v>1326</v>
      </c>
      <c r="M2244" s="61">
        <v>1319</v>
      </c>
      <c r="N2244" s="61">
        <v>1348</v>
      </c>
      <c r="O2244" s="62">
        <v>1351</v>
      </c>
      <c r="P2244" s="61">
        <v>1332</v>
      </c>
      <c r="Q2244" s="27"/>
      <c r="R2244" s="28"/>
    </row>
    <row r="2245" spans="1:18" x14ac:dyDescent="0.2">
      <c r="A2245" s="60" t="s">
        <v>2254</v>
      </c>
      <c r="B2245" s="57" t="str">
        <f t="shared" si="105"/>
        <v>Yamhill County, Oregon</v>
      </c>
      <c r="C2245" s="57" t="str">
        <f t="shared" si="106"/>
        <v>Yamhill County</v>
      </c>
      <c r="D2245" s="56" t="str">
        <f t="shared" si="107"/>
        <v>Oregon</v>
      </c>
      <c r="E2245" s="61">
        <v>99193</v>
      </c>
      <c r="F2245" s="61">
        <v>99216</v>
      </c>
      <c r="G2245" s="61">
        <v>99304</v>
      </c>
      <c r="H2245" s="61">
        <v>99690</v>
      </c>
      <c r="I2245" s="61">
        <v>99894</v>
      </c>
      <c r="J2245" s="61">
        <v>99869</v>
      </c>
      <c r="K2245" s="61">
        <v>100797</v>
      </c>
      <c r="L2245" s="61">
        <v>101381</v>
      </c>
      <c r="M2245" s="61">
        <v>104070</v>
      </c>
      <c r="N2245" s="61">
        <v>105238</v>
      </c>
      <c r="O2245" s="62">
        <v>106367</v>
      </c>
      <c r="P2245" s="61">
        <v>107100</v>
      </c>
      <c r="Q2245" s="27"/>
      <c r="R2245" s="28"/>
    </row>
    <row r="2246" spans="1:18" x14ac:dyDescent="0.2">
      <c r="A2246" s="60" t="s">
        <v>2255</v>
      </c>
      <c r="B2246" s="57" t="str">
        <f t="shared" si="105"/>
        <v>Adams County, Pennsylvania</v>
      </c>
      <c r="C2246" s="57" t="str">
        <f t="shared" si="106"/>
        <v>Adams County</v>
      </c>
      <c r="D2246" s="56" t="str">
        <f t="shared" si="107"/>
        <v>Pennsylvania</v>
      </c>
      <c r="E2246" s="61">
        <v>101407</v>
      </c>
      <c r="F2246" s="61">
        <v>101428</v>
      </c>
      <c r="G2246" s="61">
        <v>101479</v>
      </c>
      <c r="H2246" s="61">
        <v>101474</v>
      </c>
      <c r="I2246" s="61">
        <v>101254</v>
      </c>
      <c r="J2246" s="61">
        <v>101137</v>
      </c>
      <c r="K2246" s="61">
        <v>101353</v>
      </c>
      <c r="L2246" s="61">
        <v>101808</v>
      </c>
      <c r="M2246" s="61">
        <v>101911</v>
      </c>
      <c r="N2246" s="61">
        <v>102562</v>
      </c>
      <c r="O2246" s="62">
        <v>103062</v>
      </c>
      <c r="P2246" s="61">
        <v>103009</v>
      </c>
      <c r="Q2246" s="27"/>
      <c r="R2246" s="28"/>
    </row>
    <row r="2247" spans="1:18" x14ac:dyDescent="0.2">
      <c r="A2247" s="60" t="s">
        <v>2256</v>
      </c>
      <c r="B2247" s="57" t="str">
        <f t="shared" si="105"/>
        <v>Allegheny County, Pennsylvania</v>
      </c>
      <c r="C2247" s="57" t="str">
        <f t="shared" si="106"/>
        <v>Allegheny County</v>
      </c>
      <c r="D2247" s="56" t="str">
        <f t="shared" si="107"/>
        <v>Pennsylvania</v>
      </c>
      <c r="E2247" s="61">
        <v>1223348</v>
      </c>
      <c r="F2247" s="61">
        <v>1223303</v>
      </c>
      <c r="G2247" s="61">
        <v>1223957</v>
      </c>
      <c r="H2247" s="61">
        <v>1228297</v>
      </c>
      <c r="I2247" s="61">
        <v>1230911</v>
      </c>
      <c r="J2247" s="61">
        <v>1233700</v>
      </c>
      <c r="K2247" s="61">
        <v>1233027</v>
      </c>
      <c r="L2247" s="61">
        <v>1228827</v>
      </c>
      <c r="M2247" s="61">
        <v>1226426</v>
      </c>
      <c r="N2247" s="61">
        <v>1220141</v>
      </c>
      <c r="O2247" s="62">
        <v>1217281</v>
      </c>
      <c r="P2247" s="61">
        <v>1216045</v>
      </c>
      <c r="Q2247" s="27"/>
      <c r="R2247" s="28"/>
    </row>
    <row r="2248" spans="1:18" x14ac:dyDescent="0.2">
      <c r="A2248" s="60" t="s">
        <v>2257</v>
      </c>
      <c r="B2248" s="57" t="str">
        <f t="shared" si="105"/>
        <v>Armstrong County, Pennsylvania</v>
      </c>
      <c r="C2248" s="57" t="str">
        <f t="shared" si="106"/>
        <v>Armstrong County</v>
      </c>
      <c r="D2248" s="56" t="str">
        <f t="shared" si="107"/>
        <v>Pennsylvania</v>
      </c>
      <c r="E2248" s="61">
        <v>68941</v>
      </c>
      <c r="F2248" s="61">
        <v>69059</v>
      </c>
      <c r="G2248" s="61">
        <v>68981</v>
      </c>
      <c r="H2248" s="61">
        <v>68613</v>
      </c>
      <c r="I2248" s="61">
        <v>68176</v>
      </c>
      <c r="J2248" s="61">
        <v>67964</v>
      </c>
      <c r="K2248" s="61">
        <v>67579</v>
      </c>
      <c r="L2248" s="61">
        <v>66860</v>
      </c>
      <c r="M2248" s="61">
        <v>66397</v>
      </c>
      <c r="N2248" s="61">
        <v>65991</v>
      </c>
      <c r="O2248" s="62">
        <v>65352</v>
      </c>
      <c r="P2248" s="61">
        <v>64735</v>
      </c>
      <c r="Q2248" s="27"/>
      <c r="R2248" s="28"/>
    </row>
    <row r="2249" spans="1:18" x14ac:dyDescent="0.2">
      <c r="A2249" s="60" t="s">
        <v>2258</v>
      </c>
      <c r="B2249" s="57" t="str">
        <f t="shared" si="105"/>
        <v>Beaver County, Pennsylvania</v>
      </c>
      <c r="C2249" s="57" t="str">
        <f t="shared" si="106"/>
        <v>Beaver County</v>
      </c>
      <c r="D2249" s="56" t="str">
        <f t="shared" si="107"/>
        <v>Pennsylvania</v>
      </c>
      <c r="E2249" s="61">
        <v>170539</v>
      </c>
      <c r="F2249" s="61">
        <v>170531</v>
      </c>
      <c r="G2249" s="61">
        <v>170630</v>
      </c>
      <c r="H2249" s="61">
        <v>170310</v>
      </c>
      <c r="I2249" s="61">
        <v>170056</v>
      </c>
      <c r="J2249" s="61">
        <v>169726</v>
      </c>
      <c r="K2249" s="61">
        <v>168977</v>
      </c>
      <c r="L2249" s="61">
        <v>168241</v>
      </c>
      <c r="M2249" s="61">
        <v>166758</v>
      </c>
      <c r="N2249" s="61">
        <v>165654</v>
      </c>
      <c r="O2249" s="62">
        <v>164582</v>
      </c>
      <c r="P2249" s="61">
        <v>163929</v>
      </c>
      <c r="Q2249" s="27"/>
      <c r="R2249" s="28"/>
    </row>
    <row r="2250" spans="1:18" x14ac:dyDescent="0.2">
      <c r="A2250" s="60" t="s">
        <v>2259</v>
      </c>
      <c r="B2250" s="57" t="str">
        <f t="shared" si="105"/>
        <v>Bedford County, Pennsylvania</v>
      </c>
      <c r="C2250" s="57" t="str">
        <f t="shared" si="106"/>
        <v>Bedford County</v>
      </c>
      <c r="D2250" s="56" t="str">
        <f t="shared" si="107"/>
        <v>Pennsylvania</v>
      </c>
      <c r="E2250" s="61">
        <v>49762</v>
      </c>
      <c r="F2250" s="61">
        <v>49776</v>
      </c>
      <c r="G2250" s="61">
        <v>49699</v>
      </c>
      <c r="H2250" s="61">
        <v>49627</v>
      </c>
      <c r="I2250" s="61">
        <v>49592</v>
      </c>
      <c r="J2250" s="61">
        <v>49318</v>
      </c>
      <c r="K2250" s="61">
        <v>49131</v>
      </c>
      <c r="L2250" s="61">
        <v>48748</v>
      </c>
      <c r="M2250" s="61">
        <v>48601</v>
      </c>
      <c r="N2250" s="61">
        <v>48356</v>
      </c>
      <c r="O2250" s="62">
        <v>48094</v>
      </c>
      <c r="P2250" s="61">
        <v>47888</v>
      </c>
      <c r="Q2250" s="27"/>
      <c r="R2250" s="28"/>
    </row>
    <row r="2251" spans="1:18" x14ac:dyDescent="0.2">
      <c r="A2251" s="60" t="s">
        <v>2260</v>
      </c>
      <c r="B2251" s="57" t="str">
        <f t="shared" si="105"/>
        <v>Berks County, Pennsylvania</v>
      </c>
      <c r="C2251" s="57" t="str">
        <f t="shared" si="106"/>
        <v>Berks County</v>
      </c>
      <c r="D2251" s="56" t="str">
        <f t="shared" si="107"/>
        <v>Pennsylvania</v>
      </c>
      <c r="E2251" s="61">
        <v>411442</v>
      </c>
      <c r="F2251" s="61">
        <v>411570</v>
      </c>
      <c r="G2251" s="61">
        <v>412039</v>
      </c>
      <c r="H2251" s="61">
        <v>413008</v>
      </c>
      <c r="I2251" s="61">
        <v>413518</v>
      </c>
      <c r="J2251" s="61">
        <v>413915</v>
      </c>
      <c r="K2251" s="61">
        <v>414559</v>
      </c>
      <c r="L2251" s="61">
        <v>415138</v>
      </c>
      <c r="M2251" s="61">
        <v>415784</v>
      </c>
      <c r="N2251" s="61">
        <v>417511</v>
      </c>
      <c r="O2251" s="62">
        <v>420529</v>
      </c>
      <c r="P2251" s="61">
        <v>421164</v>
      </c>
      <c r="Q2251" s="27"/>
      <c r="R2251" s="28"/>
    </row>
    <row r="2252" spans="1:18" x14ac:dyDescent="0.2">
      <c r="A2252" s="60" t="s">
        <v>2261</v>
      </c>
      <c r="B2252" s="57" t="str">
        <f t="shared" si="105"/>
        <v>Blair County, Pennsylvania</v>
      </c>
      <c r="C2252" s="57" t="str">
        <f t="shared" si="106"/>
        <v>Blair County</v>
      </c>
      <c r="D2252" s="56" t="str">
        <f t="shared" si="107"/>
        <v>Pennsylvania</v>
      </c>
      <c r="E2252" s="61">
        <v>127089</v>
      </c>
      <c r="F2252" s="61">
        <v>127117</v>
      </c>
      <c r="G2252" s="61">
        <v>127045</v>
      </c>
      <c r="H2252" s="61">
        <v>126970</v>
      </c>
      <c r="I2252" s="61">
        <v>126544</v>
      </c>
      <c r="J2252" s="61">
        <v>125836</v>
      </c>
      <c r="K2252" s="61">
        <v>125274</v>
      </c>
      <c r="L2252" s="61">
        <v>124596</v>
      </c>
      <c r="M2252" s="61">
        <v>123708</v>
      </c>
      <c r="N2252" s="61">
        <v>123147</v>
      </c>
      <c r="O2252" s="62">
        <v>122503</v>
      </c>
      <c r="P2252" s="61">
        <v>121829</v>
      </c>
      <c r="Q2252" s="27"/>
      <c r="R2252" s="28"/>
    </row>
    <row r="2253" spans="1:18" x14ac:dyDescent="0.2">
      <c r="A2253" s="60" t="s">
        <v>2262</v>
      </c>
      <c r="B2253" s="57" t="str">
        <f t="shared" si="105"/>
        <v>Bradford County, Pennsylvania</v>
      </c>
      <c r="C2253" s="57" t="str">
        <f t="shared" si="106"/>
        <v>Bradford County</v>
      </c>
      <c r="D2253" s="56" t="str">
        <f t="shared" si="107"/>
        <v>Pennsylvania</v>
      </c>
      <c r="E2253" s="61">
        <v>62622</v>
      </c>
      <c r="F2253" s="61">
        <v>62700</v>
      </c>
      <c r="G2253" s="61">
        <v>62731</v>
      </c>
      <c r="H2253" s="61">
        <v>63109</v>
      </c>
      <c r="I2253" s="61">
        <v>63000</v>
      </c>
      <c r="J2253" s="61">
        <v>62510</v>
      </c>
      <c r="K2253" s="61">
        <v>61947</v>
      </c>
      <c r="L2253" s="61">
        <v>61644</v>
      </c>
      <c r="M2253" s="61">
        <v>61092</v>
      </c>
      <c r="N2253" s="61">
        <v>60963</v>
      </c>
      <c r="O2253" s="62">
        <v>60794</v>
      </c>
      <c r="P2253" s="61">
        <v>60323</v>
      </c>
      <c r="Q2253" s="27"/>
      <c r="R2253" s="28"/>
    </row>
    <row r="2254" spans="1:18" x14ac:dyDescent="0.2">
      <c r="A2254" s="60" t="s">
        <v>2263</v>
      </c>
      <c r="B2254" s="57" t="str">
        <f t="shared" si="105"/>
        <v>Bucks County, Pennsylvania</v>
      </c>
      <c r="C2254" s="57" t="str">
        <f t="shared" si="106"/>
        <v>Bucks County</v>
      </c>
      <c r="D2254" s="56" t="str">
        <f t="shared" si="107"/>
        <v>Pennsylvania</v>
      </c>
      <c r="E2254" s="61">
        <v>625249</v>
      </c>
      <c r="F2254" s="61">
        <v>625256</v>
      </c>
      <c r="G2254" s="61">
        <v>625385</v>
      </c>
      <c r="H2254" s="61">
        <v>625938</v>
      </c>
      <c r="I2254" s="61">
        <v>625346</v>
      </c>
      <c r="J2254" s="61">
        <v>625012</v>
      </c>
      <c r="K2254" s="61">
        <v>625253</v>
      </c>
      <c r="L2254" s="61">
        <v>625276</v>
      </c>
      <c r="M2254" s="61">
        <v>625861</v>
      </c>
      <c r="N2254" s="61">
        <v>626811</v>
      </c>
      <c r="O2254" s="62">
        <v>627812</v>
      </c>
      <c r="P2254" s="61">
        <v>628270</v>
      </c>
      <c r="Q2254" s="27"/>
      <c r="R2254" s="28"/>
    </row>
    <row r="2255" spans="1:18" x14ac:dyDescent="0.2">
      <c r="A2255" s="60" t="s">
        <v>2264</v>
      </c>
      <c r="B2255" s="57" t="str">
        <f t="shared" si="105"/>
        <v>Butler County, Pennsylvania</v>
      </c>
      <c r="C2255" s="57" t="str">
        <f t="shared" si="106"/>
        <v>Butler County</v>
      </c>
      <c r="D2255" s="56" t="str">
        <f t="shared" si="107"/>
        <v>Pennsylvania</v>
      </c>
      <c r="E2255" s="61">
        <v>183862</v>
      </c>
      <c r="F2255" s="61">
        <v>183880</v>
      </c>
      <c r="G2255" s="61">
        <v>184115</v>
      </c>
      <c r="H2255" s="61">
        <v>184687</v>
      </c>
      <c r="I2255" s="61">
        <v>184929</v>
      </c>
      <c r="J2255" s="61">
        <v>185103</v>
      </c>
      <c r="K2255" s="61">
        <v>185778</v>
      </c>
      <c r="L2255" s="61">
        <v>185936</v>
      </c>
      <c r="M2255" s="61">
        <v>186240</v>
      </c>
      <c r="N2255" s="61">
        <v>186828</v>
      </c>
      <c r="O2255" s="62">
        <v>187638</v>
      </c>
      <c r="P2255" s="61">
        <v>187853</v>
      </c>
      <c r="Q2255" s="27"/>
      <c r="R2255" s="28"/>
    </row>
    <row r="2256" spans="1:18" x14ac:dyDescent="0.2">
      <c r="A2256" s="60" t="s">
        <v>2265</v>
      </c>
      <c r="B2256" s="57" t="str">
        <f t="shared" si="105"/>
        <v>Cambria County, Pennsylvania</v>
      </c>
      <c r="C2256" s="57" t="str">
        <f t="shared" si="106"/>
        <v>Cambria County</v>
      </c>
      <c r="D2256" s="56" t="str">
        <f t="shared" si="107"/>
        <v>Pennsylvania</v>
      </c>
      <c r="E2256" s="61">
        <v>143679</v>
      </c>
      <c r="F2256" s="61">
        <v>143695</v>
      </c>
      <c r="G2256" s="61">
        <v>143461</v>
      </c>
      <c r="H2256" s="61">
        <v>142579</v>
      </c>
      <c r="I2256" s="61">
        <v>141536</v>
      </c>
      <c r="J2256" s="61">
        <v>138826</v>
      </c>
      <c r="K2256" s="61">
        <v>137537</v>
      </c>
      <c r="L2256" s="61">
        <v>136028</v>
      </c>
      <c r="M2256" s="61">
        <v>134414</v>
      </c>
      <c r="N2256" s="61">
        <v>132960</v>
      </c>
      <c r="O2256" s="62">
        <v>131449</v>
      </c>
      <c r="P2256" s="61">
        <v>130192</v>
      </c>
      <c r="Q2256" s="27"/>
      <c r="R2256" s="28"/>
    </row>
    <row r="2257" spans="1:18" x14ac:dyDescent="0.2">
      <c r="A2257" s="60" t="s">
        <v>2266</v>
      </c>
      <c r="B2257" s="57" t="str">
        <f t="shared" si="105"/>
        <v>Cameron County, Pennsylvania</v>
      </c>
      <c r="C2257" s="57" t="str">
        <f t="shared" si="106"/>
        <v>Cameron County</v>
      </c>
      <c r="D2257" s="56" t="str">
        <f t="shared" si="107"/>
        <v>Pennsylvania</v>
      </c>
      <c r="E2257" s="61">
        <v>5085</v>
      </c>
      <c r="F2257" s="61">
        <v>5085</v>
      </c>
      <c r="G2257" s="61">
        <v>5081</v>
      </c>
      <c r="H2257" s="61">
        <v>5013</v>
      </c>
      <c r="I2257" s="61">
        <v>4974</v>
      </c>
      <c r="J2257" s="61">
        <v>4927</v>
      </c>
      <c r="K2257" s="61">
        <v>4831</v>
      </c>
      <c r="L2257" s="61">
        <v>4776</v>
      </c>
      <c r="M2257" s="61">
        <v>4710</v>
      </c>
      <c r="N2257" s="61">
        <v>4619</v>
      </c>
      <c r="O2257" s="62">
        <v>4501</v>
      </c>
      <c r="P2257" s="61">
        <v>4447</v>
      </c>
      <c r="Q2257" s="27"/>
      <c r="R2257" s="28"/>
    </row>
    <row r="2258" spans="1:18" x14ac:dyDescent="0.2">
      <c r="A2258" s="60" t="s">
        <v>2267</v>
      </c>
      <c r="B2258" s="57" t="str">
        <f t="shared" si="105"/>
        <v>Carbon County, Pennsylvania</v>
      </c>
      <c r="C2258" s="57" t="str">
        <f t="shared" si="106"/>
        <v>Carbon County</v>
      </c>
      <c r="D2258" s="56" t="str">
        <f t="shared" si="107"/>
        <v>Pennsylvania</v>
      </c>
      <c r="E2258" s="61">
        <v>65249</v>
      </c>
      <c r="F2258" s="61">
        <v>65244</v>
      </c>
      <c r="G2258" s="61">
        <v>65248</v>
      </c>
      <c r="H2258" s="61">
        <v>65086</v>
      </c>
      <c r="I2258" s="61">
        <v>64800</v>
      </c>
      <c r="J2258" s="61">
        <v>64538</v>
      </c>
      <c r="K2258" s="61">
        <v>64255</v>
      </c>
      <c r="L2258" s="61">
        <v>63753</v>
      </c>
      <c r="M2258" s="61">
        <v>63499</v>
      </c>
      <c r="N2258" s="61">
        <v>63828</v>
      </c>
      <c r="O2258" s="62">
        <v>64175</v>
      </c>
      <c r="P2258" s="61">
        <v>64182</v>
      </c>
      <c r="Q2258" s="27"/>
      <c r="R2258" s="28"/>
    </row>
    <row r="2259" spans="1:18" x14ac:dyDescent="0.2">
      <c r="A2259" s="60" t="s">
        <v>2268</v>
      </c>
      <c r="B2259" s="57" t="str">
        <f t="shared" si="105"/>
        <v>Centre County, Pennsylvania</v>
      </c>
      <c r="C2259" s="57" t="str">
        <f t="shared" si="106"/>
        <v>Centre County</v>
      </c>
      <c r="D2259" s="56" t="str">
        <f t="shared" si="107"/>
        <v>Pennsylvania</v>
      </c>
      <c r="E2259" s="61">
        <v>153990</v>
      </c>
      <c r="F2259" s="61">
        <v>154005</v>
      </c>
      <c r="G2259" s="61">
        <v>154230</v>
      </c>
      <c r="H2259" s="61">
        <v>155067</v>
      </c>
      <c r="I2259" s="61">
        <v>155826</v>
      </c>
      <c r="J2259" s="61">
        <v>158231</v>
      </c>
      <c r="K2259" s="61">
        <v>159653</v>
      </c>
      <c r="L2259" s="61">
        <v>160466</v>
      </c>
      <c r="M2259" s="61">
        <v>162034</v>
      </c>
      <c r="N2259" s="61">
        <v>162316</v>
      </c>
      <c r="O2259" s="62">
        <v>162601</v>
      </c>
      <c r="P2259" s="61">
        <v>162385</v>
      </c>
      <c r="Q2259" s="27"/>
      <c r="R2259" s="28"/>
    </row>
    <row r="2260" spans="1:18" x14ac:dyDescent="0.2">
      <c r="A2260" s="60" t="s">
        <v>2269</v>
      </c>
      <c r="B2260" s="57" t="str">
        <f t="shared" si="105"/>
        <v>Chester County, Pennsylvania</v>
      </c>
      <c r="C2260" s="57" t="str">
        <f t="shared" si="106"/>
        <v>Chester County</v>
      </c>
      <c r="D2260" s="56" t="str">
        <f t="shared" si="107"/>
        <v>Pennsylvania</v>
      </c>
      <c r="E2260" s="61">
        <v>498886</v>
      </c>
      <c r="F2260" s="61">
        <v>499133</v>
      </c>
      <c r="G2260" s="61">
        <v>499925</v>
      </c>
      <c r="H2260" s="61">
        <v>503462</v>
      </c>
      <c r="I2260" s="61">
        <v>506089</v>
      </c>
      <c r="J2260" s="61">
        <v>509105</v>
      </c>
      <c r="K2260" s="61">
        <v>512770</v>
      </c>
      <c r="L2260" s="61">
        <v>515055</v>
      </c>
      <c r="M2260" s="61">
        <v>516767</v>
      </c>
      <c r="N2260" s="61">
        <v>518901</v>
      </c>
      <c r="O2260" s="62">
        <v>522086</v>
      </c>
      <c r="P2260" s="61">
        <v>524989</v>
      </c>
      <c r="Q2260" s="27"/>
      <c r="R2260" s="28"/>
    </row>
    <row r="2261" spans="1:18" x14ac:dyDescent="0.2">
      <c r="A2261" s="60" t="s">
        <v>2270</v>
      </c>
      <c r="B2261" s="57" t="str">
        <f t="shared" si="105"/>
        <v>Clarion County, Pennsylvania</v>
      </c>
      <c r="C2261" s="57" t="str">
        <f t="shared" si="106"/>
        <v>Clarion County</v>
      </c>
      <c r="D2261" s="56" t="str">
        <f t="shared" si="107"/>
        <v>Pennsylvania</v>
      </c>
      <c r="E2261" s="61">
        <v>39988</v>
      </c>
      <c r="F2261" s="61">
        <v>39988</v>
      </c>
      <c r="G2261" s="61">
        <v>39923</v>
      </c>
      <c r="H2261" s="61">
        <v>39898</v>
      </c>
      <c r="I2261" s="61">
        <v>39461</v>
      </c>
      <c r="J2261" s="61">
        <v>39074</v>
      </c>
      <c r="K2261" s="61">
        <v>38911</v>
      </c>
      <c r="L2261" s="61">
        <v>38876</v>
      </c>
      <c r="M2261" s="61">
        <v>38590</v>
      </c>
      <c r="N2261" s="61">
        <v>38998</v>
      </c>
      <c r="O2261" s="62">
        <v>38672</v>
      </c>
      <c r="P2261" s="61">
        <v>38438</v>
      </c>
      <c r="Q2261" s="27"/>
      <c r="R2261" s="28"/>
    </row>
    <row r="2262" spans="1:18" x14ac:dyDescent="0.2">
      <c r="A2262" s="60" t="s">
        <v>2271</v>
      </c>
      <c r="B2262" s="57" t="str">
        <f t="shared" si="105"/>
        <v>Clearfield County, Pennsylvania</v>
      </c>
      <c r="C2262" s="57" t="str">
        <f t="shared" si="106"/>
        <v>Clearfield County</v>
      </c>
      <c r="D2262" s="56" t="str">
        <f t="shared" si="107"/>
        <v>Pennsylvania</v>
      </c>
      <c r="E2262" s="61">
        <v>81642</v>
      </c>
      <c r="F2262" s="61">
        <v>81609</v>
      </c>
      <c r="G2262" s="61">
        <v>81545</v>
      </c>
      <c r="H2262" s="61">
        <v>81433</v>
      </c>
      <c r="I2262" s="61">
        <v>81401</v>
      </c>
      <c r="J2262" s="61">
        <v>81428</v>
      </c>
      <c r="K2262" s="61">
        <v>81006</v>
      </c>
      <c r="L2262" s="61">
        <v>80718</v>
      </c>
      <c r="M2262" s="61">
        <v>80196</v>
      </c>
      <c r="N2262" s="61">
        <v>79799</v>
      </c>
      <c r="O2262" s="62">
        <v>79572</v>
      </c>
      <c r="P2262" s="61">
        <v>79255</v>
      </c>
      <c r="Q2262" s="27"/>
      <c r="R2262" s="28"/>
    </row>
    <row r="2263" spans="1:18" x14ac:dyDescent="0.2">
      <c r="A2263" s="60" t="s">
        <v>2272</v>
      </c>
      <c r="B2263" s="57" t="str">
        <f t="shared" si="105"/>
        <v>Clinton County, Pennsylvania</v>
      </c>
      <c r="C2263" s="57" t="str">
        <f t="shared" si="106"/>
        <v>Clinton County</v>
      </c>
      <c r="D2263" s="56" t="str">
        <f t="shared" si="107"/>
        <v>Pennsylvania</v>
      </c>
      <c r="E2263" s="61">
        <v>39238</v>
      </c>
      <c r="F2263" s="61">
        <v>39253</v>
      </c>
      <c r="G2263" s="61">
        <v>39263</v>
      </c>
      <c r="H2263" s="61">
        <v>39511</v>
      </c>
      <c r="I2263" s="61">
        <v>39734</v>
      </c>
      <c r="J2263" s="61">
        <v>39831</v>
      </c>
      <c r="K2263" s="61">
        <v>39486</v>
      </c>
      <c r="L2263" s="61">
        <v>39400</v>
      </c>
      <c r="M2263" s="61">
        <v>39017</v>
      </c>
      <c r="N2263" s="61">
        <v>38830</v>
      </c>
      <c r="O2263" s="62">
        <v>38696</v>
      </c>
      <c r="P2263" s="61">
        <v>38632</v>
      </c>
      <c r="Q2263" s="27"/>
      <c r="R2263" s="28"/>
    </row>
    <row r="2264" spans="1:18" x14ac:dyDescent="0.2">
      <c r="A2264" s="60" t="s">
        <v>2273</v>
      </c>
      <c r="B2264" s="57" t="str">
        <f t="shared" si="105"/>
        <v>Columbia County, Pennsylvania</v>
      </c>
      <c r="C2264" s="57" t="str">
        <f t="shared" si="106"/>
        <v>Columbia County</v>
      </c>
      <c r="D2264" s="56" t="str">
        <f t="shared" si="107"/>
        <v>Pennsylvania</v>
      </c>
      <c r="E2264" s="61">
        <v>67295</v>
      </c>
      <c r="F2264" s="61">
        <v>67299</v>
      </c>
      <c r="G2264" s="61">
        <v>67356</v>
      </c>
      <c r="H2264" s="61">
        <v>67082</v>
      </c>
      <c r="I2264" s="61">
        <v>67039</v>
      </c>
      <c r="J2264" s="61">
        <v>67193</v>
      </c>
      <c r="K2264" s="61">
        <v>67119</v>
      </c>
      <c r="L2264" s="61">
        <v>66681</v>
      </c>
      <c r="M2264" s="61">
        <v>66133</v>
      </c>
      <c r="N2264" s="61">
        <v>65581</v>
      </c>
      <c r="O2264" s="62">
        <v>65215</v>
      </c>
      <c r="P2264" s="61">
        <v>64964</v>
      </c>
      <c r="Q2264" s="27"/>
      <c r="R2264" s="28"/>
    </row>
    <row r="2265" spans="1:18" x14ac:dyDescent="0.2">
      <c r="A2265" s="60" t="s">
        <v>2274</v>
      </c>
      <c r="B2265" s="57" t="str">
        <f t="shared" si="105"/>
        <v>Crawford County, Pennsylvania</v>
      </c>
      <c r="C2265" s="57" t="str">
        <f t="shared" si="106"/>
        <v>Crawford County</v>
      </c>
      <c r="D2265" s="56" t="str">
        <f t="shared" si="107"/>
        <v>Pennsylvania</v>
      </c>
      <c r="E2265" s="61">
        <v>88765</v>
      </c>
      <c r="F2265" s="61">
        <v>88750</v>
      </c>
      <c r="G2265" s="61">
        <v>88614</v>
      </c>
      <c r="H2265" s="61">
        <v>88167</v>
      </c>
      <c r="I2265" s="61">
        <v>87730</v>
      </c>
      <c r="J2265" s="61">
        <v>87508</v>
      </c>
      <c r="K2265" s="61">
        <v>87154</v>
      </c>
      <c r="L2265" s="61">
        <v>86510</v>
      </c>
      <c r="M2265" s="61">
        <v>86306</v>
      </c>
      <c r="N2265" s="61">
        <v>85772</v>
      </c>
      <c r="O2265" s="62">
        <v>85110</v>
      </c>
      <c r="P2265" s="61">
        <v>84629</v>
      </c>
      <c r="Q2265" s="27"/>
      <c r="R2265" s="28"/>
    </row>
    <row r="2266" spans="1:18" x14ac:dyDescent="0.2">
      <c r="A2266" s="60" t="s">
        <v>2275</v>
      </c>
      <c r="B2266" s="57" t="str">
        <f t="shared" si="105"/>
        <v>Cumberland County, Pennsylvania</v>
      </c>
      <c r="C2266" s="57" t="str">
        <f t="shared" si="106"/>
        <v>Cumberland County</v>
      </c>
      <c r="D2266" s="56" t="str">
        <f t="shared" si="107"/>
        <v>Pennsylvania</v>
      </c>
      <c r="E2266" s="61">
        <v>235406</v>
      </c>
      <c r="F2266" s="61">
        <v>235387</v>
      </c>
      <c r="G2266" s="61">
        <v>235886</v>
      </c>
      <c r="H2266" s="61">
        <v>237107</v>
      </c>
      <c r="I2266" s="61">
        <v>239244</v>
      </c>
      <c r="J2266" s="61">
        <v>241059</v>
      </c>
      <c r="K2266" s="61">
        <v>243280</v>
      </c>
      <c r="L2266" s="61">
        <v>245744</v>
      </c>
      <c r="M2266" s="61">
        <v>247369</v>
      </c>
      <c r="N2266" s="61">
        <v>249024</v>
      </c>
      <c r="O2266" s="62">
        <v>251131</v>
      </c>
      <c r="P2266" s="61">
        <v>253370</v>
      </c>
      <c r="Q2266" s="27"/>
      <c r="R2266" s="28"/>
    </row>
    <row r="2267" spans="1:18" x14ac:dyDescent="0.2">
      <c r="A2267" s="60" t="s">
        <v>2276</v>
      </c>
      <c r="B2267" s="57" t="str">
        <f t="shared" si="105"/>
        <v>Dauphin County, Pennsylvania</v>
      </c>
      <c r="C2267" s="57" t="str">
        <f t="shared" si="106"/>
        <v>Dauphin County</v>
      </c>
      <c r="D2267" s="56" t="str">
        <f t="shared" si="107"/>
        <v>Pennsylvania</v>
      </c>
      <c r="E2267" s="61">
        <v>268100</v>
      </c>
      <c r="F2267" s="61">
        <v>268126</v>
      </c>
      <c r="G2267" s="61">
        <v>268281</v>
      </c>
      <c r="H2267" s="61">
        <v>269249</v>
      </c>
      <c r="I2267" s="61">
        <v>270005</v>
      </c>
      <c r="J2267" s="61">
        <v>271431</v>
      </c>
      <c r="K2267" s="61">
        <v>272223</v>
      </c>
      <c r="L2267" s="61">
        <v>273085</v>
      </c>
      <c r="M2267" s="61">
        <v>274196</v>
      </c>
      <c r="N2267" s="61">
        <v>275714</v>
      </c>
      <c r="O2267" s="62">
        <v>276864</v>
      </c>
      <c r="P2267" s="61">
        <v>278299</v>
      </c>
      <c r="Q2267" s="27"/>
      <c r="R2267" s="28"/>
    </row>
    <row r="2268" spans="1:18" x14ac:dyDescent="0.2">
      <c r="A2268" s="60" t="s">
        <v>2277</v>
      </c>
      <c r="B2268" s="57" t="str">
        <f t="shared" si="105"/>
        <v>Delaware County, Pennsylvania</v>
      </c>
      <c r="C2268" s="57" t="str">
        <f t="shared" si="106"/>
        <v>Delaware County</v>
      </c>
      <c r="D2268" s="56" t="str">
        <f t="shared" si="107"/>
        <v>Pennsylvania</v>
      </c>
      <c r="E2268" s="61">
        <v>558979</v>
      </c>
      <c r="F2268" s="61">
        <v>558757</v>
      </c>
      <c r="G2268" s="61">
        <v>558981</v>
      </c>
      <c r="H2268" s="61">
        <v>559275</v>
      </c>
      <c r="I2268" s="61">
        <v>560761</v>
      </c>
      <c r="J2268" s="61">
        <v>561499</v>
      </c>
      <c r="K2268" s="61">
        <v>562696</v>
      </c>
      <c r="L2268" s="61">
        <v>563225</v>
      </c>
      <c r="M2268" s="61">
        <v>563708</v>
      </c>
      <c r="N2268" s="61">
        <v>563858</v>
      </c>
      <c r="O2268" s="62">
        <v>565231</v>
      </c>
      <c r="P2268" s="61">
        <v>566747</v>
      </c>
      <c r="Q2268" s="27"/>
      <c r="R2268" s="28"/>
    </row>
    <row r="2269" spans="1:18" x14ac:dyDescent="0.2">
      <c r="A2269" s="60" t="s">
        <v>2278</v>
      </c>
      <c r="B2269" s="57" t="str">
        <f t="shared" si="105"/>
        <v>Elk County, Pennsylvania</v>
      </c>
      <c r="C2269" s="57" t="str">
        <f t="shared" si="106"/>
        <v>Elk County</v>
      </c>
      <c r="D2269" s="56" t="str">
        <f t="shared" si="107"/>
        <v>Pennsylvania</v>
      </c>
      <c r="E2269" s="61">
        <v>31946</v>
      </c>
      <c r="F2269" s="61">
        <v>31946</v>
      </c>
      <c r="G2269" s="61">
        <v>31861</v>
      </c>
      <c r="H2269" s="61">
        <v>31799</v>
      </c>
      <c r="I2269" s="61">
        <v>31618</v>
      </c>
      <c r="J2269" s="61">
        <v>31461</v>
      </c>
      <c r="K2269" s="61">
        <v>31187</v>
      </c>
      <c r="L2269" s="61">
        <v>30897</v>
      </c>
      <c r="M2269" s="61">
        <v>30512</v>
      </c>
      <c r="N2269" s="61">
        <v>30271</v>
      </c>
      <c r="O2269" s="62">
        <v>30110</v>
      </c>
      <c r="P2269" s="61">
        <v>29910</v>
      </c>
      <c r="Q2269" s="27"/>
      <c r="R2269" s="28"/>
    </row>
    <row r="2270" spans="1:18" x14ac:dyDescent="0.2">
      <c r="A2270" s="60" t="s">
        <v>2279</v>
      </c>
      <c r="B2270" s="57" t="str">
        <f t="shared" si="105"/>
        <v>Erie County, Pennsylvania</v>
      </c>
      <c r="C2270" s="57" t="str">
        <f t="shared" si="106"/>
        <v>Erie County</v>
      </c>
      <c r="D2270" s="56" t="str">
        <f t="shared" si="107"/>
        <v>Pennsylvania</v>
      </c>
      <c r="E2270" s="61">
        <v>280566</v>
      </c>
      <c r="F2270" s="61">
        <v>280584</v>
      </c>
      <c r="G2270" s="61">
        <v>280799</v>
      </c>
      <c r="H2270" s="61">
        <v>281327</v>
      </c>
      <c r="I2270" s="61">
        <v>281532</v>
      </c>
      <c r="J2270" s="61">
        <v>280717</v>
      </c>
      <c r="K2270" s="61">
        <v>279423</v>
      </c>
      <c r="L2270" s="61">
        <v>278174</v>
      </c>
      <c r="M2270" s="61">
        <v>276170</v>
      </c>
      <c r="N2270" s="61">
        <v>273558</v>
      </c>
      <c r="O2270" s="62">
        <v>271544</v>
      </c>
      <c r="P2270" s="61">
        <v>269728</v>
      </c>
      <c r="Q2270" s="27"/>
      <c r="R2270" s="28"/>
    </row>
    <row r="2271" spans="1:18" x14ac:dyDescent="0.2">
      <c r="A2271" s="60" t="s">
        <v>2280</v>
      </c>
      <c r="B2271" s="57" t="str">
        <f t="shared" si="105"/>
        <v>Fayette County, Pennsylvania</v>
      </c>
      <c r="C2271" s="57" t="str">
        <f t="shared" si="106"/>
        <v>Fayette County</v>
      </c>
      <c r="D2271" s="56" t="str">
        <f t="shared" si="107"/>
        <v>Pennsylvania</v>
      </c>
      <c r="E2271" s="61">
        <v>136606</v>
      </c>
      <c r="F2271" s="61">
        <v>136601</v>
      </c>
      <c r="G2271" s="61">
        <v>136441</v>
      </c>
      <c r="H2271" s="61">
        <v>136015</v>
      </c>
      <c r="I2271" s="61">
        <v>135288</v>
      </c>
      <c r="J2271" s="61">
        <v>134601</v>
      </c>
      <c r="K2271" s="61">
        <v>133999</v>
      </c>
      <c r="L2271" s="61">
        <v>133252</v>
      </c>
      <c r="M2271" s="61">
        <v>132350</v>
      </c>
      <c r="N2271" s="61">
        <v>131309</v>
      </c>
      <c r="O2271" s="62">
        <v>130323</v>
      </c>
      <c r="P2271" s="61">
        <v>129274</v>
      </c>
      <c r="Q2271" s="27"/>
      <c r="R2271" s="28"/>
    </row>
    <row r="2272" spans="1:18" x14ac:dyDescent="0.2">
      <c r="A2272" s="60" t="s">
        <v>2281</v>
      </c>
      <c r="B2272" s="57" t="str">
        <f t="shared" si="105"/>
        <v>Forest County, Pennsylvania</v>
      </c>
      <c r="C2272" s="57" t="str">
        <f t="shared" si="106"/>
        <v>Forest County</v>
      </c>
      <c r="D2272" s="56" t="str">
        <f t="shared" si="107"/>
        <v>Pennsylvania</v>
      </c>
      <c r="E2272" s="61">
        <v>7716</v>
      </c>
      <c r="F2272" s="61">
        <v>7709</v>
      </c>
      <c r="G2272" s="61">
        <v>7706</v>
      </c>
      <c r="H2272" s="61">
        <v>7675</v>
      </c>
      <c r="I2272" s="61">
        <v>7591</v>
      </c>
      <c r="J2272" s="61">
        <v>7544</v>
      </c>
      <c r="K2272" s="61">
        <v>7467</v>
      </c>
      <c r="L2272" s="61">
        <v>7381</v>
      </c>
      <c r="M2272" s="61">
        <v>7334</v>
      </c>
      <c r="N2272" s="61">
        <v>7317</v>
      </c>
      <c r="O2272" s="62">
        <v>7284</v>
      </c>
      <c r="P2272" s="61">
        <v>7247</v>
      </c>
      <c r="Q2272" s="27"/>
      <c r="R2272" s="28"/>
    </row>
    <row r="2273" spans="1:18" x14ac:dyDescent="0.2">
      <c r="A2273" s="60" t="s">
        <v>2282</v>
      </c>
      <c r="B2273" s="57" t="str">
        <f t="shared" si="105"/>
        <v>Franklin County, Pennsylvania</v>
      </c>
      <c r="C2273" s="57" t="str">
        <f t="shared" si="106"/>
        <v>Franklin County</v>
      </c>
      <c r="D2273" s="56" t="str">
        <f t="shared" si="107"/>
        <v>Pennsylvania</v>
      </c>
      <c r="E2273" s="61">
        <v>149618</v>
      </c>
      <c r="F2273" s="61">
        <v>149631</v>
      </c>
      <c r="G2273" s="61">
        <v>149925</v>
      </c>
      <c r="H2273" s="61">
        <v>150934</v>
      </c>
      <c r="I2273" s="61">
        <v>151482</v>
      </c>
      <c r="J2273" s="61">
        <v>151945</v>
      </c>
      <c r="K2273" s="61">
        <v>152607</v>
      </c>
      <c r="L2273" s="61">
        <v>153048</v>
      </c>
      <c r="M2273" s="61">
        <v>153705</v>
      </c>
      <c r="N2273" s="61">
        <v>154376</v>
      </c>
      <c r="O2273" s="62">
        <v>154579</v>
      </c>
      <c r="P2273" s="61">
        <v>155027</v>
      </c>
      <c r="Q2273" s="27"/>
      <c r="R2273" s="28"/>
    </row>
    <row r="2274" spans="1:18" x14ac:dyDescent="0.2">
      <c r="A2274" s="60" t="s">
        <v>2283</v>
      </c>
      <c r="B2274" s="57" t="str">
        <f t="shared" si="105"/>
        <v>Fulton County, Pennsylvania</v>
      </c>
      <c r="C2274" s="57" t="str">
        <f t="shared" si="106"/>
        <v>Fulton County</v>
      </c>
      <c r="D2274" s="56" t="str">
        <f t="shared" si="107"/>
        <v>Pennsylvania</v>
      </c>
      <c r="E2274" s="61">
        <v>14845</v>
      </c>
      <c r="F2274" s="61">
        <v>14844</v>
      </c>
      <c r="G2274" s="61">
        <v>14862</v>
      </c>
      <c r="H2274" s="61">
        <v>14739</v>
      </c>
      <c r="I2274" s="61">
        <v>14702</v>
      </c>
      <c r="J2274" s="61">
        <v>14620</v>
      </c>
      <c r="K2274" s="61">
        <v>14535</v>
      </c>
      <c r="L2274" s="61">
        <v>14509</v>
      </c>
      <c r="M2274" s="61">
        <v>14497</v>
      </c>
      <c r="N2274" s="61">
        <v>14469</v>
      </c>
      <c r="O2274" s="62">
        <v>14525</v>
      </c>
      <c r="P2274" s="61">
        <v>14530</v>
      </c>
      <c r="Q2274" s="27"/>
      <c r="R2274" s="28"/>
    </row>
    <row r="2275" spans="1:18" x14ac:dyDescent="0.2">
      <c r="A2275" s="60" t="s">
        <v>2284</v>
      </c>
      <c r="B2275" s="57" t="str">
        <f t="shared" si="105"/>
        <v>Greene County, Pennsylvania</v>
      </c>
      <c r="C2275" s="57" t="str">
        <f t="shared" si="106"/>
        <v>Greene County</v>
      </c>
      <c r="D2275" s="56" t="str">
        <f t="shared" si="107"/>
        <v>Pennsylvania</v>
      </c>
      <c r="E2275" s="61">
        <v>38686</v>
      </c>
      <c r="F2275" s="61">
        <v>38685</v>
      </c>
      <c r="G2275" s="61">
        <v>38607</v>
      </c>
      <c r="H2275" s="61">
        <v>38363</v>
      </c>
      <c r="I2275" s="61">
        <v>38026</v>
      </c>
      <c r="J2275" s="61">
        <v>37856</v>
      </c>
      <c r="K2275" s="61">
        <v>37755</v>
      </c>
      <c r="L2275" s="61">
        <v>37402</v>
      </c>
      <c r="M2275" s="61">
        <v>37209</v>
      </c>
      <c r="N2275" s="61">
        <v>36846</v>
      </c>
      <c r="O2275" s="62">
        <v>36661</v>
      </c>
      <c r="P2275" s="61">
        <v>36233</v>
      </c>
      <c r="Q2275" s="27"/>
      <c r="R2275" s="28"/>
    </row>
    <row r="2276" spans="1:18" x14ac:dyDescent="0.2">
      <c r="A2276" s="60" t="s">
        <v>2285</v>
      </c>
      <c r="B2276" s="57" t="str">
        <f t="shared" si="105"/>
        <v>Huntingdon County, Pennsylvania</v>
      </c>
      <c r="C2276" s="57" t="str">
        <f t="shared" si="106"/>
        <v>Huntingdon County</v>
      </c>
      <c r="D2276" s="56" t="str">
        <f t="shared" si="107"/>
        <v>Pennsylvania</v>
      </c>
      <c r="E2276" s="61">
        <v>45913</v>
      </c>
      <c r="F2276" s="61">
        <v>46000</v>
      </c>
      <c r="G2276" s="61">
        <v>45994</v>
      </c>
      <c r="H2276" s="61">
        <v>46006</v>
      </c>
      <c r="I2276" s="61">
        <v>45938</v>
      </c>
      <c r="J2276" s="61">
        <v>45840</v>
      </c>
      <c r="K2276" s="61">
        <v>45736</v>
      </c>
      <c r="L2276" s="61">
        <v>45499</v>
      </c>
      <c r="M2276" s="61">
        <v>45380</v>
      </c>
      <c r="N2276" s="61">
        <v>45429</v>
      </c>
      <c r="O2276" s="62">
        <v>45395</v>
      </c>
      <c r="P2276" s="61">
        <v>45144</v>
      </c>
      <c r="Q2276" s="27"/>
      <c r="R2276" s="28"/>
    </row>
    <row r="2277" spans="1:18" x14ac:dyDescent="0.2">
      <c r="A2277" s="60" t="s">
        <v>2286</v>
      </c>
      <c r="B2277" s="57" t="str">
        <f t="shared" si="105"/>
        <v>Indiana County, Pennsylvania</v>
      </c>
      <c r="C2277" s="57" t="str">
        <f t="shared" si="106"/>
        <v>Indiana County</v>
      </c>
      <c r="D2277" s="56" t="str">
        <f t="shared" si="107"/>
        <v>Pennsylvania</v>
      </c>
      <c r="E2277" s="61">
        <v>88880</v>
      </c>
      <c r="F2277" s="61">
        <v>88885</v>
      </c>
      <c r="G2277" s="61">
        <v>88862</v>
      </c>
      <c r="H2277" s="61">
        <v>88626</v>
      </c>
      <c r="I2277" s="61">
        <v>88216</v>
      </c>
      <c r="J2277" s="61">
        <v>88140</v>
      </c>
      <c r="K2277" s="61">
        <v>87417</v>
      </c>
      <c r="L2277" s="61">
        <v>86747</v>
      </c>
      <c r="M2277" s="61">
        <v>85155</v>
      </c>
      <c r="N2277" s="61">
        <v>84743</v>
      </c>
      <c r="O2277" s="62">
        <v>84441</v>
      </c>
      <c r="P2277" s="61">
        <v>84073</v>
      </c>
      <c r="Q2277" s="27"/>
      <c r="R2277" s="28"/>
    </row>
    <row r="2278" spans="1:18" x14ac:dyDescent="0.2">
      <c r="A2278" s="60" t="s">
        <v>2287</v>
      </c>
      <c r="B2278" s="57" t="str">
        <f t="shared" si="105"/>
        <v>Jefferson County, Pennsylvania</v>
      </c>
      <c r="C2278" s="57" t="str">
        <f t="shared" si="106"/>
        <v>Jefferson County</v>
      </c>
      <c r="D2278" s="56" t="str">
        <f t="shared" si="107"/>
        <v>Pennsylvania</v>
      </c>
      <c r="E2278" s="61">
        <v>45200</v>
      </c>
      <c r="F2278" s="61">
        <v>45189</v>
      </c>
      <c r="G2278" s="61">
        <v>45163</v>
      </c>
      <c r="H2278" s="61">
        <v>44921</v>
      </c>
      <c r="I2278" s="61">
        <v>44806</v>
      </c>
      <c r="J2278" s="61">
        <v>44880</v>
      </c>
      <c r="K2278" s="61">
        <v>44572</v>
      </c>
      <c r="L2278" s="61">
        <v>44344</v>
      </c>
      <c r="M2278" s="61">
        <v>44031</v>
      </c>
      <c r="N2278" s="61">
        <v>43818</v>
      </c>
      <c r="O2278" s="62">
        <v>43614</v>
      </c>
      <c r="P2278" s="61">
        <v>43425</v>
      </c>
      <c r="Q2278" s="27"/>
      <c r="R2278" s="28"/>
    </row>
    <row r="2279" spans="1:18" x14ac:dyDescent="0.2">
      <c r="A2279" s="60" t="s">
        <v>2288</v>
      </c>
      <c r="B2279" s="57" t="str">
        <f t="shared" si="105"/>
        <v>Juniata County, Pennsylvania</v>
      </c>
      <c r="C2279" s="57" t="str">
        <f t="shared" si="106"/>
        <v>Juniata County</v>
      </c>
      <c r="D2279" s="56" t="str">
        <f t="shared" si="107"/>
        <v>Pennsylvania</v>
      </c>
      <c r="E2279" s="61">
        <v>24636</v>
      </c>
      <c r="F2279" s="61">
        <v>24637</v>
      </c>
      <c r="G2279" s="61">
        <v>24626</v>
      </c>
      <c r="H2279" s="61">
        <v>24713</v>
      </c>
      <c r="I2279" s="61">
        <v>24613</v>
      </c>
      <c r="J2279" s="61">
        <v>24480</v>
      </c>
      <c r="K2279" s="61">
        <v>24486</v>
      </c>
      <c r="L2279" s="61">
        <v>24445</v>
      </c>
      <c r="M2279" s="61">
        <v>24559</v>
      </c>
      <c r="N2279" s="61">
        <v>24635</v>
      </c>
      <c r="O2279" s="62">
        <v>24718</v>
      </c>
      <c r="P2279" s="61">
        <v>24763</v>
      </c>
      <c r="Q2279" s="27"/>
      <c r="R2279" s="28"/>
    </row>
    <row r="2280" spans="1:18" x14ac:dyDescent="0.2">
      <c r="A2280" s="60" t="s">
        <v>2289</v>
      </c>
      <c r="B2280" s="57" t="str">
        <f t="shared" si="105"/>
        <v>Lackawanna County, Pennsylvania</v>
      </c>
      <c r="C2280" s="57" t="str">
        <f t="shared" si="106"/>
        <v>Lackawanna County</v>
      </c>
      <c r="D2280" s="56" t="str">
        <f t="shared" si="107"/>
        <v>Pennsylvania</v>
      </c>
      <c r="E2280" s="61">
        <v>214437</v>
      </c>
      <c r="F2280" s="61">
        <v>214415</v>
      </c>
      <c r="G2280" s="61">
        <v>214501</v>
      </c>
      <c r="H2280" s="61">
        <v>214361</v>
      </c>
      <c r="I2280" s="61">
        <v>214176</v>
      </c>
      <c r="J2280" s="61">
        <v>213725</v>
      </c>
      <c r="K2280" s="61">
        <v>212829</v>
      </c>
      <c r="L2280" s="61">
        <v>211863</v>
      </c>
      <c r="M2280" s="61">
        <v>211004</v>
      </c>
      <c r="N2280" s="61">
        <v>210451</v>
      </c>
      <c r="O2280" s="62">
        <v>210269</v>
      </c>
      <c r="P2280" s="61">
        <v>209674</v>
      </c>
      <c r="Q2280" s="27"/>
      <c r="R2280" s="28"/>
    </row>
    <row r="2281" spans="1:18" x14ac:dyDescent="0.2">
      <c r="A2281" s="60" t="s">
        <v>2290</v>
      </c>
      <c r="B2281" s="57" t="str">
        <f t="shared" si="105"/>
        <v>Lancaster County, Pennsylvania</v>
      </c>
      <c r="C2281" s="57" t="str">
        <f t="shared" si="106"/>
        <v>Lancaster County</v>
      </c>
      <c r="D2281" s="56" t="str">
        <f t="shared" si="107"/>
        <v>Pennsylvania</v>
      </c>
      <c r="E2281" s="61">
        <v>519445</v>
      </c>
      <c r="F2281" s="61">
        <v>519443</v>
      </c>
      <c r="G2281" s="61">
        <v>520319</v>
      </c>
      <c r="H2281" s="61">
        <v>523957</v>
      </c>
      <c r="I2281" s="61">
        <v>526878</v>
      </c>
      <c r="J2281" s="61">
        <v>530012</v>
      </c>
      <c r="K2281" s="61">
        <v>533289</v>
      </c>
      <c r="L2281" s="61">
        <v>535811</v>
      </c>
      <c r="M2281" s="61">
        <v>538160</v>
      </c>
      <c r="N2281" s="61">
        <v>541332</v>
      </c>
      <c r="O2281" s="62">
        <v>543969</v>
      </c>
      <c r="P2281" s="61">
        <v>545724</v>
      </c>
      <c r="Q2281" s="27"/>
      <c r="R2281" s="28"/>
    </row>
    <row r="2282" spans="1:18" x14ac:dyDescent="0.2">
      <c r="A2282" s="60" t="s">
        <v>2291</v>
      </c>
      <c r="B2282" s="57" t="str">
        <f t="shared" si="105"/>
        <v>Lawrence County, Pennsylvania</v>
      </c>
      <c r="C2282" s="57" t="str">
        <f t="shared" si="106"/>
        <v>Lawrence County</v>
      </c>
      <c r="D2282" s="56" t="str">
        <f t="shared" si="107"/>
        <v>Pennsylvania</v>
      </c>
      <c r="E2282" s="61">
        <v>91108</v>
      </c>
      <c r="F2282" s="61">
        <v>91157</v>
      </c>
      <c r="G2282" s="61">
        <v>91018</v>
      </c>
      <c r="H2282" s="61">
        <v>90522</v>
      </c>
      <c r="I2282" s="61">
        <v>89883</v>
      </c>
      <c r="J2282" s="61">
        <v>89258</v>
      </c>
      <c r="K2282" s="61">
        <v>88644</v>
      </c>
      <c r="L2282" s="61">
        <v>88122</v>
      </c>
      <c r="M2282" s="61">
        <v>87325</v>
      </c>
      <c r="N2282" s="61">
        <v>86546</v>
      </c>
      <c r="O2282" s="62">
        <v>86128</v>
      </c>
      <c r="P2282" s="61">
        <v>85512</v>
      </c>
      <c r="Q2282" s="27"/>
      <c r="R2282" s="28"/>
    </row>
    <row r="2283" spans="1:18" x14ac:dyDescent="0.2">
      <c r="A2283" s="60" t="s">
        <v>2292</v>
      </c>
      <c r="B2283" s="57" t="str">
        <f t="shared" si="105"/>
        <v>Lebanon County, Pennsylvania</v>
      </c>
      <c r="C2283" s="57" t="str">
        <f t="shared" si="106"/>
        <v>Lebanon County</v>
      </c>
      <c r="D2283" s="56" t="str">
        <f t="shared" si="107"/>
        <v>Pennsylvania</v>
      </c>
      <c r="E2283" s="61">
        <v>133568</v>
      </c>
      <c r="F2283" s="61">
        <v>133597</v>
      </c>
      <c r="G2283" s="61">
        <v>133664</v>
      </c>
      <c r="H2283" s="61">
        <v>134529</v>
      </c>
      <c r="I2283" s="61">
        <v>135545</v>
      </c>
      <c r="J2283" s="61">
        <v>135804</v>
      </c>
      <c r="K2283" s="61">
        <v>136538</v>
      </c>
      <c r="L2283" s="61">
        <v>137479</v>
      </c>
      <c r="M2283" s="61">
        <v>138480</v>
      </c>
      <c r="N2283" s="61">
        <v>139553</v>
      </c>
      <c r="O2283" s="62">
        <v>141339</v>
      </c>
      <c r="P2283" s="61">
        <v>141793</v>
      </c>
      <c r="Q2283" s="27"/>
      <c r="R2283" s="28"/>
    </row>
    <row r="2284" spans="1:18" x14ac:dyDescent="0.2">
      <c r="A2284" s="60" t="s">
        <v>2293</v>
      </c>
      <c r="B2284" s="57" t="str">
        <f t="shared" si="105"/>
        <v>Lehigh County, Pennsylvania</v>
      </c>
      <c r="C2284" s="57" t="str">
        <f t="shared" si="106"/>
        <v>Lehigh County</v>
      </c>
      <c r="D2284" s="56" t="str">
        <f t="shared" si="107"/>
        <v>Pennsylvania</v>
      </c>
      <c r="E2284" s="61">
        <v>349497</v>
      </c>
      <c r="F2284" s="61">
        <v>349675</v>
      </c>
      <c r="G2284" s="61">
        <v>350164</v>
      </c>
      <c r="H2284" s="61">
        <v>353436</v>
      </c>
      <c r="I2284" s="61">
        <v>354759</v>
      </c>
      <c r="J2284" s="61">
        <v>355341</v>
      </c>
      <c r="K2284" s="61">
        <v>357636</v>
      </c>
      <c r="L2284" s="61">
        <v>359710</v>
      </c>
      <c r="M2284" s="61">
        <v>362298</v>
      </c>
      <c r="N2284" s="61">
        <v>365577</v>
      </c>
      <c r="O2284" s="62">
        <v>368359</v>
      </c>
      <c r="P2284" s="61">
        <v>369318</v>
      </c>
      <c r="Q2284" s="27"/>
      <c r="R2284" s="28"/>
    </row>
    <row r="2285" spans="1:18" x14ac:dyDescent="0.2">
      <c r="A2285" s="60" t="s">
        <v>2294</v>
      </c>
      <c r="B2285" s="57" t="str">
        <f t="shared" si="105"/>
        <v>Luzerne County, Pennsylvania</v>
      </c>
      <c r="C2285" s="57" t="str">
        <f t="shared" si="106"/>
        <v>Luzerne County</v>
      </c>
      <c r="D2285" s="56" t="str">
        <f t="shared" si="107"/>
        <v>Pennsylvania</v>
      </c>
      <c r="E2285" s="61">
        <v>320918</v>
      </c>
      <c r="F2285" s="61">
        <v>320906</v>
      </c>
      <c r="G2285" s="61">
        <v>320998</v>
      </c>
      <c r="H2285" s="61">
        <v>321006</v>
      </c>
      <c r="I2285" s="61">
        <v>321147</v>
      </c>
      <c r="J2285" s="61">
        <v>319637</v>
      </c>
      <c r="K2285" s="61">
        <v>319150</v>
      </c>
      <c r="L2285" s="61">
        <v>318059</v>
      </c>
      <c r="M2285" s="61">
        <v>317172</v>
      </c>
      <c r="N2285" s="61">
        <v>317808</v>
      </c>
      <c r="O2285" s="62">
        <v>317859</v>
      </c>
      <c r="P2285" s="61">
        <v>317417</v>
      </c>
      <c r="Q2285" s="27"/>
      <c r="R2285" s="28"/>
    </row>
    <row r="2286" spans="1:18" x14ac:dyDescent="0.2">
      <c r="A2286" s="60" t="s">
        <v>2295</v>
      </c>
      <c r="B2286" s="57" t="str">
        <f t="shared" si="105"/>
        <v>Lycoming County, Pennsylvania</v>
      </c>
      <c r="C2286" s="57" t="str">
        <f t="shared" si="106"/>
        <v>Lycoming County</v>
      </c>
      <c r="D2286" s="56" t="str">
        <f t="shared" si="107"/>
        <v>Pennsylvania</v>
      </c>
      <c r="E2286" s="61">
        <v>116111</v>
      </c>
      <c r="F2286" s="61">
        <v>116102</v>
      </c>
      <c r="G2286" s="61">
        <v>116225</v>
      </c>
      <c r="H2286" s="61">
        <v>116748</v>
      </c>
      <c r="I2286" s="61">
        <v>117222</v>
      </c>
      <c r="J2286" s="61">
        <v>116598</v>
      </c>
      <c r="K2286" s="61">
        <v>116290</v>
      </c>
      <c r="L2286" s="61">
        <v>115598</v>
      </c>
      <c r="M2286" s="61">
        <v>114876</v>
      </c>
      <c r="N2286" s="61">
        <v>114012</v>
      </c>
      <c r="O2286" s="62">
        <v>113866</v>
      </c>
      <c r="P2286" s="61">
        <v>113299</v>
      </c>
      <c r="Q2286" s="27"/>
      <c r="R2286" s="28"/>
    </row>
    <row r="2287" spans="1:18" x14ac:dyDescent="0.2">
      <c r="A2287" s="60" t="s">
        <v>2296</v>
      </c>
      <c r="B2287" s="57" t="str">
        <f t="shared" si="105"/>
        <v>McKean County, Pennsylvania</v>
      </c>
      <c r="C2287" s="57" t="str">
        <f t="shared" si="106"/>
        <v>McKean County</v>
      </c>
      <c r="D2287" s="56" t="str">
        <f t="shared" si="107"/>
        <v>Pennsylvania</v>
      </c>
      <c r="E2287" s="61">
        <v>43450</v>
      </c>
      <c r="F2287" s="61">
        <v>43461</v>
      </c>
      <c r="G2287" s="61">
        <v>43345</v>
      </c>
      <c r="H2287" s="61">
        <v>43138</v>
      </c>
      <c r="I2287" s="61">
        <v>43145</v>
      </c>
      <c r="J2287" s="61">
        <v>42808</v>
      </c>
      <c r="K2287" s="61">
        <v>42643</v>
      </c>
      <c r="L2287" s="61">
        <v>42400</v>
      </c>
      <c r="M2287" s="61">
        <v>41670</v>
      </c>
      <c r="N2287" s="61">
        <v>41362</v>
      </c>
      <c r="O2287" s="62">
        <v>40950</v>
      </c>
      <c r="P2287" s="61">
        <v>40625</v>
      </c>
      <c r="Q2287" s="27"/>
      <c r="R2287" s="28"/>
    </row>
    <row r="2288" spans="1:18" x14ac:dyDescent="0.2">
      <c r="A2288" s="60" t="s">
        <v>2297</v>
      </c>
      <c r="B2288" s="57" t="str">
        <f t="shared" si="105"/>
        <v>Mercer County, Pennsylvania</v>
      </c>
      <c r="C2288" s="57" t="str">
        <f t="shared" si="106"/>
        <v>Mercer County</v>
      </c>
      <c r="D2288" s="56" t="str">
        <f t="shared" si="107"/>
        <v>Pennsylvania</v>
      </c>
      <c r="E2288" s="61">
        <v>116638</v>
      </c>
      <c r="F2288" s="61">
        <v>116663</v>
      </c>
      <c r="G2288" s="61">
        <v>116605</v>
      </c>
      <c r="H2288" s="61">
        <v>116150</v>
      </c>
      <c r="I2288" s="61">
        <v>115637</v>
      </c>
      <c r="J2288" s="61">
        <v>115129</v>
      </c>
      <c r="K2288" s="61">
        <v>114675</v>
      </c>
      <c r="L2288" s="61">
        <v>113624</v>
      </c>
      <c r="M2288" s="61">
        <v>112598</v>
      </c>
      <c r="N2288" s="61">
        <v>111473</v>
      </c>
      <c r="O2288" s="62">
        <v>110471</v>
      </c>
      <c r="P2288" s="61">
        <v>109424</v>
      </c>
      <c r="Q2288" s="27"/>
      <c r="R2288" s="28"/>
    </row>
    <row r="2289" spans="1:18" x14ac:dyDescent="0.2">
      <c r="A2289" s="60" t="s">
        <v>2298</v>
      </c>
      <c r="B2289" s="57" t="str">
        <f t="shared" si="105"/>
        <v>Mifflin County, Pennsylvania</v>
      </c>
      <c r="C2289" s="57" t="str">
        <f t="shared" si="106"/>
        <v>Mifflin County</v>
      </c>
      <c r="D2289" s="56" t="str">
        <f t="shared" si="107"/>
        <v>Pennsylvania</v>
      </c>
      <c r="E2289" s="61">
        <v>46682</v>
      </c>
      <c r="F2289" s="61">
        <v>46679</v>
      </c>
      <c r="G2289" s="61">
        <v>46641</v>
      </c>
      <c r="H2289" s="61">
        <v>46747</v>
      </c>
      <c r="I2289" s="61">
        <v>46754</v>
      </c>
      <c r="J2289" s="61">
        <v>46629</v>
      </c>
      <c r="K2289" s="61">
        <v>46490</v>
      </c>
      <c r="L2289" s="61">
        <v>46427</v>
      </c>
      <c r="M2289" s="61">
        <v>46316</v>
      </c>
      <c r="N2289" s="61">
        <v>46290</v>
      </c>
      <c r="O2289" s="62">
        <v>46211</v>
      </c>
      <c r="P2289" s="61">
        <v>46138</v>
      </c>
      <c r="Q2289" s="27"/>
      <c r="R2289" s="28"/>
    </row>
    <row r="2290" spans="1:18" x14ac:dyDescent="0.2">
      <c r="A2290" s="60" t="s">
        <v>2299</v>
      </c>
      <c r="B2290" s="57" t="str">
        <f t="shared" si="105"/>
        <v>Monroe County, Pennsylvania</v>
      </c>
      <c r="C2290" s="57" t="str">
        <f t="shared" si="106"/>
        <v>Monroe County</v>
      </c>
      <c r="D2290" s="56" t="str">
        <f t="shared" si="107"/>
        <v>Pennsylvania</v>
      </c>
      <c r="E2290" s="61">
        <v>169842</v>
      </c>
      <c r="F2290" s="61">
        <v>169841</v>
      </c>
      <c r="G2290" s="61">
        <v>169849</v>
      </c>
      <c r="H2290" s="61">
        <v>169891</v>
      </c>
      <c r="I2290" s="61">
        <v>168628</v>
      </c>
      <c r="J2290" s="61">
        <v>167355</v>
      </c>
      <c r="K2290" s="61">
        <v>167285</v>
      </c>
      <c r="L2290" s="61">
        <v>166481</v>
      </c>
      <c r="M2290" s="61">
        <v>166220</v>
      </c>
      <c r="N2290" s="61">
        <v>167895</v>
      </c>
      <c r="O2290" s="62">
        <v>169294</v>
      </c>
      <c r="P2290" s="61">
        <v>170271</v>
      </c>
      <c r="Q2290" s="27"/>
      <c r="R2290" s="28"/>
    </row>
    <row r="2291" spans="1:18" x14ac:dyDescent="0.2">
      <c r="A2291" s="60" t="s">
        <v>2300</v>
      </c>
      <c r="B2291" s="57" t="str">
        <f t="shared" si="105"/>
        <v>Montgomery County, Pennsylvania</v>
      </c>
      <c r="C2291" s="57" t="str">
        <f t="shared" si="106"/>
        <v>Montgomery County</v>
      </c>
      <c r="D2291" s="56" t="str">
        <f t="shared" si="107"/>
        <v>Pennsylvania</v>
      </c>
      <c r="E2291" s="61">
        <v>799874</v>
      </c>
      <c r="F2291" s="61">
        <v>799840</v>
      </c>
      <c r="G2291" s="61">
        <v>800874</v>
      </c>
      <c r="H2291" s="61">
        <v>805281</v>
      </c>
      <c r="I2291" s="61">
        <v>808672</v>
      </c>
      <c r="J2291" s="61">
        <v>812586</v>
      </c>
      <c r="K2291" s="61">
        <v>815753</v>
      </c>
      <c r="L2291" s="61">
        <v>817180</v>
      </c>
      <c r="M2291" s="61">
        <v>819791</v>
      </c>
      <c r="N2291" s="61">
        <v>824303</v>
      </c>
      <c r="O2291" s="62">
        <v>826924</v>
      </c>
      <c r="P2291" s="61">
        <v>830915</v>
      </c>
      <c r="Q2291" s="27"/>
      <c r="R2291" s="28"/>
    </row>
    <row r="2292" spans="1:18" x14ac:dyDescent="0.2">
      <c r="A2292" s="60" t="s">
        <v>2301</v>
      </c>
      <c r="B2292" s="57" t="str">
        <f t="shared" si="105"/>
        <v>Montour County, Pennsylvania</v>
      </c>
      <c r="C2292" s="57" t="str">
        <f t="shared" si="106"/>
        <v>Montour County</v>
      </c>
      <c r="D2292" s="56" t="str">
        <f t="shared" si="107"/>
        <v>Pennsylvania</v>
      </c>
      <c r="E2292" s="61">
        <v>18267</v>
      </c>
      <c r="F2292" s="61">
        <v>18256</v>
      </c>
      <c r="G2292" s="61">
        <v>18301</v>
      </c>
      <c r="H2292" s="61">
        <v>18367</v>
      </c>
      <c r="I2292" s="61">
        <v>18433</v>
      </c>
      <c r="J2292" s="61">
        <v>18399</v>
      </c>
      <c r="K2292" s="61">
        <v>18419</v>
      </c>
      <c r="L2292" s="61">
        <v>18299</v>
      </c>
      <c r="M2292" s="61">
        <v>18257</v>
      </c>
      <c r="N2292" s="61">
        <v>18270</v>
      </c>
      <c r="O2292" s="62">
        <v>18240</v>
      </c>
      <c r="P2292" s="61">
        <v>18230</v>
      </c>
      <c r="Q2292" s="27"/>
      <c r="R2292" s="28"/>
    </row>
    <row r="2293" spans="1:18" x14ac:dyDescent="0.2">
      <c r="A2293" s="60" t="s">
        <v>2302</v>
      </c>
      <c r="B2293" s="57" t="str">
        <f t="shared" si="105"/>
        <v>Northampton County, Pennsylvania</v>
      </c>
      <c r="C2293" s="57" t="str">
        <f t="shared" si="106"/>
        <v>Northampton County</v>
      </c>
      <c r="D2293" s="56" t="str">
        <f t="shared" si="107"/>
        <v>Pennsylvania</v>
      </c>
      <c r="E2293" s="61">
        <v>297735</v>
      </c>
      <c r="F2293" s="61">
        <v>297712</v>
      </c>
      <c r="G2293" s="61">
        <v>297935</v>
      </c>
      <c r="H2293" s="61">
        <v>298266</v>
      </c>
      <c r="I2293" s="61">
        <v>299022</v>
      </c>
      <c r="J2293" s="61">
        <v>298955</v>
      </c>
      <c r="K2293" s="61">
        <v>299598</v>
      </c>
      <c r="L2293" s="61">
        <v>300090</v>
      </c>
      <c r="M2293" s="61">
        <v>301307</v>
      </c>
      <c r="N2293" s="61">
        <v>302801</v>
      </c>
      <c r="O2293" s="62">
        <v>304564</v>
      </c>
      <c r="P2293" s="61">
        <v>305285</v>
      </c>
      <c r="Q2293" s="27"/>
      <c r="R2293" s="28"/>
    </row>
    <row r="2294" spans="1:18" x14ac:dyDescent="0.2">
      <c r="A2294" s="60" t="s">
        <v>2303</v>
      </c>
      <c r="B2294" s="57" t="str">
        <f t="shared" si="105"/>
        <v>Northumberland County, Pennsylvania</v>
      </c>
      <c r="C2294" s="57" t="str">
        <f t="shared" si="106"/>
        <v>Northumberland County</v>
      </c>
      <c r="D2294" s="56" t="str">
        <f t="shared" si="107"/>
        <v>Pennsylvania</v>
      </c>
      <c r="E2294" s="61">
        <v>94528</v>
      </c>
      <c r="F2294" s="61">
        <v>94476</v>
      </c>
      <c r="G2294" s="61">
        <v>94293</v>
      </c>
      <c r="H2294" s="61">
        <v>94392</v>
      </c>
      <c r="I2294" s="61">
        <v>94410</v>
      </c>
      <c r="J2294" s="61">
        <v>93877</v>
      </c>
      <c r="K2294" s="61">
        <v>93590</v>
      </c>
      <c r="L2294" s="61">
        <v>92878</v>
      </c>
      <c r="M2294" s="61">
        <v>92283</v>
      </c>
      <c r="N2294" s="61">
        <v>91721</v>
      </c>
      <c r="O2294" s="62">
        <v>91080</v>
      </c>
      <c r="P2294" s="61">
        <v>90843</v>
      </c>
      <c r="Q2294" s="27"/>
      <c r="R2294" s="28"/>
    </row>
    <row r="2295" spans="1:18" x14ac:dyDescent="0.2">
      <c r="A2295" s="60" t="s">
        <v>2304</v>
      </c>
      <c r="B2295" s="57" t="str">
        <f t="shared" si="105"/>
        <v>Perry County, Pennsylvania</v>
      </c>
      <c r="C2295" s="57" t="str">
        <f t="shared" si="106"/>
        <v>Perry County</v>
      </c>
      <c r="D2295" s="56" t="str">
        <f t="shared" si="107"/>
        <v>Pennsylvania</v>
      </c>
      <c r="E2295" s="61">
        <v>45969</v>
      </c>
      <c r="F2295" s="61">
        <v>45931</v>
      </c>
      <c r="G2295" s="61">
        <v>45921</v>
      </c>
      <c r="H2295" s="61">
        <v>45924</v>
      </c>
      <c r="I2295" s="61">
        <v>45808</v>
      </c>
      <c r="J2295" s="61">
        <v>45649</v>
      </c>
      <c r="K2295" s="61">
        <v>45661</v>
      </c>
      <c r="L2295" s="61">
        <v>45849</v>
      </c>
      <c r="M2295" s="61">
        <v>45945</v>
      </c>
      <c r="N2295" s="61">
        <v>46046</v>
      </c>
      <c r="O2295" s="62">
        <v>46154</v>
      </c>
      <c r="P2295" s="61">
        <v>46272</v>
      </c>
      <c r="Q2295" s="27"/>
      <c r="R2295" s="28"/>
    </row>
    <row r="2296" spans="1:18" x14ac:dyDescent="0.2">
      <c r="A2296" s="60" t="s">
        <v>2305</v>
      </c>
      <c r="B2296" s="57" t="str">
        <f t="shared" si="105"/>
        <v>Philadelphia County, Pennsylvania</v>
      </c>
      <c r="C2296" s="57" t="str">
        <f t="shared" si="106"/>
        <v>Philadelphia County</v>
      </c>
      <c r="D2296" s="56" t="str">
        <f t="shared" si="107"/>
        <v>Pennsylvania</v>
      </c>
      <c r="E2296" s="61">
        <v>1526006</v>
      </c>
      <c r="F2296" s="61">
        <v>1526012</v>
      </c>
      <c r="G2296" s="61">
        <v>1528283</v>
      </c>
      <c r="H2296" s="61">
        <v>1540466</v>
      </c>
      <c r="I2296" s="61">
        <v>1551824</v>
      </c>
      <c r="J2296" s="61">
        <v>1558313</v>
      </c>
      <c r="K2296" s="61">
        <v>1565460</v>
      </c>
      <c r="L2296" s="61">
        <v>1571065</v>
      </c>
      <c r="M2296" s="61">
        <v>1576051</v>
      </c>
      <c r="N2296" s="61">
        <v>1580601</v>
      </c>
      <c r="O2296" s="62">
        <v>1583592</v>
      </c>
      <c r="P2296" s="61">
        <v>1584064</v>
      </c>
      <c r="Q2296" s="27"/>
      <c r="R2296" s="28"/>
    </row>
    <row r="2297" spans="1:18" x14ac:dyDescent="0.2">
      <c r="A2297" s="60" t="s">
        <v>2306</v>
      </c>
      <c r="B2297" s="57" t="str">
        <f t="shared" si="105"/>
        <v>Pike County, Pennsylvania</v>
      </c>
      <c r="C2297" s="57" t="str">
        <f t="shared" si="106"/>
        <v>Pike County</v>
      </c>
      <c r="D2297" s="56" t="str">
        <f t="shared" si="107"/>
        <v>Pennsylvania</v>
      </c>
      <c r="E2297" s="61">
        <v>57369</v>
      </c>
      <c r="F2297" s="61">
        <v>57338</v>
      </c>
      <c r="G2297" s="61">
        <v>57359</v>
      </c>
      <c r="H2297" s="61">
        <v>57065</v>
      </c>
      <c r="I2297" s="61">
        <v>56281</v>
      </c>
      <c r="J2297" s="61">
        <v>56061</v>
      </c>
      <c r="K2297" s="61">
        <v>55638</v>
      </c>
      <c r="L2297" s="61">
        <v>55322</v>
      </c>
      <c r="M2297" s="61">
        <v>54955</v>
      </c>
      <c r="N2297" s="61">
        <v>55397</v>
      </c>
      <c r="O2297" s="62">
        <v>55780</v>
      </c>
      <c r="P2297" s="61">
        <v>55809</v>
      </c>
      <c r="Q2297" s="27"/>
      <c r="R2297" s="28"/>
    </row>
    <row r="2298" spans="1:18" x14ac:dyDescent="0.2">
      <c r="A2298" s="60" t="s">
        <v>2307</v>
      </c>
      <c r="B2298" s="57" t="str">
        <f t="shared" si="105"/>
        <v>Potter County, Pennsylvania</v>
      </c>
      <c r="C2298" s="57" t="str">
        <f t="shared" si="106"/>
        <v>Potter County</v>
      </c>
      <c r="D2298" s="56" t="str">
        <f t="shared" si="107"/>
        <v>Pennsylvania</v>
      </c>
      <c r="E2298" s="61">
        <v>17457</v>
      </c>
      <c r="F2298" s="61">
        <v>17447</v>
      </c>
      <c r="G2298" s="61">
        <v>17454</v>
      </c>
      <c r="H2298" s="61">
        <v>17456</v>
      </c>
      <c r="I2298" s="61">
        <v>17562</v>
      </c>
      <c r="J2298" s="61">
        <v>17453</v>
      </c>
      <c r="K2298" s="61">
        <v>17192</v>
      </c>
      <c r="L2298" s="61">
        <v>17086</v>
      </c>
      <c r="M2298" s="61">
        <v>16954</v>
      </c>
      <c r="N2298" s="61">
        <v>16841</v>
      </c>
      <c r="O2298" s="62">
        <v>16623</v>
      </c>
      <c r="P2298" s="61">
        <v>16526</v>
      </c>
      <c r="Q2298" s="27"/>
      <c r="R2298" s="28"/>
    </row>
    <row r="2299" spans="1:18" x14ac:dyDescent="0.2">
      <c r="A2299" s="60" t="s">
        <v>2308</v>
      </c>
      <c r="B2299" s="57" t="str">
        <f t="shared" si="105"/>
        <v>Schuylkill County, Pennsylvania</v>
      </c>
      <c r="C2299" s="57" t="str">
        <f t="shared" si="106"/>
        <v>Schuylkill County</v>
      </c>
      <c r="D2299" s="56" t="str">
        <f t="shared" si="107"/>
        <v>Pennsylvania</v>
      </c>
      <c r="E2299" s="61">
        <v>148289</v>
      </c>
      <c r="F2299" s="61">
        <v>148290</v>
      </c>
      <c r="G2299" s="61">
        <v>148288</v>
      </c>
      <c r="H2299" s="61">
        <v>147538</v>
      </c>
      <c r="I2299" s="61">
        <v>147125</v>
      </c>
      <c r="J2299" s="61">
        <v>146668</v>
      </c>
      <c r="K2299" s="61">
        <v>145393</v>
      </c>
      <c r="L2299" s="61">
        <v>144117</v>
      </c>
      <c r="M2299" s="61">
        <v>143497</v>
      </c>
      <c r="N2299" s="61">
        <v>142580</v>
      </c>
      <c r="O2299" s="62">
        <v>141815</v>
      </c>
      <c r="P2299" s="61">
        <v>141359</v>
      </c>
      <c r="Q2299" s="27"/>
      <c r="R2299" s="28"/>
    </row>
    <row r="2300" spans="1:18" x14ac:dyDescent="0.2">
      <c r="A2300" s="60" t="s">
        <v>2309</v>
      </c>
      <c r="B2300" s="57" t="str">
        <f t="shared" si="105"/>
        <v>Snyder County, Pennsylvania</v>
      </c>
      <c r="C2300" s="57" t="str">
        <f t="shared" si="106"/>
        <v>Snyder County</v>
      </c>
      <c r="D2300" s="56" t="str">
        <f t="shared" si="107"/>
        <v>Pennsylvania</v>
      </c>
      <c r="E2300" s="61">
        <v>39702</v>
      </c>
      <c r="F2300" s="61">
        <v>39721</v>
      </c>
      <c r="G2300" s="61">
        <v>39708</v>
      </c>
      <c r="H2300" s="61">
        <v>39782</v>
      </c>
      <c r="I2300" s="61">
        <v>39882</v>
      </c>
      <c r="J2300" s="61">
        <v>40123</v>
      </c>
      <c r="K2300" s="61">
        <v>40234</v>
      </c>
      <c r="L2300" s="61">
        <v>40509</v>
      </c>
      <c r="M2300" s="61">
        <v>40423</v>
      </c>
      <c r="N2300" s="61">
        <v>40594</v>
      </c>
      <c r="O2300" s="62">
        <v>40518</v>
      </c>
      <c r="P2300" s="61">
        <v>40372</v>
      </c>
      <c r="Q2300" s="27"/>
      <c r="R2300" s="28"/>
    </row>
    <row r="2301" spans="1:18" x14ac:dyDescent="0.2">
      <c r="A2301" s="60" t="s">
        <v>2310</v>
      </c>
      <c r="B2301" s="57" t="str">
        <f t="shared" si="105"/>
        <v>Somerset County, Pennsylvania</v>
      </c>
      <c r="C2301" s="57" t="str">
        <f t="shared" si="106"/>
        <v>Somerset County</v>
      </c>
      <c r="D2301" s="56" t="str">
        <f t="shared" si="107"/>
        <v>Pennsylvania</v>
      </c>
      <c r="E2301" s="61">
        <v>77742</v>
      </c>
      <c r="F2301" s="61">
        <v>77731</v>
      </c>
      <c r="G2301" s="61">
        <v>77759</v>
      </c>
      <c r="H2301" s="61">
        <v>77274</v>
      </c>
      <c r="I2301" s="61">
        <v>77012</v>
      </c>
      <c r="J2301" s="61">
        <v>76587</v>
      </c>
      <c r="K2301" s="61">
        <v>76146</v>
      </c>
      <c r="L2301" s="61">
        <v>75383</v>
      </c>
      <c r="M2301" s="61">
        <v>74860</v>
      </c>
      <c r="N2301" s="61">
        <v>74242</v>
      </c>
      <c r="O2301" s="62">
        <v>73872</v>
      </c>
      <c r="P2301" s="61">
        <v>73447</v>
      </c>
      <c r="Q2301" s="27"/>
      <c r="R2301" s="28"/>
    </row>
    <row r="2302" spans="1:18" x14ac:dyDescent="0.2">
      <c r="A2302" s="60" t="s">
        <v>2311</v>
      </c>
      <c r="B2302" s="57" t="str">
        <f t="shared" si="105"/>
        <v>Sullivan County, Pennsylvania</v>
      </c>
      <c r="C2302" s="57" t="str">
        <f t="shared" si="106"/>
        <v>Sullivan County</v>
      </c>
      <c r="D2302" s="56" t="str">
        <f t="shared" si="107"/>
        <v>Pennsylvania</v>
      </c>
      <c r="E2302" s="61">
        <v>6428</v>
      </c>
      <c r="F2302" s="61">
        <v>6429</v>
      </c>
      <c r="G2302" s="61">
        <v>6407</v>
      </c>
      <c r="H2302" s="61">
        <v>6414</v>
      </c>
      <c r="I2302" s="61">
        <v>6404</v>
      </c>
      <c r="J2302" s="61">
        <v>6301</v>
      </c>
      <c r="K2302" s="61">
        <v>6278</v>
      </c>
      <c r="L2302" s="61">
        <v>6267</v>
      </c>
      <c r="M2302" s="61">
        <v>6126</v>
      </c>
      <c r="N2302" s="61">
        <v>6142</v>
      </c>
      <c r="O2302" s="62">
        <v>6076</v>
      </c>
      <c r="P2302" s="61">
        <v>6066</v>
      </c>
      <c r="Q2302" s="27"/>
      <c r="R2302" s="28"/>
    </row>
    <row r="2303" spans="1:18" x14ac:dyDescent="0.2">
      <c r="A2303" s="60" t="s">
        <v>2312</v>
      </c>
      <c r="B2303" s="57" t="str">
        <f t="shared" si="105"/>
        <v>Susquehanna County, Pennsylvania</v>
      </c>
      <c r="C2303" s="57" t="str">
        <f t="shared" si="106"/>
        <v>Susquehanna County</v>
      </c>
      <c r="D2303" s="56" t="str">
        <f t="shared" si="107"/>
        <v>Pennsylvania</v>
      </c>
      <c r="E2303" s="61">
        <v>43356</v>
      </c>
      <c r="F2303" s="61">
        <v>43327</v>
      </c>
      <c r="G2303" s="61">
        <v>43342</v>
      </c>
      <c r="H2303" s="61">
        <v>43229</v>
      </c>
      <c r="I2303" s="61">
        <v>42925</v>
      </c>
      <c r="J2303" s="61">
        <v>42397</v>
      </c>
      <c r="K2303" s="61">
        <v>42085</v>
      </c>
      <c r="L2303" s="61">
        <v>41775</v>
      </c>
      <c r="M2303" s="61">
        <v>41252</v>
      </c>
      <c r="N2303" s="61">
        <v>40934</v>
      </c>
      <c r="O2303" s="62">
        <v>40560</v>
      </c>
      <c r="P2303" s="61">
        <v>40328</v>
      </c>
      <c r="Q2303" s="27"/>
      <c r="R2303" s="28"/>
    </row>
    <row r="2304" spans="1:18" x14ac:dyDescent="0.2">
      <c r="A2304" s="60" t="s">
        <v>2313</v>
      </c>
      <c r="B2304" s="57" t="str">
        <f t="shared" si="105"/>
        <v>Tioga County, Pennsylvania</v>
      </c>
      <c r="C2304" s="57" t="str">
        <f t="shared" si="106"/>
        <v>Tioga County</v>
      </c>
      <c r="D2304" s="56" t="str">
        <f t="shared" si="107"/>
        <v>Pennsylvania</v>
      </c>
      <c r="E2304" s="61">
        <v>41981</v>
      </c>
      <c r="F2304" s="61">
        <v>41904</v>
      </c>
      <c r="G2304" s="61">
        <v>41974</v>
      </c>
      <c r="H2304" s="61">
        <v>42242</v>
      </c>
      <c r="I2304" s="61">
        <v>42451</v>
      </c>
      <c r="J2304" s="61">
        <v>42211</v>
      </c>
      <c r="K2304" s="61">
        <v>41899</v>
      </c>
      <c r="L2304" s="61">
        <v>41519</v>
      </c>
      <c r="M2304" s="61">
        <v>41250</v>
      </c>
      <c r="N2304" s="61">
        <v>40671</v>
      </c>
      <c r="O2304" s="62">
        <v>40690</v>
      </c>
      <c r="P2304" s="61">
        <v>40591</v>
      </c>
      <c r="Q2304" s="27"/>
      <c r="R2304" s="28"/>
    </row>
    <row r="2305" spans="1:18" x14ac:dyDescent="0.2">
      <c r="A2305" s="60" t="s">
        <v>2314</v>
      </c>
      <c r="B2305" s="57" t="str">
        <f t="shared" si="105"/>
        <v>Union County, Pennsylvania</v>
      </c>
      <c r="C2305" s="57" t="str">
        <f t="shared" si="106"/>
        <v>Union County</v>
      </c>
      <c r="D2305" s="56" t="str">
        <f t="shared" si="107"/>
        <v>Pennsylvania</v>
      </c>
      <c r="E2305" s="61">
        <v>44947</v>
      </c>
      <c r="F2305" s="61">
        <v>44963</v>
      </c>
      <c r="G2305" s="61">
        <v>45001</v>
      </c>
      <c r="H2305" s="61">
        <v>45111</v>
      </c>
      <c r="I2305" s="61">
        <v>45162</v>
      </c>
      <c r="J2305" s="61">
        <v>44735</v>
      </c>
      <c r="K2305" s="61">
        <v>44974</v>
      </c>
      <c r="L2305" s="61">
        <v>45519</v>
      </c>
      <c r="M2305" s="61">
        <v>45454</v>
      </c>
      <c r="N2305" s="61">
        <v>44642</v>
      </c>
      <c r="O2305" s="62">
        <v>45017</v>
      </c>
      <c r="P2305" s="61">
        <v>44923</v>
      </c>
      <c r="Q2305" s="27"/>
      <c r="R2305" s="28"/>
    </row>
    <row r="2306" spans="1:18" x14ac:dyDescent="0.2">
      <c r="A2306" s="60" t="s">
        <v>2315</v>
      </c>
      <c r="B2306" s="57" t="str">
        <f t="shared" ref="B2306:B2369" si="108">IF(LEFT(A2306)=".", RIGHT(A2306,LEN(A2306)-1), A2306)</f>
        <v>Venango County, Pennsylvania</v>
      </c>
      <c r="C2306" s="57" t="str">
        <f t="shared" si="106"/>
        <v>Venango County</v>
      </c>
      <c r="D2306" s="56" t="str">
        <f t="shared" si="107"/>
        <v>Pennsylvania</v>
      </c>
      <c r="E2306" s="61">
        <v>54984</v>
      </c>
      <c r="F2306" s="61">
        <v>54988</v>
      </c>
      <c r="G2306" s="61">
        <v>54972</v>
      </c>
      <c r="H2306" s="61">
        <v>54682</v>
      </c>
      <c r="I2306" s="61">
        <v>54188</v>
      </c>
      <c r="J2306" s="61">
        <v>53811</v>
      </c>
      <c r="K2306" s="61">
        <v>53348</v>
      </c>
      <c r="L2306" s="61">
        <v>52954</v>
      </c>
      <c r="M2306" s="61">
        <v>52477</v>
      </c>
      <c r="N2306" s="61">
        <v>51790</v>
      </c>
      <c r="O2306" s="62">
        <v>51201</v>
      </c>
      <c r="P2306" s="61">
        <v>50668</v>
      </c>
      <c r="Q2306" s="27"/>
      <c r="R2306" s="28"/>
    </row>
    <row r="2307" spans="1:18" x14ac:dyDescent="0.2">
      <c r="A2307" s="60" t="s">
        <v>2316</v>
      </c>
      <c r="B2307" s="57" t="str">
        <f t="shared" si="108"/>
        <v>Warren County, Pennsylvania</v>
      </c>
      <c r="C2307" s="57" t="str">
        <f t="shared" ref="C2307:C2370" si="109">LEFT(B2307,FIND(",",B2307,1)-1)</f>
        <v>Warren County</v>
      </c>
      <c r="D2307" s="56" t="str">
        <f t="shared" ref="D2307:D2370" si="110">RIGHT(B2307,LEN(B2307)-(FIND(",",B2307)+1))</f>
        <v>Pennsylvania</v>
      </c>
      <c r="E2307" s="61">
        <v>41815</v>
      </c>
      <c r="F2307" s="61">
        <v>41811</v>
      </c>
      <c r="G2307" s="61">
        <v>41771</v>
      </c>
      <c r="H2307" s="61">
        <v>41506</v>
      </c>
      <c r="I2307" s="61">
        <v>41261</v>
      </c>
      <c r="J2307" s="61">
        <v>40954</v>
      </c>
      <c r="K2307" s="61">
        <v>40658</v>
      </c>
      <c r="L2307" s="61">
        <v>40334</v>
      </c>
      <c r="M2307" s="61">
        <v>40026</v>
      </c>
      <c r="N2307" s="61">
        <v>39679</v>
      </c>
      <c r="O2307" s="62">
        <v>39551</v>
      </c>
      <c r="P2307" s="61">
        <v>39191</v>
      </c>
      <c r="Q2307" s="27"/>
      <c r="R2307" s="28"/>
    </row>
    <row r="2308" spans="1:18" x14ac:dyDescent="0.2">
      <c r="A2308" s="60" t="s">
        <v>2317</v>
      </c>
      <c r="B2308" s="57" t="str">
        <f t="shared" si="108"/>
        <v>Washington County, Pennsylvania</v>
      </c>
      <c r="C2308" s="57" t="str">
        <f t="shared" si="109"/>
        <v>Washington County</v>
      </c>
      <c r="D2308" s="56" t="str">
        <f t="shared" si="110"/>
        <v>Pennsylvania</v>
      </c>
      <c r="E2308" s="61">
        <v>207820</v>
      </c>
      <c r="F2308" s="61">
        <v>207849</v>
      </c>
      <c r="G2308" s="61">
        <v>207938</v>
      </c>
      <c r="H2308" s="61">
        <v>208059</v>
      </c>
      <c r="I2308" s="61">
        <v>208296</v>
      </c>
      <c r="J2308" s="61">
        <v>208046</v>
      </c>
      <c r="K2308" s="61">
        <v>207963</v>
      </c>
      <c r="L2308" s="61">
        <v>207718</v>
      </c>
      <c r="M2308" s="61">
        <v>207386</v>
      </c>
      <c r="N2308" s="61">
        <v>207075</v>
      </c>
      <c r="O2308" s="62">
        <v>207018</v>
      </c>
      <c r="P2308" s="61">
        <v>206865</v>
      </c>
      <c r="Q2308" s="27"/>
      <c r="R2308" s="28"/>
    </row>
    <row r="2309" spans="1:18" x14ac:dyDescent="0.2">
      <c r="A2309" s="60" t="s">
        <v>2318</v>
      </c>
      <c r="B2309" s="57" t="str">
        <f t="shared" si="108"/>
        <v>Wayne County, Pennsylvania</v>
      </c>
      <c r="C2309" s="57" t="str">
        <f t="shared" si="109"/>
        <v>Wayne County</v>
      </c>
      <c r="D2309" s="56" t="str">
        <f t="shared" si="110"/>
        <v>Pennsylvania</v>
      </c>
      <c r="E2309" s="61">
        <v>52822</v>
      </c>
      <c r="F2309" s="61">
        <v>52873</v>
      </c>
      <c r="G2309" s="61">
        <v>52868</v>
      </c>
      <c r="H2309" s="61">
        <v>52750</v>
      </c>
      <c r="I2309" s="61">
        <v>52254</v>
      </c>
      <c r="J2309" s="61">
        <v>52204</v>
      </c>
      <c r="K2309" s="61">
        <v>52064</v>
      </c>
      <c r="L2309" s="61">
        <v>51823</v>
      </c>
      <c r="M2309" s="61">
        <v>51339</v>
      </c>
      <c r="N2309" s="61">
        <v>51192</v>
      </c>
      <c r="O2309" s="62">
        <v>51395</v>
      </c>
      <c r="P2309" s="61">
        <v>51361</v>
      </c>
      <c r="Q2309" s="27"/>
      <c r="R2309" s="28"/>
    </row>
    <row r="2310" spans="1:18" x14ac:dyDescent="0.2">
      <c r="A2310" s="60" t="s">
        <v>2319</v>
      </c>
      <c r="B2310" s="57" t="str">
        <f t="shared" si="108"/>
        <v>Westmoreland County, Pennsylvania</v>
      </c>
      <c r="C2310" s="57" t="str">
        <f t="shared" si="109"/>
        <v>Westmoreland County</v>
      </c>
      <c r="D2310" s="56" t="str">
        <f t="shared" si="110"/>
        <v>Pennsylvania</v>
      </c>
      <c r="E2310" s="61">
        <v>365169</v>
      </c>
      <c r="F2310" s="61">
        <v>365071</v>
      </c>
      <c r="G2310" s="61">
        <v>365028</v>
      </c>
      <c r="H2310" s="61">
        <v>364436</v>
      </c>
      <c r="I2310" s="61">
        <v>362787</v>
      </c>
      <c r="J2310" s="61">
        <v>360663</v>
      </c>
      <c r="K2310" s="61">
        <v>358866</v>
      </c>
      <c r="L2310" s="61">
        <v>356923</v>
      </c>
      <c r="M2310" s="61">
        <v>354665</v>
      </c>
      <c r="N2310" s="61">
        <v>352006</v>
      </c>
      <c r="O2310" s="62">
        <v>350459</v>
      </c>
      <c r="P2310" s="61">
        <v>348899</v>
      </c>
      <c r="Q2310" s="27"/>
      <c r="R2310" s="28"/>
    </row>
    <row r="2311" spans="1:18" x14ac:dyDescent="0.2">
      <c r="A2311" s="60" t="s">
        <v>2320</v>
      </c>
      <c r="B2311" s="57" t="str">
        <f t="shared" si="108"/>
        <v>Wyoming County, Pennsylvania</v>
      </c>
      <c r="C2311" s="57" t="str">
        <f t="shared" si="109"/>
        <v>Wyoming County</v>
      </c>
      <c r="D2311" s="56" t="str">
        <f t="shared" si="110"/>
        <v>Pennsylvania</v>
      </c>
      <c r="E2311" s="61">
        <v>28276</v>
      </c>
      <c r="F2311" s="61">
        <v>28283</v>
      </c>
      <c r="G2311" s="61">
        <v>28241</v>
      </c>
      <c r="H2311" s="61">
        <v>28309</v>
      </c>
      <c r="I2311" s="61">
        <v>28381</v>
      </c>
      <c r="J2311" s="61">
        <v>28133</v>
      </c>
      <c r="K2311" s="61">
        <v>28167</v>
      </c>
      <c r="L2311" s="61">
        <v>27812</v>
      </c>
      <c r="M2311" s="61">
        <v>27546</v>
      </c>
      <c r="N2311" s="61">
        <v>27396</v>
      </c>
      <c r="O2311" s="62">
        <v>27087</v>
      </c>
      <c r="P2311" s="61">
        <v>26794</v>
      </c>
      <c r="Q2311" s="27"/>
      <c r="R2311" s="28"/>
    </row>
    <row r="2312" spans="1:18" x14ac:dyDescent="0.2">
      <c r="A2312" s="60" t="s">
        <v>2321</v>
      </c>
      <c r="B2312" s="57" t="str">
        <f t="shared" si="108"/>
        <v>York County, Pennsylvania</v>
      </c>
      <c r="C2312" s="57" t="str">
        <f t="shared" si="109"/>
        <v>York County</v>
      </c>
      <c r="D2312" s="56" t="str">
        <f t="shared" si="110"/>
        <v>Pennsylvania</v>
      </c>
      <c r="E2312" s="61">
        <v>434972</v>
      </c>
      <c r="F2312" s="61">
        <v>435015</v>
      </c>
      <c r="G2312" s="61">
        <v>435413</v>
      </c>
      <c r="H2312" s="61">
        <v>436701</v>
      </c>
      <c r="I2312" s="61">
        <v>437466</v>
      </c>
      <c r="J2312" s="61">
        <v>438932</v>
      </c>
      <c r="K2312" s="61">
        <v>440475</v>
      </c>
      <c r="L2312" s="61">
        <v>441741</v>
      </c>
      <c r="M2312" s="61">
        <v>443693</v>
      </c>
      <c r="N2312" s="61">
        <v>445484</v>
      </c>
      <c r="O2312" s="62">
        <v>447847</v>
      </c>
      <c r="P2312" s="61">
        <v>449058</v>
      </c>
      <c r="Q2312" s="27"/>
      <c r="R2312" s="28"/>
    </row>
    <row r="2313" spans="1:18" x14ac:dyDescent="0.2">
      <c r="A2313" s="60" t="s">
        <v>2322</v>
      </c>
      <c r="B2313" s="57" t="str">
        <f t="shared" si="108"/>
        <v>Bristol County, Rhode Island</v>
      </c>
      <c r="C2313" s="57" t="str">
        <f t="shared" si="109"/>
        <v>Bristol County</v>
      </c>
      <c r="D2313" s="56" t="str">
        <f t="shared" si="110"/>
        <v>Rhode Island</v>
      </c>
      <c r="E2313" s="61">
        <v>49875</v>
      </c>
      <c r="F2313" s="61">
        <v>49844</v>
      </c>
      <c r="G2313" s="61">
        <v>49818</v>
      </c>
      <c r="H2313" s="61">
        <v>49233</v>
      </c>
      <c r="I2313" s="61">
        <v>49268</v>
      </c>
      <c r="J2313" s="61">
        <v>49247</v>
      </c>
      <c r="K2313" s="61">
        <v>49074</v>
      </c>
      <c r="L2313" s="61">
        <v>49127</v>
      </c>
      <c r="M2313" s="61">
        <v>48844</v>
      </c>
      <c r="N2313" s="61">
        <v>48734</v>
      </c>
      <c r="O2313" s="62">
        <v>48637</v>
      </c>
      <c r="P2313" s="61">
        <v>48479</v>
      </c>
      <c r="Q2313" s="27"/>
      <c r="R2313" s="28"/>
    </row>
    <row r="2314" spans="1:18" x14ac:dyDescent="0.2">
      <c r="A2314" s="60" t="s">
        <v>2323</v>
      </c>
      <c r="B2314" s="57" t="str">
        <f t="shared" si="108"/>
        <v>Kent County, Rhode Island</v>
      </c>
      <c r="C2314" s="57" t="str">
        <f t="shared" si="109"/>
        <v>Kent County</v>
      </c>
      <c r="D2314" s="56" t="str">
        <f t="shared" si="110"/>
        <v>Rhode Island</v>
      </c>
      <c r="E2314" s="61">
        <v>166158</v>
      </c>
      <c r="F2314" s="61">
        <v>166109</v>
      </c>
      <c r="G2314" s="61">
        <v>166030</v>
      </c>
      <c r="H2314" s="61">
        <v>165278</v>
      </c>
      <c r="I2314" s="61">
        <v>164627</v>
      </c>
      <c r="J2314" s="61">
        <v>164358</v>
      </c>
      <c r="K2314" s="61">
        <v>164490</v>
      </c>
      <c r="L2314" s="61">
        <v>163747</v>
      </c>
      <c r="M2314" s="61">
        <v>163711</v>
      </c>
      <c r="N2314" s="61">
        <v>163543</v>
      </c>
      <c r="O2314" s="62">
        <v>164053</v>
      </c>
      <c r="P2314" s="61">
        <v>164292</v>
      </c>
      <c r="Q2314" s="27"/>
      <c r="R2314" s="28"/>
    </row>
    <row r="2315" spans="1:18" x14ac:dyDescent="0.2">
      <c r="A2315" s="60" t="s">
        <v>2324</v>
      </c>
      <c r="B2315" s="57" t="str">
        <f t="shared" si="108"/>
        <v>Newport County, Rhode Island</v>
      </c>
      <c r="C2315" s="57" t="str">
        <f t="shared" si="109"/>
        <v>Newport County</v>
      </c>
      <c r="D2315" s="56" t="str">
        <f t="shared" si="110"/>
        <v>Rhode Island</v>
      </c>
      <c r="E2315" s="61">
        <v>82888</v>
      </c>
      <c r="F2315" s="61">
        <v>83141</v>
      </c>
      <c r="G2315" s="61">
        <v>83176</v>
      </c>
      <c r="H2315" s="61">
        <v>83212</v>
      </c>
      <c r="I2315" s="61">
        <v>83206</v>
      </c>
      <c r="J2315" s="61">
        <v>83459</v>
      </c>
      <c r="K2315" s="61">
        <v>83351</v>
      </c>
      <c r="L2315" s="61">
        <v>83259</v>
      </c>
      <c r="M2315" s="61">
        <v>83164</v>
      </c>
      <c r="N2315" s="61">
        <v>82952</v>
      </c>
      <c r="O2315" s="62">
        <v>82547</v>
      </c>
      <c r="P2315" s="61">
        <v>82082</v>
      </c>
      <c r="Q2315" s="27"/>
      <c r="R2315" s="28"/>
    </row>
    <row r="2316" spans="1:18" x14ac:dyDescent="0.2">
      <c r="A2316" s="60" t="s">
        <v>2325</v>
      </c>
      <c r="B2316" s="57" t="str">
        <f t="shared" si="108"/>
        <v>Providence County, Rhode Island</v>
      </c>
      <c r="C2316" s="57" t="str">
        <f t="shared" si="109"/>
        <v>Providence County</v>
      </c>
      <c r="D2316" s="56" t="str">
        <f t="shared" si="110"/>
        <v>Rhode Island</v>
      </c>
      <c r="E2316" s="61">
        <v>626667</v>
      </c>
      <c r="F2316" s="61">
        <v>626781</v>
      </c>
      <c r="G2316" s="61">
        <v>627838</v>
      </c>
      <c r="H2316" s="61">
        <v>629393</v>
      </c>
      <c r="I2316" s="61">
        <v>631229</v>
      </c>
      <c r="J2316" s="61">
        <v>631584</v>
      </c>
      <c r="K2316" s="61">
        <v>632668</v>
      </c>
      <c r="L2316" s="61">
        <v>633747</v>
      </c>
      <c r="M2316" s="61">
        <v>634922</v>
      </c>
      <c r="N2316" s="61">
        <v>634130</v>
      </c>
      <c r="O2316" s="62">
        <v>636953</v>
      </c>
      <c r="P2316" s="61">
        <v>638931</v>
      </c>
      <c r="Q2316" s="27"/>
      <c r="R2316" s="28"/>
    </row>
    <row r="2317" spans="1:18" x14ac:dyDescent="0.2">
      <c r="A2317" s="60" t="s">
        <v>2326</v>
      </c>
      <c r="B2317" s="57" t="str">
        <f t="shared" si="108"/>
        <v>Washington County, Rhode Island</v>
      </c>
      <c r="C2317" s="57" t="str">
        <f t="shared" si="109"/>
        <v>Washington County</v>
      </c>
      <c r="D2317" s="56" t="str">
        <f t="shared" si="110"/>
        <v>Rhode Island</v>
      </c>
      <c r="E2317" s="61">
        <v>126979</v>
      </c>
      <c r="F2317" s="61">
        <v>127089</v>
      </c>
      <c r="G2317" s="61">
        <v>127097</v>
      </c>
      <c r="H2317" s="61">
        <v>126533</v>
      </c>
      <c r="I2317" s="61">
        <v>126291</v>
      </c>
      <c r="J2317" s="61">
        <v>126433</v>
      </c>
      <c r="K2317" s="61">
        <v>126353</v>
      </c>
      <c r="L2317" s="61">
        <v>126185</v>
      </c>
      <c r="M2317" s="61">
        <v>126129</v>
      </c>
      <c r="N2317" s="61">
        <v>126314</v>
      </c>
      <c r="O2317" s="62">
        <v>126097</v>
      </c>
      <c r="P2317" s="61">
        <v>125577</v>
      </c>
      <c r="Q2317" s="27"/>
      <c r="R2317" s="28"/>
    </row>
    <row r="2318" spans="1:18" x14ac:dyDescent="0.2">
      <c r="A2318" s="60" t="s">
        <v>2327</v>
      </c>
      <c r="B2318" s="57" t="str">
        <f t="shared" si="108"/>
        <v>Abbeville County, South Carolina</v>
      </c>
      <c r="C2318" s="57" t="str">
        <f t="shared" si="109"/>
        <v>Abbeville County</v>
      </c>
      <c r="D2318" s="56" t="str">
        <f t="shared" si="110"/>
        <v>South Carolina</v>
      </c>
      <c r="E2318" s="61">
        <v>25417</v>
      </c>
      <c r="F2318" s="61">
        <v>25416</v>
      </c>
      <c r="G2318" s="61">
        <v>25328</v>
      </c>
      <c r="H2318" s="61">
        <v>25081</v>
      </c>
      <c r="I2318" s="61">
        <v>25019</v>
      </c>
      <c r="J2318" s="61">
        <v>24899</v>
      </c>
      <c r="K2318" s="61">
        <v>24795</v>
      </c>
      <c r="L2318" s="61">
        <v>24796</v>
      </c>
      <c r="M2318" s="61">
        <v>24657</v>
      </c>
      <c r="N2318" s="61">
        <v>24567</v>
      </c>
      <c r="O2318" s="62">
        <v>24587</v>
      </c>
      <c r="P2318" s="61">
        <v>24527</v>
      </c>
      <c r="Q2318" s="27"/>
      <c r="R2318" s="28"/>
    </row>
    <row r="2319" spans="1:18" x14ac:dyDescent="0.2">
      <c r="A2319" s="60" t="s">
        <v>2328</v>
      </c>
      <c r="B2319" s="57" t="str">
        <f t="shared" si="108"/>
        <v>Aiken County, South Carolina</v>
      </c>
      <c r="C2319" s="57" t="str">
        <f t="shared" si="109"/>
        <v>Aiken County</v>
      </c>
      <c r="D2319" s="56" t="str">
        <f t="shared" si="110"/>
        <v>South Carolina</v>
      </c>
      <c r="E2319" s="61">
        <v>160099</v>
      </c>
      <c r="F2319" s="61">
        <v>160129</v>
      </c>
      <c r="G2319" s="61">
        <v>160552</v>
      </c>
      <c r="H2319" s="61">
        <v>161594</v>
      </c>
      <c r="I2319" s="61">
        <v>162922</v>
      </c>
      <c r="J2319" s="61">
        <v>163702</v>
      </c>
      <c r="K2319" s="61">
        <v>164215</v>
      </c>
      <c r="L2319" s="61">
        <v>165688</v>
      </c>
      <c r="M2319" s="61">
        <v>167172</v>
      </c>
      <c r="N2319" s="61">
        <v>168325</v>
      </c>
      <c r="O2319" s="62">
        <v>169449</v>
      </c>
      <c r="P2319" s="61">
        <v>170872</v>
      </c>
      <c r="Q2319" s="27"/>
      <c r="R2319" s="28"/>
    </row>
    <row r="2320" spans="1:18" x14ac:dyDescent="0.2">
      <c r="A2320" s="60" t="s">
        <v>2329</v>
      </c>
      <c r="B2320" s="57" t="str">
        <f t="shared" si="108"/>
        <v>Allendale County, South Carolina</v>
      </c>
      <c r="C2320" s="57" t="str">
        <f t="shared" si="109"/>
        <v>Allendale County</v>
      </c>
      <c r="D2320" s="56" t="str">
        <f t="shared" si="110"/>
        <v>South Carolina</v>
      </c>
      <c r="E2320" s="61">
        <v>10419</v>
      </c>
      <c r="F2320" s="61">
        <v>10419</v>
      </c>
      <c r="G2320" s="61">
        <v>10354</v>
      </c>
      <c r="H2320" s="61">
        <v>10236</v>
      </c>
      <c r="I2320" s="61">
        <v>9982</v>
      </c>
      <c r="J2320" s="61">
        <v>9825</v>
      </c>
      <c r="K2320" s="61">
        <v>9701</v>
      </c>
      <c r="L2320" s="61">
        <v>9430</v>
      </c>
      <c r="M2320" s="61">
        <v>9067</v>
      </c>
      <c r="N2320" s="61">
        <v>9012</v>
      </c>
      <c r="O2320" s="62">
        <v>8924</v>
      </c>
      <c r="P2320" s="61">
        <v>8688</v>
      </c>
      <c r="Q2320" s="27"/>
      <c r="R2320" s="28"/>
    </row>
    <row r="2321" spans="1:18" x14ac:dyDescent="0.2">
      <c r="A2321" s="60" t="s">
        <v>2330</v>
      </c>
      <c r="B2321" s="57" t="str">
        <f t="shared" si="108"/>
        <v>Anderson County, South Carolina</v>
      </c>
      <c r="C2321" s="57" t="str">
        <f t="shared" si="109"/>
        <v>Anderson County</v>
      </c>
      <c r="D2321" s="56" t="str">
        <f t="shared" si="110"/>
        <v>South Carolina</v>
      </c>
      <c r="E2321" s="61">
        <v>187126</v>
      </c>
      <c r="F2321" s="61">
        <v>186922</v>
      </c>
      <c r="G2321" s="61">
        <v>187086</v>
      </c>
      <c r="H2321" s="61">
        <v>188160</v>
      </c>
      <c r="I2321" s="61">
        <v>188820</v>
      </c>
      <c r="J2321" s="61">
        <v>190005</v>
      </c>
      <c r="K2321" s="61">
        <v>191793</v>
      </c>
      <c r="L2321" s="61">
        <v>193700</v>
      </c>
      <c r="M2321" s="61">
        <v>195582</v>
      </c>
      <c r="N2321" s="61">
        <v>198186</v>
      </c>
      <c r="O2321" s="62">
        <v>200292</v>
      </c>
      <c r="P2321" s="61">
        <v>202558</v>
      </c>
      <c r="Q2321" s="27"/>
      <c r="R2321" s="28"/>
    </row>
    <row r="2322" spans="1:18" x14ac:dyDescent="0.2">
      <c r="A2322" s="60" t="s">
        <v>2331</v>
      </c>
      <c r="B2322" s="57" t="str">
        <f t="shared" si="108"/>
        <v>Bamberg County, South Carolina</v>
      </c>
      <c r="C2322" s="57" t="str">
        <f t="shared" si="109"/>
        <v>Bamberg County</v>
      </c>
      <c r="D2322" s="56" t="str">
        <f t="shared" si="110"/>
        <v>South Carolina</v>
      </c>
      <c r="E2322" s="61">
        <v>15987</v>
      </c>
      <c r="F2322" s="61">
        <v>15972</v>
      </c>
      <c r="G2322" s="61">
        <v>15956</v>
      </c>
      <c r="H2322" s="61">
        <v>15818</v>
      </c>
      <c r="I2322" s="61">
        <v>15690</v>
      </c>
      <c r="J2322" s="61">
        <v>15396</v>
      </c>
      <c r="K2322" s="61">
        <v>15153</v>
      </c>
      <c r="L2322" s="61">
        <v>14682</v>
      </c>
      <c r="M2322" s="61">
        <v>14478</v>
      </c>
      <c r="N2322" s="61">
        <v>14384</v>
      </c>
      <c r="O2322" s="62">
        <v>14272</v>
      </c>
      <c r="P2322" s="61">
        <v>14066</v>
      </c>
      <c r="Q2322" s="27"/>
      <c r="R2322" s="28"/>
    </row>
    <row r="2323" spans="1:18" x14ac:dyDescent="0.2">
      <c r="A2323" s="60" t="s">
        <v>2332</v>
      </c>
      <c r="B2323" s="57" t="str">
        <f t="shared" si="108"/>
        <v>Barnwell County, South Carolina</v>
      </c>
      <c r="C2323" s="57" t="str">
        <f t="shared" si="109"/>
        <v>Barnwell County</v>
      </c>
      <c r="D2323" s="56" t="str">
        <f t="shared" si="110"/>
        <v>South Carolina</v>
      </c>
      <c r="E2323" s="61">
        <v>22621</v>
      </c>
      <c r="F2323" s="61">
        <v>22621</v>
      </c>
      <c r="G2323" s="61">
        <v>22638</v>
      </c>
      <c r="H2323" s="61">
        <v>22460</v>
      </c>
      <c r="I2323" s="61">
        <v>22357</v>
      </c>
      <c r="J2323" s="61">
        <v>22210</v>
      </c>
      <c r="K2323" s="61">
        <v>22024</v>
      </c>
      <c r="L2323" s="61">
        <v>21781</v>
      </c>
      <c r="M2323" s="61">
        <v>21606</v>
      </c>
      <c r="N2323" s="61">
        <v>21355</v>
      </c>
      <c r="O2323" s="62">
        <v>21121</v>
      </c>
      <c r="P2323" s="61">
        <v>20866</v>
      </c>
      <c r="Q2323" s="27"/>
      <c r="R2323" s="28"/>
    </row>
    <row r="2324" spans="1:18" x14ac:dyDescent="0.2">
      <c r="A2324" s="60" t="s">
        <v>2333</v>
      </c>
      <c r="B2324" s="57" t="str">
        <f t="shared" si="108"/>
        <v>Beaufort County, South Carolina</v>
      </c>
      <c r="C2324" s="57" t="str">
        <f t="shared" si="109"/>
        <v>Beaufort County</v>
      </c>
      <c r="D2324" s="56" t="str">
        <f t="shared" si="110"/>
        <v>South Carolina</v>
      </c>
      <c r="E2324" s="61">
        <v>162233</v>
      </c>
      <c r="F2324" s="61">
        <v>162219</v>
      </c>
      <c r="G2324" s="61">
        <v>162829</v>
      </c>
      <c r="H2324" s="61">
        <v>164032</v>
      </c>
      <c r="I2324" s="61">
        <v>167415</v>
      </c>
      <c r="J2324" s="61">
        <v>170962</v>
      </c>
      <c r="K2324" s="61">
        <v>175040</v>
      </c>
      <c r="L2324" s="61">
        <v>179796</v>
      </c>
      <c r="M2324" s="61">
        <v>183184</v>
      </c>
      <c r="N2324" s="61">
        <v>186497</v>
      </c>
      <c r="O2324" s="62">
        <v>188876</v>
      </c>
      <c r="P2324" s="61">
        <v>192122</v>
      </c>
      <c r="Q2324" s="27"/>
      <c r="R2324" s="28"/>
    </row>
    <row r="2325" spans="1:18" x14ac:dyDescent="0.2">
      <c r="A2325" s="60" t="s">
        <v>2334</v>
      </c>
      <c r="B2325" s="57" t="str">
        <f t="shared" si="108"/>
        <v>Berkeley County, South Carolina</v>
      </c>
      <c r="C2325" s="57" t="str">
        <f t="shared" si="109"/>
        <v>Berkeley County</v>
      </c>
      <c r="D2325" s="56" t="str">
        <f t="shared" si="110"/>
        <v>South Carolina</v>
      </c>
      <c r="E2325" s="61">
        <v>177843</v>
      </c>
      <c r="F2325" s="61">
        <v>178373</v>
      </c>
      <c r="G2325" s="61">
        <v>179480</v>
      </c>
      <c r="H2325" s="61">
        <v>183778</v>
      </c>
      <c r="I2325" s="61">
        <v>189603</v>
      </c>
      <c r="J2325" s="61">
        <v>194031</v>
      </c>
      <c r="K2325" s="61">
        <v>198295</v>
      </c>
      <c r="L2325" s="61">
        <v>203066</v>
      </c>
      <c r="M2325" s="61">
        <v>208525</v>
      </c>
      <c r="N2325" s="61">
        <v>214541</v>
      </c>
      <c r="O2325" s="62">
        <v>221182</v>
      </c>
      <c r="P2325" s="61">
        <v>227907</v>
      </c>
      <c r="Q2325" s="27"/>
      <c r="R2325" s="28"/>
    </row>
    <row r="2326" spans="1:18" x14ac:dyDescent="0.2">
      <c r="A2326" s="60" t="s">
        <v>2335</v>
      </c>
      <c r="B2326" s="57" t="str">
        <f t="shared" si="108"/>
        <v>Calhoun County, South Carolina</v>
      </c>
      <c r="C2326" s="57" t="str">
        <f t="shared" si="109"/>
        <v>Calhoun County</v>
      </c>
      <c r="D2326" s="56" t="str">
        <f t="shared" si="110"/>
        <v>South Carolina</v>
      </c>
      <c r="E2326" s="61">
        <v>15175</v>
      </c>
      <c r="F2326" s="61">
        <v>15178</v>
      </c>
      <c r="G2326" s="61">
        <v>15097</v>
      </c>
      <c r="H2326" s="61">
        <v>15095</v>
      </c>
      <c r="I2326" s="61">
        <v>14870</v>
      </c>
      <c r="J2326" s="61">
        <v>14989</v>
      </c>
      <c r="K2326" s="61">
        <v>14845</v>
      </c>
      <c r="L2326" s="61">
        <v>14759</v>
      </c>
      <c r="M2326" s="61">
        <v>14744</v>
      </c>
      <c r="N2326" s="61">
        <v>14696</v>
      </c>
      <c r="O2326" s="62">
        <v>14563</v>
      </c>
      <c r="P2326" s="61">
        <v>14553</v>
      </c>
      <c r="Q2326" s="27"/>
      <c r="R2326" s="28"/>
    </row>
    <row r="2327" spans="1:18" x14ac:dyDescent="0.2">
      <c r="A2327" s="60" t="s">
        <v>2336</v>
      </c>
      <c r="B2327" s="57" t="str">
        <f t="shared" si="108"/>
        <v>Charleston County, South Carolina</v>
      </c>
      <c r="C2327" s="57" t="str">
        <f t="shared" si="109"/>
        <v>Charleston County</v>
      </c>
      <c r="D2327" s="56" t="str">
        <f t="shared" si="110"/>
        <v>South Carolina</v>
      </c>
      <c r="E2327" s="61">
        <v>350209</v>
      </c>
      <c r="F2327" s="61">
        <v>350128</v>
      </c>
      <c r="G2327" s="61">
        <v>350940</v>
      </c>
      <c r="H2327" s="61">
        <v>357335</v>
      </c>
      <c r="I2327" s="61">
        <v>364628</v>
      </c>
      <c r="J2327" s="61">
        <v>371703</v>
      </c>
      <c r="K2327" s="61">
        <v>379793</v>
      </c>
      <c r="L2327" s="61">
        <v>389310</v>
      </c>
      <c r="M2327" s="61">
        <v>396880</v>
      </c>
      <c r="N2327" s="61">
        <v>402008</v>
      </c>
      <c r="O2327" s="62">
        <v>406222</v>
      </c>
      <c r="P2327" s="61">
        <v>411406</v>
      </c>
      <c r="Q2327" s="27"/>
      <c r="R2327" s="28"/>
    </row>
    <row r="2328" spans="1:18" x14ac:dyDescent="0.2">
      <c r="A2328" s="60" t="s">
        <v>2337</v>
      </c>
      <c r="B2328" s="57" t="str">
        <f t="shared" si="108"/>
        <v>Cherokee County, South Carolina</v>
      </c>
      <c r="C2328" s="57" t="str">
        <f t="shared" si="109"/>
        <v>Cherokee County</v>
      </c>
      <c r="D2328" s="56" t="str">
        <f t="shared" si="110"/>
        <v>South Carolina</v>
      </c>
      <c r="E2328" s="61">
        <v>55342</v>
      </c>
      <c r="F2328" s="61">
        <v>55488</v>
      </c>
      <c r="G2328" s="61">
        <v>55535</v>
      </c>
      <c r="H2328" s="61">
        <v>55705</v>
      </c>
      <c r="I2328" s="61">
        <v>55822</v>
      </c>
      <c r="J2328" s="61">
        <v>56056</v>
      </c>
      <c r="K2328" s="61">
        <v>56351</v>
      </c>
      <c r="L2328" s="61">
        <v>56512</v>
      </c>
      <c r="M2328" s="61">
        <v>56683</v>
      </c>
      <c r="N2328" s="61">
        <v>56913</v>
      </c>
      <c r="O2328" s="62">
        <v>57069</v>
      </c>
      <c r="P2328" s="61">
        <v>57300</v>
      </c>
      <c r="Q2328" s="27"/>
      <c r="R2328" s="28"/>
    </row>
    <row r="2329" spans="1:18" x14ac:dyDescent="0.2">
      <c r="A2329" s="60" t="s">
        <v>2338</v>
      </c>
      <c r="B2329" s="57" t="str">
        <f t="shared" si="108"/>
        <v>Chester County, South Carolina</v>
      </c>
      <c r="C2329" s="57" t="str">
        <f t="shared" si="109"/>
        <v>Chester County</v>
      </c>
      <c r="D2329" s="56" t="str">
        <f t="shared" si="110"/>
        <v>South Carolina</v>
      </c>
      <c r="E2329" s="61">
        <v>33140</v>
      </c>
      <c r="F2329" s="61">
        <v>33159</v>
      </c>
      <c r="G2329" s="61">
        <v>33163</v>
      </c>
      <c r="H2329" s="61">
        <v>32883</v>
      </c>
      <c r="I2329" s="61">
        <v>32703</v>
      </c>
      <c r="J2329" s="61">
        <v>32737</v>
      </c>
      <c r="K2329" s="61">
        <v>32441</v>
      </c>
      <c r="L2329" s="61">
        <v>32410</v>
      </c>
      <c r="M2329" s="61">
        <v>32297</v>
      </c>
      <c r="N2329" s="61">
        <v>32299</v>
      </c>
      <c r="O2329" s="62">
        <v>32304</v>
      </c>
      <c r="P2329" s="61">
        <v>32244</v>
      </c>
      <c r="Q2329" s="27"/>
      <c r="R2329" s="28"/>
    </row>
    <row r="2330" spans="1:18" x14ac:dyDescent="0.2">
      <c r="A2330" s="60" t="s">
        <v>2339</v>
      </c>
      <c r="B2330" s="57" t="str">
        <f t="shared" si="108"/>
        <v>Chesterfield County, South Carolina</v>
      </c>
      <c r="C2330" s="57" t="str">
        <f t="shared" si="109"/>
        <v>Chesterfield County</v>
      </c>
      <c r="D2330" s="56" t="str">
        <f t="shared" si="110"/>
        <v>South Carolina</v>
      </c>
      <c r="E2330" s="61">
        <v>46734</v>
      </c>
      <c r="F2330" s="61">
        <v>46722</v>
      </c>
      <c r="G2330" s="61">
        <v>46614</v>
      </c>
      <c r="H2330" s="61">
        <v>46499</v>
      </c>
      <c r="I2330" s="61">
        <v>46068</v>
      </c>
      <c r="J2330" s="61">
        <v>46116</v>
      </c>
      <c r="K2330" s="61">
        <v>46143</v>
      </c>
      <c r="L2330" s="61">
        <v>46135</v>
      </c>
      <c r="M2330" s="61">
        <v>46120</v>
      </c>
      <c r="N2330" s="61">
        <v>45979</v>
      </c>
      <c r="O2330" s="62">
        <v>45881</v>
      </c>
      <c r="P2330" s="61">
        <v>45650</v>
      </c>
      <c r="Q2330" s="27"/>
      <c r="R2330" s="28"/>
    </row>
    <row r="2331" spans="1:18" x14ac:dyDescent="0.2">
      <c r="A2331" s="60" t="s">
        <v>2340</v>
      </c>
      <c r="B2331" s="57" t="str">
        <f t="shared" si="108"/>
        <v>Clarendon County, South Carolina</v>
      </c>
      <c r="C2331" s="57" t="str">
        <f t="shared" si="109"/>
        <v>Clarendon County</v>
      </c>
      <c r="D2331" s="56" t="str">
        <f t="shared" si="110"/>
        <v>South Carolina</v>
      </c>
      <c r="E2331" s="61">
        <v>34971</v>
      </c>
      <c r="F2331" s="61">
        <v>34949</v>
      </c>
      <c r="G2331" s="61">
        <v>34948</v>
      </c>
      <c r="H2331" s="61">
        <v>34710</v>
      </c>
      <c r="I2331" s="61">
        <v>34326</v>
      </c>
      <c r="J2331" s="61">
        <v>34260</v>
      </c>
      <c r="K2331" s="61">
        <v>34214</v>
      </c>
      <c r="L2331" s="61">
        <v>34029</v>
      </c>
      <c r="M2331" s="61">
        <v>34259</v>
      </c>
      <c r="N2331" s="61">
        <v>34012</v>
      </c>
      <c r="O2331" s="62">
        <v>33742</v>
      </c>
      <c r="P2331" s="61">
        <v>33745</v>
      </c>
      <c r="Q2331" s="27"/>
      <c r="R2331" s="28"/>
    </row>
    <row r="2332" spans="1:18" x14ac:dyDescent="0.2">
      <c r="A2332" s="60" t="s">
        <v>2341</v>
      </c>
      <c r="B2332" s="57" t="str">
        <f t="shared" si="108"/>
        <v>Colleton County, South Carolina</v>
      </c>
      <c r="C2332" s="57" t="str">
        <f t="shared" si="109"/>
        <v>Colleton County</v>
      </c>
      <c r="D2332" s="56" t="str">
        <f t="shared" si="110"/>
        <v>South Carolina</v>
      </c>
      <c r="E2332" s="61">
        <v>38892</v>
      </c>
      <c r="F2332" s="61">
        <v>38887</v>
      </c>
      <c r="G2332" s="61">
        <v>38887</v>
      </c>
      <c r="H2332" s="61">
        <v>38449</v>
      </c>
      <c r="I2332" s="61">
        <v>38105</v>
      </c>
      <c r="J2332" s="61">
        <v>37664</v>
      </c>
      <c r="K2332" s="61">
        <v>37528</v>
      </c>
      <c r="L2332" s="61">
        <v>37439</v>
      </c>
      <c r="M2332" s="61">
        <v>37579</v>
      </c>
      <c r="N2332" s="61">
        <v>37555</v>
      </c>
      <c r="O2332" s="62">
        <v>37676</v>
      </c>
      <c r="P2332" s="61">
        <v>37677</v>
      </c>
      <c r="Q2332" s="27"/>
      <c r="R2332" s="28"/>
    </row>
    <row r="2333" spans="1:18" x14ac:dyDescent="0.2">
      <c r="A2333" s="60" t="s">
        <v>2342</v>
      </c>
      <c r="B2333" s="57" t="str">
        <f t="shared" si="108"/>
        <v>Darlington County, South Carolina</v>
      </c>
      <c r="C2333" s="57" t="str">
        <f t="shared" si="109"/>
        <v>Darlington County</v>
      </c>
      <c r="D2333" s="56" t="str">
        <f t="shared" si="110"/>
        <v>South Carolina</v>
      </c>
      <c r="E2333" s="61">
        <v>68681</v>
      </c>
      <c r="F2333" s="61">
        <v>68611</v>
      </c>
      <c r="G2333" s="61">
        <v>68522</v>
      </c>
      <c r="H2333" s="61">
        <v>68168</v>
      </c>
      <c r="I2333" s="61">
        <v>68056</v>
      </c>
      <c r="J2333" s="61">
        <v>67808</v>
      </c>
      <c r="K2333" s="61">
        <v>67647</v>
      </c>
      <c r="L2333" s="61">
        <v>67520</v>
      </c>
      <c r="M2333" s="61">
        <v>67259</v>
      </c>
      <c r="N2333" s="61">
        <v>66981</v>
      </c>
      <c r="O2333" s="62">
        <v>66759</v>
      </c>
      <c r="P2333" s="61">
        <v>66618</v>
      </c>
      <c r="Q2333" s="27"/>
      <c r="R2333" s="28"/>
    </row>
    <row r="2334" spans="1:18" x14ac:dyDescent="0.2">
      <c r="A2334" s="60" t="s">
        <v>2343</v>
      </c>
      <c r="B2334" s="57" t="str">
        <f t="shared" si="108"/>
        <v>Dillon County, South Carolina</v>
      </c>
      <c r="C2334" s="57" t="str">
        <f t="shared" si="109"/>
        <v>Dillon County</v>
      </c>
      <c r="D2334" s="56" t="str">
        <f t="shared" si="110"/>
        <v>South Carolina</v>
      </c>
      <c r="E2334" s="61">
        <v>32062</v>
      </c>
      <c r="F2334" s="61">
        <v>32059</v>
      </c>
      <c r="G2334" s="61">
        <v>32078</v>
      </c>
      <c r="H2334" s="61">
        <v>31750</v>
      </c>
      <c r="I2334" s="61">
        <v>31530</v>
      </c>
      <c r="J2334" s="61">
        <v>31411</v>
      </c>
      <c r="K2334" s="61">
        <v>31296</v>
      </c>
      <c r="L2334" s="61">
        <v>31141</v>
      </c>
      <c r="M2334" s="61">
        <v>30719</v>
      </c>
      <c r="N2334" s="61">
        <v>30496</v>
      </c>
      <c r="O2334" s="62">
        <v>30612</v>
      </c>
      <c r="P2334" s="61">
        <v>30479</v>
      </c>
      <c r="Q2334" s="27"/>
      <c r="R2334" s="28"/>
    </row>
    <row r="2335" spans="1:18" x14ac:dyDescent="0.2">
      <c r="A2335" s="60" t="s">
        <v>2344</v>
      </c>
      <c r="B2335" s="57" t="str">
        <f t="shared" si="108"/>
        <v>Dorchester County, South Carolina</v>
      </c>
      <c r="C2335" s="57" t="str">
        <f t="shared" si="109"/>
        <v>Dorchester County</v>
      </c>
      <c r="D2335" s="56" t="str">
        <f t="shared" si="110"/>
        <v>South Carolina</v>
      </c>
      <c r="E2335" s="61">
        <v>136555</v>
      </c>
      <c r="F2335" s="61">
        <v>136144</v>
      </c>
      <c r="G2335" s="61">
        <v>137030</v>
      </c>
      <c r="H2335" s="61">
        <v>140149</v>
      </c>
      <c r="I2335" s="61">
        <v>142608</v>
      </c>
      <c r="J2335" s="61">
        <v>145538</v>
      </c>
      <c r="K2335" s="61">
        <v>148748</v>
      </c>
      <c r="L2335" s="61">
        <v>152809</v>
      </c>
      <c r="M2335" s="61">
        <v>156173</v>
      </c>
      <c r="N2335" s="61">
        <v>158988</v>
      </c>
      <c r="O2335" s="62">
        <v>160718</v>
      </c>
      <c r="P2335" s="61">
        <v>162809</v>
      </c>
      <c r="Q2335" s="27"/>
      <c r="R2335" s="28"/>
    </row>
    <row r="2336" spans="1:18" x14ac:dyDescent="0.2">
      <c r="A2336" s="60" t="s">
        <v>2345</v>
      </c>
      <c r="B2336" s="57" t="str">
        <f t="shared" si="108"/>
        <v>Edgefield County, South Carolina</v>
      </c>
      <c r="C2336" s="57" t="str">
        <f t="shared" si="109"/>
        <v>Edgefield County</v>
      </c>
      <c r="D2336" s="56" t="str">
        <f t="shared" si="110"/>
        <v>South Carolina</v>
      </c>
      <c r="E2336" s="61">
        <v>26985</v>
      </c>
      <c r="F2336" s="61">
        <v>26965</v>
      </c>
      <c r="G2336" s="61">
        <v>26963</v>
      </c>
      <c r="H2336" s="61">
        <v>26891</v>
      </c>
      <c r="I2336" s="61">
        <v>26559</v>
      </c>
      <c r="J2336" s="61">
        <v>26567</v>
      </c>
      <c r="K2336" s="61">
        <v>26651</v>
      </c>
      <c r="L2336" s="61">
        <v>26782</v>
      </c>
      <c r="M2336" s="61">
        <v>26626</v>
      </c>
      <c r="N2336" s="61">
        <v>26837</v>
      </c>
      <c r="O2336" s="62">
        <v>27132</v>
      </c>
      <c r="P2336" s="61">
        <v>27260</v>
      </c>
      <c r="Q2336" s="27"/>
      <c r="R2336" s="28"/>
    </row>
    <row r="2337" spans="1:18" x14ac:dyDescent="0.2">
      <c r="A2337" s="60" t="s">
        <v>2346</v>
      </c>
      <c r="B2337" s="57" t="str">
        <f t="shared" si="108"/>
        <v>Fairfield County, South Carolina</v>
      </c>
      <c r="C2337" s="57" t="str">
        <f t="shared" si="109"/>
        <v>Fairfield County</v>
      </c>
      <c r="D2337" s="56" t="str">
        <f t="shared" si="110"/>
        <v>South Carolina</v>
      </c>
      <c r="E2337" s="61">
        <v>23956</v>
      </c>
      <c r="F2337" s="61">
        <v>23959</v>
      </c>
      <c r="G2337" s="61">
        <v>23840</v>
      </c>
      <c r="H2337" s="61">
        <v>23572</v>
      </c>
      <c r="I2337" s="61">
        <v>23405</v>
      </c>
      <c r="J2337" s="61">
        <v>23194</v>
      </c>
      <c r="K2337" s="61">
        <v>23025</v>
      </c>
      <c r="L2337" s="61">
        <v>22874</v>
      </c>
      <c r="M2337" s="61">
        <v>22633</v>
      </c>
      <c r="N2337" s="61">
        <v>22593</v>
      </c>
      <c r="O2337" s="62">
        <v>22376</v>
      </c>
      <c r="P2337" s="61">
        <v>22347</v>
      </c>
      <c r="Q2337" s="27"/>
      <c r="R2337" s="28"/>
    </row>
    <row r="2338" spans="1:18" x14ac:dyDescent="0.2">
      <c r="A2338" s="60" t="s">
        <v>2347</v>
      </c>
      <c r="B2338" s="57" t="str">
        <f t="shared" si="108"/>
        <v>Florence County, South Carolina</v>
      </c>
      <c r="C2338" s="57" t="str">
        <f t="shared" si="109"/>
        <v>Florence County</v>
      </c>
      <c r="D2338" s="56" t="str">
        <f t="shared" si="110"/>
        <v>South Carolina</v>
      </c>
      <c r="E2338" s="61">
        <v>136885</v>
      </c>
      <c r="F2338" s="61">
        <v>136965</v>
      </c>
      <c r="G2338" s="61">
        <v>137140</v>
      </c>
      <c r="H2338" s="61">
        <v>137632</v>
      </c>
      <c r="I2338" s="61">
        <v>137985</v>
      </c>
      <c r="J2338" s="61">
        <v>138178</v>
      </c>
      <c r="K2338" s="61">
        <v>138779</v>
      </c>
      <c r="L2338" s="61">
        <v>138715</v>
      </c>
      <c r="M2338" s="61">
        <v>138595</v>
      </c>
      <c r="N2338" s="61">
        <v>138495</v>
      </c>
      <c r="O2338" s="62">
        <v>138277</v>
      </c>
      <c r="P2338" s="61">
        <v>138293</v>
      </c>
      <c r="Q2338" s="27"/>
      <c r="R2338" s="28"/>
    </row>
    <row r="2339" spans="1:18" x14ac:dyDescent="0.2">
      <c r="A2339" s="60" t="s">
        <v>2348</v>
      </c>
      <c r="B2339" s="57" t="str">
        <f t="shared" si="108"/>
        <v>Georgetown County, South Carolina</v>
      </c>
      <c r="C2339" s="57" t="str">
        <f t="shared" si="109"/>
        <v>Georgetown County</v>
      </c>
      <c r="D2339" s="56" t="str">
        <f t="shared" si="110"/>
        <v>South Carolina</v>
      </c>
      <c r="E2339" s="61">
        <v>60158</v>
      </c>
      <c r="F2339" s="61">
        <v>60311</v>
      </c>
      <c r="G2339" s="61">
        <v>60327</v>
      </c>
      <c r="H2339" s="61">
        <v>60173</v>
      </c>
      <c r="I2339" s="61">
        <v>60232</v>
      </c>
      <c r="J2339" s="61">
        <v>60476</v>
      </c>
      <c r="K2339" s="61">
        <v>60825</v>
      </c>
      <c r="L2339" s="61">
        <v>61456</v>
      </c>
      <c r="M2339" s="61">
        <v>61565</v>
      </c>
      <c r="N2339" s="61">
        <v>61826</v>
      </c>
      <c r="O2339" s="62">
        <v>62232</v>
      </c>
      <c r="P2339" s="61">
        <v>62680</v>
      </c>
      <c r="Q2339" s="27"/>
      <c r="R2339" s="28"/>
    </row>
    <row r="2340" spans="1:18" x14ac:dyDescent="0.2">
      <c r="A2340" s="60" t="s">
        <v>2349</v>
      </c>
      <c r="B2340" s="57" t="str">
        <f t="shared" si="108"/>
        <v>Greenville County, South Carolina</v>
      </c>
      <c r="C2340" s="57" t="str">
        <f t="shared" si="109"/>
        <v>Greenville County</v>
      </c>
      <c r="D2340" s="56" t="str">
        <f t="shared" si="110"/>
        <v>South Carolina</v>
      </c>
      <c r="E2340" s="61">
        <v>451225</v>
      </c>
      <c r="F2340" s="61">
        <v>451211</v>
      </c>
      <c r="G2340" s="61">
        <v>452697</v>
      </c>
      <c r="H2340" s="61">
        <v>458916</v>
      </c>
      <c r="I2340" s="61">
        <v>466062</v>
      </c>
      <c r="J2340" s="61">
        <v>473014</v>
      </c>
      <c r="K2340" s="61">
        <v>481485</v>
      </c>
      <c r="L2340" s="61">
        <v>490900</v>
      </c>
      <c r="M2340" s="61">
        <v>499122</v>
      </c>
      <c r="N2340" s="61">
        <v>506831</v>
      </c>
      <c r="O2340" s="62">
        <v>514621</v>
      </c>
      <c r="P2340" s="61">
        <v>523542</v>
      </c>
      <c r="Q2340" s="27"/>
      <c r="R2340" s="28"/>
    </row>
    <row r="2341" spans="1:18" x14ac:dyDescent="0.2">
      <c r="A2341" s="60" t="s">
        <v>2350</v>
      </c>
      <c r="B2341" s="57" t="str">
        <f t="shared" si="108"/>
        <v>Greenwood County, South Carolina</v>
      </c>
      <c r="C2341" s="57" t="str">
        <f t="shared" si="109"/>
        <v>Greenwood County</v>
      </c>
      <c r="D2341" s="56" t="str">
        <f t="shared" si="110"/>
        <v>South Carolina</v>
      </c>
      <c r="E2341" s="61">
        <v>69661</v>
      </c>
      <c r="F2341" s="61">
        <v>69691</v>
      </c>
      <c r="G2341" s="61">
        <v>69766</v>
      </c>
      <c r="H2341" s="61">
        <v>69848</v>
      </c>
      <c r="I2341" s="61">
        <v>69958</v>
      </c>
      <c r="J2341" s="61">
        <v>69823</v>
      </c>
      <c r="K2341" s="61">
        <v>69670</v>
      </c>
      <c r="L2341" s="61">
        <v>69962</v>
      </c>
      <c r="M2341" s="61">
        <v>70188</v>
      </c>
      <c r="N2341" s="61">
        <v>70496</v>
      </c>
      <c r="O2341" s="62">
        <v>70597</v>
      </c>
      <c r="P2341" s="61">
        <v>70811</v>
      </c>
      <c r="Q2341" s="27"/>
      <c r="R2341" s="28"/>
    </row>
    <row r="2342" spans="1:18" x14ac:dyDescent="0.2">
      <c r="A2342" s="60" t="s">
        <v>2351</v>
      </c>
      <c r="B2342" s="57" t="str">
        <f t="shared" si="108"/>
        <v>Hampton County, South Carolina</v>
      </c>
      <c r="C2342" s="57" t="str">
        <f t="shared" si="109"/>
        <v>Hampton County</v>
      </c>
      <c r="D2342" s="56" t="str">
        <f t="shared" si="110"/>
        <v>South Carolina</v>
      </c>
      <c r="E2342" s="61">
        <v>21090</v>
      </c>
      <c r="F2342" s="61">
        <v>21090</v>
      </c>
      <c r="G2342" s="61">
        <v>21073</v>
      </c>
      <c r="H2342" s="61">
        <v>20796</v>
      </c>
      <c r="I2342" s="61">
        <v>20737</v>
      </c>
      <c r="J2342" s="61">
        <v>20386</v>
      </c>
      <c r="K2342" s="61">
        <v>20427</v>
      </c>
      <c r="L2342" s="61">
        <v>19963</v>
      </c>
      <c r="M2342" s="61">
        <v>19789</v>
      </c>
      <c r="N2342" s="61">
        <v>19498</v>
      </c>
      <c r="O2342" s="62">
        <v>19348</v>
      </c>
      <c r="P2342" s="61">
        <v>19222</v>
      </c>
      <c r="Q2342" s="27"/>
      <c r="R2342" s="28"/>
    </row>
    <row r="2343" spans="1:18" x14ac:dyDescent="0.2">
      <c r="A2343" s="60" t="s">
        <v>2352</v>
      </c>
      <c r="B2343" s="57" t="str">
        <f t="shared" si="108"/>
        <v>Horry County, South Carolina</v>
      </c>
      <c r="C2343" s="57" t="str">
        <f t="shared" si="109"/>
        <v>Horry County</v>
      </c>
      <c r="D2343" s="56" t="str">
        <f t="shared" si="110"/>
        <v>South Carolina</v>
      </c>
      <c r="E2343" s="61">
        <v>269291</v>
      </c>
      <c r="F2343" s="61">
        <v>269146</v>
      </c>
      <c r="G2343" s="61">
        <v>270274</v>
      </c>
      <c r="H2343" s="61">
        <v>275465</v>
      </c>
      <c r="I2343" s="61">
        <v>281286</v>
      </c>
      <c r="J2343" s="61">
        <v>288783</v>
      </c>
      <c r="K2343" s="61">
        <v>297760</v>
      </c>
      <c r="L2343" s="61">
        <v>308987</v>
      </c>
      <c r="M2343" s="61">
        <v>321033</v>
      </c>
      <c r="N2343" s="61">
        <v>332655</v>
      </c>
      <c r="O2343" s="62">
        <v>344105</v>
      </c>
      <c r="P2343" s="61">
        <v>354081</v>
      </c>
      <c r="Q2343" s="27"/>
      <c r="R2343" s="28"/>
    </row>
    <row r="2344" spans="1:18" x14ac:dyDescent="0.2">
      <c r="A2344" s="60" t="s">
        <v>2353</v>
      </c>
      <c r="B2344" s="57" t="str">
        <f t="shared" si="108"/>
        <v>Jasper County, South Carolina</v>
      </c>
      <c r="C2344" s="57" t="str">
        <f t="shared" si="109"/>
        <v>Jasper County</v>
      </c>
      <c r="D2344" s="56" t="str">
        <f t="shared" si="110"/>
        <v>South Carolina</v>
      </c>
      <c r="E2344" s="61">
        <v>24777</v>
      </c>
      <c r="F2344" s="61">
        <v>24791</v>
      </c>
      <c r="G2344" s="61">
        <v>24948</v>
      </c>
      <c r="H2344" s="61">
        <v>25298</v>
      </c>
      <c r="I2344" s="61">
        <v>25730</v>
      </c>
      <c r="J2344" s="61">
        <v>26330</v>
      </c>
      <c r="K2344" s="61">
        <v>26685</v>
      </c>
      <c r="L2344" s="61">
        <v>27460</v>
      </c>
      <c r="M2344" s="61">
        <v>28085</v>
      </c>
      <c r="N2344" s="61">
        <v>28522</v>
      </c>
      <c r="O2344" s="62">
        <v>29147</v>
      </c>
      <c r="P2344" s="61">
        <v>30073</v>
      </c>
      <c r="Q2344" s="27"/>
      <c r="R2344" s="28"/>
    </row>
    <row r="2345" spans="1:18" x14ac:dyDescent="0.2">
      <c r="A2345" s="60" t="s">
        <v>2354</v>
      </c>
      <c r="B2345" s="57" t="str">
        <f t="shared" si="108"/>
        <v>Kershaw County, South Carolina</v>
      </c>
      <c r="C2345" s="57" t="str">
        <f t="shared" si="109"/>
        <v>Kershaw County</v>
      </c>
      <c r="D2345" s="56" t="str">
        <f t="shared" si="110"/>
        <v>South Carolina</v>
      </c>
      <c r="E2345" s="61">
        <v>61697</v>
      </c>
      <c r="F2345" s="61">
        <v>61594</v>
      </c>
      <c r="G2345" s="61">
        <v>61710</v>
      </c>
      <c r="H2345" s="61">
        <v>62130</v>
      </c>
      <c r="I2345" s="61">
        <v>62293</v>
      </c>
      <c r="J2345" s="61">
        <v>62592</v>
      </c>
      <c r="K2345" s="61">
        <v>63183</v>
      </c>
      <c r="L2345" s="61">
        <v>63661</v>
      </c>
      <c r="M2345" s="61">
        <v>64333</v>
      </c>
      <c r="N2345" s="61">
        <v>65213</v>
      </c>
      <c r="O2345" s="62">
        <v>65802</v>
      </c>
      <c r="P2345" s="61">
        <v>66551</v>
      </c>
      <c r="Q2345" s="27"/>
      <c r="R2345" s="28"/>
    </row>
    <row r="2346" spans="1:18" x14ac:dyDescent="0.2">
      <c r="A2346" s="60" t="s">
        <v>2355</v>
      </c>
      <c r="B2346" s="57" t="str">
        <f t="shared" si="108"/>
        <v>Lancaster County, South Carolina</v>
      </c>
      <c r="C2346" s="57" t="str">
        <f t="shared" si="109"/>
        <v>Lancaster County</v>
      </c>
      <c r="D2346" s="56" t="str">
        <f t="shared" si="110"/>
        <v>South Carolina</v>
      </c>
      <c r="E2346" s="61">
        <v>76652</v>
      </c>
      <c r="F2346" s="61">
        <v>76651</v>
      </c>
      <c r="G2346" s="61">
        <v>76971</v>
      </c>
      <c r="H2346" s="61">
        <v>77850</v>
      </c>
      <c r="I2346" s="61">
        <v>79315</v>
      </c>
      <c r="J2346" s="61">
        <v>80649</v>
      </c>
      <c r="K2346" s="61">
        <v>83429</v>
      </c>
      <c r="L2346" s="61">
        <v>86261</v>
      </c>
      <c r="M2346" s="61">
        <v>89823</v>
      </c>
      <c r="N2346" s="61">
        <v>92411</v>
      </c>
      <c r="O2346" s="62">
        <v>95035</v>
      </c>
      <c r="P2346" s="61">
        <v>98012</v>
      </c>
      <c r="Q2346" s="27"/>
      <c r="R2346" s="28"/>
    </row>
    <row r="2347" spans="1:18" x14ac:dyDescent="0.2">
      <c r="A2347" s="60" t="s">
        <v>2356</v>
      </c>
      <c r="B2347" s="57" t="str">
        <f t="shared" si="108"/>
        <v>Laurens County, South Carolina</v>
      </c>
      <c r="C2347" s="57" t="str">
        <f t="shared" si="109"/>
        <v>Laurens County</v>
      </c>
      <c r="D2347" s="56" t="str">
        <f t="shared" si="110"/>
        <v>South Carolina</v>
      </c>
      <c r="E2347" s="61">
        <v>66537</v>
      </c>
      <c r="F2347" s="61">
        <v>66513</v>
      </c>
      <c r="G2347" s="61">
        <v>66505</v>
      </c>
      <c r="H2347" s="61">
        <v>66446</v>
      </c>
      <c r="I2347" s="61">
        <v>66214</v>
      </c>
      <c r="J2347" s="61">
        <v>66149</v>
      </c>
      <c r="K2347" s="61">
        <v>66464</v>
      </c>
      <c r="L2347" s="61">
        <v>66421</v>
      </c>
      <c r="M2347" s="61">
        <v>66603</v>
      </c>
      <c r="N2347" s="61">
        <v>66822</v>
      </c>
      <c r="O2347" s="62">
        <v>66890</v>
      </c>
      <c r="P2347" s="61">
        <v>67493</v>
      </c>
      <c r="Q2347" s="27"/>
      <c r="R2347" s="28"/>
    </row>
    <row r="2348" spans="1:18" x14ac:dyDescent="0.2">
      <c r="A2348" s="60" t="s">
        <v>2357</v>
      </c>
      <c r="B2348" s="57" t="str">
        <f t="shared" si="108"/>
        <v>Lee County, South Carolina</v>
      </c>
      <c r="C2348" s="57" t="str">
        <f t="shared" si="109"/>
        <v>Lee County</v>
      </c>
      <c r="D2348" s="56" t="str">
        <f t="shared" si="110"/>
        <v>South Carolina</v>
      </c>
      <c r="E2348" s="61">
        <v>19220</v>
      </c>
      <c r="F2348" s="61">
        <v>19226</v>
      </c>
      <c r="G2348" s="61">
        <v>19222</v>
      </c>
      <c r="H2348" s="61">
        <v>18887</v>
      </c>
      <c r="I2348" s="61">
        <v>18632</v>
      </c>
      <c r="J2348" s="61">
        <v>18381</v>
      </c>
      <c r="K2348" s="61">
        <v>18337</v>
      </c>
      <c r="L2348" s="61">
        <v>17809</v>
      </c>
      <c r="M2348" s="61">
        <v>17506</v>
      </c>
      <c r="N2348" s="61">
        <v>17388</v>
      </c>
      <c r="O2348" s="62">
        <v>17294</v>
      </c>
      <c r="P2348" s="61">
        <v>16828</v>
      </c>
      <c r="Q2348" s="27"/>
      <c r="R2348" s="28"/>
    </row>
    <row r="2349" spans="1:18" x14ac:dyDescent="0.2">
      <c r="A2349" s="60" t="s">
        <v>2358</v>
      </c>
      <c r="B2349" s="57" t="str">
        <f t="shared" si="108"/>
        <v>Lexington County, South Carolina</v>
      </c>
      <c r="C2349" s="57" t="str">
        <f t="shared" si="109"/>
        <v>Lexington County</v>
      </c>
      <c r="D2349" s="56" t="str">
        <f t="shared" si="110"/>
        <v>South Carolina</v>
      </c>
      <c r="E2349" s="61">
        <v>262391</v>
      </c>
      <c r="F2349" s="61">
        <v>262453</v>
      </c>
      <c r="G2349" s="61">
        <v>263357</v>
      </c>
      <c r="H2349" s="61">
        <v>266362</v>
      </c>
      <c r="I2349" s="61">
        <v>269787</v>
      </c>
      <c r="J2349" s="61">
        <v>273248</v>
      </c>
      <c r="K2349" s="61">
        <v>277423</v>
      </c>
      <c r="L2349" s="61">
        <v>281675</v>
      </c>
      <c r="M2349" s="61">
        <v>286277</v>
      </c>
      <c r="N2349" s="61">
        <v>290338</v>
      </c>
      <c r="O2349" s="62">
        <v>294350</v>
      </c>
      <c r="P2349" s="61">
        <v>298750</v>
      </c>
      <c r="Q2349" s="27"/>
      <c r="R2349" s="28"/>
    </row>
    <row r="2350" spans="1:18" x14ac:dyDescent="0.2">
      <c r="A2350" s="60" t="s">
        <v>2359</v>
      </c>
      <c r="B2350" s="57" t="str">
        <f t="shared" si="108"/>
        <v>McCormick County, South Carolina</v>
      </c>
      <c r="C2350" s="57" t="str">
        <f t="shared" si="109"/>
        <v>McCormick County</v>
      </c>
      <c r="D2350" s="56" t="str">
        <f t="shared" si="110"/>
        <v>South Carolina</v>
      </c>
      <c r="E2350" s="61">
        <v>10233</v>
      </c>
      <c r="F2350" s="61">
        <v>10229</v>
      </c>
      <c r="G2350" s="61">
        <v>10209</v>
      </c>
      <c r="H2350" s="61">
        <v>10013</v>
      </c>
      <c r="I2350" s="61">
        <v>9921</v>
      </c>
      <c r="J2350" s="61">
        <v>9873</v>
      </c>
      <c r="K2350" s="61">
        <v>9805</v>
      </c>
      <c r="L2350" s="61">
        <v>9656</v>
      </c>
      <c r="M2350" s="61">
        <v>9572</v>
      </c>
      <c r="N2350" s="61">
        <v>9554</v>
      </c>
      <c r="O2350" s="62">
        <v>9408</v>
      </c>
      <c r="P2350" s="61">
        <v>9463</v>
      </c>
      <c r="Q2350" s="27"/>
      <c r="R2350" s="28"/>
    </row>
    <row r="2351" spans="1:18" x14ac:dyDescent="0.2">
      <c r="A2351" s="60" t="s">
        <v>2360</v>
      </c>
      <c r="B2351" s="57" t="str">
        <f t="shared" si="108"/>
        <v>Marion County, South Carolina</v>
      </c>
      <c r="C2351" s="57" t="str">
        <f t="shared" si="109"/>
        <v>Marion County</v>
      </c>
      <c r="D2351" s="56" t="str">
        <f t="shared" si="110"/>
        <v>South Carolina</v>
      </c>
      <c r="E2351" s="61">
        <v>33062</v>
      </c>
      <c r="F2351" s="61">
        <v>33058</v>
      </c>
      <c r="G2351" s="61">
        <v>32956</v>
      </c>
      <c r="H2351" s="61">
        <v>32780</v>
      </c>
      <c r="I2351" s="61">
        <v>32408</v>
      </c>
      <c r="J2351" s="61">
        <v>32082</v>
      </c>
      <c r="K2351" s="61">
        <v>31952</v>
      </c>
      <c r="L2351" s="61">
        <v>31770</v>
      </c>
      <c r="M2351" s="61">
        <v>31760</v>
      </c>
      <c r="N2351" s="61">
        <v>31295</v>
      </c>
      <c r="O2351" s="62">
        <v>31056</v>
      </c>
      <c r="P2351" s="61">
        <v>30657</v>
      </c>
      <c r="Q2351" s="27"/>
      <c r="R2351" s="28"/>
    </row>
    <row r="2352" spans="1:18" x14ac:dyDescent="0.2">
      <c r="A2352" s="60" t="s">
        <v>2361</v>
      </c>
      <c r="B2352" s="57" t="str">
        <f t="shared" si="108"/>
        <v>Marlboro County, South Carolina</v>
      </c>
      <c r="C2352" s="57" t="str">
        <f t="shared" si="109"/>
        <v>Marlboro County</v>
      </c>
      <c r="D2352" s="56" t="str">
        <f t="shared" si="110"/>
        <v>South Carolina</v>
      </c>
      <c r="E2352" s="61">
        <v>28933</v>
      </c>
      <c r="F2352" s="61">
        <v>28935</v>
      </c>
      <c r="G2352" s="61">
        <v>28917</v>
      </c>
      <c r="H2352" s="61">
        <v>28585</v>
      </c>
      <c r="I2352" s="61">
        <v>28259</v>
      </c>
      <c r="J2352" s="61">
        <v>28060</v>
      </c>
      <c r="K2352" s="61">
        <v>28037</v>
      </c>
      <c r="L2352" s="61">
        <v>27585</v>
      </c>
      <c r="M2352" s="61">
        <v>26979</v>
      </c>
      <c r="N2352" s="61">
        <v>26691</v>
      </c>
      <c r="O2352" s="62">
        <v>26392</v>
      </c>
      <c r="P2352" s="61">
        <v>26118</v>
      </c>
      <c r="Q2352" s="27"/>
      <c r="R2352" s="28"/>
    </row>
    <row r="2353" spans="1:18" x14ac:dyDescent="0.2">
      <c r="A2353" s="60" t="s">
        <v>2362</v>
      </c>
      <c r="B2353" s="57" t="str">
        <f t="shared" si="108"/>
        <v>Newberry County, South Carolina</v>
      </c>
      <c r="C2353" s="57" t="str">
        <f t="shared" si="109"/>
        <v>Newberry County</v>
      </c>
      <c r="D2353" s="56" t="str">
        <f t="shared" si="110"/>
        <v>South Carolina</v>
      </c>
      <c r="E2353" s="61">
        <v>37508</v>
      </c>
      <c r="F2353" s="61">
        <v>37510</v>
      </c>
      <c r="G2353" s="61">
        <v>37609</v>
      </c>
      <c r="H2353" s="61">
        <v>37502</v>
      </c>
      <c r="I2353" s="61">
        <v>37531</v>
      </c>
      <c r="J2353" s="61">
        <v>37461</v>
      </c>
      <c r="K2353" s="61">
        <v>37660</v>
      </c>
      <c r="L2353" s="61">
        <v>37772</v>
      </c>
      <c r="M2353" s="61">
        <v>37934</v>
      </c>
      <c r="N2353" s="61">
        <v>38381</v>
      </c>
      <c r="O2353" s="62">
        <v>38443</v>
      </c>
      <c r="P2353" s="61">
        <v>38440</v>
      </c>
      <c r="Q2353" s="27"/>
      <c r="R2353" s="28"/>
    </row>
    <row r="2354" spans="1:18" x14ac:dyDescent="0.2">
      <c r="A2354" s="60" t="s">
        <v>2363</v>
      </c>
      <c r="B2354" s="57" t="str">
        <f t="shared" si="108"/>
        <v>Oconee County, South Carolina</v>
      </c>
      <c r="C2354" s="57" t="str">
        <f t="shared" si="109"/>
        <v>Oconee County</v>
      </c>
      <c r="D2354" s="56" t="str">
        <f t="shared" si="110"/>
        <v>South Carolina</v>
      </c>
      <c r="E2354" s="61">
        <v>74273</v>
      </c>
      <c r="F2354" s="61">
        <v>74285</v>
      </c>
      <c r="G2354" s="61">
        <v>74348</v>
      </c>
      <c r="H2354" s="61">
        <v>74252</v>
      </c>
      <c r="I2354" s="61">
        <v>74551</v>
      </c>
      <c r="J2354" s="61">
        <v>74937</v>
      </c>
      <c r="K2354" s="61">
        <v>75219</v>
      </c>
      <c r="L2354" s="61">
        <v>75863</v>
      </c>
      <c r="M2354" s="61">
        <v>76535</v>
      </c>
      <c r="N2354" s="61">
        <v>77388</v>
      </c>
      <c r="O2354" s="62">
        <v>78307</v>
      </c>
      <c r="P2354" s="61">
        <v>79546</v>
      </c>
      <c r="Q2354" s="27"/>
      <c r="R2354" s="28"/>
    </row>
    <row r="2355" spans="1:18" x14ac:dyDescent="0.2">
      <c r="A2355" s="60" t="s">
        <v>2364</v>
      </c>
      <c r="B2355" s="57" t="str">
        <f t="shared" si="108"/>
        <v>Orangeburg County, South Carolina</v>
      </c>
      <c r="C2355" s="57" t="str">
        <f t="shared" si="109"/>
        <v>Orangeburg County</v>
      </c>
      <c r="D2355" s="56" t="str">
        <f t="shared" si="110"/>
        <v>South Carolina</v>
      </c>
      <c r="E2355" s="61">
        <v>92501</v>
      </c>
      <c r="F2355" s="61">
        <v>92508</v>
      </c>
      <c r="G2355" s="61">
        <v>92321</v>
      </c>
      <c r="H2355" s="61">
        <v>91697</v>
      </c>
      <c r="I2355" s="61">
        <v>91461</v>
      </c>
      <c r="J2355" s="61">
        <v>90673</v>
      </c>
      <c r="K2355" s="61">
        <v>90049</v>
      </c>
      <c r="L2355" s="61">
        <v>89159</v>
      </c>
      <c r="M2355" s="61">
        <v>88419</v>
      </c>
      <c r="N2355" s="61">
        <v>87671</v>
      </c>
      <c r="O2355" s="62">
        <v>87013</v>
      </c>
      <c r="P2355" s="61">
        <v>86175</v>
      </c>
      <c r="Q2355" s="27"/>
      <c r="R2355" s="28"/>
    </row>
    <row r="2356" spans="1:18" x14ac:dyDescent="0.2">
      <c r="A2356" s="60" t="s">
        <v>2365</v>
      </c>
      <c r="B2356" s="57" t="str">
        <f t="shared" si="108"/>
        <v>Pickens County, South Carolina</v>
      </c>
      <c r="C2356" s="57" t="str">
        <f t="shared" si="109"/>
        <v>Pickens County</v>
      </c>
      <c r="D2356" s="56" t="str">
        <f t="shared" si="110"/>
        <v>South Carolina</v>
      </c>
      <c r="E2356" s="61">
        <v>119224</v>
      </c>
      <c r="F2356" s="61">
        <v>119385</v>
      </c>
      <c r="G2356" s="61">
        <v>119337</v>
      </c>
      <c r="H2356" s="61">
        <v>119698</v>
      </c>
      <c r="I2356" s="61">
        <v>119807</v>
      </c>
      <c r="J2356" s="61">
        <v>119249</v>
      </c>
      <c r="K2356" s="61">
        <v>120543</v>
      </c>
      <c r="L2356" s="61">
        <v>121500</v>
      </c>
      <c r="M2356" s="61">
        <v>123020</v>
      </c>
      <c r="N2356" s="61">
        <v>123518</v>
      </c>
      <c r="O2356" s="62">
        <v>125225</v>
      </c>
      <c r="P2356" s="61">
        <v>126884</v>
      </c>
      <c r="Q2356" s="27"/>
      <c r="R2356" s="28"/>
    </row>
    <row r="2357" spans="1:18" x14ac:dyDescent="0.2">
      <c r="A2357" s="60" t="s">
        <v>2366</v>
      </c>
      <c r="B2357" s="57" t="str">
        <f t="shared" si="108"/>
        <v>Richland County, South Carolina</v>
      </c>
      <c r="C2357" s="57" t="str">
        <f t="shared" si="109"/>
        <v>Richland County</v>
      </c>
      <c r="D2357" s="56" t="str">
        <f t="shared" si="110"/>
        <v>South Carolina</v>
      </c>
      <c r="E2357" s="61">
        <v>384504</v>
      </c>
      <c r="F2357" s="61">
        <v>384425</v>
      </c>
      <c r="G2357" s="61">
        <v>385735</v>
      </c>
      <c r="H2357" s="61">
        <v>389233</v>
      </c>
      <c r="I2357" s="61">
        <v>393029</v>
      </c>
      <c r="J2357" s="61">
        <v>396757</v>
      </c>
      <c r="K2357" s="61">
        <v>400335</v>
      </c>
      <c r="L2357" s="61">
        <v>406008</v>
      </c>
      <c r="M2357" s="61">
        <v>409014</v>
      </c>
      <c r="N2357" s="61">
        <v>411800</v>
      </c>
      <c r="O2357" s="62">
        <v>414202</v>
      </c>
      <c r="P2357" s="61">
        <v>415759</v>
      </c>
      <c r="Q2357" s="27"/>
      <c r="R2357" s="28"/>
    </row>
    <row r="2358" spans="1:18" x14ac:dyDescent="0.2">
      <c r="A2358" s="60" t="s">
        <v>2367</v>
      </c>
      <c r="B2358" s="57" t="str">
        <f t="shared" si="108"/>
        <v>Saluda County, South Carolina</v>
      </c>
      <c r="C2358" s="57" t="str">
        <f t="shared" si="109"/>
        <v>Saluda County</v>
      </c>
      <c r="D2358" s="56" t="str">
        <f t="shared" si="110"/>
        <v>South Carolina</v>
      </c>
      <c r="E2358" s="61">
        <v>19875</v>
      </c>
      <c r="F2358" s="61">
        <v>19860</v>
      </c>
      <c r="G2358" s="61">
        <v>19907</v>
      </c>
      <c r="H2358" s="61">
        <v>19803</v>
      </c>
      <c r="I2358" s="61">
        <v>19866</v>
      </c>
      <c r="J2358" s="61">
        <v>20062</v>
      </c>
      <c r="K2358" s="61">
        <v>20071</v>
      </c>
      <c r="L2358" s="61">
        <v>20159</v>
      </c>
      <c r="M2358" s="61">
        <v>20187</v>
      </c>
      <c r="N2358" s="61">
        <v>20299</v>
      </c>
      <c r="O2358" s="62">
        <v>20397</v>
      </c>
      <c r="P2358" s="61">
        <v>20473</v>
      </c>
      <c r="Q2358" s="27"/>
      <c r="R2358" s="28"/>
    </row>
    <row r="2359" spans="1:18" x14ac:dyDescent="0.2">
      <c r="A2359" s="60" t="s">
        <v>2368</v>
      </c>
      <c r="B2359" s="57" t="str">
        <f t="shared" si="108"/>
        <v>Spartanburg County, South Carolina</v>
      </c>
      <c r="C2359" s="57" t="str">
        <f t="shared" si="109"/>
        <v>Spartanburg County</v>
      </c>
      <c r="D2359" s="56" t="str">
        <f t="shared" si="110"/>
        <v>South Carolina</v>
      </c>
      <c r="E2359" s="61">
        <v>284307</v>
      </c>
      <c r="F2359" s="61">
        <v>284304</v>
      </c>
      <c r="G2359" s="61">
        <v>284731</v>
      </c>
      <c r="H2359" s="61">
        <v>286102</v>
      </c>
      <c r="I2359" s="61">
        <v>288176</v>
      </c>
      <c r="J2359" s="61">
        <v>290414</v>
      </c>
      <c r="K2359" s="61">
        <v>292981</v>
      </c>
      <c r="L2359" s="61">
        <v>296558</v>
      </c>
      <c r="M2359" s="61">
        <v>300867</v>
      </c>
      <c r="N2359" s="61">
        <v>306740</v>
      </c>
      <c r="O2359" s="62">
        <v>314137</v>
      </c>
      <c r="P2359" s="61">
        <v>319785</v>
      </c>
      <c r="Q2359" s="27"/>
      <c r="R2359" s="28"/>
    </row>
    <row r="2360" spans="1:18" x14ac:dyDescent="0.2">
      <c r="A2360" s="60" t="s">
        <v>2369</v>
      </c>
      <c r="B2360" s="57" t="str">
        <f t="shared" si="108"/>
        <v>Sumter County, South Carolina</v>
      </c>
      <c r="C2360" s="57" t="str">
        <f t="shared" si="109"/>
        <v>Sumter County</v>
      </c>
      <c r="D2360" s="56" t="str">
        <f t="shared" si="110"/>
        <v>South Carolina</v>
      </c>
      <c r="E2360" s="61">
        <v>107456</v>
      </c>
      <c r="F2360" s="61">
        <v>107485</v>
      </c>
      <c r="G2360" s="61">
        <v>107607</v>
      </c>
      <c r="H2360" s="61">
        <v>107308</v>
      </c>
      <c r="I2360" s="61">
        <v>107800</v>
      </c>
      <c r="J2360" s="61">
        <v>107747</v>
      </c>
      <c r="K2360" s="61">
        <v>107663</v>
      </c>
      <c r="L2360" s="61">
        <v>107151</v>
      </c>
      <c r="M2360" s="61">
        <v>107075</v>
      </c>
      <c r="N2360" s="61">
        <v>106431</v>
      </c>
      <c r="O2360" s="62">
        <v>106409</v>
      </c>
      <c r="P2360" s="61">
        <v>106721</v>
      </c>
      <c r="Q2360" s="27"/>
      <c r="R2360" s="28"/>
    </row>
    <row r="2361" spans="1:18" x14ac:dyDescent="0.2">
      <c r="A2361" s="60" t="s">
        <v>2370</v>
      </c>
      <c r="B2361" s="57" t="str">
        <f t="shared" si="108"/>
        <v>Union County, South Carolina</v>
      </c>
      <c r="C2361" s="57" t="str">
        <f t="shared" si="109"/>
        <v>Union County</v>
      </c>
      <c r="D2361" s="56" t="str">
        <f t="shared" si="110"/>
        <v>South Carolina</v>
      </c>
      <c r="E2361" s="61">
        <v>28961</v>
      </c>
      <c r="F2361" s="61">
        <v>28973</v>
      </c>
      <c r="G2361" s="61">
        <v>28930</v>
      </c>
      <c r="H2361" s="61">
        <v>28670</v>
      </c>
      <c r="I2361" s="61">
        <v>28206</v>
      </c>
      <c r="J2361" s="61">
        <v>28004</v>
      </c>
      <c r="K2361" s="61">
        <v>27923</v>
      </c>
      <c r="L2361" s="61">
        <v>27743</v>
      </c>
      <c r="M2361" s="61">
        <v>27666</v>
      </c>
      <c r="N2361" s="61">
        <v>27400</v>
      </c>
      <c r="O2361" s="62">
        <v>27324</v>
      </c>
      <c r="P2361" s="61">
        <v>27316</v>
      </c>
      <c r="Q2361" s="27"/>
      <c r="R2361" s="28"/>
    </row>
    <row r="2362" spans="1:18" x14ac:dyDescent="0.2">
      <c r="A2362" s="60" t="s">
        <v>2371</v>
      </c>
      <c r="B2362" s="57" t="str">
        <f t="shared" si="108"/>
        <v>Williamsburg County, South Carolina</v>
      </c>
      <c r="C2362" s="57" t="str">
        <f t="shared" si="109"/>
        <v>Williamsburg County</v>
      </c>
      <c r="D2362" s="56" t="str">
        <f t="shared" si="110"/>
        <v>South Carolina</v>
      </c>
      <c r="E2362" s="61">
        <v>34423</v>
      </c>
      <c r="F2362" s="61">
        <v>34410</v>
      </c>
      <c r="G2362" s="61">
        <v>34347</v>
      </c>
      <c r="H2362" s="61">
        <v>34109</v>
      </c>
      <c r="I2362" s="61">
        <v>33561</v>
      </c>
      <c r="J2362" s="61">
        <v>33074</v>
      </c>
      <c r="K2362" s="61">
        <v>32733</v>
      </c>
      <c r="L2362" s="61">
        <v>32519</v>
      </c>
      <c r="M2362" s="61">
        <v>31912</v>
      </c>
      <c r="N2362" s="61">
        <v>31216</v>
      </c>
      <c r="O2362" s="62">
        <v>30606</v>
      </c>
      <c r="P2362" s="61">
        <v>30368</v>
      </c>
      <c r="Q2362" s="27"/>
      <c r="R2362" s="28"/>
    </row>
    <row r="2363" spans="1:18" x14ac:dyDescent="0.2">
      <c r="A2363" s="60" t="s">
        <v>2372</v>
      </c>
      <c r="B2363" s="57" t="str">
        <f t="shared" si="108"/>
        <v>York County, South Carolina</v>
      </c>
      <c r="C2363" s="57" t="str">
        <f t="shared" si="109"/>
        <v>York County</v>
      </c>
      <c r="D2363" s="56" t="str">
        <f t="shared" si="110"/>
        <v>South Carolina</v>
      </c>
      <c r="E2363" s="61">
        <v>226073</v>
      </c>
      <c r="F2363" s="61">
        <v>226037</v>
      </c>
      <c r="G2363" s="61">
        <v>226865</v>
      </c>
      <c r="H2363" s="61">
        <v>230074</v>
      </c>
      <c r="I2363" s="61">
        <v>234059</v>
      </c>
      <c r="J2363" s="61">
        <v>238605</v>
      </c>
      <c r="K2363" s="61">
        <v>244481</v>
      </c>
      <c r="L2363" s="61">
        <v>250566</v>
      </c>
      <c r="M2363" s="61">
        <v>257866</v>
      </c>
      <c r="N2363" s="61">
        <v>266165</v>
      </c>
      <c r="O2363" s="62">
        <v>273782</v>
      </c>
      <c r="P2363" s="61">
        <v>280979</v>
      </c>
      <c r="Q2363" s="27"/>
      <c r="R2363" s="28"/>
    </row>
    <row r="2364" spans="1:18" x14ac:dyDescent="0.2">
      <c r="A2364" s="60" t="s">
        <v>2373</v>
      </c>
      <c r="B2364" s="57" t="str">
        <f t="shared" si="108"/>
        <v>Aurora County, South Dakota</v>
      </c>
      <c r="C2364" s="57" t="str">
        <f t="shared" si="109"/>
        <v>Aurora County</v>
      </c>
      <c r="D2364" s="56" t="str">
        <f t="shared" si="110"/>
        <v>South Dakota</v>
      </c>
      <c r="E2364" s="61">
        <v>2710</v>
      </c>
      <c r="F2364" s="61">
        <v>2710</v>
      </c>
      <c r="G2364" s="61">
        <v>2701</v>
      </c>
      <c r="H2364" s="61">
        <v>2716</v>
      </c>
      <c r="I2364" s="61">
        <v>2762</v>
      </c>
      <c r="J2364" s="61">
        <v>2715</v>
      </c>
      <c r="K2364" s="61">
        <v>2743</v>
      </c>
      <c r="L2364" s="61">
        <v>2744</v>
      </c>
      <c r="M2364" s="61">
        <v>2764</v>
      </c>
      <c r="N2364" s="61">
        <v>2769</v>
      </c>
      <c r="O2364" s="62">
        <v>2785</v>
      </c>
      <c r="P2364" s="61">
        <v>2751</v>
      </c>
      <c r="Q2364" s="27"/>
      <c r="R2364" s="28"/>
    </row>
    <row r="2365" spans="1:18" x14ac:dyDescent="0.2">
      <c r="A2365" s="60" t="s">
        <v>2374</v>
      </c>
      <c r="B2365" s="57" t="str">
        <f t="shared" si="108"/>
        <v>Beadle County, South Dakota</v>
      </c>
      <c r="C2365" s="57" t="str">
        <f t="shared" si="109"/>
        <v>Beadle County</v>
      </c>
      <c r="D2365" s="56" t="str">
        <f t="shared" si="110"/>
        <v>South Dakota</v>
      </c>
      <c r="E2365" s="61">
        <v>17398</v>
      </c>
      <c r="F2365" s="61">
        <v>17399</v>
      </c>
      <c r="G2365" s="61">
        <v>17406</v>
      </c>
      <c r="H2365" s="61">
        <v>17708</v>
      </c>
      <c r="I2365" s="61">
        <v>17994</v>
      </c>
      <c r="J2365" s="61">
        <v>18201</v>
      </c>
      <c r="K2365" s="61">
        <v>18056</v>
      </c>
      <c r="L2365" s="61">
        <v>18127</v>
      </c>
      <c r="M2365" s="61">
        <v>18188</v>
      </c>
      <c r="N2365" s="61">
        <v>18541</v>
      </c>
      <c r="O2365" s="62">
        <v>18423</v>
      </c>
      <c r="P2365" s="61">
        <v>18453</v>
      </c>
      <c r="Q2365" s="27"/>
      <c r="R2365" s="28"/>
    </row>
    <row r="2366" spans="1:18" x14ac:dyDescent="0.2">
      <c r="A2366" s="60" t="s">
        <v>2375</v>
      </c>
      <c r="B2366" s="57" t="str">
        <f t="shared" si="108"/>
        <v>Bennett County, South Dakota</v>
      </c>
      <c r="C2366" s="57" t="str">
        <f t="shared" si="109"/>
        <v>Bennett County</v>
      </c>
      <c r="D2366" s="56" t="str">
        <f t="shared" si="110"/>
        <v>South Dakota</v>
      </c>
      <c r="E2366" s="61">
        <v>3431</v>
      </c>
      <c r="F2366" s="61">
        <v>3431</v>
      </c>
      <c r="G2366" s="61">
        <v>3451</v>
      </c>
      <c r="H2366" s="61">
        <v>3449</v>
      </c>
      <c r="I2366" s="61">
        <v>3450</v>
      </c>
      <c r="J2366" s="61">
        <v>3463</v>
      </c>
      <c r="K2366" s="61">
        <v>3436</v>
      </c>
      <c r="L2366" s="61">
        <v>3402</v>
      </c>
      <c r="M2366" s="61">
        <v>3441</v>
      </c>
      <c r="N2366" s="61">
        <v>3446</v>
      </c>
      <c r="O2366" s="62">
        <v>3473</v>
      </c>
      <c r="P2366" s="61">
        <v>3365</v>
      </c>
      <c r="Q2366" s="27"/>
      <c r="R2366" s="28"/>
    </row>
    <row r="2367" spans="1:18" x14ac:dyDescent="0.2">
      <c r="A2367" s="60" t="s">
        <v>2376</v>
      </c>
      <c r="B2367" s="57" t="str">
        <f t="shared" si="108"/>
        <v>Bon Homme County, South Dakota</v>
      </c>
      <c r="C2367" s="57" t="str">
        <f t="shared" si="109"/>
        <v>Bon Homme County</v>
      </c>
      <c r="D2367" s="56" t="str">
        <f t="shared" si="110"/>
        <v>South Dakota</v>
      </c>
      <c r="E2367" s="61">
        <v>7070</v>
      </c>
      <c r="F2367" s="61">
        <v>7067</v>
      </c>
      <c r="G2367" s="61">
        <v>7061</v>
      </c>
      <c r="H2367" s="61">
        <v>7016</v>
      </c>
      <c r="I2367" s="61">
        <v>7028</v>
      </c>
      <c r="J2367" s="61">
        <v>6983</v>
      </c>
      <c r="K2367" s="61">
        <v>6977</v>
      </c>
      <c r="L2367" s="61">
        <v>6943</v>
      </c>
      <c r="M2367" s="61">
        <v>6940</v>
      </c>
      <c r="N2367" s="61">
        <v>6952</v>
      </c>
      <c r="O2367" s="62">
        <v>6910</v>
      </c>
      <c r="P2367" s="61">
        <v>6901</v>
      </c>
      <c r="Q2367" s="27"/>
      <c r="R2367" s="28"/>
    </row>
    <row r="2368" spans="1:18" x14ac:dyDescent="0.2">
      <c r="A2368" s="60" t="s">
        <v>2377</v>
      </c>
      <c r="B2368" s="57" t="str">
        <f t="shared" si="108"/>
        <v>Brookings County, South Dakota</v>
      </c>
      <c r="C2368" s="57" t="str">
        <f t="shared" si="109"/>
        <v>Brookings County</v>
      </c>
      <c r="D2368" s="56" t="str">
        <f t="shared" si="110"/>
        <v>South Dakota</v>
      </c>
      <c r="E2368" s="61">
        <v>31965</v>
      </c>
      <c r="F2368" s="61">
        <v>31966</v>
      </c>
      <c r="G2368" s="61">
        <v>31999</v>
      </c>
      <c r="H2368" s="61">
        <v>32140</v>
      </c>
      <c r="I2368" s="61">
        <v>32768</v>
      </c>
      <c r="J2368" s="61">
        <v>33016</v>
      </c>
      <c r="K2368" s="61">
        <v>33250</v>
      </c>
      <c r="L2368" s="61">
        <v>33800</v>
      </c>
      <c r="M2368" s="61">
        <v>34301</v>
      </c>
      <c r="N2368" s="61">
        <v>34749</v>
      </c>
      <c r="O2368" s="62">
        <v>35077</v>
      </c>
      <c r="P2368" s="61">
        <v>35077</v>
      </c>
      <c r="Q2368" s="27"/>
      <c r="R2368" s="28"/>
    </row>
    <row r="2369" spans="1:18" x14ac:dyDescent="0.2">
      <c r="A2369" s="60" t="s">
        <v>2378</v>
      </c>
      <c r="B2369" s="57" t="str">
        <f t="shared" si="108"/>
        <v>Brown County, South Dakota</v>
      </c>
      <c r="C2369" s="57" t="str">
        <f t="shared" si="109"/>
        <v>Brown County</v>
      </c>
      <c r="D2369" s="56" t="str">
        <f t="shared" si="110"/>
        <v>South Dakota</v>
      </c>
      <c r="E2369" s="61">
        <v>36531</v>
      </c>
      <c r="F2369" s="61">
        <v>36532</v>
      </c>
      <c r="G2369" s="61">
        <v>36653</v>
      </c>
      <c r="H2369" s="61">
        <v>36925</v>
      </c>
      <c r="I2369" s="61">
        <v>37569</v>
      </c>
      <c r="J2369" s="61">
        <v>38136</v>
      </c>
      <c r="K2369" s="61">
        <v>38255</v>
      </c>
      <c r="L2369" s="61">
        <v>38400</v>
      </c>
      <c r="M2369" s="61">
        <v>38900</v>
      </c>
      <c r="N2369" s="61">
        <v>39290</v>
      </c>
      <c r="O2369" s="62">
        <v>39145</v>
      </c>
      <c r="P2369" s="61">
        <v>38839</v>
      </c>
      <c r="Q2369" s="27"/>
      <c r="R2369" s="28"/>
    </row>
    <row r="2370" spans="1:18" x14ac:dyDescent="0.2">
      <c r="A2370" s="60" t="s">
        <v>2379</v>
      </c>
      <c r="B2370" s="57" t="str">
        <f t="shared" ref="B2370:B2433" si="111">IF(LEFT(A2370)=".", RIGHT(A2370,LEN(A2370)-1), A2370)</f>
        <v>Brule County, South Dakota</v>
      </c>
      <c r="C2370" s="57" t="str">
        <f t="shared" si="109"/>
        <v>Brule County</v>
      </c>
      <c r="D2370" s="56" t="str">
        <f t="shared" si="110"/>
        <v>South Dakota</v>
      </c>
      <c r="E2370" s="61">
        <v>5255</v>
      </c>
      <c r="F2370" s="61">
        <v>5255</v>
      </c>
      <c r="G2370" s="61">
        <v>5282</v>
      </c>
      <c r="H2370" s="61">
        <v>5296</v>
      </c>
      <c r="I2370" s="61">
        <v>5293</v>
      </c>
      <c r="J2370" s="61">
        <v>5359</v>
      </c>
      <c r="K2370" s="61">
        <v>5280</v>
      </c>
      <c r="L2370" s="61">
        <v>5243</v>
      </c>
      <c r="M2370" s="61">
        <v>5216</v>
      </c>
      <c r="N2370" s="61">
        <v>5304</v>
      </c>
      <c r="O2370" s="62">
        <v>5230</v>
      </c>
      <c r="P2370" s="61">
        <v>5297</v>
      </c>
      <c r="Q2370" s="27"/>
      <c r="R2370" s="28"/>
    </row>
    <row r="2371" spans="1:18" x14ac:dyDescent="0.2">
      <c r="A2371" s="60" t="s">
        <v>2380</v>
      </c>
      <c r="B2371" s="57" t="str">
        <f t="shared" si="111"/>
        <v>Buffalo County, South Dakota</v>
      </c>
      <c r="C2371" s="57" t="str">
        <f t="shared" ref="C2371:C2434" si="112">LEFT(B2371,FIND(",",B2371,1)-1)</f>
        <v>Buffalo County</v>
      </c>
      <c r="D2371" s="56" t="str">
        <f t="shared" ref="D2371:D2434" si="113">RIGHT(B2371,LEN(B2371)-(FIND(",",B2371)+1))</f>
        <v>South Dakota</v>
      </c>
      <c r="E2371" s="61">
        <v>1912</v>
      </c>
      <c r="F2371" s="61">
        <v>1913</v>
      </c>
      <c r="G2371" s="61">
        <v>1934</v>
      </c>
      <c r="H2371" s="61">
        <v>1978</v>
      </c>
      <c r="I2371" s="61">
        <v>2016</v>
      </c>
      <c r="J2371" s="61">
        <v>2025</v>
      </c>
      <c r="K2371" s="61">
        <v>2086</v>
      </c>
      <c r="L2371" s="61">
        <v>2098</v>
      </c>
      <c r="M2371" s="61">
        <v>2030</v>
      </c>
      <c r="N2371" s="61">
        <v>2013</v>
      </c>
      <c r="O2371" s="62">
        <v>2027</v>
      </c>
      <c r="P2371" s="61">
        <v>1962</v>
      </c>
      <c r="Q2371" s="27"/>
      <c r="R2371" s="28"/>
    </row>
    <row r="2372" spans="1:18" x14ac:dyDescent="0.2">
      <c r="A2372" s="60" t="s">
        <v>2381</v>
      </c>
      <c r="B2372" s="57" t="str">
        <f t="shared" si="111"/>
        <v>Butte County, South Dakota</v>
      </c>
      <c r="C2372" s="57" t="str">
        <f t="shared" si="112"/>
        <v>Butte County</v>
      </c>
      <c r="D2372" s="56" t="str">
        <f t="shared" si="113"/>
        <v>South Dakota</v>
      </c>
      <c r="E2372" s="61">
        <v>10110</v>
      </c>
      <c r="F2372" s="61">
        <v>10112</v>
      </c>
      <c r="G2372" s="61">
        <v>10144</v>
      </c>
      <c r="H2372" s="61">
        <v>10308</v>
      </c>
      <c r="I2372" s="61">
        <v>10217</v>
      </c>
      <c r="J2372" s="61">
        <v>10281</v>
      </c>
      <c r="K2372" s="61">
        <v>10243</v>
      </c>
      <c r="L2372" s="61">
        <v>10207</v>
      </c>
      <c r="M2372" s="61">
        <v>10124</v>
      </c>
      <c r="N2372" s="61">
        <v>10114</v>
      </c>
      <c r="O2372" s="62">
        <v>10253</v>
      </c>
      <c r="P2372" s="61">
        <v>10429</v>
      </c>
      <c r="Q2372" s="27"/>
      <c r="R2372" s="28"/>
    </row>
    <row r="2373" spans="1:18" x14ac:dyDescent="0.2">
      <c r="A2373" s="60" t="s">
        <v>2382</v>
      </c>
      <c r="B2373" s="57" t="str">
        <f t="shared" si="111"/>
        <v>Campbell County, South Dakota</v>
      </c>
      <c r="C2373" s="57" t="str">
        <f t="shared" si="112"/>
        <v>Campbell County</v>
      </c>
      <c r="D2373" s="56" t="str">
        <f t="shared" si="113"/>
        <v>South Dakota</v>
      </c>
      <c r="E2373" s="61">
        <v>1466</v>
      </c>
      <c r="F2373" s="61">
        <v>1466</v>
      </c>
      <c r="G2373" s="61">
        <v>1471</v>
      </c>
      <c r="H2373" s="61">
        <v>1423</v>
      </c>
      <c r="I2373" s="61">
        <v>1405</v>
      </c>
      <c r="J2373" s="61">
        <v>1368</v>
      </c>
      <c r="K2373" s="61">
        <v>1401</v>
      </c>
      <c r="L2373" s="61">
        <v>1413</v>
      </c>
      <c r="M2373" s="61">
        <v>1386</v>
      </c>
      <c r="N2373" s="61">
        <v>1372</v>
      </c>
      <c r="O2373" s="62">
        <v>1366</v>
      </c>
      <c r="P2373" s="61">
        <v>1376</v>
      </c>
      <c r="Q2373" s="27"/>
      <c r="R2373" s="28"/>
    </row>
    <row r="2374" spans="1:18" x14ac:dyDescent="0.2">
      <c r="A2374" s="60" t="s">
        <v>2383</v>
      </c>
      <c r="B2374" s="57" t="str">
        <f t="shared" si="111"/>
        <v>Charles Mix County, South Dakota</v>
      </c>
      <c r="C2374" s="57" t="str">
        <f t="shared" si="112"/>
        <v>Charles Mix County</v>
      </c>
      <c r="D2374" s="56" t="str">
        <f t="shared" si="113"/>
        <v>South Dakota</v>
      </c>
      <c r="E2374" s="61">
        <v>9129</v>
      </c>
      <c r="F2374" s="61">
        <v>9131</v>
      </c>
      <c r="G2374" s="61">
        <v>9154</v>
      </c>
      <c r="H2374" s="61">
        <v>9190</v>
      </c>
      <c r="I2374" s="61">
        <v>9196</v>
      </c>
      <c r="J2374" s="61">
        <v>9187</v>
      </c>
      <c r="K2374" s="61">
        <v>9239</v>
      </c>
      <c r="L2374" s="61">
        <v>9360</v>
      </c>
      <c r="M2374" s="61">
        <v>9358</v>
      </c>
      <c r="N2374" s="61">
        <v>9404</v>
      </c>
      <c r="O2374" s="62">
        <v>9331</v>
      </c>
      <c r="P2374" s="61">
        <v>9292</v>
      </c>
      <c r="Q2374" s="27"/>
      <c r="R2374" s="28"/>
    </row>
    <row r="2375" spans="1:18" x14ac:dyDescent="0.2">
      <c r="A2375" s="60" t="s">
        <v>2384</v>
      </c>
      <c r="B2375" s="57" t="str">
        <f t="shared" si="111"/>
        <v>Clark County, South Dakota</v>
      </c>
      <c r="C2375" s="57" t="str">
        <f t="shared" si="112"/>
        <v>Clark County</v>
      </c>
      <c r="D2375" s="56" t="str">
        <f t="shared" si="113"/>
        <v>South Dakota</v>
      </c>
      <c r="E2375" s="61">
        <v>3691</v>
      </c>
      <c r="F2375" s="61">
        <v>3691</v>
      </c>
      <c r="G2375" s="61">
        <v>3698</v>
      </c>
      <c r="H2375" s="61">
        <v>3596</v>
      </c>
      <c r="I2375" s="61">
        <v>3594</v>
      </c>
      <c r="J2375" s="61">
        <v>3625</v>
      </c>
      <c r="K2375" s="61">
        <v>3649</v>
      </c>
      <c r="L2375" s="61">
        <v>3649</v>
      </c>
      <c r="M2375" s="61">
        <v>3637</v>
      </c>
      <c r="N2375" s="61">
        <v>3679</v>
      </c>
      <c r="O2375" s="62">
        <v>3726</v>
      </c>
      <c r="P2375" s="61">
        <v>3736</v>
      </c>
      <c r="Q2375" s="27"/>
      <c r="R2375" s="28"/>
    </row>
    <row r="2376" spans="1:18" x14ac:dyDescent="0.2">
      <c r="A2376" s="60" t="s">
        <v>2385</v>
      </c>
      <c r="B2376" s="57" t="str">
        <f t="shared" si="111"/>
        <v>Clay County, South Dakota</v>
      </c>
      <c r="C2376" s="57" t="str">
        <f t="shared" si="112"/>
        <v>Clay County</v>
      </c>
      <c r="D2376" s="56" t="str">
        <f t="shared" si="113"/>
        <v>South Dakota</v>
      </c>
      <c r="E2376" s="61">
        <v>13864</v>
      </c>
      <c r="F2376" s="61">
        <v>13866</v>
      </c>
      <c r="G2376" s="61">
        <v>13828</v>
      </c>
      <c r="H2376" s="61">
        <v>13983</v>
      </c>
      <c r="I2376" s="61">
        <v>14064</v>
      </c>
      <c r="J2376" s="61">
        <v>13896</v>
      </c>
      <c r="K2376" s="61">
        <v>13883</v>
      </c>
      <c r="L2376" s="61">
        <v>13768</v>
      </c>
      <c r="M2376" s="61">
        <v>13933</v>
      </c>
      <c r="N2376" s="61">
        <v>14032</v>
      </c>
      <c r="O2376" s="62">
        <v>13983</v>
      </c>
      <c r="P2376" s="61">
        <v>14070</v>
      </c>
      <c r="Q2376" s="27"/>
      <c r="R2376" s="28"/>
    </row>
    <row r="2377" spans="1:18" x14ac:dyDescent="0.2">
      <c r="A2377" s="60" t="s">
        <v>2386</v>
      </c>
      <c r="B2377" s="57" t="str">
        <f t="shared" si="111"/>
        <v>Codington County, South Dakota</v>
      </c>
      <c r="C2377" s="57" t="str">
        <f t="shared" si="112"/>
        <v>Codington County</v>
      </c>
      <c r="D2377" s="56" t="str">
        <f t="shared" si="113"/>
        <v>South Dakota</v>
      </c>
      <c r="E2377" s="61">
        <v>27227</v>
      </c>
      <c r="F2377" s="61">
        <v>27225</v>
      </c>
      <c r="G2377" s="61">
        <v>27212</v>
      </c>
      <c r="H2377" s="61">
        <v>27432</v>
      </c>
      <c r="I2377" s="61">
        <v>27626</v>
      </c>
      <c r="J2377" s="61">
        <v>27863</v>
      </c>
      <c r="K2377" s="61">
        <v>27953</v>
      </c>
      <c r="L2377" s="61">
        <v>27899</v>
      </c>
      <c r="M2377" s="61">
        <v>28062</v>
      </c>
      <c r="N2377" s="61">
        <v>28125</v>
      </c>
      <c r="O2377" s="62">
        <v>28033</v>
      </c>
      <c r="P2377" s="61">
        <v>28009</v>
      </c>
      <c r="Q2377" s="27"/>
      <c r="R2377" s="28"/>
    </row>
    <row r="2378" spans="1:18" x14ac:dyDescent="0.2">
      <c r="A2378" s="60" t="s">
        <v>2387</v>
      </c>
      <c r="B2378" s="57" t="str">
        <f t="shared" si="111"/>
        <v>Corson County, South Dakota</v>
      </c>
      <c r="C2378" s="57" t="str">
        <f t="shared" si="112"/>
        <v>Corson County</v>
      </c>
      <c r="D2378" s="56" t="str">
        <f t="shared" si="113"/>
        <v>South Dakota</v>
      </c>
      <c r="E2378" s="61">
        <v>4050</v>
      </c>
      <c r="F2378" s="61">
        <v>4040</v>
      </c>
      <c r="G2378" s="61">
        <v>4067</v>
      </c>
      <c r="H2378" s="61">
        <v>4036</v>
      </c>
      <c r="I2378" s="61">
        <v>4069</v>
      </c>
      <c r="J2378" s="61">
        <v>4208</v>
      </c>
      <c r="K2378" s="61">
        <v>4172</v>
      </c>
      <c r="L2378" s="61">
        <v>4175</v>
      </c>
      <c r="M2378" s="61">
        <v>4118</v>
      </c>
      <c r="N2378" s="61">
        <v>4195</v>
      </c>
      <c r="O2378" s="62">
        <v>4178</v>
      </c>
      <c r="P2378" s="61">
        <v>4086</v>
      </c>
      <c r="Q2378" s="27"/>
      <c r="R2378" s="28"/>
    </row>
    <row r="2379" spans="1:18" x14ac:dyDescent="0.2">
      <c r="A2379" s="60" t="s">
        <v>2388</v>
      </c>
      <c r="B2379" s="57" t="str">
        <f t="shared" si="111"/>
        <v>Custer County, South Dakota</v>
      </c>
      <c r="C2379" s="57" t="str">
        <f t="shared" si="112"/>
        <v>Custer County</v>
      </c>
      <c r="D2379" s="56" t="str">
        <f t="shared" si="113"/>
        <v>South Dakota</v>
      </c>
      <c r="E2379" s="61">
        <v>8216</v>
      </c>
      <c r="F2379" s="61">
        <v>8218</v>
      </c>
      <c r="G2379" s="61">
        <v>8275</v>
      </c>
      <c r="H2379" s="61">
        <v>8346</v>
      </c>
      <c r="I2379" s="61">
        <v>8315</v>
      </c>
      <c r="J2379" s="61">
        <v>8404</v>
      </c>
      <c r="K2379" s="61">
        <v>8428</v>
      </c>
      <c r="L2379" s="61">
        <v>8444</v>
      </c>
      <c r="M2379" s="61">
        <v>8606</v>
      </c>
      <c r="N2379" s="61">
        <v>8763</v>
      </c>
      <c r="O2379" s="62">
        <v>8812</v>
      </c>
      <c r="P2379" s="61">
        <v>8972</v>
      </c>
      <c r="Q2379" s="27"/>
      <c r="R2379" s="28"/>
    </row>
    <row r="2380" spans="1:18" x14ac:dyDescent="0.2">
      <c r="A2380" s="60" t="s">
        <v>2389</v>
      </c>
      <c r="B2380" s="57" t="str">
        <f t="shared" si="111"/>
        <v>Davison County, South Dakota</v>
      </c>
      <c r="C2380" s="57" t="str">
        <f t="shared" si="112"/>
        <v>Davison County</v>
      </c>
      <c r="D2380" s="56" t="str">
        <f t="shared" si="113"/>
        <v>South Dakota</v>
      </c>
      <c r="E2380" s="61">
        <v>19504</v>
      </c>
      <c r="F2380" s="61">
        <v>19504</v>
      </c>
      <c r="G2380" s="61">
        <v>19482</v>
      </c>
      <c r="H2380" s="61">
        <v>19720</v>
      </c>
      <c r="I2380" s="61">
        <v>19952</v>
      </c>
      <c r="J2380" s="61">
        <v>19941</v>
      </c>
      <c r="K2380" s="61">
        <v>19967</v>
      </c>
      <c r="L2380" s="61">
        <v>19916</v>
      </c>
      <c r="M2380" s="61">
        <v>20011</v>
      </c>
      <c r="N2380" s="61">
        <v>19870</v>
      </c>
      <c r="O2380" s="62">
        <v>19784</v>
      </c>
      <c r="P2380" s="61">
        <v>19775</v>
      </c>
      <c r="Q2380" s="27"/>
      <c r="R2380" s="28"/>
    </row>
    <row r="2381" spans="1:18" x14ac:dyDescent="0.2">
      <c r="A2381" s="60" t="s">
        <v>2390</v>
      </c>
      <c r="B2381" s="57" t="str">
        <f t="shared" si="111"/>
        <v>Day County, South Dakota</v>
      </c>
      <c r="C2381" s="57" t="str">
        <f t="shared" si="112"/>
        <v>Day County</v>
      </c>
      <c r="D2381" s="56" t="str">
        <f t="shared" si="113"/>
        <v>South Dakota</v>
      </c>
      <c r="E2381" s="61">
        <v>5710</v>
      </c>
      <c r="F2381" s="61">
        <v>5710</v>
      </c>
      <c r="G2381" s="61">
        <v>5709</v>
      </c>
      <c r="H2381" s="61">
        <v>5740</v>
      </c>
      <c r="I2381" s="61">
        <v>5592</v>
      </c>
      <c r="J2381" s="61">
        <v>5575</v>
      </c>
      <c r="K2381" s="61">
        <v>5503</v>
      </c>
      <c r="L2381" s="61">
        <v>5496</v>
      </c>
      <c r="M2381" s="61">
        <v>5509</v>
      </c>
      <c r="N2381" s="61">
        <v>5494</v>
      </c>
      <c r="O2381" s="62">
        <v>5507</v>
      </c>
      <c r="P2381" s="61">
        <v>5424</v>
      </c>
      <c r="Q2381" s="27"/>
      <c r="R2381" s="28"/>
    </row>
    <row r="2382" spans="1:18" x14ac:dyDescent="0.2">
      <c r="A2382" s="60" t="s">
        <v>2391</v>
      </c>
      <c r="B2382" s="57" t="str">
        <f t="shared" si="111"/>
        <v>Deuel County, South Dakota</v>
      </c>
      <c r="C2382" s="57" t="str">
        <f t="shared" si="112"/>
        <v>Deuel County</v>
      </c>
      <c r="D2382" s="56" t="str">
        <f t="shared" si="113"/>
        <v>South Dakota</v>
      </c>
      <c r="E2382" s="61">
        <v>4364</v>
      </c>
      <c r="F2382" s="61">
        <v>4364</v>
      </c>
      <c r="G2382" s="61">
        <v>4350</v>
      </c>
      <c r="H2382" s="61">
        <v>4367</v>
      </c>
      <c r="I2382" s="61">
        <v>4375</v>
      </c>
      <c r="J2382" s="61">
        <v>4310</v>
      </c>
      <c r="K2382" s="61">
        <v>4320</v>
      </c>
      <c r="L2382" s="61">
        <v>4323</v>
      </c>
      <c r="M2382" s="61">
        <v>4253</v>
      </c>
      <c r="N2382" s="61">
        <v>4311</v>
      </c>
      <c r="O2382" s="62">
        <v>4352</v>
      </c>
      <c r="P2382" s="61">
        <v>4351</v>
      </c>
      <c r="Q2382" s="27"/>
      <c r="R2382" s="28"/>
    </row>
    <row r="2383" spans="1:18" x14ac:dyDescent="0.2">
      <c r="A2383" s="60" t="s">
        <v>2392</v>
      </c>
      <c r="B2383" s="57" t="str">
        <f t="shared" si="111"/>
        <v>Dewey County, South Dakota</v>
      </c>
      <c r="C2383" s="57" t="str">
        <f t="shared" si="112"/>
        <v>Dewey County</v>
      </c>
      <c r="D2383" s="56" t="str">
        <f t="shared" si="113"/>
        <v>South Dakota</v>
      </c>
      <c r="E2383" s="61">
        <v>5301</v>
      </c>
      <c r="F2383" s="61">
        <v>5301</v>
      </c>
      <c r="G2383" s="61">
        <v>5327</v>
      </c>
      <c r="H2383" s="61">
        <v>5399</v>
      </c>
      <c r="I2383" s="61">
        <v>5534</v>
      </c>
      <c r="J2383" s="61">
        <v>5586</v>
      </c>
      <c r="K2383" s="61">
        <v>5668</v>
      </c>
      <c r="L2383" s="61">
        <v>5705</v>
      </c>
      <c r="M2383" s="61">
        <v>5785</v>
      </c>
      <c r="N2383" s="61">
        <v>5857</v>
      </c>
      <c r="O2383" s="62">
        <v>5925</v>
      </c>
      <c r="P2383" s="61">
        <v>5892</v>
      </c>
      <c r="Q2383" s="27"/>
      <c r="R2383" s="28"/>
    </row>
    <row r="2384" spans="1:18" x14ac:dyDescent="0.2">
      <c r="A2384" s="60" t="s">
        <v>2393</v>
      </c>
      <c r="B2384" s="57" t="str">
        <f t="shared" si="111"/>
        <v>Douglas County, South Dakota</v>
      </c>
      <c r="C2384" s="57" t="str">
        <f t="shared" si="112"/>
        <v>Douglas County</v>
      </c>
      <c r="D2384" s="56" t="str">
        <f t="shared" si="113"/>
        <v>South Dakota</v>
      </c>
      <c r="E2384" s="61">
        <v>3002</v>
      </c>
      <c r="F2384" s="61">
        <v>3000</v>
      </c>
      <c r="G2384" s="61">
        <v>2994</v>
      </c>
      <c r="H2384" s="61">
        <v>2974</v>
      </c>
      <c r="I2384" s="61">
        <v>2948</v>
      </c>
      <c r="J2384" s="61">
        <v>2974</v>
      </c>
      <c r="K2384" s="61">
        <v>2928</v>
      </c>
      <c r="L2384" s="61">
        <v>2952</v>
      </c>
      <c r="M2384" s="61">
        <v>2919</v>
      </c>
      <c r="N2384" s="61">
        <v>2927</v>
      </c>
      <c r="O2384" s="62">
        <v>2926</v>
      </c>
      <c r="P2384" s="61">
        <v>2921</v>
      </c>
      <c r="Q2384" s="27"/>
      <c r="R2384" s="28"/>
    </row>
    <row r="2385" spans="1:18" x14ac:dyDescent="0.2">
      <c r="A2385" s="60" t="s">
        <v>2394</v>
      </c>
      <c r="B2385" s="57" t="str">
        <f t="shared" si="111"/>
        <v>Edmunds County, South Dakota</v>
      </c>
      <c r="C2385" s="57" t="str">
        <f t="shared" si="112"/>
        <v>Edmunds County</v>
      </c>
      <c r="D2385" s="56" t="str">
        <f t="shared" si="113"/>
        <v>South Dakota</v>
      </c>
      <c r="E2385" s="61">
        <v>4071</v>
      </c>
      <c r="F2385" s="61">
        <v>4071</v>
      </c>
      <c r="G2385" s="61">
        <v>4065</v>
      </c>
      <c r="H2385" s="61">
        <v>4041</v>
      </c>
      <c r="I2385" s="61">
        <v>4011</v>
      </c>
      <c r="J2385" s="61">
        <v>4023</v>
      </c>
      <c r="K2385" s="61">
        <v>3969</v>
      </c>
      <c r="L2385" s="61">
        <v>3996</v>
      </c>
      <c r="M2385" s="61">
        <v>3939</v>
      </c>
      <c r="N2385" s="61">
        <v>3915</v>
      </c>
      <c r="O2385" s="62">
        <v>3866</v>
      </c>
      <c r="P2385" s="61">
        <v>3829</v>
      </c>
      <c r="Q2385" s="27"/>
      <c r="R2385" s="28"/>
    </row>
    <row r="2386" spans="1:18" x14ac:dyDescent="0.2">
      <c r="A2386" s="60" t="s">
        <v>2395</v>
      </c>
      <c r="B2386" s="57" t="str">
        <f t="shared" si="111"/>
        <v>Fall River County, South Dakota</v>
      </c>
      <c r="C2386" s="57" t="str">
        <f t="shared" si="112"/>
        <v>Fall River County</v>
      </c>
      <c r="D2386" s="56" t="str">
        <f t="shared" si="113"/>
        <v>South Dakota</v>
      </c>
      <c r="E2386" s="61">
        <v>7094</v>
      </c>
      <c r="F2386" s="61">
        <v>7094</v>
      </c>
      <c r="G2386" s="61">
        <v>7114</v>
      </c>
      <c r="H2386" s="61">
        <v>6955</v>
      </c>
      <c r="I2386" s="61">
        <v>6970</v>
      </c>
      <c r="J2386" s="61">
        <v>6806</v>
      </c>
      <c r="K2386" s="61">
        <v>6846</v>
      </c>
      <c r="L2386" s="61">
        <v>6800</v>
      </c>
      <c r="M2386" s="61">
        <v>6785</v>
      </c>
      <c r="N2386" s="61">
        <v>6698</v>
      </c>
      <c r="O2386" s="62">
        <v>6740</v>
      </c>
      <c r="P2386" s="61">
        <v>6713</v>
      </c>
      <c r="Q2386" s="27"/>
      <c r="R2386" s="28"/>
    </row>
    <row r="2387" spans="1:18" x14ac:dyDescent="0.2">
      <c r="A2387" s="60" t="s">
        <v>2396</v>
      </c>
      <c r="B2387" s="57" t="str">
        <f t="shared" si="111"/>
        <v>Faulk County, South Dakota</v>
      </c>
      <c r="C2387" s="57" t="str">
        <f t="shared" si="112"/>
        <v>Faulk County</v>
      </c>
      <c r="D2387" s="56" t="str">
        <f t="shared" si="113"/>
        <v>South Dakota</v>
      </c>
      <c r="E2387" s="61">
        <v>2364</v>
      </c>
      <c r="F2387" s="61">
        <v>2364</v>
      </c>
      <c r="G2387" s="61">
        <v>2368</v>
      </c>
      <c r="H2387" s="61">
        <v>2355</v>
      </c>
      <c r="I2387" s="61">
        <v>2355</v>
      </c>
      <c r="J2387" s="61">
        <v>2349</v>
      </c>
      <c r="K2387" s="61">
        <v>2320</v>
      </c>
      <c r="L2387" s="61">
        <v>2307</v>
      </c>
      <c r="M2387" s="61">
        <v>2317</v>
      </c>
      <c r="N2387" s="61">
        <v>2323</v>
      </c>
      <c r="O2387" s="62">
        <v>2315</v>
      </c>
      <c r="P2387" s="61">
        <v>2299</v>
      </c>
      <c r="Q2387" s="27"/>
      <c r="R2387" s="28"/>
    </row>
    <row r="2388" spans="1:18" x14ac:dyDescent="0.2">
      <c r="A2388" s="60" t="s">
        <v>2397</v>
      </c>
      <c r="B2388" s="57" t="str">
        <f t="shared" si="111"/>
        <v>Grant County, South Dakota</v>
      </c>
      <c r="C2388" s="57" t="str">
        <f t="shared" si="112"/>
        <v>Grant County</v>
      </c>
      <c r="D2388" s="56" t="str">
        <f t="shared" si="113"/>
        <v>South Dakota</v>
      </c>
      <c r="E2388" s="61">
        <v>7356</v>
      </c>
      <c r="F2388" s="61">
        <v>7358</v>
      </c>
      <c r="G2388" s="61">
        <v>7349</v>
      </c>
      <c r="H2388" s="61">
        <v>7355</v>
      </c>
      <c r="I2388" s="61">
        <v>7398</v>
      </c>
      <c r="J2388" s="61">
        <v>7386</v>
      </c>
      <c r="K2388" s="61">
        <v>7311</v>
      </c>
      <c r="L2388" s="61">
        <v>7218</v>
      </c>
      <c r="M2388" s="61">
        <v>7212</v>
      </c>
      <c r="N2388" s="61">
        <v>7159</v>
      </c>
      <c r="O2388" s="62">
        <v>7103</v>
      </c>
      <c r="P2388" s="61">
        <v>7052</v>
      </c>
      <c r="Q2388" s="27"/>
      <c r="R2388" s="28"/>
    </row>
    <row r="2389" spans="1:18" x14ac:dyDescent="0.2">
      <c r="A2389" s="60" t="s">
        <v>2398</v>
      </c>
      <c r="B2389" s="57" t="str">
        <f t="shared" si="111"/>
        <v>Gregory County, South Dakota</v>
      </c>
      <c r="C2389" s="57" t="str">
        <f t="shared" si="112"/>
        <v>Gregory County</v>
      </c>
      <c r="D2389" s="56" t="str">
        <f t="shared" si="113"/>
        <v>South Dakota</v>
      </c>
      <c r="E2389" s="61">
        <v>4271</v>
      </c>
      <c r="F2389" s="61">
        <v>4271</v>
      </c>
      <c r="G2389" s="61">
        <v>4270</v>
      </c>
      <c r="H2389" s="61">
        <v>4220</v>
      </c>
      <c r="I2389" s="61">
        <v>4243</v>
      </c>
      <c r="J2389" s="61">
        <v>4232</v>
      </c>
      <c r="K2389" s="61">
        <v>4226</v>
      </c>
      <c r="L2389" s="61">
        <v>4192</v>
      </c>
      <c r="M2389" s="61">
        <v>4158</v>
      </c>
      <c r="N2389" s="61">
        <v>4206</v>
      </c>
      <c r="O2389" s="62">
        <v>4189</v>
      </c>
      <c r="P2389" s="61">
        <v>4185</v>
      </c>
      <c r="Q2389" s="27"/>
      <c r="R2389" s="28"/>
    </row>
    <row r="2390" spans="1:18" x14ac:dyDescent="0.2">
      <c r="A2390" s="60" t="s">
        <v>2399</v>
      </c>
      <c r="B2390" s="57" t="str">
        <f t="shared" si="111"/>
        <v>Haakon County, South Dakota</v>
      </c>
      <c r="C2390" s="57" t="str">
        <f t="shared" si="112"/>
        <v>Haakon County</v>
      </c>
      <c r="D2390" s="56" t="str">
        <f t="shared" si="113"/>
        <v>South Dakota</v>
      </c>
      <c r="E2390" s="61">
        <v>1937</v>
      </c>
      <c r="F2390" s="61">
        <v>1937</v>
      </c>
      <c r="G2390" s="61">
        <v>1931</v>
      </c>
      <c r="H2390" s="61">
        <v>1919</v>
      </c>
      <c r="I2390" s="61">
        <v>1923</v>
      </c>
      <c r="J2390" s="61">
        <v>1881</v>
      </c>
      <c r="K2390" s="61">
        <v>1846</v>
      </c>
      <c r="L2390" s="61">
        <v>1850</v>
      </c>
      <c r="M2390" s="61">
        <v>1885</v>
      </c>
      <c r="N2390" s="61">
        <v>1921</v>
      </c>
      <c r="O2390" s="62">
        <v>1902</v>
      </c>
      <c r="P2390" s="61">
        <v>1899</v>
      </c>
      <c r="Q2390" s="27"/>
      <c r="R2390" s="28"/>
    </row>
    <row r="2391" spans="1:18" x14ac:dyDescent="0.2">
      <c r="A2391" s="60" t="s">
        <v>2400</v>
      </c>
      <c r="B2391" s="57" t="str">
        <f t="shared" si="111"/>
        <v>Hamlin County, South Dakota</v>
      </c>
      <c r="C2391" s="57" t="str">
        <f t="shared" si="112"/>
        <v>Hamlin County</v>
      </c>
      <c r="D2391" s="56" t="str">
        <f t="shared" si="113"/>
        <v>South Dakota</v>
      </c>
      <c r="E2391" s="61">
        <v>5903</v>
      </c>
      <c r="F2391" s="61">
        <v>5899</v>
      </c>
      <c r="G2391" s="61">
        <v>5915</v>
      </c>
      <c r="H2391" s="61">
        <v>5965</v>
      </c>
      <c r="I2391" s="61">
        <v>5947</v>
      </c>
      <c r="J2391" s="61">
        <v>5928</v>
      </c>
      <c r="K2391" s="61">
        <v>5954</v>
      </c>
      <c r="L2391" s="61">
        <v>5976</v>
      </c>
      <c r="M2391" s="61">
        <v>5917</v>
      </c>
      <c r="N2391" s="61">
        <v>5998</v>
      </c>
      <c r="O2391" s="62">
        <v>6070</v>
      </c>
      <c r="P2391" s="61">
        <v>6164</v>
      </c>
      <c r="Q2391" s="27"/>
      <c r="R2391" s="28"/>
    </row>
    <row r="2392" spans="1:18" x14ac:dyDescent="0.2">
      <c r="A2392" s="60" t="s">
        <v>2401</v>
      </c>
      <c r="B2392" s="57" t="str">
        <f t="shared" si="111"/>
        <v>Hand County, South Dakota</v>
      </c>
      <c r="C2392" s="57" t="str">
        <f t="shared" si="112"/>
        <v>Hand County</v>
      </c>
      <c r="D2392" s="56" t="str">
        <f t="shared" si="113"/>
        <v>South Dakota</v>
      </c>
      <c r="E2392" s="61">
        <v>3431</v>
      </c>
      <c r="F2392" s="61">
        <v>3430</v>
      </c>
      <c r="G2392" s="61">
        <v>3434</v>
      </c>
      <c r="H2392" s="61">
        <v>3435</v>
      </c>
      <c r="I2392" s="61">
        <v>3377</v>
      </c>
      <c r="J2392" s="61">
        <v>3376</v>
      </c>
      <c r="K2392" s="61">
        <v>3340</v>
      </c>
      <c r="L2392" s="61">
        <v>3306</v>
      </c>
      <c r="M2392" s="61">
        <v>3275</v>
      </c>
      <c r="N2392" s="61">
        <v>3275</v>
      </c>
      <c r="O2392" s="62">
        <v>3240</v>
      </c>
      <c r="P2392" s="61">
        <v>3191</v>
      </c>
      <c r="Q2392" s="27"/>
      <c r="R2392" s="28"/>
    </row>
    <row r="2393" spans="1:18" x14ac:dyDescent="0.2">
      <c r="A2393" s="60" t="s">
        <v>2402</v>
      </c>
      <c r="B2393" s="57" t="str">
        <f t="shared" si="111"/>
        <v>Hanson County, South Dakota</v>
      </c>
      <c r="C2393" s="57" t="str">
        <f t="shared" si="112"/>
        <v>Hanson County</v>
      </c>
      <c r="D2393" s="56" t="str">
        <f t="shared" si="113"/>
        <v>South Dakota</v>
      </c>
      <c r="E2393" s="61">
        <v>3331</v>
      </c>
      <c r="F2393" s="61">
        <v>3332</v>
      </c>
      <c r="G2393" s="61">
        <v>3330</v>
      </c>
      <c r="H2393" s="61">
        <v>3374</v>
      </c>
      <c r="I2393" s="61">
        <v>3380</v>
      </c>
      <c r="J2393" s="61">
        <v>3402</v>
      </c>
      <c r="K2393" s="61">
        <v>3421</v>
      </c>
      <c r="L2393" s="61">
        <v>3387</v>
      </c>
      <c r="M2393" s="61">
        <v>3383</v>
      </c>
      <c r="N2393" s="61">
        <v>3409</v>
      </c>
      <c r="O2393" s="62">
        <v>3364</v>
      </c>
      <c r="P2393" s="61">
        <v>3453</v>
      </c>
      <c r="Q2393" s="27"/>
      <c r="R2393" s="28"/>
    </row>
    <row r="2394" spans="1:18" x14ac:dyDescent="0.2">
      <c r="A2394" s="60" t="s">
        <v>2403</v>
      </c>
      <c r="B2394" s="57" t="str">
        <f t="shared" si="111"/>
        <v>Harding County, South Dakota</v>
      </c>
      <c r="C2394" s="57" t="str">
        <f t="shared" si="112"/>
        <v>Harding County</v>
      </c>
      <c r="D2394" s="56" t="str">
        <f t="shared" si="113"/>
        <v>South Dakota</v>
      </c>
      <c r="E2394" s="61">
        <v>1255</v>
      </c>
      <c r="F2394" s="61">
        <v>1255</v>
      </c>
      <c r="G2394" s="61">
        <v>1246</v>
      </c>
      <c r="H2394" s="61">
        <v>1275</v>
      </c>
      <c r="I2394" s="61">
        <v>1304</v>
      </c>
      <c r="J2394" s="61">
        <v>1259</v>
      </c>
      <c r="K2394" s="61">
        <v>1245</v>
      </c>
      <c r="L2394" s="61">
        <v>1270</v>
      </c>
      <c r="M2394" s="61">
        <v>1267</v>
      </c>
      <c r="N2394" s="61">
        <v>1244</v>
      </c>
      <c r="O2394" s="62">
        <v>1252</v>
      </c>
      <c r="P2394" s="61">
        <v>1298</v>
      </c>
      <c r="Q2394" s="27"/>
      <c r="R2394" s="28"/>
    </row>
    <row r="2395" spans="1:18" x14ac:dyDescent="0.2">
      <c r="A2395" s="60" t="s">
        <v>2404</v>
      </c>
      <c r="B2395" s="57" t="str">
        <f t="shared" si="111"/>
        <v>Hughes County, South Dakota</v>
      </c>
      <c r="C2395" s="57" t="str">
        <f t="shared" si="112"/>
        <v>Hughes County</v>
      </c>
      <c r="D2395" s="56" t="str">
        <f t="shared" si="113"/>
        <v>South Dakota</v>
      </c>
      <c r="E2395" s="61">
        <v>17022</v>
      </c>
      <c r="F2395" s="61">
        <v>17022</v>
      </c>
      <c r="G2395" s="61">
        <v>17072</v>
      </c>
      <c r="H2395" s="61">
        <v>17310</v>
      </c>
      <c r="I2395" s="61">
        <v>17435</v>
      </c>
      <c r="J2395" s="61">
        <v>17428</v>
      </c>
      <c r="K2395" s="61">
        <v>17627</v>
      </c>
      <c r="L2395" s="61">
        <v>17555</v>
      </c>
      <c r="M2395" s="61">
        <v>17604</v>
      </c>
      <c r="N2395" s="61">
        <v>17670</v>
      </c>
      <c r="O2395" s="62">
        <v>17683</v>
      </c>
      <c r="P2395" s="61">
        <v>17526</v>
      </c>
      <c r="Q2395" s="27"/>
      <c r="R2395" s="28"/>
    </row>
    <row r="2396" spans="1:18" x14ac:dyDescent="0.2">
      <c r="A2396" s="60" t="s">
        <v>2405</v>
      </c>
      <c r="B2396" s="57" t="str">
        <f t="shared" si="111"/>
        <v>Hutchinson County, South Dakota</v>
      </c>
      <c r="C2396" s="57" t="str">
        <f t="shared" si="112"/>
        <v>Hutchinson County</v>
      </c>
      <c r="D2396" s="56" t="str">
        <f t="shared" si="113"/>
        <v>South Dakota</v>
      </c>
      <c r="E2396" s="61">
        <v>7343</v>
      </c>
      <c r="F2396" s="61">
        <v>7343</v>
      </c>
      <c r="G2396" s="61">
        <v>7337</v>
      </c>
      <c r="H2396" s="61">
        <v>7247</v>
      </c>
      <c r="I2396" s="61">
        <v>7255</v>
      </c>
      <c r="J2396" s="61">
        <v>7190</v>
      </c>
      <c r="K2396" s="61">
        <v>7225</v>
      </c>
      <c r="L2396" s="61">
        <v>7267</v>
      </c>
      <c r="M2396" s="61">
        <v>7327</v>
      </c>
      <c r="N2396" s="61">
        <v>7349</v>
      </c>
      <c r="O2396" s="62">
        <v>7306</v>
      </c>
      <c r="P2396" s="61">
        <v>7291</v>
      </c>
      <c r="Q2396" s="27"/>
      <c r="R2396" s="28"/>
    </row>
    <row r="2397" spans="1:18" x14ac:dyDescent="0.2">
      <c r="A2397" s="60" t="s">
        <v>2406</v>
      </c>
      <c r="B2397" s="57" t="str">
        <f t="shared" si="111"/>
        <v>Hyde County, South Dakota</v>
      </c>
      <c r="C2397" s="57" t="str">
        <f t="shared" si="112"/>
        <v>Hyde County</v>
      </c>
      <c r="D2397" s="56" t="str">
        <f t="shared" si="113"/>
        <v>South Dakota</v>
      </c>
      <c r="E2397" s="61">
        <v>1420</v>
      </c>
      <c r="F2397" s="61">
        <v>1420</v>
      </c>
      <c r="G2397" s="61">
        <v>1422</v>
      </c>
      <c r="H2397" s="61">
        <v>1399</v>
      </c>
      <c r="I2397" s="61">
        <v>1429</v>
      </c>
      <c r="J2397" s="61">
        <v>1379</v>
      </c>
      <c r="K2397" s="61">
        <v>1393</v>
      </c>
      <c r="L2397" s="61">
        <v>1386</v>
      </c>
      <c r="M2397" s="61">
        <v>1333</v>
      </c>
      <c r="N2397" s="61">
        <v>1297</v>
      </c>
      <c r="O2397" s="62">
        <v>1271</v>
      </c>
      <c r="P2397" s="61">
        <v>1301</v>
      </c>
      <c r="Q2397" s="27"/>
      <c r="R2397" s="28"/>
    </row>
    <row r="2398" spans="1:18" x14ac:dyDescent="0.2">
      <c r="A2398" s="60" t="s">
        <v>2407</v>
      </c>
      <c r="B2398" s="57" t="str">
        <f t="shared" si="111"/>
        <v>Jackson County, South Dakota</v>
      </c>
      <c r="C2398" s="57" t="str">
        <f t="shared" si="112"/>
        <v>Jackson County</v>
      </c>
      <c r="D2398" s="56" t="str">
        <f t="shared" si="113"/>
        <v>South Dakota</v>
      </c>
      <c r="E2398" s="61">
        <v>3031</v>
      </c>
      <c r="F2398" s="61">
        <v>3030</v>
      </c>
      <c r="G2398" s="61">
        <v>3050</v>
      </c>
      <c r="H2398" s="61">
        <v>3157</v>
      </c>
      <c r="I2398" s="61">
        <v>3171</v>
      </c>
      <c r="J2398" s="61">
        <v>3233</v>
      </c>
      <c r="K2398" s="61">
        <v>3270</v>
      </c>
      <c r="L2398" s="61">
        <v>3278</v>
      </c>
      <c r="M2398" s="61">
        <v>3280</v>
      </c>
      <c r="N2398" s="61">
        <v>3269</v>
      </c>
      <c r="O2398" s="62">
        <v>3278</v>
      </c>
      <c r="P2398" s="61">
        <v>3344</v>
      </c>
      <c r="Q2398" s="27"/>
      <c r="R2398" s="28"/>
    </row>
    <row r="2399" spans="1:18" x14ac:dyDescent="0.2">
      <c r="A2399" s="60" t="s">
        <v>2408</v>
      </c>
      <c r="B2399" s="57" t="str">
        <f t="shared" si="111"/>
        <v>Jerauld County, South Dakota</v>
      </c>
      <c r="C2399" s="57" t="str">
        <f t="shared" si="112"/>
        <v>Jerauld County</v>
      </c>
      <c r="D2399" s="56" t="str">
        <f t="shared" si="113"/>
        <v>South Dakota</v>
      </c>
      <c r="E2399" s="61">
        <v>2071</v>
      </c>
      <c r="F2399" s="61">
        <v>2071</v>
      </c>
      <c r="G2399" s="61">
        <v>2091</v>
      </c>
      <c r="H2399" s="61">
        <v>2074</v>
      </c>
      <c r="I2399" s="61">
        <v>2054</v>
      </c>
      <c r="J2399" s="61">
        <v>2070</v>
      </c>
      <c r="K2399" s="61">
        <v>2040</v>
      </c>
      <c r="L2399" s="61">
        <v>2018</v>
      </c>
      <c r="M2399" s="61">
        <v>2008</v>
      </c>
      <c r="N2399" s="61">
        <v>2024</v>
      </c>
      <c r="O2399" s="62">
        <v>2026</v>
      </c>
      <c r="P2399" s="61">
        <v>2013</v>
      </c>
      <c r="Q2399" s="27"/>
      <c r="R2399" s="28"/>
    </row>
    <row r="2400" spans="1:18" x14ac:dyDescent="0.2">
      <c r="A2400" s="60" t="s">
        <v>2409</v>
      </c>
      <c r="B2400" s="57" t="str">
        <f t="shared" si="111"/>
        <v>Jones County, South Dakota</v>
      </c>
      <c r="C2400" s="57" t="str">
        <f t="shared" si="112"/>
        <v>Jones County</v>
      </c>
      <c r="D2400" s="56" t="str">
        <f t="shared" si="113"/>
        <v>South Dakota</v>
      </c>
      <c r="E2400" s="61">
        <v>1006</v>
      </c>
      <c r="F2400" s="61">
        <v>1006</v>
      </c>
      <c r="G2400" s="61">
        <v>1011</v>
      </c>
      <c r="H2400" s="61">
        <v>1004</v>
      </c>
      <c r="I2400" s="61">
        <v>991</v>
      </c>
      <c r="J2400" s="61">
        <v>972</v>
      </c>
      <c r="K2400" s="61">
        <v>956</v>
      </c>
      <c r="L2400" s="61">
        <v>917</v>
      </c>
      <c r="M2400" s="61">
        <v>931</v>
      </c>
      <c r="N2400" s="61">
        <v>922</v>
      </c>
      <c r="O2400" s="62">
        <v>928</v>
      </c>
      <c r="P2400" s="61">
        <v>903</v>
      </c>
      <c r="Q2400" s="27"/>
      <c r="R2400" s="28"/>
    </row>
    <row r="2401" spans="1:18" x14ac:dyDescent="0.2">
      <c r="A2401" s="60" t="s">
        <v>2410</v>
      </c>
      <c r="B2401" s="57" t="str">
        <f t="shared" si="111"/>
        <v>Kingsbury County, South Dakota</v>
      </c>
      <c r="C2401" s="57" t="str">
        <f t="shared" si="112"/>
        <v>Kingsbury County</v>
      </c>
      <c r="D2401" s="56" t="str">
        <f t="shared" si="113"/>
        <v>South Dakota</v>
      </c>
      <c r="E2401" s="61">
        <v>5148</v>
      </c>
      <c r="F2401" s="61">
        <v>5147</v>
      </c>
      <c r="G2401" s="61">
        <v>5132</v>
      </c>
      <c r="H2401" s="61">
        <v>5169</v>
      </c>
      <c r="I2401" s="61">
        <v>5231</v>
      </c>
      <c r="J2401" s="61">
        <v>5065</v>
      </c>
      <c r="K2401" s="61">
        <v>5052</v>
      </c>
      <c r="L2401" s="61">
        <v>4952</v>
      </c>
      <c r="M2401" s="61">
        <v>4973</v>
      </c>
      <c r="N2401" s="61">
        <v>4929</v>
      </c>
      <c r="O2401" s="62">
        <v>4926</v>
      </c>
      <c r="P2401" s="61">
        <v>4939</v>
      </c>
      <c r="Q2401" s="27"/>
      <c r="R2401" s="28"/>
    </row>
    <row r="2402" spans="1:18" x14ac:dyDescent="0.2">
      <c r="A2402" s="60" t="s">
        <v>2411</v>
      </c>
      <c r="B2402" s="57" t="str">
        <f t="shared" si="111"/>
        <v>Lake County, South Dakota</v>
      </c>
      <c r="C2402" s="57" t="str">
        <f t="shared" si="112"/>
        <v>Lake County</v>
      </c>
      <c r="D2402" s="56" t="str">
        <f t="shared" si="113"/>
        <v>South Dakota</v>
      </c>
      <c r="E2402" s="61">
        <v>11200</v>
      </c>
      <c r="F2402" s="61">
        <v>11202</v>
      </c>
      <c r="G2402" s="61">
        <v>11279</v>
      </c>
      <c r="H2402" s="61">
        <v>11559</v>
      </c>
      <c r="I2402" s="61">
        <v>11750</v>
      </c>
      <c r="J2402" s="61">
        <v>11910</v>
      </c>
      <c r="K2402" s="61">
        <v>12088</v>
      </c>
      <c r="L2402" s="61">
        <v>12334</v>
      </c>
      <c r="M2402" s="61">
        <v>12605</v>
      </c>
      <c r="N2402" s="61">
        <v>12795</v>
      </c>
      <c r="O2402" s="62">
        <v>13055</v>
      </c>
      <c r="P2402" s="61">
        <v>12797</v>
      </c>
      <c r="Q2402" s="27"/>
      <c r="R2402" s="28"/>
    </row>
    <row r="2403" spans="1:18" x14ac:dyDescent="0.2">
      <c r="A2403" s="60" t="s">
        <v>2412</v>
      </c>
      <c r="B2403" s="57" t="str">
        <f t="shared" si="111"/>
        <v>Lawrence County, South Dakota</v>
      </c>
      <c r="C2403" s="57" t="str">
        <f t="shared" si="112"/>
        <v>Lawrence County</v>
      </c>
      <c r="D2403" s="56" t="str">
        <f t="shared" si="113"/>
        <v>South Dakota</v>
      </c>
      <c r="E2403" s="61">
        <v>24097</v>
      </c>
      <c r="F2403" s="61">
        <v>24090</v>
      </c>
      <c r="G2403" s="61">
        <v>24205</v>
      </c>
      <c r="H2403" s="61">
        <v>24329</v>
      </c>
      <c r="I2403" s="61">
        <v>24402</v>
      </c>
      <c r="J2403" s="61">
        <v>24939</v>
      </c>
      <c r="K2403" s="61">
        <v>24732</v>
      </c>
      <c r="L2403" s="61">
        <v>24827</v>
      </c>
      <c r="M2403" s="61">
        <v>25317</v>
      </c>
      <c r="N2403" s="61">
        <v>25677</v>
      </c>
      <c r="O2403" s="62">
        <v>25727</v>
      </c>
      <c r="P2403" s="61">
        <v>25844</v>
      </c>
      <c r="Q2403" s="27"/>
      <c r="R2403" s="28"/>
    </row>
    <row r="2404" spans="1:18" x14ac:dyDescent="0.2">
      <c r="A2404" s="60" t="s">
        <v>2413</v>
      </c>
      <c r="B2404" s="57" t="str">
        <f t="shared" si="111"/>
        <v>Lincoln County, South Dakota</v>
      </c>
      <c r="C2404" s="57" t="str">
        <f t="shared" si="112"/>
        <v>Lincoln County</v>
      </c>
      <c r="D2404" s="56" t="str">
        <f t="shared" si="113"/>
        <v>South Dakota</v>
      </c>
      <c r="E2404" s="61">
        <v>44828</v>
      </c>
      <c r="F2404" s="61">
        <v>44823</v>
      </c>
      <c r="G2404" s="61">
        <v>45183</v>
      </c>
      <c r="H2404" s="61">
        <v>46800</v>
      </c>
      <c r="I2404" s="61">
        <v>48399</v>
      </c>
      <c r="J2404" s="61">
        <v>49891</v>
      </c>
      <c r="K2404" s="61">
        <v>51571</v>
      </c>
      <c r="L2404" s="61">
        <v>52959</v>
      </c>
      <c r="M2404" s="61">
        <v>54567</v>
      </c>
      <c r="N2404" s="61">
        <v>56681</v>
      </c>
      <c r="O2404" s="62">
        <v>58795</v>
      </c>
      <c r="P2404" s="61">
        <v>61128</v>
      </c>
      <c r="Q2404" s="27"/>
      <c r="R2404" s="28"/>
    </row>
    <row r="2405" spans="1:18" x14ac:dyDescent="0.2">
      <c r="A2405" s="60" t="s">
        <v>2414</v>
      </c>
      <c r="B2405" s="57" t="str">
        <f t="shared" si="111"/>
        <v>Lyman County, South Dakota</v>
      </c>
      <c r="C2405" s="57" t="str">
        <f t="shared" si="112"/>
        <v>Lyman County</v>
      </c>
      <c r="D2405" s="56" t="str">
        <f t="shared" si="113"/>
        <v>South Dakota</v>
      </c>
      <c r="E2405" s="61">
        <v>3755</v>
      </c>
      <c r="F2405" s="61">
        <v>3755</v>
      </c>
      <c r="G2405" s="61">
        <v>3761</v>
      </c>
      <c r="H2405" s="61">
        <v>3810</v>
      </c>
      <c r="I2405" s="61">
        <v>3777</v>
      </c>
      <c r="J2405" s="61">
        <v>3848</v>
      </c>
      <c r="K2405" s="61">
        <v>3858</v>
      </c>
      <c r="L2405" s="61">
        <v>3881</v>
      </c>
      <c r="M2405" s="61">
        <v>3900</v>
      </c>
      <c r="N2405" s="61">
        <v>3876</v>
      </c>
      <c r="O2405" s="62">
        <v>3804</v>
      </c>
      <c r="P2405" s="61">
        <v>3781</v>
      </c>
      <c r="Q2405" s="27"/>
      <c r="R2405" s="28"/>
    </row>
    <row r="2406" spans="1:18" x14ac:dyDescent="0.2">
      <c r="A2406" s="60" t="s">
        <v>2415</v>
      </c>
      <c r="B2406" s="57" t="str">
        <f t="shared" si="111"/>
        <v>McCook County, South Dakota</v>
      </c>
      <c r="C2406" s="57" t="str">
        <f t="shared" si="112"/>
        <v>McCook County</v>
      </c>
      <c r="D2406" s="56" t="str">
        <f t="shared" si="113"/>
        <v>South Dakota</v>
      </c>
      <c r="E2406" s="61">
        <v>5618</v>
      </c>
      <c r="F2406" s="61">
        <v>5618</v>
      </c>
      <c r="G2406" s="61">
        <v>5609</v>
      </c>
      <c r="H2406" s="61">
        <v>5542</v>
      </c>
      <c r="I2406" s="61">
        <v>5566</v>
      </c>
      <c r="J2406" s="61">
        <v>5594</v>
      </c>
      <c r="K2406" s="61">
        <v>5548</v>
      </c>
      <c r="L2406" s="61">
        <v>5483</v>
      </c>
      <c r="M2406" s="61">
        <v>5508</v>
      </c>
      <c r="N2406" s="61">
        <v>5561</v>
      </c>
      <c r="O2406" s="62">
        <v>5601</v>
      </c>
      <c r="P2406" s="61">
        <v>5586</v>
      </c>
      <c r="Q2406" s="27"/>
      <c r="R2406" s="28"/>
    </row>
    <row r="2407" spans="1:18" x14ac:dyDescent="0.2">
      <c r="A2407" s="60" t="s">
        <v>2416</v>
      </c>
      <c r="B2407" s="57" t="str">
        <f t="shared" si="111"/>
        <v>McPherson County, South Dakota</v>
      </c>
      <c r="C2407" s="57" t="str">
        <f t="shared" si="112"/>
        <v>McPherson County</v>
      </c>
      <c r="D2407" s="56" t="str">
        <f t="shared" si="113"/>
        <v>South Dakota</v>
      </c>
      <c r="E2407" s="61">
        <v>2459</v>
      </c>
      <c r="F2407" s="61">
        <v>2459</v>
      </c>
      <c r="G2407" s="61">
        <v>2455</v>
      </c>
      <c r="H2407" s="61">
        <v>2451</v>
      </c>
      <c r="I2407" s="61">
        <v>2428</v>
      </c>
      <c r="J2407" s="61">
        <v>2424</v>
      </c>
      <c r="K2407" s="61">
        <v>2418</v>
      </c>
      <c r="L2407" s="61">
        <v>2397</v>
      </c>
      <c r="M2407" s="61">
        <v>2418</v>
      </c>
      <c r="N2407" s="61">
        <v>2401</v>
      </c>
      <c r="O2407" s="62">
        <v>2401</v>
      </c>
      <c r="P2407" s="61">
        <v>2379</v>
      </c>
      <c r="Q2407" s="27"/>
      <c r="R2407" s="28"/>
    </row>
    <row r="2408" spans="1:18" x14ac:dyDescent="0.2">
      <c r="A2408" s="60" t="s">
        <v>2417</v>
      </c>
      <c r="B2408" s="57" t="str">
        <f t="shared" si="111"/>
        <v>Marshall County, South Dakota</v>
      </c>
      <c r="C2408" s="57" t="str">
        <f t="shared" si="112"/>
        <v>Marshall County</v>
      </c>
      <c r="D2408" s="56" t="str">
        <f t="shared" si="113"/>
        <v>South Dakota</v>
      </c>
      <c r="E2408" s="61">
        <v>4656</v>
      </c>
      <c r="F2408" s="61">
        <v>4656</v>
      </c>
      <c r="G2408" s="61">
        <v>4642</v>
      </c>
      <c r="H2408" s="61">
        <v>4625</v>
      </c>
      <c r="I2408" s="61">
        <v>4690</v>
      </c>
      <c r="J2408" s="61">
        <v>4795</v>
      </c>
      <c r="K2408" s="61">
        <v>4728</v>
      </c>
      <c r="L2408" s="61">
        <v>4821</v>
      </c>
      <c r="M2408" s="61">
        <v>4833</v>
      </c>
      <c r="N2408" s="61">
        <v>4945</v>
      </c>
      <c r="O2408" s="62">
        <v>4921</v>
      </c>
      <c r="P2408" s="61">
        <v>4935</v>
      </c>
      <c r="Q2408" s="27"/>
      <c r="R2408" s="28"/>
    </row>
    <row r="2409" spans="1:18" x14ac:dyDescent="0.2">
      <c r="A2409" s="60" t="s">
        <v>2418</v>
      </c>
      <c r="B2409" s="57" t="str">
        <f t="shared" si="111"/>
        <v>Meade County, South Dakota</v>
      </c>
      <c r="C2409" s="57" t="str">
        <f t="shared" si="112"/>
        <v>Meade County</v>
      </c>
      <c r="D2409" s="56" t="str">
        <f t="shared" si="113"/>
        <v>South Dakota</v>
      </c>
      <c r="E2409" s="61">
        <v>25434</v>
      </c>
      <c r="F2409" s="61">
        <v>25440</v>
      </c>
      <c r="G2409" s="61">
        <v>25484</v>
      </c>
      <c r="H2409" s="61">
        <v>25499</v>
      </c>
      <c r="I2409" s="61">
        <v>25843</v>
      </c>
      <c r="J2409" s="61">
        <v>26401</v>
      </c>
      <c r="K2409" s="61">
        <v>26721</v>
      </c>
      <c r="L2409" s="61">
        <v>26770</v>
      </c>
      <c r="M2409" s="61">
        <v>27339</v>
      </c>
      <c r="N2409" s="61">
        <v>27941</v>
      </c>
      <c r="O2409" s="62">
        <v>28204</v>
      </c>
      <c r="P2409" s="61">
        <v>28332</v>
      </c>
      <c r="Q2409" s="27"/>
      <c r="R2409" s="28"/>
    </row>
    <row r="2410" spans="1:18" x14ac:dyDescent="0.2">
      <c r="A2410" s="60" t="s">
        <v>2419</v>
      </c>
      <c r="B2410" s="57" t="str">
        <f t="shared" si="111"/>
        <v>Mellette County, South Dakota</v>
      </c>
      <c r="C2410" s="57" t="str">
        <f t="shared" si="112"/>
        <v>Mellette County</v>
      </c>
      <c r="D2410" s="56" t="str">
        <f t="shared" si="113"/>
        <v>South Dakota</v>
      </c>
      <c r="E2410" s="61">
        <v>2048</v>
      </c>
      <c r="F2410" s="61">
        <v>2043</v>
      </c>
      <c r="G2410" s="61">
        <v>2026</v>
      </c>
      <c r="H2410" s="61">
        <v>2072</v>
      </c>
      <c r="I2410" s="61">
        <v>2051</v>
      </c>
      <c r="J2410" s="61">
        <v>2047</v>
      </c>
      <c r="K2410" s="61">
        <v>2067</v>
      </c>
      <c r="L2410" s="61">
        <v>2025</v>
      </c>
      <c r="M2410" s="61">
        <v>2076</v>
      </c>
      <c r="N2410" s="61">
        <v>2063</v>
      </c>
      <c r="O2410" s="62">
        <v>2034</v>
      </c>
      <c r="P2410" s="61">
        <v>2061</v>
      </c>
      <c r="Q2410" s="27"/>
      <c r="R2410" s="28"/>
    </row>
    <row r="2411" spans="1:18" x14ac:dyDescent="0.2">
      <c r="A2411" s="60" t="s">
        <v>2420</v>
      </c>
      <c r="B2411" s="57" t="str">
        <f t="shared" si="111"/>
        <v>Miner County, South Dakota</v>
      </c>
      <c r="C2411" s="57" t="str">
        <f t="shared" si="112"/>
        <v>Miner County</v>
      </c>
      <c r="D2411" s="56" t="str">
        <f t="shared" si="113"/>
        <v>South Dakota</v>
      </c>
      <c r="E2411" s="61">
        <v>2389</v>
      </c>
      <c r="F2411" s="61">
        <v>2389</v>
      </c>
      <c r="G2411" s="61">
        <v>2374</v>
      </c>
      <c r="H2411" s="61">
        <v>2325</v>
      </c>
      <c r="I2411" s="61">
        <v>2298</v>
      </c>
      <c r="J2411" s="61">
        <v>2312</v>
      </c>
      <c r="K2411" s="61">
        <v>2281</v>
      </c>
      <c r="L2411" s="61">
        <v>2207</v>
      </c>
      <c r="M2411" s="61">
        <v>2229</v>
      </c>
      <c r="N2411" s="61">
        <v>2200</v>
      </c>
      <c r="O2411" s="62">
        <v>2204</v>
      </c>
      <c r="P2411" s="61">
        <v>2216</v>
      </c>
      <c r="Q2411" s="27"/>
      <c r="R2411" s="28"/>
    </row>
    <row r="2412" spans="1:18" x14ac:dyDescent="0.2">
      <c r="A2412" s="60" t="s">
        <v>2421</v>
      </c>
      <c r="B2412" s="57" t="str">
        <f t="shared" si="111"/>
        <v>Minnehaha County, South Dakota</v>
      </c>
      <c r="C2412" s="57" t="str">
        <f t="shared" si="112"/>
        <v>Minnehaha County</v>
      </c>
      <c r="D2412" s="56" t="str">
        <f t="shared" si="113"/>
        <v>South Dakota</v>
      </c>
      <c r="E2412" s="61">
        <v>169468</v>
      </c>
      <c r="F2412" s="61">
        <v>169474</v>
      </c>
      <c r="G2412" s="61">
        <v>169955</v>
      </c>
      <c r="H2412" s="61">
        <v>171452</v>
      </c>
      <c r="I2412" s="61">
        <v>174766</v>
      </c>
      <c r="J2412" s="61">
        <v>177981</v>
      </c>
      <c r="K2412" s="61">
        <v>180822</v>
      </c>
      <c r="L2412" s="61">
        <v>183439</v>
      </c>
      <c r="M2412" s="61">
        <v>186268</v>
      </c>
      <c r="N2412" s="61">
        <v>189538</v>
      </c>
      <c r="O2412" s="62">
        <v>190992</v>
      </c>
      <c r="P2412" s="61">
        <v>193134</v>
      </c>
      <c r="Q2412" s="27"/>
      <c r="R2412" s="28"/>
    </row>
    <row r="2413" spans="1:18" x14ac:dyDescent="0.2">
      <c r="A2413" s="60" t="s">
        <v>2422</v>
      </c>
      <c r="B2413" s="57" t="str">
        <f t="shared" si="111"/>
        <v>Moody County, South Dakota</v>
      </c>
      <c r="C2413" s="57" t="str">
        <f t="shared" si="112"/>
        <v>Moody County</v>
      </c>
      <c r="D2413" s="56" t="str">
        <f t="shared" si="113"/>
        <v>South Dakota</v>
      </c>
      <c r="E2413" s="61">
        <v>6486</v>
      </c>
      <c r="F2413" s="61">
        <v>6493</v>
      </c>
      <c r="G2413" s="61">
        <v>6493</v>
      </c>
      <c r="H2413" s="61">
        <v>6499</v>
      </c>
      <c r="I2413" s="61">
        <v>6492</v>
      </c>
      <c r="J2413" s="61">
        <v>6451</v>
      </c>
      <c r="K2413" s="61">
        <v>6435</v>
      </c>
      <c r="L2413" s="61">
        <v>6453</v>
      </c>
      <c r="M2413" s="61">
        <v>6508</v>
      </c>
      <c r="N2413" s="61">
        <v>6494</v>
      </c>
      <c r="O2413" s="62">
        <v>6502</v>
      </c>
      <c r="P2413" s="61">
        <v>6576</v>
      </c>
      <c r="Q2413" s="27"/>
      <c r="R2413" s="28"/>
    </row>
    <row r="2414" spans="1:18" x14ac:dyDescent="0.2">
      <c r="A2414" s="60" t="s">
        <v>2423</v>
      </c>
      <c r="B2414" s="57" t="str">
        <f t="shared" si="111"/>
        <v>Oglala Lakota County, South Dakota</v>
      </c>
      <c r="C2414" s="57" t="str">
        <f t="shared" si="112"/>
        <v>Oglala Lakota County</v>
      </c>
      <c r="D2414" s="56" t="str">
        <f t="shared" si="113"/>
        <v>South Dakota</v>
      </c>
      <c r="E2414" s="61">
        <v>13586</v>
      </c>
      <c r="F2414" s="61">
        <v>13586</v>
      </c>
      <c r="G2414" s="61">
        <v>13636</v>
      </c>
      <c r="H2414" s="61">
        <v>13896</v>
      </c>
      <c r="I2414" s="61">
        <v>14037</v>
      </c>
      <c r="J2414" s="61">
        <v>14126</v>
      </c>
      <c r="K2414" s="61">
        <v>14213</v>
      </c>
      <c r="L2414" s="61">
        <v>14358</v>
      </c>
      <c r="M2414" s="61">
        <v>14425</v>
      </c>
      <c r="N2414" s="61">
        <v>14384</v>
      </c>
      <c r="O2414" s="62">
        <v>14331</v>
      </c>
      <c r="P2414" s="61">
        <v>14177</v>
      </c>
      <c r="Q2414" s="27"/>
      <c r="R2414" s="28"/>
    </row>
    <row r="2415" spans="1:18" x14ac:dyDescent="0.2">
      <c r="A2415" s="60" t="s">
        <v>2424</v>
      </c>
      <c r="B2415" s="57" t="str">
        <f t="shared" si="111"/>
        <v>Pennington County, South Dakota</v>
      </c>
      <c r="C2415" s="57" t="str">
        <f t="shared" si="112"/>
        <v>Pennington County</v>
      </c>
      <c r="D2415" s="56" t="str">
        <f t="shared" si="113"/>
        <v>South Dakota</v>
      </c>
      <c r="E2415" s="61">
        <v>100948</v>
      </c>
      <c r="F2415" s="61">
        <v>100960</v>
      </c>
      <c r="G2415" s="61">
        <v>101243</v>
      </c>
      <c r="H2415" s="61">
        <v>102404</v>
      </c>
      <c r="I2415" s="61">
        <v>104232</v>
      </c>
      <c r="J2415" s="61">
        <v>105919</v>
      </c>
      <c r="K2415" s="61">
        <v>107510</v>
      </c>
      <c r="L2415" s="61">
        <v>108088</v>
      </c>
      <c r="M2415" s="61">
        <v>109111</v>
      </c>
      <c r="N2415" s="61">
        <v>110503</v>
      </c>
      <c r="O2415" s="62">
        <v>111950</v>
      </c>
      <c r="P2415" s="61">
        <v>113775</v>
      </c>
      <c r="Q2415" s="27"/>
      <c r="R2415" s="28"/>
    </row>
    <row r="2416" spans="1:18" x14ac:dyDescent="0.2">
      <c r="A2416" s="60" t="s">
        <v>2425</v>
      </c>
      <c r="B2416" s="57" t="str">
        <f t="shared" si="111"/>
        <v>Perkins County, South Dakota</v>
      </c>
      <c r="C2416" s="57" t="str">
        <f t="shared" si="112"/>
        <v>Perkins County</v>
      </c>
      <c r="D2416" s="56" t="str">
        <f t="shared" si="113"/>
        <v>South Dakota</v>
      </c>
      <c r="E2416" s="61">
        <v>2982</v>
      </c>
      <c r="F2416" s="61">
        <v>2991</v>
      </c>
      <c r="G2416" s="61">
        <v>2988</v>
      </c>
      <c r="H2416" s="61">
        <v>3018</v>
      </c>
      <c r="I2416" s="61">
        <v>3032</v>
      </c>
      <c r="J2416" s="61">
        <v>3025</v>
      </c>
      <c r="K2416" s="61">
        <v>3023</v>
      </c>
      <c r="L2416" s="61">
        <v>2984</v>
      </c>
      <c r="M2416" s="61">
        <v>2964</v>
      </c>
      <c r="N2416" s="61">
        <v>2962</v>
      </c>
      <c r="O2416" s="62">
        <v>2908</v>
      </c>
      <c r="P2416" s="61">
        <v>2865</v>
      </c>
      <c r="Q2416" s="27"/>
      <c r="R2416" s="28"/>
    </row>
    <row r="2417" spans="1:18" x14ac:dyDescent="0.2">
      <c r="A2417" s="60" t="s">
        <v>2426</v>
      </c>
      <c r="B2417" s="57" t="str">
        <f t="shared" si="111"/>
        <v>Potter County, South Dakota</v>
      </c>
      <c r="C2417" s="57" t="str">
        <f t="shared" si="112"/>
        <v>Potter County</v>
      </c>
      <c r="D2417" s="56" t="str">
        <f t="shared" si="113"/>
        <v>South Dakota</v>
      </c>
      <c r="E2417" s="61">
        <v>2329</v>
      </c>
      <c r="F2417" s="61">
        <v>2334</v>
      </c>
      <c r="G2417" s="61">
        <v>2351</v>
      </c>
      <c r="H2417" s="61">
        <v>2370</v>
      </c>
      <c r="I2417" s="61">
        <v>2340</v>
      </c>
      <c r="J2417" s="61">
        <v>2357</v>
      </c>
      <c r="K2417" s="61">
        <v>2306</v>
      </c>
      <c r="L2417" s="61">
        <v>2295</v>
      </c>
      <c r="M2417" s="61">
        <v>2256</v>
      </c>
      <c r="N2417" s="61">
        <v>2214</v>
      </c>
      <c r="O2417" s="62">
        <v>2206</v>
      </c>
      <c r="P2417" s="61">
        <v>2153</v>
      </c>
      <c r="Q2417" s="27"/>
      <c r="R2417" s="28"/>
    </row>
    <row r="2418" spans="1:18" x14ac:dyDescent="0.2">
      <c r="A2418" s="60" t="s">
        <v>2427</v>
      </c>
      <c r="B2418" s="57" t="str">
        <f t="shared" si="111"/>
        <v>Roberts County, South Dakota</v>
      </c>
      <c r="C2418" s="57" t="str">
        <f t="shared" si="112"/>
        <v>Roberts County</v>
      </c>
      <c r="D2418" s="56" t="str">
        <f t="shared" si="113"/>
        <v>South Dakota</v>
      </c>
      <c r="E2418" s="61">
        <v>10149</v>
      </c>
      <c r="F2418" s="61">
        <v>10147</v>
      </c>
      <c r="G2418" s="61">
        <v>10189</v>
      </c>
      <c r="H2418" s="61">
        <v>10291</v>
      </c>
      <c r="I2418" s="61">
        <v>10324</v>
      </c>
      <c r="J2418" s="61">
        <v>10238</v>
      </c>
      <c r="K2418" s="61">
        <v>10280</v>
      </c>
      <c r="L2418" s="61">
        <v>10209</v>
      </c>
      <c r="M2418" s="61">
        <v>10192</v>
      </c>
      <c r="N2418" s="61">
        <v>10265</v>
      </c>
      <c r="O2418" s="62">
        <v>10376</v>
      </c>
      <c r="P2418" s="61">
        <v>10394</v>
      </c>
      <c r="Q2418" s="27"/>
      <c r="R2418" s="28"/>
    </row>
    <row r="2419" spans="1:18" x14ac:dyDescent="0.2">
      <c r="A2419" s="60" t="s">
        <v>2428</v>
      </c>
      <c r="B2419" s="57" t="str">
        <f t="shared" si="111"/>
        <v>Sanborn County, South Dakota</v>
      </c>
      <c r="C2419" s="57" t="str">
        <f t="shared" si="112"/>
        <v>Sanborn County</v>
      </c>
      <c r="D2419" s="56" t="str">
        <f t="shared" si="113"/>
        <v>South Dakota</v>
      </c>
      <c r="E2419" s="61">
        <v>2355</v>
      </c>
      <c r="F2419" s="61">
        <v>2355</v>
      </c>
      <c r="G2419" s="61">
        <v>2354</v>
      </c>
      <c r="H2419" s="61">
        <v>2355</v>
      </c>
      <c r="I2419" s="61">
        <v>2318</v>
      </c>
      <c r="J2419" s="61">
        <v>2325</v>
      </c>
      <c r="K2419" s="61">
        <v>2331</v>
      </c>
      <c r="L2419" s="61">
        <v>2348</v>
      </c>
      <c r="M2419" s="61">
        <v>2374</v>
      </c>
      <c r="N2419" s="61">
        <v>2435</v>
      </c>
      <c r="O2419" s="62">
        <v>2396</v>
      </c>
      <c r="P2419" s="61">
        <v>2344</v>
      </c>
      <c r="Q2419" s="27"/>
      <c r="R2419" s="28"/>
    </row>
    <row r="2420" spans="1:18" x14ac:dyDescent="0.2">
      <c r="A2420" s="60" t="s">
        <v>2429</v>
      </c>
      <c r="B2420" s="57" t="str">
        <f t="shared" si="111"/>
        <v>Spink County, South Dakota</v>
      </c>
      <c r="C2420" s="57" t="str">
        <f t="shared" si="112"/>
        <v>Spink County</v>
      </c>
      <c r="D2420" s="56" t="str">
        <f t="shared" si="113"/>
        <v>South Dakota</v>
      </c>
      <c r="E2420" s="61">
        <v>6415</v>
      </c>
      <c r="F2420" s="61">
        <v>6415</v>
      </c>
      <c r="G2420" s="61">
        <v>6421</v>
      </c>
      <c r="H2420" s="61">
        <v>6564</v>
      </c>
      <c r="I2420" s="61">
        <v>6740</v>
      </c>
      <c r="J2420" s="61">
        <v>6666</v>
      </c>
      <c r="K2420" s="61">
        <v>6656</v>
      </c>
      <c r="L2420" s="61">
        <v>6554</v>
      </c>
      <c r="M2420" s="61">
        <v>6493</v>
      </c>
      <c r="N2420" s="61">
        <v>6507</v>
      </c>
      <c r="O2420" s="62">
        <v>6484</v>
      </c>
      <c r="P2420" s="61">
        <v>6376</v>
      </c>
      <c r="Q2420" s="27"/>
      <c r="R2420" s="28"/>
    </row>
    <row r="2421" spans="1:18" x14ac:dyDescent="0.2">
      <c r="A2421" s="60" t="s">
        <v>2430</v>
      </c>
      <c r="B2421" s="57" t="str">
        <f t="shared" si="111"/>
        <v>Stanley County, South Dakota</v>
      </c>
      <c r="C2421" s="57" t="str">
        <f t="shared" si="112"/>
        <v>Stanley County</v>
      </c>
      <c r="D2421" s="56" t="str">
        <f t="shared" si="113"/>
        <v>South Dakota</v>
      </c>
      <c r="E2421" s="61">
        <v>2966</v>
      </c>
      <c r="F2421" s="61">
        <v>2966</v>
      </c>
      <c r="G2421" s="61">
        <v>2971</v>
      </c>
      <c r="H2421" s="61">
        <v>2978</v>
      </c>
      <c r="I2421" s="61">
        <v>2976</v>
      </c>
      <c r="J2421" s="61">
        <v>2979</v>
      </c>
      <c r="K2421" s="61">
        <v>2979</v>
      </c>
      <c r="L2421" s="61">
        <v>2974</v>
      </c>
      <c r="M2421" s="61">
        <v>3012</v>
      </c>
      <c r="N2421" s="61">
        <v>2986</v>
      </c>
      <c r="O2421" s="62">
        <v>3017</v>
      </c>
      <c r="P2421" s="61">
        <v>3098</v>
      </c>
      <c r="Q2421" s="27"/>
      <c r="R2421" s="28"/>
    </row>
    <row r="2422" spans="1:18" x14ac:dyDescent="0.2">
      <c r="A2422" s="60" t="s">
        <v>2431</v>
      </c>
      <c r="B2422" s="57" t="str">
        <f t="shared" si="111"/>
        <v>Sully County, South Dakota</v>
      </c>
      <c r="C2422" s="57" t="str">
        <f t="shared" si="112"/>
        <v>Sully County</v>
      </c>
      <c r="D2422" s="56" t="str">
        <f t="shared" si="113"/>
        <v>South Dakota</v>
      </c>
      <c r="E2422" s="61">
        <v>1373</v>
      </c>
      <c r="F2422" s="61">
        <v>1368</v>
      </c>
      <c r="G2422" s="61">
        <v>1377</v>
      </c>
      <c r="H2422" s="61">
        <v>1374</v>
      </c>
      <c r="I2422" s="61">
        <v>1428</v>
      </c>
      <c r="J2422" s="61">
        <v>1435</v>
      </c>
      <c r="K2422" s="61">
        <v>1405</v>
      </c>
      <c r="L2422" s="61">
        <v>1401</v>
      </c>
      <c r="M2422" s="61">
        <v>1410</v>
      </c>
      <c r="N2422" s="61">
        <v>1398</v>
      </c>
      <c r="O2422" s="62">
        <v>1377</v>
      </c>
      <c r="P2422" s="61">
        <v>1391</v>
      </c>
      <c r="Q2422" s="27"/>
      <c r="R2422" s="28"/>
    </row>
    <row r="2423" spans="1:18" x14ac:dyDescent="0.2">
      <c r="A2423" s="60" t="s">
        <v>2432</v>
      </c>
      <c r="B2423" s="57" t="str">
        <f t="shared" si="111"/>
        <v>Todd County, South Dakota</v>
      </c>
      <c r="C2423" s="57" t="str">
        <f t="shared" si="112"/>
        <v>Todd County</v>
      </c>
      <c r="D2423" s="56" t="str">
        <f t="shared" si="113"/>
        <v>South Dakota</v>
      </c>
      <c r="E2423" s="61">
        <v>9612</v>
      </c>
      <c r="F2423" s="61">
        <v>9610</v>
      </c>
      <c r="G2423" s="61">
        <v>9642</v>
      </c>
      <c r="H2423" s="61">
        <v>9842</v>
      </c>
      <c r="I2423" s="61">
        <v>9908</v>
      </c>
      <c r="J2423" s="61">
        <v>9994</v>
      </c>
      <c r="K2423" s="61">
        <v>9951</v>
      </c>
      <c r="L2423" s="61">
        <v>10041</v>
      </c>
      <c r="M2423" s="61">
        <v>10233</v>
      </c>
      <c r="N2423" s="61">
        <v>10277</v>
      </c>
      <c r="O2423" s="62">
        <v>10245</v>
      </c>
      <c r="P2423" s="61">
        <v>10177</v>
      </c>
      <c r="Q2423" s="27"/>
      <c r="R2423" s="28"/>
    </row>
    <row r="2424" spans="1:18" x14ac:dyDescent="0.2">
      <c r="A2424" s="60" t="s">
        <v>2433</v>
      </c>
      <c r="B2424" s="57" t="str">
        <f t="shared" si="111"/>
        <v>Tripp County, South Dakota</v>
      </c>
      <c r="C2424" s="57" t="str">
        <f t="shared" si="112"/>
        <v>Tripp County</v>
      </c>
      <c r="D2424" s="56" t="str">
        <f t="shared" si="113"/>
        <v>South Dakota</v>
      </c>
      <c r="E2424" s="61">
        <v>5644</v>
      </c>
      <c r="F2424" s="61">
        <v>5649</v>
      </c>
      <c r="G2424" s="61">
        <v>5648</v>
      </c>
      <c r="H2424" s="61">
        <v>5632</v>
      </c>
      <c r="I2424" s="61">
        <v>5518</v>
      </c>
      <c r="J2424" s="61">
        <v>5523</v>
      </c>
      <c r="K2424" s="61">
        <v>5509</v>
      </c>
      <c r="L2424" s="61">
        <v>5422</v>
      </c>
      <c r="M2424" s="61">
        <v>5495</v>
      </c>
      <c r="N2424" s="61">
        <v>5443</v>
      </c>
      <c r="O2424" s="62">
        <v>5491</v>
      </c>
      <c r="P2424" s="61">
        <v>5441</v>
      </c>
      <c r="Q2424" s="27"/>
      <c r="R2424" s="28"/>
    </row>
    <row r="2425" spans="1:18" x14ac:dyDescent="0.2">
      <c r="A2425" s="60" t="s">
        <v>2434</v>
      </c>
      <c r="B2425" s="57" t="str">
        <f t="shared" si="111"/>
        <v>Turner County, South Dakota</v>
      </c>
      <c r="C2425" s="57" t="str">
        <f t="shared" si="112"/>
        <v>Turner County</v>
      </c>
      <c r="D2425" s="56" t="str">
        <f t="shared" si="113"/>
        <v>South Dakota</v>
      </c>
      <c r="E2425" s="61">
        <v>8347</v>
      </c>
      <c r="F2425" s="61">
        <v>8349</v>
      </c>
      <c r="G2425" s="61">
        <v>8352</v>
      </c>
      <c r="H2425" s="61">
        <v>8356</v>
      </c>
      <c r="I2425" s="61">
        <v>8301</v>
      </c>
      <c r="J2425" s="61">
        <v>8306</v>
      </c>
      <c r="K2425" s="61">
        <v>8192</v>
      </c>
      <c r="L2425" s="61">
        <v>8131</v>
      </c>
      <c r="M2425" s="61">
        <v>8259</v>
      </c>
      <c r="N2425" s="61">
        <v>8303</v>
      </c>
      <c r="O2425" s="62">
        <v>8422</v>
      </c>
      <c r="P2425" s="61">
        <v>8384</v>
      </c>
      <c r="Q2425" s="27"/>
      <c r="R2425" s="28"/>
    </row>
    <row r="2426" spans="1:18" x14ac:dyDescent="0.2">
      <c r="A2426" s="60" t="s">
        <v>2435</v>
      </c>
      <c r="B2426" s="57" t="str">
        <f t="shared" si="111"/>
        <v>Union County, South Dakota</v>
      </c>
      <c r="C2426" s="57" t="str">
        <f t="shared" si="112"/>
        <v>Union County</v>
      </c>
      <c r="D2426" s="56" t="str">
        <f t="shared" si="113"/>
        <v>South Dakota</v>
      </c>
      <c r="E2426" s="61">
        <v>14399</v>
      </c>
      <c r="F2426" s="61">
        <v>14398</v>
      </c>
      <c r="G2426" s="61">
        <v>14491</v>
      </c>
      <c r="H2426" s="61">
        <v>14642</v>
      </c>
      <c r="I2426" s="61">
        <v>14800</v>
      </c>
      <c r="J2426" s="61">
        <v>14759</v>
      </c>
      <c r="K2426" s="61">
        <v>14991</v>
      </c>
      <c r="L2426" s="61">
        <v>14925</v>
      </c>
      <c r="M2426" s="61">
        <v>15137</v>
      </c>
      <c r="N2426" s="61">
        <v>15277</v>
      </c>
      <c r="O2426" s="62">
        <v>15570</v>
      </c>
      <c r="P2426" s="61">
        <v>15932</v>
      </c>
      <c r="Q2426" s="27"/>
      <c r="R2426" s="28"/>
    </row>
    <row r="2427" spans="1:18" x14ac:dyDescent="0.2">
      <c r="A2427" s="60" t="s">
        <v>2436</v>
      </c>
      <c r="B2427" s="57" t="str">
        <f t="shared" si="111"/>
        <v>Walworth County, South Dakota</v>
      </c>
      <c r="C2427" s="57" t="str">
        <f t="shared" si="112"/>
        <v>Walworth County</v>
      </c>
      <c r="D2427" s="56" t="str">
        <f t="shared" si="113"/>
        <v>South Dakota</v>
      </c>
      <c r="E2427" s="61">
        <v>5438</v>
      </c>
      <c r="F2427" s="61">
        <v>5438</v>
      </c>
      <c r="G2427" s="61">
        <v>5442</v>
      </c>
      <c r="H2427" s="61">
        <v>5559</v>
      </c>
      <c r="I2427" s="61">
        <v>5446</v>
      </c>
      <c r="J2427" s="61">
        <v>5484</v>
      </c>
      <c r="K2427" s="61">
        <v>5502</v>
      </c>
      <c r="L2427" s="61">
        <v>5404</v>
      </c>
      <c r="M2427" s="61">
        <v>5472</v>
      </c>
      <c r="N2427" s="61">
        <v>5497</v>
      </c>
      <c r="O2427" s="62">
        <v>5477</v>
      </c>
      <c r="P2427" s="61">
        <v>5435</v>
      </c>
      <c r="Q2427" s="27"/>
      <c r="R2427" s="28"/>
    </row>
    <row r="2428" spans="1:18" x14ac:dyDescent="0.2">
      <c r="A2428" s="60" t="s">
        <v>2437</v>
      </c>
      <c r="B2428" s="57" t="str">
        <f t="shared" si="111"/>
        <v>Yankton County, South Dakota</v>
      </c>
      <c r="C2428" s="57" t="str">
        <f t="shared" si="112"/>
        <v>Yankton County</v>
      </c>
      <c r="D2428" s="56" t="str">
        <f t="shared" si="113"/>
        <v>South Dakota</v>
      </c>
      <c r="E2428" s="61">
        <v>22438</v>
      </c>
      <c r="F2428" s="61">
        <v>22438</v>
      </c>
      <c r="G2428" s="61">
        <v>22436</v>
      </c>
      <c r="H2428" s="61">
        <v>22500</v>
      </c>
      <c r="I2428" s="61">
        <v>22584</v>
      </c>
      <c r="J2428" s="61">
        <v>22641</v>
      </c>
      <c r="K2428" s="61">
        <v>22676</v>
      </c>
      <c r="L2428" s="61">
        <v>22682</v>
      </c>
      <c r="M2428" s="61">
        <v>22649</v>
      </c>
      <c r="N2428" s="61">
        <v>22682</v>
      </c>
      <c r="O2428" s="62">
        <v>22759</v>
      </c>
      <c r="P2428" s="61">
        <v>22814</v>
      </c>
      <c r="Q2428" s="27"/>
      <c r="R2428" s="28"/>
    </row>
    <row r="2429" spans="1:18" x14ac:dyDescent="0.2">
      <c r="A2429" s="60" t="s">
        <v>2438</v>
      </c>
      <c r="B2429" s="57" t="str">
        <f t="shared" si="111"/>
        <v>Ziebach County, South Dakota</v>
      </c>
      <c r="C2429" s="57" t="str">
        <f t="shared" si="112"/>
        <v>Ziebach County</v>
      </c>
      <c r="D2429" s="56" t="str">
        <f t="shared" si="113"/>
        <v>South Dakota</v>
      </c>
      <c r="E2429" s="61">
        <v>2801</v>
      </c>
      <c r="F2429" s="61">
        <v>2801</v>
      </c>
      <c r="G2429" s="61">
        <v>2824</v>
      </c>
      <c r="H2429" s="61">
        <v>2839</v>
      </c>
      <c r="I2429" s="61">
        <v>2879</v>
      </c>
      <c r="J2429" s="61">
        <v>2851</v>
      </c>
      <c r="K2429" s="61">
        <v>2858</v>
      </c>
      <c r="L2429" s="61">
        <v>2837</v>
      </c>
      <c r="M2429" s="61">
        <v>2871</v>
      </c>
      <c r="N2429" s="61">
        <v>2748</v>
      </c>
      <c r="O2429" s="62">
        <v>2744</v>
      </c>
      <c r="P2429" s="61">
        <v>2756</v>
      </c>
      <c r="Q2429" s="27"/>
      <c r="R2429" s="28"/>
    </row>
    <row r="2430" spans="1:18" x14ac:dyDescent="0.2">
      <c r="A2430" s="60" t="s">
        <v>2439</v>
      </c>
      <c r="B2430" s="57" t="str">
        <f t="shared" si="111"/>
        <v>Anderson County, Tennessee</v>
      </c>
      <c r="C2430" s="57" t="str">
        <f t="shared" si="112"/>
        <v>Anderson County</v>
      </c>
      <c r="D2430" s="56" t="str">
        <f t="shared" si="113"/>
        <v>Tennessee</v>
      </c>
      <c r="E2430" s="61">
        <v>75129</v>
      </c>
      <c r="F2430" s="61">
        <v>75082</v>
      </c>
      <c r="G2430" s="61">
        <v>75098</v>
      </c>
      <c r="H2430" s="61">
        <v>75209</v>
      </c>
      <c r="I2430" s="61">
        <v>75225</v>
      </c>
      <c r="J2430" s="61">
        <v>75299</v>
      </c>
      <c r="K2430" s="61">
        <v>75157</v>
      </c>
      <c r="L2430" s="61">
        <v>75456</v>
      </c>
      <c r="M2430" s="61">
        <v>75528</v>
      </c>
      <c r="N2430" s="61">
        <v>76056</v>
      </c>
      <c r="O2430" s="62">
        <v>76287</v>
      </c>
      <c r="P2430" s="61">
        <v>76978</v>
      </c>
      <c r="Q2430" s="27"/>
      <c r="R2430" s="28"/>
    </row>
    <row r="2431" spans="1:18" x14ac:dyDescent="0.2">
      <c r="A2431" s="60" t="s">
        <v>2440</v>
      </c>
      <c r="B2431" s="57" t="str">
        <f t="shared" si="111"/>
        <v>Bedford County, Tennessee</v>
      </c>
      <c r="C2431" s="57" t="str">
        <f t="shared" si="112"/>
        <v>Bedford County</v>
      </c>
      <c r="D2431" s="56" t="str">
        <f t="shared" si="113"/>
        <v>Tennessee</v>
      </c>
      <c r="E2431" s="61">
        <v>45058</v>
      </c>
      <c r="F2431" s="61">
        <v>45057</v>
      </c>
      <c r="G2431" s="61">
        <v>45078</v>
      </c>
      <c r="H2431" s="61">
        <v>45247</v>
      </c>
      <c r="I2431" s="61">
        <v>45254</v>
      </c>
      <c r="J2431" s="61">
        <v>45565</v>
      </c>
      <c r="K2431" s="61">
        <v>46251</v>
      </c>
      <c r="L2431" s="61">
        <v>46948</v>
      </c>
      <c r="M2431" s="61">
        <v>47442</v>
      </c>
      <c r="N2431" s="61">
        <v>48211</v>
      </c>
      <c r="O2431" s="62">
        <v>49146</v>
      </c>
      <c r="P2431" s="61">
        <v>49713</v>
      </c>
      <c r="Q2431" s="27"/>
      <c r="R2431" s="28"/>
    </row>
    <row r="2432" spans="1:18" x14ac:dyDescent="0.2">
      <c r="A2432" s="60" t="s">
        <v>2441</v>
      </c>
      <c r="B2432" s="57" t="str">
        <f t="shared" si="111"/>
        <v>Benton County, Tennessee</v>
      </c>
      <c r="C2432" s="57" t="str">
        <f t="shared" si="112"/>
        <v>Benton County</v>
      </c>
      <c r="D2432" s="56" t="str">
        <f t="shared" si="113"/>
        <v>Tennessee</v>
      </c>
      <c r="E2432" s="61">
        <v>16489</v>
      </c>
      <c r="F2432" s="61">
        <v>16491</v>
      </c>
      <c r="G2432" s="61">
        <v>16511</v>
      </c>
      <c r="H2432" s="61">
        <v>16529</v>
      </c>
      <c r="I2432" s="61">
        <v>16445</v>
      </c>
      <c r="J2432" s="61">
        <v>16360</v>
      </c>
      <c r="K2432" s="61">
        <v>16197</v>
      </c>
      <c r="L2432" s="61">
        <v>16220</v>
      </c>
      <c r="M2432" s="61">
        <v>16082</v>
      </c>
      <c r="N2432" s="61">
        <v>15993</v>
      </c>
      <c r="O2432" s="62">
        <v>16246</v>
      </c>
      <c r="P2432" s="61">
        <v>16160</v>
      </c>
      <c r="Q2432" s="27"/>
      <c r="R2432" s="28"/>
    </row>
    <row r="2433" spans="1:18" x14ac:dyDescent="0.2">
      <c r="A2433" s="60" t="s">
        <v>2442</v>
      </c>
      <c r="B2433" s="57" t="str">
        <f t="shared" si="111"/>
        <v>Bledsoe County, Tennessee</v>
      </c>
      <c r="C2433" s="57" t="str">
        <f t="shared" si="112"/>
        <v>Bledsoe County</v>
      </c>
      <c r="D2433" s="56" t="str">
        <f t="shared" si="113"/>
        <v>Tennessee</v>
      </c>
      <c r="E2433" s="61">
        <v>12876</v>
      </c>
      <c r="F2433" s="61">
        <v>12874</v>
      </c>
      <c r="G2433" s="61">
        <v>12884</v>
      </c>
      <c r="H2433" s="61">
        <v>12992</v>
      </c>
      <c r="I2433" s="61">
        <v>12926</v>
      </c>
      <c r="J2433" s="61">
        <v>13910</v>
      </c>
      <c r="K2433" s="61">
        <v>14501</v>
      </c>
      <c r="L2433" s="61">
        <v>14601</v>
      </c>
      <c r="M2433" s="61">
        <v>14738</v>
      </c>
      <c r="N2433" s="61">
        <v>14895</v>
      </c>
      <c r="O2433" s="62">
        <v>14883</v>
      </c>
      <c r="P2433" s="61">
        <v>15064</v>
      </c>
      <c r="Q2433" s="27"/>
      <c r="R2433" s="28"/>
    </row>
    <row r="2434" spans="1:18" x14ac:dyDescent="0.2">
      <c r="A2434" s="60" t="s">
        <v>2443</v>
      </c>
      <c r="B2434" s="57" t="str">
        <f t="shared" ref="B2434:B2497" si="114">IF(LEFT(A2434)=".", RIGHT(A2434,LEN(A2434)-1), A2434)</f>
        <v>Blount County, Tennessee</v>
      </c>
      <c r="C2434" s="57" t="str">
        <f t="shared" si="112"/>
        <v>Blount County</v>
      </c>
      <c r="D2434" s="56" t="str">
        <f t="shared" si="113"/>
        <v>Tennessee</v>
      </c>
      <c r="E2434" s="61">
        <v>123010</v>
      </c>
      <c r="F2434" s="61">
        <v>123098</v>
      </c>
      <c r="G2434" s="61">
        <v>123199</v>
      </c>
      <c r="H2434" s="61">
        <v>123664</v>
      </c>
      <c r="I2434" s="61">
        <v>124024</v>
      </c>
      <c r="J2434" s="61">
        <v>124874</v>
      </c>
      <c r="K2434" s="61">
        <v>125847</v>
      </c>
      <c r="L2434" s="61">
        <v>126954</v>
      </c>
      <c r="M2434" s="61">
        <v>128264</v>
      </c>
      <c r="N2434" s="61">
        <v>129999</v>
      </c>
      <c r="O2434" s="62">
        <v>131331</v>
      </c>
      <c r="P2434" s="61">
        <v>133088</v>
      </c>
      <c r="Q2434" s="27"/>
      <c r="R2434" s="28"/>
    </row>
    <row r="2435" spans="1:18" x14ac:dyDescent="0.2">
      <c r="A2435" s="60" t="s">
        <v>2444</v>
      </c>
      <c r="B2435" s="57" t="str">
        <f t="shared" si="114"/>
        <v>Bradley County, Tennessee</v>
      </c>
      <c r="C2435" s="57" t="str">
        <f t="shared" ref="C2435:C2498" si="115">LEFT(B2435,FIND(",",B2435,1)-1)</f>
        <v>Bradley County</v>
      </c>
      <c r="D2435" s="56" t="str">
        <f t="shared" ref="D2435:D2498" si="116">RIGHT(B2435,LEN(B2435)-(FIND(",",B2435)+1))</f>
        <v>Tennessee</v>
      </c>
      <c r="E2435" s="61">
        <v>98963</v>
      </c>
      <c r="F2435" s="61">
        <v>98926</v>
      </c>
      <c r="G2435" s="61">
        <v>99083</v>
      </c>
      <c r="H2435" s="61">
        <v>99798</v>
      </c>
      <c r="I2435" s="61">
        <v>101049</v>
      </c>
      <c r="J2435" s="61">
        <v>101778</v>
      </c>
      <c r="K2435" s="61">
        <v>102771</v>
      </c>
      <c r="L2435" s="61">
        <v>103774</v>
      </c>
      <c r="M2435" s="61">
        <v>104390</v>
      </c>
      <c r="N2435" s="61">
        <v>105421</v>
      </c>
      <c r="O2435" s="62">
        <v>107050</v>
      </c>
      <c r="P2435" s="61">
        <v>108110</v>
      </c>
      <c r="Q2435" s="27"/>
      <c r="R2435" s="28"/>
    </row>
    <row r="2436" spans="1:18" x14ac:dyDescent="0.2">
      <c r="A2436" s="60" t="s">
        <v>2445</v>
      </c>
      <c r="B2436" s="57" t="str">
        <f t="shared" si="114"/>
        <v>Campbell County, Tennessee</v>
      </c>
      <c r="C2436" s="57" t="str">
        <f t="shared" si="115"/>
        <v>Campbell County</v>
      </c>
      <c r="D2436" s="56" t="str">
        <f t="shared" si="116"/>
        <v>Tennessee</v>
      </c>
      <c r="E2436" s="61">
        <v>40716</v>
      </c>
      <c r="F2436" s="61">
        <v>40723</v>
      </c>
      <c r="G2436" s="61">
        <v>40735</v>
      </c>
      <c r="H2436" s="61">
        <v>40688</v>
      </c>
      <c r="I2436" s="61">
        <v>40532</v>
      </c>
      <c r="J2436" s="61">
        <v>40247</v>
      </c>
      <c r="K2436" s="61">
        <v>39893</v>
      </c>
      <c r="L2436" s="61">
        <v>39772</v>
      </c>
      <c r="M2436" s="61">
        <v>39784</v>
      </c>
      <c r="N2436" s="61">
        <v>39791</v>
      </c>
      <c r="O2436" s="62">
        <v>39795</v>
      </c>
      <c r="P2436" s="61">
        <v>39842</v>
      </c>
      <c r="Q2436" s="27"/>
      <c r="R2436" s="28"/>
    </row>
    <row r="2437" spans="1:18" x14ac:dyDescent="0.2">
      <c r="A2437" s="60" t="s">
        <v>2446</v>
      </c>
      <c r="B2437" s="57" t="str">
        <f t="shared" si="114"/>
        <v>Cannon County, Tennessee</v>
      </c>
      <c r="C2437" s="57" t="str">
        <f t="shared" si="115"/>
        <v>Cannon County</v>
      </c>
      <c r="D2437" s="56" t="str">
        <f t="shared" si="116"/>
        <v>Tennessee</v>
      </c>
      <c r="E2437" s="61">
        <v>13801</v>
      </c>
      <c r="F2437" s="61">
        <v>13813</v>
      </c>
      <c r="G2437" s="61">
        <v>13797</v>
      </c>
      <c r="H2437" s="61">
        <v>13724</v>
      </c>
      <c r="I2437" s="61">
        <v>13789</v>
      </c>
      <c r="J2437" s="61">
        <v>13700</v>
      </c>
      <c r="K2437" s="61">
        <v>13572</v>
      </c>
      <c r="L2437" s="61">
        <v>13740</v>
      </c>
      <c r="M2437" s="61">
        <v>13876</v>
      </c>
      <c r="N2437" s="61">
        <v>14157</v>
      </c>
      <c r="O2437" s="62">
        <v>14440</v>
      </c>
      <c r="P2437" s="61">
        <v>14678</v>
      </c>
      <c r="Q2437" s="27"/>
      <c r="R2437" s="28"/>
    </row>
    <row r="2438" spans="1:18" x14ac:dyDescent="0.2">
      <c r="A2438" s="60" t="s">
        <v>2447</v>
      </c>
      <c r="B2438" s="57" t="str">
        <f t="shared" si="114"/>
        <v>Carroll County, Tennessee</v>
      </c>
      <c r="C2438" s="57" t="str">
        <f t="shared" si="115"/>
        <v>Carroll County</v>
      </c>
      <c r="D2438" s="56" t="str">
        <f t="shared" si="116"/>
        <v>Tennessee</v>
      </c>
      <c r="E2438" s="61">
        <v>28522</v>
      </c>
      <c r="F2438" s="61">
        <v>28486</v>
      </c>
      <c r="G2438" s="61">
        <v>28454</v>
      </c>
      <c r="H2438" s="61">
        <v>28547</v>
      </c>
      <c r="I2438" s="61">
        <v>28667</v>
      </c>
      <c r="J2438" s="61">
        <v>28606</v>
      </c>
      <c r="K2438" s="61">
        <v>28411</v>
      </c>
      <c r="L2438" s="61">
        <v>27982</v>
      </c>
      <c r="M2438" s="61">
        <v>27901</v>
      </c>
      <c r="N2438" s="61">
        <v>27807</v>
      </c>
      <c r="O2438" s="62">
        <v>27975</v>
      </c>
      <c r="P2438" s="61">
        <v>27767</v>
      </c>
      <c r="Q2438" s="27"/>
      <c r="R2438" s="28"/>
    </row>
    <row r="2439" spans="1:18" x14ac:dyDescent="0.2">
      <c r="A2439" s="60" t="s">
        <v>2448</v>
      </c>
      <c r="B2439" s="57" t="str">
        <f t="shared" si="114"/>
        <v>Carter County, Tennessee</v>
      </c>
      <c r="C2439" s="57" t="str">
        <f t="shared" si="115"/>
        <v>Carter County</v>
      </c>
      <c r="D2439" s="56" t="str">
        <f t="shared" si="116"/>
        <v>Tennessee</v>
      </c>
      <c r="E2439" s="61">
        <v>57424</v>
      </c>
      <c r="F2439" s="61">
        <v>57383</v>
      </c>
      <c r="G2439" s="61">
        <v>57342</v>
      </c>
      <c r="H2439" s="61">
        <v>57385</v>
      </c>
      <c r="I2439" s="61">
        <v>57347</v>
      </c>
      <c r="J2439" s="61">
        <v>56978</v>
      </c>
      <c r="K2439" s="61">
        <v>56325</v>
      </c>
      <c r="L2439" s="61">
        <v>56375</v>
      </c>
      <c r="M2439" s="61">
        <v>56473</v>
      </c>
      <c r="N2439" s="61">
        <v>56510</v>
      </c>
      <c r="O2439" s="62">
        <v>56417</v>
      </c>
      <c r="P2439" s="61">
        <v>56391</v>
      </c>
      <c r="Q2439" s="27"/>
      <c r="R2439" s="28"/>
    </row>
    <row r="2440" spans="1:18" x14ac:dyDescent="0.2">
      <c r="A2440" s="60" t="s">
        <v>2449</v>
      </c>
      <c r="B2440" s="57" t="str">
        <f t="shared" si="114"/>
        <v>Cheatham County, Tennessee</v>
      </c>
      <c r="C2440" s="57" t="str">
        <f t="shared" si="115"/>
        <v>Cheatham County</v>
      </c>
      <c r="D2440" s="56" t="str">
        <f t="shared" si="116"/>
        <v>Tennessee</v>
      </c>
      <c r="E2440" s="61">
        <v>39105</v>
      </c>
      <c r="F2440" s="61">
        <v>39110</v>
      </c>
      <c r="G2440" s="61">
        <v>39131</v>
      </c>
      <c r="H2440" s="61">
        <v>38986</v>
      </c>
      <c r="I2440" s="61">
        <v>39231</v>
      </c>
      <c r="J2440" s="61">
        <v>39340</v>
      </c>
      <c r="K2440" s="61">
        <v>39610</v>
      </c>
      <c r="L2440" s="61">
        <v>39593</v>
      </c>
      <c r="M2440" s="61">
        <v>39775</v>
      </c>
      <c r="N2440" s="61">
        <v>40366</v>
      </c>
      <c r="O2440" s="62">
        <v>40502</v>
      </c>
      <c r="P2440" s="61">
        <v>40667</v>
      </c>
      <c r="Q2440" s="27"/>
      <c r="R2440" s="28"/>
    </row>
    <row r="2441" spans="1:18" x14ac:dyDescent="0.2">
      <c r="A2441" s="60" t="s">
        <v>2450</v>
      </c>
      <c r="B2441" s="57" t="str">
        <f t="shared" si="114"/>
        <v>Chester County, Tennessee</v>
      </c>
      <c r="C2441" s="57" t="str">
        <f t="shared" si="115"/>
        <v>Chester County</v>
      </c>
      <c r="D2441" s="56" t="str">
        <f t="shared" si="116"/>
        <v>Tennessee</v>
      </c>
      <c r="E2441" s="61">
        <v>17131</v>
      </c>
      <c r="F2441" s="61">
        <v>17145</v>
      </c>
      <c r="G2441" s="61">
        <v>17194</v>
      </c>
      <c r="H2441" s="61">
        <v>17150</v>
      </c>
      <c r="I2441" s="61">
        <v>17076</v>
      </c>
      <c r="J2441" s="61">
        <v>17116</v>
      </c>
      <c r="K2441" s="61">
        <v>17136</v>
      </c>
      <c r="L2441" s="61">
        <v>17123</v>
      </c>
      <c r="M2441" s="61">
        <v>17130</v>
      </c>
      <c r="N2441" s="61">
        <v>17154</v>
      </c>
      <c r="O2441" s="62">
        <v>17245</v>
      </c>
      <c r="P2441" s="61">
        <v>17297</v>
      </c>
      <c r="Q2441" s="27"/>
      <c r="R2441" s="28"/>
    </row>
    <row r="2442" spans="1:18" x14ac:dyDescent="0.2">
      <c r="A2442" s="60" t="s">
        <v>2451</v>
      </c>
      <c r="B2442" s="57" t="str">
        <f t="shared" si="114"/>
        <v>Claiborne County, Tennessee</v>
      </c>
      <c r="C2442" s="57" t="str">
        <f t="shared" si="115"/>
        <v>Claiborne County</v>
      </c>
      <c r="D2442" s="56" t="str">
        <f t="shared" si="116"/>
        <v>Tennessee</v>
      </c>
      <c r="E2442" s="61">
        <v>32213</v>
      </c>
      <c r="F2442" s="61">
        <v>32212</v>
      </c>
      <c r="G2442" s="61">
        <v>32215</v>
      </c>
      <c r="H2442" s="61">
        <v>32106</v>
      </c>
      <c r="I2442" s="61">
        <v>31763</v>
      </c>
      <c r="J2442" s="61">
        <v>31627</v>
      </c>
      <c r="K2442" s="61">
        <v>31571</v>
      </c>
      <c r="L2442" s="61">
        <v>31555</v>
      </c>
      <c r="M2442" s="61">
        <v>31634</v>
      </c>
      <c r="N2442" s="61">
        <v>31661</v>
      </c>
      <c r="O2442" s="62">
        <v>31850</v>
      </c>
      <c r="P2442" s="61">
        <v>31959</v>
      </c>
      <c r="Q2442" s="27"/>
      <c r="R2442" s="28"/>
    </row>
    <row r="2443" spans="1:18" x14ac:dyDescent="0.2">
      <c r="A2443" s="60" t="s">
        <v>2452</v>
      </c>
      <c r="B2443" s="57" t="str">
        <f t="shared" si="114"/>
        <v>Clay County, Tennessee</v>
      </c>
      <c r="C2443" s="57" t="str">
        <f t="shared" si="115"/>
        <v>Clay County</v>
      </c>
      <c r="D2443" s="56" t="str">
        <f t="shared" si="116"/>
        <v>Tennessee</v>
      </c>
      <c r="E2443" s="61">
        <v>7861</v>
      </c>
      <c r="F2443" s="61">
        <v>7853</v>
      </c>
      <c r="G2443" s="61">
        <v>7844</v>
      </c>
      <c r="H2443" s="61">
        <v>7741</v>
      </c>
      <c r="I2443" s="61">
        <v>7702</v>
      </c>
      <c r="J2443" s="61">
        <v>7688</v>
      </c>
      <c r="K2443" s="61">
        <v>7620</v>
      </c>
      <c r="L2443" s="61">
        <v>7663</v>
      </c>
      <c r="M2443" s="61">
        <v>7654</v>
      </c>
      <c r="N2443" s="61">
        <v>7663</v>
      </c>
      <c r="O2443" s="62">
        <v>7677</v>
      </c>
      <c r="P2443" s="61">
        <v>7615</v>
      </c>
      <c r="Q2443" s="27"/>
      <c r="R2443" s="28"/>
    </row>
    <row r="2444" spans="1:18" x14ac:dyDescent="0.2">
      <c r="A2444" s="60" t="s">
        <v>2453</v>
      </c>
      <c r="B2444" s="57" t="str">
        <f t="shared" si="114"/>
        <v>Cocke County, Tennessee</v>
      </c>
      <c r="C2444" s="57" t="str">
        <f t="shared" si="115"/>
        <v>Cocke County</v>
      </c>
      <c r="D2444" s="56" t="str">
        <f t="shared" si="116"/>
        <v>Tennessee</v>
      </c>
      <c r="E2444" s="61">
        <v>35662</v>
      </c>
      <c r="F2444" s="61">
        <v>35642</v>
      </c>
      <c r="G2444" s="61">
        <v>35640</v>
      </c>
      <c r="H2444" s="61">
        <v>35432</v>
      </c>
      <c r="I2444" s="61">
        <v>35530</v>
      </c>
      <c r="J2444" s="61">
        <v>35400</v>
      </c>
      <c r="K2444" s="61">
        <v>35266</v>
      </c>
      <c r="L2444" s="61">
        <v>35138</v>
      </c>
      <c r="M2444" s="61">
        <v>35234</v>
      </c>
      <c r="N2444" s="61">
        <v>35528</v>
      </c>
      <c r="O2444" s="62">
        <v>35858</v>
      </c>
      <c r="P2444" s="61">
        <v>36004</v>
      </c>
      <c r="Q2444" s="27"/>
      <c r="R2444" s="28"/>
    </row>
    <row r="2445" spans="1:18" x14ac:dyDescent="0.2">
      <c r="A2445" s="60" t="s">
        <v>2454</v>
      </c>
      <c r="B2445" s="57" t="str">
        <f t="shared" si="114"/>
        <v>Coffee County, Tennessee</v>
      </c>
      <c r="C2445" s="57" t="str">
        <f t="shared" si="115"/>
        <v>Coffee County</v>
      </c>
      <c r="D2445" s="56" t="str">
        <f t="shared" si="116"/>
        <v>Tennessee</v>
      </c>
      <c r="E2445" s="61">
        <v>52796</v>
      </c>
      <c r="F2445" s="61">
        <v>52803</v>
      </c>
      <c r="G2445" s="61">
        <v>52770</v>
      </c>
      <c r="H2445" s="61">
        <v>52920</v>
      </c>
      <c r="I2445" s="61">
        <v>53147</v>
      </c>
      <c r="J2445" s="61">
        <v>53298</v>
      </c>
      <c r="K2445" s="61">
        <v>53524</v>
      </c>
      <c r="L2445" s="61">
        <v>54093</v>
      </c>
      <c r="M2445" s="61">
        <v>54537</v>
      </c>
      <c r="N2445" s="61">
        <v>55016</v>
      </c>
      <c r="O2445" s="62">
        <v>55877</v>
      </c>
      <c r="P2445" s="61">
        <v>56520</v>
      </c>
      <c r="Q2445" s="27"/>
      <c r="R2445" s="28"/>
    </row>
    <row r="2446" spans="1:18" x14ac:dyDescent="0.2">
      <c r="A2446" s="60" t="s">
        <v>2455</v>
      </c>
      <c r="B2446" s="57" t="str">
        <f t="shared" si="114"/>
        <v>Crockett County, Tennessee</v>
      </c>
      <c r="C2446" s="57" t="str">
        <f t="shared" si="115"/>
        <v>Crockett County</v>
      </c>
      <c r="D2446" s="56" t="str">
        <f t="shared" si="116"/>
        <v>Tennessee</v>
      </c>
      <c r="E2446" s="61">
        <v>14586</v>
      </c>
      <c r="F2446" s="61">
        <v>14576</v>
      </c>
      <c r="G2446" s="61">
        <v>14588</v>
      </c>
      <c r="H2446" s="61">
        <v>14560</v>
      </c>
      <c r="I2446" s="61">
        <v>14610</v>
      </c>
      <c r="J2446" s="61">
        <v>14610</v>
      </c>
      <c r="K2446" s="61">
        <v>14652</v>
      </c>
      <c r="L2446" s="61">
        <v>14586</v>
      </c>
      <c r="M2446" s="61">
        <v>14448</v>
      </c>
      <c r="N2446" s="61">
        <v>14436</v>
      </c>
      <c r="O2446" s="62">
        <v>14296</v>
      </c>
      <c r="P2446" s="61">
        <v>14230</v>
      </c>
      <c r="Q2446" s="27"/>
      <c r="R2446" s="28"/>
    </row>
    <row r="2447" spans="1:18" x14ac:dyDescent="0.2">
      <c r="A2447" s="60" t="s">
        <v>2456</v>
      </c>
      <c r="B2447" s="57" t="str">
        <f t="shared" si="114"/>
        <v>Cumberland County, Tennessee</v>
      </c>
      <c r="C2447" s="57" t="str">
        <f t="shared" si="115"/>
        <v>Cumberland County</v>
      </c>
      <c r="D2447" s="56" t="str">
        <f t="shared" si="116"/>
        <v>Tennessee</v>
      </c>
      <c r="E2447" s="61">
        <v>56053</v>
      </c>
      <c r="F2447" s="61">
        <v>56060</v>
      </c>
      <c r="G2447" s="61">
        <v>56193</v>
      </c>
      <c r="H2447" s="61">
        <v>56527</v>
      </c>
      <c r="I2447" s="61">
        <v>56990</v>
      </c>
      <c r="J2447" s="61">
        <v>57438</v>
      </c>
      <c r="K2447" s="61">
        <v>57924</v>
      </c>
      <c r="L2447" s="61">
        <v>58217</v>
      </c>
      <c r="M2447" s="61">
        <v>58580</v>
      </c>
      <c r="N2447" s="61">
        <v>59023</v>
      </c>
      <c r="O2447" s="62">
        <v>59738</v>
      </c>
      <c r="P2447" s="61">
        <v>60520</v>
      </c>
      <c r="Q2447" s="27"/>
      <c r="R2447" s="28"/>
    </row>
    <row r="2448" spans="1:18" x14ac:dyDescent="0.2">
      <c r="A2448" s="60" t="s">
        <v>2457</v>
      </c>
      <c r="B2448" s="57" t="str">
        <f t="shared" si="114"/>
        <v>Davidson County, Tennessee</v>
      </c>
      <c r="C2448" s="57" t="str">
        <f t="shared" si="115"/>
        <v>Davidson County</v>
      </c>
      <c r="D2448" s="56" t="str">
        <f t="shared" si="116"/>
        <v>Tennessee</v>
      </c>
      <c r="E2448" s="61">
        <v>626681</v>
      </c>
      <c r="F2448" s="61">
        <v>626558</v>
      </c>
      <c r="G2448" s="61">
        <v>627746</v>
      </c>
      <c r="H2448" s="61">
        <v>635918</v>
      </c>
      <c r="I2448" s="61">
        <v>649344</v>
      </c>
      <c r="J2448" s="61">
        <v>660179</v>
      </c>
      <c r="K2448" s="61">
        <v>669611</v>
      </c>
      <c r="L2448" s="61">
        <v>679793</v>
      </c>
      <c r="M2448" s="61">
        <v>685829</v>
      </c>
      <c r="N2448" s="61">
        <v>687159</v>
      </c>
      <c r="O2448" s="62">
        <v>690516</v>
      </c>
      <c r="P2448" s="61">
        <v>694144</v>
      </c>
      <c r="Q2448" s="27"/>
      <c r="R2448" s="28"/>
    </row>
    <row r="2449" spans="1:18" x14ac:dyDescent="0.2">
      <c r="A2449" s="60" t="s">
        <v>2458</v>
      </c>
      <c r="B2449" s="57" t="str">
        <f t="shared" si="114"/>
        <v>Decatur County, Tennessee</v>
      </c>
      <c r="C2449" s="57" t="str">
        <f t="shared" si="115"/>
        <v>Decatur County</v>
      </c>
      <c r="D2449" s="56" t="str">
        <f t="shared" si="116"/>
        <v>Tennessee</v>
      </c>
      <c r="E2449" s="61">
        <v>11757</v>
      </c>
      <c r="F2449" s="61">
        <v>11750</v>
      </c>
      <c r="G2449" s="61">
        <v>11717</v>
      </c>
      <c r="H2449" s="61">
        <v>11682</v>
      </c>
      <c r="I2449" s="61">
        <v>11634</v>
      </c>
      <c r="J2449" s="61">
        <v>11696</v>
      </c>
      <c r="K2449" s="61">
        <v>11685</v>
      </c>
      <c r="L2449" s="61">
        <v>11600</v>
      </c>
      <c r="M2449" s="61">
        <v>11735</v>
      </c>
      <c r="N2449" s="61">
        <v>11732</v>
      </c>
      <c r="O2449" s="62">
        <v>11699</v>
      </c>
      <c r="P2449" s="61">
        <v>11663</v>
      </c>
      <c r="Q2449" s="27"/>
      <c r="R2449" s="28"/>
    </row>
    <row r="2450" spans="1:18" x14ac:dyDescent="0.2">
      <c r="A2450" s="60" t="s">
        <v>2459</v>
      </c>
      <c r="B2450" s="57" t="str">
        <f t="shared" si="114"/>
        <v>DeKalb County, Tennessee</v>
      </c>
      <c r="C2450" s="57" t="str">
        <f t="shared" si="115"/>
        <v>DeKalb County</v>
      </c>
      <c r="D2450" s="56" t="str">
        <f t="shared" si="116"/>
        <v>Tennessee</v>
      </c>
      <c r="E2450" s="61">
        <v>18723</v>
      </c>
      <c r="F2450" s="61">
        <v>18722</v>
      </c>
      <c r="G2450" s="61">
        <v>18695</v>
      </c>
      <c r="H2450" s="61">
        <v>18754</v>
      </c>
      <c r="I2450" s="61">
        <v>18869</v>
      </c>
      <c r="J2450" s="61">
        <v>19150</v>
      </c>
      <c r="K2450" s="61">
        <v>19227</v>
      </c>
      <c r="L2450" s="61">
        <v>19292</v>
      </c>
      <c r="M2450" s="61">
        <v>19444</v>
      </c>
      <c r="N2450" s="61">
        <v>19876</v>
      </c>
      <c r="O2450" s="62">
        <v>20133</v>
      </c>
      <c r="P2450" s="61">
        <v>20490</v>
      </c>
      <c r="Q2450" s="27"/>
      <c r="R2450" s="28"/>
    </row>
    <row r="2451" spans="1:18" x14ac:dyDescent="0.2">
      <c r="A2451" s="60" t="s">
        <v>2460</v>
      </c>
      <c r="B2451" s="57" t="str">
        <f t="shared" si="114"/>
        <v>Dickson County, Tennessee</v>
      </c>
      <c r="C2451" s="57" t="str">
        <f t="shared" si="115"/>
        <v>Dickson County</v>
      </c>
      <c r="D2451" s="56" t="str">
        <f t="shared" si="116"/>
        <v>Tennessee</v>
      </c>
      <c r="E2451" s="61">
        <v>49666</v>
      </c>
      <c r="F2451" s="61">
        <v>49650</v>
      </c>
      <c r="G2451" s="61">
        <v>49684</v>
      </c>
      <c r="H2451" s="61">
        <v>49982</v>
      </c>
      <c r="I2451" s="61">
        <v>50214</v>
      </c>
      <c r="J2451" s="61">
        <v>50164</v>
      </c>
      <c r="K2451" s="61">
        <v>50465</v>
      </c>
      <c r="L2451" s="61">
        <v>51334</v>
      </c>
      <c r="M2451" s="61">
        <v>51900</v>
      </c>
      <c r="N2451" s="61">
        <v>52774</v>
      </c>
      <c r="O2451" s="62">
        <v>53446</v>
      </c>
      <c r="P2451" s="61">
        <v>53948</v>
      </c>
      <c r="Q2451" s="27"/>
      <c r="R2451" s="28"/>
    </row>
    <row r="2452" spans="1:18" x14ac:dyDescent="0.2">
      <c r="A2452" s="60" t="s">
        <v>2461</v>
      </c>
      <c r="B2452" s="57" t="str">
        <f t="shared" si="114"/>
        <v>Dyer County, Tennessee</v>
      </c>
      <c r="C2452" s="57" t="str">
        <f t="shared" si="115"/>
        <v>Dyer County</v>
      </c>
      <c r="D2452" s="56" t="str">
        <f t="shared" si="116"/>
        <v>Tennessee</v>
      </c>
      <c r="E2452" s="61">
        <v>38335</v>
      </c>
      <c r="F2452" s="61">
        <v>38330</v>
      </c>
      <c r="G2452" s="61">
        <v>38318</v>
      </c>
      <c r="H2452" s="61">
        <v>38118</v>
      </c>
      <c r="I2452" s="61">
        <v>38188</v>
      </c>
      <c r="J2452" s="61">
        <v>38093</v>
      </c>
      <c r="K2452" s="61">
        <v>37807</v>
      </c>
      <c r="L2452" s="61">
        <v>37753</v>
      </c>
      <c r="M2452" s="61">
        <v>37542</v>
      </c>
      <c r="N2452" s="61">
        <v>37339</v>
      </c>
      <c r="O2452" s="62">
        <v>37286</v>
      </c>
      <c r="P2452" s="61">
        <v>37159</v>
      </c>
      <c r="Q2452" s="27"/>
      <c r="R2452" s="28"/>
    </row>
    <row r="2453" spans="1:18" x14ac:dyDescent="0.2">
      <c r="A2453" s="60" t="s">
        <v>2462</v>
      </c>
      <c r="B2453" s="57" t="str">
        <f t="shared" si="114"/>
        <v>Fayette County, Tennessee</v>
      </c>
      <c r="C2453" s="57" t="str">
        <f t="shared" si="115"/>
        <v>Fayette County</v>
      </c>
      <c r="D2453" s="56" t="str">
        <f t="shared" si="116"/>
        <v>Tennessee</v>
      </c>
      <c r="E2453" s="61">
        <v>38413</v>
      </c>
      <c r="F2453" s="61">
        <v>38439</v>
      </c>
      <c r="G2453" s="61">
        <v>38427</v>
      </c>
      <c r="H2453" s="61">
        <v>38570</v>
      </c>
      <c r="I2453" s="61">
        <v>38686</v>
      </c>
      <c r="J2453" s="61">
        <v>38812</v>
      </c>
      <c r="K2453" s="61">
        <v>39123</v>
      </c>
      <c r="L2453" s="61">
        <v>39280</v>
      </c>
      <c r="M2453" s="61">
        <v>39703</v>
      </c>
      <c r="N2453" s="61">
        <v>40150</v>
      </c>
      <c r="O2453" s="62">
        <v>40556</v>
      </c>
      <c r="P2453" s="61">
        <v>41133</v>
      </c>
      <c r="Q2453" s="27"/>
      <c r="R2453" s="28"/>
    </row>
    <row r="2454" spans="1:18" x14ac:dyDescent="0.2">
      <c r="A2454" s="60" t="s">
        <v>2463</v>
      </c>
      <c r="B2454" s="57" t="str">
        <f t="shared" si="114"/>
        <v>Fentress County, Tennessee</v>
      </c>
      <c r="C2454" s="57" t="str">
        <f t="shared" si="115"/>
        <v>Fentress County</v>
      </c>
      <c r="D2454" s="56" t="str">
        <f t="shared" si="116"/>
        <v>Tennessee</v>
      </c>
      <c r="E2454" s="61">
        <v>17959</v>
      </c>
      <c r="F2454" s="61">
        <v>17962</v>
      </c>
      <c r="G2454" s="61">
        <v>17923</v>
      </c>
      <c r="H2454" s="61">
        <v>17997</v>
      </c>
      <c r="I2454" s="61">
        <v>17916</v>
      </c>
      <c r="J2454" s="61">
        <v>17904</v>
      </c>
      <c r="K2454" s="61">
        <v>17849</v>
      </c>
      <c r="L2454" s="61">
        <v>17965</v>
      </c>
      <c r="M2454" s="61">
        <v>18040</v>
      </c>
      <c r="N2454" s="61">
        <v>18214</v>
      </c>
      <c r="O2454" s="62">
        <v>18322</v>
      </c>
      <c r="P2454" s="61">
        <v>18523</v>
      </c>
      <c r="Q2454" s="27"/>
      <c r="R2454" s="28"/>
    </row>
    <row r="2455" spans="1:18" x14ac:dyDescent="0.2">
      <c r="A2455" s="60" t="s">
        <v>2464</v>
      </c>
      <c r="B2455" s="57" t="str">
        <f t="shared" si="114"/>
        <v>Franklin County, Tennessee</v>
      </c>
      <c r="C2455" s="57" t="str">
        <f t="shared" si="115"/>
        <v>Franklin County</v>
      </c>
      <c r="D2455" s="56" t="str">
        <f t="shared" si="116"/>
        <v>Tennessee</v>
      </c>
      <c r="E2455" s="61">
        <v>41052</v>
      </c>
      <c r="F2455" s="61">
        <v>41064</v>
      </c>
      <c r="G2455" s="61">
        <v>40959</v>
      </c>
      <c r="H2455" s="61">
        <v>40857</v>
      </c>
      <c r="I2455" s="61">
        <v>40688</v>
      </c>
      <c r="J2455" s="61">
        <v>41213</v>
      </c>
      <c r="K2455" s="61">
        <v>41288</v>
      </c>
      <c r="L2455" s="61">
        <v>41343</v>
      </c>
      <c r="M2455" s="61">
        <v>41518</v>
      </c>
      <c r="N2455" s="61">
        <v>41623</v>
      </c>
      <c r="O2455" s="62">
        <v>41935</v>
      </c>
      <c r="P2455" s="61">
        <v>42208</v>
      </c>
      <c r="Q2455" s="27"/>
      <c r="R2455" s="28"/>
    </row>
    <row r="2456" spans="1:18" x14ac:dyDescent="0.2">
      <c r="A2456" s="60" t="s">
        <v>2465</v>
      </c>
      <c r="B2456" s="57" t="str">
        <f t="shared" si="114"/>
        <v>Gibson County, Tennessee</v>
      </c>
      <c r="C2456" s="57" t="str">
        <f t="shared" si="115"/>
        <v>Gibson County</v>
      </c>
      <c r="D2456" s="56" t="str">
        <f t="shared" si="116"/>
        <v>Tennessee</v>
      </c>
      <c r="E2456" s="61">
        <v>49683</v>
      </c>
      <c r="F2456" s="61">
        <v>49687</v>
      </c>
      <c r="G2456" s="61">
        <v>49731</v>
      </c>
      <c r="H2456" s="61">
        <v>49898</v>
      </c>
      <c r="I2456" s="61">
        <v>49666</v>
      </c>
      <c r="J2456" s="61">
        <v>49380</v>
      </c>
      <c r="K2456" s="61">
        <v>49436</v>
      </c>
      <c r="L2456" s="61">
        <v>49329</v>
      </c>
      <c r="M2456" s="61">
        <v>49250</v>
      </c>
      <c r="N2456" s="61">
        <v>49255</v>
      </c>
      <c r="O2456" s="62">
        <v>49171</v>
      </c>
      <c r="P2456" s="61">
        <v>49133</v>
      </c>
      <c r="Q2456" s="27"/>
      <c r="R2456" s="28"/>
    </row>
    <row r="2457" spans="1:18" x14ac:dyDescent="0.2">
      <c r="A2457" s="60" t="s">
        <v>2466</v>
      </c>
      <c r="B2457" s="57" t="str">
        <f t="shared" si="114"/>
        <v>Giles County, Tennessee</v>
      </c>
      <c r="C2457" s="57" t="str">
        <f t="shared" si="115"/>
        <v>Giles County</v>
      </c>
      <c r="D2457" s="56" t="str">
        <f t="shared" si="116"/>
        <v>Tennessee</v>
      </c>
      <c r="E2457" s="61">
        <v>29485</v>
      </c>
      <c r="F2457" s="61">
        <v>29476</v>
      </c>
      <c r="G2457" s="61">
        <v>29406</v>
      </c>
      <c r="H2457" s="61">
        <v>29284</v>
      </c>
      <c r="I2457" s="61">
        <v>28969</v>
      </c>
      <c r="J2457" s="61">
        <v>28801</v>
      </c>
      <c r="K2457" s="61">
        <v>28819</v>
      </c>
      <c r="L2457" s="61">
        <v>28973</v>
      </c>
      <c r="M2457" s="61">
        <v>29165</v>
      </c>
      <c r="N2457" s="61">
        <v>29379</v>
      </c>
      <c r="O2457" s="62">
        <v>29446</v>
      </c>
      <c r="P2457" s="61">
        <v>29464</v>
      </c>
      <c r="Q2457" s="27"/>
      <c r="R2457" s="28"/>
    </row>
    <row r="2458" spans="1:18" x14ac:dyDescent="0.2">
      <c r="A2458" s="60" t="s">
        <v>2467</v>
      </c>
      <c r="B2458" s="57" t="str">
        <f t="shared" si="114"/>
        <v>Grainger County, Tennessee</v>
      </c>
      <c r="C2458" s="57" t="str">
        <f t="shared" si="115"/>
        <v>Grainger County</v>
      </c>
      <c r="D2458" s="56" t="str">
        <f t="shared" si="116"/>
        <v>Tennessee</v>
      </c>
      <c r="E2458" s="61">
        <v>22657</v>
      </c>
      <c r="F2458" s="61">
        <v>22656</v>
      </c>
      <c r="G2458" s="61">
        <v>22721</v>
      </c>
      <c r="H2458" s="61">
        <v>22753</v>
      </c>
      <c r="I2458" s="61">
        <v>22689</v>
      </c>
      <c r="J2458" s="61">
        <v>22739</v>
      </c>
      <c r="K2458" s="61">
        <v>22862</v>
      </c>
      <c r="L2458" s="61">
        <v>22848</v>
      </c>
      <c r="M2458" s="61">
        <v>23095</v>
      </c>
      <c r="N2458" s="61">
        <v>23106</v>
      </c>
      <c r="O2458" s="62">
        <v>23137</v>
      </c>
      <c r="P2458" s="61">
        <v>23320</v>
      </c>
      <c r="Q2458" s="27"/>
      <c r="R2458" s="28"/>
    </row>
    <row r="2459" spans="1:18" x14ac:dyDescent="0.2">
      <c r="A2459" s="60" t="s">
        <v>2468</v>
      </c>
      <c r="B2459" s="57" t="str">
        <f t="shared" si="114"/>
        <v>Greene County, Tennessee</v>
      </c>
      <c r="C2459" s="57" t="str">
        <f t="shared" si="115"/>
        <v>Greene County</v>
      </c>
      <c r="D2459" s="56" t="str">
        <f t="shared" si="116"/>
        <v>Tennessee</v>
      </c>
      <c r="E2459" s="61">
        <v>68831</v>
      </c>
      <c r="F2459" s="61">
        <v>68825</v>
      </c>
      <c r="G2459" s="61">
        <v>68834</v>
      </c>
      <c r="H2459" s="61">
        <v>69173</v>
      </c>
      <c r="I2459" s="61">
        <v>68760</v>
      </c>
      <c r="J2459" s="61">
        <v>68336</v>
      </c>
      <c r="K2459" s="61">
        <v>68464</v>
      </c>
      <c r="L2459" s="61">
        <v>68586</v>
      </c>
      <c r="M2459" s="61">
        <v>68529</v>
      </c>
      <c r="N2459" s="61">
        <v>68821</v>
      </c>
      <c r="O2459" s="62">
        <v>69164</v>
      </c>
      <c r="P2459" s="61">
        <v>69069</v>
      </c>
      <c r="Q2459" s="27"/>
      <c r="R2459" s="28"/>
    </row>
    <row r="2460" spans="1:18" x14ac:dyDescent="0.2">
      <c r="A2460" s="60" t="s">
        <v>2469</v>
      </c>
      <c r="B2460" s="57" t="str">
        <f t="shared" si="114"/>
        <v>Grundy County, Tennessee</v>
      </c>
      <c r="C2460" s="57" t="str">
        <f t="shared" si="115"/>
        <v>Grundy County</v>
      </c>
      <c r="D2460" s="56" t="str">
        <f t="shared" si="116"/>
        <v>Tennessee</v>
      </c>
      <c r="E2460" s="61">
        <v>13703</v>
      </c>
      <c r="F2460" s="61">
        <v>13726</v>
      </c>
      <c r="G2460" s="61">
        <v>13725</v>
      </c>
      <c r="H2460" s="61">
        <v>13588</v>
      </c>
      <c r="I2460" s="61">
        <v>13583</v>
      </c>
      <c r="J2460" s="61">
        <v>13449</v>
      </c>
      <c r="K2460" s="61">
        <v>13340</v>
      </c>
      <c r="L2460" s="61">
        <v>13337</v>
      </c>
      <c r="M2460" s="61">
        <v>13276</v>
      </c>
      <c r="N2460" s="61">
        <v>13332</v>
      </c>
      <c r="O2460" s="62">
        <v>13348</v>
      </c>
      <c r="P2460" s="61">
        <v>13427</v>
      </c>
      <c r="Q2460" s="27"/>
      <c r="R2460" s="28"/>
    </row>
    <row r="2461" spans="1:18" x14ac:dyDescent="0.2">
      <c r="A2461" s="60" t="s">
        <v>2470</v>
      </c>
      <c r="B2461" s="57" t="str">
        <f t="shared" si="114"/>
        <v>Hamblen County, Tennessee</v>
      </c>
      <c r="C2461" s="57" t="str">
        <f t="shared" si="115"/>
        <v>Hamblen County</v>
      </c>
      <c r="D2461" s="56" t="str">
        <f t="shared" si="116"/>
        <v>Tennessee</v>
      </c>
      <c r="E2461" s="61">
        <v>62544</v>
      </c>
      <c r="F2461" s="61">
        <v>62534</v>
      </c>
      <c r="G2461" s="61">
        <v>62510</v>
      </c>
      <c r="H2461" s="61">
        <v>62899</v>
      </c>
      <c r="I2461" s="61">
        <v>62764</v>
      </c>
      <c r="J2461" s="61">
        <v>63051</v>
      </c>
      <c r="K2461" s="61">
        <v>63010</v>
      </c>
      <c r="L2461" s="61">
        <v>63353</v>
      </c>
      <c r="M2461" s="61">
        <v>63681</v>
      </c>
      <c r="N2461" s="61">
        <v>64062</v>
      </c>
      <c r="O2461" s="62">
        <v>64629</v>
      </c>
      <c r="P2461" s="61">
        <v>64934</v>
      </c>
      <c r="Q2461" s="27"/>
      <c r="R2461" s="28"/>
    </row>
    <row r="2462" spans="1:18" x14ac:dyDescent="0.2">
      <c r="A2462" s="60" t="s">
        <v>2471</v>
      </c>
      <c r="B2462" s="57" t="str">
        <f t="shared" si="114"/>
        <v>Hamilton County, Tennessee</v>
      </c>
      <c r="C2462" s="57" t="str">
        <f t="shared" si="115"/>
        <v>Hamilton County</v>
      </c>
      <c r="D2462" s="56" t="str">
        <f t="shared" si="116"/>
        <v>Tennessee</v>
      </c>
      <c r="E2462" s="61">
        <v>336463</v>
      </c>
      <c r="F2462" s="61">
        <v>336477</v>
      </c>
      <c r="G2462" s="61">
        <v>337214</v>
      </c>
      <c r="H2462" s="61">
        <v>341094</v>
      </c>
      <c r="I2462" s="61">
        <v>345693</v>
      </c>
      <c r="J2462" s="61">
        <v>349050</v>
      </c>
      <c r="K2462" s="61">
        <v>350729</v>
      </c>
      <c r="L2462" s="61">
        <v>353690</v>
      </c>
      <c r="M2462" s="61">
        <v>357778</v>
      </c>
      <c r="N2462" s="61">
        <v>361032</v>
      </c>
      <c r="O2462" s="62">
        <v>364293</v>
      </c>
      <c r="P2462" s="61">
        <v>367804</v>
      </c>
      <c r="Q2462" s="27"/>
      <c r="R2462" s="28"/>
    </row>
    <row r="2463" spans="1:18" x14ac:dyDescent="0.2">
      <c r="A2463" s="60" t="s">
        <v>2472</v>
      </c>
      <c r="B2463" s="57" t="str">
        <f t="shared" si="114"/>
        <v>Hancock County, Tennessee</v>
      </c>
      <c r="C2463" s="57" t="str">
        <f t="shared" si="115"/>
        <v>Hancock County</v>
      </c>
      <c r="D2463" s="56" t="str">
        <f t="shared" si="116"/>
        <v>Tennessee</v>
      </c>
      <c r="E2463" s="61">
        <v>6819</v>
      </c>
      <c r="F2463" s="61">
        <v>6811</v>
      </c>
      <c r="G2463" s="61">
        <v>6798</v>
      </c>
      <c r="H2463" s="61">
        <v>6708</v>
      </c>
      <c r="I2463" s="61">
        <v>6657</v>
      </c>
      <c r="J2463" s="61">
        <v>6621</v>
      </c>
      <c r="K2463" s="61">
        <v>6619</v>
      </c>
      <c r="L2463" s="61">
        <v>6577</v>
      </c>
      <c r="M2463" s="61">
        <v>6583</v>
      </c>
      <c r="N2463" s="61">
        <v>6593</v>
      </c>
      <c r="O2463" s="62">
        <v>6561</v>
      </c>
      <c r="P2463" s="61">
        <v>6620</v>
      </c>
      <c r="Q2463" s="27"/>
      <c r="R2463" s="28"/>
    </row>
    <row r="2464" spans="1:18" x14ac:dyDescent="0.2">
      <c r="A2464" s="60" t="s">
        <v>2473</v>
      </c>
      <c r="B2464" s="57" t="str">
        <f t="shared" si="114"/>
        <v>Hardeman County, Tennessee</v>
      </c>
      <c r="C2464" s="57" t="str">
        <f t="shared" si="115"/>
        <v>Hardeman County</v>
      </c>
      <c r="D2464" s="56" t="str">
        <f t="shared" si="116"/>
        <v>Tennessee</v>
      </c>
      <c r="E2464" s="61">
        <v>27253</v>
      </c>
      <c r="F2464" s="61">
        <v>27245</v>
      </c>
      <c r="G2464" s="61">
        <v>27169</v>
      </c>
      <c r="H2464" s="61">
        <v>26869</v>
      </c>
      <c r="I2464" s="61">
        <v>26612</v>
      </c>
      <c r="J2464" s="61">
        <v>26360</v>
      </c>
      <c r="K2464" s="61">
        <v>25989</v>
      </c>
      <c r="L2464" s="61">
        <v>25817</v>
      </c>
      <c r="M2464" s="61">
        <v>25584</v>
      </c>
      <c r="N2464" s="61">
        <v>25488</v>
      </c>
      <c r="O2464" s="62">
        <v>25276</v>
      </c>
      <c r="P2464" s="61">
        <v>25050</v>
      </c>
      <c r="Q2464" s="27"/>
      <c r="R2464" s="28"/>
    </row>
    <row r="2465" spans="1:18" x14ac:dyDescent="0.2">
      <c r="A2465" s="60" t="s">
        <v>2474</v>
      </c>
      <c r="B2465" s="57" t="str">
        <f t="shared" si="114"/>
        <v>Hardin County, Tennessee</v>
      </c>
      <c r="C2465" s="57" t="str">
        <f t="shared" si="115"/>
        <v>Hardin County</v>
      </c>
      <c r="D2465" s="56" t="str">
        <f t="shared" si="116"/>
        <v>Tennessee</v>
      </c>
      <c r="E2465" s="61">
        <v>26026</v>
      </c>
      <c r="F2465" s="61">
        <v>26008</v>
      </c>
      <c r="G2465" s="61">
        <v>26050</v>
      </c>
      <c r="H2465" s="61">
        <v>25869</v>
      </c>
      <c r="I2465" s="61">
        <v>25962</v>
      </c>
      <c r="J2465" s="61">
        <v>25925</v>
      </c>
      <c r="K2465" s="61">
        <v>25801</v>
      </c>
      <c r="L2465" s="61">
        <v>25754</v>
      </c>
      <c r="M2465" s="61">
        <v>25740</v>
      </c>
      <c r="N2465" s="61">
        <v>25738</v>
      </c>
      <c r="O2465" s="62">
        <v>25693</v>
      </c>
      <c r="P2465" s="61">
        <v>25652</v>
      </c>
      <c r="Q2465" s="27"/>
      <c r="R2465" s="28"/>
    </row>
    <row r="2466" spans="1:18" x14ac:dyDescent="0.2">
      <c r="A2466" s="60" t="s">
        <v>2475</v>
      </c>
      <c r="B2466" s="57" t="str">
        <f t="shared" si="114"/>
        <v>Hawkins County, Tennessee</v>
      </c>
      <c r="C2466" s="57" t="str">
        <f t="shared" si="115"/>
        <v>Hawkins County</v>
      </c>
      <c r="D2466" s="56" t="str">
        <f t="shared" si="116"/>
        <v>Tennessee</v>
      </c>
      <c r="E2466" s="61">
        <v>56833</v>
      </c>
      <c r="F2466" s="61">
        <v>56826</v>
      </c>
      <c r="G2466" s="61">
        <v>56870</v>
      </c>
      <c r="H2466" s="61">
        <v>56621</v>
      </c>
      <c r="I2466" s="61">
        <v>56560</v>
      </c>
      <c r="J2466" s="61">
        <v>56696</v>
      </c>
      <c r="K2466" s="61">
        <v>56481</v>
      </c>
      <c r="L2466" s="61">
        <v>56370</v>
      </c>
      <c r="M2466" s="61">
        <v>56565</v>
      </c>
      <c r="N2466" s="61">
        <v>56620</v>
      </c>
      <c r="O2466" s="62">
        <v>56713</v>
      </c>
      <c r="P2466" s="61">
        <v>56786</v>
      </c>
      <c r="Q2466" s="27"/>
      <c r="R2466" s="28"/>
    </row>
    <row r="2467" spans="1:18" x14ac:dyDescent="0.2">
      <c r="A2467" s="60" t="s">
        <v>2476</v>
      </c>
      <c r="B2467" s="57" t="str">
        <f t="shared" si="114"/>
        <v>Haywood County, Tennessee</v>
      </c>
      <c r="C2467" s="57" t="str">
        <f t="shared" si="115"/>
        <v>Haywood County</v>
      </c>
      <c r="D2467" s="56" t="str">
        <f t="shared" si="116"/>
        <v>Tennessee</v>
      </c>
      <c r="E2467" s="61">
        <v>18787</v>
      </c>
      <c r="F2467" s="61">
        <v>18807</v>
      </c>
      <c r="G2467" s="61">
        <v>18812</v>
      </c>
      <c r="H2467" s="61">
        <v>18546</v>
      </c>
      <c r="I2467" s="61">
        <v>18276</v>
      </c>
      <c r="J2467" s="61">
        <v>18234</v>
      </c>
      <c r="K2467" s="61">
        <v>18235</v>
      </c>
      <c r="L2467" s="61">
        <v>18036</v>
      </c>
      <c r="M2467" s="61">
        <v>17822</v>
      </c>
      <c r="N2467" s="61">
        <v>17607</v>
      </c>
      <c r="O2467" s="62">
        <v>17347</v>
      </c>
      <c r="P2467" s="61">
        <v>17304</v>
      </c>
      <c r="Q2467" s="27"/>
      <c r="R2467" s="28"/>
    </row>
    <row r="2468" spans="1:18" x14ac:dyDescent="0.2">
      <c r="A2468" s="60" t="s">
        <v>2477</v>
      </c>
      <c r="B2468" s="57" t="str">
        <f t="shared" si="114"/>
        <v>Henderson County, Tennessee</v>
      </c>
      <c r="C2468" s="57" t="str">
        <f t="shared" si="115"/>
        <v>Henderson County</v>
      </c>
      <c r="D2468" s="56" t="str">
        <f t="shared" si="116"/>
        <v>Tennessee</v>
      </c>
      <c r="E2468" s="61">
        <v>27769</v>
      </c>
      <c r="F2468" s="61">
        <v>27780</v>
      </c>
      <c r="G2468" s="61">
        <v>27788</v>
      </c>
      <c r="H2468" s="61">
        <v>28039</v>
      </c>
      <c r="I2468" s="61">
        <v>28082</v>
      </c>
      <c r="J2468" s="61">
        <v>28042</v>
      </c>
      <c r="K2468" s="61">
        <v>28093</v>
      </c>
      <c r="L2468" s="61">
        <v>28078</v>
      </c>
      <c r="M2468" s="61">
        <v>27855</v>
      </c>
      <c r="N2468" s="61">
        <v>27851</v>
      </c>
      <c r="O2468" s="62">
        <v>27983</v>
      </c>
      <c r="P2468" s="61">
        <v>28117</v>
      </c>
      <c r="Q2468" s="27"/>
      <c r="R2468" s="28"/>
    </row>
    <row r="2469" spans="1:18" x14ac:dyDescent="0.2">
      <c r="A2469" s="60" t="s">
        <v>2478</v>
      </c>
      <c r="B2469" s="57" t="str">
        <f t="shared" si="114"/>
        <v>Henry County, Tennessee</v>
      </c>
      <c r="C2469" s="57" t="str">
        <f t="shared" si="115"/>
        <v>Henry County</v>
      </c>
      <c r="D2469" s="56" t="str">
        <f t="shared" si="116"/>
        <v>Tennessee</v>
      </c>
      <c r="E2469" s="61">
        <v>32330</v>
      </c>
      <c r="F2469" s="61">
        <v>32349</v>
      </c>
      <c r="G2469" s="61">
        <v>32398</v>
      </c>
      <c r="H2469" s="61">
        <v>32440</v>
      </c>
      <c r="I2469" s="61">
        <v>32377</v>
      </c>
      <c r="J2469" s="61">
        <v>32250</v>
      </c>
      <c r="K2469" s="61">
        <v>32245</v>
      </c>
      <c r="L2469" s="61">
        <v>32127</v>
      </c>
      <c r="M2469" s="61">
        <v>32232</v>
      </c>
      <c r="N2469" s="61">
        <v>32380</v>
      </c>
      <c r="O2469" s="62">
        <v>32336</v>
      </c>
      <c r="P2469" s="61">
        <v>32345</v>
      </c>
      <c r="Q2469" s="27"/>
      <c r="R2469" s="28"/>
    </row>
    <row r="2470" spans="1:18" x14ac:dyDescent="0.2">
      <c r="A2470" s="60" t="s">
        <v>2479</v>
      </c>
      <c r="B2470" s="57" t="str">
        <f t="shared" si="114"/>
        <v>Hickman County, Tennessee</v>
      </c>
      <c r="C2470" s="57" t="str">
        <f t="shared" si="115"/>
        <v>Hickman County</v>
      </c>
      <c r="D2470" s="56" t="str">
        <f t="shared" si="116"/>
        <v>Tennessee</v>
      </c>
      <c r="E2470" s="61">
        <v>24690</v>
      </c>
      <c r="F2470" s="61">
        <v>24690</v>
      </c>
      <c r="G2470" s="61">
        <v>24647</v>
      </c>
      <c r="H2470" s="61">
        <v>24364</v>
      </c>
      <c r="I2470" s="61">
        <v>24192</v>
      </c>
      <c r="J2470" s="61">
        <v>24207</v>
      </c>
      <c r="K2470" s="61">
        <v>24465</v>
      </c>
      <c r="L2470" s="61">
        <v>24373</v>
      </c>
      <c r="M2470" s="61">
        <v>24666</v>
      </c>
      <c r="N2470" s="61">
        <v>24839</v>
      </c>
      <c r="O2470" s="62">
        <v>25007</v>
      </c>
      <c r="P2470" s="61">
        <v>25178</v>
      </c>
      <c r="Q2470" s="27"/>
      <c r="R2470" s="28"/>
    </row>
    <row r="2471" spans="1:18" x14ac:dyDescent="0.2">
      <c r="A2471" s="60" t="s">
        <v>2480</v>
      </c>
      <c r="B2471" s="57" t="str">
        <f t="shared" si="114"/>
        <v>Houston County, Tennessee</v>
      </c>
      <c r="C2471" s="57" t="str">
        <f t="shared" si="115"/>
        <v>Houston County</v>
      </c>
      <c r="D2471" s="56" t="str">
        <f t="shared" si="116"/>
        <v>Tennessee</v>
      </c>
      <c r="E2471" s="61">
        <v>8426</v>
      </c>
      <c r="F2471" s="61">
        <v>8429</v>
      </c>
      <c r="G2471" s="61">
        <v>8451</v>
      </c>
      <c r="H2471" s="61">
        <v>8347</v>
      </c>
      <c r="I2471" s="61">
        <v>8424</v>
      </c>
      <c r="J2471" s="61">
        <v>8276</v>
      </c>
      <c r="K2471" s="61">
        <v>8221</v>
      </c>
      <c r="L2471" s="61">
        <v>8124</v>
      </c>
      <c r="M2471" s="61">
        <v>8101</v>
      </c>
      <c r="N2471" s="61">
        <v>8158</v>
      </c>
      <c r="O2471" s="62">
        <v>8234</v>
      </c>
      <c r="P2471" s="61">
        <v>8201</v>
      </c>
      <c r="Q2471" s="27"/>
      <c r="R2471" s="28"/>
    </row>
    <row r="2472" spans="1:18" x14ac:dyDescent="0.2">
      <c r="A2472" s="60" t="s">
        <v>2481</v>
      </c>
      <c r="B2472" s="57" t="str">
        <f t="shared" si="114"/>
        <v>Humphreys County, Tennessee</v>
      </c>
      <c r="C2472" s="57" t="str">
        <f t="shared" si="115"/>
        <v>Humphreys County</v>
      </c>
      <c r="D2472" s="56" t="str">
        <f t="shared" si="116"/>
        <v>Tennessee</v>
      </c>
      <c r="E2472" s="61">
        <v>18538</v>
      </c>
      <c r="F2472" s="61">
        <v>18535</v>
      </c>
      <c r="G2472" s="61">
        <v>18558</v>
      </c>
      <c r="H2472" s="61">
        <v>18403</v>
      </c>
      <c r="I2472" s="61">
        <v>18287</v>
      </c>
      <c r="J2472" s="61">
        <v>18244</v>
      </c>
      <c r="K2472" s="61">
        <v>18147</v>
      </c>
      <c r="L2472" s="61">
        <v>18157</v>
      </c>
      <c r="M2472" s="61">
        <v>18383</v>
      </c>
      <c r="N2472" s="61">
        <v>18503</v>
      </c>
      <c r="O2472" s="62">
        <v>18551</v>
      </c>
      <c r="P2472" s="61">
        <v>18582</v>
      </c>
      <c r="Q2472" s="27"/>
      <c r="R2472" s="28"/>
    </row>
    <row r="2473" spans="1:18" x14ac:dyDescent="0.2">
      <c r="A2473" s="60" t="s">
        <v>2482</v>
      </c>
      <c r="B2473" s="57" t="str">
        <f t="shared" si="114"/>
        <v>Jackson County, Tennessee</v>
      </c>
      <c r="C2473" s="57" t="str">
        <f t="shared" si="115"/>
        <v>Jackson County</v>
      </c>
      <c r="D2473" s="56" t="str">
        <f t="shared" si="116"/>
        <v>Tennessee</v>
      </c>
      <c r="E2473" s="61">
        <v>11638</v>
      </c>
      <c r="F2473" s="61">
        <v>11634</v>
      </c>
      <c r="G2473" s="61">
        <v>11625</v>
      </c>
      <c r="H2473" s="61">
        <v>11558</v>
      </c>
      <c r="I2473" s="61">
        <v>11595</v>
      </c>
      <c r="J2473" s="61">
        <v>11561</v>
      </c>
      <c r="K2473" s="61">
        <v>11524</v>
      </c>
      <c r="L2473" s="61">
        <v>11534</v>
      </c>
      <c r="M2473" s="61">
        <v>11611</v>
      </c>
      <c r="N2473" s="61">
        <v>11702</v>
      </c>
      <c r="O2473" s="62">
        <v>11777</v>
      </c>
      <c r="P2473" s="61">
        <v>11786</v>
      </c>
      <c r="Q2473" s="27"/>
      <c r="R2473" s="28"/>
    </row>
    <row r="2474" spans="1:18" x14ac:dyDescent="0.2">
      <c r="A2474" s="60" t="s">
        <v>2483</v>
      </c>
      <c r="B2474" s="57" t="str">
        <f t="shared" si="114"/>
        <v>Jefferson County, Tennessee</v>
      </c>
      <c r="C2474" s="57" t="str">
        <f t="shared" si="115"/>
        <v>Jefferson County</v>
      </c>
      <c r="D2474" s="56" t="str">
        <f t="shared" si="116"/>
        <v>Tennessee</v>
      </c>
      <c r="E2474" s="61">
        <v>51407</v>
      </c>
      <c r="F2474" s="61">
        <v>51668</v>
      </c>
      <c r="G2474" s="61">
        <v>51714</v>
      </c>
      <c r="H2474" s="61">
        <v>51908</v>
      </c>
      <c r="I2474" s="61">
        <v>52300</v>
      </c>
      <c r="J2474" s="61">
        <v>52134</v>
      </c>
      <c r="K2474" s="61">
        <v>52408</v>
      </c>
      <c r="L2474" s="61">
        <v>53011</v>
      </c>
      <c r="M2474" s="61">
        <v>53148</v>
      </c>
      <c r="N2474" s="61">
        <v>53730</v>
      </c>
      <c r="O2474" s="62">
        <v>54012</v>
      </c>
      <c r="P2474" s="61">
        <v>54495</v>
      </c>
      <c r="Q2474" s="27"/>
      <c r="R2474" s="28"/>
    </row>
    <row r="2475" spans="1:18" x14ac:dyDescent="0.2">
      <c r="A2475" s="60" t="s">
        <v>2484</v>
      </c>
      <c r="B2475" s="57" t="str">
        <f t="shared" si="114"/>
        <v>Johnson County, Tennessee</v>
      </c>
      <c r="C2475" s="57" t="str">
        <f t="shared" si="115"/>
        <v>Johnson County</v>
      </c>
      <c r="D2475" s="56" t="str">
        <f t="shared" si="116"/>
        <v>Tennessee</v>
      </c>
      <c r="E2475" s="61">
        <v>18244</v>
      </c>
      <c r="F2475" s="61">
        <v>18240</v>
      </c>
      <c r="G2475" s="61">
        <v>18286</v>
      </c>
      <c r="H2475" s="61">
        <v>18223</v>
      </c>
      <c r="I2475" s="61">
        <v>18159</v>
      </c>
      <c r="J2475" s="61">
        <v>18014</v>
      </c>
      <c r="K2475" s="61">
        <v>17935</v>
      </c>
      <c r="L2475" s="61">
        <v>17842</v>
      </c>
      <c r="M2475" s="61">
        <v>17759</v>
      </c>
      <c r="N2475" s="61">
        <v>17603</v>
      </c>
      <c r="O2475" s="62">
        <v>17774</v>
      </c>
      <c r="P2475" s="61">
        <v>17788</v>
      </c>
      <c r="Q2475" s="27"/>
      <c r="R2475" s="28"/>
    </row>
    <row r="2476" spans="1:18" x14ac:dyDescent="0.2">
      <c r="A2476" s="60" t="s">
        <v>2485</v>
      </c>
      <c r="B2476" s="57" t="str">
        <f t="shared" si="114"/>
        <v>Knox County, Tennessee</v>
      </c>
      <c r="C2476" s="57" t="str">
        <f t="shared" si="115"/>
        <v>Knox County</v>
      </c>
      <c r="D2476" s="56" t="str">
        <f t="shared" si="116"/>
        <v>Tennessee</v>
      </c>
      <c r="E2476" s="61">
        <v>432226</v>
      </c>
      <c r="F2476" s="61">
        <v>432260</v>
      </c>
      <c r="G2476" s="61">
        <v>432938</v>
      </c>
      <c r="H2476" s="61">
        <v>436776</v>
      </c>
      <c r="I2476" s="61">
        <v>440791</v>
      </c>
      <c r="J2476" s="61">
        <v>444314</v>
      </c>
      <c r="K2476" s="61">
        <v>447903</v>
      </c>
      <c r="L2476" s="61">
        <v>451297</v>
      </c>
      <c r="M2476" s="61">
        <v>456089</v>
      </c>
      <c r="N2476" s="61">
        <v>461565</v>
      </c>
      <c r="O2476" s="62">
        <v>466258</v>
      </c>
      <c r="P2476" s="61">
        <v>470313</v>
      </c>
      <c r="Q2476" s="27"/>
      <c r="R2476" s="28"/>
    </row>
    <row r="2477" spans="1:18" x14ac:dyDescent="0.2">
      <c r="A2477" s="60" t="s">
        <v>2486</v>
      </c>
      <c r="B2477" s="57" t="str">
        <f t="shared" si="114"/>
        <v>Lake County, Tennessee</v>
      </c>
      <c r="C2477" s="57" t="str">
        <f t="shared" si="115"/>
        <v>Lake County</v>
      </c>
      <c r="D2477" s="56" t="str">
        <f t="shared" si="116"/>
        <v>Tennessee</v>
      </c>
      <c r="E2477" s="61">
        <v>7832</v>
      </c>
      <c r="F2477" s="61">
        <v>7832</v>
      </c>
      <c r="G2477" s="61">
        <v>7827</v>
      </c>
      <c r="H2477" s="61">
        <v>7793</v>
      </c>
      <c r="I2477" s="61">
        <v>7715</v>
      </c>
      <c r="J2477" s="61">
        <v>7713</v>
      </c>
      <c r="K2477" s="61">
        <v>7680</v>
      </c>
      <c r="L2477" s="61">
        <v>7602</v>
      </c>
      <c r="M2477" s="61">
        <v>7531</v>
      </c>
      <c r="N2477" s="61">
        <v>7451</v>
      </c>
      <c r="O2477" s="62">
        <v>7407</v>
      </c>
      <c r="P2477" s="61">
        <v>7016</v>
      </c>
      <c r="Q2477" s="27"/>
      <c r="R2477" s="28"/>
    </row>
    <row r="2478" spans="1:18" x14ac:dyDescent="0.2">
      <c r="A2478" s="60" t="s">
        <v>2487</v>
      </c>
      <c r="B2478" s="57" t="str">
        <f t="shared" si="114"/>
        <v>Lauderdale County, Tennessee</v>
      </c>
      <c r="C2478" s="57" t="str">
        <f t="shared" si="115"/>
        <v>Lauderdale County</v>
      </c>
      <c r="D2478" s="56" t="str">
        <f t="shared" si="116"/>
        <v>Tennessee</v>
      </c>
      <c r="E2478" s="61">
        <v>27815</v>
      </c>
      <c r="F2478" s="61">
        <v>27822</v>
      </c>
      <c r="G2478" s="61">
        <v>27721</v>
      </c>
      <c r="H2478" s="61">
        <v>27701</v>
      </c>
      <c r="I2478" s="61">
        <v>27694</v>
      </c>
      <c r="J2478" s="61">
        <v>27573</v>
      </c>
      <c r="K2478" s="61">
        <v>27357</v>
      </c>
      <c r="L2478" s="61">
        <v>26903</v>
      </c>
      <c r="M2478" s="61">
        <v>25320</v>
      </c>
      <c r="N2478" s="61">
        <v>26093</v>
      </c>
      <c r="O2478" s="62">
        <v>25997</v>
      </c>
      <c r="P2478" s="61">
        <v>25633</v>
      </c>
      <c r="Q2478" s="27"/>
      <c r="R2478" s="28"/>
    </row>
    <row r="2479" spans="1:18" x14ac:dyDescent="0.2">
      <c r="A2479" s="60" t="s">
        <v>2488</v>
      </c>
      <c r="B2479" s="57" t="str">
        <f t="shared" si="114"/>
        <v>Lawrence County, Tennessee</v>
      </c>
      <c r="C2479" s="57" t="str">
        <f t="shared" si="115"/>
        <v>Lawrence County</v>
      </c>
      <c r="D2479" s="56" t="str">
        <f t="shared" si="116"/>
        <v>Tennessee</v>
      </c>
      <c r="E2479" s="61">
        <v>41869</v>
      </c>
      <c r="F2479" s="61">
        <v>41856</v>
      </c>
      <c r="G2479" s="61">
        <v>41967</v>
      </c>
      <c r="H2479" s="61">
        <v>42162</v>
      </c>
      <c r="I2479" s="61">
        <v>42154</v>
      </c>
      <c r="J2479" s="61">
        <v>42028</v>
      </c>
      <c r="K2479" s="61">
        <v>42304</v>
      </c>
      <c r="L2479" s="61">
        <v>42592</v>
      </c>
      <c r="M2479" s="61">
        <v>43056</v>
      </c>
      <c r="N2479" s="61">
        <v>43388</v>
      </c>
      <c r="O2479" s="62">
        <v>43771</v>
      </c>
      <c r="P2479" s="61">
        <v>44142</v>
      </c>
      <c r="Q2479" s="27"/>
      <c r="R2479" s="28"/>
    </row>
    <row r="2480" spans="1:18" x14ac:dyDescent="0.2">
      <c r="A2480" s="60" t="s">
        <v>2489</v>
      </c>
      <c r="B2480" s="57" t="str">
        <f t="shared" si="114"/>
        <v>Lewis County, Tennessee</v>
      </c>
      <c r="C2480" s="57" t="str">
        <f t="shared" si="115"/>
        <v>Lewis County</v>
      </c>
      <c r="D2480" s="56" t="str">
        <f t="shared" si="116"/>
        <v>Tennessee</v>
      </c>
      <c r="E2480" s="61">
        <v>12161</v>
      </c>
      <c r="F2480" s="61">
        <v>12170</v>
      </c>
      <c r="G2480" s="61">
        <v>12173</v>
      </c>
      <c r="H2480" s="61">
        <v>12146</v>
      </c>
      <c r="I2480" s="61">
        <v>11942</v>
      </c>
      <c r="J2480" s="61">
        <v>11994</v>
      </c>
      <c r="K2480" s="61">
        <v>11886</v>
      </c>
      <c r="L2480" s="61">
        <v>11875</v>
      </c>
      <c r="M2480" s="61">
        <v>11891</v>
      </c>
      <c r="N2480" s="61">
        <v>12025</v>
      </c>
      <c r="O2480" s="62">
        <v>12074</v>
      </c>
      <c r="P2480" s="61">
        <v>12268</v>
      </c>
      <c r="Q2480" s="27"/>
      <c r="R2480" s="28"/>
    </row>
    <row r="2481" spans="1:18" x14ac:dyDescent="0.2">
      <c r="A2481" s="60" t="s">
        <v>2490</v>
      </c>
      <c r="B2481" s="57" t="str">
        <f t="shared" si="114"/>
        <v>Lincoln County, Tennessee</v>
      </c>
      <c r="C2481" s="57" t="str">
        <f t="shared" si="115"/>
        <v>Lincoln County</v>
      </c>
      <c r="D2481" s="56" t="str">
        <f t="shared" si="116"/>
        <v>Tennessee</v>
      </c>
      <c r="E2481" s="61">
        <v>33361</v>
      </c>
      <c r="F2481" s="61">
        <v>33354</v>
      </c>
      <c r="G2481" s="61">
        <v>33382</v>
      </c>
      <c r="H2481" s="61">
        <v>33387</v>
      </c>
      <c r="I2481" s="61">
        <v>33379</v>
      </c>
      <c r="J2481" s="61">
        <v>33499</v>
      </c>
      <c r="K2481" s="61">
        <v>33443</v>
      </c>
      <c r="L2481" s="61">
        <v>33609</v>
      </c>
      <c r="M2481" s="61">
        <v>33564</v>
      </c>
      <c r="N2481" s="61">
        <v>33892</v>
      </c>
      <c r="O2481" s="62">
        <v>34189</v>
      </c>
      <c r="P2481" s="61">
        <v>34366</v>
      </c>
      <c r="Q2481" s="27"/>
      <c r="R2481" s="28"/>
    </row>
    <row r="2482" spans="1:18" x14ac:dyDescent="0.2">
      <c r="A2482" s="60" t="s">
        <v>2491</v>
      </c>
      <c r="B2482" s="57" t="str">
        <f t="shared" si="114"/>
        <v>Loudon County, Tennessee</v>
      </c>
      <c r="C2482" s="57" t="str">
        <f t="shared" si="115"/>
        <v>Loudon County</v>
      </c>
      <c r="D2482" s="56" t="str">
        <f t="shared" si="116"/>
        <v>Tennessee</v>
      </c>
      <c r="E2482" s="61">
        <v>48556</v>
      </c>
      <c r="F2482" s="61">
        <v>48561</v>
      </c>
      <c r="G2482" s="61">
        <v>48710</v>
      </c>
      <c r="H2482" s="61">
        <v>49188</v>
      </c>
      <c r="I2482" s="61">
        <v>49823</v>
      </c>
      <c r="J2482" s="61">
        <v>50386</v>
      </c>
      <c r="K2482" s="61">
        <v>50586</v>
      </c>
      <c r="L2482" s="61">
        <v>50916</v>
      </c>
      <c r="M2482" s="61">
        <v>51373</v>
      </c>
      <c r="N2482" s="61">
        <v>52260</v>
      </c>
      <c r="O2482" s="62">
        <v>53082</v>
      </c>
      <c r="P2482" s="61">
        <v>54068</v>
      </c>
      <c r="Q2482" s="27"/>
      <c r="R2482" s="28"/>
    </row>
    <row r="2483" spans="1:18" x14ac:dyDescent="0.2">
      <c r="A2483" s="60" t="s">
        <v>2492</v>
      </c>
      <c r="B2483" s="57" t="str">
        <f t="shared" si="114"/>
        <v>McMinn County, Tennessee</v>
      </c>
      <c r="C2483" s="57" t="str">
        <f t="shared" si="115"/>
        <v>McMinn County</v>
      </c>
      <c r="D2483" s="56" t="str">
        <f t="shared" si="116"/>
        <v>Tennessee</v>
      </c>
      <c r="E2483" s="61">
        <v>52266</v>
      </c>
      <c r="F2483" s="61">
        <v>52287</v>
      </c>
      <c r="G2483" s="61">
        <v>52176</v>
      </c>
      <c r="H2483" s="61">
        <v>52335</v>
      </c>
      <c r="I2483" s="61">
        <v>52441</v>
      </c>
      <c r="J2483" s="61">
        <v>52431</v>
      </c>
      <c r="K2483" s="61">
        <v>52675</v>
      </c>
      <c r="L2483" s="61">
        <v>52502</v>
      </c>
      <c r="M2483" s="61">
        <v>52700</v>
      </c>
      <c r="N2483" s="61">
        <v>52931</v>
      </c>
      <c r="O2483" s="62">
        <v>53336</v>
      </c>
      <c r="P2483" s="61">
        <v>53794</v>
      </c>
      <c r="Q2483" s="27"/>
      <c r="R2483" s="28"/>
    </row>
    <row r="2484" spans="1:18" x14ac:dyDescent="0.2">
      <c r="A2484" s="60" t="s">
        <v>2493</v>
      </c>
      <c r="B2484" s="57" t="str">
        <f t="shared" si="114"/>
        <v>McNairy County, Tennessee</v>
      </c>
      <c r="C2484" s="57" t="str">
        <f t="shared" si="115"/>
        <v>McNairy County</v>
      </c>
      <c r="D2484" s="56" t="str">
        <f t="shared" si="116"/>
        <v>Tennessee</v>
      </c>
      <c r="E2484" s="61">
        <v>26075</v>
      </c>
      <c r="F2484" s="61">
        <v>26082</v>
      </c>
      <c r="G2484" s="61">
        <v>26066</v>
      </c>
      <c r="H2484" s="61">
        <v>26077</v>
      </c>
      <c r="I2484" s="61">
        <v>26142</v>
      </c>
      <c r="J2484" s="61">
        <v>26035</v>
      </c>
      <c r="K2484" s="61">
        <v>26032</v>
      </c>
      <c r="L2484" s="61">
        <v>25864</v>
      </c>
      <c r="M2484" s="61">
        <v>25832</v>
      </c>
      <c r="N2484" s="61">
        <v>26001</v>
      </c>
      <c r="O2484" s="62">
        <v>25830</v>
      </c>
      <c r="P2484" s="61">
        <v>25694</v>
      </c>
      <c r="Q2484" s="27"/>
      <c r="R2484" s="28"/>
    </row>
    <row r="2485" spans="1:18" x14ac:dyDescent="0.2">
      <c r="A2485" s="60" t="s">
        <v>2494</v>
      </c>
      <c r="B2485" s="57" t="str">
        <f t="shared" si="114"/>
        <v>Macon County, Tennessee</v>
      </c>
      <c r="C2485" s="57" t="str">
        <f t="shared" si="115"/>
        <v>Macon County</v>
      </c>
      <c r="D2485" s="56" t="str">
        <f t="shared" si="116"/>
        <v>Tennessee</v>
      </c>
      <c r="E2485" s="61">
        <v>22248</v>
      </c>
      <c r="F2485" s="61">
        <v>22226</v>
      </c>
      <c r="G2485" s="61">
        <v>22237</v>
      </c>
      <c r="H2485" s="61">
        <v>22455</v>
      </c>
      <c r="I2485" s="61">
        <v>22488</v>
      </c>
      <c r="J2485" s="61">
        <v>22637</v>
      </c>
      <c r="K2485" s="61">
        <v>22919</v>
      </c>
      <c r="L2485" s="61">
        <v>23076</v>
      </c>
      <c r="M2485" s="61">
        <v>23340</v>
      </c>
      <c r="N2485" s="61">
        <v>23905</v>
      </c>
      <c r="O2485" s="62">
        <v>24289</v>
      </c>
      <c r="P2485" s="61">
        <v>24602</v>
      </c>
      <c r="Q2485" s="27"/>
      <c r="R2485" s="28"/>
    </row>
    <row r="2486" spans="1:18" x14ac:dyDescent="0.2">
      <c r="A2486" s="60" t="s">
        <v>2495</v>
      </c>
      <c r="B2486" s="57" t="str">
        <f t="shared" si="114"/>
        <v>Madison County, Tennessee</v>
      </c>
      <c r="C2486" s="57" t="str">
        <f t="shared" si="115"/>
        <v>Madison County</v>
      </c>
      <c r="D2486" s="56" t="str">
        <f t="shared" si="116"/>
        <v>Tennessee</v>
      </c>
      <c r="E2486" s="61">
        <v>98294</v>
      </c>
      <c r="F2486" s="61">
        <v>98303</v>
      </c>
      <c r="G2486" s="61">
        <v>98249</v>
      </c>
      <c r="H2486" s="61">
        <v>98084</v>
      </c>
      <c r="I2486" s="61">
        <v>98505</v>
      </c>
      <c r="J2486" s="61">
        <v>98730</v>
      </c>
      <c r="K2486" s="61">
        <v>98134</v>
      </c>
      <c r="L2486" s="61">
        <v>97569</v>
      </c>
      <c r="M2486" s="61">
        <v>97478</v>
      </c>
      <c r="N2486" s="61">
        <v>97491</v>
      </c>
      <c r="O2486" s="62">
        <v>97603</v>
      </c>
      <c r="P2486" s="61">
        <v>97984</v>
      </c>
      <c r="Q2486" s="27"/>
      <c r="R2486" s="28"/>
    </row>
    <row r="2487" spans="1:18" x14ac:dyDescent="0.2">
      <c r="A2487" s="60" t="s">
        <v>2496</v>
      </c>
      <c r="B2487" s="57" t="str">
        <f t="shared" si="114"/>
        <v>Marion County, Tennessee</v>
      </c>
      <c r="C2487" s="57" t="str">
        <f t="shared" si="115"/>
        <v>Marion County</v>
      </c>
      <c r="D2487" s="56" t="str">
        <f t="shared" si="116"/>
        <v>Tennessee</v>
      </c>
      <c r="E2487" s="61">
        <v>28237</v>
      </c>
      <c r="F2487" s="61">
        <v>28222</v>
      </c>
      <c r="G2487" s="61">
        <v>28220</v>
      </c>
      <c r="H2487" s="61">
        <v>28099</v>
      </c>
      <c r="I2487" s="61">
        <v>28226</v>
      </c>
      <c r="J2487" s="61">
        <v>28326</v>
      </c>
      <c r="K2487" s="61">
        <v>28405</v>
      </c>
      <c r="L2487" s="61">
        <v>28397</v>
      </c>
      <c r="M2487" s="61">
        <v>28383</v>
      </c>
      <c r="N2487" s="61">
        <v>28406</v>
      </c>
      <c r="O2487" s="62">
        <v>28598</v>
      </c>
      <c r="P2487" s="61">
        <v>28907</v>
      </c>
      <c r="Q2487" s="27"/>
      <c r="R2487" s="28"/>
    </row>
    <row r="2488" spans="1:18" x14ac:dyDescent="0.2">
      <c r="A2488" s="60" t="s">
        <v>2497</v>
      </c>
      <c r="B2488" s="57" t="str">
        <f t="shared" si="114"/>
        <v>Marshall County, Tennessee</v>
      </c>
      <c r="C2488" s="57" t="str">
        <f t="shared" si="115"/>
        <v>Marshall County</v>
      </c>
      <c r="D2488" s="56" t="str">
        <f t="shared" si="116"/>
        <v>Tennessee</v>
      </c>
      <c r="E2488" s="61">
        <v>30617</v>
      </c>
      <c r="F2488" s="61">
        <v>30611</v>
      </c>
      <c r="G2488" s="61">
        <v>30687</v>
      </c>
      <c r="H2488" s="61">
        <v>30848</v>
      </c>
      <c r="I2488" s="61">
        <v>30971</v>
      </c>
      <c r="J2488" s="61">
        <v>31140</v>
      </c>
      <c r="K2488" s="61">
        <v>31287</v>
      </c>
      <c r="L2488" s="61">
        <v>31590</v>
      </c>
      <c r="M2488" s="61">
        <v>32035</v>
      </c>
      <c r="N2488" s="61">
        <v>33020</v>
      </c>
      <c r="O2488" s="62">
        <v>33806</v>
      </c>
      <c r="P2488" s="61">
        <v>34375</v>
      </c>
      <c r="Q2488" s="27"/>
      <c r="R2488" s="28"/>
    </row>
    <row r="2489" spans="1:18" x14ac:dyDescent="0.2">
      <c r="A2489" s="60" t="s">
        <v>2498</v>
      </c>
      <c r="B2489" s="57" t="str">
        <f t="shared" si="114"/>
        <v>Maury County, Tennessee</v>
      </c>
      <c r="C2489" s="57" t="str">
        <f t="shared" si="115"/>
        <v>Maury County</v>
      </c>
      <c r="D2489" s="56" t="str">
        <f t="shared" si="116"/>
        <v>Tennessee</v>
      </c>
      <c r="E2489" s="61">
        <v>80956</v>
      </c>
      <c r="F2489" s="61">
        <v>80932</v>
      </c>
      <c r="G2489" s="61">
        <v>81172</v>
      </c>
      <c r="H2489" s="61">
        <v>81528</v>
      </c>
      <c r="I2489" s="61">
        <v>82054</v>
      </c>
      <c r="J2489" s="61">
        <v>83618</v>
      </c>
      <c r="K2489" s="61">
        <v>85384</v>
      </c>
      <c r="L2489" s="61">
        <v>87425</v>
      </c>
      <c r="M2489" s="61">
        <v>89556</v>
      </c>
      <c r="N2489" s="61">
        <v>92237</v>
      </c>
      <c r="O2489" s="62">
        <v>94273</v>
      </c>
      <c r="P2489" s="61">
        <v>96387</v>
      </c>
      <c r="Q2489" s="27"/>
      <c r="R2489" s="28"/>
    </row>
    <row r="2490" spans="1:18" x14ac:dyDescent="0.2">
      <c r="A2490" s="60" t="s">
        <v>2499</v>
      </c>
      <c r="B2490" s="57" t="str">
        <f t="shared" si="114"/>
        <v>Meigs County, Tennessee</v>
      </c>
      <c r="C2490" s="57" t="str">
        <f t="shared" si="115"/>
        <v>Meigs County</v>
      </c>
      <c r="D2490" s="56" t="str">
        <f t="shared" si="116"/>
        <v>Tennessee</v>
      </c>
      <c r="E2490" s="61">
        <v>11753</v>
      </c>
      <c r="F2490" s="61">
        <v>11766</v>
      </c>
      <c r="G2490" s="61">
        <v>11792</v>
      </c>
      <c r="H2490" s="61">
        <v>11687</v>
      </c>
      <c r="I2490" s="61">
        <v>11668</v>
      </c>
      <c r="J2490" s="61">
        <v>11659</v>
      </c>
      <c r="K2490" s="61">
        <v>11703</v>
      </c>
      <c r="L2490" s="61">
        <v>11804</v>
      </c>
      <c r="M2490" s="61">
        <v>11953</v>
      </c>
      <c r="N2490" s="61">
        <v>12042</v>
      </c>
      <c r="O2490" s="62">
        <v>12297</v>
      </c>
      <c r="P2490" s="61">
        <v>12422</v>
      </c>
      <c r="Q2490" s="27"/>
      <c r="R2490" s="28"/>
    </row>
    <row r="2491" spans="1:18" x14ac:dyDescent="0.2">
      <c r="A2491" s="60" t="s">
        <v>2500</v>
      </c>
      <c r="B2491" s="57" t="str">
        <f t="shared" si="114"/>
        <v>Monroe County, Tennessee</v>
      </c>
      <c r="C2491" s="57" t="str">
        <f t="shared" si="115"/>
        <v>Monroe County</v>
      </c>
      <c r="D2491" s="56" t="str">
        <f t="shared" si="116"/>
        <v>Tennessee</v>
      </c>
      <c r="E2491" s="61">
        <v>44519</v>
      </c>
      <c r="F2491" s="61">
        <v>44498</v>
      </c>
      <c r="G2491" s="61">
        <v>44610</v>
      </c>
      <c r="H2491" s="61">
        <v>44903</v>
      </c>
      <c r="I2491" s="61">
        <v>45095</v>
      </c>
      <c r="J2491" s="61">
        <v>45228</v>
      </c>
      <c r="K2491" s="61">
        <v>45391</v>
      </c>
      <c r="L2491" s="61">
        <v>45625</v>
      </c>
      <c r="M2491" s="61">
        <v>45848</v>
      </c>
      <c r="N2491" s="61">
        <v>46035</v>
      </c>
      <c r="O2491" s="62">
        <v>46269</v>
      </c>
      <c r="P2491" s="61">
        <v>46545</v>
      </c>
      <c r="Q2491" s="27"/>
      <c r="R2491" s="28"/>
    </row>
    <row r="2492" spans="1:18" x14ac:dyDescent="0.2">
      <c r="A2492" s="60" t="s">
        <v>2501</v>
      </c>
      <c r="B2492" s="57" t="str">
        <f t="shared" si="114"/>
        <v>Montgomery County, Tennessee</v>
      </c>
      <c r="C2492" s="57" t="str">
        <f t="shared" si="115"/>
        <v>Montgomery County</v>
      </c>
      <c r="D2492" s="56" t="str">
        <f t="shared" si="116"/>
        <v>Tennessee</v>
      </c>
      <c r="E2492" s="61">
        <v>172331</v>
      </c>
      <c r="F2492" s="61">
        <v>172362</v>
      </c>
      <c r="G2492" s="61">
        <v>173159</v>
      </c>
      <c r="H2492" s="61">
        <v>176504</v>
      </c>
      <c r="I2492" s="61">
        <v>184782</v>
      </c>
      <c r="J2492" s="61">
        <v>184252</v>
      </c>
      <c r="K2492" s="61">
        <v>189005</v>
      </c>
      <c r="L2492" s="61">
        <v>192398</v>
      </c>
      <c r="M2492" s="61">
        <v>194424</v>
      </c>
      <c r="N2492" s="61">
        <v>199771</v>
      </c>
      <c r="O2492" s="62">
        <v>205312</v>
      </c>
      <c r="P2492" s="61">
        <v>208993</v>
      </c>
      <c r="Q2492" s="27"/>
      <c r="R2492" s="28"/>
    </row>
    <row r="2493" spans="1:18" x14ac:dyDescent="0.2">
      <c r="A2493" s="60" t="s">
        <v>2502</v>
      </c>
      <c r="B2493" s="57" t="str">
        <f t="shared" si="114"/>
        <v>Moore County, Tennessee</v>
      </c>
      <c r="C2493" s="57" t="str">
        <f t="shared" si="115"/>
        <v>Moore County</v>
      </c>
      <c r="D2493" s="56" t="str">
        <f t="shared" si="116"/>
        <v>Tennessee</v>
      </c>
      <c r="E2493" s="61">
        <v>6362</v>
      </c>
      <c r="F2493" s="61">
        <v>6342</v>
      </c>
      <c r="G2493" s="61">
        <v>6330</v>
      </c>
      <c r="H2493" s="61">
        <v>6367</v>
      </c>
      <c r="I2493" s="61">
        <v>6289</v>
      </c>
      <c r="J2493" s="61">
        <v>6274</v>
      </c>
      <c r="K2493" s="61">
        <v>6285</v>
      </c>
      <c r="L2493" s="61">
        <v>6261</v>
      </c>
      <c r="M2493" s="61">
        <v>6293</v>
      </c>
      <c r="N2493" s="61">
        <v>6391</v>
      </c>
      <c r="O2493" s="62">
        <v>6457</v>
      </c>
      <c r="P2493" s="61">
        <v>6488</v>
      </c>
      <c r="Q2493" s="27"/>
      <c r="R2493" s="28"/>
    </row>
    <row r="2494" spans="1:18" x14ac:dyDescent="0.2">
      <c r="A2494" s="60" t="s">
        <v>2503</v>
      </c>
      <c r="B2494" s="57" t="str">
        <f t="shared" si="114"/>
        <v>Morgan County, Tennessee</v>
      </c>
      <c r="C2494" s="57" t="str">
        <f t="shared" si="115"/>
        <v>Morgan County</v>
      </c>
      <c r="D2494" s="56" t="str">
        <f t="shared" si="116"/>
        <v>Tennessee</v>
      </c>
      <c r="E2494" s="61">
        <v>21987</v>
      </c>
      <c r="F2494" s="61">
        <v>21986</v>
      </c>
      <c r="G2494" s="61">
        <v>22019</v>
      </c>
      <c r="H2494" s="61">
        <v>21998</v>
      </c>
      <c r="I2494" s="61">
        <v>21892</v>
      </c>
      <c r="J2494" s="61">
        <v>21673</v>
      </c>
      <c r="K2494" s="61">
        <v>21699</v>
      </c>
      <c r="L2494" s="61">
        <v>21494</v>
      </c>
      <c r="M2494" s="61">
        <v>21741</v>
      </c>
      <c r="N2494" s="61">
        <v>21555</v>
      </c>
      <c r="O2494" s="62">
        <v>21534</v>
      </c>
      <c r="P2494" s="61">
        <v>21403</v>
      </c>
      <c r="Q2494" s="27"/>
      <c r="R2494" s="28"/>
    </row>
    <row r="2495" spans="1:18" x14ac:dyDescent="0.2">
      <c r="A2495" s="60" t="s">
        <v>2504</v>
      </c>
      <c r="B2495" s="57" t="str">
        <f t="shared" si="114"/>
        <v>Obion County, Tennessee</v>
      </c>
      <c r="C2495" s="57" t="str">
        <f t="shared" si="115"/>
        <v>Obion County</v>
      </c>
      <c r="D2495" s="56" t="str">
        <f t="shared" si="116"/>
        <v>Tennessee</v>
      </c>
      <c r="E2495" s="61">
        <v>31807</v>
      </c>
      <c r="F2495" s="61">
        <v>31807</v>
      </c>
      <c r="G2495" s="61">
        <v>31822</v>
      </c>
      <c r="H2495" s="61">
        <v>31675</v>
      </c>
      <c r="I2495" s="61">
        <v>31310</v>
      </c>
      <c r="J2495" s="61">
        <v>31017</v>
      </c>
      <c r="K2495" s="61">
        <v>30828</v>
      </c>
      <c r="L2495" s="61">
        <v>30561</v>
      </c>
      <c r="M2495" s="61">
        <v>30547</v>
      </c>
      <c r="N2495" s="61">
        <v>30375</v>
      </c>
      <c r="O2495" s="62">
        <v>30274</v>
      </c>
      <c r="P2495" s="61">
        <v>30069</v>
      </c>
      <c r="Q2495" s="27"/>
      <c r="R2495" s="28"/>
    </row>
    <row r="2496" spans="1:18" x14ac:dyDescent="0.2">
      <c r="A2496" s="60" t="s">
        <v>2505</v>
      </c>
      <c r="B2496" s="57" t="str">
        <f t="shared" si="114"/>
        <v>Overton County, Tennessee</v>
      </c>
      <c r="C2496" s="57" t="str">
        <f t="shared" si="115"/>
        <v>Overton County</v>
      </c>
      <c r="D2496" s="56" t="str">
        <f t="shared" si="116"/>
        <v>Tennessee</v>
      </c>
      <c r="E2496" s="61">
        <v>22083</v>
      </c>
      <c r="F2496" s="61">
        <v>22082</v>
      </c>
      <c r="G2496" s="61">
        <v>22092</v>
      </c>
      <c r="H2496" s="61">
        <v>22165</v>
      </c>
      <c r="I2496" s="61">
        <v>22164</v>
      </c>
      <c r="J2496" s="61">
        <v>21969</v>
      </c>
      <c r="K2496" s="61">
        <v>21951</v>
      </c>
      <c r="L2496" s="61">
        <v>22067</v>
      </c>
      <c r="M2496" s="61">
        <v>21964</v>
      </c>
      <c r="N2496" s="61">
        <v>21998</v>
      </c>
      <c r="O2496" s="62">
        <v>22068</v>
      </c>
      <c r="P2496" s="61">
        <v>22241</v>
      </c>
      <c r="Q2496" s="27"/>
      <c r="R2496" s="28"/>
    </row>
    <row r="2497" spans="1:18" x14ac:dyDescent="0.2">
      <c r="A2497" s="60" t="s">
        <v>2506</v>
      </c>
      <c r="B2497" s="57" t="str">
        <f t="shared" si="114"/>
        <v>Perry County, Tennessee</v>
      </c>
      <c r="C2497" s="57" t="str">
        <f t="shared" si="115"/>
        <v>Perry County</v>
      </c>
      <c r="D2497" s="56" t="str">
        <f t="shared" si="116"/>
        <v>Tennessee</v>
      </c>
      <c r="E2497" s="61">
        <v>7915</v>
      </c>
      <c r="F2497" s="61">
        <v>7930</v>
      </c>
      <c r="G2497" s="61">
        <v>7940</v>
      </c>
      <c r="H2497" s="61">
        <v>7865</v>
      </c>
      <c r="I2497" s="61">
        <v>7852</v>
      </c>
      <c r="J2497" s="61">
        <v>7880</v>
      </c>
      <c r="K2497" s="61">
        <v>7819</v>
      </c>
      <c r="L2497" s="61">
        <v>7852</v>
      </c>
      <c r="M2497" s="61">
        <v>7880</v>
      </c>
      <c r="N2497" s="61">
        <v>7954</v>
      </c>
      <c r="O2497" s="62">
        <v>8050</v>
      </c>
      <c r="P2497" s="61">
        <v>8076</v>
      </c>
      <c r="Q2497" s="27"/>
      <c r="R2497" s="28"/>
    </row>
    <row r="2498" spans="1:18" x14ac:dyDescent="0.2">
      <c r="A2498" s="60" t="s">
        <v>2507</v>
      </c>
      <c r="B2498" s="57" t="str">
        <f t="shared" ref="B2498:B2561" si="117">IF(LEFT(A2498)=".", RIGHT(A2498,LEN(A2498)-1), A2498)</f>
        <v>Pickett County, Tennessee</v>
      </c>
      <c r="C2498" s="57" t="str">
        <f t="shared" si="115"/>
        <v>Pickett County</v>
      </c>
      <c r="D2498" s="56" t="str">
        <f t="shared" si="116"/>
        <v>Tennessee</v>
      </c>
      <c r="E2498" s="61">
        <v>5077</v>
      </c>
      <c r="F2498" s="61">
        <v>5086</v>
      </c>
      <c r="G2498" s="61">
        <v>5082</v>
      </c>
      <c r="H2498" s="61">
        <v>5124</v>
      </c>
      <c r="I2498" s="61">
        <v>5048</v>
      </c>
      <c r="J2498" s="61">
        <v>5013</v>
      </c>
      <c r="K2498" s="61">
        <v>5078</v>
      </c>
      <c r="L2498" s="61">
        <v>5139</v>
      </c>
      <c r="M2498" s="61">
        <v>5091</v>
      </c>
      <c r="N2498" s="61">
        <v>5062</v>
      </c>
      <c r="O2498" s="62">
        <v>5053</v>
      </c>
      <c r="P2498" s="61">
        <v>5048</v>
      </c>
      <c r="Q2498" s="27"/>
      <c r="R2498" s="28"/>
    </row>
    <row r="2499" spans="1:18" x14ac:dyDescent="0.2">
      <c r="A2499" s="60" t="s">
        <v>2508</v>
      </c>
      <c r="B2499" s="57" t="str">
        <f t="shared" si="117"/>
        <v>Polk County, Tennessee</v>
      </c>
      <c r="C2499" s="57" t="str">
        <f t="shared" ref="C2499:C2562" si="118">LEFT(B2499,FIND(",",B2499,1)-1)</f>
        <v>Polk County</v>
      </c>
      <c r="D2499" s="56" t="str">
        <f t="shared" ref="D2499:D2562" si="119">RIGHT(B2499,LEN(B2499)-(FIND(",",B2499)+1))</f>
        <v>Tennessee</v>
      </c>
      <c r="E2499" s="61">
        <v>16825</v>
      </c>
      <c r="F2499" s="61">
        <v>16821</v>
      </c>
      <c r="G2499" s="61">
        <v>16813</v>
      </c>
      <c r="H2499" s="61">
        <v>16771</v>
      </c>
      <c r="I2499" s="61">
        <v>16624</v>
      </c>
      <c r="J2499" s="61">
        <v>16632</v>
      </c>
      <c r="K2499" s="61">
        <v>16684</v>
      </c>
      <c r="L2499" s="61">
        <v>16769</v>
      </c>
      <c r="M2499" s="61">
        <v>16794</v>
      </c>
      <c r="N2499" s="61">
        <v>16759</v>
      </c>
      <c r="O2499" s="62">
        <v>16918</v>
      </c>
      <c r="P2499" s="61">
        <v>16832</v>
      </c>
      <c r="Q2499" s="27"/>
      <c r="R2499" s="28"/>
    </row>
    <row r="2500" spans="1:18" x14ac:dyDescent="0.2">
      <c r="A2500" s="60" t="s">
        <v>2509</v>
      </c>
      <c r="B2500" s="57" t="str">
        <f t="shared" si="117"/>
        <v>Putnam County, Tennessee</v>
      </c>
      <c r="C2500" s="57" t="str">
        <f t="shared" si="118"/>
        <v>Putnam County</v>
      </c>
      <c r="D2500" s="56" t="str">
        <f t="shared" si="119"/>
        <v>Tennessee</v>
      </c>
      <c r="E2500" s="61">
        <v>72321</v>
      </c>
      <c r="F2500" s="61">
        <v>72339</v>
      </c>
      <c r="G2500" s="61">
        <v>72549</v>
      </c>
      <c r="H2500" s="61">
        <v>73065</v>
      </c>
      <c r="I2500" s="61">
        <v>73529</v>
      </c>
      <c r="J2500" s="61">
        <v>74095</v>
      </c>
      <c r="K2500" s="61">
        <v>74930</v>
      </c>
      <c r="L2500" s="61">
        <v>75074</v>
      </c>
      <c r="M2500" s="61">
        <v>75985</v>
      </c>
      <c r="N2500" s="61">
        <v>77299</v>
      </c>
      <c r="O2500" s="62">
        <v>78631</v>
      </c>
      <c r="P2500" s="61">
        <v>80245</v>
      </c>
      <c r="Q2500" s="27"/>
      <c r="R2500" s="28"/>
    </row>
    <row r="2501" spans="1:18" x14ac:dyDescent="0.2">
      <c r="A2501" s="60" t="s">
        <v>2510</v>
      </c>
      <c r="B2501" s="57" t="str">
        <f t="shared" si="117"/>
        <v>Rhea County, Tennessee</v>
      </c>
      <c r="C2501" s="57" t="str">
        <f t="shared" si="118"/>
        <v>Rhea County</v>
      </c>
      <c r="D2501" s="56" t="str">
        <f t="shared" si="119"/>
        <v>Tennessee</v>
      </c>
      <c r="E2501" s="61">
        <v>31809</v>
      </c>
      <c r="F2501" s="61">
        <v>31804</v>
      </c>
      <c r="G2501" s="61">
        <v>31858</v>
      </c>
      <c r="H2501" s="61">
        <v>32082</v>
      </c>
      <c r="I2501" s="61">
        <v>32367</v>
      </c>
      <c r="J2501" s="61">
        <v>32529</v>
      </c>
      <c r="K2501" s="61">
        <v>32623</v>
      </c>
      <c r="L2501" s="61">
        <v>32373</v>
      </c>
      <c r="M2501" s="61">
        <v>32474</v>
      </c>
      <c r="N2501" s="61">
        <v>32671</v>
      </c>
      <c r="O2501" s="62">
        <v>32911</v>
      </c>
      <c r="P2501" s="61">
        <v>33167</v>
      </c>
      <c r="Q2501" s="27"/>
      <c r="R2501" s="28"/>
    </row>
    <row r="2502" spans="1:18" x14ac:dyDescent="0.2">
      <c r="A2502" s="60" t="s">
        <v>2511</v>
      </c>
      <c r="B2502" s="57" t="str">
        <f t="shared" si="117"/>
        <v>Roane County, Tennessee</v>
      </c>
      <c r="C2502" s="57" t="str">
        <f t="shared" si="118"/>
        <v>Roane County</v>
      </c>
      <c r="D2502" s="56" t="str">
        <f t="shared" si="119"/>
        <v>Tennessee</v>
      </c>
      <c r="E2502" s="61">
        <v>54181</v>
      </c>
      <c r="F2502" s="61">
        <v>54208</v>
      </c>
      <c r="G2502" s="61">
        <v>54169</v>
      </c>
      <c r="H2502" s="61">
        <v>53988</v>
      </c>
      <c r="I2502" s="61">
        <v>53615</v>
      </c>
      <c r="J2502" s="61">
        <v>53161</v>
      </c>
      <c r="K2502" s="61">
        <v>52852</v>
      </c>
      <c r="L2502" s="61">
        <v>52770</v>
      </c>
      <c r="M2502" s="61">
        <v>52944</v>
      </c>
      <c r="N2502" s="61">
        <v>53020</v>
      </c>
      <c r="O2502" s="62">
        <v>53258</v>
      </c>
      <c r="P2502" s="61">
        <v>53382</v>
      </c>
      <c r="Q2502" s="27"/>
      <c r="R2502" s="28"/>
    </row>
    <row r="2503" spans="1:18" x14ac:dyDescent="0.2">
      <c r="A2503" s="60" t="s">
        <v>2512</v>
      </c>
      <c r="B2503" s="57" t="str">
        <f t="shared" si="117"/>
        <v>Robertson County, Tennessee</v>
      </c>
      <c r="C2503" s="57" t="str">
        <f t="shared" si="118"/>
        <v>Robertson County</v>
      </c>
      <c r="D2503" s="56" t="str">
        <f t="shared" si="119"/>
        <v>Tennessee</v>
      </c>
      <c r="E2503" s="61">
        <v>66283</v>
      </c>
      <c r="F2503" s="61">
        <v>66319</v>
      </c>
      <c r="G2503" s="61">
        <v>66322</v>
      </c>
      <c r="H2503" s="61">
        <v>66775</v>
      </c>
      <c r="I2503" s="61">
        <v>66798</v>
      </c>
      <c r="J2503" s="61">
        <v>67412</v>
      </c>
      <c r="K2503" s="61">
        <v>68046</v>
      </c>
      <c r="L2503" s="61">
        <v>68687</v>
      </c>
      <c r="M2503" s="61">
        <v>69393</v>
      </c>
      <c r="N2503" s="61">
        <v>70328</v>
      </c>
      <c r="O2503" s="62">
        <v>71179</v>
      </c>
      <c r="P2503" s="61">
        <v>71813</v>
      </c>
      <c r="Q2503" s="27"/>
      <c r="R2503" s="28"/>
    </row>
    <row r="2504" spans="1:18" x14ac:dyDescent="0.2">
      <c r="A2504" s="60" t="s">
        <v>2513</v>
      </c>
      <c r="B2504" s="57" t="str">
        <f t="shared" si="117"/>
        <v>Rutherford County, Tennessee</v>
      </c>
      <c r="C2504" s="57" t="str">
        <f t="shared" si="118"/>
        <v>Rutherford County</v>
      </c>
      <c r="D2504" s="56" t="str">
        <f t="shared" si="119"/>
        <v>Tennessee</v>
      </c>
      <c r="E2504" s="61">
        <v>262604</v>
      </c>
      <c r="F2504" s="61">
        <v>262588</v>
      </c>
      <c r="G2504" s="61">
        <v>263708</v>
      </c>
      <c r="H2504" s="61">
        <v>269160</v>
      </c>
      <c r="I2504" s="61">
        <v>274397</v>
      </c>
      <c r="J2504" s="61">
        <v>281148</v>
      </c>
      <c r="K2504" s="61">
        <v>288848</v>
      </c>
      <c r="L2504" s="61">
        <v>298197</v>
      </c>
      <c r="M2504" s="61">
        <v>307415</v>
      </c>
      <c r="N2504" s="61">
        <v>316531</v>
      </c>
      <c r="O2504" s="62">
        <v>324647</v>
      </c>
      <c r="P2504" s="61">
        <v>332285</v>
      </c>
      <c r="Q2504" s="27"/>
      <c r="R2504" s="28"/>
    </row>
    <row r="2505" spans="1:18" x14ac:dyDescent="0.2">
      <c r="A2505" s="60" t="s">
        <v>2514</v>
      </c>
      <c r="B2505" s="57" t="str">
        <f t="shared" si="117"/>
        <v>Scott County, Tennessee</v>
      </c>
      <c r="C2505" s="57" t="str">
        <f t="shared" si="118"/>
        <v>Scott County</v>
      </c>
      <c r="D2505" s="56" t="str">
        <f t="shared" si="119"/>
        <v>Tennessee</v>
      </c>
      <c r="E2505" s="61">
        <v>22228</v>
      </c>
      <c r="F2505" s="61">
        <v>22232</v>
      </c>
      <c r="G2505" s="61">
        <v>22227</v>
      </c>
      <c r="H2505" s="61">
        <v>22105</v>
      </c>
      <c r="I2505" s="61">
        <v>22175</v>
      </c>
      <c r="J2505" s="61">
        <v>22062</v>
      </c>
      <c r="K2505" s="61">
        <v>21990</v>
      </c>
      <c r="L2505" s="61">
        <v>21893</v>
      </c>
      <c r="M2505" s="61">
        <v>21890</v>
      </c>
      <c r="N2505" s="61">
        <v>21964</v>
      </c>
      <c r="O2505" s="62">
        <v>22028</v>
      </c>
      <c r="P2505" s="61">
        <v>22068</v>
      </c>
      <c r="Q2505" s="27"/>
      <c r="R2505" s="28"/>
    </row>
    <row r="2506" spans="1:18" x14ac:dyDescent="0.2">
      <c r="A2506" s="60" t="s">
        <v>2515</v>
      </c>
      <c r="B2506" s="57" t="str">
        <f t="shared" si="117"/>
        <v>Sequatchie County, Tennessee</v>
      </c>
      <c r="C2506" s="57" t="str">
        <f t="shared" si="118"/>
        <v>Sequatchie County</v>
      </c>
      <c r="D2506" s="56" t="str">
        <f t="shared" si="119"/>
        <v>Tennessee</v>
      </c>
      <c r="E2506" s="61">
        <v>14112</v>
      </c>
      <c r="F2506" s="61">
        <v>14121</v>
      </c>
      <c r="G2506" s="61">
        <v>14128</v>
      </c>
      <c r="H2506" s="61">
        <v>14274</v>
      </c>
      <c r="I2506" s="61">
        <v>14350</v>
      </c>
      <c r="J2506" s="61">
        <v>14537</v>
      </c>
      <c r="K2506" s="61">
        <v>14634</v>
      </c>
      <c r="L2506" s="61">
        <v>14641</v>
      </c>
      <c r="M2506" s="61">
        <v>14754</v>
      </c>
      <c r="N2506" s="61">
        <v>14767</v>
      </c>
      <c r="O2506" s="62">
        <v>14891</v>
      </c>
      <c r="P2506" s="61">
        <v>15026</v>
      </c>
      <c r="Q2506" s="27"/>
      <c r="R2506" s="28"/>
    </row>
    <row r="2507" spans="1:18" x14ac:dyDescent="0.2">
      <c r="A2507" s="60" t="s">
        <v>2516</v>
      </c>
      <c r="B2507" s="57" t="str">
        <f t="shared" si="117"/>
        <v>Sevier County, Tennessee</v>
      </c>
      <c r="C2507" s="57" t="str">
        <f t="shared" si="118"/>
        <v>Sevier County</v>
      </c>
      <c r="D2507" s="56" t="str">
        <f t="shared" si="119"/>
        <v>Tennessee</v>
      </c>
      <c r="E2507" s="61">
        <v>89889</v>
      </c>
      <c r="F2507" s="61">
        <v>89720</v>
      </c>
      <c r="G2507" s="61">
        <v>89923</v>
      </c>
      <c r="H2507" s="61">
        <v>91192</v>
      </c>
      <c r="I2507" s="61">
        <v>92362</v>
      </c>
      <c r="J2507" s="61">
        <v>93477</v>
      </c>
      <c r="K2507" s="61">
        <v>94660</v>
      </c>
      <c r="L2507" s="61">
        <v>95417</v>
      </c>
      <c r="M2507" s="61">
        <v>96470</v>
      </c>
      <c r="N2507" s="61">
        <v>97307</v>
      </c>
      <c r="O2507" s="62">
        <v>97895</v>
      </c>
      <c r="P2507" s="61">
        <v>98250</v>
      </c>
      <c r="Q2507" s="27"/>
      <c r="R2507" s="28"/>
    </row>
    <row r="2508" spans="1:18" x14ac:dyDescent="0.2">
      <c r="A2508" s="60" t="s">
        <v>2517</v>
      </c>
      <c r="B2508" s="57" t="str">
        <f t="shared" si="117"/>
        <v>Shelby County, Tennessee</v>
      </c>
      <c r="C2508" s="57" t="str">
        <f t="shared" si="118"/>
        <v>Shelby County</v>
      </c>
      <c r="D2508" s="56" t="str">
        <f t="shared" si="119"/>
        <v>Tennessee</v>
      </c>
      <c r="E2508" s="61">
        <v>927644</v>
      </c>
      <c r="F2508" s="61">
        <v>927682</v>
      </c>
      <c r="G2508" s="61">
        <v>928447</v>
      </c>
      <c r="H2508" s="61">
        <v>933186</v>
      </c>
      <c r="I2508" s="61">
        <v>939168</v>
      </c>
      <c r="J2508" s="61">
        <v>938363</v>
      </c>
      <c r="K2508" s="61">
        <v>937500</v>
      </c>
      <c r="L2508" s="61">
        <v>937067</v>
      </c>
      <c r="M2508" s="61">
        <v>936021</v>
      </c>
      <c r="N2508" s="61">
        <v>935251</v>
      </c>
      <c r="O2508" s="62">
        <v>936365</v>
      </c>
      <c r="P2508" s="61">
        <v>937166</v>
      </c>
      <c r="Q2508" s="27"/>
      <c r="R2508" s="28"/>
    </row>
    <row r="2509" spans="1:18" x14ac:dyDescent="0.2">
      <c r="A2509" s="60" t="s">
        <v>2518</v>
      </c>
      <c r="B2509" s="57" t="str">
        <f t="shared" si="117"/>
        <v>Smith County, Tennessee</v>
      </c>
      <c r="C2509" s="57" t="str">
        <f t="shared" si="118"/>
        <v>Smith County</v>
      </c>
      <c r="D2509" s="56" t="str">
        <f t="shared" si="119"/>
        <v>Tennessee</v>
      </c>
      <c r="E2509" s="61">
        <v>19166</v>
      </c>
      <c r="F2509" s="61">
        <v>19150</v>
      </c>
      <c r="G2509" s="61">
        <v>19126</v>
      </c>
      <c r="H2509" s="61">
        <v>19210</v>
      </c>
      <c r="I2509" s="61">
        <v>19179</v>
      </c>
      <c r="J2509" s="61">
        <v>19117</v>
      </c>
      <c r="K2509" s="61">
        <v>19097</v>
      </c>
      <c r="L2509" s="61">
        <v>19308</v>
      </c>
      <c r="M2509" s="61">
        <v>19526</v>
      </c>
      <c r="N2509" s="61">
        <v>19732</v>
      </c>
      <c r="O2509" s="62">
        <v>19979</v>
      </c>
      <c r="P2509" s="61">
        <v>20157</v>
      </c>
      <c r="Q2509" s="27"/>
      <c r="R2509" s="28"/>
    </row>
    <row r="2510" spans="1:18" x14ac:dyDescent="0.2">
      <c r="A2510" s="60" t="s">
        <v>2519</v>
      </c>
      <c r="B2510" s="57" t="str">
        <f t="shared" si="117"/>
        <v>Stewart County, Tennessee</v>
      </c>
      <c r="C2510" s="57" t="str">
        <f t="shared" si="118"/>
        <v>Stewart County</v>
      </c>
      <c r="D2510" s="56" t="str">
        <f t="shared" si="119"/>
        <v>Tennessee</v>
      </c>
      <c r="E2510" s="61">
        <v>13324</v>
      </c>
      <c r="F2510" s="61">
        <v>13313</v>
      </c>
      <c r="G2510" s="61">
        <v>13348</v>
      </c>
      <c r="H2510" s="61">
        <v>13223</v>
      </c>
      <c r="I2510" s="61">
        <v>13309</v>
      </c>
      <c r="J2510" s="61">
        <v>13277</v>
      </c>
      <c r="K2510" s="61">
        <v>13210</v>
      </c>
      <c r="L2510" s="61">
        <v>13187</v>
      </c>
      <c r="M2510" s="61">
        <v>13190</v>
      </c>
      <c r="N2510" s="61">
        <v>13422</v>
      </c>
      <c r="O2510" s="62">
        <v>13619</v>
      </c>
      <c r="P2510" s="61">
        <v>13715</v>
      </c>
      <c r="Q2510" s="27"/>
      <c r="R2510" s="28"/>
    </row>
    <row r="2511" spans="1:18" x14ac:dyDescent="0.2">
      <c r="A2511" s="60" t="s">
        <v>2520</v>
      </c>
      <c r="B2511" s="57" t="str">
        <f t="shared" si="117"/>
        <v>Sullivan County, Tennessee</v>
      </c>
      <c r="C2511" s="57" t="str">
        <f t="shared" si="118"/>
        <v>Sullivan County</v>
      </c>
      <c r="D2511" s="56" t="str">
        <f t="shared" si="119"/>
        <v>Tennessee</v>
      </c>
      <c r="E2511" s="61">
        <v>156823</v>
      </c>
      <c r="F2511" s="61">
        <v>156800</v>
      </c>
      <c r="G2511" s="61">
        <v>156749</v>
      </c>
      <c r="H2511" s="61">
        <v>156876</v>
      </c>
      <c r="I2511" s="61">
        <v>156322</v>
      </c>
      <c r="J2511" s="61">
        <v>156185</v>
      </c>
      <c r="K2511" s="61">
        <v>156404</v>
      </c>
      <c r="L2511" s="61">
        <v>156199</v>
      </c>
      <c r="M2511" s="61">
        <v>156182</v>
      </c>
      <c r="N2511" s="61">
        <v>156924</v>
      </c>
      <c r="O2511" s="62">
        <v>157599</v>
      </c>
      <c r="P2511" s="61">
        <v>158348</v>
      </c>
      <c r="Q2511" s="27"/>
      <c r="R2511" s="28"/>
    </row>
    <row r="2512" spans="1:18" x14ac:dyDescent="0.2">
      <c r="A2512" s="60" t="s">
        <v>2521</v>
      </c>
      <c r="B2512" s="57" t="str">
        <f t="shared" si="117"/>
        <v>Sumner County, Tennessee</v>
      </c>
      <c r="C2512" s="57" t="str">
        <f t="shared" si="118"/>
        <v>Sumner County</v>
      </c>
      <c r="D2512" s="56" t="str">
        <f t="shared" si="119"/>
        <v>Tennessee</v>
      </c>
      <c r="E2512" s="61">
        <v>160645</v>
      </c>
      <c r="F2512" s="61">
        <v>160634</v>
      </c>
      <c r="G2512" s="61">
        <v>161214</v>
      </c>
      <c r="H2512" s="61">
        <v>163680</v>
      </c>
      <c r="I2512" s="61">
        <v>165967</v>
      </c>
      <c r="J2512" s="61">
        <v>168754</v>
      </c>
      <c r="K2512" s="61">
        <v>172269</v>
      </c>
      <c r="L2512" s="61">
        <v>175326</v>
      </c>
      <c r="M2512" s="61">
        <v>179332</v>
      </c>
      <c r="N2512" s="61">
        <v>183756</v>
      </c>
      <c r="O2512" s="62">
        <v>187490</v>
      </c>
      <c r="P2512" s="61">
        <v>191283</v>
      </c>
      <c r="Q2512" s="27"/>
      <c r="R2512" s="28"/>
    </row>
    <row r="2513" spans="1:18" x14ac:dyDescent="0.2">
      <c r="A2513" s="60" t="s">
        <v>2522</v>
      </c>
      <c r="B2513" s="57" t="str">
        <f t="shared" si="117"/>
        <v>Tipton County, Tennessee</v>
      </c>
      <c r="C2513" s="57" t="str">
        <f t="shared" si="118"/>
        <v>Tipton County</v>
      </c>
      <c r="D2513" s="56" t="str">
        <f t="shared" si="119"/>
        <v>Tennessee</v>
      </c>
      <c r="E2513" s="61">
        <v>61081</v>
      </c>
      <c r="F2513" s="61">
        <v>61006</v>
      </c>
      <c r="G2513" s="61">
        <v>61065</v>
      </c>
      <c r="H2513" s="61">
        <v>61305</v>
      </c>
      <c r="I2513" s="61">
        <v>61524</v>
      </c>
      <c r="J2513" s="61">
        <v>61572</v>
      </c>
      <c r="K2513" s="61">
        <v>61596</v>
      </c>
      <c r="L2513" s="61">
        <v>61533</v>
      </c>
      <c r="M2513" s="61">
        <v>61223</v>
      </c>
      <c r="N2513" s="61">
        <v>61305</v>
      </c>
      <c r="O2513" s="62">
        <v>61576</v>
      </c>
      <c r="P2513" s="61">
        <v>61599</v>
      </c>
      <c r="Q2513" s="27"/>
      <c r="R2513" s="28"/>
    </row>
    <row r="2514" spans="1:18" x14ac:dyDescent="0.2">
      <c r="A2514" s="60" t="s">
        <v>2523</v>
      </c>
      <c r="B2514" s="57" t="str">
        <f t="shared" si="117"/>
        <v>Trousdale County, Tennessee</v>
      </c>
      <c r="C2514" s="57" t="str">
        <f t="shared" si="118"/>
        <v>Trousdale County</v>
      </c>
      <c r="D2514" s="56" t="str">
        <f t="shared" si="119"/>
        <v>Tennessee</v>
      </c>
      <c r="E2514" s="61">
        <v>7870</v>
      </c>
      <c r="F2514" s="61">
        <v>7864</v>
      </c>
      <c r="G2514" s="61">
        <v>7874</v>
      </c>
      <c r="H2514" s="61">
        <v>7815</v>
      </c>
      <c r="I2514" s="61">
        <v>7794</v>
      </c>
      <c r="J2514" s="61">
        <v>7810</v>
      </c>
      <c r="K2514" s="61">
        <v>7998</v>
      </c>
      <c r="L2514" s="61">
        <v>8051</v>
      </c>
      <c r="M2514" s="61">
        <v>9955</v>
      </c>
      <c r="N2514" s="61">
        <v>10831</v>
      </c>
      <c r="O2514" s="62">
        <v>11033</v>
      </c>
      <c r="P2514" s="61">
        <v>11284</v>
      </c>
      <c r="Q2514" s="27"/>
      <c r="R2514" s="28"/>
    </row>
    <row r="2515" spans="1:18" x14ac:dyDescent="0.2">
      <c r="A2515" s="60" t="s">
        <v>2524</v>
      </c>
      <c r="B2515" s="57" t="str">
        <f t="shared" si="117"/>
        <v>Unicoi County, Tennessee</v>
      </c>
      <c r="C2515" s="57" t="str">
        <f t="shared" si="118"/>
        <v>Unicoi County</v>
      </c>
      <c r="D2515" s="56" t="str">
        <f t="shared" si="119"/>
        <v>Tennessee</v>
      </c>
      <c r="E2515" s="61">
        <v>18313</v>
      </c>
      <c r="F2515" s="61">
        <v>18311</v>
      </c>
      <c r="G2515" s="61">
        <v>18284</v>
      </c>
      <c r="H2515" s="61">
        <v>18302</v>
      </c>
      <c r="I2515" s="61">
        <v>18253</v>
      </c>
      <c r="J2515" s="61">
        <v>18095</v>
      </c>
      <c r="K2515" s="61">
        <v>17951</v>
      </c>
      <c r="L2515" s="61">
        <v>17819</v>
      </c>
      <c r="M2515" s="61">
        <v>17737</v>
      </c>
      <c r="N2515" s="61">
        <v>17796</v>
      </c>
      <c r="O2515" s="62">
        <v>17822</v>
      </c>
      <c r="P2515" s="61">
        <v>17883</v>
      </c>
      <c r="Q2515" s="27"/>
      <c r="R2515" s="28"/>
    </row>
    <row r="2516" spans="1:18" x14ac:dyDescent="0.2">
      <c r="A2516" s="60" t="s">
        <v>2525</v>
      </c>
      <c r="B2516" s="57" t="str">
        <f t="shared" si="117"/>
        <v>Union County, Tennessee</v>
      </c>
      <c r="C2516" s="57" t="str">
        <f t="shared" si="118"/>
        <v>Union County</v>
      </c>
      <c r="D2516" s="56" t="str">
        <f t="shared" si="119"/>
        <v>Tennessee</v>
      </c>
      <c r="E2516" s="61">
        <v>19109</v>
      </c>
      <c r="F2516" s="61">
        <v>19107</v>
      </c>
      <c r="G2516" s="61">
        <v>19116</v>
      </c>
      <c r="H2516" s="61">
        <v>19191</v>
      </c>
      <c r="I2516" s="61">
        <v>19105</v>
      </c>
      <c r="J2516" s="61">
        <v>19063</v>
      </c>
      <c r="K2516" s="61">
        <v>18991</v>
      </c>
      <c r="L2516" s="61">
        <v>19159</v>
      </c>
      <c r="M2516" s="61">
        <v>19219</v>
      </c>
      <c r="N2516" s="61">
        <v>19399</v>
      </c>
      <c r="O2516" s="62">
        <v>19689</v>
      </c>
      <c r="P2516" s="61">
        <v>19972</v>
      </c>
      <c r="Q2516" s="27"/>
      <c r="R2516" s="28"/>
    </row>
    <row r="2517" spans="1:18" x14ac:dyDescent="0.2">
      <c r="A2517" s="60" t="s">
        <v>2526</v>
      </c>
      <c r="B2517" s="57" t="str">
        <f t="shared" si="117"/>
        <v>Van Buren County, Tennessee</v>
      </c>
      <c r="C2517" s="57" t="str">
        <f t="shared" si="118"/>
        <v>Van Buren County</v>
      </c>
      <c r="D2517" s="56" t="str">
        <f t="shared" si="119"/>
        <v>Tennessee</v>
      </c>
      <c r="E2517" s="61">
        <v>5548</v>
      </c>
      <c r="F2517" s="61">
        <v>5558</v>
      </c>
      <c r="G2517" s="61">
        <v>5569</v>
      </c>
      <c r="H2517" s="61">
        <v>5555</v>
      </c>
      <c r="I2517" s="61">
        <v>5653</v>
      </c>
      <c r="J2517" s="61">
        <v>5574</v>
      </c>
      <c r="K2517" s="61">
        <v>5696</v>
      </c>
      <c r="L2517" s="61">
        <v>5695</v>
      </c>
      <c r="M2517" s="61">
        <v>5721</v>
      </c>
      <c r="N2517" s="61">
        <v>5747</v>
      </c>
      <c r="O2517" s="62">
        <v>5763</v>
      </c>
      <c r="P2517" s="61">
        <v>5872</v>
      </c>
      <c r="Q2517" s="27"/>
      <c r="R2517" s="28"/>
    </row>
    <row r="2518" spans="1:18" x14ac:dyDescent="0.2">
      <c r="A2518" s="60" t="s">
        <v>2527</v>
      </c>
      <c r="B2518" s="57" t="str">
        <f t="shared" si="117"/>
        <v>Warren County, Tennessee</v>
      </c>
      <c r="C2518" s="57" t="str">
        <f t="shared" si="118"/>
        <v>Warren County</v>
      </c>
      <c r="D2518" s="56" t="str">
        <f t="shared" si="119"/>
        <v>Tennessee</v>
      </c>
      <c r="E2518" s="61">
        <v>39839</v>
      </c>
      <c r="F2518" s="61">
        <v>39824</v>
      </c>
      <c r="G2518" s="61">
        <v>39858</v>
      </c>
      <c r="H2518" s="61">
        <v>39907</v>
      </c>
      <c r="I2518" s="61">
        <v>39744</v>
      </c>
      <c r="J2518" s="61">
        <v>39875</v>
      </c>
      <c r="K2518" s="61">
        <v>39983</v>
      </c>
      <c r="L2518" s="61">
        <v>40262</v>
      </c>
      <c r="M2518" s="61">
        <v>40428</v>
      </c>
      <c r="N2518" s="61">
        <v>40717</v>
      </c>
      <c r="O2518" s="62">
        <v>40826</v>
      </c>
      <c r="P2518" s="61">
        <v>41277</v>
      </c>
      <c r="Q2518" s="27"/>
      <c r="R2518" s="28"/>
    </row>
    <row r="2519" spans="1:18" x14ac:dyDescent="0.2">
      <c r="A2519" s="60" t="s">
        <v>2528</v>
      </c>
      <c r="B2519" s="57" t="str">
        <f t="shared" si="117"/>
        <v>Washington County, Tennessee</v>
      </c>
      <c r="C2519" s="57" t="str">
        <f t="shared" si="118"/>
        <v>Washington County</v>
      </c>
      <c r="D2519" s="56" t="str">
        <f t="shared" si="119"/>
        <v>Tennessee</v>
      </c>
      <c r="E2519" s="61">
        <v>122979</v>
      </c>
      <c r="F2519" s="61">
        <v>123063</v>
      </c>
      <c r="G2519" s="61">
        <v>123384</v>
      </c>
      <c r="H2519" s="61">
        <v>123887</v>
      </c>
      <c r="I2519" s="61">
        <v>124873</v>
      </c>
      <c r="J2519" s="61">
        <v>125397</v>
      </c>
      <c r="K2519" s="61">
        <v>125745</v>
      </c>
      <c r="L2519" s="61">
        <v>126137</v>
      </c>
      <c r="M2519" s="61">
        <v>127247</v>
      </c>
      <c r="N2519" s="61">
        <v>127603</v>
      </c>
      <c r="O2519" s="62">
        <v>128661</v>
      </c>
      <c r="P2519" s="61">
        <v>129375</v>
      </c>
      <c r="Q2519" s="27"/>
      <c r="R2519" s="28"/>
    </row>
    <row r="2520" spans="1:18" x14ac:dyDescent="0.2">
      <c r="A2520" s="60" t="s">
        <v>2529</v>
      </c>
      <c r="B2520" s="57" t="str">
        <f t="shared" si="117"/>
        <v>Wayne County, Tennessee</v>
      </c>
      <c r="C2520" s="57" t="str">
        <f t="shared" si="118"/>
        <v>Wayne County</v>
      </c>
      <c r="D2520" s="56" t="str">
        <f t="shared" si="119"/>
        <v>Tennessee</v>
      </c>
      <c r="E2520" s="61">
        <v>17021</v>
      </c>
      <c r="F2520" s="61">
        <v>17025</v>
      </c>
      <c r="G2520" s="61">
        <v>16985</v>
      </c>
      <c r="H2520" s="61">
        <v>17000</v>
      </c>
      <c r="I2520" s="61">
        <v>16973</v>
      </c>
      <c r="J2520" s="61">
        <v>16920</v>
      </c>
      <c r="K2520" s="61">
        <v>16860</v>
      </c>
      <c r="L2520" s="61">
        <v>16767</v>
      </c>
      <c r="M2520" s="61">
        <v>16747</v>
      </c>
      <c r="N2520" s="61">
        <v>16641</v>
      </c>
      <c r="O2520" s="62">
        <v>16635</v>
      </c>
      <c r="P2520" s="61">
        <v>16673</v>
      </c>
      <c r="Q2520" s="27"/>
      <c r="R2520" s="28"/>
    </row>
    <row r="2521" spans="1:18" x14ac:dyDescent="0.2">
      <c r="A2521" s="60" t="s">
        <v>2530</v>
      </c>
      <c r="B2521" s="57" t="str">
        <f t="shared" si="117"/>
        <v>Weakley County, Tennessee</v>
      </c>
      <c r="C2521" s="57" t="str">
        <f t="shared" si="118"/>
        <v>Weakley County</v>
      </c>
      <c r="D2521" s="56" t="str">
        <f t="shared" si="119"/>
        <v>Tennessee</v>
      </c>
      <c r="E2521" s="61">
        <v>35021</v>
      </c>
      <c r="F2521" s="61">
        <v>35015</v>
      </c>
      <c r="G2521" s="61">
        <v>35044</v>
      </c>
      <c r="H2521" s="61">
        <v>34857</v>
      </c>
      <c r="I2521" s="61">
        <v>34554</v>
      </c>
      <c r="J2521" s="61">
        <v>34155</v>
      </c>
      <c r="K2521" s="61">
        <v>34001</v>
      </c>
      <c r="L2521" s="61">
        <v>33872</v>
      </c>
      <c r="M2521" s="61">
        <v>33610</v>
      </c>
      <c r="N2521" s="61">
        <v>33325</v>
      </c>
      <c r="O2521" s="62">
        <v>33413</v>
      </c>
      <c r="P2521" s="61">
        <v>33328</v>
      </c>
      <c r="Q2521" s="27"/>
      <c r="R2521" s="28"/>
    </row>
    <row r="2522" spans="1:18" x14ac:dyDescent="0.2">
      <c r="A2522" s="60" t="s">
        <v>2531</v>
      </c>
      <c r="B2522" s="57" t="str">
        <f t="shared" si="117"/>
        <v>White County, Tennessee</v>
      </c>
      <c r="C2522" s="57" t="str">
        <f t="shared" si="118"/>
        <v>White County</v>
      </c>
      <c r="D2522" s="56" t="str">
        <f t="shared" si="119"/>
        <v>Tennessee</v>
      </c>
      <c r="E2522" s="61">
        <v>25841</v>
      </c>
      <c r="F2522" s="61">
        <v>25844</v>
      </c>
      <c r="G2522" s="61">
        <v>25828</v>
      </c>
      <c r="H2522" s="61">
        <v>26050</v>
      </c>
      <c r="I2522" s="61">
        <v>26031</v>
      </c>
      <c r="J2522" s="61">
        <v>26193</v>
      </c>
      <c r="K2522" s="61">
        <v>26264</v>
      </c>
      <c r="L2522" s="61">
        <v>26342</v>
      </c>
      <c r="M2522" s="61">
        <v>26463</v>
      </c>
      <c r="N2522" s="61">
        <v>26764</v>
      </c>
      <c r="O2522" s="62">
        <v>27086</v>
      </c>
      <c r="P2522" s="61">
        <v>27345</v>
      </c>
      <c r="Q2522" s="27"/>
      <c r="R2522" s="28"/>
    </row>
    <row r="2523" spans="1:18" x14ac:dyDescent="0.2">
      <c r="A2523" s="60" t="s">
        <v>2532</v>
      </c>
      <c r="B2523" s="57" t="str">
        <f t="shared" si="117"/>
        <v>Williamson County, Tennessee</v>
      </c>
      <c r="C2523" s="57" t="str">
        <f t="shared" si="118"/>
        <v>Williamson County</v>
      </c>
      <c r="D2523" s="56" t="str">
        <f t="shared" si="119"/>
        <v>Tennessee</v>
      </c>
      <c r="E2523" s="61">
        <v>183182</v>
      </c>
      <c r="F2523" s="61">
        <v>183277</v>
      </c>
      <c r="G2523" s="61">
        <v>184143</v>
      </c>
      <c r="H2523" s="61">
        <v>188501</v>
      </c>
      <c r="I2523" s="61">
        <v>193211</v>
      </c>
      <c r="J2523" s="61">
        <v>199143</v>
      </c>
      <c r="K2523" s="61">
        <v>205334</v>
      </c>
      <c r="L2523" s="61">
        <v>211605</v>
      </c>
      <c r="M2523" s="61">
        <v>218903</v>
      </c>
      <c r="N2523" s="61">
        <v>226048</v>
      </c>
      <c r="O2523" s="62">
        <v>231978</v>
      </c>
      <c r="P2523" s="61">
        <v>238412</v>
      </c>
      <c r="Q2523" s="27"/>
      <c r="R2523" s="28"/>
    </row>
    <row r="2524" spans="1:18" x14ac:dyDescent="0.2">
      <c r="A2524" s="60" t="s">
        <v>2533</v>
      </c>
      <c r="B2524" s="57" t="str">
        <f t="shared" si="117"/>
        <v>Wilson County, Tennessee</v>
      </c>
      <c r="C2524" s="57" t="str">
        <f t="shared" si="118"/>
        <v>Wilson County</v>
      </c>
      <c r="D2524" s="56" t="str">
        <f t="shared" si="119"/>
        <v>Tennessee</v>
      </c>
      <c r="E2524" s="61">
        <v>113993</v>
      </c>
      <c r="F2524" s="61">
        <v>114062</v>
      </c>
      <c r="G2524" s="61">
        <v>114677</v>
      </c>
      <c r="H2524" s="61">
        <v>116800</v>
      </c>
      <c r="I2524" s="61">
        <v>119143</v>
      </c>
      <c r="J2524" s="61">
        <v>121990</v>
      </c>
      <c r="K2524" s="61">
        <v>125197</v>
      </c>
      <c r="L2524" s="61">
        <v>128536</v>
      </c>
      <c r="M2524" s="61">
        <v>132494</v>
      </c>
      <c r="N2524" s="61">
        <v>136691</v>
      </c>
      <c r="O2524" s="62">
        <v>140954</v>
      </c>
      <c r="P2524" s="61">
        <v>144657</v>
      </c>
      <c r="Q2524" s="27"/>
      <c r="R2524" s="28"/>
    </row>
    <row r="2525" spans="1:18" x14ac:dyDescent="0.2">
      <c r="A2525" s="60" t="s">
        <v>2534</v>
      </c>
      <c r="B2525" s="57" t="str">
        <f t="shared" si="117"/>
        <v>Anderson County, Texas</v>
      </c>
      <c r="C2525" s="57" t="str">
        <f t="shared" si="118"/>
        <v>Anderson County</v>
      </c>
      <c r="D2525" s="56" t="str">
        <f t="shared" si="119"/>
        <v>Texas</v>
      </c>
      <c r="E2525" s="61">
        <v>58458</v>
      </c>
      <c r="F2525" s="61">
        <v>58452</v>
      </c>
      <c r="G2525" s="61">
        <v>58493</v>
      </c>
      <c r="H2525" s="61">
        <v>58394</v>
      </c>
      <c r="I2525" s="61">
        <v>58059</v>
      </c>
      <c r="J2525" s="61">
        <v>57960</v>
      </c>
      <c r="K2525" s="61">
        <v>57829</v>
      </c>
      <c r="L2525" s="61">
        <v>57639</v>
      </c>
      <c r="M2525" s="61">
        <v>57526</v>
      </c>
      <c r="N2525" s="61">
        <v>58175</v>
      </c>
      <c r="O2525" s="62">
        <v>57974</v>
      </c>
      <c r="P2525" s="61">
        <v>57735</v>
      </c>
      <c r="Q2525" s="27"/>
      <c r="R2525" s="28"/>
    </row>
    <row r="2526" spans="1:18" x14ac:dyDescent="0.2">
      <c r="A2526" s="60" t="s">
        <v>2535</v>
      </c>
      <c r="B2526" s="57" t="str">
        <f t="shared" si="117"/>
        <v>Andrews County, Texas</v>
      </c>
      <c r="C2526" s="57" t="str">
        <f t="shared" si="118"/>
        <v>Andrews County</v>
      </c>
      <c r="D2526" s="56" t="str">
        <f t="shared" si="119"/>
        <v>Texas</v>
      </c>
      <c r="E2526" s="61">
        <v>14786</v>
      </c>
      <c r="F2526" s="61">
        <v>14786</v>
      </c>
      <c r="G2526" s="61">
        <v>14849</v>
      </c>
      <c r="H2526" s="61">
        <v>15386</v>
      </c>
      <c r="I2526" s="61">
        <v>16105</v>
      </c>
      <c r="J2526" s="61">
        <v>16779</v>
      </c>
      <c r="K2526" s="61">
        <v>17435</v>
      </c>
      <c r="L2526" s="61">
        <v>18072</v>
      </c>
      <c r="M2526" s="61">
        <v>17791</v>
      </c>
      <c r="N2526" s="61">
        <v>17603</v>
      </c>
      <c r="O2526" s="62">
        <v>18011</v>
      </c>
      <c r="P2526" s="61">
        <v>18705</v>
      </c>
      <c r="Q2526" s="27"/>
      <c r="R2526" s="28"/>
    </row>
    <row r="2527" spans="1:18" x14ac:dyDescent="0.2">
      <c r="A2527" s="60" t="s">
        <v>2536</v>
      </c>
      <c r="B2527" s="57" t="str">
        <f t="shared" si="117"/>
        <v>Angelina County, Texas</v>
      </c>
      <c r="C2527" s="57" t="str">
        <f t="shared" si="118"/>
        <v>Angelina County</v>
      </c>
      <c r="D2527" s="56" t="str">
        <f t="shared" si="119"/>
        <v>Texas</v>
      </c>
      <c r="E2527" s="61">
        <v>86771</v>
      </c>
      <c r="F2527" s="61">
        <v>86771</v>
      </c>
      <c r="G2527" s="61">
        <v>86905</v>
      </c>
      <c r="H2527" s="61">
        <v>87297</v>
      </c>
      <c r="I2527" s="61">
        <v>87509</v>
      </c>
      <c r="J2527" s="61">
        <v>87312</v>
      </c>
      <c r="K2527" s="61">
        <v>87567</v>
      </c>
      <c r="L2527" s="61">
        <v>87829</v>
      </c>
      <c r="M2527" s="61">
        <v>87682</v>
      </c>
      <c r="N2527" s="61">
        <v>87572</v>
      </c>
      <c r="O2527" s="62">
        <v>86810</v>
      </c>
      <c r="P2527" s="61">
        <v>86715</v>
      </c>
      <c r="Q2527" s="27"/>
      <c r="R2527" s="28"/>
    </row>
    <row r="2528" spans="1:18" x14ac:dyDescent="0.2">
      <c r="A2528" s="60" t="s">
        <v>2537</v>
      </c>
      <c r="B2528" s="57" t="str">
        <f t="shared" si="117"/>
        <v>Aransas County, Texas</v>
      </c>
      <c r="C2528" s="57" t="str">
        <f t="shared" si="118"/>
        <v>Aransas County</v>
      </c>
      <c r="D2528" s="56" t="str">
        <f t="shared" si="119"/>
        <v>Texas</v>
      </c>
      <c r="E2528" s="61">
        <v>23158</v>
      </c>
      <c r="F2528" s="61">
        <v>23158</v>
      </c>
      <c r="G2528" s="61">
        <v>23181</v>
      </c>
      <c r="H2528" s="61">
        <v>23216</v>
      </c>
      <c r="I2528" s="61">
        <v>23459</v>
      </c>
      <c r="J2528" s="61">
        <v>23889</v>
      </c>
      <c r="K2528" s="61">
        <v>24566</v>
      </c>
      <c r="L2528" s="61">
        <v>24800</v>
      </c>
      <c r="M2528" s="61">
        <v>25162</v>
      </c>
      <c r="N2528" s="61">
        <v>25392</v>
      </c>
      <c r="O2528" s="62">
        <v>23446</v>
      </c>
      <c r="P2528" s="61">
        <v>23510</v>
      </c>
      <c r="Q2528" s="27"/>
      <c r="R2528" s="28"/>
    </row>
    <row r="2529" spans="1:18" x14ac:dyDescent="0.2">
      <c r="A2529" s="60" t="s">
        <v>2538</v>
      </c>
      <c r="B2529" s="57" t="str">
        <f t="shared" si="117"/>
        <v>Archer County, Texas</v>
      </c>
      <c r="C2529" s="57" t="str">
        <f t="shared" si="118"/>
        <v>Archer County</v>
      </c>
      <c r="D2529" s="56" t="str">
        <f t="shared" si="119"/>
        <v>Texas</v>
      </c>
      <c r="E2529" s="61">
        <v>9054</v>
      </c>
      <c r="F2529" s="61">
        <v>9061</v>
      </c>
      <c r="G2529" s="61">
        <v>9118</v>
      </c>
      <c r="H2529" s="61">
        <v>8840</v>
      </c>
      <c r="I2529" s="61">
        <v>8816</v>
      </c>
      <c r="J2529" s="61">
        <v>8801</v>
      </c>
      <c r="K2529" s="61">
        <v>8844</v>
      </c>
      <c r="L2529" s="61">
        <v>8763</v>
      </c>
      <c r="M2529" s="61">
        <v>8781</v>
      </c>
      <c r="N2529" s="61">
        <v>8783</v>
      </c>
      <c r="O2529" s="62">
        <v>8700</v>
      </c>
      <c r="P2529" s="61">
        <v>8553</v>
      </c>
      <c r="Q2529" s="27"/>
      <c r="R2529" s="28"/>
    </row>
    <row r="2530" spans="1:18" x14ac:dyDescent="0.2">
      <c r="A2530" s="60" t="s">
        <v>2539</v>
      </c>
      <c r="B2530" s="57" t="str">
        <f t="shared" si="117"/>
        <v>Armstrong County, Texas</v>
      </c>
      <c r="C2530" s="57" t="str">
        <f t="shared" si="118"/>
        <v>Armstrong County</v>
      </c>
      <c r="D2530" s="56" t="str">
        <f t="shared" si="119"/>
        <v>Texas</v>
      </c>
      <c r="E2530" s="61">
        <v>1901</v>
      </c>
      <c r="F2530" s="61">
        <v>1901</v>
      </c>
      <c r="G2530" s="61">
        <v>1902</v>
      </c>
      <c r="H2530" s="61">
        <v>1936</v>
      </c>
      <c r="I2530" s="61">
        <v>1953</v>
      </c>
      <c r="J2530" s="61">
        <v>1940</v>
      </c>
      <c r="K2530" s="61">
        <v>1913</v>
      </c>
      <c r="L2530" s="61">
        <v>1901</v>
      </c>
      <c r="M2530" s="61">
        <v>1843</v>
      </c>
      <c r="N2530" s="61">
        <v>1867</v>
      </c>
      <c r="O2530" s="62">
        <v>1879</v>
      </c>
      <c r="P2530" s="61">
        <v>1887</v>
      </c>
      <c r="Q2530" s="27"/>
      <c r="R2530" s="28"/>
    </row>
    <row r="2531" spans="1:18" x14ac:dyDescent="0.2">
      <c r="A2531" s="60" t="s">
        <v>2540</v>
      </c>
      <c r="B2531" s="57" t="str">
        <f t="shared" si="117"/>
        <v>Atascosa County, Texas</v>
      </c>
      <c r="C2531" s="57" t="str">
        <f t="shared" si="118"/>
        <v>Atascosa County</v>
      </c>
      <c r="D2531" s="56" t="str">
        <f t="shared" si="119"/>
        <v>Texas</v>
      </c>
      <c r="E2531" s="61">
        <v>44911</v>
      </c>
      <c r="F2531" s="61">
        <v>44923</v>
      </c>
      <c r="G2531" s="61">
        <v>44965</v>
      </c>
      <c r="H2531" s="61">
        <v>45504</v>
      </c>
      <c r="I2531" s="61">
        <v>46438</v>
      </c>
      <c r="J2531" s="61">
        <v>47021</v>
      </c>
      <c r="K2531" s="61">
        <v>47715</v>
      </c>
      <c r="L2531" s="61">
        <v>48363</v>
      </c>
      <c r="M2531" s="61">
        <v>48720</v>
      </c>
      <c r="N2531" s="61">
        <v>49083</v>
      </c>
      <c r="O2531" s="62">
        <v>50322</v>
      </c>
      <c r="P2531" s="61">
        <v>51153</v>
      </c>
      <c r="Q2531" s="27"/>
      <c r="R2531" s="28"/>
    </row>
    <row r="2532" spans="1:18" x14ac:dyDescent="0.2">
      <c r="A2532" s="60" t="s">
        <v>2541</v>
      </c>
      <c r="B2532" s="57" t="str">
        <f t="shared" si="117"/>
        <v>Austin County, Texas</v>
      </c>
      <c r="C2532" s="57" t="str">
        <f t="shared" si="118"/>
        <v>Austin County</v>
      </c>
      <c r="D2532" s="56" t="str">
        <f t="shared" si="119"/>
        <v>Texas</v>
      </c>
      <c r="E2532" s="61">
        <v>28417</v>
      </c>
      <c r="F2532" s="61">
        <v>28412</v>
      </c>
      <c r="G2532" s="61">
        <v>28363</v>
      </c>
      <c r="H2532" s="61">
        <v>28604</v>
      </c>
      <c r="I2532" s="61">
        <v>28562</v>
      </c>
      <c r="J2532" s="61">
        <v>28679</v>
      </c>
      <c r="K2532" s="61">
        <v>28968</v>
      </c>
      <c r="L2532" s="61">
        <v>29471</v>
      </c>
      <c r="M2532" s="61">
        <v>29629</v>
      </c>
      <c r="N2532" s="61">
        <v>29722</v>
      </c>
      <c r="O2532" s="62">
        <v>29965</v>
      </c>
      <c r="P2532" s="61">
        <v>30032</v>
      </c>
      <c r="Q2532" s="27"/>
      <c r="R2532" s="28"/>
    </row>
    <row r="2533" spans="1:18" x14ac:dyDescent="0.2">
      <c r="A2533" s="60" t="s">
        <v>2542</v>
      </c>
      <c r="B2533" s="57" t="str">
        <f t="shared" si="117"/>
        <v>Bailey County, Texas</v>
      </c>
      <c r="C2533" s="57" t="str">
        <f t="shared" si="118"/>
        <v>Bailey County</v>
      </c>
      <c r="D2533" s="56" t="str">
        <f t="shared" si="119"/>
        <v>Texas</v>
      </c>
      <c r="E2533" s="61">
        <v>7165</v>
      </c>
      <c r="F2533" s="61">
        <v>7165</v>
      </c>
      <c r="G2533" s="61">
        <v>7154</v>
      </c>
      <c r="H2533" s="61">
        <v>7175</v>
      </c>
      <c r="I2533" s="61">
        <v>7139</v>
      </c>
      <c r="J2533" s="61">
        <v>7124</v>
      </c>
      <c r="K2533" s="61">
        <v>6966</v>
      </c>
      <c r="L2533" s="61">
        <v>7223</v>
      </c>
      <c r="M2533" s="61">
        <v>7196</v>
      </c>
      <c r="N2533" s="61">
        <v>7066</v>
      </c>
      <c r="O2533" s="62">
        <v>7015</v>
      </c>
      <c r="P2533" s="61">
        <v>7000</v>
      </c>
      <c r="Q2533" s="27"/>
      <c r="R2533" s="28"/>
    </row>
    <row r="2534" spans="1:18" x14ac:dyDescent="0.2">
      <c r="A2534" s="60" t="s">
        <v>2543</v>
      </c>
      <c r="B2534" s="57" t="str">
        <f t="shared" si="117"/>
        <v>Bandera County, Texas</v>
      </c>
      <c r="C2534" s="57" t="str">
        <f t="shared" si="118"/>
        <v>Bandera County</v>
      </c>
      <c r="D2534" s="56" t="str">
        <f t="shared" si="119"/>
        <v>Texas</v>
      </c>
      <c r="E2534" s="61">
        <v>20485</v>
      </c>
      <c r="F2534" s="61">
        <v>20487</v>
      </c>
      <c r="G2534" s="61">
        <v>20559</v>
      </c>
      <c r="H2534" s="61">
        <v>20541</v>
      </c>
      <c r="I2534" s="61">
        <v>20591</v>
      </c>
      <c r="J2534" s="61">
        <v>20557</v>
      </c>
      <c r="K2534" s="61">
        <v>20813</v>
      </c>
      <c r="L2534" s="61">
        <v>21144</v>
      </c>
      <c r="M2534" s="61">
        <v>21701</v>
      </c>
      <c r="N2534" s="61">
        <v>22327</v>
      </c>
      <c r="O2534" s="62">
        <v>22792</v>
      </c>
      <c r="P2534" s="61">
        <v>23112</v>
      </c>
      <c r="Q2534" s="27"/>
      <c r="R2534" s="28"/>
    </row>
    <row r="2535" spans="1:18" x14ac:dyDescent="0.2">
      <c r="A2535" s="60" t="s">
        <v>2544</v>
      </c>
      <c r="B2535" s="57" t="str">
        <f t="shared" si="117"/>
        <v>Bastrop County, Texas</v>
      </c>
      <c r="C2535" s="57" t="str">
        <f t="shared" si="118"/>
        <v>Bastrop County</v>
      </c>
      <c r="D2535" s="56" t="str">
        <f t="shared" si="119"/>
        <v>Texas</v>
      </c>
      <c r="E2535" s="61">
        <v>74171</v>
      </c>
      <c r="F2535" s="61">
        <v>74217</v>
      </c>
      <c r="G2535" s="61">
        <v>74371</v>
      </c>
      <c r="H2535" s="61">
        <v>75055</v>
      </c>
      <c r="I2535" s="61">
        <v>74749</v>
      </c>
      <c r="J2535" s="61">
        <v>75814</v>
      </c>
      <c r="K2535" s="61">
        <v>77737</v>
      </c>
      <c r="L2535" s="61">
        <v>80115</v>
      </c>
      <c r="M2535" s="61">
        <v>82591</v>
      </c>
      <c r="N2535" s="61">
        <v>84585</v>
      </c>
      <c r="O2535" s="62">
        <v>86595</v>
      </c>
      <c r="P2535" s="61">
        <v>88723</v>
      </c>
      <c r="Q2535" s="27"/>
      <c r="R2535" s="28"/>
    </row>
    <row r="2536" spans="1:18" x14ac:dyDescent="0.2">
      <c r="A2536" s="60" t="s">
        <v>2545</v>
      </c>
      <c r="B2536" s="57" t="str">
        <f t="shared" si="117"/>
        <v>Baylor County, Texas</v>
      </c>
      <c r="C2536" s="57" t="str">
        <f t="shared" si="118"/>
        <v>Baylor County</v>
      </c>
      <c r="D2536" s="56" t="str">
        <f t="shared" si="119"/>
        <v>Texas</v>
      </c>
      <c r="E2536" s="61">
        <v>3726</v>
      </c>
      <c r="F2536" s="61">
        <v>3726</v>
      </c>
      <c r="G2536" s="61">
        <v>3708</v>
      </c>
      <c r="H2536" s="61">
        <v>3695</v>
      </c>
      <c r="I2536" s="61">
        <v>3590</v>
      </c>
      <c r="J2536" s="61">
        <v>3577</v>
      </c>
      <c r="K2536" s="61">
        <v>3566</v>
      </c>
      <c r="L2536" s="61">
        <v>3609</v>
      </c>
      <c r="M2536" s="61">
        <v>3638</v>
      </c>
      <c r="N2536" s="61">
        <v>3555</v>
      </c>
      <c r="O2536" s="62">
        <v>3573</v>
      </c>
      <c r="P2536" s="61">
        <v>3509</v>
      </c>
      <c r="Q2536" s="27"/>
      <c r="R2536" s="28"/>
    </row>
    <row r="2537" spans="1:18" x14ac:dyDescent="0.2">
      <c r="A2537" s="60" t="s">
        <v>2546</v>
      </c>
      <c r="B2537" s="57" t="str">
        <f t="shared" si="117"/>
        <v>Bee County, Texas</v>
      </c>
      <c r="C2537" s="57" t="str">
        <f t="shared" si="118"/>
        <v>Bee County</v>
      </c>
      <c r="D2537" s="56" t="str">
        <f t="shared" si="119"/>
        <v>Texas</v>
      </c>
      <c r="E2537" s="61">
        <v>31861</v>
      </c>
      <c r="F2537" s="61">
        <v>31861</v>
      </c>
      <c r="G2537" s="61">
        <v>31864</v>
      </c>
      <c r="H2537" s="61">
        <v>32318</v>
      </c>
      <c r="I2537" s="61">
        <v>32480</v>
      </c>
      <c r="J2537" s="61">
        <v>32810</v>
      </c>
      <c r="K2537" s="61">
        <v>32841</v>
      </c>
      <c r="L2537" s="61">
        <v>32617</v>
      </c>
      <c r="M2537" s="61">
        <v>32812</v>
      </c>
      <c r="N2537" s="61">
        <v>32592</v>
      </c>
      <c r="O2537" s="62">
        <v>32467</v>
      </c>
      <c r="P2537" s="61">
        <v>32565</v>
      </c>
      <c r="Q2537" s="27"/>
      <c r="R2537" s="28"/>
    </row>
    <row r="2538" spans="1:18" x14ac:dyDescent="0.2">
      <c r="A2538" s="60" t="s">
        <v>2547</v>
      </c>
      <c r="B2538" s="57" t="str">
        <f t="shared" si="117"/>
        <v>Bell County, Texas</v>
      </c>
      <c r="C2538" s="57" t="str">
        <f t="shared" si="118"/>
        <v>Bell County</v>
      </c>
      <c r="D2538" s="56" t="str">
        <f t="shared" si="119"/>
        <v>Texas</v>
      </c>
      <c r="E2538" s="61">
        <v>310235</v>
      </c>
      <c r="F2538" s="61">
        <v>310159</v>
      </c>
      <c r="G2538" s="61">
        <v>312849</v>
      </c>
      <c r="H2538" s="61">
        <v>315799</v>
      </c>
      <c r="I2538" s="61">
        <v>324963</v>
      </c>
      <c r="J2538" s="61">
        <v>327028</v>
      </c>
      <c r="K2538" s="61">
        <v>330149</v>
      </c>
      <c r="L2538" s="61">
        <v>336076</v>
      </c>
      <c r="M2538" s="61">
        <v>341094</v>
      </c>
      <c r="N2538" s="61">
        <v>347377</v>
      </c>
      <c r="O2538" s="62">
        <v>355397</v>
      </c>
      <c r="P2538" s="61">
        <v>362924</v>
      </c>
      <c r="Q2538" s="27"/>
      <c r="R2538" s="28"/>
    </row>
    <row r="2539" spans="1:18" x14ac:dyDescent="0.2">
      <c r="A2539" s="60" t="s">
        <v>2548</v>
      </c>
      <c r="B2539" s="57" t="str">
        <f t="shared" si="117"/>
        <v>Bexar County, Texas</v>
      </c>
      <c r="C2539" s="57" t="str">
        <f t="shared" si="118"/>
        <v>Bexar County</v>
      </c>
      <c r="D2539" s="56" t="str">
        <f t="shared" si="119"/>
        <v>Texas</v>
      </c>
      <c r="E2539" s="61">
        <v>1714773</v>
      </c>
      <c r="F2539" s="61">
        <v>1714781</v>
      </c>
      <c r="G2539" s="61">
        <v>1722838</v>
      </c>
      <c r="H2539" s="61">
        <v>1755361</v>
      </c>
      <c r="I2539" s="61">
        <v>1788738</v>
      </c>
      <c r="J2539" s="61">
        <v>1821328</v>
      </c>
      <c r="K2539" s="61">
        <v>1858003</v>
      </c>
      <c r="L2539" s="61">
        <v>1894834</v>
      </c>
      <c r="M2539" s="61">
        <v>1927651</v>
      </c>
      <c r="N2539" s="61">
        <v>1956988</v>
      </c>
      <c r="O2539" s="62">
        <v>1981187</v>
      </c>
      <c r="P2539" s="61">
        <v>2003554</v>
      </c>
      <c r="Q2539" s="27"/>
      <c r="R2539" s="28"/>
    </row>
    <row r="2540" spans="1:18" x14ac:dyDescent="0.2">
      <c r="A2540" s="60" t="s">
        <v>2549</v>
      </c>
      <c r="B2540" s="57" t="str">
        <f t="shared" si="117"/>
        <v>Blanco County, Texas</v>
      </c>
      <c r="C2540" s="57" t="str">
        <f t="shared" si="118"/>
        <v>Blanco County</v>
      </c>
      <c r="D2540" s="56" t="str">
        <f t="shared" si="119"/>
        <v>Texas</v>
      </c>
      <c r="E2540" s="61">
        <v>10497</v>
      </c>
      <c r="F2540" s="61">
        <v>10483</v>
      </c>
      <c r="G2540" s="61">
        <v>10498</v>
      </c>
      <c r="H2540" s="61">
        <v>10567</v>
      </c>
      <c r="I2540" s="61">
        <v>10616</v>
      </c>
      <c r="J2540" s="61">
        <v>10636</v>
      </c>
      <c r="K2540" s="61">
        <v>10805</v>
      </c>
      <c r="L2540" s="61">
        <v>11029</v>
      </c>
      <c r="M2540" s="61">
        <v>11301</v>
      </c>
      <c r="N2540" s="61">
        <v>11481</v>
      </c>
      <c r="O2540" s="62">
        <v>11648</v>
      </c>
      <c r="P2540" s="61">
        <v>11931</v>
      </c>
      <c r="Q2540" s="27"/>
      <c r="R2540" s="28"/>
    </row>
    <row r="2541" spans="1:18" x14ac:dyDescent="0.2">
      <c r="A2541" s="60" t="s">
        <v>2550</v>
      </c>
      <c r="B2541" s="57" t="str">
        <f t="shared" si="117"/>
        <v>Borden County, Texas</v>
      </c>
      <c r="C2541" s="57" t="str">
        <f t="shared" si="118"/>
        <v>Borden County</v>
      </c>
      <c r="D2541" s="56" t="str">
        <f t="shared" si="119"/>
        <v>Texas</v>
      </c>
      <c r="E2541" s="61">
        <v>641</v>
      </c>
      <c r="F2541" s="61">
        <v>641</v>
      </c>
      <c r="G2541" s="61">
        <v>646</v>
      </c>
      <c r="H2541" s="61">
        <v>632</v>
      </c>
      <c r="I2541" s="61">
        <v>613</v>
      </c>
      <c r="J2541" s="61">
        <v>646</v>
      </c>
      <c r="K2541" s="61">
        <v>665</v>
      </c>
      <c r="L2541" s="61">
        <v>655</v>
      </c>
      <c r="M2541" s="61">
        <v>657</v>
      </c>
      <c r="N2541" s="61">
        <v>670</v>
      </c>
      <c r="O2541" s="62">
        <v>647</v>
      </c>
      <c r="P2541" s="61">
        <v>654</v>
      </c>
      <c r="Q2541" s="27"/>
      <c r="R2541" s="28"/>
    </row>
    <row r="2542" spans="1:18" x14ac:dyDescent="0.2">
      <c r="A2542" s="60" t="s">
        <v>2551</v>
      </c>
      <c r="B2542" s="57" t="str">
        <f t="shared" si="117"/>
        <v>Bosque County, Texas</v>
      </c>
      <c r="C2542" s="57" t="str">
        <f t="shared" si="118"/>
        <v>Bosque County</v>
      </c>
      <c r="D2542" s="56" t="str">
        <f t="shared" si="119"/>
        <v>Texas</v>
      </c>
      <c r="E2542" s="61">
        <v>18212</v>
      </c>
      <c r="F2542" s="61">
        <v>18217</v>
      </c>
      <c r="G2542" s="61">
        <v>18269</v>
      </c>
      <c r="H2542" s="61">
        <v>18259</v>
      </c>
      <c r="I2542" s="61">
        <v>18126</v>
      </c>
      <c r="J2542" s="61">
        <v>17863</v>
      </c>
      <c r="K2542" s="61">
        <v>17716</v>
      </c>
      <c r="L2542" s="61">
        <v>17864</v>
      </c>
      <c r="M2542" s="61">
        <v>18009</v>
      </c>
      <c r="N2542" s="61">
        <v>18295</v>
      </c>
      <c r="O2542" s="62">
        <v>18629</v>
      </c>
      <c r="P2542" s="61">
        <v>18685</v>
      </c>
      <c r="Q2542" s="27"/>
      <c r="R2542" s="28"/>
    </row>
    <row r="2543" spans="1:18" x14ac:dyDescent="0.2">
      <c r="A2543" s="60" t="s">
        <v>2552</v>
      </c>
      <c r="B2543" s="57" t="str">
        <f t="shared" si="117"/>
        <v>Bowie County, Texas</v>
      </c>
      <c r="C2543" s="57" t="str">
        <f t="shared" si="118"/>
        <v>Bowie County</v>
      </c>
      <c r="D2543" s="56" t="str">
        <f t="shared" si="119"/>
        <v>Texas</v>
      </c>
      <c r="E2543" s="61">
        <v>92565</v>
      </c>
      <c r="F2543" s="61">
        <v>92564</v>
      </c>
      <c r="G2543" s="61">
        <v>92638</v>
      </c>
      <c r="H2543" s="61">
        <v>92808</v>
      </c>
      <c r="I2543" s="61">
        <v>93030</v>
      </c>
      <c r="J2543" s="61">
        <v>93374</v>
      </c>
      <c r="K2543" s="61">
        <v>93268</v>
      </c>
      <c r="L2543" s="61">
        <v>93050</v>
      </c>
      <c r="M2543" s="61">
        <v>93424</v>
      </c>
      <c r="N2543" s="61">
        <v>93458</v>
      </c>
      <c r="O2543" s="62">
        <v>93688</v>
      </c>
      <c r="P2543" s="61">
        <v>93245</v>
      </c>
      <c r="Q2543" s="27"/>
      <c r="R2543" s="28"/>
    </row>
    <row r="2544" spans="1:18" x14ac:dyDescent="0.2">
      <c r="A2544" s="60" t="s">
        <v>2553</v>
      </c>
      <c r="B2544" s="57" t="str">
        <f t="shared" si="117"/>
        <v>Brazoria County, Texas</v>
      </c>
      <c r="C2544" s="57" t="str">
        <f t="shared" si="118"/>
        <v>Brazoria County</v>
      </c>
      <c r="D2544" s="56" t="str">
        <f t="shared" si="119"/>
        <v>Texas</v>
      </c>
      <c r="E2544" s="61">
        <v>313166</v>
      </c>
      <c r="F2544" s="61">
        <v>313117</v>
      </c>
      <c r="G2544" s="61">
        <v>314428</v>
      </c>
      <c r="H2544" s="61">
        <v>319147</v>
      </c>
      <c r="I2544" s="61">
        <v>324224</v>
      </c>
      <c r="J2544" s="61">
        <v>329890</v>
      </c>
      <c r="K2544" s="61">
        <v>337570</v>
      </c>
      <c r="L2544" s="61">
        <v>345227</v>
      </c>
      <c r="M2544" s="61">
        <v>353155</v>
      </c>
      <c r="N2544" s="61">
        <v>361853</v>
      </c>
      <c r="O2544" s="62">
        <v>368887</v>
      </c>
      <c r="P2544" s="61">
        <v>374264</v>
      </c>
      <c r="Q2544" s="27"/>
      <c r="R2544" s="28"/>
    </row>
    <row r="2545" spans="1:18" x14ac:dyDescent="0.2">
      <c r="A2545" s="60" t="s">
        <v>2554</v>
      </c>
      <c r="B2545" s="57" t="str">
        <f t="shared" si="117"/>
        <v>Brazos County, Texas</v>
      </c>
      <c r="C2545" s="57" t="str">
        <f t="shared" si="118"/>
        <v>Brazos County</v>
      </c>
      <c r="D2545" s="56" t="str">
        <f t="shared" si="119"/>
        <v>Texas</v>
      </c>
      <c r="E2545" s="61">
        <v>194851</v>
      </c>
      <c r="F2545" s="61">
        <v>194861</v>
      </c>
      <c r="G2545" s="61">
        <v>195666</v>
      </c>
      <c r="H2545" s="61">
        <v>197450</v>
      </c>
      <c r="I2545" s="61">
        <v>200260</v>
      </c>
      <c r="J2545" s="61">
        <v>204116</v>
      </c>
      <c r="K2545" s="61">
        <v>208975</v>
      </c>
      <c r="L2545" s="61">
        <v>216258</v>
      </c>
      <c r="M2545" s="61">
        <v>219739</v>
      </c>
      <c r="N2545" s="61">
        <v>223917</v>
      </c>
      <c r="O2545" s="62">
        <v>225781</v>
      </c>
      <c r="P2545" s="61">
        <v>229211</v>
      </c>
      <c r="Q2545" s="27"/>
      <c r="R2545" s="28"/>
    </row>
    <row r="2546" spans="1:18" x14ac:dyDescent="0.2">
      <c r="A2546" s="60" t="s">
        <v>2555</v>
      </c>
      <c r="B2546" s="57" t="str">
        <f t="shared" si="117"/>
        <v>Brewster County, Texas</v>
      </c>
      <c r="C2546" s="57" t="str">
        <f t="shared" si="118"/>
        <v>Brewster County</v>
      </c>
      <c r="D2546" s="56" t="str">
        <f t="shared" si="119"/>
        <v>Texas</v>
      </c>
      <c r="E2546" s="61">
        <v>9232</v>
      </c>
      <c r="F2546" s="61">
        <v>9232</v>
      </c>
      <c r="G2546" s="61">
        <v>9258</v>
      </c>
      <c r="H2546" s="61">
        <v>9349</v>
      </c>
      <c r="I2546" s="61">
        <v>9259</v>
      </c>
      <c r="J2546" s="61">
        <v>9287</v>
      </c>
      <c r="K2546" s="61">
        <v>9150</v>
      </c>
      <c r="L2546" s="61">
        <v>9143</v>
      </c>
      <c r="M2546" s="61">
        <v>9211</v>
      </c>
      <c r="N2546" s="61">
        <v>9325</v>
      </c>
      <c r="O2546" s="62">
        <v>9272</v>
      </c>
      <c r="P2546" s="61">
        <v>9203</v>
      </c>
      <c r="Q2546" s="27"/>
      <c r="R2546" s="28"/>
    </row>
    <row r="2547" spans="1:18" x14ac:dyDescent="0.2">
      <c r="A2547" s="60" t="s">
        <v>2556</v>
      </c>
      <c r="B2547" s="57" t="str">
        <f t="shared" si="117"/>
        <v>Briscoe County, Texas</v>
      </c>
      <c r="C2547" s="57" t="str">
        <f t="shared" si="118"/>
        <v>Briscoe County</v>
      </c>
      <c r="D2547" s="56" t="str">
        <f t="shared" si="119"/>
        <v>Texas</v>
      </c>
      <c r="E2547" s="61">
        <v>1637</v>
      </c>
      <c r="F2547" s="61">
        <v>1637</v>
      </c>
      <c r="G2547" s="61">
        <v>1633</v>
      </c>
      <c r="H2547" s="61">
        <v>1659</v>
      </c>
      <c r="I2547" s="61">
        <v>1576</v>
      </c>
      <c r="J2547" s="61">
        <v>1562</v>
      </c>
      <c r="K2547" s="61">
        <v>1552</v>
      </c>
      <c r="L2547" s="61">
        <v>1514</v>
      </c>
      <c r="M2547" s="61">
        <v>1483</v>
      </c>
      <c r="N2547" s="61">
        <v>1514</v>
      </c>
      <c r="O2547" s="62">
        <v>1512</v>
      </c>
      <c r="P2547" s="61">
        <v>1546</v>
      </c>
      <c r="Q2547" s="27"/>
      <c r="R2547" s="28"/>
    </row>
    <row r="2548" spans="1:18" x14ac:dyDescent="0.2">
      <c r="A2548" s="60" t="s">
        <v>2557</v>
      </c>
      <c r="B2548" s="57" t="str">
        <f t="shared" si="117"/>
        <v>Brooks County, Texas</v>
      </c>
      <c r="C2548" s="57" t="str">
        <f t="shared" si="118"/>
        <v>Brooks County</v>
      </c>
      <c r="D2548" s="56" t="str">
        <f t="shared" si="119"/>
        <v>Texas</v>
      </c>
      <c r="E2548" s="61">
        <v>7223</v>
      </c>
      <c r="F2548" s="61">
        <v>7223</v>
      </c>
      <c r="G2548" s="61">
        <v>7208</v>
      </c>
      <c r="H2548" s="61">
        <v>7216</v>
      </c>
      <c r="I2548" s="61">
        <v>7196</v>
      </c>
      <c r="J2548" s="61">
        <v>7259</v>
      </c>
      <c r="K2548" s="61">
        <v>7228</v>
      </c>
      <c r="L2548" s="61">
        <v>7190</v>
      </c>
      <c r="M2548" s="61">
        <v>7190</v>
      </c>
      <c r="N2548" s="61">
        <v>7132</v>
      </c>
      <c r="O2548" s="62">
        <v>7099</v>
      </c>
      <c r="P2548" s="61">
        <v>7093</v>
      </c>
      <c r="Q2548" s="27"/>
      <c r="R2548" s="28"/>
    </row>
    <row r="2549" spans="1:18" x14ac:dyDescent="0.2">
      <c r="A2549" s="60" t="s">
        <v>2558</v>
      </c>
      <c r="B2549" s="57" t="str">
        <f t="shared" si="117"/>
        <v>Brown County, Texas</v>
      </c>
      <c r="C2549" s="57" t="str">
        <f t="shared" si="118"/>
        <v>Brown County</v>
      </c>
      <c r="D2549" s="56" t="str">
        <f t="shared" si="119"/>
        <v>Texas</v>
      </c>
      <c r="E2549" s="61">
        <v>38106</v>
      </c>
      <c r="F2549" s="61">
        <v>38106</v>
      </c>
      <c r="G2549" s="61">
        <v>38076</v>
      </c>
      <c r="H2549" s="61">
        <v>38000</v>
      </c>
      <c r="I2549" s="61">
        <v>37808</v>
      </c>
      <c r="J2549" s="61">
        <v>37671</v>
      </c>
      <c r="K2549" s="61">
        <v>37553</v>
      </c>
      <c r="L2549" s="61">
        <v>37736</v>
      </c>
      <c r="M2549" s="61">
        <v>38039</v>
      </c>
      <c r="N2549" s="61">
        <v>37815</v>
      </c>
      <c r="O2549" s="62">
        <v>37820</v>
      </c>
      <c r="P2549" s="61">
        <v>37864</v>
      </c>
      <c r="Q2549" s="27"/>
      <c r="R2549" s="28"/>
    </row>
    <row r="2550" spans="1:18" x14ac:dyDescent="0.2">
      <c r="A2550" s="60" t="s">
        <v>2559</v>
      </c>
      <c r="B2550" s="57" t="str">
        <f t="shared" si="117"/>
        <v>Burleson County, Texas</v>
      </c>
      <c r="C2550" s="57" t="str">
        <f t="shared" si="118"/>
        <v>Burleson County</v>
      </c>
      <c r="D2550" s="56" t="str">
        <f t="shared" si="119"/>
        <v>Texas</v>
      </c>
      <c r="E2550" s="61">
        <v>17187</v>
      </c>
      <c r="F2550" s="61">
        <v>17187</v>
      </c>
      <c r="G2550" s="61">
        <v>17237</v>
      </c>
      <c r="H2550" s="61">
        <v>17328</v>
      </c>
      <c r="I2550" s="61">
        <v>17433</v>
      </c>
      <c r="J2550" s="61">
        <v>17269</v>
      </c>
      <c r="K2550" s="61">
        <v>17387</v>
      </c>
      <c r="L2550" s="61">
        <v>17611</v>
      </c>
      <c r="M2550" s="61">
        <v>17848</v>
      </c>
      <c r="N2550" s="61">
        <v>18053</v>
      </c>
      <c r="O2550" s="62">
        <v>18335</v>
      </c>
      <c r="P2550" s="61">
        <v>18443</v>
      </c>
      <c r="Q2550" s="27"/>
      <c r="R2550" s="28"/>
    </row>
    <row r="2551" spans="1:18" x14ac:dyDescent="0.2">
      <c r="A2551" s="60" t="s">
        <v>2560</v>
      </c>
      <c r="B2551" s="57" t="str">
        <f t="shared" si="117"/>
        <v>Burnet County, Texas</v>
      </c>
      <c r="C2551" s="57" t="str">
        <f t="shared" si="118"/>
        <v>Burnet County</v>
      </c>
      <c r="D2551" s="56" t="str">
        <f t="shared" si="119"/>
        <v>Texas</v>
      </c>
      <c r="E2551" s="61">
        <v>42750</v>
      </c>
      <c r="F2551" s="61">
        <v>42711</v>
      </c>
      <c r="G2551" s="61">
        <v>42762</v>
      </c>
      <c r="H2551" s="61">
        <v>43216</v>
      </c>
      <c r="I2551" s="61">
        <v>43377</v>
      </c>
      <c r="J2551" s="61">
        <v>43580</v>
      </c>
      <c r="K2551" s="61">
        <v>43954</v>
      </c>
      <c r="L2551" s="61">
        <v>44734</v>
      </c>
      <c r="M2551" s="61">
        <v>45817</v>
      </c>
      <c r="N2551" s="61">
        <v>46600</v>
      </c>
      <c r="O2551" s="62">
        <v>47344</v>
      </c>
      <c r="P2551" s="61">
        <v>48155</v>
      </c>
      <c r="Q2551" s="27"/>
      <c r="R2551" s="28"/>
    </row>
    <row r="2552" spans="1:18" x14ac:dyDescent="0.2">
      <c r="A2552" s="60" t="s">
        <v>2561</v>
      </c>
      <c r="B2552" s="57" t="str">
        <f t="shared" si="117"/>
        <v>Caldwell County, Texas</v>
      </c>
      <c r="C2552" s="57" t="str">
        <f t="shared" si="118"/>
        <v>Caldwell County</v>
      </c>
      <c r="D2552" s="56" t="str">
        <f t="shared" si="119"/>
        <v>Texas</v>
      </c>
      <c r="E2552" s="61">
        <v>38066</v>
      </c>
      <c r="F2552" s="61">
        <v>38055</v>
      </c>
      <c r="G2552" s="61">
        <v>38127</v>
      </c>
      <c r="H2552" s="61">
        <v>38470</v>
      </c>
      <c r="I2552" s="61">
        <v>38682</v>
      </c>
      <c r="J2552" s="61">
        <v>39201</v>
      </c>
      <c r="K2552" s="61">
        <v>39703</v>
      </c>
      <c r="L2552" s="61">
        <v>40419</v>
      </c>
      <c r="M2552" s="61">
        <v>41147</v>
      </c>
      <c r="N2552" s="61">
        <v>42328</v>
      </c>
      <c r="O2552" s="62">
        <v>43161</v>
      </c>
      <c r="P2552" s="61">
        <v>43664</v>
      </c>
      <c r="Q2552" s="27"/>
      <c r="R2552" s="28"/>
    </row>
    <row r="2553" spans="1:18" x14ac:dyDescent="0.2">
      <c r="A2553" s="60" t="s">
        <v>2562</v>
      </c>
      <c r="B2553" s="57" t="str">
        <f t="shared" si="117"/>
        <v>Calhoun County, Texas</v>
      </c>
      <c r="C2553" s="57" t="str">
        <f t="shared" si="118"/>
        <v>Calhoun County</v>
      </c>
      <c r="D2553" s="56" t="str">
        <f t="shared" si="119"/>
        <v>Texas</v>
      </c>
      <c r="E2553" s="61">
        <v>21381</v>
      </c>
      <c r="F2553" s="61">
        <v>21382</v>
      </c>
      <c r="G2553" s="61">
        <v>21313</v>
      </c>
      <c r="H2553" s="61">
        <v>21359</v>
      </c>
      <c r="I2553" s="61">
        <v>21575</v>
      </c>
      <c r="J2553" s="61">
        <v>21729</v>
      </c>
      <c r="K2553" s="61">
        <v>21812</v>
      </c>
      <c r="L2553" s="61">
        <v>21887</v>
      </c>
      <c r="M2553" s="61">
        <v>21948</v>
      </c>
      <c r="N2553" s="61">
        <v>21712</v>
      </c>
      <c r="O2553" s="62">
        <v>21504</v>
      </c>
      <c r="P2553" s="61">
        <v>21290</v>
      </c>
      <c r="Q2553" s="27"/>
      <c r="R2553" s="28"/>
    </row>
    <row r="2554" spans="1:18" x14ac:dyDescent="0.2">
      <c r="A2554" s="60" t="s">
        <v>2563</v>
      </c>
      <c r="B2554" s="57" t="str">
        <f t="shared" si="117"/>
        <v>Callahan County, Texas</v>
      </c>
      <c r="C2554" s="57" t="str">
        <f t="shared" si="118"/>
        <v>Callahan County</v>
      </c>
      <c r="D2554" s="56" t="str">
        <f t="shared" si="119"/>
        <v>Texas</v>
      </c>
      <c r="E2554" s="61">
        <v>13544</v>
      </c>
      <c r="F2554" s="61">
        <v>13545</v>
      </c>
      <c r="G2554" s="61">
        <v>13512</v>
      </c>
      <c r="H2554" s="61">
        <v>13511</v>
      </c>
      <c r="I2554" s="61">
        <v>13488</v>
      </c>
      <c r="J2554" s="61">
        <v>13502</v>
      </c>
      <c r="K2554" s="61">
        <v>13505</v>
      </c>
      <c r="L2554" s="61">
        <v>13589</v>
      </c>
      <c r="M2554" s="61">
        <v>13789</v>
      </c>
      <c r="N2554" s="61">
        <v>13968</v>
      </c>
      <c r="O2554" s="62">
        <v>13990</v>
      </c>
      <c r="P2554" s="61">
        <v>13943</v>
      </c>
      <c r="Q2554" s="27"/>
      <c r="R2554" s="28"/>
    </row>
    <row r="2555" spans="1:18" x14ac:dyDescent="0.2">
      <c r="A2555" s="60" t="s">
        <v>2564</v>
      </c>
      <c r="B2555" s="57" t="str">
        <f t="shared" si="117"/>
        <v>Cameron County, Texas</v>
      </c>
      <c r="C2555" s="57" t="str">
        <f t="shared" si="118"/>
        <v>Cameron County</v>
      </c>
      <c r="D2555" s="56" t="str">
        <f t="shared" si="119"/>
        <v>Texas</v>
      </c>
      <c r="E2555" s="61">
        <v>406220</v>
      </c>
      <c r="F2555" s="61">
        <v>406215</v>
      </c>
      <c r="G2555" s="61">
        <v>407630</v>
      </c>
      <c r="H2555" s="61">
        <v>413201</v>
      </c>
      <c r="I2555" s="61">
        <v>415877</v>
      </c>
      <c r="J2555" s="61">
        <v>417357</v>
      </c>
      <c r="K2555" s="61">
        <v>419005</v>
      </c>
      <c r="L2555" s="61">
        <v>419450</v>
      </c>
      <c r="M2555" s="61">
        <v>421350</v>
      </c>
      <c r="N2555" s="61">
        <v>422227</v>
      </c>
      <c r="O2555" s="62">
        <v>422139</v>
      </c>
      <c r="P2555" s="61">
        <v>423163</v>
      </c>
      <c r="Q2555" s="27"/>
      <c r="R2555" s="28"/>
    </row>
    <row r="2556" spans="1:18" x14ac:dyDescent="0.2">
      <c r="A2556" s="60" t="s">
        <v>2565</v>
      </c>
      <c r="B2556" s="57" t="str">
        <f t="shared" si="117"/>
        <v>Camp County, Texas</v>
      </c>
      <c r="C2556" s="57" t="str">
        <f t="shared" si="118"/>
        <v>Camp County</v>
      </c>
      <c r="D2556" s="56" t="str">
        <f t="shared" si="119"/>
        <v>Texas</v>
      </c>
      <c r="E2556" s="61">
        <v>12401</v>
      </c>
      <c r="F2556" s="61">
        <v>12401</v>
      </c>
      <c r="G2556" s="61">
        <v>12398</v>
      </c>
      <c r="H2556" s="61">
        <v>12422</v>
      </c>
      <c r="I2556" s="61">
        <v>12487</v>
      </c>
      <c r="J2556" s="61">
        <v>12462</v>
      </c>
      <c r="K2556" s="61">
        <v>12657</v>
      </c>
      <c r="L2556" s="61">
        <v>12699</v>
      </c>
      <c r="M2556" s="61">
        <v>12771</v>
      </c>
      <c r="N2556" s="61">
        <v>12845</v>
      </c>
      <c r="O2556" s="62">
        <v>12983</v>
      </c>
      <c r="P2556" s="61">
        <v>13094</v>
      </c>
      <c r="Q2556" s="27"/>
      <c r="R2556" s="28"/>
    </row>
    <row r="2557" spans="1:18" x14ac:dyDescent="0.2">
      <c r="A2557" s="60" t="s">
        <v>2566</v>
      </c>
      <c r="B2557" s="57" t="str">
        <f t="shared" si="117"/>
        <v>Carson County, Texas</v>
      </c>
      <c r="C2557" s="57" t="str">
        <f t="shared" si="118"/>
        <v>Carson County</v>
      </c>
      <c r="D2557" s="56" t="str">
        <f t="shared" si="119"/>
        <v>Texas</v>
      </c>
      <c r="E2557" s="61">
        <v>6182</v>
      </c>
      <c r="F2557" s="61">
        <v>6184</v>
      </c>
      <c r="G2557" s="61">
        <v>6162</v>
      </c>
      <c r="H2557" s="61">
        <v>6238</v>
      </c>
      <c r="I2557" s="61">
        <v>6089</v>
      </c>
      <c r="J2557" s="61">
        <v>5988</v>
      </c>
      <c r="K2557" s="61">
        <v>6036</v>
      </c>
      <c r="L2557" s="61">
        <v>6013</v>
      </c>
      <c r="M2557" s="61">
        <v>6096</v>
      </c>
      <c r="N2557" s="61">
        <v>6005</v>
      </c>
      <c r="O2557" s="62">
        <v>6007</v>
      </c>
      <c r="P2557" s="61">
        <v>5926</v>
      </c>
      <c r="Q2557" s="27"/>
      <c r="R2557" s="28"/>
    </row>
    <row r="2558" spans="1:18" x14ac:dyDescent="0.2">
      <c r="A2558" s="60" t="s">
        <v>2567</v>
      </c>
      <c r="B2558" s="57" t="str">
        <f t="shared" si="117"/>
        <v>Cass County, Texas</v>
      </c>
      <c r="C2558" s="57" t="str">
        <f t="shared" si="118"/>
        <v>Cass County</v>
      </c>
      <c r="D2558" s="56" t="str">
        <f t="shared" si="119"/>
        <v>Texas</v>
      </c>
      <c r="E2558" s="61">
        <v>30464</v>
      </c>
      <c r="F2558" s="61">
        <v>30469</v>
      </c>
      <c r="G2558" s="61">
        <v>30457</v>
      </c>
      <c r="H2558" s="61">
        <v>30281</v>
      </c>
      <c r="I2558" s="61">
        <v>30031</v>
      </c>
      <c r="J2558" s="61">
        <v>30237</v>
      </c>
      <c r="K2558" s="61">
        <v>30123</v>
      </c>
      <c r="L2558" s="61">
        <v>30140</v>
      </c>
      <c r="M2558" s="61">
        <v>30058</v>
      </c>
      <c r="N2558" s="61">
        <v>29966</v>
      </c>
      <c r="O2558" s="62">
        <v>30106</v>
      </c>
      <c r="P2558" s="61">
        <v>30026</v>
      </c>
      <c r="Q2558" s="27"/>
      <c r="R2558" s="28"/>
    </row>
    <row r="2559" spans="1:18" x14ac:dyDescent="0.2">
      <c r="A2559" s="60" t="s">
        <v>2568</v>
      </c>
      <c r="B2559" s="57" t="str">
        <f t="shared" si="117"/>
        <v>Castro County, Texas</v>
      </c>
      <c r="C2559" s="57" t="str">
        <f t="shared" si="118"/>
        <v>Castro County</v>
      </c>
      <c r="D2559" s="56" t="str">
        <f t="shared" si="119"/>
        <v>Texas</v>
      </c>
      <c r="E2559" s="61">
        <v>8062</v>
      </c>
      <c r="F2559" s="61">
        <v>8063</v>
      </c>
      <c r="G2559" s="61">
        <v>8126</v>
      </c>
      <c r="H2559" s="61">
        <v>8094</v>
      </c>
      <c r="I2559" s="61">
        <v>8262</v>
      </c>
      <c r="J2559" s="61">
        <v>8120</v>
      </c>
      <c r="K2559" s="61">
        <v>7927</v>
      </c>
      <c r="L2559" s="61">
        <v>7787</v>
      </c>
      <c r="M2559" s="61">
        <v>7765</v>
      </c>
      <c r="N2559" s="61">
        <v>7696</v>
      </c>
      <c r="O2559" s="62">
        <v>7588</v>
      </c>
      <c r="P2559" s="61">
        <v>7530</v>
      </c>
      <c r="Q2559" s="27"/>
      <c r="R2559" s="28"/>
    </row>
    <row r="2560" spans="1:18" x14ac:dyDescent="0.2">
      <c r="A2560" s="60" t="s">
        <v>2569</v>
      </c>
      <c r="B2560" s="57" t="str">
        <f t="shared" si="117"/>
        <v>Chambers County, Texas</v>
      </c>
      <c r="C2560" s="57" t="str">
        <f t="shared" si="118"/>
        <v>Chambers County</v>
      </c>
      <c r="D2560" s="56" t="str">
        <f t="shared" si="119"/>
        <v>Texas</v>
      </c>
      <c r="E2560" s="61">
        <v>35096</v>
      </c>
      <c r="F2560" s="61">
        <v>35107</v>
      </c>
      <c r="G2560" s="61">
        <v>35456</v>
      </c>
      <c r="H2560" s="61">
        <v>35699</v>
      </c>
      <c r="I2560" s="61">
        <v>36508</v>
      </c>
      <c r="J2560" s="61">
        <v>37367</v>
      </c>
      <c r="K2560" s="61">
        <v>38296</v>
      </c>
      <c r="L2560" s="61">
        <v>39028</v>
      </c>
      <c r="M2560" s="61">
        <v>40163</v>
      </c>
      <c r="N2560" s="61">
        <v>41269</v>
      </c>
      <c r="O2560" s="62">
        <v>42227</v>
      </c>
      <c r="P2560" s="61">
        <v>43837</v>
      </c>
      <c r="Q2560" s="27"/>
      <c r="R2560" s="28"/>
    </row>
    <row r="2561" spans="1:18" x14ac:dyDescent="0.2">
      <c r="A2561" s="60" t="s">
        <v>2570</v>
      </c>
      <c r="B2561" s="57" t="str">
        <f t="shared" si="117"/>
        <v>Cherokee County, Texas</v>
      </c>
      <c r="C2561" s="57" t="str">
        <f t="shared" si="118"/>
        <v>Cherokee County</v>
      </c>
      <c r="D2561" s="56" t="str">
        <f t="shared" si="119"/>
        <v>Texas</v>
      </c>
      <c r="E2561" s="61">
        <v>50845</v>
      </c>
      <c r="F2561" s="61">
        <v>50834</v>
      </c>
      <c r="G2561" s="61">
        <v>50941</v>
      </c>
      <c r="H2561" s="61">
        <v>51090</v>
      </c>
      <c r="I2561" s="61">
        <v>51277</v>
      </c>
      <c r="J2561" s="61">
        <v>51093</v>
      </c>
      <c r="K2561" s="61">
        <v>51189</v>
      </c>
      <c r="L2561" s="61">
        <v>51568</v>
      </c>
      <c r="M2561" s="61">
        <v>51879</v>
      </c>
      <c r="N2561" s="61">
        <v>52116</v>
      </c>
      <c r="O2561" s="62">
        <v>52381</v>
      </c>
      <c r="P2561" s="61">
        <v>52646</v>
      </c>
      <c r="Q2561" s="27"/>
      <c r="R2561" s="28"/>
    </row>
    <row r="2562" spans="1:18" x14ac:dyDescent="0.2">
      <c r="A2562" s="60" t="s">
        <v>2571</v>
      </c>
      <c r="B2562" s="57" t="str">
        <f t="shared" ref="B2562:B2625" si="120">IF(LEFT(A2562)=".", RIGHT(A2562,LEN(A2562)-1), A2562)</f>
        <v>Childress County, Texas</v>
      </c>
      <c r="C2562" s="57" t="str">
        <f t="shared" si="118"/>
        <v>Childress County</v>
      </c>
      <c r="D2562" s="56" t="str">
        <f t="shared" si="119"/>
        <v>Texas</v>
      </c>
      <c r="E2562" s="61">
        <v>7041</v>
      </c>
      <c r="F2562" s="61">
        <v>7041</v>
      </c>
      <c r="G2562" s="61">
        <v>7070</v>
      </c>
      <c r="H2562" s="61">
        <v>7027</v>
      </c>
      <c r="I2562" s="61">
        <v>7100</v>
      </c>
      <c r="J2562" s="61">
        <v>7055</v>
      </c>
      <c r="K2562" s="61">
        <v>7196</v>
      </c>
      <c r="L2562" s="61">
        <v>7169</v>
      </c>
      <c r="M2562" s="61">
        <v>7204</v>
      </c>
      <c r="N2562" s="61">
        <v>7269</v>
      </c>
      <c r="O2562" s="62">
        <v>7315</v>
      </c>
      <c r="P2562" s="61">
        <v>7306</v>
      </c>
      <c r="Q2562" s="27"/>
      <c r="R2562" s="28"/>
    </row>
    <row r="2563" spans="1:18" x14ac:dyDescent="0.2">
      <c r="A2563" s="60" t="s">
        <v>2572</v>
      </c>
      <c r="B2563" s="57" t="str">
        <f t="shared" si="120"/>
        <v>Clay County, Texas</v>
      </c>
      <c r="C2563" s="57" t="str">
        <f t="shared" ref="C2563:C2626" si="121">LEFT(B2563,FIND(",",B2563,1)-1)</f>
        <v>Clay County</v>
      </c>
      <c r="D2563" s="56" t="str">
        <f t="shared" ref="D2563:D2626" si="122">RIGHT(B2563,LEN(B2563)-(FIND(",",B2563)+1))</f>
        <v>Texas</v>
      </c>
      <c r="E2563" s="61">
        <v>10752</v>
      </c>
      <c r="F2563" s="61">
        <v>10754</v>
      </c>
      <c r="G2563" s="61">
        <v>10737</v>
      </c>
      <c r="H2563" s="61">
        <v>10668</v>
      </c>
      <c r="I2563" s="61">
        <v>10523</v>
      </c>
      <c r="J2563" s="61">
        <v>10455</v>
      </c>
      <c r="K2563" s="61">
        <v>10377</v>
      </c>
      <c r="L2563" s="61">
        <v>10359</v>
      </c>
      <c r="M2563" s="61">
        <v>10251</v>
      </c>
      <c r="N2563" s="61">
        <v>10484</v>
      </c>
      <c r="O2563" s="62">
        <v>10448</v>
      </c>
      <c r="P2563" s="61">
        <v>10471</v>
      </c>
      <c r="Q2563" s="27"/>
      <c r="R2563" s="28"/>
    </row>
    <row r="2564" spans="1:18" x14ac:dyDescent="0.2">
      <c r="A2564" s="60" t="s">
        <v>2573</v>
      </c>
      <c r="B2564" s="57" t="str">
        <f t="shared" si="120"/>
        <v>Cochran County, Texas</v>
      </c>
      <c r="C2564" s="57" t="str">
        <f t="shared" si="121"/>
        <v>Cochran County</v>
      </c>
      <c r="D2564" s="56" t="str">
        <f t="shared" si="122"/>
        <v>Texas</v>
      </c>
      <c r="E2564" s="61">
        <v>3127</v>
      </c>
      <c r="F2564" s="61">
        <v>3127</v>
      </c>
      <c r="G2564" s="61">
        <v>3147</v>
      </c>
      <c r="H2564" s="61">
        <v>3082</v>
      </c>
      <c r="I2564" s="61">
        <v>3028</v>
      </c>
      <c r="J2564" s="61">
        <v>3009</v>
      </c>
      <c r="K2564" s="61">
        <v>2945</v>
      </c>
      <c r="L2564" s="61">
        <v>2977</v>
      </c>
      <c r="M2564" s="61">
        <v>2921</v>
      </c>
      <c r="N2564" s="61">
        <v>2853</v>
      </c>
      <c r="O2564" s="62">
        <v>2831</v>
      </c>
      <c r="P2564" s="61">
        <v>2853</v>
      </c>
      <c r="Q2564" s="27"/>
      <c r="R2564" s="28"/>
    </row>
    <row r="2565" spans="1:18" x14ac:dyDescent="0.2">
      <c r="A2565" s="60" t="s">
        <v>2574</v>
      </c>
      <c r="B2565" s="57" t="str">
        <f t="shared" si="120"/>
        <v>Coke County, Texas</v>
      </c>
      <c r="C2565" s="57" t="str">
        <f t="shared" si="121"/>
        <v>Coke County</v>
      </c>
      <c r="D2565" s="56" t="str">
        <f t="shared" si="122"/>
        <v>Texas</v>
      </c>
      <c r="E2565" s="61">
        <v>3320</v>
      </c>
      <c r="F2565" s="61">
        <v>3317</v>
      </c>
      <c r="G2565" s="61">
        <v>3319</v>
      </c>
      <c r="H2565" s="61">
        <v>3266</v>
      </c>
      <c r="I2565" s="61">
        <v>3202</v>
      </c>
      <c r="J2565" s="61">
        <v>3180</v>
      </c>
      <c r="K2565" s="61">
        <v>3217</v>
      </c>
      <c r="L2565" s="61">
        <v>3227</v>
      </c>
      <c r="M2565" s="61">
        <v>3259</v>
      </c>
      <c r="N2565" s="61">
        <v>3285</v>
      </c>
      <c r="O2565" s="62">
        <v>3355</v>
      </c>
      <c r="P2565" s="61">
        <v>3387</v>
      </c>
      <c r="Q2565" s="27"/>
      <c r="R2565" s="28"/>
    </row>
    <row r="2566" spans="1:18" x14ac:dyDescent="0.2">
      <c r="A2566" s="60" t="s">
        <v>2575</v>
      </c>
      <c r="B2566" s="57" t="str">
        <f t="shared" si="120"/>
        <v>Coleman County, Texas</v>
      </c>
      <c r="C2566" s="57" t="str">
        <f t="shared" si="121"/>
        <v>Coleman County</v>
      </c>
      <c r="D2566" s="56" t="str">
        <f t="shared" si="122"/>
        <v>Texas</v>
      </c>
      <c r="E2566" s="61">
        <v>8895</v>
      </c>
      <c r="F2566" s="61">
        <v>8893</v>
      </c>
      <c r="G2566" s="61">
        <v>8870</v>
      </c>
      <c r="H2566" s="61">
        <v>8743</v>
      </c>
      <c r="I2566" s="61">
        <v>8667</v>
      </c>
      <c r="J2566" s="61">
        <v>8526</v>
      </c>
      <c r="K2566" s="61">
        <v>8416</v>
      </c>
      <c r="L2566" s="61">
        <v>8316</v>
      </c>
      <c r="M2566" s="61">
        <v>8412</v>
      </c>
      <c r="N2566" s="61">
        <v>8399</v>
      </c>
      <c r="O2566" s="62">
        <v>8367</v>
      </c>
      <c r="P2566" s="61">
        <v>8175</v>
      </c>
      <c r="Q2566" s="27"/>
      <c r="R2566" s="28"/>
    </row>
    <row r="2567" spans="1:18" x14ac:dyDescent="0.2">
      <c r="A2567" s="60" t="s">
        <v>2576</v>
      </c>
      <c r="B2567" s="57" t="str">
        <f t="shared" si="120"/>
        <v>Collin County, Texas</v>
      </c>
      <c r="C2567" s="57" t="str">
        <f t="shared" si="121"/>
        <v>Collin County</v>
      </c>
      <c r="D2567" s="56" t="str">
        <f t="shared" si="122"/>
        <v>Texas</v>
      </c>
      <c r="E2567" s="61">
        <v>782341</v>
      </c>
      <c r="F2567" s="61">
        <v>781419</v>
      </c>
      <c r="G2567" s="61">
        <v>787614</v>
      </c>
      <c r="H2567" s="61">
        <v>812540</v>
      </c>
      <c r="I2567" s="61">
        <v>835230</v>
      </c>
      <c r="J2567" s="61">
        <v>856398</v>
      </c>
      <c r="K2567" s="61">
        <v>884688</v>
      </c>
      <c r="L2567" s="61">
        <v>915243</v>
      </c>
      <c r="M2567" s="61">
        <v>943742</v>
      </c>
      <c r="N2567" s="61">
        <v>971864</v>
      </c>
      <c r="O2567" s="62">
        <v>1004307</v>
      </c>
      <c r="P2567" s="61">
        <v>1034730</v>
      </c>
      <c r="Q2567" s="27"/>
      <c r="R2567" s="28"/>
    </row>
    <row r="2568" spans="1:18" x14ac:dyDescent="0.2">
      <c r="A2568" s="60" t="s">
        <v>2577</v>
      </c>
      <c r="B2568" s="57" t="str">
        <f t="shared" si="120"/>
        <v>Collingsworth County, Texas</v>
      </c>
      <c r="C2568" s="57" t="str">
        <f t="shared" si="121"/>
        <v>Collingsworth County</v>
      </c>
      <c r="D2568" s="56" t="str">
        <f t="shared" si="122"/>
        <v>Texas</v>
      </c>
      <c r="E2568" s="61">
        <v>3057</v>
      </c>
      <c r="F2568" s="61">
        <v>3057</v>
      </c>
      <c r="G2568" s="61">
        <v>3054</v>
      </c>
      <c r="H2568" s="61">
        <v>3085</v>
      </c>
      <c r="I2568" s="61">
        <v>3024</v>
      </c>
      <c r="J2568" s="61">
        <v>3100</v>
      </c>
      <c r="K2568" s="61">
        <v>3016</v>
      </c>
      <c r="L2568" s="61">
        <v>3010</v>
      </c>
      <c r="M2568" s="61">
        <v>3007</v>
      </c>
      <c r="N2568" s="61">
        <v>2964</v>
      </c>
      <c r="O2568" s="62">
        <v>2942</v>
      </c>
      <c r="P2568" s="61">
        <v>2920</v>
      </c>
      <c r="Q2568" s="27"/>
      <c r="R2568" s="28"/>
    </row>
    <row r="2569" spans="1:18" x14ac:dyDescent="0.2">
      <c r="A2569" s="60" t="s">
        <v>2578</v>
      </c>
      <c r="B2569" s="57" t="str">
        <f t="shared" si="120"/>
        <v>Colorado County, Texas</v>
      </c>
      <c r="C2569" s="57" t="str">
        <f t="shared" si="121"/>
        <v>Colorado County</v>
      </c>
      <c r="D2569" s="56" t="str">
        <f t="shared" si="122"/>
        <v>Texas</v>
      </c>
      <c r="E2569" s="61">
        <v>20874</v>
      </c>
      <c r="F2569" s="61">
        <v>20872</v>
      </c>
      <c r="G2569" s="61">
        <v>20872</v>
      </c>
      <c r="H2569" s="61">
        <v>20806</v>
      </c>
      <c r="I2569" s="61">
        <v>20724</v>
      </c>
      <c r="J2569" s="61">
        <v>20717</v>
      </c>
      <c r="K2569" s="61">
        <v>20696</v>
      </c>
      <c r="L2569" s="61">
        <v>20951</v>
      </c>
      <c r="M2569" s="61">
        <v>21081</v>
      </c>
      <c r="N2569" s="61">
        <v>21291</v>
      </c>
      <c r="O2569" s="62">
        <v>21305</v>
      </c>
      <c r="P2569" s="61">
        <v>21493</v>
      </c>
      <c r="Q2569" s="27"/>
      <c r="R2569" s="28"/>
    </row>
    <row r="2570" spans="1:18" x14ac:dyDescent="0.2">
      <c r="A2570" s="60" t="s">
        <v>2579</v>
      </c>
      <c r="B2570" s="57" t="str">
        <f t="shared" si="120"/>
        <v>Comal County, Texas</v>
      </c>
      <c r="C2570" s="57" t="str">
        <f t="shared" si="121"/>
        <v>Comal County</v>
      </c>
      <c r="D2570" s="56" t="str">
        <f t="shared" si="122"/>
        <v>Texas</v>
      </c>
      <c r="E2570" s="61">
        <v>108472</v>
      </c>
      <c r="F2570" s="61">
        <v>108520</v>
      </c>
      <c r="G2570" s="61">
        <v>109306</v>
      </c>
      <c r="H2570" s="61">
        <v>112113</v>
      </c>
      <c r="I2570" s="61">
        <v>114873</v>
      </c>
      <c r="J2570" s="61">
        <v>118627</v>
      </c>
      <c r="K2570" s="61">
        <v>123214</v>
      </c>
      <c r="L2570" s="61">
        <v>128795</v>
      </c>
      <c r="M2570" s="61">
        <v>134343</v>
      </c>
      <c r="N2570" s="61">
        <v>140721</v>
      </c>
      <c r="O2570" s="62">
        <v>148141</v>
      </c>
      <c r="P2570" s="61">
        <v>156209</v>
      </c>
      <c r="Q2570" s="27"/>
      <c r="R2570" s="28"/>
    </row>
    <row r="2571" spans="1:18" x14ac:dyDescent="0.2">
      <c r="A2571" s="60" t="s">
        <v>2580</v>
      </c>
      <c r="B2571" s="57" t="str">
        <f t="shared" si="120"/>
        <v>Comanche County, Texas</v>
      </c>
      <c r="C2571" s="57" t="str">
        <f t="shared" si="121"/>
        <v>Comanche County</v>
      </c>
      <c r="D2571" s="56" t="str">
        <f t="shared" si="122"/>
        <v>Texas</v>
      </c>
      <c r="E2571" s="61">
        <v>13974</v>
      </c>
      <c r="F2571" s="61">
        <v>13960</v>
      </c>
      <c r="G2571" s="61">
        <v>13953</v>
      </c>
      <c r="H2571" s="61">
        <v>13867</v>
      </c>
      <c r="I2571" s="61">
        <v>13723</v>
      </c>
      <c r="J2571" s="61">
        <v>13554</v>
      </c>
      <c r="K2571" s="61">
        <v>13472</v>
      </c>
      <c r="L2571" s="61">
        <v>13395</v>
      </c>
      <c r="M2571" s="61">
        <v>13543</v>
      </c>
      <c r="N2571" s="61">
        <v>13533</v>
      </c>
      <c r="O2571" s="62">
        <v>13540</v>
      </c>
      <c r="P2571" s="61">
        <v>13635</v>
      </c>
      <c r="Q2571" s="27"/>
      <c r="R2571" s="28"/>
    </row>
    <row r="2572" spans="1:18" x14ac:dyDescent="0.2">
      <c r="A2572" s="60" t="s">
        <v>2581</v>
      </c>
      <c r="B2572" s="57" t="str">
        <f t="shared" si="120"/>
        <v>Concho County, Texas</v>
      </c>
      <c r="C2572" s="57" t="str">
        <f t="shared" si="121"/>
        <v>Concho County</v>
      </c>
      <c r="D2572" s="56" t="str">
        <f t="shared" si="122"/>
        <v>Texas</v>
      </c>
      <c r="E2572" s="61">
        <v>4087</v>
      </c>
      <c r="F2572" s="61">
        <v>4087</v>
      </c>
      <c r="G2572" s="61">
        <v>4102</v>
      </c>
      <c r="H2572" s="61">
        <v>4124</v>
      </c>
      <c r="I2572" s="61">
        <v>4085</v>
      </c>
      <c r="J2572" s="61">
        <v>4122</v>
      </c>
      <c r="K2572" s="61">
        <v>4089</v>
      </c>
      <c r="L2572" s="61">
        <v>4072</v>
      </c>
      <c r="M2572" s="61">
        <v>4140</v>
      </c>
      <c r="N2572" s="61">
        <v>2707</v>
      </c>
      <c r="O2572" s="62">
        <v>2683</v>
      </c>
      <c r="P2572" s="61">
        <v>2726</v>
      </c>
      <c r="Q2572" s="27"/>
      <c r="R2572" s="28"/>
    </row>
    <row r="2573" spans="1:18" x14ac:dyDescent="0.2">
      <c r="A2573" s="60" t="s">
        <v>2582</v>
      </c>
      <c r="B2573" s="57" t="str">
        <f t="shared" si="120"/>
        <v>Cooke County, Texas</v>
      </c>
      <c r="C2573" s="57" t="str">
        <f t="shared" si="121"/>
        <v>Cooke County</v>
      </c>
      <c r="D2573" s="56" t="str">
        <f t="shared" si="122"/>
        <v>Texas</v>
      </c>
      <c r="E2573" s="61">
        <v>38437</v>
      </c>
      <c r="F2573" s="61">
        <v>38436</v>
      </c>
      <c r="G2573" s="61">
        <v>38472</v>
      </c>
      <c r="H2573" s="61">
        <v>38443</v>
      </c>
      <c r="I2573" s="61">
        <v>38717</v>
      </c>
      <c r="J2573" s="61">
        <v>38456</v>
      </c>
      <c r="K2573" s="61">
        <v>38764</v>
      </c>
      <c r="L2573" s="61">
        <v>39170</v>
      </c>
      <c r="M2573" s="61">
        <v>39343</v>
      </c>
      <c r="N2573" s="61">
        <v>39932</v>
      </c>
      <c r="O2573" s="62">
        <v>40504</v>
      </c>
      <c r="P2573" s="61">
        <v>41257</v>
      </c>
      <c r="Q2573" s="27"/>
      <c r="R2573" s="28"/>
    </row>
    <row r="2574" spans="1:18" x14ac:dyDescent="0.2">
      <c r="A2574" s="60" t="s">
        <v>2583</v>
      </c>
      <c r="B2574" s="57" t="str">
        <f t="shared" si="120"/>
        <v>Coryell County, Texas</v>
      </c>
      <c r="C2574" s="57" t="str">
        <f t="shared" si="121"/>
        <v>Coryell County</v>
      </c>
      <c r="D2574" s="56" t="str">
        <f t="shared" si="122"/>
        <v>Texas</v>
      </c>
      <c r="E2574" s="61">
        <v>75388</v>
      </c>
      <c r="F2574" s="61">
        <v>75474</v>
      </c>
      <c r="G2574" s="61">
        <v>75651</v>
      </c>
      <c r="H2574" s="61">
        <v>76625</v>
      </c>
      <c r="I2574" s="61">
        <v>78458</v>
      </c>
      <c r="J2574" s="61">
        <v>76761</v>
      </c>
      <c r="K2574" s="61">
        <v>76166</v>
      </c>
      <c r="L2574" s="61">
        <v>76145</v>
      </c>
      <c r="M2574" s="61">
        <v>74803</v>
      </c>
      <c r="N2574" s="61">
        <v>74760</v>
      </c>
      <c r="O2574" s="62">
        <v>74741</v>
      </c>
      <c r="P2574" s="61">
        <v>75951</v>
      </c>
      <c r="Q2574" s="27"/>
      <c r="R2574" s="28"/>
    </row>
    <row r="2575" spans="1:18" x14ac:dyDescent="0.2">
      <c r="A2575" s="60" t="s">
        <v>2584</v>
      </c>
      <c r="B2575" s="57" t="str">
        <f t="shared" si="120"/>
        <v>Cottle County, Texas</v>
      </c>
      <c r="C2575" s="57" t="str">
        <f t="shared" si="121"/>
        <v>Cottle County</v>
      </c>
      <c r="D2575" s="56" t="str">
        <f t="shared" si="122"/>
        <v>Texas</v>
      </c>
      <c r="E2575" s="61">
        <v>1505</v>
      </c>
      <c r="F2575" s="61">
        <v>1506</v>
      </c>
      <c r="G2575" s="61">
        <v>1512</v>
      </c>
      <c r="H2575" s="61">
        <v>1507</v>
      </c>
      <c r="I2575" s="61">
        <v>1485</v>
      </c>
      <c r="J2575" s="61">
        <v>1442</v>
      </c>
      <c r="K2575" s="61">
        <v>1429</v>
      </c>
      <c r="L2575" s="61">
        <v>1439</v>
      </c>
      <c r="M2575" s="61">
        <v>1402</v>
      </c>
      <c r="N2575" s="61">
        <v>1375</v>
      </c>
      <c r="O2575" s="62">
        <v>1382</v>
      </c>
      <c r="P2575" s="61">
        <v>1398</v>
      </c>
      <c r="Q2575" s="27"/>
      <c r="R2575" s="28"/>
    </row>
    <row r="2576" spans="1:18" x14ac:dyDescent="0.2">
      <c r="A2576" s="60" t="s">
        <v>2585</v>
      </c>
      <c r="B2576" s="57" t="str">
        <f t="shared" si="120"/>
        <v>Crane County, Texas</v>
      </c>
      <c r="C2576" s="57" t="str">
        <f t="shared" si="121"/>
        <v>Crane County</v>
      </c>
      <c r="D2576" s="56" t="str">
        <f t="shared" si="122"/>
        <v>Texas</v>
      </c>
      <c r="E2576" s="61">
        <v>4375</v>
      </c>
      <c r="F2576" s="61">
        <v>4375</v>
      </c>
      <c r="G2576" s="61">
        <v>4382</v>
      </c>
      <c r="H2576" s="61">
        <v>4358</v>
      </c>
      <c r="I2576" s="61">
        <v>4525</v>
      </c>
      <c r="J2576" s="61">
        <v>4718</v>
      </c>
      <c r="K2576" s="61">
        <v>4897</v>
      </c>
      <c r="L2576" s="61">
        <v>4995</v>
      </c>
      <c r="M2576" s="61">
        <v>4779</v>
      </c>
      <c r="N2576" s="61">
        <v>4685</v>
      </c>
      <c r="O2576" s="62">
        <v>4755</v>
      </c>
      <c r="P2576" s="61">
        <v>4797</v>
      </c>
      <c r="Q2576" s="27"/>
      <c r="R2576" s="28"/>
    </row>
    <row r="2577" spans="1:18" x14ac:dyDescent="0.2">
      <c r="A2577" s="60" t="s">
        <v>2586</v>
      </c>
      <c r="B2577" s="57" t="str">
        <f t="shared" si="120"/>
        <v>Crockett County, Texas</v>
      </c>
      <c r="C2577" s="57" t="str">
        <f t="shared" si="121"/>
        <v>Crockett County</v>
      </c>
      <c r="D2577" s="56" t="str">
        <f t="shared" si="122"/>
        <v>Texas</v>
      </c>
      <c r="E2577" s="61">
        <v>3719</v>
      </c>
      <c r="F2577" s="61">
        <v>3719</v>
      </c>
      <c r="G2577" s="61">
        <v>3701</v>
      </c>
      <c r="H2577" s="61">
        <v>3652</v>
      </c>
      <c r="I2577" s="61">
        <v>3705</v>
      </c>
      <c r="J2577" s="61">
        <v>3763</v>
      </c>
      <c r="K2577" s="61">
        <v>3790</v>
      </c>
      <c r="L2577" s="61">
        <v>3735</v>
      </c>
      <c r="M2577" s="61">
        <v>3642</v>
      </c>
      <c r="N2577" s="61">
        <v>3535</v>
      </c>
      <c r="O2577" s="62">
        <v>3439</v>
      </c>
      <c r="P2577" s="61">
        <v>3464</v>
      </c>
      <c r="Q2577" s="27"/>
      <c r="R2577" s="28"/>
    </row>
    <row r="2578" spans="1:18" x14ac:dyDescent="0.2">
      <c r="A2578" s="60" t="s">
        <v>2587</v>
      </c>
      <c r="B2578" s="57" t="str">
        <f t="shared" si="120"/>
        <v>Crosby County, Texas</v>
      </c>
      <c r="C2578" s="57" t="str">
        <f t="shared" si="121"/>
        <v>Crosby County</v>
      </c>
      <c r="D2578" s="56" t="str">
        <f t="shared" si="122"/>
        <v>Texas</v>
      </c>
      <c r="E2578" s="61">
        <v>6059</v>
      </c>
      <c r="F2578" s="61">
        <v>6056</v>
      </c>
      <c r="G2578" s="61">
        <v>6026</v>
      </c>
      <c r="H2578" s="61">
        <v>6044</v>
      </c>
      <c r="I2578" s="61">
        <v>6036</v>
      </c>
      <c r="J2578" s="61">
        <v>5924</v>
      </c>
      <c r="K2578" s="61">
        <v>5825</v>
      </c>
      <c r="L2578" s="61">
        <v>5918</v>
      </c>
      <c r="M2578" s="61">
        <v>5911</v>
      </c>
      <c r="N2578" s="61">
        <v>5849</v>
      </c>
      <c r="O2578" s="62">
        <v>5764</v>
      </c>
      <c r="P2578" s="61">
        <v>5737</v>
      </c>
      <c r="Q2578" s="27"/>
      <c r="R2578" s="28"/>
    </row>
    <row r="2579" spans="1:18" x14ac:dyDescent="0.2">
      <c r="A2579" s="60" t="s">
        <v>2588</v>
      </c>
      <c r="B2579" s="57" t="str">
        <f t="shared" si="120"/>
        <v>Culberson County, Texas</v>
      </c>
      <c r="C2579" s="57" t="str">
        <f t="shared" si="121"/>
        <v>Culberson County</v>
      </c>
      <c r="D2579" s="56" t="str">
        <f t="shared" si="122"/>
        <v>Texas</v>
      </c>
      <c r="E2579" s="61">
        <v>2398</v>
      </c>
      <c r="F2579" s="61">
        <v>2398</v>
      </c>
      <c r="G2579" s="61">
        <v>2403</v>
      </c>
      <c r="H2579" s="61">
        <v>2393</v>
      </c>
      <c r="I2579" s="61">
        <v>2316</v>
      </c>
      <c r="J2579" s="61">
        <v>2306</v>
      </c>
      <c r="K2579" s="61">
        <v>2282</v>
      </c>
      <c r="L2579" s="61">
        <v>2254</v>
      </c>
      <c r="M2579" s="61">
        <v>2220</v>
      </c>
      <c r="N2579" s="61">
        <v>2230</v>
      </c>
      <c r="O2579" s="62">
        <v>2194</v>
      </c>
      <c r="P2579" s="61">
        <v>2171</v>
      </c>
      <c r="Q2579" s="27"/>
      <c r="R2579" s="28"/>
    </row>
    <row r="2580" spans="1:18" x14ac:dyDescent="0.2">
      <c r="A2580" s="60" t="s">
        <v>2589</v>
      </c>
      <c r="B2580" s="57" t="str">
        <f t="shared" si="120"/>
        <v>Dallam County, Texas</v>
      </c>
      <c r="C2580" s="57" t="str">
        <f t="shared" si="121"/>
        <v>Dallam County</v>
      </c>
      <c r="D2580" s="56" t="str">
        <f t="shared" si="122"/>
        <v>Texas</v>
      </c>
      <c r="E2580" s="61">
        <v>6703</v>
      </c>
      <c r="F2580" s="61">
        <v>6700</v>
      </c>
      <c r="G2580" s="61">
        <v>6747</v>
      </c>
      <c r="H2580" s="61">
        <v>6888</v>
      </c>
      <c r="I2580" s="61">
        <v>7059</v>
      </c>
      <c r="J2580" s="61">
        <v>7110</v>
      </c>
      <c r="K2580" s="61">
        <v>7214</v>
      </c>
      <c r="L2580" s="61">
        <v>7301</v>
      </c>
      <c r="M2580" s="61">
        <v>7357</v>
      </c>
      <c r="N2580" s="61">
        <v>7272</v>
      </c>
      <c r="O2580" s="62">
        <v>7303</v>
      </c>
      <c r="P2580" s="61">
        <v>7287</v>
      </c>
      <c r="Q2580" s="27"/>
      <c r="R2580" s="28"/>
    </row>
    <row r="2581" spans="1:18" x14ac:dyDescent="0.2">
      <c r="A2581" s="60" t="s">
        <v>2590</v>
      </c>
      <c r="B2581" s="57" t="str">
        <f t="shared" si="120"/>
        <v>Dallas County, Texas</v>
      </c>
      <c r="C2581" s="57" t="str">
        <f t="shared" si="121"/>
        <v>Dallas County</v>
      </c>
      <c r="D2581" s="56" t="str">
        <f t="shared" si="122"/>
        <v>Texas</v>
      </c>
      <c r="E2581" s="61">
        <v>2368139</v>
      </c>
      <c r="F2581" s="61">
        <v>2367430</v>
      </c>
      <c r="G2581" s="61">
        <v>2372993</v>
      </c>
      <c r="H2581" s="61">
        <v>2408697</v>
      </c>
      <c r="I2581" s="61">
        <v>2455930</v>
      </c>
      <c r="J2581" s="61">
        <v>2484486</v>
      </c>
      <c r="K2581" s="61">
        <v>2519410</v>
      </c>
      <c r="L2581" s="61">
        <v>2557830</v>
      </c>
      <c r="M2581" s="61">
        <v>2591488</v>
      </c>
      <c r="N2581" s="61">
        <v>2620154</v>
      </c>
      <c r="O2581" s="62">
        <v>2629350</v>
      </c>
      <c r="P2581" s="61">
        <v>2635516</v>
      </c>
      <c r="Q2581" s="27"/>
      <c r="R2581" s="28"/>
    </row>
    <row r="2582" spans="1:18" x14ac:dyDescent="0.2">
      <c r="A2582" s="60" t="s">
        <v>2591</v>
      </c>
      <c r="B2582" s="57" t="str">
        <f t="shared" si="120"/>
        <v>Dawson County, Texas</v>
      </c>
      <c r="C2582" s="57" t="str">
        <f t="shared" si="121"/>
        <v>Dawson County</v>
      </c>
      <c r="D2582" s="56" t="str">
        <f t="shared" si="122"/>
        <v>Texas</v>
      </c>
      <c r="E2582" s="61">
        <v>13833</v>
      </c>
      <c r="F2582" s="61">
        <v>13833</v>
      </c>
      <c r="G2582" s="61">
        <v>13826</v>
      </c>
      <c r="H2582" s="61">
        <v>13747</v>
      </c>
      <c r="I2582" s="61">
        <v>13611</v>
      </c>
      <c r="J2582" s="61">
        <v>13219</v>
      </c>
      <c r="K2582" s="61">
        <v>13445</v>
      </c>
      <c r="L2582" s="61">
        <v>12987</v>
      </c>
      <c r="M2582" s="61">
        <v>12999</v>
      </c>
      <c r="N2582" s="61">
        <v>12744</v>
      </c>
      <c r="O2582" s="62">
        <v>12605</v>
      </c>
      <c r="P2582" s="61">
        <v>12728</v>
      </c>
      <c r="Q2582" s="27"/>
      <c r="R2582" s="28"/>
    </row>
    <row r="2583" spans="1:18" x14ac:dyDescent="0.2">
      <c r="A2583" s="60" t="s">
        <v>2592</v>
      </c>
      <c r="B2583" s="57" t="str">
        <f t="shared" si="120"/>
        <v>Deaf Smith County, Texas</v>
      </c>
      <c r="C2583" s="57" t="str">
        <f t="shared" si="121"/>
        <v>Deaf Smith County</v>
      </c>
      <c r="D2583" s="56" t="str">
        <f t="shared" si="122"/>
        <v>Texas</v>
      </c>
      <c r="E2583" s="61">
        <v>19372</v>
      </c>
      <c r="F2583" s="61">
        <v>19372</v>
      </c>
      <c r="G2583" s="61">
        <v>19467</v>
      </c>
      <c r="H2583" s="61">
        <v>19522</v>
      </c>
      <c r="I2583" s="61">
        <v>19373</v>
      </c>
      <c r="J2583" s="61">
        <v>19180</v>
      </c>
      <c r="K2583" s="61">
        <v>19123</v>
      </c>
      <c r="L2583" s="61">
        <v>18825</v>
      </c>
      <c r="M2583" s="61">
        <v>18846</v>
      </c>
      <c r="N2583" s="61">
        <v>18753</v>
      </c>
      <c r="O2583" s="62">
        <v>18711</v>
      </c>
      <c r="P2583" s="61">
        <v>18546</v>
      </c>
      <c r="Q2583" s="27"/>
      <c r="R2583" s="28"/>
    </row>
    <row r="2584" spans="1:18" x14ac:dyDescent="0.2">
      <c r="A2584" s="60" t="s">
        <v>2593</v>
      </c>
      <c r="B2584" s="57" t="str">
        <f t="shared" si="120"/>
        <v>Delta County, Texas</v>
      </c>
      <c r="C2584" s="57" t="str">
        <f t="shared" si="121"/>
        <v>Delta County</v>
      </c>
      <c r="D2584" s="56" t="str">
        <f t="shared" si="122"/>
        <v>Texas</v>
      </c>
      <c r="E2584" s="61">
        <v>5231</v>
      </c>
      <c r="F2584" s="61">
        <v>5232</v>
      </c>
      <c r="G2584" s="61">
        <v>5242</v>
      </c>
      <c r="H2584" s="61">
        <v>5147</v>
      </c>
      <c r="I2584" s="61">
        <v>5242</v>
      </c>
      <c r="J2584" s="61">
        <v>5120</v>
      </c>
      <c r="K2584" s="61">
        <v>5142</v>
      </c>
      <c r="L2584" s="61">
        <v>5159</v>
      </c>
      <c r="M2584" s="61">
        <v>5147</v>
      </c>
      <c r="N2584" s="61">
        <v>5276</v>
      </c>
      <c r="O2584" s="62">
        <v>5332</v>
      </c>
      <c r="P2584" s="61">
        <v>5331</v>
      </c>
      <c r="Q2584" s="27"/>
      <c r="R2584" s="28"/>
    </row>
    <row r="2585" spans="1:18" x14ac:dyDescent="0.2">
      <c r="A2585" s="60" t="s">
        <v>2594</v>
      </c>
      <c r="B2585" s="57" t="str">
        <f t="shared" si="120"/>
        <v>Denton County, Texas</v>
      </c>
      <c r="C2585" s="57" t="str">
        <f t="shared" si="121"/>
        <v>Denton County</v>
      </c>
      <c r="D2585" s="56" t="str">
        <f t="shared" si="122"/>
        <v>Texas</v>
      </c>
      <c r="E2585" s="61">
        <v>662614</v>
      </c>
      <c r="F2585" s="61">
        <v>662557</v>
      </c>
      <c r="G2585" s="61">
        <v>666760</v>
      </c>
      <c r="H2585" s="61">
        <v>685740</v>
      </c>
      <c r="I2585" s="61">
        <v>707892</v>
      </c>
      <c r="J2585" s="61">
        <v>728624</v>
      </c>
      <c r="K2585" s="61">
        <v>753188</v>
      </c>
      <c r="L2585" s="61">
        <v>779584</v>
      </c>
      <c r="M2585" s="61">
        <v>808212</v>
      </c>
      <c r="N2585" s="61">
        <v>835364</v>
      </c>
      <c r="O2585" s="62">
        <v>858741</v>
      </c>
      <c r="P2585" s="61">
        <v>887207</v>
      </c>
      <c r="Q2585" s="27"/>
      <c r="R2585" s="28"/>
    </row>
    <row r="2586" spans="1:18" x14ac:dyDescent="0.2">
      <c r="A2586" s="60" t="s">
        <v>2595</v>
      </c>
      <c r="B2586" s="57" t="str">
        <f t="shared" si="120"/>
        <v>DeWitt County, Texas</v>
      </c>
      <c r="C2586" s="57" t="str">
        <f t="shared" si="121"/>
        <v>DeWitt County</v>
      </c>
      <c r="D2586" s="56" t="str">
        <f t="shared" si="122"/>
        <v>Texas</v>
      </c>
      <c r="E2586" s="61">
        <v>20097</v>
      </c>
      <c r="F2586" s="61">
        <v>20097</v>
      </c>
      <c r="G2586" s="61">
        <v>20054</v>
      </c>
      <c r="H2586" s="61">
        <v>20205</v>
      </c>
      <c r="I2586" s="61">
        <v>20358</v>
      </c>
      <c r="J2586" s="61">
        <v>20377</v>
      </c>
      <c r="K2586" s="61">
        <v>20518</v>
      </c>
      <c r="L2586" s="61">
        <v>20632</v>
      </c>
      <c r="M2586" s="61">
        <v>20623</v>
      </c>
      <c r="N2586" s="61">
        <v>20180</v>
      </c>
      <c r="O2586" s="62">
        <v>20106</v>
      </c>
      <c r="P2586" s="61">
        <v>20160</v>
      </c>
      <c r="Q2586" s="27"/>
      <c r="R2586" s="28"/>
    </row>
    <row r="2587" spans="1:18" x14ac:dyDescent="0.2">
      <c r="A2587" s="60" t="s">
        <v>2596</v>
      </c>
      <c r="B2587" s="57" t="str">
        <f t="shared" si="120"/>
        <v>Dickens County, Texas</v>
      </c>
      <c r="C2587" s="57" t="str">
        <f t="shared" si="121"/>
        <v>Dickens County</v>
      </c>
      <c r="D2587" s="56" t="str">
        <f t="shared" si="122"/>
        <v>Texas</v>
      </c>
      <c r="E2587" s="61">
        <v>2444</v>
      </c>
      <c r="F2587" s="61">
        <v>2441</v>
      </c>
      <c r="G2587" s="61">
        <v>2447</v>
      </c>
      <c r="H2587" s="61">
        <v>2401</v>
      </c>
      <c r="I2587" s="61">
        <v>2322</v>
      </c>
      <c r="J2587" s="61">
        <v>2297</v>
      </c>
      <c r="K2587" s="61">
        <v>2215</v>
      </c>
      <c r="L2587" s="61">
        <v>2204</v>
      </c>
      <c r="M2587" s="61">
        <v>2193</v>
      </c>
      <c r="N2587" s="61">
        <v>2190</v>
      </c>
      <c r="O2587" s="62">
        <v>2218</v>
      </c>
      <c r="P2587" s="61">
        <v>2211</v>
      </c>
      <c r="Q2587" s="27"/>
      <c r="R2587" s="28"/>
    </row>
    <row r="2588" spans="1:18" x14ac:dyDescent="0.2">
      <c r="A2588" s="60" t="s">
        <v>2597</v>
      </c>
      <c r="B2588" s="57" t="str">
        <f t="shared" si="120"/>
        <v>Dimmit County, Texas</v>
      </c>
      <c r="C2588" s="57" t="str">
        <f t="shared" si="121"/>
        <v>Dimmit County</v>
      </c>
      <c r="D2588" s="56" t="str">
        <f t="shared" si="122"/>
        <v>Texas</v>
      </c>
      <c r="E2588" s="61">
        <v>9996</v>
      </c>
      <c r="F2588" s="61">
        <v>9996</v>
      </c>
      <c r="G2588" s="61">
        <v>10043</v>
      </c>
      <c r="H2588" s="61">
        <v>10109</v>
      </c>
      <c r="I2588" s="61">
        <v>10471</v>
      </c>
      <c r="J2588" s="61">
        <v>10894</v>
      </c>
      <c r="K2588" s="61">
        <v>10987</v>
      </c>
      <c r="L2588" s="61">
        <v>10910</v>
      </c>
      <c r="M2588" s="61">
        <v>10679</v>
      </c>
      <c r="N2588" s="61">
        <v>10282</v>
      </c>
      <c r="O2588" s="62">
        <v>10195</v>
      </c>
      <c r="P2588" s="61">
        <v>10124</v>
      </c>
      <c r="Q2588" s="27"/>
      <c r="R2588" s="28"/>
    </row>
    <row r="2589" spans="1:18" x14ac:dyDescent="0.2">
      <c r="A2589" s="60" t="s">
        <v>2598</v>
      </c>
      <c r="B2589" s="57" t="str">
        <f t="shared" si="120"/>
        <v>Donley County, Texas</v>
      </c>
      <c r="C2589" s="57" t="str">
        <f t="shared" si="121"/>
        <v>Donley County</v>
      </c>
      <c r="D2589" s="56" t="str">
        <f t="shared" si="122"/>
        <v>Texas</v>
      </c>
      <c r="E2589" s="61">
        <v>3677</v>
      </c>
      <c r="F2589" s="61">
        <v>3726</v>
      </c>
      <c r="G2589" s="61">
        <v>3734</v>
      </c>
      <c r="H2589" s="61">
        <v>3686</v>
      </c>
      <c r="I2589" s="61">
        <v>3645</v>
      </c>
      <c r="J2589" s="61">
        <v>3561</v>
      </c>
      <c r="K2589" s="61">
        <v>3483</v>
      </c>
      <c r="L2589" s="61">
        <v>3391</v>
      </c>
      <c r="M2589" s="61">
        <v>3387</v>
      </c>
      <c r="N2589" s="61">
        <v>3340</v>
      </c>
      <c r="O2589" s="62">
        <v>3315</v>
      </c>
      <c r="P2589" s="61">
        <v>3278</v>
      </c>
      <c r="Q2589" s="27"/>
      <c r="R2589" s="28"/>
    </row>
    <row r="2590" spans="1:18" x14ac:dyDescent="0.2">
      <c r="A2590" s="60" t="s">
        <v>2599</v>
      </c>
      <c r="B2590" s="57" t="str">
        <f t="shared" si="120"/>
        <v>Duval County, Texas</v>
      </c>
      <c r="C2590" s="57" t="str">
        <f t="shared" si="121"/>
        <v>Duval County</v>
      </c>
      <c r="D2590" s="56" t="str">
        <f t="shared" si="122"/>
        <v>Texas</v>
      </c>
      <c r="E2590" s="61">
        <v>11782</v>
      </c>
      <c r="F2590" s="61">
        <v>11777</v>
      </c>
      <c r="G2590" s="61">
        <v>11724</v>
      </c>
      <c r="H2590" s="61">
        <v>11796</v>
      </c>
      <c r="I2590" s="61">
        <v>11582</v>
      </c>
      <c r="J2590" s="61">
        <v>11581</v>
      </c>
      <c r="K2590" s="61">
        <v>11509</v>
      </c>
      <c r="L2590" s="61">
        <v>11336</v>
      </c>
      <c r="M2590" s="61">
        <v>11431</v>
      </c>
      <c r="N2590" s="61">
        <v>11270</v>
      </c>
      <c r="O2590" s="62">
        <v>11147</v>
      </c>
      <c r="P2590" s="61">
        <v>11157</v>
      </c>
      <c r="Q2590" s="27"/>
      <c r="R2590" s="28"/>
    </row>
    <row r="2591" spans="1:18" x14ac:dyDescent="0.2">
      <c r="A2591" s="60" t="s">
        <v>2600</v>
      </c>
      <c r="B2591" s="57" t="str">
        <f t="shared" si="120"/>
        <v>Eastland County, Texas</v>
      </c>
      <c r="C2591" s="57" t="str">
        <f t="shared" si="121"/>
        <v>Eastland County</v>
      </c>
      <c r="D2591" s="56" t="str">
        <f t="shared" si="122"/>
        <v>Texas</v>
      </c>
      <c r="E2591" s="61">
        <v>18583</v>
      </c>
      <c r="F2591" s="61">
        <v>18582</v>
      </c>
      <c r="G2591" s="61">
        <v>18594</v>
      </c>
      <c r="H2591" s="61">
        <v>18582</v>
      </c>
      <c r="I2591" s="61">
        <v>18459</v>
      </c>
      <c r="J2591" s="61">
        <v>18279</v>
      </c>
      <c r="K2591" s="61">
        <v>18257</v>
      </c>
      <c r="L2591" s="61">
        <v>18152</v>
      </c>
      <c r="M2591" s="61">
        <v>18240</v>
      </c>
      <c r="N2591" s="61">
        <v>18294</v>
      </c>
      <c r="O2591" s="62">
        <v>18319</v>
      </c>
      <c r="P2591" s="61">
        <v>18360</v>
      </c>
      <c r="Q2591" s="27"/>
      <c r="R2591" s="28"/>
    </row>
    <row r="2592" spans="1:18" x14ac:dyDescent="0.2">
      <c r="A2592" s="60" t="s">
        <v>2601</v>
      </c>
      <c r="B2592" s="57" t="str">
        <f t="shared" si="120"/>
        <v>Ector County, Texas</v>
      </c>
      <c r="C2592" s="57" t="str">
        <f t="shared" si="121"/>
        <v>Ector County</v>
      </c>
      <c r="D2592" s="56" t="str">
        <f t="shared" si="122"/>
        <v>Texas</v>
      </c>
      <c r="E2592" s="61">
        <v>137130</v>
      </c>
      <c r="F2592" s="61">
        <v>137136</v>
      </c>
      <c r="G2592" s="61">
        <v>137075</v>
      </c>
      <c r="H2592" s="61">
        <v>139642</v>
      </c>
      <c r="I2592" s="61">
        <v>144495</v>
      </c>
      <c r="J2592" s="61">
        <v>149656</v>
      </c>
      <c r="K2592" s="61">
        <v>154588</v>
      </c>
      <c r="L2592" s="61">
        <v>159903</v>
      </c>
      <c r="M2592" s="61">
        <v>157858</v>
      </c>
      <c r="N2592" s="61">
        <v>156951</v>
      </c>
      <c r="O2592" s="62">
        <v>161960</v>
      </c>
      <c r="P2592" s="61">
        <v>166223</v>
      </c>
      <c r="Q2592" s="27"/>
      <c r="R2592" s="28"/>
    </row>
    <row r="2593" spans="1:18" x14ac:dyDescent="0.2">
      <c r="A2593" s="60" t="s">
        <v>2602</v>
      </c>
      <c r="B2593" s="57" t="str">
        <f t="shared" si="120"/>
        <v>Edwards County, Texas</v>
      </c>
      <c r="C2593" s="57" t="str">
        <f t="shared" si="121"/>
        <v>Edwards County</v>
      </c>
      <c r="D2593" s="56" t="str">
        <f t="shared" si="122"/>
        <v>Texas</v>
      </c>
      <c r="E2593" s="61">
        <v>2002</v>
      </c>
      <c r="F2593" s="61">
        <v>2002</v>
      </c>
      <c r="G2593" s="61">
        <v>1999</v>
      </c>
      <c r="H2593" s="61">
        <v>1979</v>
      </c>
      <c r="I2593" s="61">
        <v>1990</v>
      </c>
      <c r="J2593" s="61">
        <v>1899</v>
      </c>
      <c r="K2593" s="61">
        <v>1904</v>
      </c>
      <c r="L2593" s="61">
        <v>1910</v>
      </c>
      <c r="M2593" s="61">
        <v>1908</v>
      </c>
      <c r="N2593" s="61">
        <v>1929</v>
      </c>
      <c r="O2593" s="62">
        <v>1908</v>
      </c>
      <c r="P2593" s="61">
        <v>1932</v>
      </c>
      <c r="Q2593" s="27"/>
      <c r="R2593" s="28"/>
    </row>
    <row r="2594" spans="1:18" x14ac:dyDescent="0.2">
      <c r="A2594" s="60" t="s">
        <v>2603</v>
      </c>
      <c r="B2594" s="57" t="str">
        <f t="shared" si="120"/>
        <v>Ellis County, Texas</v>
      </c>
      <c r="C2594" s="57" t="str">
        <f t="shared" si="121"/>
        <v>Ellis County</v>
      </c>
      <c r="D2594" s="56" t="str">
        <f t="shared" si="122"/>
        <v>Texas</v>
      </c>
      <c r="E2594" s="61">
        <v>149610</v>
      </c>
      <c r="F2594" s="61">
        <v>149610</v>
      </c>
      <c r="G2594" s="61">
        <v>150367</v>
      </c>
      <c r="H2594" s="61">
        <v>152373</v>
      </c>
      <c r="I2594" s="61">
        <v>153739</v>
      </c>
      <c r="J2594" s="61">
        <v>155928</v>
      </c>
      <c r="K2594" s="61">
        <v>159204</v>
      </c>
      <c r="L2594" s="61">
        <v>163292</v>
      </c>
      <c r="M2594" s="61">
        <v>168332</v>
      </c>
      <c r="N2594" s="61">
        <v>173405</v>
      </c>
      <c r="O2594" s="62">
        <v>179006</v>
      </c>
      <c r="P2594" s="61">
        <v>184826</v>
      </c>
      <c r="Q2594" s="27"/>
      <c r="R2594" s="28"/>
    </row>
    <row r="2595" spans="1:18" x14ac:dyDescent="0.2">
      <c r="A2595" s="60" t="s">
        <v>2604</v>
      </c>
      <c r="B2595" s="57" t="str">
        <f t="shared" si="120"/>
        <v>El Paso County, Texas</v>
      </c>
      <c r="C2595" s="57" t="str">
        <f t="shared" si="121"/>
        <v>El Paso County</v>
      </c>
      <c r="D2595" s="56" t="str">
        <f t="shared" si="122"/>
        <v>Texas</v>
      </c>
      <c r="E2595" s="61">
        <v>800647</v>
      </c>
      <c r="F2595" s="61">
        <v>800633</v>
      </c>
      <c r="G2595" s="61">
        <v>803576</v>
      </c>
      <c r="H2595" s="61">
        <v>819896</v>
      </c>
      <c r="I2595" s="61">
        <v>832310</v>
      </c>
      <c r="J2595" s="61">
        <v>830864</v>
      </c>
      <c r="K2595" s="61">
        <v>833783</v>
      </c>
      <c r="L2595" s="61">
        <v>831898</v>
      </c>
      <c r="M2595" s="61">
        <v>834949</v>
      </c>
      <c r="N2595" s="61">
        <v>837401</v>
      </c>
      <c r="O2595" s="62">
        <v>836825</v>
      </c>
      <c r="P2595" s="61">
        <v>839238</v>
      </c>
      <c r="Q2595" s="27"/>
      <c r="R2595" s="28"/>
    </row>
    <row r="2596" spans="1:18" x14ac:dyDescent="0.2">
      <c r="A2596" s="60" t="s">
        <v>2605</v>
      </c>
      <c r="B2596" s="57" t="str">
        <f t="shared" si="120"/>
        <v>Erath County, Texas</v>
      </c>
      <c r="C2596" s="57" t="str">
        <f t="shared" si="121"/>
        <v>Erath County</v>
      </c>
      <c r="D2596" s="56" t="str">
        <f t="shared" si="122"/>
        <v>Texas</v>
      </c>
      <c r="E2596" s="61">
        <v>37890</v>
      </c>
      <c r="F2596" s="61">
        <v>37895</v>
      </c>
      <c r="G2596" s="61">
        <v>37912</v>
      </c>
      <c r="H2596" s="61">
        <v>38922</v>
      </c>
      <c r="I2596" s="61">
        <v>39405</v>
      </c>
      <c r="J2596" s="61">
        <v>39886</v>
      </c>
      <c r="K2596" s="61">
        <v>40514</v>
      </c>
      <c r="L2596" s="61">
        <v>41191</v>
      </c>
      <c r="M2596" s="61">
        <v>41372</v>
      </c>
      <c r="N2596" s="61">
        <v>41723</v>
      </c>
      <c r="O2596" s="62">
        <v>42223</v>
      </c>
      <c r="P2596" s="61">
        <v>42698</v>
      </c>
      <c r="Q2596" s="27"/>
      <c r="R2596" s="28"/>
    </row>
    <row r="2597" spans="1:18" x14ac:dyDescent="0.2">
      <c r="A2597" s="60" t="s">
        <v>2606</v>
      </c>
      <c r="B2597" s="57" t="str">
        <f t="shared" si="120"/>
        <v>Falls County, Texas</v>
      </c>
      <c r="C2597" s="57" t="str">
        <f t="shared" si="121"/>
        <v>Falls County</v>
      </c>
      <c r="D2597" s="56" t="str">
        <f t="shared" si="122"/>
        <v>Texas</v>
      </c>
      <c r="E2597" s="61">
        <v>17866</v>
      </c>
      <c r="F2597" s="61">
        <v>17863</v>
      </c>
      <c r="G2597" s="61">
        <v>17891</v>
      </c>
      <c r="H2597" s="61">
        <v>17848</v>
      </c>
      <c r="I2597" s="61">
        <v>17570</v>
      </c>
      <c r="J2597" s="61">
        <v>17242</v>
      </c>
      <c r="K2597" s="61">
        <v>17210</v>
      </c>
      <c r="L2597" s="61">
        <v>17216</v>
      </c>
      <c r="M2597" s="61">
        <v>17276</v>
      </c>
      <c r="N2597" s="61">
        <v>17340</v>
      </c>
      <c r="O2597" s="62">
        <v>17231</v>
      </c>
      <c r="P2597" s="61">
        <v>17297</v>
      </c>
      <c r="Q2597" s="27"/>
      <c r="R2597" s="28"/>
    </row>
    <row r="2598" spans="1:18" x14ac:dyDescent="0.2">
      <c r="A2598" s="60" t="s">
        <v>2607</v>
      </c>
      <c r="B2598" s="57" t="str">
        <f t="shared" si="120"/>
        <v>Fannin County, Texas</v>
      </c>
      <c r="C2598" s="57" t="str">
        <f t="shared" si="121"/>
        <v>Fannin County</v>
      </c>
      <c r="D2598" s="56" t="str">
        <f t="shared" si="122"/>
        <v>Texas</v>
      </c>
      <c r="E2598" s="61">
        <v>33915</v>
      </c>
      <c r="F2598" s="61">
        <v>33910</v>
      </c>
      <c r="G2598" s="61">
        <v>33920</v>
      </c>
      <c r="H2598" s="61">
        <v>33878</v>
      </c>
      <c r="I2598" s="61">
        <v>33601</v>
      </c>
      <c r="J2598" s="61">
        <v>33510</v>
      </c>
      <c r="K2598" s="61">
        <v>33593</v>
      </c>
      <c r="L2598" s="61">
        <v>33502</v>
      </c>
      <c r="M2598" s="61">
        <v>33933</v>
      </c>
      <c r="N2598" s="61">
        <v>34550</v>
      </c>
      <c r="O2598" s="62">
        <v>35185</v>
      </c>
      <c r="P2598" s="61">
        <v>35514</v>
      </c>
      <c r="Q2598" s="27"/>
      <c r="R2598" s="28"/>
    </row>
    <row r="2599" spans="1:18" x14ac:dyDescent="0.2">
      <c r="A2599" s="60" t="s">
        <v>2608</v>
      </c>
      <c r="B2599" s="57" t="str">
        <f t="shared" si="120"/>
        <v>Fayette County, Texas</v>
      </c>
      <c r="C2599" s="57" t="str">
        <f t="shared" si="121"/>
        <v>Fayette County</v>
      </c>
      <c r="D2599" s="56" t="str">
        <f t="shared" si="122"/>
        <v>Texas</v>
      </c>
      <c r="E2599" s="61">
        <v>24554</v>
      </c>
      <c r="F2599" s="61">
        <v>24552</v>
      </c>
      <c r="G2599" s="61">
        <v>24556</v>
      </c>
      <c r="H2599" s="61">
        <v>24749</v>
      </c>
      <c r="I2599" s="61">
        <v>24661</v>
      </c>
      <c r="J2599" s="61">
        <v>24721</v>
      </c>
      <c r="K2599" s="61">
        <v>24782</v>
      </c>
      <c r="L2599" s="61">
        <v>24945</v>
      </c>
      <c r="M2599" s="61">
        <v>25018</v>
      </c>
      <c r="N2599" s="61">
        <v>25119</v>
      </c>
      <c r="O2599" s="62">
        <v>25278</v>
      </c>
      <c r="P2599" s="61">
        <v>25346</v>
      </c>
      <c r="Q2599" s="27"/>
      <c r="R2599" s="28"/>
    </row>
    <row r="2600" spans="1:18" x14ac:dyDescent="0.2">
      <c r="A2600" s="60" t="s">
        <v>2609</v>
      </c>
      <c r="B2600" s="57" t="str">
        <f t="shared" si="120"/>
        <v>Fisher County, Texas</v>
      </c>
      <c r="C2600" s="57" t="str">
        <f t="shared" si="121"/>
        <v>Fisher County</v>
      </c>
      <c r="D2600" s="56" t="str">
        <f t="shared" si="122"/>
        <v>Texas</v>
      </c>
      <c r="E2600" s="61">
        <v>3974</v>
      </c>
      <c r="F2600" s="61">
        <v>3978</v>
      </c>
      <c r="G2600" s="61">
        <v>3959</v>
      </c>
      <c r="H2600" s="61">
        <v>3947</v>
      </c>
      <c r="I2600" s="61">
        <v>3838</v>
      </c>
      <c r="J2600" s="61">
        <v>3859</v>
      </c>
      <c r="K2600" s="61">
        <v>3874</v>
      </c>
      <c r="L2600" s="61">
        <v>3877</v>
      </c>
      <c r="M2600" s="61">
        <v>3877</v>
      </c>
      <c r="N2600" s="61">
        <v>3874</v>
      </c>
      <c r="O2600" s="62">
        <v>3821</v>
      </c>
      <c r="P2600" s="61">
        <v>3830</v>
      </c>
      <c r="Q2600" s="27"/>
      <c r="R2600" s="28"/>
    </row>
    <row r="2601" spans="1:18" x14ac:dyDescent="0.2">
      <c r="A2601" s="60" t="s">
        <v>2610</v>
      </c>
      <c r="B2601" s="57" t="str">
        <f t="shared" si="120"/>
        <v>Floyd County, Texas</v>
      </c>
      <c r="C2601" s="57" t="str">
        <f t="shared" si="121"/>
        <v>Floyd County</v>
      </c>
      <c r="D2601" s="56" t="str">
        <f t="shared" si="122"/>
        <v>Texas</v>
      </c>
      <c r="E2601" s="61">
        <v>6446</v>
      </c>
      <c r="F2601" s="61">
        <v>6446</v>
      </c>
      <c r="G2601" s="61">
        <v>6403</v>
      </c>
      <c r="H2601" s="61">
        <v>6368</v>
      </c>
      <c r="I2601" s="61">
        <v>6348</v>
      </c>
      <c r="J2601" s="61">
        <v>6245</v>
      </c>
      <c r="K2601" s="61">
        <v>5947</v>
      </c>
      <c r="L2601" s="61">
        <v>5843</v>
      </c>
      <c r="M2601" s="61">
        <v>5847</v>
      </c>
      <c r="N2601" s="61">
        <v>5830</v>
      </c>
      <c r="O2601" s="62">
        <v>5783</v>
      </c>
      <c r="P2601" s="61">
        <v>5712</v>
      </c>
      <c r="Q2601" s="27"/>
      <c r="R2601" s="28"/>
    </row>
    <row r="2602" spans="1:18" x14ac:dyDescent="0.2">
      <c r="A2602" s="60" t="s">
        <v>2611</v>
      </c>
      <c r="B2602" s="57" t="str">
        <f t="shared" si="120"/>
        <v>Foard County, Texas</v>
      </c>
      <c r="C2602" s="57" t="str">
        <f t="shared" si="121"/>
        <v>Foard County</v>
      </c>
      <c r="D2602" s="56" t="str">
        <f t="shared" si="122"/>
        <v>Texas</v>
      </c>
      <c r="E2602" s="61">
        <v>1336</v>
      </c>
      <c r="F2602" s="61">
        <v>1336</v>
      </c>
      <c r="G2602" s="61">
        <v>1344</v>
      </c>
      <c r="H2602" s="61">
        <v>1361</v>
      </c>
      <c r="I2602" s="61">
        <v>1310</v>
      </c>
      <c r="J2602" s="61">
        <v>1286</v>
      </c>
      <c r="K2602" s="61">
        <v>1275</v>
      </c>
      <c r="L2602" s="61">
        <v>1225</v>
      </c>
      <c r="M2602" s="61">
        <v>1200</v>
      </c>
      <c r="N2602" s="61">
        <v>1202</v>
      </c>
      <c r="O2602" s="62">
        <v>1191</v>
      </c>
      <c r="P2602" s="61">
        <v>1155</v>
      </c>
      <c r="Q2602" s="27"/>
      <c r="R2602" s="28"/>
    </row>
    <row r="2603" spans="1:18" x14ac:dyDescent="0.2">
      <c r="A2603" s="60" t="s">
        <v>2612</v>
      </c>
      <c r="B2603" s="57" t="str">
        <f t="shared" si="120"/>
        <v>Fort Bend County, Texas</v>
      </c>
      <c r="C2603" s="57" t="str">
        <f t="shared" si="121"/>
        <v>Fort Bend County</v>
      </c>
      <c r="D2603" s="56" t="str">
        <f t="shared" si="122"/>
        <v>Texas</v>
      </c>
      <c r="E2603" s="61">
        <v>585375</v>
      </c>
      <c r="F2603" s="61">
        <v>584699</v>
      </c>
      <c r="G2603" s="61">
        <v>590253</v>
      </c>
      <c r="H2603" s="61">
        <v>606064</v>
      </c>
      <c r="I2603" s="61">
        <v>624824</v>
      </c>
      <c r="J2603" s="61">
        <v>651847</v>
      </c>
      <c r="K2603" s="61">
        <v>684048</v>
      </c>
      <c r="L2603" s="61">
        <v>715331</v>
      </c>
      <c r="M2603" s="61">
        <v>744160</v>
      </c>
      <c r="N2603" s="61">
        <v>767712</v>
      </c>
      <c r="O2603" s="62">
        <v>788081</v>
      </c>
      <c r="P2603" s="61">
        <v>811688</v>
      </c>
      <c r="Q2603" s="27"/>
      <c r="R2603" s="28"/>
    </row>
    <row r="2604" spans="1:18" x14ac:dyDescent="0.2">
      <c r="A2604" s="60" t="s">
        <v>2613</v>
      </c>
      <c r="B2604" s="57" t="str">
        <f t="shared" si="120"/>
        <v>Franklin County, Texas</v>
      </c>
      <c r="C2604" s="57" t="str">
        <f t="shared" si="121"/>
        <v>Franklin County</v>
      </c>
      <c r="D2604" s="56" t="str">
        <f t="shared" si="122"/>
        <v>Texas</v>
      </c>
      <c r="E2604" s="61">
        <v>10605</v>
      </c>
      <c r="F2604" s="61">
        <v>10601</v>
      </c>
      <c r="G2604" s="61">
        <v>10607</v>
      </c>
      <c r="H2604" s="61">
        <v>10562</v>
      </c>
      <c r="I2604" s="61">
        <v>10637</v>
      </c>
      <c r="J2604" s="61">
        <v>10615</v>
      </c>
      <c r="K2604" s="61">
        <v>10563</v>
      </c>
      <c r="L2604" s="61">
        <v>10603</v>
      </c>
      <c r="M2604" s="61">
        <v>10677</v>
      </c>
      <c r="N2604" s="61">
        <v>10798</v>
      </c>
      <c r="O2604" s="62">
        <v>10778</v>
      </c>
      <c r="P2604" s="61">
        <v>10725</v>
      </c>
      <c r="Q2604" s="27"/>
      <c r="R2604" s="28"/>
    </row>
    <row r="2605" spans="1:18" x14ac:dyDescent="0.2">
      <c r="A2605" s="60" t="s">
        <v>2614</v>
      </c>
      <c r="B2605" s="57" t="str">
        <f t="shared" si="120"/>
        <v>Freestone County, Texas</v>
      </c>
      <c r="C2605" s="57" t="str">
        <f t="shared" si="121"/>
        <v>Freestone County</v>
      </c>
      <c r="D2605" s="56" t="str">
        <f t="shared" si="122"/>
        <v>Texas</v>
      </c>
      <c r="E2605" s="61">
        <v>19816</v>
      </c>
      <c r="F2605" s="61">
        <v>19817</v>
      </c>
      <c r="G2605" s="61">
        <v>19803</v>
      </c>
      <c r="H2605" s="61">
        <v>19602</v>
      </c>
      <c r="I2605" s="61">
        <v>19484</v>
      </c>
      <c r="J2605" s="61">
        <v>19597</v>
      </c>
      <c r="K2605" s="61">
        <v>19677</v>
      </c>
      <c r="L2605" s="61">
        <v>19746</v>
      </c>
      <c r="M2605" s="61">
        <v>19669</v>
      </c>
      <c r="N2605" s="61">
        <v>19649</v>
      </c>
      <c r="O2605" s="62">
        <v>19789</v>
      </c>
      <c r="P2605" s="61">
        <v>19717</v>
      </c>
      <c r="Q2605" s="27"/>
      <c r="R2605" s="28"/>
    </row>
    <row r="2606" spans="1:18" x14ac:dyDescent="0.2">
      <c r="A2606" s="60" t="s">
        <v>2615</v>
      </c>
      <c r="B2606" s="57" t="str">
        <f t="shared" si="120"/>
        <v>Frio County, Texas</v>
      </c>
      <c r="C2606" s="57" t="str">
        <f t="shared" si="121"/>
        <v>Frio County</v>
      </c>
      <c r="D2606" s="56" t="str">
        <f t="shared" si="122"/>
        <v>Texas</v>
      </c>
      <c r="E2606" s="61">
        <v>17217</v>
      </c>
      <c r="F2606" s="61">
        <v>17217</v>
      </c>
      <c r="G2606" s="61">
        <v>17256</v>
      </c>
      <c r="H2606" s="61">
        <v>17492</v>
      </c>
      <c r="I2606" s="61">
        <v>17931</v>
      </c>
      <c r="J2606" s="61">
        <v>18400</v>
      </c>
      <c r="K2606" s="61">
        <v>18938</v>
      </c>
      <c r="L2606" s="61">
        <v>19361</v>
      </c>
      <c r="M2606" s="61">
        <v>19584</v>
      </c>
      <c r="N2606" s="61">
        <v>19895</v>
      </c>
      <c r="O2606" s="62">
        <v>20211</v>
      </c>
      <c r="P2606" s="61">
        <v>20306</v>
      </c>
      <c r="Q2606" s="27"/>
      <c r="R2606" s="28"/>
    </row>
    <row r="2607" spans="1:18" x14ac:dyDescent="0.2">
      <c r="A2607" s="60" t="s">
        <v>2616</v>
      </c>
      <c r="B2607" s="57" t="str">
        <f t="shared" si="120"/>
        <v>Gaines County, Texas</v>
      </c>
      <c r="C2607" s="57" t="str">
        <f t="shared" si="121"/>
        <v>Gaines County</v>
      </c>
      <c r="D2607" s="56" t="str">
        <f t="shared" si="122"/>
        <v>Texas</v>
      </c>
      <c r="E2607" s="61">
        <v>17526</v>
      </c>
      <c r="F2607" s="61">
        <v>17526</v>
      </c>
      <c r="G2607" s="61">
        <v>17588</v>
      </c>
      <c r="H2607" s="61">
        <v>17908</v>
      </c>
      <c r="I2607" s="61">
        <v>18307</v>
      </c>
      <c r="J2607" s="61">
        <v>18807</v>
      </c>
      <c r="K2607" s="61">
        <v>19335</v>
      </c>
      <c r="L2607" s="61">
        <v>20217</v>
      </c>
      <c r="M2607" s="61">
        <v>20446</v>
      </c>
      <c r="N2607" s="61">
        <v>20553</v>
      </c>
      <c r="O2607" s="62">
        <v>20820</v>
      </c>
      <c r="P2607" s="61">
        <v>21492</v>
      </c>
      <c r="Q2607" s="27"/>
      <c r="R2607" s="28"/>
    </row>
    <row r="2608" spans="1:18" x14ac:dyDescent="0.2">
      <c r="A2608" s="60" t="s">
        <v>2617</v>
      </c>
      <c r="B2608" s="57" t="str">
        <f t="shared" si="120"/>
        <v>Galveston County, Texas</v>
      </c>
      <c r="C2608" s="57" t="str">
        <f t="shared" si="121"/>
        <v>Galveston County</v>
      </c>
      <c r="D2608" s="56" t="str">
        <f t="shared" si="122"/>
        <v>Texas</v>
      </c>
      <c r="E2608" s="61">
        <v>291309</v>
      </c>
      <c r="F2608" s="61">
        <v>291312</v>
      </c>
      <c r="G2608" s="61">
        <v>292484</v>
      </c>
      <c r="H2608" s="61">
        <v>295605</v>
      </c>
      <c r="I2608" s="61">
        <v>301049</v>
      </c>
      <c r="J2608" s="61">
        <v>306589</v>
      </c>
      <c r="K2608" s="61">
        <v>313367</v>
      </c>
      <c r="L2608" s="61">
        <v>320974</v>
      </c>
      <c r="M2608" s="61">
        <v>328820</v>
      </c>
      <c r="N2608" s="61">
        <v>334633</v>
      </c>
      <c r="O2608" s="62">
        <v>337858</v>
      </c>
      <c r="P2608" s="61">
        <v>342139</v>
      </c>
      <c r="Q2608" s="27"/>
      <c r="R2608" s="28"/>
    </row>
    <row r="2609" spans="1:18" x14ac:dyDescent="0.2">
      <c r="A2609" s="60" t="s">
        <v>2618</v>
      </c>
      <c r="B2609" s="57" t="str">
        <f t="shared" si="120"/>
        <v>Garza County, Texas</v>
      </c>
      <c r="C2609" s="57" t="str">
        <f t="shared" si="121"/>
        <v>Garza County</v>
      </c>
      <c r="D2609" s="56" t="str">
        <f t="shared" si="122"/>
        <v>Texas</v>
      </c>
      <c r="E2609" s="61">
        <v>6461</v>
      </c>
      <c r="F2609" s="61">
        <v>6461</v>
      </c>
      <c r="G2609" s="61">
        <v>6467</v>
      </c>
      <c r="H2609" s="61">
        <v>6560</v>
      </c>
      <c r="I2609" s="61">
        <v>6418</v>
      </c>
      <c r="J2609" s="61">
        <v>6371</v>
      </c>
      <c r="K2609" s="61">
        <v>6417</v>
      </c>
      <c r="L2609" s="61">
        <v>6391</v>
      </c>
      <c r="M2609" s="61">
        <v>6212</v>
      </c>
      <c r="N2609" s="61">
        <v>6490</v>
      </c>
      <c r="O2609" s="62">
        <v>6243</v>
      </c>
      <c r="P2609" s="61">
        <v>6229</v>
      </c>
      <c r="Q2609" s="27"/>
      <c r="R2609" s="28"/>
    </row>
    <row r="2610" spans="1:18" x14ac:dyDescent="0.2">
      <c r="A2610" s="60" t="s">
        <v>2619</v>
      </c>
      <c r="B2610" s="57" t="str">
        <f t="shared" si="120"/>
        <v>Gillespie County, Texas</v>
      </c>
      <c r="C2610" s="57" t="str">
        <f t="shared" si="121"/>
        <v>Gillespie County</v>
      </c>
      <c r="D2610" s="56" t="str">
        <f t="shared" si="122"/>
        <v>Texas</v>
      </c>
      <c r="E2610" s="61">
        <v>24837</v>
      </c>
      <c r="F2610" s="61">
        <v>24828</v>
      </c>
      <c r="G2610" s="61">
        <v>24874</v>
      </c>
      <c r="H2610" s="61">
        <v>25039</v>
      </c>
      <c r="I2610" s="61">
        <v>25175</v>
      </c>
      <c r="J2610" s="61">
        <v>25363</v>
      </c>
      <c r="K2610" s="61">
        <v>25473</v>
      </c>
      <c r="L2610" s="61">
        <v>25916</v>
      </c>
      <c r="M2610" s="61">
        <v>26206</v>
      </c>
      <c r="N2610" s="61">
        <v>26483</v>
      </c>
      <c r="O2610" s="62">
        <v>26702</v>
      </c>
      <c r="P2610" s="61">
        <v>26988</v>
      </c>
      <c r="Q2610" s="27"/>
      <c r="R2610" s="28"/>
    </row>
    <row r="2611" spans="1:18" x14ac:dyDescent="0.2">
      <c r="A2611" s="60" t="s">
        <v>2620</v>
      </c>
      <c r="B2611" s="57" t="str">
        <f t="shared" si="120"/>
        <v>Glasscock County, Texas</v>
      </c>
      <c r="C2611" s="57" t="str">
        <f t="shared" si="121"/>
        <v>Glasscock County</v>
      </c>
      <c r="D2611" s="56" t="str">
        <f t="shared" si="122"/>
        <v>Texas</v>
      </c>
      <c r="E2611" s="61">
        <v>1226</v>
      </c>
      <c r="F2611" s="61">
        <v>1226</v>
      </c>
      <c r="G2611" s="61">
        <v>1232</v>
      </c>
      <c r="H2611" s="61">
        <v>1238</v>
      </c>
      <c r="I2611" s="61">
        <v>1280</v>
      </c>
      <c r="J2611" s="61">
        <v>1271</v>
      </c>
      <c r="K2611" s="61">
        <v>1328</v>
      </c>
      <c r="L2611" s="61">
        <v>1380</v>
      </c>
      <c r="M2611" s="61">
        <v>1365</v>
      </c>
      <c r="N2611" s="61">
        <v>1363</v>
      </c>
      <c r="O2611" s="62">
        <v>1391</v>
      </c>
      <c r="P2611" s="61">
        <v>1409</v>
      </c>
      <c r="Q2611" s="27"/>
      <c r="R2611" s="28"/>
    </row>
    <row r="2612" spans="1:18" x14ac:dyDescent="0.2">
      <c r="A2612" s="60" t="s">
        <v>2621</v>
      </c>
      <c r="B2612" s="57" t="str">
        <f t="shared" si="120"/>
        <v>Goliad County, Texas</v>
      </c>
      <c r="C2612" s="57" t="str">
        <f t="shared" si="121"/>
        <v>Goliad County</v>
      </c>
      <c r="D2612" s="56" t="str">
        <f t="shared" si="122"/>
        <v>Texas</v>
      </c>
      <c r="E2612" s="61">
        <v>7210</v>
      </c>
      <c r="F2612" s="61">
        <v>7210</v>
      </c>
      <c r="G2612" s="61">
        <v>7219</v>
      </c>
      <c r="H2612" s="61">
        <v>7208</v>
      </c>
      <c r="I2612" s="61">
        <v>7331</v>
      </c>
      <c r="J2612" s="61">
        <v>7452</v>
      </c>
      <c r="K2612" s="61">
        <v>7506</v>
      </c>
      <c r="L2612" s="61">
        <v>7513</v>
      </c>
      <c r="M2612" s="61">
        <v>7512</v>
      </c>
      <c r="N2612" s="61">
        <v>7552</v>
      </c>
      <c r="O2612" s="62">
        <v>7588</v>
      </c>
      <c r="P2612" s="61">
        <v>7658</v>
      </c>
      <c r="Q2612" s="27"/>
      <c r="R2612" s="28"/>
    </row>
    <row r="2613" spans="1:18" x14ac:dyDescent="0.2">
      <c r="A2613" s="60" t="s">
        <v>2622</v>
      </c>
      <c r="B2613" s="57" t="str">
        <f t="shared" si="120"/>
        <v>Gonzales County, Texas</v>
      </c>
      <c r="C2613" s="57" t="str">
        <f t="shared" si="121"/>
        <v>Gonzales County</v>
      </c>
      <c r="D2613" s="56" t="str">
        <f t="shared" si="122"/>
        <v>Texas</v>
      </c>
      <c r="E2613" s="61">
        <v>19807</v>
      </c>
      <c r="F2613" s="61">
        <v>19811</v>
      </c>
      <c r="G2613" s="61">
        <v>19797</v>
      </c>
      <c r="H2613" s="61">
        <v>19755</v>
      </c>
      <c r="I2613" s="61">
        <v>19930</v>
      </c>
      <c r="J2613" s="61">
        <v>20143</v>
      </c>
      <c r="K2613" s="61">
        <v>20347</v>
      </c>
      <c r="L2613" s="61">
        <v>20510</v>
      </c>
      <c r="M2613" s="61">
        <v>20787</v>
      </c>
      <c r="N2613" s="61">
        <v>20742</v>
      </c>
      <c r="O2613" s="62">
        <v>20781</v>
      </c>
      <c r="P2613" s="61">
        <v>20837</v>
      </c>
      <c r="Q2613" s="27"/>
      <c r="R2613" s="28"/>
    </row>
    <row r="2614" spans="1:18" x14ac:dyDescent="0.2">
      <c r="A2614" s="60" t="s">
        <v>2623</v>
      </c>
      <c r="B2614" s="57" t="str">
        <f t="shared" si="120"/>
        <v>Gray County, Texas</v>
      </c>
      <c r="C2614" s="57" t="str">
        <f t="shared" si="121"/>
        <v>Gray County</v>
      </c>
      <c r="D2614" s="56" t="str">
        <f t="shared" si="122"/>
        <v>Texas</v>
      </c>
      <c r="E2614" s="61">
        <v>22535</v>
      </c>
      <c r="F2614" s="61">
        <v>22537</v>
      </c>
      <c r="G2614" s="61">
        <v>22470</v>
      </c>
      <c r="H2614" s="61">
        <v>22661</v>
      </c>
      <c r="I2614" s="61">
        <v>22920</v>
      </c>
      <c r="J2614" s="61">
        <v>22996</v>
      </c>
      <c r="K2614" s="61">
        <v>23432</v>
      </c>
      <c r="L2614" s="61">
        <v>23265</v>
      </c>
      <c r="M2614" s="61">
        <v>22741</v>
      </c>
      <c r="N2614" s="61">
        <v>22106</v>
      </c>
      <c r="O2614" s="62">
        <v>22051</v>
      </c>
      <c r="P2614" s="61">
        <v>21886</v>
      </c>
      <c r="Q2614" s="27"/>
      <c r="R2614" s="28"/>
    </row>
    <row r="2615" spans="1:18" x14ac:dyDescent="0.2">
      <c r="A2615" s="60" t="s">
        <v>2624</v>
      </c>
      <c r="B2615" s="57" t="str">
        <f t="shared" si="120"/>
        <v>Grayson County, Texas</v>
      </c>
      <c r="C2615" s="57" t="str">
        <f t="shared" si="121"/>
        <v>Grayson County</v>
      </c>
      <c r="D2615" s="56" t="str">
        <f t="shared" si="122"/>
        <v>Texas</v>
      </c>
      <c r="E2615" s="61">
        <v>120877</v>
      </c>
      <c r="F2615" s="61">
        <v>120877</v>
      </c>
      <c r="G2615" s="61">
        <v>121034</v>
      </c>
      <c r="H2615" s="61">
        <v>121430</v>
      </c>
      <c r="I2615" s="61">
        <v>121854</v>
      </c>
      <c r="J2615" s="61">
        <v>122362</v>
      </c>
      <c r="K2615" s="61">
        <v>123599</v>
      </c>
      <c r="L2615" s="61">
        <v>125628</v>
      </c>
      <c r="M2615" s="61">
        <v>128291</v>
      </c>
      <c r="N2615" s="61">
        <v>131152</v>
      </c>
      <c r="O2615" s="62">
        <v>133787</v>
      </c>
      <c r="P2615" s="61">
        <v>136212</v>
      </c>
      <c r="Q2615" s="27"/>
      <c r="R2615" s="28"/>
    </row>
    <row r="2616" spans="1:18" x14ac:dyDescent="0.2">
      <c r="A2616" s="60" t="s">
        <v>2625</v>
      </c>
      <c r="B2616" s="57" t="str">
        <f t="shared" si="120"/>
        <v>Gregg County, Texas</v>
      </c>
      <c r="C2616" s="57" t="str">
        <f t="shared" si="121"/>
        <v>Gregg County</v>
      </c>
      <c r="D2616" s="56" t="str">
        <f t="shared" si="122"/>
        <v>Texas</v>
      </c>
      <c r="E2616" s="61">
        <v>121730</v>
      </c>
      <c r="F2616" s="61">
        <v>121747</v>
      </c>
      <c r="G2616" s="61">
        <v>121984</v>
      </c>
      <c r="H2616" s="61">
        <v>122656</v>
      </c>
      <c r="I2616" s="61">
        <v>123089</v>
      </c>
      <c r="J2616" s="61">
        <v>123233</v>
      </c>
      <c r="K2616" s="61">
        <v>123146</v>
      </c>
      <c r="L2616" s="61">
        <v>123800</v>
      </c>
      <c r="M2616" s="61">
        <v>123367</v>
      </c>
      <c r="N2616" s="61">
        <v>122852</v>
      </c>
      <c r="O2616" s="62">
        <v>123251</v>
      </c>
      <c r="P2616" s="61">
        <v>123945</v>
      </c>
      <c r="Q2616" s="27"/>
      <c r="R2616" s="28"/>
    </row>
    <row r="2617" spans="1:18" x14ac:dyDescent="0.2">
      <c r="A2617" s="60" t="s">
        <v>2626</v>
      </c>
      <c r="B2617" s="57" t="str">
        <f t="shared" si="120"/>
        <v>Grimes County, Texas</v>
      </c>
      <c r="C2617" s="57" t="str">
        <f t="shared" si="121"/>
        <v>Grimes County</v>
      </c>
      <c r="D2617" s="56" t="str">
        <f t="shared" si="122"/>
        <v>Texas</v>
      </c>
      <c r="E2617" s="61">
        <v>26604</v>
      </c>
      <c r="F2617" s="61">
        <v>26581</v>
      </c>
      <c r="G2617" s="61">
        <v>26616</v>
      </c>
      <c r="H2617" s="61">
        <v>26655</v>
      </c>
      <c r="I2617" s="61">
        <v>26679</v>
      </c>
      <c r="J2617" s="61">
        <v>26792</v>
      </c>
      <c r="K2617" s="61">
        <v>26997</v>
      </c>
      <c r="L2617" s="61">
        <v>27299</v>
      </c>
      <c r="M2617" s="61">
        <v>27494</v>
      </c>
      <c r="N2617" s="61">
        <v>27955</v>
      </c>
      <c r="O2617" s="62">
        <v>28291</v>
      </c>
      <c r="P2617" s="61">
        <v>28880</v>
      </c>
      <c r="Q2617" s="27"/>
      <c r="R2617" s="28"/>
    </row>
    <row r="2618" spans="1:18" x14ac:dyDescent="0.2">
      <c r="A2618" s="60" t="s">
        <v>2627</v>
      </c>
      <c r="B2618" s="57" t="str">
        <f t="shared" si="120"/>
        <v>Guadalupe County, Texas</v>
      </c>
      <c r="C2618" s="57" t="str">
        <f t="shared" si="121"/>
        <v>Guadalupe County</v>
      </c>
      <c r="D2618" s="56" t="str">
        <f t="shared" si="122"/>
        <v>Texas</v>
      </c>
      <c r="E2618" s="61">
        <v>131533</v>
      </c>
      <c r="F2618" s="61">
        <v>131527</v>
      </c>
      <c r="G2618" s="61">
        <v>132587</v>
      </c>
      <c r="H2618" s="61">
        <v>135809</v>
      </c>
      <c r="I2618" s="61">
        <v>139641</v>
      </c>
      <c r="J2618" s="61">
        <v>142881</v>
      </c>
      <c r="K2618" s="61">
        <v>146811</v>
      </c>
      <c r="L2618" s="61">
        <v>150578</v>
      </c>
      <c r="M2618" s="61">
        <v>154492</v>
      </c>
      <c r="N2618" s="61">
        <v>159639</v>
      </c>
      <c r="O2618" s="62">
        <v>163276</v>
      </c>
      <c r="P2618" s="61">
        <v>166847</v>
      </c>
      <c r="Q2618" s="27"/>
      <c r="R2618" s="28"/>
    </row>
    <row r="2619" spans="1:18" x14ac:dyDescent="0.2">
      <c r="A2619" s="60" t="s">
        <v>2628</v>
      </c>
      <c r="B2619" s="57" t="str">
        <f t="shared" si="120"/>
        <v>Hale County, Texas</v>
      </c>
      <c r="C2619" s="57" t="str">
        <f t="shared" si="121"/>
        <v>Hale County</v>
      </c>
      <c r="D2619" s="56" t="str">
        <f t="shared" si="122"/>
        <v>Texas</v>
      </c>
      <c r="E2619" s="61">
        <v>36273</v>
      </c>
      <c r="F2619" s="61">
        <v>36206</v>
      </c>
      <c r="G2619" s="61">
        <v>36269</v>
      </c>
      <c r="H2619" s="61">
        <v>36381</v>
      </c>
      <c r="I2619" s="61">
        <v>36258</v>
      </c>
      <c r="J2619" s="61">
        <v>35676</v>
      </c>
      <c r="K2619" s="61">
        <v>34451</v>
      </c>
      <c r="L2619" s="61">
        <v>34034</v>
      </c>
      <c r="M2619" s="61">
        <v>34107</v>
      </c>
      <c r="N2619" s="61">
        <v>33954</v>
      </c>
      <c r="O2619" s="62">
        <v>33631</v>
      </c>
      <c r="P2619" s="61">
        <v>33406</v>
      </c>
      <c r="Q2619" s="27"/>
      <c r="R2619" s="28"/>
    </row>
    <row r="2620" spans="1:18" x14ac:dyDescent="0.2">
      <c r="A2620" s="60" t="s">
        <v>2629</v>
      </c>
      <c r="B2620" s="57" t="str">
        <f t="shared" si="120"/>
        <v>Hall County, Texas</v>
      </c>
      <c r="C2620" s="57" t="str">
        <f t="shared" si="121"/>
        <v>Hall County</v>
      </c>
      <c r="D2620" s="56" t="str">
        <f t="shared" si="122"/>
        <v>Texas</v>
      </c>
      <c r="E2620" s="61">
        <v>3353</v>
      </c>
      <c r="F2620" s="61">
        <v>3353</v>
      </c>
      <c r="G2620" s="61">
        <v>3359</v>
      </c>
      <c r="H2620" s="61">
        <v>3312</v>
      </c>
      <c r="I2620" s="61">
        <v>3268</v>
      </c>
      <c r="J2620" s="61">
        <v>3164</v>
      </c>
      <c r="K2620" s="61">
        <v>3075</v>
      </c>
      <c r="L2620" s="61">
        <v>3094</v>
      </c>
      <c r="M2620" s="61">
        <v>3113</v>
      </c>
      <c r="N2620" s="61">
        <v>3042</v>
      </c>
      <c r="O2620" s="62">
        <v>3025</v>
      </c>
      <c r="P2620" s="61">
        <v>2964</v>
      </c>
      <c r="Q2620" s="27"/>
      <c r="R2620" s="28"/>
    </row>
    <row r="2621" spans="1:18" x14ac:dyDescent="0.2">
      <c r="A2621" s="60" t="s">
        <v>2630</v>
      </c>
      <c r="B2621" s="57" t="str">
        <f t="shared" si="120"/>
        <v>Hamilton County, Texas</v>
      </c>
      <c r="C2621" s="57" t="str">
        <f t="shared" si="121"/>
        <v>Hamilton County</v>
      </c>
      <c r="D2621" s="56" t="str">
        <f t="shared" si="122"/>
        <v>Texas</v>
      </c>
      <c r="E2621" s="61">
        <v>8517</v>
      </c>
      <c r="F2621" s="61">
        <v>8512</v>
      </c>
      <c r="G2621" s="61">
        <v>8465</v>
      </c>
      <c r="H2621" s="61">
        <v>8389</v>
      </c>
      <c r="I2621" s="61">
        <v>8249</v>
      </c>
      <c r="J2621" s="61">
        <v>8241</v>
      </c>
      <c r="K2621" s="61">
        <v>8160</v>
      </c>
      <c r="L2621" s="61">
        <v>8080</v>
      </c>
      <c r="M2621" s="61">
        <v>8237</v>
      </c>
      <c r="N2621" s="61">
        <v>8407</v>
      </c>
      <c r="O2621" s="62">
        <v>8477</v>
      </c>
      <c r="P2621" s="61">
        <v>8461</v>
      </c>
      <c r="Q2621" s="27"/>
      <c r="R2621" s="28"/>
    </row>
    <row r="2622" spans="1:18" x14ac:dyDescent="0.2">
      <c r="A2622" s="60" t="s">
        <v>2631</v>
      </c>
      <c r="B2622" s="57" t="str">
        <f t="shared" si="120"/>
        <v>Hansford County, Texas</v>
      </c>
      <c r="C2622" s="57" t="str">
        <f t="shared" si="121"/>
        <v>Hansford County</v>
      </c>
      <c r="D2622" s="56" t="str">
        <f t="shared" si="122"/>
        <v>Texas</v>
      </c>
      <c r="E2622" s="61">
        <v>5613</v>
      </c>
      <c r="F2622" s="61">
        <v>5613</v>
      </c>
      <c r="G2622" s="61">
        <v>5599</v>
      </c>
      <c r="H2622" s="61">
        <v>5580</v>
      </c>
      <c r="I2622" s="61">
        <v>5534</v>
      </c>
      <c r="J2622" s="61">
        <v>5547</v>
      </c>
      <c r="K2622" s="61">
        <v>5561</v>
      </c>
      <c r="L2622" s="61">
        <v>5654</v>
      </c>
      <c r="M2622" s="61">
        <v>5592</v>
      </c>
      <c r="N2622" s="61">
        <v>5485</v>
      </c>
      <c r="O2622" s="62">
        <v>5470</v>
      </c>
      <c r="P2622" s="61">
        <v>5399</v>
      </c>
      <c r="Q2622" s="27"/>
      <c r="R2622" s="28"/>
    </row>
    <row r="2623" spans="1:18" x14ac:dyDescent="0.2">
      <c r="A2623" s="60" t="s">
        <v>2632</v>
      </c>
      <c r="B2623" s="57" t="str">
        <f t="shared" si="120"/>
        <v>Hardeman County, Texas</v>
      </c>
      <c r="C2623" s="57" t="str">
        <f t="shared" si="121"/>
        <v>Hardeman County</v>
      </c>
      <c r="D2623" s="56" t="str">
        <f t="shared" si="122"/>
        <v>Texas</v>
      </c>
      <c r="E2623" s="61">
        <v>4139</v>
      </c>
      <c r="F2623" s="61">
        <v>4139</v>
      </c>
      <c r="G2623" s="61">
        <v>4159</v>
      </c>
      <c r="H2623" s="61">
        <v>4159</v>
      </c>
      <c r="I2623" s="61">
        <v>4097</v>
      </c>
      <c r="J2623" s="61">
        <v>4065</v>
      </c>
      <c r="K2623" s="61">
        <v>3990</v>
      </c>
      <c r="L2623" s="61">
        <v>3920</v>
      </c>
      <c r="M2623" s="61">
        <v>3982</v>
      </c>
      <c r="N2623" s="61">
        <v>3959</v>
      </c>
      <c r="O2623" s="62">
        <v>3929</v>
      </c>
      <c r="P2623" s="61">
        <v>3933</v>
      </c>
      <c r="Q2623" s="27"/>
      <c r="R2623" s="28"/>
    </row>
    <row r="2624" spans="1:18" x14ac:dyDescent="0.2">
      <c r="A2624" s="60" t="s">
        <v>2633</v>
      </c>
      <c r="B2624" s="57" t="str">
        <f t="shared" si="120"/>
        <v>Hardin County, Texas</v>
      </c>
      <c r="C2624" s="57" t="str">
        <f t="shared" si="121"/>
        <v>Hardin County</v>
      </c>
      <c r="D2624" s="56" t="str">
        <f t="shared" si="122"/>
        <v>Texas</v>
      </c>
      <c r="E2624" s="61">
        <v>54635</v>
      </c>
      <c r="F2624" s="61">
        <v>54635</v>
      </c>
      <c r="G2624" s="61">
        <v>54784</v>
      </c>
      <c r="H2624" s="61">
        <v>55070</v>
      </c>
      <c r="I2624" s="61">
        <v>55122</v>
      </c>
      <c r="J2624" s="61">
        <v>55305</v>
      </c>
      <c r="K2624" s="61">
        <v>55510</v>
      </c>
      <c r="L2624" s="61">
        <v>55758</v>
      </c>
      <c r="M2624" s="61">
        <v>56242</v>
      </c>
      <c r="N2624" s="61">
        <v>57117</v>
      </c>
      <c r="O2624" s="62">
        <v>57107</v>
      </c>
      <c r="P2624" s="61">
        <v>57602</v>
      </c>
      <c r="Q2624" s="27"/>
      <c r="R2624" s="28"/>
    </row>
    <row r="2625" spans="1:18" x14ac:dyDescent="0.2">
      <c r="A2625" s="60" t="s">
        <v>2634</v>
      </c>
      <c r="B2625" s="57" t="str">
        <f t="shared" si="120"/>
        <v>Harris County, Texas</v>
      </c>
      <c r="C2625" s="57" t="str">
        <f t="shared" si="121"/>
        <v>Harris County</v>
      </c>
      <c r="D2625" s="56" t="str">
        <f t="shared" si="122"/>
        <v>Texas</v>
      </c>
      <c r="E2625" s="61">
        <v>4092459</v>
      </c>
      <c r="F2625" s="61">
        <v>4093176</v>
      </c>
      <c r="G2625" s="61">
        <v>4107666</v>
      </c>
      <c r="H2625" s="61">
        <v>4179568</v>
      </c>
      <c r="I2625" s="61">
        <v>4263094</v>
      </c>
      <c r="J2625" s="61">
        <v>4353187</v>
      </c>
      <c r="K2625" s="61">
        <v>4455994</v>
      </c>
      <c r="L2625" s="61">
        <v>4557846</v>
      </c>
      <c r="M2625" s="61">
        <v>4623960</v>
      </c>
      <c r="N2625" s="61">
        <v>4657972</v>
      </c>
      <c r="O2625" s="62">
        <v>4680045</v>
      </c>
      <c r="P2625" s="61">
        <v>4713325</v>
      </c>
      <c r="Q2625" s="27"/>
      <c r="R2625" s="28"/>
    </row>
    <row r="2626" spans="1:18" x14ac:dyDescent="0.2">
      <c r="A2626" s="60" t="s">
        <v>2635</v>
      </c>
      <c r="B2626" s="57" t="str">
        <f t="shared" ref="B2626:B2689" si="123">IF(LEFT(A2626)=".", RIGHT(A2626,LEN(A2626)-1), A2626)</f>
        <v>Harrison County, Texas</v>
      </c>
      <c r="C2626" s="57" t="str">
        <f t="shared" si="121"/>
        <v>Harrison County</v>
      </c>
      <c r="D2626" s="56" t="str">
        <f t="shared" si="122"/>
        <v>Texas</v>
      </c>
      <c r="E2626" s="61">
        <v>65631</v>
      </c>
      <c r="F2626" s="61">
        <v>65640</v>
      </c>
      <c r="G2626" s="61">
        <v>65765</v>
      </c>
      <c r="H2626" s="61">
        <v>66338</v>
      </c>
      <c r="I2626" s="61">
        <v>66256</v>
      </c>
      <c r="J2626" s="61">
        <v>66267</v>
      </c>
      <c r="K2626" s="61">
        <v>66581</v>
      </c>
      <c r="L2626" s="61">
        <v>66685</v>
      </c>
      <c r="M2626" s="61">
        <v>66611</v>
      </c>
      <c r="N2626" s="61">
        <v>66468</v>
      </c>
      <c r="O2626" s="62">
        <v>66584</v>
      </c>
      <c r="P2626" s="61">
        <v>66553</v>
      </c>
      <c r="Q2626" s="27"/>
      <c r="R2626" s="28"/>
    </row>
    <row r="2627" spans="1:18" x14ac:dyDescent="0.2">
      <c r="A2627" s="60" t="s">
        <v>2636</v>
      </c>
      <c r="B2627" s="57" t="str">
        <f t="shared" si="123"/>
        <v>Hartley County, Texas</v>
      </c>
      <c r="C2627" s="57" t="str">
        <f t="shared" ref="C2627:C2690" si="124">LEFT(B2627,FIND(",",B2627,1)-1)</f>
        <v>Hartley County</v>
      </c>
      <c r="D2627" s="56" t="str">
        <f t="shared" ref="D2627:D2690" si="125">RIGHT(B2627,LEN(B2627)-(FIND(",",B2627)+1))</f>
        <v>Texas</v>
      </c>
      <c r="E2627" s="61">
        <v>6062</v>
      </c>
      <c r="F2627" s="61">
        <v>6062</v>
      </c>
      <c r="G2627" s="61">
        <v>6064</v>
      </c>
      <c r="H2627" s="61">
        <v>6031</v>
      </c>
      <c r="I2627" s="61">
        <v>6090</v>
      </c>
      <c r="J2627" s="61">
        <v>5999</v>
      </c>
      <c r="K2627" s="61">
        <v>6055</v>
      </c>
      <c r="L2627" s="61">
        <v>5702</v>
      </c>
      <c r="M2627" s="61">
        <v>5740</v>
      </c>
      <c r="N2627" s="61">
        <v>5716</v>
      </c>
      <c r="O2627" s="62">
        <v>5611</v>
      </c>
      <c r="P2627" s="61">
        <v>5576</v>
      </c>
      <c r="Q2627" s="27"/>
      <c r="R2627" s="28"/>
    </row>
    <row r="2628" spans="1:18" x14ac:dyDescent="0.2">
      <c r="A2628" s="60" t="s">
        <v>2637</v>
      </c>
      <c r="B2628" s="57" t="str">
        <f t="shared" si="123"/>
        <v>Haskell County, Texas</v>
      </c>
      <c r="C2628" s="57" t="str">
        <f t="shared" si="124"/>
        <v>Haskell County</v>
      </c>
      <c r="D2628" s="56" t="str">
        <f t="shared" si="125"/>
        <v>Texas</v>
      </c>
      <c r="E2628" s="61">
        <v>5899</v>
      </c>
      <c r="F2628" s="61">
        <v>5902</v>
      </c>
      <c r="G2628" s="61">
        <v>5879</v>
      </c>
      <c r="H2628" s="61">
        <v>5959</v>
      </c>
      <c r="I2628" s="61">
        <v>5885</v>
      </c>
      <c r="J2628" s="61">
        <v>5901</v>
      </c>
      <c r="K2628" s="61">
        <v>5811</v>
      </c>
      <c r="L2628" s="61">
        <v>5821</v>
      </c>
      <c r="M2628" s="61">
        <v>5751</v>
      </c>
      <c r="N2628" s="61">
        <v>5699</v>
      </c>
      <c r="O2628" s="62">
        <v>5699</v>
      </c>
      <c r="P2628" s="61">
        <v>5658</v>
      </c>
      <c r="Q2628" s="27"/>
      <c r="R2628" s="28"/>
    </row>
    <row r="2629" spans="1:18" x14ac:dyDescent="0.2">
      <c r="A2629" s="60" t="s">
        <v>2638</v>
      </c>
      <c r="B2629" s="57" t="str">
        <f t="shared" si="123"/>
        <v>Hays County, Texas</v>
      </c>
      <c r="C2629" s="57" t="str">
        <f t="shared" si="124"/>
        <v>Hays County</v>
      </c>
      <c r="D2629" s="56" t="str">
        <f t="shared" si="125"/>
        <v>Texas</v>
      </c>
      <c r="E2629" s="61">
        <v>157107</v>
      </c>
      <c r="F2629" s="61">
        <v>157103</v>
      </c>
      <c r="G2629" s="61">
        <v>158214</v>
      </c>
      <c r="H2629" s="61">
        <v>163270</v>
      </c>
      <c r="I2629" s="61">
        <v>168519</v>
      </c>
      <c r="J2629" s="61">
        <v>176035</v>
      </c>
      <c r="K2629" s="61">
        <v>184854</v>
      </c>
      <c r="L2629" s="61">
        <v>194662</v>
      </c>
      <c r="M2629" s="61">
        <v>204546</v>
      </c>
      <c r="N2629" s="61">
        <v>214726</v>
      </c>
      <c r="O2629" s="62">
        <v>222706</v>
      </c>
      <c r="P2629" s="61">
        <v>230191</v>
      </c>
      <c r="Q2629" s="27"/>
      <c r="R2629" s="28"/>
    </row>
    <row r="2630" spans="1:18" x14ac:dyDescent="0.2">
      <c r="A2630" s="60" t="s">
        <v>2639</v>
      </c>
      <c r="B2630" s="57" t="str">
        <f t="shared" si="123"/>
        <v>Hemphill County, Texas</v>
      </c>
      <c r="C2630" s="57" t="str">
        <f t="shared" si="124"/>
        <v>Hemphill County</v>
      </c>
      <c r="D2630" s="56" t="str">
        <f t="shared" si="125"/>
        <v>Texas</v>
      </c>
      <c r="E2630" s="61">
        <v>3807</v>
      </c>
      <c r="F2630" s="61">
        <v>3807</v>
      </c>
      <c r="G2630" s="61">
        <v>3795</v>
      </c>
      <c r="H2630" s="61">
        <v>3956</v>
      </c>
      <c r="I2630" s="61">
        <v>4093</v>
      </c>
      <c r="J2630" s="61">
        <v>4153</v>
      </c>
      <c r="K2630" s="61">
        <v>4165</v>
      </c>
      <c r="L2630" s="61">
        <v>4277</v>
      </c>
      <c r="M2630" s="61">
        <v>4101</v>
      </c>
      <c r="N2630" s="61">
        <v>3929</v>
      </c>
      <c r="O2630" s="62">
        <v>3845</v>
      </c>
      <c r="P2630" s="61">
        <v>3819</v>
      </c>
      <c r="Q2630" s="27"/>
      <c r="R2630" s="28"/>
    </row>
    <row r="2631" spans="1:18" x14ac:dyDescent="0.2">
      <c r="A2631" s="60" t="s">
        <v>2640</v>
      </c>
      <c r="B2631" s="57" t="str">
        <f t="shared" si="123"/>
        <v>Henderson County, Texas</v>
      </c>
      <c r="C2631" s="57" t="str">
        <f t="shared" si="124"/>
        <v>Henderson County</v>
      </c>
      <c r="D2631" s="56" t="str">
        <f t="shared" si="125"/>
        <v>Texas</v>
      </c>
      <c r="E2631" s="61">
        <v>78532</v>
      </c>
      <c r="F2631" s="61">
        <v>78578</v>
      </c>
      <c r="G2631" s="61">
        <v>78665</v>
      </c>
      <c r="H2631" s="61">
        <v>78837</v>
      </c>
      <c r="I2631" s="61">
        <v>78992</v>
      </c>
      <c r="J2631" s="61">
        <v>78669</v>
      </c>
      <c r="K2631" s="61">
        <v>79324</v>
      </c>
      <c r="L2631" s="61">
        <v>79492</v>
      </c>
      <c r="M2631" s="61">
        <v>80062</v>
      </c>
      <c r="N2631" s="61">
        <v>80954</v>
      </c>
      <c r="O2631" s="62">
        <v>82103</v>
      </c>
      <c r="P2631" s="61">
        <v>82737</v>
      </c>
      <c r="Q2631" s="27"/>
      <c r="R2631" s="28"/>
    </row>
    <row r="2632" spans="1:18" x14ac:dyDescent="0.2">
      <c r="A2632" s="60" t="s">
        <v>2641</v>
      </c>
      <c r="B2632" s="57" t="str">
        <f t="shared" si="123"/>
        <v>Hidalgo County, Texas</v>
      </c>
      <c r="C2632" s="57" t="str">
        <f t="shared" si="124"/>
        <v>Hidalgo County</v>
      </c>
      <c r="D2632" s="56" t="str">
        <f t="shared" si="125"/>
        <v>Texas</v>
      </c>
      <c r="E2632" s="61">
        <v>774769</v>
      </c>
      <c r="F2632" s="61">
        <v>774764</v>
      </c>
      <c r="G2632" s="61">
        <v>779149</v>
      </c>
      <c r="H2632" s="61">
        <v>795517</v>
      </c>
      <c r="I2632" s="61">
        <v>808334</v>
      </c>
      <c r="J2632" s="61">
        <v>818619</v>
      </c>
      <c r="K2632" s="61">
        <v>829819</v>
      </c>
      <c r="L2632" s="61">
        <v>839667</v>
      </c>
      <c r="M2632" s="61">
        <v>848960</v>
      </c>
      <c r="N2632" s="61">
        <v>856249</v>
      </c>
      <c r="O2632" s="62">
        <v>862298</v>
      </c>
      <c r="P2632" s="61">
        <v>868707</v>
      </c>
      <c r="Q2632" s="27"/>
      <c r="R2632" s="28"/>
    </row>
    <row r="2633" spans="1:18" x14ac:dyDescent="0.2">
      <c r="A2633" s="60" t="s">
        <v>2642</v>
      </c>
      <c r="B2633" s="57" t="str">
        <f t="shared" si="123"/>
        <v>Hill County, Texas</v>
      </c>
      <c r="C2633" s="57" t="str">
        <f t="shared" si="124"/>
        <v>Hill County</v>
      </c>
      <c r="D2633" s="56" t="str">
        <f t="shared" si="125"/>
        <v>Texas</v>
      </c>
      <c r="E2633" s="61">
        <v>35089</v>
      </c>
      <c r="F2633" s="61">
        <v>35088</v>
      </c>
      <c r="G2633" s="61">
        <v>35144</v>
      </c>
      <c r="H2633" s="61">
        <v>35200</v>
      </c>
      <c r="I2633" s="61">
        <v>35157</v>
      </c>
      <c r="J2633" s="61">
        <v>34851</v>
      </c>
      <c r="K2633" s="61">
        <v>34767</v>
      </c>
      <c r="L2633" s="61">
        <v>34828</v>
      </c>
      <c r="M2633" s="61">
        <v>35102</v>
      </c>
      <c r="N2633" s="61">
        <v>35703</v>
      </c>
      <c r="O2633" s="62">
        <v>36165</v>
      </c>
      <c r="P2633" s="61">
        <v>36649</v>
      </c>
      <c r="Q2633" s="27"/>
      <c r="R2633" s="28"/>
    </row>
    <row r="2634" spans="1:18" x14ac:dyDescent="0.2">
      <c r="A2634" s="60" t="s">
        <v>2643</v>
      </c>
      <c r="B2634" s="57" t="str">
        <f t="shared" si="123"/>
        <v>Hockley County, Texas</v>
      </c>
      <c r="C2634" s="57" t="str">
        <f t="shared" si="124"/>
        <v>Hockley County</v>
      </c>
      <c r="D2634" s="56" t="str">
        <f t="shared" si="125"/>
        <v>Texas</v>
      </c>
      <c r="E2634" s="61">
        <v>22935</v>
      </c>
      <c r="F2634" s="61">
        <v>22927</v>
      </c>
      <c r="G2634" s="61">
        <v>22853</v>
      </c>
      <c r="H2634" s="61">
        <v>22931</v>
      </c>
      <c r="I2634" s="61">
        <v>23074</v>
      </c>
      <c r="J2634" s="61">
        <v>23408</v>
      </c>
      <c r="K2634" s="61">
        <v>23463</v>
      </c>
      <c r="L2634" s="61">
        <v>23310</v>
      </c>
      <c r="M2634" s="61">
        <v>23043</v>
      </c>
      <c r="N2634" s="61">
        <v>22977</v>
      </c>
      <c r="O2634" s="62">
        <v>22971</v>
      </c>
      <c r="P2634" s="61">
        <v>23021</v>
      </c>
      <c r="Q2634" s="27"/>
      <c r="R2634" s="28"/>
    </row>
    <row r="2635" spans="1:18" x14ac:dyDescent="0.2">
      <c r="A2635" s="60" t="s">
        <v>2644</v>
      </c>
      <c r="B2635" s="57" t="str">
        <f t="shared" si="123"/>
        <v>Hood County, Texas</v>
      </c>
      <c r="C2635" s="57" t="str">
        <f t="shared" si="124"/>
        <v>Hood County</v>
      </c>
      <c r="D2635" s="56" t="str">
        <f t="shared" si="125"/>
        <v>Texas</v>
      </c>
      <c r="E2635" s="61">
        <v>51182</v>
      </c>
      <c r="F2635" s="61">
        <v>51163</v>
      </c>
      <c r="G2635" s="61">
        <v>51268</v>
      </c>
      <c r="H2635" s="61">
        <v>51563</v>
      </c>
      <c r="I2635" s="61">
        <v>52129</v>
      </c>
      <c r="J2635" s="61">
        <v>52860</v>
      </c>
      <c r="K2635" s="61">
        <v>53812</v>
      </c>
      <c r="L2635" s="61">
        <v>55227</v>
      </c>
      <c r="M2635" s="61">
        <v>56569</v>
      </c>
      <c r="N2635" s="61">
        <v>57973</v>
      </c>
      <c r="O2635" s="62">
        <v>60177</v>
      </c>
      <c r="P2635" s="61">
        <v>61643</v>
      </c>
      <c r="Q2635" s="27"/>
      <c r="R2635" s="28"/>
    </row>
    <row r="2636" spans="1:18" x14ac:dyDescent="0.2">
      <c r="A2636" s="60" t="s">
        <v>2645</v>
      </c>
      <c r="B2636" s="57" t="str">
        <f t="shared" si="123"/>
        <v>Hopkins County, Texas</v>
      </c>
      <c r="C2636" s="57" t="str">
        <f t="shared" si="124"/>
        <v>Hopkins County</v>
      </c>
      <c r="D2636" s="56" t="str">
        <f t="shared" si="125"/>
        <v>Texas</v>
      </c>
      <c r="E2636" s="61">
        <v>35161</v>
      </c>
      <c r="F2636" s="61">
        <v>35163</v>
      </c>
      <c r="G2636" s="61">
        <v>35208</v>
      </c>
      <c r="H2636" s="61">
        <v>35259</v>
      </c>
      <c r="I2636" s="61">
        <v>35312</v>
      </c>
      <c r="J2636" s="61">
        <v>35299</v>
      </c>
      <c r="K2636" s="61">
        <v>35686</v>
      </c>
      <c r="L2636" s="61">
        <v>35973</v>
      </c>
      <c r="M2636" s="61">
        <v>36184</v>
      </c>
      <c r="N2636" s="61">
        <v>36451</v>
      </c>
      <c r="O2636" s="62">
        <v>36738</v>
      </c>
      <c r="P2636" s="61">
        <v>37084</v>
      </c>
      <c r="Q2636" s="27"/>
      <c r="R2636" s="28"/>
    </row>
    <row r="2637" spans="1:18" x14ac:dyDescent="0.2">
      <c r="A2637" s="60" t="s">
        <v>2646</v>
      </c>
      <c r="B2637" s="57" t="str">
        <f t="shared" si="123"/>
        <v>Houston County, Texas</v>
      </c>
      <c r="C2637" s="57" t="str">
        <f t="shared" si="124"/>
        <v>Houston County</v>
      </c>
      <c r="D2637" s="56" t="str">
        <f t="shared" si="125"/>
        <v>Texas</v>
      </c>
      <c r="E2637" s="61">
        <v>23732</v>
      </c>
      <c r="F2637" s="61">
        <v>23731</v>
      </c>
      <c r="G2637" s="61">
        <v>23682</v>
      </c>
      <c r="H2637" s="61">
        <v>23434</v>
      </c>
      <c r="I2637" s="61">
        <v>23213</v>
      </c>
      <c r="J2637" s="61">
        <v>22809</v>
      </c>
      <c r="K2637" s="61">
        <v>22809</v>
      </c>
      <c r="L2637" s="61">
        <v>22747</v>
      </c>
      <c r="M2637" s="61">
        <v>22897</v>
      </c>
      <c r="N2637" s="61">
        <v>23089</v>
      </c>
      <c r="O2637" s="62">
        <v>23068</v>
      </c>
      <c r="P2637" s="61">
        <v>22968</v>
      </c>
      <c r="Q2637" s="27"/>
      <c r="R2637" s="28"/>
    </row>
    <row r="2638" spans="1:18" x14ac:dyDescent="0.2">
      <c r="A2638" s="60" t="s">
        <v>2647</v>
      </c>
      <c r="B2638" s="57" t="str">
        <f t="shared" si="123"/>
        <v>Howard County, Texas</v>
      </c>
      <c r="C2638" s="57" t="str">
        <f t="shared" si="124"/>
        <v>Howard County</v>
      </c>
      <c r="D2638" s="56" t="str">
        <f t="shared" si="125"/>
        <v>Texas</v>
      </c>
      <c r="E2638" s="61">
        <v>35012</v>
      </c>
      <c r="F2638" s="61">
        <v>35012</v>
      </c>
      <c r="G2638" s="61">
        <v>34993</v>
      </c>
      <c r="H2638" s="61">
        <v>34990</v>
      </c>
      <c r="I2638" s="61">
        <v>35495</v>
      </c>
      <c r="J2638" s="61">
        <v>36185</v>
      </c>
      <c r="K2638" s="61">
        <v>36542</v>
      </c>
      <c r="L2638" s="61">
        <v>37123</v>
      </c>
      <c r="M2638" s="61">
        <v>36214</v>
      </c>
      <c r="N2638" s="61">
        <v>35817</v>
      </c>
      <c r="O2638" s="62">
        <v>35925</v>
      </c>
      <c r="P2638" s="61">
        <v>36664</v>
      </c>
      <c r="Q2638" s="27"/>
      <c r="R2638" s="28"/>
    </row>
    <row r="2639" spans="1:18" x14ac:dyDescent="0.2">
      <c r="A2639" s="60" t="s">
        <v>2648</v>
      </c>
      <c r="B2639" s="57" t="str">
        <f t="shared" si="123"/>
        <v>Hudspeth County, Texas</v>
      </c>
      <c r="C2639" s="57" t="str">
        <f t="shared" si="124"/>
        <v>Hudspeth County</v>
      </c>
      <c r="D2639" s="56" t="str">
        <f t="shared" si="125"/>
        <v>Texas</v>
      </c>
      <c r="E2639" s="61">
        <v>3476</v>
      </c>
      <c r="F2639" s="61">
        <v>3476</v>
      </c>
      <c r="G2639" s="61">
        <v>3472</v>
      </c>
      <c r="H2639" s="61">
        <v>3412</v>
      </c>
      <c r="I2639" s="61">
        <v>3357</v>
      </c>
      <c r="J2639" s="61">
        <v>3339</v>
      </c>
      <c r="K2639" s="61">
        <v>3306</v>
      </c>
      <c r="L2639" s="61">
        <v>3541</v>
      </c>
      <c r="M2639" s="61">
        <v>4254</v>
      </c>
      <c r="N2639" s="61">
        <v>4604</v>
      </c>
      <c r="O2639" s="62">
        <v>4788</v>
      </c>
      <c r="P2639" s="61">
        <v>4886</v>
      </c>
      <c r="Q2639" s="27"/>
      <c r="R2639" s="28"/>
    </row>
    <row r="2640" spans="1:18" x14ac:dyDescent="0.2">
      <c r="A2640" s="60" t="s">
        <v>2649</v>
      </c>
      <c r="B2640" s="57" t="str">
        <f t="shared" si="123"/>
        <v>Hunt County, Texas</v>
      </c>
      <c r="C2640" s="57" t="str">
        <f t="shared" si="124"/>
        <v>Hunt County</v>
      </c>
      <c r="D2640" s="56" t="str">
        <f t="shared" si="125"/>
        <v>Texas</v>
      </c>
      <c r="E2640" s="61">
        <v>86129</v>
      </c>
      <c r="F2640" s="61">
        <v>86144</v>
      </c>
      <c r="G2640" s="61">
        <v>86365</v>
      </c>
      <c r="H2640" s="61">
        <v>86687</v>
      </c>
      <c r="I2640" s="61">
        <v>86979</v>
      </c>
      <c r="J2640" s="61">
        <v>87429</v>
      </c>
      <c r="K2640" s="61">
        <v>88639</v>
      </c>
      <c r="L2640" s="61">
        <v>89670</v>
      </c>
      <c r="M2640" s="61">
        <v>91895</v>
      </c>
      <c r="N2640" s="61">
        <v>94046</v>
      </c>
      <c r="O2640" s="62">
        <v>96606</v>
      </c>
      <c r="P2640" s="61">
        <v>98594</v>
      </c>
      <c r="Q2640" s="27"/>
      <c r="R2640" s="28"/>
    </row>
    <row r="2641" spans="1:18" x14ac:dyDescent="0.2">
      <c r="A2641" s="60" t="s">
        <v>2650</v>
      </c>
      <c r="B2641" s="57" t="str">
        <f t="shared" si="123"/>
        <v>Hutchinson County, Texas</v>
      </c>
      <c r="C2641" s="57" t="str">
        <f t="shared" si="124"/>
        <v>Hutchinson County</v>
      </c>
      <c r="D2641" s="56" t="str">
        <f t="shared" si="125"/>
        <v>Texas</v>
      </c>
      <c r="E2641" s="61">
        <v>22150</v>
      </c>
      <c r="F2641" s="61">
        <v>22251</v>
      </c>
      <c r="G2641" s="61">
        <v>22214</v>
      </c>
      <c r="H2641" s="61">
        <v>22024</v>
      </c>
      <c r="I2641" s="61">
        <v>22022</v>
      </c>
      <c r="J2641" s="61">
        <v>21921</v>
      </c>
      <c r="K2641" s="61">
        <v>21915</v>
      </c>
      <c r="L2641" s="61">
        <v>21793</v>
      </c>
      <c r="M2641" s="61">
        <v>21528</v>
      </c>
      <c r="N2641" s="61">
        <v>21343</v>
      </c>
      <c r="O2641" s="62">
        <v>21119</v>
      </c>
      <c r="P2641" s="61">
        <v>20938</v>
      </c>
      <c r="Q2641" s="27"/>
      <c r="R2641" s="28"/>
    </row>
    <row r="2642" spans="1:18" x14ac:dyDescent="0.2">
      <c r="A2642" s="60" t="s">
        <v>2651</v>
      </c>
      <c r="B2642" s="57" t="str">
        <f t="shared" si="123"/>
        <v>Irion County, Texas</v>
      </c>
      <c r="C2642" s="57" t="str">
        <f t="shared" si="124"/>
        <v>Irion County</v>
      </c>
      <c r="D2642" s="56" t="str">
        <f t="shared" si="125"/>
        <v>Texas</v>
      </c>
      <c r="E2642" s="61">
        <v>1599</v>
      </c>
      <c r="F2642" s="61">
        <v>1597</v>
      </c>
      <c r="G2642" s="61">
        <v>1607</v>
      </c>
      <c r="H2642" s="61">
        <v>1592</v>
      </c>
      <c r="I2642" s="61">
        <v>1573</v>
      </c>
      <c r="J2642" s="61">
        <v>1610</v>
      </c>
      <c r="K2642" s="61">
        <v>1574</v>
      </c>
      <c r="L2642" s="61">
        <v>1543</v>
      </c>
      <c r="M2642" s="61">
        <v>1562</v>
      </c>
      <c r="N2642" s="61">
        <v>1512</v>
      </c>
      <c r="O2642" s="62">
        <v>1516</v>
      </c>
      <c r="P2642" s="61">
        <v>1536</v>
      </c>
      <c r="Q2642" s="27"/>
      <c r="R2642" s="28"/>
    </row>
    <row r="2643" spans="1:18" x14ac:dyDescent="0.2">
      <c r="A2643" s="60" t="s">
        <v>2652</v>
      </c>
      <c r="B2643" s="57" t="str">
        <f t="shared" si="123"/>
        <v>Jack County, Texas</v>
      </c>
      <c r="C2643" s="57" t="str">
        <f t="shared" si="124"/>
        <v>Jack County</v>
      </c>
      <c r="D2643" s="56" t="str">
        <f t="shared" si="125"/>
        <v>Texas</v>
      </c>
      <c r="E2643" s="61">
        <v>9044</v>
      </c>
      <c r="F2643" s="61">
        <v>9041</v>
      </c>
      <c r="G2643" s="61">
        <v>9004</v>
      </c>
      <c r="H2643" s="61">
        <v>9030</v>
      </c>
      <c r="I2643" s="61">
        <v>8992</v>
      </c>
      <c r="J2643" s="61">
        <v>8951</v>
      </c>
      <c r="K2643" s="61">
        <v>8880</v>
      </c>
      <c r="L2643" s="61">
        <v>8883</v>
      </c>
      <c r="M2643" s="61">
        <v>8789</v>
      </c>
      <c r="N2643" s="61">
        <v>8828</v>
      </c>
      <c r="O2643" s="62">
        <v>8825</v>
      </c>
      <c r="P2643" s="61">
        <v>8935</v>
      </c>
      <c r="Q2643" s="27"/>
      <c r="R2643" s="28"/>
    </row>
    <row r="2644" spans="1:18" x14ac:dyDescent="0.2">
      <c r="A2644" s="60" t="s">
        <v>2653</v>
      </c>
      <c r="B2644" s="57" t="str">
        <f t="shared" si="123"/>
        <v>Jackson County, Texas</v>
      </c>
      <c r="C2644" s="57" t="str">
        <f t="shared" si="124"/>
        <v>Jackson County</v>
      </c>
      <c r="D2644" s="56" t="str">
        <f t="shared" si="125"/>
        <v>Texas</v>
      </c>
      <c r="E2644" s="61">
        <v>14075</v>
      </c>
      <c r="F2644" s="61">
        <v>14075</v>
      </c>
      <c r="G2644" s="61">
        <v>14091</v>
      </c>
      <c r="H2644" s="61">
        <v>14048</v>
      </c>
      <c r="I2644" s="61">
        <v>14271</v>
      </c>
      <c r="J2644" s="61">
        <v>14610</v>
      </c>
      <c r="K2644" s="61">
        <v>14723</v>
      </c>
      <c r="L2644" s="61">
        <v>14808</v>
      </c>
      <c r="M2644" s="61">
        <v>14873</v>
      </c>
      <c r="N2644" s="61">
        <v>14806</v>
      </c>
      <c r="O2644" s="62">
        <v>14834</v>
      </c>
      <c r="P2644" s="61">
        <v>14760</v>
      </c>
      <c r="Q2644" s="27"/>
      <c r="R2644" s="28"/>
    </row>
    <row r="2645" spans="1:18" x14ac:dyDescent="0.2">
      <c r="A2645" s="60" t="s">
        <v>2654</v>
      </c>
      <c r="B2645" s="57" t="str">
        <f t="shared" si="123"/>
        <v>Jasper County, Texas</v>
      </c>
      <c r="C2645" s="57" t="str">
        <f t="shared" si="124"/>
        <v>Jasper County</v>
      </c>
      <c r="D2645" s="56" t="str">
        <f t="shared" si="125"/>
        <v>Texas</v>
      </c>
      <c r="E2645" s="61">
        <v>35710</v>
      </c>
      <c r="F2645" s="61">
        <v>35710</v>
      </c>
      <c r="G2645" s="61">
        <v>35777</v>
      </c>
      <c r="H2645" s="61">
        <v>36204</v>
      </c>
      <c r="I2645" s="61">
        <v>35854</v>
      </c>
      <c r="J2645" s="61">
        <v>35617</v>
      </c>
      <c r="K2645" s="61">
        <v>35424</v>
      </c>
      <c r="L2645" s="61">
        <v>35266</v>
      </c>
      <c r="M2645" s="61">
        <v>35417</v>
      </c>
      <c r="N2645" s="61">
        <v>35549</v>
      </c>
      <c r="O2645" s="62">
        <v>35769</v>
      </c>
      <c r="P2645" s="61">
        <v>35529</v>
      </c>
      <c r="Q2645" s="27"/>
      <c r="R2645" s="28"/>
    </row>
    <row r="2646" spans="1:18" x14ac:dyDescent="0.2">
      <c r="A2646" s="60" t="s">
        <v>2655</v>
      </c>
      <c r="B2646" s="57" t="str">
        <f t="shared" si="123"/>
        <v>Jeff Davis County, Texas</v>
      </c>
      <c r="C2646" s="57" t="str">
        <f t="shared" si="124"/>
        <v>Jeff Davis County</v>
      </c>
      <c r="D2646" s="56" t="str">
        <f t="shared" si="125"/>
        <v>Texas</v>
      </c>
      <c r="E2646" s="61">
        <v>2342</v>
      </c>
      <c r="F2646" s="61">
        <v>2342</v>
      </c>
      <c r="G2646" s="61">
        <v>2344</v>
      </c>
      <c r="H2646" s="61">
        <v>2282</v>
      </c>
      <c r="I2646" s="61">
        <v>2296</v>
      </c>
      <c r="J2646" s="61">
        <v>2231</v>
      </c>
      <c r="K2646" s="61">
        <v>2217</v>
      </c>
      <c r="L2646" s="61">
        <v>2199</v>
      </c>
      <c r="M2646" s="61">
        <v>2231</v>
      </c>
      <c r="N2646" s="61">
        <v>2260</v>
      </c>
      <c r="O2646" s="62">
        <v>2243</v>
      </c>
      <c r="P2646" s="61">
        <v>2274</v>
      </c>
      <c r="Q2646" s="27"/>
      <c r="R2646" s="28"/>
    </row>
    <row r="2647" spans="1:18" x14ac:dyDescent="0.2">
      <c r="A2647" s="60" t="s">
        <v>2656</v>
      </c>
      <c r="B2647" s="57" t="str">
        <f t="shared" si="123"/>
        <v>Jefferson County, Texas</v>
      </c>
      <c r="C2647" s="57" t="str">
        <f t="shared" si="124"/>
        <v>Jefferson County</v>
      </c>
      <c r="D2647" s="56" t="str">
        <f t="shared" si="125"/>
        <v>Texas</v>
      </c>
      <c r="E2647" s="61">
        <v>252273</v>
      </c>
      <c r="F2647" s="61">
        <v>252277</v>
      </c>
      <c r="G2647" s="61">
        <v>252455</v>
      </c>
      <c r="H2647" s="61">
        <v>253494</v>
      </c>
      <c r="I2647" s="61">
        <v>251605</v>
      </c>
      <c r="J2647" s="61">
        <v>253079</v>
      </c>
      <c r="K2647" s="61">
        <v>252897</v>
      </c>
      <c r="L2647" s="61">
        <v>255112</v>
      </c>
      <c r="M2647" s="61">
        <v>255748</v>
      </c>
      <c r="N2647" s="61">
        <v>256041</v>
      </c>
      <c r="O2647" s="62">
        <v>253234</v>
      </c>
      <c r="P2647" s="61">
        <v>251565</v>
      </c>
      <c r="Q2647" s="27"/>
      <c r="R2647" s="28"/>
    </row>
    <row r="2648" spans="1:18" x14ac:dyDescent="0.2">
      <c r="A2648" s="60" t="s">
        <v>2657</v>
      </c>
      <c r="B2648" s="57" t="str">
        <f t="shared" si="123"/>
        <v>Jim Hogg County, Texas</v>
      </c>
      <c r="C2648" s="57" t="str">
        <f t="shared" si="124"/>
        <v>Jim Hogg County</v>
      </c>
      <c r="D2648" s="56" t="str">
        <f t="shared" si="125"/>
        <v>Texas</v>
      </c>
      <c r="E2648" s="61">
        <v>5300</v>
      </c>
      <c r="F2648" s="61">
        <v>5300</v>
      </c>
      <c r="G2648" s="61">
        <v>5287</v>
      </c>
      <c r="H2648" s="61">
        <v>5289</v>
      </c>
      <c r="I2648" s="61">
        <v>5277</v>
      </c>
      <c r="J2648" s="61">
        <v>5263</v>
      </c>
      <c r="K2648" s="61">
        <v>5328</v>
      </c>
      <c r="L2648" s="61">
        <v>5296</v>
      </c>
      <c r="M2648" s="61">
        <v>5257</v>
      </c>
      <c r="N2648" s="61">
        <v>5212</v>
      </c>
      <c r="O2648" s="62">
        <v>5192</v>
      </c>
      <c r="P2648" s="61">
        <v>5200</v>
      </c>
      <c r="Q2648" s="27"/>
      <c r="R2648" s="28"/>
    </row>
    <row r="2649" spans="1:18" x14ac:dyDescent="0.2">
      <c r="A2649" s="60" t="s">
        <v>2658</v>
      </c>
      <c r="B2649" s="57" t="str">
        <f t="shared" si="123"/>
        <v>Jim Wells County, Texas</v>
      </c>
      <c r="C2649" s="57" t="str">
        <f t="shared" si="124"/>
        <v>Jim Wells County</v>
      </c>
      <c r="D2649" s="56" t="str">
        <f t="shared" si="125"/>
        <v>Texas</v>
      </c>
      <c r="E2649" s="61">
        <v>40838</v>
      </c>
      <c r="F2649" s="61">
        <v>40843</v>
      </c>
      <c r="G2649" s="61">
        <v>40894</v>
      </c>
      <c r="H2649" s="61">
        <v>41224</v>
      </c>
      <c r="I2649" s="61">
        <v>41651</v>
      </c>
      <c r="J2649" s="61">
        <v>41681</v>
      </c>
      <c r="K2649" s="61">
        <v>41504</v>
      </c>
      <c r="L2649" s="61">
        <v>41523</v>
      </c>
      <c r="M2649" s="61">
        <v>41181</v>
      </c>
      <c r="N2649" s="61">
        <v>40920</v>
      </c>
      <c r="O2649" s="62">
        <v>40756</v>
      </c>
      <c r="P2649" s="61">
        <v>40482</v>
      </c>
      <c r="Q2649" s="27"/>
      <c r="R2649" s="28"/>
    </row>
    <row r="2650" spans="1:18" x14ac:dyDescent="0.2">
      <c r="A2650" s="60" t="s">
        <v>2659</v>
      </c>
      <c r="B2650" s="57" t="str">
        <f t="shared" si="123"/>
        <v>Johnson County, Texas</v>
      </c>
      <c r="C2650" s="57" t="str">
        <f t="shared" si="124"/>
        <v>Johnson County</v>
      </c>
      <c r="D2650" s="56" t="str">
        <f t="shared" si="125"/>
        <v>Texas</v>
      </c>
      <c r="E2650" s="61">
        <v>150934</v>
      </c>
      <c r="F2650" s="61">
        <v>150956</v>
      </c>
      <c r="G2650" s="61">
        <v>151264</v>
      </c>
      <c r="H2650" s="61">
        <v>152094</v>
      </c>
      <c r="I2650" s="61">
        <v>153415</v>
      </c>
      <c r="J2650" s="61">
        <v>154535</v>
      </c>
      <c r="K2650" s="61">
        <v>156733</v>
      </c>
      <c r="L2650" s="61">
        <v>159345</v>
      </c>
      <c r="M2650" s="61">
        <v>162763</v>
      </c>
      <c r="N2650" s="61">
        <v>167012</v>
      </c>
      <c r="O2650" s="62">
        <v>171121</v>
      </c>
      <c r="P2650" s="61">
        <v>175817</v>
      </c>
      <c r="Q2650" s="27"/>
      <c r="R2650" s="28"/>
    </row>
    <row r="2651" spans="1:18" x14ac:dyDescent="0.2">
      <c r="A2651" s="60" t="s">
        <v>2660</v>
      </c>
      <c r="B2651" s="57" t="str">
        <f t="shared" si="123"/>
        <v>Jones County, Texas</v>
      </c>
      <c r="C2651" s="57" t="str">
        <f t="shared" si="124"/>
        <v>Jones County</v>
      </c>
      <c r="D2651" s="56" t="str">
        <f t="shared" si="125"/>
        <v>Texas</v>
      </c>
      <c r="E2651" s="61">
        <v>20202</v>
      </c>
      <c r="F2651" s="61">
        <v>20192</v>
      </c>
      <c r="G2651" s="61">
        <v>20238</v>
      </c>
      <c r="H2651" s="61">
        <v>20270</v>
      </c>
      <c r="I2651" s="61">
        <v>19870</v>
      </c>
      <c r="J2651" s="61">
        <v>20044</v>
      </c>
      <c r="K2651" s="61">
        <v>19850</v>
      </c>
      <c r="L2651" s="61">
        <v>19966</v>
      </c>
      <c r="M2651" s="61">
        <v>19971</v>
      </c>
      <c r="N2651" s="61">
        <v>19827</v>
      </c>
      <c r="O2651" s="62">
        <v>19866</v>
      </c>
      <c r="P2651" s="61">
        <v>20083</v>
      </c>
      <c r="Q2651" s="27"/>
      <c r="R2651" s="28"/>
    </row>
    <row r="2652" spans="1:18" x14ac:dyDescent="0.2">
      <c r="A2652" s="60" t="s">
        <v>2661</v>
      </c>
      <c r="B2652" s="57" t="str">
        <f t="shared" si="123"/>
        <v>Karnes County, Texas</v>
      </c>
      <c r="C2652" s="57" t="str">
        <f t="shared" si="124"/>
        <v>Karnes County</v>
      </c>
      <c r="D2652" s="56" t="str">
        <f t="shared" si="125"/>
        <v>Texas</v>
      </c>
      <c r="E2652" s="61">
        <v>14824</v>
      </c>
      <c r="F2652" s="61">
        <v>14828</v>
      </c>
      <c r="G2652" s="61">
        <v>14889</v>
      </c>
      <c r="H2652" s="61">
        <v>14959</v>
      </c>
      <c r="I2652" s="61">
        <v>14859</v>
      </c>
      <c r="J2652" s="61">
        <v>14727</v>
      </c>
      <c r="K2652" s="61">
        <v>14910</v>
      </c>
      <c r="L2652" s="61">
        <v>15413</v>
      </c>
      <c r="M2652" s="61">
        <v>15494</v>
      </c>
      <c r="N2652" s="61">
        <v>15556</v>
      </c>
      <c r="O2652" s="62">
        <v>15660</v>
      </c>
      <c r="P2652" s="61">
        <v>15601</v>
      </c>
      <c r="Q2652" s="27"/>
      <c r="R2652" s="28"/>
    </row>
    <row r="2653" spans="1:18" x14ac:dyDescent="0.2">
      <c r="A2653" s="60" t="s">
        <v>2662</v>
      </c>
      <c r="B2653" s="57" t="str">
        <f t="shared" si="123"/>
        <v>Kaufman County, Texas</v>
      </c>
      <c r="C2653" s="57" t="str">
        <f t="shared" si="124"/>
        <v>Kaufman County</v>
      </c>
      <c r="D2653" s="56" t="str">
        <f t="shared" si="125"/>
        <v>Texas</v>
      </c>
      <c r="E2653" s="61">
        <v>103350</v>
      </c>
      <c r="F2653" s="61">
        <v>103348</v>
      </c>
      <c r="G2653" s="61">
        <v>103872</v>
      </c>
      <c r="H2653" s="61">
        <v>105199</v>
      </c>
      <c r="I2653" s="61">
        <v>106553</v>
      </c>
      <c r="J2653" s="61">
        <v>108248</v>
      </c>
      <c r="K2653" s="61">
        <v>110872</v>
      </c>
      <c r="L2653" s="61">
        <v>114055</v>
      </c>
      <c r="M2653" s="61">
        <v>117904</v>
      </c>
      <c r="N2653" s="61">
        <v>122628</v>
      </c>
      <c r="O2653" s="62">
        <v>128279</v>
      </c>
      <c r="P2653" s="61">
        <v>136154</v>
      </c>
      <c r="Q2653" s="27"/>
      <c r="R2653" s="28"/>
    </row>
    <row r="2654" spans="1:18" x14ac:dyDescent="0.2">
      <c r="A2654" s="60" t="s">
        <v>2663</v>
      </c>
      <c r="B2654" s="57" t="str">
        <f t="shared" si="123"/>
        <v>Kendall County, Texas</v>
      </c>
      <c r="C2654" s="57" t="str">
        <f t="shared" si="124"/>
        <v>Kendall County</v>
      </c>
      <c r="D2654" s="56" t="str">
        <f t="shared" si="125"/>
        <v>Texas</v>
      </c>
      <c r="E2654" s="61">
        <v>33410</v>
      </c>
      <c r="F2654" s="61">
        <v>33384</v>
      </c>
      <c r="G2654" s="61">
        <v>33589</v>
      </c>
      <c r="H2654" s="61">
        <v>34421</v>
      </c>
      <c r="I2654" s="61">
        <v>35551</v>
      </c>
      <c r="J2654" s="61">
        <v>37133</v>
      </c>
      <c r="K2654" s="61">
        <v>38363</v>
      </c>
      <c r="L2654" s="61">
        <v>39938</v>
      </c>
      <c r="M2654" s="61">
        <v>41903</v>
      </c>
      <c r="N2654" s="61">
        <v>43969</v>
      </c>
      <c r="O2654" s="62">
        <v>45603</v>
      </c>
      <c r="P2654" s="61">
        <v>47431</v>
      </c>
      <c r="Q2654" s="27"/>
      <c r="R2654" s="28"/>
    </row>
    <row r="2655" spans="1:18" x14ac:dyDescent="0.2">
      <c r="A2655" s="60" t="s">
        <v>2664</v>
      </c>
      <c r="B2655" s="57" t="str">
        <f t="shared" si="123"/>
        <v>Kenedy County, Texas</v>
      </c>
      <c r="C2655" s="57" t="str">
        <f t="shared" si="124"/>
        <v>Kenedy County</v>
      </c>
      <c r="D2655" s="56" t="str">
        <f t="shared" si="125"/>
        <v>Texas</v>
      </c>
      <c r="E2655" s="61">
        <v>416</v>
      </c>
      <c r="F2655" s="61">
        <v>413</v>
      </c>
      <c r="G2655" s="61">
        <v>417</v>
      </c>
      <c r="H2655" s="61">
        <v>438</v>
      </c>
      <c r="I2655" s="61">
        <v>447</v>
      </c>
      <c r="J2655" s="61">
        <v>438</v>
      </c>
      <c r="K2655" s="61">
        <v>437</v>
      </c>
      <c r="L2655" s="61">
        <v>441</v>
      </c>
      <c r="M2655" s="61">
        <v>436</v>
      </c>
      <c r="N2655" s="61">
        <v>427</v>
      </c>
      <c r="O2655" s="62">
        <v>437</v>
      </c>
      <c r="P2655" s="61">
        <v>404</v>
      </c>
      <c r="Q2655" s="27"/>
      <c r="R2655" s="28"/>
    </row>
    <row r="2656" spans="1:18" x14ac:dyDescent="0.2">
      <c r="A2656" s="60" t="s">
        <v>2665</v>
      </c>
      <c r="B2656" s="57" t="str">
        <f t="shared" si="123"/>
        <v>Kent County, Texas</v>
      </c>
      <c r="C2656" s="57" t="str">
        <f t="shared" si="124"/>
        <v>Kent County</v>
      </c>
      <c r="D2656" s="56" t="str">
        <f t="shared" si="125"/>
        <v>Texas</v>
      </c>
      <c r="E2656" s="61">
        <v>808</v>
      </c>
      <c r="F2656" s="61">
        <v>808</v>
      </c>
      <c r="G2656" s="61">
        <v>812</v>
      </c>
      <c r="H2656" s="61">
        <v>813</v>
      </c>
      <c r="I2656" s="61">
        <v>825</v>
      </c>
      <c r="J2656" s="61">
        <v>782</v>
      </c>
      <c r="K2656" s="61">
        <v>748</v>
      </c>
      <c r="L2656" s="61">
        <v>747</v>
      </c>
      <c r="M2656" s="61">
        <v>748</v>
      </c>
      <c r="N2656" s="61">
        <v>759</v>
      </c>
      <c r="O2656" s="62">
        <v>726</v>
      </c>
      <c r="P2656" s="61">
        <v>762</v>
      </c>
      <c r="Q2656" s="27"/>
      <c r="R2656" s="28"/>
    </row>
    <row r="2657" spans="1:18" x14ac:dyDescent="0.2">
      <c r="A2657" s="60" t="s">
        <v>2666</v>
      </c>
      <c r="B2657" s="57" t="str">
        <f t="shared" si="123"/>
        <v>Kerr County, Texas</v>
      </c>
      <c r="C2657" s="57" t="str">
        <f t="shared" si="124"/>
        <v>Kerr County</v>
      </c>
      <c r="D2657" s="56" t="str">
        <f t="shared" si="125"/>
        <v>Texas</v>
      </c>
      <c r="E2657" s="61">
        <v>49625</v>
      </c>
      <c r="F2657" s="61">
        <v>49644</v>
      </c>
      <c r="G2657" s="61">
        <v>49643</v>
      </c>
      <c r="H2657" s="61">
        <v>49641</v>
      </c>
      <c r="I2657" s="61">
        <v>49719</v>
      </c>
      <c r="J2657" s="61">
        <v>49787</v>
      </c>
      <c r="K2657" s="61">
        <v>50343</v>
      </c>
      <c r="L2657" s="61">
        <v>50880</v>
      </c>
      <c r="M2657" s="61">
        <v>51426</v>
      </c>
      <c r="N2657" s="61">
        <v>51892</v>
      </c>
      <c r="O2657" s="62">
        <v>52415</v>
      </c>
      <c r="P2657" s="61">
        <v>52600</v>
      </c>
      <c r="Q2657" s="27"/>
      <c r="R2657" s="28"/>
    </row>
    <row r="2658" spans="1:18" x14ac:dyDescent="0.2">
      <c r="A2658" s="60" t="s">
        <v>2667</v>
      </c>
      <c r="B2658" s="57" t="str">
        <f t="shared" si="123"/>
        <v>Kimble County, Texas</v>
      </c>
      <c r="C2658" s="57" t="str">
        <f t="shared" si="124"/>
        <v>Kimble County</v>
      </c>
      <c r="D2658" s="56" t="str">
        <f t="shared" si="125"/>
        <v>Texas</v>
      </c>
      <c r="E2658" s="61">
        <v>4607</v>
      </c>
      <c r="F2658" s="61">
        <v>4605</v>
      </c>
      <c r="G2658" s="61">
        <v>4601</v>
      </c>
      <c r="H2658" s="61">
        <v>4594</v>
      </c>
      <c r="I2658" s="61">
        <v>4525</v>
      </c>
      <c r="J2658" s="61">
        <v>4461</v>
      </c>
      <c r="K2658" s="61">
        <v>4464</v>
      </c>
      <c r="L2658" s="61">
        <v>4391</v>
      </c>
      <c r="M2658" s="61">
        <v>4413</v>
      </c>
      <c r="N2658" s="61">
        <v>4385</v>
      </c>
      <c r="O2658" s="62">
        <v>4338</v>
      </c>
      <c r="P2658" s="61">
        <v>4337</v>
      </c>
      <c r="Q2658" s="27"/>
      <c r="R2658" s="28"/>
    </row>
    <row r="2659" spans="1:18" x14ac:dyDescent="0.2">
      <c r="A2659" s="60" t="s">
        <v>2668</v>
      </c>
      <c r="B2659" s="57" t="str">
        <f t="shared" si="123"/>
        <v>King County, Texas</v>
      </c>
      <c r="C2659" s="57" t="str">
        <f t="shared" si="124"/>
        <v>King County</v>
      </c>
      <c r="D2659" s="56" t="str">
        <f t="shared" si="125"/>
        <v>Texas</v>
      </c>
      <c r="E2659" s="61">
        <v>286</v>
      </c>
      <c r="F2659" s="61">
        <v>285</v>
      </c>
      <c r="G2659" s="61">
        <v>288</v>
      </c>
      <c r="H2659" s="61">
        <v>258</v>
      </c>
      <c r="I2659" s="61">
        <v>270</v>
      </c>
      <c r="J2659" s="61">
        <v>273</v>
      </c>
      <c r="K2659" s="61">
        <v>263</v>
      </c>
      <c r="L2659" s="61">
        <v>282</v>
      </c>
      <c r="M2659" s="61">
        <v>292</v>
      </c>
      <c r="N2659" s="61">
        <v>289</v>
      </c>
      <c r="O2659" s="62">
        <v>276</v>
      </c>
      <c r="P2659" s="61">
        <v>272</v>
      </c>
      <c r="Q2659" s="27"/>
      <c r="R2659" s="28"/>
    </row>
    <row r="2660" spans="1:18" x14ac:dyDescent="0.2">
      <c r="A2660" s="60" t="s">
        <v>2669</v>
      </c>
      <c r="B2660" s="57" t="str">
        <f t="shared" si="123"/>
        <v>Kinney County, Texas</v>
      </c>
      <c r="C2660" s="57" t="str">
        <f t="shared" si="124"/>
        <v>Kinney County</v>
      </c>
      <c r="D2660" s="56" t="str">
        <f t="shared" si="125"/>
        <v>Texas</v>
      </c>
      <c r="E2660" s="61">
        <v>3598</v>
      </c>
      <c r="F2660" s="61">
        <v>3598</v>
      </c>
      <c r="G2660" s="61">
        <v>3590</v>
      </c>
      <c r="H2660" s="61">
        <v>3607</v>
      </c>
      <c r="I2660" s="61">
        <v>3639</v>
      </c>
      <c r="J2660" s="61">
        <v>3632</v>
      </c>
      <c r="K2660" s="61">
        <v>3554</v>
      </c>
      <c r="L2660" s="61">
        <v>3589</v>
      </c>
      <c r="M2660" s="61">
        <v>3636</v>
      </c>
      <c r="N2660" s="61">
        <v>3711</v>
      </c>
      <c r="O2660" s="62">
        <v>3692</v>
      </c>
      <c r="P2660" s="61">
        <v>3667</v>
      </c>
      <c r="Q2660" s="27"/>
      <c r="R2660" s="28"/>
    </row>
    <row r="2661" spans="1:18" x14ac:dyDescent="0.2">
      <c r="A2661" s="60" t="s">
        <v>2670</v>
      </c>
      <c r="B2661" s="57" t="str">
        <f t="shared" si="123"/>
        <v>Kleberg County, Texas</v>
      </c>
      <c r="C2661" s="57" t="str">
        <f t="shared" si="124"/>
        <v>Kleberg County</v>
      </c>
      <c r="D2661" s="56" t="str">
        <f t="shared" si="125"/>
        <v>Texas</v>
      </c>
      <c r="E2661" s="61">
        <v>32061</v>
      </c>
      <c r="F2661" s="61">
        <v>32061</v>
      </c>
      <c r="G2661" s="61">
        <v>32037</v>
      </c>
      <c r="H2661" s="61">
        <v>32029</v>
      </c>
      <c r="I2661" s="61">
        <v>32097</v>
      </c>
      <c r="J2661" s="61">
        <v>32021</v>
      </c>
      <c r="K2661" s="61">
        <v>31891</v>
      </c>
      <c r="L2661" s="61">
        <v>31413</v>
      </c>
      <c r="M2661" s="61">
        <v>31304</v>
      </c>
      <c r="N2661" s="61">
        <v>30752</v>
      </c>
      <c r="O2661" s="62">
        <v>30722</v>
      </c>
      <c r="P2661" s="61">
        <v>30680</v>
      </c>
      <c r="Q2661" s="27"/>
      <c r="R2661" s="28"/>
    </row>
    <row r="2662" spans="1:18" x14ac:dyDescent="0.2">
      <c r="A2662" s="60" t="s">
        <v>2671</v>
      </c>
      <c r="B2662" s="57" t="str">
        <f t="shared" si="123"/>
        <v>Knox County, Texas</v>
      </c>
      <c r="C2662" s="57" t="str">
        <f t="shared" si="124"/>
        <v>Knox County</v>
      </c>
      <c r="D2662" s="56" t="str">
        <f t="shared" si="125"/>
        <v>Texas</v>
      </c>
      <c r="E2662" s="61">
        <v>3719</v>
      </c>
      <c r="F2662" s="61">
        <v>3719</v>
      </c>
      <c r="G2662" s="61">
        <v>3723</v>
      </c>
      <c r="H2662" s="61">
        <v>3722</v>
      </c>
      <c r="I2662" s="61">
        <v>3730</v>
      </c>
      <c r="J2662" s="61">
        <v>3722</v>
      </c>
      <c r="K2662" s="61">
        <v>3801</v>
      </c>
      <c r="L2662" s="61">
        <v>3792</v>
      </c>
      <c r="M2662" s="61">
        <v>3732</v>
      </c>
      <c r="N2662" s="61">
        <v>3674</v>
      </c>
      <c r="O2662" s="62">
        <v>3662</v>
      </c>
      <c r="P2662" s="61">
        <v>3664</v>
      </c>
      <c r="Q2662" s="27"/>
      <c r="R2662" s="28"/>
    </row>
    <row r="2663" spans="1:18" x14ac:dyDescent="0.2">
      <c r="A2663" s="60" t="s">
        <v>2672</v>
      </c>
      <c r="B2663" s="57" t="str">
        <f t="shared" si="123"/>
        <v>Lamar County, Texas</v>
      </c>
      <c r="C2663" s="57" t="str">
        <f t="shared" si="124"/>
        <v>Lamar County</v>
      </c>
      <c r="D2663" s="56" t="str">
        <f t="shared" si="125"/>
        <v>Texas</v>
      </c>
      <c r="E2663" s="61">
        <v>49793</v>
      </c>
      <c r="F2663" s="61">
        <v>49791</v>
      </c>
      <c r="G2663" s="61">
        <v>49820</v>
      </c>
      <c r="H2663" s="61">
        <v>49861</v>
      </c>
      <c r="I2663" s="61">
        <v>49656</v>
      </c>
      <c r="J2663" s="61">
        <v>49092</v>
      </c>
      <c r="K2663" s="61">
        <v>49411</v>
      </c>
      <c r="L2663" s="61">
        <v>49373</v>
      </c>
      <c r="M2663" s="61">
        <v>49528</v>
      </c>
      <c r="N2663" s="61">
        <v>49568</v>
      </c>
      <c r="O2663" s="62">
        <v>49729</v>
      </c>
      <c r="P2663" s="61">
        <v>49859</v>
      </c>
      <c r="Q2663" s="27"/>
      <c r="R2663" s="28"/>
    </row>
    <row r="2664" spans="1:18" x14ac:dyDescent="0.2">
      <c r="A2664" s="60" t="s">
        <v>2673</v>
      </c>
      <c r="B2664" s="57" t="str">
        <f t="shared" si="123"/>
        <v>Lamb County, Texas</v>
      </c>
      <c r="C2664" s="57" t="str">
        <f t="shared" si="124"/>
        <v>Lamb County</v>
      </c>
      <c r="D2664" s="56" t="str">
        <f t="shared" si="125"/>
        <v>Texas</v>
      </c>
      <c r="E2664" s="61">
        <v>13977</v>
      </c>
      <c r="F2664" s="61">
        <v>13976</v>
      </c>
      <c r="G2664" s="61">
        <v>13993</v>
      </c>
      <c r="H2664" s="61">
        <v>14059</v>
      </c>
      <c r="I2664" s="61">
        <v>13863</v>
      </c>
      <c r="J2664" s="61">
        <v>13663</v>
      </c>
      <c r="K2664" s="61">
        <v>13484</v>
      </c>
      <c r="L2664" s="61">
        <v>13259</v>
      </c>
      <c r="M2664" s="61">
        <v>13195</v>
      </c>
      <c r="N2664" s="61">
        <v>13165</v>
      </c>
      <c r="O2664" s="62">
        <v>13103</v>
      </c>
      <c r="P2664" s="61">
        <v>12893</v>
      </c>
      <c r="Q2664" s="27"/>
      <c r="R2664" s="28"/>
    </row>
    <row r="2665" spans="1:18" x14ac:dyDescent="0.2">
      <c r="A2665" s="60" t="s">
        <v>2674</v>
      </c>
      <c r="B2665" s="57" t="str">
        <f t="shared" si="123"/>
        <v>Lampasas County, Texas</v>
      </c>
      <c r="C2665" s="57" t="str">
        <f t="shared" si="124"/>
        <v>Lampasas County</v>
      </c>
      <c r="D2665" s="56" t="str">
        <f t="shared" si="125"/>
        <v>Texas</v>
      </c>
      <c r="E2665" s="61">
        <v>19677</v>
      </c>
      <c r="F2665" s="61">
        <v>19675</v>
      </c>
      <c r="G2665" s="61">
        <v>19762</v>
      </c>
      <c r="H2665" s="61">
        <v>19924</v>
      </c>
      <c r="I2665" s="61">
        <v>20054</v>
      </c>
      <c r="J2665" s="61">
        <v>20142</v>
      </c>
      <c r="K2665" s="61">
        <v>20106</v>
      </c>
      <c r="L2665" s="61">
        <v>20362</v>
      </c>
      <c r="M2665" s="61">
        <v>20524</v>
      </c>
      <c r="N2665" s="61">
        <v>20861</v>
      </c>
      <c r="O2665" s="62">
        <v>21134</v>
      </c>
      <c r="P2665" s="61">
        <v>21428</v>
      </c>
      <c r="Q2665" s="27"/>
      <c r="R2665" s="28"/>
    </row>
    <row r="2666" spans="1:18" x14ac:dyDescent="0.2">
      <c r="A2666" s="60" t="s">
        <v>2675</v>
      </c>
      <c r="B2666" s="57" t="str">
        <f t="shared" si="123"/>
        <v>La Salle County, Texas</v>
      </c>
      <c r="C2666" s="57" t="str">
        <f t="shared" si="124"/>
        <v>La Salle County</v>
      </c>
      <c r="D2666" s="56" t="str">
        <f t="shared" si="125"/>
        <v>Texas</v>
      </c>
      <c r="E2666" s="61">
        <v>6886</v>
      </c>
      <c r="F2666" s="61">
        <v>6886</v>
      </c>
      <c r="G2666" s="61">
        <v>6913</v>
      </c>
      <c r="H2666" s="61">
        <v>7002</v>
      </c>
      <c r="I2666" s="61">
        <v>7157</v>
      </c>
      <c r="J2666" s="61">
        <v>7444</v>
      </c>
      <c r="K2666" s="61">
        <v>7481</v>
      </c>
      <c r="L2666" s="61">
        <v>7637</v>
      </c>
      <c r="M2666" s="61">
        <v>7596</v>
      </c>
      <c r="N2666" s="61">
        <v>7530</v>
      </c>
      <c r="O2666" s="62">
        <v>7493</v>
      </c>
      <c r="P2666" s="61">
        <v>7520</v>
      </c>
      <c r="Q2666" s="27"/>
      <c r="R2666" s="28"/>
    </row>
    <row r="2667" spans="1:18" x14ac:dyDescent="0.2">
      <c r="A2667" s="60" t="s">
        <v>2676</v>
      </c>
      <c r="B2667" s="57" t="str">
        <f t="shared" si="123"/>
        <v>Lavaca County, Texas</v>
      </c>
      <c r="C2667" s="57" t="str">
        <f t="shared" si="124"/>
        <v>Lavaca County</v>
      </c>
      <c r="D2667" s="56" t="str">
        <f t="shared" si="125"/>
        <v>Texas</v>
      </c>
      <c r="E2667" s="61">
        <v>19263</v>
      </c>
      <c r="F2667" s="61">
        <v>19264</v>
      </c>
      <c r="G2667" s="61">
        <v>19256</v>
      </c>
      <c r="H2667" s="61">
        <v>19311</v>
      </c>
      <c r="I2667" s="61">
        <v>19528</v>
      </c>
      <c r="J2667" s="61">
        <v>19631</v>
      </c>
      <c r="K2667" s="61">
        <v>19779</v>
      </c>
      <c r="L2667" s="61">
        <v>19919</v>
      </c>
      <c r="M2667" s="61">
        <v>19891</v>
      </c>
      <c r="N2667" s="61">
        <v>20028</v>
      </c>
      <c r="O2667" s="62">
        <v>20114</v>
      </c>
      <c r="P2667" s="61">
        <v>20154</v>
      </c>
      <c r="Q2667" s="27"/>
      <c r="R2667" s="28"/>
    </row>
    <row r="2668" spans="1:18" x14ac:dyDescent="0.2">
      <c r="A2668" s="60" t="s">
        <v>2677</v>
      </c>
      <c r="B2668" s="57" t="str">
        <f t="shared" si="123"/>
        <v>Lee County, Texas</v>
      </c>
      <c r="C2668" s="57" t="str">
        <f t="shared" si="124"/>
        <v>Lee County</v>
      </c>
      <c r="D2668" s="56" t="str">
        <f t="shared" si="125"/>
        <v>Texas</v>
      </c>
      <c r="E2668" s="61">
        <v>16612</v>
      </c>
      <c r="F2668" s="61">
        <v>16609</v>
      </c>
      <c r="G2668" s="61">
        <v>16591</v>
      </c>
      <c r="H2668" s="61">
        <v>16556</v>
      </c>
      <c r="I2668" s="61">
        <v>16505</v>
      </c>
      <c r="J2668" s="61">
        <v>16545</v>
      </c>
      <c r="K2668" s="61">
        <v>16621</v>
      </c>
      <c r="L2668" s="61">
        <v>16868</v>
      </c>
      <c r="M2668" s="61">
        <v>16975</v>
      </c>
      <c r="N2668" s="61">
        <v>17109</v>
      </c>
      <c r="O2668" s="62">
        <v>17097</v>
      </c>
      <c r="P2668" s="61">
        <v>17239</v>
      </c>
      <c r="Q2668" s="27"/>
      <c r="R2668" s="28"/>
    </row>
    <row r="2669" spans="1:18" x14ac:dyDescent="0.2">
      <c r="A2669" s="60" t="s">
        <v>2678</v>
      </c>
      <c r="B2669" s="57" t="str">
        <f t="shared" si="123"/>
        <v>Leon County, Texas</v>
      </c>
      <c r="C2669" s="57" t="str">
        <f t="shared" si="124"/>
        <v>Leon County</v>
      </c>
      <c r="D2669" s="56" t="str">
        <f t="shared" si="125"/>
        <v>Texas</v>
      </c>
      <c r="E2669" s="61">
        <v>16801</v>
      </c>
      <c r="F2669" s="61">
        <v>16798</v>
      </c>
      <c r="G2669" s="61">
        <v>16723</v>
      </c>
      <c r="H2669" s="61">
        <v>16829</v>
      </c>
      <c r="I2669" s="61">
        <v>16741</v>
      </c>
      <c r="J2669" s="61">
        <v>16620</v>
      </c>
      <c r="K2669" s="61">
        <v>16730</v>
      </c>
      <c r="L2669" s="61">
        <v>17028</v>
      </c>
      <c r="M2669" s="61">
        <v>17200</v>
      </c>
      <c r="N2669" s="61">
        <v>17235</v>
      </c>
      <c r="O2669" s="62">
        <v>17260</v>
      </c>
      <c r="P2669" s="61">
        <v>17404</v>
      </c>
      <c r="Q2669" s="27"/>
      <c r="R2669" s="28"/>
    </row>
    <row r="2670" spans="1:18" x14ac:dyDescent="0.2">
      <c r="A2670" s="60" t="s">
        <v>2679</v>
      </c>
      <c r="B2670" s="57" t="str">
        <f t="shared" si="123"/>
        <v>Liberty County, Texas</v>
      </c>
      <c r="C2670" s="57" t="str">
        <f t="shared" si="124"/>
        <v>Liberty County</v>
      </c>
      <c r="D2670" s="56" t="str">
        <f t="shared" si="125"/>
        <v>Texas</v>
      </c>
      <c r="E2670" s="61">
        <v>75643</v>
      </c>
      <c r="F2670" s="61">
        <v>75643</v>
      </c>
      <c r="G2670" s="61">
        <v>75859</v>
      </c>
      <c r="H2670" s="61">
        <v>75990</v>
      </c>
      <c r="I2670" s="61">
        <v>76370</v>
      </c>
      <c r="J2670" s="61">
        <v>76849</v>
      </c>
      <c r="K2670" s="61">
        <v>78045</v>
      </c>
      <c r="L2670" s="61">
        <v>79537</v>
      </c>
      <c r="M2670" s="61">
        <v>81354</v>
      </c>
      <c r="N2670" s="61">
        <v>83597</v>
      </c>
      <c r="O2670" s="62">
        <v>85802</v>
      </c>
      <c r="P2670" s="61">
        <v>88219</v>
      </c>
      <c r="Q2670" s="27"/>
      <c r="R2670" s="28"/>
    </row>
    <row r="2671" spans="1:18" x14ac:dyDescent="0.2">
      <c r="A2671" s="60" t="s">
        <v>2680</v>
      </c>
      <c r="B2671" s="57" t="str">
        <f t="shared" si="123"/>
        <v>Limestone County, Texas</v>
      </c>
      <c r="C2671" s="57" t="str">
        <f t="shared" si="124"/>
        <v>Limestone County</v>
      </c>
      <c r="D2671" s="56" t="str">
        <f t="shared" si="125"/>
        <v>Texas</v>
      </c>
      <c r="E2671" s="61">
        <v>23384</v>
      </c>
      <c r="F2671" s="61">
        <v>23388</v>
      </c>
      <c r="G2671" s="61">
        <v>23492</v>
      </c>
      <c r="H2671" s="61">
        <v>23591</v>
      </c>
      <c r="I2671" s="61">
        <v>23686</v>
      </c>
      <c r="J2671" s="61">
        <v>23440</v>
      </c>
      <c r="K2671" s="61">
        <v>23529</v>
      </c>
      <c r="L2671" s="61">
        <v>23442</v>
      </c>
      <c r="M2671" s="61">
        <v>23472</v>
      </c>
      <c r="N2671" s="61">
        <v>23391</v>
      </c>
      <c r="O2671" s="62">
        <v>23343</v>
      </c>
      <c r="P2671" s="61">
        <v>23437</v>
      </c>
      <c r="Q2671" s="27"/>
      <c r="R2671" s="28"/>
    </row>
    <row r="2672" spans="1:18" x14ac:dyDescent="0.2">
      <c r="A2672" s="60" t="s">
        <v>2681</v>
      </c>
      <c r="B2672" s="57" t="str">
        <f t="shared" si="123"/>
        <v>Lipscomb County, Texas</v>
      </c>
      <c r="C2672" s="57" t="str">
        <f t="shared" si="124"/>
        <v>Lipscomb County</v>
      </c>
      <c r="D2672" s="56" t="str">
        <f t="shared" si="125"/>
        <v>Texas</v>
      </c>
      <c r="E2672" s="61">
        <v>3302</v>
      </c>
      <c r="F2672" s="61">
        <v>3302</v>
      </c>
      <c r="G2672" s="61">
        <v>3283</v>
      </c>
      <c r="H2672" s="61">
        <v>3334</v>
      </c>
      <c r="I2672" s="61">
        <v>3447</v>
      </c>
      <c r="J2672" s="61">
        <v>3490</v>
      </c>
      <c r="K2672" s="61">
        <v>3553</v>
      </c>
      <c r="L2672" s="61">
        <v>3559</v>
      </c>
      <c r="M2672" s="61">
        <v>3494</v>
      </c>
      <c r="N2672" s="61">
        <v>3364</v>
      </c>
      <c r="O2672" s="62">
        <v>3342</v>
      </c>
      <c r="P2672" s="61">
        <v>3233</v>
      </c>
      <c r="Q2672" s="27"/>
      <c r="R2672" s="28"/>
    </row>
    <row r="2673" spans="1:18" x14ac:dyDescent="0.2">
      <c r="A2673" s="60" t="s">
        <v>2682</v>
      </c>
      <c r="B2673" s="57" t="str">
        <f t="shared" si="123"/>
        <v>Live Oak County, Texas</v>
      </c>
      <c r="C2673" s="57" t="str">
        <f t="shared" si="124"/>
        <v>Live Oak County</v>
      </c>
      <c r="D2673" s="56" t="str">
        <f t="shared" si="125"/>
        <v>Texas</v>
      </c>
      <c r="E2673" s="61">
        <v>11531</v>
      </c>
      <c r="F2673" s="61">
        <v>11533</v>
      </c>
      <c r="G2673" s="61">
        <v>11556</v>
      </c>
      <c r="H2673" s="61">
        <v>11507</v>
      </c>
      <c r="I2673" s="61">
        <v>11655</v>
      </c>
      <c r="J2673" s="61">
        <v>11817</v>
      </c>
      <c r="K2673" s="61">
        <v>12057</v>
      </c>
      <c r="L2673" s="61">
        <v>12173</v>
      </c>
      <c r="M2673" s="61">
        <v>12023</v>
      </c>
      <c r="N2673" s="61">
        <v>12146</v>
      </c>
      <c r="O2673" s="62">
        <v>12148</v>
      </c>
      <c r="P2673" s="61">
        <v>12207</v>
      </c>
      <c r="Q2673" s="27"/>
      <c r="R2673" s="28"/>
    </row>
    <row r="2674" spans="1:18" x14ac:dyDescent="0.2">
      <c r="A2674" s="60" t="s">
        <v>2683</v>
      </c>
      <c r="B2674" s="57" t="str">
        <f t="shared" si="123"/>
        <v>Llano County, Texas</v>
      </c>
      <c r="C2674" s="57" t="str">
        <f t="shared" si="124"/>
        <v>Llano County</v>
      </c>
      <c r="D2674" s="56" t="str">
        <f t="shared" si="125"/>
        <v>Texas</v>
      </c>
      <c r="E2674" s="61">
        <v>19301</v>
      </c>
      <c r="F2674" s="61">
        <v>19303</v>
      </c>
      <c r="G2674" s="61">
        <v>19336</v>
      </c>
      <c r="H2674" s="61">
        <v>19073</v>
      </c>
      <c r="I2674" s="61">
        <v>19266</v>
      </c>
      <c r="J2674" s="61">
        <v>19509</v>
      </c>
      <c r="K2674" s="61">
        <v>19666</v>
      </c>
      <c r="L2674" s="61">
        <v>20081</v>
      </c>
      <c r="M2674" s="61">
        <v>20592</v>
      </c>
      <c r="N2674" s="61">
        <v>21167</v>
      </c>
      <c r="O2674" s="62">
        <v>21600</v>
      </c>
      <c r="P2674" s="61">
        <v>21795</v>
      </c>
      <c r="Q2674" s="27"/>
      <c r="R2674" s="28"/>
    </row>
    <row r="2675" spans="1:18" x14ac:dyDescent="0.2">
      <c r="A2675" s="60" t="s">
        <v>2684</v>
      </c>
      <c r="B2675" s="57" t="str">
        <f t="shared" si="123"/>
        <v>Loving County, Texas</v>
      </c>
      <c r="C2675" s="57" t="str">
        <f t="shared" si="124"/>
        <v>Loving County</v>
      </c>
      <c r="D2675" s="56" t="str">
        <f t="shared" si="125"/>
        <v>Texas</v>
      </c>
      <c r="E2675" s="61">
        <v>82</v>
      </c>
      <c r="F2675" s="61">
        <v>82</v>
      </c>
      <c r="G2675" s="61">
        <v>84</v>
      </c>
      <c r="H2675" s="61">
        <v>95</v>
      </c>
      <c r="I2675" s="61">
        <v>86</v>
      </c>
      <c r="J2675" s="61">
        <v>106</v>
      </c>
      <c r="K2675" s="61">
        <v>89</v>
      </c>
      <c r="L2675" s="61">
        <v>119</v>
      </c>
      <c r="M2675" s="61">
        <v>117</v>
      </c>
      <c r="N2675" s="61">
        <v>133</v>
      </c>
      <c r="O2675" s="62">
        <v>148</v>
      </c>
      <c r="P2675" s="61">
        <v>169</v>
      </c>
      <c r="Q2675" s="27"/>
      <c r="R2675" s="28"/>
    </row>
    <row r="2676" spans="1:18" x14ac:dyDescent="0.2">
      <c r="A2676" s="60" t="s">
        <v>2685</v>
      </c>
      <c r="B2676" s="57" t="str">
        <f t="shared" si="123"/>
        <v>Lubbock County, Texas</v>
      </c>
      <c r="C2676" s="57" t="str">
        <f t="shared" si="124"/>
        <v>Lubbock County</v>
      </c>
      <c r="D2676" s="56" t="str">
        <f t="shared" si="125"/>
        <v>Texas</v>
      </c>
      <c r="E2676" s="61">
        <v>278831</v>
      </c>
      <c r="F2676" s="61">
        <v>278918</v>
      </c>
      <c r="G2676" s="61">
        <v>280301</v>
      </c>
      <c r="H2676" s="61">
        <v>283408</v>
      </c>
      <c r="I2676" s="61">
        <v>285961</v>
      </c>
      <c r="J2676" s="61">
        <v>289515</v>
      </c>
      <c r="K2676" s="61">
        <v>294433</v>
      </c>
      <c r="L2676" s="61">
        <v>298337</v>
      </c>
      <c r="M2676" s="61">
        <v>302094</v>
      </c>
      <c r="N2676" s="61">
        <v>305413</v>
      </c>
      <c r="O2676" s="62">
        <v>307627</v>
      </c>
      <c r="P2676" s="61">
        <v>310569</v>
      </c>
      <c r="Q2676" s="27"/>
      <c r="R2676" s="28"/>
    </row>
    <row r="2677" spans="1:18" x14ac:dyDescent="0.2">
      <c r="A2677" s="60" t="s">
        <v>2686</v>
      </c>
      <c r="B2677" s="57" t="str">
        <f t="shared" si="123"/>
        <v>Lynn County, Texas</v>
      </c>
      <c r="C2677" s="57" t="str">
        <f t="shared" si="124"/>
        <v>Lynn County</v>
      </c>
      <c r="D2677" s="56" t="str">
        <f t="shared" si="125"/>
        <v>Texas</v>
      </c>
      <c r="E2677" s="61">
        <v>5915</v>
      </c>
      <c r="F2677" s="61">
        <v>5915</v>
      </c>
      <c r="G2677" s="61">
        <v>5914</v>
      </c>
      <c r="H2677" s="61">
        <v>5886</v>
      </c>
      <c r="I2677" s="61">
        <v>5796</v>
      </c>
      <c r="J2677" s="61">
        <v>5728</v>
      </c>
      <c r="K2677" s="61">
        <v>5798</v>
      </c>
      <c r="L2677" s="61">
        <v>5746</v>
      </c>
      <c r="M2677" s="61">
        <v>5775</v>
      </c>
      <c r="N2677" s="61">
        <v>5832</v>
      </c>
      <c r="O2677" s="62">
        <v>5848</v>
      </c>
      <c r="P2677" s="61">
        <v>5951</v>
      </c>
      <c r="Q2677" s="27"/>
      <c r="R2677" s="28"/>
    </row>
    <row r="2678" spans="1:18" x14ac:dyDescent="0.2">
      <c r="A2678" s="60" t="s">
        <v>2687</v>
      </c>
      <c r="B2678" s="57" t="str">
        <f t="shared" si="123"/>
        <v>McCulloch County, Texas</v>
      </c>
      <c r="C2678" s="57" t="str">
        <f t="shared" si="124"/>
        <v>McCulloch County</v>
      </c>
      <c r="D2678" s="56" t="str">
        <f t="shared" si="125"/>
        <v>Texas</v>
      </c>
      <c r="E2678" s="61">
        <v>8283</v>
      </c>
      <c r="F2678" s="61">
        <v>8284</v>
      </c>
      <c r="G2678" s="61">
        <v>8231</v>
      </c>
      <c r="H2678" s="61">
        <v>8254</v>
      </c>
      <c r="I2678" s="61">
        <v>8241</v>
      </c>
      <c r="J2678" s="61">
        <v>8243</v>
      </c>
      <c r="K2678" s="61">
        <v>8152</v>
      </c>
      <c r="L2678" s="61">
        <v>8255</v>
      </c>
      <c r="M2678" s="61">
        <v>8124</v>
      </c>
      <c r="N2678" s="61">
        <v>7941</v>
      </c>
      <c r="O2678" s="62">
        <v>7982</v>
      </c>
      <c r="P2678" s="61">
        <v>7984</v>
      </c>
      <c r="Q2678" s="27"/>
      <c r="R2678" s="28"/>
    </row>
    <row r="2679" spans="1:18" x14ac:dyDescent="0.2">
      <c r="A2679" s="60" t="s">
        <v>2688</v>
      </c>
      <c r="B2679" s="57" t="str">
        <f t="shared" si="123"/>
        <v>McLennan County, Texas</v>
      </c>
      <c r="C2679" s="57" t="str">
        <f t="shared" si="124"/>
        <v>McLennan County</v>
      </c>
      <c r="D2679" s="56" t="str">
        <f t="shared" si="125"/>
        <v>Texas</v>
      </c>
      <c r="E2679" s="61">
        <v>234906</v>
      </c>
      <c r="F2679" s="61">
        <v>234903</v>
      </c>
      <c r="G2679" s="61">
        <v>235917</v>
      </c>
      <c r="H2679" s="61">
        <v>237852</v>
      </c>
      <c r="I2679" s="61">
        <v>239368</v>
      </c>
      <c r="J2679" s="61">
        <v>241443</v>
      </c>
      <c r="K2679" s="61">
        <v>243166</v>
      </c>
      <c r="L2679" s="61">
        <v>245444</v>
      </c>
      <c r="M2679" s="61">
        <v>247553</v>
      </c>
      <c r="N2679" s="61">
        <v>251631</v>
      </c>
      <c r="O2679" s="62">
        <v>254196</v>
      </c>
      <c r="P2679" s="61">
        <v>256623</v>
      </c>
      <c r="Q2679" s="27"/>
      <c r="R2679" s="28"/>
    </row>
    <row r="2680" spans="1:18" x14ac:dyDescent="0.2">
      <c r="A2680" s="60" t="s">
        <v>2689</v>
      </c>
      <c r="B2680" s="57" t="str">
        <f t="shared" si="123"/>
        <v>McMullen County, Texas</v>
      </c>
      <c r="C2680" s="57" t="str">
        <f t="shared" si="124"/>
        <v>McMullen County</v>
      </c>
      <c r="D2680" s="56" t="str">
        <f t="shared" si="125"/>
        <v>Texas</v>
      </c>
      <c r="E2680" s="61">
        <v>707</v>
      </c>
      <c r="F2680" s="61">
        <v>707</v>
      </c>
      <c r="G2680" s="61">
        <v>711</v>
      </c>
      <c r="H2680" s="61">
        <v>697</v>
      </c>
      <c r="I2680" s="61">
        <v>730</v>
      </c>
      <c r="J2680" s="61">
        <v>760</v>
      </c>
      <c r="K2680" s="61">
        <v>799</v>
      </c>
      <c r="L2680" s="61">
        <v>828</v>
      </c>
      <c r="M2680" s="61">
        <v>806</v>
      </c>
      <c r="N2680" s="61">
        <v>765</v>
      </c>
      <c r="O2680" s="62">
        <v>731</v>
      </c>
      <c r="P2680" s="61">
        <v>743</v>
      </c>
      <c r="Q2680" s="27"/>
      <c r="R2680" s="28"/>
    </row>
    <row r="2681" spans="1:18" x14ac:dyDescent="0.2">
      <c r="A2681" s="60" t="s">
        <v>2690</v>
      </c>
      <c r="B2681" s="57" t="str">
        <f t="shared" si="123"/>
        <v>Madison County, Texas</v>
      </c>
      <c r="C2681" s="57" t="str">
        <f t="shared" si="124"/>
        <v>Madison County</v>
      </c>
      <c r="D2681" s="56" t="str">
        <f t="shared" si="125"/>
        <v>Texas</v>
      </c>
      <c r="E2681" s="61">
        <v>13664</v>
      </c>
      <c r="F2681" s="61">
        <v>13670</v>
      </c>
      <c r="G2681" s="61">
        <v>13739</v>
      </c>
      <c r="H2681" s="61">
        <v>13753</v>
      </c>
      <c r="I2681" s="61">
        <v>13746</v>
      </c>
      <c r="J2681" s="61">
        <v>13820</v>
      </c>
      <c r="K2681" s="61">
        <v>13871</v>
      </c>
      <c r="L2681" s="61">
        <v>13968</v>
      </c>
      <c r="M2681" s="61">
        <v>14120</v>
      </c>
      <c r="N2681" s="61">
        <v>14251</v>
      </c>
      <c r="O2681" s="62">
        <v>14363</v>
      </c>
      <c r="P2681" s="61">
        <v>14284</v>
      </c>
      <c r="Q2681" s="27"/>
      <c r="R2681" s="28"/>
    </row>
    <row r="2682" spans="1:18" x14ac:dyDescent="0.2">
      <c r="A2682" s="60" t="s">
        <v>2691</v>
      </c>
      <c r="B2682" s="57" t="str">
        <f t="shared" si="123"/>
        <v>Marion County, Texas</v>
      </c>
      <c r="C2682" s="57" t="str">
        <f t="shared" si="124"/>
        <v>Marion County</v>
      </c>
      <c r="D2682" s="56" t="str">
        <f t="shared" si="125"/>
        <v>Texas</v>
      </c>
      <c r="E2682" s="61">
        <v>10546</v>
      </c>
      <c r="F2682" s="61">
        <v>10535</v>
      </c>
      <c r="G2682" s="61">
        <v>10485</v>
      </c>
      <c r="H2682" s="61">
        <v>10475</v>
      </c>
      <c r="I2682" s="61">
        <v>10374</v>
      </c>
      <c r="J2682" s="61">
        <v>10277</v>
      </c>
      <c r="K2682" s="61">
        <v>10149</v>
      </c>
      <c r="L2682" s="61">
        <v>10136</v>
      </c>
      <c r="M2682" s="61">
        <v>10125</v>
      </c>
      <c r="N2682" s="61">
        <v>10057</v>
      </c>
      <c r="O2682" s="62">
        <v>9915</v>
      </c>
      <c r="P2682" s="61">
        <v>9854</v>
      </c>
      <c r="Q2682" s="27"/>
      <c r="R2682" s="28"/>
    </row>
    <row r="2683" spans="1:18" x14ac:dyDescent="0.2">
      <c r="A2683" s="60" t="s">
        <v>2692</v>
      </c>
      <c r="B2683" s="57" t="str">
        <f t="shared" si="123"/>
        <v>Martin County, Texas</v>
      </c>
      <c r="C2683" s="57" t="str">
        <f t="shared" si="124"/>
        <v>Martin County</v>
      </c>
      <c r="D2683" s="56" t="str">
        <f t="shared" si="125"/>
        <v>Texas</v>
      </c>
      <c r="E2683" s="61">
        <v>4799</v>
      </c>
      <c r="F2683" s="61">
        <v>4799</v>
      </c>
      <c r="G2683" s="61">
        <v>4809</v>
      </c>
      <c r="H2683" s="61">
        <v>4884</v>
      </c>
      <c r="I2683" s="61">
        <v>4980</v>
      </c>
      <c r="J2683" s="61">
        <v>5272</v>
      </c>
      <c r="K2683" s="61">
        <v>5462</v>
      </c>
      <c r="L2683" s="61">
        <v>5646</v>
      </c>
      <c r="M2683" s="61">
        <v>5616</v>
      </c>
      <c r="N2683" s="61">
        <v>5531</v>
      </c>
      <c r="O2683" s="62">
        <v>5681</v>
      </c>
      <c r="P2683" s="61">
        <v>5771</v>
      </c>
      <c r="Q2683" s="27"/>
      <c r="R2683" s="28"/>
    </row>
    <row r="2684" spans="1:18" x14ac:dyDescent="0.2">
      <c r="A2684" s="60" t="s">
        <v>2693</v>
      </c>
      <c r="B2684" s="57" t="str">
        <f t="shared" si="123"/>
        <v>Mason County, Texas</v>
      </c>
      <c r="C2684" s="57" t="str">
        <f t="shared" si="124"/>
        <v>Mason County</v>
      </c>
      <c r="D2684" s="56" t="str">
        <f t="shared" si="125"/>
        <v>Texas</v>
      </c>
      <c r="E2684" s="61">
        <v>4012</v>
      </c>
      <c r="F2684" s="61">
        <v>4013</v>
      </c>
      <c r="G2684" s="61">
        <v>4010</v>
      </c>
      <c r="H2684" s="61">
        <v>4033</v>
      </c>
      <c r="I2684" s="61">
        <v>4056</v>
      </c>
      <c r="J2684" s="61">
        <v>4120</v>
      </c>
      <c r="K2684" s="61">
        <v>4095</v>
      </c>
      <c r="L2684" s="61">
        <v>4057</v>
      </c>
      <c r="M2684" s="61">
        <v>4161</v>
      </c>
      <c r="N2684" s="61">
        <v>4179</v>
      </c>
      <c r="O2684" s="62">
        <v>4259</v>
      </c>
      <c r="P2684" s="61">
        <v>4274</v>
      </c>
      <c r="Q2684" s="27"/>
      <c r="R2684" s="28"/>
    </row>
    <row r="2685" spans="1:18" x14ac:dyDescent="0.2">
      <c r="A2685" s="60" t="s">
        <v>2694</v>
      </c>
      <c r="B2685" s="57" t="str">
        <f t="shared" si="123"/>
        <v>Matagorda County, Texas</v>
      </c>
      <c r="C2685" s="57" t="str">
        <f t="shared" si="124"/>
        <v>Matagorda County</v>
      </c>
      <c r="D2685" s="56" t="str">
        <f t="shared" si="125"/>
        <v>Texas</v>
      </c>
      <c r="E2685" s="61">
        <v>36702</v>
      </c>
      <c r="F2685" s="61">
        <v>36702</v>
      </c>
      <c r="G2685" s="61">
        <v>36709</v>
      </c>
      <c r="H2685" s="61">
        <v>36681</v>
      </c>
      <c r="I2685" s="61">
        <v>36544</v>
      </c>
      <c r="J2685" s="61">
        <v>36500</v>
      </c>
      <c r="K2685" s="61">
        <v>36478</v>
      </c>
      <c r="L2685" s="61">
        <v>36766</v>
      </c>
      <c r="M2685" s="61">
        <v>37088</v>
      </c>
      <c r="N2685" s="61">
        <v>36805</v>
      </c>
      <c r="O2685" s="62">
        <v>36566</v>
      </c>
      <c r="P2685" s="61">
        <v>36643</v>
      </c>
      <c r="Q2685" s="27"/>
      <c r="R2685" s="28"/>
    </row>
    <row r="2686" spans="1:18" x14ac:dyDescent="0.2">
      <c r="A2686" s="60" t="s">
        <v>2695</v>
      </c>
      <c r="B2686" s="57" t="str">
        <f t="shared" si="123"/>
        <v>Maverick County, Texas</v>
      </c>
      <c r="C2686" s="57" t="str">
        <f t="shared" si="124"/>
        <v>Maverick County</v>
      </c>
      <c r="D2686" s="56" t="str">
        <f t="shared" si="125"/>
        <v>Texas</v>
      </c>
      <c r="E2686" s="61">
        <v>54258</v>
      </c>
      <c r="F2686" s="61">
        <v>54258</v>
      </c>
      <c r="G2686" s="61">
        <v>54432</v>
      </c>
      <c r="H2686" s="61">
        <v>55260</v>
      </c>
      <c r="I2686" s="61">
        <v>55765</v>
      </c>
      <c r="J2686" s="61">
        <v>56532</v>
      </c>
      <c r="K2686" s="61">
        <v>57115</v>
      </c>
      <c r="L2686" s="61">
        <v>57720</v>
      </c>
      <c r="M2686" s="61">
        <v>58041</v>
      </c>
      <c r="N2686" s="61">
        <v>58111</v>
      </c>
      <c r="O2686" s="62">
        <v>58276</v>
      </c>
      <c r="P2686" s="61">
        <v>58722</v>
      </c>
      <c r="Q2686" s="27"/>
      <c r="R2686" s="28"/>
    </row>
    <row r="2687" spans="1:18" x14ac:dyDescent="0.2">
      <c r="A2687" s="60" t="s">
        <v>2696</v>
      </c>
      <c r="B2687" s="57" t="str">
        <f t="shared" si="123"/>
        <v>Medina County, Texas</v>
      </c>
      <c r="C2687" s="57" t="str">
        <f t="shared" si="124"/>
        <v>Medina County</v>
      </c>
      <c r="D2687" s="56" t="str">
        <f t="shared" si="125"/>
        <v>Texas</v>
      </c>
      <c r="E2687" s="61">
        <v>46006</v>
      </c>
      <c r="F2687" s="61">
        <v>45993</v>
      </c>
      <c r="G2687" s="61">
        <v>46114</v>
      </c>
      <c r="H2687" s="61">
        <v>46507</v>
      </c>
      <c r="I2687" s="61">
        <v>46796</v>
      </c>
      <c r="J2687" s="61">
        <v>47238</v>
      </c>
      <c r="K2687" s="61">
        <v>47830</v>
      </c>
      <c r="L2687" s="61">
        <v>48402</v>
      </c>
      <c r="M2687" s="61">
        <v>49254</v>
      </c>
      <c r="N2687" s="61">
        <v>50183</v>
      </c>
      <c r="O2687" s="62">
        <v>50862</v>
      </c>
      <c r="P2687" s="61">
        <v>51584</v>
      </c>
      <c r="Q2687" s="27"/>
      <c r="R2687" s="28"/>
    </row>
    <row r="2688" spans="1:18" x14ac:dyDescent="0.2">
      <c r="A2688" s="60" t="s">
        <v>2697</v>
      </c>
      <c r="B2688" s="57" t="str">
        <f t="shared" si="123"/>
        <v>Menard County, Texas</v>
      </c>
      <c r="C2688" s="57" t="str">
        <f t="shared" si="124"/>
        <v>Menard County</v>
      </c>
      <c r="D2688" s="56" t="str">
        <f t="shared" si="125"/>
        <v>Texas</v>
      </c>
      <c r="E2688" s="61">
        <v>2242</v>
      </c>
      <c r="F2688" s="61">
        <v>2242</v>
      </c>
      <c r="G2688" s="61">
        <v>2230</v>
      </c>
      <c r="H2688" s="61">
        <v>2214</v>
      </c>
      <c r="I2688" s="61">
        <v>2204</v>
      </c>
      <c r="J2688" s="61">
        <v>2137</v>
      </c>
      <c r="K2688" s="61">
        <v>2128</v>
      </c>
      <c r="L2688" s="61">
        <v>2134</v>
      </c>
      <c r="M2688" s="61">
        <v>2091</v>
      </c>
      <c r="N2688" s="61">
        <v>2110</v>
      </c>
      <c r="O2688" s="62">
        <v>2120</v>
      </c>
      <c r="P2688" s="61">
        <v>2138</v>
      </c>
      <c r="Q2688" s="27"/>
      <c r="R2688" s="28"/>
    </row>
    <row r="2689" spans="1:18" x14ac:dyDescent="0.2">
      <c r="A2689" s="60" t="s">
        <v>2698</v>
      </c>
      <c r="B2689" s="57" t="str">
        <f t="shared" si="123"/>
        <v>Midland County, Texas</v>
      </c>
      <c r="C2689" s="57" t="str">
        <f t="shared" si="124"/>
        <v>Midland County</v>
      </c>
      <c r="D2689" s="56" t="str">
        <f t="shared" si="125"/>
        <v>Texas</v>
      </c>
      <c r="E2689" s="61">
        <v>136872</v>
      </c>
      <c r="F2689" s="61">
        <v>136872</v>
      </c>
      <c r="G2689" s="61">
        <v>136974</v>
      </c>
      <c r="H2689" s="61">
        <v>140224</v>
      </c>
      <c r="I2689" s="61">
        <v>147332</v>
      </c>
      <c r="J2689" s="61">
        <v>152356</v>
      </c>
      <c r="K2689" s="61">
        <v>156725</v>
      </c>
      <c r="L2689" s="61">
        <v>162328</v>
      </c>
      <c r="M2689" s="61">
        <v>163850</v>
      </c>
      <c r="N2689" s="61">
        <v>165318</v>
      </c>
      <c r="O2689" s="62">
        <v>172505</v>
      </c>
      <c r="P2689" s="61">
        <v>176832</v>
      </c>
      <c r="Q2689" s="27"/>
      <c r="R2689" s="28"/>
    </row>
    <row r="2690" spans="1:18" x14ac:dyDescent="0.2">
      <c r="A2690" s="60" t="s">
        <v>2699</v>
      </c>
      <c r="B2690" s="57" t="str">
        <f t="shared" ref="B2690:B2753" si="126">IF(LEFT(A2690)=".", RIGHT(A2690,LEN(A2690)-1), A2690)</f>
        <v>Milam County, Texas</v>
      </c>
      <c r="C2690" s="57" t="str">
        <f t="shared" si="124"/>
        <v>Milam County</v>
      </c>
      <c r="D2690" s="56" t="str">
        <f t="shared" si="125"/>
        <v>Texas</v>
      </c>
      <c r="E2690" s="61">
        <v>24757</v>
      </c>
      <c r="F2690" s="61">
        <v>24759</v>
      </c>
      <c r="G2690" s="61">
        <v>24681</v>
      </c>
      <c r="H2690" s="61">
        <v>24607</v>
      </c>
      <c r="I2690" s="61">
        <v>24114</v>
      </c>
      <c r="J2690" s="61">
        <v>24090</v>
      </c>
      <c r="K2690" s="61">
        <v>24143</v>
      </c>
      <c r="L2690" s="61">
        <v>24362</v>
      </c>
      <c r="M2690" s="61">
        <v>24680</v>
      </c>
      <c r="N2690" s="61">
        <v>24939</v>
      </c>
      <c r="O2690" s="62">
        <v>25045</v>
      </c>
      <c r="P2690" s="61">
        <v>24823</v>
      </c>
      <c r="Q2690" s="27"/>
      <c r="R2690" s="28"/>
    </row>
    <row r="2691" spans="1:18" x14ac:dyDescent="0.2">
      <c r="A2691" s="60" t="s">
        <v>2700</v>
      </c>
      <c r="B2691" s="57" t="str">
        <f t="shared" si="126"/>
        <v>Mills County, Texas</v>
      </c>
      <c r="C2691" s="57" t="str">
        <f t="shared" ref="C2691:C2754" si="127">LEFT(B2691,FIND(",",B2691,1)-1)</f>
        <v>Mills County</v>
      </c>
      <c r="D2691" s="56" t="str">
        <f t="shared" ref="D2691:D2754" si="128">RIGHT(B2691,LEN(B2691)-(FIND(",",B2691)+1))</f>
        <v>Texas</v>
      </c>
      <c r="E2691" s="61">
        <v>4936</v>
      </c>
      <c r="F2691" s="61">
        <v>4941</v>
      </c>
      <c r="G2691" s="61">
        <v>4968</v>
      </c>
      <c r="H2691" s="61">
        <v>4883</v>
      </c>
      <c r="I2691" s="61">
        <v>4832</v>
      </c>
      <c r="J2691" s="61">
        <v>4872</v>
      </c>
      <c r="K2691" s="61">
        <v>4872</v>
      </c>
      <c r="L2691" s="61">
        <v>4889</v>
      </c>
      <c r="M2691" s="61">
        <v>4884</v>
      </c>
      <c r="N2691" s="61">
        <v>4917</v>
      </c>
      <c r="O2691" s="62">
        <v>4883</v>
      </c>
      <c r="P2691" s="61">
        <v>4873</v>
      </c>
      <c r="Q2691" s="27"/>
      <c r="R2691" s="28"/>
    </row>
    <row r="2692" spans="1:18" x14ac:dyDescent="0.2">
      <c r="A2692" s="60" t="s">
        <v>2701</v>
      </c>
      <c r="B2692" s="57" t="str">
        <f t="shared" si="126"/>
        <v>Mitchell County, Texas</v>
      </c>
      <c r="C2692" s="57" t="str">
        <f t="shared" si="127"/>
        <v>Mitchell County</v>
      </c>
      <c r="D2692" s="56" t="str">
        <f t="shared" si="128"/>
        <v>Texas</v>
      </c>
      <c r="E2692" s="61">
        <v>9403</v>
      </c>
      <c r="F2692" s="61">
        <v>9403</v>
      </c>
      <c r="G2692" s="61">
        <v>9412</v>
      </c>
      <c r="H2692" s="61">
        <v>9396</v>
      </c>
      <c r="I2692" s="61">
        <v>9329</v>
      </c>
      <c r="J2692" s="61">
        <v>8999</v>
      </c>
      <c r="K2692" s="61">
        <v>9070</v>
      </c>
      <c r="L2692" s="61">
        <v>8856</v>
      </c>
      <c r="M2692" s="61">
        <v>8474</v>
      </c>
      <c r="N2692" s="61">
        <v>8215</v>
      </c>
      <c r="O2692" s="62">
        <v>8525</v>
      </c>
      <c r="P2692" s="61">
        <v>8545</v>
      </c>
      <c r="Q2692" s="27"/>
      <c r="R2692" s="28"/>
    </row>
    <row r="2693" spans="1:18" x14ac:dyDescent="0.2">
      <c r="A2693" s="60" t="s">
        <v>2702</v>
      </c>
      <c r="B2693" s="57" t="str">
        <f t="shared" si="126"/>
        <v>Montague County, Texas</v>
      </c>
      <c r="C2693" s="57" t="str">
        <f t="shared" si="127"/>
        <v>Montague County</v>
      </c>
      <c r="D2693" s="56" t="str">
        <f t="shared" si="128"/>
        <v>Texas</v>
      </c>
      <c r="E2693" s="61">
        <v>19719</v>
      </c>
      <c r="F2693" s="61">
        <v>19720</v>
      </c>
      <c r="G2693" s="61">
        <v>19718</v>
      </c>
      <c r="H2693" s="61">
        <v>19759</v>
      </c>
      <c r="I2693" s="61">
        <v>19477</v>
      </c>
      <c r="J2693" s="61">
        <v>19387</v>
      </c>
      <c r="K2693" s="61">
        <v>19365</v>
      </c>
      <c r="L2693" s="61">
        <v>19252</v>
      </c>
      <c r="M2693" s="61">
        <v>19390</v>
      </c>
      <c r="N2693" s="61">
        <v>19399</v>
      </c>
      <c r="O2693" s="62">
        <v>19584</v>
      </c>
      <c r="P2693" s="61">
        <v>19818</v>
      </c>
      <c r="Q2693" s="27"/>
      <c r="R2693" s="28"/>
    </row>
    <row r="2694" spans="1:18" x14ac:dyDescent="0.2">
      <c r="A2694" s="60" t="s">
        <v>2703</v>
      </c>
      <c r="B2694" s="57" t="str">
        <f t="shared" si="126"/>
        <v>Montgomery County, Texas</v>
      </c>
      <c r="C2694" s="57" t="str">
        <f t="shared" si="127"/>
        <v>Montgomery County</v>
      </c>
      <c r="D2694" s="56" t="str">
        <f t="shared" si="128"/>
        <v>Texas</v>
      </c>
      <c r="E2694" s="61">
        <v>455746</v>
      </c>
      <c r="F2694" s="61">
        <v>455747</v>
      </c>
      <c r="G2694" s="61">
        <v>459208</v>
      </c>
      <c r="H2694" s="61">
        <v>471415</v>
      </c>
      <c r="I2694" s="61">
        <v>484565</v>
      </c>
      <c r="J2694" s="61">
        <v>498392</v>
      </c>
      <c r="K2694" s="61">
        <v>517146</v>
      </c>
      <c r="L2694" s="61">
        <v>535753</v>
      </c>
      <c r="M2694" s="61">
        <v>555216</v>
      </c>
      <c r="N2694" s="61">
        <v>571615</v>
      </c>
      <c r="O2694" s="62">
        <v>589770</v>
      </c>
      <c r="P2694" s="61">
        <v>607391</v>
      </c>
      <c r="Q2694" s="27"/>
      <c r="R2694" s="28"/>
    </row>
    <row r="2695" spans="1:18" x14ac:dyDescent="0.2">
      <c r="A2695" s="60" t="s">
        <v>2704</v>
      </c>
      <c r="B2695" s="57" t="str">
        <f t="shared" si="126"/>
        <v>Moore County, Texas</v>
      </c>
      <c r="C2695" s="57" t="str">
        <f t="shared" si="127"/>
        <v>Moore County</v>
      </c>
      <c r="D2695" s="56" t="str">
        <f t="shared" si="128"/>
        <v>Texas</v>
      </c>
      <c r="E2695" s="61">
        <v>21904</v>
      </c>
      <c r="F2695" s="61">
        <v>21904</v>
      </c>
      <c r="G2695" s="61">
        <v>22005</v>
      </c>
      <c r="H2695" s="61">
        <v>22070</v>
      </c>
      <c r="I2695" s="61">
        <v>22430</v>
      </c>
      <c r="J2695" s="61">
        <v>22146</v>
      </c>
      <c r="K2695" s="61">
        <v>21986</v>
      </c>
      <c r="L2695" s="61">
        <v>21725</v>
      </c>
      <c r="M2695" s="61">
        <v>21641</v>
      </c>
      <c r="N2695" s="61">
        <v>21604</v>
      </c>
      <c r="O2695" s="62">
        <v>21083</v>
      </c>
      <c r="P2695" s="61">
        <v>20940</v>
      </c>
      <c r="Q2695" s="27"/>
      <c r="R2695" s="28"/>
    </row>
    <row r="2696" spans="1:18" x14ac:dyDescent="0.2">
      <c r="A2696" s="60" t="s">
        <v>2705</v>
      </c>
      <c r="B2696" s="57" t="str">
        <f t="shared" si="126"/>
        <v>Morris County, Texas</v>
      </c>
      <c r="C2696" s="57" t="str">
        <f t="shared" si="127"/>
        <v>Morris County</v>
      </c>
      <c r="D2696" s="56" t="str">
        <f t="shared" si="128"/>
        <v>Texas</v>
      </c>
      <c r="E2696" s="61">
        <v>12934</v>
      </c>
      <c r="F2696" s="61">
        <v>12934</v>
      </c>
      <c r="G2696" s="61">
        <v>12919</v>
      </c>
      <c r="H2696" s="61">
        <v>12770</v>
      </c>
      <c r="I2696" s="61">
        <v>12703</v>
      </c>
      <c r="J2696" s="61">
        <v>12680</v>
      </c>
      <c r="K2696" s="61">
        <v>12606</v>
      </c>
      <c r="L2696" s="61">
        <v>12370</v>
      </c>
      <c r="M2696" s="61">
        <v>12429</v>
      </c>
      <c r="N2696" s="61">
        <v>12375</v>
      </c>
      <c r="O2696" s="62">
        <v>12303</v>
      </c>
      <c r="P2696" s="61">
        <v>12388</v>
      </c>
      <c r="Q2696" s="27"/>
      <c r="R2696" s="28"/>
    </row>
    <row r="2697" spans="1:18" x14ac:dyDescent="0.2">
      <c r="A2697" s="60" t="s">
        <v>2706</v>
      </c>
      <c r="B2697" s="57" t="str">
        <f t="shared" si="126"/>
        <v>Motley County, Texas</v>
      </c>
      <c r="C2697" s="57" t="str">
        <f t="shared" si="127"/>
        <v>Motley County</v>
      </c>
      <c r="D2697" s="56" t="str">
        <f t="shared" si="128"/>
        <v>Texas</v>
      </c>
      <c r="E2697" s="61">
        <v>1210</v>
      </c>
      <c r="F2697" s="61">
        <v>1205</v>
      </c>
      <c r="G2697" s="61">
        <v>1205</v>
      </c>
      <c r="H2697" s="61">
        <v>1200</v>
      </c>
      <c r="I2697" s="61">
        <v>1197</v>
      </c>
      <c r="J2697" s="61">
        <v>1192</v>
      </c>
      <c r="K2697" s="61">
        <v>1149</v>
      </c>
      <c r="L2697" s="61">
        <v>1146</v>
      </c>
      <c r="M2697" s="61">
        <v>1170</v>
      </c>
      <c r="N2697" s="61">
        <v>1226</v>
      </c>
      <c r="O2697" s="62">
        <v>1232</v>
      </c>
      <c r="P2697" s="61">
        <v>1200</v>
      </c>
      <c r="Q2697" s="27"/>
      <c r="R2697" s="28"/>
    </row>
    <row r="2698" spans="1:18" x14ac:dyDescent="0.2">
      <c r="A2698" s="60" t="s">
        <v>2707</v>
      </c>
      <c r="B2698" s="57" t="str">
        <f t="shared" si="126"/>
        <v>Nacogdoches County, Texas</v>
      </c>
      <c r="C2698" s="57" t="str">
        <f t="shared" si="127"/>
        <v>Nacogdoches County</v>
      </c>
      <c r="D2698" s="56" t="str">
        <f t="shared" si="128"/>
        <v>Texas</v>
      </c>
      <c r="E2698" s="61">
        <v>64524</v>
      </c>
      <c r="F2698" s="61">
        <v>64524</v>
      </c>
      <c r="G2698" s="61">
        <v>64685</v>
      </c>
      <c r="H2698" s="61">
        <v>65655</v>
      </c>
      <c r="I2698" s="61">
        <v>65866</v>
      </c>
      <c r="J2698" s="61">
        <v>65193</v>
      </c>
      <c r="K2698" s="61">
        <v>65240</v>
      </c>
      <c r="L2698" s="61">
        <v>65462</v>
      </c>
      <c r="M2698" s="61">
        <v>65549</v>
      </c>
      <c r="N2698" s="61">
        <v>65317</v>
      </c>
      <c r="O2698" s="62">
        <v>65161</v>
      </c>
      <c r="P2698" s="61">
        <v>65204</v>
      </c>
      <c r="Q2698" s="27"/>
      <c r="R2698" s="28"/>
    </row>
    <row r="2699" spans="1:18" x14ac:dyDescent="0.2">
      <c r="A2699" s="60" t="s">
        <v>2708</v>
      </c>
      <c r="B2699" s="57" t="str">
        <f t="shared" si="126"/>
        <v>Navarro County, Texas</v>
      </c>
      <c r="C2699" s="57" t="str">
        <f t="shared" si="127"/>
        <v>Navarro County</v>
      </c>
      <c r="D2699" s="56" t="str">
        <f t="shared" si="128"/>
        <v>Texas</v>
      </c>
      <c r="E2699" s="61">
        <v>47735</v>
      </c>
      <c r="F2699" s="61">
        <v>47840</v>
      </c>
      <c r="G2699" s="61">
        <v>47869</v>
      </c>
      <c r="H2699" s="61">
        <v>48074</v>
      </c>
      <c r="I2699" s="61">
        <v>48163</v>
      </c>
      <c r="J2699" s="61">
        <v>48036</v>
      </c>
      <c r="K2699" s="61">
        <v>47913</v>
      </c>
      <c r="L2699" s="61">
        <v>48181</v>
      </c>
      <c r="M2699" s="61">
        <v>48405</v>
      </c>
      <c r="N2699" s="61">
        <v>48739</v>
      </c>
      <c r="O2699" s="62">
        <v>49536</v>
      </c>
      <c r="P2699" s="61">
        <v>50113</v>
      </c>
      <c r="Q2699" s="27"/>
      <c r="R2699" s="28"/>
    </row>
    <row r="2700" spans="1:18" x14ac:dyDescent="0.2">
      <c r="A2700" s="60" t="s">
        <v>2709</v>
      </c>
      <c r="B2700" s="57" t="str">
        <f t="shared" si="126"/>
        <v>Newton County, Texas</v>
      </c>
      <c r="C2700" s="57" t="str">
        <f t="shared" si="127"/>
        <v>Newton County</v>
      </c>
      <c r="D2700" s="56" t="str">
        <f t="shared" si="128"/>
        <v>Texas</v>
      </c>
      <c r="E2700" s="61">
        <v>14445</v>
      </c>
      <c r="F2700" s="61">
        <v>14445</v>
      </c>
      <c r="G2700" s="61">
        <v>14448</v>
      </c>
      <c r="H2700" s="61">
        <v>14563</v>
      </c>
      <c r="I2700" s="61">
        <v>14434</v>
      </c>
      <c r="J2700" s="61">
        <v>14341</v>
      </c>
      <c r="K2700" s="61">
        <v>14292</v>
      </c>
      <c r="L2700" s="61">
        <v>14158</v>
      </c>
      <c r="M2700" s="61">
        <v>14160</v>
      </c>
      <c r="N2700" s="61">
        <v>13908</v>
      </c>
      <c r="O2700" s="62">
        <v>13751</v>
      </c>
      <c r="P2700" s="61">
        <v>13595</v>
      </c>
      <c r="Q2700" s="27"/>
      <c r="R2700" s="28"/>
    </row>
    <row r="2701" spans="1:18" x14ac:dyDescent="0.2">
      <c r="A2701" s="60" t="s">
        <v>2710</v>
      </c>
      <c r="B2701" s="57" t="str">
        <f t="shared" si="126"/>
        <v>Nolan County, Texas</v>
      </c>
      <c r="C2701" s="57" t="str">
        <f t="shared" si="127"/>
        <v>Nolan County</v>
      </c>
      <c r="D2701" s="56" t="str">
        <f t="shared" si="128"/>
        <v>Texas</v>
      </c>
      <c r="E2701" s="61">
        <v>15216</v>
      </c>
      <c r="F2701" s="61">
        <v>15213</v>
      </c>
      <c r="G2701" s="61">
        <v>15244</v>
      </c>
      <c r="H2701" s="61">
        <v>15143</v>
      </c>
      <c r="I2701" s="61">
        <v>14932</v>
      </c>
      <c r="J2701" s="61">
        <v>15068</v>
      </c>
      <c r="K2701" s="61">
        <v>15126</v>
      </c>
      <c r="L2701" s="61">
        <v>15111</v>
      </c>
      <c r="M2701" s="61">
        <v>15044</v>
      </c>
      <c r="N2701" s="61">
        <v>14854</v>
      </c>
      <c r="O2701" s="62">
        <v>14799</v>
      </c>
      <c r="P2701" s="61">
        <v>14714</v>
      </c>
      <c r="Q2701" s="27"/>
      <c r="R2701" s="28"/>
    </row>
    <row r="2702" spans="1:18" x14ac:dyDescent="0.2">
      <c r="A2702" s="60" t="s">
        <v>2711</v>
      </c>
      <c r="B2702" s="57" t="str">
        <f t="shared" si="126"/>
        <v>Nueces County, Texas</v>
      </c>
      <c r="C2702" s="57" t="str">
        <f t="shared" si="127"/>
        <v>Nueces County</v>
      </c>
      <c r="D2702" s="56" t="str">
        <f t="shared" si="128"/>
        <v>Texas</v>
      </c>
      <c r="E2702" s="61">
        <v>340223</v>
      </c>
      <c r="F2702" s="61">
        <v>340223</v>
      </c>
      <c r="G2702" s="61">
        <v>340245</v>
      </c>
      <c r="H2702" s="61">
        <v>343263</v>
      </c>
      <c r="I2702" s="61">
        <v>347939</v>
      </c>
      <c r="J2702" s="61">
        <v>352946</v>
      </c>
      <c r="K2702" s="61">
        <v>356657</v>
      </c>
      <c r="L2702" s="61">
        <v>360504</v>
      </c>
      <c r="M2702" s="61">
        <v>361642</v>
      </c>
      <c r="N2702" s="61">
        <v>361235</v>
      </c>
      <c r="O2702" s="62">
        <v>362026</v>
      </c>
      <c r="P2702" s="61">
        <v>362294</v>
      </c>
      <c r="Q2702" s="27"/>
      <c r="R2702" s="28"/>
    </row>
    <row r="2703" spans="1:18" x14ac:dyDescent="0.2">
      <c r="A2703" s="60" t="s">
        <v>2712</v>
      </c>
      <c r="B2703" s="57" t="str">
        <f t="shared" si="126"/>
        <v>Ochiltree County, Texas</v>
      </c>
      <c r="C2703" s="57" t="str">
        <f t="shared" si="127"/>
        <v>Ochiltree County</v>
      </c>
      <c r="D2703" s="56" t="str">
        <f t="shared" si="128"/>
        <v>Texas</v>
      </c>
      <c r="E2703" s="61">
        <v>10223</v>
      </c>
      <c r="F2703" s="61">
        <v>10223</v>
      </c>
      <c r="G2703" s="61">
        <v>10171</v>
      </c>
      <c r="H2703" s="61">
        <v>10444</v>
      </c>
      <c r="I2703" s="61">
        <v>10612</v>
      </c>
      <c r="J2703" s="61">
        <v>10704</v>
      </c>
      <c r="K2703" s="61">
        <v>10715</v>
      </c>
      <c r="L2703" s="61">
        <v>10698</v>
      </c>
      <c r="M2703" s="61">
        <v>10257</v>
      </c>
      <c r="N2703" s="61">
        <v>9996</v>
      </c>
      <c r="O2703" s="62">
        <v>9866</v>
      </c>
      <c r="P2703" s="61">
        <v>9836</v>
      </c>
      <c r="Q2703" s="27"/>
      <c r="R2703" s="28"/>
    </row>
    <row r="2704" spans="1:18" x14ac:dyDescent="0.2">
      <c r="A2704" s="60" t="s">
        <v>2713</v>
      </c>
      <c r="B2704" s="57" t="str">
        <f t="shared" si="126"/>
        <v>Oldham County, Texas</v>
      </c>
      <c r="C2704" s="57" t="str">
        <f t="shared" si="127"/>
        <v>Oldham County</v>
      </c>
      <c r="D2704" s="56" t="str">
        <f t="shared" si="128"/>
        <v>Texas</v>
      </c>
      <c r="E2704" s="61">
        <v>2052</v>
      </c>
      <c r="F2704" s="61">
        <v>2052</v>
      </c>
      <c r="G2704" s="61">
        <v>2050</v>
      </c>
      <c r="H2704" s="61">
        <v>2072</v>
      </c>
      <c r="I2704" s="61">
        <v>2046</v>
      </c>
      <c r="J2704" s="61">
        <v>2088</v>
      </c>
      <c r="K2704" s="61">
        <v>2069</v>
      </c>
      <c r="L2704" s="61">
        <v>2064</v>
      </c>
      <c r="M2704" s="61">
        <v>2074</v>
      </c>
      <c r="N2704" s="61">
        <v>2104</v>
      </c>
      <c r="O2704" s="62">
        <v>2118</v>
      </c>
      <c r="P2704" s="61">
        <v>2112</v>
      </c>
      <c r="Q2704" s="27"/>
      <c r="R2704" s="28"/>
    </row>
    <row r="2705" spans="1:18" x14ac:dyDescent="0.2">
      <c r="A2705" s="60" t="s">
        <v>2714</v>
      </c>
      <c r="B2705" s="57" t="str">
        <f t="shared" si="126"/>
        <v>Orange County, Texas</v>
      </c>
      <c r="C2705" s="57" t="str">
        <f t="shared" si="127"/>
        <v>Orange County</v>
      </c>
      <c r="D2705" s="56" t="str">
        <f t="shared" si="128"/>
        <v>Texas</v>
      </c>
      <c r="E2705" s="61">
        <v>81837</v>
      </c>
      <c r="F2705" s="61">
        <v>81837</v>
      </c>
      <c r="G2705" s="61">
        <v>82012</v>
      </c>
      <c r="H2705" s="61">
        <v>82341</v>
      </c>
      <c r="I2705" s="61">
        <v>82887</v>
      </c>
      <c r="J2705" s="61">
        <v>82811</v>
      </c>
      <c r="K2705" s="61">
        <v>83244</v>
      </c>
      <c r="L2705" s="61">
        <v>83955</v>
      </c>
      <c r="M2705" s="61">
        <v>84549</v>
      </c>
      <c r="N2705" s="61">
        <v>84971</v>
      </c>
      <c r="O2705" s="62">
        <v>83474</v>
      </c>
      <c r="P2705" s="61">
        <v>83396</v>
      </c>
      <c r="Q2705" s="27"/>
      <c r="R2705" s="28"/>
    </row>
    <row r="2706" spans="1:18" x14ac:dyDescent="0.2">
      <c r="A2706" s="60" t="s">
        <v>2715</v>
      </c>
      <c r="B2706" s="57" t="str">
        <f t="shared" si="126"/>
        <v>Palo Pinto County, Texas</v>
      </c>
      <c r="C2706" s="57" t="str">
        <f t="shared" si="127"/>
        <v>Palo Pinto County</v>
      </c>
      <c r="D2706" s="56" t="str">
        <f t="shared" si="128"/>
        <v>Texas</v>
      </c>
      <c r="E2706" s="61">
        <v>28111</v>
      </c>
      <c r="F2706" s="61">
        <v>28132</v>
      </c>
      <c r="G2706" s="61">
        <v>28095</v>
      </c>
      <c r="H2706" s="61">
        <v>28062</v>
      </c>
      <c r="I2706" s="61">
        <v>27867</v>
      </c>
      <c r="J2706" s="61">
        <v>27886</v>
      </c>
      <c r="K2706" s="61">
        <v>28041</v>
      </c>
      <c r="L2706" s="61">
        <v>27966</v>
      </c>
      <c r="M2706" s="61">
        <v>28125</v>
      </c>
      <c r="N2706" s="61">
        <v>28544</v>
      </c>
      <c r="O2706" s="62">
        <v>28874</v>
      </c>
      <c r="P2706" s="61">
        <v>29189</v>
      </c>
      <c r="Q2706" s="27"/>
      <c r="R2706" s="28"/>
    </row>
    <row r="2707" spans="1:18" x14ac:dyDescent="0.2">
      <c r="A2707" s="60" t="s">
        <v>2716</v>
      </c>
      <c r="B2707" s="57" t="str">
        <f t="shared" si="126"/>
        <v>Panola County, Texas</v>
      </c>
      <c r="C2707" s="57" t="str">
        <f t="shared" si="127"/>
        <v>Panola County</v>
      </c>
      <c r="D2707" s="56" t="str">
        <f t="shared" si="128"/>
        <v>Texas</v>
      </c>
      <c r="E2707" s="61">
        <v>23796</v>
      </c>
      <c r="F2707" s="61">
        <v>23796</v>
      </c>
      <c r="G2707" s="61">
        <v>23772</v>
      </c>
      <c r="H2707" s="61">
        <v>24007</v>
      </c>
      <c r="I2707" s="61">
        <v>24001</v>
      </c>
      <c r="J2707" s="61">
        <v>23790</v>
      </c>
      <c r="K2707" s="61">
        <v>23750</v>
      </c>
      <c r="L2707" s="61">
        <v>23667</v>
      </c>
      <c r="M2707" s="61">
        <v>23419</v>
      </c>
      <c r="N2707" s="61">
        <v>23211</v>
      </c>
      <c r="O2707" s="62">
        <v>23142</v>
      </c>
      <c r="P2707" s="61">
        <v>23194</v>
      </c>
      <c r="Q2707" s="27"/>
      <c r="R2707" s="28"/>
    </row>
    <row r="2708" spans="1:18" x14ac:dyDescent="0.2">
      <c r="A2708" s="60" t="s">
        <v>2717</v>
      </c>
      <c r="B2708" s="57" t="str">
        <f t="shared" si="126"/>
        <v>Parker County, Texas</v>
      </c>
      <c r="C2708" s="57" t="str">
        <f t="shared" si="127"/>
        <v>Parker County</v>
      </c>
      <c r="D2708" s="56" t="str">
        <f t="shared" si="128"/>
        <v>Texas</v>
      </c>
      <c r="E2708" s="61">
        <v>116927</v>
      </c>
      <c r="F2708" s="61">
        <v>116949</v>
      </c>
      <c r="G2708" s="61">
        <v>117316</v>
      </c>
      <c r="H2708" s="61">
        <v>118320</v>
      </c>
      <c r="I2708" s="61">
        <v>119482</v>
      </c>
      <c r="J2708" s="61">
        <v>119785</v>
      </c>
      <c r="K2708" s="61">
        <v>122147</v>
      </c>
      <c r="L2708" s="61">
        <v>125640</v>
      </c>
      <c r="M2708" s="61">
        <v>128967</v>
      </c>
      <c r="N2708" s="61">
        <v>133501</v>
      </c>
      <c r="O2708" s="62">
        <v>138070</v>
      </c>
      <c r="P2708" s="61">
        <v>142878</v>
      </c>
      <c r="Q2708" s="27"/>
      <c r="R2708" s="28"/>
    </row>
    <row r="2709" spans="1:18" x14ac:dyDescent="0.2">
      <c r="A2709" s="60" t="s">
        <v>2718</v>
      </c>
      <c r="B2709" s="57" t="str">
        <f t="shared" si="126"/>
        <v>Parmer County, Texas</v>
      </c>
      <c r="C2709" s="57" t="str">
        <f t="shared" si="127"/>
        <v>Parmer County</v>
      </c>
      <c r="D2709" s="56" t="str">
        <f t="shared" si="128"/>
        <v>Texas</v>
      </c>
      <c r="E2709" s="61">
        <v>10269</v>
      </c>
      <c r="F2709" s="61">
        <v>10269</v>
      </c>
      <c r="G2709" s="61">
        <v>10265</v>
      </c>
      <c r="H2709" s="61">
        <v>10276</v>
      </c>
      <c r="I2709" s="61">
        <v>10184</v>
      </c>
      <c r="J2709" s="61">
        <v>9986</v>
      </c>
      <c r="K2709" s="61">
        <v>9952</v>
      </c>
      <c r="L2709" s="61">
        <v>9794</v>
      </c>
      <c r="M2709" s="61">
        <v>9762</v>
      </c>
      <c r="N2709" s="61">
        <v>9710</v>
      </c>
      <c r="O2709" s="62">
        <v>9719</v>
      </c>
      <c r="P2709" s="61">
        <v>9605</v>
      </c>
      <c r="Q2709" s="27"/>
      <c r="R2709" s="28"/>
    </row>
    <row r="2710" spans="1:18" x14ac:dyDescent="0.2">
      <c r="A2710" s="60" t="s">
        <v>2719</v>
      </c>
      <c r="B2710" s="57" t="str">
        <f t="shared" si="126"/>
        <v>Pecos County, Texas</v>
      </c>
      <c r="C2710" s="57" t="str">
        <f t="shared" si="127"/>
        <v>Pecos County</v>
      </c>
      <c r="D2710" s="56" t="str">
        <f t="shared" si="128"/>
        <v>Texas</v>
      </c>
      <c r="E2710" s="61">
        <v>15507</v>
      </c>
      <c r="F2710" s="61">
        <v>15507</v>
      </c>
      <c r="G2710" s="61">
        <v>15523</v>
      </c>
      <c r="H2710" s="61">
        <v>15643</v>
      </c>
      <c r="I2710" s="61">
        <v>15568</v>
      </c>
      <c r="J2710" s="61">
        <v>15660</v>
      </c>
      <c r="K2710" s="61">
        <v>15828</v>
      </c>
      <c r="L2710" s="61">
        <v>16030</v>
      </c>
      <c r="M2710" s="61">
        <v>15881</v>
      </c>
      <c r="N2710" s="61">
        <v>15634</v>
      </c>
      <c r="O2710" s="62">
        <v>15709</v>
      </c>
      <c r="P2710" s="61">
        <v>15823</v>
      </c>
      <c r="Q2710" s="27"/>
      <c r="R2710" s="28"/>
    </row>
    <row r="2711" spans="1:18" x14ac:dyDescent="0.2">
      <c r="A2711" s="60" t="s">
        <v>2720</v>
      </c>
      <c r="B2711" s="57" t="str">
        <f t="shared" si="126"/>
        <v>Polk County, Texas</v>
      </c>
      <c r="C2711" s="57" t="str">
        <f t="shared" si="127"/>
        <v>Polk County</v>
      </c>
      <c r="D2711" s="56" t="str">
        <f t="shared" si="128"/>
        <v>Texas</v>
      </c>
      <c r="E2711" s="61">
        <v>45413</v>
      </c>
      <c r="F2711" s="61">
        <v>45415</v>
      </c>
      <c r="G2711" s="61">
        <v>45446</v>
      </c>
      <c r="H2711" s="61">
        <v>45580</v>
      </c>
      <c r="I2711" s="61">
        <v>45510</v>
      </c>
      <c r="J2711" s="61">
        <v>45522</v>
      </c>
      <c r="K2711" s="61">
        <v>45813</v>
      </c>
      <c r="L2711" s="61">
        <v>46613</v>
      </c>
      <c r="M2711" s="61">
        <v>47656</v>
      </c>
      <c r="N2711" s="61">
        <v>48990</v>
      </c>
      <c r="O2711" s="62">
        <v>49955</v>
      </c>
      <c r="P2711" s="61">
        <v>51353</v>
      </c>
      <c r="Q2711" s="27"/>
      <c r="R2711" s="28"/>
    </row>
    <row r="2712" spans="1:18" x14ac:dyDescent="0.2">
      <c r="A2712" s="60" t="s">
        <v>2721</v>
      </c>
      <c r="B2712" s="57" t="str">
        <f t="shared" si="126"/>
        <v>Potter County, Texas</v>
      </c>
      <c r="C2712" s="57" t="str">
        <f t="shared" si="127"/>
        <v>Potter County</v>
      </c>
      <c r="D2712" s="56" t="str">
        <f t="shared" si="128"/>
        <v>Texas</v>
      </c>
      <c r="E2712" s="61">
        <v>121073</v>
      </c>
      <c r="F2712" s="61">
        <v>121078</v>
      </c>
      <c r="G2712" s="61">
        <v>121371</v>
      </c>
      <c r="H2712" s="61">
        <v>122305</v>
      </c>
      <c r="I2712" s="61">
        <v>122739</v>
      </c>
      <c r="J2712" s="61">
        <v>122127</v>
      </c>
      <c r="K2712" s="61">
        <v>122061</v>
      </c>
      <c r="L2712" s="61">
        <v>121272</v>
      </c>
      <c r="M2712" s="61">
        <v>120632</v>
      </c>
      <c r="N2712" s="61">
        <v>120340</v>
      </c>
      <c r="O2712" s="62">
        <v>118711</v>
      </c>
      <c r="P2712" s="61">
        <v>117415</v>
      </c>
      <c r="Q2712" s="27"/>
      <c r="R2712" s="28"/>
    </row>
    <row r="2713" spans="1:18" x14ac:dyDescent="0.2">
      <c r="A2713" s="60" t="s">
        <v>2722</v>
      </c>
      <c r="B2713" s="57" t="str">
        <f t="shared" si="126"/>
        <v>Presidio County, Texas</v>
      </c>
      <c r="C2713" s="57" t="str">
        <f t="shared" si="127"/>
        <v>Presidio County</v>
      </c>
      <c r="D2713" s="56" t="str">
        <f t="shared" si="128"/>
        <v>Texas</v>
      </c>
      <c r="E2713" s="61">
        <v>7818</v>
      </c>
      <c r="F2713" s="61">
        <v>7817</v>
      </c>
      <c r="G2713" s="61">
        <v>7875</v>
      </c>
      <c r="H2713" s="61">
        <v>7754</v>
      </c>
      <c r="I2713" s="61">
        <v>7619</v>
      </c>
      <c r="J2713" s="61">
        <v>7386</v>
      </c>
      <c r="K2713" s="61">
        <v>7194</v>
      </c>
      <c r="L2713" s="61">
        <v>7057</v>
      </c>
      <c r="M2713" s="61">
        <v>7156</v>
      </c>
      <c r="N2713" s="61">
        <v>7100</v>
      </c>
      <c r="O2713" s="62">
        <v>6856</v>
      </c>
      <c r="P2713" s="61">
        <v>6704</v>
      </c>
      <c r="Q2713" s="27"/>
      <c r="R2713" s="28"/>
    </row>
    <row r="2714" spans="1:18" x14ac:dyDescent="0.2">
      <c r="A2714" s="60" t="s">
        <v>2723</v>
      </c>
      <c r="B2714" s="57" t="str">
        <f t="shared" si="126"/>
        <v>Rains County, Texas</v>
      </c>
      <c r="C2714" s="57" t="str">
        <f t="shared" si="127"/>
        <v>Rains County</v>
      </c>
      <c r="D2714" s="56" t="str">
        <f t="shared" si="128"/>
        <v>Texas</v>
      </c>
      <c r="E2714" s="61">
        <v>10914</v>
      </c>
      <c r="F2714" s="61">
        <v>10916</v>
      </c>
      <c r="G2714" s="61">
        <v>10913</v>
      </c>
      <c r="H2714" s="61">
        <v>11003</v>
      </c>
      <c r="I2714" s="61">
        <v>10939</v>
      </c>
      <c r="J2714" s="61">
        <v>11033</v>
      </c>
      <c r="K2714" s="61">
        <v>11013</v>
      </c>
      <c r="L2714" s="61">
        <v>11136</v>
      </c>
      <c r="M2714" s="61">
        <v>11304</v>
      </c>
      <c r="N2714" s="61">
        <v>11730</v>
      </c>
      <c r="O2714" s="62">
        <v>12147</v>
      </c>
      <c r="P2714" s="61">
        <v>12514</v>
      </c>
      <c r="Q2714" s="27"/>
      <c r="R2714" s="28"/>
    </row>
    <row r="2715" spans="1:18" x14ac:dyDescent="0.2">
      <c r="A2715" s="60" t="s">
        <v>2724</v>
      </c>
      <c r="B2715" s="57" t="str">
        <f t="shared" si="126"/>
        <v>Randall County, Texas</v>
      </c>
      <c r="C2715" s="57" t="str">
        <f t="shared" si="127"/>
        <v>Randall County</v>
      </c>
      <c r="D2715" s="56" t="str">
        <f t="shared" si="128"/>
        <v>Texas</v>
      </c>
      <c r="E2715" s="61">
        <v>120725</v>
      </c>
      <c r="F2715" s="61">
        <v>120720</v>
      </c>
      <c r="G2715" s="61">
        <v>121179</v>
      </c>
      <c r="H2715" s="61">
        <v>123424</v>
      </c>
      <c r="I2715" s="61">
        <v>124975</v>
      </c>
      <c r="J2715" s="61">
        <v>126753</v>
      </c>
      <c r="K2715" s="61">
        <v>128733</v>
      </c>
      <c r="L2715" s="61">
        <v>130368</v>
      </c>
      <c r="M2715" s="61">
        <v>132342</v>
      </c>
      <c r="N2715" s="61">
        <v>134015</v>
      </c>
      <c r="O2715" s="62">
        <v>135691</v>
      </c>
      <c r="P2715" s="61">
        <v>137713</v>
      </c>
      <c r="Q2715" s="27"/>
      <c r="R2715" s="28"/>
    </row>
    <row r="2716" spans="1:18" x14ac:dyDescent="0.2">
      <c r="A2716" s="60" t="s">
        <v>2725</v>
      </c>
      <c r="B2716" s="57" t="str">
        <f t="shared" si="126"/>
        <v>Reagan County, Texas</v>
      </c>
      <c r="C2716" s="57" t="str">
        <f t="shared" si="127"/>
        <v>Reagan County</v>
      </c>
      <c r="D2716" s="56" t="str">
        <f t="shared" si="128"/>
        <v>Texas</v>
      </c>
      <c r="E2716" s="61">
        <v>3367</v>
      </c>
      <c r="F2716" s="61">
        <v>3367</v>
      </c>
      <c r="G2716" s="61">
        <v>3353</v>
      </c>
      <c r="H2716" s="61">
        <v>3393</v>
      </c>
      <c r="I2716" s="61">
        <v>3477</v>
      </c>
      <c r="J2716" s="61">
        <v>3633</v>
      </c>
      <c r="K2716" s="61">
        <v>3785</v>
      </c>
      <c r="L2716" s="61">
        <v>3807</v>
      </c>
      <c r="M2716" s="61">
        <v>3726</v>
      </c>
      <c r="N2716" s="61">
        <v>3712</v>
      </c>
      <c r="O2716" s="62">
        <v>3736</v>
      </c>
      <c r="P2716" s="61">
        <v>3849</v>
      </c>
      <c r="Q2716" s="27"/>
      <c r="R2716" s="28"/>
    </row>
    <row r="2717" spans="1:18" x14ac:dyDescent="0.2">
      <c r="A2717" s="60" t="s">
        <v>2726</v>
      </c>
      <c r="B2717" s="57" t="str">
        <f t="shared" si="126"/>
        <v>Real County, Texas</v>
      </c>
      <c r="C2717" s="57" t="str">
        <f t="shared" si="127"/>
        <v>Real County</v>
      </c>
      <c r="D2717" s="56" t="str">
        <f t="shared" si="128"/>
        <v>Texas</v>
      </c>
      <c r="E2717" s="61">
        <v>3309</v>
      </c>
      <c r="F2717" s="61">
        <v>3309</v>
      </c>
      <c r="G2717" s="61">
        <v>3322</v>
      </c>
      <c r="H2717" s="61">
        <v>3431</v>
      </c>
      <c r="I2717" s="61">
        <v>3352</v>
      </c>
      <c r="J2717" s="61">
        <v>3318</v>
      </c>
      <c r="K2717" s="61">
        <v>3347</v>
      </c>
      <c r="L2717" s="61">
        <v>3297</v>
      </c>
      <c r="M2717" s="61">
        <v>3399</v>
      </c>
      <c r="N2717" s="61">
        <v>3417</v>
      </c>
      <c r="O2717" s="62">
        <v>3477</v>
      </c>
      <c r="P2717" s="61">
        <v>3452</v>
      </c>
      <c r="Q2717" s="27"/>
      <c r="R2717" s="28"/>
    </row>
    <row r="2718" spans="1:18" x14ac:dyDescent="0.2">
      <c r="A2718" s="60" t="s">
        <v>2727</v>
      </c>
      <c r="B2718" s="57" t="str">
        <f t="shared" si="126"/>
        <v>Red River County, Texas</v>
      </c>
      <c r="C2718" s="57" t="str">
        <f t="shared" si="127"/>
        <v>Red River County</v>
      </c>
      <c r="D2718" s="56" t="str">
        <f t="shared" si="128"/>
        <v>Texas</v>
      </c>
      <c r="E2718" s="61">
        <v>12860</v>
      </c>
      <c r="F2718" s="61">
        <v>12862</v>
      </c>
      <c r="G2718" s="61">
        <v>12874</v>
      </c>
      <c r="H2718" s="61">
        <v>12682</v>
      </c>
      <c r="I2718" s="61">
        <v>12723</v>
      </c>
      <c r="J2718" s="61">
        <v>12487</v>
      </c>
      <c r="K2718" s="61">
        <v>12445</v>
      </c>
      <c r="L2718" s="61">
        <v>12345</v>
      </c>
      <c r="M2718" s="61">
        <v>12179</v>
      </c>
      <c r="N2718" s="61">
        <v>12164</v>
      </c>
      <c r="O2718" s="62">
        <v>12143</v>
      </c>
      <c r="P2718" s="61">
        <v>12023</v>
      </c>
      <c r="Q2718" s="27"/>
      <c r="R2718" s="28"/>
    </row>
    <row r="2719" spans="1:18" x14ac:dyDescent="0.2">
      <c r="A2719" s="60" t="s">
        <v>2728</v>
      </c>
      <c r="B2719" s="57" t="str">
        <f t="shared" si="126"/>
        <v>Reeves County, Texas</v>
      </c>
      <c r="C2719" s="57" t="str">
        <f t="shared" si="127"/>
        <v>Reeves County</v>
      </c>
      <c r="D2719" s="56" t="str">
        <f t="shared" si="128"/>
        <v>Texas</v>
      </c>
      <c r="E2719" s="61">
        <v>13783</v>
      </c>
      <c r="F2719" s="61">
        <v>13783</v>
      </c>
      <c r="G2719" s="61">
        <v>13834</v>
      </c>
      <c r="H2719" s="61">
        <v>14098</v>
      </c>
      <c r="I2719" s="61">
        <v>14265</v>
      </c>
      <c r="J2719" s="61">
        <v>14494</v>
      </c>
      <c r="K2719" s="61">
        <v>15124</v>
      </c>
      <c r="L2719" s="61">
        <v>15574</v>
      </c>
      <c r="M2719" s="61">
        <v>15229</v>
      </c>
      <c r="N2719" s="61">
        <v>15166</v>
      </c>
      <c r="O2719" s="62">
        <v>15513</v>
      </c>
      <c r="P2719" s="61">
        <v>15976</v>
      </c>
      <c r="Q2719" s="27"/>
      <c r="R2719" s="28"/>
    </row>
    <row r="2720" spans="1:18" x14ac:dyDescent="0.2">
      <c r="A2720" s="60" t="s">
        <v>2729</v>
      </c>
      <c r="B2720" s="57" t="str">
        <f t="shared" si="126"/>
        <v>Refugio County, Texas</v>
      </c>
      <c r="C2720" s="57" t="str">
        <f t="shared" si="127"/>
        <v>Refugio County</v>
      </c>
      <c r="D2720" s="56" t="str">
        <f t="shared" si="128"/>
        <v>Texas</v>
      </c>
      <c r="E2720" s="61">
        <v>7383</v>
      </c>
      <c r="F2720" s="61">
        <v>7383</v>
      </c>
      <c r="G2720" s="61">
        <v>7375</v>
      </c>
      <c r="H2720" s="61">
        <v>7321</v>
      </c>
      <c r="I2720" s="61">
        <v>7256</v>
      </c>
      <c r="J2720" s="61">
        <v>7279</v>
      </c>
      <c r="K2720" s="61">
        <v>7362</v>
      </c>
      <c r="L2720" s="61">
        <v>7326</v>
      </c>
      <c r="M2720" s="61">
        <v>7272</v>
      </c>
      <c r="N2720" s="61">
        <v>7180</v>
      </c>
      <c r="O2720" s="62">
        <v>7000</v>
      </c>
      <c r="P2720" s="61">
        <v>6948</v>
      </c>
      <c r="Q2720" s="27"/>
      <c r="R2720" s="28"/>
    </row>
    <row r="2721" spans="1:18" x14ac:dyDescent="0.2">
      <c r="A2721" s="60" t="s">
        <v>2730</v>
      </c>
      <c r="B2721" s="57" t="str">
        <f t="shared" si="126"/>
        <v>Roberts County, Texas</v>
      </c>
      <c r="C2721" s="57" t="str">
        <f t="shared" si="127"/>
        <v>Roberts County</v>
      </c>
      <c r="D2721" s="56" t="str">
        <f t="shared" si="128"/>
        <v>Texas</v>
      </c>
      <c r="E2721" s="61">
        <v>929</v>
      </c>
      <c r="F2721" s="61">
        <v>929</v>
      </c>
      <c r="G2721" s="61">
        <v>924</v>
      </c>
      <c r="H2721" s="61">
        <v>926</v>
      </c>
      <c r="I2721" s="61">
        <v>942</v>
      </c>
      <c r="J2721" s="61">
        <v>919</v>
      </c>
      <c r="K2721" s="61">
        <v>914</v>
      </c>
      <c r="L2721" s="61">
        <v>910</v>
      </c>
      <c r="M2721" s="61">
        <v>910</v>
      </c>
      <c r="N2721" s="61">
        <v>941</v>
      </c>
      <c r="O2721" s="62">
        <v>898</v>
      </c>
      <c r="P2721" s="61">
        <v>854</v>
      </c>
      <c r="Q2721" s="27"/>
      <c r="R2721" s="28"/>
    </row>
    <row r="2722" spans="1:18" x14ac:dyDescent="0.2">
      <c r="A2722" s="60" t="s">
        <v>2731</v>
      </c>
      <c r="B2722" s="57" t="str">
        <f t="shared" si="126"/>
        <v>Robertson County, Texas</v>
      </c>
      <c r="C2722" s="57" t="str">
        <f t="shared" si="127"/>
        <v>Robertson County</v>
      </c>
      <c r="D2722" s="56" t="str">
        <f t="shared" si="128"/>
        <v>Texas</v>
      </c>
      <c r="E2722" s="61">
        <v>16622</v>
      </c>
      <c r="F2722" s="61">
        <v>16620</v>
      </c>
      <c r="G2722" s="61">
        <v>16555</v>
      </c>
      <c r="H2722" s="61">
        <v>16657</v>
      </c>
      <c r="I2722" s="61">
        <v>16455</v>
      </c>
      <c r="J2722" s="61">
        <v>16431</v>
      </c>
      <c r="K2722" s="61">
        <v>16468</v>
      </c>
      <c r="L2722" s="61">
        <v>16698</v>
      </c>
      <c r="M2722" s="61">
        <v>16804</v>
      </c>
      <c r="N2722" s="61">
        <v>17153</v>
      </c>
      <c r="O2722" s="62">
        <v>17219</v>
      </c>
      <c r="P2722" s="61">
        <v>17074</v>
      </c>
      <c r="Q2722" s="27"/>
      <c r="R2722" s="28"/>
    </row>
    <row r="2723" spans="1:18" x14ac:dyDescent="0.2">
      <c r="A2723" s="60" t="s">
        <v>2732</v>
      </c>
      <c r="B2723" s="57" t="str">
        <f t="shared" si="126"/>
        <v>Rockwall County, Texas</v>
      </c>
      <c r="C2723" s="57" t="str">
        <f t="shared" si="127"/>
        <v>Rockwall County</v>
      </c>
      <c r="D2723" s="56" t="str">
        <f t="shared" si="128"/>
        <v>Texas</v>
      </c>
      <c r="E2723" s="61">
        <v>78337</v>
      </c>
      <c r="F2723" s="61">
        <v>78345</v>
      </c>
      <c r="G2723" s="61">
        <v>78919</v>
      </c>
      <c r="H2723" s="61">
        <v>81045</v>
      </c>
      <c r="I2723" s="61">
        <v>82710</v>
      </c>
      <c r="J2723" s="61">
        <v>84670</v>
      </c>
      <c r="K2723" s="61">
        <v>87064</v>
      </c>
      <c r="L2723" s="61">
        <v>90170</v>
      </c>
      <c r="M2723" s="61">
        <v>93421</v>
      </c>
      <c r="N2723" s="61">
        <v>96824</v>
      </c>
      <c r="O2723" s="62">
        <v>100546</v>
      </c>
      <c r="P2723" s="61">
        <v>104915</v>
      </c>
      <c r="Q2723" s="27"/>
      <c r="R2723" s="28"/>
    </row>
    <row r="2724" spans="1:18" x14ac:dyDescent="0.2">
      <c r="A2724" s="60" t="s">
        <v>2733</v>
      </c>
      <c r="B2724" s="57" t="str">
        <f t="shared" si="126"/>
        <v>Runnels County, Texas</v>
      </c>
      <c r="C2724" s="57" t="str">
        <f t="shared" si="127"/>
        <v>Runnels County</v>
      </c>
      <c r="D2724" s="56" t="str">
        <f t="shared" si="128"/>
        <v>Texas</v>
      </c>
      <c r="E2724" s="61">
        <v>10501</v>
      </c>
      <c r="F2724" s="61">
        <v>10502</v>
      </c>
      <c r="G2724" s="61">
        <v>10508</v>
      </c>
      <c r="H2724" s="61">
        <v>10500</v>
      </c>
      <c r="I2724" s="61">
        <v>10335</v>
      </c>
      <c r="J2724" s="61">
        <v>10196</v>
      </c>
      <c r="K2724" s="61">
        <v>10294</v>
      </c>
      <c r="L2724" s="61">
        <v>10387</v>
      </c>
      <c r="M2724" s="61">
        <v>10276</v>
      </c>
      <c r="N2724" s="61">
        <v>10282</v>
      </c>
      <c r="O2724" s="62">
        <v>10178</v>
      </c>
      <c r="P2724" s="61">
        <v>10264</v>
      </c>
      <c r="Q2724" s="27"/>
      <c r="R2724" s="28"/>
    </row>
    <row r="2725" spans="1:18" x14ac:dyDescent="0.2">
      <c r="A2725" s="60" t="s">
        <v>2734</v>
      </c>
      <c r="B2725" s="57" t="str">
        <f t="shared" si="126"/>
        <v>Rusk County, Texas</v>
      </c>
      <c r="C2725" s="57" t="str">
        <f t="shared" si="127"/>
        <v>Rusk County</v>
      </c>
      <c r="D2725" s="56" t="str">
        <f t="shared" si="128"/>
        <v>Texas</v>
      </c>
      <c r="E2725" s="61">
        <v>53330</v>
      </c>
      <c r="F2725" s="61">
        <v>53309</v>
      </c>
      <c r="G2725" s="61">
        <v>53361</v>
      </c>
      <c r="H2725" s="61">
        <v>53702</v>
      </c>
      <c r="I2725" s="61">
        <v>53793</v>
      </c>
      <c r="J2725" s="61">
        <v>53332</v>
      </c>
      <c r="K2725" s="61">
        <v>53212</v>
      </c>
      <c r="L2725" s="61">
        <v>52965</v>
      </c>
      <c r="M2725" s="61">
        <v>52892</v>
      </c>
      <c r="N2725" s="61">
        <v>54213</v>
      </c>
      <c r="O2725" s="62">
        <v>54301</v>
      </c>
      <c r="P2725" s="61">
        <v>54406</v>
      </c>
      <c r="Q2725" s="27"/>
      <c r="R2725" s="28"/>
    </row>
    <row r="2726" spans="1:18" x14ac:dyDescent="0.2">
      <c r="A2726" s="60" t="s">
        <v>2735</v>
      </c>
      <c r="B2726" s="57" t="str">
        <f t="shared" si="126"/>
        <v>Sabine County, Texas</v>
      </c>
      <c r="C2726" s="57" t="str">
        <f t="shared" si="127"/>
        <v>Sabine County</v>
      </c>
      <c r="D2726" s="56" t="str">
        <f t="shared" si="128"/>
        <v>Texas</v>
      </c>
      <c r="E2726" s="61">
        <v>10834</v>
      </c>
      <c r="F2726" s="61">
        <v>10836</v>
      </c>
      <c r="G2726" s="61">
        <v>10871</v>
      </c>
      <c r="H2726" s="61">
        <v>10727</v>
      </c>
      <c r="I2726" s="61">
        <v>10524</v>
      </c>
      <c r="J2726" s="61">
        <v>10424</v>
      </c>
      <c r="K2726" s="61">
        <v>10428</v>
      </c>
      <c r="L2726" s="61">
        <v>10440</v>
      </c>
      <c r="M2726" s="61">
        <v>10381</v>
      </c>
      <c r="N2726" s="61">
        <v>10417</v>
      </c>
      <c r="O2726" s="62">
        <v>10576</v>
      </c>
      <c r="P2726" s="61">
        <v>10542</v>
      </c>
      <c r="Q2726" s="27"/>
      <c r="R2726" s="28"/>
    </row>
    <row r="2727" spans="1:18" x14ac:dyDescent="0.2">
      <c r="A2727" s="60" t="s">
        <v>2736</v>
      </c>
      <c r="B2727" s="57" t="str">
        <f t="shared" si="126"/>
        <v>San Augustine County, Texas</v>
      </c>
      <c r="C2727" s="57" t="str">
        <f t="shared" si="127"/>
        <v>San Augustine County</v>
      </c>
      <c r="D2727" s="56" t="str">
        <f t="shared" si="128"/>
        <v>Texas</v>
      </c>
      <c r="E2727" s="61">
        <v>8865</v>
      </c>
      <c r="F2727" s="61">
        <v>8861</v>
      </c>
      <c r="G2727" s="61">
        <v>8854</v>
      </c>
      <c r="H2727" s="61">
        <v>8799</v>
      </c>
      <c r="I2727" s="61">
        <v>8789</v>
      </c>
      <c r="J2727" s="61">
        <v>8663</v>
      </c>
      <c r="K2727" s="61">
        <v>8481</v>
      </c>
      <c r="L2727" s="61">
        <v>8349</v>
      </c>
      <c r="M2727" s="61">
        <v>8288</v>
      </c>
      <c r="N2727" s="61">
        <v>8302</v>
      </c>
      <c r="O2727" s="62">
        <v>8254</v>
      </c>
      <c r="P2727" s="61">
        <v>8237</v>
      </c>
      <c r="Q2727" s="27"/>
      <c r="R2727" s="28"/>
    </row>
    <row r="2728" spans="1:18" x14ac:dyDescent="0.2">
      <c r="A2728" s="60" t="s">
        <v>2737</v>
      </c>
      <c r="B2728" s="57" t="str">
        <f t="shared" si="126"/>
        <v>San Jacinto County, Texas</v>
      </c>
      <c r="C2728" s="57" t="str">
        <f t="shared" si="127"/>
        <v>San Jacinto County</v>
      </c>
      <c r="D2728" s="56" t="str">
        <f t="shared" si="128"/>
        <v>Texas</v>
      </c>
      <c r="E2728" s="61">
        <v>26384</v>
      </c>
      <c r="F2728" s="61">
        <v>26378</v>
      </c>
      <c r="G2728" s="61">
        <v>26474</v>
      </c>
      <c r="H2728" s="61">
        <v>26780</v>
      </c>
      <c r="I2728" s="61">
        <v>26942</v>
      </c>
      <c r="J2728" s="61">
        <v>26731</v>
      </c>
      <c r="K2728" s="61">
        <v>27049</v>
      </c>
      <c r="L2728" s="61">
        <v>27361</v>
      </c>
      <c r="M2728" s="61">
        <v>27732</v>
      </c>
      <c r="N2728" s="61">
        <v>28231</v>
      </c>
      <c r="O2728" s="62">
        <v>28717</v>
      </c>
      <c r="P2728" s="61">
        <v>28859</v>
      </c>
      <c r="Q2728" s="27"/>
      <c r="R2728" s="28"/>
    </row>
    <row r="2729" spans="1:18" x14ac:dyDescent="0.2">
      <c r="A2729" s="60" t="s">
        <v>2738</v>
      </c>
      <c r="B2729" s="57" t="str">
        <f t="shared" si="126"/>
        <v>San Patricio County, Texas</v>
      </c>
      <c r="C2729" s="57" t="str">
        <f t="shared" si="127"/>
        <v>San Patricio County</v>
      </c>
      <c r="D2729" s="56" t="str">
        <f t="shared" si="128"/>
        <v>Texas</v>
      </c>
      <c r="E2729" s="61">
        <v>64804</v>
      </c>
      <c r="F2729" s="61">
        <v>64802</v>
      </c>
      <c r="G2729" s="61">
        <v>64431</v>
      </c>
      <c r="H2729" s="61">
        <v>64458</v>
      </c>
      <c r="I2729" s="61">
        <v>65260</v>
      </c>
      <c r="J2729" s="61">
        <v>66134</v>
      </c>
      <c r="K2729" s="61">
        <v>66656</v>
      </c>
      <c r="L2729" s="61">
        <v>67117</v>
      </c>
      <c r="M2729" s="61">
        <v>67311</v>
      </c>
      <c r="N2729" s="61">
        <v>67210</v>
      </c>
      <c r="O2729" s="62">
        <v>66671</v>
      </c>
      <c r="P2729" s="61">
        <v>66730</v>
      </c>
      <c r="Q2729" s="27"/>
      <c r="R2729" s="28"/>
    </row>
    <row r="2730" spans="1:18" x14ac:dyDescent="0.2">
      <c r="A2730" s="60" t="s">
        <v>2739</v>
      </c>
      <c r="B2730" s="57" t="str">
        <f t="shared" si="126"/>
        <v>San Saba County, Texas</v>
      </c>
      <c r="C2730" s="57" t="str">
        <f t="shared" si="127"/>
        <v>San Saba County</v>
      </c>
      <c r="D2730" s="56" t="str">
        <f t="shared" si="128"/>
        <v>Texas</v>
      </c>
      <c r="E2730" s="61">
        <v>6131</v>
      </c>
      <c r="F2730" s="61">
        <v>6130</v>
      </c>
      <c r="G2730" s="61">
        <v>6134</v>
      </c>
      <c r="H2730" s="61">
        <v>6047</v>
      </c>
      <c r="I2730" s="61">
        <v>5990</v>
      </c>
      <c r="J2730" s="61">
        <v>5960</v>
      </c>
      <c r="K2730" s="61">
        <v>5858</v>
      </c>
      <c r="L2730" s="61">
        <v>5922</v>
      </c>
      <c r="M2730" s="61">
        <v>5922</v>
      </c>
      <c r="N2730" s="61">
        <v>5996</v>
      </c>
      <c r="O2730" s="62">
        <v>6060</v>
      </c>
      <c r="P2730" s="61">
        <v>6055</v>
      </c>
      <c r="Q2730" s="27"/>
      <c r="R2730" s="28"/>
    </row>
    <row r="2731" spans="1:18" x14ac:dyDescent="0.2">
      <c r="A2731" s="60" t="s">
        <v>2740</v>
      </c>
      <c r="B2731" s="57" t="str">
        <f t="shared" si="126"/>
        <v>Schleicher County, Texas</v>
      </c>
      <c r="C2731" s="57" t="str">
        <f t="shared" si="127"/>
        <v>Schleicher County</v>
      </c>
      <c r="D2731" s="56" t="str">
        <f t="shared" si="128"/>
        <v>Texas</v>
      </c>
      <c r="E2731" s="61">
        <v>3461</v>
      </c>
      <c r="F2731" s="61">
        <v>3461</v>
      </c>
      <c r="G2731" s="61">
        <v>3503</v>
      </c>
      <c r="H2731" s="61">
        <v>3310</v>
      </c>
      <c r="I2731" s="61">
        <v>3259</v>
      </c>
      <c r="J2731" s="61">
        <v>3191</v>
      </c>
      <c r="K2731" s="61">
        <v>3164</v>
      </c>
      <c r="L2731" s="61">
        <v>3195</v>
      </c>
      <c r="M2731" s="61">
        <v>3057</v>
      </c>
      <c r="N2731" s="61">
        <v>2989</v>
      </c>
      <c r="O2731" s="62">
        <v>2880</v>
      </c>
      <c r="P2731" s="61">
        <v>2793</v>
      </c>
      <c r="Q2731" s="27"/>
      <c r="R2731" s="28"/>
    </row>
    <row r="2732" spans="1:18" x14ac:dyDescent="0.2">
      <c r="A2732" s="60" t="s">
        <v>2741</v>
      </c>
      <c r="B2732" s="57" t="str">
        <f t="shared" si="126"/>
        <v>Scurry County, Texas</v>
      </c>
      <c r="C2732" s="57" t="str">
        <f t="shared" si="127"/>
        <v>Scurry County</v>
      </c>
      <c r="D2732" s="56" t="str">
        <f t="shared" si="128"/>
        <v>Texas</v>
      </c>
      <c r="E2732" s="61">
        <v>16921</v>
      </c>
      <c r="F2732" s="61">
        <v>16919</v>
      </c>
      <c r="G2732" s="61">
        <v>16928</v>
      </c>
      <c r="H2732" s="61">
        <v>16868</v>
      </c>
      <c r="I2732" s="61">
        <v>17125</v>
      </c>
      <c r="J2732" s="61">
        <v>17272</v>
      </c>
      <c r="K2732" s="61">
        <v>17377</v>
      </c>
      <c r="L2732" s="61">
        <v>17570</v>
      </c>
      <c r="M2732" s="61">
        <v>17394</v>
      </c>
      <c r="N2732" s="61">
        <v>17003</v>
      </c>
      <c r="O2732" s="62">
        <v>16812</v>
      </c>
      <c r="P2732" s="61">
        <v>16703</v>
      </c>
      <c r="Q2732" s="27"/>
      <c r="R2732" s="28"/>
    </row>
    <row r="2733" spans="1:18" x14ac:dyDescent="0.2">
      <c r="A2733" s="60" t="s">
        <v>2742</v>
      </c>
      <c r="B2733" s="57" t="str">
        <f t="shared" si="126"/>
        <v>Shackelford County, Texas</v>
      </c>
      <c r="C2733" s="57" t="str">
        <f t="shared" si="127"/>
        <v>Shackelford County</v>
      </c>
      <c r="D2733" s="56" t="str">
        <f t="shared" si="128"/>
        <v>Texas</v>
      </c>
      <c r="E2733" s="61">
        <v>3378</v>
      </c>
      <c r="F2733" s="61">
        <v>3376</v>
      </c>
      <c r="G2733" s="61">
        <v>3383</v>
      </c>
      <c r="H2733" s="61">
        <v>3334</v>
      </c>
      <c r="I2733" s="61">
        <v>3361</v>
      </c>
      <c r="J2733" s="61">
        <v>3375</v>
      </c>
      <c r="K2733" s="61">
        <v>3316</v>
      </c>
      <c r="L2733" s="61">
        <v>3333</v>
      </c>
      <c r="M2733" s="61">
        <v>3337</v>
      </c>
      <c r="N2733" s="61">
        <v>3289</v>
      </c>
      <c r="O2733" s="62">
        <v>3256</v>
      </c>
      <c r="P2733" s="61">
        <v>3265</v>
      </c>
      <c r="Q2733" s="27"/>
      <c r="R2733" s="28"/>
    </row>
    <row r="2734" spans="1:18" x14ac:dyDescent="0.2">
      <c r="A2734" s="60" t="s">
        <v>2743</v>
      </c>
      <c r="B2734" s="57" t="str">
        <f t="shared" si="126"/>
        <v>Shelby County, Texas</v>
      </c>
      <c r="C2734" s="57" t="str">
        <f t="shared" si="127"/>
        <v>Shelby County</v>
      </c>
      <c r="D2734" s="56" t="str">
        <f t="shared" si="128"/>
        <v>Texas</v>
      </c>
      <c r="E2734" s="61">
        <v>25448</v>
      </c>
      <c r="F2734" s="61">
        <v>25448</v>
      </c>
      <c r="G2734" s="61">
        <v>25458</v>
      </c>
      <c r="H2734" s="61">
        <v>25733</v>
      </c>
      <c r="I2734" s="61">
        <v>26062</v>
      </c>
      <c r="J2734" s="61">
        <v>25977</v>
      </c>
      <c r="K2734" s="61">
        <v>25607</v>
      </c>
      <c r="L2734" s="61">
        <v>25373</v>
      </c>
      <c r="M2734" s="61">
        <v>25566</v>
      </c>
      <c r="N2734" s="61">
        <v>25225</v>
      </c>
      <c r="O2734" s="62">
        <v>25307</v>
      </c>
      <c r="P2734" s="61">
        <v>25274</v>
      </c>
      <c r="Q2734" s="27"/>
      <c r="R2734" s="28"/>
    </row>
    <row r="2735" spans="1:18" x14ac:dyDescent="0.2">
      <c r="A2735" s="60" t="s">
        <v>2744</v>
      </c>
      <c r="B2735" s="57" t="str">
        <f t="shared" si="126"/>
        <v>Sherman County, Texas</v>
      </c>
      <c r="C2735" s="57" t="str">
        <f t="shared" si="127"/>
        <v>Sherman County</v>
      </c>
      <c r="D2735" s="56" t="str">
        <f t="shared" si="128"/>
        <v>Texas</v>
      </c>
      <c r="E2735" s="61">
        <v>3034</v>
      </c>
      <c r="F2735" s="61">
        <v>3034</v>
      </c>
      <c r="G2735" s="61">
        <v>3025</v>
      </c>
      <c r="H2735" s="61">
        <v>3014</v>
      </c>
      <c r="I2735" s="61">
        <v>3039</v>
      </c>
      <c r="J2735" s="61">
        <v>3070</v>
      </c>
      <c r="K2735" s="61">
        <v>3065</v>
      </c>
      <c r="L2735" s="61">
        <v>3058</v>
      </c>
      <c r="M2735" s="61">
        <v>3070</v>
      </c>
      <c r="N2735" s="61">
        <v>3046</v>
      </c>
      <c r="O2735" s="62">
        <v>3101</v>
      </c>
      <c r="P2735" s="61">
        <v>3022</v>
      </c>
      <c r="Q2735" s="27"/>
      <c r="R2735" s="28"/>
    </row>
    <row r="2736" spans="1:18" x14ac:dyDescent="0.2">
      <c r="A2736" s="60" t="s">
        <v>2745</v>
      </c>
      <c r="B2736" s="57" t="str">
        <f t="shared" si="126"/>
        <v>Smith County, Texas</v>
      </c>
      <c r="C2736" s="57" t="str">
        <f t="shared" si="127"/>
        <v>Smith County</v>
      </c>
      <c r="D2736" s="56" t="str">
        <f t="shared" si="128"/>
        <v>Texas</v>
      </c>
      <c r="E2736" s="61">
        <v>209714</v>
      </c>
      <c r="F2736" s="61">
        <v>209725</v>
      </c>
      <c r="G2736" s="61">
        <v>210408</v>
      </c>
      <c r="H2736" s="61">
        <v>212764</v>
      </c>
      <c r="I2736" s="61">
        <v>214811</v>
      </c>
      <c r="J2736" s="61">
        <v>216475</v>
      </c>
      <c r="K2736" s="61">
        <v>219642</v>
      </c>
      <c r="L2736" s="61">
        <v>222390</v>
      </c>
      <c r="M2736" s="61">
        <v>225161</v>
      </c>
      <c r="N2736" s="61">
        <v>227195</v>
      </c>
      <c r="O2736" s="62">
        <v>229749</v>
      </c>
      <c r="P2736" s="61">
        <v>232751</v>
      </c>
      <c r="Q2736" s="27"/>
      <c r="R2736" s="28"/>
    </row>
    <row r="2737" spans="1:18" x14ac:dyDescent="0.2">
      <c r="A2737" s="60" t="s">
        <v>2746</v>
      </c>
      <c r="B2737" s="57" t="str">
        <f t="shared" si="126"/>
        <v>Somervell County, Texas</v>
      </c>
      <c r="C2737" s="57" t="str">
        <f t="shared" si="127"/>
        <v>Somervell County</v>
      </c>
      <c r="D2737" s="56" t="str">
        <f t="shared" si="128"/>
        <v>Texas</v>
      </c>
      <c r="E2737" s="61">
        <v>8490</v>
      </c>
      <c r="F2737" s="61">
        <v>8491</v>
      </c>
      <c r="G2737" s="61">
        <v>8500</v>
      </c>
      <c r="H2737" s="61">
        <v>8426</v>
      </c>
      <c r="I2737" s="61">
        <v>8554</v>
      </c>
      <c r="J2737" s="61">
        <v>8566</v>
      </c>
      <c r="K2737" s="61">
        <v>8559</v>
      </c>
      <c r="L2737" s="61">
        <v>8618</v>
      </c>
      <c r="M2737" s="61">
        <v>8671</v>
      </c>
      <c r="N2737" s="61">
        <v>8855</v>
      </c>
      <c r="O2737" s="62">
        <v>9030</v>
      </c>
      <c r="P2737" s="61">
        <v>9128</v>
      </c>
      <c r="Q2737" s="27"/>
      <c r="R2737" s="28"/>
    </row>
    <row r="2738" spans="1:18" x14ac:dyDescent="0.2">
      <c r="A2738" s="60" t="s">
        <v>2747</v>
      </c>
      <c r="B2738" s="57" t="str">
        <f t="shared" si="126"/>
        <v>Starr County, Texas</v>
      </c>
      <c r="C2738" s="57" t="str">
        <f t="shared" si="127"/>
        <v>Starr County</v>
      </c>
      <c r="D2738" s="56" t="str">
        <f t="shared" si="128"/>
        <v>Texas</v>
      </c>
      <c r="E2738" s="61">
        <v>60968</v>
      </c>
      <c r="F2738" s="61">
        <v>60967</v>
      </c>
      <c r="G2738" s="61">
        <v>61134</v>
      </c>
      <c r="H2738" s="61">
        <v>61642</v>
      </c>
      <c r="I2738" s="61">
        <v>61970</v>
      </c>
      <c r="J2738" s="61">
        <v>62381</v>
      </c>
      <c r="K2738" s="61">
        <v>62965</v>
      </c>
      <c r="L2738" s="61">
        <v>63484</v>
      </c>
      <c r="M2738" s="61">
        <v>63894</v>
      </c>
      <c r="N2738" s="61">
        <v>64130</v>
      </c>
      <c r="O2738" s="62">
        <v>64249</v>
      </c>
      <c r="P2738" s="61">
        <v>64633</v>
      </c>
      <c r="Q2738" s="27"/>
      <c r="R2738" s="28"/>
    </row>
    <row r="2739" spans="1:18" x14ac:dyDescent="0.2">
      <c r="A2739" s="60" t="s">
        <v>2748</v>
      </c>
      <c r="B2739" s="57" t="str">
        <f t="shared" si="126"/>
        <v>Stephens County, Texas</v>
      </c>
      <c r="C2739" s="57" t="str">
        <f t="shared" si="127"/>
        <v>Stephens County</v>
      </c>
      <c r="D2739" s="56" t="str">
        <f t="shared" si="128"/>
        <v>Texas</v>
      </c>
      <c r="E2739" s="61">
        <v>9630</v>
      </c>
      <c r="F2739" s="61">
        <v>9634</v>
      </c>
      <c r="G2739" s="61">
        <v>9620</v>
      </c>
      <c r="H2739" s="61">
        <v>9536</v>
      </c>
      <c r="I2739" s="61">
        <v>9614</v>
      </c>
      <c r="J2739" s="61">
        <v>9371</v>
      </c>
      <c r="K2739" s="61">
        <v>9342</v>
      </c>
      <c r="L2739" s="61">
        <v>9385</v>
      </c>
      <c r="M2739" s="61">
        <v>9377</v>
      </c>
      <c r="N2739" s="61">
        <v>9287</v>
      </c>
      <c r="O2739" s="62">
        <v>9405</v>
      </c>
      <c r="P2739" s="61">
        <v>9366</v>
      </c>
      <c r="Q2739" s="27"/>
      <c r="R2739" s="28"/>
    </row>
    <row r="2740" spans="1:18" x14ac:dyDescent="0.2">
      <c r="A2740" s="60" t="s">
        <v>2749</v>
      </c>
      <c r="B2740" s="57" t="str">
        <f t="shared" si="126"/>
        <v>Sterling County, Texas</v>
      </c>
      <c r="C2740" s="57" t="str">
        <f t="shared" si="127"/>
        <v>Sterling County</v>
      </c>
      <c r="D2740" s="56" t="str">
        <f t="shared" si="128"/>
        <v>Texas</v>
      </c>
      <c r="E2740" s="61">
        <v>1143</v>
      </c>
      <c r="F2740" s="61">
        <v>1143</v>
      </c>
      <c r="G2740" s="61">
        <v>1137</v>
      </c>
      <c r="H2740" s="61">
        <v>1170</v>
      </c>
      <c r="I2740" s="61">
        <v>1191</v>
      </c>
      <c r="J2740" s="61">
        <v>1229</v>
      </c>
      <c r="K2740" s="61">
        <v>1340</v>
      </c>
      <c r="L2740" s="61">
        <v>1333</v>
      </c>
      <c r="M2740" s="61">
        <v>1339</v>
      </c>
      <c r="N2740" s="61">
        <v>1287</v>
      </c>
      <c r="O2740" s="62">
        <v>1304</v>
      </c>
      <c r="P2740" s="61">
        <v>1291</v>
      </c>
      <c r="Q2740" s="27"/>
      <c r="R2740" s="28"/>
    </row>
    <row r="2741" spans="1:18" x14ac:dyDescent="0.2">
      <c r="A2741" s="60" t="s">
        <v>2750</v>
      </c>
      <c r="B2741" s="57" t="str">
        <f t="shared" si="126"/>
        <v>Stonewall County, Texas</v>
      </c>
      <c r="C2741" s="57" t="str">
        <f t="shared" si="127"/>
        <v>Stonewall County</v>
      </c>
      <c r="D2741" s="56" t="str">
        <f t="shared" si="128"/>
        <v>Texas</v>
      </c>
      <c r="E2741" s="61">
        <v>1490</v>
      </c>
      <c r="F2741" s="61">
        <v>1490</v>
      </c>
      <c r="G2741" s="61">
        <v>1496</v>
      </c>
      <c r="H2741" s="61">
        <v>1463</v>
      </c>
      <c r="I2741" s="61">
        <v>1452</v>
      </c>
      <c r="J2741" s="61">
        <v>1418</v>
      </c>
      <c r="K2741" s="61">
        <v>1388</v>
      </c>
      <c r="L2741" s="61">
        <v>1398</v>
      </c>
      <c r="M2741" s="61">
        <v>1401</v>
      </c>
      <c r="N2741" s="61">
        <v>1376</v>
      </c>
      <c r="O2741" s="62">
        <v>1352</v>
      </c>
      <c r="P2741" s="61">
        <v>1350</v>
      </c>
      <c r="Q2741" s="27"/>
      <c r="R2741" s="28"/>
    </row>
    <row r="2742" spans="1:18" x14ac:dyDescent="0.2">
      <c r="A2742" s="60" t="s">
        <v>2751</v>
      </c>
      <c r="B2742" s="57" t="str">
        <f t="shared" si="126"/>
        <v>Sutton County, Texas</v>
      </c>
      <c r="C2742" s="57" t="str">
        <f t="shared" si="127"/>
        <v>Sutton County</v>
      </c>
      <c r="D2742" s="56" t="str">
        <f t="shared" si="128"/>
        <v>Texas</v>
      </c>
      <c r="E2742" s="61">
        <v>4128</v>
      </c>
      <c r="F2742" s="61">
        <v>4128</v>
      </c>
      <c r="G2742" s="61">
        <v>4062</v>
      </c>
      <c r="H2742" s="61">
        <v>3987</v>
      </c>
      <c r="I2742" s="61">
        <v>3916</v>
      </c>
      <c r="J2742" s="61">
        <v>3982</v>
      </c>
      <c r="K2742" s="61">
        <v>3969</v>
      </c>
      <c r="L2742" s="61">
        <v>3915</v>
      </c>
      <c r="M2742" s="61">
        <v>3886</v>
      </c>
      <c r="N2742" s="61">
        <v>3792</v>
      </c>
      <c r="O2742" s="62">
        <v>3752</v>
      </c>
      <c r="P2742" s="61">
        <v>3776</v>
      </c>
      <c r="Q2742" s="27"/>
      <c r="R2742" s="28"/>
    </row>
    <row r="2743" spans="1:18" x14ac:dyDescent="0.2">
      <c r="A2743" s="60" t="s">
        <v>2752</v>
      </c>
      <c r="B2743" s="57" t="str">
        <f t="shared" si="126"/>
        <v>Swisher County, Texas</v>
      </c>
      <c r="C2743" s="57" t="str">
        <f t="shared" si="127"/>
        <v>Swisher County</v>
      </c>
      <c r="D2743" s="56" t="str">
        <f t="shared" si="128"/>
        <v>Texas</v>
      </c>
      <c r="E2743" s="61">
        <v>7854</v>
      </c>
      <c r="F2743" s="61">
        <v>7859</v>
      </c>
      <c r="G2743" s="61">
        <v>7918</v>
      </c>
      <c r="H2743" s="61">
        <v>7804</v>
      </c>
      <c r="I2743" s="61">
        <v>7845</v>
      </c>
      <c r="J2743" s="61">
        <v>7720</v>
      </c>
      <c r="K2743" s="61">
        <v>7554</v>
      </c>
      <c r="L2743" s="61">
        <v>7477</v>
      </c>
      <c r="M2743" s="61">
        <v>7428</v>
      </c>
      <c r="N2743" s="61">
        <v>7446</v>
      </c>
      <c r="O2743" s="62">
        <v>7413</v>
      </c>
      <c r="P2743" s="61">
        <v>7397</v>
      </c>
      <c r="Q2743" s="27"/>
      <c r="R2743" s="28"/>
    </row>
    <row r="2744" spans="1:18" x14ac:dyDescent="0.2">
      <c r="A2744" s="60" t="s">
        <v>2753</v>
      </c>
      <c r="B2744" s="57" t="str">
        <f t="shared" si="126"/>
        <v>Tarrant County, Texas</v>
      </c>
      <c r="C2744" s="57" t="str">
        <f t="shared" si="127"/>
        <v>Tarrant County</v>
      </c>
      <c r="D2744" s="56" t="str">
        <f t="shared" si="128"/>
        <v>Texas</v>
      </c>
      <c r="E2744" s="61">
        <v>1809034</v>
      </c>
      <c r="F2744" s="61">
        <v>1810664</v>
      </c>
      <c r="G2744" s="61">
        <v>1817480</v>
      </c>
      <c r="H2744" s="61">
        <v>1847882</v>
      </c>
      <c r="I2744" s="61">
        <v>1882205</v>
      </c>
      <c r="J2744" s="61">
        <v>1912767</v>
      </c>
      <c r="K2744" s="61">
        <v>1946122</v>
      </c>
      <c r="L2744" s="61">
        <v>1984880</v>
      </c>
      <c r="M2744" s="61">
        <v>2023556</v>
      </c>
      <c r="N2744" s="61">
        <v>2056451</v>
      </c>
      <c r="O2744" s="62">
        <v>2081446</v>
      </c>
      <c r="P2744" s="61">
        <v>2102515</v>
      </c>
      <c r="Q2744" s="27"/>
      <c r="R2744" s="28"/>
    </row>
    <row r="2745" spans="1:18" x14ac:dyDescent="0.2">
      <c r="A2745" s="60" t="s">
        <v>2754</v>
      </c>
      <c r="B2745" s="57" t="str">
        <f t="shared" si="126"/>
        <v>Taylor County, Texas</v>
      </c>
      <c r="C2745" s="57" t="str">
        <f t="shared" si="127"/>
        <v>Taylor County</v>
      </c>
      <c r="D2745" s="56" t="str">
        <f t="shared" si="128"/>
        <v>Texas</v>
      </c>
      <c r="E2745" s="61">
        <v>131506</v>
      </c>
      <c r="F2745" s="61">
        <v>131515</v>
      </c>
      <c r="G2745" s="61">
        <v>131835</v>
      </c>
      <c r="H2745" s="61">
        <v>132853</v>
      </c>
      <c r="I2745" s="61">
        <v>134084</v>
      </c>
      <c r="J2745" s="61">
        <v>133927</v>
      </c>
      <c r="K2745" s="61">
        <v>134987</v>
      </c>
      <c r="L2745" s="61">
        <v>136133</v>
      </c>
      <c r="M2745" s="61">
        <v>136257</v>
      </c>
      <c r="N2745" s="61">
        <v>136634</v>
      </c>
      <c r="O2745" s="62">
        <v>137294</v>
      </c>
      <c r="P2745" s="61">
        <v>138034</v>
      </c>
      <c r="Q2745" s="27"/>
      <c r="R2745" s="28"/>
    </row>
    <row r="2746" spans="1:18" x14ac:dyDescent="0.2">
      <c r="A2746" s="60" t="s">
        <v>2755</v>
      </c>
      <c r="B2746" s="57" t="str">
        <f t="shared" si="126"/>
        <v>Terrell County, Texas</v>
      </c>
      <c r="C2746" s="57" t="str">
        <f t="shared" si="127"/>
        <v>Terrell County</v>
      </c>
      <c r="D2746" s="56" t="str">
        <f t="shared" si="128"/>
        <v>Texas</v>
      </c>
      <c r="E2746" s="61">
        <v>984</v>
      </c>
      <c r="F2746" s="61">
        <v>984</v>
      </c>
      <c r="G2746" s="61">
        <v>1011</v>
      </c>
      <c r="H2746" s="61">
        <v>950</v>
      </c>
      <c r="I2746" s="61">
        <v>921</v>
      </c>
      <c r="J2746" s="61">
        <v>891</v>
      </c>
      <c r="K2746" s="61">
        <v>910</v>
      </c>
      <c r="L2746" s="61">
        <v>867</v>
      </c>
      <c r="M2746" s="61">
        <v>818</v>
      </c>
      <c r="N2746" s="61">
        <v>814</v>
      </c>
      <c r="O2746" s="62">
        <v>810</v>
      </c>
      <c r="P2746" s="61">
        <v>776</v>
      </c>
      <c r="Q2746" s="27"/>
      <c r="R2746" s="28"/>
    </row>
    <row r="2747" spans="1:18" x14ac:dyDescent="0.2">
      <c r="A2747" s="60" t="s">
        <v>2756</v>
      </c>
      <c r="B2747" s="57" t="str">
        <f t="shared" si="126"/>
        <v>Terry County, Texas</v>
      </c>
      <c r="C2747" s="57" t="str">
        <f t="shared" si="127"/>
        <v>Terry County</v>
      </c>
      <c r="D2747" s="56" t="str">
        <f t="shared" si="128"/>
        <v>Texas</v>
      </c>
      <c r="E2747" s="61">
        <v>12651</v>
      </c>
      <c r="F2747" s="61">
        <v>12651</v>
      </c>
      <c r="G2747" s="61">
        <v>12682</v>
      </c>
      <c r="H2747" s="61">
        <v>12661</v>
      </c>
      <c r="I2747" s="61">
        <v>12632</v>
      </c>
      <c r="J2747" s="61">
        <v>12713</v>
      </c>
      <c r="K2747" s="61">
        <v>12795</v>
      </c>
      <c r="L2747" s="61">
        <v>12759</v>
      </c>
      <c r="M2747" s="61">
        <v>12770</v>
      </c>
      <c r="N2747" s="61">
        <v>12429</v>
      </c>
      <c r="O2747" s="62">
        <v>12344</v>
      </c>
      <c r="P2747" s="61">
        <v>12337</v>
      </c>
      <c r="Q2747" s="27"/>
      <c r="R2747" s="28"/>
    </row>
    <row r="2748" spans="1:18" x14ac:dyDescent="0.2">
      <c r="A2748" s="60" t="s">
        <v>2757</v>
      </c>
      <c r="B2748" s="57" t="str">
        <f t="shared" si="126"/>
        <v>Throckmorton County, Texas</v>
      </c>
      <c r="C2748" s="57" t="str">
        <f t="shared" si="127"/>
        <v>Throckmorton County</v>
      </c>
      <c r="D2748" s="56" t="str">
        <f t="shared" si="128"/>
        <v>Texas</v>
      </c>
      <c r="E2748" s="61">
        <v>1641</v>
      </c>
      <c r="F2748" s="61">
        <v>1641</v>
      </c>
      <c r="G2748" s="61">
        <v>1639</v>
      </c>
      <c r="H2748" s="61">
        <v>1637</v>
      </c>
      <c r="I2748" s="61">
        <v>1610</v>
      </c>
      <c r="J2748" s="61">
        <v>1606</v>
      </c>
      <c r="K2748" s="61">
        <v>1613</v>
      </c>
      <c r="L2748" s="61">
        <v>1559</v>
      </c>
      <c r="M2748" s="61">
        <v>1537</v>
      </c>
      <c r="N2748" s="61">
        <v>1510</v>
      </c>
      <c r="O2748" s="62">
        <v>1504</v>
      </c>
      <c r="P2748" s="61">
        <v>1501</v>
      </c>
      <c r="Q2748" s="27"/>
      <c r="R2748" s="28"/>
    </row>
    <row r="2749" spans="1:18" x14ac:dyDescent="0.2">
      <c r="A2749" s="60" t="s">
        <v>2758</v>
      </c>
      <c r="B2749" s="57" t="str">
        <f t="shared" si="126"/>
        <v>Titus County, Texas</v>
      </c>
      <c r="C2749" s="57" t="str">
        <f t="shared" si="127"/>
        <v>Titus County</v>
      </c>
      <c r="D2749" s="56" t="str">
        <f t="shared" si="128"/>
        <v>Texas</v>
      </c>
      <c r="E2749" s="61">
        <v>32334</v>
      </c>
      <c r="F2749" s="61">
        <v>32334</v>
      </c>
      <c r="G2749" s="61">
        <v>32419</v>
      </c>
      <c r="H2749" s="61">
        <v>32452</v>
      </c>
      <c r="I2749" s="61">
        <v>32612</v>
      </c>
      <c r="J2749" s="61">
        <v>32587</v>
      </c>
      <c r="K2749" s="61">
        <v>32502</v>
      </c>
      <c r="L2749" s="61">
        <v>32626</v>
      </c>
      <c r="M2749" s="61">
        <v>32463</v>
      </c>
      <c r="N2749" s="61">
        <v>32619</v>
      </c>
      <c r="O2749" s="62">
        <v>32743</v>
      </c>
      <c r="P2749" s="61">
        <v>32750</v>
      </c>
      <c r="Q2749" s="27"/>
      <c r="R2749" s="28"/>
    </row>
    <row r="2750" spans="1:18" x14ac:dyDescent="0.2">
      <c r="A2750" s="60" t="s">
        <v>2759</v>
      </c>
      <c r="B2750" s="57" t="str">
        <f t="shared" si="126"/>
        <v>Tom Green County, Texas</v>
      </c>
      <c r="C2750" s="57" t="str">
        <f t="shared" si="127"/>
        <v>Tom Green County</v>
      </c>
      <c r="D2750" s="56" t="str">
        <f t="shared" si="128"/>
        <v>Texas</v>
      </c>
      <c r="E2750" s="61">
        <v>110224</v>
      </c>
      <c r="F2750" s="61">
        <v>110228</v>
      </c>
      <c r="G2750" s="61">
        <v>110678</v>
      </c>
      <c r="H2750" s="61">
        <v>111751</v>
      </c>
      <c r="I2750" s="61">
        <v>113307</v>
      </c>
      <c r="J2750" s="61">
        <v>114680</v>
      </c>
      <c r="K2750" s="61">
        <v>116319</v>
      </c>
      <c r="L2750" s="61">
        <v>117514</v>
      </c>
      <c r="M2750" s="61">
        <v>117634</v>
      </c>
      <c r="N2750" s="61">
        <v>117566</v>
      </c>
      <c r="O2750" s="62">
        <v>118014</v>
      </c>
      <c r="P2750" s="61">
        <v>119200</v>
      </c>
      <c r="Q2750" s="27"/>
      <c r="R2750" s="28"/>
    </row>
    <row r="2751" spans="1:18" x14ac:dyDescent="0.2">
      <c r="A2751" s="60" t="s">
        <v>2760</v>
      </c>
      <c r="B2751" s="57" t="str">
        <f t="shared" si="126"/>
        <v>Travis County, Texas</v>
      </c>
      <c r="C2751" s="57" t="str">
        <f t="shared" si="127"/>
        <v>Travis County</v>
      </c>
      <c r="D2751" s="56" t="str">
        <f t="shared" si="128"/>
        <v>Texas</v>
      </c>
      <c r="E2751" s="61">
        <v>1024266</v>
      </c>
      <c r="F2751" s="61">
        <v>1024444</v>
      </c>
      <c r="G2751" s="61">
        <v>1030503</v>
      </c>
      <c r="H2751" s="61">
        <v>1061709</v>
      </c>
      <c r="I2751" s="61">
        <v>1096886</v>
      </c>
      <c r="J2751" s="61">
        <v>1122248</v>
      </c>
      <c r="K2751" s="61">
        <v>1152260</v>
      </c>
      <c r="L2751" s="61">
        <v>1179805</v>
      </c>
      <c r="M2751" s="61">
        <v>1206110</v>
      </c>
      <c r="N2751" s="61">
        <v>1227585</v>
      </c>
      <c r="O2751" s="62">
        <v>1246572</v>
      </c>
      <c r="P2751" s="61">
        <v>1273954</v>
      </c>
      <c r="Q2751" s="27"/>
      <c r="R2751" s="28"/>
    </row>
    <row r="2752" spans="1:18" x14ac:dyDescent="0.2">
      <c r="A2752" s="60" t="s">
        <v>2761</v>
      </c>
      <c r="B2752" s="57" t="str">
        <f t="shared" si="126"/>
        <v>Trinity County, Texas</v>
      </c>
      <c r="C2752" s="57" t="str">
        <f t="shared" si="127"/>
        <v>Trinity County</v>
      </c>
      <c r="D2752" s="56" t="str">
        <f t="shared" si="128"/>
        <v>Texas</v>
      </c>
      <c r="E2752" s="61">
        <v>14585</v>
      </c>
      <c r="F2752" s="61">
        <v>14675</v>
      </c>
      <c r="G2752" s="61">
        <v>14729</v>
      </c>
      <c r="H2752" s="61">
        <v>14686</v>
      </c>
      <c r="I2752" s="61">
        <v>14372</v>
      </c>
      <c r="J2752" s="61">
        <v>14445</v>
      </c>
      <c r="K2752" s="61">
        <v>14298</v>
      </c>
      <c r="L2752" s="61">
        <v>14539</v>
      </c>
      <c r="M2752" s="61">
        <v>14543</v>
      </c>
      <c r="N2752" s="61">
        <v>14677</v>
      </c>
      <c r="O2752" s="62">
        <v>14688</v>
      </c>
      <c r="P2752" s="61">
        <v>14651</v>
      </c>
      <c r="Q2752" s="27"/>
      <c r="R2752" s="28"/>
    </row>
    <row r="2753" spans="1:18" x14ac:dyDescent="0.2">
      <c r="A2753" s="60" t="s">
        <v>2762</v>
      </c>
      <c r="B2753" s="57" t="str">
        <f t="shared" si="126"/>
        <v>Tyler County, Texas</v>
      </c>
      <c r="C2753" s="57" t="str">
        <f t="shared" si="127"/>
        <v>Tyler County</v>
      </c>
      <c r="D2753" s="56" t="str">
        <f t="shared" si="128"/>
        <v>Texas</v>
      </c>
      <c r="E2753" s="61">
        <v>21766</v>
      </c>
      <c r="F2753" s="61">
        <v>21760</v>
      </c>
      <c r="G2753" s="61">
        <v>21764</v>
      </c>
      <c r="H2753" s="61">
        <v>21674</v>
      </c>
      <c r="I2753" s="61">
        <v>21504</v>
      </c>
      <c r="J2753" s="61">
        <v>21508</v>
      </c>
      <c r="K2753" s="61">
        <v>21468</v>
      </c>
      <c r="L2753" s="61">
        <v>21370</v>
      </c>
      <c r="M2753" s="61">
        <v>21423</v>
      </c>
      <c r="N2753" s="61">
        <v>21517</v>
      </c>
      <c r="O2753" s="62">
        <v>21609</v>
      </c>
      <c r="P2753" s="61">
        <v>21672</v>
      </c>
      <c r="Q2753" s="27"/>
      <c r="R2753" s="28"/>
    </row>
    <row r="2754" spans="1:18" x14ac:dyDescent="0.2">
      <c r="A2754" s="60" t="s">
        <v>2763</v>
      </c>
      <c r="B2754" s="57" t="str">
        <f t="shared" ref="B2754:B2817" si="129">IF(LEFT(A2754)=".", RIGHT(A2754,LEN(A2754)-1), A2754)</f>
        <v>Upshur County, Texas</v>
      </c>
      <c r="C2754" s="57" t="str">
        <f t="shared" si="127"/>
        <v>Upshur County</v>
      </c>
      <c r="D2754" s="56" t="str">
        <f t="shared" si="128"/>
        <v>Texas</v>
      </c>
      <c r="E2754" s="61">
        <v>39309</v>
      </c>
      <c r="F2754" s="61">
        <v>39311</v>
      </c>
      <c r="G2754" s="61">
        <v>39377</v>
      </c>
      <c r="H2754" s="61">
        <v>39731</v>
      </c>
      <c r="I2754" s="61">
        <v>39918</v>
      </c>
      <c r="J2754" s="61">
        <v>39757</v>
      </c>
      <c r="K2754" s="61">
        <v>40280</v>
      </c>
      <c r="L2754" s="61">
        <v>40317</v>
      </c>
      <c r="M2754" s="61">
        <v>40771</v>
      </c>
      <c r="N2754" s="61">
        <v>41069</v>
      </c>
      <c r="O2754" s="62">
        <v>41179</v>
      </c>
      <c r="P2754" s="61">
        <v>41753</v>
      </c>
      <c r="Q2754" s="27"/>
      <c r="R2754" s="28"/>
    </row>
    <row r="2755" spans="1:18" x14ac:dyDescent="0.2">
      <c r="A2755" s="60" t="s">
        <v>2764</v>
      </c>
      <c r="B2755" s="57" t="str">
        <f t="shared" si="129"/>
        <v>Upton County, Texas</v>
      </c>
      <c r="C2755" s="57" t="str">
        <f t="shared" ref="C2755:C2818" si="130">LEFT(B2755,FIND(",",B2755,1)-1)</f>
        <v>Upton County</v>
      </c>
      <c r="D2755" s="56" t="str">
        <f t="shared" ref="D2755:D2818" si="131">RIGHT(B2755,LEN(B2755)-(FIND(",",B2755)+1))</f>
        <v>Texas</v>
      </c>
      <c r="E2755" s="61">
        <v>3355</v>
      </c>
      <c r="F2755" s="61">
        <v>3349</v>
      </c>
      <c r="G2755" s="61">
        <v>3338</v>
      </c>
      <c r="H2755" s="61">
        <v>3284</v>
      </c>
      <c r="I2755" s="61">
        <v>3263</v>
      </c>
      <c r="J2755" s="61">
        <v>3386</v>
      </c>
      <c r="K2755" s="61">
        <v>3482</v>
      </c>
      <c r="L2755" s="61">
        <v>3652</v>
      </c>
      <c r="M2755" s="61">
        <v>3690</v>
      </c>
      <c r="N2755" s="61">
        <v>3658</v>
      </c>
      <c r="O2755" s="62">
        <v>3637</v>
      </c>
      <c r="P2755" s="61">
        <v>3657</v>
      </c>
      <c r="Q2755" s="27"/>
      <c r="R2755" s="28"/>
    </row>
    <row r="2756" spans="1:18" x14ac:dyDescent="0.2">
      <c r="A2756" s="60" t="s">
        <v>2765</v>
      </c>
      <c r="B2756" s="57" t="str">
        <f t="shared" si="129"/>
        <v>Uvalde County, Texas</v>
      </c>
      <c r="C2756" s="57" t="str">
        <f t="shared" si="130"/>
        <v>Uvalde County</v>
      </c>
      <c r="D2756" s="56" t="str">
        <f t="shared" si="131"/>
        <v>Texas</v>
      </c>
      <c r="E2756" s="61">
        <v>26405</v>
      </c>
      <c r="F2756" s="61">
        <v>26405</v>
      </c>
      <c r="G2756" s="61">
        <v>26443</v>
      </c>
      <c r="H2756" s="61">
        <v>26588</v>
      </c>
      <c r="I2756" s="61">
        <v>26746</v>
      </c>
      <c r="J2756" s="61">
        <v>26904</v>
      </c>
      <c r="K2756" s="61">
        <v>27022</v>
      </c>
      <c r="L2756" s="61">
        <v>26949</v>
      </c>
      <c r="M2756" s="61">
        <v>27081</v>
      </c>
      <c r="N2756" s="61">
        <v>27043</v>
      </c>
      <c r="O2756" s="62">
        <v>26787</v>
      </c>
      <c r="P2756" s="61">
        <v>26741</v>
      </c>
      <c r="Q2756" s="27"/>
      <c r="R2756" s="28"/>
    </row>
    <row r="2757" spans="1:18" x14ac:dyDescent="0.2">
      <c r="A2757" s="60" t="s">
        <v>2766</v>
      </c>
      <c r="B2757" s="57" t="str">
        <f t="shared" si="129"/>
        <v>Val Verde County, Texas</v>
      </c>
      <c r="C2757" s="57" t="str">
        <f t="shared" si="130"/>
        <v>Val Verde County</v>
      </c>
      <c r="D2757" s="56" t="str">
        <f t="shared" si="131"/>
        <v>Texas</v>
      </c>
      <c r="E2757" s="61">
        <v>48879</v>
      </c>
      <c r="F2757" s="61">
        <v>48879</v>
      </c>
      <c r="G2757" s="61">
        <v>48971</v>
      </c>
      <c r="H2757" s="61">
        <v>48972</v>
      </c>
      <c r="I2757" s="61">
        <v>48976</v>
      </c>
      <c r="J2757" s="61">
        <v>49044</v>
      </c>
      <c r="K2757" s="61">
        <v>48845</v>
      </c>
      <c r="L2757" s="61">
        <v>48891</v>
      </c>
      <c r="M2757" s="61">
        <v>48911</v>
      </c>
      <c r="N2757" s="61">
        <v>49028</v>
      </c>
      <c r="O2757" s="62">
        <v>48988</v>
      </c>
      <c r="P2757" s="61">
        <v>49025</v>
      </c>
      <c r="Q2757" s="27"/>
      <c r="R2757" s="28"/>
    </row>
    <row r="2758" spans="1:18" x14ac:dyDescent="0.2">
      <c r="A2758" s="60" t="s">
        <v>2767</v>
      </c>
      <c r="B2758" s="57" t="str">
        <f t="shared" si="129"/>
        <v>Van Zandt County, Texas</v>
      </c>
      <c r="C2758" s="57" t="str">
        <f t="shared" si="130"/>
        <v>Van Zandt County</v>
      </c>
      <c r="D2758" s="56" t="str">
        <f t="shared" si="131"/>
        <v>Texas</v>
      </c>
      <c r="E2758" s="61">
        <v>52579</v>
      </c>
      <c r="F2758" s="61">
        <v>52552</v>
      </c>
      <c r="G2758" s="61">
        <v>52579</v>
      </c>
      <c r="H2758" s="61">
        <v>52487</v>
      </c>
      <c r="I2758" s="61">
        <v>52207</v>
      </c>
      <c r="J2758" s="61">
        <v>52328</v>
      </c>
      <c r="K2758" s="61">
        <v>52781</v>
      </c>
      <c r="L2758" s="61">
        <v>53430</v>
      </c>
      <c r="M2758" s="61">
        <v>54367</v>
      </c>
      <c r="N2758" s="61">
        <v>55163</v>
      </c>
      <c r="O2758" s="62">
        <v>55966</v>
      </c>
      <c r="P2758" s="61">
        <v>56590</v>
      </c>
      <c r="Q2758" s="27"/>
      <c r="R2758" s="28"/>
    </row>
    <row r="2759" spans="1:18" x14ac:dyDescent="0.2">
      <c r="A2759" s="60" t="s">
        <v>2768</v>
      </c>
      <c r="B2759" s="57" t="str">
        <f t="shared" si="129"/>
        <v>Victoria County, Texas</v>
      </c>
      <c r="C2759" s="57" t="str">
        <f t="shared" si="130"/>
        <v>Victoria County</v>
      </c>
      <c r="D2759" s="56" t="str">
        <f t="shared" si="131"/>
        <v>Texas</v>
      </c>
      <c r="E2759" s="61">
        <v>86793</v>
      </c>
      <c r="F2759" s="61">
        <v>86793</v>
      </c>
      <c r="G2759" s="61">
        <v>86883</v>
      </c>
      <c r="H2759" s="61">
        <v>87557</v>
      </c>
      <c r="I2759" s="61">
        <v>89116</v>
      </c>
      <c r="J2759" s="61">
        <v>90066</v>
      </c>
      <c r="K2759" s="61">
        <v>91042</v>
      </c>
      <c r="L2759" s="61">
        <v>92136</v>
      </c>
      <c r="M2759" s="61">
        <v>92402</v>
      </c>
      <c r="N2759" s="61">
        <v>92045</v>
      </c>
      <c r="O2759" s="62">
        <v>91878</v>
      </c>
      <c r="P2759" s="61">
        <v>92084</v>
      </c>
      <c r="Q2759" s="27"/>
      <c r="R2759" s="28"/>
    </row>
    <row r="2760" spans="1:18" x14ac:dyDescent="0.2">
      <c r="A2760" s="60" t="s">
        <v>2769</v>
      </c>
      <c r="B2760" s="57" t="str">
        <f t="shared" si="129"/>
        <v>Walker County, Texas</v>
      </c>
      <c r="C2760" s="57" t="str">
        <f t="shared" si="130"/>
        <v>Walker County</v>
      </c>
      <c r="D2760" s="56" t="str">
        <f t="shared" si="131"/>
        <v>Texas</v>
      </c>
      <c r="E2760" s="61">
        <v>67861</v>
      </c>
      <c r="F2760" s="61">
        <v>67860</v>
      </c>
      <c r="G2760" s="61">
        <v>68241</v>
      </c>
      <c r="H2760" s="61">
        <v>68409</v>
      </c>
      <c r="I2760" s="61">
        <v>68609</v>
      </c>
      <c r="J2760" s="61">
        <v>69404</v>
      </c>
      <c r="K2760" s="61">
        <v>70076</v>
      </c>
      <c r="L2760" s="61">
        <v>70836</v>
      </c>
      <c r="M2760" s="61">
        <v>71845</v>
      </c>
      <c r="N2760" s="61">
        <v>72816</v>
      </c>
      <c r="O2760" s="62">
        <v>73136</v>
      </c>
      <c r="P2760" s="61">
        <v>72971</v>
      </c>
      <c r="Q2760" s="27"/>
      <c r="R2760" s="28"/>
    </row>
    <row r="2761" spans="1:18" x14ac:dyDescent="0.2">
      <c r="A2761" s="60" t="s">
        <v>2770</v>
      </c>
      <c r="B2761" s="57" t="str">
        <f t="shared" si="129"/>
        <v>Waller County, Texas</v>
      </c>
      <c r="C2761" s="57" t="str">
        <f t="shared" si="130"/>
        <v>Waller County</v>
      </c>
      <c r="D2761" s="56" t="str">
        <f t="shared" si="131"/>
        <v>Texas</v>
      </c>
      <c r="E2761" s="61">
        <v>43205</v>
      </c>
      <c r="F2761" s="61">
        <v>43274</v>
      </c>
      <c r="G2761" s="61">
        <v>43519</v>
      </c>
      <c r="H2761" s="61">
        <v>44101</v>
      </c>
      <c r="I2761" s="61">
        <v>44335</v>
      </c>
      <c r="J2761" s="61">
        <v>45408</v>
      </c>
      <c r="K2761" s="61">
        <v>46765</v>
      </c>
      <c r="L2761" s="61">
        <v>48641</v>
      </c>
      <c r="M2761" s="61">
        <v>50046</v>
      </c>
      <c r="N2761" s="61">
        <v>51717</v>
      </c>
      <c r="O2761" s="62">
        <v>53512</v>
      </c>
      <c r="P2761" s="61">
        <v>55246</v>
      </c>
      <c r="Q2761" s="27"/>
      <c r="R2761" s="28"/>
    </row>
    <row r="2762" spans="1:18" x14ac:dyDescent="0.2">
      <c r="A2762" s="60" t="s">
        <v>2771</v>
      </c>
      <c r="B2762" s="57" t="str">
        <f t="shared" si="129"/>
        <v>Ward County, Texas</v>
      </c>
      <c r="C2762" s="57" t="str">
        <f t="shared" si="130"/>
        <v>Ward County</v>
      </c>
      <c r="D2762" s="56" t="str">
        <f t="shared" si="131"/>
        <v>Texas</v>
      </c>
      <c r="E2762" s="61">
        <v>10658</v>
      </c>
      <c r="F2762" s="61">
        <v>10658</v>
      </c>
      <c r="G2762" s="61">
        <v>10594</v>
      </c>
      <c r="H2762" s="61">
        <v>10671</v>
      </c>
      <c r="I2762" s="61">
        <v>10823</v>
      </c>
      <c r="J2762" s="61">
        <v>11205</v>
      </c>
      <c r="K2762" s="61">
        <v>11571</v>
      </c>
      <c r="L2762" s="61">
        <v>11631</v>
      </c>
      <c r="M2762" s="61">
        <v>11571</v>
      </c>
      <c r="N2762" s="61">
        <v>11383</v>
      </c>
      <c r="O2762" s="62">
        <v>11709</v>
      </c>
      <c r="P2762" s="61">
        <v>11998</v>
      </c>
      <c r="Q2762" s="27"/>
      <c r="R2762" s="28"/>
    </row>
    <row r="2763" spans="1:18" x14ac:dyDescent="0.2">
      <c r="A2763" s="60" t="s">
        <v>2772</v>
      </c>
      <c r="B2763" s="57" t="str">
        <f t="shared" si="129"/>
        <v>Washington County, Texas</v>
      </c>
      <c r="C2763" s="57" t="str">
        <f t="shared" si="130"/>
        <v>Washington County</v>
      </c>
      <c r="D2763" s="56" t="str">
        <f t="shared" si="131"/>
        <v>Texas</v>
      </c>
      <c r="E2763" s="61">
        <v>33718</v>
      </c>
      <c r="F2763" s="61">
        <v>33699</v>
      </c>
      <c r="G2763" s="61">
        <v>33708</v>
      </c>
      <c r="H2763" s="61">
        <v>33966</v>
      </c>
      <c r="I2763" s="61">
        <v>33930</v>
      </c>
      <c r="J2763" s="61">
        <v>34201</v>
      </c>
      <c r="K2763" s="61">
        <v>34403</v>
      </c>
      <c r="L2763" s="61">
        <v>34836</v>
      </c>
      <c r="M2763" s="61">
        <v>34740</v>
      </c>
      <c r="N2763" s="61">
        <v>34861</v>
      </c>
      <c r="O2763" s="62">
        <v>35496</v>
      </c>
      <c r="P2763" s="61">
        <v>35882</v>
      </c>
      <c r="Q2763" s="27"/>
      <c r="R2763" s="28"/>
    </row>
    <row r="2764" spans="1:18" x14ac:dyDescent="0.2">
      <c r="A2764" s="60" t="s">
        <v>2773</v>
      </c>
      <c r="B2764" s="57" t="str">
        <f t="shared" si="129"/>
        <v>Webb County, Texas</v>
      </c>
      <c r="C2764" s="57" t="str">
        <f t="shared" si="130"/>
        <v>Webb County</v>
      </c>
      <c r="D2764" s="56" t="str">
        <f t="shared" si="131"/>
        <v>Texas</v>
      </c>
      <c r="E2764" s="61">
        <v>250304</v>
      </c>
      <c r="F2764" s="61">
        <v>250304</v>
      </c>
      <c r="G2764" s="61">
        <v>251370</v>
      </c>
      <c r="H2764" s="61">
        <v>255935</v>
      </c>
      <c r="I2764" s="61">
        <v>260595</v>
      </c>
      <c r="J2764" s="61">
        <v>264430</v>
      </c>
      <c r="K2764" s="61">
        <v>267465</v>
      </c>
      <c r="L2764" s="61">
        <v>269865</v>
      </c>
      <c r="M2764" s="61">
        <v>272301</v>
      </c>
      <c r="N2764" s="61">
        <v>273691</v>
      </c>
      <c r="O2764" s="62">
        <v>275120</v>
      </c>
      <c r="P2764" s="61">
        <v>276652</v>
      </c>
      <c r="Q2764" s="27"/>
      <c r="R2764" s="28"/>
    </row>
    <row r="2765" spans="1:18" x14ac:dyDescent="0.2">
      <c r="A2765" s="60" t="s">
        <v>2774</v>
      </c>
      <c r="B2765" s="57" t="str">
        <f t="shared" si="129"/>
        <v>Wharton County, Texas</v>
      </c>
      <c r="C2765" s="57" t="str">
        <f t="shared" si="130"/>
        <v>Wharton County</v>
      </c>
      <c r="D2765" s="56" t="str">
        <f t="shared" si="131"/>
        <v>Texas</v>
      </c>
      <c r="E2765" s="61">
        <v>41280</v>
      </c>
      <c r="F2765" s="61">
        <v>41280</v>
      </c>
      <c r="G2765" s="61">
        <v>41281</v>
      </c>
      <c r="H2765" s="61">
        <v>41287</v>
      </c>
      <c r="I2765" s="61">
        <v>41136</v>
      </c>
      <c r="J2765" s="61">
        <v>41122</v>
      </c>
      <c r="K2765" s="61">
        <v>41095</v>
      </c>
      <c r="L2765" s="61">
        <v>41383</v>
      </c>
      <c r="M2765" s="61">
        <v>41609</v>
      </c>
      <c r="N2765" s="61">
        <v>41837</v>
      </c>
      <c r="O2765" s="62">
        <v>41499</v>
      </c>
      <c r="P2765" s="61">
        <v>41556</v>
      </c>
      <c r="Q2765" s="27"/>
      <c r="R2765" s="28"/>
    </row>
    <row r="2766" spans="1:18" x14ac:dyDescent="0.2">
      <c r="A2766" s="60" t="s">
        <v>2775</v>
      </c>
      <c r="B2766" s="57" t="str">
        <f t="shared" si="129"/>
        <v>Wheeler County, Texas</v>
      </c>
      <c r="C2766" s="57" t="str">
        <f t="shared" si="130"/>
        <v>Wheeler County</v>
      </c>
      <c r="D2766" s="56" t="str">
        <f t="shared" si="131"/>
        <v>Texas</v>
      </c>
      <c r="E2766" s="61">
        <v>5410</v>
      </c>
      <c r="F2766" s="61">
        <v>5406</v>
      </c>
      <c r="G2766" s="61">
        <v>5387</v>
      </c>
      <c r="H2766" s="61">
        <v>5446</v>
      </c>
      <c r="I2766" s="61">
        <v>5589</v>
      </c>
      <c r="J2766" s="61">
        <v>5716</v>
      </c>
      <c r="K2766" s="61">
        <v>5696</v>
      </c>
      <c r="L2766" s="61">
        <v>5658</v>
      </c>
      <c r="M2766" s="61">
        <v>5518</v>
      </c>
      <c r="N2766" s="61">
        <v>5300</v>
      </c>
      <c r="O2766" s="62">
        <v>5158</v>
      </c>
      <c r="P2766" s="61">
        <v>5056</v>
      </c>
      <c r="Q2766" s="27"/>
      <c r="R2766" s="28"/>
    </row>
    <row r="2767" spans="1:18" x14ac:dyDescent="0.2">
      <c r="A2767" s="60" t="s">
        <v>2776</v>
      </c>
      <c r="B2767" s="57" t="str">
        <f t="shared" si="129"/>
        <v>Wichita County, Texas</v>
      </c>
      <c r="C2767" s="57" t="str">
        <f t="shared" si="130"/>
        <v>Wichita County</v>
      </c>
      <c r="D2767" s="56" t="str">
        <f t="shared" si="131"/>
        <v>Texas</v>
      </c>
      <c r="E2767" s="61">
        <v>131500</v>
      </c>
      <c r="F2767" s="61">
        <v>131659</v>
      </c>
      <c r="G2767" s="61">
        <v>131794</v>
      </c>
      <c r="H2767" s="61">
        <v>130803</v>
      </c>
      <c r="I2767" s="61">
        <v>131701</v>
      </c>
      <c r="J2767" s="61">
        <v>132192</v>
      </c>
      <c r="K2767" s="61">
        <v>132646</v>
      </c>
      <c r="L2767" s="61">
        <v>130961</v>
      </c>
      <c r="M2767" s="61">
        <v>131295</v>
      </c>
      <c r="N2767" s="61">
        <v>131689</v>
      </c>
      <c r="O2767" s="62">
        <v>131807</v>
      </c>
      <c r="P2767" s="61">
        <v>132230</v>
      </c>
      <c r="Q2767" s="27"/>
      <c r="R2767" s="28"/>
    </row>
    <row r="2768" spans="1:18" x14ac:dyDescent="0.2">
      <c r="A2768" s="60" t="s">
        <v>2777</v>
      </c>
      <c r="B2768" s="57" t="str">
        <f t="shared" si="129"/>
        <v>Wilbarger County, Texas</v>
      </c>
      <c r="C2768" s="57" t="str">
        <f t="shared" si="130"/>
        <v>Wilbarger County</v>
      </c>
      <c r="D2768" s="56" t="str">
        <f t="shared" si="131"/>
        <v>Texas</v>
      </c>
      <c r="E2768" s="61">
        <v>13535</v>
      </c>
      <c r="F2768" s="61">
        <v>13535</v>
      </c>
      <c r="G2768" s="61">
        <v>13509</v>
      </c>
      <c r="H2768" s="61">
        <v>13452</v>
      </c>
      <c r="I2768" s="61">
        <v>13289</v>
      </c>
      <c r="J2768" s="61">
        <v>13204</v>
      </c>
      <c r="K2768" s="61">
        <v>12988</v>
      </c>
      <c r="L2768" s="61">
        <v>13055</v>
      </c>
      <c r="M2768" s="61">
        <v>12880</v>
      </c>
      <c r="N2768" s="61">
        <v>12683</v>
      </c>
      <c r="O2768" s="62">
        <v>12777</v>
      </c>
      <c r="P2768" s="61">
        <v>12769</v>
      </c>
      <c r="Q2768" s="27"/>
      <c r="R2768" s="28"/>
    </row>
    <row r="2769" spans="1:18" x14ac:dyDescent="0.2">
      <c r="A2769" s="60" t="s">
        <v>2778</v>
      </c>
      <c r="B2769" s="57" t="str">
        <f t="shared" si="129"/>
        <v>Willacy County, Texas</v>
      </c>
      <c r="C2769" s="57" t="str">
        <f t="shared" si="130"/>
        <v>Willacy County</v>
      </c>
      <c r="D2769" s="56" t="str">
        <f t="shared" si="131"/>
        <v>Texas</v>
      </c>
      <c r="E2769" s="61">
        <v>22134</v>
      </c>
      <c r="F2769" s="61">
        <v>22136</v>
      </c>
      <c r="G2769" s="61">
        <v>22225</v>
      </c>
      <c r="H2769" s="61">
        <v>22167</v>
      </c>
      <c r="I2769" s="61">
        <v>22208</v>
      </c>
      <c r="J2769" s="61">
        <v>22019</v>
      </c>
      <c r="K2769" s="61">
        <v>21935</v>
      </c>
      <c r="L2769" s="61">
        <v>21863</v>
      </c>
      <c r="M2769" s="61">
        <v>21761</v>
      </c>
      <c r="N2769" s="61">
        <v>21508</v>
      </c>
      <c r="O2769" s="62">
        <v>21450</v>
      </c>
      <c r="P2769" s="61">
        <v>21358</v>
      </c>
      <c r="Q2769" s="27"/>
      <c r="R2769" s="28"/>
    </row>
    <row r="2770" spans="1:18" x14ac:dyDescent="0.2">
      <c r="A2770" s="60" t="s">
        <v>2779</v>
      </c>
      <c r="B2770" s="57" t="str">
        <f t="shared" si="129"/>
        <v>Williamson County, Texas</v>
      </c>
      <c r="C2770" s="57" t="str">
        <f t="shared" si="130"/>
        <v>Williamson County</v>
      </c>
      <c r="D2770" s="56" t="str">
        <f t="shared" si="131"/>
        <v>Texas</v>
      </c>
      <c r="E2770" s="61">
        <v>422679</v>
      </c>
      <c r="F2770" s="61">
        <v>422504</v>
      </c>
      <c r="G2770" s="61">
        <v>426287</v>
      </c>
      <c r="H2770" s="61">
        <v>442031</v>
      </c>
      <c r="I2770" s="61">
        <v>455750</v>
      </c>
      <c r="J2770" s="61">
        <v>470017</v>
      </c>
      <c r="K2770" s="61">
        <v>487913</v>
      </c>
      <c r="L2770" s="61">
        <v>507133</v>
      </c>
      <c r="M2770" s="61">
        <v>527622</v>
      </c>
      <c r="N2770" s="61">
        <v>546251</v>
      </c>
      <c r="O2770" s="62">
        <v>566463</v>
      </c>
      <c r="P2770" s="61">
        <v>590551</v>
      </c>
      <c r="Q2770" s="27"/>
      <c r="R2770" s="28"/>
    </row>
    <row r="2771" spans="1:18" x14ac:dyDescent="0.2">
      <c r="A2771" s="60" t="s">
        <v>2780</v>
      </c>
      <c r="B2771" s="57" t="str">
        <f t="shared" si="129"/>
        <v>Wilson County, Texas</v>
      </c>
      <c r="C2771" s="57" t="str">
        <f t="shared" si="130"/>
        <v>Wilson County</v>
      </c>
      <c r="D2771" s="56" t="str">
        <f t="shared" si="131"/>
        <v>Texas</v>
      </c>
      <c r="E2771" s="61">
        <v>42918</v>
      </c>
      <c r="F2771" s="61">
        <v>42905</v>
      </c>
      <c r="G2771" s="61">
        <v>43051</v>
      </c>
      <c r="H2771" s="61">
        <v>43667</v>
      </c>
      <c r="I2771" s="61">
        <v>44353</v>
      </c>
      <c r="J2771" s="61">
        <v>45217</v>
      </c>
      <c r="K2771" s="61">
        <v>46145</v>
      </c>
      <c r="L2771" s="61">
        <v>47178</v>
      </c>
      <c r="M2771" s="61">
        <v>48212</v>
      </c>
      <c r="N2771" s="61">
        <v>49211</v>
      </c>
      <c r="O2771" s="62">
        <v>50196</v>
      </c>
      <c r="P2771" s="61">
        <v>51070</v>
      </c>
      <c r="Q2771" s="27"/>
      <c r="R2771" s="28"/>
    </row>
    <row r="2772" spans="1:18" x14ac:dyDescent="0.2">
      <c r="A2772" s="60" t="s">
        <v>2781</v>
      </c>
      <c r="B2772" s="57" t="str">
        <f t="shared" si="129"/>
        <v>Winkler County, Texas</v>
      </c>
      <c r="C2772" s="57" t="str">
        <f t="shared" si="130"/>
        <v>Winkler County</v>
      </c>
      <c r="D2772" s="56" t="str">
        <f t="shared" si="131"/>
        <v>Texas</v>
      </c>
      <c r="E2772" s="61">
        <v>7110</v>
      </c>
      <c r="F2772" s="61">
        <v>7110</v>
      </c>
      <c r="G2772" s="61">
        <v>7085</v>
      </c>
      <c r="H2772" s="61">
        <v>7165</v>
      </c>
      <c r="I2772" s="61">
        <v>7371</v>
      </c>
      <c r="J2772" s="61">
        <v>7635</v>
      </c>
      <c r="K2772" s="61">
        <v>7819</v>
      </c>
      <c r="L2772" s="61">
        <v>8027</v>
      </c>
      <c r="M2772" s="61">
        <v>7915</v>
      </c>
      <c r="N2772" s="61">
        <v>7605</v>
      </c>
      <c r="O2772" s="62">
        <v>7778</v>
      </c>
      <c r="P2772" s="61">
        <v>8010</v>
      </c>
      <c r="Q2772" s="27"/>
      <c r="R2772" s="28"/>
    </row>
    <row r="2773" spans="1:18" x14ac:dyDescent="0.2">
      <c r="A2773" s="60" t="s">
        <v>2782</v>
      </c>
      <c r="B2773" s="57" t="str">
        <f t="shared" si="129"/>
        <v>Wise County, Texas</v>
      </c>
      <c r="C2773" s="57" t="str">
        <f t="shared" si="130"/>
        <v>Wise County</v>
      </c>
      <c r="D2773" s="56" t="str">
        <f t="shared" si="131"/>
        <v>Texas</v>
      </c>
      <c r="E2773" s="61">
        <v>59127</v>
      </c>
      <c r="F2773" s="61">
        <v>59115</v>
      </c>
      <c r="G2773" s="61">
        <v>59115</v>
      </c>
      <c r="H2773" s="61">
        <v>59967</v>
      </c>
      <c r="I2773" s="61">
        <v>60424</v>
      </c>
      <c r="J2773" s="61">
        <v>61019</v>
      </c>
      <c r="K2773" s="61">
        <v>61702</v>
      </c>
      <c r="L2773" s="61">
        <v>62857</v>
      </c>
      <c r="M2773" s="61">
        <v>64478</v>
      </c>
      <c r="N2773" s="61">
        <v>65848</v>
      </c>
      <c r="O2773" s="62">
        <v>68284</v>
      </c>
      <c r="P2773" s="61">
        <v>69984</v>
      </c>
      <c r="Q2773" s="27"/>
      <c r="R2773" s="28"/>
    </row>
    <row r="2774" spans="1:18" x14ac:dyDescent="0.2">
      <c r="A2774" s="60" t="s">
        <v>2783</v>
      </c>
      <c r="B2774" s="57" t="str">
        <f t="shared" si="129"/>
        <v>Wood County, Texas</v>
      </c>
      <c r="C2774" s="57" t="str">
        <f t="shared" si="130"/>
        <v>Wood County</v>
      </c>
      <c r="D2774" s="56" t="str">
        <f t="shared" si="131"/>
        <v>Texas</v>
      </c>
      <c r="E2774" s="61">
        <v>41964</v>
      </c>
      <c r="F2774" s="61">
        <v>41959</v>
      </c>
      <c r="G2774" s="61">
        <v>41977</v>
      </c>
      <c r="H2774" s="61">
        <v>42092</v>
      </c>
      <c r="I2774" s="61">
        <v>42383</v>
      </c>
      <c r="J2774" s="61">
        <v>42346</v>
      </c>
      <c r="K2774" s="61">
        <v>42764</v>
      </c>
      <c r="L2774" s="61">
        <v>43117</v>
      </c>
      <c r="M2774" s="61">
        <v>43753</v>
      </c>
      <c r="N2774" s="61">
        <v>44263</v>
      </c>
      <c r="O2774" s="62">
        <v>45157</v>
      </c>
      <c r="P2774" s="61">
        <v>45539</v>
      </c>
      <c r="Q2774" s="27"/>
      <c r="R2774" s="28"/>
    </row>
    <row r="2775" spans="1:18" x14ac:dyDescent="0.2">
      <c r="A2775" s="60" t="s">
        <v>2784</v>
      </c>
      <c r="B2775" s="57" t="str">
        <f t="shared" si="129"/>
        <v>Yoakum County, Texas</v>
      </c>
      <c r="C2775" s="57" t="str">
        <f t="shared" si="130"/>
        <v>Yoakum County</v>
      </c>
      <c r="D2775" s="56" t="str">
        <f t="shared" si="131"/>
        <v>Texas</v>
      </c>
      <c r="E2775" s="61">
        <v>7879</v>
      </c>
      <c r="F2775" s="61">
        <v>7879</v>
      </c>
      <c r="G2775" s="61">
        <v>7851</v>
      </c>
      <c r="H2775" s="61">
        <v>7971</v>
      </c>
      <c r="I2775" s="61">
        <v>8055</v>
      </c>
      <c r="J2775" s="61">
        <v>8222</v>
      </c>
      <c r="K2775" s="61">
        <v>8398</v>
      </c>
      <c r="L2775" s="61">
        <v>8644</v>
      </c>
      <c r="M2775" s="61">
        <v>8652</v>
      </c>
      <c r="N2775" s="61">
        <v>8557</v>
      </c>
      <c r="O2775" s="62">
        <v>8590</v>
      </c>
      <c r="P2775" s="61">
        <v>8713</v>
      </c>
      <c r="Q2775" s="27"/>
      <c r="R2775" s="28"/>
    </row>
    <row r="2776" spans="1:18" x14ac:dyDescent="0.2">
      <c r="A2776" s="60" t="s">
        <v>2785</v>
      </c>
      <c r="B2776" s="57" t="str">
        <f t="shared" si="129"/>
        <v>Young County, Texas</v>
      </c>
      <c r="C2776" s="57" t="str">
        <f t="shared" si="130"/>
        <v>Young County</v>
      </c>
      <c r="D2776" s="56" t="str">
        <f t="shared" si="131"/>
        <v>Texas</v>
      </c>
      <c r="E2776" s="61">
        <v>18550</v>
      </c>
      <c r="F2776" s="61">
        <v>18550</v>
      </c>
      <c r="G2776" s="61">
        <v>18522</v>
      </c>
      <c r="H2776" s="61">
        <v>18355</v>
      </c>
      <c r="I2776" s="61">
        <v>18278</v>
      </c>
      <c r="J2776" s="61">
        <v>18354</v>
      </c>
      <c r="K2776" s="61">
        <v>18274</v>
      </c>
      <c r="L2776" s="61">
        <v>18163</v>
      </c>
      <c r="M2776" s="61">
        <v>18098</v>
      </c>
      <c r="N2776" s="61">
        <v>17922</v>
      </c>
      <c r="O2776" s="62">
        <v>17986</v>
      </c>
      <c r="P2776" s="61">
        <v>18010</v>
      </c>
      <c r="Q2776" s="27"/>
      <c r="R2776" s="28"/>
    </row>
    <row r="2777" spans="1:18" x14ac:dyDescent="0.2">
      <c r="A2777" s="60" t="s">
        <v>2786</v>
      </c>
      <c r="B2777" s="57" t="str">
        <f t="shared" si="129"/>
        <v>Zapata County, Texas</v>
      </c>
      <c r="C2777" s="57" t="str">
        <f t="shared" si="130"/>
        <v>Zapata County</v>
      </c>
      <c r="D2777" s="56" t="str">
        <f t="shared" si="131"/>
        <v>Texas</v>
      </c>
      <c r="E2777" s="61">
        <v>14018</v>
      </c>
      <c r="F2777" s="61">
        <v>14018</v>
      </c>
      <c r="G2777" s="61">
        <v>14087</v>
      </c>
      <c r="H2777" s="61">
        <v>14227</v>
      </c>
      <c r="I2777" s="61">
        <v>14276</v>
      </c>
      <c r="J2777" s="61">
        <v>14385</v>
      </c>
      <c r="K2777" s="61">
        <v>14376</v>
      </c>
      <c r="L2777" s="61">
        <v>14493</v>
      </c>
      <c r="M2777" s="61">
        <v>14446</v>
      </c>
      <c r="N2777" s="61">
        <v>14254</v>
      </c>
      <c r="O2777" s="62">
        <v>14149</v>
      </c>
      <c r="P2777" s="61">
        <v>14179</v>
      </c>
      <c r="Q2777" s="27"/>
      <c r="R2777" s="28"/>
    </row>
    <row r="2778" spans="1:18" x14ac:dyDescent="0.2">
      <c r="A2778" s="60" t="s">
        <v>2787</v>
      </c>
      <c r="B2778" s="57" t="str">
        <f t="shared" si="129"/>
        <v>Zavala County, Texas</v>
      </c>
      <c r="C2778" s="57" t="str">
        <f t="shared" si="130"/>
        <v>Zavala County</v>
      </c>
      <c r="D2778" s="56" t="str">
        <f t="shared" si="131"/>
        <v>Texas</v>
      </c>
      <c r="E2778" s="61">
        <v>11677</v>
      </c>
      <c r="F2778" s="61">
        <v>11677</v>
      </c>
      <c r="G2778" s="61">
        <v>11729</v>
      </c>
      <c r="H2778" s="61">
        <v>11875</v>
      </c>
      <c r="I2778" s="61">
        <v>12014</v>
      </c>
      <c r="J2778" s="61">
        <v>12195</v>
      </c>
      <c r="K2778" s="61">
        <v>12243</v>
      </c>
      <c r="L2778" s="61">
        <v>12310</v>
      </c>
      <c r="M2778" s="61">
        <v>12121</v>
      </c>
      <c r="N2778" s="61">
        <v>11957</v>
      </c>
      <c r="O2778" s="62">
        <v>11969</v>
      </c>
      <c r="P2778" s="61">
        <v>11840</v>
      </c>
      <c r="Q2778" s="27"/>
      <c r="R2778" s="28"/>
    </row>
    <row r="2779" spans="1:18" x14ac:dyDescent="0.2">
      <c r="A2779" s="60" t="s">
        <v>2788</v>
      </c>
      <c r="B2779" s="57" t="str">
        <f t="shared" si="129"/>
        <v>Beaver County, Utah</v>
      </c>
      <c r="C2779" s="57" t="str">
        <f t="shared" si="130"/>
        <v>Beaver County</v>
      </c>
      <c r="D2779" s="56" t="str">
        <f t="shared" si="131"/>
        <v>Utah</v>
      </c>
      <c r="E2779" s="61">
        <v>6629</v>
      </c>
      <c r="F2779" s="61">
        <v>6629</v>
      </c>
      <c r="G2779" s="61">
        <v>6655</v>
      </c>
      <c r="H2779" s="61">
        <v>6559</v>
      </c>
      <c r="I2779" s="61">
        <v>6500</v>
      </c>
      <c r="J2779" s="61">
        <v>6457</v>
      </c>
      <c r="K2779" s="61">
        <v>6432</v>
      </c>
      <c r="L2779" s="61">
        <v>6353</v>
      </c>
      <c r="M2779" s="61">
        <v>6478</v>
      </c>
      <c r="N2779" s="61">
        <v>6421</v>
      </c>
      <c r="O2779" s="62">
        <v>6625</v>
      </c>
      <c r="P2779" s="61">
        <v>6710</v>
      </c>
      <c r="Q2779" s="27"/>
      <c r="R2779" s="28"/>
    </row>
    <row r="2780" spans="1:18" x14ac:dyDescent="0.2">
      <c r="A2780" s="60" t="s">
        <v>2789</v>
      </c>
      <c r="B2780" s="57" t="str">
        <f t="shared" si="129"/>
        <v>Box Elder County, Utah</v>
      </c>
      <c r="C2780" s="57" t="str">
        <f t="shared" si="130"/>
        <v>Box Elder County</v>
      </c>
      <c r="D2780" s="56" t="str">
        <f t="shared" si="131"/>
        <v>Utah</v>
      </c>
      <c r="E2780" s="61">
        <v>49975</v>
      </c>
      <c r="F2780" s="61">
        <v>49983</v>
      </c>
      <c r="G2780" s="61">
        <v>50175</v>
      </c>
      <c r="H2780" s="61">
        <v>50239</v>
      </c>
      <c r="I2780" s="61">
        <v>50201</v>
      </c>
      <c r="J2780" s="61">
        <v>50727</v>
      </c>
      <c r="K2780" s="61">
        <v>51300</v>
      </c>
      <c r="L2780" s="61">
        <v>51826</v>
      </c>
      <c r="M2780" s="61">
        <v>52975</v>
      </c>
      <c r="N2780" s="61">
        <v>53977</v>
      </c>
      <c r="O2780" s="62">
        <v>54906</v>
      </c>
      <c r="P2780" s="61">
        <v>56046</v>
      </c>
      <c r="Q2780" s="27"/>
      <c r="R2780" s="28"/>
    </row>
    <row r="2781" spans="1:18" x14ac:dyDescent="0.2">
      <c r="A2781" s="60" t="s">
        <v>2790</v>
      </c>
      <c r="B2781" s="57" t="str">
        <f t="shared" si="129"/>
        <v>Cache County, Utah</v>
      </c>
      <c r="C2781" s="57" t="str">
        <f t="shared" si="130"/>
        <v>Cache County</v>
      </c>
      <c r="D2781" s="56" t="str">
        <f t="shared" si="131"/>
        <v>Utah</v>
      </c>
      <c r="E2781" s="61">
        <v>112656</v>
      </c>
      <c r="F2781" s="61">
        <v>112656</v>
      </c>
      <c r="G2781" s="61">
        <v>113386</v>
      </c>
      <c r="H2781" s="61">
        <v>114781</v>
      </c>
      <c r="I2781" s="61">
        <v>115895</v>
      </c>
      <c r="J2781" s="61">
        <v>117025</v>
      </c>
      <c r="K2781" s="61">
        <v>117894</v>
      </c>
      <c r="L2781" s="61">
        <v>119697</v>
      </c>
      <c r="M2781" s="61">
        <v>122201</v>
      </c>
      <c r="N2781" s="61">
        <v>124236</v>
      </c>
      <c r="O2781" s="62">
        <v>126400</v>
      </c>
      <c r="P2781" s="61">
        <v>128289</v>
      </c>
      <c r="Q2781" s="27"/>
      <c r="R2781" s="28"/>
    </row>
    <row r="2782" spans="1:18" x14ac:dyDescent="0.2">
      <c r="A2782" s="60" t="s">
        <v>2791</v>
      </c>
      <c r="B2782" s="57" t="str">
        <f t="shared" si="129"/>
        <v>Carbon County, Utah</v>
      </c>
      <c r="C2782" s="57" t="str">
        <f t="shared" si="130"/>
        <v>Carbon County</v>
      </c>
      <c r="D2782" s="56" t="str">
        <f t="shared" si="131"/>
        <v>Utah</v>
      </c>
      <c r="E2782" s="61">
        <v>21403</v>
      </c>
      <c r="F2782" s="61">
        <v>21403</v>
      </c>
      <c r="G2782" s="61">
        <v>21403</v>
      </c>
      <c r="H2782" s="61">
        <v>21305</v>
      </c>
      <c r="I2782" s="61">
        <v>21222</v>
      </c>
      <c r="J2782" s="61">
        <v>20903</v>
      </c>
      <c r="K2782" s="61">
        <v>20636</v>
      </c>
      <c r="L2782" s="61">
        <v>20391</v>
      </c>
      <c r="M2782" s="61">
        <v>20324</v>
      </c>
      <c r="N2782" s="61">
        <v>20131</v>
      </c>
      <c r="O2782" s="62">
        <v>20233</v>
      </c>
      <c r="P2782" s="61">
        <v>20463</v>
      </c>
      <c r="Q2782" s="27"/>
      <c r="R2782" s="28"/>
    </row>
    <row r="2783" spans="1:18" x14ac:dyDescent="0.2">
      <c r="A2783" s="60" t="s">
        <v>2792</v>
      </c>
      <c r="B2783" s="57" t="str">
        <f t="shared" si="129"/>
        <v>Daggett County, Utah</v>
      </c>
      <c r="C2783" s="57" t="str">
        <f t="shared" si="130"/>
        <v>Daggett County</v>
      </c>
      <c r="D2783" s="56" t="str">
        <f t="shared" si="131"/>
        <v>Utah</v>
      </c>
      <c r="E2783" s="61">
        <v>1059</v>
      </c>
      <c r="F2783" s="61">
        <v>1061</v>
      </c>
      <c r="G2783" s="61">
        <v>1077</v>
      </c>
      <c r="H2783" s="61">
        <v>1162</v>
      </c>
      <c r="I2783" s="61">
        <v>1095</v>
      </c>
      <c r="J2783" s="61">
        <v>1140</v>
      </c>
      <c r="K2783" s="61">
        <v>1124</v>
      </c>
      <c r="L2783" s="61">
        <v>1107</v>
      </c>
      <c r="M2783" s="61">
        <v>1076</v>
      </c>
      <c r="N2783" s="61">
        <v>1013</v>
      </c>
      <c r="O2783" s="62">
        <v>974</v>
      </c>
      <c r="P2783" s="61">
        <v>950</v>
      </c>
      <c r="Q2783" s="27"/>
      <c r="R2783" s="28"/>
    </row>
    <row r="2784" spans="1:18" x14ac:dyDescent="0.2">
      <c r="A2784" s="60" t="s">
        <v>2793</v>
      </c>
      <c r="B2784" s="57" t="str">
        <f t="shared" si="129"/>
        <v>Davis County, Utah</v>
      </c>
      <c r="C2784" s="57" t="str">
        <f t="shared" si="130"/>
        <v>Davis County</v>
      </c>
      <c r="D2784" s="56" t="str">
        <f t="shared" si="131"/>
        <v>Utah</v>
      </c>
      <c r="E2784" s="61">
        <v>306479</v>
      </c>
      <c r="F2784" s="61">
        <v>306492</v>
      </c>
      <c r="G2784" s="61">
        <v>307910</v>
      </c>
      <c r="H2784" s="61">
        <v>311852</v>
      </c>
      <c r="I2784" s="61">
        <v>315926</v>
      </c>
      <c r="J2784" s="61">
        <v>322228</v>
      </c>
      <c r="K2784" s="61">
        <v>328714</v>
      </c>
      <c r="L2784" s="61">
        <v>334597</v>
      </c>
      <c r="M2784" s="61">
        <v>341000</v>
      </c>
      <c r="N2784" s="61">
        <v>346658</v>
      </c>
      <c r="O2784" s="62">
        <v>351101</v>
      </c>
      <c r="P2784" s="61">
        <v>355481</v>
      </c>
      <c r="Q2784" s="27"/>
      <c r="R2784" s="28"/>
    </row>
    <row r="2785" spans="1:18" x14ac:dyDescent="0.2">
      <c r="A2785" s="60" t="s">
        <v>2794</v>
      </c>
      <c r="B2785" s="57" t="str">
        <f t="shared" si="129"/>
        <v>Duchesne County, Utah</v>
      </c>
      <c r="C2785" s="57" t="str">
        <f t="shared" si="130"/>
        <v>Duchesne County</v>
      </c>
      <c r="D2785" s="56" t="str">
        <f t="shared" si="131"/>
        <v>Utah</v>
      </c>
      <c r="E2785" s="61">
        <v>18607</v>
      </c>
      <c r="F2785" s="61">
        <v>18605</v>
      </c>
      <c r="G2785" s="61">
        <v>18647</v>
      </c>
      <c r="H2785" s="61">
        <v>18700</v>
      </c>
      <c r="I2785" s="61">
        <v>19000</v>
      </c>
      <c r="J2785" s="61">
        <v>19960</v>
      </c>
      <c r="K2785" s="61">
        <v>20199</v>
      </c>
      <c r="L2785" s="61">
        <v>20748</v>
      </c>
      <c r="M2785" s="61">
        <v>20242</v>
      </c>
      <c r="N2785" s="61">
        <v>19868</v>
      </c>
      <c r="O2785" s="62">
        <v>19943</v>
      </c>
      <c r="P2785" s="61">
        <v>19938</v>
      </c>
      <c r="Q2785" s="27"/>
      <c r="R2785" s="28"/>
    </row>
    <row r="2786" spans="1:18" x14ac:dyDescent="0.2">
      <c r="A2786" s="60" t="s">
        <v>2795</v>
      </c>
      <c r="B2786" s="57" t="str">
        <f t="shared" si="129"/>
        <v>Emery County, Utah</v>
      </c>
      <c r="C2786" s="57" t="str">
        <f t="shared" si="130"/>
        <v>Emery County</v>
      </c>
      <c r="D2786" s="56" t="str">
        <f t="shared" si="131"/>
        <v>Utah</v>
      </c>
      <c r="E2786" s="61">
        <v>10976</v>
      </c>
      <c r="F2786" s="61">
        <v>10976</v>
      </c>
      <c r="G2786" s="61">
        <v>11005</v>
      </c>
      <c r="H2786" s="61">
        <v>10985</v>
      </c>
      <c r="I2786" s="61">
        <v>10939</v>
      </c>
      <c r="J2786" s="61">
        <v>10759</v>
      </c>
      <c r="K2786" s="61">
        <v>10638</v>
      </c>
      <c r="L2786" s="61">
        <v>10359</v>
      </c>
      <c r="M2786" s="61">
        <v>10206</v>
      </c>
      <c r="N2786" s="61">
        <v>10006</v>
      </c>
      <c r="O2786" s="62">
        <v>10003</v>
      </c>
      <c r="P2786" s="61">
        <v>10012</v>
      </c>
      <c r="Q2786" s="27"/>
      <c r="R2786" s="28"/>
    </row>
    <row r="2787" spans="1:18" x14ac:dyDescent="0.2">
      <c r="A2787" s="60" t="s">
        <v>2796</v>
      </c>
      <c r="B2787" s="57" t="str">
        <f t="shared" si="129"/>
        <v>Garfield County, Utah</v>
      </c>
      <c r="C2787" s="57" t="str">
        <f t="shared" si="130"/>
        <v>Garfield County</v>
      </c>
      <c r="D2787" s="56" t="str">
        <f t="shared" si="131"/>
        <v>Utah</v>
      </c>
      <c r="E2787" s="61">
        <v>5172</v>
      </c>
      <c r="F2787" s="61">
        <v>5172</v>
      </c>
      <c r="G2787" s="61">
        <v>5197</v>
      </c>
      <c r="H2787" s="61">
        <v>5149</v>
      </c>
      <c r="I2787" s="61">
        <v>5063</v>
      </c>
      <c r="J2787" s="61">
        <v>5029</v>
      </c>
      <c r="K2787" s="61">
        <v>5005</v>
      </c>
      <c r="L2787" s="61">
        <v>4962</v>
      </c>
      <c r="M2787" s="61">
        <v>4952</v>
      </c>
      <c r="N2787" s="61">
        <v>5025</v>
      </c>
      <c r="O2787" s="62">
        <v>5002</v>
      </c>
      <c r="P2787" s="61">
        <v>5051</v>
      </c>
      <c r="Q2787" s="27"/>
      <c r="R2787" s="28"/>
    </row>
    <row r="2788" spans="1:18" x14ac:dyDescent="0.2">
      <c r="A2788" s="60" t="s">
        <v>2797</v>
      </c>
      <c r="B2788" s="57" t="str">
        <f t="shared" si="129"/>
        <v>Grand County, Utah</v>
      </c>
      <c r="C2788" s="57" t="str">
        <f t="shared" si="130"/>
        <v>Grand County</v>
      </c>
      <c r="D2788" s="56" t="str">
        <f t="shared" si="131"/>
        <v>Utah</v>
      </c>
      <c r="E2788" s="61">
        <v>9225</v>
      </c>
      <c r="F2788" s="61">
        <v>9224</v>
      </c>
      <c r="G2788" s="61">
        <v>9312</v>
      </c>
      <c r="H2788" s="61">
        <v>9298</v>
      </c>
      <c r="I2788" s="61">
        <v>9358</v>
      </c>
      <c r="J2788" s="61">
        <v>9376</v>
      </c>
      <c r="K2788" s="61">
        <v>9481</v>
      </c>
      <c r="L2788" s="61">
        <v>9551</v>
      </c>
      <c r="M2788" s="61">
        <v>9622</v>
      </c>
      <c r="N2788" s="61">
        <v>9589</v>
      </c>
      <c r="O2788" s="62">
        <v>9686</v>
      </c>
      <c r="P2788" s="61">
        <v>9754</v>
      </c>
      <c r="Q2788" s="27"/>
      <c r="R2788" s="28"/>
    </row>
    <row r="2789" spans="1:18" x14ac:dyDescent="0.2">
      <c r="A2789" s="60" t="s">
        <v>2798</v>
      </c>
      <c r="B2789" s="57" t="str">
        <f t="shared" si="129"/>
        <v>Iron County, Utah</v>
      </c>
      <c r="C2789" s="57" t="str">
        <f t="shared" si="130"/>
        <v>Iron County</v>
      </c>
      <c r="D2789" s="56" t="str">
        <f t="shared" si="131"/>
        <v>Utah</v>
      </c>
      <c r="E2789" s="61">
        <v>46163</v>
      </c>
      <c r="F2789" s="61">
        <v>46163</v>
      </c>
      <c r="G2789" s="61">
        <v>46263</v>
      </c>
      <c r="H2789" s="61">
        <v>46622</v>
      </c>
      <c r="I2789" s="61">
        <v>46646</v>
      </c>
      <c r="J2789" s="61">
        <v>46530</v>
      </c>
      <c r="K2789" s="61">
        <v>47041</v>
      </c>
      <c r="L2789" s="61">
        <v>48113</v>
      </c>
      <c r="M2789" s="61">
        <v>49676</v>
      </c>
      <c r="N2789" s="61">
        <v>50761</v>
      </c>
      <c r="O2789" s="62">
        <v>52678</v>
      </c>
      <c r="P2789" s="61">
        <v>54839</v>
      </c>
      <c r="Q2789" s="27"/>
      <c r="R2789" s="28"/>
    </row>
    <row r="2790" spans="1:18" x14ac:dyDescent="0.2">
      <c r="A2790" s="60" t="s">
        <v>2799</v>
      </c>
      <c r="B2790" s="57" t="str">
        <f t="shared" si="129"/>
        <v>Juab County, Utah</v>
      </c>
      <c r="C2790" s="57" t="str">
        <f t="shared" si="130"/>
        <v>Juab County</v>
      </c>
      <c r="D2790" s="56" t="str">
        <f t="shared" si="131"/>
        <v>Utah</v>
      </c>
      <c r="E2790" s="61">
        <v>10246</v>
      </c>
      <c r="F2790" s="61">
        <v>10246</v>
      </c>
      <c r="G2790" s="61">
        <v>10264</v>
      </c>
      <c r="H2790" s="61">
        <v>10313</v>
      </c>
      <c r="I2790" s="61">
        <v>10295</v>
      </c>
      <c r="J2790" s="61">
        <v>10261</v>
      </c>
      <c r="K2790" s="61">
        <v>10410</v>
      </c>
      <c r="L2790" s="61">
        <v>10551</v>
      </c>
      <c r="M2790" s="61">
        <v>11016</v>
      </c>
      <c r="N2790" s="61">
        <v>11293</v>
      </c>
      <c r="O2790" s="62">
        <v>11629</v>
      </c>
      <c r="P2790" s="61">
        <v>12017</v>
      </c>
      <c r="Q2790" s="27"/>
      <c r="R2790" s="28"/>
    </row>
    <row r="2791" spans="1:18" x14ac:dyDescent="0.2">
      <c r="A2791" s="60" t="s">
        <v>2800</v>
      </c>
      <c r="B2791" s="57" t="str">
        <f t="shared" si="129"/>
        <v>Kane County, Utah</v>
      </c>
      <c r="C2791" s="57" t="str">
        <f t="shared" si="130"/>
        <v>Kane County</v>
      </c>
      <c r="D2791" s="56" t="str">
        <f t="shared" si="131"/>
        <v>Utah</v>
      </c>
      <c r="E2791" s="61">
        <v>7125</v>
      </c>
      <c r="F2791" s="61">
        <v>7125</v>
      </c>
      <c r="G2791" s="61">
        <v>7213</v>
      </c>
      <c r="H2791" s="61">
        <v>7295</v>
      </c>
      <c r="I2791" s="61">
        <v>7173</v>
      </c>
      <c r="J2791" s="61">
        <v>7124</v>
      </c>
      <c r="K2791" s="61">
        <v>7167</v>
      </c>
      <c r="L2791" s="61">
        <v>7039</v>
      </c>
      <c r="M2791" s="61">
        <v>7297</v>
      </c>
      <c r="N2791" s="61">
        <v>7520</v>
      </c>
      <c r="O2791" s="62">
        <v>7677</v>
      </c>
      <c r="P2791" s="61">
        <v>7886</v>
      </c>
      <c r="Q2791" s="27"/>
      <c r="R2791" s="28"/>
    </row>
    <row r="2792" spans="1:18" x14ac:dyDescent="0.2">
      <c r="A2792" s="60" t="s">
        <v>2801</v>
      </c>
      <c r="B2792" s="57" t="str">
        <f t="shared" si="129"/>
        <v>Millard County, Utah</v>
      </c>
      <c r="C2792" s="57" t="str">
        <f t="shared" si="130"/>
        <v>Millard County</v>
      </c>
      <c r="D2792" s="56" t="str">
        <f t="shared" si="131"/>
        <v>Utah</v>
      </c>
      <c r="E2792" s="61">
        <v>12503</v>
      </c>
      <c r="F2792" s="61">
        <v>12503</v>
      </c>
      <c r="G2792" s="61">
        <v>12541</v>
      </c>
      <c r="H2792" s="61">
        <v>12570</v>
      </c>
      <c r="I2792" s="61">
        <v>12468</v>
      </c>
      <c r="J2792" s="61">
        <v>12555</v>
      </c>
      <c r="K2792" s="61">
        <v>12538</v>
      </c>
      <c r="L2792" s="61">
        <v>12620</v>
      </c>
      <c r="M2792" s="61">
        <v>12655</v>
      </c>
      <c r="N2792" s="61">
        <v>12821</v>
      </c>
      <c r="O2792" s="62">
        <v>12987</v>
      </c>
      <c r="P2792" s="61">
        <v>13188</v>
      </c>
      <c r="Q2792" s="27"/>
      <c r="R2792" s="28"/>
    </row>
    <row r="2793" spans="1:18" x14ac:dyDescent="0.2">
      <c r="A2793" s="60" t="s">
        <v>2802</v>
      </c>
      <c r="B2793" s="57" t="str">
        <f t="shared" si="129"/>
        <v>Morgan County, Utah</v>
      </c>
      <c r="C2793" s="57" t="str">
        <f t="shared" si="130"/>
        <v>Morgan County</v>
      </c>
      <c r="D2793" s="56" t="str">
        <f t="shared" si="131"/>
        <v>Utah</v>
      </c>
      <c r="E2793" s="61">
        <v>9469</v>
      </c>
      <c r="F2793" s="61">
        <v>9469</v>
      </c>
      <c r="G2793" s="61">
        <v>9522</v>
      </c>
      <c r="H2793" s="61">
        <v>9653</v>
      </c>
      <c r="I2793" s="61">
        <v>9807</v>
      </c>
      <c r="J2793" s="61">
        <v>10207</v>
      </c>
      <c r="K2793" s="61">
        <v>10601</v>
      </c>
      <c r="L2793" s="61">
        <v>11039</v>
      </c>
      <c r="M2793" s="61">
        <v>11370</v>
      </c>
      <c r="N2793" s="61">
        <v>11829</v>
      </c>
      <c r="O2793" s="62">
        <v>11956</v>
      </c>
      <c r="P2793" s="61">
        <v>12124</v>
      </c>
      <c r="Q2793" s="27"/>
      <c r="R2793" s="28"/>
    </row>
    <row r="2794" spans="1:18" x14ac:dyDescent="0.2">
      <c r="A2794" s="60" t="s">
        <v>2803</v>
      </c>
      <c r="B2794" s="57" t="str">
        <f t="shared" si="129"/>
        <v>Piute County, Utah</v>
      </c>
      <c r="C2794" s="57" t="str">
        <f t="shared" si="130"/>
        <v>Piute County</v>
      </c>
      <c r="D2794" s="56" t="str">
        <f t="shared" si="131"/>
        <v>Utah</v>
      </c>
      <c r="E2794" s="61">
        <v>1556</v>
      </c>
      <c r="F2794" s="61">
        <v>1557</v>
      </c>
      <c r="G2794" s="61">
        <v>1565</v>
      </c>
      <c r="H2794" s="61">
        <v>1499</v>
      </c>
      <c r="I2794" s="61">
        <v>1497</v>
      </c>
      <c r="J2794" s="61">
        <v>1488</v>
      </c>
      <c r="K2794" s="61">
        <v>1467</v>
      </c>
      <c r="L2794" s="61">
        <v>1491</v>
      </c>
      <c r="M2794" s="61">
        <v>1459</v>
      </c>
      <c r="N2794" s="61">
        <v>1407</v>
      </c>
      <c r="O2794" s="62">
        <v>1438</v>
      </c>
      <c r="P2794" s="61">
        <v>1479</v>
      </c>
      <c r="Q2794" s="27"/>
      <c r="R2794" s="28"/>
    </row>
    <row r="2795" spans="1:18" x14ac:dyDescent="0.2">
      <c r="A2795" s="60" t="s">
        <v>2804</v>
      </c>
      <c r="B2795" s="57" t="str">
        <f t="shared" si="129"/>
        <v>Rich County, Utah</v>
      </c>
      <c r="C2795" s="57" t="str">
        <f t="shared" si="130"/>
        <v>Rich County</v>
      </c>
      <c r="D2795" s="56" t="str">
        <f t="shared" si="131"/>
        <v>Utah</v>
      </c>
      <c r="E2795" s="61">
        <v>2264</v>
      </c>
      <c r="F2795" s="61">
        <v>2264</v>
      </c>
      <c r="G2795" s="61">
        <v>2254</v>
      </c>
      <c r="H2795" s="61">
        <v>2294</v>
      </c>
      <c r="I2795" s="61">
        <v>2257</v>
      </c>
      <c r="J2795" s="61">
        <v>2263</v>
      </c>
      <c r="K2795" s="61">
        <v>2273</v>
      </c>
      <c r="L2795" s="61">
        <v>2300</v>
      </c>
      <c r="M2795" s="61">
        <v>2313</v>
      </c>
      <c r="N2795" s="61">
        <v>2395</v>
      </c>
      <c r="O2795" s="62">
        <v>2456</v>
      </c>
      <c r="P2795" s="61">
        <v>2483</v>
      </c>
      <c r="Q2795" s="27"/>
      <c r="R2795" s="28"/>
    </row>
    <row r="2796" spans="1:18" x14ac:dyDescent="0.2">
      <c r="A2796" s="60" t="s">
        <v>2805</v>
      </c>
      <c r="B2796" s="57" t="str">
        <f t="shared" si="129"/>
        <v>Salt Lake County, Utah</v>
      </c>
      <c r="C2796" s="57" t="str">
        <f t="shared" si="130"/>
        <v>Salt Lake County</v>
      </c>
      <c r="D2796" s="56" t="str">
        <f t="shared" si="131"/>
        <v>Utah</v>
      </c>
      <c r="E2796" s="61">
        <v>1029655</v>
      </c>
      <c r="F2796" s="61">
        <v>1029590</v>
      </c>
      <c r="G2796" s="61">
        <v>1032976</v>
      </c>
      <c r="H2796" s="61">
        <v>1047610</v>
      </c>
      <c r="I2796" s="61">
        <v>1063956</v>
      </c>
      <c r="J2796" s="61">
        <v>1079392</v>
      </c>
      <c r="K2796" s="61">
        <v>1090005</v>
      </c>
      <c r="L2796" s="61">
        <v>1102273</v>
      </c>
      <c r="M2796" s="61">
        <v>1120109</v>
      </c>
      <c r="N2796" s="61">
        <v>1136719</v>
      </c>
      <c r="O2796" s="62">
        <v>1148692</v>
      </c>
      <c r="P2796" s="61">
        <v>1160437</v>
      </c>
      <c r="Q2796" s="27"/>
      <c r="R2796" s="28"/>
    </row>
    <row r="2797" spans="1:18" x14ac:dyDescent="0.2">
      <c r="A2797" s="60" t="s">
        <v>2806</v>
      </c>
      <c r="B2797" s="57" t="str">
        <f t="shared" si="129"/>
        <v>San Juan County, Utah</v>
      </c>
      <c r="C2797" s="57" t="str">
        <f t="shared" si="130"/>
        <v>San Juan County</v>
      </c>
      <c r="D2797" s="56" t="str">
        <f t="shared" si="131"/>
        <v>Utah</v>
      </c>
      <c r="E2797" s="61">
        <v>14746</v>
      </c>
      <c r="F2797" s="61">
        <v>14745</v>
      </c>
      <c r="G2797" s="61">
        <v>14824</v>
      </c>
      <c r="H2797" s="61">
        <v>14839</v>
      </c>
      <c r="I2797" s="61">
        <v>15037</v>
      </c>
      <c r="J2797" s="61">
        <v>14988</v>
      </c>
      <c r="K2797" s="61">
        <v>15058</v>
      </c>
      <c r="L2797" s="61">
        <v>15239</v>
      </c>
      <c r="M2797" s="61">
        <v>15329</v>
      </c>
      <c r="N2797" s="61">
        <v>15277</v>
      </c>
      <c r="O2797" s="62">
        <v>15358</v>
      </c>
      <c r="P2797" s="61">
        <v>15308</v>
      </c>
      <c r="Q2797" s="27"/>
      <c r="R2797" s="28"/>
    </row>
    <row r="2798" spans="1:18" x14ac:dyDescent="0.2">
      <c r="A2798" s="60" t="s">
        <v>2807</v>
      </c>
      <c r="B2798" s="57" t="str">
        <f t="shared" si="129"/>
        <v>Sanpete County, Utah</v>
      </c>
      <c r="C2798" s="57" t="str">
        <f t="shared" si="130"/>
        <v>Sanpete County</v>
      </c>
      <c r="D2798" s="56" t="str">
        <f t="shared" si="131"/>
        <v>Utah</v>
      </c>
      <c r="E2798" s="61">
        <v>27822</v>
      </c>
      <c r="F2798" s="61">
        <v>27822</v>
      </c>
      <c r="G2798" s="61">
        <v>27940</v>
      </c>
      <c r="H2798" s="61">
        <v>28003</v>
      </c>
      <c r="I2798" s="61">
        <v>27961</v>
      </c>
      <c r="J2798" s="61">
        <v>28128</v>
      </c>
      <c r="K2798" s="61">
        <v>28297</v>
      </c>
      <c r="L2798" s="61">
        <v>28654</v>
      </c>
      <c r="M2798" s="61">
        <v>29232</v>
      </c>
      <c r="N2798" s="61">
        <v>29921</v>
      </c>
      <c r="O2798" s="62">
        <v>30503</v>
      </c>
      <c r="P2798" s="61">
        <v>30939</v>
      </c>
      <c r="Q2798" s="27"/>
      <c r="R2798" s="28"/>
    </row>
    <row r="2799" spans="1:18" x14ac:dyDescent="0.2">
      <c r="A2799" s="60" t="s">
        <v>2808</v>
      </c>
      <c r="B2799" s="57" t="str">
        <f t="shared" si="129"/>
        <v>Sevier County, Utah</v>
      </c>
      <c r="C2799" s="57" t="str">
        <f t="shared" si="130"/>
        <v>Sevier County</v>
      </c>
      <c r="D2799" s="56" t="str">
        <f t="shared" si="131"/>
        <v>Utah</v>
      </c>
      <c r="E2799" s="61">
        <v>20802</v>
      </c>
      <c r="F2799" s="61">
        <v>20801</v>
      </c>
      <c r="G2799" s="61">
        <v>20798</v>
      </c>
      <c r="H2799" s="61">
        <v>20870</v>
      </c>
      <c r="I2799" s="61">
        <v>20658</v>
      </c>
      <c r="J2799" s="61">
        <v>20747</v>
      </c>
      <c r="K2799" s="61">
        <v>20735</v>
      </c>
      <c r="L2799" s="61">
        <v>20858</v>
      </c>
      <c r="M2799" s="61">
        <v>21131</v>
      </c>
      <c r="N2799" s="61">
        <v>21292</v>
      </c>
      <c r="O2799" s="62">
        <v>21497</v>
      </c>
      <c r="P2799" s="61">
        <v>21620</v>
      </c>
      <c r="Q2799" s="27"/>
      <c r="R2799" s="28"/>
    </row>
    <row r="2800" spans="1:18" x14ac:dyDescent="0.2">
      <c r="A2800" s="60" t="s">
        <v>2809</v>
      </c>
      <c r="B2800" s="57" t="str">
        <f t="shared" si="129"/>
        <v>Summit County, Utah</v>
      </c>
      <c r="C2800" s="57" t="str">
        <f t="shared" si="130"/>
        <v>Summit County</v>
      </c>
      <c r="D2800" s="56" t="str">
        <f t="shared" si="131"/>
        <v>Utah</v>
      </c>
      <c r="E2800" s="61">
        <v>36324</v>
      </c>
      <c r="F2800" s="61">
        <v>36324</v>
      </c>
      <c r="G2800" s="61">
        <v>36500</v>
      </c>
      <c r="H2800" s="61">
        <v>37421</v>
      </c>
      <c r="I2800" s="61">
        <v>37864</v>
      </c>
      <c r="J2800" s="61">
        <v>38420</v>
      </c>
      <c r="K2800" s="61">
        <v>39113</v>
      </c>
      <c r="L2800" s="61">
        <v>39640</v>
      </c>
      <c r="M2800" s="61">
        <v>40512</v>
      </c>
      <c r="N2800" s="61">
        <v>41330</v>
      </c>
      <c r="O2800" s="62">
        <v>41890</v>
      </c>
      <c r="P2800" s="61">
        <v>42145</v>
      </c>
      <c r="Q2800" s="27"/>
      <c r="R2800" s="28"/>
    </row>
    <row r="2801" spans="1:18" x14ac:dyDescent="0.2">
      <c r="A2801" s="60" t="s">
        <v>2810</v>
      </c>
      <c r="B2801" s="57" t="str">
        <f t="shared" si="129"/>
        <v>Tooele County, Utah</v>
      </c>
      <c r="C2801" s="57" t="str">
        <f t="shared" si="130"/>
        <v>Tooele County</v>
      </c>
      <c r="D2801" s="56" t="str">
        <f t="shared" si="131"/>
        <v>Utah</v>
      </c>
      <c r="E2801" s="61">
        <v>58218</v>
      </c>
      <c r="F2801" s="61">
        <v>58218</v>
      </c>
      <c r="G2801" s="61">
        <v>58502</v>
      </c>
      <c r="H2801" s="61">
        <v>59190</v>
      </c>
      <c r="I2801" s="61">
        <v>59792</v>
      </c>
      <c r="J2801" s="61">
        <v>60633</v>
      </c>
      <c r="K2801" s="61">
        <v>61442</v>
      </c>
      <c r="L2801" s="61">
        <v>62639</v>
      </c>
      <c r="M2801" s="61">
        <v>64612</v>
      </c>
      <c r="N2801" s="61">
        <v>67486</v>
      </c>
      <c r="O2801" s="62">
        <v>69989</v>
      </c>
      <c r="P2801" s="61">
        <v>72259</v>
      </c>
      <c r="Q2801" s="27"/>
      <c r="R2801" s="28"/>
    </row>
    <row r="2802" spans="1:18" x14ac:dyDescent="0.2">
      <c r="A2802" s="60" t="s">
        <v>2811</v>
      </c>
      <c r="B2802" s="57" t="str">
        <f t="shared" si="129"/>
        <v>Uintah County, Utah</v>
      </c>
      <c r="C2802" s="57" t="str">
        <f t="shared" si="130"/>
        <v>Uintah County</v>
      </c>
      <c r="D2802" s="56" t="str">
        <f t="shared" si="131"/>
        <v>Utah</v>
      </c>
      <c r="E2802" s="61">
        <v>32588</v>
      </c>
      <c r="F2802" s="61">
        <v>32588</v>
      </c>
      <c r="G2802" s="61">
        <v>32467</v>
      </c>
      <c r="H2802" s="61">
        <v>33241</v>
      </c>
      <c r="I2802" s="61">
        <v>34641</v>
      </c>
      <c r="J2802" s="61">
        <v>35682</v>
      </c>
      <c r="K2802" s="61">
        <v>36918</v>
      </c>
      <c r="L2802" s="61">
        <v>37791</v>
      </c>
      <c r="M2802" s="61">
        <v>36264</v>
      </c>
      <c r="N2802" s="61">
        <v>35228</v>
      </c>
      <c r="O2802" s="62">
        <v>35405</v>
      </c>
      <c r="P2802" s="61">
        <v>35734</v>
      </c>
      <c r="Q2802" s="27"/>
      <c r="R2802" s="28"/>
    </row>
    <row r="2803" spans="1:18" x14ac:dyDescent="0.2">
      <c r="A2803" s="60" t="s">
        <v>2812</v>
      </c>
      <c r="B2803" s="57" t="str">
        <f t="shared" si="129"/>
        <v>Utah County, Utah</v>
      </c>
      <c r="C2803" s="57" t="str">
        <f t="shared" si="130"/>
        <v>Utah County</v>
      </c>
      <c r="D2803" s="56" t="str">
        <f t="shared" si="131"/>
        <v>Utah</v>
      </c>
      <c r="E2803" s="61">
        <v>516564</v>
      </c>
      <c r="F2803" s="61">
        <v>516639</v>
      </c>
      <c r="G2803" s="61">
        <v>519998</v>
      </c>
      <c r="H2803" s="61">
        <v>530688</v>
      </c>
      <c r="I2803" s="61">
        <v>539685</v>
      </c>
      <c r="J2803" s="61">
        <v>551273</v>
      </c>
      <c r="K2803" s="61">
        <v>560649</v>
      </c>
      <c r="L2803" s="61">
        <v>572667</v>
      </c>
      <c r="M2803" s="61">
        <v>590288</v>
      </c>
      <c r="N2803" s="61">
        <v>606742</v>
      </c>
      <c r="O2803" s="62">
        <v>621520</v>
      </c>
      <c r="P2803" s="61">
        <v>636235</v>
      </c>
      <c r="Q2803" s="27"/>
      <c r="R2803" s="28"/>
    </row>
    <row r="2804" spans="1:18" x14ac:dyDescent="0.2">
      <c r="A2804" s="60" t="s">
        <v>2813</v>
      </c>
      <c r="B2804" s="57" t="str">
        <f t="shared" si="129"/>
        <v>Wasatch County, Utah</v>
      </c>
      <c r="C2804" s="57" t="str">
        <f t="shared" si="130"/>
        <v>Wasatch County</v>
      </c>
      <c r="D2804" s="56" t="str">
        <f t="shared" si="131"/>
        <v>Utah</v>
      </c>
      <c r="E2804" s="61">
        <v>23530</v>
      </c>
      <c r="F2804" s="61">
        <v>23525</v>
      </c>
      <c r="G2804" s="61">
        <v>23644</v>
      </c>
      <c r="H2804" s="61">
        <v>24408</v>
      </c>
      <c r="I2804" s="61">
        <v>25344</v>
      </c>
      <c r="J2804" s="61">
        <v>26584</v>
      </c>
      <c r="K2804" s="61">
        <v>27814</v>
      </c>
      <c r="L2804" s="61">
        <v>29118</v>
      </c>
      <c r="M2804" s="61">
        <v>30375</v>
      </c>
      <c r="N2804" s="61">
        <v>31890</v>
      </c>
      <c r="O2804" s="62">
        <v>33067</v>
      </c>
      <c r="P2804" s="61">
        <v>34091</v>
      </c>
      <c r="Q2804" s="27"/>
      <c r="R2804" s="28"/>
    </row>
    <row r="2805" spans="1:18" x14ac:dyDescent="0.2">
      <c r="A2805" s="60" t="s">
        <v>2814</v>
      </c>
      <c r="B2805" s="57" t="str">
        <f t="shared" si="129"/>
        <v>Washington County, Utah</v>
      </c>
      <c r="C2805" s="57" t="str">
        <f t="shared" si="130"/>
        <v>Washington County</v>
      </c>
      <c r="D2805" s="56" t="str">
        <f t="shared" si="131"/>
        <v>Utah</v>
      </c>
      <c r="E2805" s="61">
        <v>138115</v>
      </c>
      <c r="F2805" s="61">
        <v>138115</v>
      </c>
      <c r="G2805" s="61">
        <v>138389</v>
      </c>
      <c r="H2805" s="61">
        <v>141249</v>
      </c>
      <c r="I2805" s="61">
        <v>144139</v>
      </c>
      <c r="J2805" s="61">
        <v>146987</v>
      </c>
      <c r="K2805" s="61">
        <v>151081</v>
      </c>
      <c r="L2805" s="61">
        <v>154650</v>
      </c>
      <c r="M2805" s="61">
        <v>159352</v>
      </c>
      <c r="N2805" s="61">
        <v>165929</v>
      </c>
      <c r="O2805" s="62">
        <v>171567</v>
      </c>
      <c r="P2805" s="61">
        <v>177556</v>
      </c>
      <c r="Q2805" s="27"/>
      <c r="R2805" s="28"/>
    </row>
    <row r="2806" spans="1:18" x14ac:dyDescent="0.2">
      <c r="A2806" s="60" t="s">
        <v>2815</v>
      </c>
      <c r="B2806" s="57" t="str">
        <f t="shared" si="129"/>
        <v>Wayne County, Utah</v>
      </c>
      <c r="C2806" s="57" t="str">
        <f t="shared" si="130"/>
        <v>Wayne County</v>
      </c>
      <c r="D2806" s="56" t="str">
        <f t="shared" si="131"/>
        <v>Utah</v>
      </c>
      <c r="E2806" s="61">
        <v>2778</v>
      </c>
      <c r="F2806" s="61">
        <v>2778</v>
      </c>
      <c r="G2806" s="61">
        <v>2772</v>
      </c>
      <c r="H2806" s="61">
        <v>2742</v>
      </c>
      <c r="I2806" s="61">
        <v>2705</v>
      </c>
      <c r="J2806" s="61">
        <v>2712</v>
      </c>
      <c r="K2806" s="61">
        <v>2695</v>
      </c>
      <c r="L2806" s="61">
        <v>2690</v>
      </c>
      <c r="M2806" s="61">
        <v>2671</v>
      </c>
      <c r="N2806" s="61">
        <v>2702</v>
      </c>
      <c r="O2806" s="62">
        <v>2671</v>
      </c>
      <c r="P2806" s="61">
        <v>2711</v>
      </c>
      <c r="Q2806" s="27"/>
      <c r="R2806" s="28"/>
    </row>
    <row r="2807" spans="1:18" x14ac:dyDescent="0.2">
      <c r="A2807" s="60" t="s">
        <v>2816</v>
      </c>
      <c r="B2807" s="57" t="str">
        <f t="shared" si="129"/>
        <v>Weber County, Utah</v>
      </c>
      <c r="C2807" s="57" t="str">
        <f t="shared" si="130"/>
        <v>Weber County</v>
      </c>
      <c r="D2807" s="56" t="str">
        <f t="shared" si="131"/>
        <v>Utah</v>
      </c>
      <c r="E2807" s="61">
        <v>231236</v>
      </c>
      <c r="F2807" s="61">
        <v>231218</v>
      </c>
      <c r="G2807" s="61">
        <v>232133</v>
      </c>
      <c r="H2807" s="61">
        <v>233847</v>
      </c>
      <c r="I2807" s="61">
        <v>236251</v>
      </c>
      <c r="J2807" s="61">
        <v>238062</v>
      </c>
      <c r="K2807" s="61">
        <v>240152</v>
      </c>
      <c r="L2807" s="61">
        <v>242872</v>
      </c>
      <c r="M2807" s="61">
        <v>247131</v>
      </c>
      <c r="N2807" s="61">
        <v>251576</v>
      </c>
      <c r="O2807" s="62">
        <v>255697</v>
      </c>
      <c r="P2807" s="61">
        <v>260213</v>
      </c>
      <c r="Q2807" s="27"/>
      <c r="R2807" s="28"/>
    </row>
    <row r="2808" spans="1:18" x14ac:dyDescent="0.2">
      <c r="A2808" s="60" t="s">
        <v>2817</v>
      </c>
      <c r="B2808" s="57" t="str">
        <f t="shared" si="129"/>
        <v>Addison County, Vermont</v>
      </c>
      <c r="C2808" s="57" t="str">
        <f t="shared" si="130"/>
        <v>Addison County</v>
      </c>
      <c r="D2808" s="56" t="str">
        <f t="shared" si="131"/>
        <v>Vermont</v>
      </c>
      <c r="E2808" s="61">
        <v>36821</v>
      </c>
      <c r="F2808" s="61">
        <v>36818</v>
      </c>
      <c r="G2808" s="61">
        <v>36823</v>
      </c>
      <c r="H2808" s="61">
        <v>36969</v>
      </c>
      <c r="I2808" s="61">
        <v>36899</v>
      </c>
      <c r="J2808" s="61">
        <v>36934</v>
      </c>
      <c r="K2808" s="61">
        <v>36932</v>
      </c>
      <c r="L2808" s="61">
        <v>36929</v>
      </c>
      <c r="M2808" s="61">
        <v>36931</v>
      </c>
      <c r="N2808" s="61">
        <v>36900</v>
      </c>
      <c r="O2808" s="62">
        <v>36873</v>
      </c>
      <c r="P2808" s="61">
        <v>36777</v>
      </c>
      <c r="Q2808" s="27"/>
      <c r="R2808" s="28"/>
    </row>
    <row r="2809" spans="1:18" x14ac:dyDescent="0.2">
      <c r="A2809" s="60" t="s">
        <v>2818</v>
      </c>
      <c r="B2809" s="57" t="str">
        <f t="shared" si="129"/>
        <v>Bennington County, Vermont</v>
      </c>
      <c r="C2809" s="57" t="str">
        <f t="shared" si="130"/>
        <v>Bennington County</v>
      </c>
      <c r="D2809" s="56" t="str">
        <f t="shared" si="131"/>
        <v>Vermont</v>
      </c>
      <c r="E2809" s="61">
        <v>37125</v>
      </c>
      <c r="F2809" s="61">
        <v>37119</v>
      </c>
      <c r="G2809" s="61">
        <v>37078</v>
      </c>
      <c r="H2809" s="61">
        <v>36813</v>
      </c>
      <c r="I2809" s="61">
        <v>36610</v>
      </c>
      <c r="J2809" s="61">
        <v>36534</v>
      </c>
      <c r="K2809" s="61">
        <v>36167</v>
      </c>
      <c r="L2809" s="61">
        <v>36153</v>
      </c>
      <c r="M2809" s="61">
        <v>35911</v>
      </c>
      <c r="N2809" s="61">
        <v>35675</v>
      </c>
      <c r="O2809" s="62">
        <v>35520</v>
      </c>
      <c r="P2809" s="61">
        <v>35470</v>
      </c>
      <c r="Q2809" s="27"/>
      <c r="R2809" s="28"/>
    </row>
    <row r="2810" spans="1:18" x14ac:dyDescent="0.2">
      <c r="A2810" s="60" t="s">
        <v>2819</v>
      </c>
      <c r="B2810" s="57" t="str">
        <f t="shared" si="129"/>
        <v>Caledonia County, Vermont</v>
      </c>
      <c r="C2810" s="57" t="str">
        <f t="shared" si="130"/>
        <v>Caledonia County</v>
      </c>
      <c r="D2810" s="56" t="str">
        <f t="shared" si="131"/>
        <v>Vermont</v>
      </c>
      <c r="E2810" s="61">
        <v>31227</v>
      </c>
      <c r="F2810" s="61">
        <v>31234</v>
      </c>
      <c r="G2810" s="61">
        <v>31166</v>
      </c>
      <c r="H2810" s="61">
        <v>31111</v>
      </c>
      <c r="I2810" s="61">
        <v>31025</v>
      </c>
      <c r="J2810" s="61">
        <v>31044</v>
      </c>
      <c r="K2810" s="61">
        <v>30873</v>
      </c>
      <c r="L2810" s="61">
        <v>30645</v>
      </c>
      <c r="M2810" s="61">
        <v>30154</v>
      </c>
      <c r="N2810" s="61">
        <v>30141</v>
      </c>
      <c r="O2810" s="62">
        <v>30236</v>
      </c>
      <c r="P2810" s="61">
        <v>29993</v>
      </c>
      <c r="Q2810" s="27"/>
      <c r="R2810" s="28"/>
    </row>
    <row r="2811" spans="1:18" x14ac:dyDescent="0.2">
      <c r="A2811" s="60" t="s">
        <v>2820</v>
      </c>
      <c r="B2811" s="57" t="str">
        <f t="shared" si="129"/>
        <v>Chittenden County, Vermont</v>
      </c>
      <c r="C2811" s="57" t="str">
        <f t="shared" si="130"/>
        <v>Chittenden County</v>
      </c>
      <c r="D2811" s="56" t="str">
        <f t="shared" si="131"/>
        <v>Vermont</v>
      </c>
      <c r="E2811" s="61">
        <v>156545</v>
      </c>
      <c r="F2811" s="61">
        <v>156535</v>
      </c>
      <c r="G2811" s="61">
        <v>156769</v>
      </c>
      <c r="H2811" s="61">
        <v>158033</v>
      </c>
      <c r="I2811" s="61">
        <v>158673</v>
      </c>
      <c r="J2811" s="61">
        <v>159432</v>
      </c>
      <c r="K2811" s="61">
        <v>159945</v>
      </c>
      <c r="L2811" s="61">
        <v>161293</v>
      </c>
      <c r="M2811" s="61">
        <v>161563</v>
      </c>
      <c r="N2811" s="61">
        <v>163031</v>
      </c>
      <c r="O2811" s="62">
        <v>163571</v>
      </c>
      <c r="P2811" s="61">
        <v>163774</v>
      </c>
      <c r="Q2811" s="27"/>
      <c r="R2811" s="28"/>
    </row>
    <row r="2812" spans="1:18" x14ac:dyDescent="0.2">
      <c r="A2812" s="60" t="s">
        <v>2821</v>
      </c>
      <c r="B2812" s="57" t="str">
        <f t="shared" si="129"/>
        <v>Essex County, Vermont</v>
      </c>
      <c r="C2812" s="57" t="str">
        <f t="shared" si="130"/>
        <v>Essex County</v>
      </c>
      <c r="D2812" s="56" t="str">
        <f t="shared" si="131"/>
        <v>Vermont</v>
      </c>
      <c r="E2812" s="61">
        <v>6306</v>
      </c>
      <c r="F2812" s="61">
        <v>6306</v>
      </c>
      <c r="G2812" s="61">
        <v>6312</v>
      </c>
      <c r="H2812" s="61">
        <v>6324</v>
      </c>
      <c r="I2812" s="61">
        <v>6224</v>
      </c>
      <c r="J2812" s="61">
        <v>6193</v>
      </c>
      <c r="K2812" s="61">
        <v>6154</v>
      </c>
      <c r="L2812" s="61">
        <v>6193</v>
      </c>
      <c r="M2812" s="61">
        <v>6224</v>
      </c>
      <c r="N2812" s="61">
        <v>6184</v>
      </c>
      <c r="O2812" s="62">
        <v>6234</v>
      </c>
      <c r="P2812" s="61">
        <v>6163</v>
      </c>
      <c r="Q2812" s="27"/>
      <c r="R2812" s="28"/>
    </row>
    <row r="2813" spans="1:18" x14ac:dyDescent="0.2">
      <c r="A2813" s="60" t="s">
        <v>2822</v>
      </c>
      <c r="B2813" s="57" t="str">
        <f t="shared" si="129"/>
        <v>Franklin County, Vermont</v>
      </c>
      <c r="C2813" s="57" t="str">
        <f t="shared" si="130"/>
        <v>Franklin County</v>
      </c>
      <c r="D2813" s="56" t="str">
        <f t="shared" si="131"/>
        <v>Vermont</v>
      </c>
      <c r="E2813" s="61">
        <v>47746</v>
      </c>
      <c r="F2813" s="61">
        <v>47759</v>
      </c>
      <c r="G2813" s="61">
        <v>47821</v>
      </c>
      <c r="H2813" s="61">
        <v>48228</v>
      </c>
      <c r="I2813" s="61">
        <v>48317</v>
      </c>
      <c r="J2813" s="61">
        <v>48407</v>
      </c>
      <c r="K2813" s="61">
        <v>48763</v>
      </c>
      <c r="L2813" s="61">
        <v>48988</v>
      </c>
      <c r="M2813" s="61">
        <v>48963</v>
      </c>
      <c r="N2813" s="61">
        <v>48969</v>
      </c>
      <c r="O2813" s="62">
        <v>49258</v>
      </c>
      <c r="P2813" s="61">
        <v>49402</v>
      </c>
      <c r="Q2813" s="27"/>
      <c r="R2813" s="28"/>
    </row>
    <row r="2814" spans="1:18" x14ac:dyDescent="0.2">
      <c r="A2814" s="60" t="s">
        <v>2823</v>
      </c>
      <c r="B2814" s="57" t="str">
        <f t="shared" si="129"/>
        <v>Grand Isle County, Vermont</v>
      </c>
      <c r="C2814" s="57" t="str">
        <f t="shared" si="130"/>
        <v>Grand Isle County</v>
      </c>
      <c r="D2814" s="56" t="str">
        <f t="shared" si="131"/>
        <v>Vermont</v>
      </c>
      <c r="E2814" s="61">
        <v>6970</v>
      </c>
      <c r="F2814" s="61">
        <v>6970</v>
      </c>
      <c r="G2814" s="61">
        <v>6948</v>
      </c>
      <c r="H2814" s="61">
        <v>6974</v>
      </c>
      <c r="I2814" s="61">
        <v>6972</v>
      </c>
      <c r="J2814" s="61">
        <v>6988</v>
      </c>
      <c r="K2814" s="61">
        <v>6968</v>
      </c>
      <c r="L2814" s="61">
        <v>6871</v>
      </c>
      <c r="M2814" s="61">
        <v>6921</v>
      </c>
      <c r="N2814" s="61">
        <v>6975</v>
      </c>
      <c r="O2814" s="62">
        <v>7110</v>
      </c>
      <c r="P2814" s="61">
        <v>7235</v>
      </c>
      <c r="Q2814" s="27"/>
      <c r="R2814" s="28"/>
    </row>
    <row r="2815" spans="1:18" x14ac:dyDescent="0.2">
      <c r="A2815" s="60" t="s">
        <v>2824</v>
      </c>
      <c r="B2815" s="57" t="str">
        <f t="shared" si="129"/>
        <v>Lamoille County, Vermont</v>
      </c>
      <c r="C2815" s="57" t="str">
        <f t="shared" si="130"/>
        <v>Lamoille County</v>
      </c>
      <c r="D2815" s="56" t="str">
        <f t="shared" si="131"/>
        <v>Vermont</v>
      </c>
      <c r="E2815" s="61">
        <v>24475</v>
      </c>
      <c r="F2815" s="61">
        <v>24473</v>
      </c>
      <c r="G2815" s="61">
        <v>24515</v>
      </c>
      <c r="H2815" s="61">
        <v>24707</v>
      </c>
      <c r="I2815" s="61">
        <v>24945</v>
      </c>
      <c r="J2815" s="61">
        <v>25111</v>
      </c>
      <c r="K2815" s="61">
        <v>25130</v>
      </c>
      <c r="L2815" s="61">
        <v>25240</v>
      </c>
      <c r="M2815" s="61">
        <v>25331</v>
      </c>
      <c r="N2815" s="61">
        <v>25360</v>
      </c>
      <c r="O2815" s="62">
        <v>25295</v>
      </c>
      <c r="P2815" s="61">
        <v>25362</v>
      </c>
      <c r="Q2815" s="27"/>
      <c r="R2815" s="28"/>
    </row>
    <row r="2816" spans="1:18" x14ac:dyDescent="0.2">
      <c r="A2816" s="60" t="s">
        <v>2825</v>
      </c>
      <c r="B2816" s="57" t="str">
        <f t="shared" si="129"/>
        <v>Orange County, Vermont</v>
      </c>
      <c r="C2816" s="57" t="str">
        <f t="shared" si="130"/>
        <v>Orange County</v>
      </c>
      <c r="D2816" s="56" t="str">
        <f t="shared" si="131"/>
        <v>Vermont</v>
      </c>
      <c r="E2816" s="61">
        <v>28936</v>
      </c>
      <c r="F2816" s="61">
        <v>28936</v>
      </c>
      <c r="G2816" s="61">
        <v>28944</v>
      </c>
      <c r="H2816" s="61">
        <v>29018</v>
      </c>
      <c r="I2816" s="61">
        <v>28916</v>
      </c>
      <c r="J2816" s="61">
        <v>28848</v>
      </c>
      <c r="K2816" s="61">
        <v>28875</v>
      </c>
      <c r="L2816" s="61">
        <v>28887</v>
      </c>
      <c r="M2816" s="61">
        <v>28908</v>
      </c>
      <c r="N2816" s="61">
        <v>28964</v>
      </c>
      <c r="O2816" s="62">
        <v>28888</v>
      </c>
      <c r="P2816" s="61">
        <v>28892</v>
      </c>
      <c r="Q2816" s="27"/>
      <c r="R2816" s="28"/>
    </row>
    <row r="2817" spans="1:18" x14ac:dyDescent="0.2">
      <c r="A2817" s="60" t="s">
        <v>2826</v>
      </c>
      <c r="B2817" s="57" t="str">
        <f t="shared" si="129"/>
        <v>Orleans County, Vermont</v>
      </c>
      <c r="C2817" s="57" t="str">
        <f t="shared" si="130"/>
        <v>Orleans County</v>
      </c>
      <c r="D2817" s="56" t="str">
        <f t="shared" si="131"/>
        <v>Vermont</v>
      </c>
      <c r="E2817" s="61">
        <v>27231</v>
      </c>
      <c r="F2817" s="61">
        <v>27234</v>
      </c>
      <c r="G2817" s="61">
        <v>27245</v>
      </c>
      <c r="H2817" s="61">
        <v>27195</v>
      </c>
      <c r="I2817" s="61">
        <v>27165</v>
      </c>
      <c r="J2817" s="61">
        <v>27135</v>
      </c>
      <c r="K2817" s="61">
        <v>27024</v>
      </c>
      <c r="L2817" s="61">
        <v>27034</v>
      </c>
      <c r="M2817" s="61">
        <v>26766</v>
      </c>
      <c r="N2817" s="61">
        <v>26811</v>
      </c>
      <c r="O2817" s="62">
        <v>26859</v>
      </c>
      <c r="P2817" s="61">
        <v>27037</v>
      </c>
      <c r="Q2817" s="27"/>
      <c r="R2817" s="28"/>
    </row>
    <row r="2818" spans="1:18" x14ac:dyDescent="0.2">
      <c r="A2818" s="60" t="s">
        <v>2827</v>
      </c>
      <c r="B2818" s="57" t="str">
        <f t="shared" ref="B2818:B2881" si="132">IF(LEFT(A2818)=".", RIGHT(A2818,LEN(A2818)-1), A2818)</f>
        <v>Rutland County, Vermont</v>
      </c>
      <c r="C2818" s="57" t="str">
        <f t="shared" si="130"/>
        <v>Rutland County</v>
      </c>
      <c r="D2818" s="56" t="str">
        <f t="shared" si="131"/>
        <v>Vermont</v>
      </c>
      <c r="E2818" s="61">
        <v>61642</v>
      </c>
      <c r="F2818" s="61">
        <v>61660</v>
      </c>
      <c r="G2818" s="61">
        <v>61586</v>
      </c>
      <c r="H2818" s="61">
        <v>61235</v>
      </c>
      <c r="I2818" s="61">
        <v>60803</v>
      </c>
      <c r="J2818" s="61">
        <v>60488</v>
      </c>
      <c r="K2818" s="61">
        <v>60039</v>
      </c>
      <c r="L2818" s="61">
        <v>59544</v>
      </c>
      <c r="M2818" s="61">
        <v>59122</v>
      </c>
      <c r="N2818" s="61">
        <v>59006</v>
      </c>
      <c r="O2818" s="62">
        <v>58596</v>
      </c>
      <c r="P2818" s="61">
        <v>58191</v>
      </c>
      <c r="Q2818" s="27"/>
      <c r="R2818" s="28"/>
    </row>
    <row r="2819" spans="1:18" x14ac:dyDescent="0.2">
      <c r="A2819" s="60" t="s">
        <v>2828</v>
      </c>
      <c r="B2819" s="57" t="str">
        <f t="shared" si="132"/>
        <v>Washington County, Vermont</v>
      </c>
      <c r="C2819" s="57" t="str">
        <f t="shared" ref="C2819:C2882" si="133">LEFT(B2819,FIND(",",B2819,1)-1)</f>
        <v>Washington County</v>
      </c>
      <c r="D2819" s="56" t="str">
        <f t="shared" ref="D2819:D2882" si="134">RIGHT(B2819,LEN(B2819)-(FIND(",",B2819)+1))</f>
        <v>Vermont</v>
      </c>
      <c r="E2819" s="61">
        <v>59534</v>
      </c>
      <c r="F2819" s="61">
        <v>59524</v>
      </c>
      <c r="G2819" s="61">
        <v>59570</v>
      </c>
      <c r="H2819" s="61">
        <v>59591</v>
      </c>
      <c r="I2819" s="61">
        <v>59407</v>
      </c>
      <c r="J2819" s="61">
        <v>59218</v>
      </c>
      <c r="K2819" s="61">
        <v>58961</v>
      </c>
      <c r="L2819" s="61">
        <v>58652</v>
      </c>
      <c r="M2819" s="61">
        <v>58355</v>
      </c>
      <c r="N2819" s="61">
        <v>58253</v>
      </c>
      <c r="O2819" s="62">
        <v>58079</v>
      </c>
      <c r="P2819" s="61">
        <v>58409</v>
      </c>
      <c r="Q2819" s="27"/>
      <c r="R2819" s="28"/>
    </row>
    <row r="2820" spans="1:18" x14ac:dyDescent="0.2">
      <c r="A2820" s="60" t="s">
        <v>2829</v>
      </c>
      <c r="B2820" s="57" t="str">
        <f t="shared" si="132"/>
        <v>Windham County, Vermont</v>
      </c>
      <c r="C2820" s="57" t="str">
        <f t="shared" si="133"/>
        <v>Windham County</v>
      </c>
      <c r="D2820" s="56" t="str">
        <f t="shared" si="134"/>
        <v>Vermont</v>
      </c>
      <c r="E2820" s="61">
        <v>44513</v>
      </c>
      <c r="F2820" s="61">
        <v>44511</v>
      </c>
      <c r="G2820" s="61">
        <v>44502</v>
      </c>
      <c r="H2820" s="61">
        <v>44239</v>
      </c>
      <c r="I2820" s="61">
        <v>43996</v>
      </c>
      <c r="J2820" s="61">
        <v>43885</v>
      </c>
      <c r="K2820" s="61">
        <v>43656</v>
      </c>
      <c r="L2820" s="61">
        <v>43246</v>
      </c>
      <c r="M2820" s="61">
        <v>43163</v>
      </c>
      <c r="N2820" s="61">
        <v>42851</v>
      </c>
      <c r="O2820" s="62">
        <v>42635</v>
      </c>
      <c r="P2820" s="61">
        <v>42222</v>
      </c>
      <c r="Q2820" s="27"/>
      <c r="R2820" s="28"/>
    </row>
    <row r="2821" spans="1:18" x14ac:dyDescent="0.2">
      <c r="A2821" s="60" t="s">
        <v>2830</v>
      </c>
      <c r="B2821" s="57" t="str">
        <f t="shared" si="132"/>
        <v>Windsor County, Vermont</v>
      </c>
      <c r="C2821" s="57" t="str">
        <f t="shared" si="133"/>
        <v>Windsor County</v>
      </c>
      <c r="D2821" s="56" t="str">
        <f t="shared" si="134"/>
        <v>Vermont</v>
      </c>
      <c r="E2821" s="61">
        <v>56670</v>
      </c>
      <c r="F2821" s="61">
        <v>56658</v>
      </c>
      <c r="G2821" s="61">
        <v>56600</v>
      </c>
      <c r="H2821" s="61">
        <v>56612</v>
      </c>
      <c r="I2821" s="61">
        <v>56138</v>
      </c>
      <c r="J2821" s="61">
        <v>55993</v>
      </c>
      <c r="K2821" s="61">
        <v>55727</v>
      </c>
      <c r="L2821" s="61">
        <v>55541</v>
      </c>
      <c r="M2821" s="61">
        <v>55345</v>
      </c>
      <c r="N2821" s="61">
        <v>55224</v>
      </c>
      <c r="O2821" s="62">
        <v>55204</v>
      </c>
      <c r="P2821" s="61">
        <v>55062</v>
      </c>
      <c r="Q2821" s="27"/>
      <c r="R2821" s="28"/>
    </row>
    <row r="2822" spans="1:18" x14ac:dyDescent="0.2">
      <c r="A2822" s="60" t="s">
        <v>2831</v>
      </c>
      <c r="B2822" s="57" t="str">
        <f t="shared" si="132"/>
        <v>Accomack County, Virginia</v>
      </c>
      <c r="C2822" s="57" t="str">
        <f t="shared" si="133"/>
        <v>Accomack County</v>
      </c>
      <c r="D2822" s="56" t="str">
        <f t="shared" si="134"/>
        <v>Virginia</v>
      </c>
      <c r="E2822" s="61">
        <v>33164</v>
      </c>
      <c r="F2822" s="61">
        <v>33162</v>
      </c>
      <c r="G2822" s="61">
        <v>33148</v>
      </c>
      <c r="H2822" s="61">
        <v>33225</v>
      </c>
      <c r="I2822" s="61">
        <v>33268</v>
      </c>
      <c r="J2822" s="61">
        <v>32969</v>
      </c>
      <c r="K2822" s="61">
        <v>32971</v>
      </c>
      <c r="L2822" s="61">
        <v>32914</v>
      </c>
      <c r="M2822" s="61">
        <v>32871</v>
      </c>
      <c r="N2822" s="61">
        <v>32685</v>
      </c>
      <c r="O2822" s="62">
        <v>32581</v>
      </c>
      <c r="P2822" s="61">
        <v>32316</v>
      </c>
      <c r="Q2822" s="27"/>
      <c r="R2822" s="28"/>
    </row>
    <row r="2823" spans="1:18" x14ac:dyDescent="0.2">
      <c r="A2823" s="60" t="s">
        <v>2832</v>
      </c>
      <c r="B2823" s="57" t="str">
        <f t="shared" si="132"/>
        <v>Albemarle County, Virginia</v>
      </c>
      <c r="C2823" s="57" t="str">
        <f t="shared" si="133"/>
        <v>Albemarle County</v>
      </c>
      <c r="D2823" s="56" t="str">
        <f t="shared" si="134"/>
        <v>Virginia</v>
      </c>
      <c r="E2823" s="61">
        <v>98970</v>
      </c>
      <c r="F2823" s="61">
        <v>98998</v>
      </c>
      <c r="G2823" s="61">
        <v>99204</v>
      </c>
      <c r="H2823" s="61">
        <v>100213</v>
      </c>
      <c r="I2823" s="61">
        <v>101464</v>
      </c>
      <c r="J2823" s="61">
        <v>102270</v>
      </c>
      <c r="K2823" s="61">
        <v>103732</v>
      </c>
      <c r="L2823" s="61">
        <v>105117</v>
      </c>
      <c r="M2823" s="61">
        <v>106431</v>
      </c>
      <c r="N2823" s="61">
        <v>107768</v>
      </c>
      <c r="O2823" s="62">
        <v>108377</v>
      </c>
      <c r="P2823" s="61">
        <v>109330</v>
      </c>
      <c r="Q2823" s="27"/>
      <c r="R2823" s="28"/>
    </row>
    <row r="2824" spans="1:18" x14ac:dyDescent="0.2">
      <c r="A2824" s="60" t="s">
        <v>2833</v>
      </c>
      <c r="B2824" s="57" t="str">
        <f t="shared" si="132"/>
        <v>Alleghany County, Virginia</v>
      </c>
      <c r="C2824" s="57" t="str">
        <f t="shared" si="133"/>
        <v>Alleghany County</v>
      </c>
      <c r="D2824" s="56" t="str">
        <f t="shared" si="134"/>
        <v>Virginia</v>
      </c>
      <c r="E2824" s="61">
        <v>16250</v>
      </c>
      <c r="F2824" s="61">
        <v>16264</v>
      </c>
      <c r="G2824" s="61">
        <v>16203</v>
      </c>
      <c r="H2824" s="61">
        <v>16163</v>
      </c>
      <c r="I2824" s="61">
        <v>16034</v>
      </c>
      <c r="J2824" s="61">
        <v>15923</v>
      </c>
      <c r="K2824" s="61">
        <v>15605</v>
      </c>
      <c r="L2824" s="61">
        <v>15425</v>
      </c>
      <c r="M2824" s="61">
        <v>15387</v>
      </c>
      <c r="N2824" s="61">
        <v>15128</v>
      </c>
      <c r="O2824" s="62">
        <v>14986</v>
      </c>
      <c r="P2824" s="61">
        <v>14860</v>
      </c>
      <c r="Q2824" s="27"/>
      <c r="R2824" s="28"/>
    </row>
    <row r="2825" spans="1:18" x14ac:dyDescent="0.2">
      <c r="A2825" s="60" t="s">
        <v>2834</v>
      </c>
      <c r="B2825" s="57" t="str">
        <f t="shared" si="132"/>
        <v>Amelia County, Virginia</v>
      </c>
      <c r="C2825" s="57" t="str">
        <f t="shared" si="133"/>
        <v>Amelia County</v>
      </c>
      <c r="D2825" s="56" t="str">
        <f t="shared" si="134"/>
        <v>Virginia</v>
      </c>
      <c r="E2825" s="61">
        <v>12690</v>
      </c>
      <c r="F2825" s="61">
        <v>12695</v>
      </c>
      <c r="G2825" s="61">
        <v>12746</v>
      </c>
      <c r="H2825" s="61">
        <v>12752</v>
      </c>
      <c r="I2825" s="61">
        <v>12745</v>
      </c>
      <c r="J2825" s="61">
        <v>12656</v>
      </c>
      <c r="K2825" s="61">
        <v>12713</v>
      </c>
      <c r="L2825" s="61">
        <v>12784</v>
      </c>
      <c r="M2825" s="61">
        <v>12801</v>
      </c>
      <c r="N2825" s="61">
        <v>12980</v>
      </c>
      <c r="O2825" s="62">
        <v>13057</v>
      </c>
      <c r="P2825" s="61">
        <v>13145</v>
      </c>
      <c r="Q2825" s="27"/>
      <c r="R2825" s="28"/>
    </row>
    <row r="2826" spans="1:18" x14ac:dyDescent="0.2">
      <c r="A2826" s="60" t="s">
        <v>2835</v>
      </c>
      <c r="B2826" s="57" t="str">
        <f t="shared" si="132"/>
        <v>Amherst County, Virginia</v>
      </c>
      <c r="C2826" s="57" t="str">
        <f t="shared" si="133"/>
        <v>Amherst County</v>
      </c>
      <c r="D2826" s="56" t="str">
        <f t="shared" si="134"/>
        <v>Virginia</v>
      </c>
      <c r="E2826" s="61">
        <v>32353</v>
      </c>
      <c r="F2826" s="61">
        <v>32354</v>
      </c>
      <c r="G2826" s="61">
        <v>32387</v>
      </c>
      <c r="H2826" s="61">
        <v>32154</v>
      </c>
      <c r="I2826" s="61">
        <v>32630</v>
      </c>
      <c r="J2826" s="61">
        <v>32317</v>
      </c>
      <c r="K2826" s="61">
        <v>32158</v>
      </c>
      <c r="L2826" s="61">
        <v>31836</v>
      </c>
      <c r="M2826" s="61">
        <v>31887</v>
      </c>
      <c r="N2826" s="61">
        <v>31863</v>
      </c>
      <c r="O2826" s="62">
        <v>31684</v>
      </c>
      <c r="P2826" s="61">
        <v>31605</v>
      </c>
      <c r="Q2826" s="27"/>
      <c r="R2826" s="28"/>
    </row>
    <row r="2827" spans="1:18" x14ac:dyDescent="0.2">
      <c r="A2827" s="60" t="s">
        <v>2836</v>
      </c>
      <c r="B2827" s="57" t="str">
        <f t="shared" si="132"/>
        <v>Appomattox County, Virginia</v>
      </c>
      <c r="C2827" s="57" t="str">
        <f t="shared" si="133"/>
        <v>Appomattox County</v>
      </c>
      <c r="D2827" s="56" t="str">
        <f t="shared" si="134"/>
        <v>Virginia</v>
      </c>
      <c r="E2827" s="61">
        <v>14973</v>
      </c>
      <c r="F2827" s="61">
        <v>15028</v>
      </c>
      <c r="G2827" s="61">
        <v>15098</v>
      </c>
      <c r="H2827" s="61">
        <v>15109</v>
      </c>
      <c r="I2827" s="61">
        <v>15246</v>
      </c>
      <c r="J2827" s="61">
        <v>15320</v>
      </c>
      <c r="K2827" s="61">
        <v>15348</v>
      </c>
      <c r="L2827" s="61">
        <v>15492</v>
      </c>
      <c r="M2827" s="61">
        <v>15528</v>
      </c>
      <c r="N2827" s="61">
        <v>15723</v>
      </c>
      <c r="O2827" s="62">
        <v>15881</v>
      </c>
      <c r="P2827" s="61">
        <v>15911</v>
      </c>
      <c r="Q2827" s="27"/>
      <c r="R2827" s="28"/>
    </row>
    <row r="2828" spans="1:18" x14ac:dyDescent="0.2">
      <c r="A2828" s="60" t="s">
        <v>2837</v>
      </c>
      <c r="B2828" s="57" t="str">
        <f t="shared" si="132"/>
        <v>Arlington County, Virginia</v>
      </c>
      <c r="C2828" s="57" t="str">
        <f t="shared" si="133"/>
        <v>Arlington County</v>
      </c>
      <c r="D2828" s="56" t="str">
        <f t="shared" si="134"/>
        <v>Virginia</v>
      </c>
      <c r="E2828" s="61">
        <v>207627</v>
      </c>
      <c r="F2828" s="61">
        <v>207696</v>
      </c>
      <c r="G2828" s="61">
        <v>209295</v>
      </c>
      <c r="H2828" s="61">
        <v>215990</v>
      </c>
      <c r="I2828" s="61">
        <v>221454</v>
      </c>
      <c r="J2828" s="61">
        <v>224894</v>
      </c>
      <c r="K2828" s="61">
        <v>225980</v>
      </c>
      <c r="L2828" s="61">
        <v>228548</v>
      </c>
      <c r="M2828" s="61">
        <v>231259</v>
      </c>
      <c r="N2828" s="61">
        <v>234647</v>
      </c>
      <c r="O2828" s="62">
        <v>236025</v>
      </c>
      <c r="P2828" s="61">
        <v>236842</v>
      </c>
      <c r="Q2828" s="27"/>
      <c r="R2828" s="28"/>
    </row>
    <row r="2829" spans="1:18" x14ac:dyDescent="0.2">
      <c r="A2829" s="60" t="s">
        <v>2838</v>
      </c>
      <c r="B2829" s="57" t="str">
        <f t="shared" si="132"/>
        <v>Augusta County, Virginia</v>
      </c>
      <c r="C2829" s="57" t="str">
        <f t="shared" si="133"/>
        <v>Augusta County</v>
      </c>
      <c r="D2829" s="56" t="str">
        <f t="shared" si="134"/>
        <v>Virginia</v>
      </c>
      <c r="E2829" s="61">
        <v>73750</v>
      </c>
      <c r="F2829" s="61">
        <v>73753</v>
      </c>
      <c r="G2829" s="61">
        <v>73584</v>
      </c>
      <c r="H2829" s="61">
        <v>73648</v>
      </c>
      <c r="I2829" s="61">
        <v>73588</v>
      </c>
      <c r="J2829" s="61">
        <v>73842</v>
      </c>
      <c r="K2829" s="61">
        <v>73881</v>
      </c>
      <c r="L2829" s="61">
        <v>74292</v>
      </c>
      <c r="M2829" s="61">
        <v>74834</v>
      </c>
      <c r="N2829" s="61">
        <v>75177</v>
      </c>
      <c r="O2829" s="62">
        <v>75535</v>
      </c>
      <c r="P2829" s="61">
        <v>75558</v>
      </c>
      <c r="Q2829" s="27"/>
      <c r="R2829" s="28"/>
    </row>
    <row r="2830" spans="1:18" x14ac:dyDescent="0.2">
      <c r="A2830" s="60" t="s">
        <v>2839</v>
      </c>
      <c r="B2830" s="57" t="str">
        <f t="shared" si="132"/>
        <v>Bath County, Virginia</v>
      </c>
      <c r="C2830" s="57" t="str">
        <f t="shared" si="133"/>
        <v>Bath County</v>
      </c>
      <c r="D2830" s="56" t="str">
        <f t="shared" si="134"/>
        <v>Virginia</v>
      </c>
      <c r="E2830" s="61">
        <v>4731</v>
      </c>
      <c r="F2830" s="61">
        <v>4727</v>
      </c>
      <c r="G2830" s="61">
        <v>4721</v>
      </c>
      <c r="H2830" s="61">
        <v>4655</v>
      </c>
      <c r="I2830" s="61">
        <v>4642</v>
      </c>
      <c r="J2830" s="61">
        <v>4592</v>
      </c>
      <c r="K2830" s="61">
        <v>4535</v>
      </c>
      <c r="L2830" s="61">
        <v>4460</v>
      </c>
      <c r="M2830" s="61">
        <v>4409</v>
      </c>
      <c r="N2830" s="61">
        <v>4266</v>
      </c>
      <c r="O2830" s="62">
        <v>4253</v>
      </c>
      <c r="P2830" s="61">
        <v>4147</v>
      </c>
      <c r="Q2830" s="27"/>
      <c r="R2830" s="28"/>
    </row>
    <row r="2831" spans="1:18" x14ac:dyDescent="0.2">
      <c r="A2831" s="60" t="s">
        <v>2840</v>
      </c>
      <c r="B2831" s="57" t="str">
        <f t="shared" si="132"/>
        <v>Bedford County, Virginia</v>
      </c>
      <c r="C2831" s="57" t="str">
        <f t="shared" si="133"/>
        <v>Bedford County</v>
      </c>
      <c r="D2831" s="56" t="str">
        <f t="shared" si="134"/>
        <v>Virginia</v>
      </c>
      <c r="E2831" s="61">
        <v>68676</v>
      </c>
      <c r="F2831" s="61">
        <v>74929</v>
      </c>
      <c r="G2831" s="61">
        <v>75035</v>
      </c>
      <c r="H2831" s="61">
        <v>75554</v>
      </c>
      <c r="I2831" s="61">
        <v>75750</v>
      </c>
      <c r="J2831" s="61">
        <v>76177</v>
      </c>
      <c r="K2831" s="61">
        <v>77034</v>
      </c>
      <c r="L2831" s="61">
        <v>77629</v>
      </c>
      <c r="M2831" s="61">
        <v>77993</v>
      </c>
      <c r="N2831" s="61">
        <v>78378</v>
      </c>
      <c r="O2831" s="62">
        <v>78882</v>
      </c>
      <c r="P2831" s="61">
        <v>78997</v>
      </c>
      <c r="Q2831" s="27"/>
      <c r="R2831" s="28"/>
    </row>
    <row r="2832" spans="1:18" x14ac:dyDescent="0.2">
      <c r="A2832" s="60" t="s">
        <v>2841</v>
      </c>
      <c r="B2832" s="57" t="str">
        <f t="shared" si="132"/>
        <v>Bland County, Virginia</v>
      </c>
      <c r="C2832" s="57" t="str">
        <f t="shared" si="133"/>
        <v>Bland County</v>
      </c>
      <c r="D2832" s="56" t="str">
        <f t="shared" si="134"/>
        <v>Virginia</v>
      </c>
      <c r="E2832" s="61">
        <v>6824</v>
      </c>
      <c r="F2832" s="61">
        <v>6824</v>
      </c>
      <c r="G2832" s="61">
        <v>6799</v>
      </c>
      <c r="H2832" s="61">
        <v>6773</v>
      </c>
      <c r="I2832" s="61">
        <v>6692</v>
      </c>
      <c r="J2832" s="61">
        <v>6673</v>
      </c>
      <c r="K2832" s="61">
        <v>6583</v>
      </c>
      <c r="L2832" s="61">
        <v>6532</v>
      </c>
      <c r="M2832" s="61">
        <v>6472</v>
      </c>
      <c r="N2832" s="61">
        <v>6354</v>
      </c>
      <c r="O2832" s="62">
        <v>6303</v>
      </c>
      <c r="P2832" s="61">
        <v>6280</v>
      </c>
      <c r="Q2832" s="27"/>
      <c r="R2832" s="28"/>
    </row>
    <row r="2833" spans="1:18" x14ac:dyDescent="0.2">
      <c r="A2833" s="60" t="s">
        <v>2842</v>
      </c>
      <c r="B2833" s="57" t="str">
        <f t="shared" si="132"/>
        <v>Botetourt County, Virginia</v>
      </c>
      <c r="C2833" s="57" t="str">
        <f t="shared" si="133"/>
        <v>Botetourt County</v>
      </c>
      <c r="D2833" s="56" t="str">
        <f t="shared" si="134"/>
        <v>Virginia</v>
      </c>
      <c r="E2833" s="61">
        <v>33148</v>
      </c>
      <c r="F2833" s="61">
        <v>33152</v>
      </c>
      <c r="G2833" s="61">
        <v>33199</v>
      </c>
      <c r="H2833" s="61">
        <v>33005</v>
      </c>
      <c r="I2833" s="61">
        <v>33123</v>
      </c>
      <c r="J2833" s="61">
        <v>32994</v>
      </c>
      <c r="K2833" s="61">
        <v>33080</v>
      </c>
      <c r="L2833" s="61">
        <v>33380</v>
      </c>
      <c r="M2833" s="61">
        <v>33252</v>
      </c>
      <c r="N2833" s="61">
        <v>33313</v>
      </c>
      <c r="O2833" s="62">
        <v>33352</v>
      </c>
      <c r="P2833" s="61">
        <v>33419</v>
      </c>
      <c r="Q2833" s="27"/>
      <c r="R2833" s="28"/>
    </row>
    <row r="2834" spans="1:18" x14ac:dyDescent="0.2">
      <c r="A2834" s="60" t="s">
        <v>2843</v>
      </c>
      <c r="B2834" s="57" t="str">
        <f t="shared" si="132"/>
        <v>Brunswick County, Virginia</v>
      </c>
      <c r="C2834" s="57" t="str">
        <f t="shared" si="133"/>
        <v>Brunswick County</v>
      </c>
      <c r="D2834" s="56" t="str">
        <f t="shared" si="134"/>
        <v>Virginia</v>
      </c>
      <c r="E2834" s="61">
        <v>17434</v>
      </c>
      <c r="F2834" s="61">
        <v>17426</v>
      </c>
      <c r="G2834" s="61">
        <v>17402</v>
      </c>
      <c r="H2834" s="61">
        <v>17127</v>
      </c>
      <c r="I2834" s="61">
        <v>17032</v>
      </c>
      <c r="J2834" s="61">
        <v>16984</v>
      </c>
      <c r="K2834" s="61">
        <v>16825</v>
      </c>
      <c r="L2834" s="61">
        <v>16845</v>
      </c>
      <c r="M2834" s="61">
        <v>16618</v>
      </c>
      <c r="N2834" s="61">
        <v>16570</v>
      </c>
      <c r="O2834" s="62">
        <v>16336</v>
      </c>
      <c r="P2834" s="61">
        <v>16231</v>
      </c>
      <c r="Q2834" s="27"/>
      <c r="R2834" s="28"/>
    </row>
    <row r="2835" spans="1:18" x14ac:dyDescent="0.2">
      <c r="A2835" s="60" t="s">
        <v>2844</v>
      </c>
      <c r="B2835" s="57" t="str">
        <f t="shared" si="132"/>
        <v>Buchanan County, Virginia</v>
      </c>
      <c r="C2835" s="57" t="str">
        <f t="shared" si="133"/>
        <v>Buchanan County</v>
      </c>
      <c r="D2835" s="56" t="str">
        <f t="shared" si="134"/>
        <v>Virginia</v>
      </c>
      <c r="E2835" s="61">
        <v>24098</v>
      </c>
      <c r="F2835" s="61">
        <v>24102</v>
      </c>
      <c r="G2835" s="61">
        <v>24084</v>
      </c>
      <c r="H2835" s="61">
        <v>23824</v>
      </c>
      <c r="I2835" s="61">
        <v>23822</v>
      </c>
      <c r="J2835" s="61">
        <v>23625</v>
      </c>
      <c r="K2835" s="61">
        <v>23152</v>
      </c>
      <c r="L2835" s="61">
        <v>22752</v>
      </c>
      <c r="M2835" s="61">
        <v>22212</v>
      </c>
      <c r="N2835" s="61">
        <v>21604</v>
      </c>
      <c r="O2835" s="62">
        <v>21369</v>
      </c>
      <c r="P2835" s="61">
        <v>21004</v>
      </c>
      <c r="Q2835" s="27"/>
      <c r="R2835" s="28"/>
    </row>
    <row r="2836" spans="1:18" x14ac:dyDescent="0.2">
      <c r="A2836" s="60" t="s">
        <v>2845</v>
      </c>
      <c r="B2836" s="57" t="str">
        <f t="shared" si="132"/>
        <v>Buckingham County, Virginia</v>
      </c>
      <c r="C2836" s="57" t="str">
        <f t="shared" si="133"/>
        <v>Buckingham County</v>
      </c>
      <c r="D2836" s="56" t="str">
        <f t="shared" si="134"/>
        <v>Virginia</v>
      </c>
      <c r="E2836" s="61">
        <v>17146</v>
      </c>
      <c r="F2836" s="61">
        <v>17140</v>
      </c>
      <c r="G2836" s="61">
        <v>17091</v>
      </c>
      <c r="H2836" s="61">
        <v>17213</v>
      </c>
      <c r="I2836" s="61">
        <v>17068</v>
      </c>
      <c r="J2836" s="61">
        <v>17150</v>
      </c>
      <c r="K2836" s="61">
        <v>16931</v>
      </c>
      <c r="L2836" s="61">
        <v>17017</v>
      </c>
      <c r="M2836" s="61">
        <v>17051</v>
      </c>
      <c r="N2836" s="61">
        <v>17038</v>
      </c>
      <c r="O2836" s="62">
        <v>17043</v>
      </c>
      <c r="P2836" s="61">
        <v>17148</v>
      </c>
      <c r="Q2836" s="27"/>
      <c r="R2836" s="28"/>
    </row>
    <row r="2837" spans="1:18" x14ac:dyDescent="0.2">
      <c r="A2837" s="60" t="s">
        <v>2846</v>
      </c>
      <c r="B2837" s="57" t="str">
        <f t="shared" si="132"/>
        <v>Campbell County, Virginia</v>
      </c>
      <c r="C2837" s="57" t="str">
        <f t="shared" si="133"/>
        <v>Campbell County</v>
      </c>
      <c r="D2837" s="56" t="str">
        <f t="shared" si="134"/>
        <v>Virginia</v>
      </c>
      <c r="E2837" s="61">
        <v>54842</v>
      </c>
      <c r="F2837" s="61">
        <v>54809</v>
      </c>
      <c r="G2837" s="61">
        <v>54901</v>
      </c>
      <c r="H2837" s="61">
        <v>54789</v>
      </c>
      <c r="I2837" s="61">
        <v>54830</v>
      </c>
      <c r="J2837" s="61">
        <v>55078</v>
      </c>
      <c r="K2837" s="61">
        <v>55272</v>
      </c>
      <c r="L2837" s="61">
        <v>55356</v>
      </c>
      <c r="M2837" s="61">
        <v>55419</v>
      </c>
      <c r="N2837" s="61">
        <v>55326</v>
      </c>
      <c r="O2837" s="62">
        <v>55137</v>
      </c>
      <c r="P2837" s="61">
        <v>54885</v>
      </c>
      <c r="Q2837" s="27"/>
      <c r="R2837" s="28"/>
    </row>
    <row r="2838" spans="1:18" x14ac:dyDescent="0.2">
      <c r="A2838" s="60" t="s">
        <v>2847</v>
      </c>
      <c r="B2838" s="57" t="str">
        <f t="shared" si="132"/>
        <v>Caroline County, Virginia</v>
      </c>
      <c r="C2838" s="57" t="str">
        <f t="shared" si="133"/>
        <v>Caroline County</v>
      </c>
      <c r="D2838" s="56" t="str">
        <f t="shared" si="134"/>
        <v>Virginia</v>
      </c>
      <c r="E2838" s="61">
        <v>28545</v>
      </c>
      <c r="F2838" s="61">
        <v>28554</v>
      </c>
      <c r="G2838" s="61">
        <v>28635</v>
      </c>
      <c r="H2838" s="61">
        <v>28672</v>
      </c>
      <c r="I2838" s="61">
        <v>28949</v>
      </c>
      <c r="J2838" s="61">
        <v>29248</v>
      </c>
      <c r="K2838" s="61">
        <v>29741</v>
      </c>
      <c r="L2838" s="61">
        <v>29900</v>
      </c>
      <c r="M2838" s="61">
        <v>30099</v>
      </c>
      <c r="N2838" s="61">
        <v>30432</v>
      </c>
      <c r="O2838" s="62">
        <v>30751</v>
      </c>
      <c r="P2838" s="61">
        <v>30725</v>
      </c>
      <c r="Q2838" s="27"/>
      <c r="R2838" s="28"/>
    </row>
    <row r="2839" spans="1:18" x14ac:dyDescent="0.2">
      <c r="A2839" s="60" t="s">
        <v>2848</v>
      </c>
      <c r="B2839" s="57" t="str">
        <f t="shared" si="132"/>
        <v>Carroll County, Virginia</v>
      </c>
      <c r="C2839" s="57" t="str">
        <f t="shared" si="133"/>
        <v>Carroll County</v>
      </c>
      <c r="D2839" s="56" t="str">
        <f t="shared" si="134"/>
        <v>Virginia</v>
      </c>
      <c r="E2839" s="61">
        <v>30042</v>
      </c>
      <c r="F2839" s="61">
        <v>30072</v>
      </c>
      <c r="G2839" s="61">
        <v>30071</v>
      </c>
      <c r="H2839" s="61">
        <v>30092</v>
      </c>
      <c r="I2839" s="61">
        <v>29916</v>
      </c>
      <c r="J2839" s="61">
        <v>29909</v>
      </c>
      <c r="K2839" s="61">
        <v>29711</v>
      </c>
      <c r="L2839" s="61">
        <v>29870</v>
      </c>
      <c r="M2839" s="61">
        <v>29789</v>
      </c>
      <c r="N2839" s="61">
        <v>29812</v>
      </c>
      <c r="O2839" s="62">
        <v>29741</v>
      </c>
      <c r="P2839" s="61">
        <v>29791</v>
      </c>
      <c r="Q2839" s="27"/>
      <c r="R2839" s="28"/>
    </row>
    <row r="2840" spans="1:18" x14ac:dyDescent="0.2">
      <c r="A2840" s="60" t="s">
        <v>2849</v>
      </c>
      <c r="B2840" s="57" t="str">
        <f t="shared" si="132"/>
        <v>Charles City County, Virginia</v>
      </c>
      <c r="C2840" s="57" t="str">
        <f t="shared" si="133"/>
        <v>Charles City County</v>
      </c>
      <c r="D2840" s="56" t="str">
        <f t="shared" si="134"/>
        <v>Virginia</v>
      </c>
      <c r="E2840" s="61">
        <v>7256</v>
      </c>
      <c r="F2840" s="61">
        <v>7256</v>
      </c>
      <c r="G2840" s="61">
        <v>7259</v>
      </c>
      <c r="H2840" s="61">
        <v>7205</v>
      </c>
      <c r="I2840" s="61">
        <v>7126</v>
      </c>
      <c r="J2840" s="61">
        <v>7072</v>
      </c>
      <c r="K2840" s="61">
        <v>6978</v>
      </c>
      <c r="L2840" s="61">
        <v>7046</v>
      </c>
      <c r="M2840" s="61">
        <v>7034</v>
      </c>
      <c r="N2840" s="61">
        <v>7026</v>
      </c>
      <c r="O2840" s="62">
        <v>7000</v>
      </c>
      <c r="P2840" s="61">
        <v>6963</v>
      </c>
      <c r="Q2840" s="27"/>
      <c r="R2840" s="28"/>
    </row>
    <row r="2841" spans="1:18" x14ac:dyDescent="0.2">
      <c r="A2841" s="60" t="s">
        <v>2850</v>
      </c>
      <c r="B2841" s="57" t="str">
        <f t="shared" si="132"/>
        <v>Charlotte County, Virginia</v>
      </c>
      <c r="C2841" s="57" t="str">
        <f t="shared" si="133"/>
        <v>Charlotte County</v>
      </c>
      <c r="D2841" s="56" t="str">
        <f t="shared" si="134"/>
        <v>Virginia</v>
      </c>
      <c r="E2841" s="61">
        <v>12586</v>
      </c>
      <c r="F2841" s="61">
        <v>12597</v>
      </c>
      <c r="G2841" s="61">
        <v>12568</v>
      </c>
      <c r="H2841" s="61">
        <v>12499</v>
      </c>
      <c r="I2841" s="61">
        <v>12401</v>
      </c>
      <c r="J2841" s="61">
        <v>12279</v>
      </c>
      <c r="K2841" s="61">
        <v>12175</v>
      </c>
      <c r="L2841" s="61">
        <v>12179</v>
      </c>
      <c r="M2841" s="61">
        <v>12119</v>
      </c>
      <c r="N2841" s="61">
        <v>12077</v>
      </c>
      <c r="O2841" s="62">
        <v>11944</v>
      </c>
      <c r="P2841" s="61">
        <v>11880</v>
      </c>
      <c r="Q2841" s="27"/>
      <c r="R2841" s="28"/>
    </row>
    <row r="2842" spans="1:18" x14ac:dyDescent="0.2">
      <c r="A2842" s="60" t="s">
        <v>2851</v>
      </c>
      <c r="B2842" s="57" t="str">
        <f t="shared" si="132"/>
        <v>Chesterfield County, Virginia</v>
      </c>
      <c r="C2842" s="57" t="str">
        <f t="shared" si="133"/>
        <v>Chesterfield County</v>
      </c>
      <c r="D2842" s="56" t="str">
        <f t="shared" si="134"/>
        <v>Virginia</v>
      </c>
      <c r="E2842" s="61">
        <v>316236</v>
      </c>
      <c r="F2842" s="61">
        <v>316240</v>
      </c>
      <c r="G2842" s="61">
        <v>317198</v>
      </c>
      <c r="H2842" s="61">
        <v>320307</v>
      </c>
      <c r="I2842" s="61">
        <v>323880</v>
      </c>
      <c r="J2842" s="61">
        <v>327612</v>
      </c>
      <c r="K2842" s="61">
        <v>332093</v>
      </c>
      <c r="L2842" s="61">
        <v>334915</v>
      </c>
      <c r="M2842" s="61">
        <v>338479</v>
      </c>
      <c r="N2842" s="61">
        <v>343276</v>
      </c>
      <c r="O2842" s="62">
        <v>348281</v>
      </c>
      <c r="P2842" s="61">
        <v>352802</v>
      </c>
      <c r="Q2842" s="27"/>
      <c r="R2842" s="28"/>
    </row>
    <row r="2843" spans="1:18" x14ac:dyDescent="0.2">
      <c r="A2843" s="60" t="s">
        <v>2852</v>
      </c>
      <c r="B2843" s="57" t="str">
        <f t="shared" si="132"/>
        <v>Clarke County, Virginia</v>
      </c>
      <c r="C2843" s="57" t="str">
        <f t="shared" si="133"/>
        <v>Clarke County</v>
      </c>
      <c r="D2843" s="56" t="str">
        <f t="shared" si="134"/>
        <v>Virginia</v>
      </c>
      <c r="E2843" s="61">
        <v>14034</v>
      </c>
      <c r="F2843" s="61">
        <v>14025</v>
      </c>
      <c r="G2843" s="61">
        <v>14012</v>
      </c>
      <c r="H2843" s="61">
        <v>14190</v>
      </c>
      <c r="I2843" s="61">
        <v>14245</v>
      </c>
      <c r="J2843" s="61">
        <v>14253</v>
      </c>
      <c r="K2843" s="61">
        <v>14315</v>
      </c>
      <c r="L2843" s="61">
        <v>14239</v>
      </c>
      <c r="M2843" s="61">
        <v>14294</v>
      </c>
      <c r="N2843" s="61">
        <v>14454</v>
      </c>
      <c r="O2843" s="62">
        <v>14511</v>
      </c>
      <c r="P2843" s="61">
        <v>14619</v>
      </c>
      <c r="Q2843" s="27"/>
      <c r="R2843" s="28"/>
    </row>
    <row r="2844" spans="1:18" x14ac:dyDescent="0.2">
      <c r="A2844" s="60" t="s">
        <v>2853</v>
      </c>
      <c r="B2844" s="57" t="str">
        <f t="shared" si="132"/>
        <v>Craig County, Virginia</v>
      </c>
      <c r="C2844" s="57" t="str">
        <f t="shared" si="133"/>
        <v>Craig County</v>
      </c>
      <c r="D2844" s="56" t="str">
        <f t="shared" si="134"/>
        <v>Virginia</v>
      </c>
      <c r="E2844" s="61">
        <v>5190</v>
      </c>
      <c r="F2844" s="61">
        <v>5175</v>
      </c>
      <c r="G2844" s="61">
        <v>5198</v>
      </c>
      <c r="H2844" s="61">
        <v>5169</v>
      </c>
      <c r="I2844" s="61">
        <v>5138</v>
      </c>
      <c r="J2844" s="61">
        <v>5138</v>
      </c>
      <c r="K2844" s="61">
        <v>5176</v>
      </c>
      <c r="L2844" s="61">
        <v>5136</v>
      </c>
      <c r="M2844" s="61">
        <v>5120</v>
      </c>
      <c r="N2844" s="61">
        <v>5062</v>
      </c>
      <c r="O2844" s="62">
        <v>5102</v>
      </c>
      <c r="P2844" s="61">
        <v>5131</v>
      </c>
      <c r="Q2844" s="27"/>
      <c r="R2844" s="28"/>
    </row>
    <row r="2845" spans="1:18" x14ac:dyDescent="0.2">
      <c r="A2845" s="60" t="s">
        <v>2854</v>
      </c>
      <c r="B2845" s="57" t="str">
        <f t="shared" si="132"/>
        <v>Culpeper County, Virginia</v>
      </c>
      <c r="C2845" s="57" t="str">
        <f t="shared" si="133"/>
        <v>Culpeper County</v>
      </c>
      <c r="D2845" s="56" t="str">
        <f t="shared" si="134"/>
        <v>Virginia</v>
      </c>
      <c r="E2845" s="61">
        <v>46689</v>
      </c>
      <c r="F2845" s="61">
        <v>46688</v>
      </c>
      <c r="G2845" s="61">
        <v>46838</v>
      </c>
      <c r="H2845" s="61">
        <v>47345</v>
      </c>
      <c r="I2845" s="61">
        <v>47844</v>
      </c>
      <c r="J2845" s="61">
        <v>48606</v>
      </c>
      <c r="K2845" s="61">
        <v>49237</v>
      </c>
      <c r="L2845" s="61">
        <v>49551</v>
      </c>
      <c r="M2845" s="61">
        <v>50319</v>
      </c>
      <c r="N2845" s="61">
        <v>51235</v>
      </c>
      <c r="O2845" s="62">
        <v>51795</v>
      </c>
      <c r="P2845" s="61">
        <v>52605</v>
      </c>
      <c r="Q2845" s="27"/>
      <c r="R2845" s="28"/>
    </row>
    <row r="2846" spans="1:18" x14ac:dyDescent="0.2">
      <c r="A2846" s="60" t="s">
        <v>2855</v>
      </c>
      <c r="B2846" s="57" t="str">
        <f t="shared" si="132"/>
        <v>Cumberland County, Virginia</v>
      </c>
      <c r="C2846" s="57" t="str">
        <f t="shared" si="133"/>
        <v>Cumberland County</v>
      </c>
      <c r="D2846" s="56" t="str">
        <f t="shared" si="134"/>
        <v>Virginia</v>
      </c>
      <c r="E2846" s="61">
        <v>10052</v>
      </c>
      <c r="F2846" s="61">
        <v>10039</v>
      </c>
      <c r="G2846" s="61">
        <v>10028</v>
      </c>
      <c r="H2846" s="61">
        <v>9985</v>
      </c>
      <c r="I2846" s="61">
        <v>9841</v>
      </c>
      <c r="J2846" s="61">
        <v>9848</v>
      </c>
      <c r="K2846" s="61">
        <v>9839</v>
      </c>
      <c r="L2846" s="61">
        <v>9756</v>
      </c>
      <c r="M2846" s="61">
        <v>9745</v>
      </c>
      <c r="N2846" s="61">
        <v>9828</v>
      </c>
      <c r="O2846" s="62">
        <v>9857</v>
      </c>
      <c r="P2846" s="61">
        <v>9932</v>
      </c>
      <c r="Q2846" s="27"/>
      <c r="R2846" s="28"/>
    </row>
    <row r="2847" spans="1:18" x14ac:dyDescent="0.2">
      <c r="A2847" s="60" t="s">
        <v>2856</v>
      </c>
      <c r="B2847" s="57" t="str">
        <f t="shared" si="132"/>
        <v>Dickenson County, Virginia</v>
      </c>
      <c r="C2847" s="57" t="str">
        <f t="shared" si="133"/>
        <v>Dickenson County</v>
      </c>
      <c r="D2847" s="56" t="str">
        <f t="shared" si="134"/>
        <v>Virginia</v>
      </c>
      <c r="E2847" s="61">
        <v>15903</v>
      </c>
      <c r="F2847" s="61">
        <v>15877</v>
      </c>
      <c r="G2847" s="61">
        <v>15847</v>
      </c>
      <c r="H2847" s="61">
        <v>15779</v>
      </c>
      <c r="I2847" s="61">
        <v>15707</v>
      </c>
      <c r="J2847" s="61">
        <v>15526</v>
      </c>
      <c r="K2847" s="61">
        <v>15344</v>
      </c>
      <c r="L2847" s="61">
        <v>15201</v>
      </c>
      <c r="M2847" s="61">
        <v>15014</v>
      </c>
      <c r="N2847" s="61">
        <v>14722</v>
      </c>
      <c r="O2847" s="62">
        <v>14526</v>
      </c>
      <c r="P2847" s="61">
        <v>14318</v>
      </c>
      <c r="Q2847" s="27"/>
      <c r="R2847" s="28"/>
    </row>
    <row r="2848" spans="1:18" x14ac:dyDescent="0.2">
      <c r="A2848" s="60" t="s">
        <v>2857</v>
      </c>
      <c r="B2848" s="57" t="str">
        <f t="shared" si="132"/>
        <v>Dinwiddie County, Virginia</v>
      </c>
      <c r="C2848" s="57" t="str">
        <f t="shared" si="133"/>
        <v>Dinwiddie County</v>
      </c>
      <c r="D2848" s="56" t="str">
        <f t="shared" si="134"/>
        <v>Virginia</v>
      </c>
      <c r="E2848" s="61">
        <v>28001</v>
      </c>
      <c r="F2848" s="61">
        <v>28012</v>
      </c>
      <c r="G2848" s="61">
        <v>28063</v>
      </c>
      <c r="H2848" s="61">
        <v>28119</v>
      </c>
      <c r="I2848" s="61">
        <v>28223</v>
      </c>
      <c r="J2848" s="61">
        <v>28084</v>
      </c>
      <c r="K2848" s="61">
        <v>28094</v>
      </c>
      <c r="L2848" s="61">
        <v>28148</v>
      </c>
      <c r="M2848" s="61">
        <v>28468</v>
      </c>
      <c r="N2848" s="61">
        <v>28630</v>
      </c>
      <c r="O2848" s="62">
        <v>28633</v>
      </c>
      <c r="P2848" s="61">
        <v>28544</v>
      </c>
      <c r="Q2848" s="27"/>
      <c r="R2848" s="28"/>
    </row>
    <row r="2849" spans="1:18" x14ac:dyDescent="0.2">
      <c r="A2849" s="60" t="s">
        <v>2858</v>
      </c>
      <c r="B2849" s="57" t="str">
        <f t="shared" si="132"/>
        <v>Essex County, Virginia</v>
      </c>
      <c r="C2849" s="57" t="str">
        <f t="shared" si="133"/>
        <v>Essex County</v>
      </c>
      <c r="D2849" s="56" t="str">
        <f t="shared" si="134"/>
        <v>Virginia</v>
      </c>
      <c r="E2849" s="61">
        <v>11151</v>
      </c>
      <c r="F2849" s="61">
        <v>11149</v>
      </c>
      <c r="G2849" s="61">
        <v>11146</v>
      </c>
      <c r="H2849" s="61">
        <v>11169</v>
      </c>
      <c r="I2849" s="61">
        <v>11135</v>
      </c>
      <c r="J2849" s="61">
        <v>11161</v>
      </c>
      <c r="K2849" s="61">
        <v>11071</v>
      </c>
      <c r="L2849" s="61">
        <v>11096</v>
      </c>
      <c r="M2849" s="61">
        <v>11077</v>
      </c>
      <c r="N2849" s="61">
        <v>10969</v>
      </c>
      <c r="O2849" s="62">
        <v>10896</v>
      </c>
      <c r="P2849" s="61">
        <v>10953</v>
      </c>
      <c r="Q2849" s="27"/>
      <c r="R2849" s="28"/>
    </row>
    <row r="2850" spans="1:18" x14ac:dyDescent="0.2">
      <c r="A2850" s="60" t="s">
        <v>2859</v>
      </c>
      <c r="B2850" s="57" t="str">
        <f t="shared" si="132"/>
        <v>Fairfax County, Virginia</v>
      </c>
      <c r="C2850" s="57" t="str">
        <f t="shared" si="133"/>
        <v>Fairfax County</v>
      </c>
      <c r="D2850" s="56" t="str">
        <f t="shared" si="134"/>
        <v>Virginia</v>
      </c>
      <c r="E2850" s="61">
        <v>1081726</v>
      </c>
      <c r="F2850" s="61">
        <v>1081703</v>
      </c>
      <c r="G2850" s="61">
        <v>1086155</v>
      </c>
      <c r="H2850" s="61">
        <v>1103439</v>
      </c>
      <c r="I2850" s="61">
        <v>1120395</v>
      </c>
      <c r="J2850" s="61">
        <v>1131784</v>
      </c>
      <c r="K2850" s="61">
        <v>1136271</v>
      </c>
      <c r="L2850" s="61">
        <v>1140401</v>
      </c>
      <c r="M2850" s="61">
        <v>1144188</v>
      </c>
      <c r="N2850" s="61">
        <v>1148728</v>
      </c>
      <c r="O2850" s="62">
        <v>1148463</v>
      </c>
      <c r="P2850" s="61">
        <v>1147532</v>
      </c>
      <c r="Q2850" s="27"/>
      <c r="R2850" s="28"/>
    </row>
    <row r="2851" spans="1:18" x14ac:dyDescent="0.2">
      <c r="A2851" s="60" t="s">
        <v>2860</v>
      </c>
      <c r="B2851" s="57" t="str">
        <f t="shared" si="132"/>
        <v>Fauquier County, Virginia</v>
      </c>
      <c r="C2851" s="57" t="str">
        <f t="shared" si="133"/>
        <v>Fauquier County</v>
      </c>
      <c r="D2851" s="56" t="str">
        <f t="shared" si="134"/>
        <v>Virginia</v>
      </c>
      <c r="E2851" s="61">
        <v>65203</v>
      </c>
      <c r="F2851" s="61">
        <v>65228</v>
      </c>
      <c r="G2851" s="61">
        <v>65440</v>
      </c>
      <c r="H2851" s="61">
        <v>66032</v>
      </c>
      <c r="I2851" s="61">
        <v>66561</v>
      </c>
      <c r="J2851" s="61">
        <v>67139</v>
      </c>
      <c r="K2851" s="61">
        <v>68116</v>
      </c>
      <c r="L2851" s="61">
        <v>68423</v>
      </c>
      <c r="M2851" s="61">
        <v>68805</v>
      </c>
      <c r="N2851" s="61">
        <v>69547</v>
      </c>
      <c r="O2851" s="62">
        <v>70642</v>
      </c>
      <c r="P2851" s="61">
        <v>71222</v>
      </c>
      <c r="Q2851" s="27"/>
      <c r="R2851" s="28"/>
    </row>
    <row r="2852" spans="1:18" x14ac:dyDescent="0.2">
      <c r="A2852" s="60" t="s">
        <v>2861</v>
      </c>
      <c r="B2852" s="57" t="str">
        <f t="shared" si="132"/>
        <v>Floyd County, Virginia</v>
      </c>
      <c r="C2852" s="57" t="str">
        <f t="shared" si="133"/>
        <v>Floyd County</v>
      </c>
      <c r="D2852" s="56" t="str">
        <f t="shared" si="134"/>
        <v>Virginia</v>
      </c>
      <c r="E2852" s="61">
        <v>15279</v>
      </c>
      <c r="F2852" s="61">
        <v>15291</v>
      </c>
      <c r="G2852" s="61">
        <v>15365</v>
      </c>
      <c r="H2852" s="61">
        <v>15400</v>
      </c>
      <c r="I2852" s="61">
        <v>15431</v>
      </c>
      <c r="J2852" s="61">
        <v>15482</v>
      </c>
      <c r="K2852" s="61">
        <v>15526</v>
      </c>
      <c r="L2852" s="61">
        <v>15548</v>
      </c>
      <c r="M2852" s="61">
        <v>15677</v>
      </c>
      <c r="N2852" s="61">
        <v>15758</v>
      </c>
      <c r="O2852" s="62">
        <v>15790</v>
      </c>
      <c r="P2852" s="61">
        <v>15749</v>
      </c>
      <c r="Q2852" s="27"/>
      <c r="R2852" s="28"/>
    </row>
    <row r="2853" spans="1:18" x14ac:dyDescent="0.2">
      <c r="A2853" s="60" t="s">
        <v>2862</v>
      </c>
      <c r="B2853" s="57" t="str">
        <f t="shared" si="132"/>
        <v>Fluvanna County, Virginia</v>
      </c>
      <c r="C2853" s="57" t="str">
        <f t="shared" si="133"/>
        <v>Fluvanna County</v>
      </c>
      <c r="D2853" s="56" t="str">
        <f t="shared" si="134"/>
        <v>Virginia</v>
      </c>
      <c r="E2853" s="61">
        <v>25691</v>
      </c>
      <c r="F2853" s="61">
        <v>25742</v>
      </c>
      <c r="G2853" s="61">
        <v>25791</v>
      </c>
      <c r="H2853" s="61">
        <v>25956</v>
      </c>
      <c r="I2853" s="61">
        <v>25883</v>
      </c>
      <c r="J2853" s="61">
        <v>25825</v>
      </c>
      <c r="K2853" s="61">
        <v>25969</v>
      </c>
      <c r="L2853" s="61">
        <v>26133</v>
      </c>
      <c r="M2853" s="61">
        <v>26187</v>
      </c>
      <c r="N2853" s="61">
        <v>26480</v>
      </c>
      <c r="O2853" s="62">
        <v>26898</v>
      </c>
      <c r="P2853" s="61">
        <v>27270</v>
      </c>
      <c r="Q2853" s="27"/>
      <c r="R2853" s="28"/>
    </row>
    <row r="2854" spans="1:18" x14ac:dyDescent="0.2">
      <c r="A2854" s="60" t="s">
        <v>2863</v>
      </c>
      <c r="B2854" s="57" t="str">
        <f t="shared" si="132"/>
        <v>Franklin County, Virginia</v>
      </c>
      <c r="C2854" s="57" t="str">
        <f t="shared" si="133"/>
        <v>Franklin County</v>
      </c>
      <c r="D2854" s="56" t="str">
        <f t="shared" si="134"/>
        <v>Virginia</v>
      </c>
      <c r="E2854" s="61">
        <v>56159</v>
      </c>
      <c r="F2854" s="61">
        <v>56128</v>
      </c>
      <c r="G2854" s="61">
        <v>56176</v>
      </c>
      <c r="H2854" s="61">
        <v>56337</v>
      </c>
      <c r="I2854" s="61">
        <v>56290</v>
      </c>
      <c r="J2854" s="61">
        <v>56269</v>
      </c>
      <c r="K2854" s="61">
        <v>56258</v>
      </c>
      <c r="L2854" s="61">
        <v>56227</v>
      </c>
      <c r="M2854" s="61">
        <v>56158</v>
      </c>
      <c r="N2854" s="61">
        <v>56315</v>
      </c>
      <c r="O2854" s="62">
        <v>56191</v>
      </c>
      <c r="P2854" s="61">
        <v>56042</v>
      </c>
      <c r="Q2854" s="27"/>
      <c r="R2854" s="28"/>
    </row>
    <row r="2855" spans="1:18" x14ac:dyDescent="0.2">
      <c r="A2855" s="60" t="s">
        <v>2864</v>
      </c>
      <c r="B2855" s="57" t="str">
        <f t="shared" si="132"/>
        <v>Frederick County, Virginia</v>
      </c>
      <c r="C2855" s="57" t="str">
        <f t="shared" si="133"/>
        <v>Frederick County</v>
      </c>
      <c r="D2855" s="56" t="str">
        <f t="shared" si="134"/>
        <v>Virginia</v>
      </c>
      <c r="E2855" s="61">
        <v>78305</v>
      </c>
      <c r="F2855" s="61">
        <v>78269</v>
      </c>
      <c r="G2855" s="61">
        <v>78550</v>
      </c>
      <c r="H2855" s="61">
        <v>79512</v>
      </c>
      <c r="I2855" s="61">
        <v>80229</v>
      </c>
      <c r="J2855" s="61">
        <v>81474</v>
      </c>
      <c r="K2855" s="61">
        <v>82714</v>
      </c>
      <c r="L2855" s="61">
        <v>83493</v>
      </c>
      <c r="M2855" s="61">
        <v>84638</v>
      </c>
      <c r="N2855" s="61">
        <v>86456</v>
      </c>
      <c r="O2855" s="62">
        <v>88173</v>
      </c>
      <c r="P2855" s="61">
        <v>89313</v>
      </c>
      <c r="Q2855" s="27"/>
      <c r="R2855" s="28"/>
    </row>
    <row r="2856" spans="1:18" x14ac:dyDescent="0.2">
      <c r="A2856" s="60" t="s">
        <v>2865</v>
      </c>
      <c r="B2856" s="57" t="str">
        <f t="shared" si="132"/>
        <v>Giles County, Virginia</v>
      </c>
      <c r="C2856" s="57" t="str">
        <f t="shared" si="133"/>
        <v>Giles County</v>
      </c>
      <c r="D2856" s="56" t="str">
        <f t="shared" si="134"/>
        <v>Virginia</v>
      </c>
      <c r="E2856" s="61">
        <v>17286</v>
      </c>
      <c r="F2856" s="61">
        <v>17286</v>
      </c>
      <c r="G2856" s="61">
        <v>17316</v>
      </c>
      <c r="H2856" s="61">
        <v>17151</v>
      </c>
      <c r="I2856" s="61">
        <v>17022</v>
      </c>
      <c r="J2856" s="61">
        <v>16988</v>
      </c>
      <c r="K2856" s="61">
        <v>16849</v>
      </c>
      <c r="L2856" s="61">
        <v>16762</v>
      </c>
      <c r="M2856" s="61">
        <v>16827</v>
      </c>
      <c r="N2856" s="61">
        <v>16754</v>
      </c>
      <c r="O2856" s="62">
        <v>16799</v>
      </c>
      <c r="P2856" s="61">
        <v>16720</v>
      </c>
      <c r="Q2856" s="27"/>
      <c r="R2856" s="28"/>
    </row>
    <row r="2857" spans="1:18" x14ac:dyDescent="0.2">
      <c r="A2857" s="60" t="s">
        <v>2866</v>
      </c>
      <c r="B2857" s="57" t="str">
        <f t="shared" si="132"/>
        <v>Gloucester County, Virginia</v>
      </c>
      <c r="C2857" s="57" t="str">
        <f t="shared" si="133"/>
        <v>Gloucester County</v>
      </c>
      <c r="D2857" s="56" t="str">
        <f t="shared" si="134"/>
        <v>Virginia</v>
      </c>
      <c r="E2857" s="61">
        <v>36858</v>
      </c>
      <c r="F2857" s="61">
        <v>36859</v>
      </c>
      <c r="G2857" s="61">
        <v>36940</v>
      </c>
      <c r="H2857" s="61">
        <v>36889</v>
      </c>
      <c r="I2857" s="61">
        <v>36838</v>
      </c>
      <c r="J2857" s="61">
        <v>36768</v>
      </c>
      <c r="K2857" s="61">
        <v>37024</v>
      </c>
      <c r="L2857" s="61">
        <v>37010</v>
      </c>
      <c r="M2857" s="61">
        <v>37114</v>
      </c>
      <c r="N2857" s="61">
        <v>37295</v>
      </c>
      <c r="O2857" s="62">
        <v>37341</v>
      </c>
      <c r="P2857" s="61">
        <v>37348</v>
      </c>
      <c r="Q2857" s="27"/>
      <c r="R2857" s="28"/>
    </row>
    <row r="2858" spans="1:18" x14ac:dyDescent="0.2">
      <c r="A2858" s="60" t="s">
        <v>2867</v>
      </c>
      <c r="B2858" s="57" t="str">
        <f t="shared" si="132"/>
        <v>Goochland County, Virginia</v>
      </c>
      <c r="C2858" s="57" t="str">
        <f t="shared" si="133"/>
        <v>Goochland County</v>
      </c>
      <c r="D2858" s="56" t="str">
        <f t="shared" si="134"/>
        <v>Virginia</v>
      </c>
      <c r="E2858" s="61">
        <v>21717</v>
      </c>
      <c r="F2858" s="61">
        <v>21692</v>
      </c>
      <c r="G2858" s="61">
        <v>21744</v>
      </c>
      <c r="H2858" s="61">
        <v>21374</v>
      </c>
      <c r="I2858" s="61">
        <v>21273</v>
      </c>
      <c r="J2858" s="61">
        <v>21565</v>
      </c>
      <c r="K2858" s="61">
        <v>21849</v>
      </c>
      <c r="L2858" s="61">
        <v>22165</v>
      </c>
      <c r="M2858" s="61">
        <v>22485</v>
      </c>
      <c r="N2858" s="61">
        <v>22703</v>
      </c>
      <c r="O2858" s="62">
        <v>23219</v>
      </c>
      <c r="P2858" s="61">
        <v>23753</v>
      </c>
      <c r="Q2858" s="27"/>
      <c r="R2858" s="28"/>
    </row>
    <row r="2859" spans="1:18" x14ac:dyDescent="0.2">
      <c r="A2859" s="60" t="s">
        <v>2868</v>
      </c>
      <c r="B2859" s="57" t="str">
        <f t="shared" si="132"/>
        <v>Grayson County, Virginia</v>
      </c>
      <c r="C2859" s="57" t="str">
        <f t="shared" si="133"/>
        <v>Grayson County</v>
      </c>
      <c r="D2859" s="56" t="str">
        <f t="shared" si="134"/>
        <v>Virginia</v>
      </c>
      <c r="E2859" s="61">
        <v>15533</v>
      </c>
      <c r="F2859" s="61">
        <v>15554</v>
      </c>
      <c r="G2859" s="61">
        <v>15497</v>
      </c>
      <c r="H2859" s="61">
        <v>15366</v>
      </c>
      <c r="I2859" s="61">
        <v>15143</v>
      </c>
      <c r="J2859" s="61">
        <v>15128</v>
      </c>
      <c r="K2859" s="61">
        <v>15922</v>
      </c>
      <c r="L2859" s="61">
        <v>15959</v>
      </c>
      <c r="M2859" s="61">
        <v>15867</v>
      </c>
      <c r="N2859" s="61">
        <v>15697</v>
      </c>
      <c r="O2859" s="62">
        <v>15635</v>
      </c>
      <c r="P2859" s="61">
        <v>15550</v>
      </c>
      <c r="Q2859" s="27"/>
      <c r="R2859" s="28"/>
    </row>
    <row r="2860" spans="1:18" x14ac:dyDescent="0.2">
      <c r="A2860" s="60" t="s">
        <v>2869</v>
      </c>
      <c r="B2860" s="57" t="str">
        <f t="shared" si="132"/>
        <v>Greene County, Virginia</v>
      </c>
      <c r="C2860" s="57" t="str">
        <f t="shared" si="133"/>
        <v>Greene County</v>
      </c>
      <c r="D2860" s="56" t="str">
        <f t="shared" si="134"/>
        <v>Virginia</v>
      </c>
      <c r="E2860" s="61">
        <v>18403</v>
      </c>
      <c r="F2860" s="61">
        <v>18389</v>
      </c>
      <c r="G2860" s="61">
        <v>18457</v>
      </c>
      <c r="H2860" s="61">
        <v>18667</v>
      </c>
      <c r="I2860" s="61">
        <v>18803</v>
      </c>
      <c r="J2860" s="61">
        <v>18848</v>
      </c>
      <c r="K2860" s="61">
        <v>19105</v>
      </c>
      <c r="L2860" s="61">
        <v>19183</v>
      </c>
      <c r="M2860" s="61">
        <v>19309</v>
      </c>
      <c r="N2860" s="61">
        <v>19593</v>
      </c>
      <c r="O2860" s="62">
        <v>19692</v>
      </c>
      <c r="P2860" s="61">
        <v>19819</v>
      </c>
      <c r="Q2860" s="27"/>
      <c r="R2860" s="28"/>
    </row>
    <row r="2861" spans="1:18" x14ac:dyDescent="0.2">
      <c r="A2861" s="60" t="s">
        <v>2870</v>
      </c>
      <c r="B2861" s="57" t="str">
        <f t="shared" si="132"/>
        <v>Greensville County, Virginia</v>
      </c>
      <c r="C2861" s="57" t="str">
        <f t="shared" si="133"/>
        <v>Greensville County</v>
      </c>
      <c r="D2861" s="56" t="str">
        <f t="shared" si="134"/>
        <v>Virginia</v>
      </c>
      <c r="E2861" s="61">
        <v>12243</v>
      </c>
      <c r="F2861" s="61">
        <v>12245</v>
      </c>
      <c r="G2861" s="61">
        <v>12234</v>
      </c>
      <c r="H2861" s="61">
        <v>12001</v>
      </c>
      <c r="I2861" s="61">
        <v>11745</v>
      </c>
      <c r="J2861" s="61">
        <v>11689</v>
      </c>
      <c r="K2861" s="61">
        <v>11564</v>
      </c>
      <c r="L2861" s="61">
        <v>11786</v>
      </c>
      <c r="M2861" s="61">
        <v>11500</v>
      </c>
      <c r="N2861" s="61">
        <v>11569</v>
      </c>
      <c r="O2861" s="62">
        <v>11432</v>
      </c>
      <c r="P2861" s="61">
        <v>11336</v>
      </c>
      <c r="Q2861" s="27"/>
      <c r="R2861" s="28"/>
    </row>
    <row r="2862" spans="1:18" x14ac:dyDescent="0.2">
      <c r="A2862" s="60" t="s">
        <v>2871</v>
      </c>
      <c r="B2862" s="57" t="str">
        <f t="shared" si="132"/>
        <v>Halifax County, Virginia</v>
      </c>
      <c r="C2862" s="57" t="str">
        <f t="shared" si="133"/>
        <v>Halifax County</v>
      </c>
      <c r="D2862" s="56" t="str">
        <f t="shared" si="134"/>
        <v>Virginia</v>
      </c>
      <c r="E2862" s="61">
        <v>36241</v>
      </c>
      <c r="F2862" s="61">
        <v>36253</v>
      </c>
      <c r="G2862" s="61">
        <v>36206</v>
      </c>
      <c r="H2862" s="61">
        <v>36000</v>
      </c>
      <c r="I2862" s="61">
        <v>35738</v>
      </c>
      <c r="J2862" s="61">
        <v>35386</v>
      </c>
      <c r="K2862" s="61">
        <v>35204</v>
      </c>
      <c r="L2862" s="61">
        <v>35103</v>
      </c>
      <c r="M2862" s="61">
        <v>34990</v>
      </c>
      <c r="N2862" s="61">
        <v>34575</v>
      </c>
      <c r="O2862" s="62">
        <v>34181</v>
      </c>
      <c r="P2862" s="61">
        <v>33911</v>
      </c>
      <c r="Q2862" s="27"/>
      <c r="R2862" s="28"/>
    </row>
    <row r="2863" spans="1:18" x14ac:dyDescent="0.2">
      <c r="A2863" s="60" t="s">
        <v>2872</v>
      </c>
      <c r="B2863" s="57" t="str">
        <f t="shared" si="132"/>
        <v>Hanover County, Virginia</v>
      </c>
      <c r="C2863" s="57" t="str">
        <f t="shared" si="133"/>
        <v>Hanover County</v>
      </c>
      <c r="D2863" s="56" t="str">
        <f t="shared" si="134"/>
        <v>Virginia</v>
      </c>
      <c r="E2863" s="61">
        <v>99863</v>
      </c>
      <c r="F2863" s="61">
        <v>99850</v>
      </c>
      <c r="G2863" s="61">
        <v>99902</v>
      </c>
      <c r="H2863" s="61">
        <v>99908</v>
      </c>
      <c r="I2863" s="61">
        <v>100339</v>
      </c>
      <c r="J2863" s="61">
        <v>101065</v>
      </c>
      <c r="K2863" s="61">
        <v>101724</v>
      </c>
      <c r="L2863" s="61">
        <v>103071</v>
      </c>
      <c r="M2863" s="61">
        <v>104290</v>
      </c>
      <c r="N2863" s="61">
        <v>105674</v>
      </c>
      <c r="O2863" s="62">
        <v>106886</v>
      </c>
      <c r="P2863" s="61">
        <v>107766</v>
      </c>
      <c r="Q2863" s="27"/>
      <c r="R2863" s="28"/>
    </row>
    <row r="2864" spans="1:18" x14ac:dyDescent="0.2">
      <c r="A2864" s="60" t="s">
        <v>2873</v>
      </c>
      <c r="B2864" s="57" t="str">
        <f t="shared" si="132"/>
        <v>Henrico County, Virginia</v>
      </c>
      <c r="C2864" s="57" t="str">
        <f t="shared" si="133"/>
        <v>Henrico County</v>
      </c>
      <c r="D2864" s="56" t="str">
        <f t="shared" si="134"/>
        <v>Virginia</v>
      </c>
      <c r="E2864" s="61">
        <v>306935</v>
      </c>
      <c r="F2864" s="61">
        <v>306756</v>
      </c>
      <c r="G2864" s="61">
        <v>307253</v>
      </c>
      <c r="H2864" s="61">
        <v>310430</v>
      </c>
      <c r="I2864" s="61">
        <v>315587</v>
      </c>
      <c r="J2864" s="61">
        <v>318640</v>
      </c>
      <c r="K2864" s="61">
        <v>321835</v>
      </c>
      <c r="L2864" s="61">
        <v>324375</v>
      </c>
      <c r="M2864" s="61">
        <v>325931</v>
      </c>
      <c r="N2864" s="61">
        <v>327559</v>
      </c>
      <c r="O2864" s="62">
        <v>328993</v>
      </c>
      <c r="P2864" s="61">
        <v>330818</v>
      </c>
      <c r="Q2864" s="27"/>
      <c r="R2864" s="28"/>
    </row>
    <row r="2865" spans="1:18" x14ac:dyDescent="0.2">
      <c r="A2865" s="60" t="s">
        <v>2874</v>
      </c>
      <c r="B2865" s="57" t="str">
        <f t="shared" si="132"/>
        <v>Henry County, Virginia</v>
      </c>
      <c r="C2865" s="57" t="str">
        <f t="shared" si="133"/>
        <v>Henry County</v>
      </c>
      <c r="D2865" s="56" t="str">
        <f t="shared" si="134"/>
        <v>Virginia</v>
      </c>
      <c r="E2865" s="61">
        <v>54151</v>
      </c>
      <c r="F2865" s="61">
        <v>54182</v>
      </c>
      <c r="G2865" s="61">
        <v>54135</v>
      </c>
      <c r="H2865" s="61">
        <v>53552</v>
      </c>
      <c r="I2865" s="61">
        <v>53112</v>
      </c>
      <c r="J2865" s="61">
        <v>52748</v>
      </c>
      <c r="K2865" s="61">
        <v>52237</v>
      </c>
      <c r="L2865" s="61">
        <v>51940</v>
      </c>
      <c r="M2865" s="61">
        <v>51645</v>
      </c>
      <c r="N2865" s="61">
        <v>51346</v>
      </c>
      <c r="O2865" s="62">
        <v>51050</v>
      </c>
      <c r="P2865" s="61">
        <v>50557</v>
      </c>
      <c r="Q2865" s="27"/>
      <c r="R2865" s="28"/>
    </row>
    <row r="2866" spans="1:18" x14ac:dyDescent="0.2">
      <c r="A2866" s="60" t="s">
        <v>2875</v>
      </c>
      <c r="B2866" s="57" t="str">
        <f t="shared" si="132"/>
        <v>Highland County, Virginia</v>
      </c>
      <c r="C2866" s="57" t="str">
        <f t="shared" si="133"/>
        <v>Highland County</v>
      </c>
      <c r="D2866" s="56" t="str">
        <f t="shared" si="134"/>
        <v>Virginia</v>
      </c>
      <c r="E2866" s="61">
        <v>2321</v>
      </c>
      <c r="F2866" s="61">
        <v>2319</v>
      </c>
      <c r="G2866" s="61">
        <v>2297</v>
      </c>
      <c r="H2866" s="61">
        <v>2260</v>
      </c>
      <c r="I2866" s="61">
        <v>2234</v>
      </c>
      <c r="J2866" s="61">
        <v>2205</v>
      </c>
      <c r="K2866" s="61">
        <v>2238</v>
      </c>
      <c r="L2866" s="61">
        <v>2196</v>
      </c>
      <c r="M2866" s="61">
        <v>2210</v>
      </c>
      <c r="N2866" s="61">
        <v>2217</v>
      </c>
      <c r="O2866" s="62">
        <v>2208</v>
      </c>
      <c r="P2866" s="61">
        <v>2190</v>
      </c>
      <c r="Q2866" s="27"/>
      <c r="R2866" s="28"/>
    </row>
    <row r="2867" spans="1:18" x14ac:dyDescent="0.2">
      <c r="A2867" s="60" t="s">
        <v>2876</v>
      </c>
      <c r="B2867" s="57" t="str">
        <f t="shared" si="132"/>
        <v>Isle of Wight County, Virginia</v>
      </c>
      <c r="C2867" s="57" t="str">
        <f t="shared" si="133"/>
        <v>Isle of Wight County</v>
      </c>
      <c r="D2867" s="56" t="str">
        <f t="shared" si="134"/>
        <v>Virginia</v>
      </c>
      <c r="E2867" s="61">
        <v>35270</v>
      </c>
      <c r="F2867" s="61">
        <v>35277</v>
      </c>
      <c r="G2867" s="61">
        <v>35316</v>
      </c>
      <c r="H2867" s="61">
        <v>35296</v>
      </c>
      <c r="I2867" s="61">
        <v>35343</v>
      </c>
      <c r="J2867" s="61">
        <v>35526</v>
      </c>
      <c r="K2867" s="61">
        <v>35865</v>
      </c>
      <c r="L2867" s="61">
        <v>36159</v>
      </c>
      <c r="M2867" s="61">
        <v>36326</v>
      </c>
      <c r="N2867" s="61">
        <v>36571</v>
      </c>
      <c r="O2867" s="62">
        <v>36972</v>
      </c>
      <c r="P2867" s="61">
        <v>37109</v>
      </c>
      <c r="Q2867" s="27"/>
      <c r="R2867" s="28"/>
    </row>
    <row r="2868" spans="1:18" x14ac:dyDescent="0.2">
      <c r="A2868" s="60" t="s">
        <v>2877</v>
      </c>
      <c r="B2868" s="57" t="str">
        <f t="shared" si="132"/>
        <v>James City County, Virginia</v>
      </c>
      <c r="C2868" s="57" t="str">
        <f t="shared" si="133"/>
        <v>James City County</v>
      </c>
      <c r="D2868" s="56" t="str">
        <f t="shared" si="134"/>
        <v>Virginia</v>
      </c>
      <c r="E2868" s="61">
        <v>67009</v>
      </c>
      <c r="F2868" s="61">
        <v>67379</v>
      </c>
      <c r="G2868" s="61">
        <v>67661</v>
      </c>
      <c r="H2868" s="61">
        <v>68297</v>
      </c>
      <c r="I2868" s="61">
        <v>69409</v>
      </c>
      <c r="J2868" s="61">
        <v>70612</v>
      </c>
      <c r="K2868" s="61">
        <v>72064</v>
      </c>
      <c r="L2868" s="61">
        <v>72819</v>
      </c>
      <c r="M2868" s="61">
        <v>73930</v>
      </c>
      <c r="N2868" s="61">
        <v>75274</v>
      </c>
      <c r="O2868" s="62">
        <v>76033</v>
      </c>
      <c r="P2868" s="61">
        <v>76523</v>
      </c>
      <c r="Q2868" s="27"/>
      <c r="R2868" s="28"/>
    </row>
    <row r="2869" spans="1:18" x14ac:dyDescent="0.2">
      <c r="A2869" s="60" t="s">
        <v>2878</v>
      </c>
      <c r="B2869" s="57" t="str">
        <f t="shared" si="132"/>
        <v>King and Queen County, Virginia</v>
      </c>
      <c r="C2869" s="57" t="str">
        <f t="shared" si="133"/>
        <v>King and Queen County</v>
      </c>
      <c r="D2869" s="56" t="str">
        <f t="shared" si="134"/>
        <v>Virginia</v>
      </c>
      <c r="E2869" s="61">
        <v>6945</v>
      </c>
      <c r="F2869" s="61">
        <v>6940</v>
      </c>
      <c r="G2869" s="61">
        <v>6976</v>
      </c>
      <c r="H2869" s="61">
        <v>6987</v>
      </c>
      <c r="I2869" s="61">
        <v>7009</v>
      </c>
      <c r="J2869" s="61">
        <v>7029</v>
      </c>
      <c r="K2869" s="61">
        <v>7082</v>
      </c>
      <c r="L2869" s="61">
        <v>7085</v>
      </c>
      <c r="M2869" s="61">
        <v>7054</v>
      </c>
      <c r="N2869" s="61">
        <v>6999</v>
      </c>
      <c r="O2869" s="62">
        <v>7045</v>
      </c>
      <c r="P2869" s="61">
        <v>7025</v>
      </c>
      <c r="Q2869" s="27"/>
      <c r="R2869" s="28"/>
    </row>
    <row r="2870" spans="1:18" x14ac:dyDescent="0.2">
      <c r="A2870" s="60" t="s">
        <v>2879</v>
      </c>
      <c r="B2870" s="57" t="str">
        <f t="shared" si="132"/>
        <v>King George County, Virginia</v>
      </c>
      <c r="C2870" s="57" t="str">
        <f t="shared" si="133"/>
        <v>King George County</v>
      </c>
      <c r="D2870" s="56" t="str">
        <f t="shared" si="134"/>
        <v>Virginia</v>
      </c>
      <c r="E2870" s="61">
        <v>23584</v>
      </c>
      <c r="F2870" s="61">
        <v>23578</v>
      </c>
      <c r="G2870" s="61">
        <v>23696</v>
      </c>
      <c r="H2870" s="61">
        <v>24273</v>
      </c>
      <c r="I2870" s="61">
        <v>24606</v>
      </c>
      <c r="J2870" s="61">
        <v>24897</v>
      </c>
      <c r="K2870" s="61">
        <v>25260</v>
      </c>
      <c r="L2870" s="61">
        <v>25414</v>
      </c>
      <c r="M2870" s="61">
        <v>25947</v>
      </c>
      <c r="N2870" s="61">
        <v>26337</v>
      </c>
      <c r="O2870" s="62">
        <v>26612</v>
      </c>
      <c r="P2870" s="61">
        <v>26836</v>
      </c>
      <c r="Q2870" s="27"/>
      <c r="R2870" s="28"/>
    </row>
    <row r="2871" spans="1:18" x14ac:dyDescent="0.2">
      <c r="A2871" s="60" t="s">
        <v>2880</v>
      </c>
      <c r="B2871" s="57" t="str">
        <f t="shared" si="132"/>
        <v>King William County, Virginia</v>
      </c>
      <c r="C2871" s="57" t="str">
        <f t="shared" si="133"/>
        <v>King William County</v>
      </c>
      <c r="D2871" s="56" t="str">
        <f t="shared" si="134"/>
        <v>Virginia</v>
      </c>
      <c r="E2871" s="61">
        <v>15935</v>
      </c>
      <c r="F2871" s="61">
        <v>15927</v>
      </c>
      <c r="G2871" s="61">
        <v>15999</v>
      </c>
      <c r="H2871" s="61">
        <v>16014</v>
      </c>
      <c r="I2871" s="61">
        <v>15977</v>
      </c>
      <c r="J2871" s="61">
        <v>16092</v>
      </c>
      <c r="K2871" s="61">
        <v>16149</v>
      </c>
      <c r="L2871" s="61">
        <v>16282</v>
      </c>
      <c r="M2871" s="61">
        <v>16405</v>
      </c>
      <c r="N2871" s="61">
        <v>16684</v>
      </c>
      <c r="O2871" s="62">
        <v>16919</v>
      </c>
      <c r="P2871" s="61">
        <v>17148</v>
      </c>
      <c r="Q2871" s="27"/>
      <c r="R2871" s="28"/>
    </row>
    <row r="2872" spans="1:18" x14ac:dyDescent="0.2">
      <c r="A2872" s="60" t="s">
        <v>2881</v>
      </c>
      <c r="B2872" s="57" t="str">
        <f t="shared" si="132"/>
        <v>Lancaster County, Virginia</v>
      </c>
      <c r="C2872" s="57" t="str">
        <f t="shared" si="133"/>
        <v>Lancaster County</v>
      </c>
      <c r="D2872" s="56" t="str">
        <f t="shared" si="134"/>
        <v>Virginia</v>
      </c>
      <c r="E2872" s="61">
        <v>11391</v>
      </c>
      <c r="F2872" s="61">
        <v>11390</v>
      </c>
      <c r="G2872" s="61">
        <v>11362</v>
      </c>
      <c r="H2872" s="61">
        <v>11275</v>
      </c>
      <c r="I2872" s="61">
        <v>11125</v>
      </c>
      <c r="J2872" s="61">
        <v>10959</v>
      </c>
      <c r="K2872" s="61">
        <v>10861</v>
      </c>
      <c r="L2872" s="61">
        <v>10825</v>
      </c>
      <c r="M2872" s="61">
        <v>10771</v>
      </c>
      <c r="N2872" s="61">
        <v>10725</v>
      </c>
      <c r="O2872" s="62">
        <v>10696</v>
      </c>
      <c r="P2872" s="61">
        <v>10603</v>
      </c>
      <c r="Q2872" s="27"/>
      <c r="R2872" s="28"/>
    </row>
    <row r="2873" spans="1:18" x14ac:dyDescent="0.2">
      <c r="A2873" s="60" t="s">
        <v>2882</v>
      </c>
      <c r="B2873" s="57" t="str">
        <f t="shared" si="132"/>
        <v>Lee County, Virginia</v>
      </c>
      <c r="C2873" s="57" t="str">
        <f t="shared" si="133"/>
        <v>Lee County</v>
      </c>
      <c r="D2873" s="56" t="str">
        <f t="shared" si="134"/>
        <v>Virginia</v>
      </c>
      <c r="E2873" s="61">
        <v>25587</v>
      </c>
      <c r="F2873" s="61">
        <v>25589</v>
      </c>
      <c r="G2873" s="61">
        <v>25605</v>
      </c>
      <c r="H2873" s="61">
        <v>25544</v>
      </c>
      <c r="I2873" s="61">
        <v>25428</v>
      </c>
      <c r="J2873" s="61">
        <v>25080</v>
      </c>
      <c r="K2873" s="61">
        <v>24724</v>
      </c>
      <c r="L2873" s="61">
        <v>24595</v>
      </c>
      <c r="M2873" s="61">
        <v>24165</v>
      </c>
      <c r="N2873" s="61">
        <v>23900</v>
      </c>
      <c r="O2873" s="62">
        <v>23656</v>
      </c>
      <c r="P2873" s="61">
        <v>23423</v>
      </c>
      <c r="Q2873" s="27"/>
      <c r="R2873" s="28"/>
    </row>
    <row r="2874" spans="1:18" x14ac:dyDescent="0.2">
      <c r="A2874" s="60" t="s">
        <v>2883</v>
      </c>
      <c r="B2874" s="57" t="str">
        <f t="shared" si="132"/>
        <v>Loudoun County, Virginia</v>
      </c>
      <c r="C2874" s="57" t="str">
        <f t="shared" si="133"/>
        <v>Loudoun County</v>
      </c>
      <c r="D2874" s="56" t="str">
        <f t="shared" si="134"/>
        <v>Virginia</v>
      </c>
      <c r="E2874" s="61">
        <v>312311</v>
      </c>
      <c r="F2874" s="61">
        <v>312348</v>
      </c>
      <c r="G2874" s="61">
        <v>315478</v>
      </c>
      <c r="H2874" s="61">
        <v>326327</v>
      </c>
      <c r="I2874" s="61">
        <v>337847</v>
      </c>
      <c r="J2874" s="61">
        <v>349915</v>
      </c>
      <c r="K2874" s="61">
        <v>362206</v>
      </c>
      <c r="L2874" s="61">
        <v>374014</v>
      </c>
      <c r="M2874" s="61">
        <v>385546</v>
      </c>
      <c r="N2874" s="61">
        <v>397049</v>
      </c>
      <c r="O2874" s="62">
        <v>405522</v>
      </c>
      <c r="P2874" s="61">
        <v>413538</v>
      </c>
      <c r="Q2874" s="27"/>
      <c r="R2874" s="28"/>
    </row>
    <row r="2875" spans="1:18" x14ac:dyDescent="0.2">
      <c r="A2875" s="60" t="s">
        <v>2884</v>
      </c>
      <c r="B2875" s="57" t="str">
        <f t="shared" si="132"/>
        <v>Louisa County, Virginia</v>
      </c>
      <c r="C2875" s="57" t="str">
        <f t="shared" si="133"/>
        <v>Louisa County</v>
      </c>
      <c r="D2875" s="56" t="str">
        <f t="shared" si="134"/>
        <v>Virginia</v>
      </c>
      <c r="E2875" s="61">
        <v>33153</v>
      </c>
      <c r="F2875" s="61">
        <v>33168</v>
      </c>
      <c r="G2875" s="61">
        <v>33309</v>
      </c>
      <c r="H2875" s="61">
        <v>33465</v>
      </c>
      <c r="I2875" s="61">
        <v>33494</v>
      </c>
      <c r="J2875" s="61">
        <v>33987</v>
      </c>
      <c r="K2875" s="61">
        <v>34310</v>
      </c>
      <c r="L2875" s="61">
        <v>34611</v>
      </c>
      <c r="M2875" s="61">
        <v>35304</v>
      </c>
      <c r="N2875" s="61">
        <v>35912</v>
      </c>
      <c r="O2875" s="62">
        <v>36784</v>
      </c>
      <c r="P2875" s="61">
        <v>37591</v>
      </c>
      <c r="Q2875" s="27"/>
      <c r="R2875" s="28"/>
    </row>
    <row r="2876" spans="1:18" x14ac:dyDescent="0.2">
      <c r="A2876" s="60" t="s">
        <v>2885</v>
      </c>
      <c r="B2876" s="57" t="str">
        <f t="shared" si="132"/>
        <v>Lunenburg County, Virginia</v>
      </c>
      <c r="C2876" s="57" t="str">
        <f t="shared" si="133"/>
        <v>Lunenburg County</v>
      </c>
      <c r="D2876" s="56" t="str">
        <f t="shared" si="134"/>
        <v>Virginia</v>
      </c>
      <c r="E2876" s="61">
        <v>12914</v>
      </c>
      <c r="F2876" s="61">
        <v>12916</v>
      </c>
      <c r="G2876" s="61">
        <v>12910</v>
      </c>
      <c r="H2876" s="61">
        <v>12911</v>
      </c>
      <c r="I2876" s="61">
        <v>12638</v>
      </c>
      <c r="J2876" s="61">
        <v>12532</v>
      </c>
      <c r="K2876" s="61">
        <v>12482</v>
      </c>
      <c r="L2876" s="61">
        <v>12348</v>
      </c>
      <c r="M2876" s="61">
        <v>12319</v>
      </c>
      <c r="N2876" s="61">
        <v>12333</v>
      </c>
      <c r="O2876" s="62">
        <v>12215</v>
      </c>
      <c r="P2876" s="61">
        <v>12196</v>
      </c>
      <c r="Q2876" s="27"/>
      <c r="R2876" s="28"/>
    </row>
    <row r="2877" spans="1:18" x14ac:dyDescent="0.2">
      <c r="A2877" s="60" t="s">
        <v>2886</v>
      </c>
      <c r="B2877" s="57" t="str">
        <f t="shared" si="132"/>
        <v>Madison County, Virginia</v>
      </c>
      <c r="C2877" s="57" t="str">
        <f t="shared" si="133"/>
        <v>Madison County</v>
      </c>
      <c r="D2877" s="56" t="str">
        <f t="shared" si="134"/>
        <v>Virginia</v>
      </c>
      <c r="E2877" s="61">
        <v>13308</v>
      </c>
      <c r="F2877" s="61">
        <v>13306</v>
      </c>
      <c r="G2877" s="61">
        <v>13300</v>
      </c>
      <c r="H2877" s="61">
        <v>13141</v>
      </c>
      <c r="I2877" s="61">
        <v>13132</v>
      </c>
      <c r="J2877" s="61">
        <v>13090</v>
      </c>
      <c r="K2877" s="61">
        <v>13030</v>
      </c>
      <c r="L2877" s="61">
        <v>13047</v>
      </c>
      <c r="M2877" s="61">
        <v>13081</v>
      </c>
      <c r="N2877" s="61">
        <v>13212</v>
      </c>
      <c r="O2877" s="62">
        <v>13248</v>
      </c>
      <c r="P2877" s="61">
        <v>13261</v>
      </c>
      <c r="Q2877" s="27"/>
      <c r="R2877" s="28"/>
    </row>
    <row r="2878" spans="1:18" x14ac:dyDescent="0.2">
      <c r="A2878" s="60" t="s">
        <v>2887</v>
      </c>
      <c r="B2878" s="57" t="str">
        <f t="shared" si="132"/>
        <v>Mathews County, Virginia</v>
      </c>
      <c r="C2878" s="57" t="str">
        <f t="shared" si="133"/>
        <v>Mathews County</v>
      </c>
      <c r="D2878" s="56" t="str">
        <f t="shared" si="134"/>
        <v>Virginia</v>
      </c>
      <c r="E2878" s="61">
        <v>8978</v>
      </c>
      <c r="F2878" s="61">
        <v>8976</v>
      </c>
      <c r="G2878" s="61">
        <v>8974</v>
      </c>
      <c r="H2878" s="61">
        <v>8944</v>
      </c>
      <c r="I2878" s="61">
        <v>8911</v>
      </c>
      <c r="J2878" s="61">
        <v>8898</v>
      </c>
      <c r="K2878" s="61">
        <v>8813</v>
      </c>
      <c r="L2878" s="61">
        <v>8834</v>
      </c>
      <c r="M2878" s="61">
        <v>8769</v>
      </c>
      <c r="N2878" s="61">
        <v>8709</v>
      </c>
      <c r="O2878" s="62">
        <v>8792</v>
      </c>
      <c r="P2878" s="61">
        <v>8834</v>
      </c>
      <c r="Q2878" s="27"/>
      <c r="R2878" s="28"/>
    </row>
    <row r="2879" spans="1:18" x14ac:dyDescent="0.2">
      <c r="A2879" s="60" t="s">
        <v>2888</v>
      </c>
      <c r="B2879" s="57" t="str">
        <f t="shared" si="132"/>
        <v>Mecklenburg County, Virginia</v>
      </c>
      <c r="C2879" s="57" t="str">
        <f t="shared" si="133"/>
        <v>Mecklenburg County</v>
      </c>
      <c r="D2879" s="56" t="str">
        <f t="shared" si="134"/>
        <v>Virginia</v>
      </c>
      <c r="E2879" s="61">
        <v>32727</v>
      </c>
      <c r="F2879" s="61">
        <v>32716</v>
      </c>
      <c r="G2879" s="61">
        <v>32708</v>
      </c>
      <c r="H2879" s="61">
        <v>32560</v>
      </c>
      <c r="I2879" s="61">
        <v>31686</v>
      </c>
      <c r="J2879" s="61">
        <v>31239</v>
      </c>
      <c r="K2879" s="61">
        <v>31104</v>
      </c>
      <c r="L2879" s="61">
        <v>30922</v>
      </c>
      <c r="M2879" s="61">
        <v>30813</v>
      </c>
      <c r="N2879" s="61">
        <v>30693</v>
      </c>
      <c r="O2879" s="62">
        <v>30624</v>
      </c>
      <c r="P2879" s="61">
        <v>30587</v>
      </c>
      <c r="Q2879" s="27"/>
      <c r="R2879" s="28"/>
    </row>
    <row r="2880" spans="1:18" x14ac:dyDescent="0.2">
      <c r="A2880" s="60" t="s">
        <v>2889</v>
      </c>
      <c r="B2880" s="57" t="str">
        <f t="shared" si="132"/>
        <v>Middlesex County, Virginia</v>
      </c>
      <c r="C2880" s="57" t="str">
        <f t="shared" si="133"/>
        <v>Middlesex County</v>
      </c>
      <c r="D2880" s="56" t="str">
        <f t="shared" si="134"/>
        <v>Virginia</v>
      </c>
      <c r="E2880" s="61">
        <v>10959</v>
      </c>
      <c r="F2880" s="61">
        <v>10959</v>
      </c>
      <c r="G2880" s="61">
        <v>10980</v>
      </c>
      <c r="H2880" s="61">
        <v>10854</v>
      </c>
      <c r="I2880" s="61">
        <v>10850</v>
      </c>
      <c r="J2880" s="61">
        <v>10781</v>
      </c>
      <c r="K2880" s="61">
        <v>10657</v>
      </c>
      <c r="L2880" s="61">
        <v>10686</v>
      </c>
      <c r="M2880" s="61">
        <v>10749</v>
      </c>
      <c r="N2880" s="61">
        <v>10625</v>
      </c>
      <c r="O2880" s="62">
        <v>10733</v>
      </c>
      <c r="P2880" s="61">
        <v>10582</v>
      </c>
      <c r="Q2880" s="27"/>
      <c r="R2880" s="28"/>
    </row>
    <row r="2881" spans="1:18" x14ac:dyDescent="0.2">
      <c r="A2881" s="60" t="s">
        <v>2890</v>
      </c>
      <c r="B2881" s="57" t="str">
        <f t="shared" si="132"/>
        <v>Montgomery County, Virginia</v>
      </c>
      <c r="C2881" s="57" t="str">
        <f t="shared" si="133"/>
        <v>Montgomery County</v>
      </c>
      <c r="D2881" s="56" t="str">
        <f t="shared" si="134"/>
        <v>Virginia</v>
      </c>
      <c r="E2881" s="61">
        <v>94392</v>
      </c>
      <c r="F2881" s="61">
        <v>94422</v>
      </c>
      <c r="G2881" s="61">
        <v>94557</v>
      </c>
      <c r="H2881" s="61">
        <v>94737</v>
      </c>
      <c r="I2881" s="61">
        <v>95652</v>
      </c>
      <c r="J2881" s="61">
        <v>96589</v>
      </c>
      <c r="K2881" s="61">
        <v>97107</v>
      </c>
      <c r="L2881" s="61">
        <v>97317</v>
      </c>
      <c r="M2881" s="61">
        <v>98172</v>
      </c>
      <c r="N2881" s="61">
        <v>98142</v>
      </c>
      <c r="O2881" s="62">
        <v>98532</v>
      </c>
      <c r="P2881" s="61">
        <v>98535</v>
      </c>
      <c r="Q2881" s="27"/>
      <c r="R2881" s="28"/>
    </row>
    <row r="2882" spans="1:18" x14ac:dyDescent="0.2">
      <c r="A2882" s="60" t="s">
        <v>2891</v>
      </c>
      <c r="B2882" s="57" t="str">
        <f t="shared" ref="B2882:B2945" si="135">IF(LEFT(A2882)=".", RIGHT(A2882,LEN(A2882)-1), A2882)</f>
        <v>Nelson County, Virginia</v>
      </c>
      <c r="C2882" s="57" t="str">
        <f t="shared" si="133"/>
        <v>Nelson County</v>
      </c>
      <c r="D2882" s="56" t="str">
        <f t="shared" si="134"/>
        <v>Virginia</v>
      </c>
      <c r="E2882" s="61">
        <v>15020</v>
      </c>
      <c r="F2882" s="61">
        <v>15015</v>
      </c>
      <c r="G2882" s="61">
        <v>14978</v>
      </c>
      <c r="H2882" s="61">
        <v>15020</v>
      </c>
      <c r="I2882" s="61">
        <v>14802</v>
      </c>
      <c r="J2882" s="61">
        <v>14800</v>
      </c>
      <c r="K2882" s="61">
        <v>14863</v>
      </c>
      <c r="L2882" s="61">
        <v>14760</v>
      </c>
      <c r="M2882" s="61">
        <v>14805</v>
      </c>
      <c r="N2882" s="61">
        <v>14800</v>
      </c>
      <c r="O2882" s="62">
        <v>14862</v>
      </c>
      <c r="P2882" s="61">
        <v>14930</v>
      </c>
      <c r="Q2882" s="27"/>
      <c r="R2882" s="28"/>
    </row>
    <row r="2883" spans="1:18" x14ac:dyDescent="0.2">
      <c r="A2883" s="60" t="s">
        <v>2892</v>
      </c>
      <c r="B2883" s="57" t="str">
        <f t="shared" si="135"/>
        <v>New Kent County, Virginia</v>
      </c>
      <c r="C2883" s="57" t="str">
        <f t="shared" ref="C2883:C2946" si="136">LEFT(B2883,FIND(",",B2883,1)-1)</f>
        <v>New Kent County</v>
      </c>
      <c r="D2883" s="56" t="str">
        <f t="shared" ref="D2883:D2946" si="137">RIGHT(B2883,LEN(B2883)-(FIND(",",B2883)+1))</f>
        <v>Virginia</v>
      </c>
      <c r="E2883" s="61">
        <v>18429</v>
      </c>
      <c r="F2883" s="61">
        <v>18432</v>
      </c>
      <c r="G2883" s="61">
        <v>18543</v>
      </c>
      <c r="H2883" s="61">
        <v>18764</v>
      </c>
      <c r="I2883" s="61">
        <v>19149</v>
      </c>
      <c r="J2883" s="61">
        <v>19516</v>
      </c>
      <c r="K2883" s="61">
        <v>20019</v>
      </c>
      <c r="L2883" s="61">
        <v>20377</v>
      </c>
      <c r="M2883" s="61">
        <v>21009</v>
      </c>
      <c r="N2883" s="61">
        <v>21638</v>
      </c>
      <c r="O2883" s="62">
        <v>22317</v>
      </c>
      <c r="P2883" s="61">
        <v>23091</v>
      </c>
      <c r="Q2883" s="27"/>
      <c r="R2883" s="28"/>
    </row>
    <row r="2884" spans="1:18" x14ac:dyDescent="0.2">
      <c r="A2884" s="60" t="s">
        <v>2893</v>
      </c>
      <c r="B2884" s="57" t="str">
        <f t="shared" si="135"/>
        <v>Northampton County, Virginia</v>
      </c>
      <c r="C2884" s="57" t="str">
        <f t="shared" si="136"/>
        <v>Northampton County</v>
      </c>
      <c r="D2884" s="56" t="str">
        <f t="shared" si="137"/>
        <v>Virginia</v>
      </c>
      <c r="E2884" s="61">
        <v>12389</v>
      </c>
      <c r="F2884" s="61">
        <v>12391</v>
      </c>
      <c r="G2884" s="61">
        <v>12409</v>
      </c>
      <c r="H2884" s="61">
        <v>12408</v>
      </c>
      <c r="I2884" s="61">
        <v>12212</v>
      </c>
      <c r="J2884" s="61">
        <v>12030</v>
      </c>
      <c r="K2884" s="61">
        <v>12038</v>
      </c>
      <c r="L2884" s="61">
        <v>12080</v>
      </c>
      <c r="M2884" s="61">
        <v>12002</v>
      </c>
      <c r="N2884" s="61">
        <v>11872</v>
      </c>
      <c r="O2884" s="62">
        <v>11761</v>
      </c>
      <c r="P2884" s="61">
        <v>11710</v>
      </c>
      <c r="Q2884" s="27"/>
      <c r="R2884" s="28"/>
    </row>
    <row r="2885" spans="1:18" x14ac:dyDescent="0.2">
      <c r="A2885" s="60" t="s">
        <v>2894</v>
      </c>
      <c r="B2885" s="57" t="str">
        <f t="shared" si="135"/>
        <v>Northumberland County, Virginia</v>
      </c>
      <c r="C2885" s="57" t="str">
        <f t="shared" si="136"/>
        <v>Northumberland County</v>
      </c>
      <c r="D2885" s="56" t="str">
        <f t="shared" si="137"/>
        <v>Virginia</v>
      </c>
      <c r="E2885" s="61">
        <v>12330</v>
      </c>
      <c r="F2885" s="61">
        <v>12331</v>
      </c>
      <c r="G2885" s="61">
        <v>12355</v>
      </c>
      <c r="H2885" s="61">
        <v>12451</v>
      </c>
      <c r="I2885" s="61">
        <v>12422</v>
      </c>
      <c r="J2885" s="61">
        <v>12298</v>
      </c>
      <c r="K2885" s="61">
        <v>12256</v>
      </c>
      <c r="L2885" s="61">
        <v>12241</v>
      </c>
      <c r="M2885" s="61">
        <v>12176</v>
      </c>
      <c r="N2885" s="61">
        <v>12271</v>
      </c>
      <c r="O2885" s="62">
        <v>12168</v>
      </c>
      <c r="P2885" s="61">
        <v>12095</v>
      </c>
      <c r="Q2885" s="27"/>
      <c r="R2885" s="28"/>
    </row>
    <row r="2886" spans="1:18" x14ac:dyDescent="0.2">
      <c r="A2886" s="60" t="s">
        <v>2895</v>
      </c>
      <c r="B2886" s="57" t="str">
        <f t="shared" si="135"/>
        <v>Nottoway County, Virginia</v>
      </c>
      <c r="C2886" s="57" t="str">
        <f t="shared" si="136"/>
        <v>Nottoway County</v>
      </c>
      <c r="D2886" s="56" t="str">
        <f t="shared" si="137"/>
        <v>Virginia</v>
      </c>
      <c r="E2886" s="61">
        <v>15853</v>
      </c>
      <c r="F2886" s="61">
        <v>15853</v>
      </c>
      <c r="G2886" s="61">
        <v>15840</v>
      </c>
      <c r="H2886" s="61">
        <v>15894</v>
      </c>
      <c r="I2886" s="61">
        <v>15756</v>
      </c>
      <c r="J2886" s="61">
        <v>15637</v>
      </c>
      <c r="K2886" s="61">
        <v>15511</v>
      </c>
      <c r="L2886" s="61">
        <v>15606</v>
      </c>
      <c r="M2886" s="61">
        <v>15495</v>
      </c>
      <c r="N2886" s="61">
        <v>15432</v>
      </c>
      <c r="O2886" s="62">
        <v>15400</v>
      </c>
      <c r="P2886" s="61">
        <v>15232</v>
      </c>
      <c r="Q2886" s="27"/>
      <c r="R2886" s="28"/>
    </row>
    <row r="2887" spans="1:18" x14ac:dyDescent="0.2">
      <c r="A2887" s="60" t="s">
        <v>2896</v>
      </c>
      <c r="B2887" s="57" t="str">
        <f t="shared" si="135"/>
        <v>Orange County, Virginia</v>
      </c>
      <c r="C2887" s="57" t="str">
        <f t="shared" si="136"/>
        <v>Orange County</v>
      </c>
      <c r="D2887" s="56" t="str">
        <f t="shared" si="137"/>
        <v>Virginia</v>
      </c>
      <c r="E2887" s="61">
        <v>33481</v>
      </c>
      <c r="F2887" s="61">
        <v>33554</v>
      </c>
      <c r="G2887" s="61">
        <v>33578</v>
      </c>
      <c r="H2887" s="61">
        <v>33994</v>
      </c>
      <c r="I2887" s="61">
        <v>34275</v>
      </c>
      <c r="J2887" s="61">
        <v>34620</v>
      </c>
      <c r="K2887" s="61">
        <v>34923</v>
      </c>
      <c r="L2887" s="61">
        <v>35178</v>
      </c>
      <c r="M2887" s="61">
        <v>35354</v>
      </c>
      <c r="N2887" s="61">
        <v>35870</v>
      </c>
      <c r="O2887" s="62">
        <v>36598</v>
      </c>
      <c r="P2887" s="61">
        <v>37051</v>
      </c>
      <c r="Q2887" s="27"/>
      <c r="R2887" s="28"/>
    </row>
    <row r="2888" spans="1:18" x14ac:dyDescent="0.2">
      <c r="A2888" s="60" t="s">
        <v>2897</v>
      </c>
      <c r="B2888" s="57" t="str">
        <f t="shared" si="135"/>
        <v>Page County, Virginia</v>
      </c>
      <c r="C2888" s="57" t="str">
        <f t="shared" si="136"/>
        <v>Page County</v>
      </c>
      <c r="D2888" s="56" t="str">
        <f t="shared" si="137"/>
        <v>Virginia</v>
      </c>
      <c r="E2888" s="61">
        <v>24042</v>
      </c>
      <c r="F2888" s="61">
        <v>24051</v>
      </c>
      <c r="G2888" s="61">
        <v>24065</v>
      </c>
      <c r="H2888" s="61">
        <v>23957</v>
      </c>
      <c r="I2888" s="61">
        <v>23841</v>
      </c>
      <c r="J2888" s="61">
        <v>23723</v>
      </c>
      <c r="K2888" s="61">
        <v>23784</v>
      </c>
      <c r="L2888" s="61">
        <v>23662</v>
      </c>
      <c r="M2888" s="61">
        <v>23619</v>
      </c>
      <c r="N2888" s="61">
        <v>23784</v>
      </c>
      <c r="O2888" s="62">
        <v>23972</v>
      </c>
      <c r="P2888" s="61">
        <v>23902</v>
      </c>
      <c r="Q2888" s="27"/>
      <c r="R2888" s="28"/>
    </row>
    <row r="2889" spans="1:18" x14ac:dyDescent="0.2">
      <c r="A2889" s="60" t="s">
        <v>2898</v>
      </c>
      <c r="B2889" s="57" t="str">
        <f t="shared" si="135"/>
        <v>Patrick County, Virginia</v>
      </c>
      <c r="C2889" s="57" t="str">
        <f t="shared" si="136"/>
        <v>Patrick County</v>
      </c>
      <c r="D2889" s="56" t="str">
        <f t="shared" si="137"/>
        <v>Virginia</v>
      </c>
      <c r="E2889" s="61">
        <v>18490</v>
      </c>
      <c r="F2889" s="61">
        <v>18500</v>
      </c>
      <c r="G2889" s="61">
        <v>18470</v>
      </c>
      <c r="H2889" s="61">
        <v>18335</v>
      </c>
      <c r="I2889" s="61">
        <v>18333</v>
      </c>
      <c r="J2889" s="61">
        <v>18249</v>
      </c>
      <c r="K2889" s="61">
        <v>18175</v>
      </c>
      <c r="L2889" s="61">
        <v>17960</v>
      </c>
      <c r="M2889" s="61">
        <v>17796</v>
      </c>
      <c r="N2889" s="61">
        <v>17713</v>
      </c>
      <c r="O2889" s="62">
        <v>17663</v>
      </c>
      <c r="P2889" s="61">
        <v>17608</v>
      </c>
      <c r="Q2889" s="27"/>
      <c r="R2889" s="28"/>
    </row>
    <row r="2890" spans="1:18" x14ac:dyDescent="0.2">
      <c r="A2890" s="60" t="s">
        <v>2899</v>
      </c>
      <c r="B2890" s="57" t="str">
        <f t="shared" si="135"/>
        <v>Pittsylvania County, Virginia</v>
      </c>
      <c r="C2890" s="57" t="str">
        <f t="shared" si="136"/>
        <v>Pittsylvania County</v>
      </c>
      <c r="D2890" s="56" t="str">
        <f t="shared" si="137"/>
        <v>Virginia</v>
      </c>
      <c r="E2890" s="61">
        <v>63506</v>
      </c>
      <c r="F2890" s="61">
        <v>63469</v>
      </c>
      <c r="G2890" s="61">
        <v>63586</v>
      </c>
      <c r="H2890" s="61">
        <v>63262</v>
      </c>
      <c r="I2890" s="61">
        <v>62895</v>
      </c>
      <c r="J2890" s="61">
        <v>62554</v>
      </c>
      <c r="K2890" s="61">
        <v>62371</v>
      </c>
      <c r="L2890" s="61">
        <v>62010</v>
      </c>
      <c r="M2890" s="61">
        <v>61704</v>
      </c>
      <c r="N2890" s="61">
        <v>61309</v>
      </c>
      <c r="O2890" s="62">
        <v>60901</v>
      </c>
      <c r="P2890" s="61">
        <v>60354</v>
      </c>
      <c r="Q2890" s="27"/>
      <c r="R2890" s="28"/>
    </row>
    <row r="2891" spans="1:18" x14ac:dyDescent="0.2">
      <c r="A2891" s="60" t="s">
        <v>2900</v>
      </c>
      <c r="B2891" s="57" t="str">
        <f t="shared" si="135"/>
        <v>Powhatan County, Virginia</v>
      </c>
      <c r="C2891" s="57" t="str">
        <f t="shared" si="136"/>
        <v>Powhatan County</v>
      </c>
      <c r="D2891" s="56" t="str">
        <f t="shared" si="137"/>
        <v>Virginia</v>
      </c>
      <c r="E2891" s="61">
        <v>28046</v>
      </c>
      <c r="F2891" s="61">
        <v>28069</v>
      </c>
      <c r="G2891" s="61">
        <v>28125</v>
      </c>
      <c r="H2891" s="61">
        <v>28129</v>
      </c>
      <c r="I2891" s="61">
        <v>28178</v>
      </c>
      <c r="J2891" s="61">
        <v>28300</v>
      </c>
      <c r="K2891" s="61">
        <v>28496</v>
      </c>
      <c r="L2891" s="61">
        <v>28056</v>
      </c>
      <c r="M2891" s="61">
        <v>28443</v>
      </c>
      <c r="N2891" s="61">
        <v>28716</v>
      </c>
      <c r="O2891" s="62">
        <v>29210</v>
      </c>
      <c r="P2891" s="61">
        <v>29652</v>
      </c>
      <c r="Q2891" s="27"/>
      <c r="R2891" s="28"/>
    </row>
    <row r="2892" spans="1:18" x14ac:dyDescent="0.2">
      <c r="A2892" s="60" t="s">
        <v>2901</v>
      </c>
      <c r="B2892" s="57" t="str">
        <f t="shared" si="135"/>
        <v>Prince Edward County, Virginia</v>
      </c>
      <c r="C2892" s="57" t="str">
        <f t="shared" si="136"/>
        <v>Prince Edward County</v>
      </c>
      <c r="D2892" s="56" t="str">
        <f t="shared" si="137"/>
        <v>Virginia</v>
      </c>
      <c r="E2892" s="61">
        <v>23368</v>
      </c>
      <c r="F2892" s="61">
        <v>23363</v>
      </c>
      <c r="G2892" s="61">
        <v>23359</v>
      </c>
      <c r="H2892" s="61">
        <v>22318</v>
      </c>
      <c r="I2892" s="61">
        <v>23172</v>
      </c>
      <c r="J2892" s="61">
        <v>22714</v>
      </c>
      <c r="K2892" s="61">
        <v>22975</v>
      </c>
      <c r="L2892" s="61">
        <v>23120</v>
      </c>
      <c r="M2892" s="61">
        <v>23020</v>
      </c>
      <c r="N2892" s="61">
        <v>22678</v>
      </c>
      <c r="O2892" s="62">
        <v>22906</v>
      </c>
      <c r="P2892" s="61">
        <v>22802</v>
      </c>
      <c r="Q2892" s="27"/>
      <c r="R2892" s="28"/>
    </row>
    <row r="2893" spans="1:18" x14ac:dyDescent="0.2">
      <c r="A2893" s="60" t="s">
        <v>2902</v>
      </c>
      <c r="B2893" s="57" t="str">
        <f t="shared" si="135"/>
        <v>Prince George County, Virginia</v>
      </c>
      <c r="C2893" s="57" t="str">
        <f t="shared" si="136"/>
        <v>Prince George County</v>
      </c>
      <c r="D2893" s="56" t="str">
        <f t="shared" si="137"/>
        <v>Virginia</v>
      </c>
      <c r="E2893" s="61">
        <v>35725</v>
      </c>
      <c r="F2893" s="61">
        <v>35715</v>
      </c>
      <c r="G2893" s="61">
        <v>35642</v>
      </c>
      <c r="H2893" s="61">
        <v>36716</v>
      </c>
      <c r="I2893" s="61">
        <v>37123</v>
      </c>
      <c r="J2893" s="61">
        <v>37333</v>
      </c>
      <c r="K2893" s="61">
        <v>37415</v>
      </c>
      <c r="L2893" s="61">
        <v>38246</v>
      </c>
      <c r="M2893" s="61">
        <v>37972</v>
      </c>
      <c r="N2893" s="61">
        <v>38006</v>
      </c>
      <c r="O2893" s="62">
        <v>37993</v>
      </c>
      <c r="P2893" s="61">
        <v>38353</v>
      </c>
      <c r="Q2893" s="27"/>
      <c r="R2893" s="28"/>
    </row>
    <row r="2894" spans="1:18" x14ac:dyDescent="0.2">
      <c r="A2894" s="60" t="s">
        <v>2903</v>
      </c>
      <c r="B2894" s="57" t="str">
        <f t="shared" si="135"/>
        <v>Prince William County, Virginia</v>
      </c>
      <c r="C2894" s="57" t="str">
        <f t="shared" si="136"/>
        <v>Prince William County</v>
      </c>
      <c r="D2894" s="56" t="str">
        <f t="shared" si="137"/>
        <v>Virginia</v>
      </c>
      <c r="E2894" s="61">
        <v>402002</v>
      </c>
      <c r="F2894" s="61">
        <v>402009</v>
      </c>
      <c r="G2894" s="61">
        <v>406169</v>
      </c>
      <c r="H2894" s="61">
        <v>419094</v>
      </c>
      <c r="I2894" s="61">
        <v>429616</v>
      </c>
      <c r="J2894" s="61">
        <v>437735</v>
      </c>
      <c r="K2894" s="61">
        <v>443782</v>
      </c>
      <c r="L2894" s="61">
        <v>450978</v>
      </c>
      <c r="M2894" s="61">
        <v>456496</v>
      </c>
      <c r="N2894" s="61">
        <v>463069</v>
      </c>
      <c r="O2894" s="62">
        <v>466235</v>
      </c>
      <c r="P2894" s="61">
        <v>470335</v>
      </c>
      <c r="Q2894" s="27"/>
      <c r="R2894" s="28"/>
    </row>
    <row r="2895" spans="1:18" x14ac:dyDescent="0.2">
      <c r="A2895" s="60" t="s">
        <v>2904</v>
      </c>
      <c r="B2895" s="57" t="str">
        <f t="shared" si="135"/>
        <v>Pulaski County, Virginia</v>
      </c>
      <c r="C2895" s="57" t="str">
        <f t="shared" si="136"/>
        <v>Pulaski County</v>
      </c>
      <c r="D2895" s="56" t="str">
        <f t="shared" si="137"/>
        <v>Virginia</v>
      </c>
      <c r="E2895" s="61">
        <v>34872</v>
      </c>
      <c r="F2895" s="61">
        <v>34857</v>
      </c>
      <c r="G2895" s="61">
        <v>34828</v>
      </c>
      <c r="H2895" s="61">
        <v>34740</v>
      </c>
      <c r="I2895" s="61">
        <v>34732</v>
      </c>
      <c r="J2895" s="61">
        <v>34546</v>
      </c>
      <c r="K2895" s="61">
        <v>34340</v>
      </c>
      <c r="L2895" s="61">
        <v>34351</v>
      </c>
      <c r="M2895" s="61">
        <v>34249</v>
      </c>
      <c r="N2895" s="61">
        <v>34225</v>
      </c>
      <c r="O2895" s="62">
        <v>34060</v>
      </c>
      <c r="P2895" s="61">
        <v>34027</v>
      </c>
      <c r="Q2895" s="27"/>
      <c r="R2895" s="28"/>
    </row>
    <row r="2896" spans="1:18" x14ac:dyDescent="0.2">
      <c r="A2896" s="60" t="s">
        <v>2905</v>
      </c>
      <c r="B2896" s="57" t="str">
        <f t="shared" si="135"/>
        <v>Rappahannock County, Virginia</v>
      </c>
      <c r="C2896" s="57" t="str">
        <f t="shared" si="136"/>
        <v>Rappahannock County</v>
      </c>
      <c r="D2896" s="56" t="str">
        <f t="shared" si="137"/>
        <v>Virginia</v>
      </c>
      <c r="E2896" s="61">
        <v>7373</v>
      </c>
      <c r="F2896" s="61">
        <v>7506</v>
      </c>
      <c r="G2896" s="61">
        <v>7500</v>
      </c>
      <c r="H2896" s="61">
        <v>7476</v>
      </c>
      <c r="I2896" s="61">
        <v>7409</v>
      </c>
      <c r="J2896" s="61">
        <v>7428</v>
      </c>
      <c r="K2896" s="61">
        <v>7336</v>
      </c>
      <c r="L2896" s="61">
        <v>7400</v>
      </c>
      <c r="M2896" s="61">
        <v>7380</v>
      </c>
      <c r="N2896" s="61">
        <v>7393</v>
      </c>
      <c r="O2896" s="62">
        <v>7345</v>
      </c>
      <c r="P2896" s="61">
        <v>7370</v>
      </c>
      <c r="Q2896" s="27"/>
      <c r="R2896" s="28"/>
    </row>
    <row r="2897" spans="1:18" x14ac:dyDescent="0.2">
      <c r="A2897" s="60" t="s">
        <v>2906</v>
      </c>
      <c r="B2897" s="57" t="str">
        <f t="shared" si="135"/>
        <v>Richmond County, Virginia</v>
      </c>
      <c r="C2897" s="57" t="str">
        <f t="shared" si="136"/>
        <v>Richmond County</v>
      </c>
      <c r="D2897" s="56" t="str">
        <f t="shared" si="137"/>
        <v>Virginia</v>
      </c>
      <c r="E2897" s="61">
        <v>9254</v>
      </c>
      <c r="F2897" s="61">
        <v>9254</v>
      </c>
      <c r="G2897" s="61">
        <v>9280</v>
      </c>
      <c r="H2897" s="61">
        <v>9208</v>
      </c>
      <c r="I2897" s="61">
        <v>9079</v>
      </c>
      <c r="J2897" s="61">
        <v>8952</v>
      </c>
      <c r="K2897" s="61">
        <v>8884</v>
      </c>
      <c r="L2897" s="61">
        <v>8781</v>
      </c>
      <c r="M2897" s="61">
        <v>8758</v>
      </c>
      <c r="N2897" s="61">
        <v>8889</v>
      </c>
      <c r="O2897" s="62">
        <v>8970</v>
      </c>
      <c r="P2897" s="61">
        <v>9023</v>
      </c>
      <c r="Q2897" s="27"/>
      <c r="R2897" s="28"/>
    </row>
    <row r="2898" spans="1:18" x14ac:dyDescent="0.2">
      <c r="A2898" s="60" t="s">
        <v>2907</v>
      </c>
      <c r="B2898" s="57" t="str">
        <f t="shared" si="135"/>
        <v>Roanoke County, Virginia</v>
      </c>
      <c r="C2898" s="57" t="str">
        <f t="shared" si="136"/>
        <v>Roanoke County</v>
      </c>
      <c r="D2898" s="56" t="str">
        <f t="shared" si="137"/>
        <v>Virginia</v>
      </c>
      <c r="E2898" s="61">
        <v>92376</v>
      </c>
      <c r="F2898" s="61">
        <v>92465</v>
      </c>
      <c r="G2898" s="61">
        <v>92401</v>
      </c>
      <c r="H2898" s="61">
        <v>92815</v>
      </c>
      <c r="I2898" s="61">
        <v>92738</v>
      </c>
      <c r="J2898" s="61">
        <v>93311</v>
      </c>
      <c r="K2898" s="61">
        <v>93378</v>
      </c>
      <c r="L2898" s="61">
        <v>93376</v>
      </c>
      <c r="M2898" s="61">
        <v>93528</v>
      </c>
      <c r="N2898" s="61">
        <v>93939</v>
      </c>
      <c r="O2898" s="62">
        <v>94086</v>
      </c>
      <c r="P2898" s="61">
        <v>94186</v>
      </c>
      <c r="Q2898" s="27"/>
      <c r="R2898" s="28"/>
    </row>
    <row r="2899" spans="1:18" x14ac:dyDescent="0.2">
      <c r="A2899" s="60" t="s">
        <v>2908</v>
      </c>
      <c r="B2899" s="57" t="str">
        <f t="shared" si="135"/>
        <v>Rockbridge County, Virginia</v>
      </c>
      <c r="C2899" s="57" t="str">
        <f t="shared" si="136"/>
        <v>Rockbridge County</v>
      </c>
      <c r="D2899" s="56" t="str">
        <f t="shared" si="137"/>
        <v>Virginia</v>
      </c>
      <c r="E2899" s="61">
        <v>22307</v>
      </c>
      <c r="F2899" s="61">
        <v>22355</v>
      </c>
      <c r="G2899" s="61">
        <v>22346</v>
      </c>
      <c r="H2899" s="61">
        <v>22445</v>
      </c>
      <c r="I2899" s="61">
        <v>22378</v>
      </c>
      <c r="J2899" s="61">
        <v>22328</v>
      </c>
      <c r="K2899" s="61">
        <v>22432</v>
      </c>
      <c r="L2899" s="61">
        <v>22396</v>
      </c>
      <c r="M2899" s="61">
        <v>22450</v>
      </c>
      <c r="N2899" s="61">
        <v>22668</v>
      </c>
      <c r="O2899" s="62">
        <v>22761</v>
      </c>
      <c r="P2899" s="61">
        <v>22573</v>
      </c>
      <c r="Q2899" s="27"/>
      <c r="R2899" s="28"/>
    </row>
    <row r="2900" spans="1:18" x14ac:dyDescent="0.2">
      <c r="A2900" s="60" t="s">
        <v>2909</v>
      </c>
      <c r="B2900" s="57" t="str">
        <f t="shared" si="135"/>
        <v>Rockingham County, Virginia</v>
      </c>
      <c r="C2900" s="57" t="str">
        <f t="shared" si="136"/>
        <v>Rockingham County</v>
      </c>
      <c r="D2900" s="56" t="str">
        <f t="shared" si="137"/>
        <v>Virginia</v>
      </c>
      <c r="E2900" s="61">
        <v>76314</v>
      </c>
      <c r="F2900" s="61">
        <v>76321</v>
      </c>
      <c r="G2900" s="61">
        <v>76408</v>
      </c>
      <c r="H2900" s="61">
        <v>76861</v>
      </c>
      <c r="I2900" s="61">
        <v>77137</v>
      </c>
      <c r="J2900" s="61">
        <v>77419</v>
      </c>
      <c r="K2900" s="61">
        <v>77878</v>
      </c>
      <c r="L2900" s="61">
        <v>78445</v>
      </c>
      <c r="M2900" s="61">
        <v>79367</v>
      </c>
      <c r="N2900" s="61">
        <v>80397</v>
      </c>
      <c r="O2900" s="62">
        <v>81261</v>
      </c>
      <c r="P2900" s="61">
        <v>81948</v>
      </c>
      <c r="Q2900" s="27"/>
      <c r="R2900" s="28"/>
    </row>
    <row r="2901" spans="1:18" x14ac:dyDescent="0.2">
      <c r="A2901" s="60" t="s">
        <v>2910</v>
      </c>
      <c r="B2901" s="57" t="str">
        <f t="shared" si="135"/>
        <v>Russell County, Virginia</v>
      </c>
      <c r="C2901" s="57" t="str">
        <f t="shared" si="136"/>
        <v>Russell County</v>
      </c>
      <c r="D2901" s="56" t="str">
        <f t="shared" si="137"/>
        <v>Virginia</v>
      </c>
      <c r="E2901" s="61">
        <v>28897</v>
      </c>
      <c r="F2901" s="61">
        <v>28923</v>
      </c>
      <c r="G2901" s="61">
        <v>28878</v>
      </c>
      <c r="H2901" s="61">
        <v>28683</v>
      </c>
      <c r="I2901" s="61">
        <v>28427</v>
      </c>
      <c r="J2901" s="61">
        <v>28336</v>
      </c>
      <c r="K2901" s="61">
        <v>28077</v>
      </c>
      <c r="L2901" s="61">
        <v>27854</v>
      </c>
      <c r="M2901" s="61">
        <v>27422</v>
      </c>
      <c r="N2901" s="61">
        <v>27046</v>
      </c>
      <c r="O2901" s="62">
        <v>26795</v>
      </c>
      <c r="P2901" s="61">
        <v>26586</v>
      </c>
      <c r="Q2901" s="27"/>
      <c r="R2901" s="28"/>
    </row>
    <row r="2902" spans="1:18" x14ac:dyDescent="0.2">
      <c r="A2902" s="60" t="s">
        <v>2911</v>
      </c>
      <c r="B2902" s="57" t="str">
        <f t="shared" si="135"/>
        <v>Scott County, Virginia</v>
      </c>
      <c r="C2902" s="57" t="str">
        <f t="shared" si="136"/>
        <v>Scott County</v>
      </c>
      <c r="D2902" s="56" t="str">
        <f t="shared" si="137"/>
        <v>Virginia</v>
      </c>
      <c r="E2902" s="61">
        <v>23177</v>
      </c>
      <c r="F2902" s="61">
        <v>23168</v>
      </c>
      <c r="G2902" s="61">
        <v>23128</v>
      </c>
      <c r="H2902" s="61">
        <v>23053</v>
      </c>
      <c r="I2902" s="61">
        <v>22954</v>
      </c>
      <c r="J2902" s="61">
        <v>22768</v>
      </c>
      <c r="K2902" s="61">
        <v>22519</v>
      </c>
      <c r="L2902" s="61">
        <v>22296</v>
      </c>
      <c r="M2902" s="61">
        <v>22082</v>
      </c>
      <c r="N2902" s="61">
        <v>21893</v>
      </c>
      <c r="O2902" s="62">
        <v>21672</v>
      </c>
      <c r="P2902" s="61">
        <v>21566</v>
      </c>
      <c r="Q2902" s="27"/>
      <c r="R2902" s="28"/>
    </row>
    <row r="2903" spans="1:18" x14ac:dyDescent="0.2">
      <c r="A2903" s="60" t="s">
        <v>2912</v>
      </c>
      <c r="B2903" s="57" t="str">
        <f t="shared" si="135"/>
        <v>Shenandoah County, Virginia</v>
      </c>
      <c r="C2903" s="57" t="str">
        <f t="shared" si="136"/>
        <v>Shenandoah County</v>
      </c>
      <c r="D2903" s="56" t="str">
        <f t="shared" si="137"/>
        <v>Virginia</v>
      </c>
      <c r="E2903" s="61">
        <v>41993</v>
      </c>
      <c r="F2903" s="61">
        <v>41996</v>
      </c>
      <c r="G2903" s="61">
        <v>42052</v>
      </c>
      <c r="H2903" s="61">
        <v>42266</v>
      </c>
      <c r="I2903" s="61">
        <v>42530</v>
      </c>
      <c r="J2903" s="61">
        <v>42506</v>
      </c>
      <c r="K2903" s="61">
        <v>42729</v>
      </c>
      <c r="L2903" s="61">
        <v>42848</v>
      </c>
      <c r="M2903" s="61">
        <v>42907</v>
      </c>
      <c r="N2903" s="61">
        <v>43276</v>
      </c>
      <c r="O2903" s="62">
        <v>43473</v>
      </c>
      <c r="P2903" s="61">
        <v>43616</v>
      </c>
      <c r="Q2903" s="27"/>
      <c r="R2903" s="28"/>
    </row>
    <row r="2904" spans="1:18" x14ac:dyDescent="0.2">
      <c r="A2904" s="60" t="s">
        <v>2913</v>
      </c>
      <c r="B2904" s="57" t="str">
        <f t="shared" si="135"/>
        <v>Smyth County, Virginia</v>
      </c>
      <c r="C2904" s="57" t="str">
        <f t="shared" si="136"/>
        <v>Smyth County</v>
      </c>
      <c r="D2904" s="56" t="str">
        <f t="shared" si="137"/>
        <v>Virginia</v>
      </c>
      <c r="E2904" s="61">
        <v>32208</v>
      </c>
      <c r="F2904" s="61">
        <v>32213</v>
      </c>
      <c r="G2904" s="61">
        <v>32198</v>
      </c>
      <c r="H2904" s="61">
        <v>32047</v>
      </c>
      <c r="I2904" s="61">
        <v>31896</v>
      </c>
      <c r="J2904" s="61">
        <v>31772</v>
      </c>
      <c r="K2904" s="61">
        <v>31573</v>
      </c>
      <c r="L2904" s="61">
        <v>31419</v>
      </c>
      <c r="M2904" s="61">
        <v>31126</v>
      </c>
      <c r="N2904" s="61">
        <v>30731</v>
      </c>
      <c r="O2904" s="62">
        <v>30454</v>
      </c>
      <c r="P2904" s="61">
        <v>30104</v>
      </c>
      <c r="Q2904" s="27"/>
      <c r="R2904" s="28"/>
    </row>
    <row r="2905" spans="1:18" x14ac:dyDescent="0.2">
      <c r="A2905" s="60" t="s">
        <v>2914</v>
      </c>
      <c r="B2905" s="57" t="str">
        <f t="shared" si="135"/>
        <v>Southampton County, Virginia</v>
      </c>
      <c r="C2905" s="57" t="str">
        <f t="shared" si="136"/>
        <v>Southampton County</v>
      </c>
      <c r="D2905" s="56" t="str">
        <f t="shared" si="137"/>
        <v>Virginia</v>
      </c>
      <c r="E2905" s="61">
        <v>18570</v>
      </c>
      <c r="F2905" s="61">
        <v>18573</v>
      </c>
      <c r="G2905" s="61">
        <v>18640</v>
      </c>
      <c r="H2905" s="61">
        <v>18638</v>
      </c>
      <c r="I2905" s="61">
        <v>18507</v>
      </c>
      <c r="J2905" s="61">
        <v>18329</v>
      </c>
      <c r="K2905" s="61">
        <v>18223</v>
      </c>
      <c r="L2905" s="61">
        <v>18136</v>
      </c>
      <c r="M2905" s="61">
        <v>18080</v>
      </c>
      <c r="N2905" s="61">
        <v>17841</v>
      </c>
      <c r="O2905" s="62">
        <v>17713</v>
      </c>
      <c r="P2905" s="61">
        <v>17631</v>
      </c>
      <c r="Q2905" s="27"/>
      <c r="R2905" s="28"/>
    </row>
    <row r="2906" spans="1:18" x14ac:dyDescent="0.2">
      <c r="A2906" s="60" t="s">
        <v>2915</v>
      </c>
      <c r="B2906" s="57" t="str">
        <f t="shared" si="135"/>
        <v>Spotsylvania County, Virginia</v>
      </c>
      <c r="C2906" s="57" t="str">
        <f t="shared" si="136"/>
        <v>Spotsylvania County</v>
      </c>
      <c r="D2906" s="56" t="str">
        <f t="shared" si="137"/>
        <v>Virginia</v>
      </c>
      <c r="E2906" s="61">
        <v>122397</v>
      </c>
      <c r="F2906" s="61">
        <v>122453</v>
      </c>
      <c r="G2906" s="61">
        <v>122976</v>
      </c>
      <c r="H2906" s="61">
        <v>124537</v>
      </c>
      <c r="I2906" s="61">
        <v>125827</v>
      </c>
      <c r="J2906" s="61">
        <v>127392</v>
      </c>
      <c r="K2906" s="61">
        <v>128804</v>
      </c>
      <c r="L2906" s="61">
        <v>129948</v>
      </c>
      <c r="M2906" s="61">
        <v>131252</v>
      </c>
      <c r="N2906" s="61">
        <v>132739</v>
      </c>
      <c r="O2906" s="62">
        <v>134011</v>
      </c>
      <c r="P2906" s="61">
        <v>136215</v>
      </c>
      <c r="Q2906" s="27"/>
      <c r="R2906" s="28"/>
    </row>
    <row r="2907" spans="1:18" x14ac:dyDescent="0.2">
      <c r="A2907" s="60" t="s">
        <v>2916</v>
      </c>
      <c r="B2907" s="57" t="str">
        <f t="shared" si="135"/>
        <v>Stafford County, Virginia</v>
      </c>
      <c r="C2907" s="57" t="str">
        <f t="shared" si="136"/>
        <v>Stafford County</v>
      </c>
      <c r="D2907" s="56" t="str">
        <f t="shared" si="137"/>
        <v>Virginia</v>
      </c>
      <c r="E2907" s="61">
        <v>128961</v>
      </c>
      <c r="F2907" s="61">
        <v>128984</v>
      </c>
      <c r="G2907" s="61">
        <v>129832</v>
      </c>
      <c r="H2907" s="61">
        <v>132200</v>
      </c>
      <c r="I2907" s="61">
        <v>133368</v>
      </c>
      <c r="J2907" s="61">
        <v>135923</v>
      </c>
      <c r="K2907" s="61">
        <v>138791</v>
      </c>
      <c r="L2907" s="61">
        <v>140868</v>
      </c>
      <c r="M2907" s="61">
        <v>143501</v>
      </c>
      <c r="N2907" s="61">
        <v>146792</v>
      </c>
      <c r="O2907" s="62">
        <v>149824</v>
      </c>
      <c r="P2907" s="61">
        <v>152882</v>
      </c>
      <c r="Q2907" s="27"/>
      <c r="R2907" s="28"/>
    </row>
    <row r="2908" spans="1:18" x14ac:dyDescent="0.2">
      <c r="A2908" s="60" t="s">
        <v>2917</v>
      </c>
      <c r="B2908" s="57" t="str">
        <f t="shared" si="135"/>
        <v>Surry County, Virginia</v>
      </c>
      <c r="C2908" s="57" t="str">
        <f t="shared" si="136"/>
        <v>Surry County</v>
      </c>
      <c r="D2908" s="56" t="str">
        <f t="shared" si="137"/>
        <v>Virginia</v>
      </c>
      <c r="E2908" s="61">
        <v>7058</v>
      </c>
      <c r="F2908" s="61">
        <v>7064</v>
      </c>
      <c r="G2908" s="61">
        <v>7044</v>
      </c>
      <c r="H2908" s="61">
        <v>6921</v>
      </c>
      <c r="I2908" s="61">
        <v>6839</v>
      </c>
      <c r="J2908" s="61">
        <v>6787</v>
      </c>
      <c r="K2908" s="61">
        <v>6780</v>
      </c>
      <c r="L2908" s="61">
        <v>6671</v>
      </c>
      <c r="M2908" s="61">
        <v>6554</v>
      </c>
      <c r="N2908" s="61">
        <v>6503</v>
      </c>
      <c r="O2908" s="62">
        <v>6463</v>
      </c>
      <c r="P2908" s="61">
        <v>6422</v>
      </c>
      <c r="Q2908" s="27"/>
      <c r="R2908" s="28"/>
    </row>
    <row r="2909" spans="1:18" x14ac:dyDescent="0.2">
      <c r="A2909" s="60" t="s">
        <v>2918</v>
      </c>
      <c r="B2909" s="57" t="str">
        <f t="shared" si="135"/>
        <v>Sussex County, Virginia</v>
      </c>
      <c r="C2909" s="57" t="str">
        <f t="shared" si="136"/>
        <v>Sussex County</v>
      </c>
      <c r="D2909" s="56" t="str">
        <f t="shared" si="137"/>
        <v>Virginia</v>
      </c>
      <c r="E2909" s="61">
        <v>12087</v>
      </c>
      <c r="F2909" s="61">
        <v>12070</v>
      </c>
      <c r="G2909" s="61">
        <v>12011</v>
      </c>
      <c r="H2909" s="61">
        <v>12086</v>
      </c>
      <c r="I2909" s="61">
        <v>11924</v>
      </c>
      <c r="J2909" s="61">
        <v>11766</v>
      </c>
      <c r="K2909" s="61">
        <v>11723</v>
      </c>
      <c r="L2909" s="61">
        <v>11692</v>
      </c>
      <c r="M2909" s="61">
        <v>11414</v>
      </c>
      <c r="N2909" s="61">
        <v>11379</v>
      </c>
      <c r="O2909" s="62">
        <v>11241</v>
      </c>
      <c r="P2909" s="61">
        <v>11159</v>
      </c>
      <c r="Q2909" s="27"/>
      <c r="R2909" s="28"/>
    </row>
    <row r="2910" spans="1:18" x14ac:dyDescent="0.2">
      <c r="A2910" s="60" t="s">
        <v>2919</v>
      </c>
      <c r="B2910" s="57" t="str">
        <f t="shared" si="135"/>
        <v>Tazewell County, Virginia</v>
      </c>
      <c r="C2910" s="57" t="str">
        <f t="shared" si="136"/>
        <v>Tazewell County</v>
      </c>
      <c r="D2910" s="56" t="str">
        <f t="shared" si="137"/>
        <v>Virginia</v>
      </c>
      <c r="E2910" s="61">
        <v>45078</v>
      </c>
      <c r="F2910" s="61">
        <v>45058</v>
      </c>
      <c r="G2910" s="61">
        <v>45117</v>
      </c>
      <c r="H2910" s="61">
        <v>44730</v>
      </c>
      <c r="I2910" s="61">
        <v>44264</v>
      </c>
      <c r="J2910" s="61">
        <v>44017</v>
      </c>
      <c r="K2910" s="61">
        <v>43379</v>
      </c>
      <c r="L2910" s="61">
        <v>42905</v>
      </c>
      <c r="M2910" s="61">
        <v>42155</v>
      </c>
      <c r="N2910" s="61">
        <v>41303</v>
      </c>
      <c r="O2910" s="62">
        <v>41058</v>
      </c>
      <c r="P2910" s="61">
        <v>40595</v>
      </c>
      <c r="Q2910" s="27"/>
      <c r="R2910" s="28"/>
    </row>
    <row r="2911" spans="1:18" x14ac:dyDescent="0.2">
      <c r="A2911" s="60" t="s">
        <v>2920</v>
      </c>
      <c r="B2911" s="57" t="str">
        <f t="shared" si="135"/>
        <v>Warren County, Virginia</v>
      </c>
      <c r="C2911" s="57" t="str">
        <f t="shared" si="136"/>
        <v>Warren County</v>
      </c>
      <c r="D2911" s="56" t="str">
        <f t="shared" si="137"/>
        <v>Virginia</v>
      </c>
      <c r="E2911" s="61">
        <v>37575</v>
      </c>
      <c r="F2911" s="61">
        <v>37450</v>
      </c>
      <c r="G2911" s="61">
        <v>37518</v>
      </c>
      <c r="H2911" s="61">
        <v>37646</v>
      </c>
      <c r="I2911" s="61">
        <v>37887</v>
      </c>
      <c r="J2911" s="61">
        <v>38500</v>
      </c>
      <c r="K2911" s="61">
        <v>40126</v>
      </c>
      <c r="L2911" s="61">
        <v>38716</v>
      </c>
      <c r="M2911" s="61">
        <v>39165</v>
      </c>
      <c r="N2911" s="61">
        <v>39409</v>
      </c>
      <c r="O2911" s="62">
        <v>40006</v>
      </c>
      <c r="P2911" s="61">
        <v>40164</v>
      </c>
      <c r="Q2911" s="27"/>
      <c r="R2911" s="28"/>
    </row>
    <row r="2912" spans="1:18" x14ac:dyDescent="0.2">
      <c r="A2912" s="60" t="s">
        <v>2921</v>
      </c>
      <c r="B2912" s="57" t="str">
        <f t="shared" si="135"/>
        <v>Washington County, Virginia</v>
      </c>
      <c r="C2912" s="57" t="str">
        <f t="shared" si="136"/>
        <v>Washington County</v>
      </c>
      <c r="D2912" s="56" t="str">
        <f t="shared" si="137"/>
        <v>Virginia</v>
      </c>
      <c r="E2912" s="61">
        <v>54876</v>
      </c>
      <c r="F2912" s="61">
        <v>54961</v>
      </c>
      <c r="G2912" s="61">
        <v>54967</v>
      </c>
      <c r="H2912" s="61">
        <v>54831</v>
      </c>
      <c r="I2912" s="61">
        <v>55095</v>
      </c>
      <c r="J2912" s="61">
        <v>54776</v>
      </c>
      <c r="K2912" s="61">
        <v>54603</v>
      </c>
      <c r="L2912" s="61">
        <v>54268</v>
      </c>
      <c r="M2912" s="61">
        <v>54100</v>
      </c>
      <c r="N2912" s="61">
        <v>54179</v>
      </c>
      <c r="O2912" s="62">
        <v>54067</v>
      </c>
      <c r="P2912" s="61">
        <v>53740</v>
      </c>
      <c r="Q2912" s="27"/>
      <c r="R2912" s="28"/>
    </row>
    <row r="2913" spans="1:18" x14ac:dyDescent="0.2">
      <c r="A2913" s="60" t="s">
        <v>2922</v>
      </c>
      <c r="B2913" s="57" t="str">
        <f t="shared" si="135"/>
        <v>Westmoreland County, Virginia</v>
      </c>
      <c r="C2913" s="57" t="str">
        <f t="shared" si="136"/>
        <v>Westmoreland County</v>
      </c>
      <c r="D2913" s="56" t="str">
        <f t="shared" si="137"/>
        <v>Virginia</v>
      </c>
      <c r="E2913" s="61">
        <v>17454</v>
      </c>
      <c r="F2913" s="61">
        <v>17460</v>
      </c>
      <c r="G2913" s="61">
        <v>17489</v>
      </c>
      <c r="H2913" s="61">
        <v>17635</v>
      </c>
      <c r="I2913" s="61">
        <v>17513</v>
      </c>
      <c r="J2913" s="61">
        <v>17552</v>
      </c>
      <c r="K2913" s="61">
        <v>17436</v>
      </c>
      <c r="L2913" s="61">
        <v>17549</v>
      </c>
      <c r="M2913" s="61">
        <v>17649</v>
      </c>
      <c r="N2913" s="61">
        <v>17725</v>
      </c>
      <c r="O2913" s="62">
        <v>17817</v>
      </c>
      <c r="P2913" s="61">
        <v>18015</v>
      </c>
      <c r="Q2913" s="27"/>
      <c r="R2913" s="28"/>
    </row>
    <row r="2914" spans="1:18" x14ac:dyDescent="0.2">
      <c r="A2914" s="60" t="s">
        <v>2923</v>
      </c>
      <c r="B2914" s="57" t="str">
        <f t="shared" si="135"/>
        <v>Wise County, Virginia</v>
      </c>
      <c r="C2914" s="57" t="str">
        <f t="shared" si="136"/>
        <v>Wise County</v>
      </c>
      <c r="D2914" s="56" t="str">
        <f t="shared" si="137"/>
        <v>Virginia</v>
      </c>
      <c r="E2914" s="61">
        <v>41452</v>
      </c>
      <c r="F2914" s="61">
        <v>41437</v>
      </c>
      <c r="G2914" s="61">
        <v>41572</v>
      </c>
      <c r="H2914" s="61">
        <v>41454</v>
      </c>
      <c r="I2914" s="61">
        <v>40909</v>
      </c>
      <c r="J2914" s="61">
        <v>40662</v>
      </c>
      <c r="K2914" s="61">
        <v>39892</v>
      </c>
      <c r="L2914" s="61">
        <v>39572</v>
      </c>
      <c r="M2914" s="61">
        <v>39027</v>
      </c>
      <c r="N2914" s="61">
        <v>38574</v>
      </c>
      <c r="O2914" s="62">
        <v>37875</v>
      </c>
      <c r="P2914" s="61">
        <v>37383</v>
      </c>
      <c r="Q2914" s="27"/>
      <c r="R2914" s="28"/>
    </row>
    <row r="2915" spans="1:18" x14ac:dyDescent="0.2">
      <c r="A2915" s="60" t="s">
        <v>2924</v>
      </c>
      <c r="B2915" s="57" t="str">
        <f t="shared" si="135"/>
        <v>Wythe County, Virginia</v>
      </c>
      <c r="C2915" s="57" t="str">
        <f t="shared" si="136"/>
        <v>Wythe County</v>
      </c>
      <c r="D2915" s="56" t="str">
        <f t="shared" si="137"/>
        <v>Virginia</v>
      </c>
      <c r="E2915" s="61">
        <v>29235</v>
      </c>
      <c r="F2915" s="61">
        <v>29246</v>
      </c>
      <c r="G2915" s="61">
        <v>29252</v>
      </c>
      <c r="H2915" s="61">
        <v>29202</v>
      </c>
      <c r="I2915" s="61">
        <v>29328</v>
      </c>
      <c r="J2915" s="61">
        <v>29282</v>
      </c>
      <c r="K2915" s="61">
        <v>29055</v>
      </c>
      <c r="L2915" s="61">
        <v>29097</v>
      </c>
      <c r="M2915" s="61">
        <v>28912</v>
      </c>
      <c r="N2915" s="61">
        <v>28829</v>
      </c>
      <c r="O2915" s="62">
        <v>28698</v>
      </c>
      <c r="P2915" s="61">
        <v>28684</v>
      </c>
      <c r="Q2915" s="27"/>
      <c r="R2915" s="28"/>
    </row>
    <row r="2916" spans="1:18" x14ac:dyDescent="0.2">
      <c r="A2916" s="60" t="s">
        <v>2925</v>
      </c>
      <c r="B2916" s="57" t="str">
        <f t="shared" si="135"/>
        <v>York County, Virginia</v>
      </c>
      <c r="C2916" s="57" t="str">
        <f t="shared" si="136"/>
        <v>York County</v>
      </c>
      <c r="D2916" s="56" t="str">
        <f t="shared" si="137"/>
        <v>Virginia</v>
      </c>
      <c r="E2916" s="61">
        <v>65464</v>
      </c>
      <c r="F2916" s="61">
        <v>65191</v>
      </c>
      <c r="G2916" s="61">
        <v>65222</v>
      </c>
      <c r="H2916" s="61">
        <v>65772</v>
      </c>
      <c r="I2916" s="61">
        <v>65825</v>
      </c>
      <c r="J2916" s="61">
        <v>65980</v>
      </c>
      <c r="K2916" s="61">
        <v>66523</v>
      </c>
      <c r="L2916" s="61">
        <v>67802</v>
      </c>
      <c r="M2916" s="61">
        <v>67832</v>
      </c>
      <c r="N2916" s="61">
        <v>68022</v>
      </c>
      <c r="O2916" s="62">
        <v>67976</v>
      </c>
      <c r="P2916" s="61">
        <v>68280</v>
      </c>
      <c r="Q2916" s="27"/>
      <c r="R2916" s="28"/>
    </row>
    <row r="2917" spans="1:18" x14ac:dyDescent="0.2">
      <c r="A2917" s="60" t="s">
        <v>2926</v>
      </c>
      <c r="B2917" s="57" t="str">
        <f t="shared" si="135"/>
        <v>Alexandria city, Virginia</v>
      </c>
      <c r="C2917" s="57" t="str">
        <f t="shared" si="136"/>
        <v>Alexandria city</v>
      </c>
      <c r="D2917" s="56" t="str">
        <f t="shared" si="137"/>
        <v>Virginia</v>
      </c>
      <c r="E2917" s="61">
        <v>139966</v>
      </c>
      <c r="F2917" s="61">
        <v>139998</v>
      </c>
      <c r="G2917" s="61">
        <v>140729</v>
      </c>
      <c r="H2917" s="61">
        <v>144219</v>
      </c>
      <c r="I2917" s="61">
        <v>147291</v>
      </c>
      <c r="J2917" s="61">
        <v>149637</v>
      </c>
      <c r="K2917" s="61">
        <v>151375</v>
      </c>
      <c r="L2917" s="61">
        <v>153654</v>
      </c>
      <c r="M2917" s="61">
        <v>156698</v>
      </c>
      <c r="N2917" s="61">
        <v>159215</v>
      </c>
      <c r="O2917" s="62">
        <v>159069</v>
      </c>
      <c r="P2917" s="61">
        <v>159428</v>
      </c>
      <c r="Q2917" s="27"/>
      <c r="R2917" s="28"/>
    </row>
    <row r="2918" spans="1:18" x14ac:dyDescent="0.2">
      <c r="A2918" s="60" t="s">
        <v>2927</v>
      </c>
      <c r="B2918" s="57" t="str">
        <f t="shared" si="135"/>
        <v>Bristol city, Virginia</v>
      </c>
      <c r="C2918" s="57" t="str">
        <f t="shared" si="136"/>
        <v>Bristol city</v>
      </c>
      <c r="D2918" s="56" t="str">
        <f t="shared" si="137"/>
        <v>Virginia</v>
      </c>
      <c r="E2918" s="61">
        <v>17835</v>
      </c>
      <c r="F2918" s="61">
        <v>17738</v>
      </c>
      <c r="G2918" s="61">
        <v>17766</v>
      </c>
      <c r="H2918" s="61">
        <v>17717</v>
      </c>
      <c r="I2918" s="61">
        <v>17692</v>
      </c>
      <c r="J2918" s="61">
        <v>17386</v>
      </c>
      <c r="K2918" s="61">
        <v>17191</v>
      </c>
      <c r="L2918" s="61">
        <v>17146</v>
      </c>
      <c r="M2918" s="61">
        <v>17088</v>
      </c>
      <c r="N2918" s="61">
        <v>16880</v>
      </c>
      <c r="O2918" s="62">
        <v>16685</v>
      </c>
      <c r="P2918" s="61">
        <v>16762</v>
      </c>
      <c r="Q2918" s="27"/>
      <c r="R2918" s="28"/>
    </row>
    <row r="2919" spans="1:18" x14ac:dyDescent="0.2">
      <c r="A2919" s="60" t="s">
        <v>2928</v>
      </c>
      <c r="B2919" s="57" t="str">
        <f t="shared" si="135"/>
        <v>Buena Vista city, Virginia</v>
      </c>
      <c r="C2919" s="57" t="str">
        <f t="shared" si="136"/>
        <v>Buena Vista city</v>
      </c>
      <c r="D2919" s="56" t="str">
        <f t="shared" si="137"/>
        <v>Virginia</v>
      </c>
      <c r="E2919" s="61">
        <v>6650</v>
      </c>
      <c r="F2919" s="61">
        <v>6607</v>
      </c>
      <c r="G2919" s="61">
        <v>6611</v>
      </c>
      <c r="H2919" s="61">
        <v>6711</v>
      </c>
      <c r="I2919" s="61">
        <v>6747</v>
      </c>
      <c r="J2919" s="61">
        <v>6652</v>
      </c>
      <c r="K2919" s="61">
        <v>6549</v>
      </c>
      <c r="L2919" s="61">
        <v>6529</v>
      </c>
      <c r="M2919" s="61">
        <v>6435</v>
      </c>
      <c r="N2919" s="61">
        <v>6482</v>
      </c>
      <c r="O2919" s="62">
        <v>6494</v>
      </c>
      <c r="P2919" s="61">
        <v>6478</v>
      </c>
      <c r="Q2919" s="27"/>
      <c r="R2919" s="28"/>
    </row>
    <row r="2920" spans="1:18" x14ac:dyDescent="0.2">
      <c r="A2920" s="60" t="s">
        <v>2929</v>
      </c>
      <c r="B2920" s="57" t="str">
        <f t="shared" si="135"/>
        <v>Charlottesville city, Virginia</v>
      </c>
      <c r="C2920" s="57" t="str">
        <f t="shared" si="136"/>
        <v>Charlottesville city</v>
      </c>
      <c r="D2920" s="56" t="str">
        <f t="shared" si="137"/>
        <v>Virginia</v>
      </c>
      <c r="E2920" s="61">
        <v>43475</v>
      </c>
      <c r="F2920" s="61">
        <v>43425</v>
      </c>
      <c r="G2920" s="61">
        <v>43461</v>
      </c>
      <c r="H2920" s="61">
        <v>43761</v>
      </c>
      <c r="I2920" s="61">
        <v>44580</v>
      </c>
      <c r="J2920" s="61">
        <v>45012</v>
      </c>
      <c r="K2920" s="61">
        <v>45518</v>
      </c>
      <c r="L2920" s="61">
        <v>46301</v>
      </c>
      <c r="M2920" s="61">
        <v>46943</v>
      </c>
      <c r="N2920" s="61">
        <v>47463</v>
      </c>
      <c r="O2920" s="62">
        <v>47506</v>
      </c>
      <c r="P2920" s="61">
        <v>47266</v>
      </c>
      <c r="Q2920" s="27"/>
      <c r="R2920" s="28"/>
    </row>
    <row r="2921" spans="1:18" x14ac:dyDescent="0.2">
      <c r="A2921" s="60" t="s">
        <v>2930</v>
      </c>
      <c r="B2921" s="57" t="str">
        <f t="shared" si="135"/>
        <v>Chesapeake city, Virginia</v>
      </c>
      <c r="C2921" s="57" t="str">
        <f t="shared" si="136"/>
        <v>Chesapeake city</v>
      </c>
      <c r="D2921" s="56" t="str">
        <f t="shared" si="137"/>
        <v>Virginia</v>
      </c>
      <c r="E2921" s="61">
        <v>222209</v>
      </c>
      <c r="F2921" s="61">
        <v>222311</v>
      </c>
      <c r="G2921" s="61">
        <v>223556</v>
      </c>
      <c r="H2921" s="61">
        <v>225361</v>
      </c>
      <c r="I2921" s="61">
        <v>228091</v>
      </c>
      <c r="J2921" s="61">
        <v>230327</v>
      </c>
      <c r="K2921" s="61">
        <v>233360</v>
      </c>
      <c r="L2921" s="61">
        <v>235111</v>
      </c>
      <c r="M2921" s="61">
        <v>237464</v>
      </c>
      <c r="N2921" s="61">
        <v>240143</v>
      </c>
      <c r="O2921" s="62">
        <v>242359</v>
      </c>
      <c r="P2921" s="61">
        <v>244835</v>
      </c>
      <c r="Q2921" s="27"/>
      <c r="R2921" s="28"/>
    </row>
    <row r="2922" spans="1:18" x14ac:dyDescent="0.2">
      <c r="A2922" s="60" t="s">
        <v>2931</v>
      </c>
      <c r="B2922" s="57" t="str">
        <f t="shared" si="135"/>
        <v>Colonial Heights city, Virginia</v>
      </c>
      <c r="C2922" s="57" t="str">
        <f t="shared" si="136"/>
        <v>Colonial Heights city</v>
      </c>
      <c r="D2922" s="56" t="str">
        <f t="shared" si="137"/>
        <v>Virginia</v>
      </c>
      <c r="E2922" s="61">
        <v>17411</v>
      </c>
      <c r="F2922" s="61">
        <v>17410</v>
      </c>
      <c r="G2922" s="61">
        <v>17339</v>
      </c>
      <c r="H2922" s="61">
        <v>17284</v>
      </c>
      <c r="I2922" s="61">
        <v>17383</v>
      </c>
      <c r="J2922" s="61">
        <v>17487</v>
      </c>
      <c r="K2922" s="61">
        <v>17442</v>
      </c>
      <c r="L2922" s="61">
        <v>17444</v>
      </c>
      <c r="M2922" s="61">
        <v>17398</v>
      </c>
      <c r="N2922" s="61">
        <v>17424</v>
      </c>
      <c r="O2922" s="62">
        <v>17504</v>
      </c>
      <c r="P2922" s="61">
        <v>17370</v>
      </c>
      <c r="Q2922" s="27"/>
      <c r="R2922" s="28"/>
    </row>
    <row r="2923" spans="1:18" x14ac:dyDescent="0.2">
      <c r="A2923" s="60" t="s">
        <v>2932</v>
      </c>
      <c r="B2923" s="57" t="str">
        <f t="shared" si="135"/>
        <v>Covington city, Virginia</v>
      </c>
      <c r="C2923" s="57" t="str">
        <f t="shared" si="136"/>
        <v>Covington city</v>
      </c>
      <c r="D2923" s="56" t="str">
        <f t="shared" si="137"/>
        <v>Virginia</v>
      </c>
      <c r="E2923" s="61">
        <v>5961</v>
      </c>
      <c r="F2923" s="61">
        <v>5951</v>
      </c>
      <c r="G2923" s="61">
        <v>5940</v>
      </c>
      <c r="H2923" s="61">
        <v>5914</v>
      </c>
      <c r="I2923" s="61">
        <v>5842</v>
      </c>
      <c r="J2923" s="61">
        <v>5827</v>
      </c>
      <c r="K2923" s="61">
        <v>5772</v>
      </c>
      <c r="L2923" s="61">
        <v>5663</v>
      </c>
      <c r="M2923" s="61">
        <v>5637</v>
      </c>
      <c r="N2923" s="61">
        <v>5576</v>
      </c>
      <c r="O2923" s="62">
        <v>5578</v>
      </c>
      <c r="P2923" s="61">
        <v>5538</v>
      </c>
      <c r="Q2923" s="27"/>
      <c r="R2923" s="28"/>
    </row>
    <row r="2924" spans="1:18" x14ac:dyDescent="0.2">
      <c r="A2924" s="60" t="s">
        <v>2933</v>
      </c>
      <c r="B2924" s="57" t="str">
        <f t="shared" si="135"/>
        <v>Danville city, Virginia</v>
      </c>
      <c r="C2924" s="57" t="str">
        <f t="shared" si="136"/>
        <v>Danville city</v>
      </c>
      <c r="D2924" s="56" t="str">
        <f t="shared" si="137"/>
        <v>Virginia</v>
      </c>
      <c r="E2924" s="61">
        <v>43055</v>
      </c>
      <c r="F2924" s="61">
        <v>43071</v>
      </c>
      <c r="G2924" s="61">
        <v>42924</v>
      </c>
      <c r="H2924" s="61">
        <v>42645</v>
      </c>
      <c r="I2924" s="61">
        <v>42705</v>
      </c>
      <c r="J2924" s="61">
        <v>42623</v>
      </c>
      <c r="K2924" s="61">
        <v>42263</v>
      </c>
      <c r="L2924" s="61">
        <v>41947</v>
      </c>
      <c r="M2924" s="61">
        <v>41665</v>
      </c>
      <c r="N2924" s="61">
        <v>41044</v>
      </c>
      <c r="O2924" s="62">
        <v>40649</v>
      </c>
      <c r="P2924" s="61">
        <v>40044</v>
      </c>
      <c r="Q2924" s="27"/>
      <c r="R2924" s="28"/>
    </row>
    <row r="2925" spans="1:18" x14ac:dyDescent="0.2">
      <c r="A2925" s="60" t="s">
        <v>2934</v>
      </c>
      <c r="B2925" s="57" t="str">
        <f t="shared" si="135"/>
        <v>Emporia city, Virginia</v>
      </c>
      <c r="C2925" s="57" t="str">
        <f t="shared" si="136"/>
        <v>Emporia city</v>
      </c>
      <c r="D2925" s="56" t="str">
        <f t="shared" si="137"/>
        <v>Virginia</v>
      </c>
      <c r="E2925" s="61">
        <v>5927</v>
      </c>
      <c r="F2925" s="61">
        <v>5925</v>
      </c>
      <c r="G2925" s="61">
        <v>5921</v>
      </c>
      <c r="H2925" s="61">
        <v>5841</v>
      </c>
      <c r="I2925" s="61">
        <v>5813</v>
      </c>
      <c r="J2925" s="61">
        <v>5693</v>
      </c>
      <c r="K2925" s="61">
        <v>5597</v>
      </c>
      <c r="L2925" s="61">
        <v>5558</v>
      </c>
      <c r="M2925" s="61">
        <v>5478</v>
      </c>
      <c r="N2925" s="61">
        <v>5467</v>
      </c>
      <c r="O2925" s="62">
        <v>5363</v>
      </c>
      <c r="P2925" s="61">
        <v>5346</v>
      </c>
      <c r="Q2925" s="27"/>
      <c r="R2925" s="28"/>
    </row>
    <row r="2926" spans="1:18" x14ac:dyDescent="0.2">
      <c r="A2926" s="60" t="s">
        <v>2935</v>
      </c>
      <c r="B2926" s="57" t="str">
        <f t="shared" si="135"/>
        <v>Fairfax city, Virginia</v>
      </c>
      <c r="C2926" s="57" t="str">
        <f t="shared" si="136"/>
        <v>Fairfax city</v>
      </c>
      <c r="D2926" s="56" t="str">
        <f t="shared" si="137"/>
        <v>Virginia</v>
      </c>
      <c r="E2926" s="61">
        <v>22565</v>
      </c>
      <c r="F2926" s="61">
        <v>22554</v>
      </c>
      <c r="G2926" s="61">
        <v>22614</v>
      </c>
      <c r="H2926" s="61">
        <v>22460</v>
      </c>
      <c r="I2926" s="61">
        <v>22894</v>
      </c>
      <c r="J2926" s="61">
        <v>23230</v>
      </c>
      <c r="K2926" s="61">
        <v>23310</v>
      </c>
      <c r="L2926" s="61">
        <v>23230</v>
      </c>
      <c r="M2926" s="61">
        <v>23246</v>
      </c>
      <c r="N2926" s="61">
        <v>23435</v>
      </c>
      <c r="O2926" s="62">
        <v>23725</v>
      </c>
      <c r="P2926" s="61">
        <v>24019</v>
      </c>
      <c r="Q2926" s="27"/>
      <c r="R2926" s="28"/>
    </row>
    <row r="2927" spans="1:18" x14ac:dyDescent="0.2">
      <c r="A2927" s="60" t="s">
        <v>2936</v>
      </c>
      <c r="B2927" s="57" t="str">
        <f t="shared" si="135"/>
        <v>Falls Church city, Virginia</v>
      </c>
      <c r="C2927" s="57" t="str">
        <f t="shared" si="136"/>
        <v>Falls Church city</v>
      </c>
      <c r="D2927" s="56" t="str">
        <f t="shared" si="137"/>
        <v>Virginia</v>
      </c>
      <c r="E2927" s="61">
        <v>12332</v>
      </c>
      <c r="F2927" s="61">
        <v>12244</v>
      </c>
      <c r="G2927" s="61">
        <v>12399</v>
      </c>
      <c r="H2927" s="61">
        <v>12660</v>
      </c>
      <c r="I2927" s="61">
        <v>13087</v>
      </c>
      <c r="J2927" s="61">
        <v>13360</v>
      </c>
      <c r="K2927" s="61">
        <v>13416</v>
      </c>
      <c r="L2927" s="61">
        <v>13728</v>
      </c>
      <c r="M2927" s="61">
        <v>13582</v>
      </c>
      <c r="N2927" s="61">
        <v>14245</v>
      </c>
      <c r="O2927" s="62">
        <v>14467</v>
      </c>
      <c r="P2927" s="61">
        <v>14617</v>
      </c>
      <c r="Q2927" s="27"/>
      <c r="R2927" s="28"/>
    </row>
    <row r="2928" spans="1:18" x14ac:dyDescent="0.2">
      <c r="A2928" s="60" t="s">
        <v>2937</v>
      </c>
      <c r="B2928" s="57" t="str">
        <f t="shared" si="135"/>
        <v>Franklin city, Virginia</v>
      </c>
      <c r="C2928" s="57" t="str">
        <f t="shared" si="136"/>
        <v>Franklin city</v>
      </c>
      <c r="D2928" s="56" t="str">
        <f t="shared" si="137"/>
        <v>Virginia</v>
      </c>
      <c r="E2928" s="61">
        <v>8582</v>
      </c>
      <c r="F2928" s="61">
        <v>8578</v>
      </c>
      <c r="G2928" s="61">
        <v>8579</v>
      </c>
      <c r="H2928" s="61">
        <v>8445</v>
      </c>
      <c r="I2928" s="61">
        <v>8482</v>
      </c>
      <c r="J2928" s="61">
        <v>8536</v>
      </c>
      <c r="K2928" s="61">
        <v>8392</v>
      </c>
      <c r="L2928" s="61">
        <v>8331</v>
      </c>
      <c r="M2928" s="61">
        <v>8201</v>
      </c>
      <c r="N2928" s="61">
        <v>8145</v>
      </c>
      <c r="O2928" s="62">
        <v>8089</v>
      </c>
      <c r="P2928" s="61">
        <v>7967</v>
      </c>
      <c r="Q2928" s="27"/>
      <c r="R2928" s="28"/>
    </row>
    <row r="2929" spans="1:18" x14ac:dyDescent="0.2">
      <c r="A2929" s="60" t="s">
        <v>2938</v>
      </c>
      <c r="B2929" s="57" t="str">
        <f t="shared" si="135"/>
        <v>Fredericksburg city, Virginia</v>
      </c>
      <c r="C2929" s="57" t="str">
        <f t="shared" si="136"/>
        <v>Fredericksburg city</v>
      </c>
      <c r="D2929" s="56" t="str">
        <f t="shared" si="137"/>
        <v>Virginia</v>
      </c>
      <c r="E2929" s="61">
        <v>24286</v>
      </c>
      <c r="F2929" s="61">
        <v>24178</v>
      </c>
      <c r="G2929" s="61">
        <v>24354</v>
      </c>
      <c r="H2929" s="61">
        <v>25752</v>
      </c>
      <c r="I2929" s="61">
        <v>27179</v>
      </c>
      <c r="J2929" s="61">
        <v>27818</v>
      </c>
      <c r="K2929" s="61">
        <v>28256</v>
      </c>
      <c r="L2929" s="61">
        <v>28043</v>
      </c>
      <c r="M2929" s="61">
        <v>28360</v>
      </c>
      <c r="N2929" s="61">
        <v>28498</v>
      </c>
      <c r="O2929" s="62">
        <v>29171</v>
      </c>
      <c r="P2929" s="61">
        <v>29036</v>
      </c>
      <c r="Q2929" s="27"/>
      <c r="R2929" s="28"/>
    </row>
    <row r="2930" spans="1:18" x14ac:dyDescent="0.2">
      <c r="A2930" s="60" t="s">
        <v>2939</v>
      </c>
      <c r="B2930" s="57" t="str">
        <f t="shared" si="135"/>
        <v>Galax city, Virginia</v>
      </c>
      <c r="C2930" s="57" t="str">
        <f t="shared" si="136"/>
        <v>Galax city</v>
      </c>
      <c r="D2930" s="56" t="str">
        <f t="shared" si="137"/>
        <v>Virginia</v>
      </c>
      <c r="E2930" s="61">
        <v>7042</v>
      </c>
      <c r="F2930" s="61">
        <v>6989</v>
      </c>
      <c r="G2930" s="61">
        <v>6991</v>
      </c>
      <c r="H2930" s="61">
        <v>6846</v>
      </c>
      <c r="I2930" s="61">
        <v>6852</v>
      </c>
      <c r="J2930" s="61">
        <v>6931</v>
      </c>
      <c r="K2930" s="61">
        <v>6899</v>
      </c>
      <c r="L2930" s="61">
        <v>6800</v>
      </c>
      <c r="M2930" s="61">
        <v>6604</v>
      </c>
      <c r="N2930" s="61">
        <v>6484</v>
      </c>
      <c r="O2930" s="62">
        <v>6348</v>
      </c>
      <c r="P2930" s="61">
        <v>6347</v>
      </c>
      <c r="Q2930" s="27"/>
      <c r="R2930" s="28"/>
    </row>
    <row r="2931" spans="1:18" x14ac:dyDescent="0.2">
      <c r="A2931" s="60" t="s">
        <v>2940</v>
      </c>
      <c r="B2931" s="57" t="str">
        <f t="shared" si="135"/>
        <v>Hampton city, Virginia</v>
      </c>
      <c r="C2931" s="57" t="str">
        <f t="shared" si="136"/>
        <v>Hampton city</v>
      </c>
      <c r="D2931" s="56" t="str">
        <f t="shared" si="137"/>
        <v>Virginia</v>
      </c>
      <c r="E2931" s="61">
        <v>137436</v>
      </c>
      <c r="F2931" s="61">
        <v>137464</v>
      </c>
      <c r="G2931" s="61">
        <v>137415</v>
      </c>
      <c r="H2931" s="61">
        <v>136628</v>
      </c>
      <c r="I2931" s="61">
        <v>137177</v>
      </c>
      <c r="J2931" s="61">
        <v>137332</v>
      </c>
      <c r="K2931" s="61">
        <v>137680</v>
      </c>
      <c r="L2931" s="61">
        <v>136264</v>
      </c>
      <c r="M2931" s="61">
        <v>135374</v>
      </c>
      <c r="N2931" s="61">
        <v>134725</v>
      </c>
      <c r="O2931" s="62">
        <v>134330</v>
      </c>
      <c r="P2931" s="61">
        <v>134510</v>
      </c>
      <c r="Q2931" s="27"/>
      <c r="R2931" s="28"/>
    </row>
    <row r="2932" spans="1:18" x14ac:dyDescent="0.2">
      <c r="A2932" s="60" t="s">
        <v>2941</v>
      </c>
      <c r="B2932" s="57" t="str">
        <f t="shared" si="135"/>
        <v>Harrisonburg city, Virginia</v>
      </c>
      <c r="C2932" s="57" t="str">
        <f t="shared" si="136"/>
        <v>Harrisonburg city</v>
      </c>
      <c r="D2932" s="56" t="str">
        <f t="shared" si="137"/>
        <v>Virginia</v>
      </c>
      <c r="E2932" s="61">
        <v>48914</v>
      </c>
      <c r="F2932" s="61">
        <v>48900</v>
      </c>
      <c r="G2932" s="61">
        <v>48993</v>
      </c>
      <c r="H2932" s="61">
        <v>49935</v>
      </c>
      <c r="I2932" s="61">
        <v>51312</v>
      </c>
      <c r="J2932" s="61">
        <v>51537</v>
      </c>
      <c r="K2932" s="61">
        <v>52542</v>
      </c>
      <c r="L2932" s="61">
        <v>52675</v>
      </c>
      <c r="M2932" s="61">
        <v>53542</v>
      </c>
      <c r="N2932" s="61">
        <v>53644</v>
      </c>
      <c r="O2932" s="62">
        <v>53488</v>
      </c>
      <c r="P2932" s="61">
        <v>53016</v>
      </c>
      <c r="Q2932" s="27"/>
      <c r="R2932" s="28"/>
    </row>
    <row r="2933" spans="1:18" x14ac:dyDescent="0.2">
      <c r="A2933" s="60" t="s">
        <v>2942</v>
      </c>
      <c r="B2933" s="57" t="str">
        <f t="shared" si="135"/>
        <v>Hopewell city, Virginia</v>
      </c>
      <c r="C2933" s="57" t="str">
        <f t="shared" si="136"/>
        <v>Hopewell city</v>
      </c>
      <c r="D2933" s="56" t="str">
        <f t="shared" si="137"/>
        <v>Virginia</v>
      </c>
      <c r="E2933" s="61">
        <v>22591</v>
      </c>
      <c r="F2933" s="61">
        <v>22591</v>
      </c>
      <c r="G2933" s="61">
        <v>22642</v>
      </c>
      <c r="H2933" s="61">
        <v>22502</v>
      </c>
      <c r="I2933" s="61">
        <v>22309</v>
      </c>
      <c r="J2933" s="61">
        <v>22161</v>
      </c>
      <c r="K2933" s="61">
        <v>22109</v>
      </c>
      <c r="L2933" s="61">
        <v>22231</v>
      </c>
      <c r="M2933" s="61">
        <v>22539</v>
      </c>
      <c r="N2933" s="61">
        <v>22505</v>
      </c>
      <c r="O2933" s="62">
        <v>22478</v>
      </c>
      <c r="P2933" s="61">
        <v>22529</v>
      </c>
      <c r="Q2933" s="27"/>
      <c r="R2933" s="28"/>
    </row>
    <row r="2934" spans="1:18" x14ac:dyDescent="0.2">
      <c r="A2934" s="60" t="s">
        <v>2943</v>
      </c>
      <c r="B2934" s="57" t="str">
        <f t="shared" si="135"/>
        <v>Lexington city, Virginia</v>
      </c>
      <c r="C2934" s="57" t="str">
        <f t="shared" si="136"/>
        <v>Lexington city</v>
      </c>
      <c r="D2934" s="56" t="str">
        <f t="shared" si="137"/>
        <v>Virginia</v>
      </c>
      <c r="E2934" s="61">
        <v>7042</v>
      </c>
      <c r="F2934" s="61">
        <v>7037</v>
      </c>
      <c r="G2934" s="61">
        <v>7043</v>
      </c>
      <c r="H2934" s="61">
        <v>6972</v>
      </c>
      <c r="I2934" s="61">
        <v>7018</v>
      </c>
      <c r="J2934" s="61">
        <v>7146</v>
      </c>
      <c r="K2934" s="61">
        <v>7125</v>
      </c>
      <c r="L2934" s="61">
        <v>7162</v>
      </c>
      <c r="M2934" s="61">
        <v>7148</v>
      </c>
      <c r="N2934" s="61">
        <v>7154</v>
      </c>
      <c r="O2934" s="62">
        <v>7297</v>
      </c>
      <c r="P2934" s="61">
        <v>7446</v>
      </c>
      <c r="Q2934" s="27"/>
      <c r="R2934" s="28"/>
    </row>
    <row r="2935" spans="1:18" x14ac:dyDescent="0.2">
      <c r="A2935" s="60" t="s">
        <v>2944</v>
      </c>
      <c r="B2935" s="57" t="str">
        <f t="shared" si="135"/>
        <v>Lynchburg city, Virginia</v>
      </c>
      <c r="C2935" s="57" t="str">
        <f t="shared" si="136"/>
        <v>Lynchburg city</v>
      </c>
      <c r="D2935" s="56" t="str">
        <f t="shared" si="137"/>
        <v>Virginia</v>
      </c>
      <c r="E2935" s="61">
        <v>75568</v>
      </c>
      <c r="F2935" s="61">
        <v>75534</v>
      </c>
      <c r="G2935" s="61">
        <v>75548</v>
      </c>
      <c r="H2935" s="61">
        <v>76584</v>
      </c>
      <c r="I2935" s="61">
        <v>77269</v>
      </c>
      <c r="J2935" s="61">
        <v>77940</v>
      </c>
      <c r="K2935" s="61">
        <v>78141</v>
      </c>
      <c r="L2935" s="61">
        <v>79134</v>
      </c>
      <c r="M2935" s="61">
        <v>79710</v>
      </c>
      <c r="N2935" s="61">
        <v>80523</v>
      </c>
      <c r="O2935" s="62">
        <v>81309</v>
      </c>
      <c r="P2935" s="61">
        <v>82168</v>
      </c>
      <c r="Q2935" s="27"/>
      <c r="R2935" s="28"/>
    </row>
    <row r="2936" spans="1:18" x14ac:dyDescent="0.2">
      <c r="A2936" s="60" t="s">
        <v>2945</v>
      </c>
      <c r="B2936" s="57" t="str">
        <f t="shared" si="135"/>
        <v>Manassas city, Virginia</v>
      </c>
      <c r="C2936" s="57" t="str">
        <f t="shared" si="136"/>
        <v>Manassas city</v>
      </c>
      <c r="D2936" s="56" t="str">
        <f t="shared" si="137"/>
        <v>Virginia</v>
      </c>
      <c r="E2936" s="61">
        <v>37821</v>
      </c>
      <c r="F2936" s="61">
        <v>37799</v>
      </c>
      <c r="G2936" s="61">
        <v>38212</v>
      </c>
      <c r="H2936" s="61">
        <v>39101</v>
      </c>
      <c r="I2936" s="61">
        <v>40284</v>
      </c>
      <c r="J2936" s="61">
        <v>41082</v>
      </c>
      <c r="K2936" s="61">
        <v>41142</v>
      </c>
      <c r="L2936" s="61">
        <v>41409</v>
      </c>
      <c r="M2936" s="61">
        <v>41189</v>
      </c>
      <c r="N2936" s="61">
        <v>41141</v>
      </c>
      <c r="O2936" s="62">
        <v>41046</v>
      </c>
      <c r="P2936" s="61">
        <v>41085</v>
      </c>
      <c r="Q2936" s="27"/>
      <c r="R2936" s="28"/>
    </row>
    <row r="2937" spans="1:18" x14ac:dyDescent="0.2">
      <c r="A2937" s="60" t="s">
        <v>2946</v>
      </c>
      <c r="B2937" s="57" t="str">
        <f t="shared" si="135"/>
        <v>Manassas Park city, Virginia</v>
      </c>
      <c r="C2937" s="57" t="str">
        <f t="shared" si="136"/>
        <v>Manassas Park city</v>
      </c>
      <c r="D2937" s="56" t="str">
        <f t="shared" si="137"/>
        <v>Virginia</v>
      </c>
      <c r="E2937" s="61">
        <v>14273</v>
      </c>
      <c r="F2937" s="61">
        <v>14243</v>
      </c>
      <c r="G2937" s="61">
        <v>14449</v>
      </c>
      <c r="H2937" s="61">
        <v>15067</v>
      </c>
      <c r="I2937" s="61">
        <v>15397</v>
      </c>
      <c r="J2937" s="61">
        <v>15896</v>
      </c>
      <c r="K2937" s="61">
        <v>15916</v>
      </c>
      <c r="L2937" s="61">
        <v>16129</v>
      </c>
      <c r="M2937" s="61">
        <v>16456</v>
      </c>
      <c r="N2937" s="61">
        <v>17149</v>
      </c>
      <c r="O2937" s="62">
        <v>17718</v>
      </c>
      <c r="P2937" s="61">
        <v>17478</v>
      </c>
      <c r="Q2937" s="27"/>
      <c r="R2937" s="28"/>
    </row>
    <row r="2938" spans="1:18" x14ac:dyDescent="0.2">
      <c r="A2938" s="60" t="s">
        <v>2947</v>
      </c>
      <c r="B2938" s="57" t="str">
        <f t="shared" si="135"/>
        <v>Martinsville city, Virginia</v>
      </c>
      <c r="C2938" s="57" t="str">
        <f t="shared" si="136"/>
        <v>Martinsville city</v>
      </c>
      <c r="D2938" s="56" t="str">
        <f t="shared" si="137"/>
        <v>Virginia</v>
      </c>
      <c r="E2938" s="61">
        <v>13821</v>
      </c>
      <c r="F2938" s="61">
        <v>13814</v>
      </c>
      <c r="G2938" s="61">
        <v>13760</v>
      </c>
      <c r="H2938" s="61">
        <v>13596</v>
      </c>
      <c r="I2938" s="61">
        <v>13492</v>
      </c>
      <c r="J2938" s="61">
        <v>13416</v>
      </c>
      <c r="K2938" s="61">
        <v>13317</v>
      </c>
      <c r="L2938" s="61">
        <v>13259</v>
      </c>
      <c r="M2938" s="61">
        <v>12996</v>
      </c>
      <c r="N2938" s="61">
        <v>12823</v>
      </c>
      <c r="O2938" s="62">
        <v>12627</v>
      </c>
      <c r="P2938" s="61">
        <v>12554</v>
      </c>
      <c r="Q2938" s="27"/>
      <c r="R2938" s="28"/>
    </row>
    <row r="2939" spans="1:18" x14ac:dyDescent="0.2">
      <c r="A2939" s="60" t="s">
        <v>2948</v>
      </c>
      <c r="B2939" s="57" t="str">
        <f t="shared" si="135"/>
        <v>Newport News city, Virginia</v>
      </c>
      <c r="C2939" s="57" t="str">
        <f t="shared" si="136"/>
        <v>Newport News city</v>
      </c>
      <c r="D2939" s="56" t="str">
        <f t="shared" si="137"/>
        <v>Virginia</v>
      </c>
      <c r="E2939" s="61">
        <v>180719</v>
      </c>
      <c r="F2939" s="61">
        <v>180955</v>
      </c>
      <c r="G2939" s="61">
        <v>180888</v>
      </c>
      <c r="H2939" s="61">
        <v>180078</v>
      </c>
      <c r="I2939" s="61">
        <v>180056</v>
      </c>
      <c r="J2939" s="61">
        <v>181275</v>
      </c>
      <c r="K2939" s="61">
        <v>181522</v>
      </c>
      <c r="L2939" s="61">
        <v>180958</v>
      </c>
      <c r="M2939" s="61">
        <v>180209</v>
      </c>
      <c r="N2939" s="61">
        <v>179447</v>
      </c>
      <c r="O2939" s="62">
        <v>178523</v>
      </c>
      <c r="P2939" s="61">
        <v>179225</v>
      </c>
      <c r="Q2939" s="27"/>
      <c r="R2939" s="28"/>
    </row>
    <row r="2940" spans="1:18" x14ac:dyDescent="0.2">
      <c r="A2940" s="60" t="s">
        <v>2949</v>
      </c>
      <c r="B2940" s="57" t="str">
        <f t="shared" si="135"/>
        <v>Norfolk city, Virginia</v>
      </c>
      <c r="C2940" s="57" t="str">
        <f t="shared" si="136"/>
        <v>Norfolk city</v>
      </c>
      <c r="D2940" s="56" t="str">
        <f t="shared" si="137"/>
        <v>Virginia</v>
      </c>
      <c r="E2940" s="61">
        <v>242803</v>
      </c>
      <c r="F2940" s="61">
        <v>242827</v>
      </c>
      <c r="G2940" s="61">
        <v>242999</v>
      </c>
      <c r="H2940" s="61">
        <v>243655</v>
      </c>
      <c r="I2940" s="61">
        <v>246149</v>
      </c>
      <c r="J2940" s="61">
        <v>245468</v>
      </c>
      <c r="K2940" s="61">
        <v>246576</v>
      </c>
      <c r="L2940" s="61">
        <v>246457</v>
      </c>
      <c r="M2940" s="61">
        <v>245680</v>
      </c>
      <c r="N2940" s="61">
        <v>244543</v>
      </c>
      <c r="O2940" s="62">
        <v>243585</v>
      </c>
      <c r="P2940" s="61">
        <v>242742</v>
      </c>
      <c r="Q2940" s="27"/>
      <c r="R2940" s="28"/>
    </row>
    <row r="2941" spans="1:18" x14ac:dyDescent="0.2">
      <c r="A2941" s="60" t="s">
        <v>2950</v>
      </c>
      <c r="B2941" s="57" t="str">
        <f t="shared" si="135"/>
        <v>Norton city, Virginia</v>
      </c>
      <c r="C2941" s="57" t="str">
        <f t="shared" si="136"/>
        <v>Norton city</v>
      </c>
      <c r="D2941" s="56" t="str">
        <f t="shared" si="137"/>
        <v>Virginia</v>
      </c>
      <c r="E2941" s="61">
        <v>3958</v>
      </c>
      <c r="F2941" s="61">
        <v>3993</v>
      </c>
      <c r="G2941" s="61">
        <v>4012</v>
      </c>
      <c r="H2941" s="61">
        <v>4087</v>
      </c>
      <c r="I2941" s="61">
        <v>4124</v>
      </c>
      <c r="J2941" s="61">
        <v>4099</v>
      </c>
      <c r="K2941" s="61">
        <v>4135</v>
      </c>
      <c r="L2941" s="61">
        <v>4009</v>
      </c>
      <c r="M2941" s="61">
        <v>3972</v>
      </c>
      <c r="N2941" s="61">
        <v>3918</v>
      </c>
      <c r="O2941" s="62">
        <v>3972</v>
      </c>
      <c r="P2941" s="61">
        <v>3981</v>
      </c>
      <c r="Q2941" s="27"/>
      <c r="R2941" s="28"/>
    </row>
    <row r="2942" spans="1:18" x14ac:dyDescent="0.2">
      <c r="A2942" s="60" t="s">
        <v>2951</v>
      </c>
      <c r="B2942" s="57" t="str">
        <f t="shared" si="135"/>
        <v>Petersburg city, Virginia</v>
      </c>
      <c r="C2942" s="57" t="str">
        <f t="shared" si="136"/>
        <v>Petersburg city</v>
      </c>
      <c r="D2942" s="56" t="str">
        <f t="shared" si="137"/>
        <v>Virginia</v>
      </c>
      <c r="E2942" s="61">
        <v>32420</v>
      </c>
      <c r="F2942" s="61">
        <v>32441</v>
      </c>
      <c r="G2942" s="61">
        <v>32502</v>
      </c>
      <c r="H2942" s="61">
        <v>32091</v>
      </c>
      <c r="I2942" s="61">
        <v>31996</v>
      </c>
      <c r="J2942" s="61">
        <v>32311</v>
      </c>
      <c r="K2942" s="61">
        <v>32241</v>
      </c>
      <c r="L2942" s="61">
        <v>31892</v>
      </c>
      <c r="M2942" s="61">
        <v>31380</v>
      </c>
      <c r="N2942" s="61">
        <v>31137</v>
      </c>
      <c r="O2942" s="62">
        <v>31056</v>
      </c>
      <c r="P2942" s="61">
        <v>31346</v>
      </c>
      <c r="Q2942" s="27"/>
      <c r="R2942" s="28"/>
    </row>
    <row r="2943" spans="1:18" x14ac:dyDescent="0.2">
      <c r="A2943" s="60" t="s">
        <v>2952</v>
      </c>
      <c r="B2943" s="57" t="str">
        <f t="shared" si="135"/>
        <v>Poquoson city, Virginia</v>
      </c>
      <c r="C2943" s="57" t="str">
        <f t="shared" si="136"/>
        <v>Poquoson city</v>
      </c>
      <c r="D2943" s="56" t="str">
        <f t="shared" si="137"/>
        <v>Virginia</v>
      </c>
      <c r="E2943" s="61">
        <v>12150</v>
      </c>
      <c r="F2943" s="61">
        <v>12159</v>
      </c>
      <c r="G2943" s="61">
        <v>12148</v>
      </c>
      <c r="H2943" s="61">
        <v>12042</v>
      </c>
      <c r="I2943" s="61">
        <v>12114</v>
      </c>
      <c r="J2943" s="61">
        <v>12094</v>
      </c>
      <c r="K2943" s="61">
        <v>12009</v>
      </c>
      <c r="L2943" s="61">
        <v>12021</v>
      </c>
      <c r="M2943" s="61">
        <v>11952</v>
      </c>
      <c r="N2943" s="61">
        <v>12039</v>
      </c>
      <c r="O2943" s="62">
        <v>12169</v>
      </c>
      <c r="P2943" s="61">
        <v>12271</v>
      </c>
      <c r="Q2943" s="27"/>
      <c r="R2943" s="28"/>
    </row>
    <row r="2944" spans="1:18" x14ac:dyDescent="0.2">
      <c r="A2944" s="60" t="s">
        <v>2953</v>
      </c>
      <c r="B2944" s="57" t="str">
        <f t="shared" si="135"/>
        <v>Portsmouth city, Virginia</v>
      </c>
      <c r="C2944" s="57" t="str">
        <f t="shared" si="136"/>
        <v>Portsmouth city</v>
      </c>
      <c r="D2944" s="56" t="str">
        <f t="shared" si="137"/>
        <v>Virginia</v>
      </c>
      <c r="E2944" s="61">
        <v>95535</v>
      </c>
      <c r="F2944" s="61">
        <v>95526</v>
      </c>
      <c r="G2944" s="61">
        <v>95451</v>
      </c>
      <c r="H2944" s="61">
        <v>95748</v>
      </c>
      <c r="I2944" s="61">
        <v>96480</v>
      </c>
      <c r="J2944" s="61">
        <v>96075</v>
      </c>
      <c r="K2944" s="61">
        <v>95829</v>
      </c>
      <c r="L2944" s="61">
        <v>96336</v>
      </c>
      <c r="M2944" s="61">
        <v>95165</v>
      </c>
      <c r="N2944" s="61">
        <v>94838</v>
      </c>
      <c r="O2944" s="62">
        <v>94750</v>
      </c>
      <c r="P2944" s="61">
        <v>94398</v>
      </c>
      <c r="Q2944" s="27"/>
      <c r="R2944" s="28"/>
    </row>
    <row r="2945" spans="1:18" x14ac:dyDescent="0.2">
      <c r="A2945" s="60" t="s">
        <v>2954</v>
      </c>
      <c r="B2945" s="57" t="str">
        <f t="shared" si="135"/>
        <v>Radford city, Virginia</v>
      </c>
      <c r="C2945" s="57" t="str">
        <f t="shared" si="136"/>
        <v>Radford city</v>
      </c>
      <c r="D2945" s="56" t="str">
        <f t="shared" si="137"/>
        <v>Virginia</v>
      </c>
      <c r="E2945" s="61">
        <v>16408</v>
      </c>
      <c r="F2945" s="61">
        <v>16395</v>
      </c>
      <c r="G2945" s="61">
        <v>16430</v>
      </c>
      <c r="H2945" s="61">
        <v>16814</v>
      </c>
      <c r="I2945" s="61">
        <v>16714</v>
      </c>
      <c r="J2945" s="61">
        <v>17117</v>
      </c>
      <c r="K2945" s="61">
        <v>17392</v>
      </c>
      <c r="L2945" s="61">
        <v>17295</v>
      </c>
      <c r="M2945" s="61">
        <v>17324</v>
      </c>
      <c r="N2945" s="61">
        <v>17484</v>
      </c>
      <c r="O2945" s="62">
        <v>18101</v>
      </c>
      <c r="P2945" s="61">
        <v>18249</v>
      </c>
      <c r="Q2945" s="27"/>
      <c r="R2945" s="28"/>
    </row>
    <row r="2946" spans="1:18" x14ac:dyDescent="0.2">
      <c r="A2946" s="60" t="s">
        <v>2955</v>
      </c>
      <c r="B2946" s="57" t="str">
        <f t="shared" ref="B2946:B3009" si="138">IF(LEFT(A2946)=".", RIGHT(A2946,LEN(A2946)-1), A2946)</f>
        <v>Richmond city, Virginia</v>
      </c>
      <c r="C2946" s="57" t="str">
        <f t="shared" si="136"/>
        <v>Richmond city</v>
      </c>
      <c r="D2946" s="56" t="str">
        <f t="shared" si="137"/>
        <v>Virginia</v>
      </c>
      <c r="E2946" s="61">
        <v>204214</v>
      </c>
      <c r="F2946" s="61">
        <v>204375</v>
      </c>
      <c r="G2946" s="61">
        <v>204302</v>
      </c>
      <c r="H2946" s="61">
        <v>206391</v>
      </c>
      <c r="I2946" s="61">
        <v>210794</v>
      </c>
      <c r="J2946" s="61">
        <v>213860</v>
      </c>
      <c r="K2946" s="61">
        <v>217044</v>
      </c>
      <c r="L2946" s="61">
        <v>220856</v>
      </c>
      <c r="M2946" s="61">
        <v>225369</v>
      </c>
      <c r="N2946" s="61">
        <v>227230</v>
      </c>
      <c r="O2946" s="62">
        <v>229221</v>
      </c>
      <c r="P2946" s="61">
        <v>230436</v>
      </c>
      <c r="Q2946" s="27"/>
      <c r="R2946" s="28"/>
    </row>
    <row r="2947" spans="1:18" x14ac:dyDescent="0.2">
      <c r="A2947" s="60" t="s">
        <v>2956</v>
      </c>
      <c r="B2947" s="57" t="str">
        <f t="shared" si="138"/>
        <v>Roanoke city, Virginia</v>
      </c>
      <c r="C2947" s="57" t="str">
        <f t="shared" ref="C2947:C3010" si="139">LEFT(B2947,FIND(",",B2947,1)-1)</f>
        <v>Roanoke city</v>
      </c>
      <c r="D2947" s="56" t="str">
        <f t="shared" ref="D2947:D3010" si="140">RIGHT(B2947,LEN(B2947)-(FIND(",",B2947)+1))</f>
        <v>Virginia</v>
      </c>
      <c r="E2947" s="61">
        <v>97032</v>
      </c>
      <c r="F2947" s="61">
        <v>96910</v>
      </c>
      <c r="G2947" s="61">
        <v>96720</v>
      </c>
      <c r="H2947" s="61">
        <v>96782</v>
      </c>
      <c r="I2947" s="61">
        <v>98011</v>
      </c>
      <c r="J2947" s="61">
        <v>98849</v>
      </c>
      <c r="K2947" s="61">
        <v>99427</v>
      </c>
      <c r="L2947" s="61">
        <v>99669</v>
      </c>
      <c r="M2947" s="61">
        <v>99337</v>
      </c>
      <c r="N2947" s="61">
        <v>98986</v>
      </c>
      <c r="O2947" s="62">
        <v>99009</v>
      </c>
      <c r="P2947" s="61">
        <v>99143</v>
      </c>
      <c r="Q2947" s="27"/>
      <c r="R2947" s="28"/>
    </row>
    <row r="2948" spans="1:18" x14ac:dyDescent="0.2">
      <c r="A2948" s="60" t="s">
        <v>2957</v>
      </c>
      <c r="B2948" s="57" t="str">
        <f t="shared" si="138"/>
        <v>Salem city, Virginia</v>
      </c>
      <c r="C2948" s="57" t="str">
        <f t="shared" si="139"/>
        <v>Salem city</v>
      </c>
      <c r="D2948" s="56" t="str">
        <f t="shared" si="140"/>
        <v>Virginia</v>
      </c>
      <c r="E2948" s="61">
        <v>24802</v>
      </c>
      <c r="F2948" s="61">
        <v>24836</v>
      </c>
      <c r="G2948" s="61">
        <v>24895</v>
      </c>
      <c r="H2948" s="61">
        <v>25026</v>
      </c>
      <c r="I2948" s="61">
        <v>25179</v>
      </c>
      <c r="J2948" s="61">
        <v>25317</v>
      </c>
      <c r="K2948" s="61">
        <v>25428</v>
      </c>
      <c r="L2948" s="61">
        <v>25364</v>
      </c>
      <c r="M2948" s="61">
        <v>25252</v>
      </c>
      <c r="N2948" s="61">
        <v>25373</v>
      </c>
      <c r="O2948" s="62">
        <v>25293</v>
      </c>
      <c r="P2948" s="61">
        <v>25301</v>
      </c>
      <c r="Q2948" s="27"/>
      <c r="R2948" s="28"/>
    </row>
    <row r="2949" spans="1:18" x14ac:dyDescent="0.2">
      <c r="A2949" s="60" t="s">
        <v>2958</v>
      </c>
      <c r="B2949" s="57" t="str">
        <f t="shared" si="138"/>
        <v>Staunton city, Virginia</v>
      </c>
      <c r="C2949" s="57" t="str">
        <f t="shared" si="139"/>
        <v>Staunton city</v>
      </c>
      <c r="D2949" s="56" t="str">
        <f t="shared" si="140"/>
        <v>Virginia</v>
      </c>
      <c r="E2949" s="61">
        <v>23746</v>
      </c>
      <c r="F2949" s="61">
        <v>23745</v>
      </c>
      <c r="G2949" s="61">
        <v>23737</v>
      </c>
      <c r="H2949" s="61">
        <v>24023</v>
      </c>
      <c r="I2949" s="61">
        <v>23809</v>
      </c>
      <c r="J2949" s="61">
        <v>24101</v>
      </c>
      <c r="K2949" s="61">
        <v>24283</v>
      </c>
      <c r="L2949" s="61">
        <v>24185</v>
      </c>
      <c r="M2949" s="61">
        <v>24156</v>
      </c>
      <c r="N2949" s="61">
        <v>24325</v>
      </c>
      <c r="O2949" s="62">
        <v>24562</v>
      </c>
      <c r="P2949" s="61">
        <v>24932</v>
      </c>
      <c r="Q2949" s="27"/>
      <c r="R2949" s="28"/>
    </row>
    <row r="2950" spans="1:18" x14ac:dyDescent="0.2">
      <c r="A2950" s="60" t="s">
        <v>2959</v>
      </c>
      <c r="B2950" s="57" t="str">
        <f t="shared" si="138"/>
        <v>Suffolk city, Virginia</v>
      </c>
      <c r="C2950" s="57" t="str">
        <f t="shared" si="139"/>
        <v>Suffolk city</v>
      </c>
      <c r="D2950" s="56" t="str">
        <f t="shared" si="140"/>
        <v>Virginia</v>
      </c>
      <c r="E2950" s="61">
        <v>84585</v>
      </c>
      <c r="F2950" s="61">
        <v>84565</v>
      </c>
      <c r="G2950" s="61">
        <v>84813</v>
      </c>
      <c r="H2950" s="61">
        <v>84750</v>
      </c>
      <c r="I2950" s="61">
        <v>85251</v>
      </c>
      <c r="J2950" s="61">
        <v>85751</v>
      </c>
      <c r="K2950" s="61">
        <v>86882</v>
      </c>
      <c r="L2950" s="61">
        <v>88079</v>
      </c>
      <c r="M2950" s="61">
        <v>89194</v>
      </c>
      <c r="N2950" s="61">
        <v>90108</v>
      </c>
      <c r="O2950" s="62">
        <v>90975</v>
      </c>
      <c r="P2950" s="61">
        <v>92108</v>
      </c>
      <c r="Q2950" s="27"/>
      <c r="R2950" s="28"/>
    </row>
    <row r="2951" spans="1:18" x14ac:dyDescent="0.2">
      <c r="A2951" s="60" t="s">
        <v>2960</v>
      </c>
      <c r="B2951" s="57" t="str">
        <f t="shared" si="138"/>
        <v>Virginia Beach city, Virginia</v>
      </c>
      <c r="C2951" s="57" t="str">
        <f t="shared" si="139"/>
        <v>Virginia Beach city</v>
      </c>
      <c r="D2951" s="56" t="str">
        <f t="shared" si="140"/>
        <v>Virginia</v>
      </c>
      <c r="E2951" s="61">
        <v>437994</v>
      </c>
      <c r="F2951" s="61">
        <v>437903</v>
      </c>
      <c r="G2951" s="61">
        <v>438859</v>
      </c>
      <c r="H2951" s="61">
        <v>442583</v>
      </c>
      <c r="I2951" s="61">
        <v>445044</v>
      </c>
      <c r="J2951" s="61">
        <v>447706</v>
      </c>
      <c r="K2951" s="61">
        <v>448864</v>
      </c>
      <c r="L2951" s="61">
        <v>450304</v>
      </c>
      <c r="M2951" s="61">
        <v>450983</v>
      </c>
      <c r="N2951" s="61">
        <v>449896</v>
      </c>
      <c r="O2951" s="62">
        <v>449849</v>
      </c>
      <c r="P2951" s="61">
        <v>449974</v>
      </c>
      <c r="Q2951" s="27"/>
      <c r="R2951" s="28"/>
    </row>
    <row r="2952" spans="1:18" x14ac:dyDescent="0.2">
      <c r="A2952" s="60" t="s">
        <v>2961</v>
      </c>
      <c r="B2952" s="57" t="str">
        <f t="shared" si="138"/>
        <v>Waynesboro city, Virginia</v>
      </c>
      <c r="C2952" s="57" t="str">
        <f t="shared" si="139"/>
        <v>Waynesboro city</v>
      </c>
      <c r="D2952" s="56" t="str">
        <f t="shared" si="140"/>
        <v>Virginia</v>
      </c>
      <c r="E2952" s="61">
        <v>21006</v>
      </c>
      <c r="F2952" s="61">
        <v>20998</v>
      </c>
      <c r="G2952" s="61">
        <v>20993</v>
      </c>
      <c r="H2952" s="61">
        <v>21103</v>
      </c>
      <c r="I2952" s="61">
        <v>21066</v>
      </c>
      <c r="J2952" s="61">
        <v>21167</v>
      </c>
      <c r="K2952" s="61">
        <v>21305</v>
      </c>
      <c r="L2952" s="61">
        <v>21542</v>
      </c>
      <c r="M2952" s="61">
        <v>21757</v>
      </c>
      <c r="N2952" s="61">
        <v>22242</v>
      </c>
      <c r="O2952" s="62">
        <v>22531</v>
      </c>
      <c r="P2952" s="61">
        <v>22630</v>
      </c>
      <c r="Q2952" s="27"/>
      <c r="R2952" s="28"/>
    </row>
    <row r="2953" spans="1:18" x14ac:dyDescent="0.2">
      <c r="A2953" s="60" t="s">
        <v>2962</v>
      </c>
      <c r="B2953" s="57" t="str">
        <f t="shared" si="138"/>
        <v>Williamsburg city, Virginia</v>
      </c>
      <c r="C2953" s="57" t="str">
        <f t="shared" si="139"/>
        <v>Williamsburg city</v>
      </c>
      <c r="D2953" s="56" t="str">
        <f t="shared" si="140"/>
        <v>Virginia</v>
      </c>
      <c r="E2953" s="61">
        <v>14068</v>
      </c>
      <c r="F2953" s="61">
        <v>13700</v>
      </c>
      <c r="G2953" s="61">
        <v>13727</v>
      </c>
      <c r="H2953" s="61">
        <v>14109</v>
      </c>
      <c r="I2953" s="61">
        <v>14526</v>
      </c>
      <c r="J2953" s="61">
        <v>14617</v>
      </c>
      <c r="K2953" s="61">
        <v>14580</v>
      </c>
      <c r="L2953" s="61">
        <v>14800</v>
      </c>
      <c r="M2953" s="61">
        <v>14884</v>
      </c>
      <c r="N2953" s="61">
        <v>14994</v>
      </c>
      <c r="O2953" s="62">
        <v>15002</v>
      </c>
      <c r="P2953" s="61">
        <v>14954</v>
      </c>
      <c r="Q2953" s="27"/>
      <c r="R2953" s="28"/>
    </row>
    <row r="2954" spans="1:18" x14ac:dyDescent="0.2">
      <c r="A2954" s="60" t="s">
        <v>2963</v>
      </c>
      <c r="B2954" s="57" t="str">
        <f t="shared" si="138"/>
        <v>Winchester city, Virginia</v>
      </c>
      <c r="C2954" s="57" t="str">
        <f t="shared" si="139"/>
        <v>Winchester city</v>
      </c>
      <c r="D2954" s="56" t="str">
        <f t="shared" si="140"/>
        <v>Virginia</v>
      </c>
      <c r="E2954" s="61">
        <v>26203</v>
      </c>
      <c r="F2954" s="61">
        <v>26223</v>
      </c>
      <c r="G2954" s="61">
        <v>26150</v>
      </c>
      <c r="H2954" s="61">
        <v>26660</v>
      </c>
      <c r="I2954" s="61">
        <v>27008</v>
      </c>
      <c r="J2954" s="61">
        <v>27321</v>
      </c>
      <c r="K2954" s="61">
        <v>27382</v>
      </c>
      <c r="L2954" s="61">
        <v>27480</v>
      </c>
      <c r="M2954" s="61">
        <v>27785</v>
      </c>
      <c r="N2954" s="61">
        <v>28178</v>
      </c>
      <c r="O2954" s="62">
        <v>27962</v>
      </c>
      <c r="P2954" s="61">
        <v>28078</v>
      </c>
      <c r="Q2954" s="27"/>
      <c r="R2954" s="28"/>
    </row>
    <row r="2955" spans="1:18" x14ac:dyDescent="0.2">
      <c r="A2955" s="60" t="s">
        <v>2964</v>
      </c>
      <c r="B2955" s="57" t="str">
        <f t="shared" si="138"/>
        <v>Adams County, Washington</v>
      </c>
      <c r="C2955" s="57" t="str">
        <f t="shared" si="139"/>
        <v>Adams County</v>
      </c>
      <c r="D2955" s="56" t="str">
        <f t="shared" si="140"/>
        <v>Washington</v>
      </c>
      <c r="E2955" s="61">
        <v>18728</v>
      </c>
      <c r="F2955" s="61">
        <v>18731</v>
      </c>
      <c r="G2955" s="61">
        <v>18790</v>
      </c>
      <c r="H2955" s="61">
        <v>18877</v>
      </c>
      <c r="I2955" s="61">
        <v>18944</v>
      </c>
      <c r="J2955" s="61">
        <v>19098</v>
      </c>
      <c r="K2955" s="61">
        <v>19177</v>
      </c>
      <c r="L2955" s="61">
        <v>19233</v>
      </c>
      <c r="M2955" s="61">
        <v>19369</v>
      </c>
      <c r="N2955" s="61">
        <v>19651</v>
      </c>
      <c r="O2955" s="62">
        <v>19736</v>
      </c>
      <c r="P2955" s="61">
        <v>19983</v>
      </c>
      <c r="Q2955" s="27"/>
      <c r="R2955" s="28"/>
    </row>
    <row r="2956" spans="1:18" x14ac:dyDescent="0.2">
      <c r="A2956" s="60" t="s">
        <v>2965</v>
      </c>
      <c r="B2956" s="57" t="str">
        <f t="shared" si="138"/>
        <v>Asotin County, Washington</v>
      </c>
      <c r="C2956" s="57" t="str">
        <f t="shared" si="139"/>
        <v>Asotin County</v>
      </c>
      <c r="D2956" s="56" t="str">
        <f t="shared" si="140"/>
        <v>Washington</v>
      </c>
      <c r="E2956" s="61">
        <v>21623</v>
      </c>
      <c r="F2956" s="61">
        <v>21623</v>
      </c>
      <c r="G2956" s="61">
        <v>21725</v>
      </c>
      <c r="H2956" s="61">
        <v>21971</v>
      </c>
      <c r="I2956" s="61">
        <v>21909</v>
      </c>
      <c r="J2956" s="61">
        <v>22129</v>
      </c>
      <c r="K2956" s="61">
        <v>22190</v>
      </c>
      <c r="L2956" s="61">
        <v>22113</v>
      </c>
      <c r="M2956" s="61">
        <v>22286</v>
      </c>
      <c r="N2956" s="61">
        <v>22509</v>
      </c>
      <c r="O2956" s="62">
        <v>22616</v>
      </c>
      <c r="P2956" s="61">
        <v>22582</v>
      </c>
      <c r="Q2956" s="27"/>
      <c r="R2956" s="28"/>
    </row>
    <row r="2957" spans="1:18" x14ac:dyDescent="0.2">
      <c r="A2957" s="60" t="s">
        <v>2966</v>
      </c>
      <c r="B2957" s="57" t="str">
        <f t="shared" si="138"/>
        <v>Benton County, Washington</v>
      </c>
      <c r="C2957" s="57" t="str">
        <f t="shared" si="139"/>
        <v>Benton County</v>
      </c>
      <c r="D2957" s="56" t="str">
        <f t="shared" si="140"/>
        <v>Washington</v>
      </c>
      <c r="E2957" s="61">
        <v>175177</v>
      </c>
      <c r="F2957" s="61">
        <v>175168</v>
      </c>
      <c r="G2957" s="61">
        <v>176465</v>
      </c>
      <c r="H2957" s="61">
        <v>180436</v>
      </c>
      <c r="I2957" s="61">
        <v>182373</v>
      </c>
      <c r="J2957" s="61">
        <v>184318</v>
      </c>
      <c r="K2957" s="61">
        <v>186489</v>
      </c>
      <c r="L2957" s="61">
        <v>190218</v>
      </c>
      <c r="M2957" s="61">
        <v>193494</v>
      </c>
      <c r="N2957" s="61">
        <v>198200</v>
      </c>
      <c r="O2957" s="62">
        <v>201286</v>
      </c>
      <c r="P2957" s="61">
        <v>204390</v>
      </c>
      <c r="Q2957" s="27"/>
      <c r="R2957" s="28"/>
    </row>
    <row r="2958" spans="1:18" x14ac:dyDescent="0.2">
      <c r="A2958" s="60" t="s">
        <v>2967</v>
      </c>
      <c r="B2958" s="57" t="str">
        <f t="shared" si="138"/>
        <v>Chelan County, Washington</v>
      </c>
      <c r="C2958" s="57" t="str">
        <f t="shared" si="139"/>
        <v>Chelan County</v>
      </c>
      <c r="D2958" s="56" t="str">
        <f t="shared" si="140"/>
        <v>Washington</v>
      </c>
      <c r="E2958" s="61">
        <v>72453</v>
      </c>
      <c r="F2958" s="61">
        <v>72460</v>
      </c>
      <c r="G2958" s="61">
        <v>72750</v>
      </c>
      <c r="H2958" s="61">
        <v>73214</v>
      </c>
      <c r="I2958" s="61">
        <v>73472</v>
      </c>
      <c r="J2958" s="61">
        <v>73723</v>
      </c>
      <c r="K2958" s="61">
        <v>74121</v>
      </c>
      <c r="L2958" s="61">
        <v>75041</v>
      </c>
      <c r="M2958" s="61">
        <v>75855</v>
      </c>
      <c r="N2958" s="61">
        <v>76298</v>
      </c>
      <c r="O2958" s="62">
        <v>76752</v>
      </c>
      <c r="P2958" s="61">
        <v>77200</v>
      </c>
      <c r="Q2958" s="27"/>
      <c r="R2958" s="28"/>
    </row>
    <row r="2959" spans="1:18" x14ac:dyDescent="0.2">
      <c r="A2959" s="60" t="s">
        <v>2968</v>
      </c>
      <c r="B2959" s="57" t="str">
        <f t="shared" si="138"/>
        <v>Clallam County, Washington</v>
      </c>
      <c r="C2959" s="57" t="str">
        <f t="shared" si="139"/>
        <v>Clallam County</v>
      </c>
      <c r="D2959" s="56" t="str">
        <f t="shared" si="140"/>
        <v>Washington</v>
      </c>
      <c r="E2959" s="61">
        <v>71404</v>
      </c>
      <c r="F2959" s="61">
        <v>71396</v>
      </c>
      <c r="G2959" s="61">
        <v>71503</v>
      </c>
      <c r="H2959" s="61">
        <v>71762</v>
      </c>
      <c r="I2959" s="61">
        <v>71766</v>
      </c>
      <c r="J2959" s="61">
        <v>72046</v>
      </c>
      <c r="K2959" s="61">
        <v>72467</v>
      </c>
      <c r="L2959" s="61">
        <v>73202</v>
      </c>
      <c r="M2959" s="61">
        <v>74240</v>
      </c>
      <c r="N2959" s="61">
        <v>75637</v>
      </c>
      <c r="O2959" s="62">
        <v>76551</v>
      </c>
      <c r="P2959" s="61">
        <v>77331</v>
      </c>
      <c r="Q2959" s="27"/>
      <c r="R2959" s="28"/>
    </row>
    <row r="2960" spans="1:18" x14ac:dyDescent="0.2">
      <c r="A2960" s="60" t="s">
        <v>2969</v>
      </c>
      <c r="B2960" s="57" t="str">
        <f t="shared" si="138"/>
        <v>Clark County, Washington</v>
      </c>
      <c r="C2960" s="57" t="str">
        <f t="shared" si="139"/>
        <v>Clark County</v>
      </c>
      <c r="D2960" s="56" t="str">
        <f t="shared" si="140"/>
        <v>Washington</v>
      </c>
      <c r="E2960" s="61">
        <v>425363</v>
      </c>
      <c r="F2960" s="61">
        <v>425360</v>
      </c>
      <c r="G2960" s="61">
        <v>426704</v>
      </c>
      <c r="H2960" s="61">
        <v>432283</v>
      </c>
      <c r="I2960" s="61">
        <v>436361</v>
      </c>
      <c r="J2960" s="61">
        <v>441341</v>
      </c>
      <c r="K2960" s="61">
        <v>448202</v>
      </c>
      <c r="L2960" s="61">
        <v>456939</v>
      </c>
      <c r="M2960" s="61">
        <v>465272</v>
      </c>
      <c r="N2960" s="61">
        <v>474381</v>
      </c>
      <c r="O2960" s="62">
        <v>481427</v>
      </c>
      <c r="P2960" s="61">
        <v>488241</v>
      </c>
      <c r="Q2960" s="27"/>
      <c r="R2960" s="28"/>
    </row>
    <row r="2961" spans="1:18" x14ac:dyDescent="0.2">
      <c r="A2961" s="60" t="s">
        <v>2970</v>
      </c>
      <c r="B2961" s="57" t="str">
        <f t="shared" si="138"/>
        <v>Columbia County, Washington</v>
      </c>
      <c r="C2961" s="57" t="str">
        <f t="shared" si="139"/>
        <v>Columbia County</v>
      </c>
      <c r="D2961" s="56" t="str">
        <f t="shared" si="140"/>
        <v>Washington</v>
      </c>
      <c r="E2961" s="61">
        <v>4078</v>
      </c>
      <c r="F2961" s="61">
        <v>4078</v>
      </c>
      <c r="G2961" s="61">
        <v>4094</v>
      </c>
      <c r="H2961" s="61">
        <v>4005</v>
      </c>
      <c r="I2961" s="61">
        <v>3977</v>
      </c>
      <c r="J2961" s="61">
        <v>4002</v>
      </c>
      <c r="K2961" s="61">
        <v>3985</v>
      </c>
      <c r="L2961" s="61">
        <v>3960</v>
      </c>
      <c r="M2961" s="61">
        <v>3975</v>
      </c>
      <c r="N2961" s="61">
        <v>4002</v>
      </c>
      <c r="O2961" s="62">
        <v>4039</v>
      </c>
      <c r="P2961" s="61">
        <v>3985</v>
      </c>
      <c r="Q2961" s="27"/>
      <c r="R2961" s="28"/>
    </row>
    <row r="2962" spans="1:18" x14ac:dyDescent="0.2">
      <c r="A2962" s="60" t="s">
        <v>2971</v>
      </c>
      <c r="B2962" s="57" t="str">
        <f t="shared" si="138"/>
        <v>Cowlitz County, Washington</v>
      </c>
      <c r="C2962" s="57" t="str">
        <f t="shared" si="139"/>
        <v>Cowlitz County</v>
      </c>
      <c r="D2962" s="56" t="str">
        <f t="shared" si="140"/>
        <v>Washington</v>
      </c>
      <c r="E2962" s="61">
        <v>102410</v>
      </c>
      <c r="F2962" s="61">
        <v>102408</v>
      </c>
      <c r="G2962" s="61">
        <v>102358</v>
      </c>
      <c r="H2962" s="61">
        <v>102309</v>
      </c>
      <c r="I2962" s="61">
        <v>101663</v>
      </c>
      <c r="J2962" s="61">
        <v>101483</v>
      </c>
      <c r="K2962" s="61">
        <v>101790</v>
      </c>
      <c r="L2962" s="61">
        <v>102999</v>
      </c>
      <c r="M2962" s="61">
        <v>104740</v>
      </c>
      <c r="N2962" s="61">
        <v>106805</v>
      </c>
      <c r="O2962" s="62">
        <v>108752</v>
      </c>
      <c r="P2962" s="61">
        <v>110593</v>
      </c>
      <c r="Q2962" s="27"/>
      <c r="R2962" s="28"/>
    </row>
    <row r="2963" spans="1:18" x14ac:dyDescent="0.2">
      <c r="A2963" s="60" t="s">
        <v>2972</v>
      </c>
      <c r="B2963" s="57" t="str">
        <f t="shared" si="138"/>
        <v>Douglas County, Washington</v>
      </c>
      <c r="C2963" s="57" t="str">
        <f t="shared" si="139"/>
        <v>Douglas County</v>
      </c>
      <c r="D2963" s="56" t="str">
        <f t="shared" si="140"/>
        <v>Washington</v>
      </c>
      <c r="E2963" s="61">
        <v>38431</v>
      </c>
      <c r="F2963" s="61">
        <v>38427</v>
      </c>
      <c r="G2963" s="61">
        <v>38514</v>
      </c>
      <c r="H2963" s="61">
        <v>38662</v>
      </c>
      <c r="I2963" s="61">
        <v>39197</v>
      </c>
      <c r="J2963" s="61">
        <v>39387</v>
      </c>
      <c r="K2963" s="61">
        <v>39773</v>
      </c>
      <c r="L2963" s="61">
        <v>40545</v>
      </c>
      <c r="M2963" s="61">
        <v>41366</v>
      </c>
      <c r="N2963" s="61">
        <v>42027</v>
      </c>
      <c r="O2963" s="62">
        <v>42749</v>
      </c>
      <c r="P2963" s="61">
        <v>43429</v>
      </c>
      <c r="Q2963" s="27"/>
      <c r="R2963" s="28"/>
    </row>
    <row r="2964" spans="1:18" x14ac:dyDescent="0.2">
      <c r="A2964" s="60" t="s">
        <v>2973</v>
      </c>
      <c r="B2964" s="57" t="str">
        <f t="shared" si="138"/>
        <v>Ferry County, Washington</v>
      </c>
      <c r="C2964" s="57" t="str">
        <f t="shared" si="139"/>
        <v>Ferry County</v>
      </c>
      <c r="D2964" s="56" t="str">
        <f t="shared" si="140"/>
        <v>Washington</v>
      </c>
      <c r="E2964" s="61">
        <v>7551</v>
      </c>
      <c r="F2964" s="61">
        <v>7554</v>
      </c>
      <c r="G2964" s="61">
        <v>7545</v>
      </c>
      <c r="H2964" s="61">
        <v>7639</v>
      </c>
      <c r="I2964" s="61">
        <v>7663</v>
      </c>
      <c r="J2964" s="61">
        <v>7594</v>
      </c>
      <c r="K2964" s="61">
        <v>7592</v>
      </c>
      <c r="L2964" s="61">
        <v>7520</v>
      </c>
      <c r="M2964" s="61">
        <v>7531</v>
      </c>
      <c r="N2964" s="61">
        <v>7576</v>
      </c>
      <c r="O2964" s="62">
        <v>7638</v>
      </c>
      <c r="P2964" s="61">
        <v>7627</v>
      </c>
      <c r="Q2964" s="27"/>
      <c r="R2964" s="28"/>
    </row>
    <row r="2965" spans="1:18" x14ac:dyDescent="0.2">
      <c r="A2965" s="60" t="s">
        <v>2974</v>
      </c>
      <c r="B2965" s="57" t="str">
        <f t="shared" si="138"/>
        <v>Franklin County, Washington</v>
      </c>
      <c r="C2965" s="57" t="str">
        <f t="shared" si="139"/>
        <v>Franklin County</v>
      </c>
      <c r="D2965" s="56" t="str">
        <f t="shared" si="140"/>
        <v>Washington</v>
      </c>
      <c r="E2965" s="61">
        <v>78163</v>
      </c>
      <c r="F2965" s="61">
        <v>78160</v>
      </c>
      <c r="G2965" s="61">
        <v>79077</v>
      </c>
      <c r="H2965" s="61">
        <v>83051</v>
      </c>
      <c r="I2965" s="61">
        <v>85698</v>
      </c>
      <c r="J2965" s="61">
        <v>86448</v>
      </c>
      <c r="K2965" s="61">
        <v>87665</v>
      </c>
      <c r="L2965" s="61">
        <v>88727</v>
      </c>
      <c r="M2965" s="61">
        <v>90199</v>
      </c>
      <c r="N2965" s="61">
        <v>91896</v>
      </c>
      <c r="O2965" s="62">
        <v>94003</v>
      </c>
      <c r="P2965" s="61">
        <v>95222</v>
      </c>
      <c r="Q2965" s="27"/>
      <c r="R2965" s="28"/>
    </row>
    <row r="2966" spans="1:18" x14ac:dyDescent="0.2">
      <c r="A2966" s="60" t="s">
        <v>2975</v>
      </c>
      <c r="B2966" s="57" t="str">
        <f t="shared" si="138"/>
        <v>Garfield County, Washington</v>
      </c>
      <c r="C2966" s="57" t="str">
        <f t="shared" si="139"/>
        <v>Garfield County</v>
      </c>
      <c r="D2966" s="56" t="str">
        <f t="shared" si="140"/>
        <v>Washington</v>
      </c>
      <c r="E2966" s="61">
        <v>2266</v>
      </c>
      <c r="F2966" s="61">
        <v>2266</v>
      </c>
      <c r="G2966" s="61">
        <v>2261</v>
      </c>
      <c r="H2966" s="61">
        <v>2237</v>
      </c>
      <c r="I2966" s="61">
        <v>2209</v>
      </c>
      <c r="J2966" s="61">
        <v>2237</v>
      </c>
      <c r="K2966" s="61">
        <v>2201</v>
      </c>
      <c r="L2966" s="61">
        <v>2222</v>
      </c>
      <c r="M2966" s="61">
        <v>2246</v>
      </c>
      <c r="N2966" s="61">
        <v>2215</v>
      </c>
      <c r="O2966" s="62">
        <v>2240</v>
      </c>
      <c r="P2966" s="61">
        <v>2225</v>
      </c>
      <c r="Q2966" s="27"/>
      <c r="R2966" s="28"/>
    </row>
    <row r="2967" spans="1:18" x14ac:dyDescent="0.2">
      <c r="A2967" s="60" t="s">
        <v>2976</v>
      </c>
      <c r="B2967" s="57" t="str">
        <f t="shared" si="138"/>
        <v>Grant County, Washington</v>
      </c>
      <c r="C2967" s="57" t="str">
        <f t="shared" si="139"/>
        <v>Grant County</v>
      </c>
      <c r="D2967" s="56" t="str">
        <f t="shared" si="140"/>
        <v>Washington</v>
      </c>
      <c r="E2967" s="61">
        <v>89120</v>
      </c>
      <c r="F2967" s="61">
        <v>89124</v>
      </c>
      <c r="G2967" s="61">
        <v>89558</v>
      </c>
      <c r="H2967" s="61">
        <v>90594</v>
      </c>
      <c r="I2967" s="61">
        <v>91300</v>
      </c>
      <c r="J2967" s="61">
        <v>91701</v>
      </c>
      <c r="K2967" s="61">
        <v>92897</v>
      </c>
      <c r="L2967" s="61">
        <v>93527</v>
      </c>
      <c r="M2967" s="61">
        <v>94221</v>
      </c>
      <c r="N2967" s="61">
        <v>95357</v>
      </c>
      <c r="O2967" s="62">
        <v>96672</v>
      </c>
      <c r="P2967" s="61">
        <v>97733</v>
      </c>
      <c r="Q2967" s="27"/>
      <c r="R2967" s="28"/>
    </row>
    <row r="2968" spans="1:18" x14ac:dyDescent="0.2">
      <c r="A2968" s="60" t="s">
        <v>2977</v>
      </c>
      <c r="B2968" s="57" t="str">
        <f t="shared" si="138"/>
        <v>Grays Harbor County, Washington</v>
      </c>
      <c r="C2968" s="57" t="str">
        <f t="shared" si="139"/>
        <v>Grays Harbor County</v>
      </c>
      <c r="D2968" s="56" t="str">
        <f t="shared" si="140"/>
        <v>Washington</v>
      </c>
      <c r="E2968" s="61">
        <v>72797</v>
      </c>
      <c r="F2968" s="61">
        <v>72800</v>
      </c>
      <c r="G2968" s="61">
        <v>72848</v>
      </c>
      <c r="H2968" s="61">
        <v>72366</v>
      </c>
      <c r="I2968" s="61">
        <v>71773</v>
      </c>
      <c r="J2968" s="61">
        <v>71046</v>
      </c>
      <c r="K2968" s="61">
        <v>70780</v>
      </c>
      <c r="L2968" s="61">
        <v>71011</v>
      </c>
      <c r="M2968" s="61">
        <v>71531</v>
      </c>
      <c r="N2968" s="61">
        <v>72490</v>
      </c>
      <c r="O2968" s="62">
        <v>73801</v>
      </c>
      <c r="P2968" s="61">
        <v>75061</v>
      </c>
      <c r="Q2968" s="27"/>
      <c r="R2968" s="28"/>
    </row>
    <row r="2969" spans="1:18" x14ac:dyDescent="0.2">
      <c r="A2969" s="60" t="s">
        <v>2978</v>
      </c>
      <c r="B2969" s="57" t="str">
        <f t="shared" si="138"/>
        <v>Island County, Washington</v>
      </c>
      <c r="C2969" s="57" t="str">
        <f t="shared" si="139"/>
        <v>Island County</v>
      </c>
      <c r="D2969" s="56" t="str">
        <f t="shared" si="140"/>
        <v>Washington</v>
      </c>
      <c r="E2969" s="61">
        <v>78506</v>
      </c>
      <c r="F2969" s="61">
        <v>78508</v>
      </c>
      <c r="G2969" s="61">
        <v>78693</v>
      </c>
      <c r="H2969" s="61">
        <v>78941</v>
      </c>
      <c r="I2969" s="61">
        <v>79039</v>
      </c>
      <c r="J2969" s="61">
        <v>78198</v>
      </c>
      <c r="K2969" s="61">
        <v>78690</v>
      </c>
      <c r="L2969" s="61">
        <v>80022</v>
      </c>
      <c r="M2969" s="61">
        <v>81692</v>
      </c>
      <c r="N2969" s="61">
        <v>83250</v>
      </c>
      <c r="O2969" s="62">
        <v>84227</v>
      </c>
      <c r="P2969" s="61">
        <v>85141</v>
      </c>
      <c r="Q2969" s="27"/>
      <c r="R2969" s="28"/>
    </row>
    <row r="2970" spans="1:18" x14ac:dyDescent="0.2">
      <c r="A2970" s="60" t="s">
        <v>2979</v>
      </c>
      <c r="B2970" s="57" t="str">
        <f t="shared" si="138"/>
        <v>Jefferson County, Washington</v>
      </c>
      <c r="C2970" s="57" t="str">
        <f t="shared" si="139"/>
        <v>Jefferson County</v>
      </c>
      <c r="D2970" s="56" t="str">
        <f t="shared" si="140"/>
        <v>Washington</v>
      </c>
      <c r="E2970" s="61">
        <v>29872</v>
      </c>
      <c r="F2970" s="61">
        <v>29880</v>
      </c>
      <c r="G2970" s="61">
        <v>29899</v>
      </c>
      <c r="H2970" s="61">
        <v>29853</v>
      </c>
      <c r="I2970" s="61">
        <v>29800</v>
      </c>
      <c r="J2970" s="61">
        <v>30004</v>
      </c>
      <c r="K2970" s="61">
        <v>30147</v>
      </c>
      <c r="L2970" s="61">
        <v>30339</v>
      </c>
      <c r="M2970" s="61">
        <v>30910</v>
      </c>
      <c r="N2970" s="61">
        <v>31210</v>
      </c>
      <c r="O2970" s="62">
        <v>31746</v>
      </c>
      <c r="P2970" s="61">
        <v>32221</v>
      </c>
      <c r="Q2970" s="27"/>
      <c r="R2970" s="28"/>
    </row>
    <row r="2971" spans="1:18" x14ac:dyDescent="0.2">
      <c r="A2971" s="60" t="s">
        <v>2980</v>
      </c>
      <c r="B2971" s="57" t="str">
        <f t="shared" si="138"/>
        <v>King County, Washington</v>
      </c>
      <c r="C2971" s="57" t="str">
        <f t="shared" si="139"/>
        <v>King County</v>
      </c>
      <c r="D2971" s="56" t="str">
        <f t="shared" si="140"/>
        <v>Washington</v>
      </c>
      <c r="E2971" s="61">
        <v>1931249</v>
      </c>
      <c r="F2971" s="61">
        <v>1931287</v>
      </c>
      <c r="G2971" s="61">
        <v>1938351</v>
      </c>
      <c r="H2971" s="61">
        <v>1974200</v>
      </c>
      <c r="I2971" s="61">
        <v>2011197</v>
      </c>
      <c r="J2971" s="61">
        <v>2047223</v>
      </c>
      <c r="K2971" s="61">
        <v>2085225</v>
      </c>
      <c r="L2971" s="61">
        <v>2126178</v>
      </c>
      <c r="M2971" s="61">
        <v>2166350</v>
      </c>
      <c r="N2971" s="61">
        <v>2203836</v>
      </c>
      <c r="O2971" s="62">
        <v>2228364</v>
      </c>
      <c r="P2971" s="61">
        <v>2252782</v>
      </c>
      <c r="Q2971" s="27"/>
      <c r="R2971" s="28"/>
    </row>
    <row r="2972" spans="1:18" x14ac:dyDescent="0.2">
      <c r="A2972" s="60" t="s">
        <v>2981</v>
      </c>
      <c r="B2972" s="57" t="str">
        <f t="shared" si="138"/>
        <v>Kitsap County, Washington</v>
      </c>
      <c r="C2972" s="57" t="str">
        <f t="shared" si="139"/>
        <v>Kitsap County</v>
      </c>
      <c r="D2972" s="56" t="str">
        <f t="shared" si="140"/>
        <v>Washington</v>
      </c>
      <c r="E2972" s="61">
        <v>251133</v>
      </c>
      <c r="F2972" s="61">
        <v>251143</v>
      </c>
      <c r="G2972" s="61">
        <v>251681</v>
      </c>
      <c r="H2972" s="61">
        <v>254297</v>
      </c>
      <c r="I2972" s="61">
        <v>254339</v>
      </c>
      <c r="J2972" s="61">
        <v>252401</v>
      </c>
      <c r="K2972" s="61">
        <v>253387</v>
      </c>
      <c r="L2972" s="61">
        <v>259232</v>
      </c>
      <c r="M2972" s="61">
        <v>263142</v>
      </c>
      <c r="N2972" s="61">
        <v>266289</v>
      </c>
      <c r="O2972" s="62">
        <v>269276</v>
      </c>
      <c r="P2972" s="61">
        <v>271473</v>
      </c>
      <c r="Q2972" s="27"/>
      <c r="R2972" s="28"/>
    </row>
    <row r="2973" spans="1:18" x14ac:dyDescent="0.2">
      <c r="A2973" s="60" t="s">
        <v>2982</v>
      </c>
      <c r="B2973" s="57" t="str">
        <f t="shared" si="138"/>
        <v>Kittitas County, Washington</v>
      </c>
      <c r="C2973" s="57" t="str">
        <f t="shared" si="139"/>
        <v>Kittitas County</v>
      </c>
      <c r="D2973" s="56" t="str">
        <f t="shared" si="140"/>
        <v>Washington</v>
      </c>
      <c r="E2973" s="61">
        <v>40915</v>
      </c>
      <c r="F2973" s="61">
        <v>40910</v>
      </c>
      <c r="G2973" s="61">
        <v>40990</v>
      </c>
      <c r="H2973" s="61">
        <v>41554</v>
      </c>
      <c r="I2973" s="61">
        <v>41624</v>
      </c>
      <c r="J2973" s="61">
        <v>41828</v>
      </c>
      <c r="K2973" s="61">
        <v>42596</v>
      </c>
      <c r="L2973" s="61">
        <v>43095</v>
      </c>
      <c r="M2973" s="61">
        <v>44922</v>
      </c>
      <c r="N2973" s="61">
        <v>46176</v>
      </c>
      <c r="O2973" s="62">
        <v>47358</v>
      </c>
      <c r="P2973" s="61">
        <v>47935</v>
      </c>
      <c r="Q2973" s="27"/>
      <c r="R2973" s="28"/>
    </row>
    <row r="2974" spans="1:18" x14ac:dyDescent="0.2">
      <c r="A2974" s="60" t="s">
        <v>2983</v>
      </c>
      <c r="B2974" s="57" t="str">
        <f t="shared" si="138"/>
        <v>Klickitat County, Washington</v>
      </c>
      <c r="C2974" s="57" t="str">
        <f t="shared" si="139"/>
        <v>Klickitat County</v>
      </c>
      <c r="D2974" s="56" t="str">
        <f t="shared" si="140"/>
        <v>Washington</v>
      </c>
      <c r="E2974" s="61">
        <v>20318</v>
      </c>
      <c r="F2974" s="61">
        <v>20317</v>
      </c>
      <c r="G2974" s="61">
        <v>20376</v>
      </c>
      <c r="H2974" s="61">
        <v>20689</v>
      </c>
      <c r="I2974" s="61">
        <v>20638</v>
      </c>
      <c r="J2974" s="61">
        <v>20871</v>
      </c>
      <c r="K2974" s="61">
        <v>20863</v>
      </c>
      <c r="L2974" s="61">
        <v>21005</v>
      </c>
      <c r="M2974" s="61">
        <v>21286</v>
      </c>
      <c r="N2974" s="61">
        <v>21751</v>
      </c>
      <c r="O2974" s="62">
        <v>22136</v>
      </c>
      <c r="P2974" s="61">
        <v>22425</v>
      </c>
      <c r="Q2974" s="27"/>
      <c r="R2974" s="28"/>
    </row>
    <row r="2975" spans="1:18" x14ac:dyDescent="0.2">
      <c r="A2975" s="60" t="s">
        <v>2984</v>
      </c>
      <c r="B2975" s="57" t="str">
        <f t="shared" si="138"/>
        <v>Lewis County, Washington</v>
      </c>
      <c r="C2975" s="57" t="str">
        <f t="shared" si="139"/>
        <v>Lewis County</v>
      </c>
      <c r="D2975" s="56" t="str">
        <f t="shared" si="140"/>
        <v>Washington</v>
      </c>
      <c r="E2975" s="61">
        <v>75455</v>
      </c>
      <c r="F2975" s="61">
        <v>75457</v>
      </c>
      <c r="G2975" s="61">
        <v>75502</v>
      </c>
      <c r="H2975" s="61">
        <v>75668</v>
      </c>
      <c r="I2975" s="61">
        <v>75435</v>
      </c>
      <c r="J2975" s="61">
        <v>74962</v>
      </c>
      <c r="K2975" s="61">
        <v>74844</v>
      </c>
      <c r="L2975" s="61">
        <v>75437</v>
      </c>
      <c r="M2975" s="61">
        <v>76693</v>
      </c>
      <c r="N2975" s="61">
        <v>78320</v>
      </c>
      <c r="O2975" s="62">
        <v>79569</v>
      </c>
      <c r="P2975" s="61">
        <v>80707</v>
      </c>
      <c r="Q2975" s="27"/>
      <c r="R2975" s="28"/>
    </row>
    <row r="2976" spans="1:18" x14ac:dyDescent="0.2">
      <c r="A2976" s="60" t="s">
        <v>2985</v>
      </c>
      <c r="B2976" s="57" t="str">
        <f t="shared" si="138"/>
        <v>Lincoln County, Washington</v>
      </c>
      <c r="C2976" s="57" t="str">
        <f t="shared" si="139"/>
        <v>Lincoln County</v>
      </c>
      <c r="D2976" s="56" t="str">
        <f t="shared" si="140"/>
        <v>Washington</v>
      </c>
      <c r="E2976" s="61">
        <v>10570</v>
      </c>
      <c r="F2976" s="61">
        <v>10570</v>
      </c>
      <c r="G2976" s="61">
        <v>10573</v>
      </c>
      <c r="H2976" s="61">
        <v>10526</v>
      </c>
      <c r="I2976" s="61">
        <v>10429</v>
      </c>
      <c r="J2976" s="61">
        <v>10295</v>
      </c>
      <c r="K2976" s="61">
        <v>10224</v>
      </c>
      <c r="L2976" s="61">
        <v>10285</v>
      </c>
      <c r="M2976" s="61">
        <v>10335</v>
      </c>
      <c r="N2976" s="61">
        <v>10585</v>
      </c>
      <c r="O2976" s="62">
        <v>10726</v>
      </c>
      <c r="P2976" s="61">
        <v>10939</v>
      </c>
      <c r="Q2976" s="27"/>
      <c r="R2976" s="28"/>
    </row>
    <row r="2977" spans="1:18" x14ac:dyDescent="0.2">
      <c r="A2977" s="60" t="s">
        <v>2986</v>
      </c>
      <c r="B2977" s="57" t="str">
        <f t="shared" si="138"/>
        <v>Mason County, Washington</v>
      </c>
      <c r="C2977" s="57" t="str">
        <f t="shared" si="139"/>
        <v>Mason County</v>
      </c>
      <c r="D2977" s="56" t="str">
        <f t="shared" si="140"/>
        <v>Washington</v>
      </c>
      <c r="E2977" s="61">
        <v>60699</v>
      </c>
      <c r="F2977" s="61">
        <v>60689</v>
      </c>
      <c r="G2977" s="61">
        <v>60733</v>
      </c>
      <c r="H2977" s="61">
        <v>60870</v>
      </c>
      <c r="I2977" s="61">
        <v>60681</v>
      </c>
      <c r="J2977" s="61">
        <v>60474</v>
      </c>
      <c r="K2977" s="61">
        <v>60604</v>
      </c>
      <c r="L2977" s="61">
        <v>60991</v>
      </c>
      <c r="M2977" s="61">
        <v>62142</v>
      </c>
      <c r="N2977" s="61">
        <v>63740</v>
      </c>
      <c r="O2977" s="62">
        <v>65380</v>
      </c>
      <c r="P2977" s="61">
        <v>66768</v>
      </c>
      <c r="Q2977" s="27"/>
      <c r="R2977" s="28"/>
    </row>
    <row r="2978" spans="1:18" x14ac:dyDescent="0.2">
      <c r="A2978" s="60" t="s">
        <v>2987</v>
      </c>
      <c r="B2978" s="57" t="str">
        <f t="shared" si="138"/>
        <v>Okanogan County, Washington</v>
      </c>
      <c r="C2978" s="57" t="str">
        <f t="shared" si="139"/>
        <v>Okanogan County</v>
      </c>
      <c r="D2978" s="56" t="str">
        <f t="shared" si="140"/>
        <v>Washington</v>
      </c>
      <c r="E2978" s="61">
        <v>41120</v>
      </c>
      <c r="F2978" s="61">
        <v>41117</v>
      </c>
      <c r="G2978" s="61">
        <v>41229</v>
      </c>
      <c r="H2978" s="61">
        <v>41334</v>
      </c>
      <c r="I2978" s="61">
        <v>41183</v>
      </c>
      <c r="J2978" s="61">
        <v>41053</v>
      </c>
      <c r="K2978" s="61">
        <v>41236</v>
      </c>
      <c r="L2978" s="61">
        <v>41356</v>
      </c>
      <c r="M2978" s="61">
        <v>41579</v>
      </c>
      <c r="N2978" s="61">
        <v>41915</v>
      </c>
      <c r="O2978" s="62">
        <v>42117</v>
      </c>
      <c r="P2978" s="61">
        <v>42243</v>
      </c>
      <c r="Q2978" s="27"/>
      <c r="R2978" s="28"/>
    </row>
    <row r="2979" spans="1:18" x14ac:dyDescent="0.2">
      <c r="A2979" s="60" t="s">
        <v>2988</v>
      </c>
      <c r="B2979" s="57" t="str">
        <f t="shared" si="138"/>
        <v>Pacific County, Washington</v>
      </c>
      <c r="C2979" s="57" t="str">
        <f t="shared" si="139"/>
        <v>Pacific County</v>
      </c>
      <c r="D2979" s="56" t="str">
        <f t="shared" si="140"/>
        <v>Washington</v>
      </c>
      <c r="E2979" s="61">
        <v>20920</v>
      </c>
      <c r="F2979" s="61">
        <v>20919</v>
      </c>
      <c r="G2979" s="61">
        <v>20879</v>
      </c>
      <c r="H2979" s="61">
        <v>20884</v>
      </c>
      <c r="I2979" s="61">
        <v>20582</v>
      </c>
      <c r="J2979" s="61">
        <v>20442</v>
      </c>
      <c r="K2979" s="61">
        <v>20564</v>
      </c>
      <c r="L2979" s="61">
        <v>20869</v>
      </c>
      <c r="M2979" s="61">
        <v>21285</v>
      </c>
      <c r="N2979" s="61">
        <v>21742</v>
      </c>
      <c r="O2979" s="62">
        <v>22074</v>
      </c>
      <c r="P2979" s="61">
        <v>22471</v>
      </c>
      <c r="Q2979" s="27"/>
      <c r="R2979" s="28"/>
    </row>
    <row r="2980" spans="1:18" x14ac:dyDescent="0.2">
      <c r="A2980" s="60" t="s">
        <v>2989</v>
      </c>
      <c r="B2980" s="57" t="str">
        <f t="shared" si="138"/>
        <v>Pend Oreille County, Washington</v>
      </c>
      <c r="C2980" s="57" t="str">
        <f t="shared" si="139"/>
        <v>Pend Oreille County</v>
      </c>
      <c r="D2980" s="56" t="str">
        <f t="shared" si="140"/>
        <v>Washington</v>
      </c>
      <c r="E2980" s="61">
        <v>13001</v>
      </c>
      <c r="F2980" s="61">
        <v>13001</v>
      </c>
      <c r="G2980" s="61">
        <v>12950</v>
      </c>
      <c r="H2980" s="61">
        <v>12954</v>
      </c>
      <c r="I2980" s="61">
        <v>13003</v>
      </c>
      <c r="J2980" s="61">
        <v>12885</v>
      </c>
      <c r="K2980" s="61">
        <v>12919</v>
      </c>
      <c r="L2980" s="61">
        <v>13087</v>
      </c>
      <c r="M2980" s="61">
        <v>13131</v>
      </c>
      <c r="N2980" s="61">
        <v>13358</v>
      </c>
      <c r="O2980" s="62">
        <v>13586</v>
      </c>
      <c r="P2980" s="61">
        <v>13724</v>
      </c>
      <c r="Q2980" s="27"/>
      <c r="R2980" s="28"/>
    </row>
    <row r="2981" spans="1:18" x14ac:dyDescent="0.2">
      <c r="A2981" s="60" t="s">
        <v>2990</v>
      </c>
      <c r="B2981" s="57" t="str">
        <f t="shared" si="138"/>
        <v>Pierce County, Washington</v>
      </c>
      <c r="C2981" s="57" t="str">
        <f t="shared" si="139"/>
        <v>Pierce County</v>
      </c>
      <c r="D2981" s="56" t="str">
        <f t="shared" si="140"/>
        <v>Washington</v>
      </c>
      <c r="E2981" s="61">
        <v>795225</v>
      </c>
      <c r="F2981" s="61">
        <v>795222</v>
      </c>
      <c r="G2981" s="61">
        <v>795390</v>
      </c>
      <c r="H2981" s="61">
        <v>807623</v>
      </c>
      <c r="I2981" s="61">
        <v>815535</v>
      </c>
      <c r="J2981" s="61">
        <v>821012</v>
      </c>
      <c r="K2981" s="61">
        <v>832696</v>
      </c>
      <c r="L2981" s="61">
        <v>843778</v>
      </c>
      <c r="M2981" s="61">
        <v>862895</v>
      </c>
      <c r="N2981" s="61">
        <v>879654</v>
      </c>
      <c r="O2981" s="62">
        <v>893756</v>
      </c>
      <c r="P2981" s="61">
        <v>904980</v>
      </c>
      <c r="Q2981" s="27"/>
      <c r="R2981" s="28"/>
    </row>
    <row r="2982" spans="1:18" x14ac:dyDescent="0.2">
      <c r="A2982" s="60" t="s">
        <v>2991</v>
      </c>
      <c r="B2982" s="57" t="str">
        <f t="shared" si="138"/>
        <v>San Juan County, Washington</v>
      </c>
      <c r="C2982" s="57" t="str">
        <f t="shared" si="139"/>
        <v>San Juan County</v>
      </c>
      <c r="D2982" s="56" t="str">
        <f t="shared" si="140"/>
        <v>Washington</v>
      </c>
      <c r="E2982" s="61">
        <v>15769</v>
      </c>
      <c r="F2982" s="61">
        <v>15768</v>
      </c>
      <c r="G2982" s="61">
        <v>15783</v>
      </c>
      <c r="H2982" s="61">
        <v>15845</v>
      </c>
      <c r="I2982" s="61">
        <v>15848</v>
      </c>
      <c r="J2982" s="61">
        <v>15909</v>
      </c>
      <c r="K2982" s="61">
        <v>16009</v>
      </c>
      <c r="L2982" s="61">
        <v>16198</v>
      </c>
      <c r="M2982" s="61">
        <v>16309</v>
      </c>
      <c r="N2982" s="61">
        <v>16729</v>
      </c>
      <c r="O2982" s="62">
        <v>17124</v>
      </c>
      <c r="P2982" s="61">
        <v>17582</v>
      </c>
      <c r="Q2982" s="27"/>
      <c r="R2982" s="28"/>
    </row>
    <row r="2983" spans="1:18" x14ac:dyDescent="0.2">
      <c r="A2983" s="60" t="s">
        <v>2992</v>
      </c>
      <c r="B2983" s="57" t="str">
        <f t="shared" si="138"/>
        <v>Skagit County, Washington</v>
      </c>
      <c r="C2983" s="57" t="str">
        <f t="shared" si="139"/>
        <v>Skagit County</v>
      </c>
      <c r="D2983" s="56" t="str">
        <f t="shared" si="140"/>
        <v>Washington</v>
      </c>
      <c r="E2983" s="61">
        <v>116901</v>
      </c>
      <c r="F2983" s="61">
        <v>116892</v>
      </c>
      <c r="G2983" s="61">
        <v>116944</v>
      </c>
      <c r="H2983" s="61">
        <v>117578</v>
      </c>
      <c r="I2983" s="61">
        <v>117714</v>
      </c>
      <c r="J2983" s="61">
        <v>118255</v>
      </c>
      <c r="K2983" s="61">
        <v>119966</v>
      </c>
      <c r="L2983" s="61">
        <v>121559</v>
      </c>
      <c r="M2983" s="61">
        <v>123603</v>
      </c>
      <c r="N2983" s="61">
        <v>125860</v>
      </c>
      <c r="O2983" s="62">
        <v>127835</v>
      </c>
      <c r="P2983" s="61">
        <v>129205</v>
      </c>
      <c r="Q2983" s="27"/>
      <c r="R2983" s="28"/>
    </row>
    <row r="2984" spans="1:18" x14ac:dyDescent="0.2">
      <c r="A2984" s="60" t="s">
        <v>2993</v>
      </c>
      <c r="B2984" s="57" t="str">
        <f t="shared" si="138"/>
        <v>Skamania County, Washington</v>
      </c>
      <c r="C2984" s="57" t="str">
        <f t="shared" si="139"/>
        <v>Skamania County</v>
      </c>
      <c r="D2984" s="56" t="str">
        <f t="shared" si="140"/>
        <v>Washington</v>
      </c>
      <c r="E2984" s="61">
        <v>11066</v>
      </c>
      <c r="F2984" s="61">
        <v>11070</v>
      </c>
      <c r="G2984" s="61">
        <v>11116</v>
      </c>
      <c r="H2984" s="61">
        <v>11154</v>
      </c>
      <c r="I2984" s="61">
        <v>11200</v>
      </c>
      <c r="J2984" s="61">
        <v>11308</v>
      </c>
      <c r="K2984" s="61">
        <v>11377</v>
      </c>
      <c r="L2984" s="61">
        <v>11375</v>
      </c>
      <c r="M2984" s="61">
        <v>11581</v>
      </c>
      <c r="N2984" s="61">
        <v>11809</v>
      </c>
      <c r="O2984" s="62">
        <v>11919</v>
      </c>
      <c r="P2984" s="61">
        <v>12083</v>
      </c>
      <c r="Q2984" s="27"/>
      <c r="R2984" s="28"/>
    </row>
    <row r="2985" spans="1:18" x14ac:dyDescent="0.2">
      <c r="A2985" s="60" t="s">
        <v>2994</v>
      </c>
      <c r="B2985" s="57" t="str">
        <f t="shared" si="138"/>
        <v>Snohomish County, Washington</v>
      </c>
      <c r="C2985" s="57" t="str">
        <f t="shared" si="139"/>
        <v>Snohomish County</v>
      </c>
      <c r="D2985" s="56" t="str">
        <f t="shared" si="140"/>
        <v>Washington</v>
      </c>
      <c r="E2985" s="61">
        <v>713335</v>
      </c>
      <c r="F2985" s="61">
        <v>713299</v>
      </c>
      <c r="G2985" s="61">
        <v>715500</v>
      </c>
      <c r="H2985" s="61">
        <v>722068</v>
      </c>
      <c r="I2985" s="61">
        <v>732097</v>
      </c>
      <c r="J2985" s="61">
        <v>744112</v>
      </c>
      <c r="K2985" s="61">
        <v>757239</v>
      </c>
      <c r="L2985" s="61">
        <v>769698</v>
      </c>
      <c r="M2985" s="61">
        <v>787110</v>
      </c>
      <c r="N2985" s="61">
        <v>802089</v>
      </c>
      <c r="O2985" s="62">
        <v>813059</v>
      </c>
      <c r="P2985" s="61">
        <v>822083</v>
      </c>
      <c r="Q2985" s="27"/>
      <c r="R2985" s="28"/>
    </row>
    <row r="2986" spans="1:18" x14ac:dyDescent="0.2">
      <c r="A2986" s="60" t="s">
        <v>2995</v>
      </c>
      <c r="B2986" s="57" t="str">
        <f t="shared" si="138"/>
        <v>Spokane County, Washington</v>
      </c>
      <c r="C2986" s="57" t="str">
        <f t="shared" si="139"/>
        <v>Spokane County</v>
      </c>
      <c r="D2986" s="56" t="str">
        <f t="shared" si="140"/>
        <v>Washington</v>
      </c>
      <c r="E2986" s="61">
        <v>471221</v>
      </c>
      <c r="F2986" s="61">
        <v>471220</v>
      </c>
      <c r="G2986" s="61">
        <v>472081</v>
      </c>
      <c r="H2986" s="61">
        <v>473436</v>
      </c>
      <c r="I2986" s="61">
        <v>475447</v>
      </c>
      <c r="J2986" s="61">
        <v>478332</v>
      </c>
      <c r="K2986" s="61">
        <v>482857</v>
      </c>
      <c r="L2986" s="61">
        <v>488610</v>
      </c>
      <c r="M2986" s="61">
        <v>496889</v>
      </c>
      <c r="N2986" s="61">
        <v>505623</v>
      </c>
      <c r="O2986" s="62">
        <v>513603</v>
      </c>
      <c r="P2986" s="61">
        <v>522798</v>
      </c>
      <c r="Q2986" s="27"/>
      <c r="R2986" s="28"/>
    </row>
    <row r="2987" spans="1:18" x14ac:dyDescent="0.2">
      <c r="A2987" s="60" t="s">
        <v>2996</v>
      </c>
      <c r="B2987" s="57" t="str">
        <f t="shared" si="138"/>
        <v>Stevens County, Washington</v>
      </c>
      <c r="C2987" s="57" t="str">
        <f t="shared" si="139"/>
        <v>Stevens County</v>
      </c>
      <c r="D2987" s="56" t="str">
        <f t="shared" si="140"/>
        <v>Washington</v>
      </c>
      <c r="E2987" s="61">
        <v>43531</v>
      </c>
      <c r="F2987" s="61">
        <v>43532</v>
      </c>
      <c r="G2987" s="61">
        <v>43472</v>
      </c>
      <c r="H2987" s="61">
        <v>43453</v>
      </c>
      <c r="I2987" s="61">
        <v>43483</v>
      </c>
      <c r="J2987" s="61">
        <v>43271</v>
      </c>
      <c r="K2987" s="61">
        <v>43479</v>
      </c>
      <c r="L2987" s="61">
        <v>43553</v>
      </c>
      <c r="M2987" s="61">
        <v>44141</v>
      </c>
      <c r="N2987" s="61">
        <v>44636</v>
      </c>
      <c r="O2987" s="62">
        <v>45224</v>
      </c>
      <c r="P2987" s="61">
        <v>45723</v>
      </c>
      <c r="Q2987" s="27"/>
      <c r="R2987" s="28"/>
    </row>
    <row r="2988" spans="1:18" x14ac:dyDescent="0.2">
      <c r="A2988" s="60" t="s">
        <v>2997</v>
      </c>
      <c r="B2988" s="57" t="str">
        <f t="shared" si="138"/>
        <v>Thurston County, Washington</v>
      </c>
      <c r="C2988" s="57" t="str">
        <f t="shared" si="139"/>
        <v>Thurston County</v>
      </c>
      <c r="D2988" s="56" t="str">
        <f t="shared" si="140"/>
        <v>Washington</v>
      </c>
      <c r="E2988" s="61">
        <v>252264</v>
      </c>
      <c r="F2988" s="61">
        <v>252260</v>
      </c>
      <c r="G2988" s="61">
        <v>253001</v>
      </c>
      <c r="H2988" s="61">
        <v>256386</v>
      </c>
      <c r="I2988" s="61">
        <v>258527</v>
      </c>
      <c r="J2988" s="61">
        <v>261852</v>
      </c>
      <c r="K2988" s="61">
        <v>264909</v>
      </c>
      <c r="L2988" s="61">
        <v>267978</v>
      </c>
      <c r="M2988" s="61">
        <v>273714</v>
      </c>
      <c r="N2988" s="61">
        <v>280269</v>
      </c>
      <c r="O2988" s="62">
        <v>286056</v>
      </c>
      <c r="P2988" s="61">
        <v>290536</v>
      </c>
      <c r="Q2988" s="27"/>
      <c r="R2988" s="28"/>
    </row>
    <row r="2989" spans="1:18" x14ac:dyDescent="0.2">
      <c r="A2989" s="60" t="s">
        <v>2998</v>
      </c>
      <c r="B2989" s="57" t="str">
        <f t="shared" si="138"/>
        <v>Wahkiakum County, Washington</v>
      </c>
      <c r="C2989" s="57" t="str">
        <f t="shared" si="139"/>
        <v>Wahkiakum County</v>
      </c>
      <c r="D2989" s="56" t="str">
        <f t="shared" si="140"/>
        <v>Washington</v>
      </c>
      <c r="E2989" s="61">
        <v>3978</v>
      </c>
      <c r="F2989" s="61">
        <v>3979</v>
      </c>
      <c r="G2989" s="61">
        <v>3983</v>
      </c>
      <c r="H2989" s="61">
        <v>3992</v>
      </c>
      <c r="I2989" s="61">
        <v>4000</v>
      </c>
      <c r="J2989" s="61">
        <v>4034</v>
      </c>
      <c r="K2989" s="61">
        <v>4043</v>
      </c>
      <c r="L2989" s="61">
        <v>4023</v>
      </c>
      <c r="M2989" s="61">
        <v>4161</v>
      </c>
      <c r="N2989" s="61">
        <v>4251</v>
      </c>
      <c r="O2989" s="62">
        <v>4415</v>
      </c>
      <c r="P2989" s="61">
        <v>4488</v>
      </c>
      <c r="Q2989" s="27"/>
      <c r="R2989" s="28"/>
    </row>
    <row r="2990" spans="1:18" x14ac:dyDescent="0.2">
      <c r="A2990" s="60" t="s">
        <v>2999</v>
      </c>
      <c r="B2990" s="57" t="str">
        <f t="shared" si="138"/>
        <v>Walla Walla County, Washington</v>
      </c>
      <c r="C2990" s="57" t="str">
        <f t="shared" si="139"/>
        <v>Walla Walla County</v>
      </c>
      <c r="D2990" s="56" t="str">
        <f t="shared" si="140"/>
        <v>Washington</v>
      </c>
      <c r="E2990" s="61">
        <v>58781</v>
      </c>
      <c r="F2990" s="61">
        <v>58781</v>
      </c>
      <c r="G2990" s="61">
        <v>58915</v>
      </c>
      <c r="H2990" s="61">
        <v>59444</v>
      </c>
      <c r="I2990" s="61">
        <v>59329</v>
      </c>
      <c r="J2990" s="61">
        <v>59361</v>
      </c>
      <c r="K2990" s="61">
        <v>59510</v>
      </c>
      <c r="L2990" s="61">
        <v>59932</v>
      </c>
      <c r="M2990" s="61">
        <v>60008</v>
      </c>
      <c r="N2990" s="61">
        <v>60512</v>
      </c>
      <c r="O2990" s="62">
        <v>60615</v>
      </c>
      <c r="P2990" s="61">
        <v>60760</v>
      </c>
      <c r="Q2990" s="27"/>
      <c r="R2990" s="28"/>
    </row>
    <row r="2991" spans="1:18" x14ac:dyDescent="0.2">
      <c r="A2991" s="60" t="s">
        <v>3000</v>
      </c>
      <c r="B2991" s="57" t="str">
        <f t="shared" si="138"/>
        <v>Whatcom County, Washington</v>
      </c>
      <c r="C2991" s="57" t="str">
        <f t="shared" si="139"/>
        <v>Whatcom County</v>
      </c>
      <c r="D2991" s="56" t="str">
        <f t="shared" si="140"/>
        <v>Washington</v>
      </c>
      <c r="E2991" s="61">
        <v>201140</v>
      </c>
      <c r="F2991" s="61">
        <v>201146</v>
      </c>
      <c r="G2991" s="61">
        <v>201545</v>
      </c>
      <c r="H2991" s="61">
        <v>203490</v>
      </c>
      <c r="I2991" s="61">
        <v>204863</v>
      </c>
      <c r="J2991" s="61">
        <v>206073</v>
      </c>
      <c r="K2991" s="61">
        <v>208154</v>
      </c>
      <c r="L2991" s="61">
        <v>211836</v>
      </c>
      <c r="M2991" s="61">
        <v>216417</v>
      </c>
      <c r="N2991" s="61">
        <v>221410</v>
      </c>
      <c r="O2991" s="62">
        <v>225197</v>
      </c>
      <c r="P2991" s="61">
        <v>229247</v>
      </c>
      <c r="Q2991" s="27"/>
      <c r="R2991" s="28"/>
    </row>
    <row r="2992" spans="1:18" x14ac:dyDescent="0.2">
      <c r="A2992" s="60" t="s">
        <v>3001</v>
      </c>
      <c r="B2992" s="57" t="str">
        <f t="shared" si="138"/>
        <v>Whitman County, Washington</v>
      </c>
      <c r="C2992" s="57" t="str">
        <f t="shared" si="139"/>
        <v>Whitman County</v>
      </c>
      <c r="D2992" s="56" t="str">
        <f t="shared" si="140"/>
        <v>Washington</v>
      </c>
      <c r="E2992" s="61">
        <v>44776</v>
      </c>
      <c r="F2992" s="61">
        <v>44778</v>
      </c>
      <c r="G2992" s="61">
        <v>44796</v>
      </c>
      <c r="H2992" s="61">
        <v>45056</v>
      </c>
      <c r="I2992" s="61">
        <v>46633</v>
      </c>
      <c r="J2992" s="61">
        <v>46792</v>
      </c>
      <c r="K2992" s="61">
        <v>46918</v>
      </c>
      <c r="L2992" s="61">
        <v>48164</v>
      </c>
      <c r="M2992" s="61">
        <v>48824</v>
      </c>
      <c r="N2992" s="61">
        <v>49382</v>
      </c>
      <c r="O2992" s="62">
        <v>49683</v>
      </c>
      <c r="P2992" s="61">
        <v>50104</v>
      </c>
      <c r="Q2992" s="27"/>
      <c r="R2992" s="28"/>
    </row>
    <row r="2993" spans="1:18" x14ac:dyDescent="0.2">
      <c r="A2993" s="60" t="s">
        <v>3002</v>
      </c>
      <c r="B2993" s="57" t="str">
        <f t="shared" si="138"/>
        <v>Yakima County, Washington</v>
      </c>
      <c r="C2993" s="57" t="str">
        <f t="shared" si="139"/>
        <v>Yakima County</v>
      </c>
      <c r="D2993" s="56" t="str">
        <f t="shared" si="140"/>
        <v>Washington</v>
      </c>
      <c r="E2993" s="61">
        <v>243231</v>
      </c>
      <c r="F2993" s="61">
        <v>243240</v>
      </c>
      <c r="G2993" s="61">
        <v>244256</v>
      </c>
      <c r="H2993" s="61">
        <v>245926</v>
      </c>
      <c r="I2993" s="61">
        <v>246127</v>
      </c>
      <c r="J2993" s="61">
        <v>246485</v>
      </c>
      <c r="K2993" s="61">
        <v>246870</v>
      </c>
      <c r="L2993" s="61">
        <v>247800</v>
      </c>
      <c r="M2993" s="61">
        <v>249327</v>
      </c>
      <c r="N2993" s="61">
        <v>249922</v>
      </c>
      <c r="O2993" s="62">
        <v>250562</v>
      </c>
      <c r="P2993" s="61">
        <v>250873</v>
      </c>
      <c r="Q2993" s="27"/>
      <c r="R2993" s="28"/>
    </row>
    <row r="2994" spans="1:18" x14ac:dyDescent="0.2">
      <c r="A2994" s="60" t="s">
        <v>3003</v>
      </c>
      <c r="B2994" s="57" t="str">
        <f t="shared" si="138"/>
        <v>Barbour County, West Virginia</v>
      </c>
      <c r="C2994" s="57" t="str">
        <f t="shared" si="139"/>
        <v>Barbour County</v>
      </c>
      <c r="D2994" s="56" t="str">
        <f t="shared" si="140"/>
        <v>West Virginia</v>
      </c>
      <c r="E2994" s="61">
        <v>16589</v>
      </c>
      <c r="F2994" s="61">
        <v>16587</v>
      </c>
      <c r="G2994" s="61">
        <v>16610</v>
      </c>
      <c r="H2994" s="61">
        <v>16600</v>
      </c>
      <c r="I2994" s="61">
        <v>16869</v>
      </c>
      <c r="J2994" s="61">
        <v>16871</v>
      </c>
      <c r="K2994" s="61">
        <v>16902</v>
      </c>
      <c r="L2994" s="61">
        <v>16973</v>
      </c>
      <c r="M2994" s="61">
        <v>16749</v>
      </c>
      <c r="N2994" s="61">
        <v>16515</v>
      </c>
      <c r="O2994" s="62">
        <v>16487</v>
      </c>
      <c r="P2994" s="61">
        <v>16441</v>
      </c>
      <c r="Q2994" s="27"/>
      <c r="R2994" s="28"/>
    </row>
    <row r="2995" spans="1:18" x14ac:dyDescent="0.2">
      <c r="A2995" s="60" t="s">
        <v>3004</v>
      </c>
      <c r="B2995" s="57" t="str">
        <f t="shared" si="138"/>
        <v>Berkeley County, West Virginia</v>
      </c>
      <c r="C2995" s="57" t="str">
        <f t="shared" si="139"/>
        <v>Berkeley County</v>
      </c>
      <c r="D2995" s="56" t="str">
        <f t="shared" si="140"/>
        <v>West Virginia</v>
      </c>
      <c r="E2995" s="61">
        <v>104169</v>
      </c>
      <c r="F2995" s="61">
        <v>104188</v>
      </c>
      <c r="G2995" s="61">
        <v>104621</v>
      </c>
      <c r="H2995" s="61">
        <v>105743</v>
      </c>
      <c r="I2995" s="61">
        <v>106965</v>
      </c>
      <c r="J2995" s="61">
        <v>108495</v>
      </c>
      <c r="K2995" s="61">
        <v>110191</v>
      </c>
      <c r="L2995" s="61">
        <v>111678</v>
      </c>
      <c r="M2995" s="61">
        <v>113489</v>
      </c>
      <c r="N2995" s="61">
        <v>115073</v>
      </c>
      <c r="O2995" s="62">
        <v>117236</v>
      </c>
      <c r="P2995" s="61">
        <v>119171</v>
      </c>
      <c r="Q2995" s="27"/>
      <c r="R2995" s="28"/>
    </row>
    <row r="2996" spans="1:18" x14ac:dyDescent="0.2">
      <c r="A2996" s="60" t="s">
        <v>3005</v>
      </c>
      <c r="B2996" s="57" t="str">
        <f t="shared" si="138"/>
        <v>Boone County, West Virginia</v>
      </c>
      <c r="C2996" s="57" t="str">
        <f t="shared" si="139"/>
        <v>Boone County</v>
      </c>
      <c r="D2996" s="56" t="str">
        <f t="shared" si="140"/>
        <v>West Virginia</v>
      </c>
      <c r="E2996" s="61">
        <v>24629</v>
      </c>
      <c r="F2996" s="61">
        <v>24625</v>
      </c>
      <c r="G2996" s="61">
        <v>24608</v>
      </c>
      <c r="H2996" s="61">
        <v>24412</v>
      </c>
      <c r="I2996" s="61">
        <v>24358</v>
      </c>
      <c r="J2996" s="61">
        <v>24089</v>
      </c>
      <c r="K2996" s="61">
        <v>23716</v>
      </c>
      <c r="L2996" s="61">
        <v>23252</v>
      </c>
      <c r="M2996" s="61">
        <v>22809</v>
      </c>
      <c r="N2996" s="61">
        <v>22369</v>
      </c>
      <c r="O2996" s="62">
        <v>21953</v>
      </c>
      <c r="P2996" s="61">
        <v>21457</v>
      </c>
      <c r="Q2996" s="27"/>
      <c r="R2996" s="28"/>
    </row>
    <row r="2997" spans="1:18" x14ac:dyDescent="0.2">
      <c r="A2997" s="60" t="s">
        <v>3006</v>
      </c>
      <c r="B2997" s="57" t="str">
        <f t="shared" si="138"/>
        <v>Braxton County, West Virginia</v>
      </c>
      <c r="C2997" s="57" t="str">
        <f t="shared" si="139"/>
        <v>Braxton County</v>
      </c>
      <c r="D2997" s="56" t="str">
        <f t="shared" si="140"/>
        <v>West Virginia</v>
      </c>
      <c r="E2997" s="61">
        <v>14523</v>
      </c>
      <c r="F2997" s="61">
        <v>14519</v>
      </c>
      <c r="G2997" s="61">
        <v>14545</v>
      </c>
      <c r="H2997" s="61">
        <v>14535</v>
      </c>
      <c r="I2997" s="61">
        <v>14451</v>
      </c>
      <c r="J2997" s="61">
        <v>14385</v>
      </c>
      <c r="K2997" s="61">
        <v>14405</v>
      </c>
      <c r="L2997" s="61">
        <v>14375</v>
      </c>
      <c r="M2997" s="61">
        <v>14323</v>
      </c>
      <c r="N2997" s="61">
        <v>14217</v>
      </c>
      <c r="O2997" s="62">
        <v>14076</v>
      </c>
      <c r="P2997" s="61">
        <v>13957</v>
      </c>
      <c r="Q2997" s="27"/>
      <c r="R2997" s="28"/>
    </row>
    <row r="2998" spans="1:18" x14ac:dyDescent="0.2">
      <c r="A2998" s="60" t="s">
        <v>3007</v>
      </c>
      <c r="B2998" s="57" t="str">
        <f t="shared" si="138"/>
        <v>Brooke County, West Virginia</v>
      </c>
      <c r="C2998" s="57" t="str">
        <f t="shared" si="139"/>
        <v>Brooke County</v>
      </c>
      <c r="D2998" s="56" t="str">
        <f t="shared" si="140"/>
        <v>West Virginia</v>
      </c>
      <c r="E2998" s="61">
        <v>24069</v>
      </c>
      <c r="F2998" s="61">
        <v>24051</v>
      </c>
      <c r="G2998" s="61">
        <v>23978</v>
      </c>
      <c r="H2998" s="61">
        <v>23814</v>
      </c>
      <c r="I2998" s="61">
        <v>23677</v>
      </c>
      <c r="J2998" s="61">
        <v>23589</v>
      </c>
      <c r="K2998" s="61">
        <v>23368</v>
      </c>
      <c r="L2998" s="61">
        <v>23190</v>
      </c>
      <c r="M2998" s="61">
        <v>22663</v>
      </c>
      <c r="N2998" s="61">
        <v>22373</v>
      </c>
      <c r="O2998" s="62">
        <v>22129</v>
      </c>
      <c r="P2998" s="61">
        <v>21939</v>
      </c>
      <c r="Q2998" s="27"/>
      <c r="R2998" s="28"/>
    </row>
    <row r="2999" spans="1:18" x14ac:dyDescent="0.2">
      <c r="A2999" s="60" t="s">
        <v>3008</v>
      </c>
      <c r="B2999" s="57" t="str">
        <f t="shared" si="138"/>
        <v>Cabell County, West Virginia</v>
      </c>
      <c r="C2999" s="57" t="str">
        <f t="shared" si="139"/>
        <v>Cabell County</v>
      </c>
      <c r="D2999" s="56" t="str">
        <f t="shared" si="140"/>
        <v>West Virginia</v>
      </c>
      <c r="E2999" s="61">
        <v>96319</v>
      </c>
      <c r="F2999" s="61">
        <v>96295</v>
      </c>
      <c r="G2999" s="61">
        <v>96322</v>
      </c>
      <c r="H2999" s="61">
        <v>96612</v>
      </c>
      <c r="I2999" s="61">
        <v>96949</v>
      </c>
      <c r="J2999" s="61">
        <v>97026</v>
      </c>
      <c r="K2999" s="61">
        <v>96639</v>
      </c>
      <c r="L2999" s="61">
        <v>96582</v>
      </c>
      <c r="M2999" s="61">
        <v>95681</v>
      </c>
      <c r="N2999" s="61">
        <v>94452</v>
      </c>
      <c r="O2999" s="62">
        <v>93035</v>
      </c>
      <c r="P2999" s="61">
        <v>91945</v>
      </c>
      <c r="Q2999" s="27"/>
      <c r="R2999" s="28"/>
    </row>
    <row r="3000" spans="1:18" x14ac:dyDescent="0.2">
      <c r="A3000" s="60" t="s">
        <v>3009</v>
      </c>
      <c r="B3000" s="57" t="str">
        <f t="shared" si="138"/>
        <v>Calhoun County, West Virginia</v>
      </c>
      <c r="C3000" s="57" t="str">
        <f t="shared" si="139"/>
        <v>Calhoun County</v>
      </c>
      <c r="D3000" s="56" t="str">
        <f t="shared" si="140"/>
        <v>West Virginia</v>
      </c>
      <c r="E3000" s="61">
        <v>7627</v>
      </c>
      <c r="F3000" s="61">
        <v>7627</v>
      </c>
      <c r="G3000" s="61">
        <v>7656</v>
      </c>
      <c r="H3000" s="61">
        <v>7637</v>
      </c>
      <c r="I3000" s="61">
        <v>7594</v>
      </c>
      <c r="J3000" s="61">
        <v>7548</v>
      </c>
      <c r="K3000" s="61">
        <v>7557</v>
      </c>
      <c r="L3000" s="61">
        <v>7463</v>
      </c>
      <c r="M3000" s="61">
        <v>7374</v>
      </c>
      <c r="N3000" s="61">
        <v>7310</v>
      </c>
      <c r="O3000" s="62">
        <v>7217</v>
      </c>
      <c r="P3000" s="61">
        <v>7109</v>
      </c>
      <c r="Q3000" s="27"/>
      <c r="R3000" s="28"/>
    </row>
    <row r="3001" spans="1:18" x14ac:dyDescent="0.2">
      <c r="A3001" s="60" t="s">
        <v>3010</v>
      </c>
      <c r="B3001" s="57" t="str">
        <f t="shared" si="138"/>
        <v>Clay County, West Virginia</v>
      </c>
      <c r="C3001" s="57" t="str">
        <f t="shared" si="139"/>
        <v>Clay County</v>
      </c>
      <c r="D3001" s="56" t="str">
        <f t="shared" si="140"/>
        <v>West Virginia</v>
      </c>
      <c r="E3001" s="61">
        <v>9386</v>
      </c>
      <c r="F3001" s="61">
        <v>9384</v>
      </c>
      <c r="G3001" s="61">
        <v>9373</v>
      </c>
      <c r="H3001" s="61">
        <v>9334</v>
      </c>
      <c r="I3001" s="61">
        <v>9208</v>
      </c>
      <c r="J3001" s="61">
        <v>9139</v>
      </c>
      <c r="K3001" s="61">
        <v>8881</v>
      </c>
      <c r="L3001" s="61">
        <v>8875</v>
      </c>
      <c r="M3001" s="61">
        <v>8829</v>
      </c>
      <c r="N3001" s="61">
        <v>8693</v>
      </c>
      <c r="O3001" s="62">
        <v>8639</v>
      </c>
      <c r="P3001" s="61">
        <v>8508</v>
      </c>
      <c r="Q3001" s="27"/>
      <c r="R3001" s="28"/>
    </row>
    <row r="3002" spans="1:18" x14ac:dyDescent="0.2">
      <c r="A3002" s="60" t="s">
        <v>3011</v>
      </c>
      <c r="B3002" s="57" t="str">
        <f t="shared" si="138"/>
        <v>Doddridge County, West Virginia</v>
      </c>
      <c r="C3002" s="57" t="str">
        <f t="shared" si="139"/>
        <v>Doddridge County</v>
      </c>
      <c r="D3002" s="56" t="str">
        <f t="shared" si="140"/>
        <v>West Virginia</v>
      </c>
      <c r="E3002" s="61">
        <v>8202</v>
      </c>
      <c r="F3002" s="61">
        <v>8201</v>
      </c>
      <c r="G3002" s="61">
        <v>8198</v>
      </c>
      <c r="H3002" s="61">
        <v>8252</v>
      </c>
      <c r="I3002" s="61">
        <v>8296</v>
      </c>
      <c r="J3002" s="61">
        <v>8549</v>
      </c>
      <c r="K3002" s="61">
        <v>8471</v>
      </c>
      <c r="L3002" s="61">
        <v>8703</v>
      </c>
      <c r="M3002" s="61">
        <v>8576</v>
      </c>
      <c r="N3002" s="61">
        <v>8518</v>
      </c>
      <c r="O3002" s="62">
        <v>8556</v>
      </c>
      <c r="P3002" s="61">
        <v>8448</v>
      </c>
      <c r="Q3002" s="27"/>
      <c r="R3002" s="28"/>
    </row>
    <row r="3003" spans="1:18" x14ac:dyDescent="0.2">
      <c r="A3003" s="60" t="s">
        <v>3012</v>
      </c>
      <c r="B3003" s="57" t="str">
        <f t="shared" si="138"/>
        <v>Fayette County, West Virginia</v>
      </c>
      <c r="C3003" s="57" t="str">
        <f t="shared" si="139"/>
        <v>Fayette County</v>
      </c>
      <c r="D3003" s="56" t="str">
        <f t="shared" si="140"/>
        <v>West Virginia</v>
      </c>
      <c r="E3003" s="61">
        <v>46039</v>
      </c>
      <c r="F3003" s="61">
        <v>46049</v>
      </c>
      <c r="G3003" s="61">
        <v>46030</v>
      </c>
      <c r="H3003" s="61">
        <v>45921</v>
      </c>
      <c r="I3003" s="61">
        <v>45861</v>
      </c>
      <c r="J3003" s="61">
        <v>45557</v>
      </c>
      <c r="K3003" s="61">
        <v>45159</v>
      </c>
      <c r="L3003" s="61">
        <v>44707</v>
      </c>
      <c r="M3003" s="61">
        <v>44179</v>
      </c>
      <c r="N3003" s="61">
        <v>43607</v>
      </c>
      <c r="O3003" s="62">
        <v>42982</v>
      </c>
      <c r="P3003" s="61">
        <v>42406</v>
      </c>
      <c r="Q3003" s="27"/>
      <c r="R3003" s="28"/>
    </row>
    <row r="3004" spans="1:18" x14ac:dyDescent="0.2">
      <c r="A3004" s="60" t="s">
        <v>3013</v>
      </c>
      <c r="B3004" s="57" t="str">
        <f t="shared" si="138"/>
        <v>Gilmer County, West Virginia</v>
      </c>
      <c r="C3004" s="57" t="str">
        <f t="shared" si="139"/>
        <v>Gilmer County</v>
      </c>
      <c r="D3004" s="56" t="str">
        <f t="shared" si="140"/>
        <v>West Virginia</v>
      </c>
      <c r="E3004" s="61">
        <v>8693</v>
      </c>
      <c r="F3004" s="61">
        <v>8695</v>
      </c>
      <c r="G3004" s="61">
        <v>8731</v>
      </c>
      <c r="H3004" s="61">
        <v>8751</v>
      </c>
      <c r="I3004" s="61">
        <v>8748</v>
      </c>
      <c r="J3004" s="61">
        <v>8622</v>
      </c>
      <c r="K3004" s="61">
        <v>8498</v>
      </c>
      <c r="L3004" s="61">
        <v>8306</v>
      </c>
      <c r="M3004" s="61">
        <v>8134</v>
      </c>
      <c r="N3004" s="61">
        <v>8042</v>
      </c>
      <c r="O3004" s="62">
        <v>7898</v>
      </c>
      <c r="P3004" s="61">
        <v>7823</v>
      </c>
      <c r="Q3004" s="27"/>
      <c r="R3004" s="28"/>
    </row>
    <row r="3005" spans="1:18" x14ac:dyDescent="0.2">
      <c r="A3005" s="60" t="s">
        <v>3014</v>
      </c>
      <c r="B3005" s="57" t="str">
        <f t="shared" si="138"/>
        <v>Grant County, West Virginia</v>
      </c>
      <c r="C3005" s="57" t="str">
        <f t="shared" si="139"/>
        <v>Grant County</v>
      </c>
      <c r="D3005" s="56" t="str">
        <f t="shared" si="140"/>
        <v>West Virginia</v>
      </c>
      <c r="E3005" s="61">
        <v>11937</v>
      </c>
      <c r="F3005" s="61">
        <v>11920</v>
      </c>
      <c r="G3005" s="61">
        <v>11893</v>
      </c>
      <c r="H3005" s="61">
        <v>11883</v>
      </c>
      <c r="I3005" s="61">
        <v>11802</v>
      </c>
      <c r="J3005" s="61">
        <v>11740</v>
      </c>
      <c r="K3005" s="61">
        <v>11617</v>
      </c>
      <c r="L3005" s="61">
        <v>11651</v>
      </c>
      <c r="M3005" s="61">
        <v>11602</v>
      </c>
      <c r="N3005" s="61">
        <v>11627</v>
      </c>
      <c r="O3005" s="62">
        <v>11630</v>
      </c>
      <c r="P3005" s="61">
        <v>11568</v>
      </c>
      <c r="Q3005" s="27"/>
      <c r="R3005" s="28"/>
    </row>
    <row r="3006" spans="1:18" x14ac:dyDescent="0.2">
      <c r="A3006" s="60" t="s">
        <v>3015</v>
      </c>
      <c r="B3006" s="57" t="str">
        <f t="shared" si="138"/>
        <v>Greenbrier County, West Virginia</v>
      </c>
      <c r="C3006" s="57" t="str">
        <f t="shared" si="139"/>
        <v>Greenbrier County</v>
      </c>
      <c r="D3006" s="56" t="str">
        <f t="shared" si="140"/>
        <v>West Virginia</v>
      </c>
      <c r="E3006" s="61">
        <v>35480</v>
      </c>
      <c r="F3006" s="61">
        <v>35483</v>
      </c>
      <c r="G3006" s="61">
        <v>35548</v>
      </c>
      <c r="H3006" s="61">
        <v>35732</v>
      </c>
      <c r="I3006" s="61">
        <v>35877</v>
      </c>
      <c r="J3006" s="61">
        <v>35798</v>
      </c>
      <c r="K3006" s="61">
        <v>35579</v>
      </c>
      <c r="L3006" s="61">
        <v>35580</v>
      </c>
      <c r="M3006" s="61">
        <v>35532</v>
      </c>
      <c r="N3006" s="61">
        <v>35208</v>
      </c>
      <c r="O3006" s="62">
        <v>34792</v>
      </c>
      <c r="P3006" s="61">
        <v>34662</v>
      </c>
      <c r="Q3006" s="27"/>
      <c r="R3006" s="28"/>
    </row>
    <row r="3007" spans="1:18" x14ac:dyDescent="0.2">
      <c r="A3007" s="60" t="s">
        <v>3016</v>
      </c>
      <c r="B3007" s="57" t="str">
        <f t="shared" si="138"/>
        <v>Hampshire County, West Virginia</v>
      </c>
      <c r="C3007" s="57" t="str">
        <f t="shared" si="139"/>
        <v>Hampshire County</v>
      </c>
      <c r="D3007" s="56" t="str">
        <f t="shared" si="140"/>
        <v>West Virginia</v>
      </c>
      <c r="E3007" s="61">
        <v>23964</v>
      </c>
      <c r="F3007" s="61">
        <v>23960</v>
      </c>
      <c r="G3007" s="61">
        <v>23952</v>
      </c>
      <c r="H3007" s="61">
        <v>23782</v>
      </c>
      <c r="I3007" s="61">
        <v>23673</v>
      </c>
      <c r="J3007" s="61">
        <v>23483</v>
      </c>
      <c r="K3007" s="61">
        <v>23430</v>
      </c>
      <c r="L3007" s="61">
        <v>23311</v>
      </c>
      <c r="M3007" s="61">
        <v>23316</v>
      </c>
      <c r="N3007" s="61">
        <v>23386</v>
      </c>
      <c r="O3007" s="62">
        <v>23357</v>
      </c>
      <c r="P3007" s="61">
        <v>23175</v>
      </c>
      <c r="Q3007" s="27"/>
      <c r="R3007" s="28"/>
    </row>
    <row r="3008" spans="1:18" x14ac:dyDescent="0.2">
      <c r="A3008" s="60" t="s">
        <v>3017</v>
      </c>
      <c r="B3008" s="57" t="str">
        <f t="shared" si="138"/>
        <v>Hancock County, West Virginia</v>
      </c>
      <c r="C3008" s="57" t="str">
        <f t="shared" si="139"/>
        <v>Hancock County</v>
      </c>
      <c r="D3008" s="56" t="str">
        <f t="shared" si="140"/>
        <v>West Virginia</v>
      </c>
      <c r="E3008" s="61">
        <v>30676</v>
      </c>
      <c r="F3008" s="61">
        <v>30688</v>
      </c>
      <c r="G3008" s="61">
        <v>30681</v>
      </c>
      <c r="H3008" s="61">
        <v>30633</v>
      </c>
      <c r="I3008" s="61">
        <v>30465</v>
      </c>
      <c r="J3008" s="61">
        <v>30382</v>
      </c>
      <c r="K3008" s="61">
        <v>30263</v>
      </c>
      <c r="L3008" s="61">
        <v>29980</v>
      </c>
      <c r="M3008" s="61">
        <v>29662</v>
      </c>
      <c r="N3008" s="61">
        <v>29383</v>
      </c>
      <c r="O3008" s="62">
        <v>29079</v>
      </c>
      <c r="P3008" s="61">
        <v>28810</v>
      </c>
      <c r="Q3008" s="27"/>
      <c r="R3008" s="28"/>
    </row>
    <row r="3009" spans="1:18" x14ac:dyDescent="0.2">
      <c r="A3009" s="60" t="s">
        <v>3018</v>
      </c>
      <c r="B3009" s="57" t="str">
        <f t="shared" si="138"/>
        <v>Hardy County, West Virginia</v>
      </c>
      <c r="C3009" s="57" t="str">
        <f t="shared" si="139"/>
        <v>Hardy County</v>
      </c>
      <c r="D3009" s="56" t="str">
        <f t="shared" si="140"/>
        <v>West Virginia</v>
      </c>
      <c r="E3009" s="61">
        <v>14025</v>
      </c>
      <c r="F3009" s="61">
        <v>14027</v>
      </c>
      <c r="G3009" s="61">
        <v>14044</v>
      </c>
      <c r="H3009" s="61">
        <v>13962</v>
      </c>
      <c r="I3009" s="61">
        <v>13849</v>
      </c>
      <c r="J3009" s="61">
        <v>13968</v>
      </c>
      <c r="K3009" s="61">
        <v>13956</v>
      </c>
      <c r="L3009" s="61">
        <v>13826</v>
      </c>
      <c r="M3009" s="61">
        <v>13812</v>
      </c>
      <c r="N3009" s="61">
        <v>13849</v>
      </c>
      <c r="O3009" s="62">
        <v>13764</v>
      </c>
      <c r="P3009" s="61">
        <v>13776</v>
      </c>
      <c r="Q3009" s="27"/>
      <c r="R3009" s="28"/>
    </row>
    <row r="3010" spans="1:18" x14ac:dyDescent="0.2">
      <c r="A3010" s="60" t="s">
        <v>3019</v>
      </c>
      <c r="B3010" s="57" t="str">
        <f t="shared" ref="B3010:B3073" si="141">IF(LEFT(A3010)=".", RIGHT(A3010,LEN(A3010)-1), A3010)</f>
        <v>Harrison County, West Virginia</v>
      </c>
      <c r="C3010" s="57" t="str">
        <f t="shared" si="139"/>
        <v>Harrison County</v>
      </c>
      <c r="D3010" s="56" t="str">
        <f t="shared" si="140"/>
        <v>West Virginia</v>
      </c>
      <c r="E3010" s="61">
        <v>69099</v>
      </c>
      <c r="F3010" s="61">
        <v>69094</v>
      </c>
      <c r="G3010" s="61">
        <v>69249</v>
      </c>
      <c r="H3010" s="61">
        <v>69302</v>
      </c>
      <c r="I3010" s="61">
        <v>69098</v>
      </c>
      <c r="J3010" s="61">
        <v>68907</v>
      </c>
      <c r="K3010" s="61">
        <v>68670</v>
      </c>
      <c r="L3010" s="61">
        <v>68535</v>
      </c>
      <c r="M3010" s="61">
        <v>68349</v>
      </c>
      <c r="N3010" s="61">
        <v>67905</v>
      </c>
      <c r="O3010" s="62">
        <v>67494</v>
      </c>
      <c r="P3010" s="61">
        <v>67256</v>
      </c>
      <c r="Q3010" s="27"/>
      <c r="R3010" s="28"/>
    </row>
    <row r="3011" spans="1:18" x14ac:dyDescent="0.2">
      <c r="A3011" s="60" t="s">
        <v>3020</v>
      </c>
      <c r="B3011" s="57" t="str">
        <f t="shared" si="141"/>
        <v>Jackson County, West Virginia</v>
      </c>
      <c r="C3011" s="57" t="str">
        <f t="shared" ref="C3011:C3074" si="142">LEFT(B3011,FIND(",",B3011,1)-1)</f>
        <v>Jackson County</v>
      </c>
      <c r="D3011" s="56" t="str">
        <f t="shared" ref="D3011:D3074" si="143">RIGHT(B3011,LEN(B3011)-(FIND(",",B3011)+1))</f>
        <v>West Virginia</v>
      </c>
      <c r="E3011" s="61">
        <v>29211</v>
      </c>
      <c r="F3011" s="61">
        <v>29214</v>
      </c>
      <c r="G3011" s="61">
        <v>29234</v>
      </c>
      <c r="H3011" s="61">
        <v>29321</v>
      </c>
      <c r="I3011" s="61">
        <v>29283</v>
      </c>
      <c r="J3011" s="61">
        <v>29193</v>
      </c>
      <c r="K3011" s="61">
        <v>29134</v>
      </c>
      <c r="L3011" s="61">
        <v>29170</v>
      </c>
      <c r="M3011" s="61">
        <v>29188</v>
      </c>
      <c r="N3011" s="61">
        <v>28908</v>
      </c>
      <c r="O3011" s="62">
        <v>28695</v>
      </c>
      <c r="P3011" s="61">
        <v>28576</v>
      </c>
      <c r="Q3011" s="27"/>
      <c r="R3011" s="28"/>
    </row>
    <row r="3012" spans="1:18" x14ac:dyDescent="0.2">
      <c r="A3012" s="60" t="s">
        <v>3021</v>
      </c>
      <c r="B3012" s="57" t="str">
        <f t="shared" si="141"/>
        <v>Jefferson County, West Virginia</v>
      </c>
      <c r="C3012" s="57" t="str">
        <f t="shared" si="142"/>
        <v>Jefferson County</v>
      </c>
      <c r="D3012" s="56" t="str">
        <f t="shared" si="143"/>
        <v>West Virginia</v>
      </c>
      <c r="E3012" s="61">
        <v>53498</v>
      </c>
      <c r="F3012" s="61">
        <v>53490</v>
      </c>
      <c r="G3012" s="61">
        <v>53609</v>
      </c>
      <c r="H3012" s="61">
        <v>54458</v>
      </c>
      <c r="I3012" s="61">
        <v>54699</v>
      </c>
      <c r="J3012" s="61">
        <v>55001</v>
      </c>
      <c r="K3012" s="61">
        <v>55625</v>
      </c>
      <c r="L3012" s="61">
        <v>56070</v>
      </c>
      <c r="M3012" s="61">
        <v>55979</v>
      </c>
      <c r="N3012" s="61">
        <v>56444</v>
      </c>
      <c r="O3012" s="62">
        <v>56890</v>
      </c>
      <c r="P3012" s="61">
        <v>57146</v>
      </c>
      <c r="Q3012" s="27"/>
      <c r="R3012" s="28"/>
    </row>
    <row r="3013" spans="1:18" x14ac:dyDescent="0.2">
      <c r="A3013" s="60" t="s">
        <v>3022</v>
      </c>
      <c r="B3013" s="57" t="str">
        <f t="shared" si="141"/>
        <v>Kanawha County, West Virginia</v>
      </c>
      <c r="C3013" s="57" t="str">
        <f t="shared" si="142"/>
        <v>Kanawha County</v>
      </c>
      <c r="D3013" s="56" t="str">
        <f t="shared" si="143"/>
        <v>West Virginia</v>
      </c>
      <c r="E3013" s="61">
        <v>193063</v>
      </c>
      <c r="F3013" s="61">
        <v>193053</v>
      </c>
      <c r="G3013" s="61">
        <v>192917</v>
      </c>
      <c r="H3013" s="61">
        <v>192183</v>
      </c>
      <c r="I3013" s="61">
        <v>192248</v>
      </c>
      <c r="J3013" s="61">
        <v>191539</v>
      </c>
      <c r="K3013" s="61">
        <v>190355</v>
      </c>
      <c r="L3013" s="61">
        <v>188282</v>
      </c>
      <c r="M3013" s="61">
        <v>186196</v>
      </c>
      <c r="N3013" s="61">
        <v>183385</v>
      </c>
      <c r="O3013" s="62">
        <v>180410</v>
      </c>
      <c r="P3013" s="61">
        <v>178124</v>
      </c>
      <c r="Q3013" s="27"/>
      <c r="R3013" s="28"/>
    </row>
    <row r="3014" spans="1:18" x14ac:dyDescent="0.2">
      <c r="A3014" s="60" t="s">
        <v>3023</v>
      </c>
      <c r="B3014" s="57" t="str">
        <f t="shared" si="141"/>
        <v>Lewis County, West Virginia</v>
      </c>
      <c r="C3014" s="57" t="str">
        <f t="shared" si="142"/>
        <v>Lewis County</v>
      </c>
      <c r="D3014" s="56" t="str">
        <f t="shared" si="143"/>
        <v>West Virginia</v>
      </c>
      <c r="E3014" s="61">
        <v>16372</v>
      </c>
      <c r="F3014" s="61">
        <v>16372</v>
      </c>
      <c r="G3014" s="61">
        <v>16414</v>
      </c>
      <c r="H3014" s="61">
        <v>16439</v>
      </c>
      <c r="I3014" s="61">
        <v>16453</v>
      </c>
      <c r="J3014" s="61">
        <v>16480</v>
      </c>
      <c r="K3014" s="61">
        <v>16448</v>
      </c>
      <c r="L3014" s="61">
        <v>16440</v>
      </c>
      <c r="M3014" s="61">
        <v>16289</v>
      </c>
      <c r="N3014" s="61">
        <v>16178</v>
      </c>
      <c r="O3014" s="62">
        <v>16017</v>
      </c>
      <c r="P3014" s="61">
        <v>15907</v>
      </c>
      <c r="Q3014" s="27"/>
      <c r="R3014" s="28"/>
    </row>
    <row r="3015" spans="1:18" x14ac:dyDescent="0.2">
      <c r="A3015" s="60" t="s">
        <v>3024</v>
      </c>
      <c r="B3015" s="57" t="str">
        <f t="shared" si="141"/>
        <v>Lincoln County, West Virginia</v>
      </c>
      <c r="C3015" s="57" t="str">
        <f t="shared" si="142"/>
        <v>Lincoln County</v>
      </c>
      <c r="D3015" s="56" t="str">
        <f t="shared" si="143"/>
        <v>West Virginia</v>
      </c>
      <c r="E3015" s="61">
        <v>21720</v>
      </c>
      <c r="F3015" s="61">
        <v>21709</v>
      </c>
      <c r="G3015" s="61">
        <v>21673</v>
      </c>
      <c r="H3015" s="61">
        <v>21567</v>
      </c>
      <c r="I3015" s="61">
        <v>21607</v>
      </c>
      <c r="J3015" s="61">
        <v>21452</v>
      </c>
      <c r="K3015" s="61">
        <v>21520</v>
      </c>
      <c r="L3015" s="61">
        <v>21279</v>
      </c>
      <c r="M3015" s="61">
        <v>21108</v>
      </c>
      <c r="N3015" s="61">
        <v>20872</v>
      </c>
      <c r="O3015" s="62">
        <v>20583</v>
      </c>
      <c r="P3015" s="61">
        <v>20409</v>
      </c>
      <c r="Q3015" s="27"/>
      <c r="R3015" s="28"/>
    </row>
    <row r="3016" spans="1:18" x14ac:dyDescent="0.2">
      <c r="A3016" s="60" t="s">
        <v>3025</v>
      </c>
      <c r="B3016" s="57" t="str">
        <f t="shared" si="141"/>
        <v>Logan County, West Virginia</v>
      </c>
      <c r="C3016" s="57" t="str">
        <f t="shared" si="142"/>
        <v>Logan County</v>
      </c>
      <c r="D3016" s="56" t="str">
        <f t="shared" si="143"/>
        <v>West Virginia</v>
      </c>
      <c r="E3016" s="61">
        <v>36743</v>
      </c>
      <c r="F3016" s="61">
        <v>36754</v>
      </c>
      <c r="G3016" s="61">
        <v>36723</v>
      </c>
      <c r="H3016" s="61">
        <v>36461</v>
      </c>
      <c r="I3016" s="61">
        <v>36316</v>
      </c>
      <c r="J3016" s="61">
        <v>35933</v>
      </c>
      <c r="K3016" s="61">
        <v>35251</v>
      </c>
      <c r="L3016" s="61">
        <v>34441</v>
      </c>
      <c r="M3016" s="61">
        <v>33674</v>
      </c>
      <c r="N3016" s="61">
        <v>33028</v>
      </c>
      <c r="O3016" s="62">
        <v>32609</v>
      </c>
      <c r="P3016" s="61">
        <v>32019</v>
      </c>
      <c r="Q3016" s="27"/>
      <c r="R3016" s="28"/>
    </row>
    <row r="3017" spans="1:18" x14ac:dyDescent="0.2">
      <c r="A3017" s="60" t="s">
        <v>3026</v>
      </c>
      <c r="B3017" s="57" t="str">
        <f t="shared" si="141"/>
        <v>McDowell County, West Virginia</v>
      </c>
      <c r="C3017" s="57" t="str">
        <f t="shared" si="142"/>
        <v>McDowell County</v>
      </c>
      <c r="D3017" s="56" t="str">
        <f t="shared" si="143"/>
        <v>West Virginia</v>
      </c>
      <c r="E3017" s="61">
        <v>22113</v>
      </c>
      <c r="F3017" s="61">
        <v>22109</v>
      </c>
      <c r="G3017" s="61">
        <v>22097</v>
      </c>
      <c r="H3017" s="61">
        <v>21730</v>
      </c>
      <c r="I3017" s="61">
        <v>21318</v>
      </c>
      <c r="J3017" s="61">
        <v>20958</v>
      </c>
      <c r="K3017" s="61">
        <v>20385</v>
      </c>
      <c r="L3017" s="61">
        <v>19762</v>
      </c>
      <c r="M3017" s="61">
        <v>19192</v>
      </c>
      <c r="N3017" s="61">
        <v>18505</v>
      </c>
      <c r="O3017" s="62">
        <v>18221</v>
      </c>
      <c r="P3017" s="61">
        <v>17624</v>
      </c>
      <c r="Q3017" s="27"/>
      <c r="R3017" s="28"/>
    </row>
    <row r="3018" spans="1:18" x14ac:dyDescent="0.2">
      <c r="A3018" s="60" t="s">
        <v>3027</v>
      </c>
      <c r="B3018" s="57" t="str">
        <f t="shared" si="141"/>
        <v>Marion County, West Virginia</v>
      </c>
      <c r="C3018" s="57" t="str">
        <f t="shared" si="142"/>
        <v>Marion County</v>
      </c>
      <c r="D3018" s="56" t="str">
        <f t="shared" si="143"/>
        <v>West Virginia</v>
      </c>
      <c r="E3018" s="61">
        <v>56418</v>
      </c>
      <c r="F3018" s="61">
        <v>56433</v>
      </c>
      <c r="G3018" s="61">
        <v>56548</v>
      </c>
      <c r="H3018" s="61">
        <v>56692</v>
      </c>
      <c r="I3018" s="61">
        <v>56760</v>
      </c>
      <c r="J3018" s="61">
        <v>56723</v>
      </c>
      <c r="K3018" s="61">
        <v>56792</v>
      </c>
      <c r="L3018" s="61">
        <v>56761</v>
      </c>
      <c r="M3018" s="61">
        <v>56504</v>
      </c>
      <c r="N3018" s="61">
        <v>56349</v>
      </c>
      <c r="O3018" s="62">
        <v>56091</v>
      </c>
      <c r="P3018" s="61">
        <v>56072</v>
      </c>
      <c r="Q3018" s="27"/>
      <c r="R3018" s="28"/>
    </row>
    <row r="3019" spans="1:18" x14ac:dyDescent="0.2">
      <c r="A3019" s="60" t="s">
        <v>3028</v>
      </c>
      <c r="B3019" s="57" t="str">
        <f t="shared" si="141"/>
        <v>Marshall County, West Virginia</v>
      </c>
      <c r="C3019" s="57" t="str">
        <f t="shared" si="142"/>
        <v>Marshall County</v>
      </c>
      <c r="D3019" s="56" t="str">
        <f t="shared" si="143"/>
        <v>West Virginia</v>
      </c>
      <c r="E3019" s="61">
        <v>33107</v>
      </c>
      <c r="F3019" s="61">
        <v>33131</v>
      </c>
      <c r="G3019" s="61">
        <v>33094</v>
      </c>
      <c r="H3019" s="61">
        <v>32936</v>
      </c>
      <c r="I3019" s="61">
        <v>32826</v>
      </c>
      <c r="J3019" s="61">
        <v>32643</v>
      </c>
      <c r="K3019" s="61">
        <v>32360</v>
      </c>
      <c r="L3019" s="61">
        <v>32215</v>
      </c>
      <c r="M3019" s="61">
        <v>31720</v>
      </c>
      <c r="N3019" s="61">
        <v>31252</v>
      </c>
      <c r="O3019" s="62">
        <v>30821</v>
      </c>
      <c r="P3019" s="61">
        <v>30531</v>
      </c>
      <c r="Q3019" s="27"/>
      <c r="R3019" s="28"/>
    </row>
    <row r="3020" spans="1:18" x14ac:dyDescent="0.2">
      <c r="A3020" s="60" t="s">
        <v>3029</v>
      </c>
      <c r="B3020" s="57" t="str">
        <f t="shared" si="141"/>
        <v>Mason County, West Virginia</v>
      </c>
      <c r="C3020" s="57" t="str">
        <f t="shared" si="142"/>
        <v>Mason County</v>
      </c>
      <c r="D3020" s="56" t="str">
        <f t="shared" si="143"/>
        <v>West Virginia</v>
      </c>
      <c r="E3020" s="61">
        <v>27324</v>
      </c>
      <c r="F3020" s="61">
        <v>27348</v>
      </c>
      <c r="G3020" s="61">
        <v>27368</v>
      </c>
      <c r="H3020" s="61">
        <v>27316</v>
      </c>
      <c r="I3020" s="61">
        <v>27217</v>
      </c>
      <c r="J3020" s="61">
        <v>27144</v>
      </c>
      <c r="K3020" s="61">
        <v>27153</v>
      </c>
      <c r="L3020" s="61">
        <v>27089</v>
      </c>
      <c r="M3020" s="61">
        <v>26938</v>
      </c>
      <c r="N3020" s="61">
        <v>26806</v>
      </c>
      <c r="O3020" s="62">
        <v>26752</v>
      </c>
      <c r="P3020" s="61">
        <v>26516</v>
      </c>
      <c r="Q3020" s="27"/>
      <c r="R3020" s="28"/>
    </row>
    <row r="3021" spans="1:18" x14ac:dyDescent="0.2">
      <c r="A3021" s="60" t="s">
        <v>3030</v>
      </c>
      <c r="B3021" s="57" t="str">
        <f t="shared" si="141"/>
        <v>Mercer County, West Virginia</v>
      </c>
      <c r="C3021" s="57" t="str">
        <f t="shared" si="142"/>
        <v>Mercer County</v>
      </c>
      <c r="D3021" s="56" t="str">
        <f t="shared" si="143"/>
        <v>West Virginia</v>
      </c>
      <c r="E3021" s="61">
        <v>62264</v>
      </c>
      <c r="F3021" s="61">
        <v>62265</v>
      </c>
      <c r="G3021" s="61">
        <v>62336</v>
      </c>
      <c r="H3021" s="61">
        <v>62560</v>
      </c>
      <c r="I3021" s="61">
        <v>62419</v>
      </c>
      <c r="J3021" s="61">
        <v>61911</v>
      </c>
      <c r="K3021" s="61">
        <v>61759</v>
      </c>
      <c r="L3021" s="61">
        <v>61133</v>
      </c>
      <c r="M3021" s="61">
        <v>60632</v>
      </c>
      <c r="N3021" s="61">
        <v>59869</v>
      </c>
      <c r="O3021" s="62">
        <v>59202</v>
      </c>
      <c r="P3021" s="61">
        <v>58758</v>
      </c>
      <c r="Q3021" s="27"/>
      <c r="R3021" s="28"/>
    </row>
    <row r="3022" spans="1:18" x14ac:dyDescent="0.2">
      <c r="A3022" s="60" t="s">
        <v>3031</v>
      </c>
      <c r="B3022" s="57" t="str">
        <f t="shared" si="141"/>
        <v>Mineral County, West Virginia</v>
      </c>
      <c r="C3022" s="57" t="str">
        <f t="shared" si="142"/>
        <v>Mineral County</v>
      </c>
      <c r="D3022" s="56" t="str">
        <f t="shared" si="143"/>
        <v>West Virginia</v>
      </c>
      <c r="E3022" s="61">
        <v>28212</v>
      </c>
      <c r="F3022" s="61">
        <v>28225</v>
      </c>
      <c r="G3022" s="61">
        <v>28205</v>
      </c>
      <c r="H3022" s="61">
        <v>28057</v>
      </c>
      <c r="I3022" s="61">
        <v>27886</v>
      </c>
      <c r="J3022" s="61">
        <v>27691</v>
      </c>
      <c r="K3022" s="61">
        <v>27567</v>
      </c>
      <c r="L3022" s="61">
        <v>27417</v>
      </c>
      <c r="M3022" s="61">
        <v>27375</v>
      </c>
      <c r="N3022" s="61">
        <v>27223</v>
      </c>
      <c r="O3022" s="62">
        <v>26953</v>
      </c>
      <c r="P3022" s="61">
        <v>26868</v>
      </c>
      <c r="Q3022" s="27"/>
      <c r="R3022" s="28"/>
    </row>
    <row r="3023" spans="1:18" x14ac:dyDescent="0.2">
      <c r="A3023" s="60" t="s">
        <v>3032</v>
      </c>
      <c r="B3023" s="57" t="str">
        <f t="shared" si="141"/>
        <v>Mingo County, West Virginia</v>
      </c>
      <c r="C3023" s="57" t="str">
        <f t="shared" si="142"/>
        <v>Mingo County</v>
      </c>
      <c r="D3023" s="56" t="str">
        <f t="shared" si="143"/>
        <v>West Virginia</v>
      </c>
      <c r="E3023" s="61">
        <v>26839</v>
      </c>
      <c r="F3023" s="61">
        <v>26834</v>
      </c>
      <c r="G3023" s="61">
        <v>26768</v>
      </c>
      <c r="H3023" s="61">
        <v>26603</v>
      </c>
      <c r="I3023" s="61">
        <v>26190</v>
      </c>
      <c r="J3023" s="61">
        <v>26013</v>
      </c>
      <c r="K3023" s="61">
        <v>25739</v>
      </c>
      <c r="L3023" s="61">
        <v>25317</v>
      </c>
      <c r="M3023" s="61">
        <v>24716</v>
      </c>
      <c r="N3023" s="61">
        <v>24142</v>
      </c>
      <c r="O3023" s="62">
        <v>23851</v>
      </c>
      <c r="P3023" s="61">
        <v>23424</v>
      </c>
      <c r="Q3023" s="27"/>
      <c r="R3023" s="28"/>
    </row>
    <row r="3024" spans="1:18" x14ac:dyDescent="0.2">
      <c r="A3024" s="60" t="s">
        <v>3033</v>
      </c>
      <c r="B3024" s="57" t="str">
        <f t="shared" si="141"/>
        <v>Monongalia County, West Virginia</v>
      </c>
      <c r="C3024" s="57" t="str">
        <f t="shared" si="142"/>
        <v>Monongalia County</v>
      </c>
      <c r="D3024" s="56" t="str">
        <f t="shared" si="143"/>
        <v>West Virginia</v>
      </c>
      <c r="E3024" s="61">
        <v>96189</v>
      </c>
      <c r="F3024" s="61">
        <v>96184</v>
      </c>
      <c r="G3024" s="61">
        <v>96754</v>
      </c>
      <c r="H3024" s="61">
        <v>99018</v>
      </c>
      <c r="I3024" s="61">
        <v>100915</v>
      </c>
      <c r="J3024" s="61">
        <v>102266</v>
      </c>
      <c r="K3024" s="61">
        <v>103480</v>
      </c>
      <c r="L3024" s="61">
        <v>104681</v>
      </c>
      <c r="M3024" s="61">
        <v>105643</v>
      </c>
      <c r="N3024" s="61">
        <v>105782</v>
      </c>
      <c r="O3024" s="62">
        <v>105651</v>
      </c>
      <c r="P3024" s="61">
        <v>105612</v>
      </c>
      <c r="Q3024" s="27"/>
      <c r="R3024" s="28"/>
    </row>
    <row r="3025" spans="1:18" x14ac:dyDescent="0.2">
      <c r="A3025" s="60" t="s">
        <v>3034</v>
      </c>
      <c r="B3025" s="57" t="str">
        <f t="shared" si="141"/>
        <v>Monroe County, West Virginia</v>
      </c>
      <c r="C3025" s="57" t="str">
        <f t="shared" si="142"/>
        <v>Monroe County</v>
      </c>
      <c r="D3025" s="56" t="str">
        <f t="shared" si="143"/>
        <v>West Virginia</v>
      </c>
      <c r="E3025" s="61">
        <v>13502</v>
      </c>
      <c r="F3025" s="61">
        <v>13498</v>
      </c>
      <c r="G3025" s="61">
        <v>13522</v>
      </c>
      <c r="H3025" s="61">
        <v>13551</v>
      </c>
      <c r="I3025" s="61">
        <v>13502</v>
      </c>
      <c r="J3025" s="61">
        <v>13520</v>
      </c>
      <c r="K3025" s="61">
        <v>13613</v>
      </c>
      <c r="L3025" s="61">
        <v>13573</v>
      </c>
      <c r="M3025" s="61">
        <v>13487</v>
      </c>
      <c r="N3025" s="61">
        <v>13382</v>
      </c>
      <c r="O3025" s="62">
        <v>13289</v>
      </c>
      <c r="P3025" s="61">
        <v>13275</v>
      </c>
      <c r="Q3025" s="27"/>
      <c r="R3025" s="28"/>
    </row>
    <row r="3026" spans="1:18" x14ac:dyDescent="0.2">
      <c r="A3026" s="60" t="s">
        <v>3035</v>
      </c>
      <c r="B3026" s="57" t="str">
        <f t="shared" si="141"/>
        <v>Morgan County, West Virginia</v>
      </c>
      <c r="C3026" s="57" t="str">
        <f t="shared" si="142"/>
        <v>Morgan County</v>
      </c>
      <c r="D3026" s="56" t="str">
        <f t="shared" si="143"/>
        <v>West Virginia</v>
      </c>
      <c r="E3026" s="61">
        <v>17541</v>
      </c>
      <c r="F3026" s="61">
        <v>17541</v>
      </c>
      <c r="G3026" s="61">
        <v>17491</v>
      </c>
      <c r="H3026" s="61">
        <v>17464</v>
      </c>
      <c r="I3026" s="61">
        <v>17427</v>
      </c>
      <c r="J3026" s="61">
        <v>17445</v>
      </c>
      <c r="K3026" s="61">
        <v>17516</v>
      </c>
      <c r="L3026" s="61">
        <v>17490</v>
      </c>
      <c r="M3026" s="61">
        <v>17626</v>
      </c>
      <c r="N3026" s="61">
        <v>17716</v>
      </c>
      <c r="O3026" s="62">
        <v>17830</v>
      </c>
      <c r="P3026" s="61">
        <v>17884</v>
      </c>
      <c r="Q3026" s="27"/>
      <c r="R3026" s="28"/>
    </row>
    <row r="3027" spans="1:18" x14ac:dyDescent="0.2">
      <c r="A3027" s="60" t="s">
        <v>3036</v>
      </c>
      <c r="B3027" s="57" t="str">
        <f t="shared" si="141"/>
        <v>Nicholas County, West Virginia</v>
      </c>
      <c r="C3027" s="57" t="str">
        <f t="shared" si="142"/>
        <v>Nicholas County</v>
      </c>
      <c r="D3027" s="56" t="str">
        <f t="shared" si="143"/>
        <v>West Virginia</v>
      </c>
      <c r="E3027" s="61">
        <v>26233</v>
      </c>
      <c r="F3027" s="61">
        <v>26233</v>
      </c>
      <c r="G3027" s="61">
        <v>26229</v>
      </c>
      <c r="H3027" s="61">
        <v>26216</v>
      </c>
      <c r="I3027" s="61">
        <v>26262</v>
      </c>
      <c r="J3027" s="61">
        <v>25948</v>
      </c>
      <c r="K3027" s="61">
        <v>25719</v>
      </c>
      <c r="L3027" s="61">
        <v>25551</v>
      </c>
      <c r="M3027" s="61">
        <v>25381</v>
      </c>
      <c r="N3027" s="61">
        <v>25125</v>
      </c>
      <c r="O3027" s="62">
        <v>24835</v>
      </c>
      <c r="P3027" s="61">
        <v>24496</v>
      </c>
      <c r="Q3027" s="27"/>
      <c r="R3027" s="28"/>
    </row>
    <row r="3028" spans="1:18" x14ac:dyDescent="0.2">
      <c r="A3028" s="60" t="s">
        <v>3037</v>
      </c>
      <c r="B3028" s="57" t="str">
        <f t="shared" si="141"/>
        <v>Ohio County, West Virginia</v>
      </c>
      <c r="C3028" s="57" t="str">
        <f t="shared" si="142"/>
        <v>Ohio County</v>
      </c>
      <c r="D3028" s="56" t="str">
        <f t="shared" si="143"/>
        <v>West Virginia</v>
      </c>
      <c r="E3028" s="61">
        <v>44443</v>
      </c>
      <c r="F3028" s="61">
        <v>44426</v>
      </c>
      <c r="G3028" s="61">
        <v>44472</v>
      </c>
      <c r="H3028" s="61">
        <v>44202</v>
      </c>
      <c r="I3028" s="61">
        <v>43992</v>
      </c>
      <c r="J3028" s="61">
        <v>43732</v>
      </c>
      <c r="K3028" s="61">
        <v>43241</v>
      </c>
      <c r="L3028" s="61">
        <v>42969</v>
      </c>
      <c r="M3028" s="61">
        <v>42629</v>
      </c>
      <c r="N3028" s="61">
        <v>42001</v>
      </c>
      <c r="O3028" s="62">
        <v>41705</v>
      </c>
      <c r="P3028" s="61">
        <v>41411</v>
      </c>
      <c r="Q3028" s="27"/>
      <c r="R3028" s="28"/>
    </row>
    <row r="3029" spans="1:18" x14ac:dyDescent="0.2">
      <c r="A3029" s="60" t="s">
        <v>3038</v>
      </c>
      <c r="B3029" s="57" t="str">
        <f t="shared" si="141"/>
        <v>Pendleton County, West Virginia</v>
      </c>
      <c r="C3029" s="57" t="str">
        <f t="shared" si="142"/>
        <v>Pendleton County</v>
      </c>
      <c r="D3029" s="56" t="str">
        <f t="shared" si="143"/>
        <v>West Virginia</v>
      </c>
      <c r="E3029" s="61">
        <v>7695</v>
      </c>
      <c r="F3029" s="61">
        <v>7695</v>
      </c>
      <c r="G3029" s="61">
        <v>7675</v>
      </c>
      <c r="H3029" s="61">
        <v>7537</v>
      </c>
      <c r="I3029" s="61">
        <v>7470</v>
      </c>
      <c r="J3029" s="61">
        <v>7375</v>
      </c>
      <c r="K3029" s="61">
        <v>7229</v>
      </c>
      <c r="L3029" s="61">
        <v>7103</v>
      </c>
      <c r="M3029" s="61">
        <v>6977</v>
      </c>
      <c r="N3029" s="61">
        <v>6973</v>
      </c>
      <c r="O3029" s="62">
        <v>6984</v>
      </c>
      <c r="P3029" s="61">
        <v>6969</v>
      </c>
      <c r="Q3029" s="27"/>
      <c r="R3029" s="28"/>
    </row>
    <row r="3030" spans="1:18" x14ac:dyDescent="0.2">
      <c r="A3030" s="60" t="s">
        <v>3039</v>
      </c>
      <c r="B3030" s="57" t="str">
        <f t="shared" si="141"/>
        <v>Pleasants County, West Virginia</v>
      </c>
      <c r="C3030" s="57" t="str">
        <f t="shared" si="142"/>
        <v>Pleasants County</v>
      </c>
      <c r="D3030" s="56" t="str">
        <f t="shared" si="143"/>
        <v>West Virginia</v>
      </c>
      <c r="E3030" s="61">
        <v>7605</v>
      </c>
      <c r="F3030" s="61">
        <v>7602</v>
      </c>
      <c r="G3030" s="61">
        <v>7571</v>
      </c>
      <c r="H3030" s="61">
        <v>7575</v>
      </c>
      <c r="I3030" s="61">
        <v>7533</v>
      </c>
      <c r="J3030" s="61">
        <v>7518</v>
      </c>
      <c r="K3030" s="61">
        <v>7588</v>
      </c>
      <c r="L3030" s="61">
        <v>7499</v>
      </c>
      <c r="M3030" s="61">
        <v>7490</v>
      </c>
      <c r="N3030" s="61">
        <v>7455</v>
      </c>
      <c r="O3030" s="62">
        <v>7505</v>
      </c>
      <c r="P3030" s="61">
        <v>7460</v>
      </c>
      <c r="Q3030" s="27"/>
      <c r="R3030" s="28"/>
    </row>
    <row r="3031" spans="1:18" x14ac:dyDescent="0.2">
      <c r="A3031" s="60" t="s">
        <v>3040</v>
      </c>
      <c r="B3031" s="57" t="str">
        <f t="shared" si="141"/>
        <v>Pocahontas County, West Virginia</v>
      </c>
      <c r="C3031" s="57" t="str">
        <f t="shared" si="142"/>
        <v>Pocahontas County</v>
      </c>
      <c r="D3031" s="56" t="str">
        <f t="shared" si="143"/>
        <v>West Virginia</v>
      </c>
      <c r="E3031" s="61">
        <v>8719</v>
      </c>
      <c r="F3031" s="61">
        <v>8722</v>
      </c>
      <c r="G3031" s="61">
        <v>8734</v>
      </c>
      <c r="H3031" s="61">
        <v>8825</v>
      </c>
      <c r="I3031" s="61">
        <v>8703</v>
      </c>
      <c r="J3031" s="61">
        <v>8680</v>
      </c>
      <c r="K3031" s="61">
        <v>8651</v>
      </c>
      <c r="L3031" s="61">
        <v>8573</v>
      </c>
      <c r="M3031" s="61">
        <v>8528</v>
      </c>
      <c r="N3031" s="61">
        <v>8493</v>
      </c>
      <c r="O3031" s="62">
        <v>8408</v>
      </c>
      <c r="P3031" s="61">
        <v>8247</v>
      </c>
      <c r="Q3031" s="27"/>
      <c r="R3031" s="28"/>
    </row>
    <row r="3032" spans="1:18" x14ac:dyDescent="0.2">
      <c r="A3032" s="60" t="s">
        <v>3041</v>
      </c>
      <c r="B3032" s="57" t="str">
        <f t="shared" si="141"/>
        <v>Preston County, West Virginia</v>
      </c>
      <c r="C3032" s="57" t="str">
        <f t="shared" si="142"/>
        <v>Preston County</v>
      </c>
      <c r="D3032" s="56" t="str">
        <f t="shared" si="143"/>
        <v>West Virginia</v>
      </c>
      <c r="E3032" s="61">
        <v>33520</v>
      </c>
      <c r="F3032" s="61">
        <v>33518</v>
      </c>
      <c r="G3032" s="61">
        <v>33554</v>
      </c>
      <c r="H3032" s="61">
        <v>33660</v>
      </c>
      <c r="I3032" s="61">
        <v>33898</v>
      </c>
      <c r="J3032" s="61">
        <v>33682</v>
      </c>
      <c r="K3032" s="61">
        <v>33916</v>
      </c>
      <c r="L3032" s="61">
        <v>33842</v>
      </c>
      <c r="M3032" s="61">
        <v>33760</v>
      </c>
      <c r="N3032" s="61">
        <v>33826</v>
      </c>
      <c r="O3032" s="62">
        <v>33553</v>
      </c>
      <c r="P3032" s="61">
        <v>33432</v>
      </c>
      <c r="Q3032" s="27"/>
      <c r="R3032" s="28"/>
    </row>
    <row r="3033" spans="1:18" x14ac:dyDescent="0.2">
      <c r="A3033" s="60" t="s">
        <v>3042</v>
      </c>
      <c r="B3033" s="57" t="str">
        <f t="shared" si="141"/>
        <v>Putnam County, West Virginia</v>
      </c>
      <c r="C3033" s="57" t="str">
        <f t="shared" si="142"/>
        <v>Putnam County</v>
      </c>
      <c r="D3033" s="56" t="str">
        <f t="shared" si="143"/>
        <v>West Virginia</v>
      </c>
      <c r="E3033" s="61">
        <v>55486</v>
      </c>
      <c r="F3033" s="61">
        <v>55489</v>
      </c>
      <c r="G3033" s="61">
        <v>55620</v>
      </c>
      <c r="H3033" s="61">
        <v>56030</v>
      </c>
      <c r="I3033" s="61">
        <v>56445</v>
      </c>
      <c r="J3033" s="61">
        <v>56492</v>
      </c>
      <c r="K3033" s="61">
        <v>56625</v>
      </c>
      <c r="L3033" s="61">
        <v>56592</v>
      </c>
      <c r="M3033" s="61">
        <v>56675</v>
      </c>
      <c r="N3033" s="61">
        <v>56692</v>
      </c>
      <c r="O3033" s="62">
        <v>56642</v>
      </c>
      <c r="P3033" s="61">
        <v>56450</v>
      </c>
      <c r="Q3033" s="27"/>
      <c r="R3033" s="28"/>
    </row>
    <row r="3034" spans="1:18" x14ac:dyDescent="0.2">
      <c r="A3034" s="60" t="s">
        <v>3043</v>
      </c>
      <c r="B3034" s="57" t="str">
        <f t="shared" si="141"/>
        <v>Raleigh County, West Virginia</v>
      </c>
      <c r="C3034" s="57" t="str">
        <f t="shared" si="142"/>
        <v>Raleigh County</v>
      </c>
      <c r="D3034" s="56" t="str">
        <f t="shared" si="143"/>
        <v>West Virginia</v>
      </c>
      <c r="E3034" s="61">
        <v>78859</v>
      </c>
      <c r="F3034" s="61">
        <v>78865</v>
      </c>
      <c r="G3034" s="61">
        <v>78919</v>
      </c>
      <c r="H3034" s="61">
        <v>79345</v>
      </c>
      <c r="I3034" s="61">
        <v>79249</v>
      </c>
      <c r="J3034" s="61">
        <v>78799</v>
      </c>
      <c r="K3034" s="61">
        <v>78183</v>
      </c>
      <c r="L3034" s="61">
        <v>77363</v>
      </c>
      <c r="M3034" s="61">
        <v>76296</v>
      </c>
      <c r="N3034" s="61">
        <v>75066</v>
      </c>
      <c r="O3034" s="62">
        <v>74172</v>
      </c>
      <c r="P3034" s="61">
        <v>73361</v>
      </c>
      <c r="Q3034" s="27"/>
      <c r="R3034" s="28"/>
    </row>
    <row r="3035" spans="1:18" x14ac:dyDescent="0.2">
      <c r="A3035" s="60" t="s">
        <v>3044</v>
      </c>
      <c r="B3035" s="57" t="str">
        <f t="shared" si="141"/>
        <v>Randolph County, West Virginia</v>
      </c>
      <c r="C3035" s="57" t="str">
        <f t="shared" si="142"/>
        <v>Randolph County</v>
      </c>
      <c r="D3035" s="56" t="str">
        <f t="shared" si="143"/>
        <v>West Virginia</v>
      </c>
      <c r="E3035" s="61">
        <v>29405</v>
      </c>
      <c r="F3035" s="61">
        <v>29405</v>
      </c>
      <c r="G3035" s="61">
        <v>29363</v>
      </c>
      <c r="H3035" s="61">
        <v>29435</v>
      </c>
      <c r="I3035" s="61">
        <v>29392</v>
      </c>
      <c r="J3035" s="61">
        <v>29522</v>
      </c>
      <c r="K3035" s="61">
        <v>29377</v>
      </c>
      <c r="L3035" s="61">
        <v>29212</v>
      </c>
      <c r="M3035" s="61">
        <v>29034</v>
      </c>
      <c r="N3035" s="61">
        <v>28894</v>
      </c>
      <c r="O3035" s="62">
        <v>28814</v>
      </c>
      <c r="P3035" s="61">
        <v>28695</v>
      </c>
      <c r="Q3035" s="27"/>
      <c r="R3035" s="28"/>
    </row>
    <row r="3036" spans="1:18" x14ac:dyDescent="0.2">
      <c r="A3036" s="60" t="s">
        <v>3045</v>
      </c>
      <c r="B3036" s="57" t="str">
        <f t="shared" si="141"/>
        <v>Ritchie County, West Virginia</v>
      </c>
      <c r="C3036" s="57" t="str">
        <f t="shared" si="142"/>
        <v>Ritchie County</v>
      </c>
      <c r="D3036" s="56" t="str">
        <f t="shared" si="143"/>
        <v>West Virginia</v>
      </c>
      <c r="E3036" s="61">
        <v>10449</v>
      </c>
      <c r="F3036" s="61">
        <v>10449</v>
      </c>
      <c r="G3036" s="61">
        <v>10420</v>
      </c>
      <c r="H3036" s="61">
        <v>10313</v>
      </c>
      <c r="I3036" s="61">
        <v>10250</v>
      </c>
      <c r="J3036" s="61">
        <v>10147</v>
      </c>
      <c r="K3036" s="61">
        <v>10077</v>
      </c>
      <c r="L3036" s="61">
        <v>10084</v>
      </c>
      <c r="M3036" s="61">
        <v>9985</v>
      </c>
      <c r="N3036" s="61">
        <v>9851</v>
      </c>
      <c r="O3036" s="62">
        <v>9748</v>
      </c>
      <c r="P3036" s="61">
        <v>9554</v>
      </c>
      <c r="Q3036" s="27"/>
      <c r="R3036" s="28"/>
    </row>
    <row r="3037" spans="1:18" x14ac:dyDescent="0.2">
      <c r="A3037" s="60" t="s">
        <v>3046</v>
      </c>
      <c r="B3037" s="57" t="str">
        <f t="shared" si="141"/>
        <v>Roane County, West Virginia</v>
      </c>
      <c r="C3037" s="57" t="str">
        <f t="shared" si="142"/>
        <v>Roane County</v>
      </c>
      <c r="D3037" s="56" t="str">
        <f t="shared" si="143"/>
        <v>West Virginia</v>
      </c>
      <c r="E3037" s="61">
        <v>14926</v>
      </c>
      <c r="F3037" s="61">
        <v>14927</v>
      </c>
      <c r="G3037" s="61">
        <v>14895</v>
      </c>
      <c r="H3037" s="61">
        <v>14801</v>
      </c>
      <c r="I3037" s="61">
        <v>14679</v>
      </c>
      <c r="J3037" s="61">
        <v>14607</v>
      </c>
      <c r="K3037" s="61">
        <v>14595</v>
      </c>
      <c r="L3037" s="61">
        <v>14375</v>
      </c>
      <c r="M3037" s="61">
        <v>14114</v>
      </c>
      <c r="N3037" s="61">
        <v>14004</v>
      </c>
      <c r="O3037" s="62">
        <v>13918</v>
      </c>
      <c r="P3037" s="61">
        <v>13688</v>
      </c>
      <c r="Q3037" s="27"/>
      <c r="R3037" s="28"/>
    </row>
    <row r="3038" spans="1:18" x14ac:dyDescent="0.2">
      <c r="A3038" s="60" t="s">
        <v>3047</v>
      </c>
      <c r="B3038" s="57" t="str">
        <f t="shared" si="141"/>
        <v>Summers County, West Virginia</v>
      </c>
      <c r="C3038" s="57" t="str">
        <f t="shared" si="142"/>
        <v>Summers County</v>
      </c>
      <c r="D3038" s="56" t="str">
        <f t="shared" si="143"/>
        <v>West Virginia</v>
      </c>
      <c r="E3038" s="61">
        <v>13927</v>
      </c>
      <c r="F3038" s="61">
        <v>13926</v>
      </c>
      <c r="G3038" s="61">
        <v>13940</v>
      </c>
      <c r="H3038" s="61">
        <v>13857</v>
      </c>
      <c r="I3038" s="61">
        <v>13836</v>
      </c>
      <c r="J3038" s="61">
        <v>13589</v>
      </c>
      <c r="K3038" s="61">
        <v>13329</v>
      </c>
      <c r="L3038" s="61">
        <v>13137</v>
      </c>
      <c r="M3038" s="61">
        <v>12978</v>
      </c>
      <c r="N3038" s="61">
        <v>12882</v>
      </c>
      <c r="O3038" s="62">
        <v>12672</v>
      </c>
      <c r="P3038" s="61">
        <v>12573</v>
      </c>
      <c r="Q3038" s="27"/>
      <c r="R3038" s="28"/>
    </row>
    <row r="3039" spans="1:18" x14ac:dyDescent="0.2">
      <c r="A3039" s="60" t="s">
        <v>3048</v>
      </c>
      <c r="B3039" s="57" t="str">
        <f t="shared" si="141"/>
        <v>Taylor County, West Virginia</v>
      </c>
      <c r="C3039" s="57" t="str">
        <f t="shared" si="142"/>
        <v>Taylor County</v>
      </c>
      <c r="D3039" s="56" t="str">
        <f t="shared" si="143"/>
        <v>West Virginia</v>
      </c>
      <c r="E3039" s="61">
        <v>16895</v>
      </c>
      <c r="F3039" s="61">
        <v>16891</v>
      </c>
      <c r="G3039" s="61">
        <v>16889</v>
      </c>
      <c r="H3039" s="61">
        <v>16934</v>
      </c>
      <c r="I3039" s="61">
        <v>16973</v>
      </c>
      <c r="J3039" s="61">
        <v>16990</v>
      </c>
      <c r="K3039" s="61">
        <v>17102</v>
      </c>
      <c r="L3039" s="61">
        <v>16930</v>
      </c>
      <c r="M3039" s="61">
        <v>16952</v>
      </c>
      <c r="N3039" s="61">
        <v>16914</v>
      </c>
      <c r="O3039" s="62">
        <v>16828</v>
      </c>
      <c r="P3039" s="61">
        <v>16695</v>
      </c>
      <c r="Q3039" s="27"/>
      <c r="R3039" s="28"/>
    </row>
    <row r="3040" spans="1:18" x14ac:dyDescent="0.2">
      <c r="A3040" s="60" t="s">
        <v>3049</v>
      </c>
      <c r="B3040" s="57" t="str">
        <f t="shared" si="141"/>
        <v>Tucker County, West Virginia</v>
      </c>
      <c r="C3040" s="57" t="str">
        <f t="shared" si="142"/>
        <v>Tucker County</v>
      </c>
      <c r="D3040" s="56" t="str">
        <f t="shared" si="143"/>
        <v>West Virginia</v>
      </c>
      <c r="E3040" s="61">
        <v>7141</v>
      </c>
      <c r="F3040" s="61">
        <v>7141</v>
      </c>
      <c r="G3040" s="61">
        <v>7129</v>
      </c>
      <c r="H3040" s="61">
        <v>7130</v>
      </c>
      <c r="I3040" s="61">
        <v>7078</v>
      </c>
      <c r="J3040" s="61">
        <v>7080</v>
      </c>
      <c r="K3040" s="61">
        <v>7052</v>
      </c>
      <c r="L3040" s="61">
        <v>7089</v>
      </c>
      <c r="M3040" s="61">
        <v>7053</v>
      </c>
      <c r="N3040" s="61">
        <v>6992</v>
      </c>
      <c r="O3040" s="62">
        <v>6937</v>
      </c>
      <c r="P3040" s="61">
        <v>6839</v>
      </c>
      <c r="Q3040" s="27"/>
      <c r="R3040" s="28"/>
    </row>
    <row r="3041" spans="1:18" x14ac:dyDescent="0.2">
      <c r="A3041" s="60" t="s">
        <v>3050</v>
      </c>
      <c r="B3041" s="57" t="str">
        <f t="shared" si="141"/>
        <v>Tyler County, West Virginia</v>
      </c>
      <c r="C3041" s="57" t="str">
        <f t="shared" si="142"/>
        <v>Tyler County</v>
      </c>
      <c r="D3041" s="56" t="str">
        <f t="shared" si="143"/>
        <v>West Virginia</v>
      </c>
      <c r="E3041" s="61">
        <v>9208</v>
      </c>
      <c r="F3041" s="61">
        <v>9230</v>
      </c>
      <c r="G3041" s="61">
        <v>9218</v>
      </c>
      <c r="H3041" s="61">
        <v>9120</v>
      </c>
      <c r="I3041" s="61">
        <v>9054</v>
      </c>
      <c r="J3041" s="61">
        <v>9007</v>
      </c>
      <c r="K3041" s="61">
        <v>9085</v>
      </c>
      <c r="L3041" s="61">
        <v>8958</v>
      </c>
      <c r="M3041" s="61">
        <v>8967</v>
      </c>
      <c r="N3041" s="61">
        <v>8800</v>
      </c>
      <c r="O3041" s="62">
        <v>8740</v>
      </c>
      <c r="P3041" s="61">
        <v>8591</v>
      </c>
      <c r="Q3041" s="27"/>
      <c r="R3041" s="28"/>
    </row>
    <row r="3042" spans="1:18" x14ac:dyDescent="0.2">
      <c r="A3042" s="60" t="s">
        <v>3051</v>
      </c>
      <c r="B3042" s="57" t="str">
        <f t="shared" si="141"/>
        <v>Upshur County, West Virginia</v>
      </c>
      <c r="C3042" s="57" t="str">
        <f t="shared" si="142"/>
        <v>Upshur County</v>
      </c>
      <c r="D3042" s="56" t="str">
        <f t="shared" si="143"/>
        <v>West Virginia</v>
      </c>
      <c r="E3042" s="61">
        <v>24254</v>
      </c>
      <c r="F3042" s="61">
        <v>24256</v>
      </c>
      <c r="G3042" s="61">
        <v>24239</v>
      </c>
      <c r="H3042" s="61">
        <v>24270</v>
      </c>
      <c r="I3042" s="61">
        <v>24441</v>
      </c>
      <c r="J3042" s="61">
        <v>24601</v>
      </c>
      <c r="K3042" s="61">
        <v>24662</v>
      </c>
      <c r="L3042" s="61">
        <v>24727</v>
      </c>
      <c r="M3042" s="61">
        <v>24680</v>
      </c>
      <c r="N3042" s="61">
        <v>24555</v>
      </c>
      <c r="O3042" s="62">
        <v>24372</v>
      </c>
      <c r="P3042" s="61">
        <v>24176</v>
      </c>
      <c r="Q3042" s="27"/>
      <c r="R3042" s="28"/>
    </row>
    <row r="3043" spans="1:18" x14ac:dyDescent="0.2">
      <c r="A3043" s="60" t="s">
        <v>3052</v>
      </c>
      <c r="B3043" s="57" t="str">
        <f t="shared" si="141"/>
        <v>Wayne County, West Virginia</v>
      </c>
      <c r="C3043" s="57" t="str">
        <f t="shared" si="142"/>
        <v>Wayne County</v>
      </c>
      <c r="D3043" s="56" t="str">
        <f t="shared" si="143"/>
        <v>West Virginia</v>
      </c>
      <c r="E3043" s="61">
        <v>42481</v>
      </c>
      <c r="F3043" s="61">
        <v>42506</v>
      </c>
      <c r="G3043" s="61">
        <v>42466</v>
      </c>
      <c r="H3043" s="61">
        <v>42194</v>
      </c>
      <c r="I3043" s="61">
        <v>41885</v>
      </c>
      <c r="J3043" s="61">
        <v>41840</v>
      </c>
      <c r="K3043" s="61">
        <v>41517</v>
      </c>
      <c r="L3043" s="61">
        <v>41211</v>
      </c>
      <c r="M3043" s="61">
        <v>40724</v>
      </c>
      <c r="N3043" s="61">
        <v>40215</v>
      </c>
      <c r="O3043" s="62">
        <v>39961</v>
      </c>
      <c r="P3043" s="61">
        <v>39402</v>
      </c>
      <c r="Q3043" s="27"/>
      <c r="R3043" s="28"/>
    </row>
    <row r="3044" spans="1:18" x14ac:dyDescent="0.2">
      <c r="A3044" s="60" t="s">
        <v>3053</v>
      </c>
      <c r="B3044" s="57" t="str">
        <f t="shared" si="141"/>
        <v>Webster County, West Virginia</v>
      </c>
      <c r="C3044" s="57" t="str">
        <f t="shared" si="142"/>
        <v>Webster County</v>
      </c>
      <c r="D3044" s="56" t="str">
        <f t="shared" si="143"/>
        <v>West Virginia</v>
      </c>
      <c r="E3044" s="61">
        <v>9154</v>
      </c>
      <c r="F3044" s="61">
        <v>9150</v>
      </c>
      <c r="G3044" s="61">
        <v>9153</v>
      </c>
      <c r="H3044" s="61">
        <v>9124</v>
      </c>
      <c r="I3044" s="61">
        <v>8982</v>
      </c>
      <c r="J3044" s="61">
        <v>8833</v>
      </c>
      <c r="K3044" s="61">
        <v>8750</v>
      </c>
      <c r="L3044" s="61">
        <v>8635</v>
      </c>
      <c r="M3044" s="61">
        <v>8557</v>
      </c>
      <c r="N3044" s="61">
        <v>8348</v>
      </c>
      <c r="O3044" s="62">
        <v>8274</v>
      </c>
      <c r="P3044" s="61">
        <v>8114</v>
      </c>
      <c r="Q3044" s="27"/>
      <c r="R3044" s="28"/>
    </row>
    <row r="3045" spans="1:18" x14ac:dyDescent="0.2">
      <c r="A3045" s="60" t="s">
        <v>3054</v>
      </c>
      <c r="B3045" s="57" t="str">
        <f t="shared" si="141"/>
        <v>Wetzel County, West Virginia</v>
      </c>
      <c r="C3045" s="57" t="str">
        <f t="shared" si="142"/>
        <v>Wetzel County</v>
      </c>
      <c r="D3045" s="56" t="str">
        <f t="shared" si="143"/>
        <v>West Virginia</v>
      </c>
      <c r="E3045" s="61">
        <v>16583</v>
      </c>
      <c r="F3045" s="61">
        <v>16563</v>
      </c>
      <c r="G3045" s="61">
        <v>16535</v>
      </c>
      <c r="H3045" s="61">
        <v>16369</v>
      </c>
      <c r="I3045" s="61">
        <v>16344</v>
      </c>
      <c r="J3045" s="61">
        <v>16112</v>
      </c>
      <c r="K3045" s="61">
        <v>15955</v>
      </c>
      <c r="L3045" s="61">
        <v>15777</v>
      </c>
      <c r="M3045" s="61">
        <v>15644</v>
      </c>
      <c r="N3045" s="61">
        <v>15433</v>
      </c>
      <c r="O3045" s="62">
        <v>15259</v>
      </c>
      <c r="P3045" s="61">
        <v>15065</v>
      </c>
      <c r="Q3045" s="27"/>
      <c r="R3045" s="28"/>
    </row>
    <row r="3046" spans="1:18" x14ac:dyDescent="0.2">
      <c r="A3046" s="60" t="s">
        <v>3055</v>
      </c>
      <c r="B3046" s="57" t="str">
        <f t="shared" si="141"/>
        <v>Wirt County, West Virginia</v>
      </c>
      <c r="C3046" s="57" t="str">
        <f t="shared" si="142"/>
        <v>Wirt County</v>
      </c>
      <c r="D3046" s="56" t="str">
        <f t="shared" si="143"/>
        <v>West Virginia</v>
      </c>
      <c r="E3046" s="61">
        <v>5717</v>
      </c>
      <c r="F3046" s="61">
        <v>5714</v>
      </c>
      <c r="G3046" s="61">
        <v>5725</v>
      </c>
      <c r="H3046" s="61">
        <v>5755</v>
      </c>
      <c r="I3046" s="61">
        <v>5774</v>
      </c>
      <c r="J3046" s="61">
        <v>5838</v>
      </c>
      <c r="K3046" s="61">
        <v>5790</v>
      </c>
      <c r="L3046" s="61">
        <v>5804</v>
      </c>
      <c r="M3046" s="61">
        <v>5767</v>
      </c>
      <c r="N3046" s="61">
        <v>5786</v>
      </c>
      <c r="O3046" s="62">
        <v>5811</v>
      </c>
      <c r="P3046" s="61">
        <v>5821</v>
      </c>
      <c r="Q3046" s="27"/>
      <c r="R3046" s="28"/>
    </row>
    <row r="3047" spans="1:18" x14ac:dyDescent="0.2">
      <c r="A3047" s="60" t="s">
        <v>3056</v>
      </c>
      <c r="B3047" s="57" t="str">
        <f t="shared" si="141"/>
        <v>Wood County, West Virginia</v>
      </c>
      <c r="C3047" s="57" t="str">
        <f t="shared" si="142"/>
        <v>Wood County</v>
      </c>
      <c r="D3047" s="56" t="str">
        <f t="shared" si="143"/>
        <v>West Virginia</v>
      </c>
      <c r="E3047" s="61">
        <v>86956</v>
      </c>
      <c r="F3047" s="61">
        <v>86953</v>
      </c>
      <c r="G3047" s="61">
        <v>86973</v>
      </c>
      <c r="H3047" s="61">
        <v>86888</v>
      </c>
      <c r="I3047" s="61">
        <v>86616</v>
      </c>
      <c r="J3047" s="61">
        <v>86522</v>
      </c>
      <c r="K3047" s="61">
        <v>86469</v>
      </c>
      <c r="L3047" s="61">
        <v>86335</v>
      </c>
      <c r="M3047" s="61">
        <v>85709</v>
      </c>
      <c r="N3047" s="61">
        <v>85060</v>
      </c>
      <c r="O3047" s="62">
        <v>84180</v>
      </c>
      <c r="P3047" s="61">
        <v>83518</v>
      </c>
      <c r="Q3047" s="27"/>
      <c r="R3047" s="28"/>
    </row>
    <row r="3048" spans="1:18" x14ac:dyDescent="0.2">
      <c r="A3048" s="60" t="s">
        <v>3057</v>
      </c>
      <c r="B3048" s="57" t="str">
        <f t="shared" si="141"/>
        <v>Wyoming County, West Virginia</v>
      </c>
      <c r="C3048" s="57" t="str">
        <f t="shared" si="142"/>
        <v>Wyoming County</v>
      </c>
      <c r="D3048" s="56" t="str">
        <f t="shared" si="143"/>
        <v>West Virginia</v>
      </c>
      <c r="E3048" s="61">
        <v>23796</v>
      </c>
      <c r="F3048" s="61">
        <v>23804</v>
      </c>
      <c r="G3048" s="61">
        <v>23728</v>
      </c>
      <c r="H3048" s="61">
        <v>23460</v>
      </c>
      <c r="I3048" s="61">
        <v>23210</v>
      </c>
      <c r="J3048" s="61">
        <v>22940</v>
      </c>
      <c r="K3048" s="61">
        <v>22578</v>
      </c>
      <c r="L3048" s="61">
        <v>22177</v>
      </c>
      <c r="M3048" s="61">
        <v>21777</v>
      </c>
      <c r="N3048" s="61">
        <v>21271</v>
      </c>
      <c r="O3048" s="62">
        <v>20784</v>
      </c>
      <c r="P3048" s="61">
        <v>20394</v>
      </c>
      <c r="Q3048" s="27"/>
      <c r="R3048" s="28"/>
    </row>
    <row r="3049" spans="1:18" x14ac:dyDescent="0.2">
      <c r="A3049" s="60" t="s">
        <v>3058</v>
      </c>
      <c r="B3049" s="57" t="str">
        <f t="shared" si="141"/>
        <v>Adams County, Wisconsin</v>
      </c>
      <c r="C3049" s="57" t="str">
        <f t="shared" si="142"/>
        <v>Adams County</v>
      </c>
      <c r="D3049" s="56" t="str">
        <f t="shared" si="143"/>
        <v>Wisconsin</v>
      </c>
      <c r="E3049" s="61">
        <v>20875</v>
      </c>
      <c r="F3049" s="61">
        <v>20867</v>
      </c>
      <c r="G3049" s="61">
        <v>20878</v>
      </c>
      <c r="H3049" s="61">
        <v>20769</v>
      </c>
      <c r="I3049" s="61">
        <v>20417</v>
      </c>
      <c r="J3049" s="61">
        <v>20413</v>
      </c>
      <c r="K3049" s="61">
        <v>20125</v>
      </c>
      <c r="L3049" s="61">
        <v>20028</v>
      </c>
      <c r="M3049" s="61">
        <v>19982</v>
      </c>
      <c r="N3049" s="61">
        <v>19900</v>
      </c>
      <c r="O3049" s="62">
        <v>20341</v>
      </c>
      <c r="P3049" s="61">
        <v>20220</v>
      </c>
      <c r="Q3049" s="27"/>
      <c r="R3049" s="28"/>
    </row>
    <row r="3050" spans="1:18" x14ac:dyDescent="0.2">
      <c r="A3050" s="60" t="s">
        <v>3059</v>
      </c>
      <c r="B3050" s="57" t="str">
        <f t="shared" si="141"/>
        <v>Ashland County, Wisconsin</v>
      </c>
      <c r="C3050" s="57" t="str">
        <f t="shared" si="142"/>
        <v>Ashland County</v>
      </c>
      <c r="D3050" s="56" t="str">
        <f t="shared" si="143"/>
        <v>Wisconsin</v>
      </c>
      <c r="E3050" s="61">
        <v>16157</v>
      </c>
      <c r="F3050" s="61">
        <v>16157</v>
      </c>
      <c r="G3050" s="61">
        <v>16143</v>
      </c>
      <c r="H3050" s="61">
        <v>16029</v>
      </c>
      <c r="I3050" s="61">
        <v>15838</v>
      </c>
      <c r="J3050" s="61">
        <v>15970</v>
      </c>
      <c r="K3050" s="61">
        <v>15995</v>
      </c>
      <c r="L3050" s="61">
        <v>15804</v>
      </c>
      <c r="M3050" s="61">
        <v>15633</v>
      </c>
      <c r="N3050" s="61">
        <v>15501</v>
      </c>
      <c r="O3050" s="62">
        <v>15587</v>
      </c>
      <c r="P3050" s="61">
        <v>15562</v>
      </c>
      <c r="Q3050" s="27"/>
      <c r="R3050" s="28"/>
    </row>
    <row r="3051" spans="1:18" x14ac:dyDescent="0.2">
      <c r="A3051" s="60" t="s">
        <v>3060</v>
      </c>
      <c r="B3051" s="57" t="str">
        <f t="shared" si="141"/>
        <v>Barron County, Wisconsin</v>
      </c>
      <c r="C3051" s="57" t="str">
        <f t="shared" si="142"/>
        <v>Barron County</v>
      </c>
      <c r="D3051" s="56" t="str">
        <f t="shared" si="143"/>
        <v>Wisconsin</v>
      </c>
      <c r="E3051" s="61">
        <v>45870</v>
      </c>
      <c r="F3051" s="61">
        <v>45873</v>
      </c>
      <c r="G3051" s="61">
        <v>45814</v>
      </c>
      <c r="H3051" s="61">
        <v>45890</v>
      </c>
      <c r="I3051" s="61">
        <v>45777</v>
      </c>
      <c r="J3051" s="61">
        <v>45581</v>
      </c>
      <c r="K3051" s="61">
        <v>45349</v>
      </c>
      <c r="L3051" s="61">
        <v>45367</v>
      </c>
      <c r="M3051" s="61">
        <v>45242</v>
      </c>
      <c r="N3051" s="61">
        <v>45141</v>
      </c>
      <c r="O3051" s="62">
        <v>45150</v>
      </c>
      <c r="P3051" s="61">
        <v>45244</v>
      </c>
      <c r="Q3051" s="27"/>
      <c r="R3051" s="28"/>
    </row>
    <row r="3052" spans="1:18" x14ac:dyDescent="0.2">
      <c r="A3052" s="60" t="s">
        <v>3061</v>
      </c>
      <c r="B3052" s="57" t="str">
        <f t="shared" si="141"/>
        <v>Bayfield County, Wisconsin</v>
      </c>
      <c r="C3052" s="57" t="str">
        <f t="shared" si="142"/>
        <v>Bayfield County</v>
      </c>
      <c r="D3052" s="56" t="str">
        <f t="shared" si="143"/>
        <v>Wisconsin</v>
      </c>
      <c r="E3052" s="61">
        <v>15014</v>
      </c>
      <c r="F3052" s="61">
        <v>15008</v>
      </c>
      <c r="G3052" s="61">
        <v>15000</v>
      </c>
      <c r="H3052" s="61">
        <v>15059</v>
      </c>
      <c r="I3052" s="61">
        <v>15057</v>
      </c>
      <c r="J3052" s="61">
        <v>15113</v>
      </c>
      <c r="K3052" s="61">
        <v>14973</v>
      </c>
      <c r="L3052" s="61">
        <v>14976</v>
      </c>
      <c r="M3052" s="61">
        <v>14923</v>
      </c>
      <c r="N3052" s="61">
        <v>15006</v>
      </c>
      <c r="O3052" s="62">
        <v>15026</v>
      </c>
      <c r="P3052" s="61">
        <v>15036</v>
      </c>
      <c r="Q3052" s="27"/>
      <c r="R3052" s="28"/>
    </row>
    <row r="3053" spans="1:18" x14ac:dyDescent="0.2">
      <c r="A3053" s="60" t="s">
        <v>3062</v>
      </c>
      <c r="B3053" s="57" t="str">
        <f t="shared" si="141"/>
        <v>Brown County, Wisconsin</v>
      </c>
      <c r="C3053" s="57" t="str">
        <f t="shared" si="142"/>
        <v>Brown County</v>
      </c>
      <c r="D3053" s="56" t="str">
        <f t="shared" si="143"/>
        <v>Wisconsin</v>
      </c>
      <c r="E3053" s="61">
        <v>248007</v>
      </c>
      <c r="F3053" s="61">
        <v>248003</v>
      </c>
      <c r="G3053" s="61">
        <v>248476</v>
      </c>
      <c r="H3053" s="61">
        <v>250481</v>
      </c>
      <c r="I3053" s="61">
        <v>252682</v>
      </c>
      <c r="J3053" s="61">
        <v>254211</v>
      </c>
      <c r="K3053" s="61">
        <v>256202</v>
      </c>
      <c r="L3053" s="61">
        <v>257856</v>
      </c>
      <c r="M3053" s="61">
        <v>259514</v>
      </c>
      <c r="N3053" s="61">
        <v>261762</v>
      </c>
      <c r="O3053" s="62">
        <v>263165</v>
      </c>
      <c r="P3053" s="61">
        <v>264542</v>
      </c>
      <c r="Q3053" s="27"/>
      <c r="R3053" s="28"/>
    </row>
    <row r="3054" spans="1:18" x14ac:dyDescent="0.2">
      <c r="A3054" s="60" t="s">
        <v>3063</v>
      </c>
      <c r="B3054" s="57" t="str">
        <f t="shared" si="141"/>
        <v>Buffalo County, Wisconsin</v>
      </c>
      <c r="C3054" s="57" t="str">
        <f t="shared" si="142"/>
        <v>Buffalo County</v>
      </c>
      <c r="D3054" s="56" t="str">
        <f t="shared" si="143"/>
        <v>Wisconsin</v>
      </c>
      <c r="E3054" s="61">
        <v>13587</v>
      </c>
      <c r="F3054" s="61">
        <v>13588</v>
      </c>
      <c r="G3054" s="61">
        <v>13551</v>
      </c>
      <c r="H3054" s="61">
        <v>13440</v>
      </c>
      <c r="I3054" s="61">
        <v>13343</v>
      </c>
      <c r="J3054" s="61">
        <v>13365</v>
      </c>
      <c r="K3054" s="61">
        <v>13231</v>
      </c>
      <c r="L3054" s="61">
        <v>13245</v>
      </c>
      <c r="M3054" s="61">
        <v>13134</v>
      </c>
      <c r="N3054" s="61">
        <v>13105</v>
      </c>
      <c r="O3054" s="62">
        <v>13114</v>
      </c>
      <c r="P3054" s="61">
        <v>13031</v>
      </c>
      <c r="Q3054" s="27"/>
      <c r="R3054" s="28"/>
    </row>
    <row r="3055" spans="1:18" x14ac:dyDescent="0.2">
      <c r="A3055" s="60" t="s">
        <v>3064</v>
      </c>
      <c r="B3055" s="57" t="str">
        <f t="shared" si="141"/>
        <v>Burnett County, Wisconsin</v>
      </c>
      <c r="C3055" s="57" t="str">
        <f t="shared" si="142"/>
        <v>Burnett County</v>
      </c>
      <c r="D3055" s="56" t="str">
        <f t="shared" si="143"/>
        <v>Wisconsin</v>
      </c>
      <c r="E3055" s="61">
        <v>15457</v>
      </c>
      <c r="F3055" s="61">
        <v>15458</v>
      </c>
      <c r="G3055" s="61">
        <v>15430</v>
      </c>
      <c r="H3055" s="61">
        <v>15464</v>
      </c>
      <c r="I3055" s="61">
        <v>15340</v>
      </c>
      <c r="J3055" s="61">
        <v>15269</v>
      </c>
      <c r="K3055" s="61">
        <v>15232</v>
      </c>
      <c r="L3055" s="61">
        <v>15142</v>
      </c>
      <c r="M3055" s="61">
        <v>15222</v>
      </c>
      <c r="N3055" s="61">
        <v>15295</v>
      </c>
      <c r="O3055" s="62">
        <v>15374</v>
      </c>
      <c r="P3055" s="61">
        <v>15414</v>
      </c>
      <c r="Q3055" s="27"/>
      <c r="R3055" s="28"/>
    </row>
    <row r="3056" spans="1:18" x14ac:dyDescent="0.2">
      <c r="A3056" s="60" t="s">
        <v>3065</v>
      </c>
      <c r="B3056" s="57" t="str">
        <f t="shared" si="141"/>
        <v>Calumet County, Wisconsin</v>
      </c>
      <c r="C3056" s="57" t="str">
        <f t="shared" si="142"/>
        <v>Calumet County</v>
      </c>
      <c r="D3056" s="56" t="str">
        <f t="shared" si="143"/>
        <v>Wisconsin</v>
      </c>
      <c r="E3056" s="61">
        <v>48971</v>
      </c>
      <c r="F3056" s="61">
        <v>48981</v>
      </c>
      <c r="G3056" s="61">
        <v>49040</v>
      </c>
      <c r="H3056" s="61">
        <v>49622</v>
      </c>
      <c r="I3056" s="61">
        <v>49653</v>
      </c>
      <c r="J3056" s="61">
        <v>49648</v>
      </c>
      <c r="K3056" s="61">
        <v>49479</v>
      </c>
      <c r="L3056" s="61">
        <v>49818</v>
      </c>
      <c r="M3056" s="61">
        <v>49607</v>
      </c>
      <c r="N3056" s="61">
        <v>49995</v>
      </c>
      <c r="O3056" s="62">
        <v>50132</v>
      </c>
      <c r="P3056" s="61">
        <v>50089</v>
      </c>
      <c r="Q3056" s="27"/>
      <c r="R3056" s="28"/>
    </row>
    <row r="3057" spans="1:18" x14ac:dyDescent="0.2">
      <c r="A3057" s="60" t="s">
        <v>3066</v>
      </c>
      <c r="B3057" s="57" t="str">
        <f t="shared" si="141"/>
        <v>Chippewa County, Wisconsin</v>
      </c>
      <c r="C3057" s="57" t="str">
        <f t="shared" si="142"/>
        <v>Chippewa County</v>
      </c>
      <c r="D3057" s="56" t="str">
        <f t="shared" si="143"/>
        <v>Wisconsin</v>
      </c>
      <c r="E3057" s="61">
        <v>62415</v>
      </c>
      <c r="F3057" s="61">
        <v>62502</v>
      </c>
      <c r="G3057" s="61">
        <v>62638</v>
      </c>
      <c r="H3057" s="61">
        <v>62948</v>
      </c>
      <c r="I3057" s="61">
        <v>63053</v>
      </c>
      <c r="J3057" s="61">
        <v>63088</v>
      </c>
      <c r="K3057" s="61">
        <v>63333</v>
      </c>
      <c r="L3057" s="61">
        <v>63421</v>
      </c>
      <c r="M3057" s="61">
        <v>63523</v>
      </c>
      <c r="N3057" s="61">
        <v>63747</v>
      </c>
      <c r="O3057" s="62">
        <v>64109</v>
      </c>
      <c r="P3057" s="61">
        <v>64658</v>
      </c>
      <c r="Q3057" s="27"/>
      <c r="R3057" s="28"/>
    </row>
    <row r="3058" spans="1:18" x14ac:dyDescent="0.2">
      <c r="A3058" s="60" t="s">
        <v>3067</v>
      </c>
      <c r="B3058" s="57" t="str">
        <f t="shared" si="141"/>
        <v>Clark County, Wisconsin</v>
      </c>
      <c r="C3058" s="57" t="str">
        <f t="shared" si="142"/>
        <v>Clark County</v>
      </c>
      <c r="D3058" s="56" t="str">
        <f t="shared" si="143"/>
        <v>Wisconsin</v>
      </c>
      <c r="E3058" s="61">
        <v>34690</v>
      </c>
      <c r="F3058" s="61">
        <v>34691</v>
      </c>
      <c r="G3058" s="61">
        <v>34683</v>
      </c>
      <c r="H3058" s="61">
        <v>34683</v>
      </c>
      <c r="I3058" s="61">
        <v>34445</v>
      </c>
      <c r="J3058" s="61">
        <v>34538</v>
      </c>
      <c r="K3058" s="61">
        <v>34355</v>
      </c>
      <c r="L3058" s="61">
        <v>34358</v>
      </c>
      <c r="M3058" s="61">
        <v>34485</v>
      </c>
      <c r="N3058" s="61">
        <v>34571</v>
      </c>
      <c r="O3058" s="62">
        <v>34705</v>
      </c>
      <c r="P3058" s="61">
        <v>34774</v>
      </c>
      <c r="Q3058" s="27"/>
      <c r="R3058" s="28"/>
    </row>
    <row r="3059" spans="1:18" x14ac:dyDescent="0.2">
      <c r="A3059" s="60" t="s">
        <v>3068</v>
      </c>
      <c r="B3059" s="57" t="str">
        <f t="shared" si="141"/>
        <v>Columbia County, Wisconsin</v>
      </c>
      <c r="C3059" s="57" t="str">
        <f t="shared" si="142"/>
        <v>Columbia County</v>
      </c>
      <c r="D3059" s="56" t="str">
        <f t="shared" si="143"/>
        <v>Wisconsin</v>
      </c>
      <c r="E3059" s="61">
        <v>56833</v>
      </c>
      <c r="F3059" s="61">
        <v>56859</v>
      </c>
      <c r="G3059" s="61">
        <v>56860</v>
      </c>
      <c r="H3059" s="61">
        <v>56713</v>
      </c>
      <c r="I3059" s="61">
        <v>56479</v>
      </c>
      <c r="J3059" s="61">
        <v>56581</v>
      </c>
      <c r="K3059" s="61">
        <v>56648</v>
      </c>
      <c r="L3059" s="61">
        <v>56682</v>
      </c>
      <c r="M3059" s="61">
        <v>56875</v>
      </c>
      <c r="N3059" s="61">
        <v>57244</v>
      </c>
      <c r="O3059" s="62">
        <v>57333</v>
      </c>
      <c r="P3059" s="61">
        <v>57532</v>
      </c>
      <c r="Q3059" s="27"/>
      <c r="R3059" s="28"/>
    </row>
    <row r="3060" spans="1:18" x14ac:dyDescent="0.2">
      <c r="A3060" s="60" t="s">
        <v>3069</v>
      </c>
      <c r="B3060" s="57" t="str">
        <f t="shared" si="141"/>
        <v>Crawford County, Wisconsin</v>
      </c>
      <c r="C3060" s="57" t="str">
        <f t="shared" si="142"/>
        <v>Crawford County</v>
      </c>
      <c r="D3060" s="56" t="str">
        <f t="shared" si="143"/>
        <v>Wisconsin</v>
      </c>
      <c r="E3060" s="61">
        <v>16644</v>
      </c>
      <c r="F3060" s="61">
        <v>16644</v>
      </c>
      <c r="G3060" s="61">
        <v>16633</v>
      </c>
      <c r="H3060" s="61">
        <v>16680</v>
      </c>
      <c r="I3060" s="61">
        <v>16517</v>
      </c>
      <c r="J3060" s="61">
        <v>16392</v>
      </c>
      <c r="K3060" s="61">
        <v>16348</v>
      </c>
      <c r="L3060" s="61">
        <v>16328</v>
      </c>
      <c r="M3060" s="61">
        <v>16250</v>
      </c>
      <c r="N3060" s="61">
        <v>16199</v>
      </c>
      <c r="O3060" s="62">
        <v>16265</v>
      </c>
      <c r="P3060" s="61">
        <v>16131</v>
      </c>
      <c r="Q3060" s="27"/>
      <c r="R3060" s="28"/>
    </row>
    <row r="3061" spans="1:18" x14ac:dyDescent="0.2">
      <c r="A3061" s="60" t="s">
        <v>3070</v>
      </c>
      <c r="B3061" s="57" t="str">
        <f t="shared" si="141"/>
        <v>Dane County, Wisconsin</v>
      </c>
      <c r="C3061" s="57" t="str">
        <f t="shared" si="142"/>
        <v>Dane County</v>
      </c>
      <c r="D3061" s="56" t="str">
        <f t="shared" si="143"/>
        <v>Wisconsin</v>
      </c>
      <c r="E3061" s="61">
        <v>488073</v>
      </c>
      <c r="F3061" s="61">
        <v>488081</v>
      </c>
      <c r="G3061" s="61">
        <v>489218</v>
      </c>
      <c r="H3061" s="61">
        <v>496009</v>
      </c>
      <c r="I3061" s="61">
        <v>502902</v>
      </c>
      <c r="J3061" s="61">
        <v>509762</v>
      </c>
      <c r="K3061" s="61">
        <v>516282</v>
      </c>
      <c r="L3061" s="61">
        <v>523000</v>
      </c>
      <c r="M3061" s="61">
        <v>531296</v>
      </c>
      <c r="N3061" s="61">
        <v>537453</v>
      </c>
      <c r="O3061" s="62">
        <v>541948</v>
      </c>
      <c r="P3061" s="61">
        <v>546695</v>
      </c>
      <c r="Q3061" s="27"/>
      <c r="R3061" s="28"/>
    </row>
    <row r="3062" spans="1:18" x14ac:dyDescent="0.2">
      <c r="A3062" s="60" t="s">
        <v>3071</v>
      </c>
      <c r="B3062" s="57" t="str">
        <f t="shared" si="141"/>
        <v>Dodge County, Wisconsin</v>
      </c>
      <c r="C3062" s="57" t="str">
        <f t="shared" si="142"/>
        <v>Dodge County</v>
      </c>
      <c r="D3062" s="56" t="str">
        <f t="shared" si="143"/>
        <v>Wisconsin</v>
      </c>
      <c r="E3062" s="61">
        <v>88759</v>
      </c>
      <c r="F3062" s="61">
        <v>88750</v>
      </c>
      <c r="G3062" s="61">
        <v>88728</v>
      </c>
      <c r="H3062" s="61">
        <v>88389</v>
      </c>
      <c r="I3062" s="61">
        <v>88148</v>
      </c>
      <c r="J3062" s="61">
        <v>87933</v>
      </c>
      <c r="K3062" s="61">
        <v>88071</v>
      </c>
      <c r="L3062" s="61">
        <v>87816</v>
      </c>
      <c r="M3062" s="61">
        <v>87382</v>
      </c>
      <c r="N3062" s="61">
        <v>87705</v>
      </c>
      <c r="O3062" s="62">
        <v>87833</v>
      </c>
      <c r="P3062" s="61">
        <v>87839</v>
      </c>
      <c r="Q3062" s="27"/>
      <c r="R3062" s="28"/>
    </row>
    <row r="3063" spans="1:18" x14ac:dyDescent="0.2">
      <c r="A3063" s="60" t="s">
        <v>3072</v>
      </c>
      <c r="B3063" s="57" t="str">
        <f t="shared" si="141"/>
        <v>Door County, Wisconsin</v>
      </c>
      <c r="C3063" s="57" t="str">
        <f t="shared" si="142"/>
        <v>Door County</v>
      </c>
      <c r="D3063" s="56" t="str">
        <f t="shared" si="143"/>
        <v>Wisconsin</v>
      </c>
      <c r="E3063" s="61">
        <v>27785</v>
      </c>
      <c r="F3063" s="61">
        <v>27785</v>
      </c>
      <c r="G3063" s="61">
        <v>27750</v>
      </c>
      <c r="H3063" s="61">
        <v>27766</v>
      </c>
      <c r="I3063" s="61">
        <v>27536</v>
      </c>
      <c r="J3063" s="61">
        <v>27609</v>
      </c>
      <c r="K3063" s="61">
        <v>27470</v>
      </c>
      <c r="L3063" s="61">
        <v>27311</v>
      </c>
      <c r="M3063" s="61">
        <v>27338</v>
      </c>
      <c r="N3063" s="61">
        <v>27454</v>
      </c>
      <c r="O3063" s="62">
        <v>27589</v>
      </c>
      <c r="P3063" s="61">
        <v>27668</v>
      </c>
      <c r="Q3063" s="27"/>
      <c r="R3063" s="28"/>
    </row>
    <row r="3064" spans="1:18" x14ac:dyDescent="0.2">
      <c r="A3064" s="60" t="s">
        <v>3073</v>
      </c>
      <c r="B3064" s="57" t="str">
        <f t="shared" si="141"/>
        <v>Douglas County, Wisconsin</v>
      </c>
      <c r="C3064" s="57" t="str">
        <f t="shared" si="142"/>
        <v>Douglas County</v>
      </c>
      <c r="D3064" s="56" t="str">
        <f t="shared" si="143"/>
        <v>Wisconsin</v>
      </c>
      <c r="E3064" s="61">
        <v>44159</v>
      </c>
      <c r="F3064" s="61">
        <v>44159</v>
      </c>
      <c r="G3064" s="61">
        <v>44134</v>
      </c>
      <c r="H3064" s="61">
        <v>43958</v>
      </c>
      <c r="I3064" s="61">
        <v>43751</v>
      </c>
      <c r="J3064" s="61">
        <v>43760</v>
      </c>
      <c r="K3064" s="61">
        <v>43643</v>
      </c>
      <c r="L3064" s="61">
        <v>43495</v>
      </c>
      <c r="M3064" s="61">
        <v>43359</v>
      </c>
      <c r="N3064" s="61">
        <v>43328</v>
      </c>
      <c r="O3064" s="62">
        <v>43143</v>
      </c>
      <c r="P3064" s="61">
        <v>43150</v>
      </c>
      <c r="Q3064" s="27"/>
      <c r="R3064" s="28"/>
    </row>
    <row r="3065" spans="1:18" x14ac:dyDescent="0.2">
      <c r="A3065" s="60" t="s">
        <v>3074</v>
      </c>
      <c r="B3065" s="57" t="str">
        <f t="shared" si="141"/>
        <v>Dunn County, Wisconsin</v>
      </c>
      <c r="C3065" s="57" t="str">
        <f t="shared" si="142"/>
        <v>Dunn County</v>
      </c>
      <c r="D3065" s="56" t="str">
        <f t="shared" si="143"/>
        <v>Wisconsin</v>
      </c>
      <c r="E3065" s="61">
        <v>43857</v>
      </c>
      <c r="F3065" s="61">
        <v>43865</v>
      </c>
      <c r="G3065" s="61">
        <v>43887</v>
      </c>
      <c r="H3065" s="61">
        <v>43800</v>
      </c>
      <c r="I3065" s="61">
        <v>43806</v>
      </c>
      <c r="J3065" s="61">
        <v>44046</v>
      </c>
      <c r="K3065" s="61">
        <v>44075</v>
      </c>
      <c r="L3065" s="61">
        <v>44267</v>
      </c>
      <c r="M3065" s="61">
        <v>44354</v>
      </c>
      <c r="N3065" s="61">
        <v>44714</v>
      </c>
      <c r="O3065" s="62">
        <v>45091</v>
      </c>
      <c r="P3065" s="61">
        <v>45368</v>
      </c>
      <c r="Q3065" s="27"/>
      <c r="R3065" s="28"/>
    </row>
    <row r="3066" spans="1:18" x14ac:dyDescent="0.2">
      <c r="A3066" s="60" t="s">
        <v>3075</v>
      </c>
      <c r="B3066" s="57" t="str">
        <f t="shared" si="141"/>
        <v>Eau Claire County, Wisconsin</v>
      </c>
      <c r="C3066" s="57" t="str">
        <f t="shared" si="142"/>
        <v>Eau Claire County</v>
      </c>
      <c r="D3066" s="56" t="str">
        <f t="shared" si="143"/>
        <v>Wisconsin</v>
      </c>
      <c r="E3066" s="61">
        <v>98736</v>
      </c>
      <c r="F3066" s="61">
        <v>98881</v>
      </c>
      <c r="G3066" s="61">
        <v>99017</v>
      </c>
      <c r="H3066" s="61">
        <v>99938</v>
      </c>
      <c r="I3066" s="61">
        <v>100839</v>
      </c>
      <c r="J3066" s="61">
        <v>101734</v>
      </c>
      <c r="K3066" s="61">
        <v>101690</v>
      </c>
      <c r="L3066" s="61">
        <v>102080</v>
      </c>
      <c r="M3066" s="61">
        <v>102907</v>
      </c>
      <c r="N3066" s="61">
        <v>103582</v>
      </c>
      <c r="O3066" s="62">
        <v>104355</v>
      </c>
      <c r="P3066" s="61">
        <v>104646</v>
      </c>
      <c r="Q3066" s="27"/>
      <c r="R3066" s="28"/>
    </row>
    <row r="3067" spans="1:18" x14ac:dyDescent="0.2">
      <c r="A3067" s="60" t="s">
        <v>3076</v>
      </c>
      <c r="B3067" s="57" t="str">
        <f t="shared" si="141"/>
        <v>Florence County, Wisconsin</v>
      </c>
      <c r="C3067" s="57" t="str">
        <f t="shared" si="142"/>
        <v>Florence County</v>
      </c>
      <c r="D3067" s="56" t="str">
        <f t="shared" si="143"/>
        <v>Wisconsin</v>
      </c>
      <c r="E3067" s="61">
        <v>4423</v>
      </c>
      <c r="F3067" s="61">
        <v>4423</v>
      </c>
      <c r="G3067" s="61">
        <v>4398</v>
      </c>
      <c r="H3067" s="61">
        <v>4382</v>
      </c>
      <c r="I3067" s="61">
        <v>4366</v>
      </c>
      <c r="J3067" s="61">
        <v>4383</v>
      </c>
      <c r="K3067" s="61">
        <v>4344</v>
      </c>
      <c r="L3067" s="61">
        <v>4338</v>
      </c>
      <c r="M3067" s="61">
        <v>4313</v>
      </c>
      <c r="N3067" s="61">
        <v>4335</v>
      </c>
      <c r="O3067" s="62">
        <v>4294</v>
      </c>
      <c r="P3067" s="61">
        <v>4295</v>
      </c>
      <c r="Q3067" s="27"/>
      <c r="R3067" s="28"/>
    </row>
    <row r="3068" spans="1:18" x14ac:dyDescent="0.2">
      <c r="A3068" s="60" t="s">
        <v>3077</v>
      </c>
      <c r="B3068" s="57" t="str">
        <f t="shared" si="141"/>
        <v>Fond du Lac County, Wisconsin</v>
      </c>
      <c r="C3068" s="57" t="str">
        <f t="shared" si="142"/>
        <v>Fond du Lac County</v>
      </c>
      <c r="D3068" s="56" t="str">
        <f t="shared" si="143"/>
        <v>Wisconsin</v>
      </c>
      <c r="E3068" s="61">
        <v>101633</v>
      </c>
      <c r="F3068" s="61">
        <v>101623</v>
      </c>
      <c r="G3068" s="61">
        <v>101576</v>
      </c>
      <c r="H3068" s="61">
        <v>101810</v>
      </c>
      <c r="I3068" s="61">
        <v>101788</v>
      </c>
      <c r="J3068" s="61">
        <v>101787</v>
      </c>
      <c r="K3068" s="61">
        <v>101977</v>
      </c>
      <c r="L3068" s="61">
        <v>101955</v>
      </c>
      <c r="M3068" s="61">
        <v>102211</v>
      </c>
      <c r="N3068" s="61">
        <v>102417</v>
      </c>
      <c r="O3068" s="62">
        <v>103001</v>
      </c>
      <c r="P3068" s="61">
        <v>103403</v>
      </c>
      <c r="Q3068" s="27"/>
      <c r="R3068" s="28"/>
    </row>
    <row r="3069" spans="1:18" x14ac:dyDescent="0.2">
      <c r="A3069" s="60" t="s">
        <v>3078</v>
      </c>
      <c r="B3069" s="57" t="str">
        <f t="shared" si="141"/>
        <v>Forest County, Wisconsin</v>
      </c>
      <c r="C3069" s="57" t="str">
        <f t="shared" si="142"/>
        <v>Forest County</v>
      </c>
      <c r="D3069" s="56" t="str">
        <f t="shared" si="143"/>
        <v>Wisconsin</v>
      </c>
      <c r="E3069" s="61">
        <v>9304</v>
      </c>
      <c r="F3069" s="61">
        <v>9304</v>
      </c>
      <c r="G3069" s="61">
        <v>9294</v>
      </c>
      <c r="H3069" s="61">
        <v>9246</v>
      </c>
      <c r="I3069" s="61">
        <v>9157</v>
      </c>
      <c r="J3069" s="61">
        <v>9090</v>
      </c>
      <c r="K3069" s="61">
        <v>9102</v>
      </c>
      <c r="L3069" s="61">
        <v>9004</v>
      </c>
      <c r="M3069" s="61">
        <v>9021</v>
      </c>
      <c r="N3069" s="61">
        <v>8969</v>
      </c>
      <c r="O3069" s="62">
        <v>8977</v>
      </c>
      <c r="P3069" s="61">
        <v>9004</v>
      </c>
      <c r="Q3069" s="27"/>
      <c r="R3069" s="28"/>
    </row>
    <row r="3070" spans="1:18" x14ac:dyDescent="0.2">
      <c r="A3070" s="60" t="s">
        <v>3079</v>
      </c>
      <c r="B3070" s="57" t="str">
        <f t="shared" si="141"/>
        <v>Grant County, Wisconsin</v>
      </c>
      <c r="C3070" s="57" t="str">
        <f t="shared" si="142"/>
        <v>Grant County</v>
      </c>
      <c r="D3070" s="56" t="str">
        <f t="shared" si="143"/>
        <v>Wisconsin</v>
      </c>
      <c r="E3070" s="61">
        <v>51208</v>
      </c>
      <c r="F3070" s="61">
        <v>51204</v>
      </c>
      <c r="G3070" s="61">
        <v>51233</v>
      </c>
      <c r="H3070" s="61">
        <v>51178</v>
      </c>
      <c r="I3070" s="61">
        <v>50871</v>
      </c>
      <c r="J3070" s="61">
        <v>50994</v>
      </c>
      <c r="K3070" s="61">
        <v>51684</v>
      </c>
      <c r="L3070" s="61">
        <v>52071</v>
      </c>
      <c r="M3070" s="61">
        <v>51985</v>
      </c>
      <c r="N3070" s="61">
        <v>51728</v>
      </c>
      <c r="O3070" s="62">
        <v>51444</v>
      </c>
      <c r="P3070" s="61">
        <v>51439</v>
      </c>
      <c r="Q3070" s="27"/>
      <c r="R3070" s="28"/>
    </row>
    <row r="3071" spans="1:18" x14ac:dyDescent="0.2">
      <c r="A3071" s="60" t="s">
        <v>3080</v>
      </c>
      <c r="B3071" s="57" t="str">
        <f t="shared" si="141"/>
        <v>Green County, Wisconsin</v>
      </c>
      <c r="C3071" s="57" t="str">
        <f t="shared" si="142"/>
        <v>Green County</v>
      </c>
      <c r="D3071" s="56" t="str">
        <f t="shared" si="143"/>
        <v>Wisconsin</v>
      </c>
      <c r="E3071" s="61">
        <v>36842</v>
      </c>
      <c r="F3071" s="61">
        <v>36839</v>
      </c>
      <c r="G3071" s="61">
        <v>36857</v>
      </c>
      <c r="H3071" s="61">
        <v>36856</v>
      </c>
      <c r="I3071" s="61">
        <v>36760</v>
      </c>
      <c r="J3071" s="61">
        <v>36934</v>
      </c>
      <c r="K3071" s="61">
        <v>36858</v>
      </c>
      <c r="L3071" s="61">
        <v>36931</v>
      </c>
      <c r="M3071" s="61">
        <v>36787</v>
      </c>
      <c r="N3071" s="61">
        <v>36877</v>
      </c>
      <c r="O3071" s="62">
        <v>36924</v>
      </c>
      <c r="P3071" s="61">
        <v>36960</v>
      </c>
      <c r="Q3071" s="27"/>
      <c r="R3071" s="28"/>
    </row>
    <row r="3072" spans="1:18" x14ac:dyDescent="0.2">
      <c r="A3072" s="60" t="s">
        <v>3081</v>
      </c>
      <c r="B3072" s="57" t="str">
        <f t="shared" si="141"/>
        <v>Green Lake County, Wisconsin</v>
      </c>
      <c r="C3072" s="57" t="str">
        <f t="shared" si="142"/>
        <v>Green Lake County</v>
      </c>
      <c r="D3072" s="56" t="str">
        <f t="shared" si="143"/>
        <v>Wisconsin</v>
      </c>
      <c r="E3072" s="61">
        <v>19051</v>
      </c>
      <c r="F3072" s="61">
        <v>19044</v>
      </c>
      <c r="G3072" s="61">
        <v>19015</v>
      </c>
      <c r="H3072" s="61">
        <v>19055</v>
      </c>
      <c r="I3072" s="61">
        <v>18998</v>
      </c>
      <c r="J3072" s="61">
        <v>18880</v>
      </c>
      <c r="K3072" s="61">
        <v>18751</v>
      </c>
      <c r="L3072" s="61">
        <v>18698</v>
      </c>
      <c r="M3072" s="61">
        <v>18596</v>
      </c>
      <c r="N3072" s="61">
        <v>18720</v>
      </c>
      <c r="O3072" s="62">
        <v>18849</v>
      </c>
      <c r="P3072" s="61">
        <v>18913</v>
      </c>
      <c r="Q3072" s="27"/>
      <c r="R3072" s="28"/>
    </row>
    <row r="3073" spans="1:18" x14ac:dyDescent="0.2">
      <c r="A3073" s="60" t="s">
        <v>3082</v>
      </c>
      <c r="B3073" s="57" t="str">
        <f t="shared" si="141"/>
        <v>Iowa County, Wisconsin</v>
      </c>
      <c r="C3073" s="57" t="str">
        <f t="shared" si="142"/>
        <v>Iowa County</v>
      </c>
      <c r="D3073" s="56" t="str">
        <f t="shared" si="143"/>
        <v>Wisconsin</v>
      </c>
      <c r="E3073" s="61">
        <v>23687</v>
      </c>
      <c r="F3073" s="61">
        <v>23687</v>
      </c>
      <c r="G3073" s="61">
        <v>23690</v>
      </c>
      <c r="H3073" s="61">
        <v>23581</v>
      </c>
      <c r="I3073" s="61">
        <v>23578</v>
      </c>
      <c r="J3073" s="61">
        <v>23556</v>
      </c>
      <c r="K3073" s="61">
        <v>23581</v>
      </c>
      <c r="L3073" s="61">
        <v>23585</v>
      </c>
      <c r="M3073" s="61">
        <v>23430</v>
      </c>
      <c r="N3073" s="61">
        <v>23676</v>
      </c>
      <c r="O3073" s="62">
        <v>23722</v>
      </c>
      <c r="P3073" s="61">
        <v>23678</v>
      </c>
      <c r="Q3073" s="27"/>
      <c r="R3073" s="28"/>
    </row>
    <row r="3074" spans="1:18" x14ac:dyDescent="0.2">
      <c r="A3074" s="60" t="s">
        <v>3083</v>
      </c>
      <c r="B3074" s="57" t="str">
        <f t="shared" ref="B3074:B3137" si="144">IF(LEFT(A3074)=".", RIGHT(A3074,LEN(A3074)-1), A3074)</f>
        <v>Iron County, Wisconsin</v>
      </c>
      <c r="C3074" s="57" t="str">
        <f t="shared" si="142"/>
        <v>Iron County</v>
      </c>
      <c r="D3074" s="56" t="str">
        <f t="shared" si="143"/>
        <v>Wisconsin</v>
      </c>
      <c r="E3074" s="61">
        <v>5916</v>
      </c>
      <c r="F3074" s="61">
        <v>5916</v>
      </c>
      <c r="G3074" s="61">
        <v>5924</v>
      </c>
      <c r="H3074" s="61">
        <v>5959</v>
      </c>
      <c r="I3074" s="61">
        <v>5888</v>
      </c>
      <c r="J3074" s="61">
        <v>5829</v>
      </c>
      <c r="K3074" s="61">
        <v>5861</v>
      </c>
      <c r="L3074" s="61">
        <v>5727</v>
      </c>
      <c r="M3074" s="61">
        <v>5660</v>
      </c>
      <c r="N3074" s="61">
        <v>5675</v>
      </c>
      <c r="O3074" s="62">
        <v>5687</v>
      </c>
      <c r="P3074" s="61">
        <v>5687</v>
      </c>
      <c r="Q3074" s="27"/>
      <c r="R3074" s="28"/>
    </row>
    <row r="3075" spans="1:18" x14ac:dyDescent="0.2">
      <c r="A3075" s="60" t="s">
        <v>3084</v>
      </c>
      <c r="B3075" s="57" t="str">
        <f t="shared" si="144"/>
        <v>Jackson County, Wisconsin</v>
      </c>
      <c r="C3075" s="57" t="str">
        <f t="shared" ref="C3075:C3138" si="145">LEFT(B3075,FIND(",",B3075,1)-1)</f>
        <v>Jackson County</v>
      </c>
      <c r="D3075" s="56" t="str">
        <f t="shared" ref="D3075:D3138" si="146">RIGHT(B3075,LEN(B3075)-(FIND(",",B3075)+1))</f>
        <v>Wisconsin</v>
      </c>
      <c r="E3075" s="61">
        <v>20449</v>
      </c>
      <c r="F3075" s="61">
        <v>20441</v>
      </c>
      <c r="G3075" s="61">
        <v>20465</v>
      </c>
      <c r="H3075" s="61">
        <v>20522</v>
      </c>
      <c r="I3075" s="61">
        <v>20496</v>
      </c>
      <c r="J3075" s="61">
        <v>20559</v>
      </c>
      <c r="K3075" s="61">
        <v>20581</v>
      </c>
      <c r="L3075" s="61">
        <v>20524</v>
      </c>
      <c r="M3075" s="61">
        <v>20484</v>
      </c>
      <c r="N3075" s="61">
        <v>20485</v>
      </c>
      <c r="O3075" s="62">
        <v>20472</v>
      </c>
      <c r="P3075" s="61">
        <v>20643</v>
      </c>
      <c r="Q3075" s="27"/>
      <c r="R3075" s="28"/>
    </row>
    <row r="3076" spans="1:18" x14ac:dyDescent="0.2">
      <c r="A3076" s="60" t="s">
        <v>3085</v>
      </c>
      <c r="B3076" s="57" t="str">
        <f t="shared" si="144"/>
        <v>Jefferson County, Wisconsin</v>
      </c>
      <c r="C3076" s="57" t="str">
        <f t="shared" si="145"/>
        <v>Jefferson County</v>
      </c>
      <c r="D3076" s="56" t="str">
        <f t="shared" si="146"/>
        <v>Wisconsin</v>
      </c>
      <c r="E3076" s="61">
        <v>83686</v>
      </c>
      <c r="F3076" s="61">
        <v>83688</v>
      </c>
      <c r="G3076" s="61">
        <v>83724</v>
      </c>
      <c r="H3076" s="61">
        <v>83846</v>
      </c>
      <c r="I3076" s="61">
        <v>84359</v>
      </c>
      <c r="J3076" s="61">
        <v>84604</v>
      </c>
      <c r="K3076" s="61">
        <v>84361</v>
      </c>
      <c r="L3076" s="61">
        <v>84488</v>
      </c>
      <c r="M3076" s="61">
        <v>84464</v>
      </c>
      <c r="N3076" s="61">
        <v>84733</v>
      </c>
      <c r="O3076" s="62">
        <v>85049</v>
      </c>
      <c r="P3076" s="61">
        <v>84769</v>
      </c>
      <c r="Q3076" s="27"/>
      <c r="R3076" s="28"/>
    </row>
    <row r="3077" spans="1:18" x14ac:dyDescent="0.2">
      <c r="A3077" s="60" t="s">
        <v>3086</v>
      </c>
      <c r="B3077" s="57" t="str">
        <f t="shared" si="144"/>
        <v>Juneau County, Wisconsin</v>
      </c>
      <c r="C3077" s="57" t="str">
        <f t="shared" si="145"/>
        <v>Juneau County</v>
      </c>
      <c r="D3077" s="56" t="str">
        <f t="shared" si="146"/>
        <v>Wisconsin</v>
      </c>
      <c r="E3077" s="61">
        <v>26664</v>
      </c>
      <c r="F3077" s="61">
        <v>26665</v>
      </c>
      <c r="G3077" s="61">
        <v>26672</v>
      </c>
      <c r="H3077" s="61">
        <v>26700</v>
      </c>
      <c r="I3077" s="61">
        <v>26771</v>
      </c>
      <c r="J3077" s="61">
        <v>26567</v>
      </c>
      <c r="K3077" s="61">
        <v>26339</v>
      </c>
      <c r="L3077" s="61">
        <v>26307</v>
      </c>
      <c r="M3077" s="61">
        <v>26345</v>
      </c>
      <c r="N3077" s="61">
        <v>26460</v>
      </c>
      <c r="O3077" s="62">
        <v>26593</v>
      </c>
      <c r="P3077" s="61">
        <v>26687</v>
      </c>
      <c r="Q3077" s="27"/>
      <c r="R3077" s="28"/>
    </row>
    <row r="3078" spans="1:18" x14ac:dyDescent="0.2">
      <c r="A3078" s="60" t="s">
        <v>3087</v>
      </c>
      <c r="B3078" s="57" t="str">
        <f t="shared" si="144"/>
        <v>Kenosha County, Wisconsin</v>
      </c>
      <c r="C3078" s="57" t="str">
        <f t="shared" si="145"/>
        <v>Kenosha County</v>
      </c>
      <c r="D3078" s="56" t="str">
        <f t="shared" si="146"/>
        <v>Wisconsin</v>
      </c>
      <c r="E3078" s="61">
        <v>166426</v>
      </c>
      <c r="F3078" s="61">
        <v>166424</v>
      </c>
      <c r="G3078" s="61">
        <v>166626</v>
      </c>
      <c r="H3078" s="61">
        <v>166835</v>
      </c>
      <c r="I3078" s="61">
        <v>167216</v>
      </c>
      <c r="J3078" s="61">
        <v>167300</v>
      </c>
      <c r="K3078" s="61">
        <v>167836</v>
      </c>
      <c r="L3078" s="61">
        <v>167910</v>
      </c>
      <c r="M3078" s="61">
        <v>167867</v>
      </c>
      <c r="N3078" s="61">
        <v>168356</v>
      </c>
      <c r="O3078" s="62">
        <v>168926</v>
      </c>
      <c r="P3078" s="61">
        <v>169561</v>
      </c>
      <c r="Q3078" s="27"/>
      <c r="R3078" s="28"/>
    </row>
    <row r="3079" spans="1:18" x14ac:dyDescent="0.2">
      <c r="A3079" s="60" t="s">
        <v>3088</v>
      </c>
      <c r="B3079" s="57" t="str">
        <f t="shared" si="144"/>
        <v>Kewaunee County, Wisconsin</v>
      </c>
      <c r="C3079" s="57" t="str">
        <f t="shared" si="145"/>
        <v>Kewaunee County</v>
      </c>
      <c r="D3079" s="56" t="str">
        <f t="shared" si="146"/>
        <v>Wisconsin</v>
      </c>
      <c r="E3079" s="61">
        <v>20574</v>
      </c>
      <c r="F3079" s="61">
        <v>20578</v>
      </c>
      <c r="G3079" s="61">
        <v>20561</v>
      </c>
      <c r="H3079" s="61">
        <v>20558</v>
      </c>
      <c r="I3079" s="61">
        <v>20505</v>
      </c>
      <c r="J3079" s="61">
        <v>20370</v>
      </c>
      <c r="K3079" s="61">
        <v>20341</v>
      </c>
      <c r="L3079" s="61">
        <v>20324</v>
      </c>
      <c r="M3079" s="61">
        <v>20380</v>
      </c>
      <c r="N3079" s="61">
        <v>20401</v>
      </c>
      <c r="O3079" s="62">
        <v>20395</v>
      </c>
      <c r="P3079" s="61">
        <v>20434</v>
      </c>
      <c r="Q3079" s="27"/>
      <c r="R3079" s="28"/>
    </row>
    <row r="3080" spans="1:18" x14ac:dyDescent="0.2">
      <c r="A3080" s="60" t="s">
        <v>3089</v>
      </c>
      <c r="B3080" s="57" t="str">
        <f t="shared" si="144"/>
        <v>La Crosse County, Wisconsin</v>
      </c>
      <c r="C3080" s="57" t="str">
        <f t="shared" si="145"/>
        <v>La Crosse County</v>
      </c>
      <c r="D3080" s="56" t="str">
        <f t="shared" si="146"/>
        <v>Wisconsin</v>
      </c>
      <c r="E3080" s="61">
        <v>114638</v>
      </c>
      <c r="F3080" s="61">
        <v>114638</v>
      </c>
      <c r="G3080" s="61">
        <v>114872</v>
      </c>
      <c r="H3080" s="61">
        <v>115230</v>
      </c>
      <c r="I3080" s="61">
        <v>116543</v>
      </c>
      <c r="J3080" s="61">
        <v>116881</v>
      </c>
      <c r="K3080" s="61">
        <v>117440</v>
      </c>
      <c r="L3080" s="61">
        <v>117699</v>
      </c>
      <c r="M3080" s="61">
        <v>117681</v>
      </c>
      <c r="N3080" s="61">
        <v>118033</v>
      </c>
      <c r="O3080" s="62">
        <v>118041</v>
      </c>
      <c r="P3080" s="61">
        <v>118016</v>
      </c>
      <c r="Q3080" s="27"/>
      <c r="R3080" s="28"/>
    </row>
    <row r="3081" spans="1:18" x14ac:dyDescent="0.2">
      <c r="A3081" s="60" t="s">
        <v>3090</v>
      </c>
      <c r="B3081" s="57" t="str">
        <f t="shared" si="144"/>
        <v>Lafayette County, Wisconsin</v>
      </c>
      <c r="C3081" s="57" t="str">
        <f t="shared" si="145"/>
        <v>Lafayette County</v>
      </c>
      <c r="D3081" s="56" t="str">
        <f t="shared" si="146"/>
        <v>Wisconsin</v>
      </c>
      <c r="E3081" s="61">
        <v>16836</v>
      </c>
      <c r="F3081" s="61">
        <v>16833</v>
      </c>
      <c r="G3081" s="61">
        <v>16807</v>
      </c>
      <c r="H3081" s="61">
        <v>16863</v>
      </c>
      <c r="I3081" s="61">
        <v>16800</v>
      </c>
      <c r="J3081" s="61">
        <v>16669</v>
      </c>
      <c r="K3081" s="61">
        <v>16777</v>
      </c>
      <c r="L3081" s="61">
        <v>16791</v>
      </c>
      <c r="M3081" s="61">
        <v>16757</v>
      </c>
      <c r="N3081" s="61">
        <v>16689</v>
      </c>
      <c r="O3081" s="62">
        <v>16672</v>
      </c>
      <c r="P3081" s="61">
        <v>16665</v>
      </c>
      <c r="Q3081" s="27"/>
      <c r="R3081" s="28"/>
    </row>
    <row r="3082" spans="1:18" x14ac:dyDescent="0.2">
      <c r="A3082" s="60" t="s">
        <v>3091</v>
      </c>
      <c r="B3082" s="57" t="str">
        <f t="shared" si="144"/>
        <v>Langlade County, Wisconsin</v>
      </c>
      <c r="C3082" s="57" t="str">
        <f t="shared" si="145"/>
        <v>Langlade County</v>
      </c>
      <c r="D3082" s="56" t="str">
        <f t="shared" si="146"/>
        <v>Wisconsin</v>
      </c>
      <c r="E3082" s="61">
        <v>19977</v>
      </c>
      <c r="F3082" s="61">
        <v>19977</v>
      </c>
      <c r="G3082" s="61">
        <v>19963</v>
      </c>
      <c r="H3082" s="61">
        <v>19792</v>
      </c>
      <c r="I3082" s="61">
        <v>19618</v>
      </c>
      <c r="J3082" s="61">
        <v>19408</v>
      </c>
      <c r="K3082" s="61">
        <v>19250</v>
      </c>
      <c r="L3082" s="61">
        <v>19048</v>
      </c>
      <c r="M3082" s="61">
        <v>19083</v>
      </c>
      <c r="N3082" s="61">
        <v>19175</v>
      </c>
      <c r="O3082" s="62">
        <v>19236</v>
      </c>
      <c r="P3082" s="61">
        <v>19189</v>
      </c>
      <c r="Q3082" s="27"/>
      <c r="R3082" s="28"/>
    </row>
    <row r="3083" spans="1:18" x14ac:dyDescent="0.2">
      <c r="A3083" s="60" t="s">
        <v>3092</v>
      </c>
      <c r="B3083" s="57" t="str">
        <f t="shared" si="144"/>
        <v>Lincoln County, Wisconsin</v>
      </c>
      <c r="C3083" s="57" t="str">
        <f t="shared" si="145"/>
        <v>Lincoln County</v>
      </c>
      <c r="D3083" s="56" t="str">
        <f t="shared" si="146"/>
        <v>Wisconsin</v>
      </c>
      <c r="E3083" s="61">
        <v>28743</v>
      </c>
      <c r="F3083" s="61">
        <v>28743</v>
      </c>
      <c r="G3083" s="61">
        <v>28779</v>
      </c>
      <c r="H3083" s="61">
        <v>28505</v>
      </c>
      <c r="I3083" s="61">
        <v>28502</v>
      </c>
      <c r="J3083" s="61">
        <v>28305</v>
      </c>
      <c r="K3083" s="61">
        <v>28108</v>
      </c>
      <c r="L3083" s="61">
        <v>27867</v>
      </c>
      <c r="M3083" s="61">
        <v>27834</v>
      </c>
      <c r="N3083" s="61">
        <v>27751</v>
      </c>
      <c r="O3083" s="62">
        <v>27673</v>
      </c>
      <c r="P3083" s="61">
        <v>27593</v>
      </c>
      <c r="Q3083" s="27"/>
      <c r="R3083" s="28"/>
    </row>
    <row r="3084" spans="1:18" x14ac:dyDescent="0.2">
      <c r="A3084" s="60" t="s">
        <v>3093</v>
      </c>
      <c r="B3084" s="57" t="str">
        <f t="shared" si="144"/>
        <v>Manitowoc County, Wisconsin</v>
      </c>
      <c r="C3084" s="57" t="str">
        <f t="shared" si="145"/>
        <v>Manitowoc County</v>
      </c>
      <c r="D3084" s="56" t="str">
        <f t="shared" si="146"/>
        <v>Wisconsin</v>
      </c>
      <c r="E3084" s="61">
        <v>81442</v>
      </c>
      <c r="F3084" s="61">
        <v>81444</v>
      </c>
      <c r="G3084" s="61">
        <v>81331</v>
      </c>
      <c r="H3084" s="61">
        <v>81038</v>
      </c>
      <c r="I3084" s="61">
        <v>80726</v>
      </c>
      <c r="J3084" s="61">
        <v>80485</v>
      </c>
      <c r="K3084" s="61">
        <v>79951</v>
      </c>
      <c r="L3084" s="61">
        <v>79483</v>
      </c>
      <c r="M3084" s="61">
        <v>79348</v>
      </c>
      <c r="N3084" s="61">
        <v>79099</v>
      </c>
      <c r="O3084" s="62">
        <v>79015</v>
      </c>
      <c r="P3084" s="61">
        <v>78981</v>
      </c>
      <c r="Q3084" s="27"/>
      <c r="R3084" s="28"/>
    </row>
    <row r="3085" spans="1:18" x14ac:dyDescent="0.2">
      <c r="A3085" s="60" t="s">
        <v>3094</v>
      </c>
      <c r="B3085" s="57" t="str">
        <f t="shared" si="144"/>
        <v>Marathon County, Wisconsin</v>
      </c>
      <c r="C3085" s="57" t="str">
        <f t="shared" si="145"/>
        <v>Marathon County</v>
      </c>
      <c r="D3085" s="56" t="str">
        <f t="shared" si="146"/>
        <v>Wisconsin</v>
      </c>
      <c r="E3085" s="61">
        <v>134063</v>
      </c>
      <c r="F3085" s="61">
        <v>134061</v>
      </c>
      <c r="G3085" s="61">
        <v>134050</v>
      </c>
      <c r="H3085" s="61">
        <v>134339</v>
      </c>
      <c r="I3085" s="61">
        <v>134368</v>
      </c>
      <c r="J3085" s="61">
        <v>134884</v>
      </c>
      <c r="K3085" s="61">
        <v>135133</v>
      </c>
      <c r="L3085" s="61">
        <v>135314</v>
      </c>
      <c r="M3085" s="61">
        <v>135101</v>
      </c>
      <c r="N3085" s="61">
        <v>135452</v>
      </c>
      <c r="O3085" s="62">
        <v>135421</v>
      </c>
      <c r="P3085" s="61">
        <v>135692</v>
      </c>
      <c r="Q3085" s="27"/>
      <c r="R3085" s="28"/>
    </row>
    <row r="3086" spans="1:18" x14ac:dyDescent="0.2">
      <c r="A3086" s="60" t="s">
        <v>3095</v>
      </c>
      <c r="B3086" s="57" t="str">
        <f t="shared" si="144"/>
        <v>Marinette County, Wisconsin</v>
      </c>
      <c r="C3086" s="57" t="str">
        <f t="shared" si="145"/>
        <v>Marinette County</v>
      </c>
      <c r="D3086" s="56" t="str">
        <f t="shared" si="146"/>
        <v>Wisconsin</v>
      </c>
      <c r="E3086" s="61">
        <v>41749</v>
      </c>
      <c r="F3086" s="61">
        <v>41749</v>
      </c>
      <c r="G3086" s="61">
        <v>41663</v>
      </c>
      <c r="H3086" s="61">
        <v>41415</v>
      </c>
      <c r="I3086" s="61">
        <v>41350</v>
      </c>
      <c r="J3086" s="61">
        <v>41288</v>
      </c>
      <c r="K3086" s="61">
        <v>41048</v>
      </c>
      <c r="L3086" s="61">
        <v>40649</v>
      </c>
      <c r="M3086" s="61">
        <v>40255</v>
      </c>
      <c r="N3086" s="61">
        <v>40300</v>
      </c>
      <c r="O3086" s="62">
        <v>40402</v>
      </c>
      <c r="P3086" s="61">
        <v>40350</v>
      </c>
      <c r="Q3086" s="27"/>
      <c r="R3086" s="28"/>
    </row>
    <row r="3087" spans="1:18" x14ac:dyDescent="0.2">
      <c r="A3087" s="60" t="s">
        <v>3096</v>
      </c>
      <c r="B3087" s="57" t="str">
        <f t="shared" si="144"/>
        <v>Marquette County, Wisconsin</v>
      </c>
      <c r="C3087" s="57" t="str">
        <f t="shared" si="145"/>
        <v>Marquette County</v>
      </c>
      <c r="D3087" s="56" t="str">
        <f t="shared" si="146"/>
        <v>Wisconsin</v>
      </c>
      <c r="E3087" s="61">
        <v>15404</v>
      </c>
      <c r="F3087" s="61">
        <v>15399</v>
      </c>
      <c r="G3087" s="61">
        <v>15375</v>
      </c>
      <c r="H3087" s="61">
        <v>15367</v>
      </c>
      <c r="I3087" s="61">
        <v>15241</v>
      </c>
      <c r="J3087" s="61">
        <v>15179</v>
      </c>
      <c r="K3087" s="61">
        <v>15069</v>
      </c>
      <c r="L3087" s="61">
        <v>15119</v>
      </c>
      <c r="M3087" s="61">
        <v>15130</v>
      </c>
      <c r="N3087" s="61">
        <v>15280</v>
      </c>
      <c r="O3087" s="62">
        <v>15418</v>
      </c>
      <c r="P3087" s="61">
        <v>15574</v>
      </c>
      <c r="Q3087" s="27"/>
      <c r="R3087" s="28"/>
    </row>
    <row r="3088" spans="1:18" x14ac:dyDescent="0.2">
      <c r="A3088" s="60" t="s">
        <v>3097</v>
      </c>
      <c r="B3088" s="57" t="str">
        <f t="shared" si="144"/>
        <v>Menominee County, Wisconsin</v>
      </c>
      <c r="C3088" s="57" t="str">
        <f t="shared" si="145"/>
        <v>Menominee County</v>
      </c>
      <c r="D3088" s="56" t="str">
        <f t="shared" si="146"/>
        <v>Wisconsin</v>
      </c>
      <c r="E3088" s="61">
        <v>4232</v>
      </c>
      <c r="F3088" s="61">
        <v>4232</v>
      </c>
      <c r="G3088" s="61">
        <v>4269</v>
      </c>
      <c r="H3088" s="61">
        <v>4372</v>
      </c>
      <c r="I3088" s="61">
        <v>4363</v>
      </c>
      <c r="J3088" s="61">
        <v>4383</v>
      </c>
      <c r="K3088" s="61">
        <v>4507</v>
      </c>
      <c r="L3088" s="61">
        <v>4509</v>
      </c>
      <c r="M3088" s="61">
        <v>4527</v>
      </c>
      <c r="N3088" s="61">
        <v>4599</v>
      </c>
      <c r="O3088" s="62">
        <v>4595</v>
      </c>
      <c r="P3088" s="61">
        <v>4556</v>
      </c>
      <c r="Q3088" s="27"/>
      <c r="R3088" s="28"/>
    </row>
    <row r="3089" spans="1:18" x14ac:dyDescent="0.2">
      <c r="A3089" s="60" t="s">
        <v>3098</v>
      </c>
      <c r="B3089" s="57" t="str">
        <f t="shared" si="144"/>
        <v>Milwaukee County, Wisconsin</v>
      </c>
      <c r="C3089" s="57" t="str">
        <f t="shared" si="145"/>
        <v>Milwaukee County</v>
      </c>
      <c r="D3089" s="56" t="str">
        <f t="shared" si="146"/>
        <v>Wisconsin</v>
      </c>
      <c r="E3089" s="61">
        <v>947735</v>
      </c>
      <c r="F3089" s="61">
        <v>947728</v>
      </c>
      <c r="G3089" s="61">
        <v>948285</v>
      </c>
      <c r="H3089" s="61">
        <v>951324</v>
      </c>
      <c r="I3089" s="61">
        <v>954595</v>
      </c>
      <c r="J3089" s="61">
        <v>957443</v>
      </c>
      <c r="K3089" s="61">
        <v>958426</v>
      </c>
      <c r="L3089" s="61">
        <v>958421</v>
      </c>
      <c r="M3089" s="61">
        <v>954841</v>
      </c>
      <c r="N3089" s="61">
        <v>950172</v>
      </c>
      <c r="O3089" s="62">
        <v>946969</v>
      </c>
      <c r="P3089" s="61">
        <v>945726</v>
      </c>
      <c r="Q3089" s="27"/>
      <c r="R3089" s="28"/>
    </row>
    <row r="3090" spans="1:18" x14ac:dyDescent="0.2">
      <c r="A3090" s="60" t="s">
        <v>3099</v>
      </c>
      <c r="B3090" s="57" t="str">
        <f t="shared" si="144"/>
        <v>Monroe County, Wisconsin</v>
      </c>
      <c r="C3090" s="57" t="str">
        <f t="shared" si="145"/>
        <v>Monroe County</v>
      </c>
      <c r="D3090" s="56" t="str">
        <f t="shared" si="146"/>
        <v>Wisconsin</v>
      </c>
      <c r="E3090" s="61">
        <v>44673</v>
      </c>
      <c r="F3090" s="61">
        <v>44677</v>
      </c>
      <c r="G3090" s="61">
        <v>44813</v>
      </c>
      <c r="H3090" s="61">
        <v>45051</v>
      </c>
      <c r="I3090" s="61">
        <v>45003</v>
      </c>
      <c r="J3090" s="61">
        <v>45123</v>
      </c>
      <c r="K3090" s="61">
        <v>45156</v>
      </c>
      <c r="L3090" s="61">
        <v>45322</v>
      </c>
      <c r="M3090" s="61">
        <v>45423</v>
      </c>
      <c r="N3090" s="61">
        <v>45715</v>
      </c>
      <c r="O3090" s="62">
        <v>46141</v>
      </c>
      <c r="P3090" s="61">
        <v>46253</v>
      </c>
      <c r="Q3090" s="27"/>
      <c r="R3090" s="28"/>
    </row>
    <row r="3091" spans="1:18" x14ac:dyDescent="0.2">
      <c r="A3091" s="60" t="s">
        <v>3100</v>
      </c>
      <c r="B3091" s="57" t="str">
        <f t="shared" si="144"/>
        <v>Oconto County, Wisconsin</v>
      </c>
      <c r="C3091" s="57" t="str">
        <f t="shared" si="145"/>
        <v>Oconto County</v>
      </c>
      <c r="D3091" s="56" t="str">
        <f t="shared" si="146"/>
        <v>Wisconsin</v>
      </c>
      <c r="E3091" s="61">
        <v>37660</v>
      </c>
      <c r="F3091" s="61">
        <v>37660</v>
      </c>
      <c r="G3091" s="61">
        <v>37717</v>
      </c>
      <c r="H3091" s="61">
        <v>37574</v>
      </c>
      <c r="I3091" s="61">
        <v>37418</v>
      </c>
      <c r="J3091" s="61">
        <v>37366</v>
      </c>
      <c r="K3091" s="61">
        <v>37460</v>
      </c>
      <c r="L3091" s="61">
        <v>37472</v>
      </c>
      <c r="M3091" s="61">
        <v>37475</v>
      </c>
      <c r="N3091" s="61">
        <v>37531</v>
      </c>
      <c r="O3091" s="62">
        <v>37824</v>
      </c>
      <c r="P3091" s="61">
        <v>37930</v>
      </c>
      <c r="Q3091" s="27"/>
      <c r="R3091" s="28"/>
    </row>
    <row r="3092" spans="1:18" x14ac:dyDescent="0.2">
      <c r="A3092" s="60" t="s">
        <v>3101</v>
      </c>
      <c r="B3092" s="57" t="str">
        <f t="shared" si="144"/>
        <v>Oneida County, Wisconsin</v>
      </c>
      <c r="C3092" s="57" t="str">
        <f t="shared" si="145"/>
        <v>Oneida County</v>
      </c>
      <c r="D3092" s="56" t="str">
        <f t="shared" si="146"/>
        <v>Wisconsin</v>
      </c>
      <c r="E3092" s="61">
        <v>35998</v>
      </c>
      <c r="F3092" s="61">
        <v>36012</v>
      </c>
      <c r="G3092" s="61">
        <v>35949</v>
      </c>
      <c r="H3092" s="61">
        <v>35789</v>
      </c>
      <c r="I3092" s="61">
        <v>35673</v>
      </c>
      <c r="J3092" s="61">
        <v>35558</v>
      </c>
      <c r="K3092" s="61">
        <v>35325</v>
      </c>
      <c r="L3092" s="61">
        <v>35303</v>
      </c>
      <c r="M3092" s="61">
        <v>35329</v>
      </c>
      <c r="N3092" s="61">
        <v>35236</v>
      </c>
      <c r="O3092" s="62">
        <v>35444</v>
      </c>
      <c r="P3092" s="61">
        <v>35595</v>
      </c>
      <c r="Q3092" s="27"/>
      <c r="R3092" s="28"/>
    </row>
    <row r="3093" spans="1:18" x14ac:dyDescent="0.2">
      <c r="A3093" s="60" t="s">
        <v>3102</v>
      </c>
      <c r="B3093" s="57" t="str">
        <f t="shared" si="144"/>
        <v>Outagamie County, Wisconsin</v>
      </c>
      <c r="C3093" s="57" t="str">
        <f t="shared" si="145"/>
        <v>Outagamie County</v>
      </c>
      <c r="D3093" s="56" t="str">
        <f t="shared" si="146"/>
        <v>Wisconsin</v>
      </c>
      <c r="E3093" s="61">
        <v>176695</v>
      </c>
      <c r="F3093" s="61">
        <v>176686</v>
      </c>
      <c r="G3093" s="61">
        <v>176908</v>
      </c>
      <c r="H3093" s="61">
        <v>177926</v>
      </c>
      <c r="I3093" s="61">
        <v>179003</v>
      </c>
      <c r="J3093" s="61">
        <v>180330</v>
      </c>
      <c r="K3093" s="61">
        <v>182148</v>
      </c>
      <c r="L3093" s="61">
        <v>183328</v>
      </c>
      <c r="M3093" s="61">
        <v>184593</v>
      </c>
      <c r="N3093" s="61">
        <v>185816</v>
      </c>
      <c r="O3093" s="62">
        <v>186879</v>
      </c>
      <c r="P3093" s="61">
        <v>187885</v>
      </c>
      <c r="Q3093" s="27"/>
      <c r="R3093" s="28"/>
    </row>
    <row r="3094" spans="1:18" x14ac:dyDescent="0.2">
      <c r="A3094" s="60" t="s">
        <v>3103</v>
      </c>
      <c r="B3094" s="57" t="str">
        <f t="shared" si="144"/>
        <v>Ozaukee County, Wisconsin</v>
      </c>
      <c r="C3094" s="57" t="str">
        <f t="shared" si="145"/>
        <v>Ozaukee County</v>
      </c>
      <c r="D3094" s="56" t="str">
        <f t="shared" si="146"/>
        <v>Wisconsin</v>
      </c>
      <c r="E3094" s="61">
        <v>86395</v>
      </c>
      <c r="F3094" s="61">
        <v>86395</v>
      </c>
      <c r="G3094" s="61">
        <v>86377</v>
      </c>
      <c r="H3094" s="61">
        <v>86798</v>
      </c>
      <c r="I3094" s="61">
        <v>87111</v>
      </c>
      <c r="J3094" s="61">
        <v>87213</v>
      </c>
      <c r="K3094" s="61">
        <v>87578</v>
      </c>
      <c r="L3094" s="61">
        <v>87932</v>
      </c>
      <c r="M3094" s="61">
        <v>88332</v>
      </c>
      <c r="N3094" s="61">
        <v>88443</v>
      </c>
      <c r="O3094" s="62">
        <v>89059</v>
      </c>
      <c r="P3094" s="61">
        <v>89221</v>
      </c>
      <c r="Q3094" s="27"/>
      <c r="R3094" s="28"/>
    </row>
    <row r="3095" spans="1:18" x14ac:dyDescent="0.2">
      <c r="A3095" s="60" t="s">
        <v>3104</v>
      </c>
      <c r="B3095" s="57" t="str">
        <f t="shared" si="144"/>
        <v>Pepin County, Wisconsin</v>
      </c>
      <c r="C3095" s="57" t="str">
        <f t="shared" si="145"/>
        <v>Pepin County</v>
      </c>
      <c r="D3095" s="56" t="str">
        <f t="shared" si="146"/>
        <v>Wisconsin</v>
      </c>
      <c r="E3095" s="61">
        <v>7469</v>
      </c>
      <c r="F3095" s="61">
        <v>7469</v>
      </c>
      <c r="G3095" s="61">
        <v>7472</v>
      </c>
      <c r="H3095" s="61">
        <v>7400</v>
      </c>
      <c r="I3095" s="61">
        <v>7373</v>
      </c>
      <c r="J3095" s="61">
        <v>7347</v>
      </c>
      <c r="K3095" s="61">
        <v>7299</v>
      </c>
      <c r="L3095" s="61">
        <v>7237</v>
      </c>
      <c r="M3095" s="61">
        <v>7250</v>
      </c>
      <c r="N3095" s="61">
        <v>7246</v>
      </c>
      <c r="O3095" s="62">
        <v>7304</v>
      </c>
      <c r="P3095" s="61">
        <v>7287</v>
      </c>
      <c r="Q3095" s="27"/>
      <c r="R3095" s="28"/>
    </row>
    <row r="3096" spans="1:18" x14ac:dyDescent="0.2">
      <c r="A3096" s="60" t="s">
        <v>3105</v>
      </c>
      <c r="B3096" s="57" t="str">
        <f t="shared" si="144"/>
        <v>Pierce County, Wisconsin</v>
      </c>
      <c r="C3096" s="57" t="str">
        <f t="shared" si="145"/>
        <v>Pierce County</v>
      </c>
      <c r="D3096" s="56" t="str">
        <f t="shared" si="146"/>
        <v>Wisconsin</v>
      </c>
      <c r="E3096" s="61">
        <v>41019</v>
      </c>
      <c r="F3096" s="61">
        <v>41029</v>
      </c>
      <c r="G3096" s="61">
        <v>41089</v>
      </c>
      <c r="H3096" s="61">
        <v>40896</v>
      </c>
      <c r="I3096" s="61">
        <v>40725</v>
      </c>
      <c r="J3096" s="61">
        <v>40814</v>
      </c>
      <c r="K3096" s="61">
        <v>41038</v>
      </c>
      <c r="L3096" s="61">
        <v>41069</v>
      </c>
      <c r="M3096" s="61">
        <v>41456</v>
      </c>
      <c r="N3096" s="61">
        <v>42016</v>
      </c>
      <c r="O3096" s="62">
        <v>42592</v>
      </c>
      <c r="P3096" s="61">
        <v>42754</v>
      </c>
      <c r="Q3096" s="27"/>
      <c r="R3096" s="28"/>
    </row>
    <row r="3097" spans="1:18" x14ac:dyDescent="0.2">
      <c r="A3097" s="60" t="s">
        <v>3106</v>
      </c>
      <c r="B3097" s="57" t="str">
        <f t="shared" si="144"/>
        <v>Polk County, Wisconsin</v>
      </c>
      <c r="C3097" s="57" t="str">
        <f t="shared" si="145"/>
        <v>Polk County</v>
      </c>
      <c r="D3097" s="56" t="str">
        <f t="shared" si="146"/>
        <v>Wisconsin</v>
      </c>
      <c r="E3097" s="61">
        <v>44205</v>
      </c>
      <c r="F3097" s="61">
        <v>44198</v>
      </c>
      <c r="G3097" s="61">
        <v>44156</v>
      </c>
      <c r="H3097" s="61">
        <v>43954</v>
      </c>
      <c r="I3097" s="61">
        <v>43519</v>
      </c>
      <c r="J3097" s="61">
        <v>43313</v>
      </c>
      <c r="K3097" s="61">
        <v>43328</v>
      </c>
      <c r="L3097" s="61">
        <v>43218</v>
      </c>
      <c r="M3097" s="61">
        <v>43224</v>
      </c>
      <c r="N3097" s="61">
        <v>43397</v>
      </c>
      <c r="O3097" s="62">
        <v>43568</v>
      </c>
      <c r="P3097" s="61">
        <v>43783</v>
      </c>
      <c r="Q3097" s="27"/>
      <c r="R3097" s="28"/>
    </row>
    <row r="3098" spans="1:18" x14ac:dyDescent="0.2">
      <c r="A3098" s="60" t="s">
        <v>3107</v>
      </c>
      <c r="B3098" s="57" t="str">
        <f t="shared" si="144"/>
        <v>Portage County, Wisconsin</v>
      </c>
      <c r="C3098" s="57" t="str">
        <f t="shared" si="145"/>
        <v>Portage County</v>
      </c>
      <c r="D3098" s="56" t="str">
        <f t="shared" si="146"/>
        <v>Wisconsin</v>
      </c>
      <c r="E3098" s="61">
        <v>70019</v>
      </c>
      <c r="F3098" s="61">
        <v>70021</v>
      </c>
      <c r="G3098" s="61">
        <v>70024</v>
      </c>
      <c r="H3098" s="61">
        <v>70088</v>
      </c>
      <c r="I3098" s="61">
        <v>70425</v>
      </c>
      <c r="J3098" s="61">
        <v>70518</v>
      </c>
      <c r="K3098" s="61">
        <v>70528</v>
      </c>
      <c r="L3098" s="61">
        <v>70520</v>
      </c>
      <c r="M3098" s="61">
        <v>70451</v>
      </c>
      <c r="N3098" s="61">
        <v>70565</v>
      </c>
      <c r="O3098" s="62">
        <v>70850</v>
      </c>
      <c r="P3098" s="61">
        <v>70772</v>
      </c>
      <c r="Q3098" s="27"/>
      <c r="R3098" s="28"/>
    </row>
    <row r="3099" spans="1:18" x14ac:dyDescent="0.2">
      <c r="A3099" s="60" t="s">
        <v>3108</v>
      </c>
      <c r="B3099" s="57" t="str">
        <f t="shared" si="144"/>
        <v>Price County, Wisconsin</v>
      </c>
      <c r="C3099" s="57" t="str">
        <f t="shared" si="145"/>
        <v>Price County</v>
      </c>
      <c r="D3099" s="56" t="str">
        <f t="shared" si="146"/>
        <v>Wisconsin</v>
      </c>
      <c r="E3099" s="61">
        <v>14159</v>
      </c>
      <c r="F3099" s="61">
        <v>14159</v>
      </c>
      <c r="G3099" s="61">
        <v>14097</v>
      </c>
      <c r="H3099" s="61">
        <v>13984</v>
      </c>
      <c r="I3099" s="61">
        <v>13845</v>
      </c>
      <c r="J3099" s="61">
        <v>13738</v>
      </c>
      <c r="K3099" s="61">
        <v>13657</v>
      </c>
      <c r="L3099" s="61">
        <v>13578</v>
      </c>
      <c r="M3099" s="61">
        <v>13413</v>
      </c>
      <c r="N3099" s="61">
        <v>13380</v>
      </c>
      <c r="O3099" s="62">
        <v>13357</v>
      </c>
      <c r="P3099" s="61">
        <v>13351</v>
      </c>
      <c r="Q3099" s="27"/>
      <c r="R3099" s="28"/>
    </row>
    <row r="3100" spans="1:18" x14ac:dyDescent="0.2">
      <c r="A3100" s="60" t="s">
        <v>3109</v>
      </c>
      <c r="B3100" s="57" t="str">
        <f t="shared" si="144"/>
        <v>Racine County, Wisconsin</v>
      </c>
      <c r="C3100" s="57" t="str">
        <f t="shared" si="145"/>
        <v>Racine County</v>
      </c>
      <c r="D3100" s="56" t="str">
        <f t="shared" si="146"/>
        <v>Wisconsin</v>
      </c>
      <c r="E3100" s="61">
        <v>195408</v>
      </c>
      <c r="F3100" s="61">
        <v>195428</v>
      </c>
      <c r="G3100" s="61">
        <v>195406</v>
      </c>
      <c r="H3100" s="61">
        <v>194908</v>
      </c>
      <c r="I3100" s="61">
        <v>194594</v>
      </c>
      <c r="J3100" s="61">
        <v>194680</v>
      </c>
      <c r="K3100" s="61">
        <v>194786</v>
      </c>
      <c r="L3100" s="61">
        <v>194672</v>
      </c>
      <c r="M3100" s="61">
        <v>194846</v>
      </c>
      <c r="N3100" s="61">
        <v>195825</v>
      </c>
      <c r="O3100" s="62">
        <v>196357</v>
      </c>
      <c r="P3100" s="61">
        <v>196311</v>
      </c>
      <c r="Q3100" s="27"/>
      <c r="R3100" s="28"/>
    </row>
    <row r="3101" spans="1:18" x14ac:dyDescent="0.2">
      <c r="A3101" s="60" t="s">
        <v>3110</v>
      </c>
      <c r="B3101" s="57" t="str">
        <f t="shared" si="144"/>
        <v>Richland County, Wisconsin</v>
      </c>
      <c r="C3101" s="57" t="str">
        <f t="shared" si="145"/>
        <v>Richland County</v>
      </c>
      <c r="D3101" s="56" t="str">
        <f t="shared" si="146"/>
        <v>Wisconsin</v>
      </c>
      <c r="E3101" s="61">
        <v>18021</v>
      </c>
      <c r="F3101" s="61">
        <v>18028</v>
      </c>
      <c r="G3101" s="61">
        <v>18024</v>
      </c>
      <c r="H3101" s="61">
        <v>18009</v>
      </c>
      <c r="I3101" s="61">
        <v>17816</v>
      </c>
      <c r="J3101" s="61">
        <v>17827</v>
      </c>
      <c r="K3101" s="61">
        <v>17754</v>
      </c>
      <c r="L3101" s="61">
        <v>17574</v>
      </c>
      <c r="M3101" s="61">
        <v>17556</v>
      </c>
      <c r="N3101" s="61">
        <v>17517</v>
      </c>
      <c r="O3101" s="62">
        <v>17397</v>
      </c>
      <c r="P3101" s="61">
        <v>17252</v>
      </c>
      <c r="Q3101" s="27"/>
      <c r="R3101" s="28"/>
    </row>
    <row r="3102" spans="1:18" x14ac:dyDescent="0.2">
      <c r="A3102" s="60" t="s">
        <v>3111</v>
      </c>
      <c r="B3102" s="57" t="str">
        <f t="shared" si="144"/>
        <v>Rock County, Wisconsin</v>
      </c>
      <c r="C3102" s="57" t="str">
        <f t="shared" si="145"/>
        <v>Rock County</v>
      </c>
      <c r="D3102" s="56" t="str">
        <f t="shared" si="146"/>
        <v>Wisconsin</v>
      </c>
      <c r="E3102" s="61">
        <v>160331</v>
      </c>
      <c r="F3102" s="61">
        <v>160325</v>
      </c>
      <c r="G3102" s="61">
        <v>160260</v>
      </c>
      <c r="H3102" s="61">
        <v>159867</v>
      </c>
      <c r="I3102" s="61">
        <v>160065</v>
      </c>
      <c r="J3102" s="61">
        <v>160341</v>
      </c>
      <c r="K3102" s="61">
        <v>160920</v>
      </c>
      <c r="L3102" s="61">
        <v>161006</v>
      </c>
      <c r="M3102" s="61">
        <v>161320</v>
      </c>
      <c r="N3102" s="61">
        <v>162205</v>
      </c>
      <c r="O3102" s="62">
        <v>162874</v>
      </c>
      <c r="P3102" s="61">
        <v>163354</v>
      </c>
      <c r="Q3102" s="27"/>
      <c r="R3102" s="28"/>
    </row>
    <row r="3103" spans="1:18" x14ac:dyDescent="0.2">
      <c r="A3103" s="60" t="s">
        <v>3112</v>
      </c>
      <c r="B3103" s="57" t="str">
        <f t="shared" si="144"/>
        <v>Rusk County, Wisconsin</v>
      </c>
      <c r="C3103" s="57" t="str">
        <f t="shared" si="145"/>
        <v>Rusk County</v>
      </c>
      <c r="D3103" s="56" t="str">
        <f t="shared" si="146"/>
        <v>Wisconsin</v>
      </c>
      <c r="E3103" s="61">
        <v>14755</v>
      </c>
      <c r="F3103" s="61">
        <v>14754</v>
      </c>
      <c r="G3103" s="61">
        <v>14731</v>
      </c>
      <c r="H3103" s="61">
        <v>14615</v>
      </c>
      <c r="I3103" s="61">
        <v>14305</v>
      </c>
      <c r="J3103" s="61">
        <v>14367</v>
      </c>
      <c r="K3103" s="61">
        <v>14350</v>
      </c>
      <c r="L3103" s="61">
        <v>14124</v>
      </c>
      <c r="M3103" s="61">
        <v>14101</v>
      </c>
      <c r="N3103" s="61">
        <v>14148</v>
      </c>
      <c r="O3103" s="62">
        <v>14110</v>
      </c>
      <c r="P3103" s="61">
        <v>14178</v>
      </c>
      <c r="Q3103" s="27"/>
      <c r="R3103" s="28"/>
    </row>
    <row r="3104" spans="1:18" x14ac:dyDescent="0.2">
      <c r="A3104" s="60" t="s">
        <v>3113</v>
      </c>
      <c r="B3104" s="57" t="str">
        <f t="shared" si="144"/>
        <v>St. Croix County, Wisconsin</v>
      </c>
      <c r="C3104" s="57" t="str">
        <f t="shared" si="145"/>
        <v>St. Croix County</v>
      </c>
      <c r="D3104" s="56" t="str">
        <f t="shared" si="146"/>
        <v>Wisconsin</v>
      </c>
      <c r="E3104" s="61">
        <v>84345</v>
      </c>
      <c r="F3104" s="61">
        <v>84337</v>
      </c>
      <c r="G3104" s="61">
        <v>84397</v>
      </c>
      <c r="H3104" s="61">
        <v>84771</v>
      </c>
      <c r="I3104" s="61">
        <v>85035</v>
      </c>
      <c r="J3104" s="61">
        <v>85643</v>
      </c>
      <c r="K3104" s="61">
        <v>86530</v>
      </c>
      <c r="L3104" s="61">
        <v>87129</v>
      </c>
      <c r="M3104" s="61">
        <v>87598</v>
      </c>
      <c r="N3104" s="61">
        <v>88560</v>
      </c>
      <c r="O3104" s="62">
        <v>89688</v>
      </c>
      <c r="P3104" s="61">
        <v>90687</v>
      </c>
      <c r="Q3104" s="27"/>
      <c r="R3104" s="28"/>
    </row>
    <row r="3105" spans="1:18" x14ac:dyDescent="0.2">
      <c r="A3105" s="60" t="s">
        <v>3114</v>
      </c>
      <c r="B3105" s="57" t="str">
        <f t="shared" si="144"/>
        <v>Sauk County, Wisconsin</v>
      </c>
      <c r="C3105" s="57" t="str">
        <f t="shared" si="145"/>
        <v>Sauk County</v>
      </c>
      <c r="D3105" s="56" t="str">
        <f t="shared" si="146"/>
        <v>Wisconsin</v>
      </c>
      <c r="E3105" s="61">
        <v>61976</v>
      </c>
      <c r="F3105" s="61">
        <v>61955</v>
      </c>
      <c r="G3105" s="61">
        <v>62050</v>
      </c>
      <c r="H3105" s="61">
        <v>62236</v>
      </c>
      <c r="I3105" s="61">
        <v>62369</v>
      </c>
      <c r="J3105" s="61">
        <v>62782</v>
      </c>
      <c r="K3105" s="61">
        <v>62959</v>
      </c>
      <c r="L3105" s="61">
        <v>63271</v>
      </c>
      <c r="M3105" s="61">
        <v>63614</v>
      </c>
      <c r="N3105" s="61">
        <v>63967</v>
      </c>
      <c r="O3105" s="62">
        <v>64318</v>
      </c>
      <c r="P3105" s="61">
        <v>64442</v>
      </c>
      <c r="Q3105" s="27"/>
      <c r="R3105" s="28"/>
    </row>
    <row r="3106" spans="1:18" x14ac:dyDescent="0.2">
      <c r="A3106" s="60" t="s">
        <v>3115</v>
      </c>
      <c r="B3106" s="57" t="str">
        <f t="shared" si="144"/>
        <v>Sawyer County, Wisconsin</v>
      </c>
      <c r="C3106" s="57" t="str">
        <f t="shared" si="145"/>
        <v>Sawyer County</v>
      </c>
      <c r="D3106" s="56" t="str">
        <f t="shared" si="146"/>
        <v>Wisconsin</v>
      </c>
      <c r="E3106" s="61">
        <v>16557</v>
      </c>
      <c r="F3106" s="61">
        <v>16538</v>
      </c>
      <c r="G3106" s="61">
        <v>16549</v>
      </c>
      <c r="H3106" s="61">
        <v>16541</v>
      </c>
      <c r="I3106" s="61">
        <v>16515</v>
      </c>
      <c r="J3106" s="61">
        <v>16474</v>
      </c>
      <c r="K3106" s="61">
        <v>16357</v>
      </c>
      <c r="L3106" s="61">
        <v>16288</v>
      </c>
      <c r="M3106" s="61">
        <v>16320</v>
      </c>
      <c r="N3106" s="61">
        <v>16367</v>
      </c>
      <c r="O3106" s="62">
        <v>16464</v>
      </c>
      <c r="P3106" s="61">
        <v>16558</v>
      </c>
      <c r="Q3106" s="27"/>
      <c r="R3106" s="28"/>
    </row>
    <row r="3107" spans="1:18" x14ac:dyDescent="0.2">
      <c r="A3107" s="60" t="s">
        <v>3116</v>
      </c>
      <c r="B3107" s="57" t="str">
        <f t="shared" si="144"/>
        <v>Shawano County, Wisconsin</v>
      </c>
      <c r="C3107" s="57" t="str">
        <f t="shared" si="145"/>
        <v>Shawano County</v>
      </c>
      <c r="D3107" s="56" t="str">
        <f t="shared" si="146"/>
        <v>Wisconsin</v>
      </c>
      <c r="E3107" s="61">
        <v>41949</v>
      </c>
      <c r="F3107" s="61">
        <v>41955</v>
      </c>
      <c r="G3107" s="61">
        <v>41939</v>
      </c>
      <c r="H3107" s="61">
        <v>41671</v>
      </c>
      <c r="I3107" s="61">
        <v>41509</v>
      </c>
      <c r="J3107" s="61">
        <v>41409</v>
      </c>
      <c r="K3107" s="61">
        <v>41345</v>
      </c>
      <c r="L3107" s="61">
        <v>41051</v>
      </c>
      <c r="M3107" s="61">
        <v>40952</v>
      </c>
      <c r="N3107" s="61">
        <v>40846</v>
      </c>
      <c r="O3107" s="62">
        <v>40771</v>
      </c>
      <c r="P3107" s="61">
        <v>40899</v>
      </c>
      <c r="Q3107" s="27"/>
      <c r="R3107" s="28"/>
    </row>
    <row r="3108" spans="1:18" x14ac:dyDescent="0.2">
      <c r="A3108" s="60" t="s">
        <v>3117</v>
      </c>
      <c r="B3108" s="57" t="str">
        <f t="shared" si="144"/>
        <v>Sheboygan County, Wisconsin</v>
      </c>
      <c r="C3108" s="57" t="str">
        <f t="shared" si="145"/>
        <v>Sheboygan County</v>
      </c>
      <c r="D3108" s="56" t="str">
        <f t="shared" si="146"/>
        <v>Wisconsin</v>
      </c>
      <c r="E3108" s="61">
        <v>115507</v>
      </c>
      <c r="F3108" s="61">
        <v>115512</v>
      </c>
      <c r="G3108" s="61">
        <v>115524</v>
      </c>
      <c r="H3108" s="61">
        <v>115208</v>
      </c>
      <c r="I3108" s="61">
        <v>114767</v>
      </c>
      <c r="J3108" s="61">
        <v>114697</v>
      </c>
      <c r="K3108" s="61">
        <v>114982</v>
      </c>
      <c r="L3108" s="61">
        <v>115196</v>
      </c>
      <c r="M3108" s="61">
        <v>115030</v>
      </c>
      <c r="N3108" s="61">
        <v>115089</v>
      </c>
      <c r="O3108" s="62">
        <v>115233</v>
      </c>
      <c r="P3108" s="61">
        <v>115340</v>
      </c>
      <c r="Q3108" s="27"/>
      <c r="R3108" s="28"/>
    </row>
    <row r="3109" spans="1:18" x14ac:dyDescent="0.2">
      <c r="A3109" s="60" t="s">
        <v>3118</v>
      </c>
      <c r="B3109" s="57" t="str">
        <f t="shared" si="144"/>
        <v>Taylor County, Wisconsin</v>
      </c>
      <c r="C3109" s="57" t="str">
        <f t="shared" si="145"/>
        <v>Taylor County</v>
      </c>
      <c r="D3109" s="56" t="str">
        <f t="shared" si="146"/>
        <v>Wisconsin</v>
      </c>
      <c r="E3109" s="61">
        <v>20689</v>
      </c>
      <c r="F3109" s="61">
        <v>20690</v>
      </c>
      <c r="G3109" s="61">
        <v>20661</v>
      </c>
      <c r="H3109" s="61">
        <v>20658</v>
      </c>
      <c r="I3109" s="61">
        <v>20371</v>
      </c>
      <c r="J3109" s="61">
        <v>20424</v>
      </c>
      <c r="K3109" s="61">
        <v>20417</v>
      </c>
      <c r="L3109" s="61">
        <v>20314</v>
      </c>
      <c r="M3109" s="61">
        <v>20290</v>
      </c>
      <c r="N3109" s="61">
        <v>20314</v>
      </c>
      <c r="O3109" s="62">
        <v>20364</v>
      </c>
      <c r="P3109" s="61">
        <v>20343</v>
      </c>
      <c r="Q3109" s="27"/>
      <c r="R3109" s="28"/>
    </row>
    <row r="3110" spans="1:18" x14ac:dyDescent="0.2">
      <c r="A3110" s="60" t="s">
        <v>3119</v>
      </c>
      <c r="B3110" s="57" t="str">
        <f t="shared" si="144"/>
        <v>Trempealeau County, Wisconsin</v>
      </c>
      <c r="C3110" s="57" t="str">
        <f t="shared" si="145"/>
        <v>Trempealeau County</v>
      </c>
      <c r="D3110" s="56" t="str">
        <f t="shared" si="146"/>
        <v>Wisconsin</v>
      </c>
      <c r="E3110" s="61">
        <v>28816</v>
      </c>
      <c r="F3110" s="61">
        <v>28815</v>
      </c>
      <c r="G3110" s="61">
        <v>28846</v>
      </c>
      <c r="H3110" s="61">
        <v>28991</v>
      </c>
      <c r="I3110" s="61">
        <v>29289</v>
      </c>
      <c r="J3110" s="61">
        <v>29461</v>
      </c>
      <c r="K3110" s="61">
        <v>29410</v>
      </c>
      <c r="L3110" s="61">
        <v>29441</v>
      </c>
      <c r="M3110" s="61">
        <v>29540</v>
      </c>
      <c r="N3110" s="61">
        <v>29372</v>
      </c>
      <c r="O3110" s="62">
        <v>29494</v>
      </c>
      <c r="P3110" s="61">
        <v>29649</v>
      </c>
      <c r="Q3110" s="27"/>
      <c r="R3110" s="28"/>
    </row>
    <row r="3111" spans="1:18" x14ac:dyDescent="0.2">
      <c r="A3111" s="60" t="s">
        <v>3120</v>
      </c>
      <c r="B3111" s="57" t="str">
        <f t="shared" si="144"/>
        <v>Vernon County, Wisconsin</v>
      </c>
      <c r="C3111" s="57" t="str">
        <f t="shared" si="145"/>
        <v>Vernon County</v>
      </c>
      <c r="D3111" s="56" t="str">
        <f t="shared" si="146"/>
        <v>Wisconsin</v>
      </c>
      <c r="E3111" s="61">
        <v>29773</v>
      </c>
      <c r="F3111" s="61">
        <v>29769</v>
      </c>
      <c r="G3111" s="61">
        <v>29766</v>
      </c>
      <c r="H3111" s="61">
        <v>29869</v>
      </c>
      <c r="I3111" s="61">
        <v>30021</v>
      </c>
      <c r="J3111" s="61">
        <v>30089</v>
      </c>
      <c r="K3111" s="61">
        <v>30186</v>
      </c>
      <c r="L3111" s="61">
        <v>30317</v>
      </c>
      <c r="M3111" s="61">
        <v>30553</v>
      </c>
      <c r="N3111" s="61">
        <v>30702</v>
      </c>
      <c r="O3111" s="62">
        <v>30772</v>
      </c>
      <c r="P3111" s="61">
        <v>30822</v>
      </c>
      <c r="Q3111" s="27"/>
      <c r="R3111" s="28"/>
    </row>
    <row r="3112" spans="1:18" x14ac:dyDescent="0.2">
      <c r="A3112" s="60" t="s">
        <v>3121</v>
      </c>
      <c r="B3112" s="57" t="str">
        <f t="shared" si="144"/>
        <v>Vilas County, Wisconsin</v>
      </c>
      <c r="C3112" s="57" t="str">
        <f t="shared" si="145"/>
        <v>Vilas County</v>
      </c>
      <c r="D3112" s="56" t="str">
        <f t="shared" si="146"/>
        <v>Wisconsin</v>
      </c>
      <c r="E3112" s="61">
        <v>21430</v>
      </c>
      <c r="F3112" s="61">
        <v>21444</v>
      </c>
      <c r="G3112" s="61">
        <v>21455</v>
      </c>
      <c r="H3112" s="61">
        <v>21414</v>
      </c>
      <c r="I3112" s="61">
        <v>21315</v>
      </c>
      <c r="J3112" s="61">
        <v>21395</v>
      </c>
      <c r="K3112" s="61">
        <v>21415</v>
      </c>
      <c r="L3112" s="61">
        <v>21447</v>
      </c>
      <c r="M3112" s="61">
        <v>21500</v>
      </c>
      <c r="N3112" s="61">
        <v>21684</v>
      </c>
      <c r="O3112" s="62">
        <v>21928</v>
      </c>
      <c r="P3112" s="61">
        <v>22195</v>
      </c>
      <c r="Q3112" s="27"/>
      <c r="R3112" s="28"/>
    </row>
    <row r="3113" spans="1:18" x14ac:dyDescent="0.2">
      <c r="A3113" s="60" t="s">
        <v>3122</v>
      </c>
      <c r="B3113" s="57" t="str">
        <f t="shared" si="144"/>
        <v>Walworth County, Wisconsin</v>
      </c>
      <c r="C3113" s="57" t="str">
        <f t="shared" si="145"/>
        <v>Walworth County</v>
      </c>
      <c r="D3113" s="56" t="str">
        <f t="shared" si="146"/>
        <v>Wisconsin</v>
      </c>
      <c r="E3113" s="61">
        <v>102228</v>
      </c>
      <c r="F3113" s="61">
        <v>102230</v>
      </c>
      <c r="G3113" s="61">
        <v>102197</v>
      </c>
      <c r="H3113" s="61">
        <v>102643</v>
      </c>
      <c r="I3113" s="61">
        <v>102871</v>
      </c>
      <c r="J3113" s="61">
        <v>102793</v>
      </c>
      <c r="K3113" s="61">
        <v>103171</v>
      </c>
      <c r="L3113" s="61">
        <v>102475</v>
      </c>
      <c r="M3113" s="61">
        <v>102627</v>
      </c>
      <c r="N3113" s="61">
        <v>102850</v>
      </c>
      <c r="O3113" s="62">
        <v>103550</v>
      </c>
      <c r="P3113" s="61">
        <v>103868</v>
      </c>
      <c r="Q3113" s="27"/>
      <c r="R3113" s="28"/>
    </row>
    <row r="3114" spans="1:18" x14ac:dyDescent="0.2">
      <c r="A3114" s="60" t="s">
        <v>3123</v>
      </c>
      <c r="B3114" s="57" t="str">
        <f t="shared" si="144"/>
        <v>Washburn County, Wisconsin</v>
      </c>
      <c r="C3114" s="57" t="str">
        <f t="shared" si="145"/>
        <v>Washburn County</v>
      </c>
      <c r="D3114" s="56" t="str">
        <f t="shared" si="146"/>
        <v>Wisconsin</v>
      </c>
      <c r="E3114" s="61">
        <v>15911</v>
      </c>
      <c r="F3114" s="61">
        <v>15907</v>
      </c>
      <c r="G3114" s="61">
        <v>15930</v>
      </c>
      <c r="H3114" s="61">
        <v>15842</v>
      </c>
      <c r="I3114" s="61">
        <v>15847</v>
      </c>
      <c r="J3114" s="61">
        <v>15661</v>
      </c>
      <c r="K3114" s="61">
        <v>15658</v>
      </c>
      <c r="L3114" s="61">
        <v>15522</v>
      </c>
      <c r="M3114" s="61">
        <v>15621</v>
      </c>
      <c r="N3114" s="61">
        <v>15739</v>
      </c>
      <c r="O3114" s="62">
        <v>15837</v>
      </c>
      <c r="P3114" s="61">
        <v>15720</v>
      </c>
      <c r="Q3114" s="27"/>
      <c r="R3114" s="28"/>
    </row>
    <row r="3115" spans="1:18" x14ac:dyDescent="0.2">
      <c r="A3115" s="60" t="s">
        <v>3124</v>
      </c>
      <c r="B3115" s="57" t="str">
        <f t="shared" si="144"/>
        <v>Washington County, Wisconsin</v>
      </c>
      <c r="C3115" s="57" t="str">
        <f t="shared" si="145"/>
        <v>Washington County</v>
      </c>
      <c r="D3115" s="56" t="str">
        <f t="shared" si="146"/>
        <v>Wisconsin</v>
      </c>
      <c r="E3115" s="61">
        <v>131887</v>
      </c>
      <c r="F3115" s="61">
        <v>131885</v>
      </c>
      <c r="G3115" s="61">
        <v>131988</v>
      </c>
      <c r="H3115" s="61">
        <v>132337</v>
      </c>
      <c r="I3115" s="61">
        <v>132732</v>
      </c>
      <c r="J3115" s="61">
        <v>132929</v>
      </c>
      <c r="K3115" s="61">
        <v>133601</v>
      </c>
      <c r="L3115" s="61">
        <v>133906</v>
      </c>
      <c r="M3115" s="61">
        <v>134310</v>
      </c>
      <c r="N3115" s="61">
        <v>134930</v>
      </c>
      <c r="O3115" s="62">
        <v>135445</v>
      </c>
      <c r="P3115" s="61">
        <v>136034</v>
      </c>
      <c r="Q3115" s="27"/>
      <c r="R3115" s="28"/>
    </row>
    <row r="3116" spans="1:18" x14ac:dyDescent="0.2">
      <c r="A3116" s="60" t="s">
        <v>3125</v>
      </c>
      <c r="B3116" s="57" t="str">
        <f t="shared" si="144"/>
        <v>Waukesha County, Wisconsin</v>
      </c>
      <c r="C3116" s="57" t="str">
        <f t="shared" si="145"/>
        <v>Waukesha County</v>
      </c>
      <c r="D3116" s="56" t="str">
        <f t="shared" si="146"/>
        <v>Wisconsin</v>
      </c>
      <c r="E3116" s="61">
        <v>389891</v>
      </c>
      <c r="F3116" s="61">
        <v>389946</v>
      </c>
      <c r="G3116" s="61">
        <v>390028</v>
      </c>
      <c r="H3116" s="61">
        <v>390837</v>
      </c>
      <c r="I3116" s="61">
        <v>392810</v>
      </c>
      <c r="J3116" s="61">
        <v>394147</v>
      </c>
      <c r="K3116" s="61">
        <v>395397</v>
      </c>
      <c r="L3116" s="61">
        <v>396237</v>
      </c>
      <c r="M3116" s="61">
        <v>398521</v>
      </c>
      <c r="N3116" s="61">
        <v>400899</v>
      </c>
      <c r="O3116" s="62">
        <v>402522</v>
      </c>
      <c r="P3116" s="61">
        <v>404198</v>
      </c>
      <c r="Q3116" s="27"/>
      <c r="R3116" s="28"/>
    </row>
    <row r="3117" spans="1:18" x14ac:dyDescent="0.2">
      <c r="A3117" s="60" t="s">
        <v>3126</v>
      </c>
      <c r="B3117" s="57" t="str">
        <f t="shared" si="144"/>
        <v>Waupaca County, Wisconsin</v>
      </c>
      <c r="C3117" s="57" t="str">
        <f t="shared" si="145"/>
        <v>Waupaca County</v>
      </c>
      <c r="D3117" s="56" t="str">
        <f t="shared" si="146"/>
        <v>Wisconsin</v>
      </c>
      <c r="E3117" s="61">
        <v>52410</v>
      </c>
      <c r="F3117" s="61">
        <v>52410</v>
      </c>
      <c r="G3117" s="61">
        <v>52399</v>
      </c>
      <c r="H3117" s="61">
        <v>52291</v>
      </c>
      <c r="I3117" s="61">
        <v>51916</v>
      </c>
      <c r="J3117" s="61">
        <v>52066</v>
      </c>
      <c r="K3117" s="61">
        <v>51930</v>
      </c>
      <c r="L3117" s="61">
        <v>51680</v>
      </c>
      <c r="M3117" s="61">
        <v>51306</v>
      </c>
      <c r="N3117" s="61">
        <v>51118</v>
      </c>
      <c r="O3117" s="62">
        <v>51130</v>
      </c>
      <c r="P3117" s="61">
        <v>50990</v>
      </c>
      <c r="Q3117" s="27"/>
      <c r="R3117" s="28"/>
    </row>
    <row r="3118" spans="1:18" x14ac:dyDescent="0.2">
      <c r="A3118" s="60" t="s">
        <v>3127</v>
      </c>
      <c r="B3118" s="57" t="str">
        <f t="shared" si="144"/>
        <v>Waushara County, Wisconsin</v>
      </c>
      <c r="C3118" s="57" t="str">
        <f t="shared" si="145"/>
        <v>Waushara County</v>
      </c>
      <c r="D3118" s="56" t="str">
        <f t="shared" si="146"/>
        <v>Wisconsin</v>
      </c>
      <c r="E3118" s="61">
        <v>24496</v>
      </c>
      <c r="F3118" s="61">
        <v>24509</v>
      </c>
      <c r="G3118" s="61">
        <v>24526</v>
      </c>
      <c r="H3118" s="61">
        <v>24561</v>
      </c>
      <c r="I3118" s="61">
        <v>24429</v>
      </c>
      <c r="J3118" s="61">
        <v>24255</v>
      </c>
      <c r="K3118" s="61">
        <v>24103</v>
      </c>
      <c r="L3118" s="61">
        <v>23959</v>
      </c>
      <c r="M3118" s="61">
        <v>24103</v>
      </c>
      <c r="N3118" s="61">
        <v>24193</v>
      </c>
      <c r="O3118" s="62">
        <v>24267</v>
      </c>
      <c r="P3118" s="61">
        <v>24443</v>
      </c>
      <c r="Q3118" s="27"/>
      <c r="R3118" s="28"/>
    </row>
    <row r="3119" spans="1:18" x14ac:dyDescent="0.2">
      <c r="A3119" s="60" t="s">
        <v>3128</v>
      </c>
      <c r="B3119" s="57" t="str">
        <f t="shared" si="144"/>
        <v>Winnebago County, Wisconsin</v>
      </c>
      <c r="C3119" s="57" t="str">
        <f t="shared" si="145"/>
        <v>Winnebago County</v>
      </c>
      <c r="D3119" s="56" t="str">
        <f t="shared" si="146"/>
        <v>Wisconsin</v>
      </c>
      <c r="E3119" s="61">
        <v>166994</v>
      </c>
      <c r="F3119" s="61">
        <v>167000</v>
      </c>
      <c r="G3119" s="61">
        <v>167073</v>
      </c>
      <c r="H3119" s="61">
        <v>167493</v>
      </c>
      <c r="I3119" s="61">
        <v>168525</v>
      </c>
      <c r="J3119" s="61">
        <v>169283</v>
      </c>
      <c r="K3119" s="61">
        <v>169324</v>
      </c>
      <c r="L3119" s="61">
        <v>169246</v>
      </c>
      <c r="M3119" s="61">
        <v>169629</v>
      </c>
      <c r="N3119" s="61">
        <v>170394</v>
      </c>
      <c r="O3119" s="62">
        <v>170878</v>
      </c>
      <c r="P3119" s="61">
        <v>171907</v>
      </c>
      <c r="Q3119" s="27"/>
      <c r="R3119" s="28"/>
    </row>
    <row r="3120" spans="1:18" x14ac:dyDescent="0.2">
      <c r="A3120" s="60" t="s">
        <v>3129</v>
      </c>
      <c r="B3120" s="57" t="str">
        <f t="shared" si="144"/>
        <v>Wood County, Wisconsin</v>
      </c>
      <c r="C3120" s="57" t="str">
        <f t="shared" si="145"/>
        <v>Wood County</v>
      </c>
      <c r="D3120" s="56" t="str">
        <f t="shared" si="146"/>
        <v>Wisconsin</v>
      </c>
      <c r="E3120" s="61">
        <v>74749</v>
      </c>
      <c r="F3120" s="61">
        <v>74750</v>
      </c>
      <c r="G3120" s="61">
        <v>74815</v>
      </c>
      <c r="H3120" s="61">
        <v>74655</v>
      </c>
      <c r="I3120" s="61">
        <v>74322</v>
      </c>
      <c r="J3120" s="61">
        <v>73920</v>
      </c>
      <c r="K3120" s="61">
        <v>73587</v>
      </c>
      <c r="L3120" s="61">
        <v>73350</v>
      </c>
      <c r="M3120" s="61">
        <v>73219</v>
      </c>
      <c r="N3120" s="61">
        <v>73038</v>
      </c>
      <c r="O3120" s="62">
        <v>72954</v>
      </c>
      <c r="P3120" s="61">
        <v>72999</v>
      </c>
      <c r="Q3120" s="27"/>
      <c r="R3120" s="28"/>
    </row>
    <row r="3121" spans="1:18" x14ac:dyDescent="0.2">
      <c r="A3121" s="60" t="s">
        <v>3130</v>
      </c>
      <c r="B3121" s="57" t="str">
        <f t="shared" si="144"/>
        <v>Albany County, Wyoming</v>
      </c>
      <c r="C3121" s="57" t="str">
        <f t="shared" si="145"/>
        <v>Albany County</v>
      </c>
      <c r="D3121" s="56" t="str">
        <f t="shared" si="146"/>
        <v>Wyoming</v>
      </c>
      <c r="E3121" s="61">
        <v>36299</v>
      </c>
      <c r="F3121" s="61">
        <v>36299</v>
      </c>
      <c r="G3121" s="61">
        <v>36469</v>
      </c>
      <c r="H3121" s="61">
        <v>36851</v>
      </c>
      <c r="I3121" s="61">
        <v>37359</v>
      </c>
      <c r="J3121" s="61">
        <v>37556</v>
      </c>
      <c r="K3121" s="61">
        <v>37620</v>
      </c>
      <c r="L3121" s="61">
        <v>37960</v>
      </c>
      <c r="M3121" s="61">
        <v>37923</v>
      </c>
      <c r="N3121" s="61">
        <v>38459</v>
      </c>
      <c r="O3121" s="62">
        <v>38728</v>
      </c>
      <c r="P3121" s="61">
        <v>38880</v>
      </c>
      <c r="Q3121" s="27"/>
      <c r="R3121" s="28"/>
    </row>
    <row r="3122" spans="1:18" x14ac:dyDescent="0.2">
      <c r="A3122" s="60" t="s">
        <v>3131</v>
      </c>
      <c r="B3122" s="57" t="str">
        <f t="shared" si="144"/>
        <v>Big Horn County, Wyoming</v>
      </c>
      <c r="C3122" s="57" t="str">
        <f t="shared" si="145"/>
        <v>Big Horn County</v>
      </c>
      <c r="D3122" s="56" t="str">
        <f t="shared" si="146"/>
        <v>Wyoming</v>
      </c>
      <c r="E3122" s="61">
        <v>11668</v>
      </c>
      <c r="F3122" s="61">
        <v>11669</v>
      </c>
      <c r="G3122" s="61">
        <v>11666</v>
      </c>
      <c r="H3122" s="61">
        <v>11722</v>
      </c>
      <c r="I3122" s="61">
        <v>11758</v>
      </c>
      <c r="J3122" s="61">
        <v>11936</v>
      </c>
      <c r="K3122" s="61">
        <v>11853</v>
      </c>
      <c r="L3122" s="61">
        <v>11945</v>
      </c>
      <c r="M3122" s="61">
        <v>11941</v>
      </c>
      <c r="N3122" s="61">
        <v>11859</v>
      </c>
      <c r="O3122" s="62">
        <v>11877</v>
      </c>
      <c r="P3122" s="61">
        <v>11790</v>
      </c>
      <c r="Q3122" s="27"/>
      <c r="R3122" s="28"/>
    </row>
    <row r="3123" spans="1:18" x14ac:dyDescent="0.2">
      <c r="A3123" s="60" t="s">
        <v>3132</v>
      </c>
      <c r="B3123" s="57" t="str">
        <f t="shared" si="144"/>
        <v>Campbell County, Wyoming</v>
      </c>
      <c r="C3123" s="57" t="str">
        <f t="shared" si="145"/>
        <v>Campbell County</v>
      </c>
      <c r="D3123" s="56" t="str">
        <f t="shared" si="146"/>
        <v>Wyoming</v>
      </c>
      <c r="E3123" s="61">
        <v>46133</v>
      </c>
      <c r="F3123" s="61">
        <v>46133</v>
      </c>
      <c r="G3123" s="61">
        <v>46245</v>
      </c>
      <c r="H3123" s="61">
        <v>46550</v>
      </c>
      <c r="I3123" s="61">
        <v>47861</v>
      </c>
      <c r="J3123" s="61">
        <v>48038</v>
      </c>
      <c r="K3123" s="61">
        <v>48130</v>
      </c>
      <c r="L3123" s="61">
        <v>49258</v>
      </c>
      <c r="M3123" s="61">
        <v>48745</v>
      </c>
      <c r="N3123" s="61">
        <v>46402</v>
      </c>
      <c r="O3123" s="62">
        <v>46299</v>
      </c>
      <c r="P3123" s="61">
        <v>46341</v>
      </c>
      <c r="Q3123" s="27"/>
      <c r="R3123" s="28"/>
    </row>
    <row r="3124" spans="1:18" x14ac:dyDescent="0.2">
      <c r="A3124" s="60" t="s">
        <v>3133</v>
      </c>
      <c r="B3124" s="57" t="str">
        <f t="shared" si="144"/>
        <v>Carbon County, Wyoming</v>
      </c>
      <c r="C3124" s="57" t="str">
        <f t="shared" si="145"/>
        <v>Carbon County</v>
      </c>
      <c r="D3124" s="56" t="str">
        <f t="shared" si="146"/>
        <v>Wyoming</v>
      </c>
      <c r="E3124" s="61">
        <v>15885</v>
      </c>
      <c r="F3124" s="61">
        <v>15884</v>
      </c>
      <c r="G3124" s="61">
        <v>15848</v>
      </c>
      <c r="H3124" s="61">
        <v>15835</v>
      </c>
      <c r="I3124" s="61">
        <v>15709</v>
      </c>
      <c r="J3124" s="61">
        <v>15834</v>
      </c>
      <c r="K3124" s="61">
        <v>15872</v>
      </c>
      <c r="L3124" s="61">
        <v>15613</v>
      </c>
      <c r="M3124" s="61">
        <v>15689</v>
      </c>
      <c r="N3124" s="61">
        <v>15252</v>
      </c>
      <c r="O3124" s="62">
        <v>14879</v>
      </c>
      <c r="P3124" s="61">
        <v>14800</v>
      </c>
      <c r="Q3124" s="27"/>
      <c r="R3124" s="28"/>
    </row>
    <row r="3125" spans="1:18" x14ac:dyDescent="0.2">
      <c r="A3125" s="60" t="s">
        <v>3134</v>
      </c>
      <c r="B3125" s="57" t="str">
        <f t="shared" si="144"/>
        <v>Converse County, Wyoming</v>
      </c>
      <c r="C3125" s="57" t="str">
        <f t="shared" si="145"/>
        <v>Converse County</v>
      </c>
      <c r="D3125" s="56" t="str">
        <f t="shared" si="146"/>
        <v>Wyoming</v>
      </c>
      <c r="E3125" s="61">
        <v>13833</v>
      </c>
      <c r="F3125" s="61">
        <v>13833</v>
      </c>
      <c r="G3125" s="61">
        <v>13822</v>
      </c>
      <c r="H3125" s="61">
        <v>13738</v>
      </c>
      <c r="I3125" s="61">
        <v>14028</v>
      </c>
      <c r="J3125" s="61">
        <v>14366</v>
      </c>
      <c r="K3125" s="61">
        <v>14201</v>
      </c>
      <c r="L3125" s="61">
        <v>14297</v>
      </c>
      <c r="M3125" s="61">
        <v>14094</v>
      </c>
      <c r="N3125" s="61">
        <v>13733</v>
      </c>
      <c r="O3125" s="62">
        <v>13658</v>
      </c>
      <c r="P3125" s="61">
        <v>13822</v>
      </c>
      <c r="Q3125" s="27"/>
      <c r="R3125" s="28"/>
    </row>
    <row r="3126" spans="1:18" x14ac:dyDescent="0.2">
      <c r="A3126" s="60" t="s">
        <v>3135</v>
      </c>
      <c r="B3126" s="57" t="str">
        <f t="shared" si="144"/>
        <v>Crook County, Wyoming</v>
      </c>
      <c r="C3126" s="57" t="str">
        <f t="shared" si="145"/>
        <v>Crook County</v>
      </c>
      <c r="D3126" s="56" t="str">
        <f t="shared" si="146"/>
        <v>Wyoming</v>
      </c>
      <c r="E3126" s="61">
        <v>7083</v>
      </c>
      <c r="F3126" s="61">
        <v>7080</v>
      </c>
      <c r="G3126" s="61">
        <v>7118</v>
      </c>
      <c r="H3126" s="61">
        <v>7118</v>
      </c>
      <c r="I3126" s="61">
        <v>7139</v>
      </c>
      <c r="J3126" s="61">
        <v>7149</v>
      </c>
      <c r="K3126" s="61">
        <v>7234</v>
      </c>
      <c r="L3126" s="61">
        <v>7435</v>
      </c>
      <c r="M3126" s="61">
        <v>7499</v>
      </c>
      <c r="N3126" s="61">
        <v>7397</v>
      </c>
      <c r="O3126" s="62">
        <v>7445</v>
      </c>
      <c r="P3126" s="61">
        <v>7584</v>
      </c>
      <c r="Q3126" s="27"/>
      <c r="R3126" s="28"/>
    </row>
    <row r="3127" spans="1:18" x14ac:dyDescent="0.2">
      <c r="A3127" s="60" t="s">
        <v>3136</v>
      </c>
      <c r="B3127" s="57" t="str">
        <f t="shared" si="144"/>
        <v>Fremont County, Wyoming</v>
      </c>
      <c r="C3127" s="57" t="str">
        <f t="shared" si="145"/>
        <v>Fremont County</v>
      </c>
      <c r="D3127" s="56" t="str">
        <f t="shared" si="146"/>
        <v>Wyoming</v>
      </c>
      <c r="E3127" s="61">
        <v>40123</v>
      </c>
      <c r="F3127" s="61">
        <v>40123</v>
      </c>
      <c r="G3127" s="61">
        <v>40198</v>
      </c>
      <c r="H3127" s="61">
        <v>40519</v>
      </c>
      <c r="I3127" s="61">
        <v>41015</v>
      </c>
      <c r="J3127" s="61">
        <v>40912</v>
      </c>
      <c r="K3127" s="61">
        <v>40565</v>
      </c>
      <c r="L3127" s="61">
        <v>40219</v>
      </c>
      <c r="M3127" s="61">
        <v>40200</v>
      </c>
      <c r="N3127" s="61">
        <v>39818</v>
      </c>
      <c r="O3127" s="62">
        <v>39561</v>
      </c>
      <c r="P3127" s="61">
        <v>39261</v>
      </c>
      <c r="Q3127" s="27"/>
      <c r="R3127" s="28"/>
    </row>
    <row r="3128" spans="1:18" x14ac:dyDescent="0.2">
      <c r="A3128" s="60" t="s">
        <v>3137</v>
      </c>
      <c r="B3128" s="57" t="str">
        <f t="shared" si="144"/>
        <v>Goshen County, Wyoming</v>
      </c>
      <c r="C3128" s="57" t="str">
        <f t="shared" si="145"/>
        <v>Goshen County</v>
      </c>
      <c r="D3128" s="56" t="str">
        <f t="shared" si="146"/>
        <v>Wyoming</v>
      </c>
      <c r="E3128" s="61">
        <v>13249</v>
      </c>
      <c r="F3128" s="61">
        <v>13247</v>
      </c>
      <c r="G3128" s="61">
        <v>13422</v>
      </c>
      <c r="H3128" s="61">
        <v>13574</v>
      </c>
      <c r="I3128" s="61">
        <v>13637</v>
      </c>
      <c r="J3128" s="61">
        <v>13545</v>
      </c>
      <c r="K3128" s="61">
        <v>13522</v>
      </c>
      <c r="L3128" s="61">
        <v>13542</v>
      </c>
      <c r="M3128" s="61">
        <v>13306</v>
      </c>
      <c r="N3128" s="61">
        <v>13361</v>
      </c>
      <c r="O3128" s="62">
        <v>13292</v>
      </c>
      <c r="P3128" s="61">
        <v>13211</v>
      </c>
      <c r="Q3128" s="27"/>
      <c r="R3128" s="28"/>
    </row>
    <row r="3129" spans="1:18" x14ac:dyDescent="0.2">
      <c r="A3129" s="60" t="s">
        <v>3138</v>
      </c>
      <c r="B3129" s="57" t="str">
        <f t="shared" si="144"/>
        <v>Hot Springs County, Wyoming</v>
      </c>
      <c r="C3129" s="57" t="str">
        <f t="shared" si="145"/>
        <v>Hot Springs County</v>
      </c>
      <c r="D3129" s="56" t="str">
        <f t="shared" si="146"/>
        <v>Wyoming</v>
      </c>
      <c r="E3129" s="61">
        <v>4812</v>
      </c>
      <c r="F3129" s="61">
        <v>4812</v>
      </c>
      <c r="G3129" s="61">
        <v>4811</v>
      </c>
      <c r="H3129" s="61">
        <v>4805</v>
      </c>
      <c r="I3129" s="61">
        <v>4829</v>
      </c>
      <c r="J3129" s="61">
        <v>4831</v>
      </c>
      <c r="K3129" s="61">
        <v>4786</v>
      </c>
      <c r="L3129" s="61">
        <v>4716</v>
      </c>
      <c r="M3129" s="61">
        <v>4654</v>
      </c>
      <c r="N3129" s="61">
        <v>4686</v>
      </c>
      <c r="O3129" s="62">
        <v>4568</v>
      </c>
      <c r="P3129" s="61">
        <v>4413</v>
      </c>
      <c r="Q3129" s="27"/>
      <c r="R3129" s="28"/>
    </row>
    <row r="3130" spans="1:18" x14ac:dyDescent="0.2">
      <c r="A3130" s="60" t="s">
        <v>3139</v>
      </c>
      <c r="B3130" s="57" t="str">
        <f t="shared" si="144"/>
        <v>Johnson County, Wyoming</v>
      </c>
      <c r="C3130" s="57" t="str">
        <f t="shared" si="145"/>
        <v>Johnson County</v>
      </c>
      <c r="D3130" s="56" t="str">
        <f t="shared" si="146"/>
        <v>Wyoming</v>
      </c>
      <c r="E3130" s="61">
        <v>8569</v>
      </c>
      <c r="F3130" s="61">
        <v>8569</v>
      </c>
      <c r="G3130" s="61">
        <v>8590</v>
      </c>
      <c r="H3130" s="61">
        <v>8646</v>
      </c>
      <c r="I3130" s="61">
        <v>8641</v>
      </c>
      <c r="J3130" s="61">
        <v>8641</v>
      </c>
      <c r="K3130" s="61">
        <v>8582</v>
      </c>
      <c r="L3130" s="61">
        <v>8611</v>
      </c>
      <c r="M3130" s="61">
        <v>8484</v>
      </c>
      <c r="N3130" s="61">
        <v>8447</v>
      </c>
      <c r="O3130" s="62">
        <v>8446</v>
      </c>
      <c r="P3130" s="61">
        <v>8445</v>
      </c>
      <c r="Q3130" s="27"/>
      <c r="R3130" s="28"/>
    </row>
    <row r="3131" spans="1:18" x14ac:dyDescent="0.2">
      <c r="A3131" s="60" t="s">
        <v>3140</v>
      </c>
      <c r="B3131" s="57" t="str">
        <f t="shared" si="144"/>
        <v>Laramie County, Wyoming</v>
      </c>
      <c r="C3131" s="57" t="str">
        <f t="shared" si="145"/>
        <v>Laramie County</v>
      </c>
      <c r="D3131" s="56" t="str">
        <f t="shared" si="146"/>
        <v>Wyoming</v>
      </c>
      <c r="E3131" s="61">
        <v>91738</v>
      </c>
      <c r="F3131" s="61">
        <v>91885</v>
      </c>
      <c r="G3131" s="61">
        <v>92236</v>
      </c>
      <c r="H3131" s="61">
        <v>92576</v>
      </c>
      <c r="I3131" s="61">
        <v>94697</v>
      </c>
      <c r="J3131" s="61">
        <v>95707</v>
      </c>
      <c r="K3131" s="61">
        <v>96036</v>
      </c>
      <c r="L3131" s="61">
        <v>96969</v>
      </c>
      <c r="M3131" s="61">
        <v>97887</v>
      </c>
      <c r="N3131" s="61">
        <v>98377</v>
      </c>
      <c r="O3131" s="62">
        <v>98865</v>
      </c>
      <c r="P3131" s="61">
        <v>99500</v>
      </c>
      <c r="Q3131" s="27"/>
      <c r="R3131" s="28"/>
    </row>
    <row r="3132" spans="1:18" x14ac:dyDescent="0.2">
      <c r="A3132" s="60" t="s">
        <v>3141</v>
      </c>
      <c r="B3132" s="57" t="str">
        <f t="shared" si="144"/>
        <v>Lincoln County, Wyoming</v>
      </c>
      <c r="C3132" s="57" t="str">
        <f t="shared" si="145"/>
        <v>Lincoln County</v>
      </c>
      <c r="D3132" s="56" t="str">
        <f t="shared" si="146"/>
        <v>Wyoming</v>
      </c>
      <c r="E3132" s="61">
        <v>18106</v>
      </c>
      <c r="F3132" s="61">
        <v>18106</v>
      </c>
      <c r="G3132" s="61">
        <v>18099</v>
      </c>
      <c r="H3132" s="61">
        <v>18013</v>
      </c>
      <c r="I3132" s="61">
        <v>17944</v>
      </c>
      <c r="J3132" s="61">
        <v>18320</v>
      </c>
      <c r="K3132" s="61">
        <v>18567</v>
      </c>
      <c r="L3132" s="61">
        <v>18747</v>
      </c>
      <c r="M3132" s="61">
        <v>19072</v>
      </c>
      <c r="N3132" s="61">
        <v>19278</v>
      </c>
      <c r="O3132" s="62">
        <v>19445</v>
      </c>
      <c r="P3132" s="61">
        <v>19830</v>
      </c>
      <c r="Q3132" s="27"/>
      <c r="R3132" s="28"/>
    </row>
    <row r="3133" spans="1:18" x14ac:dyDescent="0.2">
      <c r="A3133" s="60" t="s">
        <v>3142</v>
      </c>
      <c r="B3133" s="57" t="str">
        <f t="shared" si="144"/>
        <v>Natrona County, Wyoming</v>
      </c>
      <c r="C3133" s="57" t="str">
        <f t="shared" si="145"/>
        <v>Natrona County</v>
      </c>
      <c r="D3133" s="56" t="str">
        <f t="shared" si="146"/>
        <v>Wyoming</v>
      </c>
      <c r="E3133" s="61">
        <v>75450</v>
      </c>
      <c r="F3133" s="61">
        <v>75448</v>
      </c>
      <c r="G3133" s="61">
        <v>75470</v>
      </c>
      <c r="H3133" s="61">
        <v>76399</v>
      </c>
      <c r="I3133" s="61">
        <v>78565</v>
      </c>
      <c r="J3133" s="61">
        <v>81103</v>
      </c>
      <c r="K3133" s="61">
        <v>81377</v>
      </c>
      <c r="L3133" s="61">
        <v>82137</v>
      </c>
      <c r="M3133" s="61">
        <v>80909</v>
      </c>
      <c r="N3133" s="61">
        <v>79586</v>
      </c>
      <c r="O3133" s="62">
        <v>79175</v>
      </c>
      <c r="P3133" s="61">
        <v>79858</v>
      </c>
      <c r="Q3133" s="27"/>
      <c r="R3133" s="28"/>
    </row>
    <row r="3134" spans="1:18" x14ac:dyDescent="0.2">
      <c r="A3134" s="60" t="s">
        <v>3143</v>
      </c>
      <c r="B3134" s="57" t="str">
        <f t="shared" si="144"/>
        <v>Niobrara County, Wyoming</v>
      </c>
      <c r="C3134" s="57" t="str">
        <f t="shared" si="145"/>
        <v>Niobrara County</v>
      </c>
      <c r="D3134" s="56" t="str">
        <f t="shared" si="146"/>
        <v>Wyoming</v>
      </c>
      <c r="E3134" s="61">
        <v>2484</v>
      </c>
      <c r="F3134" s="61">
        <v>2484</v>
      </c>
      <c r="G3134" s="61">
        <v>2491</v>
      </c>
      <c r="H3134" s="61">
        <v>2483</v>
      </c>
      <c r="I3134" s="61">
        <v>2478</v>
      </c>
      <c r="J3134" s="61">
        <v>2544</v>
      </c>
      <c r="K3134" s="61">
        <v>2488</v>
      </c>
      <c r="L3134" s="61">
        <v>2496</v>
      </c>
      <c r="M3134" s="61">
        <v>2468</v>
      </c>
      <c r="N3134" s="61">
        <v>2392</v>
      </c>
      <c r="O3134" s="62">
        <v>2400</v>
      </c>
      <c r="P3134" s="61">
        <v>2356</v>
      </c>
      <c r="Q3134" s="27"/>
      <c r="R3134" s="28"/>
    </row>
    <row r="3135" spans="1:18" x14ac:dyDescent="0.2">
      <c r="A3135" s="60" t="s">
        <v>3144</v>
      </c>
      <c r="B3135" s="57" t="str">
        <f t="shared" si="144"/>
        <v>Park County, Wyoming</v>
      </c>
      <c r="C3135" s="57" t="str">
        <f t="shared" si="145"/>
        <v>Park County</v>
      </c>
      <c r="D3135" s="56" t="str">
        <f t="shared" si="146"/>
        <v>Wyoming</v>
      </c>
      <c r="E3135" s="61">
        <v>28205</v>
      </c>
      <c r="F3135" s="61">
        <v>28207</v>
      </c>
      <c r="G3135" s="61">
        <v>28241</v>
      </c>
      <c r="H3135" s="61">
        <v>28449</v>
      </c>
      <c r="I3135" s="61">
        <v>28808</v>
      </c>
      <c r="J3135" s="61">
        <v>29050</v>
      </c>
      <c r="K3135" s="61">
        <v>28966</v>
      </c>
      <c r="L3135" s="61">
        <v>28928</v>
      </c>
      <c r="M3135" s="61">
        <v>29213</v>
      </c>
      <c r="N3135" s="61">
        <v>29194</v>
      </c>
      <c r="O3135" s="62">
        <v>29210</v>
      </c>
      <c r="P3135" s="61">
        <v>29194</v>
      </c>
      <c r="Q3135" s="27"/>
      <c r="R3135" s="28"/>
    </row>
    <row r="3136" spans="1:18" x14ac:dyDescent="0.2">
      <c r="A3136" s="60" t="s">
        <v>3145</v>
      </c>
      <c r="B3136" s="57" t="str">
        <f t="shared" si="144"/>
        <v>Platte County, Wyoming</v>
      </c>
      <c r="C3136" s="57" t="str">
        <f t="shared" si="145"/>
        <v>Platte County</v>
      </c>
      <c r="D3136" s="56" t="str">
        <f t="shared" si="146"/>
        <v>Wyoming</v>
      </c>
      <c r="E3136" s="61">
        <v>8667</v>
      </c>
      <c r="F3136" s="61">
        <v>8667</v>
      </c>
      <c r="G3136" s="61">
        <v>8665</v>
      </c>
      <c r="H3136" s="61">
        <v>8697</v>
      </c>
      <c r="I3136" s="61">
        <v>8729</v>
      </c>
      <c r="J3136" s="61">
        <v>8710</v>
      </c>
      <c r="K3136" s="61">
        <v>8775</v>
      </c>
      <c r="L3136" s="61">
        <v>8798</v>
      </c>
      <c r="M3136" s="61">
        <v>8662</v>
      </c>
      <c r="N3136" s="61">
        <v>8541</v>
      </c>
      <c r="O3136" s="62">
        <v>8516</v>
      </c>
      <c r="P3136" s="61">
        <v>8393</v>
      </c>
      <c r="Q3136" s="27"/>
      <c r="R3136" s="28"/>
    </row>
    <row r="3137" spans="1:18" x14ac:dyDescent="0.2">
      <c r="A3137" s="60" t="s">
        <v>3146</v>
      </c>
      <c r="B3137" s="57" t="str">
        <f t="shared" si="144"/>
        <v>Sheridan County, Wyoming</v>
      </c>
      <c r="C3137" s="57" t="str">
        <f t="shared" si="145"/>
        <v>Sheridan County</v>
      </c>
      <c r="D3137" s="56" t="str">
        <f t="shared" si="146"/>
        <v>Wyoming</v>
      </c>
      <c r="E3137" s="61">
        <v>29116</v>
      </c>
      <c r="F3137" s="61">
        <v>29124</v>
      </c>
      <c r="G3137" s="61">
        <v>29148</v>
      </c>
      <c r="H3137" s="61">
        <v>29251</v>
      </c>
      <c r="I3137" s="61">
        <v>29524</v>
      </c>
      <c r="J3137" s="61">
        <v>29733</v>
      </c>
      <c r="K3137" s="61">
        <v>29852</v>
      </c>
      <c r="L3137" s="61">
        <v>29883</v>
      </c>
      <c r="M3137" s="61">
        <v>29964</v>
      </c>
      <c r="N3137" s="61">
        <v>30147</v>
      </c>
      <c r="O3137" s="62">
        <v>30219</v>
      </c>
      <c r="P3137" s="61">
        <v>30485</v>
      </c>
      <c r="Q3137" s="27"/>
      <c r="R3137" s="28"/>
    </row>
    <row r="3138" spans="1:18" x14ac:dyDescent="0.2">
      <c r="A3138" s="60" t="s">
        <v>3147</v>
      </c>
      <c r="B3138" s="57" t="str">
        <f t="shared" ref="B3138:B3143" si="147">IF(LEFT(A3138)=".", RIGHT(A3138,LEN(A3138)-1), A3138)</f>
        <v>Sublette County, Wyoming</v>
      </c>
      <c r="C3138" s="57" t="str">
        <f t="shared" si="145"/>
        <v>Sublette County</v>
      </c>
      <c r="D3138" s="56" t="str">
        <f t="shared" si="146"/>
        <v>Wyoming</v>
      </c>
      <c r="E3138" s="61">
        <v>10247</v>
      </c>
      <c r="F3138" s="61">
        <v>10244</v>
      </c>
      <c r="G3138" s="61">
        <v>10261</v>
      </c>
      <c r="H3138" s="61">
        <v>10186</v>
      </c>
      <c r="I3138" s="61">
        <v>10476</v>
      </c>
      <c r="J3138" s="61">
        <v>10175</v>
      </c>
      <c r="K3138" s="61">
        <v>10151</v>
      </c>
      <c r="L3138" s="61">
        <v>10044</v>
      </c>
      <c r="M3138" s="61">
        <v>9982</v>
      </c>
      <c r="N3138" s="61">
        <v>9745</v>
      </c>
      <c r="O3138" s="62">
        <v>9798</v>
      </c>
      <c r="P3138" s="61">
        <v>9831</v>
      </c>
      <c r="Q3138" s="27"/>
      <c r="R3138" s="28"/>
    </row>
    <row r="3139" spans="1:18" x14ac:dyDescent="0.2">
      <c r="A3139" s="60" t="s">
        <v>3148</v>
      </c>
      <c r="B3139" s="57" t="str">
        <f t="shared" si="147"/>
        <v>Sweetwater County, Wyoming</v>
      </c>
      <c r="C3139" s="57" t="str">
        <f t="shared" ref="C3139:C3143" si="148">LEFT(B3139,FIND(",",B3139,1)-1)</f>
        <v>Sweetwater County</v>
      </c>
      <c r="D3139" s="56" t="str">
        <f t="shared" ref="D3139:D3143" si="149">RIGHT(B3139,LEN(B3139)-(FIND(",",B3139)+1))</f>
        <v>Wyoming</v>
      </c>
      <c r="E3139" s="61">
        <v>43806</v>
      </c>
      <c r="F3139" s="61">
        <v>43806</v>
      </c>
      <c r="G3139" s="61">
        <v>43574</v>
      </c>
      <c r="H3139" s="61">
        <v>43986</v>
      </c>
      <c r="I3139" s="61">
        <v>45002</v>
      </c>
      <c r="J3139" s="61">
        <v>45157</v>
      </c>
      <c r="K3139" s="61">
        <v>44948</v>
      </c>
      <c r="L3139" s="61">
        <v>44719</v>
      </c>
      <c r="M3139" s="61">
        <v>44222</v>
      </c>
      <c r="N3139" s="61">
        <v>43464</v>
      </c>
      <c r="O3139" s="62">
        <v>42858</v>
      </c>
      <c r="P3139" s="61">
        <v>42343</v>
      </c>
      <c r="Q3139" s="27"/>
      <c r="R3139" s="28"/>
    </row>
    <row r="3140" spans="1:18" x14ac:dyDescent="0.2">
      <c r="A3140" s="60" t="s">
        <v>3149</v>
      </c>
      <c r="B3140" s="57" t="str">
        <f t="shared" si="147"/>
        <v>Teton County, Wyoming</v>
      </c>
      <c r="C3140" s="57" t="str">
        <f t="shared" si="148"/>
        <v>Teton County</v>
      </c>
      <c r="D3140" s="56" t="str">
        <f t="shared" si="149"/>
        <v>Wyoming</v>
      </c>
      <c r="E3140" s="61">
        <v>21294</v>
      </c>
      <c r="F3140" s="61">
        <v>21298</v>
      </c>
      <c r="G3140" s="61">
        <v>21296</v>
      </c>
      <c r="H3140" s="61">
        <v>21414</v>
      </c>
      <c r="I3140" s="61">
        <v>21624</v>
      </c>
      <c r="J3140" s="61">
        <v>22315</v>
      </c>
      <c r="K3140" s="61">
        <v>22773</v>
      </c>
      <c r="L3140" s="61">
        <v>23047</v>
      </c>
      <c r="M3140" s="61">
        <v>23234</v>
      </c>
      <c r="N3140" s="61">
        <v>23384</v>
      </c>
      <c r="O3140" s="62">
        <v>23269</v>
      </c>
      <c r="P3140" s="61">
        <v>23464</v>
      </c>
      <c r="Q3140" s="27"/>
      <c r="R3140" s="28"/>
    </row>
    <row r="3141" spans="1:18" x14ac:dyDescent="0.2">
      <c r="A3141" s="60" t="s">
        <v>3150</v>
      </c>
      <c r="B3141" s="57" t="str">
        <f t="shared" si="147"/>
        <v>Uinta County, Wyoming</v>
      </c>
      <c r="C3141" s="57" t="str">
        <f t="shared" si="148"/>
        <v>Uinta County</v>
      </c>
      <c r="D3141" s="56" t="str">
        <f t="shared" si="149"/>
        <v>Wyoming</v>
      </c>
      <c r="E3141" s="61">
        <v>21118</v>
      </c>
      <c r="F3141" s="61">
        <v>21121</v>
      </c>
      <c r="G3141" s="61">
        <v>21089</v>
      </c>
      <c r="H3141" s="61">
        <v>20896</v>
      </c>
      <c r="I3141" s="61">
        <v>20996</v>
      </c>
      <c r="J3141" s="61">
        <v>20951</v>
      </c>
      <c r="K3141" s="61">
        <v>20822</v>
      </c>
      <c r="L3141" s="61">
        <v>20763</v>
      </c>
      <c r="M3141" s="61">
        <v>20682</v>
      </c>
      <c r="N3141" s="61">
        <v>20431</v>
      </c>
      <c r="O3141" s="62">
        <v>20292</v>
      </c>
      <c r="P3141" s="61">
        <v>20226</v>
      </c>
      <c r="Q3141" s="27"/>
      <c r="R3141" s="28"/>
    </row>
    <row r="3142" spans="1:18" x14ac:dyDescent="0.2">
      <c r="A3142" s="60" t="s">
        <v>3151</v>
      </c>
      <c r="B3142" s="57" t="str">
        <f t="shared" si="147"/>
        <v>Washakie County, Wyoming</v>
      </c>
      <c r="C3142" s="57" t="str">
        <f t="shared" si="148"/>
        <v>Washakie County</v>
      </c>
      <c r="D3142" s="56" t="str">
        <f t="shared" si="149"/>
        <v>Wyoming</v>
      </c>
      <c r="E3142" s="61">
        <v>8533</v>
      </c>
      <c r="F3142" s="61">
        <v>8528</v>
      </c>
      <c r="G3142" s="61">
        <v>8530</v>
      </c>
      <c r="H3142" s="61">
        <v>8449</v>
      </c>
      <c r="I3142" s="61">
        <v>8409</v>
      </c>
      <c r="J3142" s="61">
        <v>8413</v>
      </c>
      <c r="K3142" s="61">
        <v>8273</v>
      </c>
      <c r="L3142" s="61">
        <v>8278</v>
      </c>
      <c r="M3142" s="61">
        <v>8165</v>
      </c>
      <c r="N3142" s="61">
        <v>8010</v>
      </c>
      <c r="O3142" s="62">
        <v>7877</v>
      </c>
      <c r="P3142" s="61">
        <v>7805</v>
      </c>
      <c r="Q3142" s="27"/>
      <c r="R3142" s="28"/>
    </row>
    <row r="3143" spans="1:18" x14ac:dyDescent="0.2">
      <c r="A3143" s="64" t="s">
        <v>3152</v>
      </c>
      <c r="B3143" s="65" t="str">
        <f t="shared" si="147"/>
        <v>Weston County, Wyoming</v>
      </c>
      <c r="C3143" s="65" t="str">
        <f t="shared" si="148"/>
        <v>Weston County</v>
      </c>
      <c r="D3143" s="66" t="str">
        <f t="shared" si="149"/>
        <v>Wyoming</v>
      </c>
      <c r="E3143" s="67">
        <v>7208</v>
      </c>
      <c r="F3143" s="67">
        <v>7208</v>
      </c>
      <c r="G3143" s="67">
        <v>7198</v>
      </c>
      <c r="H3143" s="67">
        <v>7142</v>
      </c>
      <c r="I3143" s="67">
        <v>7077</v>
      </c>
      <c r="J3143" s="67">
        <v>7136</v>
      </c>
      <c r="K3143" s="67">
        <v>7138</v>
      </c>
      <c r="L3143" s="67">
        <v>7208</v>
      </c>
      <c r="M3143" s="67">
        <v>7220</v>
      </c>
      <c r="N3143" s="67">
        <v>6968</v>
      </c>
      <c r="O3143" s="68">
        <v>6924</v>
      </c>
      <c r="P3143" s="67">
        <v>6927</v>
      </c>
      <c r="Q3143" s="27"/>
      <c r="R3143" s="28"/>
    </row>
    <row r="3145" spans="1:18" x14ac:dyDescent="0.2">
      <c r="B3145" s="70"/>
      <c r="C3145" s="70"/>
      <c r="D3145" s="70"/>
    </row>
  </sheetData>
  <pageMargins left="0.25" right="0.25" top="0.75" bottom="1" header="0.5" footer="0.5"/>
  <pageSetup orientation="landscape" horizontalDpi="90" verticalDpi="90" r:id="rId1"/>
  <headerFooter alignWithMargins="0"/>
  <colBreaks count="1" manualBreakCount="1">
    <brk id="15"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4293F-86C9-5E4D-8A60-E371DF9A1DA9}">
  <dimension ref="A1:B53"/>
  <sheetViews>
    <sheetView workbookViewId="0">
      <selection activeCell="H10" sqref="H10"/>
    </sheetView>
  </sheetViews>
  <sheetFormatPr baseColWidth="10" defaultRowHeight="15" x14ac:dyDescent="0.2"/>
  <cols>
    <col min="1" max="1" width="13.83203125" style="35" bestFit="1" customWidth="1"/>
    <col min="2" max="2" width="9.5" style="35" bestFit="1" customWidth="1"/>
  </cols>
  <sheetData>
    <row r="1" spans="1:2" x14ac:dyDescent="0.2">
      <c r="A1" s="36" t="s">
        <v>3154</v>
      </c>
      <c r="B1" s="35" t="s">
        <v>10150</v>
      </c>
    </row>
    <row r="2" spans="1:2" x14ac:dyDescent="0.2">
      <c r="A2" s="37" t="s">
        <v>3155</v>
      </c>
      <c r="B2" s="38">
        <v>4903185</v>
      </c>
    </row>
    <row r="3" spans="1:2" x14ac:dyDescent="0.2">
      <c r="A3" s="37" t="s">
        <v>3157</v>
      </c>
      <c r="B3" s="38">
        <v>731545</v>
      </c>
    </row>
    <row r="4" spans="1:2" x14ac:dyDescent="0.2">
      <c r="A4" s="37" t="s">
        <v>3159</v>
      </c>
      <c r="B4" s="38">
        <v>7278717</v>
      </c>
    </row>
    <row r="5" spans="1:2" x14ac:dyDescent="0.2">
      <c r="A5" s="37" t="s">
        <v>3161</v>
      </c>
      <c r="B5" s="38">
        <v>3017804</v>
      </c>
    </row>
    <row r="6" spans="1:2" x14ac:dyDescent="0.2">
      <c r="A6" s="37" t="s">
        <v>3163</v>
      </c>
      <c r="B6" s="38">
        <v>39512223</v>
      </c>
    </row>
    <row r="7" spans="1:2" x14ac:dyDescent="0.2">
      <c r="A7" s="37" t="s">
        <v>3165</v>
      </c>
      <c r="B7" s="38">
        <v>5758736</v>
      </c>
    </row>
    <row r="8" spans="1:2" x14ac:dyDescent="0.2">
      <c r="A8" s="37" t="s">
        <v>3167</v>
      </c>
      <c r="B8" s="38">
        <v>3565287</v>
      </c>
    </row>
    <row r="9" spans="1:2" x14ac:dyDescent="0.2">
      <c r="A9" s="37" t="s">
        <v>3169</v>
      </c>
      <c r="B9" s="38">
        <v>973764</v>
      </c>
    </row>
    <row r="10" spans="1:2" x14ac:dyDescent="0.2">
      <c r="A10" s="37" t="s">
        <v>3171</v>
      </c>
      <c r="B10" s="38">
        <v>705749</v>
      </c>
    </row>
    <row r="11" spans="1:2" x14ac:dyDescent="0.2">
      <c r="A11" s="37" t="s">
        <v>3173</v>
      </c>
      <c r="B11" s="38">
        <v>21477737</v>
      </c>
    </row>
    <row r="12" spans="1:2" x14ac:dyDescent="0.2">
      <c r="A12" s="37" t="s">
        <v>3175</v>
      </c>
      <c r="B12" s="38">
        <v>10617423</v>
      </c>
    </row>
    <row r="13" spans="1:2" x14ac:dyDescent="0.2">
      <c r="A13" s="37" t="s">
        <v>3177</v>
      </c>
      <c r="B13" s="38">
        <v>1415872</v>
      </c>
    </row>
    <row r="14" spans="1:2" x14ac:dyDescent="0.2">
      <c r="A14" s="37" t="s">
        <v>3179</v>
      </c>
      <c r="B14" s="38">
        <v>1787065</v>
      </c>
    </row>
    <row r="15" spans="1:2" x14ac:dyDescent="0.2">
      <c r="A15" s="37" t="s">
        <v>3181</v>
      </c>
      <c r="B15" s="38">
        <v>12671821</v>
      </c>
    </row>
    <row r="16" spans="1:2" x14ac:dyDescent="0.2">
      <c r="A16" s="37" t="s">
        <v>3183</v>
      </c>
      <c r="B16" s="38">
        <v>6732219</v>
      </c>
    </row>
    <row r="17" spans="1:2" x14ac:dyDescent="0.2">
      <c r="A17" s="37" t="s">
        <v>3185</v>
      </c>
      <c r="B17" s="38">
        <v>3155070</v>
      </c>
    </row>
    <row r="18" spans="1:2" x14ac:dyDescent="0.2">
      <c r="A18" s="37" t="s">
        <v>3187</v>
      </c>
      <c r="B18" s="38">
        <v>2913314</v>
      </c>
    </row>
    <row r="19" spans="1:2" x14ac:dyDescent="0.2">
      <c r="A19" s="37" t="s">
        <v>3189</v>
      </c>
      <c r="B19" s="38">
        <v>4467673</v>
      </c>
    </row>
    <row r="20" spans="1:2" x14ac:dyDescent="0.2">
      <c r="A20" s="37" t="s">
        <v>3191</v>
      </c>
      <c r="B20" s="38">
        <v>4648794</v>
      </c>
    </row>
    <row r="21" spans="1:2" x14ac:dyDescent="0.2">
      <c r="A21" s="37" t="s">
        <v>3193</v>
      </c>
      <c r="B21" s="38">
        <v>1344212</v>
      </c>
    </row>
    <row r="22" spans="1:2" x14ac:dyDescent="0.2">
      <c r="A22" s="37" t="s">
        <v>3195</v>
      </c>
      <c r="B22" s="38">
        <v>6045680</v>
      </c>
    </row>
    <row r="23" spans="1:2" x14ac:dyDescent="0.2">
      <c r="A23" s="37" t="s">
        <v>3197</v>
      </c>
      <c r="B23" s="38">
        <v>6892503</v>
      </c>
    </row>
    <row r="24" spans="1:2" x14ac:dyDescent="0.2">
      <c r="A24" s="37" t="s">
        <v>3199</v>
      </c>
      <c r="B24" s="38">
        <v>9986857</v>
      </c>
    </row>
    <row r="25" spans="1:2" x14ac:dyDescent="0.2">
      <c r="A25" s="37" t="s">
        <v>3201</v>
      </c>
      <c r="B25" s="38">
        <v>5639632</v>
      </c>
    </row>
    <row r="26" spans="1:2" x14ac:dyDescent="0.2">
      <c r="A26" s="37" t="s">
        <v>3203</v>
      </c>
      <c r="B26" s="38">
        <v>2976149</v>
      </c>
    </row>
    <row r="27" spans="1:2" x14ac:dyDescent="0.2">
      <c r="A27" s="37" t="s">
        <v>3205</v>
      </c>
      <c r="B27" s="38">
        <v>6137428</v>
      </c>
    </row>
    <row r="28" spans="1:2" x14ac:dyDescent="0.2">
      <c r="A28" s="37" t="s">
        <v>3207</v>
      </c>
      <c r="B28" s="38">
        <v>1068778</v>
      </c>
    </row>
    <row r="29" spans="1:2" x14ac:dyDescent="0.2">
      <c r="A29" s="37" t="s">
        <v>3209</v>
      </c>
      <c r="B29" s="38">
        <v>1934408</v>
      </c>
    </row>
    <row r="30" spans="1:2" x14ac:dyDescent="0.2">
      <c r="A30" s="37" t="s">
        <v>3211</v>
      </c>
      <c r="B30" s="38">
        <v>3080156</v>
      </c>
    </row>
    <row r="31" spans="1:2" x14ac:dyDescent="0.2">
      <c r="A31" s="37" t="s">
        <v>3213</v>
      </c>
      <c r="B31" s="38">
        <v>1359711</v>
      </c>
    </row>
    <row r="32" spans="1:2" x14ac:dyDescent="0.2">
      <c r="A32" s="37" t="s">
        <v>3215</v>
      </c>
      <c r="B32" s="38">
        <v>8882190</v>
      </c>
    </row>
    <row r="33" spans="1:2" x14ac:dyDescent="0.2">
      <c r="A33" s="37" t="s">
        <v>3217</v>
      </c>
      <c r="B33" s="38">
        <v>2096829</v>
      </c>
    </row>
    <row r="34" spans="1:2" x14ac:dyDescent="0.2">
      <c r="A34" s="37" t="s">
        <v>3219</v>
      </c>
      <c r="B34" s="38">
        <v>19453561</v>
      </c>
    </row>
    <row r="35" spans="1:2" x14ac:dyDescent="0.2">
      <c r="A35" s="37" t="s">
        <v>3221</v>
      </c>
      <c r="B35" s="38">
        <v>10488084</v>
      </c>
    </row>
    <row r="36" spans="1:2" x14ac:dyDescent="0.2">
      <c r="A36" s="37" t="s">
        <v>3223</v>
      </c>
      <c r="B36" s="38">
        <v>762062</v>
      </c>
    </row>
    <row r="37" spans="1:2" x14ac:dyDescent="0.2">
      <c r="A37" s="37" t="s">
        <v>3225</v>
      </c>
      <c r="B37" s="38">
        <v>11689100</v>
      </c>
    </row>
    <row r="38" spans="1:2" x14ac:dyDescent="0.2">
      <c r="A38" s="37" t="s">
        <v>3227</v>
      </c>
      <c r="B38" s="38">
        <v>3956971</v>
      </c>
    </row>
    <row r="39" spans="1:2" x14ac:dyDescent="0.2">
      <c r="A39" s="37" t="s">
        <v>3229</v>
      </c>
      <c r="B39" s="38">
        <v>4217737</v>
      </c>
    </row>
    <row r="40" spans="1:2" x14ac:dyDescent="0.2">
      <c r="A40" s="37" t="s">
        <v>3231</v>
      </c>
      <c r="B40" s="38">
        <v>12801989</v>
      </c>
    </row>
    <row r="41" spans="1:2" x14ac:dyDescent="0.2">
      <c r="A41" s="37" t="s">
        <v>3233</v>
      </c>
      <c r="B41" s="38">
        <v>1059361</v>
      </c>
    </row>
    <row r="42" spans="1:2" x14ac:dyDescent="0.2">
      <c r="A42" s="37" t="s">
        <v>3235</v>
      </c>
      <c r="B42" s="38">
        <v>5148714</v>
      </c>
    </row>
    <row r="43" spans="1:2" x14ac:dyDescent="0.2">
      <c r="A43" s="37" t="s">
        <v>3237</v>
      </c>
      <c r="B43" s="38">
        <v>884659</v>
      </c>
    </row>
    <row r="44" spans="1:2" x14ac:dyDescent="0.2">
      <c r="A44" s="37" t="s">
        <v>3239</v>
      </c>
      <c r="B44" s="38">
        <v>6829174</v>
      </c>
    </row>
    <row r="45" spans="1:2" x14ac:dyDescent="0.2">
      <c r="A45" s="37" t="s">
        <v>3241</v>
      </c>
      <c r="B45" s="38">
        <v>28995881</v>
      </c>
    </row>
    <row r="46" spans="1:2" x14ac:dyDescent="0.2">
      <c r="A46" s="37" t="s">
        <v>3243</v>
      </c>
      <c r="B46" s="38">
        <v>3205958</v>
      </c>
    </row>
    <row r="47" spans="1:2" x14ac:dyDescent="0.2">
      <c r="A47" s="37" t="s">
        <v>3245</v>
      </c>
      <c r="B47" s="38">
        <v>623989</v>
      </c>
    </row>
    <row r="48" spans="1:2" x14ac:dyDescent="0.2">
      <c r="A48" s="37" t="s">
        <v>3247</v>
      </c>
      <c r="B48" s="38">
        <v>8535519</v>
      </c>
    </row>
    <row r="49" spans="1:2" x14ac:dyDescent="0.2">
      <c r="A49" s="37" t="s">
        <v>3249</v>
      </c>
      <c r="B49" s="38">
        <v>7614893</v>
      </c>
    </row>
    <row r="50" spans="1:2" x14ac:dyDescent="0.2">
      <c r="A50" s="37" t="s">
        <v>3251</v>
      </c>
      <c r="B50" s="38">
        <v>1792147</v>
      </c>
    </row>
    <row r="51" spans="1:2" x14ac:dyDescent="0.2">
      <c r="A51" s="37" t="s">
        <v>3253</v>
      </c>
      <c r="B51" s="38">
        <v>5822434</v>
      </c>
    </row>
    <row r="52" spans="1:2" x14ac:dyDescent="0.2">
      <c r="A52" s="37" t="s">
        <v>3255</v>
      </c>
      <c r="B52" s="38">
        <v>578759</v>
      </c>
    </row>
    <row r="53" spans="1:2" x14ac:dyDescent="0.2">
      <c r="A53" s="37" t="s">
        <v>10149</v>
      </c>
      <c r="B53" s="38">
        <v>328239523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233FF-30A7-DF4F-83D8-E0BBC700ABD2}">
  <dimension ref="A1:C52"/>
  <sheetViews>
    <sheetView zoomScaleNormal="100" workbookViewId="0">
      <selection activeCell="F22" sqref="F22"/>
    </sheetView>
  </sheetViews>
  <sheetFormatPr baseColWidth="10" defaultRowHeight="15" x14ac:dyDescent="0.2"/>
  <cols>
    <col min="1" max="1" width="16.5" style="4" bestFit="1" customWidth="1"/>
    <col min="2" max="2" width="12.83203125" style="4" customWidth="1"/>
    <col min="3" max="3" width="10.83203125" style="4"/>
  </cols>
  <sheetData>
    <row r="1" spans="1:2" x14ac:dyDescent="0.2">
      <c r="A1" s="6" t="s">
        <v>3154</v>
      </c>
      <c r="B1" s="6" t="s">
        <v>3257</v>
      </c>
    </row>
    <row r="2" spans="1:2" x14ac:dyDescent="0.2">
      <c r="A2" s="7" t="s">
        <v>3155</v>
      </c>
      <c r="B2" s="7" t="s">
        <v>3156</v>
      </c>
    </row>
    <row r="3" spans="1:2" x14ac:dyDescent="0.2">
      <c r="A3" s="8" t="s">
        <v>3157</v>
      </c>
      <c r="B3" s="8" t="s">
        <v>3158</v>
      </c>
    </row>
    <row r="4" spans="1:2" x14ac:dyDescent="0.2">
      <c r="A4" s="8" t="s">
        <v>3159</v>
      </c>
      <c r="B4" s="8" t="s">
        <v>3160</v>
      </c>
    </row>
    <row r="5" spans="1:2" x14ac:dyDescent="0.2">
      <c r="A5" s="8" t="s">
        <v>3161</v>
      </c>
      <c r="B5" s="8" t="s">
        <v>3162</v>
      </c>
    </row>
    <row r="6" spans="1:2" x14ac:dyDescent="0.2">
      <c r="A6" s="8" t="s">
        <v>3163</v>
      </c>
      <c r="B6" s="8" t="s">
        <v>3164</v>
      </c>
    </row>
    <row r="7" spans="1:2" x14ac:dyDescent="0.2">
      <c r="A7" s="8" t="s">
        <v>3165</v>
      </c>
      <c r="B7" s="8" t="s">
        <v>3166</v>
      </c>
    </row>
    <row r="8" spans="1:2" x14ac:dyDescent="0.2">
      <c r="A8" s="8" t="s">
        <v>3167</v>
      </c>
      <c r="B8" s="8" t="s">
        <v>3168</v>
      </c>
    </row>
    <row r="9" spans="1:2" x14ac:dyDescent="0.2">
      <c r="A9" s="8" t="s">
        <v>3169</v>
      </c>
      <c r="B9" s="8" t="s">
        <v>3170</v>
      </c>
    </row>
    <row r="10" spans="1:2" x14ac:dyDescent="0.2">
      <c r="A10" s="8" t="s">
        <v>3171</v>
      </c>
      <c r="B10" s="8" t="s">
        <v>3172</v>
      </c>
    </row>
    <row r="11" spans="1:2" x14ac:dyDescent="0.2">
      <c r="A11" s="8" t="s">
        <v>3173</v>
      </c>
      <c r="B11" s="8" t="s">
        <v>3174</v>
      </c>
    </row>
    <row r="12" spans="1:2" x14ac:dyDescent="0.2">
      <c r="A12" s="8" t="s">
        <v>3175</v>
      </c>
      <c r="B12" s="8" t="s">
        <v>3176</v>
      </c>
    </row>
    <row r="13" spans="1:2" x14ac:dyDescent="0.2">
      <c r="A13" s="8" t="s">
        <v>3177</v>
      </c>
      <c r="B13" s="8" t="s">
        <v>3178</v>
      </c>
    </row>
    <row r="14" spans="1:2" x14ac:dyDescent="0.2">
      <c r="A14" s="8" t="s">
        <v>3179</v>
      </c>
      <c r="B14" s="8" t="s">
        <v>3180</v>
      </c>
    </row>
    <row r="15" spans="1:2" x14ac:dyDescent="0.2">
      <c r="A15" s="8" t="s">
        <v>3181</v>
      </c>
      <c r="B15" s="8" t="s">
        <v>3182</v>
      </c>
    </row>
    <row r="16" spans="1:2" x14ac:dyDescent="0.2">
      <c r="A16" s="8" t="s">
        <v>3183</v>
      </c>
      <c r="B16" s="8" t="s">
        <v>3184</v>
      </c>
    </row>
    <row r="17" spans="1:2" x14ac:dyDescent="0.2">
      <c r="A17" s="8" t="s">
        <v>3185</v>
      </c>
      <c r="B17" s="8" t="s">
        <v>3186</v>
      </c>
    </row>
    <row r="18" spans="1:2" x14ac:dyDescent="0.2">
      <c r="A18" s="8" t="s">
        <v>3187</v>
      </c>
      <c r="B18" s="8" t="s">
        <v>3188</v>
      </c>
    </row>
    <row r="19" spans="1:2" x14ac:dyDescent="0.2">
      <c r="A19" s="8" t="s">
        <v>3189</v>
      </c>
      <c r="B19" s="8" t="s">
        <v>3190</v>
      </c>
    </row>
    <row r="20" spans="1:2" x14ac:dyDescent="0.2">
      <c r="A20" s="8" t="s">
        <v>3191</v>
      </c>
      <c r="B20" s="8" t="s">
        <v>3192</v>
      </c>
    </row>
    <row r="21" spans="1:2" x14ac:dyDescent="0.2">
      <c r="A21" s="8" t="s">
        <v>3193</v>
      </c>
      <c r="B21" s="8" t="s">
        <v>3194</v>
      </c>
    </row>
    <row r="22" spans="1:2" x14ac:dyDescent="0.2">
      <c r="A22" s="8" t="s">
        <v>3195</v>
      </c>
      <c r="B22" s="8" t="s">
        <v>3196</v>
      </c>
    </row>
    <row r="23" spans="1:2" x14ac:dyDescent="0.2">
      <c r="A23" s="8" t="s">
        <v>3197</v>
      </c>
      <c r="B23" s="8" t="s">
        <v>3198</v>
      </c>
    </row>
    <row r="24" spans="1:2" x14ac:dyDescent="0.2">
      <c r="A24" s="8" t="s">
        <v>3199</v>
      </c>
      <c r="B24" s="8" t="s">
        <v>3200</v>
      </c>
    </row>
    <row r="25" spans="1:2" x14ac:dyDescent="0.2">
      <c r="A25" s="8" t="s">
        <v>3201</v>
      </c>
      <c r="B25" s="8" t="s">
        <v>3202</v>
      </c>
    </row>
    <row r="26" spans="1:2" x14ac:dyDescent="0.2">
      <c r="A26" s="8" t="s">
        <v>3203</v>
      </c>
      <c r="B26" s="8" t="s">
        <v>3204</v>
      </c>
    </row>
    <row r="27" spans="1:2" x14ac:dyDescent="0.2">
      <c r="A27" s="8" t="s">
        <v>3205</v>
      </c>
      <c r="B27" s="8" t="s">
        <v>3206</v>
      </c>
    </row>
    <row r="28" spans="1:2" x14ac:dyDescent="0.2">
      <c r="A28" s="8" t="s">
        <v>3207</v>
      </c>
      <c r="B28" s="8" t="s">
        <v>3208</v>
      </c>
    </row>
    <row r="29" spans="1:2" x14ac:dyDescent="0.2">
      <c r="A29" s="8" t="s">
        <v>3209</v>
      </c>
      <c r="B29" s="8" t="s">
        <v>3210</v>
      </c>
    </row>
    <row r="30" spans="1:2" x14ac:dyDescent="0.2">
      <c r="A30" s="8" t="s">
        <v>3211</v>
      </c>
      <c r="B30" s="8" t="s">
        <v>3212</v>
      </c>
    </row>
    <row r="31" spans="1:2" x14ac:dyDescent="0.2">
      <c r="A31" s="8" t="s">
        <v>3213</v>
      </c>
      <c r="B31" s="8" t="s">
        <v>3214</v>
      </c>
    </row>
    <row r="32" spans="1:2" x14ac:dyDescent="0.2">
      <c r="A32" s="8" t="s">
        <v>3215</v>
      </c>
      <c r="B32" s="8" t="s">
        <v>3216</v>
      </c>
    </row>
    <row r="33" spans="1:2" x14ac:dyDescent="0.2">
      <c r="A33" s="8" t="s">
        <v>3217</v>
      </c>
      <c r="B33" s="8" t="s">
        <v>3218</v>
      </c>
    </row>
    <row r="34" spans="1:2" x14ac:dyDescent="0.2">
      <c r="A34" s="8" t="s">
        <v>3219</v>
      </c>
      <c r="B34" s="8" t="s">
        <v>3220</v>
      </c>
    </row>
    <row r="35" spans="1:2" x14ac:dyDescent="0.2">
      <c r="A35" s="8" t="s">
        <v>3221</v>
      </c>
      <c r="B35" s="8" t="s">
        <v>3222</v>
      </c>
    </row>
    <row r="36" spans="1:2" x14ac:dyDescent="0.2">
      <c r="A36" s="8" t="s">
        <v>3223</v>
      </c>
      <c r="B36" s="8" t="s">
        <v>3224</v>
      </c>
    </row>
    <row r="37" spans="1:2" x14ac:dyDescent="0.2">
      <c r="A37" s="8" t="s">
        <v>3225</v>
      </c>
      <c r="B37" s="8" t="s">
        <v>3226</v>
      </c>
    </row>
    <row r="38" spans="1:2" x14ac:dyDescent="0.2">
      <c r="A38" s="8" t="s">
        <v>3227</v>
      </c>
      <c r="B38" s="8" t="s">
        <v>3228</v>
      </c>
    </row>
    <row r="39" spans="1:2" x14ac:dyDescent="0.2">
      <c r="A39" s="8" t="s">
        <v>3229</v>
      </c>
      <c r="B39" s="8" t="s">
        <v>3230</v>
      </c>
    </row>
    <row r="40" spans="1:2" x14ac:dyDescent="0.2">
      <c r="A40" s="8" t="s">
        <v>3231</v>
      </c>
      <c r="B40" s="8" t="s">
        <v>3232</v>
      </c>
    </row>
    <row r="41" spans="1:2" x14ac:dyDescent="0.2">
      <c r="A41" s="8" t="s">
        <v>3233</v>
      </c>
      <c r="B41" s="8" t="s">
        <v>3234</v>
      </c>
    </row>
    <row r="42" spans="1:2" x14ac:dyDescent="0.2">
      <c r="A42" s="8" t="s">
        <v>3235</v>
      </c>
      <c r="B42" s="8" t="s">
        <v>3236</v>
      </c>
    </row>
    <row r="43" spans="1:2" x14ac:dyDescent="0.2">
      <c r="A43" s="8" t="s">
        <v>3237</v>
      </c>
      <c r="B43" s="8" t="s">
        <v>3238</v>
      </c>
    </row>
    <row r="44" spans="1:2" x14ac:dyDescent="0.2">
      <c r="A44" s="8" t="s">
        <v>3239</v>
      </c>
      <c r="B44" s="8" t="s">
        <v>3240</v>
      </c>
    </row>
    <row r="45" spans="1:2" x14ac:dyDescent="0.2">
      <c r="A45" s="8" t="s">
        <v>3241</v>
      </c>
      <c r="B45" s="8" t="s">
        <v>3242</v>
      </c>
    </row>
    <row r="46" spans="1:2" x14ac:dyDescent="0.2">
      <c r="A46" s="8" t="s">
        <v>3243</v>
      </c>
      <c r="B46" s="8" t="s">
        <v>3244</v>
      </c>
    </row>
    <row r="47" spans="1:2" x14ac:dyDescent="0.2">
      <c r="A47" s="8" t="s">
        <v>3245</v>
      </c>
      <c r="B47" s="8" t="s">
        <v>3246</v>
      </c>
    </row>
    <row r="48" spans="1:2" x14ac:dyDescent="0.2">
      <c r="A48" s="8" t="s">
        <v>3247</v>
      </c>
      <c r="B48" s="8" t="s">
        <v>3248</v>
      </c>
    </row>
    <row r="49" spans="1:2" x14ac:dyDescent="0.2">
      <c r="A49" s="8" t="s">
        <v>3249</v>
      </c>
      <c r="B49" s="8" t="s">
        <v>3250</v>
      </c>
    </row>
    <row r="50" spans="1:2" x14ac:dyDescent="0.2">
      <c r="A50" s="8" t="s">
        <v>3251</v>
      </c>
      <c r="B50" s="8" t="s">
        <v>3252</v>
      </c>
    </row>
    <row r="51" spans="1:2" x14ac:dyDescent="0.2">
      <c r="A51" s="8" t="s">
        <v>3253</v>
      </c>
      <c r="B51" s="8" t="s">
        <v>3254</v>
      </c>
    </row>
    <row r="52" spans="1:2" x14ac:dyDescent="0.2">
      <c r="A52" s="9" t="s">
        <v>3255</v>
      </c>
      <c r="B52" s="9" t="s">
        <v>3256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764C0-E0DA-E241-A480-BFADA40088A9}">
  <dimension ref="A1:N3111"/>
  <sheetViews>
    <sheetView tabSelected="1" topLeftCell="B1" workbookViewId="0">
      <selection activeCell="H25" sqref="H25"/>
    </sheetView>
  </sheetViews>
  <sheetFormatPr baseColWidth="10" defaultRowHeight="15" x14ac:dyDescent="0.2"/>
  <cols>
    <col min="1" max="1" width="31" style="69" bestFit="1" customWidth="1"/>
    <col min="2" max="2" width="25.6640625" style="69" bestFit="1" customWidth="1"/>
    <col min="3" max="3" width="13.83203125" style="69" bestFit="1" customWidth="1"/>
    <col min="4" max="4" width="13.83203125" style="69" customWidth="1"/>
    <col min="5" max="5" width="9" style="71" bestFit="1" customWidth="1"/>
    <col min="6" max="6" width="7.83203125" style="52" bestFit="1" customWidth="1"/>
    <col min="7" max="7" width="12.5" style="35" bestFit="1" customWidth="1"/>
    <col min="8" max="8" width="12.5" style="35" customWidth="1"/>
    <col min="9" max="9" width="20.1640625" style="35" bestFit="1" customWidth="1"/>
    <col min="10" max="10" width="21.5" style="35" bestFit="1" customWidth="1"/>
    <col min="11" max="11" width="15" bestFit="1" customWidth="1"/>
    <col min="12" max="12" width="16.6640625" bestFit="1" customWidth="1"/>
    <col min="13" max="13" width="13.6640625" bestFit="1" customWidth="1"/>
    <col min="14" max="14" width="15.5" bestFit="1" customWidth="1"/>
  </cols>
  <sheetData>
    <row r="1" spans="1:14" x14ac:dyDescent="0.2">
      <c r="A1" s="54" t="s">
        <v>3258</v>
      </c>
      <c r="B1" s="54" t="s">
        <v>3153</v>
      </c>
      <c r="C1" s="54" t="s">
        <v>3154</v>
      </c>
      <c r="D1" s="54" t="s">
        <v>3262</v>
      </c>
      <c r="E1" s="72" t="s">
        <v>7037</v>
      </c>
      <c r="F1" s="73" t="s">
        <v>10151</v>
      </c>
      <c r="G1" s="54" t="s">
        <v>10152</v>
      </c>
      <c r="H1" s="54" t="s">
        <v>10172</v>
      </c>
      <c r="I1" s="54" t="s">
        <v>10155</v>
      </c>
      <c r="J1" s="54" t="s">
        <v>10154</v>
      </c>
      <c r="K1" s="54" t="s">
        <v>7035</v>
      </c>
      <c r="L1" s="54" t="s">
        <v>10160</v>
      </c>
      <c r="M1" s="54" t="s">
        <v>10161</v>
      </c>
      <c r="N1" s="54" t="s">
        <v>10162</v>
      </c>
    </row>
    <row r="2" spans="1:14" x14ac:dyDescent="0.2">
      <c r="A2" s="57" t="s">
        <v>11</v>
      </c>
      <c r="B2" s="57" t="s">
        <v>8308</v>
      </c>
      <c r="C2" s="56" t="s">
        <v>3155</v>
      </c>
      <c r="D2" s="56" t="str">
        <f>INDEX(pet_services_county!$A$2:$A$3603,MATCH(A2,pet_services_county!$B$2:$B$3603,0))</f>
        <v>0500000US01001</v>
      </c>
      <c r="E2" s="58">
        <v>55869</v>
      </c>
      <c r="F2" s="47">
        <f>VLOOKUP(C2, state_pop!$A$2:$B$52, 2, 0)</f>
        <v>4903185</v>
      </c>
      <c r="G2" s="33">
        <f>E2/F2</f>
        <v>1.1394430354963151E-2</v>
      </c>
      <c r="H2" s="33">
        <f>VLOOKUP(C2, pet_household_state!$A$3:$D$53, 3, 0)</f>
        <v>59.8</v>
      </c>
      <c r="I2" s="33">
        <f>VLOOKUP(C2, pet_household_state!$A$3:$D$53, 4, 0)</f>
        <v>1187</v>
      </c>
      <c r="J2" s="33">
        <f>G2*I2</f>
        <v>13.525188831341261</v>
      </c>
      <c r="K2" s="11">
        <f>VLOOKUP(A2, total_pet_services_county!$A$2:$E$1875,2,0)</f>
        <v>5</v>
      </c>
      <c r="L2" s="11">
        <f>VLOOKUP(A2,  total_pet_services_county!$A$2:$E$1875, 3, 0)</f>
        <v>2902</v>
      </c>
      <c r="M2" s="11">
        <f>VLOOKUP(A2, total_pet_services_county!$A$2:$E$1875, 4, 0)</f>
        <v>654</v>
      </c>
      <c r="N2" s="11">
        <f>VLOOKUP(A2, total_pet_services_county!$A$2:$E$1875, 5, 0)</f>
        <v>82</v>
      </c>
    </row>
    <row r="3" spans="1:14" x14ac:dyDescent="0.2">
      <c r="A3" s="57" t="s">
        <v>3275</v>
      </c>
      <c r="B3" s="57" t="s">
        <v>8309</v>
      </c>
      <c r="C3" s="56" t="s">
        <v>3155</v>
      </c>
      <c r="D3" s="56" t="str">
        <f>INDEX(pet_services_county!$A$2:$A$3603,MATCH(A3,pet_services_county!$B$2:$B$3603,0))</f>
        <v>0500000US01003</v>
      </c>
      <c r="E3" s="58">
        <v>223234</v>
      </c>
      <c r="F3" s="47">
        <f>VLOOKUP(C3, state_pop!$A$2:$B$52, 2, 0)</f>
        <v>4903185</v>
      </c>
      <c r="G3" s="33">
        <f t="shared" ref="G3:G66" si="0">E3/F3</f>
        <v>4.5528365745938611E-2</v>
      </c>
      <c r="H3" s="33">
        <f>VLOOKUP(C3, pet_household_state!$A$3:$D$53, 3, 0)</f>
        <v>59.8</v>
      </c>
      <c r="I3" s="33">
        <f>VLOOKUP(C3, pet_household_state!$A$3:$D$53, 4, 0)</f>
        <v>1187</v>
      </c>
      <c r="J3" s="33">
        <f t="shared" ref="J3:J66" si="1">G3*I3</f>
        <v>54.042170140429128</v>
      </c>
      <c r="K3" s="11">
        <f>VLOOKUP(A3, total_pet_services_county!$A$2:$E$1875,2,0)</f>
        <v>58</v>
      </c>
      <c r="L3" s="11">
        <f>VLOOKUP(A3,  total_pet_services_county!$A$2:$E$1875, 3, 0)</f>
        <v>13993</v>
      </c>
      <c r="M3" s="11">
        <f>VLOOKUP(A3, total_pet_services_county!$A$2:$E$1875, 4, 0)</f>
        <v>3316</v>
      </c>
      <c r="N3" s="11">
        <f>VLOOKUP(A3, total_pet_services_county!$A$2:$E$1875, 5, 0)</f>
        <v>458</v>
      </c>
    </row>
    <row r="4" spans="1:14" x14ac:dyDescent="0.2">
      <c r="A4" s="57" t="s">
        <v>3281</v>
      </c>
      <c r="B4" s="57" t="s">
        <v>8310</v>
      </c>
      <c r="C4" s="56" t="s">
        <v>3155</v>
      </c>
      <c r="D4" s="56" t="str">
        <f>INDEX(pet_services_county!$A$2:$A$3603,MATCH(A4,pet_services_county!$B$2:$B$3603,0))</f>
        <v>0500000US01005</v>
      </c>
      <c r="E4" s="58">
        <v>24686</v>
      </c>
      <c r="F4" s="47">
        <f>VLOOKUP(C4, state_pop!$A$2:$B$52, 2, 0)</f>
        <v>4903185</v>
      </c>
      <c r="G4" s="33">
        <f t="shared" si="0"/>
        <v>5.0346866373591863E-3</v>
      </c>
      <c r="H4" s="33">
        <f>VLOOKUP(C4, pet_household_state!$A$3:$D$53, 3, 0)</f>
        <v>59.8</v>
      </c>
      <c r="I4" s="33">
        <f>VLOOKUP(C4, pet_household_state!$A$3:$D$53, 4, 0)</f>
        <v>1187</v>
      </c>
      <c r="J4" s="33">
        <f t="shared" si="1"/>
        <v>5.9761730385453538</v>
      </c>
      <c r="K4" s="11">
        <f>VLOOKUP(A4, total_pet_services_county!$A$2:$E$1875,2,0)</f>
        <v>4</v>
      </c>
      <c r="L4" s="11">
        <f>VLOOKUP(A4,  total_pet_services_county!$A$2:$E$1875, 3, 0)</f>
        <v>481</v>
      </c>
      <c r="M4" s="11">
        <f>VLOOKUP(A4, total_pet_services_county!$A$2:$E$1875, 4, 0)</f>
        <v>120</v>
      </c>
      <c r="N4" s="11">
        <f>VLOOKUP(A4, total_pet_services_county!$A$2:$E$1875, 5, 0)</f>
        <v>15</v>
      </c>
    </row>
    <row r="5" spans="1:14" x14ac:dyDescent="0.2">
      <c r="A5" s="57" t="s">
        <v>7041</v>
      </c>
      <c r="B5" s="57" t="s">
        <v>8311</v>
      </c>
      <c r="C5" s="56" t="s">
        <v>3155</v>
      </c>
      <c r="D5" s="56" t="e">
        <f>INDEX(pet_services_county!$A$2:$A$3603,MATCH(A5,pet_services_county!$B$2:$B$3603,0))</f>
        <v>#N/A</v>
      </c>
      <c r="E5" s="61">
        <v>22394</v>
      </c>
      <c r="F5" s="47">
        <f>VLOOKUP(C5, state_pop!$A$2:$B$52, 2, 0)</f>
        <v>4903185</v>
      </c>
      <c r="G5" s="33">
        <f t="shared" si="0"/>
        <v>4.567235378636539E-3</v>
      </c>
      <c r="H5" s="33">
        <f>VLOOKUP(C5, pet_household_state!$A$3:$D$53, 3, 0)</f>
        <v>59.8</v>
      </c>
      <c r="I5" s="33">
        <f>VLOOKUP(C5, pet_household_state!$A$3:$D$53, 4, 0)</f>
        <v>1187</v>
      </c>
      <c r="J5" s="33">
        <f t="shared" si="1"/>
        <v>5.4213083944415716</v>
      </c>
      <c r="K5" s="11" t="e">
        <f>VLOOKUP(A5, total_pet_services_county!$A$2:$E$1875,2,0)</f>
        <v>#N/A</v>
      </c>
      <c r="L5" s="11" t="e">
        <f>VLOOKUP(A5,  total_pet_services_county!$A$2:$E$1875, 3, 0)</f>
        <v>#N/A</v>
      </c>
      <c r="M5" s="11" t="e">
        <f>VLOOKUP(A5, total_pet_services_county!$A$2:$E$1875, 4, 0)</f>
        <v>#N/A</v>
      </c>
      <c r="N5" s="11" t="e">
        <f>VLOOKUP(A5, total_pet_services_county!$A$2:$E$1875, 5, 0)</f>
        <v>#N/A</v>
      </c>
    </row>
    <row r="6" spans="1:14" x14ac:dyDescent="0.2">
      <c r="A6" s="57" t="s">
        <v>3283</v>
      </c>
      <c r="B6" s="57" t="s">
        <v>8312</v>
      </c>
      <c r="C6" s="56" t="s">
        <v>3155</v>
      </c>
      <c r="D6" s="56" t="str">
        <f>INDEX(pet_services_county!$A$2:$A$3603,MATCH(A6,pet_services_county!$B$2:$B$3603,0))</f>
        <v>0500000US01009</v>
      </c>
      <c r="E6" s="61">
        <v>57826</v>
      </c>
      <c r="F6" s="47">
        <f>VLOOKUP(C6, state_pop!$A$2:$B$52, 2, 0)</f>
        <v>4903185</v>
      </c>
      <c r="G6" s="33">
        <f t="shared" si="0"/>
        <v>1.1793558676656091E-2</v>
      </c>
      <c r="H6" s="33">
        <f>VLOOKUP(C6, pet_household_state!$A$3:$D$53, 3, 0)</f>
        <v>59.8</v>
      </c>
      <c r="I6" s="33">
        <f>VLOOKUP(C6, pet_household_state!$A$3:$D$53, 4, 0)</f>
        <v>1187</v>
      </c>
      <c r="J6" s="33">
        <f t="shared" si="1"/>
        <v>13.99895414919078</v>
      </c>
      <c r="K6" s="11">
        <f>VLOOKUP(A6, total_pet_services_county!$A$2:$E$1875,2,0)</f>
        <v>7</v>
      </c>
      <c r="L6" s="11">
        <f>VLOOKUP(A6,  total_pet_services_county!$A$2:$E$1875, 3, 0)</f>
        <v>1366</v>
      </c>
      <c r="M6" s="11">
        <f>VLOOKUP(A6, total_pet_services_county!$A$2:$E$1875, 4, 0)</f>
        <v>288</v>
      </c>
      <c r="N6" s="11">
        <f>VLOOKUP(A6, total_pet_services_county!$A$2:$E$1875, 5, 0)</f>
        <v>49</v>
      </c>
    </row>
    <row r="7" spans="1:14" x14ac:dyDescent="0.2">
      <c r="A7" s="57" t="s">
        <v>7042</v>
      </c>
      <c r="B7" s="57" t="s">
        <v>8313</v>
      </c>
      <c r="C7" s="56" t="s">
        <v>3155</v>
      </c>
      <c r="D7" s="56" t="e">
        <f>INDEX(pet_services_county!$A$2:$A$3603,MATCH(A7,pet_services_county!$B$2:$B$3603,0))</f>
        <v>#N/A</v>
      </c>
      <c r="E7" s="61">
        <v>10101</v>
      </c>
      <c r="F7" s="47">
        <f>VLOOKUP(C7, state_pop!$A$2:$B$52, 2, 0)</f>
        <v>4903185</v>
      </c>
      <c r="G7" s="33">
        <f t="shared" si="0"/>
        <v>2.0600895132449623E-3</v>
      </c>
      <c r="H7" s="33">
        <f>VLOOKUP(C7, pet_household_state!$A$3:$D$53, 3, 0)</f>
        <v>59.8</v>
      </c>
      <c r="I7" s="33">
        <f>VLOOKUP(C7, pet_household_state!$A$3:$D$53, 4, 0)</f>
        <v>1187</v>
      </c>
      <c r="J7" s="33">
        <f t="shared" si="1"/>
        <v>2.4453262522217702</v>
      </c>
      <c r="K7" s="11" t="e">
        <f>VLOOKUP(A7, total_pet_services_county!$A$2:$E$1875,2,0)</f>
        <v>#N/A</v>
      </c>
      <c r="L7" s="11" t="e">
        <f>VLOOKUP(A7,  total_pet_services_county!$A$2:$E$1875, 3, 0)</f>
        <v>#N/A</v>
      </c>
      <c r="M7" s="11" t="e">
        <f>VLOOKUP(A7, total_pet_services_county!$A$2:$E$1875, 4, 0)</f>
        <v>#N/A</v>
      </c>
      <c r="N7" s="11" t="e">
        <f>VLOOKUP(A7, total_pet_services_county!$A$2:$E$1875, 5, 0)</f>
        <v>#N/A</v>
      </c>
    </row>
    <row r="8" spans="1:14" x14ac:dyDescent="0.2">
      <c r="A8" s="57" t="s">
        <v>7043</v>
      </c>
      <c r="B8" s="57" t="s">
        <v>8314</v>
      </c>
      <c r="C8" s="56" t="s">
        <v>3155</v>
      </c>
      <c r="D8" s="56" t="e">
        <f>INDEX(pet_services_county!$A$2:$A$3603,MATCH(A8,pet_services_county!$B$2:$B$3603,0))</f>
        <v>#N/A</v>
      </c>
      <c r="E8" s="61">
        <v>19448</v>
      </c>
      <c r="F8" s="47">
        <f>VLOOKUP(C8, state_pop!$A$2:$B$52, 2, 0)</f>
        <v>4903185</v>
      </c>
      <c r="G8" s="33">
        <f t="shared" si="0"/>
        <v>3.966401430906645E-3</v>
      </c>
      <c r="H8" s="33">
        <f>VLOOKUP(C8, pet_household_state!$A$3:$D$53, 3, 0)</f>
        <v>59.8</v>
      </c>
      <c r="I8" s="33">
        <f>VLOOKUP(C8, pet_household_state!$A$3:$D$53, 4, 0)</f>
        <v>1187</v>
      </c>
      <c r="J8" s="33">
        <f t="shared" si="1"/>
        <v>4.7081184984861872</v>
      </c>
      <c r="K8" s="11" t="e">
        <f>VLOOKUP(A8, total_pet_services_county!$A$2:$E$1875,2,0)</f>
        <v>#N/A</v>
      </c>
      <c r="L8" s="11" t="e">
        <f>VLOOKUP(A8,  total_pet_services_county!$A$2:$E$1875, 3, 0)</f>
        <v>#N/A</v>
      </c>
      <c r="M8" s="11" t="e">
        <f>VLOOKUP(A8, total_pet_services_county!$A$2:$E$1875, 4, 0)</f>
        <v>#N/A</v>
      </c>
      <c r="N8" s="11" t="e">
        <f>VLOOKUP(A8, total_pet_services_county!$A$2:$E$1875, 5, 0)</f>
        <v>#N/A</v>
      </c>
    </row>
    <row r="9" spans="1:14" x14ac:dyDescent="0.2">
      <c r="A9" s="57" t="s">
        <v>3285</v>
      </c>
      <c r="B9" s="57" t="s">
        <v>8315</v>
      </c>
      <c r="C9" s="56" t="s">
        <v>3155</v>
      </c>
      <c r="D9" s="56" t="str">
        <f>INDEX(pet_services_county!$A$2:$A$3603,MATCH(A9,pet_services_county!$B$2:$B$3603,0))</f>
        <v>0500000US01015</v>
      </c>
      <c r="E9" s="61">
        <v>113605</v>
      </c>
      <c r="F9" s="47">
        <f>VLOOKUP(C9, state_pop!$A$2:$B$52, 2, 0)</f>
        <v>4903185</v>
      </c>
      <c r="G9" s="33">
        <f t="shared" si="0"/>
        <v>2.3169633615700815E-2</v>
      </c>
      <c r="H9" s="33">
        <f>VLOOKUP(C9, pet_household_state!$A$3:$D$53, 3, 0)</f>
        <v>59.8</v>
      </c>
      <c r="I9" s="33">
        <f>VLOOKUP(C9, pet_household_state!$A$3:$D$53, 4, 0)</f>
        <v>1187</v>
      </c>
      <c r="J9" s="33">
        <f t="shared" si="1"/>
        <v>27.502355101836869</v>
      </c>
      <c r="K9" s="11">
        <f>VLOOKUP(A9, total_pet_services_county!$A$2:$E$1875,2,0)</f>
        <v>13</v>
      </c>
      <c r="L9" s="11">
        <f>VLOOKUP(A9,  total_pet_services_county!$A$2:$E$1875, 3, 0)</f>
        <v>2226</v>
      </c>
      <c r="M9" s="11">
        <f>VLOOKUP(A9, total_pet_services_county!$A$2:$E$1875, 4, 0)</f>
        <v>517</v>
      </c>
      <c r="N9" s="11">
        <f>VLOOKUP(A9, total_pet_services_county!$A$2:$E$1875, 5, 0)</f>
        <v>82</v>
      </c>
    </row>
    <row r="10" spans="1:14" x14ac:dyDescent="0.2">
      <c r="A10" s="57" t="s">
        <v>7044</v>
      </c>
      <c r="B10" s="57" t="s">
        <v>8316</v>
      </c>
      <c r="C10" s="56" t="s">
        <v>3155</v>
      </c>
      <c r="D10" s="56" t="e">
        <f>INDEX(pet_services_county!$A$2:$A$3603,MATCH(A10,pet_services_county!$B$2:$B$3603,0))</f>
        <v>#N/A</v>
      </c>
      <c r="E10" s="61">
        <v>33254</v>
      </c>
      <c r="F10" s="47">
        <f>VLOOKUP(C10, state_pop!$A$2:$B$52, 2, 0)</f>
        <v>4903185</v>
      </c>
      <c r="G10" s="33">
        <f t="shared" si="0"/>
        <v>6.782122232793582E-3</v>
      </c>
      <c r="H10" s="33">
        <f>VLOOKUP(C10, pet_household_state!$A$3:$D$53, 3, 0)</f>
        <v>59.8</v>
      </c>
      <c r="I10" s="33">
        <f>VLOOKUP(C10, pet_household_state!$A$3:$D$53, 4, 0)</f>
        <v>1187</v>
      </c>
      <c r="J10" s="33">
        <f t="shared" si="1"/>
        <v>8.0503790903259826</v>
      </c>
      <c r="K10" s="11" t="e">
        <f>VLOOKUP(A10, total_pet_services_county!$A$2:$E$1875,2,0)</f>
        <v>#N/A</v>
      </c>
      <c r="L10" s="11" t="e">
        <f>VLOOKUP(A10,  total_pet_services_county!$A$2:$E$1875, 3, 0)</f>
        <v>#N/A</v>
      </c>
      <c r="M10" s="11" t="e">
        <f>VLOOKUP(A10, total_pet_services_county!$A$2:$E$1875, 4, 0)</f>
        <v>#N/A</v>
      </c>
      <c r="N10" s="11" t="e">
        <f>VLOOKUP(A10, total_pet_services_county!$A$2:$E$1875, 5, 0)</f>
        <v>#N/A</v>
      </c>
    </row>
    <row r="11" spans="1:14" x14ac:dyDescent="0.2">
      <c r="A11" s="57" t="s">
        <v>3287</v>
      </c>
      <c r="B11" s="57" t="s">
        <v>8317</v>
      </c>
      <c r="C11" s="56" t="s">
        <v>3155</v>
      </c>
      <c r="D11" s="56" t="str">
        <f>INDEX(pet_services_county!$A$2:$A$3603,MATCH(A11,pet_services_county!$B$2:$B$3603,0))</f>
        <v>0500000US01019</v>
      </c>
      <c r="E11" s="61">
        <v>26196</v>
      </c>
      <c r="F11" s="47">
        <f>VLOOKUP(C11, state_pop!$A$2:$B$52, 2, 0)</f>
        <v>4903185</v>
      </c>
      <c r="G11" s="33">
        <f t="shared" si="0"/>
        <v>5.3426497266572644E-3</v>
      </c>
      <c r="H11" s="33">
        <f>VLOOKUP(C11, pet_household_state!$A$3:$D$53, 3, 0)</f>
        <v>59.8</v>
      </c>
      <c r="I11" s="33">
        <f>VLOOKUP(C11, pet_household_state!$A$3:$D$53, 4, 0)</f>
        <v>1187</v>
      </c>
      <c r="J11" s="33">
        <f t="shared" si="1"/>
        <v>6.3417252255421728</v>
      </c>
      <c r="K11" s="11">
        <f>VLOOKUP(A11, total_pet_services_county!$A$2:$E$1875,2,0)</f>
        <v>8</v>
      </c>
      <c r="L11" s="11">
        <f>VLOOKUP(A11,  total_pet_services_county!$A$2:$E$1875, 3, 0)</f>
        <v>715</v>
      </c>
      <c r="M11" s="11">
        <f>VLOOKUP(A11, total_pet_services_county!$A$2:$E$1875, 4, 0)</f>
        <v>155</v>
      </c>
      <c r="N11" s="11">
        <f>VLOOKUP(A11, total_pet_services_county!$A$2:$E$1875, 5, 0)</f>
        <v>29</v>
      </c>
    </row>
    <row r="12" spans="1:14" x14ac:dyDescent="0.2">
      <c r="A12" s="57" t="s">
        <v>3289</v>
      </c>
      <c r="B12" s="57" t="s">
        <v>8318</v>
      </c>
      <c r="C12" s="56" t="s">
        <v>3155</v>
      </c>
      <c r="D12" s="56" t="str">
        <f>INDEX(pet_services_county!$A$2:$A$3603,MATCH(A12,pet_services_county!$B$2:$B$3603,0))</f>
        <v>0500000US01021</v>
      </c>
      <c r="E12" s="61">
        <v>44428</v>
      </c>
      <c r="F12" s="47">
        <f>VLOOKUP(C12, state_pop!$A$2:$B$52, 2, 0)</f>
        <v>4903185</v>
      </c>
      <c r="G12" s="33">
        <f t="shared" si="0"/>
        <v>9.0610490935993642E-3</v>
      </c>
      <c r="H12" s="33">
        <f>VLOOKUP(C12, pet_household_state!$A$3:$D$53, 3, 0)</f>
        <v>59.8</v>
      </c>
      <c r="I12" s="33">
        <f>VLOOKUP(C12, pet_household_state!$A$3:$D$53, 4, 0)</f>
        <v>1187</v>
      </c>
      <c r="J12" s="33">
        <f t="shared" si="1"/>
        <v>10.755465274102445</v>
      </c>
      <c r="K12" s="11">
        <f>VLOOKUP(A12, total_pet_services_county!$A$2:$E$1875,2,0)</f>
        <v>4</v>
      </c>
      <c r="L12" s="11">
        <f>VLOOKUP(A12,  total_pet_services_county!$A$2:$E$1875, 3, 0)</f>
        <v>717</v>
      </c>
      <c r="M12" s="11">
        <f>VLOOKUP(A12, total_pet_services_county!$A$2:$E$1875, 4, 0)</f>
        <v>167</v>
      </c>
      <c r="N12" s="11">
        <f>VLOOKUP(A12, total_pet_services_county!$A$2:$E$1875, 5, 0)</f>
        <v>21</v>
      </c>
    </row>
    <row r="13" spans="1:14" x14ac:dyDescent="0.2">
      <c r="A13" s="57" t="s">
        <v>7045</v>
      </c>
      <c r="B13" s="57" t="s">
        <v>8319</v>
      </c>
      <c r="C13" s="56" t="s">
        <v>3155</v>
      </c>
      <c r="D13" s="56" t="e">
        <f>INDEX(pet_services_county!$A$2:$A$3603,MATCH(A13,pet_services_county!$B$2:$B$3603,0))</f>
        <v>#N/A</v>
      </c>
      <c r="E13" s="61">
        <v>12589</v>
      </c>
      <c r="F13" s="47">
        <f>VLOOKUP(C13, state_pop!$A$2:$B$52, 2, 0)</f>
        <v>4903185</v>
      </c>
      <c r="G13" s="33">
        <f t="shared" si="0"/>
        <v>2.567514788856631E-3</v>
      </c>
      <c r="H13" s="33">
        <f>VLOOKUP(C13, pet_household_state!$A$3:$D$53, 3, 0)</f>
        <v>59.8</v>
      </c>
      <c r="I13" s="33">
        <f>VLOOKUP(C13, pet_household_state!$A$3:$D$53, 4, 0)</f>
        <v>1187</v>
      </c>
      <c r="J13" s="33">
        <f t="shared" si="1"/>
        <v>3.0476400543728208</v>
      </c>
      <c r="K13" s="11" t="e">
        <f>VLOOKUP(A13, total_pet_services_county!$A$2:$E$1875,2,0)</f>
        <v>#N/A</v>
      </c>
      <c r="L13" s="11" t="e">
        <f>VLOOKUP(A13,  total_pet_services_county!$A$2:$E$1875, 3, 0)</f>
        <v>#N/A</v>
      </c>
      <c r="M13" s="11" t="e">
        <f>VLOOKUP(A13, total_pet_services_county!$A$2:$E$1875, 4, 0)</f>
        <v>#N/A</v>
      </c>
      <c r="N13" s="11" t="e">
        <f>VLOOKUP(A13, total_pet_services_county!$A$2:$E$1875, 5, 0)</f>
        <v>#N/A</v>
      </c>
    </row>
    <row r="14" spans="1:14" x14ac:dyDescent="0.2">
      <c r="A14" s="57" t="s">
        <v>3291</v>
      </c>
      <c r="B14" s="57" t="s">
        <v>8320</v>
      </c>
      <c r="C14" s="56" t="s">
        <v>3155</v>
      </c>
      <c r="D14" s="56" t="str">
        <f>INDEX(pet_services_county!$A$2:$A$3603,MATCH(A14,pet_services_county!$B$2:$B$3603,0))</f>
        <v>0500000US01025</v>
      </c>
      <c r="E14" s="61">
        <v>23622</v>
      </c>
      <c r="F14" s="47">
        <f>VLOOKUP(C14, state_pop!$A$2:$B$52, 2, 0)</f>
        <v>4903185</v>
      </c>
      <c r="G14" s="33">
        <f t="shared" si="0"/>
        <v>4.8176848313902084E-3</v>
      </c>
      <c r="H14" s="33">
        <f>VLOOKUP(C14, pet_household_state!$A$3:$D$53, 3, 0)</f>
        <v>59.8</v>
      </c>
      <c r="I14" s="33">
        <f>VLOOKUP(C14, pet_household_state!$A$3:$D$53, 4, 0)</f>
        <v>1187</v>
      </c>
      <c r="J14" s="33">
        <f t="shared" si="1"/>
        <v>5.718591894860177</v>
      </c>
      <c r="K14" s="11">
        <f>VLOOKUP(A14, total_pet_services_county!$A$2:$E$1875,2,0)</f>
        <v>3</v>
      </c>
      <c r="L14" s="11">
        <f>VLOOKUP(A14,  total_pet_services_county!$A$2:$E$1875, 3, 0)</f>
        <v>338</v>
      </c>
      <c r="M14" s="11">
        <f>VLOOKUP(A14, total_pet_services_county!$A$2:$E$1875, 4, 0)</f>
        <v>92</v>
      </c>
      <c r="N14" s="11">
        <f>VLOOKUP(A14, total_pet_services_county!$A$2:$E$1875, 5, 0)</f>
        <v>15</v>
      </c>
    </row>
    <row r="15" spans="1:14" x14ac:dyDescent="0.2">
      <c r="A15" s="57" t="s">
        <v>7046</v>
      </c>
      <c r="B15" s="57" t="s">
        <v>8321</v>
      </c>
      <c r="C15" s="56" t="s">
        <v>3155</v>
      </c>
      <c r="D15" s="56" t="e">
        <f>INDEX(pet_services_county!$A$2:$A$3603,MATCH(A15,pet_services_county!$B$2:$B$3603,0))</f>
        <v>#N/A</v>
      </c>
      <c r="E15" s="61">
        <v>13235</v>
      </c>
      <c r="F15" s="47">
        <f>VLOOKUP(C15, state_pop!$A$2:$B$52, 2, 0)</f>
        <v>4903185</v>
      </c>
      <c r="G15" s="33">
        <f t="shared" si="0"/>
        <v>2.6992658853377959E-3</v>
      </c>
      <c r="H15" s="33">
        <f>VLOOKUP(C15, pet_household_state!$A$3:$D$53, 3, 0)</f>
        <v>59.8</v>
      </c>
      <c r="I15" s="33">
        <f>VLOOKUP(C15, pet_household_state!$A$3:$D$53, 4, 0)</f>
        <v>1187</v>
      </c>
      <c r="J15" s="33">
        <f t="shared" si="1"/>
        <v>3.2040286058959637</v>
      </c>
      <c r="K15" s="11" t="e">
        <f>VLOOKUP(A15, total_pet_services_county!$A$2:$E$1875,2,0)</f>
        <v>#N/A</v>
      </c>
      <c r="L15" s="11" t="e">
        <f>VLOOKUP(A15,  total_pet_services_county!$A$2:$E$1875, 3, 0)</f>
        <v>#N/A</v>
      </c>
      <c r="M15" s="11" t="e">
        <f>VLOOKUP(A15, total_pet_services_county!$A$2:$E$1875, 4, 0)</f>
        <v>#N/A</v>
      </c>
      <c r="N15" s="11" t="e">
        <f>VLOOKUP(A15, total_pet_services_county!$A$2:$E$1875, 5, 0)</f>
        <v>#N/A</v>
      </c>
    </row>
    <row r="16" spans="1:14" x14ac:dyDescent="0.2">
      <c r="A16" s="57" t="s">
        <v>7047</v>
      </c>
      <c r="B16" s="57" t="s">
        <v>8322</v>
      </c>
      <c r="C16" s="56" t="s">
        <v>3155</v>
      </c>
      <c r="D16" s="56" t="e">
        <f>INDEX(pet_services_county!$A$2:$A$3603,MATCH(A16,pet_services_county!$B$2:$B$3603,0))</f>
        <v>#N/A</v>
      </c>
      <c r="E16" s="61">
        <v>14910</v>
      </c>
      <c r="F16" s="47">
        <f>VLOOKUP(C16, state_pop!$A$2:$B$52, 2, 0)</f>
        <v>4903185</v>
      </c>
      <c r="G16" s="33">
        <f t="shared" si="0"/>
        <v>3.0408805704863267E-3</v>
      </c>
      <c r="H16" s="33">
        <f>VLOOKUP(C16, pet_household_state!$A$3:$D$53, 3, 0)</f>
        <v>59.8</v>
      </c>
      <c r="I16" s="33">
        <f>VLOOKUP(C16, pet_household_state!$A$3:$D$53, 4, 0)</f>
        <v>1187</v>
      </c>
      <c r="J16" s="33">
        <f t="shared" si="1"/>
        <v>3.6095252371672699</v>
      </c>
      <c r="K16" s="11" t="e">
        <f>VLOOKUP(A16, total_pet_services_county!$A$2:$E$1875,2,0)</f>
        <v>#N/A</v>
      </c>
      <c r="L16" s="11" t="e">
        <f>VLOOKUP(A16,  total_pet_services_county!$A$2:$E$1875, 3, 0)</f>
        <v>#N/A</v>
      </c>
      <c r="M16" s="11" t="e">
        <f>VLOOKUP(A16, total_pet_services_county!$A$2:$E$1875, 4, 0)</f>
        <v>#N/A</v>
      </c>
      <c r="N16" s="11" t="e">
        <f>VLOOKUP(A16, total_pet_services_county!$A$2:$E$1875, 5, 0)</f>
        <v>#N/A</v>
      </c>
    </row>
    <row r="17" spans="1:14" x14ac:dyDescent="0.2">
      <c r="A17" s="57" t="s">
        <v>3293</v>
      </c>
      <c r="B17" s="57" t="s">
        <v>8323</v>
      </c>
      <c r="C17" s="56" t="s">
        <v>3155</v>
      </c>
      <c r="D17" s="56" t="str">
        <f>INDEX(pet_services_county!$A$2:$A$3603,MATCH(A17,pet_services_county!$B$2:$B$3603,0))</f>
        <v>0500000US01031</v>
      </c>
      <c r="E17" s="61">
        <v>52342</v>
      </c>
      <c r="F17" s="47">
        <f>VLOOKUP(C17, state_pop!$A$2:$B$52, 2, 0)</f>
        <v>4903185</v>
      </c>
      <c r="G17" s="33">
        <f t="shared" si="0"/>
        <v>1.0675102000026514E-2</v>
      </c>
      <c r="H17" s="33">
        <f>VLOOKUP(C17, pet_household_state!$A$3:$D$53, 3, 0)</f>
        <v>59.8</v>
      </c>
      <c r="I17" s="33">
        <f>VLOOKUP(C17, pet_household_state!$A$3:$D$53, 4, 0)</f>
        <v>1187</v>
      </c>
      <c r="J17" s="33">
        <f t="shared" si="1"/>
        <v>12.671346074031472</v>
      </c>
      <c r="K17" s="11">
        <f>VLOOKUP(A17, total_pet_services_county!$A$2:$E$1875,2,0)</f>
        <v>9</v>
      </c>
      <c r="L17" s="11">
        <f>VLOOKUP(A17,  total_pet_services_county!$A$2:$E$1875, 3, 0)</f>
        <v>2212</v>
      </c>
      <c r="M17" s="11">
        <f>VLOOKUP(A17, total_pet_services_county!$A$2:$E$1875, 4, 0)</f>
        <v>499</v>
      </c>
      <c r="N17" s="11">
        <f>VLOOKUP(A17, total_pet_services_county!$A$2:$E$1875, 5, 0)</f>
        <v>67</v>
      </c>
    </row>
    <row r="18" spans="1:14" x14ac:dyDescent="0.2">
      <c r="A18" s="57" t="s">
        <v>3295</v>
      </c>
      <c r="B18" s="57" t="s">
        <v>8324</v>
      </c>
      <c r="C18" s="56" t="s">
        <v>3155</v>
      </c>
      <c r="D18" s="56" t="str">
        <f>INDEX(pet_services_county!$A$2:$A$3603,MATCH(A18,pet_services_county!$B$2:$B$3603,0))</f>
        <v>0500000US01033</v>
      </c>
      <c r="E18" s="61">
        <v>55241</v>
      </c>
      <c r="F18" s="47">
        <f>VLOOKUP(C18, state_pop!$A$2:$B$52, 2, 0)</f>
        <v>4903185</v>
      </c>
      <c r="G18" s="33">
        <f t="shared" si="0"/>
        <v>1.1266350341665673E-2</v>
      </c>
      <c r="H18" s="33">
        <f>VLOOKUP(C18, pet_household_state!$A$3:$D$53, 3, 0)</f>
        <v>59.8</v>
      </c>
      <c r="I18" s="33">
        <f>VLOOKUP(C18, pet_household_state!$A$3:$D$53, 4, 0)</f>
        <v>1187</v>
      </c>
      <c r="J18" s="33">
        <f t="shared" si="1"/>
        <v>13.373157855557153</v>
      </c>
      <c r="K18" s="11">
        <f>VLOOKUP(A18, total_pet_services_county!$A$2:$E$1875,2,0)</f>
        <v>8</v>
      </c>
      <c r="L18" s="11">
        <f>VLOOKUP(A18,  total_pet_services_county!$A$2:$E$1875, 3, 0)</f>
        <v>2975</v>
      </c>
      <c r="M18" s="11">
        <f>VLOOKUP(A18, total_pet_services_county!$A$2:$E$1875, 4, 0)</f>
        <v>696</v>
      </c>
      <c r="N18" s="11">
        <f>VLOOKUP(A18, total_pet_services_county!$A$2:$E$1875, 5, 0)</f>
        <v>97</v>
      </c>
    </row>
    <row r="19" spans="1:14" x14ac:dyDescent="0.2">
      <c r="A19" s="57" t="s">
        <v>7048</v>
      </c>
      <c r="B19" s="57" t="s">
        <v>8325</v>
      </c>
      <c r="C19" s="56" t="s">
        <v>3155</v>
      </c>
      <c r="D19" s="56" t="e">
        <f>INDEX(pet_services_county!$A$2:$A$3603,MATCH(A19,pet_services_county!$B$2:$B$3603,0))</f>
        <v>#N/A</v>
      </c>
      <c r="E19" s="61">
        <v>12067</v>
      </c>
      <c r="F19" s="47">
        <f>VLOOKUP(C19, state_pop!$A$2:$B$52, 2, 0)</f>
        <v>4903185</v>
      </c>
      <c r="G19" s="33">
        <f t="shared" si="0"/>
        <v>2.4610533765297453E-3</v>
      </c>
      <c r="H19" s="33">
        <f>VLOOKUP(C19, pet_household_state!$A$3:$D$53, 3, 0)</f>
        <v>59.8</v>
      </c>
      <c r="I19" s="33">
        <f>VLOOKUP(C19, pet_household_state!$A$3:$D$53, 4, 0)</f>
        <v>1187</v>
      </c>
      <c r="J19" s="33">
        <f t="shared" si="1"/>
        <v>2.9212703579408075</v>
      </c>
      <c r="K19" s="11" t="e">
        <f>VLOOKUP(A19, total_pet_services_county!$A$2:$E$1875,2,0)</f>
        <v>#N/A</v>
      </c>
      <c r="L19" s="11" t="e">
        <f>VLOOKUP(A19,  total_pet_services_county!$A$2:$E$1875, 3, 0)</f>
        <v>#N/A</v>
      </c>
      <c r="M19" s="11" t="e">
        <f>VLOOKUP(A19, total_pet_services_county!$A$2:$E$1875, 4, 0)</f>
        <v>#N/A</v>
      </c>
      <c r="N19" s="11" t="e">
        <f>VLOOKUP(A19, total_pet_services_county!$A$2:$E$1875, 5, 0)</f>
        <v>#N/A</v>
      </c>
    </row>
    <row r="20" spans="1:14" x14ac:dyDescent="0.2">
      <c r="A20" s="57" t="s">
        <v>7049</v>
      </c>
      <c r="B20" s="57" t="s">
        <v>8326</v>
      </c>
      <c r="C20" s="56" t="s">
        <v>3155</v>
      </c>
      <c r="D20" s="56" t="e">
        <f>INDEX(pet_services_county!$A$2:$A$3603,MATCH(A20,pet_services_county!$B$2:$B$3603,0))</f>
        <v>#N/A</v>
      </c>
      <c r="E20" s="61">
        <v>10663</v>
      </c>
      <c r="F20" s="47">
        <f>VLOOKUP(C20, state_pop!$A$2:$B$52, 2, 0)</f>
        <v>4903185</v>
      </c>
      <c r="G20" s="33">
        <f t="shared" si="0"/>
        <v>2.1747088882022605E-3</v>
      </c>
      <c r="H20" s="33">
        <f>VLOOKUP(C20, pet_household_state!$A$3:$D$53, 3, 0)</f>
        <v>59.8</v>
      </c>
      <c r="I20" s="33">
        <f>VLOOKUP(C20, pet_household_state!$A$3:$D$53, 4, 0)</f>
        <v>1187</v>
      </c>
      <c r="J20" s="33">
        <f t="shared" si="1"/>
        <v>2.5813794502960832</v>
      </c>
      <c r="K20" s="11" t="e">
        <f>VLOOKUP(A20, total_pet_services_county!$A$2:$E$1875,2,0)</f>
        <v>#N/A</v>
      </c>
      <c r="L20" s="11" t="e">
        <f>VLOOKUP(A20,  total_pet_services_county!$A$2:$E$1875, 3, 0)</f>
        <v>#N/A</v>
      </c>
      <c r="M20" s="11" t="e">
        <f>VLOOKUP(A20, total_pet_services_county!$A$2:$E$1875, 4, 0)</f>
        <v>#N/A</v>
      </c>
      <c r="N20" s="11" t="e">
        <f>VLOOKUP(A20, total_pet_services_county!$A$2:$E$1875, 5, 0)</f>
        <v>#N/A</v>
      </c>
    </row>
    <row r="21" spans="1:14" x14ac:dyDescent="0.2">
      <c r="A21" s="57" t="s">
        <v>3297</v>
      </c>
      <c r="B21" s="57" t="s">
        <v>8327</v>
      </c>
      <c r="C21" s="56" t="s">
        <v>3155</v>
      </c>
      <c r="D21" s="56" t="str">
        <f>INDEX(pet_services_county!$A$2:$A$3603,MATCH(A21,pet_services_county!$B$2:$B$3603,0))</f>
        <v>0500000US01039</v>
      </c>
      <c r="E21" s="61">
        <v>37049</v>
      </c>
      <c r="F21" s="47">
        <f>VLOOKUP(C21, state_pop!$A$2:$B$52, 2, 0)</f>
        <v>4903185</v>
      </c>
      <c r="G21" s="33">
        <f t="shared" si="0"/>
        <v>7.556108937353985E-3</v>
      </c>
      <c r="H21" s="33">
        <f>VLOOKUP(C21, pet_household_state!$A$3:$D$53, 3, 0)</f>
        <v>59.8</v>
      </c>
      <c r="I21" s="33">
        <f>VLOOKUP(C21, pet_household_state!$A$3:$D$53, 4, 0)</f>
        <v>1187</v>
      </c>
      <c r="J21" s="33">
        <f t="shared" si="1"/>
        <v>8.9691013086391802</v>
      </c>
      <c r="K21" s="11">
        <f>VLOOKUP(A21, total_pet_services_county!$A$2:$E$1875,2,0)</f>
        <v>11</v>
      </c>
      <c r="L21" s="11">
        <f>VLOOKUP(A21,  total_pet_services_county!$A$2:$E$1875, 3, 0)</f>
        <v>4001</v>
      </c>
      <c r="M21" s="11">
        <f>VLOOKUP(A21, total_pet_services_county!$A$2:$E$1875, 4, 0)</f>
        <v>747</v>
      </c>
      <c r="N21" s="11">
        <f>VLOOKUP(A21, total_pet_services_county!$A$2:$E$1875, 5, 0)</f>
        <v>155</v>
      </c>
    </row>
    <row r="22" spans="1:14" x14ac:dyDescent="0.2">
      <c r="A22" s="57" t="s">
        <v>7050</v>
      </c>
      <c r="B22" s="57" t="s">
        <v>8328</v>
      </c>
      <c r="C22" s="56" t="s">
        <v>3155</v>
      </c>
      <c r="D22" s="56" t="e">
        <f>INDEX(pet_services_county!$A$2:$A$3603,MATCH(A22,pet_services_county!$B$2:$B$3603,0))</f>
        <v>#N/A</v>
      </c>
      <c r="E22" s="61">
        <v>13772</v>
      </c>
      <c r="F22" s="47">
        <f>VLOOKUP(C22, state_pop!$A$2:$B$52, 2, 0)</f>
        <v>4903185</v>
      </c>
      <c r="G22" s="33">
        <f t="shared" si="0"/>
        <v>2.8087865336510862E-3</v>
      </c>
      <c r="H22" s="33">
        <f>VLOOKUP(C22, pet_household_state!$A$3:$D$53, 3, 0)</f>
        <v>59.8</v>
      </c>
      <c r="I22" s="33">
        <f>VLOOKUP(C22, pet_household_state!$A$3:$D$53, 4, 0)</f>
        <v>1187</v>
      </c>
      <c r="J22" s="33">
        <f t="shared" si="1"/>
        <v>3.3340296154438391</v>
      </c>
      <c r="K22" s="11" t="e">
        <f>VLOOKUP(A22, total_pet_services_county!$A$2:$E$1875,2,0)</f>
        <v>#N/A</v>
      </c>
      <c r="L22" s="11" t="e">
        <f>VLOOKUP(A22,  total_pet_services_county!$A$2:$E$1875, 3, 0)</f>
        <v>#N/A</v>
      </c>
      <c r="M22" s="11" t="e">
        <f>VLOOKUP(A22, total_pet_services_county!$A$2:$E$1875, 4, 0)</f>
        <v>#N/A</v>
      </c>
      <c r="N22" s="11" t="e">
        <f>VLOOKUP(A22, total_pet_services_county!$A$2:$E$1875, 5, 0)</f>
        <v>#N/A</v>
      </c>
    </row>
    <row r="23" spans="1:14" x14ac:dyDescent="0.2">
      <c r="A23" s="57" t="s">
        <v>3299</v>
      </c>
      <c r="B23" s="57" t="s">
        <v>8329</v>
      </c>
      <c r="C23" s="56" t="s">
        <v>3155</v>
      </c>
      <c r="D23" s="56" t="str">
        <f>INDEX(pet_services_county!$A$2:$A$3603,MATCH(A23,pet_services_county!$B$2:$B$3603,0))</f>
        <v>0500000US01043</v>
      </c>
      <c r="E23" s="61">
        <v>83768</v>
      </c>
      <c r="F23" s="47">
        <f>VLOOKUP(C23, state_pop!$A$2:$B$52, 2, 0)</f>
        <v>4903185</v>
      </c>
      <c r="G23" s="33">
        <f t="shared" si="0"/>
        <v>1.7084405340610235E-2</v>
      </c>
      <c r="H23" s="33">
        <f>VLOOKUP(C23, pet_household_state!$A$3:$D$53, 3, 0)</f>
        <v>59.8</v>
      </c>
      <c r="I23" s="33">
        <f>VLOOKUP(C23, pet_household_state!$A$3:$D$53, 4, 0)</f>
        <v>1187</v>
      </c>
      <c r="J23" s="33">
        <f t="shared" si="1"/>
        <v>20.27918913930435</v>
      </c>
      <c r="K23" s="11">
        <f>VLOOKUP(A23, total_pet_services_county!$A$2:$E$1875,2,0)</f>
        <v>18</v>
      </c>
      <c r="L23" s="11">
        <f>VLOOKUP(A23,  total_pet_services_county!$A$2:$E$1875, 3, 0)</f>
        <v>3789</v>
      </c>
      <c r="M23" s="11">
        <f>VLOOKUP(A23, total_pet_services_county!$A$2:$E$1875, 4, 0)</f>
        <v>879</v>
      </c>
      <c r="N23" s="11">
        <f>VLOOKUP(A23, total_pet_services_county!$A$2:$E$1875, 5, 0)</f>
        <v>142</v>
      </c>
    </row>
    <row r="24" spans="1:14" x14ac:dyDescent="0.2">
      <c r="A24" s="57" t="s">
        <v>3301</v>
      </c>
      <c r="B24" s="57" t="s">
        <v>8330</v>
      </c>
      <c r="C24" s="56" t="s">
        <v>3155</v>
      </c>
      <c r="D24" s="56" t="str">
        <f>INDEX(pet_services_county!$A$2:$A$3603,MATCH(A24,pet_services_county!$B$2:$B$3603,0))</f>
        <v>0500000US01045</v>
      </c>
      <c r="E24" s="61">
        <v>49172</v>
      </c>
      <c r="F24" s="47">
        <f>VLOOKUP(C24, state_pop!$A$2:$B$52, 2, 0)</f>
        <v>4903185</v>
      </c>
      <c r="G24" s="33">
        <f t="shared" si="0"/>
        <v>1.0028583461566308E-2</v>
      </c>
      <c r="H24" s="33">
        <f>VLOOKUP(C24, pet_household_state!$A$3:$D$53, 3, 0)</f>
        <v>59.8</v>
      </c>
      <c r="I24" s="33">
        <f>VLOOKUP(C24, pet_household_state!$A$3:$D$53, 4, 0)</f>
        <v>1187</v>
      </c>
      <c r="J24" s="33">
        <f t="shared" si="1"/>
        <v>11.903928568879207</v>
      </c>
      <c r="K24" s="11">
        <f>VLOOKUP(A24, total_pet_services_county!$A$2:$E$1875,2,0)</f>
        <v>4</v>
      </c>
      <c r="L24" s="11">
        <f>VLOOKUP(A24,  total_pet_services_county!$A$2:$E$1875, 3, 0)</f>
        <v>1020</v>
      </c>
      <c r="M24" s="11">
        <f>VLOOKUP(A24, total_pet_services_county!$A$2:$E$1875, 4, 0)</f>
        <v>244</v>
      </c>
      <c r="N24" s="11">
        <f>VLOOKUP(A24, total_pet_services_county!$A$2:$E$1875, 5, 0)</f>
        <v>41</v>
      </c>
    </row>
    <row r="25" spans="1:14" x14ac:dyDescent="0.2">
      <c r="A25" s="57" t="s">
        <v>3303</v>
      </c>
      <c r="B25" s="57" t="s">
        <v>8331</v>
      </c>
      <c r="C25" s="56" t="s">
        <v>3155</v>
      </c>
      <c r="D25" s="56" t="str">
        <f>INDEX(pet_services_county!$A$2:$A$3603,MATCH(A25,pet_services_county!$B$2:$B$3603,0))</f>
        <v>0500000US01047</v>
      </c>
      <c r="E25" s="61">
        <v>37196</v>
      </c>
      <c r="F25" s="47">
        <f>VLOOKUP(C25, state_pop!$A$2:$B$52, 2, 0)</f>
        <v>4903185</v>
      </c>
      <c r="G25" s="33">
        <f t="shared" si="0"/>
        <v>7.5860894500207514E-3</v>
      </c>
      <c r="H25" s="33">
        <f>VLOOKUP(C25, pet_household_state!$A$3:$D$53, 3, 0)</f>
        <v>59.8</v>
      </c>
      <c r="I25" s="33">
        <f>VLOOKUP(C25, pet_household_state!$A$3:$D$53, 4, 0)</f>
        <v>1187</v>
      </c>
      <c r="J25" s="33">
        <f t="shared" si="1"/>
        <v>9.0046881771746321</v>
      </c>
      <c r="K25" s="11">
        <f>VLOOKUP(A25, total_pet_services_county!$A$2:$E$1875,2,0)</f>
        <v>3</v>
      </c>
      <c r="L25" s="11">
        <f>VLOOKUP(A25,  total_pet_services_county!$A$2:$E$1875, 3, 0)</f>
        <v>726</v>
      </c>
      <c r="M25" s="11">
        <f>VLOOKUP(A25, total_pet_services_county!$A$2:$E$1875, 4, 0)</f>
        <v>202</v>
      </c>
      <c r="N25" s="11">
        <f>VLOOKUP(A25, total_pet_services_county!$A$2:$E$1875, 5, 0)</f>
        <v>27</v>
      </c>
    </row>
    <row r="26" spans="1:14" x14ac:dyDescent="0.2">
      <c r="A26" s="57" t="s">
        <v>3305</v>
      </c>
      <c r="B26" s="57" t="s">
        <v>8332</v>
      </c>
      <c r="C26" s="56" t="s">
        <v>3155</v>
      </c>
      <c r="D26" s="56" t="str">
        <f>INDEX(pet_services_county!$A$2:$A$3603,MATCH(A26,pet_services_county!$B$2:$B$3603,0))</f>
        <v>0500000US01049</v>
      </c>
      <c r="E26" s="61">
        <v>71513</v>
      </c>
      <c r="F26" s="47">
        <f>VLOOKUP(C26, state_pop!$A$2:$B$52, 2, 0)</f>
        <v>4903185</v>
      </c>
      <c r="G26" s="33">
        <f t="shared" si="0"/>
        <v>1.4585009539717551E-2</v>
      </c>
      <c r="H26" s="33">
        <f>VLOOKUP(C26, pet_household_state!$A$3:$D$53, 3, 0)</f>
        <v>59.8</v>
      </c>
      <c r="I26" s="33">
        <f>VLOOKUP(C26, pet_household_state!$A$3:$D$53, 4, 0)</f>
        <v>1187</v>
      </c>
      <c r="J26" s="33">
        <f t="shared" si="1"/>
        <v>17.312406323644733</v>
      </c>
      <c r="K26" s="11">
        <f>VLOOKUP(A26, total_pet_services_county!$A$2:$E$1875,2,0)</f>
        <v>4</v>
      </c>
      <c r="L26" s="11">
        <f>VLOOKUP(A26,  total_pet_services_county!$A$2:$E$1875, 3, 0)</f>
        <v>1442</v>
      </c>
      <c r="M26" s="11">
        <f>VLOOKUP(A26, total_pet_services_county!$A$2:$E$1875, 4, 0)</f>
        <v>350</v>
      </c>
      <c r="N26" s="11">
        <f>VLOOKUP(A26, total_pet_services_county!$A$2:$E$1875, 5, 0)</f>
        <v>37</v>
      </c>
    </row>
    <row r="27" spans="1:14" x14ac:dyDescent="0.2">
      <c r="A27" s="57" t="s">
        <v>3307</v>
      </c>
      <c r="B27" s="57" t="s">
        <v>8333</v>
      </c>
      <c r="C27" s="56" t="s">
        <v>3155</v>
      </c>
      <c r="D27" s="56" t="str">
        <f>INDEX(pet_services_county!$A$2:$A$3603,MATCH(A27,pet_services_county!$B$2:$B$3603,0))</f>
        <v>0500000US01051</v>
      </c>
      <c r="E27" s="61">
        <v>81209</v>
      </c>
      <c r="F27" s="47">
        <f>VLOOKUP(C27, state_pop!$A$2:$B$52, 2, 0)</f>
        <v>4903185</v>
      </c>
      <c r="G27" s="33">
        <f t="shared" si="0"/>
        <v>1.6562499681329584E-2</v>
      </c>
      <c r="H27" s="33">
        <f>VLOOKUP(C27, pet_household_state!$A$3:$D$53, 3, 0)</f>
        <v>59.8</v>
      </c>
      <c r="I27" s="33">
        <f>VLOOKUP(C27, pet_household_state!$A$3:$D$53, 4, 0)</f>
        <v>1187</v>
      </c>
      <c r="J27" s="33">
        <f t="shared" si="1"/>
        <v>19.659687121738216</v>
      </c>
      <c r="K27" s="11">
        <f>VLOOKUP(A27, total_pet_services_county!$A$2:$E$1875,2,0)</f>
        <v>8</v>
      </c>
      <c r="L27" s="11">
        <f>VLOOKUP(A27,  total_pet_services_county!$A$2:$E$1875, 3, 0)</f>
        <v>2616</v>
      </c>
      <c r="M27" s="11">
        <f>VLOOKUP(A27, total_pet_services_county!$A$2:$E$1875, 4, 0)</f>
        <v>588</v>
      </c>
      <c r="N27" s="11">
        <f>VLOOKUP(A27, total_pet_services_county!$A$2:$E$1875, 5, 0)</f>
        <v>92</v>
      </c>
    </row>
    <row r="28" spans="1:14" x14ac:dyDescent="0.2">
      <c r="A28" s="57" t="s">
        <v>3309</v>
      </c>
      <c r="B28" s="57" t="s">
        <v>8334</v>
      </c>
      <c r="C28" s="56" t="s">
        <v>3155</v>
      </c>
      <c r="D28" s="56" t="str">
        <f>INDEX(pet_services_county!$A$2:$A$3603,MATCH(A28,pet_services_county!$B$2:$B$3603,0))</f>
        <v>0500000US01053</v>
      </c>
      <c r="E28" s="61">
        <v>36633</v>
      </c>
      <c r="F28" s="47">
        <f>VLOOKUP(C28, state_pop!$A$2:$B$52, 2, 0)</f>
        <v>4903185</v>
      </c>
      <c r="G28" s="33">
        <f t="shared" si="0"/>
        <v>7.471266125997693E-3</v>
      </c>
      <c r="H28" s="33">
        <f>VLOOKUP(C28, pet_household_state!$A$3:$D$53, 3, 0)</f>
        <v>59.8</v>
      </c>
      <c r="I28" s="33">
        <f>VLOOKUP(C28, pet_household_state!$A$3:$D$53, 4, 0)</f>
        <v>1187</v>
      </c>
      <c r="J28" s="33">
        <f t="shared" si="1"/>
        <v>8.868392891559262</v>
      </c>
      <c r="K28" s="11">
        <f>VLOOKUP(A28, total_pet_services_county!$A$2:$E$1875,2,0)</f>
        <v>3</v>
      </c>
      <c r="L28" s="11">
        <f>VLOOKUP(A28,  total_pet_services_county!$A$2:$E$1875, 3, 0)</f>
        <v>1193</v>
      </c>
      <c r="M28" s="11">
        <f>VLOOKUP(A28, total_pet_services_county!$A$2:$E$1875, 4, 0)</f>
        <v>302</v>
      </c>
      <c r="N28" s="11">
        <f>VLOOKUP(A28, total_pet_services_county!$A$2:$E$1875, 5, 0)</f>
        <v>39</v>
      </c>
    </row>
    <row r="29" spans="1:14" x14ac:dyDescent="0.2">
      <c r="A29" s="57" t="s">
        <v>3311</v>
      </c>
      <c r="B29" s="57" t="s">
        <v>8335</v>
      </c>
      <c r="C29" s="56" t="s">
        <v>3155</v>
      </c>
      <c r="D29" s="56" t="str">
        <f>INDEX(pet_services_county!$A$2:$A$3603,MATCH(A29,pet_services_county!$B$2:$B$3603,0))</f>
        <v>0500000US01055</v>
      </c>
      <c r="E29" s="61">
        <v>102268</v>
      </c>
      <c r="F29" s="47">
        <f>VLOOKUP(C29, state_pop!$A$2:$B$52, 2, 0)</f>
        <v>4903185</v>
      </c>
      <c r="G29" s="33">
        <f t="shared" si="0"/>
        <v>2.08574630571761E-2</v>
      </c>
      <c r="H29" s="33">
        <f>VLOOKUP(C29, pet_household_state!$A$3:$D$53, 3, 0)</f>
        <v>59.8</v>
      </c>
      <c r="I29" s="33">
        <f>VLOOKUP(C29, pet_household_state!$A$3:$D$53, 4, 0)</f>
        <v>1187</v>
      </c>
      <c r="J29" s="33">
        <f t="shared" si="1"/>
        <v>24.757808648868032</v>
      </c>
      <c r="K29" s="11">
        <f>VLOOKUP(A29, total_pet_services_county!$A$2:$E$1875,2,0)</f>
        <v>5</v>
      </c>
      <c r="L29" s="11">
        <f>VLOOKUP(A29,  total_pet_services_county!$A$2:$E$1875, 3, 0)</f>
        <v>2403</v>
      </c>
      <c r="M29" s="11">
        <f>VLOOKUP(A29, total_pet_services_county!$A$2:$E$1875, 4, 0)</f>
        <v>567</v>
      </c>
      <c r="N29" s="11">
        <f>VLOOKUP(A29, total_pet_services_county!$A$2:$E$1875, 5, 0)</f>
        <v>74</v>
      </c>
    </row>
    <row r="30" spans="1:14" x14ac:dyDescent="0.2">
      <c r="A30" s="57" t="s">
        <v>7051</v>
      </c>
      <c r="B30" s="57" t="s">
        <v>8336</v>
      </c>
      <c r="C30" s="56" t="s">
        <v>3155</v>
      </c>
      <c r="D30" s="56" t="e">
        <f>INDEX(pet_services_county!$A$2:$A$3603,MATCH(A30,pet_services_county!$B$2:$B$3603,0))</f>
        <v>#N/A</v>
      </c>
      <c r="E30" s="61">
        <v>16302</v>
      </c>
      <c r="F30" s="47">
        <f>VLOOKUP(C30, state_pop!$A$2:$B$52, 2, 0)</f>
        <v>4903185</v>
      </c>
      <c r="G30" s="33">
        <f t="shared" si="0"/>
        <v>3.3247776700246882E-3</v>
      </c>
      <c r="H30" s="33">
        <f>VLOOKUP(C30, pet_household_state!$A$3:$D$53, 3, 0)</f>
        <v>59.8</v>
      </c>
      <c r="I30" s="33">
        <f>VLOOKUP(C30, pet_household_state!$A$3:$D$53, 4, 0)</f>
        <v>1187</v>
      </c>
      <c r="J30" s="33">
        <f t="shared" si="1"/>
        <v>3.9465110943193049</v>
      </c>
      <c r="K30" s="11" t="e">
        <f>VLOOKUP(A30, total_pet_services_county!$A$2:$E$1875,2,0)</f>
        <v>#N/A</v>
      </c>
      <c r="L30" s="11" t="e">
        <f>VLOOKUP(A30,  total_pet_services_county!$A$2:$E$1875, 3, 0)</f>
        <v>#N/A</v>
      </c>
      <c r="M30" s="11" t="e">
        <f>VLOOKUP(A30, total_pet_services_county!$A$2:$E$1875, 4, 0)</f>
        <v>#N/A</v>
      </c>
      <c r="N30" s="11" t="e">
        <f>VLOOKUP(A30, total_pet_services_county!$A$2:$E$1875, 5, 0)</f>
        <v>#N/A</v>
      </c>
    </row>
    <row r="31" spans="1:14" x14ac:dyDescent="0.2">
      <c r="A31" s="57" t="s">
        <v>3313</v>
      </c>
      <c r="B31" s="57" t="s">
        <v>8337</v>
      </c>
      <c r="C31" s="56" t="s">
        <v>3155</v>
      </c>
      <c r="D31" s="56" t="str">
        <f>INDEX(pet_services_county!$A$2:$A$3603,MATCH(A31,pet_services_county!$B$2:$B$3603,0))</f>
        <v>0500000US01059</v>
      </c>
      <c r="E31" s="61">
        <v>31362</v>
      </c>
      <c r="F31" s="47">
        <f>VLOOKUP(C31, state_pop!$A$2:$B$52, 2, 0)</f>
        <v>4903185</v>
      </c>
      <c r="G31" s="33">
        <f t="shared" si="0"/>
        <v>6.3962506003750622E-3</v>
      </c>
      <c r="H31" s="33">
        <f>VLOOKUP(C31, pet_household_state!$A$3:$D$53, 3, 0)</f>
        <v>59.8</v>
      </c>
      <c r="I31" s="33">
        <f>VLOOKUP(C31, pet_household_state!$A$3:$D$53, 4, 0)</f>
        <v>1187</v>
      </c>
      <c r="J31" s="33">
        <f t="shared" si="1"/>
        <v>7.5923494626451991</v>
      </c>
      <c r="K31" s="11">
        <f>VLOOKUP(A31, total_pet_services_county!$A$2:$E$1875,2,0)</f>
        <v>3</v>
      </c>
      <c r="L31" s="11">
        <f>VLOOKUP(A31,  total_pet_services_county!$A$2:$E$1875, 3, 0)</f>
        <v>483</v>
      </c>
      <c r="M31" s="11">
        <f>VLOOKUP(A31, total_pet_services_county!$A$2:$E$1875, 4, 0)</f>
        <v>121</v>
      </c>
      <c r="N31" s="11">
        <f>VLOOKUP(A31, total_pet_services_county!$A$2:$E$1875, 5, 0)</f>
        <v>15</v>
      </c>
    </row>
    <row r="32" spans="1:14" x14ac:dyDescent="0.2">
      <c r="A32" s="57" t="s">
        <v>3315</v>
      </c>
      <c r="B32" s="57" t="s">
        <v>8338</v>
      </c>
      <c r="C32" s="56" t="s">
        <v>3155</v>
      </c>
      <c r="D32" s="56" t="str">
        <f>INDEX(pet_services_county!$A$2:$A$3603,MATCH(A32,pet_services_county!$B$2:$B$3603,0))</f>
        <v>0500000US01061</v>
      </c>
      <c r="E32" s="61">
        <v>26271</v>
      </c>
      <c r="F32" s="47">
        <f>VLOOKUP(C32, state_pop!$A$2:$B$52, 2, 0)</f>
        <v>4903185</v>
      </c>
      <c r="G32" s="33">
        <f t="shared" si="0"/>
        <v>5.3579459065892883E-3</v>
      </c>
      <c r="H32" s="33">
        <f>VLOOKUP(C32, pet_household_state!$A$3:$D$53, 3, 0)</f>
        <v>59.8</v>
      </c>
      <c r="I32" s="33">
        <f>VLOOKUP(C32, pet_household_state!$A$3:$D$53, 4, 0)</f>
        <v>1187</v>
      </c>
      <c r="J32" s="33">
        <f t="shared" si="1"/>
        <v>6.3598817911214853</v>
      </c>
      <c r="K32" s="11">
        <f>VLOOKUP(A32, total_pet_services_county!$A$2:$E$1875,2,0)</f>
        <v>5</v>
      </c>
      <c r="L32" s="11">
        <f>VLOOKUP(A32,  total_pet_services_county!$A$2:$E$1875, 3, 0)</f>
        <v>575</v>
      </c>
      <c r="M32" s="11">
        <f>VLOOKUP(A32, total_pet_services_county!$A$2:$E$1875, 4, 0)</f>
        <v>115</v>
      </c>
      <c r="N32" s="11">
        <f>VLOOKUP(A32, total_pet_services_county!$A$2:$E$1875, 5, 0)</f>
        <v>20</v>
      </c>
    </row>
    <row r="33" spans="1:14" x14ac:dyDescent="0.2">
      <c r="A33" s="57" t="s">
        <v>7052</v>
      </c>
      <c r="B33" s="57" t="s">
        <v>8339</v>
      </c>
      <c r="C33" s="56" t="s">
        <v>3155</v>
      </c>
      <c r="D33" s="56" t="e">
        <f>INDEX(pet_services_county!$A$2:$A$3603,MATCH(A33,pet_services_county!$B$2:$B$3603,0))</f>
        <v>#N/A</v>
      </c>
      <c r="E33" s="61">
        <v>8111</v>
      </c>
      <c r="F33" s="47">
        <f>VLOOKUP(C33, state_pop!$A$2:$B$52, 2, 0)</f>
        <v>4903185</v>
      </c>
      <c r="G33" s="33">
        <f t="shared" si="0"/>
        <v>1.6542308723819313E-3</v>
      </c>
      <c r="H33" s="33">
        <f>VLOOKUP(C33, pet_household_state!$A$3:$D$53, 3, 0)</f>
        <v>59.8</v>
      </c>
      <c r="I33" s="33">
        <f>VLOOKUP(C33, pet_household_state!$A$3:$D$53, 4, 0)</f>
        <v>1187</v>
      </c>
      <c r="J33" s="33">
        <f t="shared" si="1"/>
        <v>1.9635720455173524</v>
      </c>
      <c r="K33" s="11" t="e">
        <f>VLOOKUP(A33, total_pet_services_county!$A$2:$E$1875,2,0)</f>
        <v>#N/A</v>
      </c>
      <c r="L33" s="11" t="e">
        <f>VLOOKUP(A33,  total_pet_services_county!$A$2:$E$1875, 3, 0)</f>
        <v>#N/A</v>
      </c>
      <c r="M33" s="11" t="e">
        <f>VLOOKUP(A33, total_pet_services_county!$A$2:$E$1875, 4, 0)</f>
        <v>#N/A</v>
      </c>
      <c r="N33" s="11" t="e">
        <f>VLOOKUP(A33, total_pet_services_county!$A$2:$E$1875, 5, 0)</f>
        <v>#N/A</v>
      </c>
    </row>
    <row r="34" spans="1:14" x14ac:dyDescent="0.2">
      <c r="A34" s="57" t="s">
        <v>7053</v>
      </c>
      <c r="B34" s="57" t="s">
        <v>8340</v>
      </c>
      <c r="C34" s="56" t="s">
        <v>3155</v>
      </c>
      <c r="D34" s="56" t="e">
        <f>INDEX(pet_services_county!$A$2:$A$3603,MATCH(A34,pet_services_county!$B$2:$B$3603,0))</f>
        <v>#N/A</v>
      </c>
      <c r="E34" s="61">
        <v>14651</v>
      </c>
      <c r="F34" s="47">
        <f>VLOOKUP(C34, state_pop!$A$2:$B$52, 2, 0)</f>
        <v>4903185</v>
      </c>
      <c r="G34" s="33">
        <f t="shared" si="0"/>
        <v>2.9880577624544044E-3</v>
      </c>
      <c r="H34" s="33">
        <f>VLOOKUP(C34, pet_household_state!$A$3:$D$53, 3, 0)</f>
        <v>59.8</v>
      </c>
      <c r="I34" s="33">
        <f>VLOOKUP(C34, pet_household_state!$A$3:$D$53, 4, 0)</f>
        <v>1187</v>
      </c>
      <c r="J34" s="33">
        <f t="shared" si="1"/>
        <v>3.5468245640333782</v>
      </c>
      <c r="K34" s="11" t="e">
        <f>VLOOKUP(A34, total_pet_services_county!$A$2:$E$1875,2,0)</f>
        <v>#N/A</v>
      </c>
      <c r="L34" s="11" t="e">
        <f>VLOOKUP(A34,  total_pet_services_county!$A$2:$E$1875, 3, 0)</f>
        <v>#N/A</v>
      </c>
      <c r="M34" s="11" t="e">
        <f>VLOOKUP(A34, total_pet_services_county!$A$2:$E$1875, 4, 0)</f>
        <v>#N/A</v>
      </c>
      <c r="N34" s="11" t="e">
        <f>VLOOKUP(A34, total_pet_services_county!$A$2:$E$1875, 5, 0)</f>
        <v>#N/A</v>
      </c>
    </row>
    <row r="35" spans="1:14" x14ac:dyDescent="0.2">
      <c r="A35" s="57" t="s">
        <v>3317</v>
      </c>
      <c r="B35" s="57" t="s">
        <v>8341</v>
      </c>
      <c r="C35" s="56" t="s">
        <v>3155</v>
      </c>
      <c r="D35" s="56" t="str">
        <f>INDEX(pet_services_county!$A$2:$A$3603,MATCH(A35,pet_services_county!$B$2:$B$3603,0))</f>
        <v>0500000US01067</v>
      </c>
      <c r="E35" s="61">
        <v>17205</v>
      </c>
      <c r="F35" s="47">
        <f>VLOOKUP(C35, state_pop!$A$2:$B$52, 2, 0)</f>
        <v>4903185</v>
      </c>
      <c r="G35" s="33">
        <f t="shared" si="0"/>
        <v>3.5089436764062544E-3</v>
      </c>
      <c r="H35" s="33">
        <f>VLOOKUP(C35, pet_household_state!$A$3:$D$53, 3, 0)</f>
        <v>59.8</v>
      </c>
      <c r="I35" s="33">
        <f>VLOOKUP(C35, pet_household_state!$A$3:$D$53, 4, 0)</f>
        <v>1187</v>
      </c>
      <c r="J35" s="33">
        <f t="shared" si="1"/>
        <v>4.1651161438942239</v>
      </c>
      <c r="K35" s="11">
        <f>VLOOKUP(A35, total_pet_services_county!$A$2:$E$1875,2,0)</f>
        <v>3</v>
      </c>
      <c r="L35" s="11">
        <f>VLOOKUP(A35,  total_pet_services_county!$A$2:$E$1875, 3, 0)</f>
        <v>310</v>
      </c>
      <c r="M35" s="11">
        <f>VLOOKUP(A35, total_pet_services_county!$A$2:$E$1875, 4, 0)</f>
        <v>70</v>
      </c>
      <c r="N35" s="11">
        <f>VLOOKUP(A35, total_pet_services_county!$A$2:$E$1875, 5, 0)</f>
        <v>15</v>
      </c>
    </row>
    <row r="36" spans="1:14" x14ac:dyDescent="0.2">
      <c r="A36" s="57" t="s">
        <v>3319</v>
      </c>
      <c r="B36" s="57" t="s">
        <v>8342</v>
      </c>
      <c r="C36" s="56" t="s">
        <v>3155</v>
      </c>
      <c r="D36" s="56" t="str">
        <f>INDEX(pet_services_county!$A$2:$A$3603,MATCH(A36,pet_services_county!$B$2:$B$3603,0))</f>
        <v>0500000US01069</v>
      </c>
      <c r="E36" s="61">
        <v>105882</v>
      </c>
      <c r="F36" s="47">
        <f>VLOOKUP(C36, state_pop!$A$2:$B$52, 2, 0)</f>
        <v>4903185</v>
      </c>
      <c r="G36" s="33">
        <f t="shared" si="0"/>
        <v>2.1594534980833885E-2</v>
      </c>
      <c r="H36" s="33">
        <f>VLOOKUP(C36, pet_household_state!$A$3:$D$53, 3, 0)</f>
        <v>59.8</v>
      </c>
      <c r="I36" s="33">
        <f>VLOOKUP(C36, pet_household_state!$A$3:$D$53, 4, 0)</f>
        <v>1187</v>
      </c>
      <c r="J36" s="33">
        <f t="shared" si="1"/>
        <v>25.632713022249821</v>
      </c>
      <c r="K36" s="11">
        <f>VLOOKUP(A36, total_pet_services_county!$A$2:$E$1875,2,0)</f>
        <v>30</v>
      </c>
      <c r="L36" s="11">
        <f>VLOOKUP(A36,  total_pet_services_county!$A$2:$E$1875, 3, 0)</f>
        <v>10082</v>
      </c>
      <c r="M36" s="11">
        <f>VLOOKUP(A36, total_pet_services_county!$A$2:$E$1875, 4, 0)</f>
        <v>2302</v>
      </c>
      <c r="N36" s="11">
        <f>VLOOKUP(A36, total_pet_services_county!$A$2:$E$1875, 5, 0)</f>
        <v>333</v>
      </c>
    </row>
    <row r="37" spans="1:14" x14ac:dyDescent="0.2">
      <c r="A37" s="57" t="s">
        <v>3321</v>
      </c>
      <c r="B37" s="57" t="s">
        <v>8343</v>
      </c>
      <c r="C37" s="56" t="s">
        <v>3155</v>
      </c>
      <c r="D37" s="56" t="str">
        <f>INDEX(pet_services_county!$A$2:$A$3603,MATCH(A37,pet_services_county!$B$2:$B$3603,0))</f>
        <v>0500000US01071</v>
      </c>
      <c r="E37" s="61">
        <v>51626</v>
      </c>
      <c r="F37" s="47">
        <f>VLOOKUP(C37, state_pop!$A$2:$B$52, 2, 0)</f>
        <v>4903185</v>
      </c>
      <c r="G37" s="33">
        <f t="shared" si="0"/>
        <v>1.0529074468942126E-2</v>
      </c>
      <c r="H37" s="33">
        <f>VLOOKUP(C37, pet_household_state!$A$3:$D$53, 3, 0)</f>
        <v>59.8</v>
      </c>
      <c r="I37" s="33">
        <f>VLOOKUP(C37, pet_household_state!$A$3:$D$53, 4, 0)</f>
        <v>1187</v>
      </c>
      <c r="J37" s="33">
        <f t="shared" si="1"/>
        <v>12.498011394634304</v>
      </c>
      <c r="K37" s="11">
        <f>VLOOKUP(A37, total_pet_services_county!$A$2:$E$1875,2,0)</f>
        <v>8</v>
      </c>
      <c r="L37" s="11">
        <f>VLOOKUP(A37,  total_pet_services_county!$A$2:$E$1875, 3, 0)</f>
        <v>3982</v>
      </c>
      <c r="M37" s="11">
        <f>VLOOKUP(A37, total_pet_services_county!$A$2:$E$1875, 4, 0)</f>
        <v>748</v>
      </c>
      <c r="N37" s="11">
        <f>VLOOKUP(A37, total_pet_services_county!$A$2:$E$1875, 5, 0)</f>
        <v>139</v>
      </c>
    </row>
    <row r="38" spans="1:14" x14ac:dyDescent="0.2">
      <c r="A38" s="57" t="s">
        <v>3323</v>
      </c>
      <c r="B38" s="57" t="s">
        <v>8344</v>
      </c>
      <c r="C38" s="56" t="s">
        <v>3155</v>
      </c>
      <c r="D38" s="56" t="str">
        <f>INDEX(pet_services_county!$A$2:$A$3603,MATCH(A38,pet_services_county!$B$2:$B$3603,0))</f>
        <v>0500000US01073</v>
      </c>
      <c r="E38" s="61">
        <v>658573</v>
      </c>
      <c r="F38" s="47">
        <f>VLOOKUP(C38, state_pop!$A$2:$B$52, 2, 0)</f>
        <v>4903185</v>
      </c>
      <c r="G38" s="33">
        <f t="shared" si="0"/>
        <v>0.13431534808496925</v>
      </c>
      <c r="H38" s="33">
        <f>VLOOKUP(C38, pet_household_state!$A$3:$D$53, 3, 0)</f>
        <v>59.8</v>
      </c>
      <c r="I38" s="33">
        <f>VLOOKUP(C38, pet_household_state!$A$3:$D$53, 4, 0)</f>
        <v>1187</v>
      </c>
      <c r="J38" s="33">
        <f t="shared" si="1"/>
        <v>159.4323181768585</v>
      </c>
      <c r="K38" s="11">
        <f>VLOOKUP(A38, total_pet_services_county!$A$2:$E$1875,2,0)</f>
        <v>107</v>
      </c>
      <c r="L38" s="11">
        <f>VLOOKUP(A38,  total_pet_services_county!$A$2:$E$1875, 3, 0)</f>
        <v>43593</v>
      </c>
      <c r="M38" s="11">
        <f>VLOOKUP(A38, total_pet_services_county!$A$2:$E$1875, 4, 0)</f>
        <v>9699</v>
      </c>
      <c r="N38" s="11">
        <f>VLOOKUP(A38, total_pet_services_county!$A$2:$E$1875, 5, 0)</f>
        <v>1543</v>
      </c>
    </row>
    <row r="39" spans="1:14" x14ac:dyDescent="0.2">
      <c r="A39" s="57" t="s">
        <v>7054</v>
      </c>
      <c r="B39" s="57" t="s">
        <v>8345</v>
      </c>
      <c r="C39" s="56" t="s">
        <v>3155</v>
      </c>
      <c r="D39" s="56" t="e">
        <f>INDEX(pet_services_county!$A$2:$A$3603,MATCH(A39,pet_services_county!$B$2:$B$3603,0))</f>
        <v>#N/A</v>
      </c>
      <c r="E39" s="61">
        <v>13805</v>
      </c>
      <c r="F39" s="47">
        <f>VLOOKUP(C39, state_pop!$A$2:$B$52, 2, 0)</f>
        <v>4903185</v>
      </c>
      <c r="G39" s="33">
        <f t="shared" si="0"/>
        <v>2.8155168528211766E-3</v>
      </c>
      <c r="H39" s="33">
        <f>VLOOKUP(C39, pet_household_state!$A$3:$D$53, 3, 0)</f>
        <v>59.8</v>
      </c>
      <c r="I39" s="33">
        <f>VLOOKUP(C39, pet_household_state!$A$3:$D$53, 4, 0)</f>
        <v>1187</v>
      </c>
      <c r="J39" s="33">
        <f t="shared" si="1"/>
        <v>3.3420185042987365</v>
      </c>
      <c r="K39" s="11" t="e">
        <f>VLOOKUP(A39, total_pet_services_county!$A$2:$E$1875,2,0)</f>
        <v>#N/A</v>
      </c>
      <c r="L39" s="11" t="e">
        <f>VLOOKUP(A39,  total_pet_services_county!$A$2:$E$1875, 3, 0)</f>
        <v>#N/A</v>
      </c>
      <c r="M39" s="11" t="e">
        <f>VLOOKUP(A39, total_pet_services_county!$A$2:$E$1875, 4, 0)</f>
        <v>#N/A</v>
      </c>
      <c r="N39" s="11" t="e">
        <f>VLOOKUP(A39, total_pet_services_county!$A$2:$E$1875, 5, 0)</f>
        <v>#N/A</v>
      </c>
    </row>
    <row r="40" spans="1:14" x14ac:dyDescent="0.2">
      <c r="A40" s="57" t="s">
        <v>3325</v>
      </c>
      <c r="B40" s="57" t="s">
        <v>8346</v>
      </c>
      <c r="C40" s="56" t="s">
        <v>3155</v>
      </c>
      <c r="D40" s="56" t="str">
        <f>INDEX(pet_services_county!$A$2:$A$3603,MATCH(A40,pet_services_county!$B$2:$B$3603,0))</f>
        <v>0500000US01077</v>
      </c>
      <c r="E40" s="61">
        <v>92729</v>
      </c>
      <c r="F40" s="47">
        <f>VLOOKUP(C40, state_pop!$A$2:$B$52, 2, 0)</f>
        <v>4903185</v>
      </c>
      <c r="G40" s="33">
        <f t="shared" si="0"/>
        <v>1.8911992918888437E-2</v>
      </c>
      <c r="H40" s="33">
        <f>VLOOKUP(C40, pet_household_state!$A$3:$D$53, 3, 0)</f>
        <v>59.8</v>
      </c>
      <c r="I40" s="33">
        <f>VLOOKUP(C40, pet_household_state!$A$3:$D$53, 4, 0)</f>
        <v>1187</v>
      </c>
      <c r="J40" s="33">
        <f t="shared" si="1"/>
        <v>22.448535594720575</v>
      </c>
      <c r="K40" s="11">
        <f>VLOOKUP(A40, total_pet_services_county!$A$2:$E$1875,2,0)</f>
        <v>13</v>
      </c>
      <c r="L40" s="11">
        <f>VLOOKUP(A40,  total_pet_services_county!$A$2:$E$1875, 3, 0)</f>
        <v>3408</v>
      </c>
      <c r="M40" s="11">
        <f>VLOOKUP(A40, total_pet_services_county!$A$2:$E$1875, 4, 0)</f>
        <v>816</v>
      </c>
      <c r="N40" s="11">
        <f>VLOOKUP(A40, total_pet_services_county!$A$2:$E$1875, 5, 0)</f>
        <v>127</v>
      </c>
    </row>
    <row r="41" spans="1:14" x14ac:dyDescent="0.2">
      <c r="A41" s="57" t="s">
        <v>3327</v>
      </c>
      <c r="B41" s="57" t="s">
        <v>8347</v>
      </c>
      <c r="C41" s="56" t="s">
        <v>3155</v>
      </c>
      <c r="D41" s="56" t="str">
        <f>INDEX(pet_services_county!$A$2:$A$3603,MATCH(A41,pet_services_county!$B$2:$B$3603,0))</f>
        <v>0500000US01079</v>
      </c>
      <c r="E41" s="61">
        <v>32924</v>
      </c>
      <c r="F41" s="47">
        <f>VLOOKUP(C41, state_pop!$A$2:$B$52, 2, 0)</f>
        <v>4903185</v>
      </c>
      <c r="G41" s="33">
        <f t="shared" si="0"/>
        <v>6.7148190410926773E-3</v>
      </c>
      <c r="H41" s="33">
        <f>VLOOKUP(C41, pet_household_state!$A$3:$D$53, 3, 0)</f>
        <v>59.8</v>
      </c>
      <c r="I41" s="33">
        <f>VLOOKUP(C41, pet_household_state!$A$3:$D$53, 4, 0)</f>
        <v>1187</v>
      </c>
      <c r="J41" s="33">
        <f t="shared" si="1"/>
        <v>7.9704902017770083</v>
      </c>
      <c r="K41" s="11">
        <f>VLOOKUP(A41, total_pet_services_county!$A$2:$E$1875,2,0)</f>
        <v>4</v>
      </c>
      <c r="L41" s="11">
        <f>VLOOKUP(A41,  total_pet_services_county!$A$2:$E$1875, 3, 0)</f>
        <v>397</v>
      </c>
      <c r="M41" s="11">
        <f>VLOOKUP(A41, total_pet_services_county!$A$2:$E$1875, 4, 0)</f>
        <v>93</v>
      </c>
      <c r="N41" s="11">
        <f>VLOOKUP(A41, total_pet_services_county!$A$2:$E$1875, 5, 0)</f>
        <v>17</v>
      </c>
    </row>
    <row r="42" spans="1:14" x14ac:dyDescent="0.2">
      <c r="A42" s="57" t="s">
        <v>3329</v>
      </c>
      <c r="B42" s="57" t="s">
        <v>8348</v>
      </c>
      <c r="C42" s="56" t="s">
        <v>3155</v>
      </c>
      <c r="D42" s="56" t="str">
        <f>INDEX(pet_services_county!$A$2:$A$3603,MATCH(A42,pet_services_county!$B$2:$B$3603,0))</f>
        <v>0500000US01081</v>
      </c>
      <c r="E42" s="61">
        <v>164542</v>
      </c>
      <c r="F42" s="47">
        <f>VLOOKUP(C42, state_pop!$A$2:$B$52, 2, 0)</f>
        <v>4903185</v>
      </c>
      <c r="G42" s="33">
        <f t="shared" si="0"/>
        <v>3.355818717833408E-2</v>
      </c>
      <c r="H42" s="33">
        <f>VLOOKUP(C42, pet_household_state!$A$3:$D$53, 3, 0)</f>
        <v>59.8</v>
      </c>
      <c r="I42" s="33">
        <f>VLOOKUP(C42, pet_household_state!$A$3:$D$53, 4, 0)</f>
        <v>1187</v>
      </c>
      <c r="J42" s="33">
        <f t="shared" si="1"/>
        <v>39.833568180682555</v>
      </c>
      <c r="K42" s="11">
        <f>VLOOKUP(A42, total_pet_services_county!$A$2:$E$1875,2,0)</f>
        <v>32</v>
      </c>
      <c r="L42" s="11">
        <f>VLOOKUP(A42,  total_pet_services_county!$A$2:$E$1875, 3, 0)</f>
        <v>15611</v>
      </c>
      <c r="M42" s="11">
        <f>VLOOKUP(A42, total_pet_services_county!$A$2:$E$1875, 4, 0)</f>
        <v>2875</v>
      </c>
      <c r="N42" s="11">
        <f>VLOOKUP(A42, total_pet_services_county!$A$2:$E$1875, 5, 0)</f>
        <v>460</v>
      </c>
    </row>
    <row r="43" spans="1:14" x14ac:dyDescent="0.2">
      <c r="A43" s="57" t="s">
        <v>3331</v>
      </c>
      <c r="B43" s="57" t="s">
        <v>8349</v>
      </c>
      <c r="C43" s="56" t="s">
        <v>3155</v>
      </c>
      <c r="D43" s="56" t="str">
        <f>INDEX(pet_services_county!$A$2:$A$3603,MATCH(A43,pet_services_county!$B$2:$B$3603,0))</f>
        <v>0500000US01083</v>
      </c>
      <c r="E43" s="61">
        <v>98915</v>
      </c>
      <c r="F43" s="47">
        <f>VLOOKUP(C43, state_pop!$A$2:$B$52, 2, 0)</f>
        <v>4903185</v>
      </c>
      <c r="G43" s="33">
        <f t="shared" si="0"/>
        <v>2.0173621839681757E-2</v>
      </c>
      <c r="H43" s="33">
        <f>VLOOKUP(C43, pet_household_state!$A$3:$D$53, 3, 0)</f>
        <v>59.8</v>
      </c>
      <c r="I43" s="33">
        <f>VLOOKUP(C43, pet_household_state!$A$3:$D$53, 4, 0)</f>
        <v>1187</v>
      </c>
      <c r="J43" s="33">
        <f t="shared" si="1"/>
        <v>23.946089123702247</v>
      </c>
      <c r="K43" s="11">
        <f>VLOOKUP(A43, total_pet_services_county!$A$2:$E$1875,2,0)</f>
        <v>9</v>
      </c>
      <c r="L43" s="11">
        <f>VLOOKUP(A43,  total_pet_services_county!$A$2:$E$1875, 3, 0)</f>
        <v>3054</v>
      </c>
      <c r="M43" s="11">
        <f>VLOOKUP(A43, total_pet_services_county!$A$2:$E$1875, 4, 0)</f>
        <v>716</v>
      </c>
      <c r="N43" s="11">
        <f>VLOOKUP(A43, total_pet_services_county!$A$2:$E$1875, 5, 0)</f>
        <v>89</v>
      </c>
    </row>
    <row r="44" spans="1:14" x14ac:dyDescent="0.2">
      <c r="A44" s="57" t="s">
        <v>7055</v>
      </c>
      <c r="B44" s="57" t="s">
        <v>8350</v>
      </c>
      <c r="C44" s="56" t="s">
        <v>3155</v>
      </c>
      <c r="D44" s="56" t="e">
        <f>INDEX(pet_services_county!$A$2:$A$3603,MATCH(A44,pet_services_county!$B$2:$B$3603,0))</f>
        <v>#N/A</v>
      </c>
      <c r="E44" s="61">
        <v>9726</v>
      </c>
      <c r="F44" s="47">
        <f>VLOOKUP(C44, state_pop!$A$2:$B$52, 2, 0)</f>
        <v>4903185</v>
      </c>
      <c r="G44" s="33">
        <f t="shared" si="0"/>
        <v>1.9836086135848435E-3</v>
      </c>
      <c r="H44" s="33">
        <f>VLOOKUP(C44, pet_household_state!$A$3:$D$53, 3, 0)</f>
        <v>59.8</v>
      </c>
      <c r="I44" s="33">
        <f>VLOOKUP(C44, pet_household_state!$A$3:$D$53, 4, 0)</f>
        <v>1187</v>
      </c>
      <c r="J44" s="33">
        <f t="shared" si="1"/>
        <v>2.3545434243252092</v>
      </c>
      <c r="K44" s="11" t="e">
        <f>VLOOKUP(A44, total_pet_services_county!$A$2:$E$1875,2,0)</f>
        <v>#N/A</v>
      </c>
      <c r="L44" s="11" t="e">
        <f>VLOOKUP(A44,  total_pet_services_county!$A$2:$E$1875, 3, 0)</f>
        <v>#N/A</v>
      </c>
      <c r="M44" s="11" t="e">
        <f>VLOOKUP(A44, total_pet_services_county!$A$2:$E$1875, 4, 0)</f>
        <v>#N/A</v>
      </c>
      <c r="N44" s="11" t="e">
        <f>VLOOKUP(A44, total_pet_services_county!$A$2:$E$1875, 5, 0)</f>
        <v>#N/A</v>
      </c>
    </row>
    <row r="45" spans="1:14" x14ac:dyDescent="0.2">
      <c r="A45" s="57" t="s">
        <v>7056</v>
      </c>
      <c r="B45" s="57" t="s">
        <v>8351</v>
      </c>
      <c r="C45" s="56" t="s">
        <v>3155</v>
      </c>
      <c r="D45" s="56" t="e">
        <f>INDEX(pet_services_county!$A$2:$A$3603,MATCH(A45,pet_services_county!$B$2:$B$3603,0))</f>
        <v>#N/A</v>
      </c>
      <c r="E45" s="61">
        <v>18068</v>
      </c>
      <c r="F45" s="47">
        <f>VLOOKUP(C45, state_pop!$A$2:$B$52, 2, 0)</f>
        <v>4903185</v>
      </c>
      <c r="G45" s="33">
        <f t="shared" si="0"/>
        <v>3.6849517201574078E-3</v>
      </c>
      <c r="H45" s="33">
        <f>VLOOKUP(C45, pet_household_state!$A$3:$D$53, 3, 0)</f>
        <v>59.8</v>
      </c>
      <c r="I45" s="33">
        <f>VLOOKUP(C45, pet_household_state!$A$3:$D$53, 4, 0)</f>
        <v>1187</v>
      </c>
      <c r="J45" s="33">
        <f t="shared" si="1"/>
        <v>4.3740376918268433</v>
      </c>
      <c r="K45" s="11" t="e">
        <f>VLOOKUP(A45, total_pet_services_county!$A$2:$E$1875,2,0)</f>
        <v>#N/A</v>
      </c>
      <c r="L45" s="11" t="e">
        <f>VLOOKUP(A45,  total_pet_services_county!$A$2:$E$1875, 3, 0)</f>
        <v>#N/A</v>
      </c>
      <c r="M45" s="11" t="e">
        <f>VLOOKUP(A45, total_pet_services_county!$A$2:$E$1875, 4, 0)</f>
        <v>#N/A</v>
      </c>
      <c r="N45" s="11" t="e">
        <f>VLOOKUP(A45, total_pet_services_county!$A$2:$E$1875, 5, 0)</f>
        <v>#N/A</v>
      </c>
    </row>
    <row r="46" spans="1:14" x14ac:dyDescent="0.2">
      <c r="A46" s="57" t="s">
        <v>3333</v>
      </c>
      <c r="B46" s="57" t="s">
        <v>8352</v>
      </c>
      <c r="C46" s="56" t="s">
        <v>3155</v>
      </c>
      <c r="D46" s="56" t="str">
        <f>INDEX(pet_services_county!$A$2:$A$3603,MATCH(A46,pet_services_county!$B$2:$B$3603,0))</f>
        <v>0500000US01089</v>
      </c>
      <c r="E46" s="61">
        <v>372909</v>
      </c>
      <c r="F46" s="47">
        <f>VLOOKUP(C46, state_pop!$A$2:$B$52, 2, 0)</f>
        <v>4903185</v>
      </c>
      <c r="G46" s="33">
        <f t="shared" si="0"/>
        <v>7.6054442163614053E-2</v>
      </c>
      <c r="H46" s="33">
        <f>VLOOKUP(C46, pet_household_state!$A$3:$D$53, 3, 0)</f>
        <v>59.8</v>
      </c>
      <c r="I46" s="33">
        <f>VLOOKUP(C46, pet_household_state!$A$3:$D$53, 4, 0)</f>
        <v>1187</v>
      </c>
      <c r="J46" s="33">
        <f t="shared" si="1"/>
        <v>90.276622848209882</v>
      </c>
      <c r="K46" s="11">
        <f>VLOOKUP(A46, total_pet_services_county!$A$2:$E$1875,2,0)</f>
        <v>89</v>
      </c>
      <c r="L46" s="11">
        <f>VLOOKUP(A46,  total_pet_services_county!$A$2:$E$1875, 3, 0)</f>
        <v>29937</v>
      </c>
      <c r="M46" s="11">
        <f>VLOOKUP(A46, total_pet_services_county!$A$2:$E$1875, 4, 0)</f>
        <v>6961</v>
      </c>
      <c r="N46" s="11">
        <f>VLOOKUP(A46, total_pet_services_county!$A$2:$E$1875, 5, 0)</f>
        <v>968</v>
      </c>
    </row>
    <row r="47" spans="1:14" x14ac:dyDescent="0.2">
      <c r="A47" s="57" t="s">
        <v>7057</v>
      </c>
      <c r="B47" s="57" t="s">
        <v>8353</v>
      </c>
      <c r="C47" s="56" t="s">
        <v>3155</v>
      </c>
      <c r="D47" s="56" t="e">
        <f>INDEX(pet_services_county!$A$2:$A$3603,MATCH(A47,pet_services_county!$B$2:$B$3603,0))</f>
        <v>#N/A</v>
      </c>
      <c r="E47" s="61">
        <v>18863</v>
      </c>
      <c r="F47" s="47">
        <f>VLOOKUP(C47, state_pop!$A$2:$B$52, 2, 0)</f>
        <v>4903185</v>
      </c>
      <c r="G47" s="33">
        <f t="shared" si="0"/>
        <v>3.8470912274368601E-3</v>
      </c>
      <c r="H47" s="33">
        <f>VLOOKUP(C47, pet_household_state!$A$3:$D$53, 3, 0)</f>
        <v>59.8</v>
      </c>
      <c r="I47" s="33">
        <f>VLOOKUP(C47, pet_household_state!$A$3:$D$53, 4, 0)</f>
        <v>1187</v>
      </c>
      <c r="J47" s="33">
        <f t="shared" si="1"/>
        <v>4.5664972869675529</v>
      </c>
      <c r="K47" s="11" t="e">
        <f>VLOOKUP(A47, total_pet_services_county!$A$2:$E$1875,2,0)</f>
        <v>#N/A</v>
      </c>
      <c r="L47" s="11" t="e">
        <f>VLOOKUP(A47,  total_pet_services_county!$A$2:$E$1875, 3, 0)</f>
        <v>#N/A</v>
      </c>
      <c r="M47" s="11" t="e">
        <f>VLOOKUP(A47, total_pet_services_county!$A$2:$E$1875, 4, 0)</f>
        <v>#N/A</v>
      </c>
      <c r="N47" s="11" t="e">
        <f>VLOOKUP(A47, total_pet_services_county!$A$2:$E$1875, 5, 0)</f>
        <v>#N/A</v>
      </c>
    </row>
    <row r="48" spans="1:14" x14ac:dyDescent="0.2">
      <c r="A48" s="57" t="s">
        <v>3335</v>
      </c>
      <c r="B48" s="57" t="s">
        <v>8354</v>
      </c>
      <c r="C48" s="56" t="s">
        <v>3155</v>
      </c>
      <c r="D48" s="56" t="str">
        <f>INDEX(pet_services_county!$A$2:$A$3603,MATCH(A48,pet_services_county!$B$2:$B$3603,0))</f>
        <v>0500000US01093</v>
      </c>
      <c r="E48" s="61">
        <v>29709</v>
      </c>
      <c r="F48" s="47">
        <f>VLOOKUP(C48, state_pop!$A$2:$B$52, 2, 0)</f>
        <v>4903185</v>
      </c>
      <c r="G48" s="33">
        <f t="shared" si="0"/>
        <v>6.0591227946732579E-3</v>
      </c>
      <c r="H48" s="33">
        <f>VLOOKUP(C48, pet_household_state!$A$3:$D$53, 3, 0)</f>
        <v>59.8</v>
      </c>
      <c r="I48" s="33">
        <f>VLOOKUP(C48, pet_household_state!$A$3:$D$53, 4, 0)</f>
        <v>1187</v>
      </c>
      <c r="J48" s="33">
        <f t="shared" si="1"/>
        <v>7.1921787572771567</v>
      </c>
      <c r="K48" s="11">
        <f>VLOOKUP(A48, total_pet_services_county!$A$2:$E$1875,2,0)</f>
        <v>3</v>
      </c>
      <c r="L48" s="11">
        <f>VLOOKUP(A48,  total_pet_services_county!$A$2:$E$1875, 3, 0)</f>
        <v>171</v>
      </c>
      <c r="M48" s="11">
        <f>VLOOKUP(A48, total_pet_services_county!$A$2:$E$1875, 4, 0)</f>
        <v>51</v>
      </c>
      <c r="N48" s="11">
        <f>VLOOKUP(A48, total_pet_services_county!$A$2:$E$1875, 5, 0)</f>
        <v>8</v>
      </c>
    </row>
    <row r="49" spans="1:14" x14ac:dyDescent="0.2">
      <c r="A49" s="57" t="s">
        <v>3337</v>
      </c>
      <c r="B49" s="57" t="s">
        <v>8355</v>
      </c>
      <c r="C49" s="56" t="s">
        <v>3155</v>
      </c>
      <c r="D49" s="56" t="str">
        <f>INDEX(pet_services_county!$A$2:$A$3603,MATCH(A49,pet_services_county!$B$2:$B$3603,0))</f>
        <v>0500000US01095</v>
      </c>
      <c r="E49" s="61">
        <v>96774</v>
      </c>
      <c r="F49" s="47">
        <f>VLOOKUP(C49, state_pop!$A$2:$B$52, 2, 0)</f>
        <v>4903185</v>
      </c>
      <c r="G49" s="33">
        <f t="shared" si="0"/>
        <v>1.9736966889888918E-2</v>
      </c>
      <c r="H49" s="33">
        <f>VLOOKUP(C49, pet_household_state!$A$3:$D$53, 3, 0)</f>
        <v>59.8</v>
      </c>
      <c r="I49" s="33">
        <f>VLOOKUP(C49, pet_household_state!$A$3:$D$53, 4, 0)</f>
        <v>1187</v>
      </c>
      <c r="J49" s="33">
        <f t="shared" si="1"/>
        <v>23.427779698298146</v>
      </c>
      <c r="K49" s="11">
        <f>VLOOKUP(A49, total_pet_services_county!$A$2:$E$1875,2,0)</f>
        <v>20</v>
      </c>
      <c r="L49" s="11">
        <f>VLOOKUP(A49,  total_pet_services_county!$A$2:$E$1875, 3, 0)</f>
        <v>3867</v>
      </c>
      <c r="M49" s="11">
        <f>VLOOKUP(A49, total_pet_services_county!$A$2:$E$1875, 4, 0)</f>
        <v>923</v>
      </c>
      <c r="N49" s="11">
        <f>VLOOKUP(A49, total_pet_services_county!$A$2:$E$1875, 5, 0)</f>
        <v>141</v>
      </c>
    </row>
    <row r="50" spans="1:14" x14ac:dyDescent="0.2">
      <c r="A50" s="57" t="s">
        <v>3339</v>
      </c>
      <c r="B50" s="57" t="s">
        <v>8356</v>
      </c>
      <c r="C50" s="56" t="s">
        <v>3155</v>
      </c>
      <c r="D50" s="56" t="str">
        <f>INDEX(pet_services_county!$A$2:$A$3603,MATCH(A50,pet_services_county!$B$2:$B$3603,0))</f>
        <v>0500000US01097</v>
      </c>
      <c r="E50" s="61">
        <v>413210</v>
      </c>
      <c r="F50" s="47">
        <f>VLOOKUP(C50, state_pop!$A$2:$B$52, 2, 0)</f>
        <v>4903185</v>
      </c>
      <c r="G50" s="33">
        <f t="shared" si="0"/>
        <v>8.4273793462820601E-2</v>
      </c>
      <c r="H50" s="33">
        <f>VLOOKUP(C50, pet_household_state!$A$3:$D$53, 3, 0)</f>
        <v>59.8</v>
      </c>
      <c r="I50" s="33">
        <f>VLOOKUP(C50, pet_household_state!$A$3:$D$53, 4, 0)</f>
        <v>1187</v>
      </c>
      <c r="J50" s="33">
        <f t="shared" si="1"/>
        <v>100.03299284036805</v>
      </c>
      <c r="K50" s="11">
        <f>VLOOKUP(A50, total_pet_services_county!$A$2:$E$1875,2,0)</f>
        <v>66</v>
      </c>
      <c r="L50" s="11">
        <f>VLOOKUP(A50,  total_pet_services_county!$A$2:$E$1875, 3, 0)</f>
        <v>17000</v>
      </c>
      <c r="M50" s="11">
        <f>VLOOKUP(A50, total_pet_services_county!$A$2:$E$1875, 4, 0)</f>
        <v>3923</v>
      </c>
      <c r="N50" s="11">
        <f>VLOOKUP(A50, total_pet_services_county!$A$2:$E$1875, 5, 0)</f>
        <v>585</v>
      </c>
    </row>
    <row r="51" spans="1:14" x14ac:dyDescent="0.2">
      <c r="A51" s="57" t="s">
        <v>7058</v>
      </c>
      <c r="B51" s="57" t="s">
        <v>8357</v>
      </c>
      <c r="C51" s="56" t="s">
        <v>3155</v>
      </c>
      <c r="D51" s="56" t="e">
        <f>INDEX(pet_services_county!$A$2:$A$3603,MATCH(A51,pet_services_county!$B$2:$B$3603,0))</f>
        <v>#N/A</v>
      </c>
      <c r="E51" s="61">
        <v>20733</v>
      </c>
      <c r="F51" s="47">
        <f>VLOOKUP(C51, state_pop!$A$2:$B$52, 2, 0)</f>
        <v>4903185</v>
      </c>
      <c r="G51" s="33">
        <f t="shared" si="0"/>
        <v>4.2284759804086525E-3</v>
      </c>
      <c r="H51" s="33">
        <f>VLOOKUP(C51, pet_household_state!$A$3:$D$53, 3, 0)</f>
        <v>59.8</v>
      </c>
      <c r="I51" s="33">
        <f>VLOOKUP(C51, pet_household_state!$A$3:$D$53, 4, 0)</f>
        <v>1187</v>
      </c>
      <c r="J51" s="33">
        <f t="shared" si="1"/>
        <v>5.0192009887450704</v>
      </c>
      <c r="K51" s="11" t="e">
        <f>VLOOKUP(A51, total_pet_services_county!$A$2:$E$1875,2,0)</f>
        <v>#N/A</v>
      </c>
      <c r="L51" s="11" t="e">
        <f>VLOOKUP(A51,  total_pet_services_county!$A$2:$E$1875, 3, 0)</f>
        <v>#N/A</v>
      </c>
      <c r="M51" s="11" t="e">
        <f>VLOOKUP(A51, total_pet_services_county!$A$2:$E$1875, 4, 0)</f>
        <v>#N/A</v>
      </c>
      <c r="N51" s="11" t="e">
        <f>VLOOKUP(A51, total_pet_services_county!$A$2:$E$1875, 5, 0)</f>
        <v>#N/A</v>
      </c>
    </row>
    <row r="52" spans="1:14" x14ac:dyDescent="0.2">
      <c r="A52" s="57" t="s">
        <v>3341</v>
      </c>
      <c r="B52" s="57" t="s">
        <v>8358</v>
      </c>
      <c r="C52" s="56" t="s">
        <v>3155</v>
      </c>
      <c r="D52" s="56" t="str">
        <f>INDEX(pet_services_county!$A$2:$A$3603,MATCH(A52,pet_services_county!$B$2:$B$3603,0))</f>
        <v>0500000US01101</v>
      </c>
      <c r="E52" s="61">
        <v>226486</v>
      </c>
      <c r="F52" s="47">
        <f>VLOOKUP(C52, state_pop!$A$2:$B$52, 2, 0)</f>
        <v>4903185</v>
      </c>
      <c r="G52" s="33">
        <f t="shared" si="0"/>
        <v>4.619160810779116E-2</v>
      </c>
      <c r="H52" s="33">
        <f>VLOOKUP(C52, pet_household_state!$A$3:$D$53, 3, 0)</f>
        <v>59.8</v>
      </c>
      <c r="I52" s="33">
        <f>VLOOKUP(C52, pet_household_state!$A$3:$D$53, 4, 0)</f>
        <v>1187</v>
      </c>
      <c r="J52" s="33">
        <f t="shared" si="1"/>
        <v>54.829438823948109</v>
      </c>
      <c r="K52" s="11">
        <f>VLOOKUP(A52, total_pet_services_county!$A$2:$E$1875,2,0)</f>
        <v>39</v>
      </c>
      <c r="L52" s="11">
        <f>VLOOKUP(A52,  total_pet_services_county!$A$2:$E$1875, 3, 0)</f>
        <v>9603</v>
      </c>
      <c r="M52" s="11">
        <f>VLOOKUP(A52, total_pet_services_county!$A$2:$E$1875, 4, 0)</f>
        <v>2199</v>
      </c>
      <c r="N52" s="11">
        <f>VLOOKUP(A52, total_pet_services_county!$A$2:$E$1875, 5, 0)</f>
        <v>373</v>
      </c>
    </row>
    <row r="53" spans="1:14" x14ac:dyDescent="0.2">
      <c r="A53" s="57" t="s">
        <v>3343</v>
      </c>
      <c r="B53" s="57" t="s">
        <v>8359</v>
      </c>
      <c r="C53" s="56" t="s">
        <v>3155</v>
      </c>
      <c r="D53" s="56" t="str">
        <f>INDEX(pet_services_county!$A$2:$A$3603,MATCH(A53,pet_services_county!$B$2:$B$3603,0))</f>
        <v>0500000US01103</v>
      </c>
      <c r="E53" s="61">
        <v>119679</v>
      </c>
      <c r="F53" s="47">
        <f>VLOOKUP(C53, state_pop!$A$2:$B$52, 2, 0)</f>
        <v>4903185</v>
      </c>
      <c r="G53" s="33">
        <f t="shared" si="0"/>
        <v>2.4408420241128981E-2</v>
      </c>
      <c r="H53" s="33">
        <f>VLOOKUP(C53, pet_household_state!$A$3:$D$53, 3, 0)</f>
        <v>59.8</v>
      </c>
      <c r="I53" s="33">
        <f>VLOOKUP(C53, pet_household_state!$A$3:$D$53, 4, 0)</f>
        <v>1187</v>
      </c>
      <c r="J53" s="33">
        <f t="shared" si="1"/>
        <v>28.972794826220102</v>
      </c>
      <c r="K53" s="11">
        <f>VLOOKUP(A53, total_pet_services_county!$A$2:$E$1875,2,0)</f>
        <v>23</v>
      </c>
      <c r="L53" s="11">
        <f>VLOOKUP(A53,  total_pet_services_county!$A$2:$E$1875, 3, 0)</f>
        <v>5262</v>
      </c>
      <c r="M53" s="11">
        <f>VLOOKUP(A53, total_pet_services_county!$A$2:$E$1875, 4, 0)</f>
        <v>1254</v>
      </c>
      <c r="N53" s="11">
        <f>VLOOKUP(A53, total_pet_services_county!$A$2:$E$1875, 5, 0)</f>
        <v>202</v>
      </c>
    </row>
    <row r="54" spans="1:14" x14ac:dyDescent="0.2">
      <c r="A54" s="57" t="s">
        <v>7059</v>
      </c>
      <c r="B54" s="57" t="s">
        <v>8360</v>
      </c>
      <c r="C54" s="56" t="s">
        <v>3155</v>
      </c>
      <c r="D54" s="56" t="e">
        <f>INDEX(pet_services_county!$A$2:$A$3603,MATCH(A54,pet_services_county!$B$2:$B$3603,0))</f>
        <v>#N/A</v>
      </c>
      <c r="E54" s="61">
        <v>8923</v>
      </c>
      <c r="F54" s="47">
        <f>VLOOKUP(C54, state_pop!$A$2:$B$52, 2, 0)</f>
        <v>4903185</v>
      </c>
      <c r="G54" s="33">
        <f t="shared" si="0"/>
        <v>1.8198375137793087E-3</v>
      </c>
      <c r="H54" s="33">
        <f>VLOOKUP(C54, pet_household_state!$A$3:$D$53, 3, 0)</f>
        <v>59.8</v>
      </c>
      <c r="I54" s="33">
        <f>VLOOKUP(C54, pet_household_state!$A$3:$D$53, 4, 0)</f>
        <v>1187</v>
      </c>
      <c r="J54" s="33">
        <f t="shared" si="1"/>
        <v>2.1601471288560394</v>
      </c>
      <c r="K54" s="11" t="e">
        <f>VLOOKUP(A54, total_pet_services_county!$A$2:$E$1875,2,0)</f>
        <v>#N/A</v>
      </c>
      <c r="L54" s="11" t="e">
        <f>VLOOKUP(A54,  total_pet_services_county!$A$2:$E$1875, 3, 0)</f>
        <v>#N/A</v>
      </c>
      <c r="M54" s="11" t="e">
        <f>VLOOKUP(A54, total_pet_services_county!$A$2:$E$1875, 4, 0)</f>
        <v>#N/A</v>
      </c>
      <c r="N54" s="11" t="e">
        <f>VLOOKUP(A54, total_pet_services_county!$A$2:$E$1875, 5, 0)</f>
        <v>#N/A</v>
      </c>
    </row>
    <row r="55" spans="1:14" x14ac:dyDescent="0.2">
      <c r="A55" s="57" t="s">
        <v>7060</v>
      </c>
      <c r="B55" s="57" t="s">
        <v>8361</v>
      </c>
      <c r="C55" s="56" t="s">
        <v>3155</v>
      </c>
      <c r="D55" s="56" t="e">
        <f>INDEX(pet_services_county!$A$2:$A$3603,MATCH(A55,pet_services_county!$B$2:$B$3603,0))</f>
        <v>#N/A</v>
      </c>
      <c r="E55" s="61">
        <v>19930</v>
      </c>
      <c r="F55" s="47">
        <f>VLOOKUP(C55, state_pop!$A$2:$B$52, 2, 0)</f>
        <v>4903185</v>
      </c>
      <c r="G55" s="33">
        <f t="shared" si="0"/>
        <v>4.0647048806031179E-3</v>
      </c>
      <c r="H55" s="33">
        <f>VLOOKUP(C55, pet_household_state!$A$3:$D$53, 3, 0)</f>
        <v>59.8</v>
      </c>
      <c r="I55" s="33">
        <f>VLOOKUP(C55, pet_household_state!$A$3:$D$53, 4, 0)</f>
        <v>1187</v>
      </c>
      <c r="J55" s="33">
        <f t="shared" si="1"/>
        <v>4.824804693275901</v>
      </c>
      <c r="K55" s="11" t="e">
        <f>VLOOKUP(A55, total_pet_services_county!$A$2:$E$1875,2,0)</f>
        <v>#N/A</v>
      </c>
      <c r="L55" s="11" t="e">
        <f>VLOOKUP(A55,  total_pet_services_county!$A$2:$E$1875, 3, 0)</f>
        <v>#N/A</v>
      </c>
      <c r="M55" s="11" t="e">
        <f>VLOOKUP(A55, total_pet_services_county!$A$2:$E$1875, 4, 0)</f>
        <v>#N/A</v>
      </c>
      <c r="N55" s="11" t="e">
        <f>VLOOKUP(A55, total_pet_services_county!$A$2:$E$1875, 5, 0)</f>
        <v>#N/A</v>
      </c>
    </row>
    <row r="56" spans="1:14" x14ac:dyDescent="0.2">
      <c r="A56" s="57" t="s">
        <v>3345</v>
      </c>
      <c r="B56" s="57" t="s">
        <v>8362</v>
      </c>
      <c r="C56" s="56" t="s">
        <v>3155</v>
      </c>
      <c r="D56" s="56" t="str">
        <f>INDEX(pet_services_county!$A$2:$A$3603,MATCH(A56,pet_services_county!$B$2:$B$3603,0))</f>
        <v>0500000US01109</v>
      </c>
      <c r="E56" s="61">
        <v>33114</v>
      </c>
      <c r="F56" s="47">
        <f>VLOOKUP(C56, state_pop!$A$2:$B$52, 2, 0)</f>
        <v>4903185</v>
      </c>
      <c r="G56" s="33">
        <f t="shared" si="0"/>
        <v>6.7535693635871379E-3</v>
      </c>
      <c r="H56" s="33">
        <f>VLOOKUP(C56, pet_household_state!$A$3:$D$53, 3, 0)</f>
        <v>59.8</v>
      </c>
      <c r="I56" s="33">
        <f>VLOOKUP(C56, pet_household_state!$A$3:$D$53, 4, 0)</f>
        <v>1187</v>
      </c>
      <c r="J56" s="33">
        <f t="shared" si="1"/>
        <v>8.0164868345779325</v>
      </c>
      <c r="K56" s="11">
        <f>VLOOKUP(A56, total_pet_services_county!$A$2:$E$1875,2,0)</f>
        <v>5</v>
      </c>
      <c r="L56" s="11">
        <f>VLOOKUP(A56,  total_pet_services_county!$A$2:$E$1875, 3, 0)</f>
        <v>761</v>
      </c>
      <c r="M56" s="11">
        <f>VLOOKUP(A56, total_pet_services_county!$A$2:$E$1875, 4, 0)</f>
        <v>205</v>
      </c>
      <c r="N56" s="11">
        <f>VLOOKUP(A56, total_pet_services_county!$A$2:$E$1875, 5, 0)</f>
        <v>31</v>
      </c>
    </row>
    <row r="57" spans="1:14" x14ac:dyDescent="0.2">
      <c r="A57" s="57" t="s">
        <v>7061</v>
      </c>
      <c r="B57" s="57" t="s">
        <v>8363</v>
      </c>
      <c r="C57" s="56" t="s">
        <v>3155</v>
      </c>
      <c r="D57" s="56" t="e">
        <f>INDEX(pet_services_county!$A$2:$A$3603,MATCH(A57,pet_services_county!$B$2:$B$3603,0))</f>
        <v>#N/A</v>
      </c>
      <c r="E57" s="61">
        <v>22722</v>
      </c>
      <c r="F57" s="47">
        <f>VLOOKUP(C57, state_pop!$A$2:$B$52, 2, 0)</f>
        <v>4903185</v>
      </c>
      <c r="G57" s="33">
        <f t="shared" si="0"/>
        <v>4.6341306722059231E-3</v>
      </c>
      <c r="H57" s="33">
        <f>VLOOKUP(C57, pet_household_state!$A$3:$D$53, 3, 0)</f>
        <v>59.8</v>
      </c>
      <c r="I57" s="33">
        <f>VLOOKUP(C57, pet_household_state!$A$3:$D$53, 4, 0)</f>
        <v>1187</v>
      </c>
      <c r="J57" s="33">
        <f t="shared" si="1"/>
        <v>5.5007131079084308</v>
      </c>
      <c r="K57" s="11" t="e">
        <f>VLOOKUP(A57, total_pet_services_county!$A$2:$E$1875,2,0)</f>
        <v>#N/A</v>
      </c>
      <c r="L57" s="11" t="e">
        <f>VLOOKUP(A57,  total_pet_services_county!$A$2:$E$1875, 3, 0)</f>
        <v>#N/A</v>
      </c>
      <c r="M57" s="11" t="e">
        <f>VLOOKUP(A57, total_pet_services_county!$A$2:$E$1875, 4, 0)</f>
        <v>#N/A</v>
      </c>
      <c r="N57" s="11" t="e">
        <f>VLOOKUP(A57, total_pet_services_county!$A$2:$E$1875, 5, 0)</f>
        <v>#N/A</v>
      </c>
    </row>
    <row r="58" spans="1:14" x14ac:dyDescent="0.2">
      <c r="A58" s="57" t="s">
        <v>3347</v>
      </c>
      <c r="B58" s="57" t="s">
        <v>8364</v>
      </c>
      <c r="C58" s="56" t="s">
        <v>3155</v>
      </c>
      <c r="D58" s="56" t="str">
        <f>INDEX(pet_services_county!$A$2:$A$3603,MATCH(A58,pet_services_county!$B$2:$B$3603,0))</f>
        <v>0500000US01113</v>
      </c>
      <c r="E58" s="61">
        <v>57961</v>
      </c>
      <c r="F58" s="47">
        <f>VLOOKUP(C58, state_pop!$A$2:$B$52, 2, 0)</f>
        <v>4903185</v>
      </c>
      <c r="G58" s="33">
        <f t="shared" si="0"/>
        <v>1.1821091800533735E-2</v>
      </c>
      <c r="H58" s="33">
        <f>VLOOKUP(C58, pet_household_state!$A$3:$D$53, 3, 0)</f>
        <v>59.8</v>
      </c>
      <c r="I58" s="33">
        <f>VLOOKUP(C58, pet_household_state!$A$3:$D$53, 4, 0)</f>
        <v>1187</v>
      </c>
      <c r="J58" s="33">
        <f t="shared" si="1"/>
        <v>14.031635967233544</v>
      </c>
      <c r="K58" s="11">
        <f>VLOOKUP(A58, total_pet_services_county!$A$2:$E$1875,2,0)</f>
        <v>8</v>
      </c>
      <c r="L58" s="11">
        <f>VLOOKUP(A58,  total_pet_services_county!$A$2:$E$1875, 3, 0)</f>
        <v>1174</v>
      </c>
      <c r="M58" s="11">
        <f>VLOOKUP(A58, total_pet_services_county!$A$2:$E$1875, 4, 0)</f>
        <v>309</v>
      </c>
      <c r="N58" s="11">
        <f>VLOOKUP(A58, total_pet_services_county!$A$2:$E$1875, 5, 0)</f>
        <v>50</v>
      </c>
    </row>
    <row r="59" spans="1:14" x14ac:dyDescent="0.2">
      <c r="A59" s="57" t="s">
        <v>3349</v>
      </c>
      <c r="B59" s="57" t="s">
        <v>8365</v>
      </c>
      <c r="C59" s="56" t="s">
        <v>3155</v>
      </c>
      <c r="D59" s="56" t="str">
        <f>INDEX(pet_services_county!$A$2:$A$3603,MATCH(A59,pet_services_county!$B$2:$B$3603,0))</f>
        <v>0500000US01115</v>
      </c>
      <c r="E59" s="61">
        <v>89512</v>
      </c>
      <c r="F59" s="47">
        <f>VLOOKUP(C59, state_pop!$A$2:$B$52, 2, 0)</f>
        <v>4903185</v>
      </c>
      <c r="G59" s="33">
        <f t="shared" si="0"/>
        <v>1.8255888774337498E-2</v>
      </c>
      <c r="H59" s="33">
        <f>VLOOKUP(C59, pet_household_state!$A$3:$D$53, 3, 0)</f>
        <v>59.8</v>
      </c>
      <c r="I59" s="33">
        <f>VLOOKUP(C59, pet_household_state!$A$3:$D$53, 4, 0)</f>
        <v>1187</v>
      </c>
      <c r="J59" s="33">
        <f t="shared" si="1"/>
        <v>21.669739975138611</v>
      </c>
      <c r="K59" s="11">
        <f>VLOOKUP(A59, total_pet_services_county!$A$2:$E$1875,2,0)</f>
        <v>14</v>
      </c>
      <c r="L59" s="11">
        <f>VLOOKUP(A59,  total_pet_services_county!$A$2:$E$1875, 3, 0)</f>
        <v>3909</v>
      </c>
      <c r="M59" s="11">
        <f>VLOOKUP(A59, total_pet_services_county!$A$2:$E$1875, 4, 0)</f>
        <v>887</v>
      </c>
      <c r="N59" s="11">
        <f>VLOOKUP(A59, total_pet_services_county!$A$2:$E$1875, 5, 0)</f>
        <v>132</v>
      </c>
    </row>
    <row r="60" spans="1:14" x14ac:dyDescent="0.2">
      <c r="A60" s="57" t="s">
        <v>3351</v>
      </c>
      <c r="B60" s="57" t="s">
        <v>8366</v>
      </c>
      <c r="C60" s="56" t="s">
        <v>3155</v>
      </c>
      <c r="D60" s="56" t="str">
        <f>INDEX(pet_services_county!$A$2:$A$3603,MATCH(A60,pet_services_county!$B$2:$B$3603,0))</f>
        <v>0500000US01117</v>
      </c>
      <c r="E60" s="61">
        <v>217702</v>
      </c>
      <c r="F60" s="47">
        <f>VLOOKUP(C60, state_pop!$A$2:$B$52, 2, 0)</f>
        <v>4903185</v>
      </c>
      <c r="G60" s="33">
        <f t="shared" si="0"/>
        <v>4.4400119514152535E-2</v>
      </c>
      <c r="H60" s="33">
        <f>VLOOKUP(C60, pet_household_state!$A$3:$D$53, 3, 0)</f>
        <v>59.8</v>
      </c>
      <c r="I60" s="33">
        <f>VLOOKUP(C60, pet_household_state!$A$3:$D$53, 4, 0)</f>
        <v>1187</v>
      </c>
      <c r="J60" s="33">
        <f t="shared" si="1"/>
        <v>52.70294186329906</v>
      </c>
      <c r="K60" s="11">
        <f>VLOOKUP(A60, total_pet_services_county!$A$2:$E$1875,2,0)</f>
        <v>60</v>
      </c>
      <c r="L60" s="11">
        <f>VLOOKUP(A60,  total_pet_services_county!$A$2:$E$1875, 3, 0)</f>
        <v>36013</v>
      </c>
      <c r="M60" s="11">
        <f>VLOOKUP(A60, total_pet_services_county!$A$2:$E$1875, 4, 0)</f>
        <v>7507</v>
      </c>
      <c r="N60" s="11">
        <f>VLOOKUP(A60, total_pet_services_county!$A$2:$E$1875, 5, 0)</f>
        <v>825</v>
      </c>
    </row>
    <row r="61" spans="1:14" x14ac:dyDescent="0.2">
      <c r="A61" s="57" t="s">
        <v>7062</v>
      </c>
      <c r="B61" s="57" t="s">
        <v>8367</v>
      </c>
      <c r="C61" s="56" t="s">
        <v>3155</v>
      </c>
      <c r="D61" s="56" t="e">
        <f>INDEX(pet_services_county!$A$2:$A$3603,MATCH(A61,pet_services_county!$B$2:$B$3603,0))</f>
        <v>#N/A</v>
      </c>
      <c r="E61" s="61">
        <v>12427</v>
      </c>
      <c r="F61" s="47">
        <f>VLOOKUP(C61, state_pop!$A$2:$B$52, 2, 0)</f>
        <v>4903185</v>
      </c>
      <c r="G61" s="33">
        <f t="shared" si="0"/>
        <v>2.5344750402034595E-3</v>
      </c>
      <c r="H61" s="33">
        <f>VLOOKUP(C61, pet_household_state!$A$3:$D$53, 3, 0)</f>
        <v>59.8</v>
      </c>
      <c r="I61" s="33">
        <f>VLOOKUP(C61, pet_household_state!$A$3:$D$53, 4, 0)</f>
        <v>1187</v>
      </c>
      <c r="J61" s="33">
        <f t="shared" si="1"/>
        <v>3.0084218727215064</v>
      </c>
      <c r="K61" s="11" t="e">
        <f>VLOOKUP(A61, total_pet_services_county!$A$2:$E$1875,2,0)</f>
        <v>#N/A</v>
      </c>
      <c r="L61" s="11" t="e">
        <f>VLOOKUP(A61,  total_pet_services_county!$A$2:$E$1875, 3, 0)</f>
        <v>#N/A</v>
      </c>
      <c r="M61" s="11" t="e">
        <f>VLOOKUP(A61, total_pet_services_county!$A$2:$E$1875, 4, 0)</f>
        <v>#N/A</v>
      </c>
      <c r="N61" s="11" t="e">
        <f>VLOOKUP(A61, total_pet_services_county!$A$2:$E$1875, 5, 0)</f>
        <v>#N/A</v>
      </c>
    </row>
    <row r="62" spans="1:14" x14ac:dyDescent="0.2">
      <c r="A62" s="57" t="s">
        <v>3353</v>
      </c>
      <c r="B62" s="57" t="s">
        <v>8368</v>
      </c>
      <c r="C62" s="56" t="s">
        <v>3155</v>
      </c>
      <c r="D62" s="56" t="str">
        <f>INDEX(pet_services_county!$A$2:$A$3603,MATCH(A62,pet_services_county!$B$2:$B$3603,0))</f>
        <v>0500000US01121</v>
      </c>
      <c r="E62" s="61">
        <v>79978</v>
      </c>
      <c r="F62" s="47">
        <f>VLOOKUP(C62, state_pop!$A$2:$B$52, 2, 0)</f>
        <v>4903185</v>
      </c>
      <c r="G62" s="33">
        <f t="shared" si="0"/>
        <v>1.6311438381378635E-2</v>
      </c>
      <c r="H62" s="33">
        <f>VLOOKUP(C62, pet_household_state!$A$3:$D$53, 3, 0)</f>
        <v>59.8</v>
      </c>
      <c r="I62" s="33">
        <f>VLOOKUP(C62, pet_household_state!$A$3:$D$53, 4, 0)</f>
        <v>1187</v>
      </c>
      <c r="J62" s="33">
        <f t="shared" si="1"/>
        <v>19.36167735869644</v>
      </c>
      <c r="K62" s="11">
        <f>VLOOKUP(A62, total_pet_services_county!$A$2:$E$1875,2,0)</f>
        <v>6</v>
      </c>
      <c r="L62" s="11">
        <f>VLOOKUP(A62,  total_pet_services_county!$A$2:$E$1875, 3, 0)</f>
        <v>1138</v>
      </c>
      <c r="M62" s="11">
        <f>VLOOKUP(A62, total_pet_services_county!$A$2:$E$1875, 4, 0)</f>
        <v>251</v>
      </c>
      <c r="N62" s="11">
        <f>VLOOKUP(A62, total_pet_services_county!$A$2:$E$1875, 5, 0)</f>
        <v>37</v>
      </c>
    </row>
    <row r="63" spans="1:14" x14ac:dyDescent="0.2">
      <c r="A63" s="57" t="s">
        <v>3355</v>
      </c>
      <c r="B63" s="57" t="s">
        <v>8369</v>
      </c>
      <c r="C63" s="56" t="s">
        <v>3155</v>
      </c>
      <c r="D63" s="56" t="str">
        <f>INDEX(pet_services_county!$A$2:$A$3603,MATCH(A63,pet_services_county!$B$2:$B$3603,0))</f>
        <v>0500000US01123</v>
      </c>
      <c r="E63" s="61">
        <v>40367</v>
      </c>
      <c r="F63" s="47">
        <f>VLOOKUP(C63, state_pop!$A$2:$B$52, 2, 0)</f>
        <v>4903185</v>
      </c>
      <c r="G63" s="33">
        <f t="shared" si="0"/>
        <v>8.2328119375467169E-3</v>
      </c>
      <c r="H63" s="33">
        <f>VLOOKUP(C63, pet_household_state!$A$3:$D$53, 3, 0)</f>
        <v>59.8</v>
      </c>
      <c r="I63" s="33">
        <f>VLOOKUP(C63, pet_household_state!$A$3:$D$53, 4, 0)</f>
        <v>1187</v>
      </c>
      <c r="J63" s="33">
        <f t="shared" si="1"/>
        <v>9.7723477698679524</v>
      </c>
      <c r="K63" s="11">
        <f>VLOOKUP(A63, total_pet_services_county!$A$2:$E$1875,2,0)</f>
        <v>5</v>
      </c>
      <c r="L63" s="11">
        <f>VLOOKUP(A63,  total_pet_services_county!$A$2:$E$1875, 3, 0)</f>
        <v>1097</v>
      </c>
      <c r="M63" s="11">
        <f>VLOOKUP(A63, total_pet_services_county!$A$2:$E$1875, 4, 0)</f>
        <v>265</v>
      </c>
      <c r="N63" s="11">
        <f>VLOOKUP(A63, total_pet_services_county!$A$2:$E$1875, 5, 0)</f>
        <v>51</v>
      </c>
    </row>
    <row r="64" spans="1:14" x14ac:dyDescent="0.2">
      <c r="A64" s="57" t="s">
        <v>3357</v>
      </c>
      <c r="B64" s="57" t="s">
        <v>8370</v>
      </c>
      <c r="C64" s="56" t="s">
        <v>3155</v>
      </c>
      <c r="D64" s="56" t="str">
        <f>INDEX(pet_services_county!$A$2:$A$3603,MATCH(A64,pet_services_county!$B$2:$B$3603,0))</f>
        <v>0500000US01125</v>
      </c>
      <c r="E64" s="61">
        <v>209355</v>
      </c>
      <c r="F64" s="47">
        <f>VLOOKUP(C64, state_pop!$A$2:$B$52, 2, 0)</f>
        <v>4903185</v>
      </c>
      <c r="G64" s="33">
        <f t="shared" si="0"/>
        <v>4.2697756662251167E-2</v>
      </c>
      <c r="H64" s="33">
        <f>VLOOKUP(C64, pet_household_state!$A$3:$D$53, 3, 0)</f>
        <v>59.8</v>
      </c>
      <c r="I64" s="33">
        <f>VLOOKUP(C64, pet_household_state!$A$3:$D$53, 4, 0)</f>
        <v>1187</v>
      </c>
      <c r="J64" s="33">
        <f t="shared" si="1"/>
        <v>50.682237158092136</v>
      </c>
      <c r="K64" s="11">
        <f>VLOOKUP(A64, total_pet_services_county!$A$2:$E$1875,2,0)</f>
        <v>27</v>
      </c>
      <c r="L64" s="11">
        <f>VLOOKUP(A64,  total_pet_services_county!$A$2:$E$1875, 3, 0)</f>
        <v>7312</v>
      </c>
      <c r="M64" s="11">
        <f>VLOOKUP(A64, total_pet_services_county!$A$2:$E$1875, 4, 0)</f>
        <v>1710</v>
      </c>
      <c r="N64" s="11">
        <f>VLOOKUP(A64, total_pet_services_county!$A$2:$E$1875, 5, 0)</f>
        <v>314</v>
      </c>
    </row>
    <row r="65" spans="1:14" x14ac:dyDescent="0.2">
      <c r="A65" s="57" t="s">
        <v>3359</v>
      </c>
      <c r="B65" s="57" t="s">
        <v>8371</v>
      </c>
      <c r="C65" s="56" t="s">
        <v>3155</v>
      </c>
      <c r="D65" s="56" t="str">
        <f>INDEX(pet_services_county!$A$2:$A$3603,MATCH(A65,pet_services_county!$B$2:$B$3603,0))</f>
        <v>0500000US01127</v>
      </c>
      <c r="E65" s="61">
        <v>63521</v>
      </c>
      <c r="F65" s="47">
        <f>VLOOKUP(C65, state_pop!$A$2:$B$52, 2, 0)</f>
        <v>4903185</v>
      </c>
      <c r="G65" s="33">
        <f t="shared" si="0"/>
        <v>1.2955048606161097E-2</v>
      </c>
      <c r="H65" s="33">
        <f>VLOOKUP(C65, pet_household_state!$A$3:$D$53, 3, 0)</f>
        <v>59.8</v>
      </c>
      <c r="I65" s="33">
        <f>VLOOKUP(C65, pet_household_state!$A$3:$D$53, 4, 0)</f>
        <v>1187</v>
      </c>
      <c r="J65" s="33">
        <f t="shared" si="1"/>
        <v>15.377642695513222</v>
      </c>
      <c r="K65" s="11">
        <f>VLOOKUP(A65, total_pet_services_county!$A$2:$E$1875,2,0)</f>
        <v>11</v>
      </c>
      <c r="L65" s="11">
        <f>VLOOKUP(A65,  total_pet_services_county!$A$2:$E$1875, 3, 0)</f>
        <v>2305</v>
      </c>
      <c r="M65" s="11">
        <f>VLOOKUP(A65, total_pet_services_county!$A$2:$E$1875, 4, 0)</f>
        <v>535</v>
      </c>
      <c r="N65" s="11">
        <f>VLOOKUP(A65, total_pet_services_county!$A$2:$E$1875, 5, 0)</f>
        <v>79</v>
      </c>
    </row>
    <row r="66" spans="1:14" x14ac:dyDescent="0.2">
      <c r="A66" s="57" t="s">
        <v>7063</v>
      </c>
      <c r="B66" s="57" t="s">
        <v>8372</v>
      </c>
      <c r="C66" s="56" t="s">
        <v>3155</v>
      </c>
      <c r="D66" s="56" t="e">
        <f>INDEX(pet_services_county!$A$2:$A$3603,MATCH(A66,pet_services_county!$B$2:$B$3603,0))</f>
        <v>#N/A</v>
      </c>
      <c r="E66" s="61">
        <v>16326</v>
      </c>
      <c r="F66" s="47">
        <f>VLOOKUP(C66, state_pop!$A$2:$B$52, 2, 0)</f>
        <v>4903185</v>
      </c>
      <c r="G66" s="33">
        <f t="shared" si="0"/>
        <v>3.3296724476029357E-3</v>
      </c>
      <c r="H66" s="33">
        <f>VLOOKUP(C66, pet_household_state!$A$3:$D$53, 3, 0)</f>
        <v>59.8</v>
      </c>
      <c r="I66" s="33">
        <f>VLOOKUP(C66, pet_household_state!$A$3:$D$53, 4, 0)</f>
        <v>1187</v>
      </c>
      <c r="J66" s="33">
        <f t="shared" si="1"/>
        <v>3.9523211953046848</v>
      </c>
      <c r="K66" s="11" t="e">
        <f>VLOOKUP(A66, total_pet_services_county!$A$2:$E$1875,2,0)</f>
        <v>#N/A</v>
      </c>
      <c r="L66" s="11" t="e">
        <f>VLOOKUP(A66,  total_pet_services_county!$A$2:$E$1875, 3, 0)</f>
        <v>#N/A</v>
      </c>
      <c r="M66" s="11" t="e">
        <f>VLOOKUP(A66, total_pet_services_county!$A$2:$E$1875, 4, 0)</f>
        <v>#N/A</v>
      </c>
      <c r="N66" s="11" t="e">
        <f>VLOOKUP(A66, total_pet_services_county!$A$2:$E$1875, 5, 0)</f>
        <v>#N/A</v>
      </c>
    </row>
    <row r="67" spans="1:14" x14ac:dyDescent="0.2">
      <c r="A67" s="57" t="s">
        <v>7064</v>
      </c>
      <c r="B67" s="57" t="s">
        <v>8373</v>
      </c>
      <c r="C67" s="56" t="s">
        <v>3155</v>
      </c>
      <c r="D67" s="56" t="e">
        <f>INDEX(pet_services_county!$A$2:$A$3603,MATCH(A67,pet_services_county!$B$2:$B$3603,0))</f>
        <v>#N/A</v>
      </c>
      <c r="E67" s="61">
        <v>10373</v>
      </c>
      <c r="F67" s="47">
        <f>VLOOKUP(C67, state_pop!$A$2:$B$52, 2, 0)</f>
        <v>4903185</v>
      </c>
      <c r="G67" s="33">
        <f t="shared" ref="G67:G101" si="2">E67/F67</f>
        <v>2.1155636591317683E-3</v>
      </c>
      <c r="H67" s="33">
        <f>VLOOKUP(C67, pet_household_state!$A$3:$D$53, 3, 0)</f>
        <v>59.8</v>
      </c>
      <c r="I67" s="33">
        <f>VLOOKUP(C67, pet_household_state!$A$3:$D$53, 4, 0)</f>
        <v>1187</v>
      </c>
      <c r="J67" s="33">
        <f>G67*I67</f>
        <v>2.5111740633894089</v>
      </c>
      <c r="K67" s="11" t="e">
        <f>VLOOKUP(A67, total_pet_services_county!$A$2:$E$1875,2,0)</f>
        <v>#N/A</v>
      </c>
      <c r="L67" s="11" t="e">
        <f>VLOOKUP(A67,  total_pet_services_county!$A$2:$E$1875, 3, 0)</f>
        <v>#N/A</v>
      </c>
      <c r="M67" s="11" t="e">
        <f>VLOOKUP(A67, total_pet_services_county!$A$2:$E$1875, 4, 0)</f>
        <v>#N/A</v>
      </c>
      <c r="N67" s="11" t="e">
        <f>VLOOKUP(A67, total_pet_services_county!$A$2:$E$1875, 5, 0)</f>
        <v>#N/A</v>
      </c>
    </row>
    <row r="68" spans="1:14" x14ac:dyDescent="0.2">
      <c r="A68" s="57" t="s">
        <v>3361</v>
      </c>
      <c r="B68" s="57" t="s">
        <v>8374</v>
      </c>
      <c r="C68" s="56" t="s">
        <v>3155</v>
      </c>
      <c r="D68" s="56" t="str">
        <f>INDEX(pet_services_county!$A$2:$A$3603,MATCH(A68,pet_services_county!$B$2:$B$3603,0))</f>
        <v>0500000US01133</v>
      </c>
      <c r="E68" s="61">
        <v>23629</v>
      </c>
      <c r="F68" s="47">
        <f>VLOOKUP(C68, state_pop!$A$2:$B$52, 2, 0)</f>
        <v>4903185</v>
      </c>
      <c r="G68" s="33">
        <f t="shared" si="2"/>
        <v>4.8191124748505308E-3</v>
      </c>
      <c r="H68" s="33">
        <f>VLOOKUP(C68, pet_household_state!$A$3:$D$53, 3, 0)</f>
        <v>59.8</v>
      </c>
      <c r="I68" s="33">
        <f>VLOOKUP(C68, pet_household_state!$A$3:$D$53, 4, 0)</f>
        <v>1187</v>
      </c>
      <c r="J68" s="33">
        <f>G68*I68</f>
        <v>5.7202865076475797</v>
      </c>
      <c r="K68" s="11">
        <f>VLOOKUP(A68, total_pet_services_county!$A$2:$E$1875,2,0)</f>
        <v>3</v>
      </c>
      <c r="L68" s="11">
        <f>VLOOKUP(A68,  total_pet_services_county!$A$2:$E$1875, 3, 0)</f>
        <v>359</v>
      </c>
      <c r="M68" s="11">
        <f>VLOOKUP(A68, total_pet_services_county!$A$2:$E$1875, 4, 0)</f>
        <v>103</v>
      </c>
      <c r="N68" s="11">
        <f>VLOOKUP(A68, total_pet_services_county!$A$2:$E$1875, 5, 0)</f>
        <v>19</v>
      </c>
    </row>
    <row r="69" spans="1:14" x14ac:dyDescent="0.2">
      <c r="A69" s="57" t="s">
        <v>7065</v>
      </c>
      <c r="B69" s="57" t="s">
        <v>8375</v>
      </c>
      <c r="C69" s="56" t="s">
        <v>3159</v>
      </c>
      <c r="D69" s="56" t="e">
        <f>INDEX(pet_services_county!$A$2:$A$3603,MATCH(A69,pet_services_county!$B$2:$B$3603,0))</f>
        <v>#N/A</v>
      </c>
      <c r="E69" s="61">
        <v>71887</v>
      </c>
      <c r="F69" s="47">
        <f>VLOOKUP(C69, state_pop!$A$2:$B$52, 2, 0)</f>
        <v>7278717</v>
      </c>
      <c r="G69" s="33">
        <f t="shared" si="2"/>
        <v>9.8763284793185399E-3</v>
      </c>
      <c r="H69" s="33">
        <f>VLOOKUP(C69, pet_household_state!$A$3:$D$53, 3, 0)</f>
        <v>58</v>
      </c>
      <c r="I69" s="33">
        <f>VLOOKUP(C69, pet_household_state!$A$3:$D$53, 4, 0)</f>
        <v>1522</v>
      </c>
      <c r="J69" s="33">
        <f>G69*I69</f>
        <v>15.031771945522818</v>
      </c>
      <c r="K69" s="11" t="e">
        <f>VLOOKUP(A69, total_pet_services_county!$A$2:$E$1875,2,0)</f>
        <v>#N/A</v>
      </c>
      <c r="L69" s="11" t="e">
        <f>VLOOKUP(A69,  total_pet_services_county!$A$2:$E$1875, 3, 0)</f>
        <v>#N/A</v>
      </c>
      <c r="M69" s="11" t="e">
        <f>VLOOKUP(A69, total_pet_services_county!$A$2:$E$1875, 4, 0)</f>
        <v>#N/A</v>
      </c>
      <c r="N69" s="11" t="e">
        <f>VLOOKUP(A69, total_pet_services_county!$A$2:$E$1875, 5, 0)</f>
        <v>#N/A</v>
      </c>
    </row>
    <row r="70" spans="1:14" x14ac:dyDescent="0.2">
      <c r="A70" s="57" t="s">
        <v>3377</v>
      </c>
      <c r="B70" s="57" t="s">
        <v>8376</v>
      </c>
      <c r="C70" s="56" t="s">
        <v>3159</v>
      </c>
      <c r="D70" s="56" t="str">
        <f>INDEX(pet_services_county!$A$2:$A$3603,MATCH(A70,pet_services_county!$B$2:$B$3603,0))</f>
        <v>0500000US04003</v>
      </c>
      <c r="E70" s="61">
        <v>125922</v>
      </c>
      <c r="F70" s="47">
        <f>VLOOKUP(C70, state_pop!$A$2:$B$52, 2, 0)</f>
        <v>7278717</v>
      </c>
      <c r="G70" s="33">
        <f t="shared" si="2"/>
        <v>1.7300026914083898E-2</v>
      </c>
      <c r="H70" s="33">
        <f>VLOOKUP(C70, pet_household_state!$A$3:$D$53, 3, 0)</f>
        <v>58</v>
      </c>
      <c r="I70" s="33">
        <f>VLOOKUP(C70, pet_household_state!$A$3:$D$53, 4, 0)</f>
        <v>1522</v>
      </c>
      <c r="J70" s="33">
        <f>G70*I70</f>
        <v>26.330640963235695</v>
      </c>
      <c r="K70" s="11">
        <f>VLOOKUP(A70, total_pet_services_county!$A$2:$E$1875,2,0)</f>
        <v>21</v>
      </c>
      <c r="L70" s="11">
        <f>VLOOKUP(A70,  total_pet_services_county!$A$2:$E$1875, 3, 0)</f>
        <v>6616</v>
      </c>
      <c r="M70" s="11">
        <f>VLOOKUP(A70, total_pet_services_county!$A$2:$E$1875, 4, 0)</f>
        <v>1573</v>
      </c>
      <c r="N70" s="11">
        <f>VLOOKUP(A70, total_pet_services_county!$A$2:$E$1875, 5, 0)</f>
        <v>208</v>
      </c>
    </row>
    <row r="71" spans="1:14" x14ac:dyDescent="0.2">
      <c r="A71" s="57" t="s">
        <v>3379</v>
      </c>
      <c r="B71" s="57" t="s">
        <v>8377</v>
      </c>
      <c r="C71" s="56" t="s">
        <v>3159</v>
      </c>
      <c r="D71" s="56" t="str">
        <f>INDEX(pet_services_county!$A$2:$A$3603,MATCH(A71,pet_services_county!$B$2:$B$3603,0))</f>
        <v>0500000US04005</v>
      </c>
      <c r="E71" s="61">
        <v>143476</v>
      </c>
      <c r="F71" s="47">
        <f>VLOOKUP(C71, state_pop!$A$2:$B$52, 2, 0)</f>
        <v>7278717</v>
      </c>
      <c r="G71" s="33">
        <f t="shared" si="2"/>
        <v>1.9711715677364568E-2</v>
      </c>
      <c r="H71" s="33">
        <f>VLOOKUP(C71, pet_household_state!$A$3:$D$53, 3, 0)</f>
        <v>58</v>
      </c>
      <c r="I71" s="33">
        <f>VLOOKUP(C71, pet_household_state!$A$3:$D$53, 4, 0)</f>
        <v>1522</v>
      </c>
      <c r="J71" s="33">
        <f>G71*I71</f>
        <v>30.001231260948874</v>
      </c>
      <c r="K71" s="11">
        <f>VLOOKUP(A71, total_pet_services_county!$A$2:$E$1875,2,0)</f>
        <v>26</v>
      </c>
      <c r="L71" s="11">
        <f>VLOOKUP(A71,  total_pet_services_county!$A$2:$E$1875, 3, 0)</f>
        <v>9282</v>
      </c>
      <c r="M71" s="11">
        <f>VLOOKUP(A71, total_pet_services_county!$A$2:$E$1875, 4, 0)</f>
        <v>2134</v>
      </c>
      <c r="N71" s="11">
        <f>VLOOKUP(A71, total_pet_services_county!$A$2:$E$1875, 5, 0)</f>
        <v>275</v>
      </c>
    </row>
    <row r="72" spans="1:14" x14ac:dyDescent="0.2">
      <c r="A72" s="57" t="s">
        <v>3381</v>
      </c>
      <c r="B72" s="57" t="s">
        <v>8378</v>
      </c>
      <c r="C72" s="56" t="s">
        <v>3159</v>
      </c>
      <c r="D72" s="56" t="str">
        <f>INDEX(pet_services_county!$A$2:$A$3603,MATCH(A72,pet_services_county!$B$2:$B$3603,0))</f>
        <v>0500000US04007</v>
      </c>
      <c r="E72" s="61">
        <v>54018</v>
      </c>
      <c r="F72" s="47">
        <f>VLOOKUP(C72, state_pop!$A$2:$B$52, 2, 0)</f>
        <v>7278717</v>
      </c>
      <c r="G72" s="33">
        <f t="shared" si="2"/>
        <v>7.4213628583169261E-3</v>
      </c>
      <c r="H72" s="33">
        <f>VLOOKUP(C72, pet_household_state!$A$3:$D$53, 3, 0)</f>
        <v>58</v>
      </c>
      <c r="I72" s="33">
        <f>VLOOKUP(C72, pet_household_state!$A$3:$D$53, 4, 0)</f>
        <v>1522</v>
      </c>
      <c r="J72" s="33">
        <f>G72*I72</f>
        <v>11.295314270358361</v>
      </c>
      <c r="K72" s="11">
        <f>VLOOKUP(A72, total_pet_services_county!$A$2:$E$1875,2,0)</f>
        <v>13</v>
      </c>
      <c r="L72" s="11">
        <f>VLOOKUP(A72,  total_pet_services_county!$A$2:$E$1875, 3, 0)</f>
        <v>2127</v>
      </c>
      <c r="M72" s="11">
        <f>VLOOKUP(A72, total_pet_services_county!$A$2:$E$1875, 4, 0)</f>
        <v>482</v>
      </c>
      <c r="N72" s="11">
        <f>VLOOKUP(A72, total_pet_services_county!$A$2:$E$1875, 5, 0)</f>
        <v>58</v>
      </c>
    </row>
    <row r="73" spans="1:14" x14ac:dyDescent="0.2">
      <c r="A73" s="57" t="s">
        <v>7066</v>
      </c>
      <c r="B73" s="57" t="s">
        <v>8379</v>
      </c>
      <c r="C73" s="56" t="s">
        <v>3159</v>
      </c>
      <c r="D73" s="56" t="e">
        <f>INDEX(pet_services_county!$A$2:$A$3603,MATCH(A73,pet_services_county!$B$2:$B$3603,0))</f>
        <v>#N/A</v>
      </c>
      <c r="E73" s="61">
        <v>38837</v>
      </c>
      <c r="F73" s="47">
        <f>VLOOKUP(C73, state_pop!$A$2:$B$52, 2, 0)</f>
        <v>7278717</v>
      </c>
      <c r="G73" s="33">
        <f t="shared" si="2"/>
        <v>5.3356930898673487E-3</v>
      </c>
      <c r="H73" s="33">
        <f>VLOOKUP(C73, pet_household_state!$A$3:$D$53, 3, 0)</f>
        <v>58</v>
      </c>
      <c r="I73" s="33">
        <f>VLOOKUP(C73, pet_household_state!$A$3:$D$53, 4, 0)</f>
        <v>1522</v>
      </c>
      <c r="J73" s="33">
        <f>G73*I73</f>
        <v>8.1209248827781053</v>
      </c>
      <c r="K73" s="11" t="e">
        <f>VLOOKUP(A73, total_pet_services_county!$A$2:$E$1875,2,0)</f>
        <v>#N/A</v>
      </c>
      <c r="L73" s="11" t="e">
        <f>VLOOKUP(A73,  total_pet_services_county!$A$2:$E$1875, 3, 0)</f>
        <v>#N/A</v>
      </c>
      <c r="M73" s="11" t="e">
        <f>VLOOKUP(A73, total_pet_services_county!$A$2:$E$1875, 4, 0)</f>
        <v>#N/A</v>
      </c>
      <c r="N73" s="11" t="e">
        <f>VLOOKUP(A73, total_pet_services_county!$A$2:$E$1875, 5, 0)</f>
        <v>#N/A</v>
      </c>
    </row>
    <row r="74" spans="1:14" x14ac:dyDescent="0.2">
      <c r="A74" s="57" t="s">
        <v>7067</v>
      </c>
      <c r="B74" s="57" t="s">
        <v>8380</v>
      </c>
      <c r="C74" s="56" t="s">
        <v>3159</v>
      </c>
      <c r="D74" s="56" t="e">
        <f>INDEX(pet_services_county!$A$2:$A$3603,MATCH(A74,pet_services_county!$B$2:$B$3603,0))</f>
        <v>#N/A</v>
      </c>
      <c r="E74" s="61">
        <v>9498</v>
      </c>
      <c r="F74" s="47">
        <f>VLOOKUP(C74, state_pop!$A$2:$B$52, 2, 0)</f>
        <v>7278717</v>
      </c>
      <c r="G74" s="33">
        <f t="shared" si="2"/>
        <v>1.3049003004238246E-3</v>
      </c>
      <c r="H74" s="33">
        <f>VLOOKUP(C74, pet_household_state!$A$3:$D$53, 3, 0)</f>
        <v>58</v>
      </c>
      <c r="I74" s="33">
        <f>VLOOKUP(C74, pet_household_state!$A$3:$D$53, 4, 0)</f>
        <v>1522</v>
      </c>
      <c r="J74" s="33">
        <f>G74*I74</f>
        <v>1.9860582572450611</v>
      </c>
      <c r="K74" s="11" t="e">
        <f>VLOOKUP(A74, total_pet_services_county!$A$2:$E$1875,2,0)</f>
        <v>#N/A</v>
      </c>
      <c r="L74" s="11" t="e">
        <f>VLOOKUP(A74,  total_pet_services_county!$A$2:$E$1875, 3, 0)</f>
        <v>#N/A</v>
      </c>
      <c r="M74" s="11" t="e">
        <f>VLOOKUP(A74, total_pet_services_county!$A$2:$E$1875, 4, 0)</f>
        <v>#N/A</v>
      </c>
      <c r="N74" s="11" t="e">
        <f>VLOOKUP(A74, total_pet_services_county!$A$2:$E$1875, 5, 0)</f>
        <v>#N/A</v>
      </c>
    </row>
    <row r="75" spans="1:14" x14ac:dyDescent="0.2">
      <c r="A75" s="57" t="s">
        <v>7068</v>
      </c>
      <c r="B75" s="57" t="s">
        <v>8381</v>
      </c>
      <c r="C75" s="56" t="s">
        <v>3159</v>
      </c>
      <c r="D75" s="56" t="e">
        <f>INDEX(pet_services_county!$A$2:$A$3603,MATCH(A75,pet_services_county!$B$2:$B$3603,0))</f>
        <v>#N/A</v>
      </c>
      <c r="E75" s="61">
        <v>21108</v>
      </c>
      <c r="F75" s="47">
        <f>VLOOKUP(C75, state_pop!$A$2:$B$52, 2, 0)</f>
        <v>7278717</v>
      </c>
      <c r="G75" s="33">
        <f t="shared" si="2"/>
        <v>2.8999616278528209E-3</v>
      </c>
      <c r="H75" s="33">
        <f>VLOOKUP(C75, pet_household_state!$A$3:$D$53, 3, 0)</f>
        <v>58</v>
      </c>
      <c r="I75" s="33">
        <f>VLOOKUP(C75, pet_household_state!$A$3:$D$53, 4, 0)</f>
        <v>1522</v>
      </c>
      <c r="J75" s="33">
        <f>G75*I75</f>
        <v>4.4137415975919936</v>
      </c>
      <c r="K75" s="11" t="e">
        <f>VLOOKUP(A75, total_pet_services_county!$A$2:$E$1875,2,0)</f>
        <v>#N/A</v>
      </c>
      <c r="L75" s="11" t="e">
        <f>VLOOKUP(A75,  total_pet_services_county!$A$2:$E$1875, 3, 0)</f>
        <v>#N/A</v>
      </c>
      <c r="M75" s="11" t="e">
        <f>VLOOKUP(A75, total_pet_services_county!$A$2:$E$1875, 4, 0)</f>
        <v>#N/A</v>
      </c>
      <c r="N75" s="11" t="e">
        <f>VLOOKUP(A75, total_pet_services_county!$A$2:$E$1875, 5, 0)</f>
        <v>#N/A</v>
      </c>
    </row>
    <row r="76" spans="1:14" x14ac:dyDescent="0.2">
      <c r="A76" s="57" t="s">
        <v>3383</v>
      </c>
      <c r="B76" s="57" t="s">
        <v>8382</v>
      </c>
      <c r="C76" s="56" t="s">
        <v>3159</v>
      </c>
      <c r="D76" s="56" t="str">
        <f>INDEX(pet_services_county!$A$2:$A$3603,MATCH(A76,pet_services_county!$B$2:$B$3603,0))</f>
        <v>0500000US04013</v>
      </c>
      <c r="E76" s="61">
        <v>4485414</v>
      </c>
      <c r="F76" s="47">
        <f>VLOOKUP(C76, state_pop!$A$2:$B$52, 2, 0)</f>
        <v>7278717</v>
      </c>
      <c r="G76" s="33">
        <f t="shared" si="2"/>
        <v>0.61623689999212772</v>
      </c>
      <c r="H76" s="33">
        <f>VLOOKUP(C76, pet_household_state!$A$3:$D$53, 3, 0)</f>
        <v>58</v>
      </c>
      <c r="I76" s="33">
        <f>VLOOKUP(C76, pet_household_state!$A$3:$D$53, 4, 0)</f>
        <v>1522</v>
      </c>
      <c r="J76" s="33">
        <f>G76*I76</f>
        <v>937.91256178801837</v>
      </c>
      <c r="K76" s="11">
        <f>VLOOKUP(A76, total_pet_services_county!$A$2:$E$1875,2,0)</f>
        <v>848</v>
      </c>
      <c r="L76" s="11">
        <f>VLOOKUP(A76,  total_pet_services_county!$A$2:$E$1875, 3, 0)</f>
        <v>349327</v>
      </c>
      <c r="M76" s="11">
        <f>VLOOKUP(A76, total_pet_services_county!$A$2:$E$1875, 4, 0)</f>
        <v>82659</v>
      </c>
      <c r="N76" s="11">
        <f>VLOOKUP(A76, total_pet_services_county!$A$2:$E$1875, 5, 0)</f>
        <v>9899</v>
      </c>
    </row>
    <row r="77" spans="1:14" x14ac:dyDescent="0.2">
      <c r="A77" s="57" t="s">
        <v>3385</v>
      </c>
      <c r="B77" s="57" t="s">
        <v>8383</v>
      </c>
      <c r="C77" s="56" t="s">
        <v>3159</v>
      </c>
      <c r="D77" s="56" t="str">
        <f>INDEX(pet_services_county!$A$2:$A$3603,MATCH(A77,pet_services_county!$B$2:$B$3603,0))</f>
        <v>0500000US04015</v>
      </c>
      <c r="E77" s="61">
        <v>212181</v>
      </c>
      <c r="F77" s="47">
        <f>VLOOKUP(C77, state_pop!$A$2:$B$52, 2, 0)</f>
        <v>7278717</v>
      </c>
      <c r="G77" s="33">
        <f t="shared" si="2"/>
        <v>2.9150879200276644E-2</v>
      </c>
      <c r="H77" s="33">
        <f>VLOOKUP(C77, pet_household_state!$A$3:$D$53, 3, 0)</f>
        <v>58</v>
      </c>
      <c r="I77" s="33">
        <f>VLOOKUP(C77, pet_household_state!$A$3:$D$53, 4, 0)</f>
        <v>1522</v>
      </c>
      <c r="J77" s="33">
        <f>G77*I77</f>
        <v>44.36763814282105</v>
      </c>
      <c r="K77" s="11">
        <f>VLOOKUP(A77, total_pet_services_county!$A$2:$E$1875,2,0)</f>
        <v>37</v>
      </c>
      <c r="L77" s="11">
        <f>VLOOKUP(A77,  total_pet_services_county!$A$2:$E$1875, 3, 0)</f>
        <v>11332</v>
      </c>
      <c r="M77" s="11">
        <f>VLOOKUP(A77, total_pet_services_county!$A$2:$E$1875, 4, 0)</f>
        <v>2756</v>
      </c>
      <c r="N77" s="11">
        <f>VLOOKUP(A77, total_pet_services_county!$A$2:$E$1875, 5, 0)</f>
        <v>353</v>
      </c>
    </row>
    <row r="78" spans="1:14" x14ac:dyDescent="0.2">
      <c r="A78" s="57" t="s">
        <v>3387</v>
      </c>
      <c r="B78" s="57" t="s">
        <v>8384</v>
      </c>
      <c r="C78" s="56" t="s">
        <v>3159</v>
      </c>
      <c r="D78" s="56" t="str">
        <f>INDEX(pet_services_county!$A$2:$A$3603,MATCH(A78,pet_services_county!$B$2:$B$3603,0))</f>
        <v>0500000US04017</v>
      </c>
      <c r="E78" s="61">
        <v>110924</v>
      </c>
      <c r="F78" s="47">
        <f>VLOOKUP(C78, state_pop!$A$2:$B$52, 2, 0)</f>
        <v>7278717</v>
      </c>
      <c r="G78" s="33">
        <f t="shared" si="2"/>
        <v>1.5239498939167439E-2</v>
      </c>
      <c r="H78" s="33">
        <f>VLOOKUP(C78, pet_household_state!$A$3:$D$53, 3, 0)</f>
        <v>58</v>
      </c>
      <c r="I78" s="33">
        <f>VLOOKUP(C78, pet_household_state!$A$3:$D$53, 4, 0)</f>
        <v>1522</v>
      </c>
      <c r="J78" s="33">
        <f>G78*I78</f>
        <v>23.194517385412841</v>
      </c>
      <c r="K78" s="11">
        <f>VLOOKUP(A78, total_pet_services_county!$A$2:$E$1875,2,0)</f>
        <v>16</v>
      </c>
      <c r="L78" s="11">
        <f>VLOOKUP(A78,  total_pet_services_county!$A$2:$E$1875, 3, 0)</f>
        <v>2695</v>
      </c>
      <c r="M78" s="11">
        <f>VLOOKUP(A78, total_pet_services_county!$A$2:$E$1875, 4, 0)</f>
        <v>647</v>
      </c>
      <c r="N78" s="11">
        <f>VLOOKUP(A78, total_pet_services_county!$A$2:$E$1875, 5, 0)</f>
        <v>91</v>
      </c>
    </row>
    <row r="79" spans="1:14" x14ac:dyDescent="0.2">
      <c r="A79" s="57" t="s">
        <v>3389</v>
      </c>
      <c r="B79" s="57" t="s">
        <v>8385</v>
      </c>
      <c r="C79" s="56" t="s">
        <v>3159</v>
      </c>
      <c r="D79" s="56" t="str">
        <f>INDEX(pet_services_county!$A$2:$A$3603,MATCH(A79,pet_services_county!$B$2:$B$3603,0))</f>
        <v>0500000US04019</v>
      </c>
      <c r="E79" s="61">
        <v>1047279</v>
      </c>
      <c r="F79" s="47">
        <f>VLOOKUP(C79, state_pop!$A$2:$B$52, 2, 0)</f>
        <v>7278717</v>
      </c>
      <c r="G79" s="33">
        <f t="shared" si="2"/>
        <v>0.1438823627845402</v>
      </c>
      <c r="H79" s="33">
        <f>VLOOKUP(C79, pet_household_state!$A$3:$D$53, 3, 0)</f>
        <v>58</v>
      </c>
      <c r="I79" s="33">
        <f>VLOOKUP(C79, pet_household_state!$A$3:$D$53, 4, 0)</f>
        <v>1522</v>
      </c>
      <c r="J79" s="33">
        <f>G79*I79</f>
        <v>218.98895615807018</v>
      </c>
      <c r="K79" s="11">
        <f>VLOOKUP(A79, total_pet_services_county!$A$2:$E$1875,2,0)</f>
        <v>208</v>
      </c>
      <c r="L79" s="11">
        <f>VLOOKUP(A79,  total_pet_services_county!$A$2:$E$1875, 3, 0)</f>
        <v>71915</v>
      </c>
      <c r="M79" s="11">
        <f>VLOOKUP(A79, total_pet_services_county!$A$2:$E$1875, 4, 0)</f>
        <v>17483</v>
      </c>
      <c r="N79" s="11">
        <f>VLOOKUP(A79, total_pet_services_county!$A$2:$E$1875, 5, 0)</f>
        <v>2193</v>
      </c>
    </row>
    <row r="80" spans="1:14" x14ac:dyDescent="0.2">
      <c r="A80" s="57" t="s">
        <v>3391</v>
      </c>
      <c r="B80" s="57" t="s">
        <v>8386</v>
      </c>
      <c r="C80" s="56" t="s">
        <v>3159</v>
      </c>
      <c r="D80" s="56" t="str">
        <f>INDEX(pet_services_county!$A$2:$A$3603,MATCH(A80,pet_services_county!$B$2:$B$3603,0))</f>
        <v>0500000US04021</v>
      </c>
      <c r="E80" s="61">
        <v>462789</v>
      </c>
      <c r="F80" s="47">
        <f>VLOOKUP(C80, state_pop!$A$2:$B$52, 2, 0)</f>
        <v>7278717</v>
      </c>
      <c r="G80" s="33">
        <f t="shared" si="2"/>
        <v>6.3581122881958455E-2</v>
      </c>
      <c r="H80" s="33">
        <f>VLOOKUP(C80, pet_household_state!$A$3:$D$53, 3, 0)</f>
        <v>58</v>
      </c>
      <c r="I80" s="33">
        <f>VLOOKUP(C80, pet_household_state!$A$3:$D$53, 4, 0)</f>
        <v>1522</v>
      </c>
      <c r="J80" s="33">
        <f>G80*I80</f>
        <v>96.770469026340763</v>
      </c>
      <c r="K80" s="11">
        <f>VLOOKUP(A80, total_pet_services_county!$A$2:$E$1875,2,0)</f>
        <v>38</v>
      </c>
      <c r="L80" s="11">
        <f>VLOOKUP(A80,  total_pet_services_county!$A$2:$E$1875, 3, 0)</f>
        <v>8688</v>
      </c>
      <c r="M80" s="11">
        <f>VLOOKUP(A80, total_pet_services_county!$A$2:$E$1875, 4, 0)</f>
        <v>2236</v>
      </c>
      <c r="N80" s="11">
        <f>VLOOKUP(A80, total_pet_services_county!$A$2:$E$1875, 5, 0)</f>
        <v>278</v>
      </c>
    </row>
    <row r="81" spans="1:14" x14ac:dyDescent="0.2">
      <c r="A81" s="57" t="s">
        <v>3393</v>
      </c>
      <c r="B81" s="57" t="s">
        <v>8387</v>
      </c>
      <c r="C81" s="56" t="s">
        <v>3159</v>
      </c>
      <c r="D81" s="56" t="str">
        <f>INDEX(pet_services_county!$A$2:$A$3603,MATCH(A81,pet_services_county!$B$2:$B$3603,0))</f>
        <v>0500000US04023</v>
      </c>
      <c r="E81" s="61">
        <v>46498</v>
      </c>
      <c r="F81" s="47">
        <f>VLOOKUP(C81, state_pop!$A$2:$B$52, 2, 0)</f>
        <v>7278717</v>
      </c>
      <c r="G81" s="33">
        <f t="shared" si="2"/>
        <v>6.3882137470106341E-3</v>
      </c>
      <c r="H81" s="33">
        <f>VLOOKUP(C81, pet_household_state!$A$3:$D$53, 3, 0)</f>
        <v>58</v>
      </c>
      <c r="I81" s="33">
        <f>VLOOKUP(C81, pet_household_state!$A$3:$D$53, 4, 0)</f>
        <v>1522</v>
      </c>
      <c r="J81" s="33">
        <f>G81*I81</f>
        <v>9.7228613229501857</v>
      </c>
      <c r="K81" s="11">
        <f>VLOOKUP(A81, total_pet_services_county!$A$2:$E$1875,2,0)</f>
        <v>3</v>
      </c>
      <c r="L81" s="11">
        <f>VLOOKUP(A81,  total_pet_services_county!$A$2:$E$1875, 3, 0)</f>
        <v>444</v>
      </c>
      <c r="M81" s="11">
        <f>VLOOKUP(A81, total_pet_services_county!$A$2:$E$1875, 4, 0)</f>
        <v>106</v>
      </c>
      <c r="N81" s="11">
        <f>VLOOKUP(A81, total_pet_services_county!$A$2:$E$1875, 5, 0)</f>
        <v>25</v>
      </c>
    </row>
    <row r="82" spans="1:14" x14ac:dyDescent="0.2">
      <c r="A82" s="57" t="s">
        <v>3395</v>
      </c>
      <c r="B82" s="57" t="s">
        <v>8388</v>
      </c>
      <c r="C82" s="56" t="s">
        <v>3159</v>
      </c>
      <c r="D82" s="56" t="str">
        <f>INDEX(pet_services_county!$A$2:$A$3603,MATCH(A82,pet_services_county!$B$2:$B$3603,0))</f>
        <v>0500000US04025</v>
      </c>
      <c r="E82" s="61">
        <v>235099</v>
      </c>
      <c r="F82" s="47">
        <f>VLOOKUP(C82, state_pop!$A$2:$B$52, 2, 0)</f>
        <v>7278717</v>
      </c>
      <c r="G82" s="33">
        <f t="shared" si="2"/>
        <v>3.2299511026462495E-2</v>
      </c>
      <c r="H82" s="33">
        <f>VLOOKUP(C82, pet_household_state!$A$3:$D$53, 3, 0)</f>
        <v>58</v>
      </c>
      <c r="I82" s="33">
        <f>VLOOKUP(C82, pet_household_state!$A$3:$D$53, 4, 0)</f>
        <v>1522</v>
      </c>
      <c r="J82" s="33">
        <f>G82*I82</f>
        <v>49.159855782275919</v>
      </c>
      <c r="K82" s="11">
        <f>VLOOKUP(A82, total_pet_services_county!$A$2:$E$1875,2,0)</f>
        <v>67</v>
      </c>
      <c r="L82" s="11">
        <f>VLOOKUP(A82,  total_pet_services_county!$A$2:$E$1875, 3, 0)</f>
        <v>22721</v>
      </c>
      <c r="M82" s="11">
        <f>VLOOKUP(A82, total_pet_services_county!$A$2:$E$1875, 4, 0)</f>
        <v>5296</v>
      </c>
      <c r="N82" s="11">
        <f>VLOOKUP(A82, total_pet_services_county!$A$2:$E$1875, 5, 0)</f>
        <v>662</v>
      </c>
    </row>
    <row r="83" spans="1:14" x14ac:dyDescent="0.2">
      <c r="A83" s="57" t="s">
        <v>3397</v>
      </c>
      <c r="B83" s="57" t="s">
        <v>8389</v>
      </c>
      <c r="C83" s="56" t="s">
        <v>3159</v>
      </c>
      <c r="D83" s="56" t="str">
        <f>INDEX(pet_services_county!$A$2:$A$3603,MATCH(A83,pet_services_county!$B$2:$B$3603,0))</f>
        <v>0500000US04027</v>
      </c>
      <c r="E83" s="61">
        <v>213787</v>
      </c>
      <c r="F83" s="47">
        <f>VLOOKUP(C83, state_pop!$A$2:$B$52, 2, 0)</f>
        <v>7278717</v>
      </c>
      <c r="G83" s="33">
        <f t="shared" si="2"/>
        <v>2.9371522481228492E-2</v>
      </c>
      <c r="H83" s="33">
        <f>VLOOKUP(C83, pet_household_state!$A$3:$D$53, 3, 0)</f>
        <v>58</v>
      </c>
      <c r="I83" s="33">
        <f>VLOOKUP(C83, pet_household_state!$A$3:$D$53, 4, 0)</f>
        <v>1522</v>
      </c>
      <c r="J83" s="33">
        <f>G83*I83</f>
        <v>44.703457216429761</v>
      </c>
      <c r="K83" s="11">
        <f>VLOOKUP(A83, total_pet_services_county!$A$2:$E$1875,2,0)</f>
        <v>22</v>
      </c>
      <c r="L83" s="11">
        <f>VLOOKUP(A83,  total_pet_services_county!$A$2:$E$1875, 3, 0)</f>
        <v>5621</v>
      </c>
      <c r="M83" s="11">
        <f>VLOOKUP(A83, total_pet_services_county!$A$2:$E$1875, 4, 0)</f>
        <v>1341</v>
      </c>
      <c r="N83" s="11">
        <f>VLOOKUP(A83, total_pet_services_county!$A$2:$E$1875, 5, 0)</f>
        <v>195</v>
      </c>
    </row>
    <row r="84" spans="1:14" x14ac:dyDescent="0.2">
      <c r="A84" s="57" t="s">
        <v>3399</v>
      </c>
      <c r="B84" s="57" t="s">
        <v>8390</v>
      </c>
      <c r="C84" s="56" t="s">
        <v>3161</v>
      </c>
      <c r="D84" s="56" t="str">
        <f>INDEX(pet_services_county!$A$2:$A$3603,MATCH(A84,pet_services_county!$B$2:$B$3603,0))</f>
        <v>0500000US05001</v>
      </c>
      <c r="E84" s="61">
        <v>17486</v>
      </c>
      <c r="F84" s="47">
        <f>VLOOKUP(C84, state_pop!$A$2:$B$52, 2, 0)</f>
        <v>3017804</v>
      </c>
      <c r="G84" s="33">
        <f t="shared" si="2"/>
        <v>5.7942795489700459E-3</v>
      </c>
      <c r="H84" s="33">
        <f>VLOOKUP(C84, pet_household_state!$A$3:$D$53, 3, 0)</f>
        <v>69</v>
      </c>
      <c r="I84" s="33">
        <f>VLOOKUP(C84, pet_household_state!$A$3:$D$53, 4, 0)</f>
        <v>836</v>
      </c>
      <c r="J84" s="33">
        <f>G84*I84</f>
        <v>4.8440177029389586</v>
      </c>
      <c r="K84" s="11">
        <f>VLOOKUP(A84, total_pet_services_county!$A$2:$E$1875,2,0)</f>
        <v>4</v>
      </c>
      <c r="L84" s="11">
        <f>VLOOKUP(A84,  total_pet_services_county!$A$2:$E$1875, 3, 0)</f>
        <v>182</v>
      </c>
      <c r="M84" s="11">
        <f>VLOOKUP(A84, total_pet_services_county!$A$2:$E$1875, 4, 0)</f>
        <v>41</v>
      </c>
      <c r="N84" s="11">
        <f>VLOOKUP(A84, total_pet_services_county!$A$2:$E$1875, 5, 0)</f>
        <v>7</v>
      </c>
    </row>
    <row r="85" spans="1:14" x14ac:dyDescent="0.2">
      <c r="A85" s="57" t="s">
        <v>7069</v>
      </c>
      <c r="B85" s="57" t="s">
        <v>8391</v>
      </c>
      <c r="C85" s="56" t="s">
        <v>3161</v>
      </c>
      <c r="D85" s="56" t="e">
        <f>INDEX(pet_services_county!$A$2:$A$3603,MATCH(A85,pet_services_county!$B$2:$B$3603,0))</f>
        <v>#N/A</v>
      </c>
      <c r="E85" s="61">
        <v>19657</v>
      </c>
      <c r="F85" s="47">
        <f>VLOOKUP(C85, state_pop!$A$2:$B$52, 2, 0)</f>
        <v>3017804</v>
      </c>
      <c r="G85" s="33">
        <f t="shared" si="2"/>
        <v>6.5136768325577141E-3</v>
      </c>
      <c r="H85" s="33">
        <f>VLOOKUP(C85, pet_household_state!$A$3:$D$53, 3, 0)</f>
        <v>69</v>
      </c>
      <c r="I85" s="33">
        <f>VLOOKUP(C85, pet_household_state!$A$3:$D$53, 4, 0)</f>
        <v>836</v>
      </c>
      <c r="J85" s="33">
        <f>G85*I85</f>
        <v>5.4454338320182494</v>
      </c>
      <c r="K85" s="11" t="e">
        <f>VLOOKUP(A85, total_pet_services_county!$A$2:$E$1875,2,0)</f>
        <v>#N/A</v>
      </c>
      <c r="L85" s="11" t="e">
        <f>VLOOKUP(A85,  total_pet_services_county!$A$2:$E$1875, 3, 0)</f>
        <v>#N/A</v>
      </c>
      <c r="M85" s="11" t="e">
        <f>VLOOKUP(A85, total_pet_services_county!$A$2:$E$1875, 4, 0)</f>
        <v>#N/A</v>
      </c>
      <c r="N85" s="11" t="e">
        <f>VLOOKUP(A85, total_pet_services_county!$A$2:$E$1875, 5, 0)</f>
        <v>#N/A</v>
      </c>
    </row>
    <row r="86" spans="1:14" x14ac:dyDescent="0.2">
      <c r="A86" s="57" t="s">
        <v>3401</v>
      </c>
      <c r="B86" s="57" t="s">
        <v>8392</v>
      </c>
      <c r="C86" s="56" t="s">
        <v>3161</v>
      </c>
      <c r="D86" s="56" t="str">
        <f>INDEX(pet_services_county!$A$2:$A$3603,MATCH(A86,pet_services_county!$B$2:$B$3603,0))</f>
        <v>0500000US05005</v>
      </c>
      <c r="E86" s="61">
        <v>41932</v>
      </c>
      <c r="F86" s="47">
        <f>VLOOKUP(C86, state_pop!$A$2:$B$52, 2, 0)</f>
        <v>3017804</v>
      </c>
      <c r="G86" s="33">
        <f t="shared" si="2"/>
        <v>1.3894871900229439E-2</v>
      </c>
      <c r="H86" s="33">
        <f>VLOOKUP(C86, pet_household_state!$A$3:$D$53, 3, 0)</f>
        <v>69</v>
      </c>
      <c r="I86" s="33">
        <f>VLOOKUP(C86, pet_household_state!$A$3:$D$53, 4, 0)</f>
        <v>836</v>
      </c>
      <c r="J86" s="33">
        <f>G86*I86</f>
        <v>11.616112908591811</v>
      </c>
      <c r="K86" s="11">
        <f>VLOOKUP(A86, total_pet_services_county!$A$2:$E$1875,2,0)</f>
        <v>11</v>
      </c>
      <c r="L86" s="11">
        <f>VLOOKUP(A86,  total_pet_services_county!$A$2:$E$1875, 3, 0)</f>
        <v>2638</v>
      </c>
      <c r="M86" s="11">
        <f>VLOOKUP(A86, total_pet_services_county!$A$2:$E$1875, 4, 0)</f>
        <v>611</v>
      </c>
      <c r="N86" s="11">
        <f>VLOOKUP(A86, total_pet_services_county!$A$2:$E$1875, 5, 0)</f>
        <v>86</v>
      </c>
    </row>
    <row r="87" spans="1:14" x14ac:dyDescent="0.2">
      <c r="A87" s="57" t="s">
        <v>3403</v>
      </c>
      <c r="B87" s="57" t="s">
        <v>8393</v>
      </c>
      <c r="C87" s="56" t="s">
        <v>3161</v>
      </c>
      <c r="D87" s="56" t="str">
        <f>INDEX(pet_services_county!$A$2:$A$3603,MATCH(A87,pet_services_county!$B$2:$B$3603,0))</f>
        <v>0500000US05007</v>
      </c>
      <c r="E87" s="61">
        <v>279141</v>
      </c>
      <c r="F87" s="47">
        <f>VLOOKUP(C87, state_pop!$A$2:$B$52, 2, 0)</f>
        <v>3017804</v>
      </c>
      <c r="G87" s="33">
        <f t="shared" si="2"/>
        <v>9.2498054876990018E-2</v>
      </c>
      <c r="H87" s="33">
        <f>VLOOKUP(C87, pet_household_state!$A$3:$D$53, 3, 0)</f>
        <v>69</v>
      </c>
      <c r="I87" s="33">
        <f>VLOOKUP(C87, pet_household_state!$A$3:$D$53, 4, 0)</f>
        <v>836</v>
      </c>
      <c r="J87" s="33">
        <f>G87*I87</f>
        <v>77.328373877163656</v>
      </c>
      <c r="K87" s="11">
        <f>VLOOKUP(A87, total_pet_services_county!$A$2:$E$1875,2,0)</f>
        <v>65</v>
      </c>
      <c r="L87" s="11">
        <f>VLOOKUP(A87,  total_pet_services_county!$A$2:$E$1875, 3, 0)</f>
        <v>16955</v>
      </c>
      <c r="M87" s="11">
        <f>VLOOKUP(A87, total_pet_services_county!$A$2:$E$1875, 4, 0)</f>
        <v>3811</v>
      </c>
      <c r="N87" s="11">
        <f>VLOOKUP(A87, total_pet_services_county!$A$2:$E$1875, 5, 0)</f>
        <v>528</v>
      </c>
    </row>
    <row r="88" spans="1:14" x14ac:dyDescent="0.2">
      <c r="A88" s="57" t="s">
        <v>3405</v>
      </c>
      <c r="B88" s="57" t="s">
        <v>8394</v>
      </c>
      <c r="C88" s="56" t="s">
        <v>3161</v>
      </c>
      <c r="D88" s="56" t="str">
        <f>INDEX(pet_services_county!$A$2:$A$3603,MATCH(A88,pet_services_county!$B$2:$B$3603,0))</f>
        <v>0500000US05009</v>
      </c>
      <c r="E88" s="61">
        <v>37432</v>
      </c>
      <c r="F88" s="47">
        <f>VLOOKUP(C88, state_pop!$A$2:$B$52, 2, 0)</f>
        <v>3017804</v>
      </c>
      <c r="G88" s="33">
        <f t="shared" si="2"/>
        <v>1.2403721381507879E-2</v>
      </c>
      <c r="H88" s="33">
        <f>VLOOKUP(C88, pet_household_state!$A$3:$D$53, 3, 0)</f>
        <v>69</v>
      </c>
      <c r="I88" s="33">
        <f>VLOOKUP(C88, pet_household_state!$A$3:$D$53, 4, 0)</f>
        <v>836</v>
      </c>
      <c r="J88" s="33">
        <f>G88*I88</f>
        <v>10.369511074940586</v>
      </c>
      <c r="K88" s="11">
        <f>VLOOKUP(A88, total_pet_services_county!$A$2:$E$1875,2,0)</f>
        <v>3</v>
      </c>
      <c r="L88" s="11">
        <f>VLOOKUP(A88,  total_pet_services_county!$A$2:$E$1875, 3, 0)</f>
        <v>2020</v>
      </c>
      <c r="M88" s="11">
        <f>VLOOKUP(A88, total_pet_services_county!$A$2:$E$1875, 4, 0)</f>
        <v>478</v>
      </c>
      <c r="N88" s="11">
        <f>VLOOKUP(A88, total_pet_services_county!$A$2:$E$1875, 5, 0)</f>
        <v>40</v>
      </c>
    </row>
    <row r="89" spans="1:14" x14ac:dyDescent="0.2">
      <c r="A89" s="57" t="s">
        <v>7070</v>
      </c>
      <c r="B89" s="57" t="s">
        <v>8395</v>
      </c>
      <c r="C89" s="56" t="s">
        <v>3161</v>
      </c>
      <c r="D89" s="56" t="e">
        <f>INDEX(pet_services_county!$A$2:$A$3603,MATCH(A89,pet_services_county!$B$2:$B$3603,0))</f>
        <v>#N/A</v>
      </c>
      <c r="E89" s="61">
        <v>10763</v>
      </c>
      <c r="F89" s="47">
        <f>VLOOKUP(C89, state_pop!$A$2:$B$52, 2, 0)</f>
        <v>3017804</v>
      </c>
      <c r="G89" s="33">
        <f t="shared" si="2"/>
        <v>3.5665006740000344E-3</v>
      </c>
      <c r="H89" s="33">
        <f>VLOOKUP(C89, pet_household_state!$A$3:$D$53, 3, 0)</f>
        <v>69</v>
      </c>
      <c r="I89" s="33">
        <f>VLOOKUP(C89, pet_household_state!$A$3:$D$53, 4, 0)</f>
        <v>836</v>
      </c>
      <c r="J89" s="33">
        <f>G89*I89</f>
        <v>2.9815945634640286</v>
      </c>
      <c r="K89" s="11" t="e">
        <f>VLOOKUP(A89, total_pet_services_county!$A$2:$E$1875,2,0)</f>
        <v>#N/A</v>
      </c>
      <c r="L89" s="11" t="e">
        <f>VLOOKUP(A89,  total_pet_services_county!$A$2:$E$1875, 3, 0)</f>
        <v>#N/A</v>
      </c>
      <c r="M89" s="11" t="e">
        <f>VLOOKUP(A89, total_pet_services_county!$A$2:$E$1875, 4, 0)</f>
        <v>#N/A</v>
      </c>
      <c r="N89" s="11" t="e">
        <f>VLOOKUP(A89, total_pet_services_county!$A$2:$E$1875, 5, 0)</f>
        <v>#N/A</v>
      </c>
    </row>
    <row r="90" spans="1:14" x14ac:dyDescent="0.2">
      <c r="A90" s="57" t="s">
        <v>7071</v>
      </c>
      <c r="B90" s="57" t="s">
        <v>8315</v>
      </c>
      <c r="C90" s="56" t="s">
        <v>3161</v>
      </c>
      <c r="D90" s="56" t="e">
        <f>INDEX(pet_services_county!$A$2:$A$3603,MATCH(A90,pet_services_county!$B$2:$B$3603,0))</f>
        <v>#N/A</v>
      </c>
      <c r="E90" s="61">
        <v>5189</v>
      </c>
      <c r="F90" s="47">
        <f>VLOOKUP(C90, state_pop!$A$2:$B$52, 2, 0)</f>
        <v>3017804</v>
      </c>
      <c r="G90" s="33">
        <f t="shared" si="2"/>
        <v>1.7194622314769283E-3</v>
      </c>
      <c r="H90" s="33">
        <f>VLOOKUP(C90, pet_household_state!$A$3:$D$53, 3, 0)</f>
        <v>69</v>
      </c>
      <c r="I90" s="33">
        <f>VLOOKUP(C90, pet_household_state!$A$3:$D$53, 4, 0)</f>
        <v>836</v>
      </c>
      <c r="J90" s="33">
        <f>G90*I90</f>
        <v>1.4374704255147119</v>
      </c>
      <c r="K90" s="11" t="e">
        <f>VLOOKUP(A90, total_pet_services_county!$A$2:$E$1875,2,0)</f>
        <v>#N/A</v>
      </c>
      <c r="L90" s="11" t="e">
        <f>VLOOKUP(A90,  total_pet_services_county!$A$2:$E$1875, 3, 0)</f>
        <v>#N/A</v>
      </c>
      <c r="M90" s="11" t="e">
        <f>VLOOKUP(A90, total_pet_services_county!$A$2:$E$1875, 4, 0)</f>
        <v>#N/A</v>
      </c>
      <c r="N90" s="11" t="e">
        <f>VLOOKUP(A90, total_pet_services_county!$A$2:$E$1875, 5, 0)</f>
        <v>#N/A</v>
      </c>
    </row>
    <row r="91" spans="1:14" x14ac:dyDescent="0.2">
      <c r="A91" s="57" t="s">
        <v>3407</v>
      </c>
      <c r="B91" s="57" t="s">
        <v>8396</v>
      </c>
      <c r="C91" s="56" t="s">
        <v>3161</v>
      </c>
      <c r="D91" s="56" t="str">
        <f>INDEX(pet_services_county!$A$2:$A$3603,MATCH(A91,pet_services_county!$B$2:$B$3603,0))</f>
        <v>0500000US05015</v>
      </c>
      <c r="E91" s="61">
        <v>28380</v>
      </c>
      <c r="F91" s="47">
        <f>VLOOKUP(C91, state_pop!$A$2:$B$52, 2, 0)</f>
        <v>3017804</v>
      </c>
      <c r="G91" s="33">
        <f t="shared" si="2"/>
        <v>9.4041892714039742E-3</v>
      </c>
      <c r="H91" s="33">
        <f>VLOOKUP(C91, pet_household_state!$A$3:$D$53, 3, 0)</f>
        <v>69</v>
      </c>
      <c r="I91" s="33">
        <f>VLOOKUP(C91, pet_household_state!$A$3:$D$53, 4, 0)</f>
        <v>836</v>
      </c>
      <c r="J91" s="33">
        <f>G91*I91</f>
        <v>7.8619022308937225</v>
      </c>
      <c r="K91" s="11">
        <f>VLOOKUP(A91, total_pet_services_county!$A$2:$E$1875,2,0)</f>
        <v>10</v>
      </c>
      <c r="L91" s="11">
        <f>VLOOKUP(A91,  total_pet_services_county!$A$2:$E$1875, 3, 0)</f>
        <v>1450</v>
      </c>
      <c r="M91" s="11">
        <f>VLOOKUP(A91, total_pet_services_county!$A$2:$E$1875, 4, 0)</f>
        <v>319</v>
      </c>
      <c r="N91" s="11">
        <f>VLOOKUP(A91, total_pet_services_county!$A$2:$E$1875, 5, 0)</f>
        <v>49</v>
      </c>
    </row>
    <row r="92" spans="1:14" x14ac:dyDescent="0.2">
      <c r="A92" s="57" t="s">
        <v>7072</v>
      </c>
      <c r="B92" s="57" t="s">
        <v>8397</v>
      </c>
      <c r="C92" s="56" t="s">
        <v>3161</v>
      </c>
      <c r="D92" s="56" t="e">
        <f>INDEX(pet_services_county!$A$2:$A$3603,MATCH(A92,pet_services_county!$B$2:$B$3603,0))</f>
        <v>#N/A</v>
      </c>
      <c r="E92" s="61">
        <v>10118</v>
      </c>
      <c r="F92" s="47">
        <f>VLOOKUP(C92, state_pop!$A$2:$B$52, 2, 0)</f>
        <v>3017804</v>
      </c>
      <c r="G92" s="33">
        <f t="shared" si="2"/>
        <v>3.3527690996499443E-3</v>
      </c>
      <c r="H92" s="33">
        <f>VLOOKUP(C92, pet_household_state!$A$3:$D$53, 3, 0)</f>
        <v>69</v>
      </c>
      <c r="I92" s="33">
        <f>VLOOKUP(C92, pet_household_state!$A$3:$D$53, 4, 0)</f>
        <v>836</v>
      </c>
      <c r="J92" s="33">
        <f>G92*I92</f>
        <v>2.8029149673073537</v>
      </c>
      <c r="K92" s="11" t="e">
        <f>VLOOKUP(A92, total_pet_services_county!$A$2:$E$1875,2,0)</f>
        <v>#N/A</v>
      </c>
      <c r="L92" s="11" t="e">
        <f>VLOOKUP(A92,  total_pet_services_county!$A$2:$E$1875, 3, 0)</f>
        <v>#N/A</v>
      </c>
      <c r="M92" s="11" t="e">
        <f>VLOOKUP(A92, total_pet_services_county!$A$2:$E$1875, 4, 0)</f>
        <v>#N/A</v>
      </c>
      <c r="N92" s="11" t="e">
        <f>VLOOKUP(A92, total_pet_services_county!$A$2:$E$1875, 5, 0)</f>
        <v>#N/A</v>
      </c>
    </row>
    <row r="93" spans="1:14" x14ac:dyDescent="0.2">
      <c r="A93" s="57" t="s">
        <v>7073</v>
      </c>
      <c r="B93" s="57" t="s">
        <v>8398</v>
      </c>
      <c r="C93" s="56" t="s">
        <v>3161</v>
      </c>
      <c r="D93" s="56" t="e">
        <f>INDEX(pet_services_county!$A$2:$A$3603,MATCH(A93,pet_services_county!$B$2:$B$3603,0))</f>
        <v>#N/A</v>
      </c>
      <c r="E93" s="61">
        <v>22320</v>
      </c>
      <c r="F93" s="47">
        <f>VLOOKUP(C93, state_pop!$A$2:$B$52, 2, 0)</f>
        <v>3017804</v>
      </c>
      <c r="G93" s="33">
        <f t="shared" si="2"/>
        <v>7.3961065728589395E-3</v>
      </c>
      <c r="H93" s="33">
        <f>VLOOKUP(C93, pet_household_state!$A$3:$D$53, 3, 0)</f>
        <v>69</v>
      </c>
      <c r="I93" s="33">
        <f>VLOOKUP(C93, pet_household_state!$A$3:$D$53, 4, 0)</f>
        <v>836</v>
      </c>
      <c r="J93" s="33">
        <f>G93*I93</f>
        <v>6.1831450949100732</v>
      </c>
      <c r="K93" s="11" t="e">
        <f>VLOOKUP(A93, total_pet_services_county!$A$2:$E$1875,2,0)</f>
        <v>#N/A</v>
      </c>
      <c r="L93" s="11" t="e">
        <f>VLOOKUP(A93,  total_pet_services_county!$A$2:$E$1875, 3, 0)</f>
        <v>#N/A</v>
      </c>
      <c r="M93" s="11" t="e">
        <f>VLOOKUP(A93, total_pet_services_county!$A$2:$E$1875, 4, 0)</f>
        <v>#N/A</v>
      </c>
      <c r="N93" s="11" t="e">
        <f>VLOOKUP(A93, total_pet_services_county!$A$2:$E$1875, 5, 0)</f>
        <v>#N/A</v>
      </c>
    </row>
    <row r="94" spans="1:14" x14ac:dyDescent="0.2">
      <c r="A94" s="57" t="s">
        <v>7074</v>
      </c>
      <c r="B94" s="57" t="s">
        <v>8321</v>
      </c>
      <c r="C94" s="56" t="s">
        <v>3161</v>
      </c>
      <c r="D94" s="56" t="e">
        <f>INDEX(pet_services_county!$A$2:$A$3603,MATCH(A94,pet_services_county!$B$2:$B$3603,0))</f>
        <v>#N/A</v>
      </c>
      <c r="E94" s="61">
        <v>14551</v>
      </c>
      <c r="F94" s="47">
        <f>VLOOKUP(C94, state_pop!$A$2:$B$52, 2, 0)</f>
        <v>3017804</v>
      </c>
      <c r="G94" s="33">
        <f t="shared" si="2"/>
        <v>4.8217180439816499E-3</v>
      </c>
      <c r="H94" s="33">
        <f>VLOOKUP(C94, pet_household_state!$A$3:$D$53, 3, 0)</f>
        <v>69</v>
      </c>
      <c r="I94" s="33">
        <f>VLOOKUP(C94, pet_household_state!$A$3:$D$53, 4, 0)</f>
        <v>836</v>
      </c>
      <c r="J94" s="33">
        <f>G94*I94</f>
        <v>4.0309562847686591</v>
      </c>
      <c r="K94" s="11" t="e">
        <f>VLOOKUP(A94, total_pet_services_county!$A$2:$E$1875,2,0)</f>
        <v>#N/A</v>
      </c>
      <c r="L94" s="11" t="e">
        <f>VLOOKUP(A94,  total_pet_services_county!$A$2:$E$1875, 3, 0)</f>
        <v>#N/A</v>
      </c>
      <c r="M94" s="11" t="e">
        <f>VLOOKUP(A94, total_pet_services_county!$A$2:$E$1875, 4, 0)</f>
        <v>#N/A</v>
      </c>
      <c r="N94" s="11" t="e">
        <f>VLOOKUP(A94, total_pet_services_county!$A$2:$E$1875, 5, 0)</f>
        <v>#N/A</v>
      </c>
    </row>
    <row r="95" spans="1:14" x14ac:dyDescent="0.2">
      <c r="A95" s="57" t="s">
        <v>3409</v>
      </c>
      <c r="B95" s="57" t="s">
        <v>8322</v>
      </c>
      <c r="C95" s="56" t="s">
        <v>3161</v>
      </c>
      <c r="D95" s="56" t="str">
        <f>INDEX(pet_services_county!$A$2:$A$3603,MATCH(A95,pet_services_county!$B$2:$B$3603,0))</f>
        <v>0500000US05023</v>
      </c>
      <c r="E95" s="61">
        <v>24919</v>
      </c>
      <c r="F95" s="47">
        <f>VLOOKUP(C95, state_pop!$A$2:$B$52, 2, 0)</f>
        <v>3017804</v>
      </c>
      <c r="G95" s="33">
        <f t="shared" si="2"/>
        <v>8.2573288391161251E-3</v>
      </c>
      <c r="H95" s="33">
        <f>VLOOKUP(C95, pet_household_state!$A$3:$D$53, 3, 0)</f>
        <v>69</v>
      </c>
      <c r="I95" s="33">
        <f>VLOOKUP(C95, pet_household_state!$A$3:$D$53, 4, 0)</f>
        <v>836</v>
      </c>
      <c r="J95" s="33">
        <f>G95*I95</f>
        <v>6.903126909501081</v>
      </c>
      <c r="K95" s="11">
        <f>VLOOKUP(A95, total_pet_services_county!$A$2:$E$1875,2,0)</f>
        <v>5</v>
      </c>
      <c r="L95" s="11">
        <f>VLOOKUP(A95,  total_pet_services_county!$A$2:$E$1875, 3, 0)</f>
        <v>597</v>
      </c>
      <c r="M95" s="11">
        <f>VLOOKUP(A95, total_pet_services_county!$A$2:$E$1875, 4, 0)</f>
        <v>137</v>
      </c>
      <c r="N95" s="11">
        <f>VLOOKUP(A95, total_pet_services_county!$A$2:$E$1875, 5, 0)</f>
        <v>20</v>
      </c>
    </row>
    <row r="96" spans="1:14" x14ac:dyDescent="0.2">
      <c r="A96" s="57" t="s">
        <v>7075</v>
      </c>
      <c r="B96" s="57" t="s">
        <v>8399</v>
      </c>
      <c r="C96" s="56" t="s">
        <v>3161</v>
      </c>
      <c r="D96" s="56" t="e">
        <f>INDEX(pet_services_county!$A$2:$A$3603,MATCH(A96,pet_services_county!$B$2:$B$3603,0))</f>
        <v>#N/A</v>
      </c>
      <c r="E96" s="61">
        <v>7956</v>
      </c>
      <c r="F96" s="47">
        <f>VLOOKUP(C96, state_pop!$A$2:$B$52, 2, 0)</f>
        <v>3017804</v>
      </c>
      <c r="G96" s="33">
        <f t="shared" si="2"/>
        <v>2.6363541170997189E-3</v>
      </c>
      <c r="H96" s="33">
        <f>VLOOKUP(C96, pet_household_state!$A$3:$D$53, 3, 0)</f>
        <v>69</v>
      </c>
      <c r="I96" s="33">
        <f>VLOOKUP(C96, pet_household_state!$A$3:$D$53, 4, 0)</f>
        <v>836</v>
      </c>
      <c r="J96" s="33">
        <f>G96*I96</f>
        <v>2.2039920418953649</v>
      </c>
      <c r="K96" s="11" t="e">
        <f>VLOOKUP(A96, total_pet_services_county!$A$2:$E$1875,2,0)</f>
        <v>#N/A</v>
      </c>
      <c r="L96" s="11" t="e">
        <f>VLOOKUP(A96,  total_pet_services_county!$A$2:$E$1875, 3, 0)</f>
        <v>#N/A</v>
      </c>
      <c r="M96" s="11" t="e">
        <f>VLOOKUP(A96, total_pet_services_county!$A$2:$E$1875, 4, 0)</f>
        <v>#N/A</v>
      </c>
      <c r="N96" s="11" t="e">
        <f>VLOOKUP(A96, total_pet_services_county!$A$2:$E$1875, 5, 0)</f>
        <v>#N/A</v>
      </c>
    </row>
    <row r="97" spans="1:14" x14ac:dyDescent="0.2">
      <c r="A97" s="57" t="s">
        <v>7076</v>
      </c>
      <c r="B97" s="57" t="s">
        <v>8400</v>
      </c>
      <c r="C97" s="56" t="s">
        <v>3161</v>
      </c>
      <c r="D97" s="56" t="e">
        <f>INDEX(pet_services_county!$A$2:$A$3603,MATCH(A97,pet_services_county!$B$2:$B$3603,0))</f>
        <v>#N/A</v>
      </c>
      <c r="E97" s="61">
        <v>23457</v>
      </c>
      <c r="F97" s="47">
        <f>VLOOKUP(C97, state_pop!$A$2:$B$52, 2, 0)</f>
        <v>3017804</v>
      </c>
      <c r="G97" s="33">
        <f t="shared" si="2"/>
        <v>7.7728706039225876E-3</v>
      </c>
      <c r="H97" s="33">
        <f>VLOOKUP(C97, pet_household_state!$A$3:$D$53, 3, 0)</f>
        <v>69</v>
      </c>
      <c r="I97" s="33">
        <f>VLOOKUP(C97, pet_household_state!$A$3:$D$53, 4, 0)</f>
        <v>836</v>
      </c>
      <c r="J97" s="33">
        <f>G97*I97</f>
        <v>6.4981198248792831</v>
      </c>
      <c r="K97" s="11" t="e">
        <f>VLOOKUP(A97, total_pet_services_county!$A$2:$E$1875,2,0)</f>
        <v>#N/A</v>
      </c>
      <c r="L97" s="11" t="e">
        <f>VLOOKUP(A97,  total_pet_services_county!$A$2:$E$1875, 3, 0)</f>
        <v>#N/A</v>
      </c>
      <c r="M97" s="11" t="e">
        <f>VLOOKUP(A97, total_pet_services_county!$A$2:$E$1875, 4, 0)</f>
        <v>#N/A</v>
      </c>
      <c r="N97" s="11" t="e">
        <f>VLOOKUP(A97, total_pet_services_county!$A$2:$E$1875, 5, 0)</f>
        <v>#N/A</v>
      </c>
    </row>
    <row r="98" spans="1:14" x14ac:dyDescent="0.2">
      <c r="A98" s="57" t="s">
        <v>3411</v>
      </c>
      <c r="B98" s="57" t="s">
        <v>8401</v>
      </c>
      <c r="C98" s="56" t="s">
        <v>3161</v>
      </c>
      <c r="D98" s="56" t="str">
        <f>INDEX(pet_services_county!$A$2:$A$3603,MATCH(A98,pet_services_county!$B$2:$B$3603,0))</f>
        <v>0500000US05029</v>
      </c>
      <c r="E98" s="61">
        <v>20846</v>
      </c>
      <c r="F98" s="47">
        <f>VLOOKUP(C98, state_pop!$A$2:$B$52, 2, 0)</f>
        <v>3017804</v>
      </c>
      <c r="G98" s="33">
        <f t="shared" si="2"/>
        <v>6.9076719362821445E-3</v>
      </c>
      <c r="H98" s="33">
        <f>VLOOKUP(C98, pet_household_state!$A$3:$D$53, 3, 0)</f>
        <v>69</v>
      </c>
      <c r="I98" s="33">
        <f>VLOOKUP(C98, pet_household_state!$A$3:$D$53, 4, 0)</f>
        <v>836</v>
      </c>
      <c r="J98" s="33">
        <f>G98*I98</f>
        <v>5.774813738731873</v>
      </c>
      <c r="K98" s="11">
        <f>VLOOKUP(A98, total_pet_services_county!$A$2:$E$1875,2,0)</f>
        <v>3</v>
      </c>
      <c r="L98" s="11">
        <f>VLOOKUP(A98,  total_pet_services_county!$A$2:$E$1875, 3, 0)</f>
        <v>809</v>
      </c>
      <c r="M98" s="11">
        <f>VLOOKUP(A98, total_pet_services_county!$A$2:$E$1875, 4, 0)</f>
        <v>214</v>
      </c>
      <c r="N98" s="11">
        <f>VLOOKUP(A98, total_pet_services_county!$A$2:$E$1875, 5, 0)</f>
        <v>24</v>
      </c>
    </row>
    <row r="99" spans="1:14" x14ac:dyDescent="0.2">
      <c r="A99" s="57" t="s">
        <v>3413</v>
      </c>
      <c r="B99" s="57" t="s">
        <v>8402</v>
      </c>
      <c r="C99" s="56" t="s">
        <v>3161</v>
      </c>
      <c r="D99" s="56" t="str">
        <f>INDEX(pet_services_county!$A$2:$A$3603,MATCH(A99,pet_services_county!$B$2:$B$3603,0))</f>
        <v>0500000US05031</v>
      </c>
      <c r="E99" s="61">
        <v>110332</v>
      </c>
      <c r="F99" s="47">
        <f>VLOOKUP(C99, state_pop!$A$2:$B$52, 2, 0)</f>
        <v>3017804</v>
      </c>
      <c r="G99" s="33">
        <f t="shared" si="2"/>
        <v>3.6560359784797158E-2</v>
      </c>
      <c r="H99" s="33">
        <f>VLOOKUP(C99, pet_household_state!$A$3:$D$53, 3, 0)</f>
        <v>69</v>
      </c>
      <c r="I99" s="33">
        <f>VLOOKUP(C99, pet_household_state!$A$3:$D$53, 4, 0)</f>
        <v>836</v>
      </c>
      <c r="J99" s="33">
        <f>G99*I99</f>
        <v>30.564460780090425</v>
      </c>
      <c r="K99" s="11">
        <f>VLOOKUP(A99, total_pet_services_county!$A$2:$E$1875,2,0)</f>
        <v>20</v>
      </c>
      <c r="L99" s="11">
        <f>VLOOKUP(A99,  total_pet_services_county!$A$2:$E$1875, 3, 0)</f>
        <v>6187</v>
      </c>
      <c r="M99" s="11">
        <f>VLOOKUP(A99, total_pet_services_county!$A$2:$E$1875, 4, 0)</f>
        <v>1332</v>
      </c>
      <c r="N99" s="11">
        <f>VLOOKUP(A99, total_pet_services_county!$A$2:$E$1875, 5, 0)</f>
        <v>223</v>
      </c>
    </row>
    <row r="100" spans="1:14" x14ac:dyDescent="0.2">
      <c r="A100" s="57" t="s">
        <v>3415</v>
      </c>
      <c r="B100" s="57" t="s">
        <v>8403</v>
      </c>
      <c r="C100" s="56" t="s">
        <v>3161</v>
      </c>
      <c r="D100" s="56" t="str">
        <f>INDEX(pet_services_county!$A$2:$A$3603,MATCH(A100,pet_services_county!$B$2:$B$3603,0))</f>
        <v>0500000US05033</v>
      </c>
      <c r="E100" s="61">
        <v>63257</v>
      </c>
      <c r="F100" s="47">
        <f>VLOOKUP(C100, state_pop!$A$2:$B$52, 2, 0)</f>
        <v>3017804</v>
      </c>
      <c r="G100" s="33">
        <f t="shared" si="2"/>
        <v>2.0961268525059945E-2</v>
      </c>
      <c r="H100" s="33">
        <f>VLOOKUP(C100, pet_household_state!$A$3:$D$53, 3, 0)</f>
        <v>69</v>
      </c>
      <c r="I100" s="33">
        <f>VLOOKUP(C100, pet_household_state!$A$3:$D$53, 4, 0)</f>
        <v>836</v>
      </c>
      <c r="J100" s="33">
        <f>G100*I100</f>
        <v>17.523620486950115</v>
      </c>
      <c r="K100" s="11">
        <f>VLOOKUP(A100, total_pet_services_county!$A$2:$E$1875,2,0)</f>
        <v>8</v>
      </c>
      <c r="L100" s="11">
        <f>VLOOKUP(A100,  total_pet_services_county!$A$2:$E$1875, 3, 0)</f>
        <v>1213</v>
      </c>
      <c r="M100" s="11">
        <f>VLOOKUP(A100, total_pet_services_county!$A$2:$E$1875, 4, 0)</f>
        <v>263</v>
      </c>
      <c r="N100" s="11">
        <f>VLOOKUP(A100, total_pet_services_county!$A$2:$E$1875, 5, 0)</f>
        <v>39</v>
      </c>
    </row>
    <row r="101" spans="1:14" x14ac:dyDescent="0.2">
      <c r="A101" s="57" t="s">
        <v>3417</v>
      </c>
      <c r="B101" s="57" t="s">
        <v>8404</v>
      </c>
      <c r="C101" s="56" t="s">
        <v>3161</v>
      </c>
      <c r="D101" s="56" t="str">
        <f>INDEX(pet_services_county!$A$2:$A$3603,MATCH(A101,pet_services_county!$B$2:$B$3603,0))</f>
        <v>0500000US05035</v>
      </c>
      <c r="E101" s="61">
        <v>47955</v>
      </c>
      <c r="F101" s="47">
        <f>VLOOKUP(C101, state_pop!$A$2:$B$52, 2, 0)</f>
        <v>3017804</v>
      </c>
      <c r="G101" s="33">
        <f t="shared" si="2"/>
        <v>1.5890694027842763E-2</v>
      </c>
      <c r="H101" s="33">
        <f>VLOOKUP(C101, pet_household_state!$A$3:$D$53, 3, 0)</f>
        <v>69</v>
      </c>
      <c r="I101" s="33">
        <f>VLOOKUP(C101, pet_household_state!$A$3:$D$53, 4, 0)</f>
        <v>836</v>
      </c>
      <c r="J101" s="33">
        <f>G101*I101</f>
        <v>13.28462020727655</v>
      </c>
      <c r="K101" s="11">
        <f>VLOOKUP(A101, total_pet_services_county!$A$2:$E$1875,2,0)</f>
        <v>3</v>
      </c>
      <c r="L101" s="11">
        <f>VLOOKUP(A101,  total_pet_services_county!$A$2:$E$1875, 3, 0)</f>
        <v>660</v>
      </c>
      <c r="M101" s="11">
        <f>VLOOKUP(A101, total_pet_services_county!$A$2:$E$1875, 4, 0)</f>
        <v>142</v>
      </c>
      <c r="N101" s="11">
        <f>VLOOKUP(A101, total_pet_services_county!$A$2:$E$1875, 5, 0)</f>
        <v>18</v>
      </c>
    </row>
    <row r="102" spans="1:14" x14ac:dyDescent="0.2">
      <c r="A102" s="57" t="s">
        <v>7077</v>
      </c>
      <c r="B102" s="57" t="s">
        <v>8405</v>
      </c>
      <c r="C102" s="56" t="s">
        <v>3161</v>
      </c>
      <c r="D102" s="56" t="e">
        <f>INDEX(pet_services_county!$A$2:$A$3603,MATCH(A102,pet_services_county!$B$2:$B$3603,0))</f>
        <v>#N/A</v>
      </c>
      <c r="E102" s="61">
        <v>16419</v>
      </c>
      <c r="F102" s="47">
        <f>VLOOKUP(C102, state_pop!$A$2:$B$52, 2, 0)</f>
        <v>3017804</v>
      </c>
      <c r="G102" s="33">
        <f t="shared" ref="G102:G165" si="3">E102/F102</f>
        <v>5.4407111926420672E-3</v>
      </c>
      <c r="H102" s="33">
        <f>VLOOKUP(C102, pet_household_state!$A$3:$D$53, 3, 0)</f>
        <v>69</v>
      </c>
      <c r="I102" s="33">
        <f>VLOOKUP(C102, pet_household_state!$A$3:$D$53, 4, 0)</f>
        <v>836</v>
      </c>
      <c r="J102" s="33">
        <f t="shared" ref="J102:J165" si="4">G102*I102</f>
        <v>4.5484345570487683</v>
      </c>
      <c r="K102" s="11" t="e">
        <f>VLOOKUP(A102, total_pet_services_county!$A$2:$E$1875,2,0)</f>
        <v>#N/A</v>
      </c>
      <c r="L102" s="11" t="e">
        <f>VLOOKUP(A102,  total_pet_services_county!$A$2:$E$1875, 3, 0)</f>
        <v>#N/A</v>
      </c>
      <c r="M102" s="11" t="e">
        <f>VLOOKUP(A102, total_pet_services_county!$A$2:$E$1875, 4, 0)</f>
        <v>#N/A</v>
      </c>
      <c r="N102" s="11" t="e">
        <f>VLOOKUP(A102, total_pet_services_county!$A$2:$E$1875, 5, 0)</f>
        <v>#N/A</v>
      </c>
    </row>
    <row r="103" spans="1:14" x14ac:dyDescent="0.2">
      <c r="A103" s="57" t="s">
        <v>7078</v>
      </c>
      <c r="B103" s="57" t="s">
        <v>8331</v>
      </c>
      <c r="C103" s="56" t="s">
        <v>3161</v>
      </c>
      <c r="D103" s="56" t="e">
        <f>INDEX(pet_services_county!$A$2:$A$3603,MATCH(A103,pet_services_county!$B$2:$B$3603,0))</f>
        <v>#N/A</v>
      </c>
      <c r="E103" s="61">
        <v>7009</v>
      </c>
      <c r="F103" s="47">
        <f>VLOOKUP(C103, state_pop!$A$2:$B$52, 2, 0)</f>
        <v>3017804</v>
      </c>
      <c r="G103" s="33">
        <f t="shared" si="3"/>
        <v>2.3225497746043149E-3</v>
      </c>
      <c r="H103" s="33">
        <f>VLOOKUP(C103, pet_household_state!$A$3:$D$53, 3, 0)</f>
        <v>69</v>
      </c>
      <c r="I103" s="33">
        <f>VLOOKUP(C103, pet_household_state!$A$3:$D$53, 4, 0)</f>
        <v>836</v>
      </c>
      <c r="J103" s="33">
        <f t="shared" si="4"/>
        <v>1.9416516115692073</v>
      </c>
      <c r="K103" s="11" t="e">
        <f>VLOOKUP(A103, total_pet_services_county!$A$2:$E$1875,2,0)</f>
        <v>#N/A</v>
      </c>
      <c r="L103" s="11" t="e">
        <f>VLOOKUP(A103,  total_pet_services_county!$A$2:$E$1875, 3, 0)</f>
        <v>#N/A</v>
      </c>
      <c r="M103" s="11" t="e">
        <f>VLOOKUP(A103, total_pet_services_county!$A$2:$E$1875, 4, 0)</f>
        <v>#N/A</v>
      </c>
      <c r="N103" s="11" t="e">
        <f>VLOOKUP(A103, total_pet_services_county!$A$2:$E$1875, 5, 0)</f>
        <v>#N/A</v>
      </c>
    </row>
    <row r="104" spans="1:14" x14ac:dyDescent="0.2">
      <c r="A104" s="57" t="s">
        <v>7079</v>
      </c>
      <c r="B104" s="57" t="s">
        <v>8406</v>
      </c>
      <c r="C104" s="56" t="s">
        <v>3161</v>
      </c>
      <c r="D104" s="56" t="e">
        <f>INDEX(pet_services_county!$A$2:$A$3603,MATCH(A104,pet_services_county!$B$2:$B$3603,0))</f>
        <v>#N/A</v>
      </c>
      <c r="E104" s="61">
        <v>11361</v>
      </c>
      <c r="F104" s="47">
        <f>VLOOKUP(C104, state_pop!$A$2:$B$52, 2, 0)</f>
        <v>3017804</v>
      </c>
      <c r="G104" s="33">
        <f t="shared" si="3"/>
        <v>3.7646580095990331E-3</v>
      </c>
      <c r="H104" s="33">
        <f>VLOOKUP(C104, pet_household_state!$A$3:$D$53, 3, 0)</f>
        <v>69</v>
      </c>
      <c r="I104" s="33">
        <f>VLOOKUP(C104, pet_household_state!$A$3:$D$53, 4, 0)</f>
        <v>836</v>
      </c>
      <c r="J104" s="33">
        <f t="shared" si="4"/>
        <v>3.1472540960247914</v>
      </c>
      <c r="K104" s="11" t="e">
        <f>VLOOKUP(A104, total_pet_services_county!$A$2:$E$1875,2,0)</f>
        <v>#N/A</v>
      </c>
      <c r="L104" s="11" t="e">
        <f>VLOOKUP(A104,  total_pet_services_county!$A$2:$E$1875, 3, 0)</f>
        <v>#N/A</v>
      </c>
      <c r="M104" s="11" t="e">
        <f>VLOOKUP(A104, total_pet_services_county!$A$2:$E$1875, 4, 0)</f>
        <v>#N/A</v>
      </c>
      <c r="N104" s="11" t="e">
        <f>VLOOKUP(A104, total_pet_services_county!$A$2:$E$1875, 5, 0)</f>
        <v>#N/A</v>
      </c>
    </row>
    <row r="105" spans="1:14" x14ac:dyDescent="0.2">
      <c r="A105" s="57" t="s">
        <v>7080</v>
      </c>
      <c r="B105" s="57" t="s">
        <v>8407</v>
      </c>
      <c r="C105" s="56" t="s">
        <v>3161</v>
      </c>
      <c r="D105" s="56" t="e">
        <f>INDEX(pet_services_county!$A$2:$A$3603,MATCH(A105,pet_services_county!$B$2:$B$3603,0))</f>
        <v>#N/A</v>
      </c>
      <c r="E105" s="61">
        <v>18219</v>
      </c>
      <c r="F105" s="47">
        <f>VLOOKUP(C105, state_pop!$A$2:$B$52, 2, 0)</f>
        <v>3017804</v>
      </c>
      <c r="G105" s="33">
        <f t="shared" si="3"/>
        <v>6.0371714001306908E-3</v>
      </c>
      <c r="H105" s="33">
        <f>VLOOKUP(C105, pet_household_state!$A$3:$D$53, 3, 0)</f>
        <v>69</v>
      </c>
      <c r="I105" s="33">
        <f>VLOOKUP(C105, pet_household_state!$A$3:$D$53, 4, 0)</f>
        <v>836</v>
      </c>
      <c r="J105" s="33">
        <f t="shared" si="4"/>
        <v>5.0470752905092571</v>
      </c>
      <c r="K105" s="11" t="e">
        <f>VLOOKUP(A105, total_pet_services_county!$A$2:$E$1875,2,0)</f>
        <v>#N/A</v>
      </c>
      <c r="L105" s="11" t="e">
        <f>VLOOKUP(A105,  total_pet_services_county!$A$2:$E$1875, 3, 0)</f>
        <v>#N/A</v>
      </c>
      <c r="M105" s="11" t="e">
        <f>VLOOKUP(A105, total_pet_services_county!$A$2:$E$1875, 4, 0)</f>
        <v>#N/A</v>
      </c>
      <c r="N105" s="11" t="e">
        <f>VLOOKUP(A105, total_pet_services_county!$A$2:$E$1875, 5, 0)</f>
        <v>#N/A</v>
      </c>
    </row>
    <row r="106" spans="1:14" x14ac:dyDescent="0.2">
      <c r="A106" s="57" t="s">
        <v>3419</v>
      </c>
      <c r="B106" s="57" t="s">
        <v>8408</v>
      </c>
      <c r="C106" s="56" t="s">
        <v>3161</v>
      </c>
      <c r="D106" s="56" t="str">
        <f>INDEX(pet_services_county!$A$2:$A$3603,MATCH(A106,pet_services_county!$B$2:$B$3603,0))</f>
        <v>0500000US05045</v>
      </c>
      <c r="E106" s="61">
        <v>126007</v>
      </c>
      <c r="F106" s="47">
        <f>VLOOKUP(C106, state_pop!$A$2:$B$52, 2, 0)</f>
        <v>3017804</v>
      </c>
      <c r="G106" s="33">
        <f t="shared" si="3"/>
        <v>4.1754534091677259E-2</v>
      </c>
      <c r="H106" s="33">
        <f>VLOOKUP(C106, pet_household_state!$A$3:$D$53, 3, 0)</f>
        <v>69</v>
      </c>
      <c r="I106" s="33">
        <f>VLOOKUP(C106, pet_household_state!$A$3:$D$53, 4, 0)</f>
        <v>836</v>
      </c>
      <c r="J106" s="33">
        <f t="shared" si="4"/>
        <v>34.906790500642188</v>
      </c>
      <c r="K106" s="11">
        <f>VLOOKUP(A106, total_pet_services_county!$A$2:$E$1875,2,0)</f>
        <v>21</v>
      </c>
      <c r="L106" s="11">
        <f>VLOOKUP(A106,  total_pet_services_county!$A$2:$E$1875, 3, 0)</f>
        <v>6198</v>
      </c>
      <c r="M106" s="11">
        <f>VLOOKUP(A106, total_pet_services_county!$A$2:$E$1875, 4, 0)</f>
        <v>1491</v>
      </c>
      <c r="N106" s="11">
        <f>VLOOKUP(A106, total_pet_services_county!$A$2:$E$1875, 5, 0)</f>
        <v>219</v>
      </c>
    </row>
    <row r="107" spans="1:14" x14ac:dyDescent="0.2">
      <c r="A107" s="57" t="s">
        <v>7081</v>
      </c>
      <c r="B107" s="57" t="s">
        <v>8337</v>
      </c>
      <c r="C107" s="56" t="s">
        <v>3161</v>
      </c>
      <c r="D107" s="56" t="e">
        <f>INDEX(pet_services_county!$A$2:$A$3603,MATCH(A107,pet_services_county!$B$2:$B$3603,0))</f>
        <v>#N/A</v>
      </c>
      <c r="E107" s="61">
        <v>17715</v>
      </c>
      <c r="F107" s="47">
        <f>VLOOKUP(C107, state_pop!$A$2:$B$52, 2, 0)</f>
        <v>3017804</v>
      </c>
      <c r="G107" s="33">
        <f t="shared" si="3"/>
        <v>5.8701625420338761E-3</v>
      </c>
      <c r="H107" s="33">
        <f>VLOOKUP(C107, pet_household_state!$A$3:$D$53, 3, 0)</f>
        <v>69</v>
      </c>
      <c r="I107" s="33">
        <f>VLOOKUP(C107, pet_household_state!$A$3:$D$53, 4, 0)</f>
        <v>836</v>
      </c>
      <c r="J107" s="33">
        <f t="shared" si="4"/>
        <v>4.9074558851403207</v>
      </c>
      <c r="K107" s="11" t="e">
        <f>VLOOKUP(A107, total_pet_services_county!$A$2:$E$1875,2,0)</f>
        <v>#N/A</v>
      </c>
      <c r="L107" s="11" t="e">
        <f>VLOOKUP(A107,  total_pet_services_county!$A$2:$E$1875, 3, 0)</f>
        <v>#N/A</v>
      </c>
      <c r="M107" s="11" t="e">
        <f>VLOOKUP(A107, total_pet_services_county!$A$2:$E$1875, 4, 0)</f>
        <v>#N/A</v>
      </c>
      <c r="N107" s="11" t="e">
        <f>VLOOKUP(A107, total_pet_services_county!$A$2:$E$1875, 5, 0)</f>
        <v>#N/A</v>
      </c>
    </row>
    <row r="108" spans="1:14" x14ac:dyDescent="0.2">
      <c r="A108" s="57" t="s">
        <v>7082</v>
      </c>
      <c r="B108" s="57" t="s">
        <v>8409</v>
      </c>
      <c r="C108" s="56" t="s">
        <v>3161</v>
      </c>
      <c r="D108" s="56" t="e">
        <f>INDEX(pet_services_county!$A$2:$A$3603,MATCH(A108,pet_services_county!$B$2:$B$3603,0))</f>
        <v>#N/A</v>
      </c>
      <c r="E108" s="61">
        <v>12477</v>
      </c>
      <c r="F108" s="47">
        <f>VLOOKUP(C108, state_pop!$A$2:$B$52, 2, 0)</f>
        <v>3017804</v>
      </c>
      <c r="G108" s="33">
        <f t="shared" si="3"/>
        <v>4.1344633382419801E-3</v>
      </c>
      <c r="H108" s="33">
        <f>VLOOKUP(C108, pet_household_state!$A$3:$D$53, 3, 0)</f>
        <v>69</v>
      </c>
      <c r="I108" s="33">
        <f>VLOOKUP(C108, pet_household_state!$A$3:$D$53, 4, 0)</f>
        <v>836</v>
      </c>
      <c r="J108" s="33">
        <f t="shared" si="4"/>
        <v>3.4564113507702952</v>
      </c>
      <c r="K108" s="11" t="e">
        <f>VLOOKUP(A108, total_pet_services_county!$A$2:$E$1875,2,0)</f>
        <v>#N/A</v>
      </c>
      <c r="L108" s="11" t="e">
        <f>VLOOKUP(A108,  total_pet_services_county!$A$2:$E$1875, 3, 0)</f>
        <v>#N/A</v>
      </c>
      <c r="M108" s="11" t="e">
        <f>VLOOKUP(A108, total_pet_services_county!$A$2:$E$1875, 4, 0)</f>
        <v>#N/A</v>
      </c>
      <c r="N108" s="11" t="e">
        <f>VLOOKUP(A108, total_pet_services_county!$A$2:$E$1875, 5, 0)</f>
        <v>#N/A</v>
      </c>
    </row>
    <row r="109" spans="1:14" x14ac:dyDescent="0.2">
      <c r="A109" s="57" t="s">
        <v>3421</v>
      </c>
      <c r="B109" s="57" t="s">
        <v>8410</v>
      </c>
      <c r="C109" s="56" t="s">
        <v>3161</v>
      </c>
      <c r="D109" s="56" t="str">
        <f>INDEX(pet_services_county!$A$2:$A$3603,MATCH(A109,pet_services_county!$B$2:$B$3603,0))</f>
        <v>0500000US05051</v>
      </c>
      <c r="E109" s="61">
        <v>99386</v>
      </c>
      <c r="F109" s="47">
        <f>VLOOKUP(C109, state_pop!$A$2:$B$52, 2, 0)</f>
        <v>3017804</v>
      </c>
      <c r="G109" s="33">
        <f t="shared" si="3"/>
        <v>3.2933218989702445E-2</v>
      </c>
      <c r="H109" s="33">
        <f>VLOOKUP(C109, pet_household_state!$A$3:$D$53, 3, 0)</f>
        <v>69</v>
      </c>
      <c r="I109" s="33">
        <f>VLOOKUP(C109, pet_household_state!$A$3:$D$53, 4, 0)</f>
        <v>836</v>
      </c>
      <c r="J109" s="33">
        <f t="shared" si="4"/>
        <v>27.532171075391243</v>
      </c>
      <c r="K109" s="11">
        <f>VLOOKUP(A109, total_pet_services_county!$A$2:$E$1875,2,0)</f>
        <v>32</v>
      </c>
      <c r="L109" s="11">
        <f>VLOOKUP(A109,  total_pet_services_county!$A$2:$E$1875, 3, 0)</f>
        <v>7512</v>
      </c>
      <c r="M109" s="11">
        <f>VLOOKUP(A109, total_pet_services_county!$A$2:$E$1875, 4, 0)</f>
        <v>1767</v>
      </c>
      <c r="N109" s="11">
        <f>VLOOKUP(A109, total_pet_services_county!$A$2:$E$1875, 5, 0)</f>
        <v>299</v>
      </c>
    </row>
    <row r="110" spans="1:14" x14ac:dyDescent="0.2">
      <c r="A110" s="57" t="s">
        <v>7083</v>
      </c>
      <c r="B110" s="57" t="s">
        <v>8411</v>
      </c>
      <c r="C110" s="56" t="s">
        <v>3161</v>
      </c>
      <c r="D110" s="56" t="e">
        <f>INDEX(pet_services_county!$A$2:$A$3603,MATCH(A110,pet_services_county!$B$2:$B$3603,0))</f>
        <v>#N/A</v>
      </c>
      <c r="E110" s="61">
        <v>18265</v>
      </c>
      <c r="F110" s="47">
        <f>VLOOKUP(C110, state_pop!$A$2:$B$52, 2, 0)</f>
        <v>3017804</v>
      </c>
      <c r="G110" s="33">
        <f t="shared" si="3"/>
        <v>6.0524142720998451E-3</v>
      </c>
      <c r="H110" s="33">
        <f>VLOOKUP(C110, pet_household_state!$A$3:$D$53, 3, 0)</f>
        <v>69</v>
      </c>
      <c r="I110" s="33">
        <f>VLOOKUP(C110, pet_household_state!$A$3:$D$53, 4, 0)</f>
        <v>836</v>
      </c>
      <c r="J110" s="33">
        <f t="shared" si="4"/>
        <v>5.0598183314754701</v>
      </c>
      <c r="K110" s="11" t="e">
        <f>VLOOKUP(A110, total_pet_services_county!$A$2:$E$1875,2,0)</f>
        <v>#N/A</v>
      </c>
      <c r="L110" s="11" t="e">
        <f>VLOOKUP(A110,  total_pet_services_county!$A$2:$E$1875, 3, 0)</f>
        <v>#N/A</v>
      </c>
      <c r="M110" s="11" t="e">
        <f>VLOOKUP(A110, total_pet_services_county!$A$2:$E$1875, 4, 0)</f>
        <v>#N/A</v>
      </c>
      <c r="N110" s="11" t="e">
        <f>VLOOKUP(A110, total_pet_services_county!$A$2:$E$1875, 5, 0)</f>
        <v>#N/A</v>
      </c>
    </row>
    <row r="111" spans="1:14" x14ac:dyDescent="0.2">
      <c r="A111" s="57" t="s">
        <v>3423</v>
      </c>
      <c r="B111" s="57" t="s">
        <v>8339</v>
      </c>
      <c r="C111" s="56" t="s">
        <v>3161</v>
      </c>
      <c r="D111" s="56" t="str">
        <f>INDEX(pet_services_county!$A$2:$A$3603,MATCH(A111,pet_services_county!$B$2:$B$3603,0))</f>
        <v>0500000US05055</v>
      </c>
      <c r="E111" s="61">
        <v>45325</v>
      </c>
      <c r="F111" s="47">
        <f>VLOOKUP(C111, state_pop!$A$2:$B$52, 2, 0)</f>
        <v>3017804</v>
      </c>
      <c r="G111" s="33">
        <f t="shared" si="3"/>
        <v>1.5019199391345495E-2</v>
      </c>
      <c r="H111" s="33">
        <f>VLOOKUP(C111, pet_household_state!$A$3:$D$53, 3, 0)</f>
        <v>69</v>
      </c>
      <c r="I111" s="33">
        <f>VLOOKUP(C111, pet_household_state!$A$3:$D$53, 4, 0)</f>
        <v>836</v>
      </c>
      <c r="J111" s="33">
        <f t="shared" si="4"/>
        <v>12.556050691164833</v>
      </c>
      <c r="K111" s="11">
        <f>VLOOKUP(A111, total_pet_services_county!$A$2:$E$1875,2,0)</f>
        <v>5</v>
      </c>
      <c r="L111" s="11">
        <f>VLOOKUP(A111,  total_pet_services_county!$A$2:$E$1875, 3, 0)</f>
        <v>1374</v>
      </c>
      <c r="M111" s="11">
        <f>VLOOKUP(A111, total_pet_services_county!$A$2:$E$1875, 4, 0)</f>
        <v>285</v>
      </c>
      <c r="N111" s="11">
        <f>VLOOKUP(A111, total_pet_services_county!$A$2:$E$1875, 5, 0)</f>
        <v>37</v>
      </c>
    </row>
    <row r="112" spans="1:14" x14ac:dyDescent="0.2">
      <c r="A112" s="57" t="s">
        <v>7084</v>
      </c>
      <c r="B112" s="57" t="s">
        <v>8412</v>
      </c>
      <c r="C112" s="56" t="s">
        <v>3161</v>
      </c>
      <c r="D112" s="56" t="e">
        <f>INDEX(pet_services_county!$A$2:$A$3603,MATCH(A112,pet_services_county!$B$2:$B$3603,0))</f>
        <v>#N/A</v>
      </c>
      <c r="E112" s="61">
        <v>21532</v>
      </c>
      <c r="F112" s="47">
        <f>VLOOKUP(C112, state_pop!$A$2:$B$52, 2, 0)</f>
        <v>3017804</v>
      </c>
      <c r="G112" s="33">
        <f t="shared" si="3"/>
        <v>7.1349895486916975E-3</v>
      </c>
      <c r="H112" s="33">
        <f>VLOOKUP(C112, pet_household_state!$A$3:$D$53, 3, 0)</f>
        <v>69</v>
      </c>
      <c r="I112" s="33">
        <f>VLOOKUP(C112, pet_household_state!$A$3:$D$53, 4, 0)</f>
        <v>836</v>
      </c>
      <c r="J112" s="33">
        <f t="shared" si="4"/>
        <v>5.9648512627062589</v>
      </c>
      <c r="K112" s="11" t="e">
        <f>VLOOKUP(A112, total_pet_services_county!$A$2:$E$1875,2,0)</f>
        <v>#N/A</v>
      </c>
      <c r="L112" s="11" t="e">
        <f>VLOOKUP(A112,  total_pet_services_county!$A$2:$E$1875, 3, 0)</f>
        <v>#N/A</v>
      </c>
      <c r="M112" s="11" t="e">
        <f>VLOOKUP(A112, total_pet_services_county!$A$2:$E$1875, 4, 0)</f>
        <v>#N/A</v>
      </c>
      <c r="N112" s="11" t="e">
        <f>VLOOKUP(A112, total_pet_services_county!$A$2:$E$1875, 5, 0)</f>
        <v>#N/A</v>
      </c>
    </row>
    <row r="113" spans="1:14" x14ac:dyDescent="0.2">
      <c r="A113" s="57" t="s">
        <v>3425</v>
      </c>
      <c r="B113" s="57" t="s">
        <v>8413</v>
      </c>
      <c r="C113" s="56" t="s">
        <v>3161</v>
      </c>
      <c r="D113" s="56" t="str">
        <f>INDEX(pet_services_county!$A$2:$A$3603,MATCH(A113,pet_services_county!$B$2:$B$3603,0))</f>
        <v>0500000US05059</v>
      </c>
      <c r="E113" s="61">
        <v>33771</v>
      </c>
      <c r="F113" s="47">
        <f>VLOOKUP(C113, state_pop!$A$2:$B$52, 2, 0)</f>
        <v>3017804</v>
      </c>
      <c r="G113" s="33">
        <f t="shared" si="3"/>
        <v>1.1190587592832405E-2</v>
      </c>
      <c r="H113" s="33">
        <f>VLOOKUP(C113, pet_household_state!$A$3:$D$53, 3, 0)</f>
        <v>69</v>
      </c>
      <c r="I113" s="33">
        <f>VLOOKUP(C113, pet_household_state!$A$3:$D$53, 4, 0)</f>
        <v>836</v>
      </c>
      <c r="J113" s="33">
        <f t="shared" si="4"/>
        <v>9.3553312276078913</v>
      </c>
      <c r="K113" s="11">
        <f>VLOOKUP(A113, total_pet_services_county!$A$2:$E$1875,2,0)</f>
        <v>4</v>
      </c>
      <c r="L113" s="11">
        <f>VLOOKUP(A113,  total_pet_services_county!$A$2:$E$1875, 3, 0)</f>
        <v>1071</v>
      </c>
      <c r="M113" s="11">
        <f>VLOOKUP(A113, total_pet_services_county!$A$2:$E$1875, 4, 0)</f>
        <v>234</v>
      </c>
      <c r="N113" s="11">
        <f>VLOOKUP(A113, total_pet_services_county!$A$2:$E$1875, 5, 0)</f>
        <v>32</v>
      </c>
    </row>
    <row r="114" spans="1:14" x14ac:dyDescent="0.2">
      <c r="A114" s="57" t="s">
        <v>3427</v>
      </c>
      <c r="B114" s="57" t="s">
        <v>8414</v>
      </c>
      <c r="C114" s="56" t="s">
        <v>3161</v>
      </c>
      <c r="D114" s="56" t="str">
        <f>INDEX(pet_services_county!$A$2:$A$3603,MATCH(A114,pet_services_county!$B$2:$B$3603,0))</f>
        <v>0500000US05061</v>
      </c>
      <c r="E114" s="61">
        <v>13202</v>
      </c>
      <c r="F114" s="47">
        <f>VLOOKUP(C114, state_pop!$A$2:$B$52, 2, 0)</f>
        <v>3017804</v>
      </c>
      <c r="G114" s="33">
        <f t="shared" si="3"/>
        <v>4.3747042551471205E-3</v>
      </c>
      <c r="H114" s="33">
        <f>VLOOKUP(C114, pet_household_state!$A$3:$D$53, 3, 0)</f>
        <v>69</v>
      </c>
      <c r="I114" s="33">
        <f>VLOOKUP(C114, pet_household_state!$A$3:$D$53, 4, 0)</f>
        <v>836</v>
      </c>
      <c r="J114" s="33">
        <f t="shared" si="4"/>
        <v>3.6572527573029929</v>
      </c>
      <c r="K114" s="11">
        <f>VLOOKUP(A114, total_pet_services_county!$A$2:$E$1875,2,0)</f>
        <v>3</v>
      </c>
      <c r="L114" s="11">
        <f>VLOOKUP(A114,  total_pet_services_county!$A$2:$E$1875, 3, 0)</f>
        <v>662</v>
      </c>
      <c r="M114" s="11">
        <f>VLOOKUP(A114, total_pet_services_county!$A$2:$E$1875, 4, 0)</f>
        <v>149</v>
      </c>
      <c r="N114" s="11">
        <f>VLOOKUP(A114, total_pet_services_county!$A$2:$E$1875, 5, 0)</f>
        <v>15</v>
      </c>
    </row>
    <row r="115" spans="1:14" x14ac:dyDescent="0.2">
      <c r="A115" s="57" t="s">
        <v>3429</v>
      </c>
      <c r="B115" s="57" t="s">
        <v>8415</v>
      </c>
      <c r="C115" s="56" t="s">
        <v>3161</v>
      </c>
      <c r="D115" s="56" t="str">
        <f>INDEX(pet_services_county!$A$2:$A$3603,MATCH(A115,pet_services_county!$B$2:$B$3603,0))</f>
        <v>0500000US05063</v>
      </c>
      <c r="E115" s="61">
        <v>37825</v>
      </c>
      <c r="F115" s="47">
        <f>VLOOKUP(C115, state_pop!$A$2:$B$52, 2, 0)</f>
        <v>3017804</v>
      </c>
      <c r="G115" s="33">
        <f t="shared" si="3"/>
        <v>1.2533948526809561E-2</v>
      </c>
      <c r="H115" s="33">
        <f>VLOOKUP(C115, pet_household_state!$A$3:$D$53, 3, 0)</f>
        <v>69</v>
      </c>
      <c r="I115" s="33">
        <f>VLOOKUP(C115, pet_household_state!$A$3:$D$53, 4, 0)</f>
        <v>836</v>
      </c>
      <c r="J115" s="33">
        <f t="shared" si="4"/>
        <v>10.478380968412793</v>
      </c>
      <c r="K115" s="11">
        <f>VLOOKUP(A115, total_pet_services_county!$A$2:$E$1875,2,0)</f>
        <v>4</v>
      </c>
      <c r="L115" s="11">
        <f>VLOOKUP(A115,  total_pet_services_county!$A$2:$E$1875, 3, 0)</f>
        <v>628</v>
      </c>
      <c r="M115" s="11">
        <f>VLOOKUP(A115, total_pet_services_county!$A$2:$E$1875, 4, 0)</f>
        <v>157</v>
      </c>
      <c r="N115" s="11">
        <f>VLOOKUP(A115, total_pet_services_county!$A$2:$E$1875, 5, 0)</f>
        <v>25</v>
      </c>
    </row>
    <row r="116" spans="1:14" x14ac:dyDescent="0.2">
      <c r="A116" s="57" t="s">
        <v>7085</v>
      </c>
      <c r="B116" s="57" t="s">
        <v>8416</v>
      </c>
      <c r="C116" s="56" t="s">
        <v>3161</v>
      </c>
      <c r="D116" s="56" t="e">
        <f>INDEX(pet_services_county!$A$2:$A$3603,MATCH(A116,pet_services_county!$B$2:$B$3603,0))</f>
        <v>#N/A</v>
      </c>
      <c r="E116" s="61">
        <v>13629</v>
      </c>
      <c r="F116" s="47">
        <f>VLOOKUP(C116, state_pop!$A$2:$B$52, 2, 0)</f>
        <v>3017804</v>
      </c>
      <c r="G116" s="33">
        <f t="shared" si="3"/>
        <v>4.5161978710346997E-3</v>
      </c>
      <c r="H116" s="33">
        <f>VLOOKUP(C116, pet_household_state!$A$3:$D$53, 3, 0)</f>
        <v>69</v>
      </c>
      <c r="I116" s="33">
        <f>VLOOKUP(C116, pet_household_state!$A$3:$D$53, 4, 0)</f>
        <v>836</v>
      </c>
      <c r="J116" s="33">
        <f t="shared" si="4"/>
        <v>3.775541420185009</v>
      </c>
      <c r="K116" s="11" t="e">
        <f>VLOOKUP(A116, total_pet_services_county!$A$2:$E$1875,2,0)</f>
        <v>#N/A</v>
      </c>
      <c r="L116" s="11" t="e">
        <f>VLOOKUP(A116,  total_pet_services_county!$A$2:$E$1875, 3, 0)</f>
        <v>#N/A</v>
      </c>
      <c r="M116" s="11" t="e">
        <f>VLOOKUP(A116, total_pet_services_county!$A$2:$E$1875, 4, 0)</f>
        <v>#N/A</v>
      </c>
      <c r="N116" s="11" t="e">
        <f>VLOOKUP(A116, total_pet_services_county!$A$2:$E$1875, 5, 0)</f>
        <v>#N/A</v>
      </c>
    </row>
    <row r="117" spans="1:14" x14ac:dyDescent="0.2">
      <c r="A117" s="57" t="s">
        <v>7086</v>
      </c>
      <c r="B117" s="57" t="s">
        <v>8343</v>
      </c>
      <c r="C117" s="56" t="s">
        <v>3161</v>
      </c>
      <c r="D117" s="56" t="e">
        <f>INDEX(pet_services_county!$A$2:$A$3603,MATCH(A117,pet_services_county!$B$2:$B$3603,0))</f>
        <v>#N/A</v>
      </c>
      <c r="E117" s="61">
        <v>16719</v>
      </c>
      <c r="F117" s="47">
        <f>VLOOKUP(C117, state_pop!$A$2:$B$52, 2, 0)</f>
        <v>3017804</v>
      </c>
      <c r="G117" s="33">
        <f t="shared" si="3"/>
        <v>5.5401212272235042E-3</v>
      </c>
      <c r="H117" s="33">
        <f>VLOOKUP(C117, pet_household_state!$A$3:$D$53, 3, 0)</f>
        <v>69</v>
      </c>
      <c r="I117" s="33">
        <f>VLOOKUP(C117, pet_household_state!$A$3:$D$53, 4, 0)</f>
        <v>836</v>
      </c>
      <c r="J117" s="33">
        <f t="shared" si="4"/>
        <v>4.6315413459588495</v>
      </c>
      <c r="K117" s="11" t="e">
        <f>VLOOKUP(A117, total_pet_services_county!$A$2:$E$1875,2,0)</f>
        <v>#N/A</v>
      </c>
      <c r="L117" s="11" t="e">
        <f>VLOOKUP(A117,  total_pet_services_county!$A$2:$E$1875, 3, 0)</f>
        <v>#N/A</v>
      </c>
      <c r="M117" s="11" t="e">
        <f>VLOOKUP(A117, total_pet_services_county!$A$2:$E$1875, 4, 0)</f>
        <v>#N/A</v>
      </c>
      <c r="N117" s="11" t="e">
        <f>VLOOKUP(A117, total_pet_services_county!$A$2:$E$1875, 5, 0)</f>
        <v>#N/A</v>
      </c>
    </row>
    <row r="118" spans="1:14" x14ac:dyDescent="0.2">
      <c r="A118" s="57" t="s">
        <v>3431</v>
      </c>
      <c r="B118" s="57" t="s">
        <v>8344</v>
      </c>
      <c r="C118" s="56" t="s">
        <v>3161</v>
      </c>
      <c r="D118" s="56" t="str">
        <f>INDEX(pet_services_county!$A$2:$A$3603,MATCH(A118,pet_services_county!$B$2:$B$3603,0))</f>
        <v>0500000US05069</v>
      </c>
      <c r="E118" s="61">
        <v>66824</v>
      </c>
      <c r="F118" s="47">
        <f>VLOOKUP(C118, state_pop!$A$2:$B$52, 2, 0)</f>
        <v>3017804</v>
      </c>
      <c r="G118" s="33">
        <f t="shared" si="3"/>
        <v>2.2143253836233234E-2</v>
      </c>
      <c r="H118" s="33">
        <f>VLOOKUP(C118, pet_household_state!$A$3:$D$53, 3, 0)</f>
        <v>69</v>
      </c>
      <c r="I118" s="33">
        <f>VLOOKUP(C118, pet_household_state!$A$3:$D$53, 4, 0)</f>
        <v>836</v>
      </c>
      <c r="J118" s="33">
        <f t="shared" si="4"/>
        <v>18.511760207090983</v>
      </c>
      <c r="K118" s="11">
        <f>VLOOKUP(A118, total_pet_services_county!$A$2:$E$1875,2,0)</f>
        <v>8</v>
      </c>
      <c r="L118" s="11">
        <f>VLOOKUP(A118,  total_pet_services_county!$A$2:$E$1875, 3, 0)</f>
        <v>1453</v>
      </c>
      <c r="M118" s="11">
        <f>VLOOKUP(A118, total_pet_services_county!$A$2:$E$1875, 4, 0)</f>
        <v>265</v>
      </c>
      <c r="N118" s="11">
        <f>VLOOKUP(A118, total_pet_services_county!$A$2:$E$1875, 5, 0)</f>
        <v>46</v>
      </c>
    </row>
    <row r="119" spans="1:14" x14ac:dyDescent="0.2">
      <c r="A119" s="57" t="s">
        <v>7087</v>
      </c>
      <c r="B119" s="57" t="s">
        <v>8417</v>
      </c>
      <c r="C119" s="56" t="s">
        <v>3161</v>
      </c>
      <c r="D119" s="56" t="e">
        <f>INDEX(pet_services_county!$A$2:$A$3603,MATCH(A119,pet_services_county!$B$2:$B$3603,0))</f>
        <v>#N/A</v>
      </c>
      <c r="E119" s="61">
        <v>26578</v>
      </c>
      <c r="F119" s="47">
        <f>VLOOKUP(C119, state_pop!$A$2:$B$52, 2, 0)</f>
        <v>3017804</v>
      </c>
      <c r="G119" s="33">
        <f t="shared" si="3"/>
        <v>8.8070663303514742E-3</v>
      </c>
      <c r="H119" s="33">
        <f>VLOOKUP(C119, pet_household_state!$A$3:$D$53, 3, 0)</f>
        <v>69</v>
      </c>
      <c r="I119" s="33">
        <f>VLOOKUP(C119, pet_household_state!$A$3:$D$53, 4, 0)</f>
        <v>836</v>
      </c>
      <c r="J119" s="33">
        <f t="shared" si="4"/>
        <v>7.362707452173832</v>
      </c>
      <c r="K119" s="11" t="e">
        <f>VLOOKUP(A119, total_pet_services_county!$A$2:$E$1875,2,0)</f>
        <v>#N/A</v>
      </c>
      <c r="L119" s="11" t="e">
        <f>VLOOKUP(A119,  total_pet_services_county!$A$2:$E$1875, 3, 0)</f>
        <v>#N/A</v>
      </c>
      <c r="M119" s="11" t="e">
        <f>VLOOKUP(A119, total_pet_services_county!$A$2:$E$1875, 4, 0)</f>
        <v>#N/A</v>
      </c>
      <c r="N119" s="11" t="e">
        <f>VLOOKUP(A119, total_pet_services_county!$A$2:$E$1875, 5, 0)</f>
        <v>#N/A</v>
      </c>
    </row>
    <row r="120" spans="1:14" x14ac:dyDescent="0.2">
      <c r="A120" s="57" t="s">
        <v>7088</v>
      </c>
      <c r="B120" s="57" t="s">
        <v>8418</v>
      </c>
      <c r="C120" s="56" t="s">
        <v>3161</v>
      </c>
      <c r="D120" s="56" t="e">
        <f>INDEX(pet_services_county!$A$2:$A$3603,MATCH(A120,pet_services_county!$B$2:$B$3603,0))</f>
        <v>#N/A</v>
      </c>
      <c r="E120" s="61">
        <v>6624</v>
      </c>
      <c r="F120" s="47">
        <f>VLOOKUP(C120, state_pop!$A$2:$B$52, 2, 0)</f>
        <v>3017804</v>
      </c>
      <c r="G120" s="33">
        <f t="shared" si="3"/>
        <v>2.194973563558137E-3</v>
      </c>
      <c r="H120" s="33">
        <f>VLOOKUP(C120, pet_household_state!$A$3:$D$53, 3, 0)</f>
        <v>69</v>
      </c>
      <c r="I120" s="33">
        <f>VLOOKUP(C120, pet_household_state!$A$3:$D$53, 4, 0)</f>
        <v>836</v>
      </c>
      <c r="J120" s="33">
        <f t="shared" si="4"/>
        <v>1.8349978991346025</v>
      </c>
      <c r="K120" s="11" t="e">
        <f>VLOOKUP(A120, total_pet_services_county!$A$2:$E$1875,2,0)</f>
        <v>#N/A</v>
      </c>
      <c r="L120" s="11" t="e">
        <f>VLOOKUP(A120,  total_pet_services_county!$A$2:$E$1875, 3, 0)</f>
        <v>#N/A</v>
      </c>
      <c r="M120" s="11" t="e">
        <f>VLOOKUP(A120, total_pet_services_county!$A$2:$E$1875, 4, 0)</f>
        <v>#N/A</v>
      </c>
      <c r="N120" s="11" t="e">
        <f>VLOOKUP(A120, total_pet_services_county!$A$2:$E$1875, 5, 0)</f>
        <v>#N/A</v>
      </c>
    </row>
    <row r="121" spans="1:14" x14ac:dyDescent="0.2">
      <c r="A121" s="57" t="s">
        <v>7089</v>
      </c>
      <c r="B121" s="57" t="s">
        <v>8347</v>
      </c>
      <c r="C121" s="56" t="s">
        <v>3161</v>
      </c>
      <c r="D121" s="56" t="e">
        <f>INDEX(pet_services_county!$A$2:$A$3603,MATCH(A121,pet_services_county!$B$2:$B$3603,0))</f>
        <v>#N/A</v>
      </c>
      <c r="E121" s="61">
        <v>16406</v>
      </c>
      <c r="F121" s="47">
        <f>VLOOKUP(C121, state_pop!$A$2:$B$52, 2, 0)</f>
        <v>3017804</v>
      </c>
      <c r="G121" s="33">
        <f t="shared" si="3"/>
        <v>5.4364034244768714E-3</v>
      </c>
      <c r="H121" s="33">
        <f>VLOOKUP(C121, pet_household_state!$A$3:$D$53, 3, 0)</f>
        <v>69</v>
      </c>
      <c r="I121" s="33">
        <f>VLOOKUP(C121, pet_household_state!$A$3:$D$53, 4, 0)</f>
        <v>836</v>
      </c>
      <c r="J121" s="33">
        <f t="shared" si="4"/>
        <v>4.5448332628626646</v>
      </c>
      <c r="K121" s="11" t="e">
        <f>VLOOKUP(A121, total_pet_services_county!$A$2:$E$1875,2,0)</f>
        <v>#N/A</v>
      </c>
      <c r="L121" s="11" t="e">
        <f>VLOOKUP(A121,  total_pet_services_county!$A$2:$E$1875, 3, 0)</f>
        <v>#N/A</v>
      </c>
      <c r="M121" s="11" t="e">
        <f>VLOOKUP(A121, total_pet_services_county!$A$2:$E$1875, 4, 0)</f>
        <v>#N/A</v>
      </c>
      <c r="N121" s="11" t="e">
        <f>VLOOKUP(A121, total_pet_services_county!$A$2:$E$1875, 5, 0)</f>
        <v>#N/A</v>
      </c>
    </row>
    <row r="122" spans="1:14" x14ac:dyDescent="0.2">
      <c r="A122" s="57" t="s">
        <v>7090</v>
      </c>
      <c r="B122" s="57" t="s">
        <v>8348</v>
      </c>
      <c r="C122" s="56" t="s">
        <v>3161</v>
      </c>
      <c r="D122" s="56" t="e">
        <f>INDEX(pet_services_county!$A$2:$A$3603,MATCH(A122,pet_services_county!$B$2:$B$3603,0))</f>
        <v>#N/A</v>
      </c>
      <c r="E122" s="61">
        <v>8857</v>
      </c>
      <c r="F122" s="47">
        <f>VLOOKUP(C122, state_pop!$A$2:$B$52, 2, 0)</f>
        <v>3017804</v>
      </c>
      <c r="G122" s="33">
        <f t="shared" si="3"/>
        <v>2.9349155876259689E-3</v>
      </c>
      <c r="H122" s="33">
        <f>VLOOKUP(C122, pet_household_state!$A$3:$D$53, 3, 0)</f>
        <v>69</v>
      </c>
      <c r="I122" s="33">
        <f>VLOOKUP(C122, pet_household_state!$A$3:$D$53, 4, 0)</f>
        <v>836</v>
      </c>
      <c r="J122" s="33">
        <f t="shared" si="4"/>
        <v>2.4535894312553101</v>
      </c>
      <c r="K122" s="11" t="e">
        <f>VLOOKUP(A122, total_pet_services_county!$A$2:$E$1875,2,0)</f>
        <v>#N/A</v>
      </c>
      <c r="L122" s="11" t="e">
        <f>VLOOKUP(A122,  total_pet_services_county!$A$2:$E$1875, 3, 0)</f>
        <v>#N/A</v>
      </c>
      <c r="M122" s="11" t="e">
        <f>VLOOKUP(A122, total_pet_services_county!$A$2:$E$1875, 4, 0)</f>
        <v>#N/A</v>
      </c>
      <c r="N122" s="11" t="e">
        <f>VLOOKUP(A122, total_pet_services_county!$A$2:$E$1875, 5, 0)</f>
        <v>#N/A</v>
      </c>
    </row>
    <row r="123" spans="1:14" x14ac:dyDescent="0.2">
      <c r="A123" s="57" t="s">
        <v>7091</v>
      </c>
      <c r="B123" s="57" t="s">
        <v>8419</v>
      </c>
      <c r="C123" s="56" t="s">
        <v>3161</v>
      </c>
      <c r="D123" s="56" t="e">
        <f>INDEX(pet_services_county!$A$2:$A$3603,MATCH(A123,pet_services_county!$B$2:$B$3603,0))</f>
        <v>#N/A</v>
      </c>
      <c r="E123" s="61">
        <v>13024</v>
      </c>
      <c r="F123" s="47">
        <f>VLOOKUP(C123, state_pop!$A$2:$B$52, 2, 0)</f>
        <v>3017804</v>
      </c>
      <c r="G123" s="33">
        <f t="shared" si="3"/>
        <v>4.3157209679621344E-3</v>
      </c>
      <c r="H123" s="33">
        <f>VLOOKUP(C123, pet_household_state!$A$3:$D$53, 3, 0)</f>
        <v>69</v>
      </c>
      <c r="I123" s="33">
        <f>VLOOKUP(C123, pet_household_state!$A$3:$D$53, 4, 0)</f>
        <v>836</v>
      </c>
      <c r="J123" s="33">
        <f t="shared" si="4"/>
        <v>3.6079427292163442</v>
      </c>
      <c r="K123" s="11" t="e">
        <f>VLOOKUP(A123, total_pet_services_county!$A$2:$E$1875,2,0)</f>
        <v>#N/A</v>
      </c>
      <c r="L123" s="11" t="e">
        <f>VLOOKUP(A123,  total_pet_services_county!$A$2:$E$1875, 3, 0)</f>
        <v>#N/A</v>
      </c>
      <c r="M123" s="11" t="e">
        <f>VLOOKUP(A123, total_pet_services_county!$A$2:$E$1875, 4, 0)</f>
        <v>#N/A</v>
      </c>
      <c r="N123" s="11" t="e">
        <f>VLOOKUP(A123, total_pet_services_county!$A$2:$E$1875, 5, 0)</f>
        <v>#N/A</v>
      </c>
    </row>
    <row r="124" spans="1:14" x14ac:dyDescent="0.2">
      <c r="A124" s="57" t="s">
        <v>7092</v>
      </c>
      <c r="B124" s="57" t="s">
        <v>8420</v>
      </c>
      <c r="C124" s="56" t="s">
        <v>3161</v>
      </c>
      <c r="D124" s="56" t="e">
        <f>INDEX(pet_services_county!$A$2:$A$3603,MATCH(A124,pet_services_county!$B$2:$B$3603,0))</f>
        <v>#N/A</v>
      </c>
      <c r="E124" s="61">
        <v>12259</v>
      </c>
      <c r="F124" s="47">
        <f>VLOOKUP(C124, state_pop!$A$2:$B$52, 2, 0)</f>
        <v>3017804</v>
      </c>
      <c r="G124" s="33">
        <f t="shared" si="3"/>
        <v>4.0622253797794692E-3</v>
      </c>
      <c r="H124" s="33">
        <f>VLOOKUP(C124, pet_household_state!$A$3:$D$53, 3, 0)</f>
        <v>69</v>
      </c>
      <c r="I124" s="33">
        <f>VLOOKUP(C124, pet_household_state!$A$3:$D$53, 4, 0)</f>
        <v>836</v>
      </c>
      <c r="J124" s="33">
        <f t="shared" si="4"/>
        <v>3.3960204174956363</v>
      </c>
      <c r="K124" s="11" t="e">
        <f>VLOOKUP(A124, total_pet_services_county!$A$2:$E$1875,2,0)</f>
        <v>#N/A</v>
      </c>
      <c r="L124" s="11" t="e">
        <f>VLOOKUP(A124,  total_pet_services_county!$A$2:$E$1875, 3, 0)</f>
        <v>#N/A</v>
      </c>
      <c r="M124" s="11" t="e">
        <f>VLOOKUP(A124, total_pet_services_county!$A$2:$E$1875, 4, 0)</f>
        <v>#N/A</v>
      </c>
      <c r="N124" s="11" t="e">
        <f>VLOOKUP(A124, total_pet_services_county!$A$2:$E$1875, 5, 0)</f>
        <v>#N/A</v>
      </c>
    </row>
    <row r="125" spans="1:14" x14ac:dyDescent="0.2">
      <c r="A125" s="57" t="s">
        <v>7093</v>
      </c>
      <c r="B125" s="57" t="s">
        <v>8421</v>
      </c>
      <c r="C125" s="56" t="s">
        <v>3161</v>
      </c>
      <c r="D125" s="56" t="e">
        <f>INDEX(pet_services_county!$A$2:$A$3603,MATCH(A125,pet_services_county!$B$2:$B$3603,0))</f>
        <v>#N/A</v>
      </c>
      <c r="E125" s="61">
        <v>21466</v>
      </c>
      <c r="F125" s="47">
        <f>VLOOKUP(C125, state_pop!$A$2:$B$52, 2, 0)</f>
        <v>3017804</v>
      </c>
      <c r="G125" s="33">
        <f t="shared" si="3"/>
        <v>7.1131193410837812E-3</v>
      </c>
      <c r="H125" s="33">
        <f>VLOOKUP(C125, pet_household_state!$A$3:$D$53, 3, 0)</f>
        <v>69</v>
      </c>
      <c r="I125" s="33">
        <f>VLOOKUP(C125, pet_household_state!$A$3:$D$53, 4, 0)</f>
        <v>836</v>
      </c>
      <c r="J125" s="33">
        <f t="shared" si="4"/>
        <v>5.946567769146041</v>
      </c>
      <c r="K125" s="11" t="e">
        <f>VLOOKUP(A125, total_pet_services_county!$A$2:$E$1875,2,0)</f>
        <v>#N/A</v>
      </c>
      <c r="L125" s="11" t="e">
        <f>VLOOKUP(A125,  total_pet_services_county!$A$2:$E$1875, 3, 0)</f>
        <v>#N/A</v>
      </c>
      <c r="M125" s="11" t="e">
        <f>VLOOKUP(A125, total_pet_services_county!$A$2:$E$1875, 4, 0)</f>
        <v>#N/A</v>
      </c>
      <c r="N125" s="11" t="e">
        <f>VLOOKUP(A125, total_pet_services_county!$A$2:$E$1875, 5, 0)</f>
        <v>#N/A</v>
      </c>
    </row>
    <row r="126" spans="1:14" x14ac:dyDescent="0.2">
      <c r="A126" s="57" t="s">
        <v>3433</v>
      </c>
      <c r="B126" s="57" t="s">
        <v>8422</v>
      </c>
      <c r="C126" s="56" t="s">
        <v>3161</v>
      </c>
      <c r="D126" s="56" t="str">
        <f>INDEX(pet_services_county!$A$2:$A$3603,MATCH(A126,pet_services_county!$B$2:$B$3603,0))</f>
        <v>0500000US05085</v>
      </c>
      <c r="E126" s="61">
        <v>73309</v>
      </c>
      <c r="F126" s="47">
        <f>VLOOKUP(C126, state_pop!$A$2:$B$52, 2, 0)</f>
        <v>3017804</v>
      </c>
      <c r="G126" s="33">
        <f t="shared" si="3"/>
        <v>2.4292167417101971E-2</v>
      </c>
      <c r="H126" s="33">
        <f>VLOOKUP(C126, pet_household_state!$A$3:$D$53, 3, 0)</f>
        <v>69</v>
      </c>
      <c r="I126" s="33">
        <f>VLOOKUP(C126, pet_household_state!$A$3:$D$53, 4, 0)</f>
        <v>836</v>
      </c>
      <c r="J126" s="33">
        <f t="shared" si="4"/>
        <v>20.308251960697248</v>
      </c>
      <c r="K126" s="11">
        <f>VLOOKUP(A126, total_pet_services_county!$A$2:$E$1875,2,0)</f>
        <v>10</v>
      </c>
      <c r="L126" s="11">
        <f>VLOOKUP(A126,  total_pet_services_county!$A$2:$E$1875, 3, 0)</f>
        <v>1672</v>
      </c>
      <c r="M126" s="11">
        <f>VLOOKUP(A126, total_pet_services_county!$A$2:$E$1875, 4, 0)</f>
        <v>334</v>
      </c>
      <c r="N126" s="11">
        <f>VLOOKUP(A126, total_pet_services_county!$A$2:$E$1875, 5, 0)</f>
        <v>66</v>
      </c>
    </row>
    <row r="127" spans="1:14" x14ac:dyDescent="0.2">
      <c r="A127" s="57" t="s">
        <v>7094</v>
      </c>
      <c r="B127" s="57" t="s">
        <v>8352</v>
      </c>
      <c r="C127" s="56" t="s">
        <v>3161</v>
      </c>
      <c r="D127" s="56" t="e">
        <f>INDEX(pet_services_county!$A$2:$A$3603,MATCH(A127,pet_services_county!$B$2:$B$3603,0))</f>
        <v>#N/A</v>
      </c>
      <c r="E127" s="61">
        <v>16576</v>
      </c>
      <c r="F127" s="47">
        <f>VLOOKUP(C127, state_pop!$A$2:$B$52, 2, 0)</f>
        <v>3017804</v>
      </c>
      <c r="G127" s="33">
        <f t="shared" si="3"/>
        <v>5.4927357774063523E-3</v>
      </c>
      <c r="H127" s="33">
        <f>VLOOKUP(C127, pet_household_state!$A$3:$D$53, 3, 0)</f>
        <v>69</v>
      </c>
      <c r="I127" s="33">
        <f>VLOOKUP(C127, pet_household_state!$A$3:$D$53, 4, 0)</f>
        <v>836</v>
      </c>
      <c r="J127" s="33">
        <f t="shared" si="4"/>
        <v>4.5919271099117109</v>
      </c>
      <c r="K127" s="11" t="e">
        <f>VLOOKUP(A127, total_pet_services_county!$A$2:$E$1875,2,0)</f>
        <v>#N/A</v>
      </c>
      <c r="L127" s="11" t="e">
        <f>VLOOKUP(A127,  total_pet_services_county!$A$2:$E$1875, 3, 0)</f>
        <v>#N/A</v>
      </c>
      <c r="M127" s="11" t="e">
        <f>VLOOKUP(A127, total_pet_services_county!$A$2:$E$1875, 4, 0)</f>
        <v>#N/A</v>
      </c>
      <c r="N127" s="11" t="e">
        <f>VLOOKUP(A127, total_pet_services_county!$A$2:$E$1875, 5, 0)</f>
        <v>#N/A</v>
      </c>
    </row>
    <row r="128" spans="1:14" x14ac:dyDescent="0.2">
      <c r="A128" s="57" t="s">
        <v>7095</v>
      </c>
      <c r="B128" s="57" t="s">
        <v>8354</v>
      </c>
      <c r="C128" s="56" t="s">
        <v>3161</v>
      </c>
      <c r="D128" s="56" t="e">
        <f>INDEX(pet_services_county!$A$2:$A$3603,MATCH(A128,pet_services_county!$B$2:$B$3603,0))</f>
        <v>#N/A</v>
      </c>
      <c r="E128" s="61">
        <v>16694</v>
      </c>
      <c r="F128" s="47">
        <f>VLOOKUP(C128, state_pop!$A$2:$B$52, 2, 0)</f>
        <v>3017804</v>
      </c>
      <c r="G128" s="33">
        <f t="shared" si="3"/>
        <v>5.5318370576750509E-3</v>
      </c>
      <c r="H128" s="33">
        <f>VLOOKUP(C128, pet_household_state!$A$3:$D$53, 3, 0)</f>
        <v>69</v>
      </c>
      <c r="I128" s="33">
        <f>VLOOKUP(C128, pet_household_state!$A$3:$D$53, 4, 0)</f>
        <v>836</v>
      </c>
      <c r="J128" s="33">
        <f t="shared" si="4"/>
        <v>4.6246157802163426</v>
      </c>
      <c r="K128" s="11" t="e">
        <f>VLOOKUP(A128, total_pet_services_county!$A$2:$E$1875,2,0)</f>
        <v>#N/A</v>
      </c>
      <c r="L128" s="11" t="e">
        <f>VLOOKUP(A128,  total_pet_services_county!$A$2:$E$1875, 3, 0)</f>
        <v>#N/A</v>
      </c>
      <c r="M128" s="11" t="e">
        <f>VLOOKUP(A128, total_pet_services_county!$A$2:$E$1875, 4, 0)</f>
        <v>#N/A</v>
      </c>
      <c r="N128" s="11" t="e">
        <f>VLOOKUP(A128, total_pet_services_county!$A$2:$E$1875, 5, 0)</f>
        <v>#N/A</v>
      </c>
    </row>
    <row r="129" spans="1:14" x14ac:dyDescent="0.2">
      <c r="A129" s="57" t="s">
        <v>7096</v>
      </c>
      <c r="B129" s="57" t="s">
        <v>8423</v>
      </c>
      <c r="C129" s="56" t="s">
        <v>3161</v>
      </c>
      <c r="D129" s="56" t="e">
        <f>INDEX(pet_services_county!$A$2:$A$3603,MATCH(A129,pet_services_county!$B$2:$B$3603,0))</f>
        <v>#N/A</v>
      </c>
      <c r="E129" s="61">
        <v>43257</v>
      </c>
      <c r="F129" s="47">
        <f>VLOOKUP(C129, state_pop!$A$2:$B$52, 2, 0)</f>
        <v>3017804</v>
      </c>
      <c r="G129" s="33">
        <f t="shared" si="3"/>
        <v>1.4333932886297453E-2</v>
      </c>
      <c r="H129" s="33">
        <f>VLOOKUP(C129, pet_household_state!$A$3:$D$53, 3, 0)</f>
        <v>69</v>
      </c>
      <c r="I129" s="33">
        <f>VLOOKUP(C129, pet_household_state!$A$3:$D$53, 4, 0)</f>
        <v>836</v>
      </c>
      <c r="J129" s="33">
        <f t="shared" si="4"/>
        <v>11.983167892944671</v>
      </c>
      <c r="K129" s="11" t="e">
        <f>VLOOKUP(A129, total_pet_services_county!$A$2:$E$1875,2,0)</f>
        <v>#N/A</v>
      </c>
      <c r="L129" s="11" t="e">
        <f>VLOOKUP(A129,  total_pet_services_county!$A$2:$E$1875, 3, 0)</f>
        <v>#N/A</v>
      </c>
      <c r="M129" s="11" t="e">
        <f>VLOOKUP(A129, total_pet_services_county!$A$2:$E$1875, 4, 0)</f>
        <v>#N/A</v>
      </c>
      <c r="N129" s="11" t="e">
        <f>VLOOKUP(A129, total_pet_services_county!$A$2:$E$1875, 5, 0)</f>
        <v>#N/A</v>
      </c>
    </row>
    <row r="130" spans="1:14" x14ac:dyDescent="0.2">
      <c r="A130" s="57" t="s">
        <v>3435</v>
      </c>
      <c r="B130" s="57" t="s">
        <v>8424</v>
      </c>
      <c r="C130" s="56" t="s">
        <v>3161</v>
      </c>
      <c r="D130" s="56" t="str">
        <f>INDEX(pet_services_county!$A$2:$A$3603,MATCH(A130,pet_services_county!$B$2:$B$3603,0))</f>
        <v>0500000US05093</v>
      </c>
      <c r="E130" s="61">
        <v>40651</v>
      </c>
      <c r="F130" s="47">
        <f>VLOOKUP(C130, state_pop!$A$2:$B$52, 2, 0)</f>
        <v>3017804</v>
      </c>
      <c r="G130" s="33">
        <f t="shared" si="3"/>
        <v>1.3470391052566701E-2</v>
      </c>
      <c r="H130" s="33">
        <f>VLOOKUP(C130, pet_household_state!$A$3:$D$53, 3, 0)</f>
        <v>69</v>
      </c>
      <c r="I130" s="33">
        <f>VLOOKUP(C130, pet_household_state!$A$3:$D$53, 4, 0)</f>
        <v>836</v>
      </c>
      <c r="J130" s="33">
        <f t="shared" si="4"/>
        <v>11.261246919945762</v>
      </c>
      <c r="K130" s="11">
        <f>VLOOKUP(A130, total_pet_services_county!$A$2:$E$1875,2,0)</f>
        <v>4</v>
      </c>
      <c r="L130" s="11">
        <f>VLOOKUP(A130,  total_pet_services_county!$A$2:$E$1875, 3, 0)</f>
        <v>273</v>
      </c>
      <c r="M130" s="11">
        <f>VLOOKUP(A130, total_pet_services_county!$A$2:$E$1875, 4, 0)</f>
        <v>67</v>
      </c>
      <c r="N130" s="11">
        <f>VLOOKUP(A130, total_pet_services_county!$A$2:$E$1875, 5, 0)</f>
        <v>13</v>
      </c>
    </row>
    <row r="131" spans="1:14" x14ac:dyDescent="0.2">
      <c r="A131" s="57" t="s">
        <v>7097</v>
      </c>
      <c r="B131" s="57" t="s">
        <v>8357</v>
      </c>
      <c r="C131" s="56" t="s">
        <v>3161</v>
      </c>
      <c r="D131" s="56" t="e">
        <f>INDEX(pet_services_county!$A$2:$A$3603,MATCH(A131,pet_services_county!$B$2:$B$3603,0))</f>
        <v>#N/A</v>
      </c>
      <c r="E131" s="61">
        <v>6701</v>
      </c>
      <c r="F131" s="47">
        <f>VLOOKUP(C131, state_pop!$A$2:$B$52, 2, 0)</f>
        <v>3017804</v>
      </c>
      <c r="G131" s="33">
        <f t="shared" si="3"/>
        <v>2.2204888057673726E-3</v>
      </c>
      <c r="H131" s="33">
        <f>VLOOKUP(C131, pet_household_state!$A$3:$D$53, 3, 0)</f>
        <v>69</v>
      </c>
      <c r="I131" s="33">
        <f>VLOOKUP(C131, pet_household_state!$A$3:$D$53, 4, 0)</f>
        <v>836</v>
      </c>
      <c r="J131" s="33">
        <f t="shared" si="4"/>
        <v>1.8563286416215234</v>
      </c>
      <c r="K131" s="11" t="e">
        <f>VLOOKUP(A131, total_pet_services_county!$A$2:$E$1875,2,0)</f>
        <v>#N/A</v>
      </c>
      <c r="L131" s="11" t="e">
        <f>VLOOKUP(A131,  total_pet_services_county!$A$2:$E$1875, 3, 0)</f>
        <v>#N/A</v>
      </c>
      <c r="M131" s="11" t="e">
        <f>VLOOKUP(A131, total_pet_services_county!$A$2:$E$1875, 4, 0)</f>
        <v>#N/A</v>
      </c>
      <c r="N131" s="11" t="e">
        <f>VLOOKUP(A131, total_pet_services_county!$A$2:$E$1875, 5, 0)</f>
        <v>#N/A</v>
      </c>
    </row>
    <row r="132" spans="1:14" x14ac:dyDescent="0.2">
      <c r="A132" s="57" t="s">
        <v>7098</v>
      </c>
      <c r="B132" s="57" t="s">
        <v>8358</v>
      </c>
      <c r="C132" s="56" t="s">
        <v>3161</v>
      </c>
      <c r="D132" s="56" t="e">
        <f>INDEX(pet_services_county!$A$2:$A$3603,MATCH(A132,pet_services_county!$B$2:$B$3603,0))</f>
        <v>#N/A</v>
      </c>
      <c r="E132" s="61">
        <v>8986</v>
      </c>
      <c r="F132" s="47">
        <f>VLOOKUP(C132, state_pop!$A$2:$B$52, 2, 0)</f>
        <v>3017804</v>
      </c>
      <c r="G132" s="33">
        <f t="shared" si="3"/>
        <v>2.9776619024959872E-3</v>
      </c>
      <c r="H132" s="33">
        <f>VLOOKUP(C132, pet_household_state!$A$3:$D$53, 3, 0)</f>
        <v>69</v>
      </c>
      <c r="I132" s="33">
        <f>VLOOKUP(C132, pet_household_state!$A$3:$D$53, 4, 0)</f>
        <v>836</v>
      </c>
      <c r="J132" s="33">
        <f t="shared" si="4"/>
        <v>2.489325350486645</v>
      </c>
      <c r="K132" s="11" t="e">
        <f>VLOOKUP(A132, total_pet_services_county!$A$2:$E$1875,2,0)</f>
        <v>#N/A</v>
      </c>
      <c r="L132" s="11" t="e">
        <f>VLOOKUP(A132,  total_pet_services_county!$A$2:$E$1875, 3, 0)</f>
        <v>#N/A</v>
      </c>
      <c r="M132" s="11" t="e">
        <f>VLOOKUP(A132, total_pet_services_county!$A$2:$E$1875, 4, 0)</f>
        <v>#N/A</v>
      </c>
      <c r="N132" s="11" t="e">
        <f>VLOOKUP(A132, total_pet_services_county!$A$2:$E$1875, 5, 0)</f>
        <v>#N/A</v>
      </c>
    </row>
    <row r="133" spans="1:14" x14ac:dyDescent="0.2">
      <c r="A133" s="57" t="s">
        <v>7099</v>
      </c>
      <c r="B133" s="57" t="s">
        <v>8425</v>
      </c>
      <c r="C133" s="56" t="s">
        <v>3161</v>
      </c>
      <c r="D133" s="56" t="e">
        <f>INDEX(pet_services_county!$A$2:$A$3603,MATCH(A133,pet_services_county!$B$2:$B$3603,0))</f>
        <v>#N/A</v>
      </c>
      <c r="E133" s="61">
        <v>8252</v>
      </c>
      <c r="F133" s="47">
        <f>VLOOKUP(C133, state_pop!$A$2:$B$52, 2, 0)</f>
        <v>3017804</v>
      </c>
      <c r="G133" s="33">
        <f t="shared" si="3"/>
        <v>2.7344386845534036E-3</v>
      </c>
      <c r="H133" s="33">
        <f>VLOOKUP(C133, pet_household_state!$A$3:$D$53, 3, 0)</f>
        <v>69</v>
      </c>
      <c r="I133" s="33">
        <f>VLOOKUP(C133, pet_household_state!$A$3:$D$53, 4, 0)</f>
        <v>836</v>
      </c>
      <c r="J133" s="33">
        <f t="shared" si="4"/>
        <v>2.2859907402866453</v>
      </c>
      <c r="K133" s="11" t="e">
        <f>VLOOKUP(A133, total_pet_services_county!$A$2:$E$1875,2,0)</f>
        <v>#N/A</v>
      </c>
      <c r="L133" s="11" t="e">
        <f>VLOOKUP(A133,  total_pet_services_county!$A$2:$E$1875, 3, 0)</f>
        <v>#N/A</v>
      </c>
      <c r="M133" s="11" t="e">
        <f>VLOOKUP(A133, total_pet_services_county!$A$2:$E$1875, 4, 0)</f>
        <v>#N/A</v>
      </c>
      <c r="N133" s="11" t="e">
        <f>VLOOKUP(A133, total_pet_services_county!$A$2:$E$1875, 5, 0)</f>
        <v>#N/A</v>
      </c>
    </row>
    <row r="134" spans="1:14" x14ac:dyDescent="0.2">
      <c r="A134" s="57" t="s">
        <v>7100</v>
      </c>
      <c r="B134" s="57" t="s">
        <v>8426</v>
      </c>
      <c r="C134" s="56" t="s">
        <v>3161</v>
      </c>
      <c r="D134" s="56" t="e">
        <f>INDEX(pet_services_county!$A$2:$A$3603,MATCH(A134,pet_services_county!$B$2:$B$3603,0))</f>
        <v>#N/A</v>
      </c>
      <c r="E134" s="61">
        <v>7753</v>
      </c>
      <c r="F134" s="47">
        <f>VLOOKUP(C134, state_pop!$A$2:$B$52, 2, 0)</f>
        <v>3017804</v>
      </c>
      <c r="G134" s="33">
        <f t="shared" si="3"/>
        <v>2.5690866603662794E-3</v>
      </c>
      <c r="H134" s="33">
        <f>VLOOKUP(C134, pet_household_state!$A$3:$D$53, 3, 0)</f>
        <v>69</v>
      </c>
      <c r="I134" s="33">
        <f>VLOOKUP(C134, pet_household_state!$A$3:$D$53, 4, 0)</f>
        <v>836</v>
      </c>
      <c r="J134" s="33">
        <f t="shared" si="4"/>
        <v>2.1477564480662097</v>
      </c>
      <c r="K134" s="11" t="e">
        <f>VLOOKUP(A134, total_pet_services_county!$A$2:$E$1875,2,0)</f>
        <v>#N/A</v>
      </c>
      <c r="L134" s="11" t="e">
        <f>VLOOKUP(A134,  total_pet_services_county!$A$2:$E$1875, 3, 0)</f>
        <v>#N/A</v>
      </c>
      <c r="M134" s="11" t="e">
        <f>VLOOKUP(A134, total_pet_services_county!$A$2:$E$1875, 4, 0)</f>
        <v>#N/A</v>
      </c>
      <c r="N134" s="11" t="e">
        <f>VLOOKUP(A134, total_pet_services_county!$A$2:$E$1875, 5, 0)</f>
        <v>#N/A</v>
      </c>
    </row>
    <row r="135" spans="1:14" x14ac:dyDescent="0.2">
      <c r="A135" s="57" t="s">
        <v>7101</v>
      </c>
      <c r="B135" s="57" t="s">
        <v>8427</v>
      </c>
      <c r="C135" s="56" t="s">
        <v>3161</v>
      </c>
      <c r="D135" s="56" t="e">
        <f>INDEX(pet_services_county!$A$2:$A$3603,MATCH(A135,pet_services_county!$B$2:$B$3603,0))</f>
        <v>#N/A</v>
      </c>
      <c r="E135" s="61">
        <v>23382</v>
      </c>
      <c r="F135" s="47">
        <f>VLOOKUP(C135, state_pop!$A$2:$B$52, 2, 0)</f>
        <v>3017804</v>
      </c>
      <c r="G135" s="33">
        <f t="shared" si="3"/>
        <v>7.7480180952772277E-3</v>
      </c>
      <c r="H135" s="33">
        <f>VLOOKUP(C135, pet_household_state!$A$3:$D$53, 3, 0)</f>
        <v>69</v>
      </c>
      <c r="I135" s="33">
        <f>VLOOKUP(C135, pet_household_state!$A$3:$D$53, 4, 0)</f>
        <v>836</v>
      </c>
      <c r="J135" s="33">
        <f t="shared" si="4"/>
        <v>6.4773431276517623</v>
      </c>
      <c r="K135" s="11" t="e">
        <f>VLOOKUP(A135, total_pet_services_county!$A$2:$E$1875,2,0)</f>
        <v>#N/A</v>
      </c>
      <c r="L135" s="11" t="e">
        <f>VLOOKUP(A135,  total_pet_services_county!$A$2:$E$1875, 3, 0)</f>
        <v>#N/A</v>
      </c>
      <c r="M135" s="11" t="e">
        <f>VLOOKUP(A135, total_pet_services_county!$A$2:$E$1875, 4, 0)</f>
        <v>#N/A</v>
      </c>
      <c r="N135" s="11" t="e">
        <f>VLOOKUP(A135, total_pet_services_county!$A$2:$E$1875, 5, 0)</f>
        <v>#N/A</v>
      </c>
    </row>
    <row r="136" spans="1:14" x14ac:dyDescent="0.2">
      <c r="A136" s="57" t="s">
        <v>7102</v>
      </c>
      <c r="B136" s="57" t="s">
        <v>8360</v>
      </c>
      <c r="C136" s="56" t="s">
        <v>3161</v>
      </c>
      <c r="D136" s="56" t="e">
        <f>INDEX(pet_services_county!$A$2:$A$3603,MATCH(A136,pet_services_county!$B$2:$B$3603,0))</f>
        <v>#N/A</v>
      </c>
      <c r="E136" s="61">
        <v>10455</v>
      </c>
      <c r="F136" s="47">
        <f>VLOOKUP(C136, state_pop!$A$2:$B$52, 2, 0)</f>
        <v>3017804</v>
      </c>
      <c r="G136" s="33">
        <f t="shared" si="3"/>
        <v>3.4644397051630921E-3</v>
      </c>
      <c r="H136" s="33">
        <f>VLOOKUP(C136, pet_household_state!$A$3:$D$53, 3, 0)</f>
        <v>69</v>
      </c>
      <c r="I136" s="33">
        <f>VLOOKUP(C136, pet_household_state!$A$3:$D$53, 4, 0)</f>
        <v>836</v>
      </c>
      <c r="J136" s="33">
        <f t="shared" si="4"/>
        <v>2.896271593516345</v>
      </c>
      <c r="K136" s="11" t="e">
        <f>VLOOKUP(A136, total_pet_services_county!$A$2:$E$1875,2,0)</f>
        <v>#N/A</v>
      </c>
      <c r="L136" s="11" t="e">
        <f>VLOOKUP(A136,  total_pet_services_county!$A$2:$E$1875, 3, 0)</f>
        <v>#N/A</v>
      </c>
      <c r="M136" s="11" t="e">
        <f>VLOOKUP(A136, total_pet_services_county!$A$2:$E$1875, 4, 0)</f>
        <v>#N/A</v>
      </c>
      <c r="N136" s="11" t="e">
        <f>VLOOKUP(A136, total_pet_services_county!$A$2:$E$1875, 5, 0)</f>
        <v>#N/A</v>
      </c>
    </row>
    <row r="137" spans="1:14" x14ac:dyDescent="0.2">
      <c r="A137" s="57" t="s">
        <v>7103</v>
      </c>
      <c r="B137" s="57" t="s">
        <v>8428</v>
      </c>
      <c r="C137" s="56" t="s">
        <v>3161</v>
      </c>
      <c r="D137" s="56" t="e">
        <f>INDEX(pet_services_county!$A$2:$A$3603,MATCH(A137,pet_services_county!$B$2:$B$3603,0))</f>
        <v>#N/A</v>
      </c>
      <c r="E137" s="61">
        <v>17782</v>
      </c>
      <c r="F137" s="47">
        <f>VLOOKUP(C137, state_pop!$A$2:$B$52, 2, 0)</f>
        <v>3017804</v>
      </c>
      <c r="G137" s="33">
        <f t="shared" si="3"/>
        <v>5.8923641164237307E-3</v>
      </c>
      <c r="H137" s="33">
        <f>VLOOKUP(C137, pet_household_state!$A$3:$D$53, 3, 0)</f>
        <v>69</v>
      </c>
      <c r="I137" s="33">
        <f>VLOOKUP(C137, pet_household_state!$A$3:$D$53, 4, 0)</f>
        <v>836</v>
      </c>
      <c r="J137" s="33">
        <f t="shared" si="4"/>
        <v>4.926016401330239</v>
      </c>
      <c r="K137" s="11" t="e">
        <f>VLOOKUP(A137, total_pet_services_county!$A$2:$E$1875,2,0)</f>
        <v>#N/A</v>
      </c>
      <c r="L137" s="11" t="e">
        <f>VLOOKUP(A137,  total_pet_services_county!$A$2:$E$1875, 3, 0)</f>
        <v>#N/A</v>
      </c>
      <c r="M137" s="11" t="e">
        <f>VLOOKUP(A137, total_pet_services_county!$A$2:$E$1875, 4, 0)</f>
        <v>#N/A</v>
      </c>
      <c r="N137" s="11" t="e">
        <f>VLOOKUP(A137, total_pet_services_county!$A$2:$E$1875, 5, 0)</f>
        <v>#N/A</v>
      </c>
    </row>
    <row r="138" spans="1:14" x14ac:dyDescent="0.2">
      <c r="A138" s="57" t="s">
        <v>7104</v>
      </c>
      <c r="B138" s="57" t="s">
        <v>8362</v>
      </c>
      <c r="C138" s="56" t="s">
        <v>3161</v>
      </c>
      <c r="D138" s="56" t="e">
        <f>INDEX(pet_services_county!$A$2:$A$3603,MATCH(A138,pet_services_county!$B$2:$B$3603,0))</f>
        <v>#N/A</v>
      </c>
      <c r="E138" s="61">
        <v>10718</v>
      </c>
      <c r="F138" s="47">
        <f>VLOOKUP(C138, state_pop!$A$2:$B$52, 2, 0)</f>
        <v>3017804</v>
      </c>
      <c r="G138" s="33">
        <f t="shared" si="3"/>
        <v>3.5515891688128187E-3</v>
      </c>
      <c r="H138" s="33">
        <f>VLOOKUP(C138, pet_household_state!$A$3:$D$53, 3, 0)</f>
        <v>69</v>
      </c>
      <c r="I138" s="33">
        <f>VLOOKUP(C138, pet_household_state!$A$3:$D$53, 4, 0)</f>
        <v>836</v>
      </c>
      <c r="J138" s="33">
        <f t="shared" si="4"/>
        <v>2.9691285451275164</v>
      </c>
      <c r="K138" s="11" t="e">
        <f>VLOOKUP(A138, total_pet_services_county!$A$2:$E$1875,2,0)</f>
        <v>#N/A</v>
      </c>
      <c r="L138" s="11" t="e">
        <f>VLOOKUP(A138,  total_pet_services_county!$A$2:$E$1875, 3, 0)</f>
        <v>#N/A</v>
      </c>
      <c r="M138" s="11" t="e">
        <f>VLOOKUP(A138, total_pet_services_county!$A$2:$E$1875, 4, 0)</f>
        <v>#N/A</v>
      </c>
      <c r="N138" s="11" t="e">
        <f>VLOOKUP(A138, total_pet_services_county!$A$2:$E$1875, 5, 0)</f>
        <v>#N/A</v>
      </c>
    </row>
    <row r="139" spans="1:14" x14ac:dyDescent="0.2">
      <c r="A139" s="57" t="s">
        <v>7105</v>
      </c>
      <c r="B139" s="57" t="s">
        <v>8429</v>
      </c>
      <c r="C139" s="56" t="s">
        <v>3161</v>
      </c>
      <c r="D139" s="56" t="e">
        <f>INDEX(pet_services_county!$A$2:$A$3603,MATCH(A139,pet_services_county!$B$2:$B$3603,0))</f>
        <v>#N/A</v>
      </c>
      <c r="E139" s="61">
        <v>23528</v>
      </c>
      <c r="F139" s="47">
        <f>VLOOKUP(C139, state_pop!$A$2:$B$52, 2, 0)</f>
        <v>3017804</v>
      </c>
      <c r="G139" s="33">
        <f t="shared" si="3"/>
        <v>7.7963976454401944E-3</v>
      </c>
      <c r="H139" s="33">
        <f>VLOOKUP(C139, pet_household_state!$A$3:$D$53, 3, 0)</f>
        <v>69</v>
      </c>
      <c r="I139" s="33">
        <f>VLOOKUP(C139, pet_household_state!$A$3:$D$53, 4, 0)</f>
        <v>836</v>
      </c>
      <c r="J139" s="33">
        <f t="shared" si="4"/>
        <v>6.5177884315880021</v>
      </c>
      <c r="K139" s="11" t="e">
        <f>VLOOKUP(A139, total_pet_services_county!$A$2:$E$1875,2,0)</f>
        <v>#N/A</v>
      </c>
      <c r="L139" s="11" t="e">
        <f>VLOOKUP(A139,  total_pet_services_county!$A$2:$E$1875, 3, 0)</f>
        <v>#N/A</v>
      </c>
      <c r="M139" s="11" t="e">
        <f>VLOOKUP(A139, total_pet_services_county!$A$2:$E$1875, 4, 0)</f>
        <v>#N/A</v>
      </c>
      <c r="N139" s="11" t="e">
        <f>VLOOKUP(A139, total_pet_services_county!$A$2:$E$1875, 5, 0)</f>
        <v>#N/A</v>
      </c>
    </row>
    <row r="140" spans="1:14" x14ac:dyDescent="0.2">
      <c r="A140" s="57" t="s">
        <v>3437</v>
      </c>
      <c r="B140" s="57" t="s">
        <v>8430</v>
      </c>
      <c r="C140" s="56" t="s">
        <v>3161</v>
      </c>
      <c r="D140" s="56" t="str">
        <f>INDEX(pet_services_county!$A$2:$A$3603,MATCH(A140,pet_services_county!$B$2:$B$3603,0))</f>
        <v>0500000US05113</v>
      </c>
      <c r="E140" s="61">
        <v>19964</v>
      </c>
      <c r="F140" s="47">
        <f>VLOOKUP(C140, state_pop!$A$2:$B$52, 2, 0)</f>
        <v>3017804</v>
      </c>
      <c r="G140" s="33">
        <f t="shared" si="3"/>
        <v>6.6154064346127181E-3</v>
      </c>
      <c r="H140" s="33">
        <f>VLOOKUP(C140, pet_household_state!$A$3:$D$53, 3, 0)</f>
        <v>69</v>
      </c>
      <c r="I140" s="33">
        <f>VLOOKUP(C140, pet_household_state!$A$3:$D$53, 4, 0)</f>
        <v>836</v>
      </c>
      <c r="J140" s="33">
        <f t="shared" si="4"/>
        <v>5.5304797793362326</v>
      </c>
      <c r="K140" s="11">
        <f>VLOOKUP(A140, total_pet_services_county!$A$2:$E$1875,2,0)</f>
        <v>4</v>
      </c>
      <c r="L140" s="11">
        <f>VLOOKUP(A140,  total_pet_services_county!$A$2:$E$1875, 3, 0)</f>
        <v>617</v>
      </c>
      <c r="M140" s="11">
        <f>VLOOKUP(A140, total_pet_services_county!$A$2:$E$1875, 4, 0)</f>
        <v>128</v>
      </c>
      <c r="N140" s="11">
        <f>VLOOKUP(A140, total_pet_services_county!$A$2:$E$1875, 5, 0)</f>
        <v>15</v>
      </c>
    </row>
    <row r="141" spans="1:14" x14ac:dyDescent="0.2">
      <c r="A141" s="57" t="s">
        <v>3439</v>
      </c>
      <c r="B141" s="57" t="s">
        <v>8431</v>
      </c>
      <c r="C141" s="56" t="s">
        <v>3161</v>
      </c>
      <c r="D141" s="56" t="str">
        <f>INDEX(pet_services_county!$A$2:$A$3603,MATCH(A141,pet_services_county!$B$2:$B$3603,0))</f>
        <v>0500000US05115</v>
      </c>
      <c r="E141" s="61">
        <v>64072</v>
      </c>
      <c r="F141" s="47">
        <f>VLOOKUP(C141, state_pop!$A$2:$B$52, 2, 0)</f>
        <v>3017804</v>
      </c>
      <c r="G141" s="33">
        <f t="shared" si="3"/>
        <v>2.1231332452339515E-2</v>
      </c>
      <c r="H141" s="33">
        <f>VLOOKUP(C141, pet_household_state!$A$3:$D$53, 3, 0)</f>
        <v>69</v>
      </c>
      <c r="I141" s="33">
        <f>VLOOKUP(C141, pet_household_state!$A$3:$D$53, 4, 0)</f>
        <v>836</v>
      </c>
      <c r="J141" s="33">
        <f t="shared" si="4"/>
        <v>17.749393930155836</v>
      </c>
      <c r="K141" s="11">
        <f>VLOOKUP(A141, total_pet_services_county!$A$2:$E$1875,2,0)</f>
        <v>11</v>
      </c>
      <c r="L141" s="11">
        <f>VLOOKUP(A141,  total_pet_services_county!$A$2:$E$1875, 3, 0)</f>
        <v>1921</v>
      </c>
      <c r="M141" s="11">
        <f>VLOOKUP(A141, total_pet_services_county!$A$2:$E$1875, 4, 0)</f>
        <v>423</v>
      </c>
      <c r="N141" s="11">
        <f>VLOOKUP(A141, total_pet_services_county!$A$2:$E$1875, 5, 0)</f>
        <v>70</v>
      </c>
    </row>
    <row r="142" spans="1:14" x14ac:dyDescent="0.2">
      <c r="A142" s="57" t="s">
        <v>7106</v>
      </c>
      <c r="B142" s="57" t="s">
        <v>8432</v>
      </c>
      <c r="C142" s="56" t="s">
        <v>3161</v>
      </c>
      <c r="D142" s="56" t="e">
        <f>INDEX(pet_services_county!$A$2:$A$3603,MATCH(A142,pet_services_county!$B$2:$B$3603,0))</f>
        <v>#N/A</v>
      </c>
      <c r="E142" s="61">
        <v>8062</v>
      </c>
      <c r="F142" s="47">
        <f>VLOOKUP(C142, state_pop!$A$2:$B$52, 2, 0)</f>
        <v>3017804</v>
      </c>
      <c r="G142" s="33">
        <f t="shared" si="3"/>
        <v>2.6714789959851599E-3</v>
      </c>
      <c r="H142" s="33">
        <f>VLOOKUP(C142, pet_household_state!$A$3:$D$53, 3, 0)</f>
        <v>69</v>
      </c>
      <c r="I142" s="33">
        <f>VLOOKUP(C142, pet_household_state!$A$3:$D$53, 4, 0)</f>
        <v>836</v>
      </c>
      <c r="J142" s="33">
        <f t="shared" si="4"/>
        <v>2.2333564406435937</v>
      </c>
      <c r="K142" s="11" t="e">
        <f>VLOOKUP(A142, total_pet_services_county!$A$2:$E$1875,2,0)</f>
        <v>#N/A</v>
      </c>
      <c r="L142" s="11" t="e">
        <f>VLOOKUP(A142,  total_pet_services_county!$A$2:$E$1875, 3, 0)</f>
        <v>#N/A</v>
      </c>
      <c r="M142" s="11" t="e">
        <f>VLOOKUP(A142, total_pet_services_county!$A$2:$E$1875, 4, 0)</f>
        <v>#N/A</v>
      </c>
      <c r="N142" s="11" t="e">
        <f>VLOOKUP(A142, total_pet_services_county!$A$2:$E$1875, 5, 0)</f>
        <v>#N/A</v>
      </c>
    </row>
    <row r="143" spans="1:14" x14ac:dyDescent="0.2">
      <c r="A143" s="57" t="s">
        <v>3441</v>
      </c>
      <c r="B143" s="57" t="s">
        <v>8433</v>
      </c>
      <c r="C143" s="56" t="s">
        <v>3161</v>
      </c>
      <c r="D143" s="56" t="str">
        <f>INDEX(pet_services_county!$A$2:$A$3603,MATCH(A143,pet_services_county!$B$2:$B$3603,0))</f>
        <v>0500000US05119</v>
      </c>
      <c r="E143" s="61">
        <v>391911</v>
      </c>
      <c r="F143" s="47">
        <f>VLOOKUP(C143, state_pop!$A$2:$B$52, 2, 0)</f>
        <v>3017804</v>
      </c>
      <c r="G143" s="33">
        <f t="shared" si="3"/>
        <v>0.12986628687615231</v>
      </c>
      <c r="H143" s="33">
        <f>VLOOKUP(C143, pet_household_state!$A$3:$D$53, 3, 0)</f>
        <v>69</v>
      </c>
      <c r="I143" s="33">
        <f>VLOOKUP(C143, pet_household_state!$A$3:$D$53, 4, 0)</f>
        <v>836</v>
      </c>
      <c r="J143" s="33">
        <f t="shared" si="4"/>
        <v>108.56821582846334</v>
      </c>
      <c r="K143" s="11">
        <f>VLOOKUP(A143, total_pet_services_county!$A$2:$E$1875,2,0)</f>
        <v>88</v>
      </c>
      <c r="L143" s="11">
        <f>VLOOKUP(A143,  total_pet_services_county!$A$2:$E$1875, 3, 0)</f>
        <v>28939</v>
      </c>
      <c r="M143" s="11">
        <f>VLOOKUP(A143, total_pet_services_county!$A$2:$E$1875, 4, 0)</f>
        <v>7251</v>
      </c>
      <c r="N143" s="11">
        <f>VLOOKUP(A143, total_pet_services_county!$A$2:$E$1875, 5, 0)</f>
        <v>864</v>
      </c>
    </row>
    <row r="144" spans="1:14" x14ac:dyDescent="0.2">
      <c r="A144" s="57" t="s">
        <v>7107</v>
      </c>
      <c r="B144" s="57" t="s">
        <v>8363</v>
      </c>
      <c r="C144" s="56" t="s">
        <v>3161</v>
      </c>
      <c r="D144" s="56" t="e">
        <f>INDEX(pet_services_county!$A$2:$A$3603,MATCH(A144,pet_services_county!$B$2:$B$3603,0))</f>
        <v>#N/A</v>
      </c>
      <c r="E144" s="61">
        <v>17958</v>
      </c>
      <c r="F144" s="47">
        <f>VLOOKUP(C144, state_pop!$A$2:$B$52, 2, 0)</f>
        <v>3017804</v>
      </c>
      <c r="G144" s="33">
        <f t="shared" si="3"/>
        <v>5.9506846700448403E-3</v>
      </c>
      <c r="H144" s="33">
        <f>VLOOKUP(C144, pet_household_state!$A$3:$D$53, 3, 0)</f>
        <v>69</v>
      </c>
      <c r="I144" s="33">
        <f>VLOOKUP(C144, pet_household_state!$A$3:$D$53, 4, 0)</f>
        <v>836</v>
      </c>
      <c r="J144" s="33">
        <f t="shared" si="4"/>
        <v>4.9747723841574869</v>
      </c>
      <c r="K144" s="11" t="e">
        <f>VLOOKUP(A144, total_pet_services_county!$A$2:$E$1875,2,0)</f>
        <v>#N/A</v>
      </c>
      <c r="L144" s="11" t="e">
        <f>VLOOKUP(A144,  total_pet_services_county!$A$2:$E$1875, 3, 0)</f>
        <v>#N/A</v>
      </c>
      <c r="M144" s="11" t="e">
        <f>VLOOKUP(A144, total_pet_services_county!$A$2:$E$1875, 4, 0)</f>
        <v>#N/A</v>
      </c>
      <c r="N144" s="11" t="e">
        <f>VLOOKUP(A144, total_pet_services_county!$A$2:$E$1875, 5, 0)</f>
        <v>#N/A</v>
      </c>
    </row>
    <row r="145" spans="1:14" x14ac:dyDescent="0.2">
      <c r="A145" s="57" t="s">
        <v>7108</v>
      </c>
      <c r="B145" s="57" t="s">
        <v>8434</v>
      </c>
      <c r="C145" s="56" t="s">
        <v>3161</v>
      </c>
      <c r="D145" s="56" t="e">
        <f>INDEX(pet_services_county!$A$2:$A$3603,MATCH(A145,pet_services_county!$B$2:$B$3603,0))</f>
        <v>#N/A</v>
      </c>
      <c r="E145" s="61">
        <v>24994</v>
      </c>
      <c r="F145" s="47">
        <f>VLOOKUP(C145, state_pop!$A$2:$B$52, 2, 0)</f>
        <v>3017804</v>
      </c>
      <c r="G145" s="33">
        <f t="shared" si="3"/>
        <v>8.2821813477614841E-3</v>
      </c>
      <c r="H145" s="33">
        <f>VLOOKUP(C145, pet_household_state!$A$3:$D$53, 3, 0)</f>
        <v>69</v>
      </c>
      <c r="I145" s="33">
        <f>VLOOKUP(C145, pet_household_state!$A$3:$D$53, 4, 0)</f>
        <v>836</v>
      </c>
      <c r="J145" s="33">
        <f t="shared" si="4"/>
        <v>6.9239036067286008</v>
      </c>
      <c r="K145" s="11" t="e">
        <f>VLOOKUP(A145, total_pet_services_county!$A$2:$E$1875,2,0)</f>
        <v>#N/A</v>
      </c>
      <c r="L145" s="11" t="e">
        <f>VLOOKUP(A145,  total_pet_services_county!$A$2:$E$1875, 3, 0)</f>
        <v>#N/A</v>
      </c>
      <c r="M145" s="11" t="e">
        <f>VLOOKUP(A145, total_pet_services_county!$A$2:$E$1875, 4, 0)</f>
        <v>#N/A</v>
      </c>
      <c r="N145" s="11" t="e">
        <f>VLOOKUP(A145, total_pet_services_county!$A$2:$E$1875, 5, 0)</f>
        <v>#N/A</v>
      </c>
    </row>
    <row r="146" spans="1:14" x14ac:dyDescent="0.2">
      <c r="A146" s="57" t="s">
        <v>3443</v>
      </c>
      <c r="B146" s="57" t="s">
        <v>8435</v>
      </c>
      <c r="C146" s="56" t="s">
        <v>3161</v>
      </c>
      <c r="D146" s="56" t="str">
        <f>INDEX(pet_services_county!$A$2:$A$3603,MATCH(A146,pet_services_county!$B$2:$B$3603,0))</f>
        <v>0500000US05125</v>
      </c>
      <c r="E146" s="61">
        <v>122437</v>
      </c>
      <c r="F146" s="47">
        <f>VLOOKUP(C146, state_pop!$A$2:$B$52, 2, 0)</f>
        <v>3017804</v>
      </c>
      <c r="G146" s="33">
        <f t="shared" si="3"/>
        <v>4.0571554680158155E-2</v>
      </c>
      <c r="H146" s="33">
        <f>VLOOKUP(C146, pet_household_state!$A$3:$D$53, 3, 0)</f>
        <v>69</v>
      </c>
      <c r="I146" s="33">
        <f>VLOOKUP(C146, pet_household_state!$A$3:$D$53, 4, 0)</f>
        <v>836</v>
      </c>
      <c r="J146" s="33">
        <f t="shared" si="4"/>
        <v>33.917819712612214</v>
      </c>
      <c r="K146" s="11">
        <f>VLOOKUP(A146, total_pet_services_county!$A$2:$E$1875,2,0)</f>
        <v>25</v>
      </c>
      <c r="L146" s="11">
        <f>VLOOKUP(A146,  total_pet_services_county!$A$2:$E$1875, 3, 0)</f>
        <v>4528</v>
      </c>
      <c r="M146" s="11">
        <f>VLOOKUP(A146, total_pet_services_county!$A$2:$E$1875, 4, 0)</f>
        <v>1004</v>
      </c>
      <c r="N146" s="11">
        <f>VLOOKUP(A146, total_pet_services_county!$A$2:$E$1875, 5, 0)</f>
        <v>157</v>
      </c>
    </row>
    <row r="147" spans="1:14" x14ac:dyDescent="0.2">
      <c r="A147" s="57" t="s">
        <v>7109</v>
      </c>
      <c r="B147" s="57" t="s">
        <v>8436</v>
      </c>
      <c r="C147" s="56" t="s">
        <v>3161</v>
      </c>
      <c r="D147" s="56" t="e">
        <f>INDEX(pet_services_county!$A$2:$A$3603,MATCH(A147,pet_services_county!$B$2:$B$3603,0))</f>
        <v>#N/A</v>
      </c>
      <c r="E147" s="61">
        <v>10281</v>
      </c>
      <c r="F147" s="47">
        <f>VLOOKUP(C147, state_pop!$A$2:$B$52, 2, 0)</f>
        <v>3017804</v>
      </c>
      <c r="G147" s="33">
        <f t="shared" si="3"/>
        <v>3.4067818851058586E-3</v>
      </c>
      <c r="H147" s="33">
        <f>VLOOKUP(C147, pet_household_state!$A$3:$D$53, 3, 0)</f>
        <v>69</v>
      </c>
      <c r="I147" s="33">
        <f>VLOOKUP(C147, pet_household_state!$A$3:$D$53, 4, 0)</f>
        <v>836</v>
      </c>
      <c r="J147" s="33">
        <f t="shared" si="4"/>
        <v>2.8480696559484979</v>
      </c>
      <c r="K147" s="11" t="e">
        <f>VLOOKUP(A147, total_pet_services_county!$A$2:$E$1875,2,0)</f>
        <v>#N/A</v>
      </c>
      <c r="L147" s="11" t="e">
        <f>VLOOKUP(A147,  total_pet_services_county!$A$2:$E$1875, 3, 0)</f>
        <v>#N/A</v>
      </c>
      <c r="M147" s="11" t="e">
        <f>VLOOKUP(A147, total_pet_services_county!$A$2:$E$1875, 4, 0)</f>
        <v>#N/A</v>
      </c>
      <c r="N147" s="11" t="e">
        <f>VLOOKUP(A147, total_pet_services_county!$A$2:$E$1875, 5, 0)</f>
        <v>#N/A</v>
      </c>
    </row>
    <row r="148" spans="1:14" x14ac:dyDescent="0.2">
      <c r="A148" s="57" t="s">
        <v>7110</v>
      </c>
      <c r="B148" s="57" t="s">
        <v>8437</v>
      </c>
      <c r="C148" s="56" t="s">
        <v>3161</v>
      </c>
      <c r="D148" s="56" t="e">
        <f>INDEX(pet_services_county!$A$2:$A$3603,MATCH(A148,pet_services_county!$B$2:$B$3603,0))</f>
        <v>#N/A</v>
      </c>
      <c r="E148" s="61">
        <v>7881</v>
      </c>
      <c r="F148" s="47">
        <f>VLOOKUP(C148, state_pop!$A$2:$B$52, 2, 0)</f>
        <v>3017804</v>
      </c>
      <c r="G148" s="33">
        <f t="shared" si="3"/>
        <v>2.6115016084543594E-3</v>
      </c>
      <c r="H148" s="33">
        <f>VLOOKUP(C148, pet_household_state!$A$3:$D$53, 3, 0)</f>
        <v>69</v>
      </c>
      <c r="I148" s="33">
        <f>VLOOKUP(C148, pet_household_state!$A$3:$D$53, 4, 0)</f>
        <v>836</v>
      </c>
      <c r="J148" s="33">
        <f t="shared" si="4"/>
        <v>2.1832153446678446</v>
      </c>
      <c r="K148" s="11" t="e">
        <f>VLOOKUP(A148, total_pet_services_county!$A$2:$E$1875,2,0)</f>
        <v>#N/A</v>
      </c>
      <c r="L148" s="11" t="e">
        <f>VLOOKUP(A148,  total_pet_services_county!$A$2:$E$1875, 3, 0)</f>
        <v>#N/A</v>
      </c>
      <c r="M148" s="11" t="e">
        <f>VLOOKUP(A148, total_pet_services_county!$A$2:$E$1875, 4, 0)</f>
        <v>#N/A</v>
      </c>
      <c r="N148" s="11" t="e">
        <f>VLOOKUP(A148, total_pet_services_county!$A$2:$E$1875, 5, 0)</f>
        <v>#N/A</v>
      </c>
    </row>
    <row r="149" spans="1:14" x14ac:dyDescent="0.2">
      <c r="A149" s="57" t="s">
        <v>3445</v>
      </c>
      <c r="B149" s="57" t="s">
        <v>8438</v>
      </c>
      <c r="C149" s="56" t="s">
        <v>3161</v>
      </c>
      <c r="D149" s="56" t="str">
        <f>INDEX(pet_services_county!$A$2:$A$3603,MATCH(A149,pet_services_county!$B$2:$B$3603,0))</f>
        <v>0500000US05131</v>
      </c>
      <c r="E149" s="61">
        <v>127827</v>
      </c>
      <c r="F149" s="47">
        <f>VLOOKUP(C149, state_pop!$A$2:$B$52, 2, 0)</f>
        <v>3017804</v>
      </c>
      <c r="G149" s="33">
        <f t="shared" si="3"/>
        <v>4.2357621634804644E-2</v>
      </c>
      <c r="H149" s="33">
        <f>VLOOKUP(C149, pet_household_state!$A$3:$D$53, 3, 0)</f>
        <v>69</v>
      </c>
      <c r="I149" s="33">
        <f>VLOOKUP(C149, pet_household_state!$A$3:$D$53, 4, 0)</f>
        <v>836</v>
      </c>
      <c r="J149" s="33">
        <f t="shared" si="4"/>
        <v>35.410971686696683</v>
      </c>
      <c r="K149" s="11">
        <f>VLOOKUP(A149, total_pet_services_county!$A$2:$E$1875,2,0)</f>
        <v>25</v>
      </c>
      <c r="L149" s="11">
        <f>VLOOKUP(A149,  total_pet_services_county!$A$2:$E$1875, 3, 0)</f>
        <v>5154</v>
      </c>
      <c r="M149" s="11">
        <f>VLOOKUP(A149, total_pet_services_county!$A$2:$E$1875, 4, 0)</f>
        <v>1173</v>
      </c>
      <c r="N149" s="11">
        <f>VLOOKUP(A149, total_pet_services_county!$A$2:$E$1875, 5, 0)</f>
        <v>177</v>
      </c>
    </row>
    <row r="150" spans="1:14" x14ac:dyDescent="0.2">
      <c r="A150" s="57" t="s">
        <v>7111</v>
      </c>
      <c r="B150" s="57" t="s">
        <v>8439</v>
      </c>
      <c r="C150" s="56" t="s">
        <v>3161</v>
      </c>
      <c r="D150" s="56" t="e">
        <f>INDEX(pet_services_county!$A$2:$A$3603,MATCH(A150,pet_services_county!$B$2:$B$3603,0))</f>
        <v>#N/A</v>
      </c>
      <c r="E150" s="61">
        <v>17007</v>
      </c>
      <c r="F150" s="47">
        <f>VLOOKUP(C150, state_pop!$A$2:$B$52, 2, 0)</f>
        <v>3017804</v>
      </c>
      <c r="G150" s="33">
        <f t="shared" si="3"/>
        <v>5.6355548604216845E-3</v>
      </c>
      <c r="H150" s="33">
        <f>VLOOKUP(C150, pet_household_state!$A$3:$D$53, 3, 0)</f>
        <v>69</v>
      </c>
      <c r="I150" s="33">
        <f>VLOOKUP(C150, pet_household_state!$A$3:$D$53, 4, 0)</f>
        <v>836</v>
      </c>
      <c r="J150" s="33">
        <f t="shared" si="4"/>
        <v>4.7113238633125283</v>
      </c>
      <c r="K150" s="11" t="e">
        <f>VLOOKUP(A150, total_pet_services_county!$A$2:$E$1875,2,0)</f>
        <v>#N/A</v>
      </c>
      <c r="L150" s="11" t="e">
        <f>VLOOKUP(A150,  total_pet_services_county!$A$2:$E$1875, 3, 0)</f>
        <v>#N/A</v>
      </c>
      <c r="M150" s="11" t="e">
        <f>VLOOKUP(A150, total_pet_services_county!$A$2:$E$1875, 4, 0)</f>
        <v>#N/A</v>
      </c>
      <c r="N150" s="11" t="e">
        <f>VLOOKUP(A150, total_pet_services_county!$A$2:$E$1875, 5, 0)</f>
        <v>#N/A</v>
      </c>
    </row>
    <row r="151" spans="1:14" x14ac:dyDescent="0.2">
      <c r="A151" s="57" t="s">
        <v>7112</v>
      </c>
      <c r="B151" s="57" t="s">
        <v>8440</v>
      </c>
      <c r="C151" s="56" t="s">
        <v>3161</v>
      </c>
      <c r="D151" s="56" t="e">
        <f>INDEX(pet_services_county!$A$2:$A$3603,MATCH(A151,pet_services_county!$B$2:$B$3603,0))</f>
        <v>#N/A</v>
      </c>
      <c r="E151" s="61">
        <v>17442</v>
      </c>
      <c r="F151" s="47">
        <f>VLOOKUP(C151, state_pop!$A$2:$B$52, 2, 0)</f>
        <v>3017804</v>
      </c>
      <c r="G151" s="33">
        <f t="shared" si="3"/>
        <v>5.7796994105647681E-3</v>
      </c>
      <c r="H151" s="33">
        <f>VLOOKUP(C151, pet_household_state!$A$3:$D$53, 3, 0)</f>
        <v>69</v>
      </c>
      <c r="I151" s="33">
        <f>VLOOKUP(C151, pet_household_state!$A$3:$D$53, 4, 0)</f>
        <v>836</v>
      </c>
      <c r="J151" s="33">
        <f t="shared" si="4"/>
        <v>4.8318287072321464</v>
      </c>
      <c r="K151" s="11" t="e">
        <f>VLOOKUP(A151, total_pet_services_county!$A$2:$E$1875,2,0)</f>
        <v>#N/A</v>
      </c>
      <c r="L151" s="11" t="e">
        <f>VLOOKUP(A151,  total_pet_services_county!$A$2:$E$1875, 3, 0)</f>
        <v>#N/A</v>
      </c>
      <c r="M151" s="11" t="e">
        <f>VLOOKUP(A151, total_pet_services_county!$A$2:$E$1875, 4, 0)</f>
        <v>#N/A</v>
      </c>
      <c r="N151" s="11" t="e">
        <f>VLOOKUP(A151, total_pet_services_county!$A$2:$E$1875, 5, 0)</f>
        <v>#N/A</v>
      </c>
    </row>
    <row r="152" spans="1:14" x14ac:dyDescent="0.2">
      <c r="A152" s="57" t="s">
        <v>7113</v>
      </c>
      <c r="B152" s="57" t="s">
        <v>8441</v>
      </c>
      <c r="C152" s="56" t="s">
        <v>3161</v>
      </c>
      <c r="D152" s="56" t="e">
        <f>INDEX(pet_services_county!$A$2:$A$3603,MATCH(A152,pet_services_county!$B$2:$B$3603,0))</f>
        <v>#N/A</v>
      </c>
      <c r="E152" s="61">
        <v>12506</v>
      </c>
      <c r="F152" s="47">
        <f>VLOOKUP(C152, state_pop!$A$2:$B$52, 2, 0)</f>
        <v>3017804</v>
      </c>
      <c r="G152" s="33">
        <f t="shared" si="3"/>
        <v>4.1440729749181856E-3</v>
      </c>
      <c r="H152" s="33">
        <f>VLOOKUP(C152, pet_household_state!$A$3:$D$53, 3, 0)</f>
        <v>69</v>
      </c>
      <c r="I152" s="33">
        <f>VLOOKUP(C152, pet_household_state!$A$3:$D$53, 4, 0)</f>
        <v>836</v>
      </c>
      <c r="J152" s="33">
        <f t="shared" si="4"/>
        <v>3.4644450070316033</v>
      </c>
      <c r="K152" s="11" t="e">
        <f>VLOOKUP(A152, total_pet_services_county!$A$2:$E$1875,2,0)</f>
        <v>#N/A</v>
      </c>
      <c r="L152" s="11" t="e">
        <f>VLOOKUP(A152,  total_pet_services_county!$A$2:$E$1875, 3, 0)</f>
        <v>#N/A</v>
      </c>
      <c r="M152" s="11" t="e">
        <f>VLOOKUP(A152, total_pet_services_county!$A$2:$E$1875, 4, 0)</f>
        <v>#N/A</v>
      </c>
      <c r="N152" s="11" t="e">
        <f>VLOOKUP(A152, total_pet_services_county!$A$2:$E$1875, 5, 0)</f>
        <v>#N/A</v>
      </c>
    </row>
    <row r="153" spans="1:14" x14ac:dyDescent="0.2">
      <c r="A153" s="57" t="s">
        <v>3447</v>
      </c>
      <c r="B153" s="57" t="s">
        <v>8442</v>
      </c>
      <c r="C153" s="56" t="s">
        <v>3161</v>
      </c>
      <c r="D153" s="56" t="str">
        <f>INDEX(pet_services_county!$A$2:$A$3603,MATCH(A153,pet_services_county!$B$2:$B$3603,0))</f>
        <v>0500000US05139</v>
      </c>
      <c r="E153" s="61">
        <v>38682</v>
      </c>
      <c r="F153" s="47">
        <f>VLOOKUP(C153, state_pop!$A$2:$B$52, 2, 0)</f>
        <v>3017804</v>
      </c>
      <c r="G153" s="33">
        <f t="shared" si="3"/>
        <v>1.2817929858930533E-2</v>
      </c>
      <c r="H153" s="33">
        <f>VLOOKUP(C153, pet_household_state!$A$3:$D$53, 3, 0)</f>
        <v>69</v>
      </c>
      <c r="I153" s="33">
        <f>VLOOKUP(C153, pet_household_state!$A$3:$D$53, 4, 0)</f>
        <v>836</v>
      </c>
      <c r="J153" s="33">
        <f t="shared" si="4"/>
        <v>10.715789362065925</v>
      </c>
      <c r="K153" s="11">
        <f>VLOOKUP(A153, total_pet_services_county!$A$2:$E$1875,2,0)</f>
        <v>7</v>
      </c>
      <c r="L153" s="11">
        <f>VLOOKUP(A153,  total_pet_services_county!$A$2:$E$1875, 3, 0)</f>
        <v>1258</v>
      </c>
      <c r="M153" s="11">
        <f>VLOOKUP(A153, total_pet_services_county!$A$2:$E$1875, 4, 0)</f>
        <v>279</v>
      </c>
      <c r="N153" s="11">
        <f>VLOOKUP(A153, total_pet_services_county!$A$2:$E$1875, 5, 0)</f>
        <v>40</v>
      </c>
    </row>
    <row r="154" spans="1:14" x14ac:dyDescent="0.2">
      <c r="A154" s="57" t="s">
        <v>7114</v>
      </c>
      <c r="B154" s="57" t="s">
        <v>8443</v>
      </c>
      <c r="C154" s="56" t="s">
        <v>3161</v>
      </c>
      <c r="D154" s="56" t="e">
        <f>INDEX(pet_services_county!$A$2:$A$3603,MATCH(A154,pet_services_county!$B$2:$B$3603,0))</f>
        <v>#N/A</v>
      </c>
      <c r="E154" s="61">
        <v>16545</v>
      </c>
      <c r="F154" s="47">
        <f>VLOOKUP(C154, state_pop!$A$2:$B$52, 2, 0)</f>
        <v>3017804</v>
      </c>
      <c r="G154" s="33">
        <f t="shared" si="3"/>
        <v>5.4824634071662702E-3</v>
      </c>
      <c r="H154" s="33">
        <f>VLOOKUP(C154, pet_household_state!$A$3:$D$53, 3, 0)</f>
        <v>69</v>
      </c>
      <c r="I154" s="33">
        <f>VLOOKUP(C154, pet_household_state!$A$3:$D$53, 4, 0)</f>
        <v>836</v>
      </c>
      <c r="J154" s="33">
        <f t="shared" si="4"/>
        <v>4.5833394083910015</v>
      </c>
      <c r="K154" s="11" t="e">
        <f>VLOOKUP(A154, total_pet_services_county!$A$2:$E$1875,2,0)</f>
        <v>#N/A</v>
      </c>
      <c r="L154" s="11" t="e">
        <f>VLOOKUP(A154,  total_pet_services_county!$A$2:$E$1875, 3, 0)</f>
        <v>#N/A</v>
      </c>
      <c r="M154" s="11" t="e">
        <f>VLOOKUP(A154, total_pet_services_county!$A$2:$E$1875, 4, 0)</f>
        <v>#N/A</v>
      </c>
      <c r="N154" s="11" t="e">
        <f>VLOOKUP(A154, total_pet_services_county!$A$2:$E$1875, 5, 0)</f>
        <v>#N/A</v>
      </c>
    </row>
    <row r="155" spans="1:14" x14ac:dyDescent="0.2">
      <c r="A155" s="57" t="s">
        <v>3449</v>
      </c>
      <c r="B155" s="57" t="s">
        <v>8372</v>
      </c>
      <c r="C155" s="56" t="s">
        <v>3161</v>
      </c>
      <c r="D155" s="56" t="str">
        <f>INDEX(pet_services_county!$A$2:$A$3603,MATCH(A155,pet_services_county!$B$2:$B$3603,0))</f>
        <v>0500000US05143</v>
      </c>
      <c r="E155" s="61">
        <v>239187</v>
      </c>
      <c r="F155" s="47">
        <f>VLOOKUP(C155, state_pop!$A$2:$B$52, 2, 0)</f>
        <v>3017804</v>
      </c>
      <c r="G155" s="33">
        <f t="shared" si="3"/>
        <v>7.9258626471434196E-2</v>
      </c>
      <c r="H155" s="33">
        <f>VLOOKUP(C155, pet_household_state!$A$3:$D$53, 3, 0)</f>
        <v>69</v>
      </c>
      <c r="I155" s="33">
        <f>VLOOKUP(C155, pet_household_state!$A$3:$D$53, 4, 0)</f>
        <v>836</v>
      </c>
      <c r="J155" s="33">
        <f t="shared" si="4"/>
        <v>66.260211730118982</v>
      </c>
      <c r="K155" s="11">
        <f>VLOOKUP(A155, total_pet_services_county!$A$2:$E$1875,2,0)</f>
        <v>54</v>
      </c>
      <c r="L155" s="11">
        <f>VLOOKUP(A155,  total_pet_services_county!$A$2:$E$1875, 3, 0)</f>
        <v>17429</v>
      </c>
      <c r="M155" s="11">
        <f>VLOOKUP(A155, total_pet_services_county!$A$2:$E$1875, 4, 0)</f>
        <v>4053</v>
      </c>
      <c r="N155" s="11">
        <f>VLOOKUP(A155, total_pet_services_county!$A$2:$E$1875, 5, 0)</f>
        <v>579</v>
      </c>
    </row>
    <row r="156" spans="1:14" x14ac:dyDescent="0.2">
      <c r="A156" s="57" t="s">
        <v>3451</v>
      </c>
      <c r="B156" s="57" t="s">
        <v>8444</v>
      </c>
      <c r="C156" s="56" t="s">
        <v>3161</v>
      </c>
      <c r="D156" s="56" t="str">
        <f>INDEX(pet_services_county!$A$2:$A$3603,MATCH(A156,pet_services_county!$B$2:$B$3603,0))</f>
        <v>0500000US05145</v>
      </c>
      <c r="E156" s="61">
        <v>78753</v>
      </c>
      <c r="F156" s="47">
        <f>VLOOKUP(C156, state_pop!$A$2:$B$52, 2, 0)</f>
        <v>3017804</v>
      </c>
      <c r="G156" s="33">
        <f t="shared" si="3"/>
        <v>2.6096128177973122E-2</v>
      </c>
      <c r="H156" s="33">
        <f>VLOOKUP(C156, pet_household_state!$A$3:$D$53, 3, 0)</f>
        <v>69</v>
      </c>
      <c r="I156" s="33">
        <f>VLOOKUP(C156, pet_household_state!$A$3:$D$53, 4, 0)</f>
        <v>836</v>
      </c>
      <c r="J156" s="33">
        <f t="shared" si="4"/>
        <v>21.816363156785531</v>
      </c>
      <c r="K156" s="11">
        <f>VLOOKUP(A156, total_pet_services_county!$A$2:$E$1875,2,0)</f>
        <v>12</v>
      </c>
      <c r="L156" s="11">
        <f>VLOOKUP(A156,  total_pet_services_county!$A$2:$E$1875, 3, 0)</f>
        <v>3153</v>
      </c>
      <c r="M156" s="11">
        <f>VLOOKUP(A156, total_pet_services_county!$A$2:$E$1875, 4, 0)</f>
        <v>768</v>
      </c>
      <c r="N156" s="11">
        <f>VLOOKUP(A156, total_pet_services_county!$A$2:$E$1875, 5, 0)</f>
        <v>88</v>
      </c>
    </row>
    <row r="157" spans="1:14" x14ac:dyDescent="0.2">
      <c r="A157" s="57" t="s">
        <v>7115</v>
      </c>
      <c r="B157" s="57" t="s">
        <v>8445</v>
      </c>
      <c r="C157" s="56" t="s">
        <v>3161</v>
      </c>
      <c r="D157" s="56" t="e">
        <f>INDEX(pet_services_county!$A$2:$A$3603,MATCH(A157,pet_services_county!$B$2:$B$3603,0))</f>
        <v>#N/A</v>
      </c>
      <c r="E157" s="61">
        <v>6320</v>
      </c>
      <c r="F157" s="47">
        <f>VLOOKUP(C157, state_pop!$A$2:$B$52, 2, 0)</f>
        <v>3017804</v>
      </c>
      <c r="G157" s="33">
        <f t="shared" si="3"/>
        <v>2.094238061848947E-3</v>
      </c>
      <c r="H157" s="33">
        <f>VLOOKUP(C157, pet_household_state!$A$3:$D$53, 3, 0)</f>
        <v>69</v>
      </c>
      <c r="I157" s="33">
        <f>VLOOKUP(C157, pet_household_state!$A$3:$D$53, 4, 0)</f>
        <v>836</v>
      </c>
      <c r="J157" s="33">
        <f t="shared" si="4"/>
        <v>1.7507830197057197</v>
      </c>
      <c r="K157" s="11" t="e">
        <f>VLOOKUP(A157, total_pet_services_county!$A$2:$E$1875,2,0)</f>
        <v>#N/A</v>
      </c>
      <c r="L157" s="11" t="e">
        <f>VLOOKUP(A157,  total_pet_services_county!$A$2:$E$1875, 3, 0)</f>
        <v>#N/A</v>
      </c>
      <c r="M157" s="11" t="e">
        <f>VLOOKUP(A157, total_pet_services_county!$A$2:$E$1875, 4, 0)</f>
        <v>#N/A</v>
      </c>
      <c r="N157" s="11" t="e">
        <f>VLOOKUP(A157, total_pet_services_county!$A$2:$E$1875, 5, 0)</f>
        <v>#N/A</v>
      </c>
    </row>
    <row r="158" spans="1:14" x14ac:dyDescent="0.2">
      <c r="A158" s="57" t="s">
        <v>3453</v>
      </c>
      <c r="B158" s="57" t="s">
        <v>8446</v>
      </c>
      <c r="C158" s="56" t="s">
        <v>3161</v>
      </c>
      <c r="D158" s="56" t="str">
        <f>INDEX(pet_services_county!$A$2:$A$3603,MATCH(A158,pet_services_county!$B$2:$B$3603,0))</f>
        <v>0500000US05149</v>
      </c>
      <c r="E158" s="61">
        <v>21341</v>
      </c>
      <c r="F158" s="47">
        <f>VLOOKUP(C158, state_pop!$A$2:$B$52, 2, 0)</f>
        <v>3017804</v>
      </c>
      <c r="G158" s="33">
        <f t="shared" si="3"/>
        <v>7.0716984933415156E-3</v>
      </c>
      <c r="H158" s="33">
        <f>VLOOKUP(C158, pet_household_state!$A$3:$D$53, 3, 0)</f>
        <v>69</v>
      </c>
      <c r="I158" s="33">
        <f>VLOOKUP(C158, pet_household_state!$A$3:$D$53, 4, 0)</f>
        <v>836</v>
      </c>
      <c r="J158" s="33">
        <f t="shared" si="4"/>
        <v>5.9119399404335073</v>
      </c>
      <c r="K158" s="11">
        <f>VLOOKUP(A158, total_pet_services_county!$A$2:$E$1875,2,0)</f>
        <v>3</v>
      </c>
      <c r="L158" s="11">
        <f>VLOOKUP(A158,  total_pet_services_county!$A$2:$E$1875, 3, 0)</f>
        <v>391</v>
      </c>
      <c r="M158" s="11">
        <f>VLOOKUP(A158, total_pet_services_county!$A$2:$E$1875, 4, 0)</f>
        <v>93</v>
      </c>
      <c r="N158" s="11">
        <f>VLOOKUP(A158, total_pet_services_county!$A$2:$E$1875, 5, 0)</f>
        <v>18</v>
      </c>
    </row>
    <row r="159" spans="1:14" x14ac:dyDescent="0.2">
      <c r="A159" s="57" t="s">
        <v>3455</v>
      </c>
      <c r="B159" s="57" t="s">
        <v>8447</v>
      </c>
      <c r="C159" s="56" t="s">
        <v>3163</v>
      </c>
      <c r="D159" s="56" t="str">
        <f>INDEX(pet_services_county!$A$2:$A$3603,MATCH(A159,pet_services_county!$B$2:$B$3603,0))</f>
        <v>0500000US06001</v>
      </c>
      <c r="E159" s="61">
        <v>1671329</v>
      </c>
      <c r="F159" s="47">
        <f>VLOOKUP(C159, state_pop!$A$2:$B$52, 2, 0)</f>
        <v>39512223</v>
      </c>
      <c r="G159" s="33">
        <f t="shared" si="3"/>
        <v>4.2299037439629754E-2</v>
      </c>
      <c r="H159" s="33">
        <f>VLOOKUP(C159, pet_household_state!$A$3:$D$53, 3, 0)</f>
        <v>57.2</v>
      </c>
      <c r="I159" s="33">
        <f>VLOOKUP(C159, pet_household_state!$A$3:$D$53, 4, 0)</f>
        <v>7959</v>
      </c>
      <c r="J159" s="33">
        <f t="shared" si="4"/>
        <v>336.65803898201324</v>
      </c>
      <c r="K159" s="11">
        <f>VLOOKUP(A159, total_pet_services_county!$A$2:$E$1875,2,0)</f>
        <v>248</v>
      </c>
      <c r="L159" s="11">
        <f>VLOOKUP(A159,  total_pet_services_county!$A$2:$E$1875, 3, 0)</f>
        <v>122368</v>
      </c>
      <c r="M159" s="11">
        <f>VLOOKUP(A159, total_pet_services_county!$A$2:$E$1875, 4, 0)</f>
        <v>29061</v>
      </c>
      <c r="N159" s="11">
        <f>VLOOKUP(A159, total_pet_services_county!$A$2:$E$1875, 5, 0)</f>
        <v>3015</v>
      </c>
    </row>
    <row r="160" spans="1:14" x14ac:dyDescent="0.2">
      <c r="A160" s="57" t="s">
        <v>7116</v>
      </c>
      <c r="B160" s="57" t="s">
        <v>8448</v>
      </c>
      <c r="C160" s="56" t="s">
        <v>3163</v>
      </c>
      <c r="D160" s="56" t="e">
        <f>INDEX(pet_services_county!$A$2:$A$3603,MATCH(A160,pet_services_county!$B$2:$B$3603,0))</f>
        <v>#N/A</v>
      </c>
      <c r="E160" s="61">
        <v>1129</v>
      </c>
      <c r="F160" s="47">
        <f>VLOOKUP(C160, state_pop!$A$2:$B$52, 2, 0)</f>
        <v>39512223</v>
      </c>
      <c r="G160" s="33">
        <f t="shared" si="3"/>
        <v>2.8573436629976501E-5</v>
      </c>
      <c r="H160" s="33">
        <f>VLOOKUP(C160, pet_household_state!$A$3:$D$53, 3, 0)</f>
        <v>57.2</v>
      </c>
      <c r="I160" s="33">
        <f>VLOOKUP(C160, pet_household_state!$A$3:$D$53, 4, 0)</f>
        <v>7959</v>
      </c>
      <c r="J160" s="33">
        <f t="shared" si="4"/>
        <v>0.22741598213798297</v>
      </c>
      <c r="K160" s="11" t="e">
        <f>VLOOKUP(A160, total_pet_services_county!$A$2:$E$1875,2,0)</f>
        <v>#N/A</v>
      </c>
      <c r="L160" s="11" t="e">
        <f>VLOOKUP(A160,  total_pet_services_county!$A$2:$E$1875, 3, 0)</f>
        <v>#N/A</v>
      </c>
      <c r="M160" s="11" t="e">
        <f>VLOOKUP(A160, total_pet_services_county!$A$2:$E$1875, 4, 0)</f>
        <v>#N/A</v>
      </c>
      <c r="N160" s="11" t="e">
        <f>VLOOKUP(A160, total_pet_services_county!$A$2:$E$1875, 5, 0)</f>
        <v>#N/A</v>
      </c>
    </row>
    <row r="161" spans="1:14" x14ac:dyDescent="0.2">
      <c r="A161" s="57" t="s">
        <v>3457</v>
      </c>
      <c r="B161" s="57" t="s">
        <v>8449</v>
      </c>
      <c r="C161" s="56" t="s">
        <v>3163</v>
      </c>
      <c r="D161" s="56" t="str">
        <f>INDEX(pet_services_county!$A$2:$A$3603,MATCH(A161,pet_services_county!$B$2:$B$3603,0))</f>
        <v>0500000US06005</v>
      </c>
      <c r="E161" s="61">
        <v>39752</v>
      </c>
      <c r="F161" s="47">
        <f>VLOOKUP(C161, state_pop!$A$2:$B$52, 2, 0)</f>
        <v>39512223</v>
      </c>
      <c r="G161" s="33">
        <f t="shared" si="3"/>
        <v>1.006068425965302E-3</v>
      </c>
      <c r="H161" s="33">
        <f>VLOOKUP(C161, pet_household_state!$A$3:$D$53, 3, 0)</f>
        <v>57.2</v>
      </c>
      <c r="I161" s="33">
        <f>VLOOKUP(C161, pet_household_state!$A$3:$D$53, 4, 0)</f>
        <v>7959</v>
      </c>
      <c r="J161" s="33">
        <f t="shared" si="4"/>
        <v>8.0072986022578387</v>
      </c>
      <c r="K161" s="11">
        <f>VLOOKUP(A161, total_pet_services_county!$A$2:$E$1875,2,0)</f>
        <v>6</v>
      </c>
      <c r="L161" s="11">
        <f>VLOOKUP(A161,  total_pet_services_county!$A$2:$E$1875, 3, 0)</f>
        <v>2428</v>
      </c>
      <c r="M161" s="11">
        <f>VLOOKUP(A161, total_pet_services_county!$A$2:$E$1875, 4, 0)</f>
        <v>551</v>
      </c>
      <c r="N161" s="11">
        <f>VLOOKUP(A161, total_pet_services_county!$A$2:$E$1875, 5, 0)</f>
        <v>55</v>
      </c>
    </row>
    <row r="162" spans="1:14" x14ac:dyDescent="0.2">
      <c r="A162" s="57" t="s">
        <v>3459</v>
      </c>
      <c r="B162" s="57" t="s">
        <v>8450</v>
      </c>
      <c r="C162" s="56" t="s">
        <v>3163</v>
      </c>
      <c r="D162" s="56" t="str">
        <f>INDEX(pet_services_county!$A$2:$A$3603,MATCH(A162,pet_services_county!$B$2:$B$3603,0))</f>
        <v>0500000US06007</v>
      </c>
      <c r="E162" s="61">
        <v>219186</v>
      </c>
      <c r="F162" s="47">
        <f>VLOOKUP(C162, state_pop!$A$2:$B$52, 2, 0)</f>
        <v>39512223</v>
      </c>
      <c r="G162" s="33">
        <f t="shared" si="3"/>
        <v>5.5472960860744281E-3</v>
      </c>
      <c r="H162" s="33">
        <f>VLOOKUP(C162, pet_household_state!$A$3:$D$53, 3, 0)</f>
        <v>57.2</v>
      </c>
      <c r="I162" s="33">
        <f>VLOOKUP(C162, pet_household_state!$A$3:$D$53, 4, 0)</f>
        <v>7959</v>
      </c>
      <c r="J162" s="33">
        <f t="shared" si="4"/>
        <v>44.150929549066376</v>
      </c>
      <c r="K162" s="11">
        <f>VLOOKUP(A162, total_pet_services_county!$A$2:$E$1875,2,0)</f>
        <v>45</v>
      </c>
      <c r="L162" s="11">
        <f>VLOOKUP(A162,  total_pet_services_county!$A$2:$E$1875, 3, 0)</f>
        <v>14720</v>
      </c>
      <c r="M162" s="11">
        <f>VLOOKUP(A162, total_pet_services_county!$A$2:$E$1875, 4, 0)</f>
        <v>3183</v>
      </c>
      <c r="N162" s="11">
        <f>VLOOKUP(A162, total_pet_services_county!$A$2:$E$1875, 5, 0)</f>
        <v>418</v>
      </c>
    </row>
    <row r="163" spans="1:14" x14ac:dyDescent="0.2">
      <c r="A163" s="57" t="s">
        <v>3461</v>
      </c>
      <c r="B163" s="57" t="s">
        <v>8451</v>
      </c>
      <c r="C163" s="56" t="s">
        <v>3163</v>
      </c>
      <c r="D163" s="56" t="str">
        <f>INDEX(pet_services_county!$A$2:$A$3603,MATCH(A163,pet_services_county!$B$2:$B$3603,0))</f>
        <v>0500000US06009</v>
      </c>
      <c r="E163" s="61">
        <v>45905</v>
      </c>
      <c r="F163" s="47">
        <f>VLOOKUP(C163, state_pop!$A$2:$B$52, 2, 0)</f>
        <v>39512223</v>
      </c>
      <c r="G163" s="33">
        <f t="shared" si="3"/>
        <v>1.161792390167468E-3</v>
      </c>
      <c r="H163" s="33">
        <f>VLOOKUP(C163, pet_household_state!$A$3:$D$53, 3, 0)</f>
        <v>57.2</v>
      </c>
      <c r="I163" s="33">
        <f>VLOOKUP(C163, pet_household_state!$A$3:$D$53, 4, 0)</f>
        <v>7959</v>
      </c>
      <c r="J163" s="33">
        <f t="shared" si="4"/>
        <v>9.2467056333428772</v>
      </c>
      <c r="K163" s="11">
        <f>VLOOKUP(A163, total_pet_services_county!$A$2:$E$1875,2,0)</f>
        <v>8</v>
      </c>
      <c r="L163" s="11">
        <f>VLOOKUP(A163,  total_pet_services_county!$A$2:$E$1875, 3, 0)</f>
        <v>2469</v>
      </c>
      <c r="M163" s="11">
        <f>VLOOKUP(A163, total_pet_services_county!$A$2:$E$1875, 4, 0)</f>
        <v>583</v>
      </c>
      <c r="N163" s="11">
        <f>VLOOKUP(A163, total_pet_services_county!$A$2:$E$1875, 5, 0)</f>
        <v>70</v>
      </c>
    </row>
    <row r="164" spans="1:14" x14ac:dyDescent="0.2">
      <c r="A164" s="57" t="s">
        <v>7117</v>
      </c>
      <c r="B164" s="57" t="s">
        <v>8452</v>
      </c>
      <c r="C164" s="56" t="s">
        <v>3163</v>
      </c>
      <c r="D164" s="56" t="e">
        <f>INDEX(pet_services_county!$A$2:$A$3603,MATCH(A164,pet_services_county!$B$2:$B$3603,0))</f>
        <v>#N/A</v>
      </c>
      <c r="E164" s="61">
        <v>21547</v>
      </c>
      <c r="F164" s="47">
        <f>VLOOKUP(C164, state_pop!$A$2:$B$52, 2, 0)</f>
        <v>39512223</v>
      </c>
      <c r="G164" s="33">
        <f t="shared" si="3"/>
        <v>5.4532492388494568E-4</v>
      </c>
      <c r="H164" s="33">
        <f>VLOOKUP(C164, pet_household_state!$A$3:$D$53, 3, 0)</f>
        <v>57.2</v>
      </c>
      <c r="I164" s="33">
        <f>VLOOKUP(C164, pet_household_state!$A$3:$D$53, 4, 0)</f>
        <v>7959</v>
      </c>
      <c r="J164" s="33">
        <f t="shared" si="4"/>
        <v>4.3402410692002826</v>
      </c>
      <c r="K164" s="11" t="e">
        <f>VLOOKUP(A164, total_pet_services_county!$A$2:$E$1875,2,0)</f>
        <v>#N/A</v>
      </c>
      <c r="L164" s="11" t="e">
        <f>VLOOKUP(A164,  total_pet_services_county!$A$2:$E$1875, 3, 0)</f>
        <v>#N/A</v>
      </c>
      <c r="M164" s="11" t="e">
        <f>VLOOKUP(A164, total_pet_services_county!$A$2:$E$1875, 4, 0)</f>
        <v>#N/A</v>
      </c>
      <c r="N164" s="11" t="e">
        <f>VLOOKUP(A164, total_pet_services_county!$A$2:$E$1875, 5, 0)</f>
        <v>#N/A</v>
      </c>
    </row>
    <row r="165" spans="1:14" x14ac:dyDescent="0.2">
      <c r="A165" s="57" t="s">
        <v>3463</v>
      </c>
      <c r="B165" s="57" t="s">
        <v>8453</v>
      </c>
      <c r="C165" s="56" t="s">
        <v>3163</v>
      </c>
      <c r="D165" s="56" t="str">
        <f>INDEX(pet_services_county!$A$2:$A$3603,MATCH(A165,pet_services_county!$B$2:$B$3603,0))</f>
        <v>0500000US06013</v>
      </c>
      <c r="E165" s="61">
        <v>1153526</v>
      </c>
      <c r="F165" s="47">
        <f>VLOOKUP(C165, state_pop!$A$2:$B$52, 2, 0)</f>
        <v>39512223</v>
      </c>
      <c r="G165" s="33">
        <f t="shared" si="3"/>
        <v>2.9194155945110961E-2</v>
      </c>
      <c r="H165" s="33">
        <f>VLOOKUP(C165, pet_household_state!$A$3:$D$53, 3, 0)</f>
        <v>57.2</v>
      </c>
      <c r="I165" s="33">
        <f>VLOOKUP(C165, pet_household_state!$A$3:$D$53, 4, 0)</f>
        <v>7959</v>
      </c>
      <c r="J165" s="33">
        <f t="shared" si="4"/>
        <v>232.35628716713813</v>
      </c>
      <c r="K165" s="11">
        <f>VLOOKUP(A165, total_pet_services_county!$A$2:$E$1875,2,0)</f>
        <v>207</v>
      </c>
      <c r="L165" s="11">
        <f>VLOOKUP(A165,  total_pet_services_county!$A$2:$E$1875, 3, 0)</f>
        <v>83879</v>
      </c>
      <c r="M165" s="11">
        <f>VLOOKUP(A165, total_pet_services_county!$A$2:$E$1875, 4, 0)</f>
        <v>20222</v>
      </c>
      <c r="N165" s="11">
        <f>VLOOKUP(A165, total_pet_services_county!$A$2:$E$1875, 5, 0)</f>
        <v>2109</v>
      </c>
    </row>
    <row r="166" spans="1:14" x14ac:dyDescent="0.2">
      <c r="A166" s="57" t="s">
        <v>3465</v>
      </c>
      <c r="B166" s="57" t="s">
        <v>8454</v>
      </c>
      <c r="C166" s="56" t="s">
        <v>3163</v>
      </c>
      <c r="D166" s="56" t="str">
        <f>INDEX(pet_services_county!$A$2:$A$3603,MATCH(A166,pet_services_county!$B$2:$B$3603,0))</f>
        <v>0500000US06015</v>
      </c>
      <c r="E166" s="61">
        <v>27812</v>
      </c>
      <c r="F166" s="47">
        <f>VLOOKUP(C166, state_pop!$A$2:$B$52, 2, 0)</f>
        <v>39512223</v>
      </c>
      <c r="G166" s="33">
        <f t="shared" ref="G166:G229" si="5">E166/F166</f>
        <v>7.0388345398840252E-4</v>
      </c>
      <c r="H166" s="33">
        <f>VLOOKUP(C166, pet_household_state!$A$3:$D$53, 3, 0)</f>
        <v>57.2</v>
      </c>
      <c r="I166" s="33">
        <f>VLOOKUP(C166, pet_household_state!$A$3:$D$53, 4, 0)</f>
        <v>7959</v>
      </c>
      <c r="J166" s="33">
        <f t="shared" ref="J166:J229" si="6">G166*I166</f>
        <v>5.602208410293696</v>
      </c>
      <c r="K166" s="11">
        <f>VLOOKUP(A166, total_pet_services_county!$A$2:$E$1875,2,0)</f>
        <v>4</v>
      </c>
      <c r="L166" s="11">
        <f>VLOOKUP(A166,  total_pet_services_county!$A$2:$E$1875, 3, 0)</f>
        <v>492</v>
      </c>
      <c r="M166" s="11">
        <f>VLOOKUP(A166, total_pet_services_county!$A$2:$E$1875, 4, 0)</f>
        <v>115</v>
      </c>
      <c r="N166" s="11">
        <f>VLOOKUP(A166, total_pet_services_county!$A$2:$E$1875, 5, 0)</f>
        <v>17</v>
      </c>
    </row>
    <row r="167" spans="1:14" x14ac:dyDescent="0.2">
      <c r="A167" s="57" t="s">
        <v>3467</v>
      </c>
      <c r="B167" s="57" t="s">
        <v>8455</v>
      </c>
      <c r="C167" s="56" t="s">
        <v>3163</v>
      </c>
      <c r="D167" s="56" t="str">
        <f>INDEX(pet_services_county!$A$2:$A$3603,MATCH(A167,pet_services_county!$B$2:$B$3603,0))</f>
        <v>0500000US06017</v>
      </c>
      <c r="E167" s="61">
        <v>192843</v>
      </c>
      <c r="F167" s="47">
        <f>VLOOKUP(C167, state_pop!$A$2:$B$52, 2, 0)</f>
        <v>39512223</v>
      </c>
      <c r="G167" s="33">
        <f t="shared" si="5"/>
        <v>4.8805910009163496E-3</v>
      </c>
      <c r="H167" s="33">
        <f>VLOOKUP(C167, pet_household_state!$A$3:$D$53, 3, 0)</f>
        <v>57.2</v>
      </c>
      <c r="I167" s="33">
        <f>VLOOKUP(C167, pet_household_state!$A$3:$D$53, 4, 0)</f>
        <v>7959</v>
      </c>
      <c r="J167" s="33">
        <f t="shared" si="6"/>
        <v>38.844623776293226</v>
      </c>
      <c r="K167" s="11">
        <f>VLOOKUP(A167, total_pet_services_county!$A$2:$E$1875,2,0)</f>
        <v>57</v>
      </c>
      <c r="L167" s="11">
        <f>VLOOKUP(A167,  total_pet_services_county!$A$2:$E$1875, 3, 0)</f>
        <v>14064</v>
      </c>
      <c r="M167" s="11">
        <f>VLOOKUP(A167, total_pet_services_county!$A$2:$E$1875, 4, 0)</f>
        <v>3287</v>
      </c>
      <c r="N167" s="11">
        <f>VLOOKUP(A167, total_pet_services_county!$A$2:$E$1875, 5, 0)</f>
        <v>447</v>
      </c>
    </row>
    <row r="168" spans="1:14" x14ac:dyDescent="0.2">
      <c r="A168" s="57" t="s">
        <v>3469</v>
      </c>
      <c r="B168" s="57" t="s">
        <v>8456</v>
      </c>
      <c r="C168" s="56" t="s">
        <v>3163</v>
      </c>
      <c r="D168" s="56" t="str">
        <f>INDEX(pet_services_county!$A$2:$A$3603,MATCH(A168,pet_services_county!$B$2:$B$3603,0))</f>
        <v>0500000US06019</v>
      </c>
      <c r="E168" s="61">
        <v>999101</v>
      </c>
      <c r="F168" s="47">
        <f>VLOOKUP(C168, state_pop!$A$2:$B$52, 2, 0)</f>
        <v>39512223</v>
      </c>
      <c r="G168" s="33">
        <f t="shared" si="5"/>
        <v>2.5285871665585609E-2</v>
      </c>
      <c r="H168" s="33">
        <f>VLOOKUP(C168, pet_household_state!$A$3:$D$53, 3, 0)</f>
        <v>57.2</v>
      </c>
      <c r="I168" s="33">
        <f>VLOOKUP(C168, pet_household_state!$A$3:$D$53, 4, 0)</f>
        <v>7959</v>
      </c>
      <c r="J168" s="33">
        <f t="shared" si="6"/>
        <v>201.25025258639587</v>
      </c>
      <c r="K168" s="11">
        <f>VLOOKUP(A168, total_pet_services_county!$A$2:$E$1875,2,0)</f>
        <v>97</v>
      </c>
      <c r="L168" s="11">
        <f>VLOOKUP(A168,  total_pet_services_county!$A$2:$E$1875, 3, 0)</f>
        <v>42244</v>
      </c>
      <c r="M168" s="11">
        <f>VLOOKUP(A168, total_pet_services_county!$A$2:$E$1875, 4, 0)</f>
        <v>9869</v>
      </c>
      <c r="N168" s="11">
        <f>VLOOKUP(A168, total_pet_services_county!$A$2:$E$1875, 5, 0)</f>
        <v>1258</v>
      </c>
    </row>
    <row r="169" spans="1:14" x14ac:dyDescent="0.2">
      <c r="A169" s="57" t="s">
        <v>3471</v>
      </c>
      <c r="B169" s="57" t="s">
        <v>8457</v>
      </c>
      <c r="C169" s="56" t="s">
        <v>3163</v>
      </c>
      <c r="D169" s="56" t="str">
        <f>INDEX(pet_services_county!$A$2:$A$3603,MATCH(A169,pet_services_county!$B$2:$B$3603,0))</f>
        <v>0500000US06021</v>
      </c>
      <c r="E169" s="61">
        <v>28393</v>
      </c>
      <c r="F169" s="47">
        <f>VLOOKUP(C169, state_pop!$A$2:$B$52, 2, 0)</f>
        <v>39512223</v>
      </c>
      <c r="G169" s="33">
        <f t="shared" si="5"/>
        <v>7.1858776460134884E-4</v>
      </c>
      <c r="H169" s="33">
        <f>VLOOKUP(C169, pet_household_state!$A$3:$D$53, 3, 0)</f>
        <v>57.2</v>
      </c>
      <c r="I169" s="33">
        <f>VLOOKUP(C169, pet_household_state!$A$3:$D$53, 4, 0)</f>
        <v>7959</v>
      </c>
      <c r="J169" s="33">
        <f t="shared" si="6"/>
        <v>5.719240018462135</v>
      </c>
      <c r="K169" s="11">
        <f>VLOOKUP(A169, total_pet_services_county!$A$2:$E$1875,2,0)</f>
        <v>5</v>
      </c>
      <c r="L169" s="11">
        <f>VLOOKUP(A169,  total_pet_services_county!$A$2:$E$1875, 3, 0)</f>
        <v>1712</v>
      </c>
      <c r="M169" s="11">
        <f>VLOOKUP(A169, total_pet_services_county!$A$2:$E$1875, 4, 0)</f>
        <v>385</v>
      </c>
      <c r="N169" s="11">
        <f>VLOOKUP(A169, total_pet_services_county!$A$2:$E$1875, 5, 0)</f>
        <v>50</v>
      </c>
    </row>
    <row r="170" spans="1:14" x14ac:dyDescent="0.2">
      <c r="A170" s="57" t="s">
        <v>3473</v>
      </c>
      <c r="B170" s="57" t="s">
        <v>8458</v>
      </c>
      <c r="C170" s="56" t="s">
        <v>3163</v>
      </c>
      <c r="D170" s="56" t="str">
        <f>INDEX(pet_services_county!$A$2:$A$3603,MATCH(A170,pet_services_county!$B$2:$B$3603,0))</f>
        <v>0500000US06023</v>
      </c>
      <c r="E170" s="61">
        <v>135558</v>
      </c>
      <c r="F170" s="47">
        <f>VLOOKUP(C170, state_pop!$A$2:$B$52, 2, 0)</f>
        <v>39512223</v>
      </c>
      <c r="G170" s="33">
        <f t="shared" si="5"/>
        <v>3.4307864682784363E-3</v>
      </c>
      <c r="H170" s="33">
        <f>VLOOKUP(C170, pet_household_state!$A$3:$D$53, 3, 0)</f>
        <v>57.2</v>
      </c>
      <c r="I170" s="33">
        <f>VLOOKUP(C170, pet_household_state!$A$3:$D$53, 4, 0)</f>
        <v>7959</v>
      </c>
      <c r="J170" s="33">
        <f t="shared" si="6"/>
        <v>27.305629501028076</v>
      </c>
      <c r="K170" s="11">
        <f>VLOOKUP(A170, total_pet_services_county!$A$2:$E$1875,2,0)</f>
        <v>31</v>
      </c>
      <c r="L170" s="11">
        <f>VLOOKUP(A170,  total_pet_services_county!$A$2:$E$1875, 3, 0)</f>
        <v>11371</v>
      </c>
      <c r="M170" s="11">
        <f>VLOOKUP(A170, total_pet_services_county!$A$2:$E$1875, 4, 0)</f>
        <v>2794</v>
      </c>
      <c r="N170" s="11">
        <f>VLOOKUP(A170, total_pet_services_county!$A$2:$E$1875, 5, 0)</f>
        <v>344</v>
      </c>
    </row>
    <row r="171" spans="1:14" x14ac:dyDescent="0.2">
      <c r="A171" s="57" t="s">
        <v>3475</v>
      </c>
      <c r="B171" s="57" t="s">
        <v>8459</v>
      </c>
      <c r="C171" s="56" t="s">
        <v>3163</v>
      </c>
      <c r="D171" s="56" t="str">
        <f>INDEX(pet_services_county!$A$2:$A$3603,MATCH(A171,pet_services_county!$B$2:$B$3603,0))</f>
        <v>0500000US06025</v>
      </c>
      <c r="E171" s="61">
        <v>181215</v>
      </c>
      <c r="F171" s="47">
        <f>VLOOKUP(C171, state_pop!$A$2:$B$52, 2, 0)</f>
        <v>39512223</v>
      </c>
      <c r="G171" s="33">
        <f t="shared" si="5"/>
        <v>4.5863023196644741E-3</v>
      </c>
      <c r="H171" s="33">
        <f>VLOOKUP(C171, pet_household_state!$A$3:$D$53, 3, 0)</f>
        <v>57.2</v>
      </c>
      <c r="I171" s="33">
        <f>VLOOKUP(C171, pet_household_state!$A$3:$D$53, 4, 0)</f>
        <v>7959</v>
      </c>
      <c r="J171" s="33">
        <f t="shared" si="6"/>
        <v>36.502380162209548</v>
      </c>
      <c r="K171" s="11">
        <f>VLOOKUP(A171, total_pet_services_county!$A$2:$E$1875,2,0)</f>
        <v>12</v>
      </c>
      <c r="L171" s="11">
        <f>VLOOKUP(A171,  total_pet_services_county!$A$2:$E$1875, 3, 0)</f>
        <v>2098</v>
      </c>
      <c r="M171" s="11">
        <f>VLOOKUP(A171, total_pet_services_county!$A$2:$E$1875, 4, 0)</f>
        <v>485</v>
      </c>
      <c r="N171" s="11">
        <f>VLOOKUP(A171, total_pet_services_county!$A$2:$E$1875, 5, 0)</f>
        <v>128</v>
      </c>
    </row>
    <row r="172" spans="1:14" x14ac:dyDescent="0.2">
      <c r="A172" s="57" t="s">
        <v>3477</v>
      </c>
      <c r="B172" s="57" t="s">
        <v>8460</v>
      </c>
      <c r="C172" s="56" t="s">
        <v>3163</v>
      </c>
      <c r="D172" s="56" t="str">
        <f>INDEX(pet_services_county!$A$2:$A$3603,MATCH(A172,pet_services_county!$B$2:$B$3603,0))</f>
        <v>0500000US06027</v>
      </c>
      <c r="E172" s="61">
        <v>18039</v>
      </c>
      <c r="F172" s="47">
        <f>VLOOKUP(C172, state_pop!$A$2:$B$52, 2, 0)</f>
        <v>39512223</v>
      </c>
      <c r="G172" s="33">
        <f t="shared" si="5"/>
        <v>4.5654227047665729E-4</v>
      </c>
      <c r="H172" s="33">
        <f>VLOOKUP(C172, pet_household_state!$A$3:$D$53, 3, 0)</f>
        <v>57.2</v>
      </c>
      <c r="I172" s="33">
        <f>VLOOKUP(C172, pet_household_state!$A$3:$D$53, 4, 0)</f>
        <v>7959</v>
      </c>
      <c r="J172" s="33">
        <f t="shared" si="6"/>
        <v>3.6336199307237154</v>
      </c>
      <c r="K172" s="11">
        <f>VLOOKUP(A172, total_pet_services_county!$A$2:$E$1875,2,0)</f>
        <v>3</v>
      </c>
      <c r="L172" s="11">
        <f>VLOOKUP(A172,  total_pet_services_county!$A$2:$E$1875, 3, 0)</f>
        <v>2150</v>
      </c>
      <c r="M172" s="11">
        <f>VLOOKUP(A172, total_pet_services_county!$A$2:$E$1875, 4, 0)</f>
        <v>339</v>
      </c>
      <c r="N172" s="11">
        <f>VLOOKUP(A172, total_pet_services_county!$A$2:$E$1875, 5, 0)</f>
        <v>37</v>
      </c>
    </row>
    <row r="173" spans="1:14" x14ac:dyDescent="0.2">
      <c r="A173" s="57" t="s">
        <v>3479</v>
      </c>
      <c r="B173" s="57" t="s">
        <v>8461</v>
      </c>
      <c r="C173" s="56" t="s">
        <v>3163</v>
      </c>
      <c r="D173" s="56" t="str">
        <f>INDEX(pet_services_county!$A$2:$A$3603,MATCH(A173,pet_services_county!$B$2:$B$3603,0))</f>
        <v>0500000US06029</v>
      </c>
      <c r="E173" s="61">
        <v>900202</v>
      </c>
      <c r="F173" s="47">
        <f>VLOOKUP(C173, state_pop!$A$2:$B$52, 2, 0)</f>
        <v>39512223</v>
      </c>
      <c r="G173" s="33">
        <f t="shared" si="5"/>
        <v>2.2782874048873435E-2</v>
      </c>
      <c r="H173" s="33">
        <f>VLOOKUP(C173, pet_household_state!$A$3:$D$53, 3, 0)</f>
        <v>57.2</v>
      </c>
      <c r="I173" s="33">
        <f>VLOOKUP(C173, pet_household_state!$A$3:$D$53, 4, 0)</f>
        <v>7959</v>
      </c>
      <c r="J173" s="33">
        <f t="shared" si="6"/>
        <v>181.32889455498366</v>
      </c>
      <c r="K173" s="11">
        <f>VLOOKUP(A173, total_pet_services_county!$A$2:$E$1875,2,0)</f>
        <v>87</v>
      </c>
      <c r="L173" s="11">
        <f>VLOOKUP(A173,  total_pet_services_county!$A$2:$E$1875, 3, 0)</f>
        <v>30501</v>
      </c>
      <c r="M173" s="11">
        <f>VLOOKUP(A173, total_pet_services_county!$A$2:$E$1875, 4, 0)</f>
        <v>7157</v>
      </c>
      <c r="N173" s="11">
        <f>VLOOKUP(A173, total_pet_services_county!$A$2:$E$1875, 5, 0)</f>
        <v>984</v>
      </c>
    </row>
    <row r="174" spans="1:14" x14ac:dyDescent="0.2">
      <c r="A174" s="57" t="s">
        <v>3481</v>
      </c>
      <c r="B174" s="57" t="s">
        <v>8462</v>
      </c>
      <c r="C174" s="56" t="s">
        <v>3163</v>
      </c>
      <c r="D174" s="56" t="str">
        <f>INDEX(pet_services_county!$A$2:$A$3603,MATCH(A174,pet_services_county!$B$2:$B$3603,0))</f>
        <v>0500000US06031</v>
      </c>
      <c r="E174" s="61">
        <v>152940</v>
      </c>
      <c r="F174" s="47">
        <f>VLOOKUP(C174, state_pop!$A$2:$B$52, 2, 0)</f>
        <v>39512223</v>
      </c>
      <c r="G174" s="33">
        <f t="shared" si="5"/>
        <v>3.8707009727091284E-3</v>
      </c>
      <c r="H174" s="33">
        <f>VLOOKUP(C174, pet_household_state!$A$3:$D$53, 3, 0)</f>
        <v>57.2</v>
      </c>
      <c r="I174" s="33">
        <f>VLOOKUP(C174, pet_household_state!$A$3:$D$53, 4, 0)</f>
        <v>7959</v>
      </c>
      <c r="J174" s="33">
        <f t="shared" si="6"/>
        <v>30.806909041791954</v>
      </c>
      <c r="K174" s="11">
        <f>VLOOKUP(A174, total_pet_services_county!$A$2:$E$1875,2,0)</f>
        <v>10</v>
      </c>
      <c r="L174" s="11">
        <f>VLOOKUP(A174,  total_pet_services_county!$A$2:$E$1875, 3, 0)</f>
        <v>3058</v>
      </c>
      <c r="M174" s="11">
        <f>VLOOKUP(A174, total_pet_services_county!$A$2:$E$1875, 4, 0)</f>
        <v>589</v>
      </c>
      <c r="N174" s="11">
        <f>VLOOKUP(A174, total_pet_services_county!$A$2:$E$1875, 5, 0)</f>
        <v>92</v>
      </c>
    </row>
    <row r="175" spans="1:14" x14ac:dyDescent="0.2">
      <c r="A175" s="57" t="s">
        <v>3483</v>
      </c>
      <c r="B175" s="57" t="s">
        <v>8463</v>
      </c>
      <c r="C175" s="56" t="s">
        <v>3163</v>
      </c>
      <c r="D175" s="56" t="str">
        <f>INDEX(pet_services_county!$A$2:$A$3603,MATCH(A175,pet_services_county!$B$2:$B$3603,0))</f>
        <v>0500000US06033</v>
      </c>
      <c r="E175" s="61">
        <v>64386</v>
      </c>
      <c r="F175" s="47">
        <f>VLOOKUP(C175, state_pop!$A$2:$B$52, 2, 0)</f>
        <v>39512223</v>
      </c>
      <c r="G175" s="33">
        <f t="shared" si="5"/>
        <v>1.6295210725045767E-3</v>
      </c>
      <c r="H175" s="33">
        <f>VLOOKUP(C175, pet_household_state!$A$3:$D$53, 3, 0)</f>
        <v>57.2</v>
      </c>
      <c r="I175" s="33">
        <f>VLOOKUP(C175, pet_household_state!$A$3:$D$53, 4, 0)</f>
        <v>7959</v>
      </c>
      <c r="J175" s="33">
        <f t="shared" si="6"/>
        <v>12.969358216063926</v>
      </c>
      <c r="K175" s="11">
        <f>VLOOKUP(A175, total_pet_services_county!$A$2:$E$1875,2,0)</f>
        <v>9</v>
      </c>
      <c r="L175" s="11">
        <f>VLOOKUP(A175,  total_pet_services_county!$A$2:$E$1875, 3, 0)</f>
        <v>3876</v>
      </c>
      <c r="M175" s="11">
        <f>VLOOKUP(A175, total_pet_services_county!$A$2:$E$1875, 4, 0)</f>
        <v>868</v>
      </c>
      <c r="N175" s="11">
        <f>VLOOKUP(A175, total_pet_services_county!$A$2:$E$1875, 5, 0)</f>
        <v>100</v>
      </c>
    </row>
    <row r="176" spans="1:14" x14ac:dyDescent="0.2">
      <c r="A176" s="57" t="s">
        <v>7118</v>
      </c>
      <c r="B176" s="57" t="s">
        <v>8464</v>
      </c>
      <c r="C176" s="56" t="s">
        <v>3163</v>
      </c>
      <c r="D176" s="56" t="e">
        <f>INDEX(pet_services_county!$A$2:$A$3603,MATCH(A176,pet_services_county!$B$2:$B$3603,0))</f>
        <v>#N/A</v>
      </c>
      <c r="E176" s="61">
        <v>30573</v>
      </c>
      <c r="F176" s="47">
        <f>VLOOKUP(C176, state_pop!$A$2:$B$52, 2, 0)</f>
        <v>39512223</v>
      </c>
      <c r="G176" s="33">
        <f t="shared" si="5"/>
        <v>7.7376056518004563E-4</v>
      </c>
      <c r="H176" s="33">
        <f>VLOOKUP(C176, pet_household_state!$A$3:$D$53, 3, 0)</f>
        <v>57.2</v>
      </c>
      <c r="I176" s="33">
        <f>VLOOKUP(C176, pet_household_state!$A$3:$D$53, 4, 0)</f>
        <v>7959</v>
      </c>
      <c r="J176" s="33">
        <f t="shared" si="6"/>
        <v>6.1583603382679835</v>
      </c>
      <c r="K176" s="11" t="e">
        <f>VLOOKUP(A176, total_pet_services_county!$A$2:$E$1875,2,0)</f>
        <v>#N/A</v>
      </c>
      <c r="L176" s="11" t="e">
        <f>VLOOKUP(A176,  total_pet_services_county!$A$2:$E$1875, 3, 0)</f>
        <v>#N/A</v>
      </c>
      <c r="M176" s="11" t="e">
        <f>VLOOKUP(A176, total_pet_services_county!$A$2:$E$1875, 4, 0)</f>
        <v>#N/A</v>
      </c>
      <c r="N176" s="11" t="e">
        <f>VLOOKUP(A176, total_pet_services_county!$A$2:$E$1875, 5, 0)</f>
        <v>#N/A</v>
      </c>
    </row>
    <row r="177" spans="1:14" x14ac:dyDescent="0.2">
      <c r="A177" s="57" t="s">
        <v>3485</v>
      </c>
      <c r="B177" s="57" t="s">
        <v>8465</v>
      </c>
      <c r="C177" s="56" t="s">
        <v>3163</v>
      </c>
      <c r="D177" s="56" t="str">
        <f>INDEX(pet_services_county!$A$2:$A$3603,MATCH(A177,pet_services_county!$B$2:$B$3603,0))</f>
        <v>0500000US06037</v>
      </c>
      <c r="E177" s="61">
        <v>10039107</v>
      </c>
      <c r="F177" s="47">
        <f>VLOOKUP(C177, state_pop!$A$2:$B$52, 2, 0)</f>
        <v>39512223</v>
      </c>
      <c r="G177" s="33">
        <f t="shared" si="5"/>
        <v>0.2540759855500917</v>
      </c>
      <c r="H177" s="33">
        <f>VLOOKUP(C177, pet_household_state!$A$3:$D$53, 3, 0)</f>
        <v>57.2</v>
      </c>
      <c r="I177" s="33">
        <f>VLOOKUP(C177, pet_household_state!$A$3:$D$53, 4, 0)</f>
        <v>7959</v>
      </c>
      <c r="J177" s="33">
        <f t="shared" si="6"/>
        <v>2022.1907689931797</v>
      </c>
      <c r="K177" s="11">
        <f>VLOOKUP(A177, total_pet_services_county!$A$2:$E$1875,2,0)</f>
        <v>1453</v>
      </c>
      <c r="L177" s="11">
        <f>VLOOKUP(A177,  total_pet_services_county!$A$2:$E$1875, 3, 0)</f>
        <v>589794</v>
      </c>
      <c r="M177" s="11">
        <f>VLOOKUP(A177, total_pet_services_county!$A$2:$E$1875, 4, 0)</f>
        <v>136715</v>
      </c>
      <c r="N177" s="11">
        <f>VLOOKUP(A177, total_pet_services_county!$A$2:$E$1875, 5, 0)</f>
        <v>15019</v>
      </c>
    </row>
    <row r="178" spans="1:14" x14ac:dyDescent="0.2">
      <c r="A178" s="57" t="s">
        <v>3487</v>
      </c>
      <c r="B178" s="57" t="s">
        <v>8466</v>
      </c>
      <c r="C178" s="56" t="s">
        <v>3163</v>
      </c>
      <c r="D178" s="56" t="str">
        <f>INDEX(pet_services_county!$A$2:$A$3603,MATCH(A178,pet_services_county!$B$2:$B$3603,0))</f>
        <v>0500000US06039</v>
      </c>
      <c r="E178" s="61">
        <v>157327</v>
      </c>
      <c r="F178" s="47">
        <f>VLOOKUP(C178, state_pop!$A$2:$B$52, 2, 0)</f>
        <v>39512223</v>
      </c>
      <c r="G178" s="33">
        <f t="shared" si="5"/>
        <v>3.9817299067177259E-3</v>
      </c>
      <c r="H178" s="33">
        <f>VLOOKUP(C178, pet_household_state!$A$3:$D$53, 3, 0)</f>
        <v>57.2</v>
      </c>
      <c r="I178" s="33">
        <f>VLOOKUP(C178, pet_household_state!$A$3:$D$53, 4, 0)</f>
        <v>7959</v>
      </c>
      <c r="J178" s="33">
        <f t="shared" si="6"/>
        <v>31.690588327566381</v>
      </c>
      <c r="K178" s="11">
        <f>VLOOKUP(A178, total_pet_services_county!$A$2:$E$1875,2,0)</f>
        <v>19</v>
      </c>
      <c r="L178" s="11">
        <f>VLOOKUP(A178,  total_pet_services_county!$A$2:$E$1875, 3, 0)</f>
        <v>4086</v>
      </c>
      <c r="M178" s="11">
        <f>VLOOKUP(A178, total_pet_services_county!$A$2:$E$1875, 4, 0)</f>
        <v>922</v>
      </c>
      <c r="N178" s="11">
        <f>VLOOKUP(A178, total_pet_services_county!$A$2:$E$1875, 5, 0)</f>
        <v>122</v>
      </c>
    </row>
    <row r="179" spans="1:14" x14ac:dyDescent="0.2">
      <c r="A179" s="57" t="s">
        <v>3489</v>
      </c>
      <c r="B179" s="57" t="s">
        <v>8467</v>
      </c>
      <c r="C179" s="56" t="s">
        <v>3163</v>
      </c>
      <c r="D179" s="56" t="str">
        <f>INDEX(pet_services_county!$A$2:$A$3603,MATCH(A179,pet_services_county!$B$2:$B$3603,0))</f>
        <v>0500000US06041</v>
      </c>
      <c r="E179" s="61">
        <v>258826</v>
      </c>
      <c r="F179" s="47">
        <f>VLOOKUP(C179, state_pop!$A$2:$B$52, 2, 0)</f>
        <v>39512223</v>
      </c>
      <c r="G179" s="33">
        <f t="shared" si="5"/>
        <v>6.5505299461384395E-3</v>
      </c>
      <c r="H179" s="33">
        <f>VLOOKUP(C179, pet_household_state!$A$3:$D$53, 3, 0)</f>
        <v>57.2</v>
      </c>
      <c r="I179" s="33">
        <f>VLOOKUP(C179, pet_household_state!$A$3:$D$53, 4, 0)</f>
        <v>7959</v>
      </c>
      <c r="J179" s="33">
        <f t="shared" si="6"/>
        <v>52.135667841315843</v>
      </c>
      <c r="K179" s="11">
        <f>VLOOKUP(A179, total_pet_services_county!$A$2:$E$1875,2,0)</f>
        <v>99</v>
      </c>
      <c r="L179" s="11">
        <f>VLOOKUP(A179,  total_pet_services_county!$A$2:$E$1875, 3, 0)</f>
        <v>48176</v>
      </c>
      <c r="M179" s="11">
        <f>VLOOKUP(A179, total_pet_services_county!$A$2:$E$1875, 4, 0)</f>
        <v>11707</v>
      </c>
      <c r="N179" s="11">
        <f>VLOOKUP(A179, total_pet_services_county!$A$2:$E$1875, 5, 0)</f>
        <v>1047</v>
      </c>
    </row>
    <row r="180" spans="1:14" x14ac:dyDescent="0.2">
      <c r="A180" s="57" t="s">
        <v>7119</v>
      </c>
      <c r="B180" s="57" t="s">
        <v>8468</v>
      </c>
      <c r="C180" s="56" t="s">
        <v>3163</v>
      </c>
      <c r="D180" s="56" t="e">
        <f>INDEX(pet_services_county!$A$2:$A$3603,MATCH(A180,pet_services_county!$B$2:$B$3603,0))</f>
        <v>#N/A</v>
      </c>
      <c r="E180" s="61">
        <v>17203</v>
      </c>
      <c r="F180" s="47">
        <f>VLOOKUP(C180, state_pop!$A$2:$B$52, 2, 0)</f>
        <v>39512223</v>
      </c>
      <c r="G180" s="33">
        <f t="shared" si="5"/>
        <v>4.3538426071345064E-4</v>
      </c>
      <c r="H180" s="33">
        <f>VLOOKUP(C180, pet_household_state!$A$3:$D$53, 3, 0)</f>
        <v>57.2</v>
      </c>
      <c r="I180" s="33">
        <f>VLOOKUP(C180, pet_household_state!$A$3:$D$53, 4, 0)</f>
        <v>7959</v>
      </c>
      <c r="J180" s="33">
        <f t="shared" si="6"/>
        <v>3.4652233310183536</v>
      </c>
      <c r="K180" s="11" t="e">
        <f>VLOOKUP(A180, total_pet_services_county!$A$2:$E$1875,2,0)</f>
        <v>#N/A</v>
      </c>
      <c r="L180" s="11" t="e">
        <f>VLOOKUP(A180,  total_pet_services_county!$A$2:$E$1875, 3, 0)</f>
        <v>#N/A</v>
      </c>
      <c r="M180" s="11" t="e">
        <f>VLOOKUP(A180, total_pet_services_county!$A$2:$E$1875, 4, 0)</f>
        <v>#N/A</v>
      </c>
      <c r="N180" s="11" t="e">
        <f>VLOOKUP(A180, total_pet_services_county!$A$2:$E$1875, 5, 0)</f>
        <v>#N/A</v>
      </c>
    </row>
    <row r="181" spans="1:14" x14ac:dyDescent="0.2">
      <c r="A181" s="57" t="s">
        <v>3491</v>
      </c>
      <c r="B181" s="57" t="s">
        <v>8469</v>
      </c>
      <c r="C181" s="56" t="s">
        <v>3163</v>
      </c>
      <c r="D181" s="56" t="str">
        <f>INDEX(pet_services_county!$A$2:$A$3603,MATCH(A181,pet_services_county!$B$2:$B$3603,0))</f>
        <v>0500000US06045</v>
      </c>
      <c r="E181" s="61">
        <v>86749</v>
      </c>
      <c r="F181" s="47">
        <f>VLOOKUP(C181, state_pop!$A$2:$B$52, 2, 0)</f>
        <v>39512223</v>
      </c>
      <c r="G181" s="33">
        <f t="shared" si="5"/>
        <v>2.1954978336703557E-3</v>
      </c>
      <c r="H181" s="33">
        <f>VLOOKUP(C181, pet_household_state!$A$3:$D$53, 3, 0)</f>
        <v>57.2</v>
      </c>
      <c r="I181" s="33">
        <f>VLOOKUP(C181, pet_household_state!$A$3:$D$53, 4, 0)</f>
        <v>7959</v>
      </c>
      <c r="J181" s="33">
        <f t="shared" si="6"/>
        <v>17.473967258182359</v>
      </c>
      <c r="K181" s="11">
        <f>VLOOKUP(A181, total_pet_services_county!$A$2:$E$1875,2,0)</f>
        <v>28</v>
      </c>
      <c r="L181" s="11">
        <f>VLOOKUP(A181,  total_pet_services_county!$A$2:$E$1875, 3, 0)</f>
        <v>4936</v>
      </c>
      <c r="M181" s="11">
        <f>VLOOKUP(A181, total_pet_services_county!$A$2:$E$1875, 4, 0)</f>
        <v>1241</v>
      </c>
      <c r="N181" s="11">
        <f>VLOOKUP(A181, total_pet_services_county!$A$2:$E$1875, 5, 0)</f>
        <v>182</v>
      </c>
    </row>
    <row r="182" spans="1:14" x14ac:dyDescent="0.2">
      <c r="A182" s="57" t="s">
        <v>3493</v>
      </c>
      <c r="B182" s="57" t="s">
        <v>8470</v>
      </c>
      <c r="C182" s="56" t="s">
        <v>3163</v>
      </c>
      <c r="D182" s="56" t="str">
        <f>INDEX(pet_services_county!$A$2:$A$3603,MATCH(A182,pet_services_county!$B$2:$B$3603,0))</f>
        <v>0500000US06047</v>
      </c>
      <c r="E182" s="61">
        <v>277680</v>
      </c>
      <c r="F182" s="47">
        <f>VLOOKUP(C182, state_pop!$A$2:$B$52, 2, 0)</f>
        <v>39512223</v>
      </c>
      <c r="G182" s="33">
        <f t="shared" si="5"/>
        <v>7.027698745271811E-3</v>
      </c>
      <c r="H182" s="33">
        <f>VLOOKUP(C182, pet_household_state!$A$3:$D$53, 3, 0)</f>
        <v>57.2</v>
      </c>
      <c r="I182" s="33">
        <f>VLOOKUP(C182, pet_household_state!$A$3:$D$53, 4, 0)</f>
        <v>7959</v>
      </c>
      <c r="J182" s="33">
        <f t="shared" si="6"/>
        <v>55.933454313618341</v>
      </c>
      <c r="K182" s="11">
        <f>VLOOKUP(A182, total_pet_services_county!$A$2:$E$1875,2,0)</f>
        <v>19</v>
      </c>
      <c r="L182" s="11">
        <f>VLOOKUP(A182,  total_pet_services_county!$A$2:$E$1875, 3, 0)</f>
        <v>9356</v>
      </c>
      <c r="M182" s="11">
        <f>VLOOKUP(A182, total_pet_services_county!$A$2:$E$1875, 4, 0)</f>
        <v>2298</v>
      </c>
      <c r="N182" s="11">
        <f>VLOOKUP(A182, total_pet_services_county!$A$2:$E$1875, 5, 0)</f>
        <v>298</v>
      </c>
    </row>
    <row r="183" spans="1:14" x14ac:dyDescent="0.2">
      <c r="A183" s="57" t="s">
        <v>3495</v>
      </c>
      <c r="B183" s="57" t="s">
        <v>8471</v>
      </c>
      <c r="C183" s="56" t="s">
        <v>3163</v>
      </c>
      <c r="D183" s="56" t="str">
        <f>INDEX(pet_services_county!$A$2:$A$3603,MATCH(A183,pet_services_county!$B$2:$B$3603,0))</f>
        <v>0500000US06049</v>
      </c>
      <c r="E183" s="61">
        <v>8841</v>
      </c>
      <c r="F183" s="47">
        <f>VLOOKUP(C183, state_pop!$A$2:$B$52, 2, 0)</f>
        <v>39512223</v>
      </c>
      <c r="G183" s="33">
        <f t="shared" si="5"/>
        <v>2.2375354583314638E-4</v>
      </c>
      <c r="H183" s="33">
        <f>VLOOKUP(C183, pet_household_state!$A$3:$D$53, 3, 0)</f>
        <v>57.2</v>
      </c>
      <c r="I183" s="33">
        <f>VLOOKUP(C183, pet_household_state!$A$3:$D$53, 4, 0)</f>
        <v>7959</v>
      </c>
      <c r="J183" s="33">
        <f t="shared" si="6"/>
        <v>1.7808544712860119</v>
      </c>
      <c r="K183" s="11">
        <f>VLOOKUP(A183, total_pet_services_county!$A$2:$E$1875,2,0)</f>
        <v>3</v>
      </c>
      <c r="L183" s="11">
        <f>VLOOKUP(A183,  total_pet_services_county!$A$2:$E$1875, 3, 0)</f>
        <v>609</v>
      </c>
      <c r="M183" s="11">
        <f>VLOOKUP(A183, total_pet_services_county!$A$2:$E$1875, 4, 0)</f>
        <v>123</v>
      </c>
      <c r="N183" s="11">
        <f>VLOOKUP(A183, total_pet_services_county!$A$2:$E$1875, 5, 0)</f>
        <v>21</v>
      </c>
    </row>
    <row r="184" spans="1:14" x14ac:dyDescent="0.2">
      <c r="A184" s="57" t="s">
        <v>7120</v>
      </c>
      <c r="B184" s="57" t="s">
        <v>8472</v>
      </c>
      <c r="C184" s="56" t="s">
        <v>3163</v>
      </c>
      <c r="D184" s="56" t="e">
        <f>INDEX(pet_services_county!$A$2:$A$3603,MATCH(A184,pet_services_county!$B$2:$B$3603,0))</f>
        <v>#N/A</v>
      </c>
      <c r="E184" s="61">
        <v>14444</v>
      </c>
      <c r="F184" s="47">
        <f>VLOOKUP(C184, state_pop!$A$2:$B$52, 2, 0)</f>
        <v>39512223</v>
      </c>
      <c r="G184" s="33">
        <f t="shared" si="5"/>
        <v>3.6555776677004478E-4</v>
      </c>
      <c r="H184" s="33">
        <f>VLOOKUP(C184, pet_household_state!$A$3:$D$53, 3, 0)</f>
        <v>57.2</v>
      </c>
      <c r="I184" s="33">
        <f>VLOOKUP(C184, pet_household_state!$A$3:$D$53, 4, 0)</f>
        <v>7959</v>
      </c>
      <c r="J184" s="33">
        <f t="shared" si="6"/>
        <v>2.9094742657227863</v>
      </c>
      <c r="K184" s="11" t="e">
        <f>VLOOKUP(A184, total_pet_services_county!$A$2:$E$1875,2,0)</f>
        <v>#N/A</v>
      </c>
      <c r="L184" s="11" t="e">
        <f>VLOOKUP(A184,  total_pet_services_county!$A$2:$E$1875, 3, 0)</f>
        <v>#N/A</v>
      </c>
      <c r="M184" s="11" t="e">
        <f>VLOOKUP(A184, total_pet_services_county!$A$2:$E$1875, 4, 0)</f>
        <v>#N/A</v>
      </c>
      <c r="N184" s="11" t="e">
        <f>VLOOKUP(A184, total_pet_services_county!$A$2:$E$1875, 5, 0)</f>
        <v>#N/A</v>
      </c>
    </row>
    <row r="185" spans="1:14" x14ac:dyDescent="0.2">
      <c r="A185" s="57" t="s">
        <v>3497</v>
      </c>
      <c r="B185" s="57" t="s">
        <v>8473</v>
      </c>
      <c r="C185" s="56" t="s">
        <v>3163</v>
      </c>
      <c r="D185" s="56" t="str">
        <f>INDEX(pet_services_county!$A$2:$A$3603,MATCH(A185,pet_services_county!$B$2:$B$3603,0))</f>
        <v>0500000US06053</v>
      </c>
      <c r="E185" s="61">
        <v>434061</v>
      </c>
      <c r="F185" s="47">
        <f>VLOOKUP(C185, state_pop!$A$2:$B$52, 2, 0)</f>
        <v>39512223</v>
      </c>
      <c r="G185" s="33">
        <f t="shared" si="5"/>
        <v>1.0985486693573278E-2</v>
      </c>
      <c r="H185" s="33">
        <f>VLOOKUP(C185, pet_household_state!$A$3:$D$53, 3, 0)</f>
        <v>57.2</v>
      </c>
      <c r="I185" s="33">
        <f>VLOOKUP(C185, pet_household_state!$A$3:$D$53, 4, 0)</f>
        <v>7959</v>
      </c>
      <c r="J185" s="33">
        <f t="shared" si="6"/>
        <v>87.433488594149722</v>
      </c>
      <c r="K185" s="11">
        <f>VLOOKUP(A185, total_pet_services_county!$A$2:$E$1875,2,0)</f>
        <v>74</v>
      </c>
      <c r="L185" s="11">
        <f>VLOOKUP(A185,  total_pet_services_county!$A$2:$E$1875, 3, 0)</f>
        <v>28124</v>
      </c>
      <c r="M185" s="11">
        <f>VLOOKUP(A185, total_pet_services_county!$A$2:$E$1875, 4, 0)</f>
        <v>6380</v>
      </c>
      <c r="N185" s="11">
        <f>VLOOKUP(A185, total_pet_services_county!$A$2:$E$1875, 5, 0)</f>
        <v>727</v>
      </c>
    </row>
    <row r="186" spans="1:14" x14ac:dyDescent="0.2">
      <c r="A186" s="57" t="s">
        <v>3499</v>
      </c>
      <c r="B186" s="57" t="s">
        <v>8474</v>
      </c>
      <c r="C186" s="56" t="s">
        <v>3163</v>
      </c>
      <c r="D186" s="56" t="str">
        <f>INDEX(pet_services_county!$A$2:$A$3603,MATCH(A186,pet_services_county!$B$2:$B$3603,0))</f>
        <v>0500000US06055</v>
      </c>
      <c r="E186" s="61">
        <v>137744</v>
      </c>
      <c r="F186" s="47">
        <f>VLOOKUP(C186, state_pop!$A$2:$B$52, 2, 0)</f>
        <v>39512223</v>
      </c>
      <c r="G186" s="33">
        <f t="shared" si="5"/>
        <v>3.486111120601845E-3</v>
      </c>
      <c r="H186" s="33">
        <f>VLOOKUP(C186, pet_household_state!$A$3:$D$53, 3, 0)</f>
        <v>57.2</v>
      </c>
      <c r="I186" s="33">
        <f>VLOOKUP(C186, pet_household_state!$A$3:$D$53, 4, 0)</f>
        <v>7959</v>
      </c>
      <c r="J186" s="33">
        <f t="shared" si="6"/>
        <v>27.745958408870084</v>
      </c>
      <c r="K186" s="11">
        <f>VLOOKUP(A186, total_pet_services_county!$A$2:$E$1875,2,0)</f>
        <v>28</v>
      </c>
      <c r="L186" s="11">
        <f>VLOOKUP(A186,  total_pet_services_county!$A$2:$E$1875, 3, 0)</f>
        <v>7633</v>
      </c>
      <c r="M186" s="11">
        <f>VLOOKUP(A186, total_pet_services_county!$A$2:$E$1875, 4, 0)</f>
        <v>1771</v>
      </c>
      <c r="N186" s="11">
        <f>VLOOKUP(A186, total_pet_services_county!$A$2:$E$1875, 5, 0)</f>
        <v>193</v>
      </c>
    </row>
    <row r="187" spans="1:14" x14ac:dyDescent="0.2">
      <c r="A187" s="57" t="s">
        <v>3501</v>
      </c>
      <c r="B187" s="57" t="s">
        <v>8425</v>
      </c>
      <c r="C187" s="56" t="s">
        <v>3163</v>
      </c>
      <c r="D187" s="56" t="str">
        <f>INDEX(pet_services_county!$A$2:$A$3603,MATCH(A187,pet_services_county!$B$2:$B$3603,0))</f>
        <v>0500000US06057</v>
      </c>
      <c r="E187" s="61">
        <v>99755</v>
      </c>
      <c r="F187" s="47">
        <f>VLOOKUP(C187, state_pop!$A$2:$B$52, 2, 0)</f>
        <v>39512223</v>
      </c>
      <c r="G187" s="33">
        <f t="shared" si="5"/>
        <v>2.5246617989577555E-3</v>
      </c>
      <c r="H187" s="33">
        <f>VLOOKUP(C187, pet_household_state!$A$3:$D$53, 3, 0)</f>
        <v>57.2</v>
      </c>
      <c r="I187" s="33">
        <f>VLOOKUP(C187, pet_household_state!$A$3:$D$53, 4, 0)</f>
        <v>7959</v>
      </c>
      <c r="J187" s="33">
        <f t="shared" si="6"/>
        <v>20.093783257904775</v>
      </c>
      <c r="K187" s="11">
        <f>VLOOKUP(A187, total_pet_services_county!$A$2:$E$1875,2,0)</f>
        <v>28</v>
      </c>
      <c r="L187" s="11">
        <f>VLOOKUP(A187,  total_pet_services_county!$A$2:$E$1875, 3, 0)</f>
        <v>9945</v>
      </c>
      <c r="M187" s="11">
        <f>VLOOKUP(A187, total_pet_services_county!$A$2:$E$1875, 4, 0)</f>
        <v>2352</v>
      </c>
      <c r="N187" s="11">
        <f>VLOOKUP(A187, total_pet_services_county!$A$2:$E$1875, 5, 0)</f>
        <v>283</v>
      </c>
    </row>
    <row r="188" spans="1:14" x14ac:dyDescent="0.2">
      <c r="A188" s="57" t="s">
        <v>3503</v>
      </c>
      <c r="B188" s="57" t="s">
        <v>8475</v>
      </c>
      <c r="C188" s="56" t="s">
        <v>3163</v>
      </c>
      <c r="D188" s="56" t="str">
        <f>INDEX(pet_services_county!$A$2:$A$3603,MATCH(A188,pet_services_county!$B$2:$B$3603,0))</f>
        <v>0500000US06059</v>
      </c>
      <c r="E188" s="61">
        <v>3175692</v>
      </c>
      <c r="F188" s="47">
        <f>VLOOKUP(C188, state_pop!$A$2:$B$52, 2, 0)</f>
        <v>39512223</v>
      </c>
      <c r="G188" s="33">
        <f t="shared" si="5"/>
        <v>8.0372395144661948E-2</v>
      </c>
      <c r="H188" s="33">
        <f>VLOOKUP(C188, pet_household_state!$A$3:$D$53, 3, 0)</f>
        <v>57.2</v>
      </c>
      <c r="I188" s="33">
        <f>VLOOKUP(C188, pet_household_state!$A$3:$D$53, 4, 0)</f>
        <v>7959</v>
      </c>
      <c r="J188" s="33">
        <f t="shared" si="6"/>
        <v>639.6838929563645</v>
      </c>
      <c r="K188" s="11">
        <f>VLOOKUP(A188, total_pet_services_county!$A$2:$E$1875,2,0)</f>
        <v>671</v>
      </c>
      <c r="L188" s="11">
        <f>VLOOKUP(A188,  total_pet_services_county!$A$2:$E$1875, 3, 0)</f>
        <v>298704</v>
      </c>
      <c r="M188" s="11">
        <f>VLOOKUP(A188, total_pet_services_county!$A$2:$E$1875, 4, 0)</f>
        <v>68978</v>
      </c>
      <c r="N188" s="11">
        <f>VLOOKUP(A188, total_pet_services_county!$A$2:$E$1875, 5, 0)</f>
        <v>7357</v>
      </c>
    </row>
    <row r="189" spans="1:14" x14ac:dyDescent="0.2">
      <c r="A189" s="57" t="s">
        <v>3505</v>
      </c>
      <c r="B189" s="57" t="s">
        <v>8476</v>
      </c>
      <c r="C189" s="56" t="s">
        <v>3163</v>
      </c>
      <c r="D189" s="56" t="str">
        <f>INDEX(pet_services_county!$A$2:$A$3603,MATCH(A189,pet_services_county!$B$2:$B$3603,0))</f>
        <v>0500000US06061</v>
      </c>
      <c r="E189" s="61">
        <v>398329</v>
      </c>
      <c r="F189" s="47">
        <f>VLOOKUP(C189, state_pop!$A$2:$B$52, 2, 0)</f>
        <v>39512223</v>
      </c>
      <c r="G189" s="33">
        <f t="shared" si="5"/>
        <v>1.0081158936565022E-2</v>
      </c>
      <c r="H189" s="33">
        <f>VLOOKUP(C189, pet_household_state!$A$3:$D$53, 3, 0)</f>
        <v>57.2</v>
      </c>
      <c r="I189" s="33">
        <f>VLOOKUP(C189, pet_household_state!$A$3:$D$53, 4, 0)</f>
        <v>7959</v>
      </c>
      <c r="J189" s="33">
        <f t="shared" si="6"/>
        <v>80.235943976121007</v>
      </c>
      <c r="K189" s="11">
        <f>VLOOKUP(A189, total_pet_services_county!$A$2:$E$1875,2,0)</f>
        <v>97</v>
      </c>
      <c r="L189" s="11">
        <f>VLOOKUP(A189,  total_pet_services_county!$A$2:$E$1875, 3, 0)</f>
        <v>55710</v>
      </c>
      <c r="M189" s="11">
        <f>VLOOKUP(A189, total_pet_services_county!$A$2:$E$1875, 4, 0)</f>
        <v>12346</v>
      </c>
      <c r="N189" s="11">
        <f>VLOOKUP(A189, total_pet_services_county!$A$2:$E$1875, 5, 0)</f>
        <v>1352</v>
      </c>
    </row>
    <row r="190" spans="1:14" x14ac:dyDescent="0.2">
      <c r="A190" s="57" t="s">
        <v>3507</v>
      </c>
      <c r="B190" s="57" t="s">
        <v>8477</v>
      </c>
      <c r="C190" s="56" t="s">
        <v>3163</v>
      </c>
      <c r="D190" s="56" t="str">
        <f>INDEX(pet_services_county!$A$2:$A$3603,MATCH(A190,pet_services_county!$B$2:$B$3603,0))</f>
        <v>0500000US06063</v>
      </c>
      <c r="E190" s="61">
        <v>18807</v>
      </c>
      <c r="F190" s="47">
        <f>VLOOKUP(C190, state_pop!$A$2:$B$52, 2, 0)</f>
        <v>39512223</v>
      </c>
      <c r="G190" s="33">
        <f t="shared" si="5"/>
        <v>4.7597929379979457E-4</v>
      </c>
      <c r="H190" s="33">
        <f>VLOOKUP(C190, pet_household_state!$A$3:$D$53, 3, 0)</f>
        <v>57.2</v>
      </c>
      <c r="I190" s="33">
        <f>VLOOKUP(C190, pet_household_state!$A$3:$D$53, 4, 0)</f>
        <v>7959</v>
      </c>
      <c r="J190" s="33">
        <f t="shared" si="6"/>
        <v>3.7883191993525651</v>
      </c>
      <c r="K190" s="11">
        <f>VLOOKUP(A190, total_pet_services_county!$A$2:$E$1875,2,0)</f>
        <v>8</v>
      </c>
      <c r="L190" s="11">
        <f>VLOOKUP(A190,  total_pet_services_county!$A$2:$E$1875, 3, 0)</f>
        <v>1684</v>
      </c>
      <c r="M190" s="11">
        <f>VLOOKUP(A190, total_pet_services_county!$A$2:$E$1875, 4, 0)</f>
        <v>391</v>
      </c>
      <c r="N190" s="11">
        <f>VLOOKUP(A190, total_pet_services_county!$A$2:$E$1875, 5, 0)</f>
        <v>43</v>
      </c>
    </row>
    <row r="191" spans="1:14" x14ac:dyDescent="0.2">
      <c r="A191" s="57" t="s">
        <v>3509</v>
      </c>
      <c r="B191" s="57" t="s">
        <v>8478</v>
      </c>
      <c r="C191" s="56" t="s">
        <v>3163</v>
      </c>
      <c r="D191" s="56" t="str">
        <f>INDEX(pet_services_county!$A$2:$A$3603,MATCH(A191,pet_services_county!$B$2:$B$3603,0))</f>
        <v>0500000US06065</v>
      </c>
      <c r="E191" s="61">
        <v>2470546</v>
      </c>
      <c r="F191" s="47">
        <f>VLOOKUP(C191, state_pop!$A$2:$B$52, 2, 0)</f>
        <v>39512223</v>
      </c>
      <c r="G191" s="33">
        <f t="shared" si="5"/>
        <v>6.252612008187948E-2</v>
      </c>
      <c r="H191" s="33">
        <f>VLOOKUP(C191, pet_household_state!$A$3:$D$53, 3, 0)</f>
        <v>57.2</v>
      </c>
      <c r="I191" s="33">
        <f>VLOOKUP(C191, pet_household_state!$A$3:$D$53, 4, 0)</f>
        <v>7959</v>
      </c>
      <c r="J191" s="33">
        <f t="shared" si="6"/>
        <v>497.64538973167879</v>
      </c>
      <c r="K191" s="11">
        <f>VLOOKUP(A191, total_pet_services_county!$A$2:$E$1875,2,0)</f>
        <v>328</v>
      </c>
      <c r="L191" s="11">
        <f>VLOOKUP(A191,  total_pet_services_county!$A$2:$E$1875, 3, 0)</f>
        <v>121946</v>
      </c>
      <c r="M191" s="11">
        <f>VLOOKUP(A191, total_pet_services_county!$A$2:$E$1875, 4, 0)</f>
        <v>28287</v>
      </c>
      <c r="N191" s="11">
        <f>VLOOKUP(A191, total_pet_services_county!$A$2:$E$1875, 5, 0)</f>
        <v>3373</v>
      </c>
    </row>
    <row r="192" spans="1:14" x14ac:dyDescent="0.2">
      <c r="A192" s="57" t="s">
        <v>3511</v>
      </c>
      <c r="B192" s="57" t="s">
        <v>8479</v>
      </c>
      <c r="C192" s="56" t="s">
        <v>3163</v>
      </c>
      <c r="D192" s="56" t="str">
        <f>INDEX(pet_services_county!$A$2:$A$3603,MATCH(A192,pet_services_county!$B$2:$B$3603,0))</f>
        <v>0500000US06067</v>
      </c>
      <c r="E192" s="61">
        <v>1552058</v>
      </c>
      <c r="F192" s="47">
        <f>VLOOKUP(C192, state_pop!$A$2:$B$52, 2, 0)</f>
        <v>39512223</v>
      </c>
      <c r="G192" s="33">
        <f t="shared" si="5"/>
        <v>3.928045253237207E-2</v>
      </c>
      <c r="H192" s="33">
        <f>VLOOKUP(C192, pet_household_state!$A$3:$D$53, 3, 0)</f>
        <v>57.2</v>
      </c>
      <c r="I192" s="33">
        <f>VLOOKUP(C192, pet_household_state!$A$3:$D$53, 4, 0)</f>
        <v>7959</v>
      </c>
      <c r="J192" s="33">
        <f t="shared" si="6"/>
        <v>312.63312170514934</v>
      </c>
      <c r="K192" s="11">
        <f>VLOOKUP(A192, total_pet_services_county!$A$2:$E$1875,2,0)</f>
        <v>214</v>
      </c>
      <c r="L192" s="11">
        <f>VLOOKUP(A192,  total_pet_services_county!$A$2:$E$1875, 3, 0)</f>
        <v>109821</v>
      </c>
      <c r="M192" s="11">
        <f>VLOOKUP(A192, total_pet_services_county!$A$2:$E$1875, 4, 0)</f>
        <v>25075</v>
      </c>
      <c r="N192" s="11">
        <f>VLOOKUP(A192, total_pet_services_county!$A$2:$E$1875, 5, 0)</f>
        <v>2841</v>
      </c>
    </row>
    <row r="193" spans="1:14" x14ac:dyDescent="0.2">
      <c r="A193" s="57" t="s">
        <v>3513</v>
      </c>
      <c r="B193" s="57" t="s">
        <v>8480</v>
      </c>
      <c r="C193" s="56" t="s">
        <v>3163</v>
      </c>
      <c r="D193" s="56" t="str">
        <f>INDEX(pet_services_county!$A$2:$A$3603,MATCH(A193,pet_services_county!$B$2:$B$3603,0))</f>
        <v>0500000US06069</v>
      </c>
      <c r="E193" s="61">
        <v>62808</v>
      </c>
      <c r="F193" s="47">
        <f>VLOOKUP(C193, state_pop!$A$2:$B$52, 2, 0)</f>
        <v>39512223</v>
      </c>
      <c r="G193" s="33">
        <f t="shared" si="5"/>
        <v>1.589584063645318E-3</v>
      </c>
      <c r="H193" s="33">
        <f>VLOOKUP(C193, pet_household_state!$A$3:$D$53, 3, 0)</f>
        <v>57.2</v>
      </c>
      <c r="I193" s="33">
        <f>VLOOKUP(C193, pet_household_state!$A$3:$D$53, 4, 0)</f>
        <v>7959</v>
      </c>
      <c r="J193" s="33">
        <f t="shared" si="6"/>
        <v>12.651499562553086</v>
      </c>
      <c r="K193" s="11">
        <f>VLOOKUP(A193, total_pet_services_county!$A$2:$E$1875,2,0)</f>
        <v>10</v>
      </c>
      <c r="L193" s="11">
        <f>VLOOKUP(A193,  total_pet_services_county!$A$2:$E$1875, 3, 0)</f>
        <v>1693</v>
      </c>
      <c r="M193" s="11">
        <f>VLOOKUP(A193, total_pet_services_county!$A$2:$E$1875, 4, 0)</f>
        <v>399</v>
      </c>
      <c r="N193" s="11">
        <f>VLOOKUP(A193, total_pet_services_county!$A$2:$E$1875, 5, 0)</f>
        <v>51</v>
      </c>
    </row>
    <row r="194" spans="1:14" x14ac:dyDescent="0.2">
      <c r="A194" s="57" t="s">
        <v>3515</v>
      </c>
      <c r="B194" s="57" t="s">
        <v>8481</v>
      </c>
      <c r="C194" s="56" t="s">
        <v>3163</v>
      </c>
      <c r="D194" s="56" t="str">
        <f>INDEX(pet_services_county!$A$2:$A$3603,MATCH(A194,pet_services_county!$B$2:$B$3603,0))</f>
        <v>0500000US06071</v>
      </c>
      <c r="E194" s="61">
        <v>2180085</v>
      </c>
      <c r="F194" s="47">
        <f>VLOOKUP(C194, state_pop!$A$2:$B$52, 2, 0)</f>
        <v>39512223</v>
      </c>
      <c r="G194" s="33">
        <f t="shared" si="5"/>
        <v>5.5174951811746961E-2</v>
      </c>
      <c r="H194" s="33">
        <f>VLOOKUP(C194, pet_household_state!$A$3:$D$53, 3, 0)</f>
        <v>57.2</v>
      </c>
      <c r="I194" s="33">
        <f>VLOOKUP(C194, pet_household_state!$A$3:$D$53, 4, 0)</f>
        <v>7959</v>
      </c>
      <c r="J194" s="33">
        <f t="shared" si="6"/>
        <v>439.13744146969407</v>
      </c>
      <c r="K194" s="11">
        <f>VLOOKUP(A194, total_pet_services_county!$A$2:$E$1875,2,0)</f>
        <v>249</v>
      </c>
      <c r="L194" s="11">
        <f>VLOOKUP(A194,  total_pet_services_county!$A$2:$E$1875, 3, 0)</f>
        <v>98538</v>
      </c>
      <c r="M194" s="11">
        <f>VLOOKUP(A194, total_pet_services_county!$A$2:$E$1875, 4, 0)</f>
        <v>22984</v>
      </c>
      <c r="N194" s="11">
        <f>VLOOKUP(A194, total_pet_services_county!$A$2:$E$1875, 5, 0)</f>
        <v>2634</v>
      </c>
    </row>
    <row r="195" spans="1:14" x14ac:dyDescent="0.2">
      <c r="A195" s="57" t="s">
        <v>3517</v>
      </c>
      <c r="B195" s="57" t="s">
        <v>8482</v>
      </c>
      <c r="C195" s="56" t="s">
        <v>3163</v>
      </c>
      <c r="D195" s="56" t="str">
        <f>INDEX(pet_services_county!$A$2:$A$3603,MATCH(A195,pet_services_county!$B$2:$B$3603,0))</f>
        <v>0500000US06073</v>
      </c>
      <c r="E195" s="61">
        <v>3338330</v>
      </c>
      <c r="F195" s="47">
        <f>VLOOKUP(C195, state_pop!$A$2:$B$52, 2, 0)</f>
        <v>39512223</v>
      </c>
      <c r="G195" s="33">
        <f t="shared" si="5"/>
        <v>8.4488539154073922E-2</v>
      </c>
      <c r="H195" s="33">
        <f>VLOOKUP(C195, pet_household_state!$A$3:$D$53, 3, 0)</f>
        <v>57.2</v>
      </c>
      <c r="I195" s="33">
        <f>VLOOKUP(C195, pet_household_state!$A$3:$D$53, 4, 0)</f>
        <v>7959</v>
      </c>
      <c r="J195" s="33">
        <f t="shared" si="6"/>
        <v>672.44428312727439</v>
      </c>
      <c r="K195" s="11">
        <f>VLOOKUP(A195, total_pet_services_county!$A$2:$E$1875,2,0)</f>
        <v>702</v>
      </c>
      <c r="L195" s="11">
        <f>VLOOKUP(A195,  total_pet_services_county!$A$2:$E$1875, 3, 0)</f>
        <v>295837</v>
      </c>
      <c r="M195" s="11">
        <f>VLOOKUP(A195, total_pet_services_county!$A$2:$E$1875, 4, 0)</f>
        <v>69248</v>
      </c>
      <c r="N195" s="11">
        <f>VLOOKUP(A195, total_pet_services_county!$A$2:$E$1875, 5, 0)</f>
        <v>7762</v>
      </c>
    </row>
    <row r="196" spans="1:14" x14ac:dyDescent="0.2">
      <c r="A196" s="57" t="s">
        <v>3519</v>
      </c>
      <c r="B196" s="57" t="s">
        <v>8483</v>
      </c>
      <c r="C196" s="56" t="s">
        <v>3163</v>
      </c>
      <c r="D196" s="56" t="str">
        <f>INDEX(pet_services_county!$A$2:$A$3603,MATCH(A196,pet_services_county!$B$2:$B$3603,0))</f>
        <v>0500000US06075</v>
      </c>
      <c r="E196" s="61">
        <v>881549</v>
      </c>
      <c r="F196" s="47">
        <f>VLOOKUP(C196, state_pop!$A$2:$B$52, 2, 0)</f>
        <v>39512223</v>
      </c>
      <c r="G196" s="33">
        <f t="shared" si="5"/>
        <v>2.2310792283187914E-2</v>
      </c>
      <c r="H196" s="33">
        <f>VLOOKUP(C196, pet_household_state!$A$3:$D$53, 3, 0)</f>
        <v>57.2</v>
      </c>
      <c r="I196" s="33">
        <f>VLOOKUP(C196, pet_household_state!$A$3:$D$53, 4, 0)</f>
        <v>7959</v>
      </c>
      <c r="J196" s="33">
        <f t="shared" si="6"/>
        <v>177.5715957818926</v>
      </c>
      <c r="K196" s="11">
        <f>VLOOKUP(A196, total_pet_services_county!$A$2:$E$1875,2,0)</f>
        <v>148</v>
      </c>
      <c r="L196" s="11">
        <f>VLOOKUP(A196,  total_pet_services_county!$A$2:$E$1875, 3, 0)</f>
        <v>63358</v>
      </c>
      <c r="M196" s="11">
        <f>VLOOKUP(A196, total_pet_services_county!$A$2:$E$1875, 4, 0)</f>
        <v>13692</v>
      </c>
      <c r="N196" s="11">
        <f>VLOOKUP(A196, total_pet_services_county!$A$2:$E$1875, 5, 0)</f>
        <v>1451</v>
      </c>
    </row>
    <row r="197" spans="1:14" x14ac:dyDescent="0.2">
      <c r="A197" s="57" t="s">
        <v>3521</v>
      </c>
      <c r="B197" s="57" t="s">
        <v>8484</v>
      </c>
      <c r="C197" s="56" t="s">
        <v>3163</v>
      </c>
      <c r="D197" s="56" t="str">
        <f>INDEX(pet_services_county!$A$2:$A$3603,MATCH(A197,pet_services_county!$B$2:$B$3603,0))</f>
        <v>0500000US06077</v>
      </c>
      <c r="E197" s="61">
        <v>762148</v>
      </c>
      <c r="F197" s="47">
        <f>VLOOKUP(C197, state_pop!$A$2:$B$52, 2, 0)</f>
        <v>39512223</v>
      </c>
      <c r="G197" s="33">
        <f t="shared" si="5"/>
        <v>1.9288917254794802E-2</v>
      </c>
      <c r="H197" s="33">
        <f>VLOOKUP(C197, pet_household_state!$A$3:$D$53, 3, 0)</f>
        <v>57.2</v>
      </c>
      <c r="I197" s="33">
        <f>VLOOKUP(C197, pet_household_state!$A$3:$D$53, 4, 0)</f>
        <v>7959</v>
      </c>
      <c r="J197" s="33">
        <f t="shared" si="6"/>
        <v>153.52049243091184</v>
      </c>
      <c r="K197" s="11">
        <f>VLOOKUP(A197, total_pet_services_county!$A$2:$E$1875,2,0)</f>
        <v>102</v>
      </c>
      <c r="L197" s="11">
        <f>VLOOKUP(A197,  total_pet_services_county!$A$2:$E$1875, 3, 0)</f>
        <v>36756</v>
      </c>
      <c r="M197" s="11">
        <f>VLOOKUP(A197, total_pet_services_county!$A$2:$E$1875, 4, 0)</f>
        <v>9112</v>
      </c>
      <c r="N197" s="11">
        <f>VLOOKUP(A197, total_pet_services_county!$A$2:$E$1875, 5, 0)</f>
        <v>1006</v>
      </c>
    </row>
    <row r="198" spans="1:14" x14ac:dyDescent="0.2">
      <c r="A198" s="57" t="s">
        <v>3523</v>
      </c>
      <c r="B198" s="57" t="s">
        <v>8485</v>
      </c>
      <c r="C198" s="56" t="s">
        <v>3163</v>
      </c>
      <c r="D198" s="56" t="str">
        <f>INDEX(pet_services_county!$A$2:$A$3603,MATCH(A198,pet_services_county!$B$2:$B$3603,0))</f>
        <v>0500000US06079</v>
      </c>
      <c r="E198" s="61">
        <v>283111</v>
      </c>
      <c r="F198" s="47">
        <f>VLOOKUP(C198, state_pop!$A$2:$B$52, 2, 0)</f>
        <v>39512223</v>
      </c>
      <c r="G198" s="33">
        <f t="shared" si="5"/>
        <v>7.1651498828602988E-3</v>
      </c>
      <c r="H198" s="33">
        <f>VLOOKUP(C198, pet_household_state!$A$3:$D$53, 3, 0)</f>
        <v>57.2</v>
      </c>
      <c r="I198" s="33">
        <f>VLOOKUP(C198, pet_household_state!$A$3:$D$53, 4, 0)</f>
        <v>7959</v>
      </c>
      <c r="J198" s="33">
        <f t="shared" si="6"/>
        <v>57.027427917685117</v>
      </c>
      <c r="K198" s="11">
        <f>VLOOKUP(A198, total_pet_services_county!$A$2:$E$1875,2,0)</f>
        <v>97</v>
      </c>
      <c r="L198" s="11">
        <f>VLOOKUP(A198,  total_pet_services_county!$A$2:$E$1875, 3, 0)</f>
        <v>27868</v>
      </c>
      <c r="M198" s="11">
        <f>VLOOKUP(A198, total_pet_services_county!$A$2:$E$1875, 4, 0)</f>
        <v>6652</v>
      </c>
      <c r="N198" s="11">
        <f>VLOOKUP(A198, total_pet_services_county!$A$2:$E$1875, 5, 0)</f>
        <v>853</v>
      </c>
    </row>
    <row r="199" spans="1:14" x14ac:dyDescent="0.2">
      <c r="A199" s="57" t="s">
        <v>3525</v>
      </c>
      <c r="B199" s="57" t="s">
        <v>8486</v>
      </c>
      <c r="C199" s="56" t="s">
        <v>3163</v>
      </c>
      <c r="D199" s="56" t="str">
        <f>INDEX(pet_services_county!$A$2:$A$3603,MATCH(A199,pet_services_county!$B$2:$B$3603,0))</f>
        <v>0500000US06081</v>
      </c>
      <c r="E199" s="61">
        <v>766573</v>
      </c>
      <c r="F199" s="47">
        <f>VLOOKUP(C199, state_pop!$A$2:$B$52, 2, 0)</f>
        <v>39512223</v>
      </c>
      <c r="G199" s="33">
        <f t="shared" si="5"/>
        <v>1.9400907916519907E-2</v>
      </c>
      <c r="H199" s="33">
        <f>VLOOKUP(C199, pet_household_state!$A$3:$D$53, 3, 0)</f>
        <v>57.2</v>
      </c>
      <c r="I199" s="33">
        <f>VLOOKUP(C199, pet_household_state!$A$3:$D$53, 4, 0)</f>
        <v>7959</v>
      </c>
      <c r="J199" s="33">
        <f t="shared" si="6"/>
        <v>154.41182610758193</v>
      </c>
      <c r="K199" s="11">
        <f>VLOOKUP(A199, total_pet_services_county!$A$2:$E$1875,2,0)</f>
        <v>161</v>
      </c>
      <c r="L199" s="11">
        <f>VLOOKUP(A199,  total_pet_services_county!$A$2:$E$1875, 3, 0)</f>
        <v>84749</v>
      </c>
      <c r="M199" s="11">
        <f>VLOOKUP(A199, total_pet_services_county!$A$2:$E$1875, 4, 0)</f>
        <v>19184</v>
      </c>
      <c r="N199" s="11">
        <f>VLOOKUP(A199, total_pet_services_county!$A$2:$E$1875, 5, 0)</f>
        <v>1804</v>
      </c>
    </row>
    <row r="200" spans="1:14" x14ac:dyDescent="0.2">
      <c r="A200" s="57" t="s">
        <v>3527</v>
      </c>
      <c r="B200" s="57" t="s">
        <v>8487</v>
      </c>
      <c r="C200" s="56" t="s">
        <v>3163</v>
      </c>
      <c r="D200" s="56" t="str">
        <f>INDEX(pet_services_county!$A$2:$A$3603,MATCH(A200,pet_services_county!$B$2:$B$3603,0))</f>
        <v>0500000US06083</v>
      </c>
      <c r="E200" s="61">
        <v>446499</v>
      </c>
      <c r="F200" s="47">
        <f>VLOOKUP(C200, state_pop!$A$2:$B$52, 2, 0)</f>
        <v>39512223</v>
      </c>
      <c r="G200" s="33">
        <f t="shared" si="5"/>
        <v>1.1300275360361274E-2</v>
      </c>
      <c r="H200" s="33">
        <f>VLOOKUP(C200, pet_household_state!$A$3:$D$53, 3, 0)</f>
        <v>57.2</v>
      </c>
      <c r="I200" s="33">
        <f>VLOOKUP(C200, pet_household_state!$A$3:$D$53, 4, 0)</f>
        <v>7959</v>
      </c>
      <c r="J200" s="33">
        <f t="shared" si="6"/>
        <v>89.938891593115386</v>
      </c>
      <c r="K200" s="11">
        <f>VLOOKUP(A200, total_pet_services_county!$A$2:$E$1875,2,0)</f>
        <v>109</v>
      </c>
      <c r="L200" s="11">
        <f>VLOOKUP(A200,  total_pet_services_county!$A$2:$E$1875, 3, 0)</f>
        <v>38137</v>
      </c>
      <c r="M200" s="11">
        <f>VLOOKUP(A200, total_pet_services_county!$A$2:$E$1875, 4, 0)</f>
        <v>8585</v>
      </c>
      <c r="N200" s="11">
        <f>VLOOKUP(A200, total_pet_services_county!$A$2:$E$1875, 5, 0)</f>
        <v>1007</v>
      </c>
    </row>
    <row r="201" spans="1:14" x14ac:dyDescent="0.2">
      <c r="A201" s="57" t="s">
        <v>3529</v>
      </c>
      <c r="B201" s="57" t="s">
        <v>8488</v>
      </c>
      <c r="C201" s="56" t="s">
        <v>3163</v>
      </c>
      <c r="D201" s="56" t="str">
        <f>INDEX(pet_services_county!$A$2:$A$3603,MATCH(A201,pet_services_county!$B$2:$B$3603,0))</f>
        <v>0500000US06085</v>
      </c>
      <c r="E201" s="61">
        <v>1927852</v>
      </c>
      <c r="F201" s="47">
        <f>VLOOKUP(C201, state_pop!$A$2:$B$52, 2, 0)</f>
        <v>39512223</v>
      </c>
      <c r="G201" s="33">
        <f t="shared" si="5"/>
        <v>4.8791281624422901E-2</v>
      </c>
      <c r="H201" s="33">
        <f>VLOOKUP(C201, pet_household_state!$A$3:$D$53, 3, 0)</f>
        <v>57.2</v>
      </c>
      <c r="I201" s="33">
        <f>VLOOKUP(C201, pet_household_state!$A$3:$D$53, 4, 0)</f>
        <v>7959</v>
      </c>
      <c r="J201" s="33">
        <f t="shared" si="6"/>
        <v>388.32981044878187</v>
      </c>
      <c r="K201" s="11">
        <f>VLOOKUP(A201, total_pet_services_county!$A$2:$E$1875,2,0)</f>
        <v>253</v>
      </c>
      <c r="L201" s="11">
        <f>VLOOKUP(A201,  total_pet_services_county!$A$2:$E$1875, 3, 0)</f>
        <v>146839</v>
      </c>
      <c r="M201" s="11">
        <f>VLOOKUP(A201, total_pet_services_county!$A$2:$E$1875, 4, 0)</f>
        <v>34608</v>
      </c>
      <c r="N201" s="11">
        <f>VLOOKUP(A201, total_pet_services_county!$A$2:$E$1875, 5, 0)</f>
        <v>3164</v>
      </c>
    </row>
    <row r="202" spans="1:14" x14ac:dyDescent="0.2">
      <c r="A202" s="57" t="s">
        <v>3531</v>
      </c>
      <c r="B202" s="57" t="s">
        <v>8387</v>
      </c>
      <c r="C202" s="56" t="s">
        <v>3163</v>
      </c>
      <c r="D202" s="56" t="str">
        <f>INDEX(pet_services_county!$A$2:$A$3603,MATCH(A202,pet_services_county!$B$2:$B$3603,0))</f>
        <v>0500000US06087</v>
      </c>
      <c r="E202" s="61">
        <v>273213</v>
      </c>
      <c r="F202" s="47">
        <f>VLOOKUP(C202, state_pop!$A$2:$B$52, 2, 0)</f>
        <v>39512223</v>
      </c>
      <c r="G202" s="33">
        <f t="shared" si="5"/>
        <v>6.9146451213337196E-3</v>
      </c>
      <c r="H202" s="33">
        <f>VLOOKUP(C202, pet_household_state!$A$3:$D$53, 3, 0)</f>
        <v>57.2</v>
      </c>
      <c r="I202" s="33">
        <f>VLOOKUP(C202, pet_household_state!$A$3:$D$53, 4, 0)</f>
        <v>7959</v>
      </c>
      <c r="J202" s="33">
        <f t="shared" si="6"/>
        <v>55.033660520695072</v>
      </c>
      <c r="K202" s="11">
        <f>VLOOKUP(A202, total_pet_services_county!$A$2:$E$1875,2,0)</f>
        <v>64</v>
      </c>
      <c r="L202" s="11">
        <f>VLOOKUP(A202,  total_pet_services_county!$A$2:$E$1875, 3, 0)</f>
        <v>34825</v>
      </c>
      <c r="M202" s="11">
        <f>VLOOKUP(A202, total_pet_services_county!$A$2:$E$1875, 4, 0)</f>
        <v>7024</v>
      </c>
      <c r="N202" s="11">
        <f>VLOOKUP(A202, total_pet_services_county!$A$2:$E$1875, 5, 0)</f>
        <v>725</v>
      </c>
    </row>
    <row r="203" spans="1:14" x14ac:dyDescent="0.2">
      <c r="A203" s="57" t="s">
        <v>3533</v>
      </c>
      <c r="B203" s="57" t="s">
        <v>8489</v>
      </c>
      <c r="C203" s="56" t="s">
        <v>3163</v>
      </c>
      <c r="D203" s="56" t="str">
        <f>INDEX(pet_services_county!$A$2:$A$3603,MATCH(A203,pet_services_county!$B$2:$B$3603,0))</f>
        <v>0500000US06089</v>
      </c>
      <c r="E203" s="61">
        <v>180080</v>
      </c>
      <c r="F203" s="47">
        <f>VLOOKUP(C203, state_pop!$A$2:$B$52, 2, 0)</f>
        <v>39512223</v>
      </c>
      <c r="G203" s="33">
        <f t="shared" si="5"/>
        <v>4.557577031289786E-3</v>
      </c>
      <c r="H203" s="33">
        <f>VLOOKUP(C203, pet_household_state!$A$3:$D$53, 3, 0)</f>
        <v>57.2</v>
      </c>
      <c r="I203" s="33">
        <f>VLOOKUP(C203, pet_household_state!$A$3:$D$53, 4, 0)</f>
        <v>7959</v>
      </c>
      <c r="J203" s="33">
        <f t="shared" si="6"/>
        <v>36.273755592035407</v>
      </c>
      <c r="K203" s="11">
        <f>VLOOKUP(A203, total_pet_services_county!$A$2:$E$1875,2,0)</f>
        <v>39</v>
      </c>
      <c r="L203" s="11">
        <f>VLOOKUP(A203,  total_pet_services_county!$A$2:$E$1875, 3, 0)</f>
        <v>14983</v>
      </c>
      <c r="M203" s="11">
        <f>VLOOKUP(A203, total_pet_services_county!$A$2:$E$1875, 4, 0)</f>
        <v>3458</v>
      </c>
      <c r="N203" s="11">
        <f>VLOOKUP(A203, total_pet_services_county!$A$2:$E$1875, 5, 0)</f>
        <v>442</v>
      </c>
    </row>
    <row r="204" spans="1:14" x14ac:dyDescent="0.2">
      <c r="A204" s="57" t="s">
        <v>7121</v>
      </c>
      <c r="B204" s="57" t="s">
        <v>8490</v>
      </c>
      <c r="C204" s="56" t="s">
        <v>3163</v>
      </c>
      <c r="D204" s="56" t="e">
        <f>INDEX(pet_services_county!$A$2:$A$3603,MATCH(A204,pet_services_county!$B$2:$B$3603,0))</f>
        <v>#N/A</v>
      </c>
      <c r="E204" s="61">
        <v>3005</v>
      </c>
      <c r="F204" s="47">
        <f>VLOOKUP(C204, state_pop!$A$2:$B$52, 2, 0)</f>
        <v>39512223</v>
      </c>
      <c r="G204" s="33">
        <f t="shared" si="5"/>
        <v>7.6052415476598217E-5</v>
      </c>
      <c r="H204" s="33">
        <f>VLOOKUP(C204, pet_household_state!$A$3:$D$53, 3, 0)</f>
        <v>57.2</v>
      </c>
      <c r="I204" s="33">
        <f>VLOOKUP(C204, pet_household_state!$A$3:$D$53, 4, 0)</f>
        <v>7959</v>
      </c>
      <c r="J204" s="33">
        <f t="shared" si="6"/>
        <v>0.60530117477824519</v>
      </c>
      <c r="K204" s="11" t="e">
        <f>VLOOKUP(A204, total_pet_services_county!$A$2:$E$1875,2,0)</f>
        <v>#N/A</v>
      </c>
      <c r="L204" s="11" t="e">
        <f>VLOOKUP(A204,  total_pet_services_county!$A$2:$E$1875, 3, 0)</f>
        <v>#N/A</v>
      </c>
      <c r="M204" s="11" t="e">
        <f>VLOOKUP(A204, total_pet_services_county!$A$2:$E$1875, 4, 0)</f>
        <v>#N/A</v>
      </c>
      <c r="N204" s="11" t="e">
        <f>VLOOKUP(A204, total_pet_services_county!$A$2:$E$1875, 5, 0)</f>
        <v>#N/A</v>
      </c>
    </row>
    <row r="205" spans="1:14" x14ac:dyDescent="0.2">
      <c r="A205" s="57" t="s">
        <v>3535</v>
      </c>
      <c r="B205" s="57" t="s">
        <v>8491</v>
      </c>
      <c r="C205" s="56" t="s">
        <v>3163</v>
      </c>
      <c r="D205" s="56" t="str">
        <f>INDEX(pet_services_county!$A$2:$A$3603,MATCH(A205,pet_services_county!$B$2:$B$3603,0))</f>
        <v>0500000US06093</v>
      </c>
      <c r="E205" s="61">
        <v>43539</v>
      </c>
      <c r="F205" s="47">
        <f>VLOOKUP(C205, state_pop!$A$2:$B$52, 2, 0)</f>
        <v>39512223</v>
      </c>
      <c r="G205" s="33">
        <f t="shared" si="5"/>
        <v>1.1019121855026987E-3</v>
      </c>
      <c r="H205" s="33">
        <f>VLOOKUP(C205, pet_household_state!$A$3:$D$53, 3, 0)</f>
        <v>57.2</v>
      </c>
      <c r="I205" s="33">
        <f>VLOOKUP(C205, pet_household_state!$A$3:$D$53, 4, 0)</f>
        <v>7959</v>
      </c>
      <c r="J205" s="33">
        <f t="shared" si="6"/>
        <v>8.7701190844159793</v>
      </c>
      <c r="K205" s="11">
        <f>VLOOKUP(A205, total_pet_services_county!$A$2:$E$1875,2,0)</f>
        <v>12</v>
      </c>
      <c r="L205" s="11">
        <f>VLOOKUP(A205,  total_pet_services_county!$A$2:$E$1875, 3, 0)</f>
        <v>2662</v>
      </c>
      <c r="M205" s="11">
        <f>VLOOKUP(A205, total_pet_services_county!$A$2:$E$1875, 4, 0)</f>
        <v>668</v>
      </c>
      <c r="N205" s="11">
        <f>VLOOKUP(A205, total_pet_services_county!$A$2:$E$1875, 5, 0)</f>
        <v>90</v>
      </c>
    </row>
    <row r="206" spans="1:14" x14ac:dyDescent="0.2">
      <c r="A206" s="57" t="s">
        <v>3537</v>
      </c>
      <c r="B206" s="57" t="s">
        <v>8492</v>
      </c>
      <c r="C206" s="56" t="s">
        <v>3163</v>
      </c>
      <c r="D206" s="56" t="str">
        <f>INDEX(pet_services_county!$A$2:$A$3603,MATCH(A206,pet_services_county!$B$2:$B$3603,0))</f>
        <v>0500000US06095</v>
      </c>
      <c r="E206" s="61">
        <v>447643</v>
      </c>
      <c r="F206" s="47">
        <f>VLOOKUP(C206, state_pop!$A$2:$B$52, 2, 0)</f>
        <v>39512223</v>
      </c>
      <c r="G206" s="33">
        <f t="shared" si="5"/>
        <v>1.1329228426353029E-2</v>
      </c>
      <c r="H206" s="33">
        <f>VLOOKUP(C206, pet_household_state!$A$3:$D$53, 3, 0)</f>
        <v>57.2</v>
      </c>
      <c r="I206" s="33">
        <f>VLOOKUP(C206, pet_household_state!$A$3:$D$53, 4, 0)</f>
        <v>7959</v>
      </c>
      <c r="J206" s="33">
        <f t="shared" si="6"/>
        <v>90.169329045343758</v>
      </c>
      <c r="K206" s="11">
        <f>VLOOKUP(A206, total_pet_services_county!$A$2:$E$1875,2,0)</f>
        <v>73</v>
      </c>
      <c r="L206" s="11">
        <f>VLOOKUP(A206,  total_pet_services_county!$A$2:$E$1875, 3, 0)</f>
        <v>25151</v>
      </c>
      <c r="M206" s="11">
        <f>VLOOKUP(A206, total_pet_services_county!$A$2:$E$1875, 4, 0)</f>
        <v>6085</v>
      </c>
      <c r="N206" s="11">
        <f>VLOOKUP(A206, total_pet_services_county!$A$2:$E$1875, 5, 0)</f>
        <v>786</v>
      </c>
    </row>
    <row r="207" spans="1:14" x14ac:dyDescent="0.2">
      <c r="A207" s="57" t="s">
        <v>3539</v>
      </c>
      <c r="B207" s="57" t="s">
        <v>8493</v>
      </c>
      <c r="C207" s="56" t="s">
        <v>3163</v>
      </c>
      <c r="D207" s="56" t="str">
        <f>INDEX(pet_services_county!$A$2:$A$3603,MATCH(A207,pet_services_county!$B$2:$B$3603,0))</f>
        <v>0500000US06097</v>
      </c>
      <c r="E207" s="61">
        <v>494336</v>
      </c>
      <c r="F207" s="47">
        <f>VLOOKUP(C207, state_pop!$A$2:$B$52, 2, 0)</f>
        <v>39512223</v>
      </c>
      <c r="G207" s="33">
        <f t="shared" si="5"/>
        <v>1.2510964012326009E-2</v>
      </c>
      <c r="H207" s="33">
        <f>VLOOKUP(C207, pet_household_state!$A$3:$D$53, 3, 0)</f>
        <v>57.2</v>
      </c>
      <c r="I207" s="33">
        <f>VLOOKUP(C207, pet_household_state!$A$3:$D$53, 4, 0)</f>
        <v>7959</v>
      </c>
      <c r="J207" s="33">
        <f t="shared" si="6"/>
        <v>99.574762574102706</v>
      </c>
      <c r="K207" s="11">
        <f>VLOOKUP(A207, total_pet_services_county!$A$2:$E$1875,2,0)</f>
        <v>157</v>
      </c>
      <c r="L207" s="11">
        <f>VLOOKUP(A207,  total_pet_services_county!$A$2:$E$1875, 3, 0)</f>
        <v>54515</v>
      </c>
      <c r="M207" s="11">
        <f>VLOOKUP(A207, total_pet_services_county!$A$2:$E$1875, 4, 0)</f>
        <v>12732</v>
      </c>
      <c r="N207" s="11">
        <f>VLOOKUP(A207, total_pet_services_county!$A$2:$E$1875, 5, 0)</f>
        <v>1494</v>
      </c>
    </row>
    <row r="208" spans="1:14" x14ac:dyDescent="0.2">
      <c r="A208" s="57" t="s">
        <v>3541</v>
      </c>
      <c r="B208" s="57" t="s">
        <v>8494</v>
      </c>
      <c r="C208" s="56" t="s">
        <v>3163</v>
      </c>
      <c r="D208" s="56" t="str">
        <f>INDEX(pet_services_county!$A$2:$A$3603,MATCH(A208,pet_services_county!$B$2:$B$3603,0))</f>
        <v>0500000US06099</v>
      </c>
      <c r="E208" s="61">
        <v>550660</v>
      </c>
      <c r="F208" s="47">
        <f>VLOOKUP(C208, state_pop!$A$2:$B$52, 2, 0)</f>
        <v>39512223</v>
      </c>
      <c r="G208" s="33">
        <f t="shared" si="5"/>
        <v>1.3936446957185881E-2</v>
      </c>
      <c r="H208" s="33">
        <f>VLOOKUP(C208, pet_household_state!$A$3:$D$53, 3, 0)</f>
        <v>57.2</v>
      </c>
      <c r="I208" s="33">
        <f>VLOOKUP(C208, pet_household_state!$A$3:$D$53, 4, 0)</f>
        <v>7959</v>
      </c>
      <c r="J208" s="33">
        <f t="shared" si="6"/>
        <v>110.92018133224242</v>
      </c>
      <c r="K208" s="11">
        <f>VLOOKUP(A208, total_pet_services_county!$A$2:$E$1875,2,0)</f>
        <v>75</v>
      </c>
      <c r="L208" s="11">
        <f>VLOOKUP(A208,  total_pet_services_county!$A$2:$E$1875, 3, 0)</f>
        <v>38228</v>
      </c>
      <c r="M208" s="11">
        <f>VLOOKUP(A208, total_pet_services_county!$A$2:$E$1875, 4, 0)</f>
        <v>8666</v>
      </c>
      <c r="N208" s="11">
        <f>VLOOKUP(A208, total_pet_services_county!$A$2:$E$1875, 5, 0)</f>
        <v>914</v>
      </c>
    </row>
    <row r="209" spans="1:14" x14ac:dyDescent="0.2">
      <c r="A209" s="57" t="s">
        <v>3543</v>
      </c>
      <c r="B209" s="57" t="s">
        <v>8495</v>
      </c>
      <c r="C209" s="56" t="s">
        <v>3163</v>
      </c>
      <c r="D209" s="56" t="str">
        <f>INDEX(pet_services_county!$A$2:$A$3603,MATCH(A209,pet_services_county!$B$2:$B$3603,0))</f>
        <v>0500000US06101</v>
      </c>
      <c r="E209" s="61">
        <v>96971</v>
      </c>
      <c r="F209" s="47">
        <f>VLOOKUP(C209, state_pop!$A$2:$B$52, 2, 0)</f>
        <v>39512223</v>
      </c>
      <c r="G209" s="33">
        <f t="shared" si="5"/>
        <v>2.4542025894113829E-3</v>
      </c>
      <c r="H209" s="33">
        <f>VLOOKUP(C209, pet_household_state!$A$3:$D$53, 3, 0)</f>
        <v>57.2</v>
      </c>
      <c r="I209" s="33">
        <f>VLOOKUP(C209, pet_household_state!$A$3:$D$53, 4, 0)</f>
        <v>7959</v>
      </c>
      <c r="J209" s="33">
        <f t="shared" si="6"/>
        <v>19.532998409125195</v>
      </c>
      <c r="K209" s="11">
        <f>VLOOKUP(A209, total_pet_services_county!$A$2:$E$1875,2,0)</f>
        <v>10</v>
      </c>
      <c r="L209" s="11">
        <f>VLOOKUP(A209,  total_pet_services_county!$A$2:$E$1875, 3, 0)</f>
        <v>7858</v>
      </c>
      <c r="M209" s="11">
        <f>VLOOKUP(A209, total_pet_services_county!$A$2:$E$1875, 4, 0)</f>
        <v>1738</v>
      </c>
      <c r="N209" s="11">
        <f>VLOOKUP(A209, total_pet_services_county!$A$2:$E$1875, 5, 0)</f>
        <v>175</v>
      </c>
    </row>
    <row r="210" spans="1:14" x14ac:dyDescent="0.2">
      <c r="A210" s="57" t="s">
        <v>3545</v>
      </c>
      <c r="B210" s="57" t="s">
        <v>8496</v>
      </c>
      <c r="C210" s="56" t="s">
        <v>3163</v>
      </c>
      <c r="D210" s="56" t="str">
        <f>INDEX(pet_services_county!$A$2:$A$3603,MATCH(A210,pet_services_county!$B$2:$B$3603,0))</f>
        <v>0500000US06103</v>
      </c>
      <c r="E210" s="61">
        <v>65084</v>
      </c>
      <c r="F210" s="47">
        <f>VLOOKUP(C210, state_pop!$A$2:$B$52, 2, 0)</f>
        <v>39512223</v>
      </c>
      <c r="G210" s="33">
        <f t="shared" si="5"/>
        <v>1.6471864921394071E-3</v>
      </c>
      <c r="H210" s="33">
        <f>VLOOKUP(C210, pet_household_state!$A$3:$D$53, 3, 0)</f>
        <v>57.2</v>
      </c>
      <c r="I210" s="33">
        <f>VLOOKUP(C210, pet_household_state!$A$3:$D$53, 4, 0)</f>
        <v>7959</v>
      </c>
      <c r="J210" s="33">
        <f t="shared" si="6"/>
        <v>13.10995729093754</v>
      </c>
      <c r="K210" s="11">
        <f>VLOOKUP(A210, total_pet_services_county!$A$2:$E$1875,2,0)</f>
        <v>6</v>
      </c>
      <c r="L210" s="11">
        <f>VLOOKUP(A210,  total_pet_services_county!$A$2:$E$1875, 3, 0)</f>
        <v>1826</v>
      </c>
      <c r="M210" s="11">
        <f>VLOOKUP(A210, total_pet_services_county!$A$2:$E$1875, 4, 0)</f>
        <v>415</v>
      </c>
      <c r="N210" s="11">
        <f>VLOOKUP(A210, total_pet_services_county!$A$2:$E$1875, 5, 0)</f>
        <v>54</v>
      </c>
    </row>
    <row r="211" spans="1:14" x14ac:dyDescent="0.2">
      <c r="A211" s="57" t="s">
        <v>7122</v>
      </c>
      <c r="B211" s="57" t="s">
        <v>8497</v>
      </c>
      <c r="C211" s="56" t="s">
        <v>3163</v>
      </c>
      <c r="D211" s="56" t="e">
        <f>INDEX(pet_services_county!$A$2:$A$3603,MATCH(A211,pet_services_county!$B$2:$B$3603,0))</f>
        <v>#N/A</v>
      </c>
      <c r="E211" s="61">
        <v>12285</v>
      </c>
      <c r="F211" s="47">
        <f>VLOOKUP(C211, state_pop!$A$2:$B$52, 2, 0)</f>
        <v>39512223</v>
      </c>
      <c r="G211" s="33">
        <f t="shared" si="5"/>
        <v>3.1091644729783994E-4</v>
      </c>
      <c r="H211" s="33">
        <f>VLOOKUP(C211, pet_household_state!$A$3:$D$53, 3, 0)</f>
        <v>57.2</v>
      </c>
      <c r="I211" s="33">
        <f>VLOOKUP(C211, pet_household_state!$A$3:$D$53, 4, 0)</f>
        <v>7959</v>
      </c>
      <c r="J211" s="33">
        <f t="shared" si="6"/>
        <v>2.4745840040435079</v>
      </c>
      <c r="K211" s="11" t="e">
        <f>VLOOKUP(A211, total_pet_services_county!$A$2:$E$1875,2,0)</f>
        <v>#N/A</v>
      </c>
      <c r="L211" s="11" t="e">
        <f>VLOOKUP(A211,  total_pet_services_county!$A$2:$E$1875, 3, 0)</f>
        <v>#N/A</v>
      </c>
      <c r="M211" s="11" t="e">
        <f>VLOOKUP(A211, total_pet_services_county!$A$2:$E$1875, 4, 0)</f>
        <v>#N/A</v>
      </c>
      <c r="N211" s="11" t="e">
        <f>VLOOKUP(A211, total_pet_services_county!$A$2:$E$1875, 5, 0)</f>
        <v>#N/A</v>
      </c>
    </row>
    <row r="212" spans="1:14" x14ac:dyDescent="0.2">
      <c r="A212" s="57" t="s">
        <v>3547</v>
      </c>
      <c r="B212" s="57" t="s">
        <v>8498</v>
      </c>
      <c r="C212" s="56" t="s">
        <v>3163</v>
      </c>
      <c r="D212" s="56" t="str">
        <f>INDEX(pet_services_county!$A$2:$A$3603,MATCH(A212,pet_services_county!$B$2:$B$3603,0))</f>
        <v>0500000US06107</v>
      </c>
      <c r="E212" s="61">
        <v>466195</v>
      </c>
      <c r="F212" s="47">
        <f>VLOOKUP(C212, state_pop!$A$2:$B$52, 2, 0)</f>
        <v>39512223</v>
      </c>
      <c r="G212" s="33">
        <f t="shared" si="5"/>
        <v>1.1798754021002564E-2</v>
      </c>
      <c r="H212" s="33">
        <f>VLOOKUP(C212, pet_household_state!$A$3:$D$53, 3, 0)</f>
        <v>57.2</v>
      </c>
      <c r="I212" s="33">
        <f>VLOOKUP(C212, pet_household_state!$A$3:$D$53, 4, 0)</f>
        <v>7959</v>
      </c>
      <c r="J212" s="33">
        <f t="shared" si="6"/>
        <v>93.906283253159401</v>
      </c>
      <c r="K212" s="11">
        <f>VLOOKUP(A212, total_pet_services_county!$A$2:$E$1875,2,0)</f>
        <v>35</v>
      </c>
      <c r="L212" s="11">
        <f>VLOOKUP(A212,  total_pet_services_county!$A$2:$E$1875, 3, 0)</f>
        <v>18317</v>
      </c>
      <c r="M212" s="11">
        <f>VLOOKUP(A212, total_pet_services_county!$A$2:$E$1875, 4, 0)</f>
        <v>3587</v>
      </c>
      <c r="N212" s="11">
        <f>VLOOKUP(A212, total_pet_services_county!$A$2:$E$1875, 5, 0)</f>
        <v>363</v>
      </c>
    </row>
    <row r="213" spans="1:14" x14ac:dyDescent="0.2">
      <c r="A213" s="57" t="s">
        <v>3549</v>
      </c>
      <c r="B213" s="57" t="s">
        <v>8499</v>
      </c>
      <c r="C213" s="56" t="s">
        <v>3163</v>
      </c>
      <c r="D213" s="56" t="str">
        <f>INDEX(pet_services_county!$A$2:$A$3603,MATCH(A213,pet_services_county!$B$2:$B$3603,0))</f>
        <v>0500000US06109</v>
      </c>
      <c r="E213" s="61">
        <v>54478</v>
      </c>
      <c r="F213" s="47">
        <f>VLOOKUP(C213, state_pop!$A$2:$B$52, 2, 0)</f>
        <v>39512223</v>
      </c>
      <c r="G213" s="33">
        <f t="shared" si="5"/>
        <v>1.3787632247368113E-3</v>
      </c>
      <c r="H213" s="33">
        <f>VLOOKUP(C213, pet_household_state!$A$3:$D$53, 3, 0)</f>
        <v>57.2</v>
      </c>
      <c r="I213" s="33">
        <f>VLOOKUP(C213, pet_household_state!$A$3:$D$53, 4, 0)</f>
        <v>7959</v>
      </c>
      <c r="J213" s="33">
        <f t="shared" si="6"/>
        <v>10.973576505680281</v>
      </c>
      <c r="K213" s="11">
        <f>VLOOKUP(A213, total_pet_services_county!$A$2:$E$1875,2,0)</f>
        <v>9</v>
      </c>
      <c r="L213" s="11">
        <f>VLOOKUP(A213,  total_pet_services_county!$A$2:$E$1875, 3, 0)</f>
        <v>3906</v>
      </c>
      <c r="M213" s="11">
        <f>VLOOKUP(A213, total_pet_services_county!$A$2:$E$1875, 4, 0)</f>
        <v>866</v>
      </c>
      <c r="N213" s="11">
        <f>VLOOKUP(A213, total_pet_services_county!$A$2:$E$1875, 5, 0)</f>
        <v>122</v>
      </c>
    </row>
    <row r="214" spans="1:14" x14ac:dyDescent="0.2">
      <c r="A214" s="57" t="s">
        <v>3551</v>
      </c>
      <c r="B214" s="57" t="s">
        <v>8500</v>
      </c>
      <c r="C214" s="56" t="s">
        <v>3163</v>
      </c>
      <c r="D214" s="56" t="str">
        <f>INDEX(pet_services_county!$A$2:$A$3603,MATCH(A214,pet_services_county!$B$2:$B$3603,0))</f>
        <v>0500000US06111</v>
      </c>
      <c r="E214" s="61">
        <v>846006</v>
      </c>
      <c r="F214" s="47">
        <f>VLOOKUP(C214, state_pop!$A$2:$B$52, 2, 0)</f>
        <v>39512223</v>
      </c>
      <c r="G214" s="33">
        <f t="shared" si="5"/>
        <v>2.1411247856138085E-2</v>
      </c>
      <c r="H214" s="33">
        <f>VLOOKUP(C214, pet_household_state!$A$3:$D$53, 3, 0)</f>
        <v>57.2</v>
      </c>
      <c r="I214" s="33">
        <f>VLOOKUP(C214, pet_household_state!$A$3:$D$53, 4, 0)</f>
        <v>7959</v>
      </c>
      <c r="J214" s="33">
        <f t="shared" si="6"/>
        <v>170.41212168700301</v>
      </c>
      <c r="K214" s="11">
        <f>VLOOKUP(A214, total_pet_services_county!$A$2:$E$1875,2,0)</f>
        <v>173</v>
      </c>
      <c r="L214" s="11">
        <f>VLOOKUP(A214,  total_pet_services_county!$A$2:$E$1875, 3, 0)</f>
        <v>68035</v>
      </c>
      <c r="M214" s="11">
        <f>VLOOKUP(A214, total_pet_services_county!$A$2:$E$1875, 4, 0)</f>
        <v>15164</v>
      </c>
      <c r="N214" s="11">
        <f>VLOOKUP(A214, total_pet_services_county!$A$2:$E$1875, 5, 0)</f>
        <v>1752</v>
      </c>
    </row>
    <row r="215" spans="1:14" x14ac:dyDescent="0.2">
      <c r="A215" s="57" t="s">
        <v>3553</v>
      </c>
      <c r="B215" s="57" t="s">
        <v>8501</v>
      </c>
      <c r="C215" s="56" t="s">
        <v>3163</v>
      </c>
      <c r="D215" s="56" t="str">
        <f>INDEX(pet_services_county!$A$2:$A$3603,MATCH(A215,pet_services_county!$B$2:$B$3603,0))</f>
        <v>0500000US06113</v>
      </c>
      <c r="E215" s="61">
        <v>220500</v>
      </c>
      <c r="F215" s="47">
        <f>VLOOKUP(C215, state_pop!$A$2:$B$52, 2, 0)</f>
        <v>39512223</v>
      </c>
      <c r="G215" s="33">
        <f t="shared" si="5"/>
        <v>5.5805516181663579E-3</v>
      </c>
      <c r="H215" s="33">
        <f>VLOOKUP(C215, pet_household_state!$A$3:$D$53, 3, 0)</f>
        <v>57.2</v>
      </c>
      <c r="I215" s="33">
        <f>VLOOKUP(C215, pet_household_state!$A$3:$D$53, 4, 0)</f>
        <v>7959</v>
      </c>
      <c r="J215" s="33">
        <f t="shared" si="6"/>
        <v>44.415610328986041</v>
      </c>
      <c r="K215" s="11">
        <f>VLOOKUP(A215, total_pet_services_county!$A$2:$E$1875,2,0)</f>
        <v>53</v>
      </c>
      <c r="L215" s="11">
        <f>VLOOKUP(A215,  total_pet_services_county!$A$2:$E$1875, 3, 0)</f>
        <v>32418</v>
      </c>
      <c r="M215" s="11">
        <f>VLOOKUP(A215, total_pet_services_county!$A$2:$E$1875, 4, 0)</f>
        <v>8246</v>
      </c>
      <c r="N215" s="11">
        <f>VLOOKUP(A215, total_pet_services_county!$A$2:$E$1875, 5, 0)</f>
        <v>613</v>
      </c>
    </row>
    <row r="216" spans="1:14" x14ac:dyDescent="0.2">
      <c r="A216" s="57" t="s">
        <v>3555</v>
      </c>
      <c r="B216" s="57" t="s">
        <v>8502</v>
      </c>
      <c r="C216" s="56" t="s">
        <v>3163</v>
      </c>
      <c r="D216" s="56" t="str">
        <f>INDEX(pet_services_county!$A$2:$A$3603,MATCH(A216,pet_services_county!$B$2:$B$3603,0))</f>
        <v>0500000US06115</v>
      </c>
      <c r="E216" s="61">
        <v>78668</v>
      </c>
      <c r="F216" s="47">
        <f>VLOOKUP(C216, state_pop!$A$2:$B$52, 2, 0)</f>
        <v>39512223</v>
      </c>
      <c r="G216" s="33">
        <f t="shared" si="5"/>
        <v>1.990978842167397E-3</v>
      </c>
      <c r="H216" s="33">
        <f>VLOOKUP(C216, pet_household_state!$A$3:$D$53, 3, 0)</f>
        <v>57.2</v>
      </c>
      <c r="I216" s="33">
        <f>VLOOKUP(C216, pet_household_state!$A$3:$D$53, 4, 0)</f>
        <v>7959</v>
      </c>
      <c r="J216" s="33">
        <f t="shared" si="6"/>
        <v>15.846200604810313</v>
      </c>
      <c r="K216" s="11">
        <f>VLOOKUP(A216, total_pet_services_county!$A$2:$E$1875,2,0)</f>
        <v>4</v>
      </c>
      <c r="L216" s="11">
        <f>VLOOKUP(A216,  total_pet_services_county!$A$2:$E$1875, 3, 0)</f>
        <v>1440</v>
      </c>
      <c r="M216" s="11">
        <f>VLOOKUP(A216, total_pet_services_county!$A$2:$E$1875, 4, 0)</f>
        <v>338</v>
      </c>
      <c r="N216" s="11">
        <f>VLOOKUP(A216, total_pet_services_county!$A$2:$E$1875, 5, 0)</f>
        <v>42</v>
      </c>
    </row>
    <row r="217" spans="1:14" x14ac:dyDescent="0.2">
      <c r="A217" s="57" t="s">
        <v>3557</v>
      </c>
      <c r="B217" s="57" t="s">
        <v>8503</v>
      </c>
      <c r="C217" s="56" t="s">
        <v>3165</v>
      </c>
      <c r="D217" s="56" t="str">
        <f>INDEX(pet_services_county!$A$2:$A$3603,MATCH(A217,pet_services_county!$B$2:$B$3603,0))</f>
        <v>0500000US08001</v>
      </c>
      <c r="E217" s="61">
        <v>517421</v>
      </c>
      <c r="F217" s="47">
        <f>VLOOKUP(C217, state_pop!$A$2:$B$52, 2, 0)</f>
        <v>5758736</v>
      </c>
      <c r="G217" s="33">
        <f t="shared" si="5"/>
        <v>8.9849751751078705E-2</v>
      </c>
      <c r="H217" s="33">
        <f>VLOOKUP(C217, pet_household_state!$A$3:$D$53, 3, 0)</f>
        <v>64.7</v>
      </c>
      <c r="I217" s="33">
        <f>VLOOKUP(C217, pet_household_state!$A$3:$D$53, 4, 0)</f>
        <v>1437</v>
      </c>
      <c r="J217" s="33">
        <f t="shared" si="6"/>
        <v>129.1140932663001</v>
      </c>
      <c r="K217" s="11">
        <f>VLOOKUP(A217, total_pet_services_county!$A$2:$E$1875,2,0)</f>
        <v>79</v>
      </c>
      <c r="L217" s="11">
        <f>VLOOKUP(A217,  total_pet_services_county!$A$2:$E$1875, 3, 0)</f>
        <v>36984</v>
      </c>
      <c r="M217" s="11">
        <f>VLOOKUP(A217, total_pet_services_county!$A$2:$E$1875, 4, 0)</f>
        <v>8330</v>
      </c>
      <c r="N217" s="11">
        <f>VLOOKUP(A217, total_pet_services_county!$A$2:$E$1875, 5, 0)</f>
        <v>959</v>
      </c>
    </row>
    <row r="218" spans="1:14" x14ac:dyDescent="0.2">
      <c r="A218" s="57" t="s">
        <v>7123</v>
      </c>
      <c r="B218" s="57" t="s">
        <v>8504</v>
      </c>
      <c r="C218" s="56" t="s">
        <v>3165</v>
      </c>
      <c r="D218" s="56" t="e">
        <f>INDEX(pet_services_county!$A$2:$A$3603,MATCH(A218,pet_services_county!$B$2:$B$3603,0))</f>
        <v>#N/A</v>
      </c>
      <c r="E218" s="61">
        <v>16233</v>
      </c>
      <c r="F218" s="47">
        <f>VLOOKUP(C218, state_pop!$A$2:$B$52, 2, 0)</f>
        <v>5758736</v>
      </c>
      <c r="G218" s="33">
        <f t="shared" si="5"/>
        <v>2.8188477471445123E-3</v>
      </c>
      <c r="H218" s="33">
        <f>VLOOKUP(C218, pet_household_state!$A$3:$D$53, 3, 0)</f>
        <v>64.7</v>
      </c>
      <c r="I218" s="33">
        <f>VLOOKUP(C218, pet_household_state!$A$3:$D$53, 4, 0)</f>
        <v>1437</v>
      </c>
      <c r="J218" s="33">
        <f t="shared" si="6"/>
        <v>4.0506842126466642</v>
      </c>
      <c r="K218" s="11" t="e">
        <f>VLOOKUP(A218, total_pet_services_county!$A$2:$E$1875,2,0)</f>
        <v>#N/A</v>
      </c>
      <c r="L218" s="11" t="e">
        <f>VLOOKUP(A218,  total_pet_services_county!$A$2:$E$1875, 3, 0)</f>
        <v>#N/A</v>
      </c>
      <c r="M218" s="11" t="e">
        <f>VLOOKUP(A218, total_pet_services_county!$A$2:$E$1875, 4, 0)</f>
        <v>#N/A</v>
      </c>
      <c r="N218" s="11" t="e">
        <f>VLOOKUP(A218, total_pet_services_county!$A$2:$E$1875, 5, 0)</f>
        <v>#N/A</v>
      </c>
    </row>
    <row r="219" spans="1:14" x14ac:dyDescent="0.2">
      <c r="A219" s="57" t="s">
        <v>3559</v>
      </c>
      <c r="B219" s="57" t="s">
        <v>8505</v>
      </c>
      <c r="C219" s="56" t="s">
        <v>3165</v>
      </c>
      <c r="D219" s="56" t="str">
        <f>INDEX(pet_services_county!$A$2:$A$3603,MATCH(A219,pet_services_county!$B$2:$B$3603,0))</f>
        <v>0500000US08005</v>
      </c>
      <c r="E219" s="61">
        <v>656590</v>
      </c>
      <c r="F219" s="47">
        <f>VLOOKUP(C219, state_pop!$A$2:$B$52, 2, 0)</f>
        <v>5758736</v>
      </c>
      <c r="G219" s="33">
        <f t="shared" si="5"/>
        <v>0.11401633969676679</v>
      </c>
      <c r="H219" s="33">
        <f>VLOOKUP(C219, pet_household_state!$A$3:$D$53, 3, 0)</f>
        <v>64.7</v>
      </c>
      <c r="I219" s="33">
        <f>VLOOKUP(C219, pet_household_state!$A$3:$D$53, 4, 0)</f>
        <v>1437</v>
      </c>
      <c r="J219" s="33">
        <f t="shared" si="6"/>
        <v>163.84148014425389</v>
      </c>
      <c r="K219" s="11">
        <f>VLOOKUP(A219, total_pet_services_county!$A$2:$E$1875,2,0)</f>
        <v>158</v>
      </c>
      <c r="L219" s="11">
        <f>VLOOKUP(A219,  total_pet_services_county!$A$2:$E$1875, 3, 0)</f>
        <v>74883</v>
      </c>
      <c r="M219" s="11">
        <f>VLOOKUP(A219, total_pet_services_county!$A$2:$E$1875, 4, 0)</f>
        <v>17174</v>
      </c>
      <c r="N219" s="11">
        <f>VLOOKUP(A219, total_pet_services_county!$A$2:$E$1875, 5, 0)</f>
        <v>1923</v>
      </c>
    </row>
    <row r="220" spans="1:14" x14ac:dyDescent="0.2">
      <c r="A220" s="57" t="s">
        <v>3561</v>
      </c>
      <c r="B220" s="57" t="s">
        <v>8506</v>
      </c>
      <c r="C220" s="56" t="s">
        <v>3165</v>
      </c>
      <c r="D220" s="56" t="str">
        <f>INDEX(pet_services_county!$A$2:$A$3603,MATCH(A220,pet_services_county!$B$2:$B$3603,0))</f>
        <v>0500000US08007</v>
      </c>
      <c r="E220" s="61">
        <v>14029</v>
      </c>
      <c r="F220" s="47">
        <f>VLOOKUP(C220, state_pop!$A$2:$B$52, 2, 0)</f>
        <v>5758736</v>
      </c>
      <c r="G220" s="33">
        <f t="shared" si="5"/>
        <v>2.4361248718468777E-3</v>
      </c>
      <c r="H220" s="33">
        <f>VLOOKUP(C220, pet_household_state!$A$3:$D$53, 3, 0)</f>
        <v>64.7</v>
      </c>
      <c r="I220" s="33">
        <f>VLOOKUP(C220, pet_household_state!$A$3:$D$53, 4, 0)</f>
        <v>1437</v>
      </c>
      <c r="J220" s="33">
        <f t="shared" si="6"/>
        <v>3.5007114408439635</v>
      </c>
      <c r="K220" s="11">
        <f>VLOOKUP(A220, total_pet_services_county!$A$2:$E$1875,2,0)</f>
        <v>5</v>
      </c>
      <c r="L220" s="11">
        <f>VLOOKUP(A220,  total_pet_services_county!$A$2:$E$1875, 3, 0)</f>
        <v>1004</v>
      </c>
      <c r="M220" s="11">
        <f>VLOOKUP(A220, total_pet_services_county!$A$2:$E$1875, 4, 0)</f>
        <v>189</v>
      </c>
      <c r="N220" s="11">
        <f>VLOOKUP(A220, total_pet_services_county!$A$2:$E$1875, 5, 0)</f>
        <v>23</v>
      </c>
    </row>
    <row r="221" spans="1:14" x14ac:dyDescent="0.2">
      <c r="A221" s="57" t="s">
        <v>7124</v>
      </c>
      <c r="B221" s="57" t="s">
        <v>8507</v>
      </c>
      <c r="C221" s="56" t="s">
        <v>3165</v>
      </c>
      <c r="D221" s="56" t="e">
        <f>INDEX(pet_services_county!$A$2:$A$3603,MATCH(A221,pet_services_county!$B$2:$B$3603,0))</f>
        <v>#N/A</v>
      </c>
      <c r="E221" s="61">
        <v>3581</v>
      </c>
      <c r="F221" s="47">
        <f>VLOOKUP(C221, state_pop!$A$2:$B$52, 2, 0)</f>
        <v>5758736</v>
      </c>
      <c r="G221" s="33">
        <f t="shared" si="5"/>
        <v>6.2183784774992286E-4</v>
      </c>
      <c r="H221" s="33">
        <f>VLOOKUP(C221, pet_household_state!$A$3:$D$53, 3, 0)</f>
        <v>64.7</v>
      </c>
      <c r="I221" s="33">
        <f>VLOOKUP(C221, pet_household_state!$A$3:$D$53, 4, 0)</f>
        <v>1437</v>
      </c>
      <c r="J221" s="33">
        <f t="shared" si="6"/>
        <v>0.89358098721663914</v>
      </c>
      <c r="K221" s="11" t="e">
        <f>VLOOKUP(A221, total_pet_services_county!$A$2:$E$1875,2,0)</f>
        <v>#N/A</v>
      </c>
      <c r="L221" s="11" t="e">
        <f>VLOOKUP(A221,  total_pet_services_county!$A$2:$E$1875, 3, 0)</f>
        <v>#N/A</v>
      </c>
      <c r="M221" s="11" t="e">
        <f>VLOOKUP(A221, total_pet_services_county!$A$2:$E$1875, 4, 0)</f>
        <v>#N/A</v>
      </c>
      <c r="N221" s="11" t="e">
        <f>VLOOKUP(A221, total_pet_services_county!$A$2:$E$1875, 5, 0)</f>
        <v>#N/A</v>
      </c>
    </row>
    <row r="222" spans="1:14" x14ac:dyDescent="0.2">
      <c r="A222" s="57" t="s">
        <v>7125</v>
      </c>
      <c r="B222" s="57" t="s">
        <v>8508</v>
      </c>
      <c r="C222" s="56" t="s">
        <v>3165</v>
      </c>
      <c r="D222" s="56" t="e">
        <f>INDEX(pet_services_county!$A$2:$A$3603,MATCH(A222,pet_services_county!$B$2:$B$3603,0))</f>
        <v>#N/A</v>
      </c>
      <c r="E222" s="61">
        <v>5577</v>
      </c>
      <c r="F222" s="47">
        <f>VLOOKUP(C222, state_pop!$A$2:$B$52, 2, 0)</f>
        <v>5758736</v>
      </c>
      <c r="G222" s="33">
        <f t="shared" si="5"/>
        <v>9.6844168581438706E-4</v>
      </c>
      <c r="H222" s="33">
        <f>VLOOKUP(C222, pet_household_state!$A$3:$D$53, 3, 0)</f>
        <v>64.7</v>
      </c>
      <c r="I222" s="33">
        <f>VLOOKUP(C222, pet_household_state!$A$3:$D$53, 4, 0)</f>
        <v>1437</v>
      </c>
      <c r="J222" s="33">
        <f t="shared" si="6"/>
        <v>1.3916507025152742</v>
      </c>
      <c r="K222" s="11" t="e">
        <f>VLOOKUP(A222, total_pet_services_county!$A$2:$E$1875,2,0)</f>
        <v>#N/A</v>
      </c>
      <c r="L222" s="11" t="e">
        <f>VLOOKUP(A222,  total_pet_services_county!$A$2:$E$1875, 3, 0)</f>
        <v>#N/A</v>
      </c>
      <c r="M222" s="11" t="e">
        <f>VLOOKUP(A222, total_pet_services_county!$A$2:$E$1875, 4, 0)</f>
        <v>#N/A</v>
      </c>
      <c r="N222" s="11" t="e">
        <f>VLOOKUP(A222, total_pet_services_county!$A$2:$E$1875, 5, 0)</f>
        <v>#N/A</v>
      </c>
    </row>
    <row r="223" spans="1:14" x14ac:dyDescent="0.2">
      <c r="A223" s="57" t="s">
        <v>3563</v>
      </c>
      <c r="B223" s="57" t="s">
        <v>8509</v>
      </c>
      <c r="C223" s="56" t="s">
        <v>3165</v>
      </c>
      <c r="D223" s="56" t="str">
        <f>INDEX(pet_services_county!$A$2:$A$3603,MATCH(A223,pet_services_county!$B$2:$B$3603,0))</f>
        <v>0500000US08013</v>
      </c>
      <c r="E223" s="61">
        <v>326196</v>
      </c>
      <c r="F223" s="47">
        <f>VLOOKUP(C223, state_pop!$A$2:$B$52, 2, 0)</f>
        <v>5758736</v>
      </c>
      <c r="G223" s="33">
        <f t="shared" si="5"/>
        <v>5.6643680140919812E-2</v>
      </c>
      <c r="H223" s="33">
        <f>VLOOKUP(C223, pet_household_state!$A$3:$D$53, 3, 0)</f>
        <v>64.7</v>
      </c>
      <c r="I223" s="33">
        <f>VLOOKUP(C223, pet_household_state!$A$3:$D$53, 4, 0)</f>
        <v>1437</v>
      </c>
      <c r="J223" s="33">
        <f t="shared" si="6"/>
        <v>81.396968362501767</v>
      </c>
      <c r="K223" s="11">
        <f>VLOOKUP(A223, total_pet_services_county!$A$2:$E$1875,2,0)</f>
        <v>137</v>
      </c>
      <c r="L223" s="11">
        <f>VLOOKUP(A223,  total_pet_services_county!$A$2:$E$1875, 3, 0)</f>
        <v>44410</v>
      </c>
      <c r="M223" s="11">
        <f>VLOOKUP(A223, total_pet_services_county!$A$2:$E$1875, 4, 0)</f>
        <v>10152</v>
      </c>
      <c r="N223" s="11">
        <f>VLOOKUP(A223, total_pet_services_county!$A$2:$E$1875, 5, 0)</f>
        <v>1291</v>
      </c>
    </row>
    <row r="224" spans="1:14" x14ac:dyDescent="0.2">
      <c r="A224" s="57" t="s">
        <v>3565</v>
      </c>
      <c r="B224" s="57" t="s">
        <v>8510</v>
      </c>
      <c r="C224" s="56" t="s">
        <v>3165</v>
      </c>
      <c r="D224" s="56" t="str">
        <f>INDEX(pet_services_county!$A$2:$A$3603,MATCH(A224,pet_services_county!$B$2:$B$3603,0))</f>
        <v>0500000US08014</v>
      </c>
      <c r="E224" s="61">
        <v>70465</v>
      </c>
      <c r="F224" s="47">
        <f>VLOOKUP(C224, state_pop!$A$2:$B$52, 2, 0)</f>
        <v>5758736</v>
      </c>
      <c r="G224" s="33">
        <f t="shared" si="5"/>
        <v>1.223619210882388E-2</v>
      </c>
      <c r="H224" s="33">
        <f>VLOOKUP(C224, pet_household_state!$A$3:$D$53, 3, 0)</f>
        <v>64.7</v>
      </c>
      <c r="I224" s="33">
        <f>VLOOKUP(C224, pet_household_state!$A$3:$D$53, 4, 0)</f>
        <v>1437</v>
      </c>
      <c r="J224" s="33">
        <f t="shared" si="6"/>
        <v>17.583408060379917</v>
      </c>
      <c r="K224" s="11">
        <f>VLOOKUP(A224, total_pet_services_county!$A$2:$E$1875,2,0)</f>
        <v>23</v>
      </c>
      <c r="L224" s="11">
        <f>VLOOKUP(A224,  total_pet_services_county!$A$2:$E$1875, 3, 0)</f>
        <v>11918</v>
      </c>
      <c r="M224" s="11">
        <f>VLOOKUP(A224, total_pet_services_county!$A$2:$E$1875, 4, 0)</f>
        <v>2611</v>
      </c>
      <c r="N224" s="11">
        <f>VLOOKUP(A224, total_pet_services_county!$A$2:$E$1875, 5, 0)</f>
        <v>308</v>
      </c>
    </row>
    <row r="225" spans="1:14" x14ac:dyDescent="0.2">
      <c r="A225" s="57" t="s">
        <v>3567</v>
      </c>
      <c r="B225" s="57" t="s">
        <v>8511</v>
      </c>
      <c r="C225" s="56" t="s">
        <v>3165</v>
      </c>
      <c r="D225" s="56" t="str">
        <f>INDEX(pet_services_county!$A$2:$A$3603,MATCH(A225,pet_services_county!$B$2:$B$3603,0))</f>
        <v>0500000US08015</v>
      </c>
      <c r="E225" s="61">
        <v>20356</v>
      </c>
      <c r="F225" s="47">
        <f>VLOOKUP(C225, state_pop!$A$2:$B$52, 2, 0)</f>
        <v>5758736</v>
      </c>
      <c r="G225" s="33">
        <f t="shared" si="5"/>
        <v>3.5348034707616393E-3</v>
      </c>
      <c r="H225" s="33">
        <f>VLOOKUP(C225, pet_household_state!$A$3:$D$53, 3, 0)</f>
        <v>64.7</v>
      </c>
      <c r="I225" s="33">
        <f>VLOOKUP(C225, pet_household_state!$A$3:$D$53, 4, 0)</f>
        <v>1437</v>
      </c>
      <c r="J225" s="33">
        <f t="shared" si="6"/>
        <v>5.0795125874844755</v>
      </c>
      <c r="K225" s="11">
        <f>VLOOKUP(A225, total_pet_services_county!$A$2:$E$1875,2,0)</f>
        <v>7</v>
      </c>
      <c r="L225" s="11">
        <f>VLOOKUP(A225,  total_pet_services_county!$A$2:$E$1875, 3, 0)</f>
        <v>782</v>
      </c>
      <c r="M225" s="11">
        <f>VLOOKUP(A225, total_pet_services_county!$A$2:$E$1875, 4, 0)</f>
        <v>199</v>
      </c>
      <c r="N225" s="11">
        <f>VLOOKUP(A225, total_pet_services_county!$A$2:$E$1875, 5, 0)</f>
        <v>26</v>
      </c>
    </row>
    <row r="226" spans="1:14" x14ac:dyDescent="0.2">
      <c r="A226" s="57" t="s">
        <v>7126</v>
      </c>
      <c r="B226" s="57" t="s">
        <v>8512</v>
      </c>
      <c r="C226" s="56" t="s">
        <v>3165</v>
      </c>
      <c r="D226" s="56" t="e">
        <f>INDEX(pet_services_county!$A$2:$A$3603,MATCH(A226,pet_services_county!$B$2:$B$3603,0))</f>
        <v>#N/A</v>
      </c>
      <c r="E226" s="61">
        <v>1831</v>
      </c>
      <c r="F226" s="47">
        <f>VLOOKUP(C226, state_pop!$A$2:$B$52, 2, 0)</f>
        <v>5758736</v>
      </c>
      <c r="G226" s="33">
        <f t="shared" si="5"/>
        <v>3.179517171823817E-4</v>
      </c>
      <c r="H226" s="33">
        <f>VLOOKUP(C226, pet_household_state!$A$3:$D$53, 3, 0)</f>
        <v>64.7</v>
      </c>
      <c r="I226" s="33">
        <f>VLOOKUP(C226, pet_household_state!$A$3:$D$53, 4, 0)</f>
        <v>1437</v>
      </c>
      <c r="J226" s="33">
        <f t="shared" si="6"/>
        <v>0.45689661759108252</v>
      </c>
      <c r="K226" s="11" t="e">
        <f>VLOOKUP(A226, total_pet_services_county!$A$2:$E$1875,2,0)</f>
        <v>#N/A</v>
      </c>
      <c r="L226" s="11" t="e">
        <f>VLOOKUP(A226,  total_pet_services_county!$A$2:$E$1875, 3, 0)</f>
        <v>#N/A</v>
      </c>
      <c r="M226" s="11" t="e">
        <f>VLOOKUP(A226, total_pet_services_county!$A$2:$E$1875, 4, 0)</f>
        <v>#N/A</v>
      </c>
      <c r="N226" s="11" t="e">
        <f>VLOOKUP(A226, total_pet_services_county!$A$2:$E$1875, 5, 0)</f>
        <v>#N/A</v>
      </c>
    </row>
    <row r="227" spans="1:14" x14ac:dyDescent="0.2">
      <c r="A227" s="57" t="s">
        <v>7127</v>
      </c>
      <c r="B227" s="57" t="s">
        <v>8513</v>
      </c>
      <c r="C227" s="56" t="s">
        <v>3165</v>
      </c>
      <c r="D227" s="56" t="e">
        <f>INDEX(pet_services_county!$A$2:$A$3603,MATCH(A227,pet_services_county!$B$2:$B$3603,0))</f>
        <v>#N/A</v>
      </c>
      <c r="E227" s="61">
        <v>9700</v>
      </c>
      <c r="F227" s="47">
        <f>VLOOKUP(C227, state_pop!$A$2:$B$52, 2, 0)</f>
        <v>5758736</v>
      </c>
      <c r="G227" s="33">
        <f t="shared" si="5"/>
        <v>1.6843974094315141E-3</v>
      </c>
      <c r="H227" s="33">
        <f>VLOOKUP(C227, pet_household_state!$A$3:$D$53, 3, 0)</f>
        <v>64.7</v>
      </c>
      <c r="I227" s="33">
        <f>VLOOKUP(C227, pet_household_state!$A$3:$D$53, 4, 0)</f>
        <v>1437</v>
      </c>
      <c r="J227" s="33">
        <f t="shared" si="6"/>
        <v>2.420479077353086</v>
      </c>
      <c r="K227" s="11" t="e">
        <f>VLOOKUP(A227, total_pet_services_county!$A$2:$E$1875,2,0)</f>
        <v>#N/A</v>
      </c>
      <c r="L227" s="11" t="e">
        <f>VLOOKUP(A227,  total_pet_services_county!$A$2:$E$1875, 3, 0)</f>
        <v>#N/A</v>
      </c>
      <c r="M227" s="11" t="e">
        <f>VLOOKUP(A227, total_pet_services_county!$A$2:$E$1875, 4, 0)</f>
        <v>#N/A</v>
      </c>
      <c r="N227" s="11" t="e">
        <f>VLOOKUP(A227, total_pet_services_county!$A$2:$E$1875, 5, 0)</f>
        <v>#N/A</v>
      </c>
    </row>
    <row r="228" spans="1:14" x14ac:dyDescent="0.2">
      <c r="A228" s="57" t="s">
        <v>7128</v>
      </c>
      <c r="B228" s="57" t="s">
        <v>8514</v>
      </c>
      <c r="C228" s="56" t="s">
        <v>3165</v>
      </c>
      <c r="D228" s="56" t="e">
        <f>INDEX(pet_services_county!$A$2:$A$3603,MATCH(A228,pet_services_county!$B$2:$B$3603,0))</f>
        <v>#N/A</v>
      </c>
      <c r="E228" s="61">
        <v>8205</v>
      </c>
      <c r="F228" s="47">
        <f>VLOOKUP(C228, state_pop!$A$2:$B$52, 2, 0)</f>
        <v>5758736</v>
      </c>
      <c r="G228" s="33">
        <f t="shared" si="5"/>
        <v>1.4247918293181004E-3</v>
      </c>
      <c r="H228" s="33">
        <f>VLOOKUP(C228, pet_household_state!$A$3:$D$53, 3, 0)</f>
        <v>64.7</v>
      </c>
      <c r="I228" s="33">
        <f>VLOOKUP(C228, pet_household_state!$A$3:$D$53, 4, 0)</f>
        <v>1437</v>
      </c>
      <c r="J228" s="33">
        <f t="shared" si="6"/>
        <v>2.0474258587301102</v>
      </c>
      <c r="K228" s="11" t="e">
        <f>VLOOKUP(A228, total_pet_services_county!$A$2:$E$1875,2,0)</f>
        <v>#N/A</v>
      </c>
      <c r="L228" s="11" t="e">
        <f>VLOOKUP(A228,  total_pet_services_county!$A$2:$E$1875, 3, 0)</f>
        <v>#N/A</v>
      </c>
      <c r="M228" s="11" t="e">
        <f>VLOOKUP(A228, total_pet_services_county!$A$2:$E$1875, 4, 0)</f>
        <v>#N/A</v>
      </c>
      <c r="N228" s="11" t="e">
        <f>VLOOKUP(A228, total_pet_services_county!$A$2:$E$1875, 5, 0)</f>
        <v>#N/A</v>
      </c>
    </row>
    <row r="229" spans="1:14" x14ac:dyDescent="0.2">
      <c r="A229" s="57" t="s">
        <v>7129</v>
      </c>
      <c r="B229" s="57" t="s">
        <v>8515</v>
      </c>
      <c r="C229" s="56" t="s">
        <v>3165</v>
      </c>
      <c r="D229" s="56" t="e">
        <f>INDEX(pet_services_county!$A$2:$A$3603,MATCH(A229,pet_services_county!$B$2:$B$3603,0))</f>
        <v>#N/A</v>
      </c>
      <c r="E229" s="61">
        <v>3887</v>
      </c>
      <c r="F229" s="47">
        <f>VLOOKUP(C229, state_pop!$A$2:$B$52, 2, 0)</f>
        <v>5758736</v>
      </c>
      <c r="G229" s="33">
        <f t="shared" si="5"/>
        <v>6.7497450829487587E-4</v>
      </c>
      <c r="H229" s="33">
        <f>VLOOKUP(C229, pet_household_state!$A$3:$D$53, 3, 0)</f>
        <v>64.7</v>
      </c>
      <c r="I229" s="33">
        <f>VLOOKUP(C229, pet_household_state!$A$3:$D$53, 4, 0)</f>
        <v>1437</v>
      </c>
      <c r="J229" s="33">
        <f t="shared" si="6"/>
        <v>0.96993836841973657</v>
      </c>
      <c r="K229" s="11" t="e">
        <f>VLOOKUP(A229, total_pet_services_county!$A$2:$E$1875,2,0)</f>
        <v>#N/A</v>
      </c>
      <c r="L229" s="11" t="e">
        <f>VLOOKUP(A229,  total_pet_services_county!$A$2:$E$1875, 3, 0)</f>
        <v>#N/A</v>
      </c>
      <c r="M229" s="11" t="e">
        <f>VLOOKUP(A229, total_pet_services_county!$A$2:$E$1875, 4, 0)</f>
        <v>#N/A</v>
      </c>
      <c r="N229" s="11" t="e">
        <f>VLOOKUP(A229, total_pet_services_county!$A$2:$E$1875, 5, 0)</f>
        <v>#N/A</v>
      </c>
    </row>
    <row r="230" spans="1:14" x14ac:dyDescent="0.2">
      <c r="A230" s="57" t="s">
        <v>7130</v>
      </c>
      <c r="B230" s="57" t="s">
        <v>8516</v>
      </c>
      <c r="C230" s="56" t="s">
        <v>3165</v>
      </c>
      <c r="D230" s="56" t="e">
        <f>INDEX(pet_services_county!$A$2:$A$3603,MATCH(A230,pet_services_county!$B$2:$B$3603,0))</f>
        <v>#N/A</v>
      </c>
      <c r="E230" s="61">
        <v>6061</v>
      </c>
      <c r="F230" s="47">
        <f>VLOOKUP(C230, state_pop!$A$2:$B$52, 2, 0)</f>
        <v>5758736</v>
      </c>
      <c r="G230" s="33">
        <f t="shared" ref="G230:G293" si="7">E230/F230</f>
        <v>1.0524879070684956E-3</v>
      </c>
      <c r="H230" s="33">
        <f>VLOOKUP(C230, pet_household_state!$A$3:$D$53, 3, 0)</f>
        <v>64.7</v>
      </c>
      <c r="I230" s="33">
        <f>VLOOKUP(C230, pet_household_state!$A$3:$D$53, 4, 0)</f>
        <v>1437</v>
      </c>
      <c r="J230" s="33">
        <f t="shared" ref="J230:J293" si="8">G230*I230</f>
        <v>1.5124251224574281</v>
      </c>
      <c r="K230" s="11" t="e">
        <f>VLOOKUP(A230, total_pet_services_county!$A$2:$E$1875,2,0)</f>
        <v>#N/A</v>
      </c>
      <c r="L230" s="11" t="e">
        <f>VLOOKUP(A230,  total_pet_services_county!$A$2:$E$1875, 3, 0)</f>
        <v>#N/A</v>
      </c>
      <c r="M230" s="11" t="e">
        <f>VLOOKUP(A230, total_pet_services_county!$A$2:$E$1875, 4, 0)</f>
        <v>#N/A</v>
      </c>
      <c r="N230" s="11" t="e">
        <f>VLOOKUP(A230, total_pet_services_county!$A$2:$E$1875, 5, 0)</f>
        <v>#N/A</v>
      </c>
    </row>
    <row r="231" spans="1:14" x14ac:dyDescent="0.2">
      <c r="A231" s="57" t="s">
        <v>7131</v>
      </c>
      <c r="B231" s="57" t="s">
        <v>8517</v>
      </c>
      <c r="C231" s="56" t="s">
        <v>3165</v>
      </c>
      <c r="D231" s="56" t="e">
        <f>INDEX(pet_services_county!$A$2:$A$3603,MATCH(A231,pet_services_county!$B$2:$B$3603,0))</f>
        <v>#N/A</v>
      </c>
      <c r="E231" s="61">
        <v>5068</v>
      </c>
      <c r="F231" s="47">
        <f>VLOOKUP(C231, state_pop!$A$2:$B$52, 2, 0)</f>
        <v>5758736</v>
      </c>
      <c r="G231" s="33">
        <f t="shared" si="7"/>
        <v>8.8005423412359932E-4</v>
      </c>
      <c r="H231" s="33">
        <f>VLOOKUP(C231, pet_household_state!$A$3:$D$53, 3, 0)</f>
        <v>64.7</v>
      </c>
      <c r="I231" s="33">
        <f>VLOOKUP(C231, pet_household_state!$A$3:$D$53, 4, 0)</f>
        <v>1437</v>
      </c>
      <c r="J231" s="33">
        <f t="shared" si="8"/>
        <v>1.2646379344356122</v>
      </c>
      <c r="K231" s="11" t="e">
        <f>VLOOKUP(A231, total_pet_services_county!$A$2:$E$1875,2,0)</f>
        <v>#N/A</v>
      </c>
      <c r="L231" s="11" t="e">
        <f>VLOOKUP(A231,  total_pet_services_county!$A$2:$E$1875, 3, 0)</f>
        <v>#N/A</v>
      </c>
      <c r="M231" s="11" t="e">
        <f>VLOOKUP(A231, total_pet_services_county!$A$2:$E$1875, 4, 0)</f>
        <v>#N/A</v>
      </c>
      <c r="N231" s="11" t="e">
        <f>VLOOKUP(A231, total_pet_services_county!$A$2:$E$1875, 5, 0)</f>
        <v>#N/A</v>
      </c>
    </row>
    <row r="232" spans="1:14" x14ac:dyDescent="0.2">
      <c r="A232" s="57" t="s">
        <v>3569</v>
      </c>
      <c r="B232" s="57" t="s">
        <v>8518</v>
      </c>
      <c r="C232" s="56" t="s">
        <v>3165</v>
      </c>
      <c r="D232" s="56" t="str">
        <f>INDEX(pet_services_county!$A$2:$A$3603,MATCH(A232,pet_services_county!$B$2:$B$3603,0))</f>
        <v>0500000US08029</v>
      </c>
      <c r="E232" s="61">
        <v>31162</v>
      </c>
      <c r="F232" s="47">
        <f>VLOOKUP(C232, state_pop!$A$2:$B$52, 2, 0)</f>
        <v>5758736</v>
      </c>
      <c r="G232" s="33">
        <f t="shared" si="7"/>
        <v>5.4112569147118398E-3</v>
      </c>
      <c r="H232" s="33">
        <f>VLOOKUP(C232, pet_household_state!$A$3:$D$53, 3, 0)</f>
        <v>64.7</v>
      </c>
      <c r="I232" s="33">
        <f>VLOOKUP(C232, pet_household_state!$A$3:$D$53, 4, 0)</f>
        <v>1437</v>
      </c>
      <c r="J232" s="33">
        <f t="shared" si="8"/>
        <v>7.7759761864409143</v>
      </c>
      <c r="K232" s="11">
        <f>VLOOKUP(A232, total_pet_services_county!$A$2:$E$1875,2,0)</f>
        <v>13</v>
      </c>
      <c r="L232" s="11">
        <f>VLOOKUP(A232,  total_pet_services_county!$A$2:$E$1875, 3, 0)</f>
        <v>958</v>
      </c>
      <c r="M232" s="11">
        <f>VLOOKUP(A232, total_pet_services_county!$A$2:$E$1875, 4, 0)</f>
        <v>237</v>
      </c>
      <c r="N232" s="11">
        <f>VLOOKUP(A232, total_pet_services_county!$A$2:$E$1875, 5, 0)</f>
        <v>49</v>
      </c>
    </row>
    <row r="233" spans="1:14" x14ac:dyDescent="0.2">
      <c r="A233" s="57" t="s">
        <v>3571</v>
      </c>
      <c r="B233" s="57" t="s">
        <v>8519</v>
      </c>
      <c r="C233" s="56" t="s">
        <v>3165</v>
      </c>
      <c r="D233" s="56" t="str">
        <f>INDEX(pet_services_county!$A$2:$A$3603,MATCH(A233,pet_services_county!$B$2:$B$3603,0))</f>
        <v>0500000US08031</v>
      </c>
      <c r="E233" s="61">
        <v>727211</v>
      </c>
      <c r="F233" s="47">
        <f>VLOOKUP(C233, state_pop!$A$2:$B$52, 2, 0)</f>
        <v>5758736</v>
      </c>
      <c r="G233" s="33">
        <f t="shared" si="7"/>
        <v>0.12627962108351554</v>
      </c>
      <c r="H233" s="33">
        <f>VLOOKUP(C233, pet_household_state!$A$3:$D$53, 3, 0)</f>
        <v>64.7</v>
      </c>
      <c r="I233" s="33">
        <f>VLOOKUP(C233, pet_household_state!$A$3:$D$53, 4, 0)</f>
        <v>1437</v>
      </c>
      <c r="J233" s="33">
        <f t="shared" si="8"/>
        <v>181.46381549701184</v>
      </c>
      <c r="K233" s="11">
        <f>VLOOKUP(A233, total_pet_services_county!$A$2:$E$1875,2,0)</f>
        <v>157</v>
      </c>
      <c r="L233" s="11">
        <f>VLOOKUP(A233,  total_pet_services_county!$A$2:$E$1875, 3, 0)</f>
        <v>58501</v>
      </c>
      <c r="M233" s="11">
        <f>VLOOKUP(A233, total_pet_services_county!$A$2:$E$1875, 4, 0)</f>
        <v>12793</v>
      </c>
      <c r="N233" s="11">
        <f>VLOOKUP(A233, total_pet_services_county!$A$2:$E$1875, 5, 0)</f>
        <v>1808</v>
      </c>
    </row>
    <row r="234" spans="1:14" x14ac:dyDescent="0.2">
      <c r="A234" s="57" t="s">
        <v>7132</v>
      </c>
      <c r="B234" s="57" t="s">
        <v>8520</v>
      </c>
      <c r="C234" s="56" t="s">
        <v>3165</v>
      </c>
      <c r="D234" s="56" t="e">
        <f>INDEX(pet_services_county!$A$2:$A$3603,MATCH(A234,pet_services_county!$B$2:$B$3603,0))</f>
        <v>#N/A</v>
      </c>
      <c r="E234" s="61">
        <v>2055</v>
      </c>
      <c r="F234" s="47">
        <f>VLOOKUP(C234, state_pop!$A$2:$B$52, 2, 0)</f>
        <v>5758736</v>
      </c>
      <c r="G234" s="33">
        <f t="shared" si="7"/>
        <v>3.5684914189502699E-4</v>
      </c>
      <c r="H234" s="33">
        <f>VLOOKUP(C234, pet_household_state!$A$3:$D$53, 3, 0)</f>
        <v>64.7</v>
      </c>
      <c r="I234" s="33">
        <f>VLOOKUP(C234, pet_household_state!$A$3:$D$53, 4, 0)</f>
        <v>1437</v>
      </c>
      <c r="J234" s="33">
        <f t="shared" si="8"/>
        <v>0.5127922169031538</v>
      </c>
      <c r="K234" s="11" t="e">
        <f>VLOOKUP(A234, total_pet_services_county!$A$2:$E$1875,2,0)</f>
        <v>#N/A</v>
      </c>
      <c r="L234" s="11" t="e">
        <f>VLOOKUP(A234,  total_pet_services_county!$A$2:$E$1875, 3, 0)</f>
        <v>#N/A</v>
      </c>
      <c r="M234" s="11" t="e">
        <f>VLOOKUP(A234, total_pet_services_county!$A$2:$E$1875, 4, 0)</f>
        <v>#N/A</v>
      </c>
      <c r="N234" s="11" t="e">
        <f>VLOOKUP(A234, total_pet_services_county!$A$2:$E$1875, 5, 0)</f>
        <v>#N/A</v>
      </c>
    </row>
    <row r="235" spans="1:14" x14ac:dyDescent="0.2">
      <c r="A235" s="57" t="s">
        <v>3573</v>
      </c>
      <c r="B235" s="57" t="s">
        <v>8521</v>
      </c>
      <c r="C235" s="56" t="s">
        <v>3165</v>
      </c>
      <c r="D235" s="56" t="str">
        <f>INDEX(pet_services_county!$A$2:$A$3603,MATCH(A235,pet_services_county!$B$2:$B$3603,0))</f>
        <v>0500000US08035</v>
      </c>
      <c r="E235" s="61">
        <v>351154</v>
      </c>
      <c r="F235" s="47">
        <f>VLOOKUP(C235, state_pop!$A$2:$B$52, 2, 0)</f>
        <v>5758736</v>
      </c>
      <c r="G235" s="33">
        <f t="shared" si="7"/>
        <v>6.0977617310465353E-2</v>
      </c>
      <c r="H235" s="33">
        <f>VLOOKUP(C235, pet_household_state!$A$3:$D$53, 3, 0)</f>
        <v>64.7</v>
      </c>
      <c r="I235" s="33">
        <f>VLOOKUP(C235, pet_household_state!$A$3:$D$53, 4, 0)</f>
        <v>1437</v>
      </c>
      <c r="J235" s="33">
        <f t="shared" si="8"/>
        <v>87.624836075138717</v>
      </c>
      <c r="K235" s="11">
        <f>VLOOKUP(A235, total_pet_services_county!$A$2:$E$1875,2,0)</f>
        <v>115</v>
      </c>
      <c r="L235" s="11">
        <f>VLOOKUP(A235,  total_pet_services_county!$A$2:$E$1875, 3, 0)</f>
        <v>45747</v>
      </c>
      <c r="M235" s="11">
        <f>VLOOKUP(A235, total_pet_services_county!$A$2:$E$1875, 4, 0)</f>
        <v>10474</v>
      </c>
      <c r="N235" s="11">
        <f>VLOOKUP(A235, total_pet_services_county!$A$2:$E$1875, 5, 0)</f>
        <v>1281</v>
      </c>
    </row>
    <row r="236" spans="1:14" x14ac:dyDescent="0.2">
      <c r="A236" s="57" t="s">
        <v>3575</v>
      </c>
      <c r="B236" s="57" t="s">
        <v>8522</v>
      </c>
      <c r="C236" s="56" t="s">
        <v>3165</v>
      </c>
      <c r="D236" s="56" t="str">
        <f>INDEX(pet_services_county!$A$2:$A$3603,MATCH(A236,pet_services_county!$B$2:$B$3603,0))</f>
        <v>0500000US08037</v>
      </c>
      <c r="E236" s="61">
        <v>55127</v>
      </c>
      <c r="F236" s="47">
        <f>VLOOKUP(C236, state_pop!$A$2:$B$52, 2, 0)</f>
        <v>5758736</v>
      </c>
      <c r="G236" s="33">
        <f t="shared" si="7"/>
        <v>9.5727604113124819E-3</v>
      </c>
      <c r="H236" s="33">
        <f>VLOOKUP(C236, pet_household_state!$A$3:$D$53, 3, 0)</f>
        <v>64.7</v>
      </c>
      <c r="I236" s="33">
        <f>VLOOKUP(C236, pet_household_state!$A$3:$D$53, 4, 0)</f>
        <v>1437</v>
      </c>
      <c r="J236" s="33">
        <f t="shared" si="8"/>
        <v>13.756056711056036</v>
      </c>
      <c r="K236" s="11">
        <f>VLOOKUP(A236, total_pet_services_county!$A$2:$E$1875,2,0)</f>
        <v>26</v>
      </c>
      <c r="L236" s="11">
        <f>VLOOKUP(A236,  total_pet_services_county!$A$2:$E$1875, 3, 0)</f>
        <v>5705</v>
      </c>
      <c r="M236" s="11">
        <f>VLOOKUP(A236, total_pet_services_county!$A$2:$E$1875, 4, 0)</f>
        <v>1337</v>
      </c>
      <c r="N236" s="11">
        <f>VLOOKUP(A236, total_pet_services_county!$A$2:$E$1875, 5, 0)</f>
        <v>145</v>
      </c>
    </row>
    <row r="237" spans="1:14" x14ac:dyDescent="0.2">
      <c r="A237" s="57" t="s">
        <v>3577</v>
      </c>
      <c r="B237" s="57" t="s">
        <v>8523</v>
      </c>
      <c r="C237" s="56" t="s">
        <v>3165</v>
      </c>
      <c r="D237" s="56" t="str">
        <f>INDEX(pet_services_county!$A$2:$A$3603,MATCH(A237,pet_services_county!$B$2:$B$3603,0))</f>
        <v>0500000US08039</v>
      </c>
      <c r="E237" s="61">
        <v>26729</v>
      </c>
      <c r="F237" s="47">
        <f>VLOOKUP(C237, state_pop!$A$2:$B$52, 2, 0)</f>
        <v>5758736</v>
      </c>
      <c r="G237" s="33">
        <f t="shared" si="7"/>
        <v>4.6414699336798908E-3</v>
      </c>
      <c r="H237" s="33">
        <f>VLOOKUP(C237, pet_household_state!$A$3:$D$53, 3, 0)</f>
        <v>64.7</v>
      </c>
      <c r="I237" s="33">
        <f>VLOOKUP(C237, pet_household_state!$A$3:$D$53, 4, 0)</f>
        <v>1437</v>
      </c>
      <c r="J237" s="33">
        <f t="shared" si="8"/>
        <v>6.6697922946980031</v>
      </c>
      <c r="K237" s="11">
        <f>VLOOKUP(A237, total_pet_services_county!$A$2:$E$1875,2,0)</f>
        <v>13</v>
      </c>
      <c r="L237" s="11">
        <f>VLOOKUP(A237,  total_pet_services_county!$A$2:$E$1875, 3, 0)</f>
        <v>2403</v>
      </c>
      <c r="M237" s="11">
        <f>VLOOKUP(A237, total_pet_services_county!$A$2:$E$1875, 4, 0)</f>
        <v>541</v>
      </c>
      <c r="N237" s="11">
        <f>VLOOKUP(A237, total_pet_services_county!$A$2:$E$1875, 5, 0)</f>
        <v>71</v>
      </c>
    </row>
    <row r="238" spans="1:14" x14ac:dyDescent="0.2">
      <c r="A238" s="57" t="s">
        <v>3579</v>
      </c>
      <c r="B238" s="57" t="s">
        <v>8524</v>
      </c>
      <c r="C238" s="56" t="s">
        <v>3165</v>
      </c>
      <c r="D238" s="56" t="str">
        <f>INDEX(pet_services_county!$A$2:$A$3603,MATCH(A238,pet_services_county!$B$2:$B$3603,0))</f>
        <v>0500000US08041</v>
      </c>
      <c r="E238" s="61">
        <v>720403</v>
      </c>
      <c r="F238" s="47">
        <f>VLOOKUP(C238, state_pop!$A$2:$B$52, 2, 0)</f>
        <v>5758736</v>
      </c>
      <c r="G238" s="33">
        <f t="shared" si="7"/>
        <v>0.12509741721099907</v>
      </c>
      <c r="H238" s="33">
        <f>VLOOKUP(C238, pet_household_state!$A$3:$D$53, 3, 0)</f>
        <v>64.7</v>
      </c>
      <c r="I238" s="33">
        <f>VLOOKUP(C238, pet_household_state!$A$3:$D$53, 4, 0)</f>
        <v>1437</v>
      </c>
      <c r="J238" s="33">
        <f t="shared" si="8"/>
        <v>179.76498853220565</v>
      </c>
      <c r="K238" s="11">
        <f>VLOOKUP(A238, total_pet_services_county!$A$2:$E$1875,2,0)</f>
        <v>187</v>
      </c>
      <c r="L238" s="11">
        <f>VLOOKUP(A238,  total_pet_services_county!$A$2:$E$1875, 3, 0)</f>
        <v>70616</v>
      </c>
      <c r="M238" s="11">
        <f>VLOOKUP(A238, total_pet_services_county!$A$2:$E$1875, 4, 0)</f>
        <v>16203</v>
      </c>
      <c r="N238" s="11">
        <f>VLOOKUP(A238, total_pet_services_county!$A$2:$E$1875, 5, 0)</f>
        <v>2008</v>
      </c>
    </row>
    <row r="239" spans="1:14" x14ac:dyDescent="0.2">
      <c r="A239" s="57" t="s">
        <v>3581</v>
      </c>
      <c r="B239" s="57" t="s">
        <v>8525</v>
      </c>
      <c r="C239" s="56" t="s">
        <v>3165</v>
      </c>
      <c r="D239" s="56" t="str">
        <f>INDEX(pet_services_county!$A$2:$A$3603,MATCH(A239,pet_services_county!$B$2:$B$3603,0))</f>
        <v>0500000US08043</v>
      </c>
      <c r="E239" s="61">
        <v>47839</v>
      </c>
      <c r="F239" s="47">
        <f>VLOOKUP(C239, state_pop!$A$2:$B$52, 2, 0)</f>
        <v>5758736</v>
      </c>
      <c r="G239" s="33">
        <f t="shared" si="7"/>
        <v>8.3072049144117741E-3</v>
      </c>
      <c r="H239" s="33">
        <f>VLOOKUP(C239, pet_household_state!$A$3:$D$53, 3, 0)</f>
        <v>64.7</v>
      </c>
      <c r="I239" s="33">
        <f>VLOOKUP(C239, pet_household_state!$A$3:$D$53, 4, 0)</f>
        <v>1437</v>
      </c>
      <c r="J239" s="33">
        <f t="shared" si="8"/>
        <v>11.937453462009719</v>
      </c>
      <c r="K239" s="11">
        <f>VLOOKUP(A239, total_pet_services_county!$A$2:$E$1875,2,0)</f>
        <v>13</v>
      </c>
      <c r="L239" s="11">
        <f>VLOOKUP(A239,  total_pet_services_county!$A$2:$E$1875, 3, 0)</f>
        <v>2535</v>
      </c>
      <c r="M239" s="11">
        <f>VLOOKUP(A239, total_pet_services_county!$A$2:$E$1875, 4, 0)</f>
        <v>535</v>
      </c>
      <c r="N239" s="11">
        <f>VLOOKUP(A239, total_pet_services_county!$A$2:$E$1875, 5, 0)</f>
        <v>67</v>
      </c>
    </row>
    <row r="240" spans="1:14" x14ac:dyDescent="0.2">
      <c r="A240" s="57" t="s">
        <v>3583</v>
      </c>
      <c r="B240" s="57" t="s">
        <v>8526</v>
      </c>
      <c r="C240" s="56" t="s">
        <v>3165</v>
      </c>
      <c r="D240" s="56" t="str">
        <f>INDEX(pet_services_county!$A$2:$A$3603,MATCH(A240,pet_services_county!$B$2:$B$3603,0))</f>
        <v>0500000US08045</v>
      </c>
      <c r="E240" s="61">
        <v>60061</v>
      </c>
      <c r="F240" s="47">
        <f>VLOOKUP(C240, state_pop!$A$2:$B$52, 2, 0)</f>
        <v>5758736</v>
      </c>
      <c r="G240" s="33">
        <f t="shared" si="7"/>
        <v>1.0429545650295481E-2</v>
      </c>
      <c r="H240" s="33">
        <f>VLOOKUP(C240, pet_household_state!$A$3:$D$53, 3, 0)</f>
        <v>64.7</v>
      </c>
      <c r="I240" s="33">
        <f>VLOOKUP(C240, pet_household_state!$A$3:$D$53, 4, 0)</f>
        <v>1437</v>
      </c>
      <c r="J240" s="33">
        <f t="shared" si="8"/>
        <v>14.987257099474606</v>
      </c>
      <c r="K240" s="11">
        <f>VLOOKUP(A240, total_pet_services_county!$A$2:$E$1875,2,0)</f>
        <v>27</v>
      </c>
      <c r="L240" s="11">
        <f>VLOOKUP(A240,  total_pet_services_county!$A$2:$E$1875, 3, 0)</f>
        <v>5373</v>
      </c>
      <c r="M240" s="11">
        <f>VLOOKUP(A240, total_pet_services_county!$A$2:$E$1875, 4, 0)</f>
        <v>1185</v>
      </c>
      <c r="N240" s="11">
        <f>VLOOKUP(A240, total_pet_services_county!$A$2:$E$1875, 5, 0)</f>
        <v>146</v>
      </c>
    </row>
    <row r="241" spans="1:14" x14ac:dyDescent="0.2">
      <c r="A241" s="57" t="s">
        <v>7133</v>
      </c>
      <c r="B241" s="57" t="s">
        <v>8527</v>
      </c>
      <c r="C241" s="56" t="s">
        <v>3165</v>
      </c>
      <c r="D241" s="56" t="e">
        <f>INDEX(pet_services_county!$A$2:$A$3603,MATCH(A241,pet_services_county!$B$2:$B$3603,0))</f>
        <v>#N/A</v>
      </c>
      <c r="E241" s="61">
        <v>6243</v>
      </c>
      <c r="F241" s="47">
        <f>VLOOKUP(C241, state_pop!$A$2:$B$52, 2, 0)</f>
        <v>5758736</v>
      </c>
      <c r="G241" s="33">
        <f t="shared" si="7"/>
        <v>1.0840920646475198E-3</v>
      </c>
      <c r="H241" s="33">
        <f>VLOOKUP(C241, pet_household_state!$A$3:$D$53, 3, 0)</f>
        <v>64.7</v>
      </c>
      <c r="I241" s="33">
        <f>VLOOKUP(C241, pet_household_state!$A$3:$D$53, 4, 0)</f>
        <v>1437</v>
      </c>
      <c r="J241" s="33">
        <f t="shared" si="8"/>
        <v>1.5578402968984859</v>
      </c>
      <c r="K241" s="11" t="e">
        <f>VLOOKUP(A241, total_pet_services_county!$A$2:$E$1875,2,0)</f>
        <v>#N/A</v>
      </c>
      <c r="L241" s="11" t="e">
        <f>VLOOKUP(A241,  total_pet_services_county!$A$2:$E$1875, 3, 0)</f>
        <v>#N/A</v>
      </c>
      <c r="M241" s="11" t="e">
        <f>VLOOKUP(A241, total_pet_services_county!$A$2:$E$1875, 4, 0)</f>
        <v>#N/A</v>
      </c>
      <c r="N241" s="11" t="e">
        <f>VLOOKUP(A241, total_pet_services_county!$A$2:$E$1875, 5, 0)</f>
        <v>#N/A</v>
      </c>
    </row>
    <row r="242" spans="1:14" x14ac:dyDescent="0.2">
      <c r="A242" s="57" t="s">
        <v>3585</v>
      </c>
      <c r="B242" s="57" t="s">
        <v>8528</v>
      </c>
      <c r="C242" s="56" t="s">
        <v>3165</v>
      </c>
      <c r="D242" s="56" t="str">
        <f>INDEX(pet_services_county!$A$2:$A$3603,MATCH(A242,pet_services_county!$B$2:$B$3603,0))</f>
        <v>0500000US08049</v>
      </c>
      <c r="E242" s="61">
        <v>15734</v>
      </c>
      <c r="F242" s="47">
        <f>VLOOKUP(C242, state_pop!$A$2:$B$52, 2, 0)</f>
        <v>5758736</v>
      </c>
      <c r="G242" s="33">
        <f t="shared" si="7"/>
        <v>2.7321967876283962E-3</v>
      </c>
      <c r="H242" s="33">
        <f>VLOOKUP(C242, pet_household_state!$A$3:$D$53, 3, 0)</f>
        <v>64.7</v>
      </c>
      <c r="I242" s="33">
        <f>VLOOKUP(C242, pet_household_state!$A$3:$D$53, 4, 0)</f>
        <v>1437</v>
      </c>
      <c r="J242" s="33">
        <f t="shared" si="8"/>
        <v>3.9261667838220053</v>
      </c>
      <c r="K242" s="11">
        <f>VLOOKUP(A242, total_pet_services_county!$A$2:$E$1875,2,0)</f>
        <v>8</v>
      </c>
      <c r="L242" s="11">
        <f>VLOOKUP(A242,  total_pet_services_county!$A$2:$E$1875, 3, 0)</f>
        <v>330</v>
      </c>
      <c r="M242" s="11">
        <f>VLOOKUP(A242, total_pet_services_county!$A$2:$E$1875, 4, 0)</f>
        <v>71</v>
      </c>
      <c r="N242" s="11">
        <f>VLOOKUP(A242, total_pet_services_county!$A$2:$E$1875, 5, 0)</f>
        <v>16</v>
      </c>
    </row>
    <row r="243" spans="1:14" x14ac:dyDescent="0.2">
      <c r="A243" s="57" t="s">
        <v>3587</v>
      </c>
      <c r="B243" s="57" t="s">
        <v>8529</v>
      </c>
      <c r="C243" s="56" t="s">
        <v>3165</v>
      </c>
      <c r="D243" s="56" t="str">
        <f>INDEX(pet_services_county!$A$2:$A$3603,MATCH(A243,pet_services_county!$B$2:$B$3603,0))</f>
        <v>0500000US08051</v>
      </c>
      <c r="E243" s="61">
        <v>17462</v>
      </c>
      <c r="F243" s="47">
        <f>VLOOKUP(C243, state_pop!$A$2:$B$52, 2, 0)</f>
        <v>5758736</v>
      </c>
      <c r="G243" s="33">
        <f t="shared" si="7"/>
        <v>3.0322626354116599E-3</v>
      </c>
      <c r="H243" s="33">
        <f>VLOOKUP(C243, pet_household_state!$A$3:$D$53, 3, 0)</f>
        <v>64.7</v>
      </c>
      <c r="I243" s="33">
        <f>VLOOKUP(C243, pet_household_state!$A$3:$D$53, 4, 0)</f>
        <v>1437</v>
      </c>
      <c r="J243" s="33">
        <f t="shared" si="8"/>
        <v>4.3573614070865556</v>
      </c>
      <c r="K243" s="11">
        <f>VLOOKUP(A243, total_pet_services_county!$A$2:$E$1875,2,0)</f>
        <v>7</v>
      </c>
      <c r="L243" s="11">
        <f>VLOOKUP(A243,  total_pet_services_county!$A$2:$E$1875, 3, 0)</f>
        <v>832</v>
      </c>
      <c r="M243" s="11">
        <f>VLOOKUP(A243, total_pet_services_county!$A$2:$E$1875, 4, 0)</f>
        <v>212</v>
      </c>
      <c r="N243" s="11">
        <f>VLOOKUP(A243, total_pet_services_county!$A$2:$E$1875, 5, 0)</f>
        <v>31</v>
      </c>
    </row>
    <row r="244" spans="1:14" x14ac:dyDescent="0.2">
      <c r="A244" s="57" t="s">
        <v>7134</v>
      </c>
      <c r="B244" s="57" t="s">
        <v>8530</v>
      </c>
      <c r="C244" s="56" t="s">
        <v>3165</v>
      </c>
      <c r="D244" s="56" t="e">
        <f>INDEX(pet_services_county!$A$2:$A$3603,MATCH(A244,pet_services_county!$B$2:$B$3603,0))</f>
        <v>#N/A</v>
      </c>
      <c r="E244" s="61">
        <v>820</v>
      </c>
      <c r="F244" s="47">
        <f>VLOOKUP(C244, state_pop!$A$2:$B$52, 2, 0)</f>
        <v>5758736</v>
      </c>
      <c r="G244" s="33">
        <f t="shared" si="7"/>
        <v>1.4239235832307645E-4</v>
      </c>
      <c r="H244" s="33">
        <f>VLOOKUP(C244, pet_household_state!$A$3:$D$53, 3, 0)</f>
        <v>64.7</v>
      </c>
      <c r="I244" s="33">
        <f>VLOOKUP(C244, pet_household_state!$A$3:$D$53, 4, 0)</f>
        <v>1437</v>
      </c>
      <c r="J244" s="33">
        <f t="shared" si="8"/>
        <v>0.20461781891026087</v>
      </c>
      <c r="K244" s="11" t="e">
        <f>VLOOKUP(A244, total_pet_services_county!$A$2:$E$1875,2,0)</f>
        <v>#N/A</v>
      </c>
      <c r="L244" s="11" t="e">
        <f>VLOOKUP(A244,  total_pet_services_county!$A$2:$E$1875, 3, 0)</f>
        <v>#N/A</v>
      </c>
      <c r="M244" s="11" t="e">
        <f>VLOOKUP(A244, total_pet_services_county!$A$2:$E$1875, 4, 0)</f>
        <v>#N/A</v>
      </c>
      <c r="N244" s="11" t="e">
        <f>VLOOKUP(A244, total_pet_services_county!$A$2:$E$1875, 5, 0)</f>
        <v>#N/A</v>
      </c>
    </row>
    <row r="245" spans="1:14" x14ac:dyDescent="0.2">
      <c r="A245" s="57" t="s">
        <v>7135</v>
      </c>
      <c r="B245" s="57" t="s">
        <v>8531</v>
      </c>
      <c r="C245" s="56" t="s">
        <v>3165</v>
      </c>
      <c r="D245" s="56" t="e">
        <f>INDEX(pet_services_county!$A$2:$A$3603,MATCH(A245,pet_services_county!$B$2:$B$3603,0))</f>
        <v>#N/A</v>
      </c>
      <c r="E245" s="61">
        <v>6897</v>
      </c>
      <c r="F245" s="47">
        <f>VLOOKUP(C245, state_pop!$A$2:$B$52, 2, 0)</f>
        <v>5758736</v>
      </c>
      <c r="G245" s="33">
        <f t="shared" si="7"/>
        <v>1.1976586528710466E-3</v>
      </c>
      <c r="H245" s="33">
        <f>VLOOKUP(C245, pet_household_state!$A$3:$D$53, 3, 0)</f>
        <v>64.7</v>
      </c>
      <c r="I245" s="33">
        <f>VLOOKUP(C245, pet_household_state!$A$3:$D$53, 4, 0)</f>
        <v>1437</v>
      </c>
      <c r="J245" s="33">
        <f t="shared" si="8"/>
        <v>1.7210354841756941</v>
      </c>
      <c r="K245" s="11" t="e">
        <f>VLOOKUP(A245, total_pet_services_county!$A$2:$E$1875,2,0)</f>
        <v>#N/A</v>
      </c>
      <c r="L245" s="11" t="e">
        <f>VLOOKUP(A245,  total_pet_services_county!$A$2:$E$1875, 3, 0)</f>
        <v>#N/A</v>
      </c>
      <c r="M245" s="11" t="e">
        <f>VLOOKUP(A245, total_pet_services_county!$A$2:$E$1875, 4, 0)</f>
        <v>#N/A</v>
      </c>
      <c r="N245" s="11" t="e">
        <f>VLOOKUP(A245, total_pet_services_county!$A$2:$E$1875, 5, 0)</f>
        <v>#N/A</v>
      </c>
    </row>
    <row r="246" spans="1:14" x14ac:dyDescent="0.2">
      <c r="A246" s="57" t="s">
        <v>7136</v>
      </c>
      <c r="B246" s="57" t="s">
        <v>8343</v>
      </c>
      <c r="C246" s="56" t="s">
        <v>3165</v>
      </c>
      <c r="D246" s="56" t="e">
        <f>INDEX(pet_services_county!$A$2:$A$3603,MATCH(A246,pet_services_county!$B$2:$B$3603,0))</f>
        <v>#N/A</v>
      </c>
      <c r="E246" s="61">
        <v>1392</v>
      </c>
      <c r="F246" s="47">
        <f>VLOOKUP(C246, state_pop!$A$2:$B$52, 2, 0)</f>
        <v>5758736</v>
      </c>
      <c r="G246" s="33">
        <f t="shared" si="7"/>
        <v>2.4171971071429565E-4</v>
      </c>
      <c r="H246" s="33">
        <f>VLOOKUP(C246, pet_household_state!$A$3:$D$53, 3, 0)</f>
        <v>64.7</v>
      </c>
      <c r="I246" s="33">
        <f>VLOOKUP(C246, pet_household_state!$A$3:$D$53, 4, 0)</f>
        <v>1437</v>
      </c>
      <c r="J246" s="33">
        <f t="shared" si="8"/>
        <v>0.34735122429644283</v>
      </c>
      <c r="K246" s="11" t="e">
        <f>VLOOKUP(A246, total_pet_services_county!$A$2:$E$1875,2,0)</f>
        <v>#N/A</v>
      </c>
      <c r="L246" s="11" t="e">
        <f>VLOOKUP(A246,  total_pet_services_county!$A$2:$E$1875, 3, 0)</f>
        <v>#N/A</v>
      </c>
      <c r="M246" s="11" t="e">
        <f>VLOOKUP(A246, total_pet_services_county!$A$2:$E$1875, 4, 0)</f>
        <v>#N/A</v>
      </c>
      <c r="N246" s="11" t="e">
        <f>VLOOKUP(A246, total_pet_services_county!$A$2:$E$1875, 5, 0)</f>
        <v>#N/A</v>
      </c>
    </row>
    <row r="247" spans="1:14" x14ac:dyDescent="0.2">
      <c r="A247" s="57" t="s">
        <v>3589</v>
      </c>
      <c r="B247" s="57" t="s">
        <v>8344</v>
      </c>
      <c r="C247" s="56" t="s">
        <v>3165</v>
      </c>
      <c r="D247" s="56" t="str">
        <f>INDEX(pet_services_county!$A$2:$A$3603,MATCH(A247,pet_services_county!$B$2:$B$3603,0))</f>
        <v>0500000US08059</v>
      </c>
      <c r="E247" s="61">
        <v>582881</v>
      </c>
      <c r="F247" s="47">
        <f>VLOOKUP(C247, state_pop!$A$2:$B$52, 2, 0)</f>
        <v>5758736</v>
      </c>
      <c r="G247" s="33">
        <f t="shared" si="7"/>
        <v>0.10121682952647942</v>
      </c>
      <c r="H247" s="33">
        <f>VLOOKUP(C247, pet_household_state!$A$3:$D$53, 3, 0)</f>
        <v>64.7</v>
      </c>
      <c r="I247" s="33">
        <f>VLOOKUP(C247, pet_household_state!$A$3:$D$53, 4, 0)</f>
        <v>1437</v>
      </c>
      <c r="J247" s="33">
        <f t="shared" si="8"/>
        <v>145.44858402955094</v>
      </c>
      <c r="K247" s="11">
        <f>VLOOKUP(A247, total_pet_services_county!$A$2:$E$1875,2,0)</f>
        <v>209</v>
      </c>
      <c r="L247" s="11">
        <f>VLOOKUP(A247,  total_pet_services_county!$A$2:$E$1875, 3, 0)</f>
        <v>88894</v>
      </c>
      <c r="M247" s="11">
        <f>VLOOKUP(A247, total_pet_services_county!$A$2:$E$1875, 4, 0)</f>
        <v>20756</v>
      </c>
      <c r="N247" s="11">
        <f>VLOOKUP(A247, total_pet_services_county!$A$2:$E$1875, 5, 0)</f>
        <v>2288</v>
      </c>
    </row>
    <row r="248" spans="1:14" x14ac:dyDescent="0.2">
      <c r="A248" s="57" t="s">
        <v>7137</v>
      </c>
      <c r="B248" s="57" t="s">
        <v>8532</v>
      </c>
      <c r="C248" s="56" t="s">
        <v>3165</v>
      </c>
      <c r="D248" s="56" t="e">
        <f>INDEX(pet_services_county!$A$2:$A$3603,MATCH(A248,pet_services_county!$B$2:$B$3603,0))</f>
        <v>#N/A</v>
      </c>
      <c r="E248" s="61">
        <v>1406</v>
      </c>
      <c r="F248" s="47">
        <f>VLOOKUP(C248, state_pop!$A$2:$B$52, 2, 0)</f>
        <v>5758736</v>
      </c>
      <c r="G248" s="33">
        <f t="shared" si="7"/>
        <v>2.4415079975883598E-4</v>
      </c>
      <c r="H248" s="33">
        <f>VLOOKUP(C248, pet_household_state!$A$3:$D$53, 3, 0)</f>
        <v>64.7</v>
      </c>
      <c r="I248" s="33">
        <f>VLOOKUP(C248, pet_household_state!$A$3:$D$53, 4, 0)</f>
        <v>1437</v>
      </c>
      <c r="J248" s="33">
        <f t="shared" si="8"/>
        <v>0.3508446992534473</v>
      </c>
      <c r="K248" s="11" t="e">
        <f>VLOOKUP(A248, total_pet_services_county!$A$2:$E$1875,2,0)</f>
        <v>#N/A</v>
      </c>
      <c r="L248" s="11" t="e">
        <f>VLOOKUP(A248,  total_pet_services_county!$A$2:$E$1875, 3, 0)</f>
        <v>#N/A</v>
      </c>
      <c r="M248" s="11" t="e">
        <f>VLOOKUP(A248, total_pet_services_county!$A$2:$E$1875, 4, 0)</f>
        <v>#N/A</v>
      </c>
      <c r="N248" s="11" t="e">
        <f>VLOOKUP(A248, total_pet_services_county!$A$2:$E$1875, 5, 0)</f>
        <v>#N/A</v>
      </c>
    </row>
    <row r="249" spans="1:14" x14ac:dyDescent="0.2">
      <c r="A249" s="57" t="s">
        <v>7138</v>
      </c>
      <c r="B249" s="57" t="s">
        <v>8533</v>
      </c>
      <c r="C249" s="56" t="s">
        <v>3165</v>
      </c>
      <c r="D249" s="56" t="e">
        <f>INDEX(pet_services_county!$A$2:$A$3603,MATCH(A249,pet_services_county!$B$2:$B$3603,0))</f>
        <v>#N/A</v>
      </c>
      <c r="E249" s="61">
        <v>7097</v>
      </c>
      <c r="F249" s="47">
        <f>VLOOKUP(C249, state_pop!$A$2:$B$52, 2, 0)</f>
        <v>5758736</v>
      </c>
      <c r="G249" s="33">
        <f t="shared" si="7"/>
        <v>1.23238849636448E-3</v>
      </c>
      <c r="H249" s="33">
        <f>VLOOKUP(C249, pet_household_state!$A$3:$D$53, 3, 0)</f>
        <v>64.7</v>
      </c>
      <c r="I249" s="33">
        <f>VLOOKUP(C249, pet_household_state!$A$3:$D$53, 4, 0)</f>
        <v>1437</v>
      </c>
      <c r="J249" s="33">
        <f t="shared" si="8"/>
        <v>1.7709422692757577</v>
      </c>
      <c r="K249" s="11" t="e">
        <f>VLOOKUP(A249, total_pet_services_county!$A$2:$E$1875,2,0)</f>
        <v>#N/A</v>
      </c>
      <c r="L249" s="11" t="e">
        <f>VLOOKUP(A249,  total_pet_services_county!$A$2:$E$1875, 3, 0)</f>
        <v>#N/A</v>
      </c>
      <c r="M249" s="11" t="e">
        <f>VLOOKUP(A249, total_pet_services_county!$A$2:$E$1875, 4, 0)</f>
        <v>#N/A</v>
      </c>
      <c r="N249" s="11" t="e">
        <f>VLOOKUP(A249, total_pet_services_county!$A$2:$E$1875, 5, 0)</f>
        <v>#N/A</v>
      </c>
    </row>
    <row r="250" spans="1:14" x14ac:dyDescent="0.2">
      <c r="A250" s="57" t="s">
        <v>7139</v>
      </c>
      <c r="B250" s="57" t="s">
        <v>8463</v>
      </c>
      <c r="C250" s="56" t="s">
        <v>3165</v>
      </c>
      <c r="D250" s="56" t="e">
        <f>INDEX(pet_services_county!$A$2:$A$3603,MATCH(A250,pet_services_county!$B$2:$B$3603,0))</f>
        <v>#N/A</v>
      </c>
      <c r="E250" s="61">
        <v>8127</v>
      </c>
      <c r="F250" s="47">
        <f>VLOOKUP(C250, state_pop!$A$2:$B$52, 2, 0)</f>
        <v>5758736</v>
      </c>
      <c r="G250" s="33">
        <f t="shared" si="7"/>
        <v>1.4112471903556614E-3</v>
      </c>
      <c r="H250" s="33">
        <f>VLOOKUP(C250, pet_household_state!$A$3:$D$53, 3, 0)</f>
        <v>64.7</v>
      </c>
      <c r="I250" s="33">
        <f>VLOOKUP(C250, pet_household_state!$A$3:$D$53, 4, 0)</f>
        <v>1437</v>
      </c>
      <c r="J250" s="33">
        <f t="shared" si="8"/>
        <v>2.0279622125410852</v>
      </c>
      <c r="K250" s="11" t="e">
        <f>VLOOKUP(A250, total_pet_services_county!$A$2:$E$1875,2,0)</f>
        <v>#N/A</v>
      </c>
      <c r="L250" s="11" t="e">
        <f>VLOOKUP(A250,  total_pet_services_county!$A$2:$E$1875, 3, 0)</f>
        <v>#N/A</v>
      </c>
      <c r="M250" s="11" t="e">
        <f>VLOOKUP(A250, total_pet_services_county!$A$2:$E$1875, 4, 0)</f>
        <v>#N/A</v>
      </c>
      <c r="N250" s="11" t="e">
        <f>VLOOKUP(A250, total_pet_services_county!$A$2:$E$1875, 5, 0)</f>
        <v>#N/A</v>
      </c>
    </row>
    <row r="251" spans="1:14" x14ac:dyDescent="0.2">
      <c r="A251" s="57" t="s">
        <v>3591</v>
      </c>
      <c r="B251" s="57" t="s">
        <v>8534</v>
      </c>
      <c r="C251" s="56" t="s">
        <v>3165</v>
      </c>
      <c r="D251" s="56" t="str">
        <f>INDEX(pet_services_county!$A$2:$A$3603,MATCH(A251,pet_services_county!$B$2:$B$3603,0))</f>
        <v>0500000US08067</v>
      </c>
      <c r="E251" s="61">
        <v>56221</v>
      </c>
      <c r="F251" s="47">
        <f>VLOOKUP(C251, state_pop!$A$2:$B$52, 2, 0)</f>
        <v>5758736</v>
      </c>
      <c r="G251" s="33">
        <f t="shared" si="7"/>
        <v>9.7627326552215624E-3</v>
      </c>
      <c r="H251" s="33">
        <f>VLOOKUP(C251, pet_household_state!$A$3:$D$53, 3, 0)</f>
        <v>64.7</v>
      </c>
      <c r="I251" s="33">
        <f>VLOOKUP(C251, pet_household_state!$A$3:$D$53, 4, 0)</f>
        <v>1437</v>
      </c>
      <c r="J251" s="33">
        <f t="shared" si="8"/>
        <v>14.029046825553385</v>
      </c>
      <c r="K251" s="11">
        <f>VLOOKUP(A251, total_pet_services_county!$A$2:$E$1875,2,0)</f>
        <v>28</v>
      </c>
      <c r="L251" s="11">
        <f>VLOOKUP(A251,  total_pet_services_county!$A$2:$E$1875, 3, 0)</f>
        <v>5439</v>
      </c>
      <c r="M251" s="11">
        <f>VLOOKUP(A251, total_pet_services_county!$A$2:$E$1875, 4, 0)</f>
        <v>1257</v>
      </c>
      <c r="N251" s="11">
        <f>VLOOKUP(A251, total_pet_services_county!$A$2:$E$1875, 5, 0)</f>
        <v>214</v>
      </c>
    </row>
    <row r="252" spans="1:14" x14ac:dyDescent="0.2">
      <c r="A252" s="57" t="s">
        <v>3593</v>
      </c>
      <c r="B252" s="57" t="s">
        <v>8535</v>
      </c>
      <c r="C252" s="56" t="s">
        <v>3165</v>
      </c>
      <c r="D252" s="56" t="str">
        <f>INDEX(pet_services_county!$A$2:$A$3603,MATCH(A252,pet_services_county!$B$2:$B$3603,0))</f>
        <v>0500000US08069</v>
      </c>
      <c r="E252" s="61">
        <v>356899</v>
      </c>
      <c r="F252" s="47">
        <f>VLOOKUP(C252, state_pop!$A$2:$B$52, 2, 0)</f>
        <v>5758736</v>
      </c>
      <c r="G252" s="33">
        <f t="shared" si="7"/>
        <v>6.1975232064814222E-2</v>
      </c>
      <c r="H252" s="33">
        <f>VLOOKUP(C252, pet_household_state!$A$3:$D$53, 3, 0)</f>
        <v>64.7</v>
      </c>
      <c r="I252" s="33">
        <f>VLOOKUP(C252, pet_household_state!$A$3:$D$53, 4, 0)</f>
        <v>1437</v>
      </c>
      <c r="J252" s="33">
        <f t="shared" si="8"/>
        <v>89.05840847713803</v>
      </c>
      <c r="K252" s="11">
        <f>VLOOKUP(A252, total_pet_services_county!$A$2:$E$1875,2,0)</f>
        <v>162</v>
      </c>
      <c r="L252" s="11">
        <f>VLOOKUP(A252,  total_pet_services_county!$A$2:$E$1875, 3, 0)</f>
        <v>50281</v>
      </c>
      <c r="M252" s="11">
        <f>VLOOKUP(A252, total_pet_services_county!$A$2:$E$1875, 4, 0)</f>
        <v>11841</v>
      </c>
      <c r="N252" s="11">
        <f>VLOOKUP(A252, total_pet_services_county!$A$2:$E$1875, 5, 0)</f>
        <v>1606</v>
      </c>
    </row>
    <row r="253" spans="1:14" x14ac:dyDescent="0.2">
      <c r="A253" s="57" t="s">
        <v>3595</v>
      </c>
      <c r="B253" s="57" t="s">
        <v>8536</v>
      </c>
      <c r="C253" s="56" t="s">
        <v>3165</v>
      </c>
      <c r="D253" s="56" t="str">
        <f>INDEX(pet_services_county!$A$2:$A$3603,MATCH(A253,pet_services_county!$B$2:$B$3603,0))</f>
        <v>0500000US08071</v>
      </c>
      <c r="E253" s="61">
        <v>14506</v>
      </c>
      <c r="F253" s="47">
        <f>VLOOKUP(C253, state_pop!$A$2:$B$52, 2, 0)</f>
        <v>5758736</v>
      </c>
      <c r="G253" s="33">
        <f t="shared" si="7"/>
        <v>2.5189555485787157E-3</v>
      </c>
      <c r="H253" s="33">
        <f>VLOOKUP(C253, pet_household_state!$A$3:$D$53, 3, 0)</f>
        <v>64.7</v>
      </c>
      <c r="I253" s="33">
        <f>VLOOKUP(C253, pet_household_state!$A$3:$D$53, 4, 0)</f>
        <v>1437</v>
      </c>
      <c r="J253" s="33">
        <f t="shared" si="8"/>
        <v>3.6197391233076144</v>
      </c>
      <c r="K253" s="11">
        <f>VLOOKUP(A253, total_pet_services_county!$A$2:$E$1875,2,0)</f>
        <v>3</v>
      </c>
      <c r="L253" s="11">
        <f>VLOOKUP(A253,  total_pet_services_county!$A$2:$E$1875, 3, 0)</f>
        <v>353</v>
      </c>
      <c r="M253" s="11">
        <f>VLOOKUP(A253, total_pet_services_county!$A$2:$E$1875, 4, 0)</f>
        <v>90</v>
      </c>
      <c r="N253" s="11">
        <f>VLOOKUP(A253, total_pet_services_county!$A$2:$E$1875, 5, 0)</f>
        <v>17</v>
      </c>
    </row>
    <row r="254" spans="1:14" x14ac:dyDescent="0.2">
      <c r="A254" s="57" t="s">
        <v>3597</v>
      </c>
      <c r="B254" s="57" t="s">
        <v>8419</v>
      </c>
      <c r="C254" s="56" t="s">
        <v>3165</v>
      </c>
      <c r="D254" s="56" t="str">
        <f>INDEX(pet_services_county!$A$2:$A$3603,MATCH(A254,pet_services_county!$B$2:$B$3603,0))</f>
        <v>0500000US08073</v>
      </c>
      <c r="E254" s="61">
        <v>5701</v>
      </c>
      <c r="F254" s="47">
        <f>VLOOKUP(C254, state_pop!$A$2:$B$52, 2, 0)</f>
        <v>5758736</v>
      </c>
      <c r="G254" s="33">
        <f t="shared" si="7"/>
        <v>9.8997418878031562E-4</v>
      </c>
      <c r="H254" s="33">
        <f>VLOOKUP(C254, pet_household_state!$A$3:$D$53, 3, 0)</f>
        <v>64.7</v>
      </c>
      <c r="I254" s="33">
        <f>VLOOKUP(C254, pet_household_state!$A$3:$D$53, 4, 0)</f>
        <v>1437</v>
      </c>
      <c r="J254" s="33">
        <f t="shared" si="8"/>
        <v>1.4225929092773135</v>
      </c>
      <c r="K254" s="11">
        <f>VLOOKUP(A254, total_pet_services_county!$A$2:$E$1875,2,0)</f>
        <v>3</v>
      </c>
      <c r="L254" s="11">
        <f>VLOOKUP(A254,  total_pet_services_county!$A$2:$E$1875, 3, 0)</f>
        <v>457</v>
      </c>
      <c r="M254" s="11">
        <f>VLOOKUP(A254, total_pet_services_county!$A$2:$E$1875, 4, 0)</f>
        <v>105</v>
      </c>
      <c r="N254" s="11">
        <f>VLOOKUP(A254, total_pet_services_county!$A$2:$E$1875, 5, 0)</f>
        <v>17</v>
      </c>
    </row>
    <row r="255" spans="1:14" x14ac:dyDescent="0.2">
      <c r="A255" s="57" t="s">
        <v>3599</v>
      </c>
      <c r="B255" s="57" t="s">
        <v>8421</v>
      </c>
      <c r="C255" s="56" t="s">
        <v>3165</v>
      </c>
      <c r="D255" s="56" t="str">
        <f>INDEX(pet_services_county!$A$2:$A$3603,MATCH(A255,pet_services_county!$B$2:$B$3603,0))</f>
        <v>0500000US08075</v>
      </c>
      <c r="E255" s="61">
        <v>22409</v>
      </c>
      <c r="F255" s="47">
        <f>VLOOKUP(C255, state_pop!$A$2:$B$52, 2, 0)</f>
        <v>5758736</v>
      </c>
      <c r="G255" s="33">
        <f t="shared" si="7"/>
        <v>3.8913053142217318E-3</v>
      </c>
      <c r="H255" s="33">
        <f>VLOOKUP(C255, pet_household_state!$A$3:$D$53, 3, 0)</f>
        <v>64.7</v>
      </c>
      <c r="I255" s="33">
        <f>VLOOKUP(C255, pet_household_state!$A$3:$D$53, 4, 0)</f>
        <v>1437</v>
      </c>
      <c r="J255" s="33">
        <f t="shared" si="8"/>
        <v>5.5918057365366289</v>
      </c>
      <c r="K255" s="11">
        <f>VLOOKUP(A255, total_pet_services_county!$A$2:$E$1875,2,0)</f>
        <v>3</v>
      </c>
      <c r="L255" s="11">
        <f>VLOOKUP(A255,  total_pet_services_county!$A$2:$E$1875, 3, 0)</f>
        <v>590</v>
      </c>
      <c r="M255" s="11">
        <f>VLOOKUP(A255, total_pet_services_county!$A$2:$E$1875, 4, 0)</f>
        <v>152</v>
      </c>
      <c r="N255" s="11">
        <f>VLOOKUP(A255, total_pet_services_county!$A$2:$E$1875, 5, 0)</f>
        <v>16</v>
      </c>
    </row>
    <row r="256" spans="1:14" x14ac:dyDescent="0.2">
      <c r="A256" s="57" t="s">
        <v>3601</v>
      </c>
      <c r="B256" s="57" t="s">
        <v>8537</v>
      </c>
      <c r="C256" s="56" t="s">
        <v>3165</v>
      </c>
      <c r="D256" s="56" t="str">
        <f>INDEX(pet_services_county!$A$2:$A$3603,MATCH(A256,pet_services_county!$B$2:$B$3603,0))</f>
        <v>0500000US08077</v>
      </c>
      <c r="E256" s="61">
        <v>154210</v>
      </c>
      <c r="F256" s="47">
        <f>VLOOKUP(C256, state_pop!$A$2:$B$52, 2, 0)</f>
        <v>5758736</v>
      </c>
      <c r="G256" s="33">
        <f t="shared" si="7"/>
        <v>2.6778445825611733E-2</v>
      </c>
      <c r="H256" s="33">
        <f>VLOOKUP(C256, pet_household_state!$A$3:$D$53, 3, 0)</f>
        <v>64.7</v>
      </c>
      <c r="I256" s="33">
        <f>VLOOKUP(C256, pet_household_state!$A$3:$D$53, 4, 0)</f>
        <v>1437</v>
      </c>
      <c r="J256" s="33">
        <f t="shared" si="8"/>
        <v>38.480626651404059</v>
      </c>
      <c r="K256" s="11">
        <f>VLOOKUP(A256, total_pet_services_county!$A$2:$E$1875,2,0)</f>
        <v>52</v>
      </c>
      <c r="L256" s="11">
        <f>VLOOKUP(A256,  total_pet_services_county!$A$2:$E$1875, 3, 0)</f>
        <v>13506</v>
      </c>
      <c r="M256" s="11">
        <f>VLOOKUP(A256, total_pet_services_county!$A$2:$E$1875, 4, 0)</f>
        <v>3150</v>
      </c>
      <c r="N256" s="11">
        <f>VLOOKUP(A256, total_pet_services_county!$A$2:$E$1875, 5, 0)</f>
        <v>443</v>
      </c>
    </row>
    <row r="257" spans="1:14" x14ac:dyDescent="0.2">
      <c r="A257" s="57" t="s">
        <v>7140</v>
      </c>
      <c r="B257" s="57" t="s">
        <v>8538</v>
      </c>
      <c r="C257" s="56" t="s">
        <v>3165</v>
      </c>
      <c r="D257" s="56" t="e">
        <f>INDEX(pet_services_county!$A$2:$A$3603,MATCH(A257,pet_services_county!$B$2:$B$3603,0))</f>
        <v>#N/A</v>
      </c>
      <c r="E257" s="61">
        <v>769</v>
      </c>
      <c r="F257" s="47">
        <f>VLOOKUP(C257, state_pop!$A$2:$B$52, 2, 0)</f>
        <v>5758736</v>
      </c>
      <c r="G257" s="33">
        <f t="shared" si="7"/>
        <v>1.3353624823225096E-4</v>
      </c>
      <c r="H257" s="33">
        <f>VLOOKUP(C257, pet_household_state!$A$3:$D$53, 3, 0)</f>
        <v>64.7</v>
      </c>
      <c r="I257" s="33">
        <f>VLOOKUP(C257, pet_household_state!$A$3:$D$53, 4, 0)</f>
        <v>1437</v>
      </c>
      <c r="J257" s="33">
        <f t="shared" si="8"/>
        <v>0.19189158870974463</v>
      </c>
      <c r="K257" s="11" t="e">
        <f>VLOOKUP(A257, total_pet_services_county!$A$2:$E$1875,2,0)</f>
        <v>#N/A</v>
      </c>
      <c r="L257" s="11" t="e">
        <f>VLOOKUP(A257,  total_pet_services_county!$A$2:$E$1875, 3, 0)</f>
        <v>#N/A</v>
      </c>
      <c r="M257" s="11" t="e">
        <f>VLOOKUP(A257, total_pet_services_county!$A$2:$E$1875, 4, 0)</f>
        <v>#N/A</v>
      </c>
      <c r="N257" s="11" t="e">
        <f>VLOOKUP(A257, total_pet_services_county!$A$2:$E$1875, 5, 0)</f>
        <v>#N/A</v>
      </c>
    </row>
    <row r="258" spans="1:14" x14ac:dyDescent="0.2">
      <c r="A258" s="57" t="s">
        <v>3603</v>
      </c>
      <c r="B258" s="57" t="s">
        <v>8539</v>
      </c>
      <c r="C258" s="56" t="s">
        <v>3165</v>
      </c>
      <c r="D258" s="56" t="str">
        <f>INDEX(pet_services_county!$A$2:$A$3603,MATCH(A258,pet_services_county!$B$2:$B$3603,0))</f>
        <v>0500000US08081</v>
      </c>
      <c r="E258" s="61">
        <v>13283</v>
      </c>
      <c r="F258" s="47">
        <f>VLOOKUP(C258, state_pop!$A$2:$B$52, 2, 0)</f>
        <v>5758736</v>
      </c>
      <c r="G258" s="33">
        <f t="shared" si="7"/>
        <v>2.3065825556163712E-3</v>
      </c>
      <c r="H258" s="33">
        <f>VLOOKUP(C258, pet_household_state!$A$3:$D$53, 3, 0)</f>
        <v>64.7</v>
      </c>
      <c r="I258" s="33">
        <f>VLOOKUP(C258, pet_household_state!$A$3:$D$53, 4, 0)</f>
        <v>1437</v>
      </c>
      <c r="J258" s="33">
        <f t="shared" si="8"/>
        <v>3.3145591324207255</v>
      </c>
      <c r="K258" s="11">
        <f>VLOOKUP(A258, total_pet_services_county!$A$2:$E$1875,2,0)</f>
        <v>3</v>
      </c>
      <c r="L258" s="11">
        <f>VLOOKUP(A258,  total_pet_services_county!$A$2:$E$1875, 3, 0)</f>
        <v>782</v>
      </c>
      <c r="M258" s="11">
        <f>VLOOKUP(A258, total_pet_services_county!$A$2:$E$1875, 4, 0)</f>
        <v>175</v>
      </c>
      <c r="N258" s="11">
        <f>VLOOKUP(A258, total_pet_services_county!$A$2:$E$1875, 5, 0)</f>
        <v>28</v>
      </c>
    </row>
    <row r="259" spans="1:14" x14ac:dyDescent="0.2">
      <c r="A259" s="57" t="s">
        <v>3605</v>
      </c>
      <c r="B259" s="57" t="s">
        <v>8540</v>
      </c>
      <c r="C259" s="56" t="s">
        <v>3165</v>
      </c>
      <c r="D259" s="56" t="str">
        <f>INDEX(pet_services_county!$A$2:$A$3603,MATCH(A259,pet_services_county!$B$2:$B$3603,0))</f>
        <v>0500000US08083</v>
      </c>
      <c r="E259" s="61">
        <v>26183</v>
      </c>
      <c r="F259" s="47">
        <f>VLOOKUP(C259, state_pop!$A$2:$B$52, 2, 0)</f>
        <v>5758736</v>
      </c>
      <c r="G259" s="33">
        <f t="shared" si="7"/>
        <v>4.5466574609428177E-3</v>
      </c>
      <c r="H259" s="33">
        <f>VLOOKUP(C259, pet_household_state!$A$3:$D$53, 3, 0)</f>
        <v>64.7</v>
      </c>
      <c r="I259" s="33">
        <f>VLOOKUP(C259, pet_household_state!$A$3:$D$53, 4, 0)</f>
        <v>1437</v>
      </c>
      <c r="J259" s="33">
        <f t="shared" si="8"/>
        <v>6.5335467713748292</v>
      </c>
      <c r="K259" s="11">
        <f>VLOOKUP(A259, total_pet_services_county!$A$2:$E$1875,2,0)</f>
        <v>5</v>
      </c>
      <c r="L259" s="11">
        <f>VLOOKUP(A259,  total_pet_services_county!$A$2:$E$1875, 3, 0)</f>
        <v>1104</v>
      </c>
      <c r="M259" s="11">
        <f>VLOOKUP(A259, total_pet_services_county!$A$2:$E$1875, 4, 0)</f>
        <v>236</v>
      </c>
      <c r="N259" s="11">
        <f>VLOOKUP(A259, total_pet_services_county!$A$2:$E$1875, 5, 0)</f>
        <v>30</v>
      </c>
    </row>
    <row r="260" spans="1:14" x14ac:dyDescent="0.2">
      <c r="A260" s="57" t="s">
        <v>3607</v>
      </c>
      <c r="B260" s="57" t="s">
        <v>8541</v>
      </c>
      <c r="C260" s="56" t="s">
        <v>3165</v>
      </c>
      <c r="D260" s="56" t="str">
        <f>INDEX(pet_services_county!$A$2:$A$3603,MATCH(A260,pet_services_county!$B$2:$B$3603,0))</f>
        <v>0500000US08085</v>
      </c>
      <c r="E260" s="61">
        <v>42758</v>
      </c>
      <c r="F260" s="47">
        <f>VLOOKUP(C260, state_pop!$A$2:$B$52, 2, 0)</f>
        <v>5758736</v>
      </c>
      <c r="G260" s="33">
        <f t="shared" si="7"/>
        <v>7.4248932404611008E-3</v>
      </c>
      <c r="H260" s="33">
        <f>VLOOKUP(C260, pet_household_state!$A$3:$D$53, 3, 0)</f>
        <v>64.7</v>
      </c>
      <c r="I260" s="33">
        <f>VLOOKUP(C260, pet_household_state!$A$3:$D$53, 4, 0)</f>
        <v>1437</v>
      </c>
      <c r="J260" s="33">
        <f t="shared" si="8"/>
        <v>10.669571586542602</v>
      </c>
      <c r="K260" s="11">
        <f>VLOOKUP(A260, total_pet_services_county!$A$2:$E$1875,2,0)</f>
        <v>12</v>
      </c>
      <c r="L260" s="11">
        <f>VLOOKUP(A260,  total_pet_services_county!$A$2:$E$1875, 3, 0)</f>
        <v>3249</v>
      </c>
      <c r="M260" s="11">
        <f>VLOOKUP(A260, total_pet_services_county!$A$2:$E$1875, 4, 0)</f>
        <v>671</v>
      </c>
      <c r="N260" s="11">
        <f>VLOOKUP(A260, total_pet_services_county!$A$2:$E$1875, 5, 0)</f>
        <v>80</v>
      </c>
    </row>
    <row r="261" spans="1:14" x14ac:dyDescent="0.2">
      <c r="A261" s="57" t="s">
        <v>3609</v>
      </c>
      <c r="B261" s="57" t="s">
        <v>8359</v>
      </c>
      <c r="C261" s="56" t="s">
        <v>3165</v>
      </c>
      <c r="D261" s="56" t="str">
        <f>INDEX(pet_services_county!$A$2:$A$3603,MATCH(A261,pet_services_county!$B$2:$B$3603,0))</f>
        <v>0500000US08087</v>
      </c>
      <c r="E261" s="61">
        <v>29068</v>
      </c>
      <c r="F261" s="47">
        <f>VLOOKUP(C261, state_pop!$A$2:$B$52, 2, 0)</f>
        <v>5758736</v>
      </c>
      <c r="G261" s="33">
        <f t="shared" si="7"/>
        <v>5.047635453335593E-3</v>
      </c>
      <c r="H261" s="33">
        <f>VLOOKUP(C261, pet_household_state!$A$3:$D$53, 3, 0)</f>
        <v>64.7</v>
      </c>
      <c r="I261" s="33">
        <f>VLOOKUP(C261, pet_household_state!$A$3:$D$53, 4, 0)</f>
        <v>1437</v>
      </c>
      <c r="J261" s="33">
        <f t="shared" si="8"/>
        <v>7.2534521464432471</v>
      </c>
      <c r="K261" s="11">
        <f>VLOOKUP(A261, total_pet_services_county!$A$2:$E$1875,2,0)</f>
        <v>3</v>
      </c>
      <c r="L261" s="11">
        <f>VLOOKUP(A261,  total_pet_services_county!$A$2:$E$1875, 3, 0)</f>
        <v>775</v>
      </c>
      <c r="M261" s="11">
        <f>VLOOKUP(A261, total_pet_services_county!$A$2:$E$1875, 4, 0)</f>
        <v>178</v>
      </c>
      <c r="N261" s="11">
        <f>VLOOKUP(A261, total_pet_services_county!$A$2:$E$1875, 5, 0)</f>
        <v>19</v>
      </c>
    </row>
    <row r="262" spans="1:14" x14ac:dyDescent="0.2">
      <c r="A262" s="57" t="s">
        <v>3611</v>
      </c>
      <c r="B262" s="57" t="s">
        <v>8542</v>
      </c>
      <c r="C262" s="56" t="s">
        <v>3165</v>
      </c>
      <c r="D262" s="56" t="str">
        <f>INDEX(pet_services_county!$A$2:$A$3603,MATCH(A262,pet_services_county!$B$2:$B$3603,0))</f>
        <v>0500000US08089</v>
      </c>
      <c r="E262" s="61">
        <v>18278</v>
      </c>
      <c r="F262" s="47">
        <f>VLOOKUP(C262, state_pop!$A$2:$B$52, 2, 0)</f>
        <v>5758736</v>
      </c>
      <c r="G262" s="33">
        <f t="shared" si="7"/>
        <v>3.1739603968648678E-3</v>
      </c>
      <c r="H262" s="33">
        <f>VLOOKUP(C262, pet_household_state!$A$3:$D$53, 3, 0)</f>
        <v>64.7</v>
      </c>
      <c r="I262" s="33">
        <f>VLOOKUP(C262, pet_household_state!$A$3:$D$53, 4, 0)</f>
        <v>1437</v>
      </c>
      <c r="J262" s="33">
        <f t="shared" si="8"/>
        <v>4.5609810902948151</v>
      </c>
      <c r="K262" s="11">
        <f>VLOOKUP(A262, total_pet_services_county!$A$2:$E$1875,2,0)</f>
        <v>5</v>
      </c>
      <c r="L262" s="11">
        <f>VLOOKUP(A262,  total_pet_services_county!$A$2:$E$1875, 3, 0)</f>
        <v>1472</v>
      </c>
      <c r="M262" s="11">
        <f>VLOOKUP(A262, total_pet_services_county!$A$2:$E$1875, 4, 0)</f>
        <v>301</v>
      </c>
      <c r="N262" s="11">
        <f>VLOOKUP(A262, total_pet_services_county!$A$2:$E$1875, 5, 0)</f>
        <v>39</v>
      </c>
    </row>
    <row r="263" spans="1:14" x14ac:dyDescent="0.2">
      <c r="A263" s="57" t="s">
        <v>7141</v>
      </c>
      <c r="B263" s="57" t="s">
        <v>8543</v>
      </c>
      <c r="C263" s="56" t="s">
        <v>3165</v>
      </c>
      <c r="D263" s="56" t="e">
        <f>INDEX(pet_services_county!$A$2:$A$3603,MATCH(A263,pet_services_county!$B$2:$B$3603,0))</f>
        <v>#N/A</v>
      </c>
      <c r="E263" s="61">
        <v>4952</v>
      </c>
      <c r="F263" s="47">
        <f>VLOOKUP(C263, state_pop!$A$2:$B$52, 2, 0)</f>
        <v>5758736</v>
      </c>
      <c r="G263" s="33">
        <f t="shared" si="7"/>
        <v>8.5991092489740809E-4</v>
      </c>
      <c r="H263" s="33">
        <f>VLOOKUP(C263, pet_household_state!$A$3:$D$53, 3, 0)</f>
        <v>64.7</v>
      </c>
      <c r="I263" s="33">
        <f>VLOOKUP(C263, pet_household_state!$A$3:$D$53, 4, 0)</f>
        <v>1437</v>
      </c>
      <c r="J263" s="33">
        <f t="shared" si="8"/>
        <v>1.2356919990775754</v>
      </c>
      <c r="K263" s="11" t="e">
        <f>VLOOKUP(A263, total_pet_services_county!$A$2:$E$1875,2,0)</f>
        <v>#N/A</v>
      </c>
      <c r="L263" s="11" t="e">
        <f>VLOOKUP(A263,  total_pet_services_county!$A$2:$E$1875, 3, 0)</f>
        <v>#N/A</v>
      </c>
      <c r="M263" s="11" t="e">
        <f>VLOOKUP(A263, total_pet_services_county!$A$2:$E$1875, 4, 0)</f>
        <v>#N/A</v>
      </c>
      <c r="N263" s="11" t="e">
        <f>VLOOKUP(A263, total_pet_services_county!$A$2:$E$1875, 5, 0)</f>
        <v>#N/A</v>
      </c>
    </row>
    <row r="264" spans="1:14" x14ac:dyDescent="0.2">
      <c r="A264" s="57" t="s">
        <v>3613</v>
      </c>
      <c r="B264" s="57" t="s">
        <v>8544</v>
      </c>
      <c r="C264" s="56" t="s">
        <v>3165</v>
      </c>
      <c r="D264" s="56" t="str">
        <f>INDEX(pet_services_county!$A$2:$A$3603,MATCH(A264,pet_services_county!$B$2:$B$3603,0))</f>
        <v>0500000US08093</v>
      </c>
      <c r="E264" s="61">
        <v>18845</v>
      </c>
      <c r="F264" s="47">
        <f>VLOOKUP(C264, state_pop!$A$2:$B$52, 2, 0)</f>
        <v>5758736</v>
      </c>
      <c r="G264" s="33">
        <f t="shared" si="7"/>
        <v>3.272419503168751E-3</v>
      </c>
      <c r="H264" s="33">
        <f>VLOOKUP(C264, pet_household_state!$A$3:$D$53, 3, 0)</f>
        <v>64.7</v>
      </c>
      <c r="I264" s="33">
        <f>VLOOKUP(C264, pet_household_state!$A$3:$D$53, 4, 0)</f>
        <v>1437</v>
      </c>
      <c r="J264" s="33">
        <f t="shared" si="8"/>
        <v>4.7024668260534952</v>
      </c>
      <c r="K264" s="11">
        <f>VLOOKUP(A264, total_pet_services_county!$A$2:$E$1875,2,0)</f>
        <v>3</v>
      </c>
      <c r="L264" s="11">
        <f>VLOOKUP(A264,  total_pet_services_county!$A$2:$E$1875, 3, 0)</f>
        <v>1003</v>
      </c>
      <c r="M264" s="11">
        <f>VLOOKUP(A264, total_pet_services_county!$A$2:$E$1875, 4, 0)</f>
        <v>224</v>
      </c>
      <c r="N264" s="11">
        <f>VLOOKUP(A264, total_pet_services_county!$A$2:$E$1875, 5, 0)</f>
        <v>29</v>
      </c>
    </row>
    <row r="265" spans="1:14" x14ac:dyDescent="0.2">
      <c r="A265" s="57" t="s">
        <v>3615</v>
      </c>
      <c r="B265" s="57" t="s">
        <v>8428</v>
      </c>
      <c r="C265" s="56" t="s">
        <v>3165</v>
      </c>
      <c r="D265" s="56" t="str">
        <f>INDEX(pet_services_county!$A$2:$A$3603,MATCH(A265,pet_services_county!$B$2:$B$3603,0))</f>
        <v>0500000US08095</v>
      </c>
      <c r="E265" s="61">
        <v>4265</v>
      </c>
      <c r="F265" s="47">
        <f>VLOOKUP(C265, state_pop!$A$2:$B$52, 2, 0)</f>
        <v>5758736</v>
      </c>
      <c r="G265" s="33">
        <f t="shared" si="7"/>
        <v>7.4061391249746473E-4</v>
      </c>
      <c r="H265" s="33">
        <f>VLOOKUP(C265, pet_household_state!$A$3:$D$53, 3, 0)</f>
        <v>64.7</v>
      </c>
      <c r="I265" s="33">
        <f>VLOOKUP(C265, pet_household_state!$A$3:$D$53, 4, 0)</f>
        <v>1437</v>
      </c>
      <c r="J265" s="33">
        <f t="shared" si="8"/>
        <v>1.0642621922588569</v>
      </c>
      <c r="K265" s="11">
        <f>VLOOKUP(A265, total_pet_services_county!$A$2:$E$1875,2,0)</f>
        <v>3</v>
      </c>
      <c r="L265" s="11">
        <f>VLOOKUP(A265,  total_pet_services_county!$A$2:$E$1875, 3, 0)</f>
        <v>348</v>
      </c>
      <c r="M265" s="11">
        <f>VLOOKUP(A265, total_pet_services_county!$A$2:$E$1875, 4, 0)</f>
        <v>80</v>
      </c>
      <c r="N265" s="11">
        <f>VLOOKUP(A265, total_pet_services_county!$A$2:$E$1875, 5, 0)</f>
        <v>12</v>
      </c>
    </row>
    <row r="266" spans="1:14" x14ac:dyDescent="0.2">
      <c r="A266" s="57" t="s">
        <v>3617</v>
      </c>
      <c r="B266" s="57" t="s">
        <v>8545</v>
      </c>
      <c r="C266" s="56" t="s">
        <v>3165</v>
      </c>
      <c r="D266" s="56" t="str">
        <f>INDEX(pet_services_county!$A$2:$A$3603,MATCH(A266,pet_services_county!$B$2:$B$3603,0))</f>
        <v>0500000US08097</v>
      </c>
      <c r="E266" s="61">
        <v>17767</v>
      </c>
      <c r="F266" s="47">
        <f>VLOOKUP(C266, state_pop!$A$2:$B$52, 2, 0)</f>
        <v>5758736</v>
      </c>
      <c r="G266" s="33">
        <f t="shared" si="7"/>
        <v>3.0852256467391453E-3</v>
      </c>
      <c r="H266" s="33">
        <f>VLOOKUP(C266, pet_household_state!$A$3:$D$53, 3, 0)</f>
        <v>64.7</v>
      </c>
      <c r="I266" s="33">
        <f>VLOOKUP(C266, pet_household_state!$A$3:$D$53, 4, 0)</f>
        <v>1437</v>
      </c>
      <c r="J266" s="33">
        <f t="shared" si="8"/>
        <v>4.4334692543641516</v>
      </c>
      <c r="K266" s="11">
        <f>VLOOKUP(A266, total_pet_services_county!$A$2:$E$1875,2,0)</f>
        <v>8</v>
      </c>
      <c r="L266" s="11">
        <f>VLOOKUP(A266,  total_pet_services_county!$A$2:$E$1875, 3, 0)</f>
        <v>2120</v>
      </c>
      <c r="M266" s="11">
        <f>VLOOKUP(A266, total_pet_services_county!$A$2:$E$1875, 4, 0)</f>
        <v>466</v>
      </c>
      <c r="N266" s="11">
        <f>VLOOKUP(A266, total_pet_services_county!$A$2:$E$1875, 5, 0)</f>
        <v>42</v>
      </c>
    </row>
    <row r="267" spans="1:14" x14ac:dyDescent="0.2">
      <c r="A267" s="57" t="s">
        <v>3619</v>
      </c>
      <c r="B267" s="57" t="s">
        <v>8546</v>
      </c>
      <c r="C267" s="56" t="s">
        <v>3165</v>
      </c>
      <c r="D267" s="56" t="str">
        <f>INDEX(pet_services_county!$A$2:$A$3603,MATCH(A267,pet_services_county!$B$2:$B$3603,0))</f>
        <v>0500000US08099</v>
      </c>
      <c r="E267" s="61">
        <v>12172</v>
      </c>
      <c r="F267" s="47">
        <f>VLOOKUP(C267, state_pop!$A$2:$B$52, 2, 0)</f>
        <v>5758736</v>
      </c>
      <c r="G267" s="33">
        <f t="shared" si="7"/>
        <v>2.1136582750103496E-3</v>
      </c>
      <c r="H267" s="33">
        <f>VLOOKUP(C267, pet_household_state!$A$3:$D$53, 3, 0)</f>
        <v>64.7</v>
      </c>
      <c r="I267" s="33">
        <f>VLOOKUP(C267, pet_household_state!$A$3:$D$53, 4, 0)</f>
        <v>1437</v>
      </c>
      <c r="J267" s="33">
        <f t="shared" si="8"/>
        <v>3.0373269411898725</v>
      </c>
      <c r="K267" s="11">
        <f>VLOOKUP(A267, total_pet_services_county!$A$2:$E$1875,2,0)</f>
        <v>4</v>
      </c>
      <c r="L267" s="11">
        <f>VLOOKUP(A267,  total_pet_services_county!$A$2:$E$1875, 3, 0)</f>
        <v>318</v>
      </c>
      <c r="M267" s="11">
        <f>VLOOKUP(A267, total_pet_services_county!$A$2:$E$1875, 4, 0)</f>
        <v>68</v>
      </c>
      <c r="N267" s="11">
        <f>VLOOKUP(A267, total_pet_services_county!$A$2:$E$1875, 5, 0)</f>
        <v>13</v>
      </c>
    </row>
    <row r="268" spans="1:14" x14ac:dyDescent="0.2">
      <c r="A268" s="57" t="s">
        <v>3621</v>
      </c>
      <c r="B268" s="57" t="s">
        <v>8547</v>
      </c>
      <c r="C268" s="56" t="s">
        <v>3165</v>
      </c>
      <c r="D268" s="56" t="str">
        <f>INDEX(pet_services_county!$A$2:$A$3603,MATCH(A268,pet_services_county!$B$2:$B$3603,0))</f>
        <v>0500000US08101</v>
      </c>
      <c r="E268" s="61">
        <v>168424</v>
      </c>
      <c r="F268" s="47">
        <f>VLOOKUP(C268, state_pop!$A$2:$B$52, 2, 0)</f>
        <v>5758736</v>
      </c>
      <c r="G268" s="33">
        <f t="shared" si="7"/>
        <v>2.9246695802690036E-2</v>
      </c>
      <c r="H268" s="33">
        <f>VLOOKUP(C268, pet_household_state!$A$3:$D$53, 3, 0)</f>
        <v>64.7</v>
      </c>
      <c r="I268" s="33">
        <f>VLOOKUP(C268, pet_household_state!$A$3:$D$53, 4, 0)</f>
        <v>1437</v>
      </c>
      <c r="J268" s="33">
        <f t="shared" si="8"/>
        <v>42.027501868465578</v>
      </c>
      <c r="K268" s="11">
        <f>VLOOKUP(A268, total_pet_services_county!$A$2:$E$1875,2,0)</f>
        <v>20</v>
      </c>
      <c r="L268" s="11">
        <f>VLOOKUP(A268,  total_pet_services_county!$A$2:$E$1875, 3, 0)</f>
        <v>9563</v>
      </c>
      <c r="M268" s="11">
        <f>VLOOKUP(A268, total_pet_services_county!$A$2:$E$1875, 4, 0)</f>
        <v>2235</v>
      </c>
      <c r="N268" s="11">
        <f>VLOOKUP(A268, total_pet_services_county!$A$2:$E$1875, 5, 0)</f>
        <v>306</v>
      </c>
    </row>
    <row r="269" spans="1:14" x14ac:dyDescent="0.2">
      <c r="A269" s="57" t="s">
        <v>7142</v>
      </c>
      <c r="B269" s="57" t="s">
        <v>8548</v>
      </c>
      <c r="C269" s="56" t="s">
        <v>3165</v>
      </c>
      <c r="D269" s="56" t="e">
        <f>INDEX(pet_services_county!$A$2:$A$3603,MATCH(A269,pet_services_county!$B$2:$B$3603,0))</f>
        <v>#N/A</v>
      </c>
      <c r="E269" s="61">
        <v>6324</v>
      </c>
      <c r="F269" s="47">
        <f>VLOOKUP(C269, state_pop!$A$2:$B$52, 2, 0)</f>
        <v>5758736</v>
      </c>
      <c r="G269" s="33">
        <f t="shared" si="7"/>
        <v>1.0981576512623604E-3</v>
      </c>
      <c r="H269" s="33">
        <f>VLOOKUP(C269, pet_household_state!$A$3:$D$53, 3, 0)</f>
        <v>64.7</v>
      </c>
      <c r="I269" s="33">
        <f>VLOOKUP(C269, pet_household_state!$A$3:$D$53, 4, 0)</f>
        <v>1437</v>
      </c>
      <c r="J269" s="33">
        <f t="shared" si="8"/>
        <v>1.5780525448640119</v>
      </c>
      <c r="K269" s="11" t="e">
        <f>VLOOKUP(A269, total_pet_services_county!$A$2:$E$1875,2,0)</f>
        <v>#N/A</v>
      </c>
      <c r="L269" s="11" t="e">
        <f>VLOOKUP(A269,  total_pet_services_county!$A$2:$E$1875, 3, 0)</f>
        <v>#N/A</v>
      </c>
      <c r="M269" s="11" t="e">
        <f>VLOOKUP(A269, total_pet_services_county!$A$2:$E$1875, 4, 0)</f>
        <v>#N/A</v>
      </c>
      <c r="N269" s="11" t="e">
        <f>VLOOKUP(A269, total_pet_services_county!$A$2:$E$1875, 5, 0)</f>
        <v>#N/A</v>
      </c>
    </row>
    <row r="270" spans="1:14" x14ac:dyDescent="0.2">
      <c r="A270" s="57" t="s">
        <v>7143</v>
      </c>
      <c r="B270" s="57" t="s">
        <v>8549</v>
      </c>
      <c r="C270" s="56" t="s">
        <v>3165</v>
      </c>
      <c r="D270" s="56" t="e">
        <f>INDEX(pet_services_county!$A$2:$A$3603,MATCH(A270,pet_services_county!$B$2:$B$3603,0))</f>
        <v>#N/A</v>
      </c>
      <c r="E270" s="61">
        <v>11267</v>
      </c>
      <c r="F270" s="47">
        <f>VLOOKUP(C270, state_pop!$A$2:$B$52, 2, 0)</f>
        <v>5758736</v>
      </c>
      <c r="G270" s="33">
        <f t="shared" si="7"/>
        <v>1.9565057332025641E-3</v>
      </c>
      <c r="H270" s="33">
        <f>VLOOKUP(C270, pet_household_state!$A$3:$D$53, 3, 0)</f>
        <v>64.7</v>
      </c>
      <c r="I270" s="33">
        <f>VLOOKUP(C270, pet_household_state!$A$3:$D$53, 4, 0)</f>
        <v>1437</v>
      </c>
      <c r="J270" s="33">
        <f t="shared" si="8"/>
        <v>2.8114987386120847</v>
      </c>
      <c r="K270" s="11" t="e">
        <f>VLOOKUP(A270, total_pet_services_county!$A$2:$E$1875,2,0)</f>
        <v>#N/A</v>
      </c>
      <c r="L270" s="11" t="e">
        <f>VLOOKUP(A270,  total_pet_services_county!$A$2:$E$1875, 3, 0)</f>
        <v>#N/A</v>
      </c>
      <c r="M270" s="11" t="e">
        <f>VLOOKUP(A270, total_pet_services_county!$A$2:$E$1875, 4, 0)</f>
        <v>#N/A</v>
      </c>
      <c r="N270" s="11" t="e">
        <f>VLOOKUP(A270, total_pet_services_county!$A$2:$E$1875, 5, 0)</f>
        <v>#N/A</v>
      </c>
    </row>
    <row r="271" spans="1:14" x14ac:dyDescent="0.2">
      <c r="A271" s="57" t="s">
        <v>3623</v>
      </c>
      <c r="B271" s="57" t="s">
        <v>8550</v>
      </c>
      <c r="C271" s="56" t="s">
        <v>3165</v>
      </c>
      <c r="D271" s="56" t="str">
        <f>INDEX(pet_services_county!$A$2:$A$3603,MATCH(A271,pet_services_county!$B$2:$B$3603,0))</f>
        <v>0500000US08107</v>
      </c>
      <c r="E271" s="61">
        <v>25638</v>
      </c>
      <c r="F271" s="47">
        <f>VLOOKUP(C271, state_pop!$A$2:$B$52, 2, 0)</f>
        <v>5758736</v>
      </c>
      <c r="G271" s="33">
        <f t="shared" si="7"/>
        <v>4.4520186374232126E-3</v>
      </c>
      <c r="H271" s="33">
        <f>VLOOKUP(C271, pet_household_state!$A$3:$D$53, 3, 0)</f>
        <v>64.7</v>
      </c>
      <c r="I271" s="33">
        <f>VLOOKUP(C271, pet_household_state!$A$3:$D$53, 4, 0)</f>
        <v>1437</v>
      </c>
      <c r="J271" s="33">
        <f t="shared" si="8"/>
        <v>6.3975507819771567</v>
      </c>
      <c r="K271" s="11">
        <f>VLOOKUP(A271, total_pet_services_county!$A$2:$E$1875,2,0)</f>
        <v>19</v>
      </c>
      <c r="L271" s="11">
        <f>VLOOKUP(A271,  total_pet_services_county!$A$2:$E$1875, 3, 0)</f>
        <v>3090</v>
      </c>
      <c r="M271" s="11">
        <f>VLOOKUP(A271, total_pet_services_county!$A$2:$E$1875, 4, 0)</f>
        <v>666</v>
      </c>
      <c r="N271" s="11">
        <f>VLOOKUP(A271, total_pet_services_county!$A$2:$E$1875, 5, 0)</f>
        <v>111</v>
      </c>
    </row>
    <row r="272" spans="1:14" x14ac:dyDescent="0.2">
      <c r="A272" s="57" t="s">
        <v>7144</v>
      </c>
      <c r="B272" s="57" t="s">
        <v>8551</v>
      </c>
      <c r="C272" s="56" t="s">
        <v>3165</v>
      </c>
      <c r="D272" s="56" t="e">
        <f>INDEX(pet_services_county!$A$2:$A$3603,MATCH(A272,pet_services_county!$B$2:$B$3603,0))</f>
        <v>#N/A</v>
      </c>
      <c r="E272" s="61">
        <v>6824</v>
      </c>
      <c r="F272" s="47">
        <f>VLOOKUP(C272, state_pop!$A$2:$B$52, 2, 0)</f>
        <v>5758736</v>
      </c>
      <c r="G272" s="33">
        <f t="shared" si="7"/>
        <v>1.1849822599959436E-3</v>
      </c>
      <c r="H272" s="33">
        <f>VLOOKUP(C272, pet_household_state!$A$3:$D$53, 3, 0)</f>
        <v>64.7</v>
      </c>
      <c r="I272" s="33">
        <f>VLOOKUP(C272, pet_household_state!$A$3:$D$53, 4, 0)</f>
        <v>1437</v>
      </c>
      <c r="J272" s="33">
        <f t="shared" si="8"/>
        <v>1.702819507614171</v>
      </c>
      <c r="K272" s="11" t="e">
        <f>VLOOKUP(A272, total_pet_services_county!$A$2:$E$1875,2,0)</f>
        <v>#N/A</v>
      </c>
      <c r="L272" s="11" t="e">
        <f>VLOOKUP(A272,  total_pet_services_county!$A$2:$E$1875, 3, 0)</f>
        <v>#N/A</v>
      </c>
      <c r="M272" s="11" t="e">
        <f>VLOOKUP(A272, total_pet_services_county!$A$2:$E$1875, 4, 0)</f>
        <v>#N/A</v>
      </c>
      <c r="N272" s="11" t="e">
        <f>VLOOKUP(A272, total_pet_services_county!$A$2:$E$1875, 5, 0)</f>
        <v>#N/A</v>
      </c>
    </row>
    <row r="273" spans="1:14" x14ac:dyDescent="0.2">
      <c r="A273" s="57" t="s">
        <v>7145</v>
      </c>
      <c r="B273" s="57" t="s">
        <v>8552</v>
      </c>
      <c r="C273" s="56" t="s">
        <v>3165</v>
      </c>
      <c r="D273" s="56" t="e">
        <f>INDEX(pet_services_county!$A$2:$A$3603,MATCH(A273,pet_services_county!$B$2:$B$3603,0))</f>
        <v>#N/A</v>
      </c>
      <c r="E273" s="61">
        <v>728</v>
      </c>
      <c r="F273" s="47">
        <f>VLOOKUP(C273, state_pop!$A$2:$B$52, 2, 0)</f>
        <v>5758736</v>
      </c>
      <c r="G273" s="33">
        <f t="shared" si="7"/>
        <v>1.2641663031609713E-4</v>
      </c>
      <c r="H273" s="33">
        <f>VLOOKUP(C273, pet_household_state!$A$3:$D$53, 3, 0)</f>
        <v>64.7</v>
      </c>
      <c r="I273" s="33">
        <f>VLOOKUP(C273, pet_household_state!$A$3:$D$53, 4, 0)</f>
        <v>1437</v>
      </c>
      <c r="J273" s="33">
        <f t="shared" si="8"/>
        <v>0.18166069776423158</v>
      </c>
      <c r="K273" s="11" t="e">
        <f>VLOOKUP(A273, total_pet_services_county!$A$2:$E$1875,2,0)</f>
        <v>#N/A</v>
      </c>
      <c r="L273" s="11" t="e">
        <f>VLOOKUP(A273,  total_pet_services_county!$A$2:$E$1875, 3, 0)</f>
        <v>#N/A</v>
      </c>
      <c r="M273" s="11" t="e">
        <f>VLOOKUP(A273, total_pet_services_county!$A$2:$E$1875, 4, 0)</f>
        <v>#N/A</v>
      </c>
      <c r="N273" s="11" t="e">
        <f>VLOOKUP(A273, total_pet_services_county!$A$2:$E$1875, 5, 0)</f>
        <v>#N/A</v>
      </c>
    </row>
    <row r="274" spans="1:14" x14ac:dyDescent="0.2">
      <c r="A274" s="57" t="s">
        <v>3625</v>
      </c>
      <c r="B274" s="57" t="s">
        <v>8553</v>
      </c>
      <c r="C274" s="56" t="s">
        <v>3165</v>
      </c>
      <c r="D274" s="56" t="str">
        <f>INDEX(pet_services_county!$A$2:$A$3603,MATCH(A274,pet_services_county!$B$2:$B$3603,0))</f>
        <v>0500000US08113</v>
      </c>
      <c r="E274" s="61">
        <v>8179</v>
      </c>
      <c r="F274" s="47">
        <f>VLOOKUP(C274, state_pop!$A$2:$B$52, 2, 0)</f>
        <v>5758736</v>
      </c>
      <c r="G274" s="33">
        <f t="shared" si="7"/>
        <v>1.4202769496639541E-3</v>
      </c>
      <c r="H274" s="33">
        <f>VLOOKUP(C274, pet_household_state!$A$3:$D$53, 3, 0)</f>
        <v>64.7</v>
      </c>
      <c r="I274" s="33">
        <f>VLOOKUP(C274, pet_household_state!$A$3:$D$53, 4, 0)</f>
        <v>1437</v>
      </c>
      <c r="J274" s="33">
        <f t="shared" si="8"/>
        <v>2.0409379766671019</v>
      </c>
      <c r="K274" s="11">
        <f>VLOOKUP(A274, total_pet_services_county!$A$2:$E$1875,2,0)</f>
        <v>3</v>
      </c>
      <c r="L274" s="11">
        <f>VLOOKUP(A274,  total_pet_services_county!$A$2:$E$1875, 3, 0)</f>
        <v>414</v>
      </c>
      <c r="M274" s="11">
        <f>VLOOKUP(A274, total_pet_services_county!$A$2:$E$1875, 4, 0)</f>
        <v>88</v>
      </c>
      <c r="N274" s="11">
        <f>VLOOKUP(A274, total_pet_services_county!$A$2:$E$1875, 5, 0)</f>
        <v>12</v>
      </c>
    </row>
    <row r="275" spans="1:14" x14ac:dyDescent="0.2">
      <c r="A275" s="57" t="s">
        <v>7146</v>
      </c>
      <c r="B275" s="57" t="s">
        <v>8554</v>
      </c>
      <c r="C275" s="56" t="s">
        <v>3165</v>
      </c>
      <c r="D275" s="56" t="e">
        <f>INDEX(pet_services_county!$A$2:$A$3603,MATCH(A275,pet_services_county!$B$2:$B$3603,0))</f>
        <v>#N/A</v>
      </c>
      <c r="E275" s="61">
        <v>2248</v>
      </c>
      <c r="F275" s="47">
        <f>VLOOKUP(C275, state_pop!$A$2:$B$52, 2, 0)</f>
        <v>5758736</v>
      </c>
      <c r="G275" s="33">
        <f t="shared" si="7"/>
        <v>3.9036344086619009E-4</v>
      </c>
      <c r="H275" s="33">
        <f>VLOOKUP(C275, pet_household_state!$A$3:$D$53, 3, 0)</f>
        <v>64.7</v>
      </c>
      <c r="I275" s="33">
        <f>VLOOKUP(C275, pet_household_state!$A$3:$D$53, 4, 0)</f>
        <v>1437</v>
      </c>
      <c r="J275" s="33">
        <f t="shared" si="8"/>
        <v>0.56095226452471514</v>
      </c>
      <c r="K275" s="11" t="e">
        <f>VLOOKUP(A275, total_pet_services_county!$A$2:$E$1875,2,0)</f>
        <v>#N/A</v>
      </c>
      <c r="L275" s="11" t="e">
        <f>VLOOKUP(A275,  total_pet_services_county!$A$2:$E$1875, 3, 0)</f>
        <v>#N/A</v>
      </c>
      <c r="M275" s="11" t="e">
        <f>VLOOKUP(A275, total_pet_services_county!$A$2:$E$1875, 4, 0)</f>
        <v>#N/A</v>
      </c>
      <c r="N275" s="11" t="e">
        <f>VLOOKUP(A275, total_pet_services_county!$A$2:$E$1875, 5, 0)</f>
        <v>#N/A</v>
      </c>
    </row>
    <row r="276" spans="1:14" x14ac:dyDescent="0.2">
      <c r="A276" s="57" t="s">
        <v>3627</v>
      </c>
      <c r="B276" s="57" t="s">
        <v>8555</v>
      </c>
      <c r="C276" s="56" t="s">
        <v>3165</v>
      </c>
      <c r="D276" s="56" t="str">
        <f>INDEX(pet_services_county!$A$2:$A$3603,MATCH(A276,pet_services_county!$B$2:$B$3603,0))</f>
        <v>0500000US08117</v>
      </c>
      <c r="E276" s="61">
        <v>31011</v>
      </c>
      <c r="F276" s="47">
        <f>VLOOKUP(C276, state_pop!$A$2:$B$52, 2, 0)</f>
        <v>5758736</v>
      </c>
      <c r="G276" s="33">
        <f t="shared" si="7"/>
        <v>5.3850358828742978E-3</v>
      </c>
      <c r="H276" s="33">
        <f>VLOOKUP(C276, pet_household_state!$A$3:$D$53, 3, 0)</f>
        <v>64.7</v>
      </c>
      <c r="I276" s="33">
        <f>VLOOKUP(C276, pet_household_state!$A$3:$D$53, 4, 0)</f>
        <v>1437</v>
      </c>
      <c r="J276" s="33">
        <f t="shared" si="8"/>
        <v>7.7382965636903656</v>
      </c>
      <c r="K276" s="11">
        <f>VLOOKUP(A276, total_pet_services_county!$A$2:$E$1875,2,0)</f>
        <v>18</v>
      </c>
      <c r="L276" s="11">
        <f>VLOOKUP(A276,  total_pet_services_county!$A$2:$E$1875, 3, 0)</f>
        <v>4211</v>
      </c>
      <c r="M276" s="11">
        <f>VLOOKUP(A276, total_pet_services_county!$A$2:$E$1875, 4, 0)</f>
        <v>1023</v>
      </c>
      <c r="N276" s="11">
        <f>VLOOKUP(A276, total_pet_services_county!$A$2:$E$1875, 5, 0)</f>
        <v>118</v>
      </c>
    </row>
    <row r="277" spans="1:14" x14ac:dyDescent="0.2">
      <c r="A277" s="57" t="s">
        <v>3629</v>
      </c>
      <c r="B277" s="57" t="s">
        <v>8556</v>
      </c>
      <c r="C277" s="56" t="s">
        <v>3165</v>
      </c>
      <c r="D277" s="56" t="str">
        <f>INDEX(pet_services_county!$A$2:$A$3603,MATCH(A277,pet_services_county!$B$2:$B$3603,0))</f>
        <v>0500000US08119</v>
      </c>
      <c r="E277" s="61">
        <v>25388</v>
      </c>
      <c r="F277" s="47">
        <f>VLOOKUP(C277, state_pop!$A$2:$B$52, 2, 0)</f>
        <v>5758736</v>
      </c>
      <c r="G277" s="33">
        <f t="shared" si="7"/>
        <v>4.4086063330564208E-3</v>
      </c>
      <c r="H277" s="33">
        <f>VLOOKUP(C277, pet_household_state!$A$3:$D$53, 3, 0)</f>
        <v>64.7</v>
      </c>
      <c r="I277" s="33">
        <f>VLOOKUP(C277, pet_household_state!$A$3:$D$53, 4, 0)</f>
        <v>1437</v>
      </c>
      <c r="J277" s="33">
        <f t="shared" si="8"/>
        <v>6.3351673006020768</v>
      </c>
      <c r="K277" s="11">
        <f>VLOOKUP(A277, total_pet_services_county!$A$2:$E$1875,2,0)</f>
        <v>5</v>
      </c>
      <c r="L277" s="11">
        <f>VLOOKUP(A277,  total_pet_services_county!$A$2:$E$1875, 3, 0)</f>
        <v>1321</v>
      </c>
      <c r="M277" s="11">
        <f>VLOOKUP(A277, total_pet_services_county!$A$2:$E$1875, 4, 0)</f>
        <v>319</v>
      </c>
      <c r="N277" s="11">
        <f>VLOOKUP(A277, total_pet_services_county!$A$2:$E$1875, 5, 0)</f>
        <v>41</v>
      </c>
    </row>
    <row r="278" spans="1:14" x14ac:dyDescent="0.2">
      <c r="A278" s="57" t="s">
        <v>7147</v>
      </c>
      <c r="B278" s="57" t="s">
        <v>8372</v>
      </c>
      <c r="C278" s="56" t="s">
        <v>3165</v>
      </c>
      <c r="D278" s="56" t="e">
        <f>INDEX(pet_services_county!$A$2:$A$3603,MATCH(A278,pet_services_county!$B$2:$B$3603,0))</f>
        <v>#N/A</v>
      </c>
      <c r="E278" s="61">
        <v>4908</v>
      </c>
      <c r="F278" s="47">
        <f>VLOOKUP(C278, state_pop!$A$2:$B$52, 2, 0)</f>
        <v>5758736</v>
      </c>
      <c r="G278" s="33">
        <f t="shared" si="7"/>
        <v>8.5227035932885272E-4</v>
      </c>
      <c r="H278" s="33">
        <f>VLOOKUP(C278, pet_household_state!$A$3:$D$53, 3, 0)</f>
        <v>64.7</v>
      </c>
      <c r="I278" s="33">
        <f>VLOOKUP(C278, pet_household_state!$A$3:$D$53, 4, 0)</f>
        <v>1437</v>
      </c>
      <c r="J278" s="33">
        <f t="shared" si="8"/>
        <v>1.2247125063555613</v>
      </c>
      <c r="K278" s="11" t="e">
        <f>VLOOKUP(A278, total_pet_services_county!$A$2:$E$1875,2,0)</f>
        <v>#N/A</v>
      </c>
      <c r="L278" s="11" t="e">
        <f>VLOOKUP(A278,  total_pet_services_county!$A$2:$E$1875, 3, 0)</f>
        <v>#N/A</v>
      </c>
      <c r="M278" s="11" t="e">
        <f>VLOOKUP(A278, total_pet_services_county!$A$2:$E$1875, 4, 0)</f>
        <v>#N/A</v>
      </c>
      <c r="N278" s="11" t="e">
        <f>VLOOKUP(A278, total_pet_services_county!$A$2:$E$1875, 5, 0)</f>
        <v>#N/A</v>
      </c>
    </row>
    <row r="279" spans="1:14" x14ac:dyDescent="0.2">
      <c r="A279" s="57" t="s">
        <v>3631</v>
      </c>
      <c r="B279" s="57" t="s">
        <v>8557</v>
      </c>
      <c r="C279" s="56" t="s">
        <v>3165</v>
      </c>
      <c r="D279" s="56" t="str">
        <f>INDEX(pet_services_county!$A$2:$A$3603,MATCH(A279,pet_services_county!$B$2:$B$3603,0))</f>
        <v>0500000US08123</v>
      </c>
      <c r="E279" s="61">
        <v>324492</v>
      </c>
      <c r="F279" s="47">
        <f>VLOOKUP(C279, state_pop!$A$2:$B$52, 2, 0)</f>
        <v>5758736</v>
      </c>
      <c r="G279" s="33">
        <f t="shared" si="7"/>
        <v>5.6347781874355761E-2</v>
      </c>
      <c r="H279" s="33">
        <f>VLOOKUP(C279, pet_household_state!$A$3:$D$53, 3, 0)</f>
        <v>64.7</v>
      </c>
      <c r="I279" s="33">
        <f>VLOOKUP(C279, pet_household_state!$A$3:$D$53, 4, 0)</f>
        <v>1437</v>
      </c>
      <c r="J279" s="33">
        <f t="shared" si="8"/>
        <v>80.971762553449224</v>
      </c>
      <c r="K279" s="11">
        <f>VLOOKUP(A279, total_pet_services_county!$A$2:$E$1875,2,0)</f>
        <v>87</v>
      </c>
      <c r="L279" s="11">
        <f>VLOOKUP(A279,  total_pet_services_county!$A$2:$E$1875, 3, 0)</f>
        <v>25600</v>
      </c>
      <c r="M279" s="11">
        <f>VLOOKUP(A279, total_pet_services_county!$A$2:$E$1875, 4, 0)</f>
        <v>5735</v>
      </c>
      <c r="N279" s="11">
        <f>VLOOKUP(A279, total_pet_services_county!$A$2:$E$1875, 5, 0)</f>
        <v>755</v>
      </c>
    </row>
    <row r="280" spans="1:14" x14ac:dyDescent="0.2">
      <c r="A280" s="57" t="s">
        <v>3633</v>
      </c>
      <c r="B280" s="57" t="s">
        <v>8389</v>
      </c>
      <c r="C280" s="56" t="s">
        <v>3165</v>
      </c>
      <c r="D280" s="56" t="str">
        <f>INDEX(pet_services_county!$A$2:$A$3603,MATCH(A280,pet_services_county!$B$2:$B$3603,0))</f>
        <v>0500000US08125</v>
      </c>
      <c r="E280" s="61">
        <v>10019</v>
      </c>
      <c r="F280" s="47">
        <f>VLOOKUP(C280, state_pop!$A$2:$B$52, 2, 0)</f>
        <v>5758736</v>
      </c>
      <c r="G280" s="33">
        <f t="shared" si="7"/>
        <v>1.7397915098035402E-3</v>
      </c>
      <c r="H280" s="33">
        <f>VLOOKUP(C280, pet_household_state!$A$3:$D$53, 3, 0)</f>
        <v>64.7</v>
      </c>
      <c r="I280" s="33">
        <f>VLOOKUP(C280, pet_household_state!$A$3:$D$53, 4, 0)</f>
        <v>1437</v>
      </c>
      <c r="J280" s="33">
        <f t="shared" si="8"/>
        <v>2.500080399587687</v>
      </c>
      <c r="K280" s="11">
        <f>VLOOKUP(A280, total_pet_services_county!$A$2:$E$1875,2,0)</f>
        <v>5</v>
      </c>
      <c r="L280" s="11">
        <f>VLOOKUP(A280,  total_pet_services_county!$A$2:$E$1875, 3, 0)</f>
        <v>1072</v>
      </c>
      <c r="M280" s="11">
        <f>VLOOKUP(A280, total_pet_services_county!$A$2:$E$1875, 4, 0)</f>
        <v>256</v>
      </c>
      <c r="N280" s="11">
        <f>VLOOKUP(A280, total_pet_services_county!$A$2:$E$1875, 5, 0)</f>
        <v>35</v>
      </c>
    </row>
    <row r="281" spans="1:14" x14ac:dyDescent="0.2">
      <c r="A281" s="57" t="s">
        <v>3635</v>
      </c>
      <c r="B281" s="57" t="s">
        <v>8558</v>
      </c>
      <c r="C281" s="56" t="s">
        <v>3167</v>
      </c>
      <c r="D281" s="56" t="str">
        <f>INDEX(pet_services_county!$A$2:$A$3603,MATCH(A281,pet_services_county!$B$2:$B$3603,0))</f>
        <v>0500000US09001</v>
      </c>
      <c r="E281" s="61">
        <v>943332</v>
      </c>
      <c r="F281" s="47">
        <f>VLOOKUP(C281, state_pop!$A$2:$B$52, 2, 0)</f>
        <v>3565287</v>
      </c>
      <c r="G281" s="33">
        <f t="shared" si="7"/>
        <v>0.26458795603271207</v>
      </c>
      <c r="H281" s="33">
        <f>VLOOKUP(C281, pet_household_state!$A$3:$D$53, 3, 0)</f>
        <v>49.9</v>
      </c>
      <c r="I281" s="33">
        <f>VLOOKUP(C281, pet_household_state!$A$3:$D$53, 4, 0)</f>
        <v>714</v>
      </c>
      <c r="J281" s="33">
        <f t="shared" si="8"/>
        <v>188.91580060735643</v>
      </c>
      <c r="K281" s="11">
        <f>VLOOKUP(A281, total_pet_services_county!$A$2:$E$1875,2,0)</f>
        <v>233</v>
      </c>
      <c r="L281" s="11">
        <f>VLOOKUP(A281,  total_pet_services_county!$A$2:$E$1875, 3, 0)</f>
        <v>107757</v>
      </c>
      <c r="M281" s="11">
        <f>VLOOKUP(A281, total_pet_services_county!$A$2:$E$1875, 4, 0)</f>
        <v>25124</v>
      </c>
      <c r="N281" s="11">
        <f>VLOOKUP(A281, total_pet_services_county!$A$2:$E$1875, 5, 0)</f>
        <v>2541</v>
      </c>
    </row>
    <row r="282" spans="1:14" x14ac:dyDescent="0.2">
      <c r="A282" s="57" t="s">
        <v>3637</v>
      </c>
      <c r="B282" s="57" t="s">
        <v>8559</v>
      </c>
      <c r="C282" s="56" t="s">
        <v>3167</v>
      </c>
      <c r="D282" s="56" t="str">
        <f>INDEX(pet_services_county!$A$2:$A$3603,MATCH(A282,pet_services_county!$B$2:$B$3603,0))</f>
        <v>0500000US09003</v>
      </c>
      <c r="E282" s="61">
        <v>891720</v>
      </c>
      <c r="F282" s="47">
        <f>VLOOKUP(C282, state_pop!$A$2:$B$52, 2, 0)</f>
        <v>3565287</v>
      </c>
      <c r="G282" s="33">
        <f t="shared" si="7"/>
        <v>0.25011170208737754</v>
      </c>
      <c r="H282" s="33">
        <f>VLOOKUP(C282, pet_household_state!$A$3:$D$53, 3, 0)</f>
        <v>49.9</v>
      </c>
      <c r="I282" s="33">
        <f>VLOOKUP(C282, pet_household_state!$A$3:$D$53, 4, 0)</f>
        <v>714</v>
      </c>
      <c r="J282" s="33">
        <f t="shared" si="8"/>
        <v>178.57975529038757</v>
      </c>
      <c r="K282" s="11">
        <f>VLOOKUP(A282, total_pet_services_county!$A$2:$E$1875,2,0)</f>
        <v>192</v>
      </c>
      <c r="L282" s="11">
        <f>VLOOKUP(A282,  total_pet_services_county!$A$2:$E$1875, 3, 0)</f>
        <v>74940</v>
      </c>
      <c r="M282" s="11">
        <f>VLOOKUP(A282, total_pet_services_county!$A$2:$E$1875, 4, 0)</f>
        <v>17386</v>
      </c>
      <c r="N282" s="11">
        <f>VLOOKUP(A282, total_pet_services_county!$A$2:$E$1875, 5, 0)</f>
        <v>2148</v>
      </c>
    </row>
    <row r="283" spans="1:14" x14ac:dyDescent="0.2">
      <c r="A283" s="57" t="s">
        <v>3639</v>
      </c>
      <c r="B283" s="57" t="s">
        <v>8560</v>
      </c>
      <c r="C283" s="56" t="s">
        <v>3167</v>
      </c>
      <c r="D283" s="56" t="str">
        <f>INDEX(pet_services_county!$A$2:$A$3603,MATCH(A283,pet_services_county!$B$2:$B$3603,0))</f>
        <v>0500000US09005</v>
      </c>
      <c r="E283" s="61">
        <v>180333</v>
      </c>
      <c r="F283" s="47">
        <f>VLOOKUP(C283, state_pop!$A$2:$B$52, 2, 0)</f>
        <v>3565287</v>
      </c>
      <c r="G283" s="33">
        <f t="shared" si="7"/>
        <v>5.0580219769123774E-2</v>
      </c>
      <c r="H283" s="33">
        <f>VLOOKUP(C283, pet_household_state!$A$3:$D$53, 3, 0)</f>
        <v>49.9</v>
      </c>
      <c r="I283" s="33">
        <f>VLOOKUP(C283, pet_household_state!$A$3:$D$53, 4, 0)</f>
        <v>714</v>
      </c>
      <c r="J283" s="33">
        <f t="shared" si="8"/>
        <v>36.114276915154377</v>
      </c>
      <c r="K283" s="11">
        <f>VLOOKUP(A283, total_pet_services_county!$A$2:$E$1875,2,0)</f>
        <v>62</v>
      </c>
      <c r="L283" s="11">
        <f>VLOOKUP(A283,  total_pet_services_county!$A$2:$E$1875, 3, 0)</f>
        <v>16410</v>
      </c>
      <c r="M283" s="11">
        <f>VLOOKUP(A283, total_pet_services_county!$A$2:$E$1875, 4, 0)</f>
        <v>3919</v>
      </c>
      <c r="N283" s="11">
        <f>VLOOKUP(A283, total_pet_services_county!$A$2:$E$1875, 5, 0)</f>
        <v>450</v>
      </c>
    </row>
    <row r="284" spans="1:14" x14ac:dyDescent="0.2">
      <c r="A284" s="57" t="s">
        <v>3641</v>
      </c>
      <c r="B284" s="57" t="s">
        <v>8561</v>
      </c>
      <c r="C284" s="56" t="s">
        <v>3167</v>
      </c>
      <c r="D284" s="56" t="str">
        <f>INDEX(pet_services_county!$A$2:$A$3603,MATCH(A284,pet_services_county!$B$2:$B$3603,0))</f>
        <v>0500000US09007</v>
      </c>
      <c r="E284" s="61">
        <v>162436</v>
      </c>
      <c r="F284" s="47">
        <f>VLOOKUP(C284, state_pop!$A$2:$B$52, 2, 0)</f>
        <v>3565287</v>
      </c>
      <c r="G284" s="33">
        <f t="shared" si="7"/>
        <v>4.5560427533603884E-2</v>
      </c>
      <c r="H284" s="33">
        <f>VLOOKUP(C284, pet_household_state!$A$3:$D$53, 3, 0)</f>
        <v>49.9</v>
      </c>
      <c r="I284" s="33">
        <f>VLOOKUP(C284, pet_household_state!$A$3:$D$53, 4, 0)</f>
        <v>714</v>
      </c>
      <c r="J284" s="33">
        <f t="shared" si="8"/>
        <v>32.530145258993173</v>
      </c>
      <c r="K284" s="11">
        <f>VLOOKUP(A284, total_pet_services_county!$A$2:$E$1875,2,0)</f>
        <v>41</v>
      </c>
      <c r="L284" s="11">
        <f>VLOOKUP(A284,  total_pet_services_county!$A$2:$E$1875, 3, 0)</f>
        <v>23889</v>
      </c>
      <c r="M284" s="11">
        <f>VLOOKUP(A284, total_pet_services_county!$A$2:$E$1875, 4, 0)</f>
        <v>5002</v>
      </c>
      <c r="N284" s="11">
        <f>VLOOKUP(A284, total_pet_services_county!$A$2:$E$1875, 5, 0)</f>
        <v>556</v>
      </c>
    </row>
    <row r="285" spans="1:14" x14ac:dyDescent="0.2">
      <c r="A285" s="57" t="s">
        <v>3643</v>
      </c>
      <c r="B285" s="57" t="s">
        <v>8562</v>
      </c>
      <c r="C285" s="56" t="s">
        <v>3167</v>
      </c>
      <c r="D285" s="56" t="str">
        <f>INDEX(pet_services_county!$A$2:$A$3603,MATCH(A285,pet_services_county!$B$2:$B$3603,0))</f>
        <v>0500000US09009</v>
      </c>
      <c r="E285" s="61">
        <v>854757</v>
      </c>
      <c r="F285" s="47">
        <f>VLOOKUP(C285, state_pop!$A$2:$B$52, 2, 0)</f>
        <v>3565287</v>
      </c>
      <c r="G285" s="33">
        <f t="shared" si="7"/>
        <v>0.2397442337741674</v>
      </c>
      <c r="H285" s="33">
        <f>VLOOKUP(C285, pet_household_state!$A$3:$D$53, 3, 0)</f>
        <v>49.9</v>
      </c>
      <c r="I285" s="33">
        <f>VLOOKUP(C285, pet_household_state!$A$3:$D$53, 4, 0)</f>
        <v>714</v>
      </c>
      <c r="J285" s="33">
        <f t="shared" si="8"/>
        <v>171.17738291475553</v>
      </c>
      <c r="K285" s="11">
        <f>VLOOKUP(A285, total_pet_services_county!$A$2:$E$1875,2,0)</f>
        <v>162</v>
      </c>
      <c r="L285" s="11">
        <f>VLOOKUP(A285,  total_pet_services_county!$A$2:$E$1875, 3, 0)</f>
        <v>63990</v>
      </c>
      <c r="M285" s="11">
        <f>VLOOKUP(A285, total_pet_services_county!$A$2:$E$1875, 4, 0)</f>
        <v>14458</v>
      </c>
      <c r="N285" s="11">
        <f>VLOOKUP(A285, total_pet_services_county!$A$2:$E$1875, 5, 0)</f>
        <v>1807</v>
      </c>
    </row>
    <row r="286" spans="1:14" x14ac:dyDescent="0.2">
      <c r="A286" s="57" t="s">
        <v>3645</v>
      </c>
      <c r="B286" s="57" t="s">
        <v>8563</v>
      </c>
      <c r="C286" s="56" t="s">
        <v>3167</v>
      </c>
      <c r="D286" s="56" t="str">
        <f>INDEX(pet_services_county!$A$2:$A$3603,MATCH(A286,pet_services_county!$B$2:$B$3603,0))</f>
        <v>0500000US09011</v>
      </c>
      <c r="E286" s="61">
        <v>265206</v>
      </c>
      <c r="F286" s="47">
        <f>VLOOKUP(C286, state_pop!$A$2:$B$52, 2, 0)</f>
        <v>3565287</v>
      </c>
      <c r="G286" s="33">
        <f t="shared" si="7"/>
        <v>7.4385596447074251E-2</v>
      </c>
      <c r="H286" s="33">
        <f>VLOOKUP(C286, pet_household_state!$A$3:$D$53, 3, 0)</f>
        <v>49.9</v>
      </c>
      <c r="I286" s="33">
        <f>VLOOKUP(C286, pet_household_state!$A$3:$D$53, 4, 0)</f>
        <v>714</v>
      </c>
      <c r="J286" s="33">
        <f t="shared" si="8"/>
        <v>53.111315863211018</v>
      </c>
      <c r="K286" s="11">
        <f>VLOOKUP(A286, total_pet_services_county!$A$2:$E$1875,2,0)</f>
        <v>67</v>
      </c>
      <c r="L286" s="11">
        <f>VLOOKUP(A286,  total_pet_services_county!$A$2:$E$1875, 3, 0)</f>
        <v>19388</v>
      </c>
      <c r="M286" s="11">
        <f>VLOOKUP(A286, total_pet_services_county!$A$2:$E$1875, 4, 0)</f>
        <v>4354</v>
      </c>
      <c r="N286" s="11">
        <f>VLOOKUP(A286, total_pet_services_county!$A$2:$E$1875, 5, 0)</f>
        <v>619</v>
      </c>
    </row>
    <row r="287" spans="1:14" x14ac:dyDescent="0.2">
      <c r="A287" s="57" t="s">
        <v>3647</v>
      </c>
      <c r="B287" s="57" t="s">
        <v>8564</v>
      </c>
      <c r="C287" s="56" t="s">
        <v>3167</v>
      </c>
      <c r="D287" s="56" t="str">
        <f>INDEX(pet_services_county!$A$2:$A$3603,MATCH(A287,pet_services_county!$B$2:$B$3603,0))</f>
        <v>0500000US09013</v>
      </c>
      <c r="E287" s="61">
        <v>150721</v>
      </c>
      <c r="F287" s="47">
        <f>VLOOKUP(C287, state_pop!$A$2:$B$52, 2, 0)</f>
        <v>3565287</v>
      </c>
      <c r="G287" s="33">
        <f t="shared" si="7"/>
        <v>4.2274577053684599E-2</v>
      </c>
      <c r="H287" s="33">
        <f>VLOOKUP(C287, pet_household_state!$A$3:$D$53, 3, 0)</f>
        <v>49.9</v>
      </c>
      <c r="I287" s="33">
        <f>VLOOKUP(C287, pet_household_state!$A$3:$D$53, 4, 0)</f>
        <v>714</v>
      </c>
      <c r="J287" s="33">
        <f t="shared" si="8"/>
        <v>30.184048016330802</v>
      </c>
      <c r="K287" s="11">
        <f>VLOOKUP(A287, total_pet_services_county!$A$2:$E$1875,2,0)</f>
        <v>33</v>
      </c>
      <c r="L287" s="11">
        <f>VLOOKUP(A287,  total_pet_services_county!$A$2:$E$1875, 3, 0)</f>
        <v>14096</v>
      </c>
      <c r="M287" s="11">
        <f>VLOOKUP(A287, total_pet_services_county!$A$2:$E$1875, 4, 0)</f>
        <v>3357</v>
      </c>
      <c r="N287" s="11">
        <f>VLOOKUP(A287, total_pet_services_county!$A$2:$E$1875, 5, 0)</f>
        <v>396</v>
      </c>
    </row>
    <row r="288" spans="1:14" x14ac:dyDescent="0.2">
      <c r="A288" s="57" t="s">
        <v>3649</v>
      </c>
      <c r="B288" s="57" t="s">
        <v>8565</v>
      </c>
      <c r="C288" s="56" t="s">
        <v>3167</v>
      </c>
      <c r="D288" s="56" t="str">
        <f>INDEX(pet_services_county!$A$2:$A$3603,MATCH(A288,pet_services_county!$B$2:$B$3603,0))</f>
        <v>0500000US09015</v>
      </c>
      <c r="E288" s="61">
        <v>116782</v>
      </c>
      <c r="F288" s="47">
        <f>VLOOKUP(C288, state_pop!$A$2:$B$52, 2, 0)</f>
        <v>3565287</v>
      </c>
      <c r="G288" s="33">
        <f t="shared" si="7"/>
        <v>3.275528730225645E-2</v>
      </c>
      <c r="H288" s="33">
        <f>VLOOKUP(C288, pet_household_state!$A$3:$D$53, 3, 0)</f>
        <v>49.9</v>
      </c>
      <c r="I288" s="33">
        <f>VLOOKUP(C288, pet_household_state!$A$3:$D$53, 4, 0)</f>
        <v>714</v>
      </c>
      <c r="J288" s="33">
        <f t="shared" si="8"/>
        <v>23.387275133811105</v>
      </c>
      <c r="K288" s="11">
        <f>VLOOKUP(A288, total_pet_services_county!$A$2:$E$1875,2,0)</f>
        <v>32</v>
      </c>
      <c r="L288" s="11">
        <f>VLOOKUP(A288,  total_pet_services_county!$A$2:$E$1875, 3, 0)</f>
        <v>9161</v>
      </c>
      <c r="M288" s="11">
        <f>VLOOKUP(A288, total_pet_services_county!$A$2:$E$1875, 4, 0)</f>
        <v>2139</v>
      </c>
      <c r="N288" s="11">
        <f>VLOOKUP(A288, total_pet_services_county!$A$2:$E$1875, 5, 0)</f>
        <v>292</v>
      </c>
    </row>
    <row r="289" spans="1:14" x14ac:dyDescent="0.2">
      <c r="A289" s="57" t="s">
        <v>3651</v>
      </c>
      <c r="B289" s="57" t="s">
        <v>8566</v>
      </c>
      <c r="C289" s="56" t="s">
        <v>3169</v>
      </c>
      <c r="D289" s="56" t="str">
        <f>INDEX(pet_services_county!$A$2:$A$3603,MATCH(A289,pet_services_county!$B$2:$B$3603,0))</f>
        <v>0500000US10001</v>
      </c>
      <c r="E289" s="61">
        <v>180786</v>
      </c>
      <c r="F289" s="47">
        <f>VLOOKUP(C289, state_pop!$A$2:$B$52, 2, 0)</f>
        <v>973764</v>
      </c>
      <c r="G289" s="33">
        <f t="shared" si="7"/>
        <v>0.18565689427828508</v>
      </c>
      <c r="H289" s="33">
        <f>VLOOKUP(C289, pet_household_state!$A$3:$D$53, 3, 0)</f>
        <v>57.9</v>
      </c>
      <c r="I289" s="33">
        <f>VLOOKUP(C289, pet_household_state!$A$3:$D$53, 4, 0)</f>
        <v>231</v>
      </c>
      <c r="J289" s="33">
        <f t="shared" si="8"/>
        <v>42.886742578283851</v>
      </c>
      <c r="K289" s="11">
        <f>VLOOKUP(A289, total_pet_services_county!$A$2:$E$1875,2,0)</f>
        <v>35</v>
      </c>
      <c r="L289" s="11">
        <f>VLOOKUP(A289,  total_pet_services_county!$A$2:$E$1875, 3, 0)</f>
        <v>12930</v>
      </c>
      <c r="M289" s="11">
        <f>VLOOKUP(A289, total_pet_services_county!$A$2:$E$1875, 4, 0)</f>
        <v>3001</v>
      </c>
      <c r="N289" s="11">
        <f>VLOOKUP(A289, total_pet_services_county!$A$2:$E$1875, 5, 0)</f>
        <v>378</v>
      </c>
    </row>
    <row r="290" spans="1:14" x14ac:dyDescent="0.2">
      <c r="A290" s="57" t="s">
        <v>3653</v>
      </c>
      <c r="B290" s="57" t="s">
        <v>8567</v>
      </c>
      <c r="C290" s="56" t="s">
        <v>3169</v>
      </c>
      <c r="D290" s="56" t="str">
        <f>INDEX(pet_services_county!$A$2:$A$3603,MATCH(A290,pet_services_county!$B$2:$B$3603,0))</f>
        <v>0500000US10003</v>
      </c>
      <c r="E290" s="61">
        <v>558753</v>
      </c>
      <c r="F290" s="47">
        <f>VLOOKUP(C290, state_pop!$A$2:$B$52, 2, 0)</f>
        <v>973764</v>
      </c>
      <c r="G290" s="33">
        <f t="shared" si="7"/>
        <v>0.5738074112413275</v>
      </c>
      <c r="H290" s="33">
        <f>VLOOKUP(C290, pet_household_state!$A$3:$D$53, 3, 0)</f>
        <v>57.9</v>
      </c>
      <c r="I290" s="33">
        <f>VLOOKUP(C290, pet_household_state!$A$3:$D$53, 4, 0)</f>
        <v>231</v>
      </c>
      <c r="J290" s="33">
        <f t="shared" si="8"/>
        <v>132.54951199674665</v>
      </c>
      <c r="K290" s="11">
        <f>VLOOKUP(A290, total_pet_services_county!$A$2:$E$1875,2,0)</f>
        <v>99</v>
      </c>
      <c r="L290" s="11">
        <f>VLOOKUP(A290,  total_pet_services_county!$A$2:$E$1875, 3, 0)</f>
        <v>48999</v>
      </c>
      <c r="M290" s="11">
        <f>VLOOKUP(A290, total_pet_services_county!$A$2:$E$1875, 4, 0)</f>
        <v>11537</v>
      </c>
      <c r="N290" s="11">
        <f>VLOOKUP(A290, total_pet_services_county!$A$2:$E$1875, 5, 0)</f>
        <v>1298</v>
      </c>
    </row>
    <row r="291" spans="1:14" x14ac:dyDescent="0.2">
      <c r="A291" s="57" t="s">
        <v>3655</v>
      </c>
      <c r="B291" s="57" t="s">
        <v>8568</v>
      </c>
      <c r="C291" s="56" t="s">
        <v>3169</v>
      </c>
      <c r="D291" s="56" t="str">
        <f>INDEX(pet_services_county!$A$2:$A$3603,MATCH(A291,pet_services_county!$B$2:$B$3603,0))</f>
        <v>0500000US10005</v>
      </c>
      <c r="E291" s="61">
        <v>234225</v>
      </c>
      <c r="F291" s="47">
        <f>VLOOKUP(C291, state_pop!$A$2:$B$52, 2, 0)</f>
        <v>973764</v>
      </c>
      <c r="G291" s="33">
        <f t="shared" si="7"/>
        <v>0.24053569448038745</v>
      </c>
      <c r="H291" s="33">
        <f>VLOOKUP(C291, pet_household_state!$A$3:$D$53, 3, 0)</f>
        <v>57.9</v>
      </c>
      <c r="I291" s="33">
        <f>VLOOKUP(C291, pet_household_state!$A$3:$D$53, 4, 0)</f>
        <v>231</v>
      </c>
      <c r="J291" s="33">
        <f t="shared" si="8"/>
        <v>55.563745424969497</v>
      </c>
      <c r="K291" s="11">
        <f>VLOOKUP(A291, total_pet_services_county!$A$2:$E$1875,2,0)</f>
        <v>55</v>
      </c>
      <c r="L291" s="11">
        <f>VLOOKUP(A291,  total_pet_services_county!$A$2:$E$1875, 3, 0)</f>
        <v>15110</v>
      </c>
      <c r="M291" s="11">
        <f>VLOOKUP(A291, total_pet_services_county!$A$2:$E$1875, 4, 0)</f>
        <v>3566</v>
      </c>
      <c r="N291" s="11">
        <f>VLOOKUP(A291, total_pet_services_county!$A$2:$E$1875, 5, 0)</f>
        <v>518</v>
      </c>
    </row>
    <row r="292" spans="1:14" x14ac:dyDescent="0.2">
      <c r="A292" s="57" t="s">
        <v>3657</v>
      </c>
      <c r="B292" s="57" t="s">
        <v>3171</v>
      </c>
      <c r="C292" s="56" t="s">
        <v>3171</v>
      </c>
      <c r="D292" s="56" t="str">
        <f>INDEX(pet_services_county!$A$2:$A$3603,MATCH(A292,pet_services_county!$B$2:$B$3603,0))</f>
        <v>0500000US11001</v>
      </c>
      <c r="E292" s="61">
        <v>705749</v>
      </c>
      <c r="F292" s="47">
        <f>VLOOKUP(C292, state_pop!$A$2:$B$52, 2, 0)</f>
        <v>705749</v>
      </c>
      <c r="G292" s="33">
        <f t="shared" si="7"/>
        <v>1</v>
      </c>
      <c r="H292" s="33">
        <f>VLOOKUP(C292, pet_household_state!$A$3:$D$53, 3, 0)</f>
        <v>38.200000000000003</v>
      </c>
      <c r="I292" s="33">
        <f>VLOOKUP(C292, pet_household_state!$A$3:$D$53, 4, 0)</f>
        <v>123</v>
      </c>
      <c r="J292" s="33">
        <f t="shared" si="8"/>
        <v>123</v>
      </c>
      <c r="K292" s="11">
        <f>VLOOKUP(A292, total_pet_services_county!$A$2:$E$1875,2,0)</f>
        <v>70</v>
      </c>
      <c r="L292" s="11">
        <f>VLOOKUP(A292,  total_pet_services_county!$A$2:$E$1875, 3, 0)</f>
        <v>41497</v>
      </c>
      <c r="M292" s="11">
        <f>VLOOKUP(A292, total_pet_services_county!$A$2:$E$1875, 4, 0)</f>
        <v>9476</v>
      </c>
      <c r="N292" s="11">
        <f>VLOOKUP(A292, total_pet_services_county!$A$2:$E$1875, 5, 0)</f>
        <v>950</v>
      </c>
    </row>
    <row r="293" spans="1:14" x14ac:dyDescent="0.2">
      <c r="A293" s="57" t="s">
        <v>3659</v>
      </c>
      <c r="B293" s="57" t="s">
        <v>8569</v>
      </c>
      <c r="C293" s="56" t="s">
        <v>3173</v>
      </c>
      <c r="D293" s="56" t="str">
        <f>INDEX(pet_services_county!$A$2:$A$3603,MATCH(A293,pet_services_county!$B$2:$B$3603,0))</f>
        <v>0500000US12001</v>
      </c>
      <c r="E293" s="61">
        <v>269043</v>
      </c>
      <c r="F293" s="47">
        <f>VLOOKUP(C293, state_pop!$A$2:$B$52, 2, 0)</f>
        <v>21477737</v>
      </c>
      <c r="G293" s="33">
        <f t="shared" si="7"/>
        <v>1.2526599054639695E-2</v>
      </c>
      <c r="H293" s="33">
        <f>VLOOKUP(C293, pet_household_state!$A$3:$D$53, 3, 0)</f>
        <v>56</v>
      </c>
      <c r="I293" s="33">
        <f>VLOOKUP(C293, pet_household_state!$A$3:$D$53, 4, 0)</f>
        <v>4628</v>
      </c>
      <c r="J293" s="33">
        <f t="shared" si="8"/>
        <v>57.973100424872506</v>
      </c>
      <c r="K293" s="11">
        <f>VLOOKUP(A293, total_pet_services_county!$A$2:$E$1875,2,0)</f>
        <v>85</v>
      </c>
      <c r="L293" s="11">
        <f>VLOOKUP(A293,  total_pet_services_county!$A$2:$E$1875, 3, 0)</f>
        <v>24627</v>
      </c>
      <c r="M293" s="11">
        <f>VLOOKUP(A293, total_pet_services_county!$A$2:$E$1875, 4, 0)</f>
        <v>5802</v>
      </c>
      <c r="N293" s="11">
        <f>VLOOKUP(A293, total_pet_services_county!$A$2:$E$1875, 5, 0)</f>
        <v>877</v>
      </c>
    </row>
    <row r="294" spans="1:14" x14ac:dyDescent="0.2">
      <c r="A294" s="57" t="s">
        <v>7148</v>
      </c>
      <c r="B294" s="57" t="s">
        <v>8570</v>
      </c>
      <c r="C294" s="56" t="s">
        <v>3173</v>
      </c>
      <c r="D294" s="56" t="e">
        <f>INDEX(pet_services_county!$A$2:$A$3603,MATCH(A294,pet_services_county!$B$2:$B$3603,0))</f>
        <v>#N/A</v>
      </c>
      <c r="E294" s="61">
        <v>29210</v>
      </c>
      <c r="F294" s="47">
        <f>VLOOKUP(C294, state_pop!$A$2:$B$52, 2, 0)</f>
        <v>21477737</v>
      </c>
      <c r="G294" s="33">
        <f t="shared" ref="G294:G357" si="9">E294/F294</f>
        <v>1.3600129287363934E-3</v>
      </c>
      <c r="H294" s="33">
        <f>VLOOKUP(C294, pet_household_state!$A$3:$D$53, 3, 0)</f>
        <v>56</v>
      </c>
      <c r="I294" s="33">
        <f>VLOOKUP(C294, pet_household_state!$A$3:$D$53, 4, 0)</f>
        <v>4628</v>
      </c>
      <c r="J294" s="33">
        <f t="shared" ref="J294:J357" si="10">G294*I294</f>
        <v>6.2941398341920287</v>
      </c>
      <c r="K294" s="11" t="e">
        <f>VLOOKUP(A294, total_pet_services_county!$A$2:$E$1875,2,0)</f>
        <v>#N/A</v>
      </c>
      <c r="L294" s="11" t="e">
        <f>VLOOKUP(A294,  total_pet_services_county!$A$2:$E$1875, 3, 0)</f>
        <v>#N/A</v>
      </c>
      <c r="M294" s="11" t="e">
        <f>VLOOKUP(A294, total_pet_services_county!$A$2:$E$1875, 4, 0)</f>
        <v>#N/A</v>
      </c>
      <c r="N294" s="11" t="e">
        <f>VLOOKUP(A294, total_pet_services_county!$A$2:$E$1875, 5, 0)</f>
        <v>#N/A</v>
      </c>
    </row>
    <row r="295" spans="1:14" x14ac:dyDescent="0.2">
      <c r="A295" s="57" t="s">
        <v>3661</v>
      </c>
      <c r="B295" s="57" t="s">
        <v>8571</v>
      </c>
      <c r="C295" s="56" t="s">
        <v>3173</v>
      </c>
      <c r="D295" s="56" t="str">
        <f>INDEX(pet_services_county!$A$2:$A$3603,MATCH(A295,pet_services_county!$B$2:$B$3603,0))</f>
        <v>0500000US12005</v>
      </c>
      <c r="E295" s="61">
        <v>174705</v>
      </c>
      <c r="F295" s="47">
        <f>VLOOKUP(C295, state_pop!$A$2:$B$52, 2, 0)</f>
        <v>21477737</v>
      </c>
      <c r="G295" s="33">
        <f t="shared" si="9"/>
        <v>8.1342368611739685E-3</v>
      </c>
      <c r="H295" s="33">
        <f>VLOOKUP(C295, pet_household_state!$A$3:$D$53, 3, 0)</f>
        <v>56</v>
      </c>
      <c r="I295" s="33">
        <f>VLOOKUP(C295, pet_household_state!$A$3:$D$53, 4, 0)</f>
        <v>4628</v>
      </c>
      <c r="J295" s="33">
        <f t="shared" si="10"/>
        <v>37.645248193513126</v>
      </c>
      <c r="K295" s="11">
        <f>VLOOKUP(A295, total_pet_services_county!$A$2:$E$1875,2,0)</f>
        <v>34</v>
      </c>
      <c r="L295" s="11">
        <f>VLOOKUP(A295,  total_pet_services_county!$A$2:$E$1875, 3, 0)</f>
        <v>10451</v>
      </c>
      <c r="M295" s="11">
        <f>VLOOKUP(A295, total_pet_services_county!$A$2:$E$1875, 4, 0)</f>
        <v>2368</v>
      </c>
      <c r="N295" s="11">
        <f>VLOOKUP(A295, total_pet_services_county!$A$2:$E$1875, 5, 0)</f>
        <v>331</v>
      </c>
    </row>
    <row r="296" spans="1:14" x14ac:dyDescent="0.2">
      <c r="A296" s="57" t="s">
        <v>3663</v>
      </c>
      <c r="B296" s="57" t="s">
        <v>8572</v>
      </c>
      <c r="C296" s="56" t="s">
        <v>3173</v>
      </c>
      <c r="D296" s="56" t="str">
        <f>INDEX(pet_services_county!$A$2:$A$3603,MATCH(A296,pet_services_county!$B$2:$B$3603,0))</f>
        <v>0500000US12007</v>
      </c>
      <c r="E296" s="61">
        <v>28201</v>
      </c>
      <c r="F296" s="47">
        <f>VLOOKUP(C296, state_pop!$A$2:$B$52, 2, 0)</f>
        <v>21477737</v>
      </c>
      <c r="G296" s="33">
        <f t="shared" si="9"/>
        <v>1.3130340500956874E-3</v>
      </c>
      <c r="H296" s="33">
        <f>VLOOKUP(C296, pet_household_state!$A$3:$D$53, 3, 0)</f>
        <v>56</v>
      </c>
      <c r="I296" s="33">
        <f>VLOOKUP(C296, pet_household_state!$A$3:$D$53, 4, 0)</f>
        <v>4628</v>
      </c>
      <c r="J296" s="33">
        <f t="shared" si="10"/>
        <v>6.0767215838428417</v>
      </c>
      <c r="K296" s="11">
        <f>VLOOKUP(A296, total_pet_services_county!$A$2:$E$1875,2,0)</f>
        <v>3</v>
      </c>
      <c r="L296" s="11">
        <f>VLOOKUP(A296,  total_pet_services_county!$A$2:$E$1875, 3, 0)</f>
        <v>545</v>
      </c>
      <c r="M296" s="11">
        <f>VLOOKUP(A296, total_pet_services_county!$A$2:$E$1875, 4, 0)</f>
        <v>128</v>
      </c>
      <c r="N296" s="11">
        <f>VLOOKUP(A296, total_pet_services_county!$A$2:$E$1875, 5, 0)</f>
        <v>18</v>
      </c>
    </row>
    <row r="297" spans="1:14" x14ac:dyDescent="0.2">
      <c r="A297" s="57" t="s">
        <v>3665</v>
      </c>
      <c r="B297" s="57" t="s">
        <v>8573</v>
      </c>
      <c r="C297" s="56" t="s">
        <v>3173</v>
      </c>
      <c r="D297" s="56" t="str">
        <f>INDEX(pet_services_county!$A$2:$A$3603,MATCH(A297,pet_services_county!$B$2:$B$3603,0))</f>
        <v>0500000US12009</v>
      </c>
      <c r="E297" s="61">
        <v>601942</v>
      </c>
      <c r="F297" s="47">
        <f>VLOOKUP(C297, state_pop!$A$2:$B$52, 2, 0)</f>
        <v>21477737</v>
      </c>
      <c r="G297" s="33">
        <f t="shared" si="9"/>
        <v>2.8026323257426981E-2</v>
      </c>
      <c r="H297" s="33">
        <f>VLOOKUP(C297, pet_household_state!$A$3:$D$53, 3, 0)</f>
        <v>56</v>
      </c>
      <c r="I297" s="33">
        <f>VLOOKUP(C297, pet_household_state!$A$3:$D$53, 4, 0)</f>
        <v>4628</v>
      </c>
      <c r="J297" s="33">
        <f t="shared" si="10"/>
        <v>129.70582403537207</v>
      </c>
      <c r="K297" s="11">
        <f>VLOOKUP(A297, total_pet_services_county!$A$2:$E$1875,2,0)</f>
        <v>139</v>
      </c>
      <c r="L297" s="11">
        <f>VLOOKUP(A297,  total_pet_services_county!$A$2:$E$1875, 3, 0)</f>
        <v>46158</v>
      </c>
      <c r="M297" s="11">
        <f>VLOOKUP(A297, total_pet_services_county!$A$2:$E$1875, 4, 0)</f>
        <v>10900</v>
      </c>
      <c r="N297" s="11">
        <f>VLOOKUP(A297, total_pet_services_county!$A$2:$E$1875, 5, 0)</f>
        <v>1388</v>
      </c>
    </row>
    <row r="298" spans="1:14" x14ac:dyDescent="0.2">
      <c r="A298" s="57" t="s">
        <v>3667</v>
      </c>
      <c r="B298" s="57" t="s">
        <v>8574</v>
      </c>
      <c r="C298" s="56" t="s">
        <v>3173</v>
      </c>
      <c r="D298" s="56" t="str">
        <f>INDEX(pet_services_county!$A$2:$A$3603,MATCH(A298,pet_services_county!$B$2:$B$3603,0))</f>
        <v>0500000US12011</v>
      </c>
      <c r="E298" s="61">
        <v>1952778</v>
      </c>
      <c r="F298" s="47">
        <f>VLOOKUP(C298, state_pop!$A$2:$B$52, 2, 0)</f>
        <v>21477737</v>
      </c>
      <c r="G298" s="33">
        <f t="shared" si="9"/>
        <v>9.0921031391715063E-2</v>
      </c>
      <c r="H298" s="33">
        <f>VLOOKUP(C298, pet_household_state!$A$3:$D$53, 3, 0)</f>
        <v>56</v>
      </c>
      <c r="I298" s="33">
        <f>VLOOKUP(C298, pet_household_state!$A$3:$D$53, 4, 0)</f>
        <v>4628</v>
      </c>
      <c r="J298" s="33">
        <f t="shared" si="10"/>
        <v>420.78253328085731</v>
      </c>
      <c r="K298" s="11">
        <f>VLOOKUP(A298, total_pet_services_county!$A$2:$E$1875,2,0)</f>
        <v>424</v>
      </c>
      <c r="L298" s="11">
        <f>VLOOKUP(A298,  total_pet_services_county!$A$2:$E$1875, 3, 0)</f>
        <v>136560</v>
      </c>
      <c r="M298" s="11">
        <f>VLOOKUP(A298, total_pet_services_county!$A$2:$E$1875, 4, 0)</f>
        <v>33205</v>
      </c>
      <c r="N298" s="11">
        <f>VLOOKUP(A298, total_pet_services_county!$A$2:$E$1875, 5, 0)</f>
        <v>3826</v>
      </c>
    </row>
    <row r="299" spans="1:14" x14ac:dyDescent="0.2">
      <c r="A299" s="57" t="s">
        <v>7149</v>
      </c>
      <c r="B299" s="57" t="s">
        <v>8315</v>
      </c>
      <c r="C299" s="56" t="s">
        <v>3173</v>
      </c>
      <c r="D299" s="56" t="e">
        <f>INDEX(pet_services_county!$A$2:$A$3603,MATCH(A299,pet_services_county!$B$2:$B$3603,0))</f>
        <v>#N/A</v>
      </c>
      <c r="E299" s="61">
        <v>14105</v>
      </c>
      <c r="F299" s="47">
        <f>VLOOKUP(C299, state_pop!$A$2:$B$52, 2, 0)</f>
        <v>21477737</v>
      </c>
      <c r="G299" s="33">
        <f t="shared" si="9"/>
        <v>6.5672654432820366E-4</v>
      </c>
      <c r="H299" s="33">
        <f>VLOOKUP(C299, pet_household_state!$A$3:$D$53, 3, 0)</f>
        <v>56</v>
      </c>
      <c r="I299" s="33">
        <f>VLOOKUP(C299, pet_household_state!$A$3:$D$53, 4, 0)</f>
        <v>4628</v>
      </c>
      <c r="J299" s="33">
        <f t="shared" si="10"/>
        <v>3.0393304471509266</v>
      </c>
      <c r="K299" s="11" t="e">
        <f>VLOOKUP(A299, total_pet_services_county!$A$2:$E$1875,2,0)</f>
        <v>#N/A</v>
      </c>
      <c r="L299" s="11" t="e">
        <f>VLOOKUP(A299,  total_pet_services_county!$A$2:$E$1875, 3, 0)</f>
        <v>#N/A</v>
      </c>
      <c r="M299" s="11" t="e">
        <f>VLOOKUP(A299, total_pet_services_county!$A$2:$E$1875, 4, 0)</f>
        <v>#N/A</v>
      </c>
      <c r="N299" s="11" t="e">
        <f>VLOOKUP(A299, total_pet_services_county!$A$2:$E$1875, 5, 0)</f>
        <v>#N/A</v>
      </c>
    </row>
    <row r="300" spans="1:14" x14ac:dyDescent="0.2">
      <c r="A300" s="57" t="s">
        <v>3669</v>
      </c>
      <c r="B300" s="57" t="s">
        <v>8575</v>
      </c>
      <c r="C300" s="56" t="s">
        <v>3173</v>
      </c>
      <c r="D300" s="56" t="str">
        <f>INDEX(pet_services_county!$A$2:$A$3603,MATCH(A300,pet_services_county!$B$2:$B$3603,0))</f>
        <v>0500000US12015</v>
      </c>
      <c r="E300" s="61">
        <v>188910</v>
      </c>
      <c r="F300" s="47">
        <f>VLOOKUP(C300, state_pop!$A$2:$B$52, 2, 0)</f>
        <v>21477737</v>
      </c>
      <c r="G300" s="33">
        <f t="shared" si="9"/>
        <v>8.79561938951017E-3</v>
      </c>
      <c r="H300" s="33">
        <f>VLOOKUP(C300, pet_household_state!$A$3:$D$53, 3, 0)</f>
        <v>56</v>
      </c>
      <c r="I300" s="33">
        <f>VLOOKUP(C300, pet_household_state!$A$3:$D$53, 4, 0)</f>
        <v>4628</v>
      </c>
      <c r="J300" s="33">
        <f t="shared" si="10"/>
        <v>40.706126534653066</v>
      </c>
      <c r="K300" s="11">
        <f>VLOOKUP(A300, total_pet_services_county!$A$2:$E$1875,2,0)</f>
        <v>49</v>
      </c>
      <c r="L300" s="11">
        <f>VLOOKUP(A300,  total_pet_services_county!$A$2:$E$1875, 3, 0)</f>
        <v>13023</v>
      </c>
      <c r="M300" s="11">
        <f>VLOOKUP(A300, total_pet_services_county!$A$2:$E$1875, 4, 0)</f>
        <v>3173</v>
      </c>
      <c r="N300" s="11">
        <f>VLOOKUP(A300, total_pet_services_county!$A$2:$E$1875, 5, 0)</f>
        <v>412</v>
      </c>
    </row>
    <row r="301" spans="1:14" x14ac:dyDescent="0.2">
      <c r="A301" s="57" t="s">
        <v>3671</v>
      </c>
      <c r="B301" s="57" t="s">
        <v>8576</v>
      </c>
      <c r="C301" s="56" t="s">
        <v>3173</v>
      </c>
      <c r="D301" s="56" t="str">
        <f>INDEX(pet_services_county!$A$2:$A$3603,MATCH(A301,pet_services_county!$B$2:$B$3603,0))</f>
        <v>0500000US12017</v>
      </c>
      <c r="E301" s="61">
        <v>149657</v>
      </c>
      <c r="F301" s="47">
        <f>VLOOKUP(C301, state_pop!$A$2:$B$52, 2, 0)</f>
        <v>21477737</v>
      </c>
      <c r="G301" s="33">
        <f t="shared" si="9"/>
        <v>6.9680059868504765E-3</v>
      </c>
      <c r="H301" s="33">
        <f>VLOOKUP(C301, pet_household_state!$A$3:$D$53, 3, 0)</f>
        <v>56</v>
      </c>
      <c r="I301" s="33">
        <f>VLOOKUP(C301, pet_household_state!$A$3:$D$53, 4, 0)</f>
        <v>4628</v>
      </c>
      <c r="J301" s="33">
        <f t="shared" si="10"/>
        <v>32.247931707144005</v>
      </c>
      <c r="K301" s="11">
        <f>VLOOKUP(A301, total_pet_services_county!$A$2:$E$1875,2,0)</f>
        <v>34</v>
      </c>
      <c r="L301" s="11">
        <f>VLOOKUP(A301,  total_pet_services_county!$A$2:$E$1875, 3, 0)</f>
        <v>8723</v>
      </c>
      <c r="M301" s="11">
        <f>VLOOKUP(A301, total_pet_services_county!$A$2:$E$1875, 4, 0)</f>
        <v>2163</v>
      </c>
      <c r="N301" s="11">
        <f>VLOOKUP(A301, total_pet_services_county!$A$2:$E$1875, 5, 0)</f>
        <v>284</v>
      </c>
    </row>
    <row r="302" spans="1:14" x14ac:dyDescent="0.2">
      <c r="A302" s="57" t="s">
        <v>3673</v>
      </c>
      <c r="B302" s="57" t="s">
        <v>8321</v>
      </c>
      <c r="C302" s="56" t="s">
        <v>3173</v>
      </c>
      <c r="D302" s="56" t="str">
        <f>INDEX(pet_services_county!$A$2:$A$3603,MATCH(A302,pet_services_county!$B$2:$B$3603,0))</f>
        <v>0500000US12019</v>
      </c>
      <c r="E302" s="61">
        <v>219252</v>
      </c>
      <c r="F302" s="47">
        <f>VLOOKUP(C302, state_pop!$A$2:$B$52, 2, 0)</f>
        <v>21477737</v>
      </c>
      <c r="G302" s="33">
        <f t="shared" si="9"/>
        <v>1.0208338057217109E-2</v>
      </c>
      <c r="H302" s="33">
        <f>VLOOKUP(C302, pet_household_state!$A$3:$D$53, 3, 0)</f>
        <v>56</v>
      </c>
      <c r="I302" s="33">
        <f>VLOOKUP(C302, pet_household_state!$A$3:$D$53, 4, 0)</f>
        <v>4628</v>
      </c>
      <c r="J302" s="33">
        <f t="shared" si="10"/>
        <v>47.244188528800777</v>
      </c>
      <c r="K302" s="11">
        <f>VLOOKUP(A302, total_pet_services_county!$A$2:$E$1875,2,0)</f>
        <v>53</v>
      </c>
      <c r="L302" s="11">
        <f>VLOOKUP(A302,  total_pet_services_county!$A$2:$E$1875, 3, 0)</f>
        <v>17262</v>
      </c>
      <c r="M302" s="11">
        <f>VLOOKUP(A302, total_pet_services_county!$A$2:$E$1875, 4, 0)</f>
        <v>4131</v>
      </c>
      <c r="N302" s="11">
        <f>VLOOKUP(A302, total_pet_services_county!$A$2:$E$1875, 5, 0)</f>
        <v>532</v>
      </c>
    </row>
    <row r="303" spans="1:14" x14ac:dyDescent="0.2">
      <c r="A303" s="57" t="s">
        <v>3675</v>
      </c>
      <c r="B303" s="57" t="s">
        <v>8577</v>
      </c>
      <c r="C303" s="56" t="s">
        <v>3173</v>
      </c>
      <c r="D303" s="56" t="str">
        <f>INDEX(pet_services_county!$A$2:$A$3603,MATCH(A303,pet_services_county!$B$2:$B$3603,0))</f>
        <v>0500000US12021</v>
      </c>
      <c r="E303" s="61">
        <v>384902</v>
      </c>
      <c r="F303" s="47">
        <f>VLOOKUP(C303, state_pop!$A$2:$B$52, 2, 0)</f>
        <v>21477737</v>
      </c>
      <c r="G303" s="33">
        <f t="shared" si="9"/>
        <v>1.7920975566466803E-2</v>
      </c>
      <c r="H303" s="33">
        <f>VLOOKUP(C303, pet_household_state!$A$3:$D$53, 3, 0)</f>
        <v>56</v>
      </c>
      <c r="I303" s="33">
        <f>VLOOKUP(C303, pet_household_state!$A$3:$D$53, 4, 0)</f>
        <v>4628</v>
      </c>
      <c r="J303" s="33">
        <f t="shared" si="10"/>
        <v>82.938274921608368</v>
      </c>
      <c r="K303" s="11">
        <f>VLOOKUP(A303, total_pet_services_county!$A$2:$E$1875,2,0)</f>
        <v>95</v>
      </c>
      <c r="L303" s="11">
        <f>VLOOKUP(A303,  total_pet_services_county!$A$2:$E$1875, 3, 0)</f>
        <v>28930</v>
      </c>
      <c r="M303" s="11">
        <f>VLOOKUP(A303, total_pet_services_county!$A$2:$E$1875, 4, 0)</f>
        <v>6845</v>
      </c>
      <c r="N303" s="11">
        <f>VLOOKUP(A303, total_pet_services_county!$A$2:$E$1875, 5, 0)</f>
        <v>841</v>
      </c>
    </row>
    <row r="304" spans="1:14" x14ac:dyDescent="0.2">
      <c r="A304" s="57" t="s">
        <v>3677</v>
      </c>
      <c r="B304" s="57" t="s">
        <v>8400</v>
      </c>
      <c r="C304" s="56" t="s">
        <v>3173</v>
      </c>
      <c r="D304" s="56" t="str">
        <f>INDEX(pet_services_county!$A$2:$A$3603,MATCH(A304,pet_services_county!$B$2:$B$3603,0))</f>
        <v>0500000US12023</v>
      </c>
      <c r="E304" s="61">
        <v>71686</v>
      </c>
      <c r="F304" s="47">
        <f>VLOOKUP(C304, state_pop!$A$2:$B$52, 2, 0)</f>
        <v>21477737</v>
      </c>
      <c r="G304" s="33">
        <f t="shared" si="9"/>
        <v>3.3376886959738824E-3</v>
      </c>
      <c r="H304" s="33">
        <f>VLOOKUP(C304, pet_household_state!$A$3:$D$53, 3, 0)</f>
        <v>56</v>
      </c>
      <c r="I304" s="33">
        <f>VLOOKUP(C304, pet_household_state!$A$3:$D$53, 4, 0)</f>
        <v>4628</v>
      </c>
      <c r="J304" s="33">
        <f t="shared" si="10"/>
        <v>15.446823284967127</v>
      </c>
      <c r="K304" s="11">
        <f>VLOOKUP(A304, total_pet_services_county!$A$2:$E$1875,2,0)</f>
        <v>12</v>
      </c>
      <c r="L304" s="11">
        <f>VLOOKUP(A304,  total_pet_services_county!$A$2:$E$1875, 3, 0)</f>
        <v>2332</v>
      </c>
      <c r="M304" s="11">
        <f>VLOOKUP(A304, total_pet_services_county!$A$2:$E$1875, 4, 0)</f>
        <v>564</v>
      </c>
      <c r="N304" s="11">
        <f>VLOOKUP(A304, total_pet_services_county!$A$2:$E$1875, 5, 0)</f>
        <v>78</v>
      </c>
    </row>
    <row r="305" spans="1:14" x14ac:dyDescent="0.2">
      <c r="A305" s="57" t="s">
        <v>3679</v>
      </c>
      <c r="B305" s="57" t="s">
        <v>8578</v>
      </c>
      <c r="C305" s="56" t="s">
        <v>3173</v>
      </c>
      <c r="D305" s="56" t="str">
        <f>INDEX(pet_services_county!$A$2:$A$3603,MATCH(A305,pet_services_county!$B$2:$B$3603,0))</f>
        <v>0500000US12027</v>
      </c>
      <c r="E305" s="61">
        <v>38001</v>
      </c>
      <c r="F305" s="47">
        <f>VLOOKUP(C305, state_pop!$A$2:$B$52, 2, 0)</f>
        <v>21477737</v>
      </c>
      <c r="G305" s="33">
        <f t="shared" si="9"/>
        <v>1.769320482879551E-3</v>
      </c>
      <c r="H305" s="33">
        <f>VLOOKUP(C305, pet_household_state!$A$3:$D$53, 3, 0)</f>
        <v>56</v>
      </c>
      <c r="I305" s="33">
        <f>VLOOKUP(C305, pet_household_state!$A$3:$D$53, 4, 0)</f>
        <v>4628</v>
      </c>
      <c r="J305" s="33">
        <f t="shared" si="10"/>
        <v>8.1884151947665629</v>
      </c>
      <c r="K305" s="11">
        <f>VLOOKUP(A305, total_pet_services_county!$A$2:$E$1875,2,0)</f>
        <v>6</v>
      </c>
      <c r="L305" s="11">
        <f>VLOOKUP(A305,  total_pet_services_county!$A$2:$E$1875, 3, 0)</f>
        <v>1189</v>
      </c>
      <c r="M305" s="11">
        <f>VLOOKUP(A305, total_pet_services_county!$A$2:$E$1875, 4, 0)</f>
        <v>274</v>
      </c>
      <c r="N305" s="11">
        <f>VLOOKUP(A305, total_pet_services_county!$A$2:$E$1875, 5, 0)</f>
        <v>35</v>
      </c>
    </row>
    <row r="306" spans="1:14" x14ac:dyDescent="0.2">
      <c r="A306" s="57" t="s">
        <v>7150</v>
      </c>
      <c r="B306" s="57" t="s">
        <v>8579</v>
      </c>
      <c r="C306" s="56" t="s">
        <v>3173</v>
      </c>
      <c r="D306" s="56" t="e">
        <f>INDEX(pet_services_county!$A$2:$A$3603,MATCH(A306,pet_services_county!$B$2:$B$3603,0))</f>
        <v>#N/A</v>
      </c>
      <c r="E306" s="61">
        <v>16826</v>
      </c>
      <c r="F306" s="47">
        <f>VLOOKUP(C306, state_pop!$A$2:$B$52, 2, 0)</f>
        <v>21477737</v>
      </c>
      <c r="G306" s="33">
        <f t="shared" si="9"/>
        <v>7.8341586918584578E-4</v>
      </c>
      <c r="H306" s="33">
        <f>VLOOKUP(C306, pet_household_state!$A$3:$D$53, 3, 0)</f>
        <v>56</v>
      </c>
      <c r="I306" s="33">
        <f>VLOOKUP(C306, pet_household_state!$A$3:$D$53, 4, 0)</f>
        <v>4628</v>
      </c>
      <c r="J306" s="33">
        <f t="shared" si="10"/>
        <v>3.6256486425920942</v>
      </c>
      <c r="K306" s="11" t="e">
        <f>VLOOKUP(A306, total_pet_services_county!$A$2:$E$1875,2,0)</f>
        <v>#N/A</v>
      </c>
      <c r="L306" s="11" t="e">
        <f>VLOOKUP(A306,  total_pet_services_county!$A$2:$E$1875, 3, 0)</f>
        <v>#N/A</v>
      </c>
      <c r="M306" s="11" t="e">
        <f>VLOOKUP(A306, total_pet_services_county!$A$2:$E$1875, 4, 0)</f>
        <v>#N/A</v>
      </c>
      <c r="N306" s="11" t="e">
        <f>VLOOKUP(A306, total_pet_services_county!$A$2:$E$1875, 5, 0)</f>
        <v>#N/A</v>
      </c>
    </row>
    <row r="307" spans="1:14" x14ac:dyDescent="0.2">
      <c r="A307" s="57" t="s">
        <v>3681</v>
      </c>
      <c r="B307" s="57" t="s">
        <v>8580</v>
      </c>
      <c r="C307" s="56" t="s">
        <v>3173</v>
      </c>
      <c r="D307" s="56" t="str">
        <f>INDEX(pet_services_county!$A$2:$A$3603,MATCH(A307,pet_services_county!$B$2:$B$3603,0))</f>
        <v>0500000US12031</v>
      </c>
      <c r="E307" s="61">
        <v>957755</v>
      </c>
      <c r="F307" s="47">
        <f>VLOOKUP(C307, state_pop!$A$2:$B$52, 2, 0)</f>
        <v>21477737</v>
      </c>
      <c r="G307" s="33">
        <f t="shared" si="9"/>
        <v>4.4592919635807068E-2</v>
      </c>
      <c r="H307" s="33">
        <f>VLOOKUP(C307, pet_household_state!$A$3:$D$53, 3, 0)</f>
        <v>56</v>
      </c>
      <c r="I307" s="33">
        <f>VLOOKUP(C307, pet_household_state!$A$3:$D$53, 4, 0)</f>
        <v>4628</v>
      </c>
      <c r="J307" s="33">
        <f t="shared" si="10"/>
        <v>206.37603207451511</v>
      </c>
      <c r="K307" s="11">
        <f>VLOOKUP(A307, total_pet_services_county!$A$2:$E$1875,2,0)</f>
        <v>210</v>
      </c>
      <c r="L307" s="11">
        <f>VLOOKUP(A307,  total_pet_services_county!$A$2:$E$1875, 3, 0)</f>
        <v>80197</v>
      </c>
      <c r="M307" s="11">
        <f>VLOOKUP(A307, total_pet_services_county!$A$2:$E$1875, 4, 0)</f>
        <v>18972</v>
      </c>
      <c r="N307" s="11">
        <f>VLOOKUP(A307, total_pet_services_county!$A$2:$E$1875, 5, 0)</f>
        <v>2426</v>
      </c>
    </row>
    <row r="308" spans="1:14" x14ac:dyDescent="0.2">
      <c r="A308" s="57" t="s">
        <v>3683</v>
      </c>
      <c r="B308" s="57" t="s">
        <v>8334</v>
      </c>
      <c r="C308" s="56" t="s">
        <v>3173</v>
      </c>
      <c r="D308" s="56" t="str">
        <f>INDEX(pet_services_county!$A$2:$A$3603,MATCH(A308,pet_services_county!$B$2:$B$3603,0))</f>
        <v>0500000US12033</v>
      </c>
      <c r="E308" s="61">
        <v>318316</v>
      </c>
      <c r="F308" s="47">
        <f>VLOOKUP(C308, state_pop!$A$2:$B$52, 2, 0)</f>
        <v>21477737</v>
      </c>
      <c r="G308" s="33">
        <f t="shared" si="9"/>
        <v>1.4820742054900849E-2</v>
      </c>
      <c r="H308" s="33">
        <f>VLOOKUP(C308, pet_household_state!$A$3:$D$53, 3, 0)</f>
        <v>56</v>
      </c>
      <c r="I308" s="33">
        <f>VLOOKUP(C308, pet_household_state!$A$3:$D$53, 4, 0)</f>
        <v>4628</v>
      </c>
      <c r="J308" s="33">
        <f t="shared" si="10"/>
        <v>68.590394230081131</v>
      </c>
      <c r="K308" s="11">
        <f>VLOOKUP(A308, total_pet_services_county!$A$2:$E$1875,2,0)</f>
        <v>49</v>
      </c>
      <c r="L308" s="11">
        <f>VLOOKUP(A308,  total_pet_services_county!$A$2:$E$1875, 3, 0)</f>
        <v>21775</v>
      </c>
      <c r="M308" s="11">
        <f>VLOOKUP(A308, total_pet_services_county!$A$2:$E$1875, 4, 0)</f>
        <v>5023</v>
      </c>
      <c r="N308" s="11">
        <f>VLOOKUP(A308, total_pet_services_county!$A$2:$E$1875, 5, 0)</f>
        <v>588</v>
      </c>
    </row>
    <row r="309" spans="1:14" x14ac:dyDescent="0.2">
      <c r="A309" s="57" t="s">
        <v>3685</v>
      </c>
      <c r="B309" s="57" t="s">
        <v>8581</v>
      </c>
      <c r="C309" s="56" t="s">
        <v>3173</v>
      </c>
      <c r="D309" s="56" t="str">
        <f>INDEX(pet_services_county!$A$2:$A$3603,MATCH(A309,pet_services_county!$B$2:$B$3603,0))</f>
        <v>0500000US12035</v>
      </c>
      <c r="E309" s="61">
        <v>115081</v>
      </c>
      <c r="F309" s="47">
        <f>VLOOKUP(C309, state_pop!$A$2:$B$52, 2, 0)</f>
        <v>21477737</v>
      </c>
      <c r="G309" s="33">
        <f t="shared" si="9"/>
        <v>5.3581529562448781E-3</v>
      </c>
      <c r="H309" s="33">
        <f>VLOOKUP(C309, pet_household_state!$A$3:$D$53, 3, 0)</f>
        <v>56</v>
      </c>
      <c r="I309" s="33">
        <f>VLOOKUP(C309, pet_household_state!$A$3:$D$53, 4, 0)</f>
        <v>4628</v>
      </c>
      <c r="J309" s="33">
        <f t="shared" si="10"/>
        <v>24.797531881501296</v>
      </c>
      <c r="K309" s="11">
        <f>VLOOKUP(A309, total_pet_services_county!$A$2:$E$1875,2,0)</f>
        <v>26</v>
      </c>
      <c r="L309" s="11">
        <f>VLOOKUP(A309,  total_pet_services_county!$A$2:$E$1875, 3, 0)</f>
        <v>8499</v>
      </c>
      <c r="M309" s="11">
        <f>VLOOKUP(A309, total_pet_services_county!$A$2:$E$1875, 4, 0)</f>
        <v>2111</v>
      </c>
      <c r="N309" s="11">
        <f>VLOOKUP(A309, total_pet_services_county!$A$2:$E$1875, 5, 0)</f>
        <v>308</v>
      </c>
    </row>
    <row r="310" spans="1:14" x14ac:dyDescent="0.2">
      <c r="A310" s="57" t="s">
        <v>7151</v>
      </c>
      <c r="B310" s="57" t="s">
        <v>8337</v>
      </c>
      <c r="C310" s="56" t="s">
        <v>3173</v>
      </c>
      <c r="D310" s="56" t="e">
        <f>INDEX(pet_services_county!$A$2:$A$3603,MATCH(A310,pet_services_county!$B$2:$B$3603,0))</f>
        <v>#N/A</v>
      </c>
      <c r="E310" s="61">
        <v>12125</v>
      </c>
      <c r="F310" s="47">
        <f>VLOOKUP(C310, state_pop!$A$2:$B$52, 2, 0)</f>
        <v>21477737</v>
      </c>
      <c r="G310" s="33">
        <f t="shared" si="9"/>
        <v>5.6453806096983124E-4</v>
      </c>
      <c r="H310" s="33">
        <f>VLOOKUP(C310, pet_household_state!$A$3:$D$53, 3, 0)</f>
        <v>56</v>
      </c>
      <c r="I310" s="33">
        <f>VLOOKUP(C310, pet_household_state!$A$3:$D$53, 4, 0)</f>
        <v>4628</v>
      </c>
      <c r="J310" s="33">
        <f t="shared" si="10"/>
        <v>2.6126821461683791</v>
      </c>
      <c r="K310" s="11" t="e">
        <f>VLOOKUP(A310, total_pet_services_county!$A$2:$E$1875,2,0)</f>
        <v>#N/A</v>
      </c>
      <c r="L310" s="11" t="e">
        <f>VLOOKUP(A310,  total_pet_services_county!$A$2:$E$1875, 3, 0)</f>
        <v>#N/A</v>
      </c>
      <c r="M310" s="11" t="e">
        <f>VLOOKUP(A310, total_pet_services_county!$A$2:$E$1875, 4, 0)</f>
        <v>#N/A</v>
      </c>
      <c r="N310" s="11" t="e">
        <f>VLOOKUP(A310, total_pet_services_county!$A$2:$E$1875, 5, 0)</f>
        <v>#N/A</v>
      </c>
    </row>
    <row r="311" spans="1:14" x14ac:dyDescent="0.2">
      <c r="A311" s="57" t="s">
        <v>3687</v>
      </c>
      <c r="B311" s="57" t="s">
        <v>8582</v>
      </c>
      <c r="C311" s="56" t="s">
        <v>3173</v>
      </c>
      <c r="D311" s="56" t="str">
        <f>INDEX(pet_services_county!$A$2:$A$3603,MATCH(A311,pet_services_county!$B$2:$B$3603,0))</f>
        <v>0500000US12039</v>
      </c>
      <c r="E311" s="61">
        <v>45660</v>
      </c>
      <c r="F311" s="47">
        <f>VLOOKUP(C311, state_pop!$A$2:$B$52, 2, 0)</f>
        <v>21477737</v>
      </c>
      <c r="G311" s="33">
        <f t="shared" si="9"/>
        <v>2.1259222980521643E-3</v>
      </c>
      <c r="H311" s="33">
        <f>VLOOKUP(C311, pet_household_state!$A$3:$D$53, 3, 0)</f>
        <v>56</v>
      </c>
      <c r="I311" s="33">
        <f>VLOOKUP(C311, pet_household_state!$A$3:$D$53, 4, 0)</f>
        <v>4628</v>
      </c>
      <c r="J311" s="33">
        <f t="shared" si="10"/>
        <v>9.8387683953854168</v>
      </c>
      <c r="K311" s="11">
        <f>VLOOKUP(A311, total_pet_services_county!$A$2:$E$1875,2,0)</f>
        <v>5</v>
      </c>
      <c r="L311" s="11">
        <f>VLOOKUP(A311,  total_pet_services_county!$A$2:$E$1875, 3, 0)</f>
        <v>1307</v>
      </c>
      <c r="M311" s="11">
        <f>VLOOKUP(A311, total_pet_services_county!$A$2:$E$1875, 4, 0)</f>
        <v>313</v>
      </c>
      <c r="N311" s="11">
        <f>VLOOKUP(A311, total_pet_services_county!$A$2:$E$1875, 5, 0)</f>
        <v>35</v>
      </c>
    </row>
    <row r="312" spans="1:14" x14ac:dyDescent="0.2">
      <c r="A312" s="57" t="s">
        <v>3689</v>
      </c>
      <c r="B312" s="57" t="s">
        <v>8583</v>
      </c>
      <c r="C312" s="56" t="s">
        <v>3173</v>
      </c>
      <c r="D312" s="56" t="str">
        <f>INDEX(pet_services_county!$A$2:$A$3603,MATCH(A312,pet_services_county!$B$2:$B$3603,0))</f>
        <v>0500000US12041</v>
      </c>
      <c r="E312" s="61">
        <v>18582</v>
      </c>
      <c r="F312" s="47">
        <f>VLOOKUP(C312, state_pop!$A$2:$B$52, 2, 0)</f>
        <v>21477737</v>
      </c>
      <c r="G312" s="33">
        <f t="shared" si="9"/>
        <v>8.6517494836630131E-4</v>
      </c>
      <c r="H312" s="33">
        <f>VLOOKUP(C312, pet_household_state!$A$3:$D$53, 3, 0)</f>
        <v>56</v>
      </c>
      <c r="I312" s="33">
        <f>VLOOKUP(C312, pet_household_state!$A$3:$D$53, 4, 0)</f>
        <v>4628</v>
      </c>
      <c r="J312" s="33">
        <f t="shared" si="10"/>
        <v>4.0040296610392421</v>
      </c>
      <c r="K312" s="11">
        <f>VLOOKUP(A312, total_pet_services_county!$A$2:$E$1875,2,0)</f>
        <v>4</v>
      </c>
      <c r="L312" s="11">
        <f>VLOOKUP(A312,  total_pet_services_county!$A$2:$E$1875, 3, 0)</f>
        <v>659</v>
      </c>
      <c r="M312" s="11">
        <f>VLOOKUP(A312, total_pet_services_county!$A$2:$E$1875, 4, 0)</f>
        <v>167</v>
      </c>
      <c r="N312" s="11">
        <f>VLOOKUP(A312, total_pet_services_county!$A$2:$E$1875, 5, 0)</f>
        <v>13</v>
      </c>
    </row>
    <row r="313" spans="1:14" x14ac:dyDescent="0.2">
      <c r="A313" s="57" t="s">
        <v>7152</v>
      </c>
      <c r="B313" s="57" t="s">
        <v>8584</v>
      </c>
      <c r="C313" s="56" t="s">
        <v>3173</v>
      </c>
      <c r="D313" s="56" t="e">
        <f>INDEX(pet_services_county!$A$2:$A$3603,MATCH(A313,pet_services_county!$B$2:$B$3603,0))</f>
        <v>#N/A</v>
      </c>
      <c r="E313" s="61">
        <v>13811</v>
      </c>
      <c r="F313" s="47">
        <f>VLOOKUP(C313, state_pop!$A$2:$B$52, 2, 0)</f>
        <v>21477737</v>
      </c>
      <c r="G313" s="33">
        <f t="shared" si="9"/>
        <v>6.4303795134468776E-4</v>
      </c>
      <c r="H313" s="33">
        <f>VLOOKUP(C313, pet_household_state!$A$3:$D$53, 3, 0)</f>
        <v>56</v>
      </c>
      <c r="I313" s="33">
        <f>VLOOKUP(C313, pet_household_state!$A$3:$D$53, 4, 0)</f>
        <v>4628</v>
      </c>
      <c r="J313" s="33">
        <f t="shared" si="10"/>
        <v>2.9759796388232149</v>
      </c>
      <c r="K313" s="11" t="e">
        <f>VLOOKUP(A313, total_pet_services_county!$A$2:$E$1875,2,0)</f>
        <v>#N/A</v>
      </c>
      <c r="L313" s="11" t="e">
        <f>VLOOKUP(A313,  total_pet_services_county!$A$2:$E$1875, 3, 0)</f>
        <v>#N/A</v>
      </c>
      <c r="M313" s="11" t="e">
        <f>VLOOKUP(A313, total_pet_services_county!$A$2:$E$1875, 4, 0)</f>
        <v>#N/A</v>
      </c>
      <c r="N313" s="11" t="e">
        <f>VLOOKUP(A313, total_pet_services_county!$A$2:$E$1875, 5, 0)</f>
        <v>#N/A</v>
      </c>
    </row>
    <row r="314" spans="1:14" x14ac:dyDescent="0.2">
      <c r="A314" s="57" t="s">
        <v>7153</v>
      </c>
      <c r="B314" s="57" t="s">
        <v>8585</v>
      </c>
      <c r="C314" s="56" t="s">
        <v>3173</v>
      </c>
      <c r="D314" s="56" t="e">
        <f>INDEX(pet_services_county!$A$2:$A$3603,MATCH(A314,pet_services_county!$B$2:$B$3603,0))</f>
        <v>#N/A</v>
      </c>
      <c r="E314" s="61">
        <v>13639</v>
      </c>
      <c r="F314" s="47">
        <f>VLOOKUP(C314, state_pop!$A$2:$B$52, 2, 0)</f>
        <v>21477737</v>
      </c>
      <c r="G314" s="33">
        <f t="shared" si="9"/>
        <v>6.3502965885093015E-4</v>
      </c>
      <c r="H314" s="33">
        <f>VLOOKUP(C314, pet_household_state!$A$3:$D$53, 3, 0)</f>
        <v>56</v>
      </c>
      <c r="I314" s="33">
        <f>VLOOKUP(C314, pet_household_state!$A$3:$D$53, 4, 0)</f>
        <v>4628</v>
      </c>
      <c r="J314" s="33">
        <f t="shared" si="10"/>
        <v>2.9389172611621048</v>
      </c>
      <c r="K314" s="11" t="e">
        <f>VLOOKUP(A314, total_pet_services_county!$A$2:$E$1875,2,0)</f>
        <v>#N/A</v>
      </c>
      <c r="L314" s="11" t="e">
        <f>VLOOKUP(A314,  total_pet_services_county!$A$2:$E$1875, 3, 0)</f>
        <v>#N/A</v>
      </c>
      <c r="M314" s="11" t="e">
        <f>VLOOKUP(A314, total_pet_services_county!$A$2:$E$1875, 4, 0)</f>
        <v>#N/A</v>
      </c>
      <c r="N314" s="11" t="e">
        <f>VLOOKUP(A314, total_pet_services_county!$A$2:$E$1875, 5, 0)</f>
        <v>#N/A</v>
      </c>
    </row>
    <row r="315" spans="1:14" x14ac:dyDescent="0.2">
      <c r="A315" s="57" t="s">
        <v>7154</v>
      </c>
      <c r="B315" s="57" t="s">
        <v>8586</v>
      </c>
      <c r="C315" s="56" t="s">
        <v>3173</v>
      </c>
      <c r="D315" s="56" t="e">
        <f>INDEX(pet_services_county!$A$2:$A$3603,MATCH(A315,pet_services_county!$B$2:$B$3603,0))</f>
        <v>#N/A</v>
      </c>
      <c r="E315" s="61">
        <v>14428</v>
      </c>
      <c r="F315" s="47">
        <f>VLOOKUP(C315, state_pop!$A$2:$B$52, 2, 0)</f>
        <v>21477737</v>
      </c>
      <c r="G315" s="33">
        <f t="shared" si="9"/>
        <v>6.7176537267403915E-4</v>
      </c>
      <c r="H315" s="33">
        <f>VLOOKUP(C315, pet_household_state!$A$3:$D$53, 3, 0)</f>
        <v>56</v>
      </c>
      <c r="I315" s="33">
        <f>VLOOKUP(C315, pet_household_state!$A$3:$D$53, 4, 0)</f>
        <v>4628</v>
      </c>
      <c r="J315" s="33">
        <f t="shared" si="10"/>
        <v>3.1089301447354534</v>
      </c>
      <c r="K315" s="11" t="e">
        <f>VLOOKUP(A315, total_pet_services_county!$A$2:$E$1875,2,0)</f>
        <v>#N/A</v>
      </c>
      <c r="L315" s="11" t="e">
        <f>VLOOKUP(A315,  total_pet_services_county!$A$2:$E$1875, 3, 0)</f>
        <v>#N/A</v>
      </c>
      <c r="M315" s="11" t="e">
        <f>VLOOKUP(A315, total_pet_services_county!$A$2:$E$1875, 4, 0)</f>
        <v>#N/A</v>
      </c>
      <c r="N315" s="11" t="e">
        <f>VLOOKUP(A315, total_pet_services_county!$A$2:$E$1875, 5, 0)</f>
        <v>#N/A</v>
      </c>
    </row>
    <row r="316" spans="1:14" x14ac:dyDescent="0.2">
      <c r="A316" s="57" t="s">
        <v>3691</v>
      </c>
      <c r="B316" s="57" t="s">
        <v>8587</v>
      </c>
      <c r="C316" s="56" t="s">
        <v>3173</v>
      </c>
      <c r="D316" s="56" t="str">
        <f>INDEX(pet_services_county!$A$2:$A$3603,MATCH(A316,pet_services_county!$B$2:$B$3603,0))</f>
        <v>0500000US12049</v>
      </c>
      <c r="E316" s="61">
        <v>26937</v>
      </c>
      <c r="F316" s="47">
        <f>VLOOKUP(C316, state_pop!$A$2:$B$52, 2, 0)</f>
        <v>21477737</v>
      </c>
      <c r="G316" s="33">
        <f t="shared" si="9"/>
        <v>1.254182412234585E-3</v>
      </c>
      <c r="H316" s="33">
        <f>VLOOKUP(C316, pet_household_state!$A$3:$D$53, 3, 0)</f>
        <v>56</v>
      </c>
      <c r="I316" s="33">
        <f>VLOOKUP(C316, pet_household_state!$A$3:$D$53, 4, 0)</f>
        <v>4628</v>
      </c>
      <c r="J316" s="33">
        <f t="shared" si="10"/>
        <v>5.8043562038216594</v>
      </c>
      <c r="K316" s="11">
        <f>VLOOKUP(A316, total_pet_services_county!$A$2:$E$1875,2,0)</f>
        <v>4</v>
      </c>
      <c r="L316" s="11">
        <f>VLOOKUP(A316,  total_pet_services_county!$A$2:$E$1875, 3, 0)</f>
        <v>303</v>
      </c>
      <c r="M316" s="11">
        <f>VLOOKUP(A316, total_pet_services_county!$A$2:$E$1875, 4, 0)</f>
        <v>79</v>
      </c>
      <c r="N316" s="11">
        <f>VLOOKUP(A316, total_pet_services_county!$A$2:$E$1875, 5, 0)</f>
        <v>11</v>
      </c>
    </row>
    <row r="317" spans="1:14" x14ac:dyDescent="0.2">
      <c r="A317" s="57" t="s">
        <v>7155</v>
      </c>
      <c r="B317" s="57" t="s">
        <v>8588</v>
      </c>
      <c r="C317" s="56" t="s">
        <v>3173</v>
      </c>
      <c r="D317" s="56" t="e">
        <f>INDEX(pet_services_county!$A$2:$A$3603,MATCH(A317,pet_services_county!$B$2:$B$3603,0))</f>
        <v>#N/A</v>
      </c>
      <c r="E317" s="61">
        <v>42022</v>
      </c>
      <c r="F317" s="47">
        <f>VLOOKUP(C317, state_pop!$A$2:$B$52, 2, 0)</f>
        <v>21477737</v>
      </c>
      <c r="G317" s="33">
        <f t="shared" si="9"/>
        <v>1.9565375998411749E-3</v>
      </c>
      <c r="H317" s="33">
        <f>VLOOKUP(C317, pet_household_state!$A$3:$D$53, 3, 0)</f>
        <v>56</v>
      </c>
      <c r="I317" s="33">
        <f>VLOOKUP(C317, pet_household_state!$A$3:$D$53, 4, 0)</f>
        <v>4628</v>
      </c>
      <c r="J317" s="33">
        <f t="shared" si="10"/>
        <v>9.0548560120649579</v>
      </c>
      <c r="K317" s="11" t="e">
        <f>VLOOKUP(A317, total_pet_services_county!$A$2:$E$1875,2,0)</f>
        <v>#N/A</v>
      </c>
      <c r="L317" s="11" t="e">
        <f>VLOOKUP(A317,  total_pet_services_county!$A$2:$E$1875, 3, 0)</f>
        <v>#N/A</v>
      </c>
      <c r="M317" s="11" t="e">
        <f>VLOOKUP(A317, total_pet_services_county!$A$2:$E$1875, 4, 0)</f>
        <v>#N/A</v>
      </c>
      <c r="N317" s="11" t="e">
        <f>VLOOKUP(A317, total_pet_services_county!$A$2:$E$1875, 5, 0)</f>
        <v>#N/A</v>
      </c>
    </row>
    <row r="318" spans="1:14" x14ac:dyDescent="0.2">
      <c r="A318" s="57" t="s">
        <v>3693</v>
      </c>
      <c r="B318" s="57" t="s">
        <v>8589</v>
      </c>
      <c r="C318" s="56" t="s">
        <v>3173</v>
      </c>
      <c r="D318" s="56" t="str">
        <f>INDEX(pet_services_county!$A$2:$A$3603,MATCH(A318,pet_services_county!$B$2:$B$3603,0))</f>
        <v>0500000US12053</v>
      </c>
      <c r="E318" s="61">
        <v>193920</v>
      </c>
      <c r="F318" s="47">
        <f>VLOOKUP(C318, state_pop!$A$2:$B$52, 2, 0)</f>
        <v>21477737</v>
      </c>
      <c r="G318" s="33">
        <f t="shared" si="9"/>
        <v>9.0288841883109008E-3</v>
      </c>
      <c r="H318" s="33">
        <f>VLOOKUP(C318, pet_household_state!$A$3:$D$53, 3, 0)</f>
        <v>56</v>
      </c>
      <c r="I318" s="33">
        <f>VLOOKUP(C318, pet_household_state!$A$3:$D$53, 4, 0)</f>
        <v>4628</v>
      </c>
      <c r="J318" s="33">
        <f t="shared" si="10"/>
        <v>41.785676023502852</v>
      </c>
      <c r="K318" s="11">
        <f>VLOOKUP(A318, total_pet_services_county!$A$2:$E$1875,2,0)</f>
        <v>44</v>
      </c>
      <c r="L318" s="11">
        <f>VLOOKUP(A318,  total_pet_services_county!$A$2:$E$1875, 3, 0)</f>
        <v>10297</v>
      </c>
      <c r="M318" s="11">
        <f>VLOOKUP(A318, total_pet_services_county!$A$2:$E$1875, 4, 0)</f>
        <v>2406</v>
      </c>
      <c r="N318" s="11">
        <f>VLOOKUP(A318, total_pet_services_county!$A$2:$E$1875, 5, 0)</f>
        <v>356</v>
      </c>
    </row>
    <row r="319" spans="1:14" x14ac:dyDescent="0.2">
      <c r="A319" s="57" t="s">
        <v>3695</v>
      </c>
      <c r="B319" s="57" t="s">
        <v>8590</v>
      </c>
      <c r="C319" s="56" t="s">
        <v>3173</v>
      </c>
      <c r="D319" s="56" t="str">
        <f>INDEX(pet_services_county!$A$2:$A$3603,MATCH(A319,pet_services_county!$B$2:$B$3603,0))</f>
        <v>0500000US12055</v>
      </c>
      <c r="E319" s="61">
        <v>106221</v>
      </c>
      <c r="F319" s="47">
        <f>VLOOKUP(C319, state_pop!$A$2:$B$52, 2, 0)</f>
        <v>21477737</v>
      </c>
      <c r="G319" s="33">
        <f t="shared" si="9"/>
        <v>4.945632773136201E-3</v>
      </c>
      <c r="H319" s="33">
        <f>VLOOKUP(C319, pet_household_state!$A$3:$D$53, 3, 0)</f>
        <v>56</v>
      </c>
      <c r="I319" s="33">
        <f>VLOOKUP(C319, pet_household_state!$A$3:$D$53, 4, 0)</f>
        <v>4628</v>
      </c>
      <c r="J319" s="33">
        <f t="shared" si="10"/>
        <v>22.88838847407434</v>
      </c>
      <c r="K319" s="11">
        <f>VLOOKUP(A319, total_pet_services_county!$A$2:$E$1875,2,0)</f>
        <v>15</v>
      </c>
      <c r="L319" s="11">
        <f>VLOOKUP(A319,  total_pet_services_county!$A$2:$E$1875, 3, 0)</f>
        <v>3350</v>
      </c>
      <c r="M319" s="11">
        <f>VLOOKUP(A319, total_pet_services_county!$A$2:$E$1875, 4, 0)</f>
        <v>837</v>
      </c>
      <c r="N319" s="11">
        <f>VLOOKUP(A319, total_pet_services_county!$A$2:$E$1875, 5, 0)</f>
        <v>130</v>
      </c>
    </row>
    <row r="320" spans="1:14" x14ac:dyDescent="0.2">
      <c r="A320" s="57" t="s">
        <v>3697</v>
      </c>
      <c r="B320" s="57" t="s">
        <v>8591</v>
      </c>
      <c r="C320" s="56" t="s">
        <v>3173</v>
      </c>
      <c r="D320" s="56" t="str">
        <f>INDEX(pet_services_county!$A$2:$A$3603,MATCH(A320,pet_services_county!$B$2:$B$3603,0))</f>
        <v>0500000US12057</v>
      </c>
      <c r="E320" s="61">
        <v>1471968</v>
      </c>
      <c r="F320" s="47">
        <f>VLOOKUP(C320, state_pop!$A$2:$B$52, 2, 0)</f>
        <v>21477737</v>
      </c>
      <c r="G320" s="33">
        <f t="shared" si="9"/>
        <v>6.8534594682856956E-2</v>
      </c>
      <c r="H320" s="33">
        <f>VLOOKUP(C320, pet_household_state!$A$3:$D$53, 3, 0)</f>
        <v>56</v>
      </c>
      <c r="I320" s="33">
        <f>VLOOKUP(C320, pet_household_state!$A$3:$D$53, 4, 0)</f>
        <v>4628</v>
      </c>
      <c r="J320" s="33">
        <f t="shared" si="10"/>
        <v>317.17810419226197</v>
      </c>
      <c r="K320" s="11">
        <f>VLOOKUP(A320, total_pet_services_county!$A$2:$E$1875,2,0)</f>
        <v>306</v>
      </c>
      <c r="L320" s="11">
        <f>VLOOKUP(A320,  total_pet_services_county!$A$2:$E$1875, 3, 0)</f>
        <v>113861</v>
      </c>
      <c r="M320" s="11">
        <f>VLOOKUP(A320, total_pet_services_county!$A$2:$E$1875, 4, 0)</f>
        <v>27525</v>
      </c>
      <c r="N320" s="11">
        <f>VLOOKUP(A320, total_pet_services_county!$A$2:$E$1875, 5, 0)</f>
        <v>3281</v>
      </c>
    </row>
    <row r="321" spans="1:14" x14ac:dyDescent="0.2">
      <c r="A321" s="57" t="s">
        <v>7156</v>
      </c>
      <c r="B321" s="57" t="s">
        <v>8592</v>
      </c>
      <c r="C321" s="56" t="s">
        <v>3173</v>
      </c>
      <c r="D321" s="56" t="e">
        <f>INDEX(pet_services_county!$A$2:$A$3603,MATCH(A321,pet_services_county!$B$2:$B$3603,0))</f>
        <v>#N/A</v>
      </c>
      <c r="E321" s="61">
        <v>19617</v>
      </c>
      <c r="F321" s="47">
        <f>VLOOKUP(C321, state_pop!$A$2:$B$52, 2, 0)</f>
        <v>21477737</v>
      </c>
      <c r="G321" s="33">
        <f t="shared" si="9"/>
        <v>9.1336438284908691E-4</v>
      </c>
      <c r="H321" s="33">
        <f>VLOOKUP(C321, pet_household_state!$A$3:$D$53, 3, 0)</f>
        <v>56</v>
      </c>
      <c r="I321" s="33">
        <f>VLOOKUP(C321, pet_household_state!$A$3:$D$53, 4, 0)</f>
        <v>4628</v>
      </c>
      <c r="J321" s="33">
        <f t="shared" si="10"/>
        <v>4.2270503638255743</v>
      </c>
      <c r="K321" s="11" t="e">
        <f>VLOOKUP(A321, total_pet_services_county!$A$2:$E$1875,2,0)</f>
        <v>#N/A</v>
      </c>
      <c r="L321" s="11" t="e">
        <f>VLOOKUP(A321,  total_pet_services_county!$A$2:$E$1875, 3, 0)</f>
        <v>#N/A</v>
      </c>
      <c r="M321" s="11" t="e">
        <f>VLOOKUP(A321, total_pet_services_county!$A$2:$E$1875, 4, 0)</f>
        <v>#N/A</v>
      </c>
      <c r="N321" s="11" t="e">
        <f>VLOOKUP(A321, total_pet_services_county!$A$2:$E$1875, 5, 0)</f>
        <v>#N/A</v>
      </c>
    </row>
    <row r="322" spans="1:14" x14ac:dyDescent="0.2">
      <c r="A322" s="57" t="s">
        <v>3699</v>
      </c>
      <c r="B322" s="57" t="s">
        <v>8593</v>
      </c>
      <c r="C322" s="56" t="s">
        <v>3173</v>
      </c>
      <c r="D322" s="56" t="str">
        <f>INDEX(pet_services_county!$A$2:$A$3603,MATCH(A322,pet_services_county!$B$2:$B$3603,0))</f>
        <v>0500000US12061</v>
      </c>
      <c r="E322" s="61">
        <v>159923</v>
      </c>
      <c r="F322" s="47">
        <f>VLOOKUP(C322, state_pop!$A$2:$B$52, 2, 0)</f>
        <v>21477737</v>
      </c>
      <c r="G322" s="33">
        <f t="shared" si="9"/>
        <v>7.445989305111614E-3</v>
      </c>
      <c r="H322" s="33">
        <f>VLOOKUP(C322, pet_household_state!$A$3:$D$53, 3, 0)</f>
        <v>56</v>
      </c>
      <c r="I322" s="33">
        <f>VLOOKUP(C322, pet_household_state!$A$3:$D$53, 4, 0)</f>
        <v>4628</v>
      </c>
      <c r="J322" s="33">
        <f t="shared" si="10"/>
        <v>34.460038504056548</v>
      </c>
      <c r="K322" s="11">
        <f>VLOOKUP(A322, total_pet_services_county!$A$2:$E$1875,2,0)</f>
        <v>50</v>
      </c>
      <c r="L322" s="11">
        <f>VLOOKUP(A322,  total_pet_services_county!$A$2:$E$1875, 3, 0)</f>
        <v>12117</v>
      </c>
      <c r="M322" s="11">
        <f>VLOOKUP(A322, total_pet_services_county!$A$2:$E$1875, 4, 0)</f>
        <v>2964</v>
      </c>
      <c r="N322" s="11">
        <f>VLOOKUP(A322, total_pet_services_county!$A$2:$E$1875, 5, 0)</f>
        <v>386</v>
      </c>
    </row>
    <row r="323" spans="1:14" x14ac:dyDescent="0.2">
      <c r="A323" s="57" t="s">
        <v>7157</v>
      </c>
      <c r="B323" s="57" t="s">
        <v>8343</v>
      </c>
      <c r="C323" s="56" t="s">
        <v>3173</v>
      </c>
      <c r="D323" s="56" t="e">
        <f>INDEX(pet_services_county!$A$2:$A$3603,MATCH(A323,pet_services_county!$B$2:$B$3603,0))</f>
        <v>#N/A</v>
      </c>
      <c r="E323" s="61">
        <v>46414</v>
      </c>
      <c r="F323" s="47">
        <f>VLOOKUP(C323, state_pop!$A$2:$B$52, 2, 0)</f>
        <v>21477737</v>
      </c>
      <c r="G323" s="33">
        <f t="shared" si="9"/>
        <v>2.1610284174724739E-3</v>
      </c>
      <c r="H323" s="33">
        <f>VLOOKUP(C323, pet_household_state!$A$3:$D$53, 3, 0)</f>
        <v>56</v>
      </c>
      <c r="I323" s="33">
        <f>VLOOKUP(C323, pet_household_state!$A$3:$D$53, 4, 0)</f>
        <v>4628</v>
      </c>
      <c r="J323" s="33">
        <f t="shared" si="10"/>
        <v>10.00123951606261</v>
      </c>
      <c r="K323" s="11" t="e">
        <f>VLOOKUP(A323, total_pet_services_county!$A$2:$E$1875,2,0)</f>
        <v>#N/A</v>
      </c>
      <c r="L323" s="11" t="e">
        <f>VLOOKUP(A323,  total_pet_services_county!$A$2:$E$1875, 3, 0)</f>
        <v>#N/A</v>
      </c>
      <c r="M323" s="11" t="e">
        <f>VLOOKUP(A323, total_pet_services_county!$A$2:$E$1875, 4, 0)</f>
        <v>#N/A</v>
      </c>
      <c r="N323" s="11" t="e">
        <f>VLOOKUP(A323, total_pet_services_county!$A$2:$E$1875, 5, 0)</f>
        <v>#N/A</v>
      </c>
    </row>
    <row r="324" spans="1:14" x14ac:dyDescent="0.2">
      <c r="A324" s="57" t="s">
        <v>3701</v>
      </c>
      <c r="B324" s="57" t="s">
        <v>8344</v>
      </c>
      <c r="C324" s="56" t="s">
        <v>3173</v>
      </c>
      <c r="D324" s="56" t="str">
        <f>INDEX(pet_services_county!$A$2:$A$3603,MATCH(A324,pet_services_county!$B$2:$B$3603,0))</f>
        <v>0500000US12065</v>
      </c>
      <c r="E324" s="61">
        <v>14246</v>
      </c>
      <c r="F324" s="47">
        <f>VLOOKUP(C324, state_pop!$A$2:$B$52, 2, 0)</f>
        <v>21477737</v>
      </c>
      <c r="G324" s="33">
        <f t="shared" si="9"/>
        <v>6.6329148177948175E-4</v>
      </c>
      <c r="H324" s="33">
        <f>VLOOKUP(C324, pet_household_state!$A$3:$D$53, 3, 0)</f>
        <v>56</v>
      </c>
      <c r="I324" s="33">
        <f>VLOOKUP(C324, pet_household_state!$A$3:$D$53, 4, 0)</f>
        <v>4628</v>
      </c>
      <c r="J324" s="33">
        <f t="shared" si="10"/>
        <v>3.0697129776754415</v>
      </c>
      <c r="K324" s="11">
        <f>VLOOKUP(A324, total_pet_services_county!$A$2:$E$1875,2,0)</f>
        <v>3</v>
      </c>
      <c r="L324" s="11">
        <f>VLOOKUP(A324,  total_pet_services_county!$A$2:$E$1875, 3, 0)</f>
        <v>36</v>
      </c>
      <c r="M324" s="11">
        <f>VLOOKUP(A324, total_pet_services_county!$A$2:$E$1875, 4, 0)</f>
        <v>8</v>
      </c>
      <c r="N324" s="11">
        <f>VLOOKUP(A324, total_pet_services_county!$A$2:$E$1875, 5, 0)</f>
        <v>4</v>
      </c>
    </row>
    <row r="325" spans="1:14" x14ac:dyDescent="0.2">
      <c r="A325" s="57" t="s">
        <v>7158</v>
      </c>
      <c r="B325" s="57" t="s">
        <v>8418</v>
      </c>
      <c r="C325" s="56" t="s">
        <v>3173</v>
      </c>
      <c r="D325" s="56" t="e">
        <f>INDEX(pet_services_county!$A$2:$A$3603,MATCH(A325,pet_services_county!$B$2:$B$3603,0))</f>
        <v>#N/A</v>
      </c>
      <c r="E325" s="61">
        <v>8422</v>
      </c>
      <c r="F325" s="47">
        <f>VLOOKUP(C325, state_pop!$A$2:$B$52, 2, 0)</f>
        <v>21477737</v>
      </c>
      <c r="G325" s="33">
        <f t="shared" si="9"/>
        <v>3.9212697315364276E-4</v>
      </c>
      <c r="H325" s="33">
        <f>VLOOKUP(C325, pet_household_state!$A$3:$D$53, 3, 0)</f>
        <v>56</v>
      </c>
      <c r="I325" s="33">
        <f>VLOOKUP(C325, pet_household_state!$A$3:$D$53, 4, 0)</f>
        <v>4628</v>
      </c>
      <c r="J325" s="33">
        <f t="shared" si="10"/>
        <v>1.8147636317550586</v>
      </c>
      <c r="K325" s="11" t="e">
        <f>VLOOKUP(A325, total_pet_services_county!$A$2:$E$1875,2,0)</f>
        <v>#N/A</v>
      </c>
      <c r="L325" s="11" t="e">
        <f>VLOOKUP(A325,  total_pet_services_county!$A$2:$E$1875, 3, 0)</f>
        <v>#N/A</v>
      </c>
      <c r="M325" s="11" t="e">
        <f>VLOOKUP(A325, total_pet_services_county!$A$2:$E$1875, 4, 0)</f>
        <v>#N/A</v>
      </c>
      <c r="N325" s="11" t="e">
        <f>VLOOKUP(A325, total_pet_services_county!$A$2:$E$1875, 5, 0)</f>
        <v>#N/A</v>
      </c>
    </row>
    <row r="326" spans="1:14" x14ac:dyDescent="0.2">
      <c r="A326" s="57" t="s">
        <v>3703</v>
      </c>
      <c r="B326" s="57" t="s">
        <v>8463</v>
      </c>
      <c r="C326" s="56" t="s">
        <v>3173</v>
      </c>
      <c r="D326" s="56" t="str">
        <f>INDEX(pet_services_county!$A$2:$A$3603,MATCH(A326,pet_services_county!$B$2:$B$3603,0))</f>
        <v>0500000US12069</v>
      </c>
      <c r="E326" s="61">
        <v>367118</v>
      </c>
      <c r="F326" s="47">
        <f>VLOOKUP(C326, state_pop!$A$2:$B$52, 2, 0)</f>
        <v>21477737</v>
      </c>
      <c r="G326" s="33">
        <f t="shared" si="9"/>
        <v>1.7092955370484331E-2</v>
      </c>
      <c r="H326" s="33">
        <f>VLOOKUP(C326, pet_household_state!$A$3:$D$53, 3, 0)</f>
        <v>56</v>
      </c>
      <c r="I326" s="33">
        <f>VLOOKUP(C326, pet_household_state!$A$3:$D$53, 4, 0)</f>
        <v>4628</v>
      </c>
      <c r="J326" s="33">
        <f t="shared" si="10"/>
        <v>79.106197454601485</v>
      </c>
      <c r="K326" s="11">
        <f>VLOOKUP(A326, total_pet_services_county!$A$2:$E$1875,2,0)</f>
        <v>79</v>
      </c>
      <c r="L326" s="11">
        <f>VLOOKUP(A326,  total_pet_services_county!$A$2:$E$1875, 3, 0)</f>
        <v>18459</v>
      </c>
      <c r="M326" s="11">
        <f>VLOOKUP(A326, total_pet_services_county!$A$2:$E$1875, 4, 0)</f>
        <v>4467</v>
      </c>
      <c r="N326" s="11">
        <f>VLOOKUP(A326, total_pet_services_county!$A$2:$E$1875, 5, 0)</f>
        <v>647</v>
      </c>
    </row>
    <row r="327" spans="1:14" x14ac:dyDescent="0.2">
      <c r="A327" s="57" t="s">
        <v>3705</v>
      </c>
      <c r="B327" s="57" t="s">
        <v>8348</v>
      </c>
      <c r="C327" s="56" t="s">
        <v>3173</v>
      </c>
      <c r="D327" s="56" t="str">
        <f>INDEX(pet_services_county!$A$2:$A$3603,MATCH(A327,pet_services_county!$B$2:$B$3603,0))</f>
        <v>0500000US12071</v>
      </c>
      <c r="E327" s="61">
        <v>770577</v>
      </c>
      <c r="F327" s="47">
        <f>VLOOKUP(C327, state_pop!$A$2:$B$52, 2, 0)</f>
        <v>21477737</v>
      </c>
      <c r="G327" s="33">
        <f t="shared" si="9"/>
        <v>3.5877941889315437E-2</v>
      </c>
      <c r="H327" s="33">
        <f>VLOOKUP(C327, pet_household_state!$A$3:$D$53, 3, 0)</f>
        <v>56</v>
      </c>
      <c r="I327" s="33">
        <f>VLOOKUP(C327, pet_household_state!$A$3:$D$53, 4, 0)</f>
        <v>4628</v>
      </c>
      <c r="J327" s="33">
        <f t="shared" si="10"/>
        <v>166.04311506375186</v>
      </c>
      <c r="K327" s="11">
        <f>VLOOKUP(A327, total_pet_services_county!$A$2:$E$1875,2,0)</f>
        <v>161</v>
      </c>
      <c r="L327" s="11">
        <f>VLOOKUP(A327,  total_pet_services_county!$A$2:$E$1875, 3, 0)</f>
        <v>49323</v>
      </c>
      <c r="M327" s="11">
        <f>VLOOKUP(A327, total_pet_services_county!$A$2:$E$1875, 4, 0)</f>
        <v>12600</v>
      </c>
      <c r="N327" s="11">
        <f>VLOOKUP(A327, total_pet_services_county!$A$2:$E$1875, 5, 0)</f>
        <v>1460</v>
      </c>
    </row>
    <row r="328" spans="1:14" x14ac:dyDescent="0.2">
      <c r="A328" s="57" t="s">
        <v>3707</v>
      </c>
      <c r="B328" s="57" t="s">
        <v>8594</v>
      </c>
      <c r="C328" s="56" t="s">
        <v>3173</v>
      </c>
      <c r="D328" s="56" t="str">
        <f>INDEX(pet_services_county!$A$2:$A$3603,MATCH(A328,pet_services_county!$B$2:$B$3603,0))</f>
        <v>0500000US12073</v>
      </c>
      <c r="E328" s="61">
        <v>293582</v>
      </c>
      <c r="F328" s="47">
        <f>VLOOKUP(C328, state_pop!$A$2:$B$52, 2, 0)</f>
        <v>21477737</v>
      </c>
      <c r="G328" s="33">
        <f t="shared" si="9"/>
        <v>1.3669130970362474E-2</v>
      </c>
      <c r="H328" s="33">
        <f>VLOOKUP(C328, pet_household_state!$A$3:$D$53, 3, 0)</f>
        <v>56</v>
      </c>
      <c r="I328" s="33">
        <f>VLOOKUP(C328, pet_household_state!$A$3:$D$53, 4, 0)</f>
        <v>4628</v>
      </c>
      <c r="J328" s="33">
        <f t="shared" si="10"/>
        <v>63.260738130837531</v>
      </c>
      <c r="K328" s="11">
        <f>VLOOKUP(A328, total_pet_services_county!$A$2:$E$1875,2,0)</f>
        <v>68</v>
      </c>
      <c r="L328" s="11">
        <f>VLOOKUP(A328,  total_pet_services_county!$A$2:$E$1875, 3, 0)</f>
        <v>27793</v>
      </c>
      <c r="M328" s="11">
        <f>VLOOKUP(A328, total_pet_services_county!$A$2:$E$1875, 4, 0)</f>
        <v>6553</v>
      </c>
      <c r="N328" s="11">
        <f>VLOOKUP(A328, total_pet_services_county!$A$2:$E$1875, 5, 0)</f>
        <v>998</v>
      </c>
    </row>
    <row r="329" spans="1:14" x14ac:dyDescent="0.2">
      <c r="A329" s="57" t="s">
        <v>3709</v>
      </c>
      <c r="B329" s="57" t="s">
        <v>8595</v>
      </c>
      <c r="C329" s="56" t="s">
        <v>3173</v>
      </c>
      <c r="D329" s="56" t="str">
        <f>INDEX(pet_services_county!$A$2:$A$3603,MATCH(A329,pet_services_county!$B$2:$B$3603,0))</f>
        <v>0500000US12075</v>
      </c>
      <c r="E329" s="61">
        <v>41503</v>
      </c>
      <c r="F329" s="47">
        <f>VLOOKUP(C329, state_pop!$A$2:$B$52, 2, 0)</f>
        <v>21477737</v>
      </c>
      <c r="G329" s="33">
        <f t="shared" si="9"/>
        <v>1.9323730428396622E-3</v>
      </c>
      <c r="H329" s="33">
        <f>VLOOKUP(C329, pet_household_state!$A$3:$D$53, 3, 0)</f>
        <v>56</v>
      </c>
      <c r="I329" s="33">
        <f>VLOOKUP(C329, pet_household_state!$A$3:$D$53, 4, 0)</f>
        <v>4628</v>
      </c>
      <c r="J329" s="33">
        <f t="shared" si="10"/>
        <v>8.943022442261956</v>
      </c>
      <c r="K329" s="11">
        <f>VLOOKUP(A329, total_pet_services_county!$A$2:$E$1875,2,0)</f>
        <v>13</v>
      </c>
      <c r="L329" s="11">
        <f>VLOOKUP(A329,  total_pet_services_county!$A$2:$E$1875, 3, 0)</f>
        <v>2340</v>
      </c>
      <c r="M329" s="11">
        <f>VLOOKUP(A329, total_pet_services_county!$A$2:$E$1875, 4, 0)</f>
        <v>495</v>
      </c>
      <c r="N329" s="11">
        <f>VLOOKUP(A329, total_pet_services_county!$A$2:$E$1875, 5, 0)</f>
        <v>62</v>
      </c>
    </row>
    <row r="330" spans="1:14" x14ac:dyDescent="0.2">
      <c r="A330" s="57" t="s">
        <v>7159</v>
      </c>
      <c r="B330" s="57" t="s">
        <v>8596</v>
      </c>
      <c r="C330" s="56" t="s">
        <v>3173</v>
      </c>
      <c r="D330" s="56" t="e">
        <f>INDEX(pet_services_county!$A$2:$A$3603,MATCH(A330,pet_services_county!$B$2:$B$3603,0))</f>
        <v>#N/A</v>
      </c>
      <c r="E330" s="61">
        <v>8354</v>
      </c>
      <c r="F330" s="47">
        <f>VLOOKUP(C330, state_pop!$A$2:$B$52, 2, 0)</f>
        <v>21477737</v>
      </c>
      <c r="G330" s="33">
        <f t="shared" si="9"/>
        <v>3.8896090402820374E-4</v>
      </c>
      <c r="H330" s="33">
        <f>VLOOKUP(C330, pet_household_state!$A$3:$D$53, 3, 0)</f>
        <v>56</v>
      </c>
      <c r="I330" s="33">
        <f>VLOOKUP(C330, pet_household_state!$A$3:$D$53, 4, 0)</f>
        <v>4628</v>
      </c>
      <c r="J330" s="33">
        <f t="shared" si="10"/>
        <v>1.8001110638425268</v>
      </c>
      <c r="K330" s="11" t="e">
        <f>VLOOKUP(A330, total_pet_services_county!$A$2:$E$1875,2,0)</f>
        <v>#N/A</v>
      </c>
      <c r="L330" s="11" t="e">
        <f>VLOOKUP(A330,  total_pet_services_county!$A$2:$E$1875, 3, 0)</f>
        <v>#N/A</v>
      </c>
      <c r="M330" s="11" t="e">
        <f>VLOOKUP(A330, total_pet_services_county!$A$2:$E$1875, 4, 0)</f>
        <v>#N/A</v>
      </c>
      <c r="N330" s="11" t="e">
        <f>VLOOKUP(A330, total_pet_services_county!$A$2:$E$1875, 5, 0)</f>
        <v>#N/A</v>
      </c>
    </row>
    <row r="331" spans="1:14" x14ac:dyDescent="0.2">
      <c r="A331" s="57" t="s">
        <v>7160</v>
      </c>
      <c r="B331" s="57" t="s">
        <v>8352</v>
      </c>
      <c r="C331" s="56" t="s">
        <v>3173</v>
      </c>
      <c r="D331" s="56" t="e">
        <f>INDEX(pet_services_county!$A$2:$A$3603,MATCH(A331,pet_services_county!$B$2:$B$3603,0))</f>
        <v>#N/A</v>
      </c>
      <c r="E331" s="61">
        <v>18493</v>
      </c>
      <c r="F331" s="47">
        <f>VLOOKUP(C331, state_pop!$A$2:$B$52, 2, 0)</f>
        <v>21477737</v>
      </c>
      <c r="G331" s="33">
        <f t="shared" si="9"/>
        <v>8.610311225991826E-4</v>
      </c>
      <c r="H331" s="33">
        <f>VLOOKUP(C331, pet_household_state!$A$3:$D$53, 3, 0)</f>
        <v>56</v>
      </c>
      <c r="I331" s="33">
        <f>VLOOKUP(C331, pet_household_state!$A$3:$D$53, 4, 0)</f>
        <v>4628</v>
      </c>
      <c r="J331" s="33">
        <f t="shared" si="10"/>
        <v>3.9848520353890171</v>
      </c>
      <c r="K331" s="11" t="e">
        <f>VLOOKUP(A331, total_pet_services_county!$A$2:$E$1875,2,0)</f>
        <v>#N/A</v>
      </c>
      <c r="L331" s="11" t="e">
        <f>VLOOKUP(A331,  total_pet_services_county!$A$2:$E$1875, 3, 0)</f>
        <v>#N/A</v>
      </c>
      <c r="M331" s="11" t="e">
        <f>VLOOKUP(A331, total_pet_services_county!$A$2:$E$1875, 4, 0)</f>
        <v>#N/A</v>
      </c>
      <c r="N331" s="11" t="e">
        <f>VLOOKUP(A331, total_pet_services_county!$A$2:$E$1875, 5, 0)</f>
        <v>#N/A</v>
      </c>
    </row>
    <row r="332" spans="1:14" x14ac:dyDescent="0.2">
      <c r="A332" s="57" t="s">
        <v>3711</v>
      </c>
      <c r="B332" s="57" t="s">
        <v>8597</v>
      </c>
      <c r="C332" s="56" t="s">
        <v>3173</v>
      </c>
      <c r="D332" s="56" t="str">
        <f>INDEX(pet_services_county!$A$2:$A$3603,MATCH(A332,pet_services_county!$B$2:$B$3603,0))</f>
        <v>0500000US12081</v>
      </c>
      <c r="E332" s="61">
        <v>403253</v>
      </c>
      <c r="F332" s="47">
        <f>VLOOKUP(C332, state_pop!$A$2:$B$52, 2, 0)</f>
        <v>21477737</v>
      </c>
      <c r="G332" s="33">
        <f t="shared" si="9"/>
        <v>1.8775395191774628E-2</v>
      </c>
      <c r="H332" s="33">
        <f>VLOOKUP(C332, pet_household_state!$A$3:$D$53, 3, 0)</f>
        <v>56</v>
      </c>
      <c r="I332" s="33">
        <f>VLOOKUP(C332, pet_household_state!$A$3:$D$53, 4, 0)</f>
        <v>4628</v>
      </c>
      <c r="J332" s="33">
        <f t="shared" si="10"/>
        <v>86.892528947532981</v>
      </c>
      <c r="K332" s="11">
        <f>VLOOKUP(A332, total_pet_services_county!$A$2:$E$1875,2,0)</f>
        <v>87</v>
      </c>
      <c r="L332" s="11">
        <f>VLOOKUP(A332,  total_pet_services_county!$A$2:$E$1875, 3, 0)</f>
        <v>34074</v>
      </c>
      <c r="M332" s="11">
        <f>VLOOKUP(A332, total_pet_services_county!$A$2:$E$1875, 4, 0)</f>
        <v>7893</v>
      </c>
      <c r="N332" s="11">
        <f>VLOOKUP(A332, total_pet_services_county!$A$2:$E$1875, 5, 0)</f>
        <v>1111</v>
      </c>
    </row>
    <row r="333" spans="1:14" x14ac:dyDescent="0.2">
      <c r="A333" s="57" t="s">
        <v>3713</v>
      </c>
      <c r="B333" s="57" t="s">
        <v>8354</v>
      </c>
      <c r="C333" s="56" t="s">
        <v>3173</v>
      </c>
      <c r="D333" s="56" t="str">
        <f>INDEX(pet_services_county!$A$2:$A$3603,MATCH(A333,pet_services_county!$B$2:$B$3603,0))</f>
        <v>0500000US12083</v>
      </c>
      <c r="E333" s="61">
        <v>365579</v>
      </c>
      <c r="F333" s="47">
        <f>VLOOKUP(C333, state_pop!$A$2:$B$52, 2, 0)</f>
        <v>21477737</v>
      </c>
      <c r="G333" s="33">
        <f t="shared" si="9"/>
        <v>1.7021299776601231E-2</v>
      </c>
      <c r="H333" s="33">
        <f>VLOOKUP(C333, pet_household_state!$A$3:$D$53, 3, 0)</f>
        <v>56</v>
      </c>
      <c r="I333" s="33">
        <f>VLOOKUP(C333, pet_household_state!$A$3:$D$53, 4, 0)</f>
        <v>4628</v>
      </c>
      <c r="J333" s="33">
        <f t="shared" si="10"/>
        <v>78.774575366110497</v>
      </c>
      <c r="K333" s="11">
        <f>VLOOKUP(A333, total_pet_services_county!$A$2:$E$1875,2,0)</f>
        <v>118</v>
      </c>
      <c r="L333" s="11">
        <f>VLOOKUP(A333,  total_pet_services_county!$A$2:$E$1875, 3, 0)</f>
        <v>30319</v>
      </c>
      <c r="M333" s="11">
        <f>VLOOKUP(A333, total_pet_services_county!$A$2:$E$1875, 4, 0)</f>
        <v>7177</v>
      </c>
      <c r="N333" s="11">
        <f>VLOOKUP(A333, total_pet_services_county!$A$2:$E$1875, 5, 0)</f>
        <v>850</v>
      </c>
    </row>
    <row r="334" spans="1:14" x14ac:dyDescent="0.2">
      <c r="A334" s="57" t="s">
        <v>3715</v>
      </c>
      <c r="B334" s="57" t="s">
        <v>8598</v>
      </c>
      <c r="C334" s="56" t="s">
        <v>3173</v>
      </c>
      <c r="D334" s="56" t="str">
        <f>INDEX(pet_services_county!$A$2:$A$3603,MATCH(A334,pet_services_county!$B$2:$B$3603,0))</f>
        <v>0500000US12085</v>
      </c>
      <c r="E334" s="61">
        <v>161000</v>
      </c>
      <c r="F334" s="47">
        <f>VLOOKUP(C334, state_pop!$A$2:$B$52, 2, 0)</f>
        <v>21477737</v>
      </c>
      <c r="G334" s="33">
        <f t="shared" si="9"/>
        <v>7.4961342528777593E-3</v>
      </c>
      <c r="H334" s="33">
        <f>VLOOKUP(C334, pet_household_state!$A$3:$D$53, 3, 0)</f>
        <v>56</v>
      </c>
      <c r="I334" s="33">
        <f>VLOOKUP(C334, pet_household_state!$A$3:$D$53, 4, 0)</f>
        <v>4628</v>
      </c>
      <c r="J334" s="33">
        <f t="shared" si="10"/>
        <v>34.692109322318267</v>
      </c>
      <c r="K334" s="11">
        <f>VLOOKUP(A334, total_pet_services_county!$A$2:$E$1875,2,0)</f>
        <v>57</v>
      </c>
      <c r="L334" s="11">
        <f>VLOOKUP(A334,  total_pet_services_county!$A$2:$E$1875, 3, 0)</f>
        <v>16371</v>
      </c>
      <c r="M334" s="11">
        <f>VLOOKUP(A334, total_pet_services_county!$A$2:$E$1875, 4, 0)</f>
        <v>3944</v>
      </c>
      <c r="N334" s="11">
        <f>VLOOKUP(A334, total_pet_services_county!$A$2:$E$1875, 5, 0)</f>
        <v>479</v>
      </c>
    </row>
    <row r="335" spans="1:14" x14ac:dyDescent="0.2">
      <c r="A335" s="57" t="s">
        <v>3717</v>
      </c>
      <c r="B335" s="57" t="s">
        <v>8599</v>
      </c>
      <c r="C335" s="56" t="s">
        <v>3173</v>
      </c>
      <c r="D335" s="56" t="str">
        <f>INDEX(pet_services_county!$A$2:$A$3603,MATCH(A335,pet_services_county!$B$2:$B$3603,0))</f>
        <v>0500000US12086</v>
      </c>
      <c r="E335" s="61">
        <v>2716940</v>
      </c>
      <c r="F335" s="47">
        <f>VLOOKUP(C335, state_pop!$A$2:$B$52, 2, 0)</f>
        <v>21477737</v>
      </c>
      <c r="G335" s="33">
        <f t="shared" si="9"/>
        <v>0.12650029190691739</v>
      </c>
      <c r="H335" s="33">
        <f>VLOOKUP(C335, pet_household_state!$A$3:$D$53, 3, 0)</f>
        <v>56</v>
      </c>
      <c r="I335" s="33">
        <f>VLOOKUP(C335, pet_household_state!$A$3:$D$53, 4, 0)</f>
        <v>4628</v>
      </c>
      <c r="J335" s="33">
        <f t="shared" si="10"/>
        <v>585.44335094521364</v>
      </c>
      <c r="K335" s="11">
        <f>VLOOKUP(A335, total_pet_services_county!$A$2:$E$1875,2,0)</f>
        <v>450</v>
      </c>
      <c r="L335" s="11">
        <f>VLOOKUP(A335,  total_pet_services_county!$A$2:$E$1875, 3, 0)</f>
        <v>98426</v>
      </c>
      <c r="M335" s="11">
        <f>VLOOKUP(A335, total_pet_services_county!$A$2:$E$1875, 4, 0)</f>
        <v>23173</v>
      </c>
      <c r="N335" s="11">
        <f>VLOOKUP(A335, total_pet_services_county!$A$2:$E$1875, 5, 0)</f>
        <v>3050</v>
      </c>
    </row>
    <row r="336" spans="1:14" x14ac:dyDescent="0.2">
      <c r="A336" s="57" t="s">
        <v>3719</v>
      </c>
      <c r="B336" s="57" t="s">
        <v>8357</v>
      </c>
      <c r="C336" s="56" t="s">
        <v>3173</v>
      </c>
      <c r="D336" s="56" t="str">
        <f>INDEX(pet_services_county!$A$2:$A$3603,MATCH(A336,pet_services_county!$B$2:$B$3603,0))</f>
        <v>0500000US12087</v>
      </c>
      <c r="E336" s="61">
        <v>74228</v>
      </c>
      <c r="F336" s="47">
        <f>VLOOKUP(C336, state_pop!$A$2:$B$52, 2, 0)</f>
        <v>21477737</v>
      </c>
      <c r="G336" s="33">
        <f t="shared" si="9"/>
        <v>3.4560438094572068E-3</v>
      </c>
      <c r="H336" s="33">
        <f>VLOOKUP(C336, pet_household_state!$A$3:$D$53, 3, 0)</f>
        <v>56</v>
      </c>
      <c r="I336" s="33">
        <f>VLOOKUP(C336, pet_household_state!$A$3:$D$53, 4, 0)</f>
        <v>4628</v>
      </c>
      <c r="J336" s="33">
        <f t="shared" si="10"/>
        <v>15.994570750167952</v>
      </c>
      <c r="K336" s="11">
        <f>VLOOKUP(A336, total_pet_services_county!$A$2:$E$1875,2,0)</f>
        <v>25</v>
      </c>
      <c r="L336" s="11">
        <f>VLOOKUP(A336,  total_pet_services_county!$A$2:$E$1875, 3, 0)</f>
        <v>5668</v>
      </c>
      <c r="M336" s="11">
        <f>VLOOKUP(A336, total_pet_services_county!$A$2:$E$1875, 4, 0)</f>
        <v>1323</v>
      </c>
      <c r="N336" s="11">
        <f>VLOOKUP(A336, total_pet_services_county!$A$2:$E$1875, 5, 0)</f>
        <v>147</v>
      </c>
    </row>
    <row r="337" spans="1:14" x14ac:dyDescent="0.2">
      <c r="A337" s="57" t="s">
        <v>3721</v>
      </c>
      <c r="B337" s="57" t="s">
        <v>8600</v>
      </c>
      <c r="C337" s="56" t="s">
        <v>3173</v>
      </c>
      <c r="D337" s="56" t="str">
        <f>INDEX(pet_services_county!$A$2:$A$3603,MATCH(A337,pet_services_county!$B$2:$B$3603,0))</f>
        <v>0500000US12089</v>
      </c>
      <c r="E337" s="61">
        <v>88625</v>
      </c>
      <c r="F337" s="47">
        <f>VLOOKUP(C337, state_pop!$A$2:$B$52, 2, 0)</f>
        <v>21477737</v>
      </c>
      <c r="G337" s="33">
        <f t="shared" si="9"/>
        <v>4.1263658270887663E-3</v>
      </c>
      <c r="H337" s="33">
        <f>VLOOKUP(C337, pet_household_state!$A$3:$D$53, 3, 0)</f>
        <v>56</v>
      </c>
      <c r="I337" s="33">
        <f>VLOOKUP(C337, pet_household_state!$A$3:$D$53, 4, 0)</f>
        <v>4628</v>
      </c>
      <c r="J337" s="33">
        <f t="shared" si="10"/>
        <v>19.096821047766809</v>
      </c>
      <c r="K337" s="11">
        <f>VLOOKUP(A337, total_pet_services_county!$A$2:$E$1875,2,0)</f>
        <v>25</v>
      </c>
      <c r="L337" s="11">
        <f>VLOOKUP(A337,  total_pet_services_county!$A$2:$E$1875, 3, 0)</f>
        <v>6963</v>
      </c>
      <c r="M337" s="11">
        <f>VLOOKUP(A337, total_pet_services_county!$A$2:$E$1875, 4, 0)</f>
        <v>1592</v>
      </c>
      <c r="N337" s="11">
        <f>VLOOKUP(A337, total_pet_services_county!$A$2:$E$1875, 5, 0)</f>
        <v>213</v>
      </c>
    </row>
    <row r="338" spans="1:14" x14ac:dyDescent="0.2">
      <c r="A338" s="57" t="s">
        <v>3723</v>
      </c>
      <c r="B338" s="57" t="s">
        <v>8601</v>
      </c>
      <c r="C338" s="56" t="s">
        <v>3173</v>
      </c>
      <c r="D338" s="56" t="str">
        <f>INDEX(pet_services_county!$A$2:$A$3603,MATCH(A338,pet_services_county!$B$2:$B$3603,0))</f>
        <v>0500000US12091</v>
      </c>
      <c r="E338" s="61">
        <v>210738</v>
      </c>
      <c r="F338" s="47">
        <f>VLOOKUP(C338, state_pop!$A$2:$B$52, 2, 0)</f>
        <v>21477737</v>
      </c>
      <c r="G338" s="33">
        <f t="shared" si="9"/>
        <v>9.8119275787761067E-3</v>
      </c>
      <c r="H338" s="33">
        <f>VLOOKUP(C338, pet_household_state!$A$3:$D$53, 3, 0)</f>
        <v>56</v>
      </c>
      <c r="I338" s="33">
        <f>VLOOKUP(C338, pet_household_state!$A$3:$D$53, 4, 0)</f>
        <v>4628</v>
      </c>
      <c r="J338" s="33">
        <f t="shared" si="10"/>
        <v>45.409600834575819</v>
      </c>
      <c r="K338" s="11">
        <f>VLOOKUP(A338, total_pet_services_county!$A$2:$E$1875,2,0)</f>
        <v>49</v>
      </c>
      <c r="L338" s="11">
        <f>VLOOKUP(A338,  total_pet_services_county!$A$2:$E$1875, 3, 0)</f>
        <v>15773</v>
      </c>
      <c r="M338" s="11">
        <f>VLOOKUP(A338, total_pet_services_county!$A$2:$E$1875, 4, 0)</f>
        <v>3556</v>
      </c>
      <c r="N338" s="11">
        <f>VLOOKUP(A338, total_pet_services_county!$A$2:$E$1875, 5, 0)</f>
        <v>515</v>
      </c>
    </row>
    <row r="339" spans="1:14" x14ac:dyDescent="0.2">
      <c r="A339" s="57" t="s">
        <v>3725</v>
      </c>
      <c r="B339" s="57" t="s">
        <v>8602</v>
      </c>
      <c r="C339" s="56" t="s">
        <v>3173</v>
      </c>
      <c r="D339" s="56" t="str">
        <f>INDEX(pet_services_county!$A$2:$A$3603,MATCH(A339,pet_services_county!$B$2:$B$3603,0))</f>
        <v>0500000US12093</v>
      </c>
      <c r="E339" s="61">
        <v>42168</v>
      </c>
      <c r="F339" s="47">
        <f>VLOOKUP(C339, state_pop!$A$2:$B$52, 2, 0)</f>
        <v>21477737</v>
      </c>
      <c r="G339" s="33">
        <f t="shared" si="9"/>
        <v>1.9633353364928532E-3</v>
      </c>
      <c r="H339" s="33">
        <f>VLOOKUP(C339, pet_household_state!$A$3:$D$53, 3, 0)</f>
        <v>56</v>
      </c>
      <c r="I339" s="33">
        <f>VLOOKUP(C339, pet_household_state!$A$3:$D$53, 4, 0)</f>
        <v>4628</v>
      </c>
      <c r="J339" s="33">
        <f t="shared" si="10"/>
        <v>9.0863159372889246</v>
      </c>
      <c r="K339" s="11">
        <f>VLOOKUP(A339, total_pet_services_county!$A$2:$E$1875,2,0)</f>
        <v>7</v>
      </c>
      <c r="L339" s="11">
        <f>VLOOKUP(A339,  total_pet_services_county!$A$2:$E$1875, 3, 0)</f>
        <v>2903</v>
      </c>
      <c r="M339" s="11">
        <f>VLOOKUP(A339, total_pet_services_county!$A$2:$E$1875, 4, 0)</f>
        <v>616</v>
      </c>
      <c r="N339" s="11">
        <f>VLOOKUP(A339, total_pet_services_county!$A$2:$E$1875, 5, 0)</f>
        <v>51</v>
      </c>
    </row>
    <row r="340" spans="1:14" x14ac:dyDescent="0.2">
      <c r="A340" s="57" t="s">
        <v>3727</v>
      </c>
      <c r="B340" s="57" t="s">
        <v>8475</v>
      </c>
      <c r="C340" s="56" t="s">
        <v>3173</v>
      </c>
      <c r="D340" s="56" t="str">
        <f>INDEX(pet_services_county!$A$2:$A$3603,MATCH(A340,pet_services_county!$B$2:$B$3603,0))</f>
        <v>0500000US12095</v>
      </c>
      <c r="E340" s="61">
        <v>1393452</v>
      </c>
      <c r="F340" s="47">
        <f>VLOOKUP(C340, state_pop!$A$2:$B$52, 2, 0)</f>
        <v>21477737</v>
      </c>
      <c r="G340" s="33">
        <f t="shared" si="9"/>
        <v>6.4878902279136758E-2</v>
      </c>
      <c r="H340" s="33">
        <f>VLOOKUP(C340, pet_household_state!$A$3:$D$53, 3, 0)</f>
        <v>56</v>
      </c>
      <c r="I340" s="33">
        <f>VLOOKUP(C340, pet_household_state!$A$3:$D$53, 4, 0)</f>
        <v>4628</v>
      </c>
      <c r="J340" s="33">
        <f t="shared" si="10"/>
        <v>300.25955974784489</v>
      </c>
      <c r="K340" s="11">
        <f>VLOOKUP(A340, total_pet_services_county!$A$2:$E$1875,2,0)</f>
        <v>241</v>
      </c>
      <c r="L340" s="11">
        <f>VLOOKUP(A340,  total_pet_services_county!$A$2:$E$1875, 3, 0)</f>
        <v>78853</v>
      </c>
      <c r="M340" s="11">
        <f>VLOOKUP(A340, total_pet_services_county!$A$2:$E$1875, 4, 0)</f>
        <v>18806</v>
      </c>
      <c r="N340" s="11">
        <f>VLOOKUP(A340, total_pet_services_county!$A$2:$E$1875, 5, 0)</f>
        <v>2550</v>
      </c>
    </row>
    <row r="341" spans="1:14" x14ac:dyDescent="0.2">
      <c r="A341" s="57" t="s">
        <v>3729</v>
      </c>
      <c r="B341" s="57" t="s">
        <v>8603</v>
      </c>
      <c r="C341" s="56" t="s">
        <v>3173</v>
      </c>
      <c r="D341" s="56" t="str">
        <f>INDEX(pet_services_county!$A$2:$A$3603,MATCH(A341,pet_services_county!$B$2:$B$3603,0))</f>
        <v>0500000US12097</v>
      </c>
      <c r="E341" s="61">
        <v>375751</v>
      </c>
      <c r="F341" s="47">
        <f>VLOOKUP(C341, state_pop!$A$2:$B$52, 2, 0)</f>
        <v>21477737</v>
      </c>
      <c r="G341" s="33">
        <f t="shared" si="9"/>
        <v>1.749490646989485E-2</v>
      </c>
      <c r="H341" s="33">
        <f>VLOOKUP(C341, pet_household_state!$A$3:$D$53, 3, 0)</f>
        <v>56</v>
      </c>
      <c r="I341" s="33">
        <f>VLOOKUP(C341, pet_household_state!$A$3:$D$53, 4, 0)</f>
        <v>4628</v>
      </c>
      <c r="J341" s="33">
        <f t="shared" si="10"/>
        <v>80.966427142673368</v>
      </c>
      <c r="K341" s="11">
        <f>VLOOKUP(A341, total_pet_services_county!$A$2:$E$1875,2,0)</f>
        <v>54</v>
      </c>
      <c r="L341" s="11">
        <f>VLOOKUP(A341,  total_pet_services_county!$A$2:$E$1875, 3, 0)</f>
        <v>11524</v>
      </c>
      <c r="M341" s="11">
        <f>VLOOKUP(A341, total_pet_services_county!$A$2:$E$1875, 4, 0)</f>
        <v>2760</v>
      </c>
      <c r="N341" s="11">
        <f>VLOOKUP(A341, total_pet_services_county!$A$2:$E$1875, 5, 0)</f>
        <v>364</v>
      </c>
    </row>
    <row r="342" spans="1:14" x14ac:dyDescent="0.2">
      <c r="A342" s="57" t="s">
        <v>3731</v>
      </c>
      <c r="B342" s="57" t="s">
        <v>8604</v>
      </c>
      <c r="C342" s="56" t="s">
        <v>3173</v>
      </c>
      <c r="D342" s="56" t="str">
        <f>INDEX(pet_services_county!$A$2:$A$3603,MATCH(A342,pet_services_county!$B$2:$B$3603,0))</f>
        <v>0500000US12099</v>
      </c>
      <c r="E342" s="61">
        <v>1496770</v>
      </c>
      <c r="F342" s="47">
        <f>VLOOKUP(C342, state_pop!$A$2:$B$52, 2, 0)</f>
        <v>21477737</v>
      </c>
      <c r="G342" s="33">
        <f t="shared" si="9"/>
        <v>6.9689371836520769E-2</v>
      </c>
      <c r="H342" s="33">
        <f>VLOOKUP(C342, pet_household_state!$A$3:$D$53, 3, 0)</f>
        <v>56</v>
      </c>
      <c r="I342" s="33">
        <f>VLOOKUP(C342, pet_household_state!$A$3:$D$53, 4, 0)</f>
        <v>4628</v>
      </c>
      <c r="J342" s="33">
        <f t="shared" si="10"/>
        <v>322.52241285941813</v>
      </c>
      <c r="K342" s="11">
        <f>VLOOKUP(A342, total_pet_services_county!$A$2:$E$1875,2,0)</f>
        <v>426</v>
      </c>
      <c r="L342" s="11">
        <f>VLOOKUP(A342,  total_pet_services_county!$A$2:$E$1875, 3, 0)</f>
        <v>128628</v>
      </c>
      <c r="M342" s="11">
        <f>VLOOKUP(A342, total_pet_services_county!$A$2:$E$1875, 4, 0)</f>
        <v>30257</v>
      </c>
      <c r="N342" s="11">
        <f>VLOOKUP(A342, total_pet_services_county!$A$2:$E$1875, 5, 0)</f>
        <v>3560</v>
      </c>
    </row>
    <row r="343" spans="1:14" x14ac:dyDescent="0.2">
      <c r="A343" s="57" t="s">
        <v>3733</v>
      </c>
      <c r="B343" s="57" t="s">
        <v>8605</v>
      </c>
      <c r="C343" s="56" t="s">
        <v>3173</v>
      </c>
      <c r="D343" s="56" t="str">
        <f>INDEX(pet_services_county!$A$2:$A$3603,MATCH(A343,pet_services_county!$B$2:$B$3603,0))</f>
        <v>0500000US12101</v>
      </c>
      <c r="E343" s="61">
        <v>553947</v>
      </c>
      <c r="F343" s="47">
        <f>VLOOKUP(C343, state_pop!$A$2:$B$52, 2, 0)</f>
        <v>21477737</v>
      </c>
      <c r="G343" s="33">
        <f t="shared" si="9"/>
        <v>2.5791683732788048E-2</v>
      </c>
      <c r="H343" s="33">
        <f>VLOOKUP(C343, pet_household_state!$A$3:$D$53, 3, 0)</f>
        <v>56</v>
      </c>
      <c r="I343" s="33">
        <f>VLOOKUP(C343, pet_household_state!$A$3:$D$53, 4, 0)</f>
        <v>4628</v>
      </c>
      <c r="J343" s="33">
        <f t="shared" si="10"/>
        <v>119.36391231534309</v>
      </c>
      <c r="K343" s="11">
        <f>VLOOKUP(A343, total_pet_services_county!$A$2:$E$1875,2,0)</f>
        <v>121</v>
      </c>
      <c r="L343" s="11">
        <f>VLOOKUP(A343,  total_pet_services_county!$A$2:$E$1875, 3, 0)</f>
        <v>30092</v>
      </c>
      <c r="M343" s="11">
        <f>VLOOKUP(A343, total_pet_services_county!$A$2:$E$1875, 4, 0)</f>
        <v>6935</v>
      </c>
      <c r="N343" s="11">
        <f>VLOOKUP(A343, total_pet_services_county!$A$2:$E$1875, 5, 0)</f>
        <v>926</v>
      </c>
    </row>
    <row r="344" spans="1:14" x14ac:dyDescent="0.2">
      <c r="A344" s="57" t="s">
        <v>3735</v>
      </c>
      <c r="B344" s="57" t="s">
        <v>8606</v>
      </c>
      <c r="C344" s="56" t="s">
        <v>3173</v>
      </c>
      <c r="D344" s="56" t="str">
        <f>INDEX(pet_services_county!$A$2:$A$3603,MATCH(A344,pet_services_county!$B$2:$B$3603,0))</f>
        <v>0500000US12103</v>
      </c>
      <c r="E344" s="61">
        <v>974996</v>
      </c>
      <c r="F344" s="47">
        <f>VLOOKUP(C344, state_pop!$A$2:$B$52, 2, 0)</f>
        <v>21477737</v>
      </c>
      <c r="G344" s="33">
        <f t="shared" si="9"/>
        <v>4.5395657838626112E-2</v>
      </c>
      <c r="H344" s="33">
        <f>VLOOKUP(C344, pet_household_state!$A$3:$D$53, 3, 0)</f>
        <v>56</v>
      </c>
      <c r="I344" s="33">
        <f>VLOOKUP(C344, pet_household_state!$A$3:$D$53, 4, 0)</f>
        <v>4628</v>
      </c>
      <c r="J344" s="33">
        <f t="shared" si="10"/>
        <v>210.09110447716165</v>
      </c>
      <c r="K344" s="11">
        <f>VLOOKUP(A344, total_pet_services_county!$A$2:$E$1875,2,0)</f>
        <v>311</v>
      </c>
      <c r="L344" s="11">
        <f>VLOOKUP(A344,  total_pet_services_county!$A$2:$E$1875, 3, 0)</f>
        <v>91187</v>
      </c>
      <c r="M344" s="11">
        <f>VLOOKUP(A344, total_pet_services_county!$A$2:$E$1875, 4, 0)</f>
        <v>21623</v>
      </c>
      <c r="N344" s="11">
        <f>VLOOKUP(A344, total_pet_services_county!$A$2:$E$1875, 5, 0)</f>
        <v>2721</v>
      </c>
    </row>
    <row r="345" spans="1:14" x14ac:dyDescent="0.2">
      <c r="A345" s="57" t="s">
        <v>3737</v>
      </c>
      <c r="B345" s="57" t="s">
        <v>8430</v>
      </c>
      <c r="C345" s="56" t="s">
        <v>3173</v>
      </c>
      <c r="D345" s="56" t="str">
        <f>INDEX(pet_services_county!$A$2:$A$3603,MATCH(A345,pet_services_county!$B$2:$B$3603,0))</f>
        <v>0500000US12105</v>
      </c>
      <c r="E345" s="61">
        <v>724777</v>
      </c>
      <c r="F345" s="47">
        <f>VLOOKUP(C345, state_pop!$A$2:$B$52, 2, 0)</f>
        <v>21477737</v>
      </c>
      <c r="G345" s="33">
        <f t="shared" si="9"/>
        <v>3.3745501213652072E-2</v>
      </c>
      <c r="H345" s="33">
        <f>VLOOKUP(C345, pet_household_state!$A$3:$D$53, 3, 0)</f>
        <v>56</v>
      </c>
      <c r="I345" s="33">
        <f>VLOOKUP(C345, pet_household_state!$A$3:$D$53, 4, 0)</f>
        <v>4628</v>
      </c>
      <c r="J345" s="33">
        <f t="shared" si="10"/>
        <v>156.1741796167818</v>
      </c>
      <c r="K345" s="11">
        <f>VLOOKUP(A345, total_pet_services_county!$A$2:$E$1875,2,0)</f>
        <v>103</v>
      </c>
      <c r="L345" s="11">
        <f>VLOOKUP(A345,  total_pet_services_county!$A$2:$E$1875, 3, 0)</f>
        <v>31283</v>
      </c>
      <c r="M345" s="11">
        <f>VLOOKUP(A345, total_pet_services_county!$A$2:$E$1875, 4, 0)</f>
        <v>7975</v>
      </c>
      <c r="N345" s="11">
        <f>VLOOKUP(A345, total_pet_services_county!$A$2:$E$1875, 5, 0)</f>
        <v>1033</v>
      </c>
    </row>
    <row r="346" spans="1:14" x14ac:dyDescent="0.2">
      <c r="A346" s="57" t="s">
        <v>3739</v>
      </c>
      <c r="B346" s="57" t="s">
        <v>8607</v>
      </c>
      <c r="C346" s="56" t="s">
        <v>3173</v>
      </c>
      <c r="D346" s="56" t="str">
        <f>INDEX(pet_services_county!$A$2:$A$3603,MATCH(A346,pet_services_county!$B$2:$B$3603,0))</f>
        <v>0500000US12107</v>
      </c>
      <c r="E346" s="61">
        <v>74521</v>
      </c>
      <c r="F346" s="47">
        <f>VLOOKUP(C346, state_pop!$A$2:$B$52, 2, 0)</f>
        <v>21477737</v>
      </c>
      <c r="G346" s="33">
        <f t="shared" si="9"/>
        <v>3.4696858426006426E-3</v>
      </c>
      <c r="H346" s="33">
        <f>VLOOKUP(C346, pet_household_state!$A$3:$D$53, 3, 0)</f>
        <v>56</v>
      </c>
      <c r="I346" s="33">
        <f>VLOOKUP(C346, pet_household_state!$A$3:$D$53, 4, 0)</f>
        <v>4628</v>
      </c>
      <c r="J346" s="33">
        <f t="shared" si="10"/>
        <v>16.057706079555775</v>
      </c>
      <c r="K346" s="11">
        <f>VLOOKUP(A346, total_pet_services_county!$A$2:$E$1875,2,0)</f>
        <v>7</v>
      </c>
      <c r="L346" s="11">
        <f>VLOOKUP(A346,  total_pet_services_county!$A$2:$E$1875, 3, 0)</f>
        <v>2090</v>
      </c>
      <c r="M346" s="11">
        <f>VLOOKUP(A346, total_pet_services_county!$A$2:$E$1875, 4, 0)</f>
        <v>493</v>
      </c>
      <c r="N346" s="11">
        <f>VLOOKUP(A346, total_pet_services_county!$A$2:$E$1875, 5, 0)</f>
        <v>65</v>
      </c>
    </row>
    <row r="347" spans="1:14" x14ac:dyDescent="0.2">
      <c r="A347" s="57" t="s">
        <v>3741</v>
      </c>
      <c r="B347" s="57" t="s">
        <v>8608</v>
      </c>
      <c r="C347" s="56" t="s">
        <v>3173</v>
      </c>
      <c r="D347" s="56" t="str">
        <f>INDEX(pet_services_county!$A$2:$A$3603,MATCH(A347,pet_services_county!$B$2:$B$3603,0))</f>
        <v>0500000US12109</v>
      </c>
      <c r="E347" s="61">
        <v>264672</v>
      </c>
      <c r="F347" s="47">
        <f>VLOOKUP(C347, state_pop!$A$2:$B$52, 2, 0)</f>
        <v>21477737</v>
      </c>
      <c r="G347" s="33">
        <f t="shared" si="9"/>
        <v>1.2323085993650076E-2</v>
      </c>
      <c r="H347" s="33">
        <f>VLOOKUP(C347, pet_household_state!$A$3:$D$53, 3, 0)</f>
        <v>56</v>
      </c>
      <c r="I347" s="33">
        <f>VLOOKUP(C347, pet_household_state!$A$3:$D$53, 4, 0)</f>
        <v>4628</v>
      </c>
      <c r="J347" s="33">
        <f t="shared" si="10"/>
        <v>57.031241978612556</v>
      </c>
      <c r="K347" s="11">
        <f>VLOOKUP(A347, total_pet_services_county!$A$2:$E$1875,2,0)</f>
        <v>69</v>
      </c>
      <c r="L347" s="11">
        <f>VLOOKUP(A347,  total_pet_services_county!$A$2:$E$1875, 3, 0)</f>
        <v>21754</v>
      </c>
      <c r="M347" s="11">
        <f>VLOOKUP(A347, total_pet_services_county!$A$2:$E$1875, 4, 0)</f>
        <v>5244</v>
      </c>
      <c r="N347" s="11">
        <f>VLOOKUP(A347, total_pet_services_county!$A$2:$E$1875, 5, 0)</f>
        <v>738</v>
      </c>
    </row>
    <row r="348" spans="1:14" x14ac:dyDescent="0.2">
      <c r="A348" s="57" t="s">
        <v>3743</v>
      </c>
      <c r="B348" s="57" t="s">
        <v>8609</v>
      </c>
      <c r="C348" s="56" t="s">
        <v>3173</v>
      </c>
      <c r="D348" s="56" t="str">
        <f>INDEX(pet_services_county!$A$2:$A$3603,MATCH(A348,pet_services_county!$B$2:$B$3603,0))</f>
        <v>0500000US12111</v>
      </c>
      <c r="E348" s="61">
        <v>328297</v>
      </c>
      <c r="F348" s="47">
        <f>VLOOKUP(C348, state_pop!$A$2:$B$52, 2, 0)</f>
        <v>21477737</v>
      </c>
      <c r="G348" s="33">
        <f t="shared" si="9"/>
        <v>1.5285455818739191E-2</v>
      </c>
      <c r="H348" s="33">
        <f>VLOOKUP(C348, pet_household_state!$A$3:$D$53, 3, 0)</f>
        <v>56</v>
      </c>
      <c r="I348" s="33">
        <f>VLOOKUP(C348, pet_household_state!$A$3:$D$53, 4, 0)</f>
        <v>4628</v>
      </c>
      <c r="J348" s="33">
        <f t="shared" si="10"/>
        <v>70.741089529124977</v>
      </c>
      <c r="K348" s="11">
        <f>VLOOKUP(A348, total_pet_services_county!$A$2:$E$1875,2,0)</f>
        <v>37</v>
      </c>
      <c r="L348" s="11">
        <f>VLOOKUP(A348,  total_pet_services_county!$A$2:$E$1875, 3, 0)</f>
        <v>12354</v>
      </c>
      <c r="M348" s="11">
        <f>VLOOKUP(A348, total_pet_services_county!$A$2:$E$1875, 4, 0)</f>
        <v>2856</v>
      </c>
      <c r="N348" s="11">
        <f>VLOOKUP(A348, total_pet_services_county!$A$2:$E$1875, 5, 0)</f>
        <v>326</v>
      </c>
    </row>
    <row r="349" spans="1:14" x14ac:dyDescent="0.2">
      <c r="A349" s="57" t="s">
        <v>3745</v>
      </c>
      <c r="B349" s="57" t="s">
        <v>8610</v>
      </c>
      <c r="C349" s="56" t="s">
        <v>3173</v>
      </c>
      <c r="D349" s="56" t="str">
        <f>INDEX(pet_services_county!$A$2:$A$3603,MATCH(A349,pet_services_county!$B$2:$B$3603,0))</f>
        <v>0500000US12113</v>
      </c>
      <c r="E349" s="61">
        <v>184313</v>
      </c>
      <c r="F349" s="47">
        <f>VLOOKUP(C349, state_pop!$A$2:$B$52, 2, 0)</f>
        <v>21477737</v>
      </c>
      <c r="G349" s="33">
        <f t="shared" si="9"/>
        <v>8.5815838046624741E-3</v>
      </c>
      <c r="H349" s="33">
        <f>VLOOKUP(C349, pet_household_state!$A$3:$D$53, 3, 0)</f>
        <v>56</v>
      </c>
      <c r="I349" s="33">
        <f>VLOOKUP(C349, pet_household_state!$A$3:$D$53, 4, 0)</f>
        <v>4628</v>
      </c>
      <c r="J349" s="33">
        <f t="shared" si="10"/>
        <v>39.715569847977932</v>
      </c>
      <c r="K349" s="11">
        <f>VLOOKUP(A349, total_pet_services_county!$A$2:$E$1875,2,0)</f>
        <v>22</v>
      </c>
      <c r="L349" s="11">
        <f>VLOOKUP(A349,  total_pet_services_county!$A$2:$E$1875, 3, 0)</f>
        <v>7571</v>
      </c>
      <c r="M349" s="11">
        <f>VLOOKUP(A349, total_pet_services_county!$A$2:$E$1875, 4, 0)</f>
        <v>1713</v>
      </c>
      <c r="N349" s="11">
        <f>VLOOKUP(A349, total_pet_services_county!$A$2:$E$1875, 5, 0)</f>
        <v>224</v>
      </c>
    </row>
    <row r="350" spans="1:14" x14ac:dyDescent="0.2">
      <c r="A350" s="57" t="s">
        <v>3747</v>
      </c>
      <c r="B350" s="57" t="s">
        <v>8611</v>
      </c>
      <c r="C350" s="56" t="s">
        <v>3173</v>
      </c>
      <c r="D350" s="56" t="str">
        <f>INDEX(pet_services_county!$A$2:$A$3603,MATCH(A350,pet_services_county!$B$2:$B$3603,0))</f>
        <v>0500000US12115</v>
      </c>
      <c r="E350" s="61">
        <v>433742</v>
      </c>
      <c r="F350" s="47">
        <f>VLOOKUP(C350, state_pop!$A$2:$B$52, 2, 0)</f>
        <v>21477737</v>
      </c>
      <c r="G350" s="33">
        <f t="shared" si="9"/>
        <v>2.0194958155973323E-2</v>
      </c>
      <c r="H350" s="33">
        <f>VLOOKUP(C350, pet_household_state!$A$3:$D$53, 3, 0)</f>
        <v>56</v>
      </c>
      <c r="I350" s="33">
        <f>VLOOKUP(C350, pet_household_state!$A$3:$D$53, 4, 0)</f>
        <v>4628</v>
      </c>
      <c r="J350" s="33">
        <f t="shared" si="10"/>
        <v>93.46226634584454</v>
      </c>
      <c r="K350" s="11">
        <f>VLOOKUP(A350, total_pet_services_county!$A$2:$E$1875,2,0)</f>
        <v>130</v>
      </c>
      <c r="L350" s="11">
        <f>VLOOKUP(A350,  total_pet_services_county!$A$2:$E$1875, 3, 0)</f>
        <v>34098</v>
      </c>
      <c r="M350" s="11">
        <f>VLOOKUP(A350, total_pet_services_county!$A$2:$E$1875, 4, 0)</f>
        <v>8221</v>
      </c>
      <c r="N350" s="11">
        <f>VLOOKUP(A350, total_pet_services_county!$A$2:$E$1875, 5, 0)</f>
        <v>1062</v>
      </c>
    </row>
    <row r="351" spans="1:14" x14ac:dyDescent="0.2">
      <c r="A351" s="57" t="s">
        <v>3749</v>
      </c>
      <c r="B351" s="57" t="s">
        <v>8612</v>
      </c>
      <c r="C351" s="56" t="s">
        <v>3173</v>
      </c>
      <c r="D351" s="56" t="str">
        <f>INDEX(pet_services_county!$A$2:$A$3603,MATCH(A351,pet_services_county!$B$2:$B$3603,0))</f>
        <v>0500000US12117</v>
      </c>
      <c r="E351" s="61">
        <v>471826</v>
      </c>
      <c r="F351" s="47">
        <f>VLOOKUP(C351, state_pop!$A$2:$B$52, 2, 0)</f>
        <v>21477737</v>
      </c>
      <c r="G351" s="33">
        <f t="shared" si="9"/>
        <v>2.1968143105579513E-2</v>
      </c>
      <c r="H351" s="33">
        <f>VLOOKUP(C351, pet_household_state!$A$3:$D$53, 3, 0)</f>
        <v>56</v>
      </c>
      <c r="I351" s="33">
        <f>VLOOKUP(C351, pet_household_state!$A$3:$D$53, 4, 0)</f>
        <v>4628</v>
      </c>
      <c r="J351" s="33">
        <f t="shared" si="10"/>
        <v>101.66856629262199</v>
      </c>
      <c r="K351" s="11">
        <f>VLOOKUP(A351, total_pet_services_county!$A$2:$E$1875,2,0)</f>
        <v>143</v>
      </c>
      <c r="L351" s="11">
        <f>VLOOKUP(A351,  total_pet_services_county!$A$2:$E$1875, 3, 0)</f>
        <v>53912</v>
      </c>
      <c r="M351" s="11">
        <f>VLOOKUP(A351, total_pet_services_county!$A$2:$E$1875, 4, 0)</f>
        <v>12127</v>
      </c>
      <c r="N351" s="11">
        <f>VLOOKUP(A351, total_pet_services_county!$A$2:$E$1875, 5, 0)</f>
        <v>1517</v>
      </c>
    </row>
    <row r="352" spans="1:14" x14ac:dyDescent="0.2">
      <c r="A352" s="57" t="s">
        <v>3751</v>
      </c>
      <c r="B352" s="57" t="s">
        <v>8367</v>
      </c>
      <c r="C352" s="56" t="s">
        <v>3173</v>
      </c>
      <c r="D352" s="56" t="str">
        <f>INDEX(pet_services_county!$A$2:$A$3603,MATCH(A352,pet_services_county!$B$2:$B$3603,0))</f>
        <v>0500000US12119</v>
      </c>
      <c r="E352" s="61">
        <v>132420</v>
      </c>
      <c r="F352" s="47">
        <f>VLOOKUP(C352, state_pop!$A$2:$B$52, 2, 0)</f>
        <v>21477737</v>
      </c>
      <c r="G352" s="33">
        <f t="shared" si="9"/>
        <v>6.1654540233917572E-3</v>
      </c>
      <c r="H352" s="33">
        <f>VLOOKUP(C352, pet_household_state!$A$3:$D$53, 3, 0)</f>
        <v>56</v>
      </c>
      <c r="I352" s="33">
        <f>VLOOKUP(C352, pet_household_state!$A$3:$D$53, 4, 0)</f>
        <v>4628</v>
      </c>
      <c r="J352" s="33">
        <f t="shared" si="10"/>
        <v>28.533721220257053</v>
      </c>
      <c r="K352" s="11">
        <f>VLOOKUP(A352, total_pet_services_county!$A$2:$E$1875,2,0)</f>
        <v>19</v>
      </c>
      <c r="L352" s="11">
        <f>VLOOKUP(A352,  total_pet_services_county!$A$2:$E$1875, 3, 0)</f>
        <v>5794</v>
      </c>
      <c r="M352" s="11">
        <f>VLOOKUP(A352, total_pet_services_county!$A$2:$E$1875, 4, 0)</f>
        <v>1340</v>
      </c>
      <c r="N352" s="11">
        <f>VLOOKUP(A352, total_pet_services_county!$A$2:$E$1875, 5, 0)</f>
        <v>136</v>
      </c>
    </row>
    <row r="353" spans="1:14" x14ac:dyDescent="0.2">
      <c r="A353" s="57" t="s">
        <v>3753</v>
      </c>
      <c r="B353" s="57" t="s">
        <v>8613</v>
      </c>
      <c r="C353" s="56" t="s">
        <v>3173</v>
      </c>
      <c r="D353" s="56" t="str">
        <f>INDEX(pet_services_county!$A$2:$A$3603,MATCH(A353,pet_services_county!$B$2:$B$3603,0))</f>
        <v>0500000US12121</v>
      </c>
      <c r="E353" s="61">
        <v>44417</v>
      </c>
      <c r="F353" s="47">
        <f>VLOOKUP(C353, state_pop!$A$2:$B$52, 2, 0)</f>
        <v>21477737</v>
      </c>
      <c r="G353" s="33">
        <f t="shared" si="9"/>
        <v>2.0680484168327418E-3</v>
      </c>
      <c r="H353" s="33">
        <f>VLOOKUP(C353, pet_household_state!$A$3:$D$53, 3, 0)</f>
        <v>56</v>
      </c>
      <c r="I353" s="33">
        <f>VLOOKUP(C353, pet_household_state!$A$3:$D$53, 4, 0)</f>
        <v>4628</v>
      </c>
      <c r="J353" s="33">
        <f t="shared" si="10"/>
        <v>9.5709280731019284</v>
      </c>
      <c r="K353" s="11">
        <f>VLOOKUP(A353, total_pet_services_county!$A$2:$E$1875,2,0)</f>
        <v>7</v>
      </c>
      <c r="L353" s="11">
        <f>VLOOKUP(A353,  total_pet_services_county!$A$2:$E$1875, 3, 0)</f>
        <v>1970</v>
      </c>
      <c r="M353" s="11">
        <f>VLOOKUP(A353, total_pet_services_county!$A$2:$E$1875, 4, 0)</f>
        <v>473</v>
      </c>
      <c r="N353" s="11">
        <f>VLOOKUP(A353, total_pet_services_county!$A$2:$E$1875, 5, 0)</f>
        <v>63</v>
      </c>
    </row>
    <row r="354" spans="1:14" x14ac:dyDescent="0.2">
      <c r="A354" s="57" t="s">
        <v>7161</v>
      </c>
      <c r="B354" s="57" t="s">
        <v>8614</v>
      </c>
      <c r="C354" s="56" t="s">
        <v>3173</v>
      </c>
      <c r="D354" s="56" t="e">
        <f>INDEX(pet_services_county!$A$2:$A$3603,MATCH(A354,pet_services_county!$B$2:$B$3603,0))</f>
        <v>#N/A</v>
      </c>
      <c r="E354" s="61">
        <v>21569</v>
      </c>
      <c r="F354" s="47">
        <f>VLOOKUP(C354, state_pop!$A$2:$B$52, 2, 0)</f>
        <v>21477737</v>
      </c>
      <c r="G354" s="33">
        <f t="shared" si="9"/>
        <v>1.0042491906852198E-3</v>
      </c>
      <c r="H354" s="33">
        <f>VLOOKUP(C354, pet_household_state!$A$3:$D$53, 3, 0)</f>
        <v>56</v>
      </c>
      <c r="I354" s="33">
        <f>VLOOKUP(C354, pet_household_state!$A$3:$D$53, 4, 0)</f>
        <v>4628</v>
      </c>
      <c r="J354" s="33">
        <f t="shared" si="10"/>
        <v>4.6476652544911969</v>
      </c>
      <c r="K354" s="11" t="e">
        <f>VLOOKUP(A354, total_pet_services_county!$A$2:$E$1875,2,0)</f>
        <v>#N/A</v>
      </c>
      <c r="L354" s="11" t="e">
        <f>VLOOKUP(A354,  total_pet_services_county!$A$2:$E$1875, 3, 0)</f>
        <v>#N/A</v>
      </c>
      <c r="M354" s="11" t="e">
        <f>VLOOKUP(A354, total_pet_services_county!$A$2:$E$1875, 4, 0)</f>
        <v>#N/A</v>
      </c>
      <c r="N354" s="11" t="e">
        <f>VLOOKUP(A354, total_pet_services_county!$A$2:$E$1875, 5, 0)</f>
        <v>#N/A</v>
      </c>
    </row>
    <row r="355" spans="1:14" x14ac:dyDescent="0.2">
      <c r="A355" s="57" t="s">
        <v>7162</v>
      </c>
      <c r="B355" s="57" t="s">
        <v>8442</v>
      </c>
      <c r="C355" s="56" t="s">
        <v>3173</v>
      </c>
      <c r="D355" s="56" t="e">
        <f>INDEX(pet_services_county!$A$2:$A$3603,MATCH(A355,pet_services_county!$B$2:$B$3603,0))</f>
        <v>#N/A</v>
      </c>
      <c r="E355" s="61">
        <v>15237</v>
      </c>
      <c r="F355" s="47">
        <f>VLOOKUP(C355, state_pop!$A$2:$B$52, 2, 0)</f>
        <v>21477737</v>
      </c>
      <c r="G355" s="33">
        <f t="shared" si="9"/>
        <v>7.0943228329874793E-4</v>
      </c>
      <c r="H355" s="33">
        <f>VLOOKUP(C355, pet_household_state!$A$3:$D$53, 3, 0)</f>
        <v>56</v>
      </c>
      <c r="I355" s="33">
        <f>VLOOKUP(C355, pet_household_state!$A$3:$D$53, 4, 0)</f>
        <v>4628</v>
      </c>
      <c r="J355" s="33">
        <f t="shared" si="10"/>
        <v>3.2832526071066055</v>
      </c>
      <c r="K355" s="11" t="e">
        <f>VLOOKUP(A355, total_pet_services_county!$A$2:$E$1875,2,0)</f>
        <v>#N/A</v>
      </c>
      <c r="L355" s="11" t="e">
        <f>VLOOKUP(A355,  total_pet_services_county!$A$2:$E$1875, 3, 0)</f>
        <v>#N/A</v>
      </c>
      <c r="M355" s="11" t="e">
        <f>VLOOKUP(A355, total_pet_services_county!$A$2:$E$1875, 4, 0)</f>
        <v>#N/A</v>
      </c>
      <c r="N355" s="11" t="e">
        <f>VLOOKUP(A355, total_pet_services_county!$A$2:$E$1875, 5, 0)</f>
        <v>#N/A</v>
      </c>
    </row>
    <row r="356" spans="1:14" x14ac:dyDescent="0.2">
      <c r="A356" s="57" t="s">
        <v>3755</v>
      </c>
      <c r="B356" s="57" t="s">
        <v>8615</v>
      </c>
      <c r="C356" s="56" t="s">
        <v>3173</v>
      </c>
      <c r="D356" s="56" t="str">
        <f>INDEX(pet_services_county!$A$2:$A$3603,MATCH(A356,pet_services_county!$B$2:$B$3603,0))</f>
        <v>0500000US12127</v>
      </c>
      <c r="E356" s="61">
        <v>553284</v>
      </c>
      <c r="F356" s="47">
        <f>VLOOKUP(C356, state_pop!$A$2:$B$52, 2, 0)</f>
        <v>21477737</v>
      </c>
      <c r="G356" s="33">
        <f t="shared" si="9"/>
        <v>2.5760814558815018E-2</v>
      </c>
      <c r="H356" s="33">
        <f>VLOOKUP(C356, pet_household_state!$A$3:$D$53, 3, 0)</f>
        <v>56</v>
      </c>
      <c r="I356" s="33">
        <f>VLOOKUP(C356, pet_household_state!$A$3:$D$53, 4, 0)</f>
        <v>4628</v>
      </c>
      <c r="J356" s="33">
        <f t="shared" si="10"/>
        <v>119.2210497781959</v>
      </c>
      <c r="K356" s="11">
        <f>VLOOKUP(A356, total_pet_services_county!$A$2:$E$1875,2,0)</f>
        <v>131</v>
      </c>
      <c r="L356" s="11">
        <f>VLOOKUP(A356,  total_pet_services_county!$A$2:$E$1875, 3, 0)</f>
        <v>29162</v>
      </c>
      <c r="M356" s="11">
        <f>VLOOKUP(A356, total_pet_services_county!$A$2:$E$1875, 4, 0)</f>
        <v>7037</v>
      </c>
      <c r="N356" s="11">
        <f>VLOOKUP(A356, total_pet_services_county!$A$2:$E$1875, 5, 0)</f>
        <v>937</v>
      </c>
    </row>
    <row r="357" spans="1:14" x14ac:dyDescent="0.2">
      <c r="A357" s="57" t="s">
        <v>3757</v>
      </c>
      <c r="B357" s="57" t="s">
        <v>8616</v>
      </c>
      <c r="C357" s="56" t="s">
        <v>3173</v>
      </c>
      <c r="D357" s="56" t="str">
        <f>INDEX(pet_services_county!$A$2:$A$3603,MATCH(A357,pet_services_county!$B$2:$B$3603,0))</f>
        <v>0500000US12129</v>
      </c>
      <c r="E357" s="61">
        <v>33739</v>
      </c>
      <c r="F357" s="47">
        <f>VLOOKUP(C357, state_pop!$A$2:$B$52, 2, 0)</f>
        <v>21477737</v>
      </c>
      <c r="G357" s="33">
        <f t="shared" si="9"/>
        <v>1.5708824444586504E-3</v>
      </c>
      <c r="H357" s="33">
        <f>VLOOKUP(C357, pet_household_state!$A$3:$D$53, 3, 0)</f>
        <v>56</v>
      </c>
      <c r="I357" s="33">
        <f>VLOOKUP(C357, pet_household_state!$A$3:$D$53, 4, 0)</f>
        <v>4628</v>
      </c>
      <c r="J357" s="33">
        <f t="shared" si="10"/>
        <v>7.2700439529546346</v>
      </c>
      <c r="K357" s="11">
        <f>VLOOKUP(A357, total_pet_services_county!$A$2:$E$1875,2,0)</f>
        <v>6</v>
      </c>
      <c r="L357" s="11">
        <f>VLOOKUP(A357,  total_pet_services_county!$A$2:$E$1875, 3, 0)</f>
        <v>2486</v>
      </c>
      <c r="M357" s="11">
        <f>VLOOKUP(A357, total_pet_services_county!$A$2:$E$1875, 4, 0)</f>
        <v>565</v>
      </c>
      <c r="N357" s="11">
        <f>VLOOKUP(A357, total_pet_services_county!$A$2:$E$1875, 5, 0)</f>
        <v>57</v>
      </c>
    </row>
    <row r="358" spans="1:14" x14ac:dyDescent="0.2">
      <c r="A358" s="57" t="s">
        <v>3759</v>
      </c>
      <c r="B358" s="57" t="s">
        <v>8617</v>
      </c>
      <c r="C358" s="56" t="s">
        <v>3173</v>
      </c>
      <c r="D358" s="56" t="str">
        <f>INDEX(pet_services_county!$A$2:$A$3603,MATCH(A358,pet_services_county!$B$2:$B$3603,0))</f>
        <v>0500000US12131</v>
      </c>
      <c r="E358" s="61">
        <v>74071</v>
      </c>
      <c r="F358" s="47">
        <f>VLOOKUP(C358, state_pop!$A$2:$B$52, 2, 0)</f>
        <v>21477737</v>
      </c>
      <c r="G358" s="33">
        <f t="shared" ref="G358:G421" si="11">E358/F358</f>
        <v>3.4487339145646491E-3</v>
      </c>
      <c r="H358" s="33">
        <f>VLOOKUP(C358, pet_household_state!$A$3:$D$53, 3, 0)</f>
        <v>56</v>
      </c>
      <c r="I358" s="33">
        <f>VLOOKUP(C358, pet_household_state!$A$3:$D$53, 4, 0)</f>
        <v>4628</v>
      </c>
      <c r="J358" s="33">
        <f t="shared" ref="J358:J421" si="12">G358*I358</f>
        <v>15.960740556605195</v>
      </c>
      <c r="K358" s="11">
        <f>VLOOKUP(A358, total_pet_services_county!$A$2:$E$1875,2,0)</f>
        <v>19</v>
      </c>
      <c r="L358" s="11">
        <f>VLOOKUP(A358,  total_pet_services_county!$A$2:$E$1875, 3, 0)</f>
        <v>4404</v>
      </c>
      <c r="M358" s="11">
        <f>VLOOKUP(A358, total_pet_services_county!$A$2:$E$1875, 4, 0)</f>
        <v>1071</v>
      </c>
      <c r="N358" s="11">
        <f>VLOOKUP(A358, total_pet_services_county!$A$2:$E$1875, 5, 0)</f>
        <v>137</v>
      </c>
    </row>
    <row r="359" spans="1:14" x14ac:dyDescent="0.2">
      <c r="A359" s="57" t="s">
        <v>3761</v>
      </c>
      <c r="B359" s="57" t="s">
        <v>8372</v>
      </c>
      <c r="C359" s="56" t="s">
        <v>3173</v>
      </c>
      <c r="D359" s="56" t="str">
        <f>INDEX(pet_services_county!$A$2:$A$3603,MATCH(A359,pet_services_county!$B$2:$B$3603,0))</f>
        <v>0500000US12133</v>
      </c>
      <c r="E359" s="61">
        <v>25473</v>
      </c>
      <c r="F359" s="47">
        <f>VLOOKUP(C359, state_pop!$A$2:$B$52, 2, 0)</f>
        <v>21477737</v>
      </c>
      <c r="G359" s="33">
        <f t="shared" si="11"/>
        <v>1.1860188063574854E-3</v>
      </c>
      <c r="H359" s="33">
        <f>VLOOKUP(C359, pet_household_state!$A$3:$D$53, 3, 0)</f>
        <v>56</v>
      </c>
      <c r="I359" s="33">
        <f>VLOOKUP(C359, pet_household_state!$A$3:$D$53, 4, 0)</f>
        <v>4628</v>
      </c>
      <c r="J359" s="33">
        <f t="shared" si="12"/>
        <v>5.4888950358224422</v>
      </c>
      <c r="K359" s="11">
        <f>VLOOKUP(A359, total_pet_services_county!$A$2:$E$1875,2,0)</f>
        <v>3</v>
      </c>
      <c r="L359" s="11">
        <f>VLOOKUP(A359,  total_pet_services_county!$A$2:$E$1875, 3, 0)</f>
        <v>1065</v>
      </c>
      <c r="M359" s="11">
        <f>VLOOKUP(A359, total_pet_services_county!$A$2:$E$1875, 4, 0)</f>
        <v>259</v>
      </c>
      <c r="N359" s="11">
        <f>VLOOKUP(A359, total_pet_services_county!$A$2:$E$1875, 5, 0)</f>
        <v>30</v>
      </c>
    </row>
    <row r="360" spans="1:14" x14ac:dyDescent="0.2">
      <c r="A360" s="57" t="s">
        <v>7163</v>
      </c>
      <c r="B360" s="57" t="s">
        <v>8618</v>
      </c>
      <c r="C360" s="56" t="s">
        <v>3175</v>
      </c>
      <c r="D360" s="56" t="e">
        <f>INDEX(pet_services_county!$A$2:$A$3603,MATCH(A360,pet_services_county!$B$2:$B$3603,0))</f>
        <v>#N/A</v>
      </c>
      <c r="E360" s="61">
        <v>18386</v>
      </c>
      <c r="F360" s="47">
        <f>VLOOKUP(C360, state_pop!$A$2:$B$52, 2, 0)</f>
        <v>10617423</v>
      </c>
      <c r="G360" s="33">
        <f t="shared" si="11"/>
        <v>1.7316819721697064E-3</v>
      </c>
      <c r="H360" s="33">
        <f>VLOOKUP(C360, pet_household_state!$A$3:$D$53, 3, 0)</f>
        <v>51.1</v>
      </c>
      <c r="I360" s="33">
        <f>VLOOKUP(C360, pet_household_state!$A$3:$D$53, 4, 0)</f>
        <v>2044</v>
      </c>
      <c r="J360" s="33">
        <f t="shared" si="12"/>
        <v>3.53955795111488</v>
      </c>
      <c r="K360" s="11" t="e">
        <f>VLOOKUP(A360, total_pet_services_county!$A$2:$E$1875,2,0)</f>
        <v>#N/A</v>
      </c>
      <c r="L360" s="11" t="e">
        <f>VLOOKUP(A360,  total_pet_services_county!$A$2:$E$1875, 3, 0)</f>
        <v>#N/A</v>
      </c>
      <c r="M360" s="11" t="e">
        <f>VLOOKUP(A360, total_pet_services_county!$A$2:$E$1875, 4, 0)</f>
        <v>#N/A</v>
      </c>
      <c r="N360" s="11" t="e">
        <f>VLOOKUP(A360, total_pet_services_county!$A$2:$E$1875, 5, 0)</f>
        <v>#N/A</v>
      </c>
    </row>
    <row r="361" spans="1:14" x14ac:dyDescent="0.2">
      <c r="A361" s="57" t="s">
        <v>7164</v>
      </c>
      <c r="B361" s="57" t="s">
        <v>8619</v>
      </c>
      <c r="C361" s="56" t="s">
        <v>3175</v>
      </c>
      <c r="D361" s="56" t="e">
        <f>INDEX(pet_services_county!$A$2:$A$3603,MATCH(A361,pet_services_county!$B$2:$B$3603,0))</f>
        <v>#N/A</v>
      </c>
      <c r="E361" s="61">
        <v>8165</v>
      </c>
      <c r="F361" s="47">
        <f>VLOOKUP(C361, state_pop!$A$2:$B$52, 2, 0)</f>
        <v>10617423</v>
      </c>
      <c r="G361" s="33">
        <f t="shared" si="11"/>
        <v>7.6901899830118857E-4</v>
      </c>
      <c r="H361" s="33">
        <f>VLOOKUP(C361, pet_household_state!$A$3:$D$53, 3, 0)</f>
        <v>51.1</v>
      </c>
      <c r="I361" s="33">
        <f>VLOOKUP(C361, pet_household_state!$A$3:$D$53, 4, 0)</f>
        <v>2044</v>
      </c>
      <c r="J361" s="33">
        <f t="shared" si="12"/>
        <v>1.5718748325276295</v>
      </c>
      <c r="K361" s="11" t="e">
        <f>VLOOKUP(A361, total_pet_services_county!$A$2:$E$1875,2,0)</f>
        <v>#N/A</v>
      </c>
      <c r="L361" s="11" t="e">
        <f>VLOOKUP(A361,  total_pet_services_county!$A$2:$E$1875, 3, 0)</f>
        <v>#N/A</v>
      </c>
      <c r="M361" s="11" t="e">
        <f>VLOOKUP(A361, total_pet_services_county!$A$2:$E$1875, 4, 0)</f>
        <v>#N/A</v>
      </c>
      <c r="N361" s="11" t="e">
        <f>VLOOKUP(A361, total_pet_services_county!$A$2:$E$1875, 5, 0)</f>
        <v>#N/A</v>
      </c>
    </row>
    <row r="362" spans="1:14" x14ac:dyDescent="0.2">
      <c r="A362" s="57" t="s">
        <v>7165</v>
      </c>
      <c r="B362" s="57" t="s">
        <v>8620</v>
      </c>
      <c r="C362" s="56" t="s">
        <v>3175</v>
      </c>
      <c r="D362" s="56" t="e">
        <f>INDEX(pet_services_county!$A$2:$A$3603,MATCH(A362,pet_services_county!$B$2:$B$3603,0))</f>
        <v>#N/A</v>
      </c>
      <c r="E362" s="61">
        <v>11164</v>
      </c>
      <c r="F362" s="47">
        <f>VLOOKUP(C362, state_pop!$A$2:$B$52, 2, 0)</f>
        <v>10617423</v>
      </c>
      <c r="G362" s="33">
        <f t="shared" si="11"/>
        <v>1.0514792525455564E-3</v>
      </c>
      <c r="H362" s="33">
        <f>VLOOKUP(C362, pet_household_state!$A$3:$D$53, 3, 0)</f>
        <v>51.1</v>
      </c>
      <c r="I362" s="33">
        <f>VLOOKUP(C362, pet_household_state!$A$3:$D$53, 4, 0)</f>
        <v>2044</v>
      </c>
      <c r="J362" s="33">
        <f t="shared" si="12"/>
        <v>2.1492235922031173</v>
      </c>
      <c r="K362" s="11" t="e">
        <f>VLOOKUP(A362, total_pet_services_county!$A$2:$E$1875,2,0)</f>
        <v>#N/A</v>
      </c>
      <c r="L362" s="11" t="e">
        <f>VLOOKUP(A362,  total_pet_services_county!$A$2:$E$1875, 3, 0)</f>
        <v>#N/A</v>
      </c>
      <c r="M362" s="11" t="e">
        <f>VLOOKUP(A362, total_pet_services_county!$A$2:$E$1875, 4, 0)</f>
        <v>#N/A</v>
      </c>
      <c r="N362" s="11" t="e">
        <f>VLOOKUP(A362, total_pet_services_county!$A$2:$E$1875, 5, 0)</f>
        <v>#N/A</v>
      </c>
    </row>
    <row r="363" spans="1:14" x14ac:dyDescent="0.2">
      <c r="A363" s="57" t="s">
        <v>7166</v>
      </c>
      <c r="B363" s="57" t="s">
        <v>8570</v>
      </c>
      <c r="C363" s="56" t="s">
        <v>3175</v>
      </c>
      <c r="D363" s="56" t="e">
        <f>INDEX(pet_services_county!$A$2:$A$3603,MATCH(A363,pet_services_county!$B$2:$B$3603,0))</f>
        <v>#N/A</v>
      </c>
      <c r="E363" s="61">
        <v>3038</v>
      </c>
      <c r="F363" s="47">
        <f>VLOOKUP(C363, state_pop!$A$2:$B$52, 2, 0)</f>
        <v>10617423</v>
      </c>
      <c r="G363" s="33">
        <f t="shared" si="11"/>
        <v>2.8613346195211398E-4</v>
      </c>
      <c r="H363" s="33">
        <f>VLOOKUP(C363, pet_household_state!$A$3:$D$53, 3, 0)</f>
        <v>51.1</v>
      </c>
      <c r="I363" s="33">
        <f>VLOOKUP(C363, pet_household_state!$A$3:$D$53, 4, 0)</f>
        <v>2044</v>
      </c>
      <c r="J363" s="33">
        <f t="shared" si="12"/>
        <v>0.58485679623012099</v>
      </c>
      <c r="K363" s="11" t="e">
        <f>VLOOKUP(A363, total_pet_services_county!$A$2:$E$1875,2,0)</f>
        <v>#N/A</v>
      </c>
      <c r="L363" s="11" t="e">
        <f>VLOOKUP(A363,  total_pet_services_county!$A$2:$E$1875, 3, 0)</f>
        <v>#N/A</v>
      </c>
      <c r="M363" s="11" t="e">
        <f>VLOOKUP(A363, total_pet_services_county!$A$2:$E$1875, 4, 0)</f>
        <v>#N/A</v>
      </c>
      <c r="N363" s="11" t="e">
        <f>VLOOKUP(A363, total_pet_services_county!$A$2:$E$1875, 5, 0)</f>
        <v>#N/A</v>
      </c>
    </row>
    <row r="364" spans="1:14" x14ac:dyDescent="0.2">
      <c r="A364" s="57" t="s">
        <v>3763</v>
      </c>
      <c r="B364" s="57" t="s">
        <v>8309</v>
      </c>
      <c r="C364" s="56" t="s">
        <v>3175</v>
      </c>
      <c r="D364" s="56" t="str">
        <f>INDEX(pet_services_county!$A$2:$A$3603,MATCH(A364,pet_services_county!$B$2:$B$3603,0))</f>
        <v>0500000US13009</v>
      </c>
      <c r="E364" s="61">
        <v>44890</v>
      </c>
      <c r="F364" s="47">
        <f>VLOOKUP(C364, state_pop!$A$2:$B$52, 2, 0)</f>
        <v>10617423</v>
      </c>
      <c r="G364" s="33">
        <f t="shared" si="11"/>
        <v>4.2279562564287018E-3</v>
      </c>
      <c r="H364" s="33">
        <f>VLOOKUP(C364, pet_household_state!$A$3:$D$53, 3, 0)</f>
        <v>51.1</v>
      </c>
      <c r="I364" s="33">
        <f>VLOOKUP(C364, pet_household_state!$A$3:$D$53, 4, 0)</f>
        <v>2044</v>
      </c>
      <c r="J364" s="33">
        <f t="shared" si="12"/>
        <v>8.6419425881402656</v>
      </c>
      <c r="K364" s="11">
        <f>VLOOKUP(A364, total_pet_services_county!$A$2:$E$1875,2,0)</f>
        <v>7</v>
      </c>
      <c r="L364" s="11">
        <f>VLOOKUP(A364,  total_pet_services_county!$A$2:$E$1875, 3, 0)</f>
        <v>1454</v>
      </c>
      <c r="M364" s="11">
        <f>VLOOKUP(A364, total_pet_services_county!$A$2:$E$1875, 4, 0)</f>
        <v>329</v>
      </c>
      <c r="N364" s="11">
        <f>VLOOKUP(A364, total_pet_services_county!$A$2:$E$1875, 5, 0)</f>
        <v>43</v>
      </c>
    </row>
    <row r="365" spans="1:14" x14ac:dyDescent="0.2">
      <c r="A365" s="57" t="s">
        <v>7167</v>
      </c>
      <c r="B365" s="57" t="s">
        <v>8621</v>
      </c>
      <c r="C365" s="56" t="s">
        <v>3175</v>
      </c>
      <c r="D365" s="56" t="e">
        <f>INDEX(pet_services_county!$A$2:$A$3603,MATCH(A365,pet_services_county!$B$2:$B$3603,0))</f>
        <v>#N/A</v>
      </c>
      <c r="E365" s="61">
        <v>19234</v>
      </c>
      <c r="F365" s="47">
        <f>VLOOKUP(C365, state_pop!$A$2:$B$52, 2, 0)</f>
        <v>10617423</v>
      </c>
      <c r="G365" s="33">
        <f t="shared" si="11"/>
        <v>1.8115506936099278E-3</v>
      </c>
      <c r="H365" s="33">
        <f>VLOOKUP(C365, pet_household_state!$A$3:$D$53, 3, 0)</f>
        <v>51.1</v>
      </c>
      <c r="I365" s="33">
        <f>VLOOKUP(C365, pet_household_state!$A$3:$D$53, 4, 0)</f>
        <v>2044</v>
      </c>
      <c r="J365" s="33">
        <f t="shared" si="12"/>
        <v>3.7028096177386924</v>
      </c>
      <c r="K365" s="11" t="e">
        <f>VLOOKUP(A365, total_pet_services_county!$A$2:$E$1875,2,0)</f>
        <v>#N/A</v>
      </c>
      <c r="L365" s="11" t="e">
        <f>VLOOKUP(A365,  total_pet_services_county!$A$2:$E$1875, 3, 0)</f>
        <v>#N/A</v>
      </c>
      <c r="M365" s="11" t="e">
        <f>VLOOKUP(A365, total_pet_services_county!$A$2:$E$1875, 4, 0)</f>
        <v>#N/A</v>
      </c>
      <c r="N365" s="11" t="e">
        <f>VLOOKUP(A365, total_pet_services_county!$A$2:$E$1875, 5, 0)</f>
        <v>#N/A</v>
      </c>
    </row>
    <row r="366" spans="1:14" x14ac:dyDescent="0.2">
      <c r="A366" s="57" t="s">
        <v>3765</v>
      </c>
      <c r="B366" s="57" t="s">
        <v>8622</v>
      </c>
      <c r="C366" s="56" t="s">
        <v>3175</v>
      </c>
      <c r="D366" s="56" t="str">
        <f>INDEX(pet_services_county!$A$2:$A$3603,MATCH(A366,pet_services_county!$B$2:$B$3603,0))</f>
        <v>0500000US13013</v>
      </c>
      <c r="E366" s="61">
        <v>83240</v>
      </c>
      <c r="F366" s="47">
        <f>VLOOKUP(C366, state_pop!$A$2:$B$52, 2, 0)</f>
        <v>10617423</v>
      </c>
      <c r="G366" s="33">
        <f t="shared" si="11"/>
        <v>7.8399438357123E-3</v>
      </c>
      <c r="H366" s="33">
        <f>VLOOKUP(C366, pet_household_state!$A$3:$D$53, 3, 0)</f>
        <v>51.1</v>
      </c>
      <c r="I366" s="33">
        <f>VLOOKUP(C366, pet_household_state!$A$3:$D$53, 4, 0)</f>
        <v>2044</v>
      </c>
      <c r="J366" s="33">
        <f t="shared" si="12"/>
        <v>16.024845200195941</v>
      </c>
      <c r="K366" s="11">
        <f>VLOOKUP(A366, total_pet_services_county!$A$2:$E$1875,2,0)</f>
        <v>17</v>
      </c>
      <c r="L366" s="11">
        <f>VLOOKUP(A366,  total_pet_services_county!$A$2:$E$1875, 3, 0)</f>
        <v>5847</v>
      </c>
      <c r="M366" s="11">
        <f>VLOOKUP(A366, total_pet_services_county!$A$2:$E$1875, 4, 0)</f>
        <v>1315</v>
      </c>
      <c r="N366" s="11">
        <f>VLOOKUP(A366, total_pet_services_county!$A$2:$E$1875, 5, 0)</f>
        <v>172</v>
      </c>
    </row>
    <row r="367" spans="1:14" x14ac:dyDescent="0.2">
      <c r="A367" s="57" t="s">
        <v>3767</v>
      </c>
      <c r="B367" s="57" t="s">
        <v>8623</v>
      </c>
      <c r="C367" s="56" t="s">
        <v>3175</v>
      </c>
      <c r="D367" s="56" t="str">
        <f>INDEX(pet_services_county!$A$2:$A$3603,MATCH(A367,pet_services_county!$B$2:$B$3603,0))</f>
        <v>0500000US13015</v>
      </c>
      <c r="E367" s="61">
        <v>107738</v>
      </c>
      <c r="F367" s="47">
        <f>VLOOKUP(C367, state_pop!$A$2:$B$52, 2, 0)</f>
        <v>10617423</v>
      </c>
      <c r="G367" s="33">
        <f t="shared" si="11"/>
        <v>1.0147283385054924E-2</v>
      </c>
      <c r="H367" s="33">
        <f>VLOOKUP(C367, pet_household_state!$A$3:$D$53, 3, 0)</f>
        <v>51.1</v>
      </c>
      <c r="I367" s="33">
        <f>VLOOKUP(C367, pet_household_state!$A$3:$D$53, 4, 0)</f>
        <v>2044</v>
      </c>
      <c r="J367" s="33">
        <f t="shared" si="12"/>
        <v>20.741047239052264</v>
      </c>
      <c r="K367" s="11">
        <f>VLOOKUP(A367, total_pet_services_county!$A$2:$E$1875,2,0)</f>
        <v>11</v>
      </c>
      <c r="L367" s="11">
        <f>VLOOKUP(A367,  total_pet_services_county!$A$2:$E$1875, 3, 0)</f>
        <v>3026</v>
      </c>
      <c r="M367" s="11">
        <f>VLOOKUP(A367, total_pet_services_county!$A$2:$E$1875, 4, 0)</f>
        <v>698</v>
      </c>
      <c r="N367" s="11">
        <f>VLOOKUP(A367, total_pet_services_county!$A$2:$E$1875, 5, 0)</f>
        <v>99</v>
      </c>
    </row>
    <row r="368" spans="1:14" x14ac:dyDescent="0.2">
      <c r="A368" s="57" t="s">
        <v>7168</v>
      </c>
      <c r="B368" s="57" t="s">
        <v>8624</v>
      </c>
      <c r="C368" s="56" t="s">
        <v>3175</v>
      </c>
      <c r="D368" s="56" t="e">
        <f>INDEX(pet_services_county!$A$2:$A$3603,MATCH(A368,pet_services_county!$B$2:$B$3603,0))</f>
        <v>#N/A</v>
      </c>
      <c r="E368" s="61">
        <v>16700</v>
      </c>
      <c r="F368" s="47">
        <f>VLOOKUP(C368, state_pop!$A$2:$B$52, 2, 0)</f>
        <v>10617423</v>
      </c>
      <c r="G368" s="33">
        <f t="shared" si="11"/>
        <v>1.5728863774194547E-3</v>
      </c>
      <c r="H368" s="33">
        <f>VLOOKUP(C368, pet_household_state!$A$3:$D$53, 3, 0)</f>
        <v>51.1</v>
      </c>
      <c r="I368" s="33">
        <f>VLOOKUP(C368, pet_household_state!$A$3:$D$53, 4, 0)</f>
        <v>2044</v>
      </c>
      <c r="J368" s="33">
        <f t="shared" si="12"/>
        <v>3.2149797554453654</v>
      </c>
      <c r="K368" s="11" t="e">
        <f>VLOOKUP(A368, total_pet_services_county!$A$2:$E$1875,2,0)</f>
        <v>#N/A</v>
      </c>
      <c r="L368" s="11" t="e">
        <f>VLOOKUP(A368,  total_pet_services_county!$A$2:$E$1875, 3, 0)</f>
        <v>#N/A</v>
      </c>
      <c r="M368" s="11" t="e">
        <f>VLOOKUP(A368, total_pet_services_county!$A$2:$E$1875, 4, 0)</f>
        <v>#N/A</v>
      </c>
      <c r="N368" s="11" t="e">
        <f>VLOOKUP(A368, total_pet_services_county!$A$2:$E$1875, 5, 0)</f>
        <v>#N/A</v>
      </c>
    </row>
    <row r="369" spans="1:14" x14ac:dyDescent="0.2">
      <c r="A369" s="57" t="s">
        <v>7169</v>
      </c>
      <c r="B369" s="57" t="s">
        <v>8625</v>
      </c>
      <c r="C369" s="56" t="s">
        <v>3175</v>
      </c>
      <c r="D369" s="56" t="e">
        <f>INDEX(pet_services_county!$A$2:$A$3603,MATCH(A369,pet_services_county!$B$2:$B$3603,0))</f>
        <v>#N/A</v>
      </c>
      <c r="E369" s="61">
        <v>19397</v>
      </c>
      <c r="F369" s="47">
        <f>VLOOKUP(C369, state_pop!$A$2:$B$52, 2, 0)</f>
        <v>10617423</v>
      </c>
      <c r="G369" s="33">
        <f t="shared" si="11"/>
        <v>1.8269028181320459E-3</v>
      </c>
      <c r="H369" s="33">
        <f>VLOOKUP(C369, pet_household_state!$A$3:$D$53, 3, 0)</f>
        <v>51.1</v>
      </c>
      <c r="I369" s="33">
        <f>VLOOKUP(C369, pet_household_state!$A$3:$D$53, 4, 0)</f>
        <v>2044</v>
      </c>
      <c r="J369" s="33">
        <f t="shared" si="12"/>
        <v>3.7341893602619018</v>
      </c>
      <c r="K369" s="11" t="e">
        <f>VLOOKUP(A369, total_pet_services_county!$A$2:$E$1875,2,0)</f>
        <v>#N/A</v>
      </c>
      <c r="L369" s="11" t="e">
        <f>VLOOKUP(A369,  total_pet_services_county!$A$2:$E$1875, 3, 0)</f>
        <v>#N/A</v>
      </c>
      <c r="M369" s="11" t="e">
        <f>VLOOKUP(A369, total_pet_services_county!$A$2:$E$1875, 4, 0)</f>
        <v>#N/A</v>
      </c>
      <c r="N369" s="11" t="e">
        <f>VLOOKUP(A369, total_pet_services_county!$A$2:$E$1875, 5, 0)</f>
        <v>#N/A</v>
      </c>
    </row>
    <row r="370" spans="1:14" x14ac:dyDescent="0.2">
      <c r="A370" s="57" t="s">
        <v>3769</v>
      </c>
      <c r="B370" s="57" t="s">
        <v>8311</v>
      </c>
      <c r="C370" s="56" t="s">
        <v>3175</v>
      </c>
      <c r="D370" s="56" t="str">
        <f>INDEX(pet_services_county!$A$2:$A$3603,MATCH(A370,pet_services_county!$B$2:$B$3603,0))</f>
        <v>0500000US13021</v>
      </c>
      <c r="E370" s="61">
        <v>153159</v>
      </c>
      <c r="F370" s="47">
        <f>VLOOKUP(C370, state_pop!$A$2:$B$52, 2, 0)</f>
        <v>10617423</v>
      </c>
      <c r="G370" s="33">
        <f t="shared" si="11"/>
        <v>1.4425251777196783E-2</v>
      </c>
      <c r="H370" s="33">
        <f>VLOOKUP(C370, pet_household_state!$A$3:$D$53, 3, 0)</f>
        <v>51.1</v>
      </c>
      <c r="I370" s="33">
        <f>VLOOKUP(C370, pet_household_state!$A$3:$D$53, 4, 0)</f>
        <v>2044</v>
      </c>
      <c r="J370" s="33">
        <f t="shared" si="12"/>
        <v>29.485214632590225</v>
      </c>
      <c r="K370" s="11">
        <f>VLOOKUP(A370, total_pet_services_county!$A$2:$E$1875,2,0)</f>
        <v>25</v>
      </c>
      <c r="L370" s="11">
        <f>VLOOKUP(A370,  total_pet_services_county!$A$2:$E$1875, 3, 0)</f>
        <v>5901</v>
      </c>
      <c r="M370" s="11">
        <f>VLOOKUP(A370, total_pet_services_county!$A$2:$E$1875, 4, 0)</f>
        <v>1476</v>
      </c>
      <c r="N370" s="11">
        <f>VLOOKUP(A370, total_pet_services_county!$A$2:$E$1875, 5, 0)</f>
        <v>222</v>
      </c>
    </row>
    <row r="371" spans="1:14" x14ac:dyDescent="0.2">
      <c r="A371" s="57" t="s">
        <v>7170</v>
      </c>
      <c r="B371" s="57" t="s">
        <v>8626</v>
      </c>
      <c r="C371" s="56" t="s">
        <v>3175</v>
      </c>
      <c r="D371" s="56" t="e">
        <f>INDEX(pet_services_county!$A$2:$A$3603,MATCH(A371,pet_services_county!$B$2:$B$3603,0))</f>
        <v>#N/A</v>
      </c>
      <c r="E371" s="61">
        <v>12873</v>
      </c>
      <c r="F371" s="47">
        <f>VLOOKUP(C371, state_pop!$A$2:$B$52, 2, 0)</f>
        <v>10617423</v>
      </c>
      <c r="G371" s="33">
        <f t="shared" si="11"/>
        <v>1.2124410979952481E-3</v>
      </c>
      <c r="H371" s="33">
        <f>VLOOKUP(C371, pet_household_state!$A$3:$D$53, 3, 0)</f>
        <v>51.1</v>
      </c>
      <c r="I371" s="33">
        <f>VLOOKUP(C371, pet_household_state!$A$3:$D$53, 4, 0)</f>
        <v>2044</v>
      </c>
      <c r="J371" s="33">
        <f t="shared" si="12"/>
        <v>2.4782296043022871</v>
      </c>
      <c r="K371" s="11" t="e">
        <f>VLOOKUP(A371, total_pet_services_county!$A$2:$E$1875,2,0)</f>
        <v>#N/A</v>
      </c>
      <c r="L371" s="11" t="e">
        <f>VLOOKUP(A371,  total_pet_services_county!$A$2:$E$1875, 3, 0)</f>
        <v>#N/A</v>
      </c>
      <c r="M371" s="11" t="e">
        <f>VLOOKUP(A371, total_pet_services_county!$A$2:$E$1875, 4, 0)</f>
        <v>#N/A</v>
      </c>
      <c r="N371" s="11" t="e">
        <f>VLOOKUP(A371, total_pet_services_county!$A$2:$E$1875, 5, 0)</f>
        <v>#N/A</v>
      </c>
    </row>
    <row r="372" spans="1:14" x14ac:dyDescent="0.2">
      <c r="A372" s="57" t="s">
        <v>7171</v>
      </c>
      <c r="B372" s="57" t="s">
        <v>8627</v>
      </c>
      <c r="C372" s="56" t="s">
        <v>3175</v>
      </c>
      <c r="D372" s="56" t="e">
        <f>INDEX(pet_services_county!$A$2:$A$3603,MATCH(A372,pet_services_county!$B$2:$B$3603,0))</f>
        <v>#N/A</v>
      </c>
      <c r="E372" s="61">
        <v>19109</v>
      </c>
      <c r="F372" s="47">
        <f>VLOOKUP(C372, state_pop!$A$2:$B$52, 2, 0)</f>
        <v>10617423</v>
      </c>
      <c r="G372" s="33">
        <f t="shared" si="11"/>
        <v>1.7997775919825366E-3</v>
      </c>
      <c r="H372" s="33">
        <f>VLOOKUP(C372, pet_household_state!$A$3:$D$53, 3, 0)</f>
        <v>51.1</v>
      </c>
      <c r="I372" s="33">
        <f>VLOOKUP(C372, pet_household_state!$A$3:$D$53, 4, 0)</f>
        <v>2044</v>
      </c>
      <c r="J372" s="33">
        <f t="shared" si="12"/>
        <v>3.6787453980123046</v>
      </c>
      <c r="K372" s="11" t="e">
        <f>VLOOKUP(A372, total_pet_services_county!$A$2:$E$1875,2,0)</f>
        <v>#N/A</v>
      </c>
      <c r="L372" s="11" t="e">
        <f>VLOOKUP(A372,  total_pet_services_county!$A$2:$E$1875, 3, 0)</f>
        <v>#N/A</v>
      </c>
      <c r="M372" s="11" t="e">
        <f>VLOOKUP(A372, total_pet_services_county!$A$2:$E$1875, 4, 0)</f>
        <v>#N/A</v>
      </c>
      <c r="N372" s="11" t="e">
        <f>VLOOKUP(A372, total_pet_services_county!$A$2:$E$1875, 5, 0)</f>
        <v>#N/A</v>
      </c>
    </row>
    <row r="373" spans="1:14" x14ac:dyDescent="0.2">
      <c r="A373" s="57" t="s">
        <v>7172</v>
      </c>
      <c r="B373" s="57" t="s">
        <v>8628</v>
      </c>
      <c r="C373" s="56" t="s">
        <v>3175</v>
      </c>
      <c r="D373" s="56" t="e">
        <f>INDEX(pet_services_county!$A$2:$A$3603,MATCH(A373,pet_services_county!$B$2:$B$3603,0))</f>
        <v>#N/A</v>
      </c>
      <c r="E373" s="61">
        <v>15457</v>
      </c>
      <c r="F373" s="47">
        <f>VLOOKUP(C373, state_pop!$A$2:$B$52, 2, 0)</f>
        <v>10617423</v>
      </c>
      <c r="G373" s="33">
        <f t="shared" si="11"/>
        <v>1.4558146548366774E-3</v>
      </c>
      <c r="H373" s="33">
        <f>VLOOKUP(C373, pet_household_state!$A$3:$D$53, 3, 0)</f>
        <v>51.1</v>
      </c>
      <c r="I373" s="33">
        <f>VLOOKUP(C373, pet_household_state!$A$3:$D$53, 4, 0)</f>
        <v>2044</v>
      </c>
      <c r="J373" s="33">
        <f t="shared" si="12"/>
        <v>2.9756851544861687</v>
      </c>
      <c r="K373" s="11" t="e">
        <f>VLOOKUP(A373, total_pet_services_county!$A$2:$E$1875,2,0)</f>
        <v>#N/A</v>
      </c>
      <c r="L373" s="11" t="e">
        <f>VLOOKUP(A373,  total_pet_services_county!$A$2:$E$1875, 3, 0)</f>
        <v>#N/A</v>
      </c>
      <c r="M373" s="11" t="e">
        <f>VLOOKUP(A373, total_pet_services_county!$A$2:$E$1875, 4, 0)</f>
        <v>#N/A</v>
      </c>
      <c r="N373" s="11" t="e">
        <f>VLOOKUP(A373, total_pet_services_county!$A$2:$E$1875, 5, 0)</f>
        <v>#N/A</v>
      </c>
    </row>
    <row r="374" spans="1:14" x14ac:dyDescent="0.2">
      <c r="A374" s="57" t="s">
        <v>3771</v>
      </c>
      <c r="B374" s="57" t="s">
        <v>8629</v>
      </c>
      <c r="C374" s="56" t="s">
        <v>3175</v>
      </c>
      <c r="D374" s="56" t="str">
        <f>INDEX(pet_services_county!$A$2:$A$3603,MATCH(A374,pet_services_county!$B$2:$B$3603,0))</f>
        <v>0500000US13029</v>
      </c>
      <c r="E374" s="61">
        <v>39627</v>
      </c>
      <c r="F374" s="47">
        <f>VLOOKUP(C374, state_pop!$A$2:$B$52, 2, 0)</f>
        <v>10617423</v>
      </c>
      <c r="G374" s="33">
        <f t="shared" si="11"/>
        <v>3.732261585509026E-3</v>
      </c>
      <c r="H374" s="33">
        <f>VLOOKUP(C374, pet_household_state!$A$3:$D$53, 3, 0)</f>
        <v>51.1</v>
      </c>
      <c r="I374" s="33">
        <f>VLOOKUP(C374, pet_household_state!$A$3:$D$53, 4, 0)</f>
        <v>2044</v>
      </c>
      <c r="J374" s="33">
        <f t="shared" si="12"/>
        <v>7.6287426807804488</v>
      </c>
      <c r="K374" s="11">
        <f>VLOOKUP(A374, total_pet_services_county!$A$2:$E$1875,2,0)</f>
        <v>8</v>
      </c>
      <c r="L374" s="11">
        <f>VLOOKUP(A374,  total_pet_services_county!$A$2:$E$1875, 3, 0)</f>
        <v>2195</v>
      </c>
      <c r="M374" s="11">
        <f>VLOOKUP(A374, total_pet_services_county!$A$2:$E$1875, 4, 0)</f>
        <v>476</v>
      </c>
      <c r="N374" s="11">
        <f>VLOOKUP(A374, total_pet_services_county!$A$2:$E$1875, 5, 0)</f>
        <v>67</v>
      </c>
    </row>
    <row r="375" spans="1:14" x14ac:dyDescent="0.2">
      <c r="A375" s="57" t="s">
        <v>3773</v>
      </c>
      <c r="B375" s="57" t="s">
        <v>8630</v>
      </c>
      <c r="C375" s="56" t="s">
        <v>3175</v>
      </c>
      <c r="D375" s="56" t="str">
        <f>INDEX(pet_services_county!$A$2:$A$3603,MATCH(A375,pet_services_county!$B$2:$B$3603,0))</f>
        <v>0500000US13031</v>
      </c>
      <c r="E375" s="61">
        <v>79608</v>
      </c>
      <c r="F375" s="47">
        <f>VLOOKUP(C375, state_pop!$A$2:$B$52, 2, 0)</f>
        <v>10617423</v>
      </c>
      <c r="G375" s="33">
        <f t="shared" si="11"/>
        <v>7.497864594826824E-3</v>
      </c>
      <c r="H375" s="33">
        <f>VLOOKUP(C375, pet_household_state!$A$3:$D$53, 3, 0)</f>
        <v>51.1</v>
      </c>
      <c r="I375" s="33">
        <f>VLOOKUP(C375, pet_household_state!$A$3:$D$53, 4, 0)</f>
        <v>2044</v>
      </c>
      <c r="J375" s="33">
        <f t="shared" si="12"/>
        <v>15.325635231826029</v>
      </c>
      <c r="K375" s="11">
        <f>VLOOKUP(A375, total_pet_services_county!$A$2:$E$1875,2,0)</f>
        <v>10</v>
      </c>
      <c r="L375" s="11">
        <f>VLOOKUP(A375,  total_pet_services_county!$A$2:$E$1875, 3, 0)</f>
        <v>3059</v>
      </c>
      <c r="M375" s="11">
        <f>VLOOKUP(A375, total_pet_services_county!$A$2:$E$1875, 4, 0)</f>
        <v>664</v>
      </c>
      <c r="N375" s="11">
        <f>VLOOKUP(A375, total_pet_services_county!$A$2:$E$1875, 5, 0)</f>
        <v>118</v>
      </c>
    </row>
    <row r="376" spans="1:14" x14ac:dyDescent="0.2">
      <c r="A376" s="57" t="s">
        <v>7173</v>
      </c>
      <c r="B376" s="57" t="s">
        <v>8631</v>
      </c>
      <c r="C376" s="56" t="s">
        <v>3175</v>
      </c>
      <c r="D376" s="56" t="e">
        <f>INDEX(pet_services_county!$A$2:$A$3603,MATCH(A376,pet_services_county!$B$2:$B$3603,0))</f>
        <v>#N/A</v>
      </c>
      <c r="E376" s="61">
        <v>22383</v>
      </c>
      <c r="F376" s="47">
        <f>VLOOKUP(C376, state_pop!$A$2:$B$52, 2, 0)</f>
        <v>10617423</v>
      </c>
      <c r="G376" s="33">
        <f t="shared" si="11"/>
        <v>2.1081386698071649E-3</v>
      </c>
      <c r="H376" s="33">
        <f>VLOOKUP(C376, pet_household_state!$A$3:$D$53, 3, 0)</f>
        <v>51.1</v>
      </c>
      <c r="I376" s="33">
        <f>VLOOKUP(C376, pet_household_state!$A$3:$D$53, 4, 0)</f>
        <v>2044</v>
      </c>
      <c r="J376" s="33">
        <f t="shared" si="12"/>
        <v>4.3090354410858449</v>
      </c>
      <c r="K376" s="11" t="e">
        <f>VLOOKUP(A376, total_pet_services_county!$A$2:$E$1875,2,0)</f>
        <v>#N/A</v>
      </c>
      <c r="L376" s="11" t="e">
        <f>VLOOKUP(A376,  total_pet_services_county!$A$2:$E$1875, 3, 0)</f>
        <v>#N/A</v>
      </c>
      <c r="M376" s="11" t="e">
        <f>VLOOKUP(A376, total_pet_services_county!$A$2:$E$1875, 4, 0)</f>
        <v>#N/A</v>
      </c>
      <c r="N376" s="11" t="e">
        <f>VLOOKUP(A376, total_pet_services_county!$A$2:$E$1875, 5, 0)</f>
        <v>#N/A</v>
      </c>
    </row>
    <row r="377" spans="1:14" x14ac:dyDescent="0.2">
      <c r="A377" s="57" t="s">
        <v>7174</v>
      </c>
      <c r="B377" s="57" t="s">
        <v>8632</v>
      </c>
      <c r="C377" s="56" t="s">
        <v>3175</v>
      </c>
      <c r="D377" s="56" t="e">
        <f>INDEX(pet_services_county!$A$2:$A$3603,MATCH(A377,pet_services_county!$B$2:$B$3603,0))</f>
        <v>#N/A</v>
      </c>
      <c r="E377" s="61">
        <v>24936</v>
      </c>
      <c r="F377" s="47">
        <f>VLOOKUP(C377, state_pop!$A$2:$B$52, 2, 0)</f>
        <v>10617423</v>
      </c>
      <c r="G377" s="33">
        <f t="shared" si="11"/>
        <v>2.3485924974450015E-3</v>
      </c>
      <c r="H377" s="33">
        <f>VLOOKUP(C377, pet_household_state!$A$3:$D$53, 3, 0)</f>
        <v>51.1</v>
      </c>
      <c r="I377" s="33">
        <f>VLOOKUP(C377, pet_household_state!$A$3:$D$53, 4, 0)</f>
        <v>2044</v>
      </c>
      <c r="J377" s="33">
        <f t="shared" si="12"/>
        <v>4.8005230647775834</v>
      </c>
      <c r="K377" s="11" t="e">
        <f>VLOOKUP(A377, total_pet_services_county!$A$2:$E$1875,2,0)</f>
        <v>#N/A</v>
      </c>
      <c r="L377" s="11" t="e">
        <f>VLOOKUP(A377,  total_pet_services_county!$A$2:$E$1875, 3, 0)</f>
        <v>#N/A</v>
      </c>
      <c r="M377" s="11" t="e">
        <f>VLOOKUP(A377, total_pet_services_county!$A$2:$E$1875, 4, 0)</f>
        <v>#N/A</v>
      </c>
      <c r="N377" s="11" t="e">
        <f>VLOOKUP(A377, total_pet_services_county!$A$2:$E$1875, 5, 0)</f>
        <v>#N/A</v>
      </c>
    </row>
    <row r="378" spans="1:14" x14ac:dyDescent="0.2">
      <c r="A378" s="57" t="s">
        <v>7175</v>
      </c>
      <c r="B378" s="57" t="s">
        <v>8315</v>
      </c>
      <c r="C378" s="56" t="s">
        <v>3175</v>
      </c>
      <c r="D378" s="56" t="e">
        <f>INDEX(pet_services_county!$A$2:$A$3603,MATCH(A378,pet_services_county!$B$2:$B$3603,0))</f>
        <v>#N/A</v>
      </c>
      <c r="E378" s="61">
        <v>6189</v>
      </c>
      <c r="F378" s="47">
        <f>VLOOKUP(C378, state_pop!$A$2:$B$52, 2, 0)</f>
        <v>10617423</v>
      </c>
      <c r="G378" s="33">
        <f t="shared" si="11"/>
        <v>5.829098077753896E-4</v>
      </c>
      <c r="H378" s="33">
        <f>VLOOKUP(C378, pet_household_state!$A$3:$D$53, 3, 0)</f>
        <v>51.1</v>
      </c>
      <c r="I378" s="33">
        <f>VLOOKUP(C378, pet_household_state!$A$3:$D$53, 4, 0)</f>
        <v>2044</v>
      </c>
      <c r="J378" s="33">
        <f t="shared" si="12"/>
        <v>1.1914676470928964</v>
      </c>
      <c r="K378" s="11" t="e">
        <f>VLOOKUP(A378, total_pet_services_county!$A$2:$E$1875,2,0)</f>
        <v>#N/A</v>
      </c>
      <c r="L378" s="11" t="e">
        <f>VLOOKUP(A378,  total_pet_services_county!$A$2:$E$1875, 3, 0)</f>
        <v>#N/A</v>
      </c>
      <c r="M378" s="11" t="e">
        <f>VLOOKUP(A378, total_pet_services_county!$A$2:$E$1875, 4, 0)</f>
        <v>#N/A</v>
      </c>
      <c r="N378" s="11" t="e">
        <f>VLOOKUP(A378, total_pet_services_county!$A$2:$E$1875, 5, 0)</f>
        <v>#N/A</v>
      </c>
    </row>
    <row r="379" spans="1:14" x14ac:dyDescent="0.2">
      <c r="A379" s="57" t="s">
        <v>3775</v>
      </c>
      <c r="B379" s="57" t="s">
        <v>8633</v>
      </c>
      <c r="C379" s="56" t="s">
        <v>3175</v>
      </c>
      <c r="D379" s="56" t="str">
        <f>INDEX(pet_services_county!$A$2:$A$3603,MATCH(A379,pet_services_county!$B$2:$B$3603,0))</f>
        <v>0500000US13039</v>
      </c>
      <c r="E379" s="61">
        <v>54666</v>
      </c>
      <c r="F379" s="47">
        <f>VLOOKUP(C379, state_pop!$A$2:$B$52, 2, 0)</f>
        <v>10617423</v>
      </c>
      <c r="G379" s="33">
        <f t="shared" si="11"/>
        <v>5.1487069885037071E-3</v>
      </c>
      <c r="H379" s="33">
        <f>VLOOKUP(C379, pet_household_state!$A$3:$D$53, 3, 0)</f>
        <v>51.1</v>
      </c>
      <c r="I379" s="33">
        <f>VLOOKUP(C379, pet_household_state!$A$3:$D$53, 4, 0)</f>
        <v>2044</v>
      </c>
      <c r="J379" s="33">
        <f t="shared" si="12"/>
        <v>10.523957084501577</v>
      </c>
      <c r="K379" s="11">
        <f>VLOOKUP(A379, total_pet_services_county!$A$2:$E$1875,2,0)</f>
        <v>6</v>
      </c>
      <c r="L379" s="11">
        <f>VLOOKUP(A379,  total_pet_services_county!$A$2:$E$1875, 3, 0)</f>
        <v>1709</v>
      </c>
      <c r="M379" s="11">
        <f>VLOOKUP(A379, total_pet_services_county!$A$2:$E$1875, 4, 0)</f>
        <v>435</v>
      </c>
      <c r="N379" s="11">
        <f>VLOOKUP(A379, total_pet_services_county!$A$2:$E$1875, 5, 0)</f>
        <v>71</v>
      </c>
    </row>
    <row r="380" spans="1:14" x14ac:dyDescent="0.2">
      <c r="A380" s="57" t="s">
        <v>7176</v>
      </c>
      <c r="B380" s="57" t="s">
        <v>8634</v>
      </c>
      <c r="C380" s="56" t="s">
        <v>3175</v>
      </c>
      <c r="D380" s="56" t="e">
        <f>INDEX(pet_services_county!$A$2:$A$3603,MATCH(A380,pet_services_county!$B$2:$B$3603,0))</f>
        <v>#N/A</v>
      </c>
      <c r="E380" s="61">
        <v>10803</v>
      </c>
      <c r="F380" s="47">
        <f>VLOOKUP(C380, state_pop!$A$2:$B$52, 2, 0)</f>
        <v>10617423</v>
      </c>
      <c r="G380" s="33">
        <f t="shared" si="11"/>
        <v>1.0174785350456508E-3</v>
      </c>
      <c r="H380" s="33">
        <f>VLOOKUP(C380, pet_household_state!$A$3:$D$53, 3, 0)</f>
        <v>51.1</v>
      </c>
      <c r="I380" s="33">
        <f>VLOOKUP(C380, pet_household_state!$A$3:$D$53, 4, 0)</f>
        <v>2044</v>
      </c>
      <c r="J380" s="33">
        <f t="shared" si="12"/>
        <v>2.0797261256333104</v>
      </c>
      <c r="K380" s="11" t="e">
        <f>VLOOKUP(A380, total_pet_services_county!$A$2:$E$1875,2,0)</f>
        <v>#N/A</v>
      </c>
      <c r="L380" s="11" t="e">
        <f>VLOOKUP(A380,  total_pet_services_county!$A$2:$E$1875, 3, 0)</f>
        <v>#N/A</v>
      </c>
      <c r="M380" s="11" t="e">
        <f>VLOOKUP(A380, total_pet_services_county!$A$2:$E$1875, 4, 0)</f>
        <v>#N/A</v>
      </c>
      <c r="N380" s="11" t="e">
        <f>VLOOKUP(A380, total_pet_services_county!$A$2:$E$1875, 5, 0)</f>
        <v>#N/A</v>
      </c>
    </row>
    <row r="381" spans="1:14" x14ac:dyDescent="0.2">
      <c r="A381" s="57" t="s">
        <v>3777</v>
      </c>
      <c r="B381" s="57" t="s">
        <v>8396</v>
      </c>
      <c r="C381" s="56" t="s">
        <v>3175</v>
      </c>
      <c r="D381" s="56" t="str">
        <f>INDEX(pet_services_county!$A$2:$A$3603,MATCH(A381,pet_services_county!$B$2:$B$3603,0))</f>
        <v>0500000US13045</v>
      </c>
      <c r="E381" s="61">
        <v>119992</v>
      </c>
      <c r="F381" s="47">
        <f>VLOOKUP(C381, state_pop!$A$2:$B$52, 2, 0)</f>
        <v>10617423</v>
      </c>
      <c r="G381" s="33">
        <f t="shared" si="11"/>
        <v>1.1301424083791331E-2</v>
      </c>
      <c r="H381" s="33">
        <f>VLOOKUP(C381, pet_household_state!$A$3:$D$53, 3, 0)</f>
        <v>51.1</v>
      </c>
      <c r="I381" s="33">
        <f>VLOOKUP(C381, pet_household_state!$A$3:$D$53, 4, 0)</f>
        <v>2044</v>
      </c>
      <c r="J381" s="33">
        <f t="shared" si="12"/>
        <v>23.100110827269479</v>
      </c>
      <c r="K381" s="11">
        <f>VLOOKUP(A381, total_pet_services_county!$A$2:$E$1875,2,0)</f>
        <v>15</v>
      </c>
      <c r="L381" s="11">
        <f>VLOOKUP(A381,  total_pet_services_county!$A$2:$E$1875, 3, 0)</f>
        <v>4064</v>
      </c>
      <c r="M381" s="11">
        <f>VLOOKUP(A381, total_pet_services_county!$A$2:$E$1875, 4, 0)</f>
        <v>967</v>
      </c>
      <c r="N381" s="11">
        <f>VLOOKUP(A381, total_pet_services_county!$A$2:$E$1875, 5, 0)</f>
        <v>125</v>
      </c>
    </row>
    <row r="382" spans="1:14" x14ac:dyDescent="0.2">
      <c r="A382" s="57" t="s">
        <v>3779</v>
      </c>
      <c r="B382" s="57" t="s">
        <v>8635</v>
      </c>
      <c r="C382" s="56" t="s">
        <v>3175</v>
      </c>
      <c r="D382" s="56" t="str">
        <f>INDEX(pet_services_county!$A$2:$A$3603,MATCH(A382,pet_services_county!$B$2:$B$3603,0))</f>
        <v>0500000US13047</v>
      </c>
      <c r="E382" s="61">
        <v>67580</v>
      </c>
      <c r="F382" s="47">
        <f>VLOOKUP(C382, state_pop!$A$2:$B$52, 2, 0)</f>
        <v>10617423</v>
      </c>
      <c r="G382" s="33">
        <f t="shared" si="11"/>
        <v>6.3650096638327401E-3</v>
      </c>
      <c r="H382" s="33">
        <f>VLOOKUP(C382, pet_household_state!$A$3:$D$53, 3, 0)</f>
        <v>51.1</v>
      </c>
      <c r="I382" s="33">
        <f>VLOOKUP(C382, pet_household_state!$A$3:$D$53, 4, 0)</f>
        <v>2044</v>
      </c>
      <c r="J382" s="33">
        <f t="shared" si="12"/>
        <v>13.010079752874121</v>
      </c>
      <c r="K382" s="11">
        <f>VLOOKUP(A382, total_pet_services_county!$A$2:$E$1875,2,0)</f>
        <v>8</v>
      </c>
      <c r="L382" s="11">
        <f>VLOOKUP(A382,  total_pet_services_county!$A$2:$E$1875, 3, 0)</f>
        <v>4090</v>
      </c>
      <c r="M382" s="11">
        <f>VLOOKUP(A382, total_pet_services_county!$A$2:$E$1875, 4, 0)</f>
        <v>895</v>
      </c>
      <c r="N382" s="11">
        <f>VLOOKUP(A382, total_pet_services_county!$A$2:$E$1875, 5, 0)</f>
        <v>88</v>
      </c>
    </row>
    <row r="383" spans="1:14" x14ac:dyDescent="0.2">
      <c r="A383" s="57" t="s">
        <v>7177</v>
      </c>
      <c r="B383" s="57" t="s">
        <v>8636</v>
      </c>
      <c r="C383" s="56" t="s">
        <v>3175</v>
      </c>
      <c r="D383" s="56" t="e">
        <f>INDEX(pet_services_county!$A$2:$A$3603,MATCH(A383,pet_services_county!$B$2:$B$3603,0))</f>
        <v>#N/A</v>
      </c>
      <c r="E383" s="61">
        <v>13392</v>
      </c>
      <c r="F383" s="47">
        <f>VLOOKUP(C383, state_pop!$A$2:$B$52, 2, 0)</f>
        <v>10617423</v>
      </c>
      <c r="G383" s="33">
        <f t="shared" si="11"/>
        <v>1.261323015952176E-3</v>
      </c>
      <c r="H383" s="33">
        <f>VLOOKUP(C383, pet_household_state!$A$3:$D$53, 3, 0)</f>
        <v>51.1</v>
      </c>
      <c r="I383" s="33">
        <f>VLOOKUP(C383, pet_household_state!$A$3:$D$53, 4, 0)</f>
        <v>2044</v>
      </c>
      <c r="J383" s="33">
        <f t="shared" si="12"/>
        <v>2.5781442446062477</v>
      </c>
      <c r="K383" s="11" t="e">
        <f>VLOOKUP(A383, total_pet_services_county!$A$2:$E$1875,2,0)</f>
        <v>#N/A</v>
      </c>
      <c r="L383" s="11" t="e">
        <f>VLOOKUP(A383,  total_pet_services_county!$A$2:$E$1875, 3, 0)</f>
        <v>#N/A</v>
      </c>
      <c r="M383" s="11" t="e">
        <f>VLOOKUP(A383, total_pet_services_county!$A$2:$E$1875, 4, 0)</f>
        <v>#N/A</v>
      </c>
      <c r="N383" s="11" t="e">
        <f>VLOOKUP(A383, total_pet_services_county!$A$2:$E$1875, 5, 0)</f>
        <v>#N/A</v>
      </c>
    </row>
    <row r="384" spans="1:14" x14ac:dyDescent="0.2">
      <c r="A384" s="57" t="s">
        <v>3781</v>
      </c>
      <c r="B384" s="57" t="s">
        <v>8637</v>
      </c>
      <c r="C384" s="56" t="s">
        <v>3175</v>
      </c>
      <c r="D384" s="56" t="str">
        <f>INDEX(pet_services_county!$A$2:$A$3603,MATCH(A384,pet_services_county!$B$2:$B$3603,0))</f>
        <v>0500000US13051</v>
      </c>
      <c r="E384" s="61">
        <v>289430</v>
      </c>
      <c r="F384" s="47">
        <f>VLOOKUP(C384, state_pop!$A$2:$B$52, 2, 0)</f>
        <v>10617423</v>
      </c>
      <c r="G384" s="33">
        <f t="shared" si="11"/>
        <v>2.7259910432126513E-2</v>
      </c>
      <c r="H384" s="33">
        <f>VLOOKUP(C384, pet_household_state!$A$3:$D$53, 3, 0)</f>
        <v>51.1</v>
      </c>
      <c r="I384" s="33">
        <f>VLOOKUP(C384, pet_household_state!$A$3:$D$53, 4, 0)</f>
        <v>2044</v>
      </c>
      <c r="J384" s="33">
        <f t="shared" si="12"/>
        <v>55.719256923266592</v>
      </c>
      <c r="K384" s="11">
        <f>VLOOKUP(A384, total_pet_services_county!$A$2:$E$1875,2,0)</f>
        <v>65</v>
      </c>
      <c r="L384" s="11">
        <f>VLOOKUP(A384,  total_pet_services_county!$A$2:$E$1875, 3, 0)</f>
        <v>20325</v>
      </c>
      <c r="M384" s="11">
        <f>VLOOKUP(A384, total_pet_services_county!$A$2:$E$1875, 4, 0)</f>
        <v>4858</v>
      </c>
      <c r="N384" s="11">
        <f>VLOOKUP(A384, total_pet_services_county!$A$2:$E$1875, 5, 0)</f>
        <v>598</v>
      </c>
    </row>
    <row r="385" spans="1:14" x14ac:dyDescent="0.2">
      <c r="A385" s="57" t="s">
        <v>7178</v>
      </c>
      <c r="B385" s="57" t="s">
        <v>8638</v>
      </c>
      <c r="C385" s="56" t="s">
        <v>3175</v>
      </c>
      <c r="D385" s="56" t="e">
        <f>INDEX(pet_services_county!$A$2:$A$3603,MATCH(A385,pet_services_county!$B$2:$B$3603,0))</f>
        <v>#N/A</v>
      </c>
      <c r="E385" s="61">
        <v>10907</v>
      </c>
      <c r="F385" s="47">
        <f>VLOOKUP(C385, state_pop!$A$2:$B$52, 2, 0)</f>
        <v>10617423</v>
      </c>
      <c r="G385" s="33">
        <f t="shared" si="11"/>
        <v>1.0272737555996404E-3</v>
      </c>
      <c r="H385" s="33">
        <f>VLOOKUP(C385, pet_household_state!$A$3:$D$53, 3, 0)</f>
        <v>51.1</v>
      </c>
      <c r="I385" s="33">
        <f>VLOOKUP(C385, pet_household_state!$A$3:$D$53, 4, 0)</f>
        <v>2044</v>
      </c>
      <c r="J385" s="33">
        <f t="shared" si="12"/>
        <v>2.0997475564456649</v>
      </c>
      <c r="K385" s="11" t="e">
        <f>VLOOKUP(A385, total_pet_services_county!$A$2:$E$1875,2,0)</f>
        <v>#N/A</v>
      </c>
      <c r="L385" s="11" t="e">
        <f>VLOOKUP(A385,  total_pet_services_county!$A$2:$E$1875, 3, 0)</f>
        <v>#N/A</v>
      </c>
      <c r="M385" s="11" t="e">
        <f>VLOOKUP(A385, total_pet_services_county!$A$2:$E$1875, 4, 0)</f>
        <v>#N/A</v>
      </c>
      <c r="N385" s="11" t="e">
        <f>VLOOKUP(A385, total_pet_services_county!$A$2:$E$1875, 5, 0)</f>
        <v>#N/A</v>
      </c>
    </row>
    <row r="386" spans="1:14" x14ac:dyDescent="0.2">
      <c r="A386" s="57" t="s">
        <v>7179</v>
      </c>
      <c r="B386" s="57" t="s">
        <v>8639</v>
      </c>
      <c r="C386" s="56" t="s">
        <v>3175</v>
      </c>
      <c r="D386" s="56" t="e">
        <f>INDEX(pet_services_county!$A$2:$A$3603,MATCH(A386,pet_services_county!$B$2:$B$3603,0))</f>
        <v>#N/A</v>
      </c>
      <c r="E386" s="61">
        <v>24789</v>
      </c>
      <c r="F386" s="47">
        <f>VLOOKUP(C386, state_pop!$A$2:$B$52, 2, 0)</f>
        <v>10617423</v>
      </c>
      <c r="G386" s="33">
        <f t="shared" si="11"/>
        <v>2.3347473299311894E-3</v>
      </c>
      <c r="H386" s="33">
        <f>VLOOKUP(C386, pet_household_state!$A$3:$D$53, 3, 0)</f>
        <v>51.1</v>
      </c>
      <c r="I386" s="33">
        <f>VLOOKUP(C386, pet_household_state!$A$3:$D$53, 4, 0)</f>
        <v>2044</v>
      </c>
      <c r="J386" s="33">
        <f t="shared" si="12"/>
        <v>4.7722235423793515</v>
      </c>
      <c r="K386" s="11" t="e">
        <f>VLOOKUP(A386, total_pet_services_county!$A$2:$E$1875,2,0)</f>
        <v>#N/A</v>
      </c>
      <c r="L386" s="11" t="e">
        <f>VLOOKUP(A386,  total_pet_services_county!$A$2:$E$1875, 3, 0)</f>
        <v>#N/A</v>
      </c>
      <c r="M386" s="11" t="e">
        <f>VLOOKUP(A386, total_pet_services_county!$A$2:$E$1875, 4, 0)</f>
        <v>#N/A</v>
      </c>
      <c r="N386" s="11" t="e">
        <f>VLOOKUP(A386, total_pet_services_county!$A$2:$E$1875, 5, 0)</f>
        <v>#N/A</v>
      </c>
    </row>
    <row r="387" spans="1:14" x14ac:dyDescent="0.2">
      <c r="A387" s="57" t="s">
        <v>3783</v>
      </c>
      <c r="B387" s="57" t="s">
        <v>8317</v>
      </c>
      <c r="C387" s="56" t="s">
        <v>3175</v>
      </c>
      <c r="D387" s="56" t="str">
        <f>INDEX(pet_services_county!$A$2:$A$3603,MATCH(A387,pet_services_county!$B$2:$B$3603,0))</f>
        <v>0500000US13057</v>
      </c>
      <c r="E387" s="61">
        <v>258773</v>
      </c>
      <c r="F387" s="47">
        <f>VLOOKUP(C387, state_pop!$A$2:$B$52, 2, 0)</f>
        <v>10617423</v>
      </c>
      <c r="G387" s="33">
        <f t="shared" si="11"/>
        <v>2.4372486619399076E-2</v>
      </c>
      <c r="H387" s="33">
        <f>VLOOKUP(C387, pet_household_state!$A$3:$D$53, 3, 0)</f>
        <v>51.1</v>
      </c>
      <c r="I387" s="33">
        <f>VLOOKUP(C387, pet_household_state!$A$3:$D$53, 4, 0)</f>
        <v>2044</v>
      </c>
      <c r="J387" s="33">
        <f t="shared" si="12"/>
        <v>49.817362650051713</v>
      </c>
      <c r="K387" s="11">
        <f>VLOOKUP(A387, total_pet_services_county!$A$2:$E$1875,2,0)</f>
        <v>78</v>
      </c>
      <c r="L387" s="11">
        <f>VLOOKUP(A387,  total_pet_services_county!$A$2:$E$1875, 3, 0)</f>
        <v>23850</v>
      </c>
      <c r="M387" s="11">
        <f>VLOOKUP(A387, total_pet_services_county!$A$2:$E$1875, 4, 0)</f>
        <v>5545</v>
      </c>
      <c r="N387" s="11">
        <f>VLOOKUP(A387, total_pet_services_county!$A$2:$E$1875, 5, 0)</f>
        <v>767</v>
      </c>
    </row>
    <row r="388" spans="1:14" x14ac:dyDescent="0.2">
      <c r="A388" s="57" t="s">
        <v>3785</v>
      </c>
      <c r="B388" s="57" t="s">
        <v>8320</v>
      </c>
      <c r="C388" s="56" t="s">
        <v>3175</v>
      </c>
      <c r="D388" s="56" t="str">
        <f>INDEX(pet_services_county!$A$2:$A$3603,MATCH(A388,pet_services_county!$B$2:$B$3603,0))</f>
        <v>0500000US13059</v>
      </c>
      <c r="E388" s="61">
        <v>128331</v>
      </c>
      <c r="F388" s="47">
        <f>VLOOKUP(C388, state_pop!$A$2:$B$52, 2, 0)</f>
        <v>10617423</v>
      </c>
      <c r="G388" s="33">
        <f t="shared" si="11"/>
        <v>1.2086831239557847E-2</v>
      </c>
      <c r="H388" s="33">
        <f>VLOOKUP(C388, pet_household_state!$A$3:$D$53, 3, 0)</f>
        <v>51.1</v>
      </c>
      <c r="I388" s="33">
        <f>VLOOKUP(C388, pet_household_state!$A$3:$D$53, 4, 0)</f>
        <v>2044</v>
      </c>
      <c r="J388" s="33">
        <f t="shared" si="12"/>
        <v>24.705483053656238</v>
      </c>
      <c r="K388" s="11">
        <f>VLOOKUP(A388, total_pet_services_county!$A$2:$E$1875,2,0)</f>
        <v>27</v>
      </c>
      <c r="L388" s="11">
        <f>VLOOKUP(A388,  total_pet_services_county!$A$2:$E$1875, 3, 0)</f>
        <v>8440</v>
      </c>
      <c r="M388" s="11">
        <f>VLOOKUP(A388, total_pet_services_county!$A$2:$E$1875, 4, 0)</f>
        <v>1935</v>
      </c>
      <c r="N388" s="11">
        <f>VLOOKUP(A388, total_pet_services_county!$A$2:$E$1875, 5, 0)</f>
        <v>364</v>
      </c>
    </row>
    <row r="389" spans="1:14" x14ac:dyDescent="0.2">
      <c r="A389" s="57" t="s">
        <v>7180</v>
      </c>
      <c r="B389" s="57" t="s">
        <v>8321</v>
      </c>
      <c r="C389" s="56" t="s">
        <v>3175</v>
      </c>
      <c r="D389" s="56" t="e">
        <f>INDEX(pet_services_county!$A$2:$A$3603,MATCH(A389,pet_services_county!$B$2:$B$3603,0))</f>
        <v>#N/A</v>
      </c>
      <c r="E389" s="61">
        <v>2834</v>
      </c>
      <c r="F389" s="47">
        <f>VLOOKUP(C389, state_pop!$A$2:$B$52, 2, 0)</f>
        <v>10617423</v>
      </c>
      <c r="G389" s="33">
        <f t="shared" si="11"/>
        <v>2.6691976009621168E-4</v>
      </c>
      <c r="H389" s="33">
        <f>VLOOKUP(C389, pet_household_state!$A$3:$D$53, 3, 0)</f>
        <v>51.1</v>
      </c>
      <c r="I389" s="33">
        <f>VLOOKUP(C389, pet_household_state!$A$3:$D$53, 4, 0)</f>
        <v>2044</v>
      </c>
      <c r="J389" s="33">
        <f t="shared" si="12"/>
        <v>0.54558398963665666</v>
      </c>
      <c r="K389" s="11" t="e">
        <f>VLOOKUP(A389, total_pet_services_county!$A$2:$E$1875,2,0)</f>
        <v>#N/A</v>
      </c>
      <c r="L389" s="11" t="e">
        <f>VLOOKUP(A389,  total_pet_services_county!$A$2:$E$1875, 3, 0)</f>
        <v>#N/A</v>
      </c>
      <c r="M389" s="11" t="e">
        <f>VLOOKUP(A389, total_pet_services_county!$A$2:$E$1875, 4, 0)</f>
        <v>#N/A</v>
      </c>
      <c r="N389" s="11" t="e">
        <f>VLOOKUP(A389, total_pet_services_county!$A$2:$E$1875, 5, 0)</f>
        <v>#N/A</v>
      </c>
    </row>
    <row r="390" spans="1:14" x14ac:dyDescent="0.2">
      <c r="A390" s="57" t="s">
        <v>3787</v>
      </c>
      <c r="B390" s="57" t="s">
        <v>8640</v>
      </c>
      <c r="C390" s="56" t="s">
        <v>3175</v>
      </c>
      <c r="D390" s="56" t="str">
        <f>INDEX(pet_services_county!$A$2:$A$3603,MATCH(A390,pet_services_county!$B$2:$B$3603,0))</f>
        <v>0500000US13063</v>
      </c>
      <c r="E390" s="61">
        <v>292256</v>
      </c>
      <c r="F390" s="47">
        <f>VLOOKUP(C390, state_pop!$A$2:$B$52, 2, 0)</f>
        <v>10617423</v>
      </c>
      <c r="G390" s="33">
        <f t="shared" si="11"/>
        <v>2.7526076713718574E-2</v>
      </c>
      <c r="H390" s="33">
        <f>VLOOKUP(C390, pet_household_state!$A$3:$D$53, 3, 0)</f>
        <v>51.1</v>
      </c>
      <c r="I390" s="33">
        <f>VLOOKUP(C390, pet_household_state!$A$3:$D$53, 4, 0)</f>
        <v>2044</v>
      </c>
      <c r="J390" s="33">
        <f t="shared" si="12"/>
        <v>56.263300802840767</v>
      </c>
      <c r="K390" s="11">
        <f>VLOOKUP(A390, total_pet_services_county!$A$2:$E$1875,2,0)</f>
        <v>12</v>
      </c>
      <c r="L390" s="11">
        <f>VLOOKUP(A390,  total_pet_services_county!$A$2:$E$1875, 3, 0)</f>
        <v>2300</v>
      </c>
      <c r="M390" s="11">
        <f>VLOOKUP(A390, total_pet_services_county!$A$2:$E$1875, 4, 0)</f>
        <v>533</v>
      </c>
      <c r="N390" s="11">
        <f>VLOOKUP(A390, total_pet_services_county!$A$2:$E$1875, 5, 0)</f>
        <v>75</v>
      </c>
    </row>
    <row r="391" spans="1:14" x14ac:dyDescent="0.2">
      <c r="A391" s="57" t="s">
        <v>7181</v>
      </c>
      <c r="B391" s="57" t="s">
        <v>8641</v>
      </c>
      <c r="C391" s="56" t="s">
        <v>3175</v>
      </c>
      <c r="D391" s="56" t="e">
        <f>INDEX(pet_services_county!$A$2:$A$3603,MATCH(A391,pet_services_county!$B$2:$B$3603,0))</f>
        <v>#N/A</v>
      </c>
      <c r="E391" s="61">
        <v>6618</v>
      </c>
      <c r="F391" s="47">
        <f>VLOOKUP(C391, state_pop!$A$2:$B$52, 2, 0)</f>
        <v>10617423</v>
      </c>
      <c r="G391" s="33">
        <f t="shared" si="11"/>
        <v>6.2331509256059595E-4</v>
      </c>
      <c r="H391" s="33">
        <f>VLOOKUP(C391, pet_household_state!$A$3:$D$53, 3, 0)</f>
        <v>51.1</v>
      </c>
      <c r="I391" s="33">
        <f>VLOOKUP(C391, pet_household_state!$A$3:$D$53, 4, 0)</f>
        <v>2044</v>
      </c>
      <c r="J391" s="33">
        <f t="shared" si="12"/>
        <v>1.2740560491938582</v>
      </c>
      <c r="K391" s="11" t="e">
        <f>VLOOKUP(A391, total_pet_services_county!$A$2:$E$1875,2,0)</f>
        <v>#N/A</v>
      </c>
      <c r="L391" s="11" t="e">
        <f>VLOOKUP(A391,  total_pet_services_county!$A$2:$E$1875, 3, 0)</f>
        <v>#N/A</v>
      </c>
      <c r="M391" s="11" t="e">
        <f>VLOOKUP(A391, total_pet_services_county!$A$2:$E$1875, 4, 0)</f>
        <v>#N/A</v>
      </c>
      <c r="N391" s="11" t="e">
        <f>VLOOKUP(A391, total_pet_services_county!$A$2:$E$1875, 5, 0)</f>
        <v>#N/A</v>
      </c>
    </row>
    <row r="392" spans="1:14" x14ac:dyDescent="0.2">
      <c r="A392" s="57" t="s">
        <v>3789</v>
      </c>
      <c r="B392" s="57" t="s">
        <v>8642</v>
      </c>
      <c r="C392" s="56" t="s">
        <v>3175</v>
      </c>
      <c r="D392" s="56" t="str">
        <f>INDEX(pet_services_county!$A$2:$A$3603,MATCH(A392,pet_services_county!$B$2:$B$3603,0))</f>
        <v>0500000US13067</v>
      </c>
      <c r="E392" s="61">
        <v>760141</v>
      </c>
      <c r="F392" s="47">
        <f>VLOOKUP(C392, state_pop!$A$2:$B$52, 2, 0)</f>
        <v>10617423</v>
      </c>
      <c r="G392" s="33">
        <f t="shared" si="11"/>
        <v>7.1593737953173767E-2</v>
      </c>
      <c r="H392" s="33">
        <f>VLOOKUP(C392, pet_household_state!$A$3:$D$53, 3, 0)</f>
        <v>51.1</v>
      </c>
      <c r="I392" s="33">
        <f>VLOOKUP(C392, pet_household_state!$A$3:$D$53, 4, 0)</f>
        <v>2044</v>
      </c>
      <c r="J392" s="33">
        <f t="shared" si="12"/>
        <v>146.33760037628718</v>
      </c>
      <c r="K392" s="11">
        <f>VLOOKUP(A392, total_pet_services_county!$A$2:$E$1875,2,0)</f>
        <v>181</v>
      </c>
      <c r="L392" s="11">
        <f>VLOOKUP(A392,  total_pet_services_county!$A$2:$E$1875, 3, 0)</f>
        <v>70294</v>
      </c>
      <c r="M392" s="11">
        <f>VLOOKUP(A392, total_pet_services_county!$A$2:$E$1875, 4, 0)</f>
        <v>16694</v>
      </c>
      <c r="N392" s="11">
        <f>VLOOKUP(A392, total_pet_services_county!$A$2:$E$1875, 5, 0)</f>
        <v>2161</v>
      </c>
    </row>
    <row r="393" spans="1:14" x14ac:dyDescent="0.2">
      <c r="A393" s="57" t="s">
        <v>7182</v>
      </c>
      <c r="B393" s="57" t="s">
        <v>8323</v>
      </c>
      <c r="C393" s="56" t="s">
        <v>3175</v>
      </c>
      <c r="D393" s="56" t="e">
        <f>INDEX(pet_services_county!$A$2:$A$3603,MATCH(A393,pet_services_county!$B$2:$B$3603,0))</f>
        <v>#N/A</v>
      </c>
      <c r="E393" s="61">
        <v>43273</v>
      </c>
      <c r="F393" s="47">
        <f>VLOOKUP(C393, state_pop!$A$2:$B$52, 2, 0)</f>
        <v>10617423</v>
      </c>
      <c r="G393" s="33">
        <f t="shared" si="11"/>
        <v>4.0756594137767704E-3</v>
      </c>
      <c r="H393" s="33">
        <f>VLOOKUP(C393, pet_household_state!$A$3:$D$53, 3, 0)</f>
        <v>51.1</v>
      </c>
      <c r="I393" s="33">
        <f>VLOOKUP(C393, pet_household_state!$A$3:$D$53, 4, 0)</f>
        <v>2044</v>
      </c>
      <c r="J393" s="33">
        <f t="shared" si="12"/>
        <v>8.3306478417597187</v>
      </c>
      <c r="K393" s="11" t="e">
        <f>VLOOKUP(A393, total_pet_services_county!$A$2:$E$1875,2,0)</f>
        <v>#N/A</v>
      </c>
      <c r="L393" s="11" t="e">
        <f>VLOOKUP(A393,  total_pet_services_county!$A$2:$E$1875, 3, 0)</f>
        <v>#N/A</v>
      </c>
      <c r="M393" s="11" t="e">
        <f>VLOOKUP(A393, total_pet_services_county!$A$2:$E$1875, 4, 0)</f>
        <v>#N/A</v>
      </c>
      <c r="N393" s="11" t="e">
        <f>VLOOKUP(A393, total_pet_services_county!$A$2:$E$1875, 5, 0)</f>
        <v>#N/A</v>
      </c>
    </row>
    <row r="394" spans="1:14" x14ac:dyDescent="0.2">
      <c r="A394" s="57" t="s">
        <v>3791</v>
      </c>
      <c r="B394" s="57" t="s">
        <v>8643</v>
      </c>
      <c r="C394" s="56" t="s">
        <v>3175</v>
      </c>
      <c r="D394" s="56" t="str">
        <f>INDEX(pet_services_county!$A$2:$A$3603,MATCH(A394,pet_services_county!$B$2:$B$3603,0))</f>
        <v>0500000US13071</v>
      </c>
      <c r="E394" s="61">
        <v>45600</v>
      </c>
      <c r="F394" s="47">
        <f>VLOOKUP(C394, state_pop!$A$2:$B$52, 2, 0)</f>
        <v>10617423</v>
      </c>
      <c r="G394" s="33">
        <f t="shared" si="11"/>
        <v>4.2948274736722839E-3</v>
      </c>
      <c r="H394" s="33">
        <f>VLOOKUP(C394, pet_household_state!$A$3:$D$53, 3, 0)</f>
        <v>51.1</v>
      </c>
      <c r="I394" s="33">
        <f>VLOOKUP(C394, pet_household_state!$A$3:$D$53, 4, 0)</f>
        <v>2044</v>
      </c>
      <c r="J394" s="33">
        <f t="shared" si="12"/>
        <v>8.7786273561861474</v>
      </c>
      <c r="K394" s="11">
        <f>VLOOKUP(A394, total_pet_services_county!$A$2:$E$1875,2,0)</f>
        <v>3</v>
      </c>
      <c r="L394" s="11">
        <f>VLOOKUP(A394,  total_pet_services_county!$A$2:$E$1875, 3, 0)</f>
        <v>670</v>
      </c>
      <c r="M394" s="11">
        <f>VLOOKUP(A394, total_pet_services_county!$A$2:$E$1875, 4, 0)</f>
        <v>158</v>
      </c>
      <c r="N394" s="11">
        <f>VLOOKUP(A394, total_pet_services_county!$A$2:$E$1875, 5, 0)</f>
        <v>18</v>
      </c>
    </row>
    <row r="395" spans="1:14" x14ac:dyDescent="0.2">
      <c r="A395" s="57" t="s">
        <v>3793</v>
      </c>
      <c r="B395" s="57" t="s">
        <v>8400</v>
      </c>
      <c r="C395" s="56" t="s">
        <v>3175</v>
      </c>
      <c r="D395" s="56" t="str">
        <f>INDEX(pet_services_county!$A$2:$A$3603,MATCH(A395,pet_services_county!$B$2:$B$3603,0))</f>
        <v>0500000US13073</v>
      </c>
      <c r="E395" s="61">
        <v>156714</v>
      </c>
      <c r="F395" s="47">
        <f>VLOOKUP(C395, state_pop!$A$2:$B$52, 2, 0)</f>
        <v>10617423</v>
      </c>
      <c r="G395" s="33">
        <f t="shared" si="11"/>
        <v>1.4760078787479787E-2</v>
      </c>
      <c r="H395" s="33">
        <f>VLOOKUP(C395, pet_household_state!$A$3:$D$53, 3, 0)</f>
        <v>51.1</v>
      </c>
      <c r="I395" s="33">
        <f>VLOOKUP(C395, pet_household_state!$A$3:$D$53, 4, 0)</f>
        <v>2044</v>
      </c>
      <c r="J395" s="33">
        <f t="shared" si="12"/>
        <v>30.169601041608686</v>
      </c>
      <c r="K395" s="11">
        <f>VLOOKUP(A395, total_pet_services_county!$A$2:$E$1875,2,0)</f>
        <v>34</v>
      </c>
      <c r="L395" s="11">
        <f>VLOOKUP(A395,  total_pet_services_county!$A$2:$E$1875, 3, 0)</f>
        <v>8663</v>
      </c>
      <c r="M395" s="11">
        <f>VLOOKUP(A395, total_pet_services_county!$A$2:$E$1875, 4, 0)</f>
        <v>2031</v>
      </c>
      <c r="N395" s="11">
        <f>VLOOKUP(A395, total_pet_services_county!$A$2:$E$1875, 5, 0)</f>
        <v>250</v>
      </c>
    </row>
    <row r="396" spans="1:14" x14ac:dyDescent="0.2">
      <c r="A396" s="57" t="s">
        <v>7183</v>
      </c>
      <c r="B396" s="57" t="s">
        <v>8644</v>
      </c>
      <c r="C396" s="56" t="s">
        <v>3175</v>
      </c>
      <c r="D396" s="56" t="e">
        <f>INDEX(pet_services_county!$A$2:$A$3603,MATCH(A396,pet_services_county!$B$2:$B$3603,0))</f>
        <v>#N/A</v>
      </c>
      <c r="E396" s="61">
        <v>17270</v>
      </c>
      <c r="F396" s="47">
        <f>VLOOKUP(C396, state_pop!$A$2:$B$52, 2, 0)</f>
        <v>10617423</v>
      </c>
      <c r="G396" s="33">
        <f t="shared" si="11"/>
        <v>1.6265717208403584E-3</v>
      </c>
      <c r="H396" s="33">
        <f>VLOOKUP(C396, pet_household_state!$A$3:$D$53, 3, 0)</f>
        <v>51.1</v>
      </c>
      <c r="I396" s="33">
        <f>VLOOKUP(C396, pet_household_state!$A$3:$D$53, 4, 0)</f>
        <v>2044</v>
      </c>
      <c r="J396" s="33">
        <f t="shared" si="12"/>
        <v>3.3247125973976925</v>
      </c>
      <c r="K396" s="11" t="e">
        <f>VLOOKUP(A396, total_pet_services_county!$A$2:$E$1875,2,0)</f>
        <v>#N/A</v>
      </c>
      <c r="L396" s="11" t="e">
        <f>VLOOKUP(A396,  total_pet_services_county!$A$2:$E$1875, 3, 0)</f>
        <v>#N/A</v>
      </c>
      <c r="M396" s="11" t="e">
        <f>VLOOKUP(A396, total_pet_services_county!$A$2:$E$1875, 4, 0)</f>
        <v>#N/A</v>
      </c>
      <c r="N396" s="11" t="e">
        <f>VLOOKUP(A396, total_pet_services_county!$A$2:$E$1875, 5, 0)</f>
        <v>#N/A</v>
      </c>
    </row>
    <row r="397" spans="1:14" x14ac:dyDescent="0.2">
      <c r="A397" s="57" t="s">
        <v>3795</v>
      </c>
      <c r="B397" s="57" t="s">
        <v>8645</v>
      </c>
      <c r="C397" s="56" t="s">
        <v>3175</v>
      </c>
      <c r="D397" s="56" t="str">
        <f>INDEX(pet_services_county!$A$2:$A$3603,MATCH(A397,pet_services_county!$B$2:$B$3603,0))</f>
        <v>0500000US13077</v>
      </c>
      <c r="E397" s="61">
        <v>148509</v>
      </c>
      <c r="F397" s="47">
        <f>VLOOKUP(C397, state_pop!$A$2:$B$52, 2, 0)</f>
        <v>10617423</v>
      </c>
      <c r="G397" s="33">
        <f t="shared" si="11"/>
        <v>1.3987292396657833E-2</v>
      </c>
      <c r="H397" s="33">
        <f>VLOOKUP(C397, pet_household_state!$A$3:$D$53, 3, 0)</f>
        <v>51.1</v>
      </c>
      <c r="I397" s="33">
        <f>VLOOKUP(C397, pet_household_state!$A$3:$D$53, 4, 0)</f>
        <v>2044</v>
      </c>
      <c r="J397" s="33">
        <f t="shared" si="12"/>
        <v>28.59002565876861</v>
      </c>
      <c r="K397" s="11">
        <f>VLOOKUP(A397, total_pet_services_county!$A$2:$E$1875,2,0)</f>
        <v>18</v>
      </c>
      <c r="L397" s="11">
        <f>VLOOKUP(A397,  total_pet_services_county!$A$2:$E$1875, 3, 0)</f>
        <v>7878</v>
      </c>
      <c r="M397" s="11">
        <f>VLOOKUP(A397, total_pet_services_county!$A$2:$E$1875, 4, 0)</f>
        <v>1958</v>
      </c>
      <c r="N397" s="11">
        <f>VLOOKUP(A397, total_pet_services_county!$A$2:$E$1875, 5, 0)</f>
        <v>223</v>
      </c>
    </row>
    <row r="398" spans="1:14" x14ac:dyDescent="0.2">
      <c r="A398" s="57" t="s">
        <v>7184</v>
      </c>
      <c r="B398" s="57" t="s">
        <v>8403</v>
      </c>
      <c r="C398" s="56" t="s">
        <v>3175</v>
      </c>
      <c r="D398" s="56" t="e">
        <f>INDEX(pet_services_county!$A$2:$A$3603,MATCH(A398,pet_services_county!$B$2:$B$3603,0))</f>
        <v>#N/A</v>
      </c>
      <c r="E398" s="61">
        <v>12404</v>
      </c>
      <c r="F398" s="47">
        <f>VLOOKUP(C398, state_pop!$A$2:$B$52, 2, 0)</f>
        <v>10617423</v>
      </c>
      <c r="G398" s="33">
        <f t="shared" si="11"/>
        <v>1.1682684206892765E-3</v>
      </c>
      <c r="H398" s="33">
        <f>VLOOKUP(C398, pet_household_state!$A$3:$D$53, 3, 0)</f>
        <v>51.1</v>
      </c>
      <c r="I398" s="33">
        <f>VLOOKUP(C398, pet_household_state!$A$3:$D$53, 4, 0)</f>
        <v>2044</v>
      </c>
      <c r="J398" s="33">
        <f t="shared" si="12"/>
        <v>2.387940651888881</v>
      </c>
      <c r="K398" s="11" t="e">
        <f>VLOOKUP(A398, total_pet_services_county!$A$2:$E$1875,2,0)</f>
        <v>#N/A</v>
      </c>
      <c r="L398" s="11" t="e">
        <f>VLOOKUP(A398,  total_pet_services_county!$A$2:$E$1875, 3, 0)</f>
        <v>#N/A</v>
      </c>
      <c r="M398" s="11" t="e">
        <f>VLOOKUP(A398, total_pet_services_county!$A$2:$E$1875, 4, 0)</f>
        <v>#N/A</v>
      </c>
      <c r="N398" s="11" t="e">
        <f>VLOOKUP(A398, total_pet_services_county!$A$2:$E$1875, 5, 0)</f>
        <v>#N/A</v>
      </c>
    </row>
    <row r="399" spans="1:14" x14ac:dyDescent="0.2">
      <c r="A399" s="57" t="s">
        <v>7185</v>
      </c>
      <c r="B399" s="57" t="s">
        <v>8646</v>
      </c>
      <c r="C399" s="56" t="s">
        <v>3175</v>
      </c>
      <c r="D399" s="56" t="e">
        <f>INDEX(pet_services_county!$A$2:$A$3603,MATCH(A399,pet_services_county!$B$2:$B$3603,0))</f>
        <v>#N/A</v>
      </c>
      <c r="E399" s="61">
        <v>22372</v>
      </c>
      <c r="F399" s="47">
        <f>VLOOKUP(C399, state_pop!$A$2:$B$52, 2, 0)</f>
        <v>10617423</v>
      </c>
      <c r="G399" s="33">
        <f t="shared" si="11"/>
        <v>2.1071026368639548E-3</v>
      </c>
      <c r="H399" s="33">
        <f>VLOOKUP(C399, pet_household_state!$A$3:$D$53, 3, 0)</f>
        <v>51.1</v>
      </c>
      <c r="I399" s="33">
        <f>VLOOKUP(C399, pet_household_state!$A$3:$D$53, 4, 0)</f>
        <v>2044</v>
      </c>
      <c r="J399" s="33">
        <f t="shared" si="12"/>
        <v>4.3069177897499236</v>
      </c>
      <c r="K399" s="11" t="e">
        <f>VLOOKUP(A399, total_pet_services_county!$A$2:$E$1875,2,0)</f>
        <v>#N/A</v>
      </c>
      <c r="L399" s="11" t="e">
        <f>VLOOKUP(A399,  total_pet_services_county!$A$2:$E$1875, 3, 0)</f>
        <v>#N/A</v>
      </c>
      <c r="M399" s="11" t="e">
        <f>VLOOKUP(A399, total_pet_services_county!$A$2:$E$1875, 4, 0)</f>
        <v>#N/A</v>
      </c>
      <c r="N399" s="11" t="e">
        <f>VLOOKUP(A399, total_pet_services_county!$A$2:$E$1875, 5, 0)</f>
        <v>#N/A</v>
      </c>
    </row>
    <row r="400" spans="1:14" x14ac:dyDescent="0.2">
      <c r="A400" s="57" t="s">
        <v>7186</v>
      </c>
      <c r="B400" s="57" t="s">
        <v>8647</v>
      </c>
      <c r="C400" s="56" t="s">
        <v>3175</v>
      </c>
      <c r="D400" s="56" t="e">
        <f>INDEX(pet_services_county!$A$2:$A$3603,MATCH(A400,pet_services_county!$B$2:$B$3603,0))</f>
        <v>#N/A</v>
      </c>
      <c r="E400" s="61">
        <v>16116</v>
      </c>
      <c r="F400" s="47">
        <f>VLOOKUP(C400, state_pop!$A$2:$B$52, 2, 0)</f>
        <v>10617423</v>
      </c>
      <c r="G400" s="33">
        <f t="shared" si="11"/>
        <v>1.5178824466162834E-3</v>
      </c>
      <c r="H400" s="33">
        <f>VLOOKUP(C400, pet_household_state!$A$3:$D$53, 3, 0)</f>
        <v>51.1</v>
      </c>
      <c r="I400" s="33">
        <f>VLOOKUP(C400, pet_household_state!$A$3:$D$53, 4, 0)</f>
        <v>2044</v>
      </c>
      <c r="J400" s="33">
        <f t="shared" si="12"/>
        <v>3.102551720883683</v>
      </c>
      <c r="K400" s="11" t="e">
        <f>VLOOKUP(A400, total_pet_services_county!$A$2:$E$1875,2,0)</f>
        <v>#N/A</v>
      </c>
      <c r="L400" s="11" t="e">
        <f>VLOOKUP(A400,  total_pet_services_county!$A$2:$E$1875, 3, 0)</f>
        <v>#N/A</v>
      </c>
      <c r="M400" s="11" t="e">
        <f>VLOOKUP(A400, total_pet_services_county!$A$2:$E$1875, 4, 0)</f>
        <v>#N/A</v>
      </c>
      <c r="N400" s="11" t="e">
        <f>VLOOKUP(A400, total_pet_services_county!$A$2:$E$1875, 5, 0)</f>
        <v>#N/A</v>
      </c>
    </row>
    <row r="401" spans="1:14" x14ac:dyDescent="0.2">
      <c r="A401" s="57" t="s">
        <v>3797</v>
      </c>
      <c r="B401" s="57" t="s">
        <v>8648</v>
      </c>
      <c r="C401" s="56" t="s">
        <v>3175</v>
      </c>
      <c r="D401" s="56" t="str">
        <f>INDEX(pet_services_county!$A$2:$A$3603,MATCH(A401,pet_services_county!$B$2:$B$3603,0))</f>
        <v>0500000US13085</v>
      </c>
      <c r="E401" s="61">
        <v>26108</v>
      </c>
      <c r="F401" s="47">
        <f>VLOOKUP(C401, state_pop!$A$2:$B$52, 2, 0)</f>
        <v>10617423</v>
      </c>
      <c r="G401" s="33">
        <f t="shared" si="11"/>
        <v>2.4589770983034207E-3</v>
      </c>
      <c r="H401" s="33">
        <f>VLOOKUP(C401, pet_household_state!$A$3:$D$53, 3, 0)</f>
        <v>51.1</v>
      </c>
      <c r="I401" s="33">
        <f>VLOOKUP(C401, pet_household_state!$A$3:$D$53, 4, 0)</f>
        <v>2044</v>
      </c>
      <c r="J401" s="33">
        <f t="shared" si="12"/>
        <v>5.0261491889321919</v>
      </c>
      <c r="K401" s="11">
        <f>VLOOKUP(A401, total_pet_services_county!$A$2:$E$1875,2,0)</f>
        <v>12</v>
      </c>
      <c r="L401" s="11">
        <f>VLOOKUP(A401,  total_pet_services_county!$A$2:$E$1875, 3, 0)</f>
        <v>2652</v>
      </c>
      <c r="M401" s="11">
        <f>VLOOKUP(A401, total_pet_services_county!$A$2:$E$1875, 4, 0)</f>
        <v>586</v>
      </c>
      <c r="N401" s="11">
        <f>VLOOKUP(A401, total_pet_services_county!$A$2:$E$1875, 5, 0)</f>
        <v>97</v>
      </c>
    </row>
    <row r="402" spans="1:14" x14ac:dyDescent="0.2">
      <c r="A402" s="57" t="s">
        <v>7187</v>
      </c>
      <c r="B402" s="57" t="s">
        <v>8649</v>
      </c>
      <c r="C402" s="56" t="s">
        <v>3175</v>
      </c>
      <c r="D402" s="56" t="e">
        <f>INDEX(pet_services_county!$A$2:$A$3603,MATCH(A402,pet_services_county!$B$2:$B$3603,0))</f>
        <v>#N/A</v>
      </c>
      <c r="E402" s="61">
        <v>26404</v>
      </c>
      <c r="F402" s="47">
        <f>VLOOKUP(C402, state_pop!$A$2:$B$52, 2, 0)</f>
        <v>10617423</v>
      </c>
      <c r="G402" s="33">
        <f t="shared" si="11"/>
        <v>2.4868558029570828E-3</v>
      </c>
      <c r="H402" s="33">
        <f>VLOOKUP(C402, pet_household_state!$A$3:$D$53, 3, 0)</f>
        <v>51.1</v>
      </c>
      <c r="I402" s="33">
        <f>VLOOKUP(C402, pet_household_state!$A$3:$D$53, 4, 0)</f>
        <v>2044</v>
      </c>
      <c r="J402" s="33">
        <f t="shared" si="12"/>
        <v>5.083133261244277</v>
      </c>
      <c r="K402" s="11" t="e">
        <f>VLOOKUP(A402, total_pet_services_county!$A$2:$E$1875,2,0)</f>
        <v>#N/A</v>
      </c>
      <c r="L402" s="11" t="e">
        <f>VLOOKUP(A402,  total_pet_services_county!$A$2:$E$1875, 3, 0)</f>
        <v>#N/A</v>
      </c>
      <c r="M402" s="11" t="e">
        <f>VLOOKUP(A402, total_pet_services_county!$A$2:$E$1875, 4, 0)</f>
        <v>#N/A</v>
      </c>
      <c r="N402" s="11" t="e">
        <f>VLOOKUP(A402, total_pet_services_county!$A$2:$E$1875, 5, 0)</f>
        <v>#N/A</v>
      </c>
    </row>
    <row r="403" spans="1:14" x14ac:dyDescent="0.2">
      <c r="A403" s="57" t="s">
        <v>3799</v>
      </c>
      <c r="B403" s="57" t="s">
        <v>8332</v>
      </c>
      <c r="C403" s="56" t="s">
        <v>3175</v>
      </c>
      <c r="D403" s="56" t="str">
        <f>INDEX(pet_services_county!$A$2:$A$3603,MATCH(A403,pet_services_county!$B$2:$B$3603,0))</f>
        <v>0500000US13089</v>
      </c>
      <c r="E403" s="61">
        <v>759297</v>
      </c>
      <c r="F403" s="47">
        <f>VLOOKUP(C403, state_pop!$A$2:$B$52, 2, 0)</f>
        <v>10617423</v>
      </c>
      <c r="G403" s="33">
        <f t="shared" si="11"/>
        <v>7.1514245970985615E-2</v>
      </c>
      <c r="H403" s="33">
        <f>VLOOKUP(C403, pet_household_state!$A$3:$D$53, 3, 0)</f>
        <v>51.1</v>
      </c>
      <c r="I403" s="33">
        <f>VLOOKUP(C403, pet_household_state!$A$3:$D$53, 4, 0)</f>
        <v>2044</v>
      </c>
      <c r="J403" s="33">
        <f t="shared" si="12"/>
        <v>146.17511876469459</v>
      </c>
      <c r="K403" s="11">
        <f>VLOOKUP(A403, total_pet_services_county!$A$2:$E$1875,2,0)</f>
        <v>123</v>
      </c>
      <c r="L403" s="11">
        <f>VLOOKUP(A403,  total_pet_services_county!$A$2:$E$1875, 3, 0)</f>
        <v>42503</v>
      </c>
      <c r="M403" s="11">
        <f>VLOOKUP(A403, total_pet_services_county!$A$2:$E$1875, 4, 0)</f>
        <v>10011</v>
      </c>
      <c r="N403" s="11">
        <f>VLOOKUP(A403, total_pet_services_county!$A$2:$E$1875, 5, 0)</f>
        <v>1314</v>
      </c>
    </row>
    <row r="404" spans="1:14" x14ac:dyDescent="0.2">
      <c r="A404" s="57" t="s">
        <v>7188</v>
      </c>
      <c r="B404" s="57" t="s">
        <v>8650</v>
      </c>
      <c r="C404" s="56" t="s">
        <v>3175</v>
      </c>
      <c r="D404" s="56" t="e">
        <f>INDEX(pet_services_county!$A$2:$A$3603,MATCH(A404,pet_services_county!$B$2:$B$3603,0))</f>
        <v>#N/A</v>
      </c>
      <c r="E404" s="61">
        <v>20605</v>
      </c>
      <c r="F404" s="47">
        <f>VLOOKUP(C404, state_pop!$A$2:$B$52, 2, 0)</f>
        <v>10617423</v>
      </c>
      <c r="G404" s="33">
        <f t="shared" si="11"/>
        <v>1.9406780722591537E-3</v>
      </c>
      <c r="H404" s="33">
        <f>VLOOKUP(C404, pet_household_state!$A$3:$D$53, 3, 0)</f>
        <v>51.1</v>
      </c>
      <c r="I404" s="33">
        <f>VLOOKUP(C404, pet_household_state!$A$3:$D$53, 4, 0)</f>
        <v>2044</v>
      </c>
      <c r="J404" s="33">
        <f t="shared" si="12"/>
        <v>3.96674597969771</v>
      </c>
      <c r="K404" s="11" t="e">
        <f>VLOOKUP(A404, total_pet_services_county!$A$2:$E$1875,2,0)</f>
        <v>#N/A</v>
      </c>
      <c r="L404" s="11" t="e">
        <f>VLOOKUP(A404,  total_pet_services_county!$A$2:$E$1875, 3, 0)</f>
        <v>#N/A</v>
      </c>
      <c r="M404" s="11" t="e">
        <f>VLOOKUP(A404, total_pet_services_county!$A$2:$E$1875, 4, 0)</f>
        <v>#N/A</v>
      </c>
      <c r="N404" s="11" t="e">
        <f>VLOOKUP(A404, total_pet_services_county!$A$2:$E$1875, 5, 0)</f>
        <v>#N/A</v>
      </c>
    </row>
    <row r="405" spans="1:14" x14ac:dyDescent="0.2">
      <c r="A405" s="57" t="s">
        <v>7189</v>
      </c>
      <c r="B405" s="57" t="s">
        <v>8651</v>
      </c>
      <c r="C405" s="56" t="s">
        <v>3175</v>
      </c>
      <c r="D405" s="56" t="e">
        <f>INDEX(pet_services_county!$A$2:$A$3603,MATCH(A405,pet_services_county!$B$2:$B$3603,0))</f>
        <v>#N/A</v>
      </c>
      <c r="E405" s="61">
        <v>13390</v>
      </c>
      <c r="F405" s="47">
        <f>VLOOKUP(C405, state_pop!$A$2:$B$52, 2, 0)</f>
        <v>10617423</v>
      </c>
      <c r="G405" s="33">
        <f t="shared" si="11"/>
        <v>1.2611346463261377E-3</v>
      </c>
      <c r="H405" s="33">
        <f>VLOOKUP(C405, pet_household_state!$A$3:$D$53, 3, 0)</f>
        <v>51.1</v>
      </c>
      <c r="I405" s="33">
        <f>VLOOKUP(C405, pet_household_state!$A$3:$D$53, 4, 0)</f>
        <v>2044</v>
      </c>
      <c r="J405" s="33">
        <f t="shared" si="12"/>
        <v>2.5777592170906254</v>
      </c>
      <c r="K405" s="11" t="e">
        <f>VLOOKUP(A405, total_pet_services_county!$A$2:$E$1875,2,0)</f>
        <v>#N/A</v>
      </c>
      <c r="L405" s="11" t="e">
        <f>VLOOKUP(A405,  total_pet_services_county!$A$2:$E$1875, 3, 0)</f>
        <v>#N/A</v>
      </c>
      <c r="M405" s="11" t="e">
        <f>VLOOKUP(A405, total_pet_services_county!$A$2:$E$1875, 4, 0)</f>
        <v>#N/A</v>
      </c>
      <c r="N405" s="11" t="e">
        <f>VLOOKUP(A405, total_pet_services_county!$A$2:$E$1875, 5, 0)</f>
        <v>#N/A</v>
      </c>
    </row>
    <row r="406" spans="1:14" x14ac:dyDescent="0.2">
      <c r="A406" s="57" t="s">
        <v>3801</v>
      </c>
      <c r="B406" s="57" t="s">
        <v>8652</v>
      </c>
      <c r="C406" s="56" t="s">
        <v>3175</v>
      </c>
      <c r="D406" s="56" t="str">
        <f>INDEX(pet_services_county!$A$2:$A$3603,MATCH(A406,pet_services_county!$B$2:$B$3603,0))</f>
        <v>0500000US13095</v>
      </c>
      <c r="E406" s="61">
        <v>87956</v>
      </c>
      <c r="F406" s="47">
        <f>VLOOKUP(C406, state_pop!$A$2:$B$52, 2, 0)</f>
        <v>10617423</v>
      </c>
      <c r="G406" s="33">
        <f t="shared" si="11"/>
        <v>8.284119413910513E-3</v>
      </c>
      <c r="H406" s="33">
        <f>VLOOKUP(C406, pet_household_state!$A$3:$D$53, 3, 0)</f>
        <v>51.1</v>
      </c>
      <c r="I406" s="33">
        <f>VLOOKUP(C406, pet_household_state!$A$3:$D$53, 4, 0)</f>
        <v>2044</v>
      </c>
      <c r="J406" s="33">
        <f t="shared" si="12"/>
        <v>16.932740082033089</v>
      </c>
      <c r="K406" s="11">
        <f>VLOOKUP(A406, total_pet_services_county!$A$2:$E$1875,2,0)</f>
        <v>16</v>
      </c>
      <c r="L406" s="11">
        <f>VLOOKUP(A406,  total_pet_services_county!$A$2:$E$1875, 3, 0)</f>
        <v>6778</v>
      </c>
      <c r="M406" s="11">
        <f>VLOOKUP(A406, total_pet_services_county!$A$2:$E$1875, 4, 0)</f>
        <v>1684</v>
      </c>
      <c r="N406" s="11">
        <f>VLOOKUP(A406, total_pet_services_county!$A$2:$E$1875, 5, 0)</f>
        <v>210</v>
      </c>
    </row>
    <row r="407" spans="1:14" x14ac:dyDescent="0.2">
      <c r="A407" s="57" t="s">
        <v>3803</v>
      </c>
      <c r="B407" s="57" t="s">
        <v>8521</v>
      </c>
      <c r="C407" s="56" t="s">
        <v>3175</v>
      </c>
      <c r="D407" s="56" t="str">
        <f>INDEX(pet_services_county!$A$2:$A$3603,MATCH(A407,pet_services_county!$B$2:$B$3603,0))</f>
        <v>0500000US13097</v>
      </c>
      <c r="E407" s="61">
        <v>146343</v>
      </c>
      <c r="F407" s="47">
        <f>VLOOKUP(C407, state_pop!$A$2:$B$52, 2, 0)</f>
        <v>10617423</v>
      </c>
      <c r="G407" s="33">
        <f t="shared" si="11"/>
        <v>1.3783288091658399E-2</v>
      </c>
      <c r="H407" s="33">
        <f>VLOOKUP(C407, pet_household_state!$A$3:$D$53, 3, 0)</f>
        <v>51.1</v>
      </c>
      <c r="I407" s="33">
        <f>VLOOKUP(C407, pet_household_state!$A$3:$D$53, 4, 0)</f>
        <v>2044</v>
      </c>
      <c r="J407" s="33">
        <f t="shared" si="12"/>
        <v>28.173040859349769</v>
      </c>
      <c r="K407" s="11">
        <f>VLOOKUP(A407, total_pet_services_county!$A$2:$E$1875,2,0)</f>
        <v>16</v>
      </c>
      <c r="L407" s="11">
        <f>VLOOKUP(A407,  total_pet_services_county!$A$2:$E$1875, 3, 0)</f>
        <v>4618</v>
      </c>
      <c r="M407" s="11">
        <f>VLOOKUP(A407, total_pet_services_county!$A$2:$E$1875, 4, 0)</f>
        <v>1102</v>
      </c>
      <c r="N407" s="11">
        <f>VLOOKUP(A407, total_pet_services_county!$A$2:$E$1875, 5, 0)</f>
        <v>153</v>
      </c>
    </row>
    <row r="408" spans="1:14" x14ac:dyDescent="0.2">
      <c r="A408" s="57" t="s">
        <v>7190</v>
      </c>
      <c r="B408" s="57" t="s">
        <v>8653</v>
      </c>
      <c r="C408" s="56" t="s">
        <v>3175</v>
      </c>
      <c r="D408" s="56" t="e">
        <f>INDEX(pet_services_county!$A$2:$A$3603,MATCH(A408,pet_services_county!$B$2:$B$3603,0))</f>
        <v>#N/A</v>
      </c>
      <c r="E408" s="61">
        <v>10190</v>
      </c>
      <c r="F408" s="47">
        <f>VLOOKUP(C408, state_pop!$A$2:$B$52, 2, 0)</f>
        <v>10617423</v>
      </c>
      <c r="G408" s="33">
        <f t="shared" si="11"/>
        <v>9.5974324466492481E-4</v>
      </c>
      <c r="H408" s="33">
        <f>VLOOKUP(C408, pet_household_state!$A$3:$D$53, 3, 0)</f>
        <v>51.1</v>
      </c>
      <c r="I408" s="33">
        <f>VLOOKUP(C408, pet_household_state!$A$3:$D$53, 4, 0)</f>
        <v>2044</v>
      </c>
      <c r="J408" s="33">
        <f t="shared" si="12"/>
        <v>1.9617151920951064</v>
      </c>
      <c r="K408" s="11" t="e">
        <f>VLOOKUP(A408, total_pet_services_county!$A$2:$E$1875,2,0)</f>
        <v>#N/A</v>
      </c>
      <c r="L408" s="11" t="e">
        <f>VLOOKUP(A408,  total_pet_services_county!$A$2:$E$1875, 3, 0)</f>
        <v>#N/A</v>
      </c>
      <c r="M408" s="11" t="e">
        <f>VLOOKUP(A408, total_pet_services_county!$A$2:$E$1875, 4, 0)</f>
        <v>#N/A</v>
      </c>
      <c r="N408" s="11" t="e">
        <f>VLOOKUP(A408, total_pet_services_county!$A$2:$E$1875, 5, 0)</f>
        <v>#N/A</v>
      </c>
    </row>
    <row r="409" spans="1:14" x14ac:dyDescent="0.2">
      <c r="A409" s="57" t="s">
        <v>7191</v>
      </c>
      <c r="B409" s="57" t="s">
        <v>8654</v>
      </c>
      <c r="C409" s="56" t="s">
        <v>3175</v>
      </c>
      <c r="D409" s="56" t="e">
        <f>INDEX(pet_services_county!$A$2:$A$3603,MATCH(A409,pet_services_county!$B$2:$B$3603,0))</f>
        <v>#N/A</v>
      </c>
      <c r="E409" s="61">
        <v>4006</v>
      </c>
      <c r="F409" s="47">
        <f>VLOOKUP(C409, state_pop!$A$2:$B$52, 2, 0)</f>
        <v>10617423</v>
      </c>
      <c r="G409" s="33">
        <f t="shared" si="11"/>
        <v>3.7730436095463089E-4</v>
      </c>
      <c r="H409" s="33">
        <f>VLOOKUP(C409, pet_household_state!$A$3:$D$53, 3, 0)</f>
        <v>51.1</v>
      </c>
      <c r="I409" s="33">
        <f>VLOOKUP(C409, pet_household_state!$A$3:$D$53, 4, 0)</f>
        <v>2044</v>
      </c>
      <c r="J409" s="33">
        <f t="shared" si="12"/>
        <v>0.77121011379126558</v>
      </c>
      <c r="K409" s="11" t="e">
        <f>VLOOKUP(A409, total_pet_services_county!$A$2:$E$1875,2,0)</f>
        <v>#N/A</v>
      </c>
      <c r="L409" s="11" t="e">
        <f>VLOOKUP(A409,  total_pet_services_county!$A$2:$E$1875, 3, 0)</f>
        <v>#N/A</v>
      </c>
      <c r="M409" s="11" t="e">
        <f>VLOOKUP(A409, total_pet_services_county!$A$2:$E$1875, 4, 0)</f>
        <v>#N/A</v>
      </c>
      <c r="N409" s="11" t="e">
        <f>VLOOKUP(A409, total_pet_services_county!$A$2:$E$1875, 5, 0)</f>
        <v>#N/A</v>
      </c>
    </row>
    <row r="410" spans="1:14" x14ac:dyDescent="0.2">
      <c r="A410" s="57" t="s">
        <v>3805</v>
      </c>
      <c r="B410" s="57" t="s">
        <v>8655</v>
      </c>
      <c r="C410" s="56" t="s">
        <v>3175</v>
      </c>
      <c r="D410" s="56" t="str">
        <f>INDEX(pet_services_county!$A$2:$A$3603,MATCH(A410,pet_services_county!$B$2:$B$3603,0))</f>
        <v>0500000US13103</v>
      </c>
      <c r="E410" s="61">
        <v>64296</v>
      </c>
      <c r="F410" s="47">
        <f>VLOOKUP(C410, state_pop!$A$2:$B$52, 2, 0)</f>
        <v>10617423</v>
      </c>
      <c r="G410" s="33">
        <f t="shared" si="11"/>
        <v>6.0557067378779203E-3</v>
      </c>
      <c r="H410" s="33">
        <f>VLOOKUP(C410, pet_household_state!$A$3:$D$53, 3, 0)</f>
        <v>51.1</v>
      </c>
      <c r="I410" s="33">
        <f>VLOOKUP(C410, pet_household_state!$A$3:$D$53, 4, 0)</f>
        <v>2044</v>
      </c>
      <c r="J410" s="33">
        <f t="shared" si="12"/>
        <v>12.377864572222469</v>
      </c>
      <c r="K410" s="11">
        <f>VLOOKUP(A410, total_pet_services_county!$A$2:$E$1875,2,0)</f>
        <v>5</v>
      </c>
      <c r="L410" s="11">
        <f>VLOOKUP(A410,  total_pet_services_county!$A$2:$E$1875, 3, 0)</f>
        <v>3131</v>
      </c>
      <c r="M410" s="11">
        <f>VLOOKUP(A410, total_pet_services_county!$A$2:$E$1875, 4, 0)</f>
        <v>667</v>
      </c>
      <c r="N410" s="11">
        <f>VLOOKUP(A410, total_pet_services_county!$A$2:$E$1875, 5, 0)</f>
        <v>76</v>
      </c>
    </row>
    <row r="411" spans="1:14" x14ac:dyDescent="0.2">
      <c r="A411" s="57" t="s">
        <v>7192</v>
      </c>
      <c r="B411" s="57" t="s">
        <v>8523</v>
      </c>
      <c r="C411" s="56" t="s">
        <v>3175</v>
      </c>
      <c r="D411" s="56" t="e">
        <f>INDEX(pet_services_county!$A$2:$A$3603,MATCH(A411,pet_services_county!$B$2:$B$3603,0))</f>
        <v>#N/A</v>
      </c>
      <c r="E411" s="61">
        <v>19194</v>
      </c>
      <c r="F411" s="47">
        <f>VLOOKUP(C411, state_pop!$A$2:$B$52, 2, 0)</f>
        <v>10617423</v>
      </c>
      <c r="G411" s="33">
        <f t="shared" si="11"/>
        <v>1.8077833010891626E-3</v>
      </c>
      <c r="H411" s="33">
        <f>VLOOKUP(C411, pet_household_state!$A$3:$D$53, 3, 0)</f>
        <v>51.1</v>
      </c>
      <c r="I411" s="33">
        <f>VLOOKUP(C411, pet_household_state!$A$3:$D$53, 4, 0)</f>
        <v>2044</v>
      </c>
      <c r="J411" s="33">
        <f t="shared" si="12"/>
        <v>3.6951090674262481</v>
      </c>
      <c r="K411" s="11" t="e">
        <f>VLOOKUP(A411, total_pet_services_county!$A$2:$E$1875,2,0)</f>
        <v>#N/A</v>
      </c>
      <c r="L411" s="11" t="e">
        <f>VLOOKUP(A411,  total_pet_services_county!$A$2:$E$1875, 3, 0)</f>
        <v>#N/A</v>
      </c>
      <c r="M411" s="11" t="e">
        <f>VLOOKUP(A411, total_pet_services_county!$A$2:$E$1875, 4, 0)</f>
        <v>#N/A</v>
      </c>
      <c r="N411" s="11" t="e">
        <f>VLOOKUP(A411, total_pet_services_county!$A$2:$E$1875, 5, 0)</f>
        <v>#N/A</v>
      </c>
    </row>
    <row r="412" spans="1:14" x14ac:dyDescent="0.2">
      <c r="A412" s="57" t="s">
        <v>7193</v>
      </c>
      <c r="B412" s="57" t="s">
        <v>8656</v>
      </c>
      <c r="C412" s="56" t="s">
        <v>3175</v>
      </c>
      <c r="D412" s="56" t="e">
        <f>INDEX(pet_services_county!$A$2:$A$3603,MATCH(A412,pet_services_county!$B$2:$B$3603,0))</f>
        <v>#N/A</v>
      </c>
      <c r="E412" s="61">
        <v>22646</v>
      </c>
      <c r="F412" s="47">
        <f>VLOOKUP(C412, state_pop!$A$2:$B$52, 2, 0)</f>
        <v>10617423</v>
      </c>
      <c r="G412" s="33">
        <f t="shared" si="11"/>
        <v>2.1329092756311959E-3</v>
      </c>
      <c r="H412" s="33">
        <f>VLOOKUP(C412, pet_household_state!$A$3:$D$53, 3, 0)</f>
        <v>51.1</v>
      </c>
      <c r="I412" s="33">
        <f>VLOOKUP(C412, pet_household_state!$A$3:$D$53, 4, 0)</f>
        <v>2044</v>
      </c>
      <c r="J412" s="33">
        <f t="shared" si="12"/>
        <v>4.3596665593901642</v>
      </c>
      <c r="K412" s="11" t="e">
        <f>VLOOKUP(A412, total_pet_services_county!$A$2:$E$1875,2,0)</f>
        <v>#N/A</v>
      </c>
      <c r="L412" s="11" t="e">
        <f>VLOOKUP(A412,  total_pet_services_county!$A$2:$E$1875, 3, 0)</f>
        <v>#N/A</v>
      </c>
      <c r="M412" s="11" t="e">
        <f>VLOOKUP(A412, total_pet_services_county!$A$2:$E$1875, 4, 0)</f>
        <v>#N/A</v>
      </c>
      <c r="N412" s="11" t="e">
        <f>VLOOKUP(A412, total_pet_services_county!$A$2:$E$1875, 5, 0)</f>
        <v>#N/A</v>
      </c>
    </row>
    <row r="413" spans="1:14" x14ac:dyDescent="0.2">
      <c r="A413" s="57" t="s">
        <v>7194</v>
      </c>
      <c r="B413" s="57" t="s">
        <v>8657</v>
      </c>
      <c r="C413" s="56" t="s">
        <v>3175</v>
      </c>
      <c r="D413" s="56" t="e">
        <f>INDEX(pet_services_county!$A$2:$A$3603,MATCH(A413,pet_services_county!$B$2:$B$3603,0))</f>
        <v>#N/A</v>
      </c>
      <c r="E413" s="61">
        <v>10654</v>
      </c>
      <c r="F413" s="47">
        <f>VLOOKUP(C413, state_pop!$A$2:$B$52, 2, 0)</f>
        <v>10617423</v>
      </c>
      <c r="G413" s="33">
        <f t="shared" si="11"/>
        <v>1.0034449979058008E-3</v>
      </c>
      <c r="H413" s="33">
        <f>VLOOKUP(C413, pet_household_state!$A$3:$D$53, 3, 0)</f>
        <v>51.1</v>
      </c>
      <c r="I413" s="33">
        <f>VLOOKUP(C413, pet_household_state!$A$3:$D$53, 4, 0)</f>
        <v>2044</v>
      </c>
      <c r="J413" s="33">
        <f t="shared" si="12"/>
        <v>2.0510415757194567</v>
      </c>
      <c r="K413" s="11" t="e">
        <f>VLOOKUP(A413, total_pet_services_county!$A$2:$E$1875,2,0)</f>
        <v>#N/A</v>
      </c>
      <c r="L413" s="11" t="e">
        <f>VLOOKUP(A413,  total_pet_services_county!$A$2:$E$1875, 3, 0)</f>
        <v>#N/A</v>
      </c>
      <c r="M413" s="11" t="e">
        <f>VLOOKUP(A413, total_pet_services_county!$A$2:$E$1875, 4, 0)</f>
        <v>#N/A</v>
      </c>
      <c r="N413" s="11" t="e">
        <f>VLOOKUP(A413, total_pet_services_county!$A$2:$E$1875, 5, 0)</f>
        <v>#N/A</v>
      </c>
    </row>
    <row r="414" spans="1:14" x14ac:dyDescent="0.2">
      <c r="A414" s="57" t="s">
        <v>3807</v>
      </c>
      <c r="B414" s="57" t="s">
        <v>8658</v>
      </c>
      <c r="C414" s="56" t="s">
        <v>3175</v>
      </c>
      <c r="D414" s="56" t="str">
        <f>INDEX(pet_services_county!$A$2:$A$3603,MATCH(A414,pet_services_county!$B$2:$B$3603,0))</f>
        <v>0500000US13111</v>
      </c>
      <c r="E414" s="61">
        <v>26188</v>
      </c>
      <c r="F414" s="47">
        <f>VLOOKUP(C414, state_pop!$A$2:$B$52, 2, 0)</f>
        <v>10617423</v>
      </c>
      <c r="G414" s="33">
        <f t="shared" si="11"/>
        <v>2.4665118833449512E-3</v>
      </c>
      <c r="H414" s="33">
        <f>VLOOKUP(C414, pet_household_state!$A$3:$D$53, 3, 0)</f>
        <v>51.1</v>
      </c>
      <c r="I414" s="33">
        <f>VLOOKUP(C414, pet_household_state!$A$3:$D$53, 4, 0)</f>
        <v>2044</v>
      </c>
      <c r="J414" s="33">
        <f t="shared" si="12"/>
        <v>5.0415502895570805</v>
      </c>
      <c r="K414" s="11">
        <f>VLOOKUP(A414, total_pet_services_county!$A$2:$E$1875,2,0)</f>
        <v>6</v>
      </c>
      <c r="L414" s="11">
        <f>VLOOKUP(A414,  total_pet_services_county!$A$2:$E$1875, 3, 0)</f>
        <v>3231</v>
      </c>
      <c r="M414" s="11">
        <f>VLOOKUP(A414, total_pet_services_county!$A$2:$E$1875, 4, 0)</f>
        <v>789</v>
      </c>
      <c r="N414" s="11">
        <f>VLOOKUP(A414, total_pet_services_county!$A$2:$E$1875, 5, 0)</f>
        <v>84</v>
      </c>
    </row>
    <row r="415" spans="1:14" x14ac:dyDescent="0.2">
      <c r="A415" s="57" t="s">
        <v>3809</v>
      </c>
      <c r="B415" s="57" t="s">
        <v>8336</v>
      </c>
      <c r="C415" s="56" t="s">
        <v>3175</v>
      </c>
      <c r="D415" s="56" t="str">
        <f>INDEX(pet_services_county!$A$2:$A$3603,MATCH(A415,pet_services_county!$B$2:$B$3603,0))</f>
        <v>0500000US13113</v>
      </c>
      <c r="E415" s="61">
        <v>114421</v>
      </c>
      <c r="F415" s="47">
        <f>VLOOKUP(C415, state_pop!$A$2:$B$52, 2, 0)</f>
        <v>10617423</v>
      </c>
      <c r="G415" s="33">
        <f t="shared" si="11"/>
        <v>1.0776720490461763E-2</v>
      </c>
      <c r="H415" s="33">
        <f>VLOOKUP(C415, pet_household_state!$A$3:$D$53, 3, 0)</f>
        <v>51.1</v>
      </c>
      <c r="I415" s="33">
        <f>VLOOKUP(C415, pet_household_state!$A$3:$D$53, 4, 0)</f>
        <v>2044</v>
      </c>
      <c r="J415" s="33">
        <f t="shared" si="12"/>
        <v>22.027616682503844</v>
      </c>
      <c r="K415" s="11">
        <f>VLOOKUP(A415, total_pet_services_county!$A$2:$E$1875,2,0)</f>
        <v>33</v>
      </c>
      <c r="L415" s="11">
        <f>VLOOKUP(A415,  total_pet_services_county!$A$2:$E$1875, 3, 0)</f>
        <v>14237</v>
      </c>
      <c r="M415" s="11">
        <f>VLOOKUP(A415, total_pet_services_county!$A$2:$E$1875, 4, 0)</f>
        <v>3244</v>
      </c>
      <c r="N415" s="11">
        <f>VLOOKUP(A415, total_pet_services_county!$A$2:$E$1875, 5, 0)</f>
        <v>476</v>
      </c>
    </row>
    <row r="416" spans="1:14" x14ac:dyDescent="0.2">
      <c r="A416" s="57" t="s">
        <v>3811</v>
      </c>
      <c r="B416" s="57" t="s">
        <v>8659</v>
      </c>
      <c r="C416" s="56" t="s">
        <v>3175</v>
      </c>
      <c r="D416" s="56" t="str">
        <f>INDEX(pet_services_county!$A$2:$A$3603,MATCH(A416,pet_services_county!$B$2:$B$3603,0))</f>
        <v>0500000US13115</v>
      </c>
      <c r="E416" s="61">
        <v>98498</v>
      </c>
      <c r="F416" s="47">
        <f>VLOOKUP(C416, state_pop!$A$2:$B$52, 2, 0)</f>
        <v>10617423</v>
      </c>
      <c r="G416" s="33">
        <f t="shared" si="11"/>
        <v>9.2770157127581715E-3</v>
      </c>
      <c r="H416" s="33">
        <f>VLOOKUP(C416, pet_household_state!$A$3:$D$53, 3, 0)</f>
        <v>51.1</v>
      </c>
      <c r="I416" s="33">
        <f>VLOOKUP(C416, pet_household_state!$A$3:$D$53, 4, 0)</f>
        <v>2044</v>
      </c>
      <c r="J416" s="33">
        <f t="shared" si="12"/>
        <v>18.962220116877702</v>
      </c>
      <c r="K416" s="11">
        <f>VLOOKUP(A416, total_pet_services_county!$A$2:$E$1875,2,0)</f>
        <v>21</v>
      </c>
      <c r="L416" s="11">
        <f>VLOOKUP(A416,  total_pet_services_county!$A$2:$E$1875, 3, 0)</f>
        <v>5059</v>
      </c>
      <c r="M416" s="11">
        <f>VLOOKUP(A416, total_pet_services_county!$A$2:$E$1875, 4, 0)</f>
        <v>1211</v>
      </c>
      <c r="N416" s="11">
        <f>VLOOKUP(A416, total_pet_services_county!$A$2:$E$1875, 5, 0)</f>
        <v>179</v>
      </c>
    </row>
    <row r="417" spans="1:14" x14ac:dyDescent="0.2">
      <c r="A417" s="57" t="s">
        <v>3813</v>
      </c>
      <c r="B417" s="57" t="s">
        <v>8660</v>
      </c>
      <c r="C417" s="56" t="s">
        <v>3175</v>
      </c>
      <c r="D417" s="56" t="str">
        <f>INDEX(pet_services_county!$A$2:$A$3603,MATCH(A417,pet_services_county!$B$2:$B$3603,0))</f>
        <v>0500000US13117</v>
      </c>
      <c r="E417" s="61">
        <v>244252</v>
      </c>
      <c r="F417" s="47">
        <f>VLOOKUP(C417, state_pop!$A$2:$B$52, 2, 0)</f>
        <v>10617423</v>
      </c>
      <c r="G417" s="33">
        <f t="shared" si="11"/>
        <v>2.3004828949548303E-2</v>
      </c>
      <c r="H417" s="33">
        <f>VLOOKUP(C417, pet_household_state!$A$3:$D$53, 3, 0)</f>
        <v>51.1</v>
      </c>
      <c r="I417" s="33">
        <f>VLOOKUP(C417, pet_household_state!$A$3:$D$53, 4, 0)</f>
        <v>2044</v>
      </c>
      <c r="J417" s="33">
        <f t="shared" si="12"/>
        <v>47.021870372876734</v>
      </c>
      <c r="K417" s="11">
        <f>VLOOKUP(A417, total_pet_services_county!$A$2:$E$1875,2,0)</f>
        <v>79</v>
      </c>
      <c r="L417" s="11">
        <f>VLOOKUP(A417,  total_pet_services_county!$A$2:$E$1875, 3, 0)</f>
        <v>22402</v>
      </c>
      <c r="M417" s="11">
        <f>VLOOKUP(A417, total_pet_services_county!$A$2:$E$1875, 4, 0)</f>
        <v>5341</v>
      </c>
      <c r="N417" s="11">
        <f>VLOOKUP(A417, total_pet_services_county!$A$2:$E$1875, 5, 0)</f>
        <v>727</v>
      </c>
    </row>
    <row r="418" spans="1:14" x14ac:dyDescent="0.2">
      <c r="A418" s="57" t="s">
        <v>7195</v>
      </c>
      <c r="B418" s="57" t="s">
        <v>8337</v>
      </c>
      <c r="C418" s="56" t="s">
        <v>3175</v>
      </c>
      <c r="D418" s="56" t="e">
        <f>INDEX(pet_services_county!$A$2:$A$3603,MATCH(A418,pet_services_county!$B$2:$B$3603,0))</f>
        <v>#N/A</v>
      </c>
      <c r="E418" s="61">
        <v>23349</v>
      </c>
      <c r="F418" s="47">
        <f>VLOOKUP(C418, state_pop!$A$2:$B$52, 2, 0)</f>
        <v>10617423</v>
      </c>
      <c r="G418" s="33">
        <f t="shared" si="11"/>
        <v>2.1991211991836436E-3</v>
      </c>
      <c r="H418" s="33">
        <f>VLOOKUP(C418, pet_household_state!$A$3:$D$53, 3, 0)</f>
        <v>51.1</v>
      </c>
      <c r="I418" s="33">
        <f>VLOOKUP(C418, pet_household_state!$A$3:$D$53, 4, 0)</f>
        <v>2044</v>
      </c>
      <c r="J418" s="33">
        <f t="shared" si="12"/>
        <v>4.4950037311313675</v>
      </c>
      <c r="K418" s="11" t="e">
        <f>VLOOKUP(A418, total_pet_services_county!$A$2:$E$1875,2,0)</f>
        <v>#N/A</v>
      </c>
      <c r="L418" s="11" t="e">
        <f>VLOOKUP(A418,  total_pet_services_county!$A$2:$E$1875, 3, 0)</f>
        <v>#N/A</v>
      </c>
      <c r="M418" s="11" t="e">
        <f>VLOOKUP(A418, total_pet_services_county!$A$2:$E$1875, 4, 0)</f>
        <v>#N/A</v>
      </c>
      <c r="N418" s="11" t="e">
        <f>VLOOKUP(A418, total_pet_services_county!$A$2:$E$1875, 5, 0)</f>
        <v>#N/A</v>
      </c>
    </row>
    <row r="419" spans="1:14" x14ac:dyDescent="0.2">
      <c r="A419" s="57" t="s">
        <v>3815</v>
      </c>
      <c r="B419" s="57" t="s">
        <v>8409</v>
      </c>
      <c r="C419" s="56" t="s">
        <v>3175</v>
      </c>
      <c r="D419" s="56" t="str">
        <f>INDEX(pet_services_county!$A$2:$A$3603,MATCH(A419,pet_services_county!$B$2:$B$3603,0))</f>
        <v>0500000US13121</v>
      </c>
      <c r="E419" s="61">
        <v>1063937</v>
      </c>
      <c r="F419" s="47">
        <f>VLOOKUP(C419, state_pop!$A$2:$B$52, 2, 0)</f>
        <v>10617423</v>
      </c>
      <c r="G419" s="33">
        <f t="shared" si="11"/>
        <v>0.10020670740913308</v>
      </c>
      <c r="H419" s="33">
        <f>VLOOKUP(C419, pet_household_state!$A$3:$D$53, 3, 0)</f>
        <v>51.1</v>
      </c>
      <c r="I419" s="33">
        <f>VLOOKUP(C419, pet_household_state!$A$3:$D$53, 4, 0)</f>
        <v>2044</v>
      </c>
      <c r="J419" s="33">
        <f t="shared" si="12"/>
        <v>204.82250994426801</v>
      </c>
      <c r="K419" s="11">
        <f>VLOOKUP(A419, total_pet_services_county!$A$2:$E$1875,2,0)</f>
        <v>219</v>
      </c>
      <c r="L419" s="11">
        <f>VLOOKUP(A419,  total_pet_services_county!$A$2:$E$1875, 3, 0)</f>
        <v>178397</v>
      </c>
      <c r="M419" s="11">
        <f>VLOOKUP(A419, total_pet_services_county!$A$2:$E$1875, 4, 0)</f>
        <v>44640</v>
      </c>
      <c r="N419" s="11">
        <f>VLOOKUP(A419, total_pet_services_county!$A$2:$E$1875, 5, 0)</f>
        <v>4381</v>
      </c>
    </row>
    <row r="420" spans="1:14" x14ac:dyDescent="0.2">
      <c r="A420" s="57" t="s">
        <v>3817</v>
      </c>
      <c r="B420" s="57" t="s">
        <v>8661</v>
      </c>
      <c r="C420" s="56" t="s">
        <v>3175</v>
      </c>
      <c r="D420" s="56" t="str">
        <f>INDEX(pet_services_county!$A$2:$A$3603,MATCH(A420,pet_services_county!$B$2:$B$3603,0))</f>
        <v>0500000US13123</v>
      </c>
      <c r="E420" s="61">
        <v>31369</v>
      </c>
      <c r="F420" s="47">
        <f>VLOOKUP(C420, state_pop!$A$2:$B$52, 2, 0)</f>
        <v>10617423</v>
      </c>
      <c r="G420" s="33">
        <f t="shared" si="11"/>
        <v>2.9544833995970585E-3</v>
      </c>
      <c r="H420" s="33">
        <f>VLOOKUP(C420, pet_household_state!$A$3:$D$53, 3, 0)</f>
        <v>51.1</v>
      </c>
      <c r="I420" s="33">
        <f>VLOOKUP(C420, pet_household_state!$A$3:$D$53, 4, 0)</f>
        <v>2044</v>
      </c>
      <c r="J420" s="33">
        <f t="shared" si="12"/>
        <v>6.0389640687763873</v>
      </c>
      <c r="K420" s="11">
        <f>VLOOKUP(A420, total_pet_services_county!$A$2:$E$1875,2,0)</f>
        <v>3</v>
      </c>
      <c r="L420" s="11">
        <f>VLOOKUP(A420,  total_pet_services_county!$A$2:$E$1875, 3, 0)</f>
        <v>1359</v>
      </c>
      <c r="M420" s="11">
        <f>VLOOKUP(A420, total_pet_services_county!$A$2:$E$1875, 4, 0)</f>
        <v>301</v>
      </c>
      <c r="N420" s="11">
        <f>VLOOKUP(A420, total_pet_services_county!$A$2:$E$1875, 5, 0)</f>
        <v>36</v>
      </c>
    </row>
    <row r="421" spans="1:14" x14ac:dyDescent="0.2">
      <c r="A421" s="57" t="s">
        <v>7196</v>
      </c>
      <c r="B421" s="57" t="s">
        <v>8662</v>
      </c>
      <c r="C421" s="56" t="s">
        <v>3175</v>
      </c>
      <c r="D421" s="56" t="e">
        <f>INDEX(pet_services_county!$A$2:$A$3603,MATCH(A421,pet_services_county!$B$2:$B$3603,0))</f>
        <v>#N/A</v>
      </c>
      <c r="E421" s="61">
        <v>2971</v>
      </c>
      <c r="F421" s="47">
        <f>VLOOKUP(C421, state_pop!$A$2:$B$52, 2, 0)</f>
        <v>10617423</v>
      </c>
      <c r="G421" s="33">
        <f t="shared" si="11"/>
        <v>2.7982307947983234E-4</v>
      </c>
      <c r="H421" s="33">
        <f>VLOOKUP(C421, pet_household_state!$A$3:$D$53, 3, 0)</f>
        <v>51.1</v>
      </c>
      <c r="I421" s="33">
        <f>VLOOKUP(C421, pet_household_state!$A$3:$D$53, 4, 0)</f>
        <v>2044</v>
      </c>
      <c r="J421" s="33">
        <f t="shared" si="12"/>
        <v>0.57195837445677733</v>
      </c>
      <c r="K421" s="11" t="e">
        <f>VLOOKUP(A421, total_pet_services_county!$A$2:$E$1875,2,0)</f>
        <v>#N/A</v>
      </c>
      <c r="L421" s="11" t="e">
        <f>VLOOKUP(A421,  total_pet_services_county!$A$2:$E$1875, 3, 0)</f>
        <v>#N/A</v>
      </c>
      <c r="M421" s="11" t="e">
        <f>VLOOKUP(A421, total_pet_services_county!$A$2:$E$1875, 4, 0)</f>
        <v>#N/A</v>
      </c>
      <c r="N421" s="11" t="e">
        <f>VLOOKUP(A421, total_pet_services_county!$A$2:$E$1875, 5, 0)</f>
        <v>#N/A</v>
      </c>
    </row>
    <row r="422" spans="1:14" x14ac:dyDescent="0.2">
      <c r="A422" s="57" t="s">
        <v>3819</v>
      </c>
      <c r="B422" s="57" t="s">
        <v>8663</v>
      </c>
      <c r="C422" s="56" t="s">
        <v>3175</v>
      </c>
      <c r="D422" s="56" t="str">
        <f>INDEX(pet_services_county!$A$2:$A$3603,MATCH(A422,pet_services_county!$B$2:$B$3603,0))</f>
        <v>0500000US13127</v>
      </c>
      <c r="E422" s="61">
        <v>85292</v>
      </c>
      <c r="F422" s="47">
        <f>VLOOKUP(C422, state_pop!$A$2:$B$52, 2, 0)</f>
        <v>10617423</v>
      </c>
      <c r="G422" s="33">
        <f t="shared" ref="G422:G485" si="13">E422/F422</f>
        <v>8.0332110720275525E-3</v>
      </c>
      <c r="H422" s="33">
        <f>VLOOKUP(C422, pet_household_state!$A$3:$D$53, 3, 0)</f>
        <v>51.1</v>
      </c>
      <c r="I422" s="33">
        <f>VLOOKUP(C422, pet_household_state!$A$3:$D$53, 4, 0)</f>
        <v>2044</v>
      </c>
      <c r="J422" s="33">
        <f t="shared" ref="J422:J485" si="14">G422*I422</f>
        <v>16.419883431224317</v>
      </c>
      <c r="K422" s="11">
        <f>VLOOKUP(A422, total_pet_services_county!$A$2:$E$1875,2,0)</f>
        <v>26</v>
      </c>
      <c r="L422" s="11">
        <f>VLOOKUP(A422,  total_pet_services_county!$A$2:$E$1875, 3, 0)</f>
        <v>5454</v>
      </c>
      <c r="M422" s="11">
        <f>VLOOKUP(A422, total_pet_services_county!$A$2:$E$1875, 4, 0)</f>
        <v>1342</v>
      </c>
      <c r="N422" s="11">
        <f>VLOOKUP(A422, total_pet_services_county!$A$2:$E$1875, 5, 0)</f>
        <v>234</v>
      </c>
    </row>
    <row r="423" spans="1:14" x14ac:dyDescent="0.2">
      <c r="A423" s="57" t="s">
        <v>3821</v>
      </c>
      <c r="B423" s="57" t="s">
        <v>8664</v>
      </c>
      <c r="C423" s="56" t="s">
        <v>3175</v>
      </c>
      <c r="D423" s="56" t="str">
        <f>INDEX(pet_services_county!$A$2:$A$3603,MATCH(A423,pet_services_county!$B$2:$B$3603,0))</f>
        <v>0500000US13129</v>
      </c>
      <c r="E423" s="61">
        <v>57963</v>
      </c>
      <c r="F423" s="47">
        <f>VLOOKUP(C423, state_pop!$A$2:$B$52, 2, 0)</f>
        <v>10617423</v>
      </c>
      <c r="G423" s="33">
        <f t="shared" si="13"/>
        <v>5.4592343170277759E-3</v>
      </c>
      <c r="H423" s="33">
        <f>VLOOKUP(C423, pet_household_state!$A$3:$D$53, 3, 0)</f>
        <v>51.1</v>
      </c>
      <c r="I423" s="33">
        <f>VLOOKUP(C423, pet_household_state!$A$3:$D$53, 4, 0)</f>
        <v>2044</v>
      </c>
      <c r="J423" s="33">
        <f t="shared" si="14"/>
        <v>11.158674944004774</v>
      </c>
      <c r="K423" s="11">
        <f>VLOOKUP(A423, total_pet_services_county!$A$2:$E$1875,2,0)</f>
        <v>6</v>
      </c>
      <c r="L423" s="11">
        <f>VLOOKUP(A423,  total_pet_services_county!$A$2:$E$1875, 3, 0)</f>
        <v>1226</v>
      </c>
      <c r="M423" s="11">
        <f>VLOOKUP(A423, total_pet_services_county!$A$2:$E$1875, 4, 0)</f>
        <v>303</v>
      </c>
      <c r="N423" s="11">
        <f>VLOOKUP(A423, total_pet_services_county!$A$2:$E$1875, 5, 0)</f>
        <v>52</v>
      </c>
    </row>
    <row r="424" spans="1:14" x14ac:dyDescent="0.2">
      <c r="A424" s="57" t="s">
        <v>7197</v>
      </c>
      <c r="B424" s="57" t="s">
        <v>8665</v>
      </c>
      <c r="C424" s="56" t="s">
        <v>3175</v>
      </c>
      <c r="D424" s="56" t="e">
        <f>INDEX(pet_services_county!$A$2:$A$3603,MATCH(A424,pet_services_county!$B$2:$B$3603,0))</f>
        <v>#N/A</v>
      </c>
      <c r="E424" s="61">
        <v>24633</v>
      </c>
      <c r="F424" s="47">
        <f>VLOOKUP(C424, state_pop!$A$2:$B$52, 2, 0)</f>
        <v>10617423</v>
      </c>
      <c r="G424" s="33">
        <f t="shared" si="13"/>
        <v>2.3200544991002054E-3</v>
      </c>
      <c r="H424" s="33">
        <f>VLOOKUP(C424, pet_household_state!$A$3:$D$53, 3, 0)</f>
        <v>51.1</v>
      </c>
      <c r="I424" s="33">
        <f>VLOOKUP(C424, pet_household_state!$A$3:$D$53, 4, 0)</f>
        <v>2044</v>
      </c>
      <c r="J424" s="33">
        <f t="shared" si="14"/>
        <v>4.7421913961608197</v>
      </c>
      <c r="K424" s="11" t="e">
        <f>VLOOKUP(A424, total_pet_services_county!$A$2:$E$1875,2,0)</f>
        <v>#N/A</v>
      </c>
      <c r="L424" s="11" t="e">
        <f>VLOOKUP(A424,  total_pet_services_county!$A$2:$E$1875, 3, 0)</f>
        <v>#N/A</v>
      </c>
      <c r="M424" s="11" t="e">
        <f>VLOOKUP(A424, total_pet_services_county!$A$2:$E$1875, 4, 0)</f>
        <v>#N/A</v>
      </c>
      <c r="N424" s="11" t="e">
        <f>VLOOKUP(A424, total_pet_services_county!$A$2:$E$1875, 5, 0)</f>
        <v>#N/A</v>
      </c>
    </row>
    <row r="425" spans="1:14" x14ac:dyDescent="0.2">
      <c r="A425" s="57" t="s">
        <v>7198</v>
      </c>
      <c r="B425" s="57" t="s">
        <v>8339</v>
      </c>
      <c r="C425" s="56" t="s">
        <v>3175</v>
      </c>
      <c r="D425" s="56" t="e">
        <f>INDEX(pet_services_county!$A$2:$A$3603,MATCH(A425,pet_services_county!$B$2:$B$3603,0))</f>
        <v>#N/A</v>
      </c>
      <c r="E425" s="61">
        <v>18324</v>
      </c>
      <c r="F425" s="47">
        <f>VLOOKUP(C425, state_pop!$A$2:$B$52, 2, 0)</f>
        <v>10617423</v>
      </c>
      <c r="G425" s="33">
        <f t="shared" si="13"/>
        <v>1.7258425137625204E-3</v>
      </c>
      <c r="H425" s="33">
        <f>VLOOKUP(C425, pet_household_state!$A$3:$D$53, 3, 0)</f>
        <v>51.1</v>
      </c>
      <c r="I425" s="33">
        <f>VLOOKUP(C425, pet_household_state!$A$3:$D$53, 4, 0)</f>
        <v>2044</v>
      </c>
      <c r="J425" s="33">
        <f t="shared" si="14"/>
        <v>3.5276220981305917</v>
      </c>
      <c r="K425" s="11" t="e">
        <f>VLOOKUP(A425, total_pet_services_county!$A$2:$E$1875,2,0)</f>
        <v>#N/A</v>
      </c>
      <c r="L425" s="11" t="e">
        <f>VLOOKUP(A425,  total_pet_services_county!$A$2:$E$1875, 3, 0)</f>
        <v>#N/A</v>
      </c>
      <c r="M425" s="11" t="e">
        <f>VLOOKUP(A425, total_pet_services_county!$A$2:$E$1875, 4, 0)</f>
        <v>#N/A</v>
      </c>
      <c r="N425" s="11" t="e">
        <f>VLOOKUP(A425, total_pet_services_county!$A$2:$E$1875, 5, 0)</f>
        <v>#N/A</v>
      </c>
    </row>
    <row r="426" spans="1:14" x14ac:dyDescent="0.2">
      <c r="A426" s="57" t="s">
        <v>3823</v>
      </c>
      <c r="B426" s="57" t="s">
        <v>8666</v>
      </c>
      <c r="C426" s="56" t="s">
        <v>3175</v>
      </c>
      <c r="D426" s="56" t="str">
        <f>INDEX(pet_services_county!$A$2:$A$3603,MATCH(A426,pet_services_county!$B$2:$B$3603,0))</f>
        <v>0500000US13135</v>
      </c>
      <c r="E426" s="61">
        <v>936250</v>
      </c>
      <c r="F426" s="47">
        <f>VLOOKUP(C426, state_pop!$A$2:$B$52, 2, 0)</f>
        <v>10617423</v>
      </c>
      <c r="G426" s="33">
        <f t="shared" si="13"/>
        <v>8.8180531189159556E-2</v>
      </c>
      <c r="H426" s="33">
        <f>VLOOKUP(C426, pet_household_state!$A$3:$D$53, 3, 0)</f>
        <v>51.1</v>
      </c>
      <c r="I426" s="33">
        <f>VLOOKUP(C426, pet_household_state!$A$3:$D$53, 4, 0)</f>
        <v>2044</v>
      </c>
      <c r="J426" s="33">
        <f t="shared" si="14"/>
        <v>180.24100575064213</v>
      </c>
      <c r="K426" s="11">
        <f>VLOOKUP(A426, total_pet_services_county!$A$2:$E$1875,2,0)</f>
        <v>156</v>
      </c>
      <c r="L426" s="11">
        <f>VLOOKUP(A426,  total_pet_services_county!$A$2:$E$1875, 3, 0)</f>
        <v>60245</v>
      </c>
      <c r="M426" s="11">
        <f>VLOOKUP(A426, total_pet_services_county!$A$2:$E$1875, 4, 0)</f>
        <v>14038</v>
      </c>
      <c r="N426" s="11">
        <f>VLOOKUP(A426, total_pet_services_county!$A$2:$E$1875, 5, 0)</f>
        <v>1899</v>
      </c>
    </row>
    <row r="427" spans="1:14" x14ac:dyDescent="0.2">
      <c r="A427" s="57" t="s">
        <v>3825</v>
      </c>
      <c r="B427" s="57" t="s">
        <v>8667</v>
      </c>
      <c r="C427" s="56" t="s">
        <v>3175</v>
      </c>
      <c r="D427" s="56" t="str">
        <f>INDEX(pet_services_county!$A$2:$A$3603,MATCH(A427,pet_services_county!$B$2:$B$3603,0))</f>
        <v>0500000US13137</v>
      </c>
      <c r="E427" s="61">
        <v>45328</v>
      </c>
      <c r="F427" s="47">
        <f>VLOOKUP(C427, state_pop!$A$2:$B$52, 2, 0)</f>
        <v>10617423</v>
      </c>
      <c r="G427" s="33">
        <f t="shared" si="13"/>
        <v>4.2692092045310808E-3</v>
      </c>
      <c r="H427" s="33">
        <f>VLOOKUP(C427, pet_household_state!$A$3:$D$53, 3, 0)</f>
        <v>51.1</v>
      </c>
      <c r="I427" s="33">
        <f>VLOOKUP(C427, pet_household_state!$A$3:$D$53, 4, 0)</f>
        <v>2044</v>
      </c>
      <c r="J427" s="33">
        <f t="shared" si="14"/>
        <v>8.7262636140615299</v>
      </c>
      <c r="K427" s="11">
        <f>VLOOKUP(A427, total_pet_services_county!$A$2:$E$1875,2,0)</f>
        <v>8</v>
      </c>
      <c r="L427" s="11">
        <f>VLOOKUP(A427,  total_pet_services_county!$A$2:$E$1875, 3, 0)</f>
        <v>2895</v>
      </c>
      <c r="M427" s="11">
        <f>VLOOKUP(A427, total_pet_services_county!$A$2:$E$1875, 4, 0)</f>
        <v>682</v>
      </c>
      <c r="N427" s="11">
        <f>VLOOKUP(A427, total_pet_services_county!$A$2:$E$1875, 5, 0)</f>
        <v>91</v>
      </c>
    </row>
    <row r="428" spans="1:14" x14ac:dyDescent="0.2">
      <c r="A428" s="57" t="s">
        <v>3827</v>
      </c>
      <c r="B428" s="57" t="s">
        <v>8668</v>
      </c>
      <c r="C428" s="56" t="s">
        <v>3175</v>
      </c>
      <c r="D428" s="56" t="str">
        <f>INDEX(pet_services_county!$A$2:$A$3603,MATCH(A428,pet_services_county!$B$2:$B$3603,0))</f>
        <v>0500000US13139</v>
      </c>
      <c r="E428" s="61">
        <v>204441</v>
      </c>
      <c r="F428" s="47">
        <f>VLOOKUP(C428, state_pop!$A$2:$B$52, 2, 0)</f>
        <v>10617423</v>
      </c>
      <c r="G428" s="33">
        <f t="shared" si="13"/>
        <v>1.9255237358443759E-2</v>
      </c>
      <c r="H428" s="33">
        <f>VLOOKUP(C428, pet_household_state!$A$3:$D$53, 3, 0)</f>
        <v>51.1</v>
      </c>
      <c r="I428" s="33">
        <f>VLOOKUP(C428, pet_household_state!$A$3:$D$53, 4, 0)</f>
        <v>2044</v>
      </c>
      <c r="J428" s="33">
        <f t="shared" si="14"/>
        <v>39.357705160659044</v>
      </c>
      <c r="K428" s="11">
        <f>VLOOKUP(A428, total_pet_services_county!$A$2:$E$1875,2,0)</f>
        <v>32</v>
      </c>
      <c r="L428" s="11">
        <f>VLOOKUP(A428,  total_pet_services_county!$A$2:$E$1875, 3, 0)</f>
        <v>9409</v>
      </c>
      <c r="M428" s="11">
        <f>VLOOKUP(A428, total_pet_services_county!$A$2:$E$1875, 4, 0)</f>
        <v>2100</v>
      </c>
      <c r="N428" s="11">
        <f>VLOOKUP(A428, total_pet_services_county!$A$2:$E$1875, 5, 0)</f>
        <v>336</v>
      </c>
    </row>
    <row r="429" spans="1:14" x14ac:dyDescent="0.2">
      <c r="A429" s="57" t="s">
        <v>7199</v>
      </c>
      <c r="B429" s="57" t="s">
        <v>8669</v>
      </c>
      <c r="C429" s="56" t="s">
        <v>3175</v>
      </c>
      <c r="D429" s="56" t="e">
        <f>INDEX(pet_services_county!$A$2:$A$3603,MATCH(A429,pet_services_county!$B$2:$B$3603,0))</f>
        <v>#N/A</v>
      </c>
      <c r="E429" s="61">
        <v>8457</v>
      </c>
      <c r="F429" s="47">
        <f>VLOOKUP(C429, state_pop!$A$2:$B$52, 2, 0)</f>
        <v>10617423</v>
      </c>
      <c r="G429" s="33">
        <f t="shared" si="13"/>
        <v>7.9652096370277415E-4</v>
      </c>
      <c r="H429" s="33">
        <f>VLOOKUP(C429, pet_household_state!$A$3:$D$53, 3, 0)</f>
        <v>51.1</v>
      </c>
      <c r="I429" s="33">
        <f>VLOOKUP(C429, pet_household_state!$A$3:$D$53, 4, 0)</f>
        <v>2044</v>
      </c>
      <c r="J429" s="33">
        <f t="shared" si="14"/>
        <v>1.6280888498084705</v>
      </c>
      <c r="K429" s="11" t="e">
        <f>VLOOKUP(A429, total_pet_services_county!$A$2:$E$1875,2,0)</f>
        <v>#N/A</v>
      </c>
      <c r="L429" s="11" t="e">
        <f>VLOOKUP(A429,  total_pet_services_county!$A$2:$E$1875, 3, 0)</f>
        <v>#N/A</v>
      </c>
      <c r="M429" s="11" t="e">
        <f>VLOOKUP(A429, total_pet_services_county!$A$2:$E$1875, 4, 0)</f>
        <v>#N/A</v>
      </c>
      <c r="N429" s="11" t="e">
        <f>VLOOKUP(A429, total_pet_services_county!$A$2:$E$1875, 5, 0)</f>
        <v>#N/A</v>
      </c>
    </row>
    <row r="430" spans="1:14" x14ac:dyDescent="0.2">
      <c r="A430" s="57" t="s">
        <v>7200</v>
      </c>
      <c r="B430" s="57" t="s">
        <v>8670</v>
      </c>
      <c r="C430" s="56" t="s">
        <v>3175</v>
      </c>
      <c r="D430" s="56" t="e">
        <f>INDEX(pet_services_county!$A$2:$A$3603,MATCH(A430,pet_services_county!$B$2:$B$3603,0))</f>
        <v>#N/A</v>
      </c>
      <c r="E430" s="61">
        <v>29792</v>
      </c>
      <c r="F430" s="47">
        <f>VLOOKUP(C430, state_pop!$A$2:$B$52, 2, 0)</f>
        <v>10617423</v>
      </c>
      <c r="G430" s="33">
        <f t="shared" si="13"/>
        <v>2.8059539494658921E-3</v>
      </c>
      <c r="H430" s="33">
        <f>VLOOKUP(C430, pet_household_state!$A$3:$D$53, 3, 0)</f>
        <v>51.1</v>
      </c>
      <c r="I430" s="33">
        <f>VLOOKUP(C430, pet_household_state!$A$3:$D$53, 4, 0)</f>
        <v>2044</v>
      </c>
      <c r="J430" s="33">
        <f t="shared" si="14"/>
        <v>5.7353698727082838</v>
      </c>
      <c r="K430" s="11" t="e">
        <f>VLOOKUP(A430, total_pet_services_county!$A$2:$E$1875,2,0)</f>
        <v>#N/A</v>
      </c>
      <c r="L430" s="11" t="e">
        <f>VLOOKUP(A430,  total_pet_services_county!$A$2:$E$1875, 3, 0)</f>
        <v>#N/A</v>
      </c>
      <c r="M430" s="11" t="e">
        <f>VLOOKUP(A430, total_pet_services_county!$A$2:$E$1875, 4, 0)</f>
        <v>#N/A</v>
      </c>
      <c r="N430" s="11" t="e">
        <f>VLOOKUP(A430, total_pet_services_county!$A$2:$E$1875, 5, 0)</f>
        <v>#N/A</v>
      </c>
    </row>
    <row r="431" spans="1:14" x14ac:dyDescent="0.2">
      <c r="A431" s="57" t="s">
        <v>7201</v>
      </c>
      <c r="B431" s="57" t="s">
        <v>8671</v>
      </c>
      <c r="C431" s="56" t="s">
        <v>3175</v>
      </c>
      <c r="D431" s="56" t="e">
        <f>INDEX(pet_services_county!$A$2:$A$3603,MATCH(A431,pet_services_county!$B$2:$B$3603,0))</f>
        <v>#N/A</v>
      </c>
      <c r="E431" s="61">
        <v>35236</v>
      </c>
      <c r="F431" s="47">
        <f>VLOOKUP(C431, state_pop!$A$2:$B$52, 2, 0)</f>
        <v>10617423</v>
      </c>
      <c r="G431" s="33">
        <f t="shared" si="13"/>
        <v>3.3186960715420304E-3</v>
      </c>
      <c r="H431" s="33">
        <f>VLOOKUP(C431, pet_household_state!$A$3:$D$53, 3, 0)</f>
        <v>51.1</v>
      </c>
      <c r="I431" s="33">
        <f>VLOOKUP(C431, pet_household_state!$A$3:$D$53, 4, 0)</f>
        <v>2044</v>
      </c>
      <c r="J431" s="33">
        <f t="shared" si="14"/>
        <v>6.7834147702319099</v>
      </c>
      <c r="K431" s="11" t="e">
        <f>VLOOKUP(A431, total_pet_services_county!$A$2:$E$1875,2,0)</f>
        <v>#N/A</v>
      </c>
      <c r="L431" s="11" t="e">
        <f>VLOOKUP(A431,  total_pet_services_county!$A$2:$E$1875, 3, 0)</f>
        <v>#N/A</v>
      </c>
      <c r="M431" s="11" t="e">
        <f>VLOOKUP(A431, total_pet_services_county!$A$2:$E$1875, 4, 0)</f>
        <v>#N/A</v>
      </c>
      <c r="N431" s="11" t="e">
        <f>VLOOKUP(A431, total_pet_services_county!$A$2:$E$1875, 5, 0)</f>
        <v>#N/A</v>
      </c>
    </row>
    <row r="432" spans="1:14" x14ac:dyDescent="0.2">
      <c r="A432" s="57" t="s">
        <v>3829</v>
      </c>
      <c r="B432" s="57" t="s">
        <v>8672</v>
      </c>
      <c r="C432" s="56" t="s">
        <v>3175</v>
      </c>
      <c r="D432" s="56" t="str">
        <f>INDEX(pet_services_county!$A$2:$A$3603,MATCH(A432,pet_services_county!$B$2:$B$3603,0))</f>
        <v>0500000US13147</v>
      </c>
      <c r="E432" s="61">
        <v>26205</v>
      </c>
      <c r="F432" s="47">
        <f>VLOOKUP(C432, state_pop!$A$2:$B$52, 2, 0)</f>
        <v>10617423</v>
      </c>
      <c r="G432" s="33">
        <f t="shared" si="13"/>
        <v>2.4681130251662763E-3</v>
      </c>
      <c r="H432" s="33">
        <f>VLOOKUP(C432, pet_household_state!$A$3:$D$53, 3, 0)</f>
        <v>51.1</v>
      </c>
      <c r="I432" s="33">
        <f>VLOOKUP(C432, pet_household_state!$A$3:$D$53, 4, 0)</f>
        <v>2044</v>
      </c>
      <c r="J432" s="33">
        <f t="shared" si="14"/>
        <v>5.0448230234398688</v>
      </c>
      <c r="K432" s="11">
        <f>VLOOKUP(A432, total_pet_services_county!$A$2:$E$1875,2,0)</f>
        <v>3</v>
      </c>
      <c r="L432" s="11">
        <f>VLOOKUP(A432,  total_pet_services_county!$A$2:$E$1875, 3, 0)</f>
        <v>804</v>
      </c>
      <c r="M432" s="11">
        <f>VLOOKUP(A432, total_pet_services_county!$A$2:$E$1875, 4, 0)</f>
        <v>206</v>
      </c>
      <c r="N432" s="11">
        <f>VLOOKUP(A432, total_pet_services_county!$A$2:$E$1875, 5, 0)</f>
        <v>30</v>
      </c>
    </row>
    <row r="433" spans="1:14" x14ac:dyDescent="0.2">
      <c r="A433" s="57" t="s">
        <v>7202</v>
      </c>
      <c r="B433" s="57" t="s">
        <v>8673</v>
      </c>
      <c r="C433" s="56" t="s">
        <v>3175</v>
      </c>
      <c r="D433" s="56" t="e">
        <f>INDEX(pet_services_county!$A$2:$A$3603,MATCH(A433,pet_services_county!$B$2:$B$3603,0))</f>
        <v>#N/A</v>
      </c>
      <c r="E433" s="61">
        <v>11923</v>
      </c>
      <c r="F433" s="47">
        <f>VLOOKUP(C433, state_pop!$A$2:$B$52, 2, 0)</f>
        <v>10617423</v>
      </c>
      <c r="G433" s="33">
        <f t="shared" si="13"/>
        <v>1.1229655256270754E-3</v>
      </c>
      <c r="H433" s="33">
        <f>VLOOKUP(C433, pet_household_state!$A$3:$D$53, 3, 0)</f>
        <v>51.1</v>
      </c>
      <c r="I433" s="33">
        <f>VLOOKUP(C433, pet_household_state!$A$3:$D$53, 4, 0)</f>
        <v>2044</v>
      </c>
      <c r="J433" s="33">
        <f t="shared" si="14"/>
        <v>2.295341534381742</v>
      </c>
      <c r="K433" s="11" t="e">
        <f>VLOOKUP(A433, total_pet_services_county!$A$2:$E$1875,2,0)</f>
        <v>#N/A</v>
      </c>
      <c r="L433" s="11" t="e">
        <f>VLOOKUP(A433,  total_pet_services_county!$A$2:$E$1875, 3, 0)</f>
        <v>#N/A</v>
      </c>
      <c r="M433" s="11" t="e">
        <f>VLOOKUP(A433, total_pet_services_county!$A$2:$E$1875, 4, 0)</f>
        <v>#N/A</v>
      </c>
      <c r="N433" s="11" t="e">
        <f>VLOOKUP(A433, total_pet_services_county!$A$2:$E$1875, 5, 0)</f>
        <v>#N/A</v>
      </c>
    </row>
    <row r="434" spans="1:14" x14ac:dyDescent="0.2">
      <c r="A434" s="57" t="s">
        <v>3831</v>
      </c>
      <c r="B434" s="57" t="s">
        <v>8341</v>
      </c>
      <c r="C434" s="56" t="s">
        <v>3175</v>
      </c>
      <c r="D434" s="56" t="str">
        <f>INDEX(pet_services_county!$A$2:$A$3603,MATCH(A434,pet_services_county!$B$2:$B$3603,0))</f>
        <v>0500000US13151</v>
      </c>
      <c r="E434" s="61">
        <v>234561</v>
      </c>
      <c r="F434" s="47">
        <f>VLOOKUP(C434, state_pop!$A$2:$B$52, 2, 0)</f>
        <v>10617423</v>
      </c>
      <c r="G434" s="33">
        <f t="shared" si="13"/>
        <v>2.2092083926579926E-2</v>
      </c>
      <c r="H434" s="33">
        <f>VLOOKUP(C434, pet_household_state!$A$3:$D$53, 3, 0)</f>
        <v>51.1</v>
      </c>
      <c r="I434" s="33">
        <f>VLOOKUP(C434, pet_household_state!$A$3:$D$53, 4, 0)</f>
        <v>2044</v>
      </c>
      <c r="J434" s="33">
        <f t="shared" si="14"/>
        <v>45.156219545929368</v>
      </c>
      <c r="K434" s="11">
        <f>VLOOKUP(A434, total_pet_services_county!$A$2:$E$1875,2,0)</f>
        <v>26</v>
      </c>
      <c r="L434" s="11">
        <f>VLOOKUP(A434,  total_pet_services_county!$A$2:$E$1875, 3, 0)</f>
        <v>9420</v>
      </c>
      <c r="M434" s="11">
        <f>VLOOKUP(A434, total_pet_services_county!$A$2:$E$1875, 4, 0)</f>
        <v>2204</v>
      </c>
      <c r="N434" s="11">
        <f>VLOOKUP(A434, total_pet_services_county!$A$2:$E$1875, 5, 0)</f>
        <v>292</v>
      </c>
    </row>
    <row r="435" spans="1:14" x14ac:dyDescent="0.2">
      <c r="A435" s="57" t="s">
        <v>3833</v>
      </c>
      <c r="B435" s="57" t="s">
        <v>8342</v>
      </c>
      <c r="C435" s="56" t="s">
        <v>3175</v>
      </c>
      <c r="D435" s="56" t="str">
        <f>INDEX(pet_services_county!$A$2:$A$3603,MATCH(A435,pet_services_county!$B$2:$B$3603,0))</f>
        <v>0500000US13153</v>
      </c>
      <c r="E435" s="61">
        <v>157863</v>
      </c>
      <c r="F435" s="47">
        <f>VLOOKUP(C435, state_pop!$A$2:$B$52, 2, 0)</f>
        <v>10617423</v>
      </c>
      <c r="G435" s="33">
        <f t="shared" si="13"/>
        <v>1.4868297137638766E-2</v>
      </c>
      <c r="H435" s="33">
        <f>VLOOKUP(C435, pet_household_state!$A$3:$D$53, 3, 0)</f>
        <v>51.1</v>
      </c>
      <c r="I435" s="33">
        <f>VLOOKUP(C435, pet_household_state!$A$3:$D$53, 4, 0)</f>
        <v>2044</v>
      </c>
      <c r="J435" s="33">
        <f t="shared" si="14"/>
        <v>30.390799349333637</v>
      </c>
      <c r="K435" s="11">
        <f>VLOOKUP(A435, total_pet_services_county!$A$2:$E$1875,2,0)</f>
        <v>21</v>
      </c>
      <c r="L435" s="11">
        <f>VLOOKUP(A435,  total_pet_services_county!$A$2:$E$1875, 3, 0)</f>
        <v>6901</v>
      </c>
      <c r="M435" s="11">
        <f>VLOOKUP(A435, total_pet_services_county!$A$2:$E$1875, 4, 0)</f>
        <v>1683</v>
      </c>
      <c r="N435" s="11">
        <f>VLOOKUP(A435, total_pet_services_county!$A$2:$E$1875, 5, 0)</f>
        <v>223</v>
      </c>
    </row>
    <row r="436" spans="1:14" x14ac:dyDescent="0.2">
      <c r="A436" s="57" t="s">
        <v>7203</v>
      </c>
      <c r="B436" s="57" t="s">
        <v>8674</v>
      </c>
      <c r="C436" s="56" t="s">
        <v>3175</v>
      </c>
      <c r="D436" s="56" t="e">
        <f>INDEX(pet_services_county!$A$2:$A$3603,MATCH(A436,pet_services_county!$B$2:$B$3603,0))</f>
        <v>#N/A</v>
      </c>
      <c r="E436" s="61">
        <v>9416</v>
      </c>
      <c r="F436" s="47">
        <f>VLOOKUP(C436, state_pop!$A$2:$B$52, 2, 0)</f>
        <v>10617423</v>
      </c>
      <c r="G436" s="33">
        <f t="shared" si="13"/>
        <v>8.8684419938811899E-4</v>
      </c>
      <c r="H436" s="33">
        <f>VLOOKUP(C436, pet_household_state!$A$3:$D$53, 3, 0)</f>
        <v>51.1</v>
      </c>
      <c r="I436" s="33">
        <f>VLOOKUP(C436, pet_household_state!$A$3:$D$53, 4, 0)</f>
        <v>2044</v>
      </c>
      <c r="J436" s="33">
        <f t="shared" si="14"/>
        <v>1.8127095435493152</v>
      </c>
      <c r="K436" s="11" t="e">
        <f>VLOOKUP(A436, total_pet_services_county!$A$2:$E$1875,2,0)</f>
        <v>#N/A</v>
      </c>
      <c r="L436" s="11" t="e">
        <f>VLOOKUP(A436,  total_pet_services_county!$A$2:$E$1875, 3, 0)</f>
        <v>#N/A</v>
      </c>
      <c r="M436" s="11" t="e">
        <f>VLOOKUP(A436, total_pet_services_county!$A$2:$E$1875, 4, 0)</f>
        <v>#N/A</v>
      </c>
      <c r="N436" s="11" t="e">
        <f>VLOOKUP(A436, total_pet_services_county!$A$2:$E$1875, 5, 0)</f>
        <v>#N/A</v>
      </c>
    </row>
    <row r="437" spans="1:14" x14ac:dyDescent="0.2">
      <c r="A437" s="57" t="s">
        <v>3835</v>
      </c>
      <c r="B437" s="57" t="s">
        <v>8343</v>
      </c>
      <c r="C437" s="56" t="s">
        <v>3175</v>
      </c>
      <c r="D437" s="56" t="str">
        <f>INDEX(pet_services_county!$A$2:$A$3603,MATCH(A437,pet_services_county!$B$2:$B$3603,0))</f>
        <v>0500000US13157</v>
      </c>
      <c r="E437" s="61">
        <v>72977</v>
      </c>
      <c r="F437" s="47">
        <f>VLOOKUP(C437, state_pop!$A$2:$B$52, 2, 0)</f>
        <v>10617423</v>
      </c>
      <c r="G437" s="33">
        <f t="shared" si="13"/>
        <v>6.8733250996969794E-3</v>
      </c>
      <c r="H437" s="33">
        <f>VLOOKUP(C437, pet_household_state!$A$3:$D$53, 3, 0)</f>
        <v>51.1</v>
      </c>
      <c r="I437" s="33">
        <f>VLOOKUP(C437, pet_household_state!$A$3:$D$53, 4, 0)</f>
        <v>2044</v>
      </c>
      <c r="J437" s="33">
        <f t="shared" si="14"/>
        <v>14.049076503780626</v>
      </c>
      <c r="K437" s="11">
        <f>VLOOKUP(A437, total_pet_services_county!$A$2:$E$1875,2,0)</f>
        <v>16</v>
      </c>
      <c r="L437" s="11">
        <f>VLOOKUP(A437,  total_pet_services_county!$A$2:$E$1875, 3, 0)</f>
        <v>5068</v>
      </c>
      <c r="M437" s="11">
        <f>VLOOKUP(A437, total_pet_services_county!$A$2:$E$1875, 4, 0)</f>
        <v>1002</v>
      </c>
      <c r="N437" s="11">
        <f>VLOOKUP(A437, total_pet_services_county!$A$2:$E$1875, 5, 0)</f>
        <v>141</v>
      </c>
    </row>
    <row r="438" spans="1:14" x14ac:dyDescent="0.2">
      <c r="A438" s="57" t="s">
        <v>7204</v>
      </c>
      <c r="B438" s="57" t="s">
        <v>8675</v>
      </c>
      <c r="C438" s="56" t="s">
        <v>3175</v>
      </c>
      <c r="D438" s="56" t="e">
        <f>INDEX(pet_services_county!$A$2:$A$3603,MATCH(A438,pet_services_county!$B$2:$B$3603,0))</f>
        <v>#N/A</v>
      </c>
      <c r="E438" s="61">
        <v>14219</v>
      </c>
      <c r="F438" s="47">
        <f>VLOOKUP(C438, state_pop!$A$2:$B$52, 2, 0)</f>
        <v>10617423</v>
      </c>
      <c r="G438" s="33">
        <f t="shared" si="13"/>
        <v>1.3392138563189957E-3</v>
      </c>
      <c r="H438" s="33">
        <f>VLOOKUP(C438, pet_household_state!$A$3:$D$53, 3, 0)</f>
        <v>51.1</v>
      </c>
      <c r="I438" s="33">
        <f>VLOOKUP(C438, pet_household_state!$A$3:$D$53, 4, 0)</f>
        <v>2044</v>
      </c>
      <c r="J438" s="33">
        <f t="shared" si="14"/>
        <v>2.7373531223160272</v>
      </c>
      <c r="K438" s="11" t="e">
        <f>VLOOKUP(A438, total_pet_services_county!$A$2:$E$1875,2,0)</f>
        <v>#N/A</v>
      </c>
      <c r="L438" s="11" t="e">
        <f>VLOOKUP(A438,  total_pet_services_county!$A$2:$E$1875, 3, 0)</f>
        <v>#N/A</v>
      </c>
      <c r="M438" s="11" t="e">
        <f>VLOOKUP(A438, total_pet_services_county!$A$2:$E$1875, 4, 0)</f>
        <v>#N/A</v>
      </c>
      <c r="N438" s="11" t="e">
        <f>VLOOKUP(A438, total_pet_services_county!$A$2:$E$1875, 5, 0)</f>
        <v>#N/A</v>
      </c>
    </row>
    <row r="439" spans="1:14" x14ac:dyDescent="0.2">
      <c r="A439" s="57" t="s">
        <v>7205</v>
      </c>
      <c r="B439" s="57" t="s">
        <v>8676</v>
      </c>
      <c r="C439" s="56" t="s">
        <v>3175</v>
      </c>
      <c r="D439" s="56" t="e">
        <f>INDEX(pet_services_county!$A$2:$A$3603,MATCH(A439,pet_services_county!$B$2:$B$3603,0))</f>
        <v>#N/A</v>
      </c>
      <c r="E439" s="61">
        <v>15115</v>
      </c>
      <c r="F439" s="47">
        <f>VLOOKUP(C439, state_pop!$A$2:$B$52, 2, 0)</f>
        <v>10617423</v>
      </c>
      <c r="G439" s="33">
        <f t="shared" si="13"/>
        <v>1.4236034487841354E-3</v>
      </c>
      <c r="H439" s="33">
        <f>VLOOKUP(C439, pet_household_state!$A$3:$D$53, 3, 0)</f>
        <v>51.1</v>
      </c>
      <c r="I439" s="33">
        <f>VLOOKUP(C439, pet_household_state!$A$3:$D$53, 4, 0)</f>
        <v>2044</v>
      </c>
      <c r="J439" s="33">
        <f t="shared" si="14"/>
        <v>2.9098454493147727</v>
      </c>
      <c r="K439" s="11" t="e">
        <f>VLOOKUP(A439, total_pet_services_county!$A$2:$E$1875,2,0)</f>
        <v>#N/A</v>
      </c>
      <c r="L439" s="11" t="e">
        <f>VLOOKUP(A439,  total_pet_services_county!$A$2:$E$1875, 3, 0)</f>
        <v>#N/A</v>
      </c>
      <c r="M439" s="11" t="e">
        <f>VLOOKUP(A439, total_pet_services_county!$A$2:$E$1875, 4, 0)</f>
        <v>#N/A</v>
      </c>
      <c r="N439" s="11" t="e">
        <f>VLOOKUP(A439, total_pet_services_county!$A$2:$E$1875, 5, 0)</f>
        <v>#N/A</v>
      </c>
    </row>
    <row r="440" spans="1:14" x14ac:dyDescent="0.2">
      <c r="A440" s="57" t="s">
        <v>7206</v>
      </c>
      <c r="B440" s="57" t="s">
        <v>8344</v>
      </c>
      <c r="C440" s="56" t="s">
        <v>3175</v>
      </c>
      <c r="D440" s="56" t="e">
        <f>INDEX(pet_services_county!$A$2:$A$3603,MATCH(A440,pet_services_county!$B$2:$B$3603,0))</f>
        <v>#N/A</v>
      </c>
      <c r="E440" s="61">
        <v>15362</v>
      </c>
      <c r="F440" s="47">
        <f>VLOOKUP(C440, state_pop!$A$2:$B$52, 2, 0)</f>
        <v>10617423</v>
      </c>
      <c r="G440" s="33">
        <f t="shared" si="13"/>
        <v>1.4468670975998602E-3</v>
      </c>
      <c r="H440" s="33">
        <f>VLOOKUP(C440, pet_household_state!$A$3:$D$53, 3, 0)</f>
        <v>51.1</v>
      </c>
      <c r="I440" s="33">
        <f>VLOOKUP(C440, pet_household_state!$A$3:$D$53, 4, 0)</f>
        <v>2044</v>
      </c>
      <c r="J440" s="33">
        <f t="shared" si="14"/>
        <v>2.9573963474941141</v>
      </c>
      <c r="K440" s="11" t="e">
        <f>VLOOKUP(A440, total_pet_services_county!$A$2:$E$1875,2,0)</f>
        <v>#N/A</v>
      </c>
      <c r="L440" s="11" t="e">
        <f>VLOOKUP(A440,  total_pet_services_county!$A$2:$E$1875, 3, 0)</f>
        <v>#N/A</v>
      </c>
      <c r="M440" s="11" t="e">
        <f>VLOOKUP(A440, total_pet_services_county!$A$2:$E$1875, 4, 0)</f>
        <v>#N/A</v>
      </c>
      <c r="N440" s="11" t="e">
        <f>VLOOKUP(A440, total_pet_services_county!$A$2:$E$1875, 5, 0)</f>
        <v>#N/A</v>
      </c>
    </row>
    <row r="441" spans="1:14" x14ac:dyDescent="0.2">
      <c r="A441" s="57" t="s">
        <v>7207</v>
      </c>
      <c r="B441" s="57" t="s">
        <v>8677</v>
      </c>
      <c r="C441" s="56" t="s">
        <v>3175</v>
      </c>
      <c r="D441" s="56" t="e">
        <f>INDEX(pet_services_county!$A$2:$A$3603,MATCH(A441,pet_services_county!$B$2:$B$3603,0))</f>
        <v>#N/A</v>
      </c>
      <c r="E441" s="61">
        <v>8676</v>
      </c>
      <c r="F441" s="47">
        <f>VLOOKUP(C441, state_pop!$A$2:$B$52, 2, 0)</f>
        <v>10617423</v>
      </c>
      <c r="G441" s="33">
        <f t="shared" si="13"/>
        <v>8.1714743775396345E-4</v>
      </c>
      <c r="H441" s="33">
        <f>VLOOKUP(C441, pet_household_state!$A$3:$D$53, 3, 0)</f>
        <v>51.1</v>
      </c>
      <c r="I441" s="33">
        <f>VLOOKUP(C441, pet_household_state!$A$3:$D$53, 4, 0)</f>
        <v>2044</v>
      </c>
      <c r="J441" s="33">
        <f t="shared" si="14"/>
        <v>1.6702493627691013</v>
      </c>
      <c r="K441" s="11" t="e">
        <f>VLOOKUP(A441, total_pet_services_county!$A$2:$E$1875,2,0)</f>
        <v>#N/A</v>
      </c>
      <c r="L441" s="11" t="e">
        <f>VLOOKUP(A441,  total_pet_services_county!$A$2:$E$1875, 3, 0)</f>
        <v>#N/A</v>
      </c>
      <c r="M441" s="11" t="e">
        <f>VLOOKUP(A441, total_pet_services_county!$A$2:$E$1875, 4, 0)</f>
        <v>#N/A</v>
      </c>
      <c r="N441" s="11" t="e">
        <f>VLOOKUP(A441, total_pet_services_county!$A$2:$E$1875, 5, 0)</f>
        <v>#N/A</v>
      </c>
    </row>
    <row r="442" spans="1:14" x14ac:dyDescent="0.2">
      <c r="A442" s="57" t="s">
        <v>7208</v>
      </c>
      <c r="B442" s="57" t="s">
        <v>8417</v>
      </c>
      <c r="C442" s="56" t="s">
        <v>3175</v>
      </c>
      <c r="D442" s="56" t="e">
        <f>INDEX(pet_services_county!$A$2:$A$3603,MATCH(A442,pet_services_county!$B$2:$B$3603,0))</f>
        <v>#N/A</v>
      </c>
      <c r="E442" s="61">
        <v>9643</v>
      </c>
      <c r="F442" s="47">
        <f>VLOOKUP(C442, state_pop!$A$2:$B$52, 2, 0)</f>
        <v>10617423</v>
      </c>
      <c r="G442" s="33">
        <f t="shared" si="13"/>
        <v>9.0822415194346119E-4</v>
      </c>
      <c r="H442" s="33">
        <f>VLOOKUP(C442, pet_household_state!$A$3:$D$53, 3, 0)</f>
        <v>51.1</v>
      </c>
      <c r="I442" s="33">
        <f>VLOOKUP(C442, pet_household_state!$A$3:$D$53, 4, 0)</f>
        <v>2044</v>
      </c>
      <c r="J442" s="33">
        <f t="shared" si="14"/>
        <v>1.8564101665724346</v>
      </c>
      <c r="K442" s="11" t="e">
        <f>VLOOKUP(A442, total_pet_services_county!$A$2:$E$1875,2,0)</f>
        <v>#N/A</v>
      </c>
      <c r="L442" s="11" t="e">
        <f>VLOOKUP(A442,  total_pet_services_county!$A$2:$E$1875, 3, 0)</f>
        <v>#N/A</v>
      </c>
      <c r="M442" s="11" t="e">
        <f>VLOOKUP(A442, total_pet_services_county!$A$2:$E$1875, 4, 0)</f>
        <v>#N/A</v>
      </c>
      <c r="N442" s="11" t="e">
        <f>VLOOKUP(A442, total_pet_services_county!$A$2:$E$1875, 5, 0)</f>
        <v>#N/A</v>
      </c>
    </row>
    <row r="443" spans="1:14" x14ac:dyDescent="0.2">
      <c r="A443" s="57" t="s">
        <v>3837</v>
      </c>
      <c r="B443" s="57" t="s">
        <v>8678</v>
      </c>
      <c r="C443" s="56" t="s">
        <v>3175</v>
      </c>
      <c r="D443" s="56" t="str">
        <f>INDEX(pet_services_county!$A$2:$A$3603,MATCH(A443,pet_services_county!$B$2:$B$3603,0))</f>
        <v>0500000US13169</v>
      </c>
      <c r="E443" s="61">
        <v>28735</v>
      </c>
      <c r="F443" s="47">
        <f>VLOOKUP(C443, state_pop!$A$2:$B$52, 2, 0)</f>
        <v>10617423</v>
      </c>
      <c r="G443" s="33">
        <f t="shared" si="13"/>
        <v>2.7064006021046728E-3</v>
      </c>
      <c r="H443" s="33">
        <f>VLOOKUP(C443, pet_household_state!$A$3:$D$53, 3, 0)</f>
        <v>51.1</v>
      </c>
      <c r="I443" s="33">
        <f>VLOOKUP(C443, pet_household_state!$A$3:$D$53, 4, 0)</f>
        <v>2044</v>
      </c>
      <c r="J443" s="33">
        <f t="shared" si="14"/>
        <v>5.5318828307019512</v>
      </c>
      <c r="K443" s="11">
        <f>VLOOKUP(A443, total_pet_services_county!$A$2:$E$1875,2,0)</f>
        <v>3</v>
      </c>
      <c r="L443" s="11">
        <f>VLOOKUP(A443,  total_pet_services_county!$A$2:$E$1875, 3, 0)</f>
        <v>1009</v>
      </c>
      <c r="M443" s="11">
        <f>VLOOKUP(A443, total_pet_services_county!$A$2:$E$1875, 4, 0)</f>
        <v>238</v>
      </c>
      <c r="N443" s="11">
        <f>VLOOKUP(A443, total_pet_services_county!$A$2:$E$1875, 5, 0)</f>
        <v>34</v>
      </c>
    </row>
    <row r="444" spans="1:14" x14ac:dyDescent="0.2">
      <c r="A444" s="57" t="s">
        <v>7209</v>
      </c>
      <c r="B444" s="57" t="s">
        <v>8345</v>
      </c>
      <c r="C444" s="56" t="s">
        <v>3175</v>
      </c>
      <c r="D444" s="56" t="e">
        <f>INDEX(pet_services_county!$A$2:$A$3603,MATCH(A444,pet_services_county!$B$2:$B$3603,0))</f>
        <v>#N/A</v>
      </c>
      <c r="E444" s="61">
        <v>19077</v>
      </c>
      <c r="F444" s="47">
        <f>VLOOKUP(C444, state_pop!$A$2:$B$52, 2, 0)</f>
        <v>10617423</v>
      </c>
      <c r="G444" s="33">
        <f t="shared" si="13"/>
        <v>1.7967636779659246E-3</v>
      </c>
      <c r="H444" s="33">
        <f>VLOOKUP(C444, pet_household_state!$A$3:$D$53, 3, 0)</f>
        <v>51.1</v>
      </c>
      <c r="I444" s="33">
        <f>VLOOKUP(C444, pet_household_state!$A$3:$D$53, 4, 0)</f>
        <v>2044</v>
      </c>
      <c r="J444" s="33">
        <f t="shared" si="14"/>
        <v>3.6725849577623499</v>
      </c>
      <c r="K444" s="11" t="e">
        <f>VLOOKUP(A444, total_pet_services_county!$A$2:$E$1875,2,0)</f>
        <v>#N/A</v>
      </c>
      <c r="L444" s="11" t="e">
        <f>VLOOKUP(A444,  total_pet_services_county!$A$2:$E$1875, 3, 0)</f>
        <v>#N/A</v>
      </c>
      <c r="M444" s="11" t="e">
        <f>VLOOKUP(A444, total_pet_services_county!$A$2:$E$1875, 4, 0)</f>
        <v>#N/A</v>
      </c>
      <c r="N444" s="11" t="e">
        <f>VLOOKUP(A444, total_pet_services_county!$A$2:$E$1875, 5, 0)</f>
        <v>#N/A</v>
      </c>
    </row>
    <row r="445" spans="1:14" x14ac:dyDescent="0.2">
      <c r="A445" s="57" t="s">
        <v>7210</v>
      </c>
      <c r="B445" s="57" t="s">
        <v>8679</v>
      </c>
      <c r="C445" s="56" t="s">
        <v>3175</v>
      </c>
      <c r="D445" s="56" t="e">
        <f>INDEX(pet_services_county!$A$2:$A$3603,MATCH(A445,pet_services_county!$B$2:$B$3603,0))</f>
        <v>#N/A</v>
      </c>
      <c r="E445" s="61">
        <v>10423</v>
      </c>
      <c r="F445" s="47">
        <f>VLOOKUP(C445, state_pop!$A$2:$B$52, 2, 0)</f>
        <v>10617423</v>
      </c>
      <c r="G445" s="33">
        <f t="shared" si="13"/>
        <v>9.8168830609838198E-4</v>
      </c>
      <c r="H445" s="33">
        <f>VLOOKUP(C445, pet_household_state!$A$3:$D$53, 3, 0)</f>
        <v>51.1</v>
      </c>
      <c r="I445" s="33">
        <f>VLOOKUP(C445, pet_household_state!$A$3:$D$53, 4, 0)</f>
        <v>2044</v>
      </c>
      <c r="J445" s="33">
        <f t="shared" si="14"/>
        <v>2.0065708976650929</v>
      </c>
      <c r="K445" s="11" t="e">
        <f>VLOOKUP(A445, total_pet_services_county!$A$2:$E$1875,2,0)</f>
        <v>#N/A</v>
      </c>
      <c r="L445" s="11" t="e">
        <f>VLOOKUP(A445,  total_pet_services_county!$A$2:$E$1875, 3, 0)</f>
        <v>#N/A</v>
      </c>
      <c r="M445" s="11" t="e">
        <f>VLOOKUP(A445, total_pet_services_county!$A$2:$E$1875, 4, 0)</f>
        <v>#N/A</v>
      </c>
      <c r="N445" s="11" t="e">
        <f>VLOOKUP(A445, total_pet_services_county!$A$2:$E$1875, 5, 0)</f>
        <v>#N/A</v>
      </c>
    </row>
    <row r="446" spans="1:14" x14ac:dyDescent="0.2">
      <c r="A446" s="57" t="s">
        <v>3839</v>
      </c>
      <c r="B446" s="57" t="s">
        <v>8680</v>
      </c>
      <c r="C446" s="56" t="s">
        <v>3175</v>
      </c>
      <c r="D446" s="56" t="str">
        <f>INDEX(pet_services_county!$A$2:$A$3603,MATCH(A446,pet_services_county!$B$2:$B$3603,0))</f>
        <v>0500000US13175</v>
      </c>
      <c r="E446" s="61">
        <v>47546</v>
      </c>
      <c r="F446" s="47">
        <f>VLOOKUP(C446, state_pop!$A$2:$B$52, 2, 0)</f>
        <v>10617423</v>
      </c>
      <c r="G446" s="33">
        <f t="shared" si="13"/>
        <v>4.4781111198075084E-3</v>
      </c>
      <c r="H446" s="33">
        <f>VLOOKUP(C446, pet_household_state!$A$3:$D$53, 3, 0)</f>
        <v>51.1</v>
      </c>
      <c r="I446" s="33">
        <f>VLOOKUP(C446, pet_household_state!$A$3:$D$53, 4, 0)</f>
        <v>2044</v>
      </c>
      <c r="J446" s="33">
        <f t="shared" si="14"/>
        <v>9.1532591288865479</v>
      </c>
      <c r="K446" s="11">
        <f>VLOOKUP(A446, total_pet_services_county!$A$2:$E$1875,2,0)</f>
        <v>9</v>
      </c>
      <c r="L446" s="11">
        <f>VLOOKUP(A446,  total_pet_services_county!$A$2:$E$1875, 3, 0)</f>
        <v>1130</v>
      </c>
      <c r="M446" s="11">
        <f>VLOOKUP(A446, total_pet_services_county!$A$2:$E$1875, 4, 0)</f>
        <v>231</v>
      </c>
      <c r="N446" s="11">
        <f>VLOOKUP(A446, total_pet_services_county!$A$2:$E$1875, 5, 0)</f>
        <v>48</v>
      </c>
    </row>
    <row r="447" spans="1:14" x14ac:dyDescent="0.2">
      <c r="A447" s="57" t="s">
        <v>7211</v>
      </c>
      <c r="B447" s="57" t="s">
        <v>8348</v>
      </c>
      <c r="C447" s="56" t="s">
        <v>3175</v>
      </c>
      <c r="D447" s="56" t="e">
        <f>INDEX(pet_services_county!$A$2:$A$3603,MATCH(A447,pet_services_county!$B$2:$B$3603,0))</f>
        <v>#N/A</v>
      </c>
      <c r="E447" s="61">
        <v>29992</v>
      </c>
      <c r="F447" s="47">
        <f>VLOOKUP(C447, state_pop!$A$2:$B$52, 2, 0)</f>
        <v>10617423</v>
      </c>
      <c r="G447" s="33">
        <f t="shared" si="13"/>
        <v>2.8247909120697177E-3</v>
      </c>
      <c r="H447" s="33">
        <f>VLOOKUP(C447, pet_household_state!$A$3:$D$53, 3, 0)</f>
        <v>51.1</v>
      </c>
      <c r="I447" s="33">
        <f>VLOOKUP(C447, pet_household_state!$A$3:$D$53, 4, 0)</f>
        <v>2044</v>
      </c>
      <c r="J447" s="33">
        <f t="shared" si="14"/>
        <v>5.7738726242705027</v>
      </c>
      <c r="K447" s="11" t="e">
        <f>VLOOKUP(A447, total_pet_services_county!$A$2:$E$1875,2,0)</f>
        <v>#N/A</v>
      </c>
      <c r="L447" s="11" t="e">
        <f>VLOOKUP(A447,  total_pet_services_county!$A$2:$E$1875, 3, 0)</f>
        <v>#N/A</v>
      </c>
      <c r="M447" s="11" t="e">
        <f>VLOOKUP(A447, total_pet_services_county!$A$2:$E$1875, 4, 0)</f>
        <v>#N/A</v>
      </c>
      <c r="N447" s="11" t="e">
        <f>VLOOKUP(A447, total_pet_services_county!$A$2:$E$1875, 5, 0)</f>
        <v>#N/A</v>
      </c>
    </row>
    <row r="448" spans="1:14" x14ac:dyDescent="0.2">
      <c r="A448" s="57" t="s">
        <v>3841</v>
      </c>
      <c r="B448" s="57" t="s">
        <v>8596</v>
      </c>
      <c r="C448" s="56" t="s">
        <v>3175</v>
      </c>
      <c r="D448" s="56" t="str">
        <f>INDEX(pet_services_county!$A$2:$A$3603,MATCH(A448,pet_services_county!$B$2:$B$3603,0))</f>
        <v>0500000US13179</v>
      </c>
      <c r="E448" s="61">
        <v>61435</v>
      </c>
      <c r="F448" s="47">
        <f>VLOOKUP(C448, state_pop!$A$2:$B$52, 2, 0)</f>
        <v>10617423</v>
      </c>
      <c r="G448" s="33">
        <f t="shared" si="13"/>
        <v>5.7862439878301917E-3</v>
      </c>
      <c r="H448" s="33">
        <f>VLOOKUP(C448, pet_household_state!$A$3:$D$53, 3, 0)</f>
        <v>51.1</v>
      </c>
      <c r="I448" s="33">
        <f>VLOOKUP(C448, pet_household_state!$A$3:$D$53, 4, 0)</f>
        <v>2044</v>
      </c>
      <c r="J448" s="33">
        <f t="shared" si="14"/>
        <v>11.827082711124913</v>
      </c>
      <c r="K448" s="11">
        <f>VLOOKUP(A448, total_pet_services_county!$A$2:$E$1875,2,0)</f>
        <v>4</v>
      </c>
      <c r="L448" s="11">
        <f>VLOOKUP(A448,  total_pet_services_county!$A$2:$E$1875, 3, 0)</f>
        <v>1252</v>
      </c>
      <c r="M448" s="11">
        <f>VLOOKUP(A448, total_pet_services_county!$A$2:$E$1875, 4, 0)</f>
        <v>287</v>
      </c>
      <c r="N448" s="11">
        <f>VLOOKUP(A448, total_pet_services_county!$A$2:$E$1875, 5, 0)</f>
        <v>35</v>
      </c>
    </row>
    <row r="449" spans="1:14" x14ac:dyDescent="0.2">
      <c r="A449" s="57" t="s">
        <v>3843</v>
      </c>
      <c r="B449" s="57" t="s">
        <v>8419</v>
      </c>
      <c r="C449" s="56" t="s">
        <v>3175</v>
      </c>
      <c r="D449" s="56" t="str">
        <f>INDEX(pet_services_county!$A$2:$A$3603,MATCH(A449,pet_services_county!$B$2:$B$3603,0))</f>
        <v>0500000US13181</v>
      </c>
      <c r="E449" s="61">
        <v>7921</v>
      </c>
      <c r="F449" s="47">
        <f>VLOOKUP(C449, state_pop!$A$2:$B$52, 2, 0)</f>
        <v>10617423</v>
      </c>
      <c r="G449" s="33">
        <f t="shared" si="13"/>
        <v>7.4603790392452102E-4</v>
      </c>
      <c r="H449" s="33">
        <f>VLOOKUP(C449, pet_household_state!$A$3:$D$53, 3, 0)</f>
        <v>51.1</v>
      </c>
      <c r="I449" s="33">
        <f>VLOOKUP(C449, pet_household_state!$A$3:$D$53, 4, 0)</f>
        <v>2044</v>
      </c>
      <c r="J449" s="33">
        <f t="shared" si="14"/>
        <v>1.524901475621721</v>
      </c>
      <c r="K449" s="11">
        <f>VLOOKUP(A449, total_pet_services_county!$A$2:$E$1875,2,0)</f>
        <v>3</v>
      </c>
      <c r="L449" s="11">
        <f>VLOOKUP(A449,  total_pet_services_county!$A$2:$E$1875, 3, 0)</f>
        <v>578</v>
      </c>
      <c r="M449" s="11">
        <f>VLOOKUP(A449, total_pet_services_county!$A$2:$E$1875, 4, 0)</f>
        <v>129</v>
      </c>
      <c r="N449" s="11">
        <f>VLOOKUP(A449, total_pet_services_county!$A$2:$E$1875, 5, 0)</f>
        <v>26</v>
      </c>
    </row>
    <row r="450" spans="1:14" x14ac:dyDescent="0.2">
      <c r="A450" s="57" t="s">
        <v>7212</v>
      </c>
      <c r="B450" s="57" t="s">
        <v>8681</v>
      </c>
      <c r="C450" s="56" t="s">
        <v>3175</v>
      </c>
      <c r="D450" s="56" t="e">
        <f>INDEX(pet_services_county!$A$2:$A$3603,MATCH(A450,pet_services_county!$B$2:$B$3603,0))</f>
        <v>#N/A</v>
      </c>
      <c r="E450" s="61">
        <v>19559</v>
      </c>
      <c r="F450" s="47">
        <f>VLOOKUP(C450, state_pop!$A$2:$B$52, 2, 0)</f>
        <v>10617423</v>
      </c>
      <c r="G450" s="33">
        <f t="shared" si="13"/>
        <v>1.8421607578411447E-3</v>
      </c>
      <c r="H450" s="33">
        <f>VLOOKUP(C450, pet_household_state!$A$3:$D$53, 3, 0)</f>
        <v>51.1</v>
      </c>
      <c r="I450" s="33">
        <f>VLOOKUP(C450, pet_household_state!$A$3:$D$53, 4, 0)</f>
        <v>2044</v>
      </c>
      <c r="J450" s="33">
        <f t="shared" si="14"/>
        <v>3.7653765890272997</v>
      </c>
      <c r="K450" s="11" t="e">
        <f>VLOOKUP(A450, total_pet_services_county!$A$2:$E$1875,2,0)</f>
        <v>#N/A</v>
      </c>
      <c r="L450" s="11" t="e">
        <f>VLOOKUP(A450,  total_pet_services_county!$A$2:$E$1875, 3, 0)</f>
        <v>#N/A</v>
      </c>
      <c r="M450" s="11" t="e">
        <f>VLOOKUP(A450, total_pet_services_county!$A$2:$E$1875, 4, 0)</f>
        <v>#N/A</v>
      </c>
      <c r="N450" s="11" t="e">
        <f>VLOOKUP(A450, total_pet_services_county!$A$2:$E$1875, 5, 0)</f>
        <v>#N/A</v>
      </c>
    </row>
    <row r="451" spans="1:14" x14ac:dyDescent="0.2">
      <c r="A451" s="57" t="s">
        <v>3845</v>
      </c>
      <c r="B451" s="57" t="s">
        <v>8350</v>
      </c>
      <c r="C451" s="56" t="s">
        <v>3175</v>
      </c>
      <c r="D451" s="56" t="str">
        <f>INDEX(pet_services_county!$A$2:$A$3603,MATCH(A451,pet_services_county!$B$2:$B$3603,0))</f>
        <v>0500000US13185</v>
      </c>
      <c r="E451" s="61">
        <v>117406</v>
      </c>
      <c r="F451" s="47">
        <f>VLOOKUP(C451, state_pop!$A$2:$B$52, 2, 0)</f>
        <v>10617423</v>
      </c>
      <c r="G451" s="33">
        <f t="shared" si="13"/>
        <v>1.1057862157323862E-2</v>
      </c>
      <c r="H451" s="33">
        <f>VLOOKUP(C451, pet_household_state!$A$3:$D$53, 3, 0)</f>
        <v>51.1</v>
      </c>
      <c r="I451" s="33">
        <f>VLOOKUP(C451, pet_household_state!$A$3:$D$53, 4, 0)</f>
        <v>2044</v>
      </c>
      <c r="J451" s="33">
        <f t="shared" si="14"/>
        <v>22.602270249569973</v>
      </c>
      <c r="K451" s="11">
        <f>VLOOKUP(A451, total_pet_services_county!$A$2:$E$1875,2,0)</f>
        <v>9</v>
      </c>
      <c r="L451" s="11">
        <f>VLOOKUP(A451,  total_pet_services_county!$A$2:$E$1875, 3, 0)</f>
        <v>5701</v>
      </c>
      <c r="M451" s="11">
        <f>VLOOKUP(A451, total_pet_services_county!$A$2:$E$1875, 4, 0)</f>
        <v>1149</v>
      </c>
      <c r="N451" s="11">
        <f>VLOOKUP(A451, total_pet_services_county!$A$2:$E$1875, 5, 0)</f>
        <v>166</v>
      </c>
    </row>
    <row r="452" spans="1:14" x14ac:dyDescent="0.2">
      <c r="A452" s="57" t="s">
        <v>3847</v>
      </c>
      <c r="B452" s="57" t="s">
        <v>8682</v>
      </c>
      <c r="C452" s="56" t="s">
        <v>3175</v>
      </c>
      <c r="D452" s="56" t="str">
        <f>INDEX(pet_services_county!$A$2:$A$3603,MATCH(A452,pet_services_county!$B$2:$B$3603,0))</f>
        <v>0500000US13187</v>
      </c>
      <c r="E452" s="61">
        <v>33610</v>
      </c>
      <c r="F452" s="47">
        <f>VLOOKUP(C452, state_pop!$A$2:$B$52, 2, 0)</f>
        <v>10617423</v>
      </c>
      <c r="G452" s="33">
        <f t="shared" si="13"/>
        <v>3.1655515655729266E-3</v>
      </c>
      <c r="H452" s="33">
        <f>VLOOKUP(C452, pet_household_state!$A$3:$D$53, 3, 0)</f>
        <v>51.1</v>
      </c>
      <c r="I452" s="33">
        <f>VLOOKUP(C452, pet_household_state!$A$3:$D$53, 4, 0)</f>
        <v>2044</v>
      </c>
      <c r="J452" s="33">
        <f t="shared" si="14"/>
        <v>6.4703874000310622</v>
      </c>
      <c r="K452" s="11">
        <f>VLOOKUP(A452, total_pet_services_county!$A$2:$E$1875,2,0)</f>
        <v>3</v>
      </c>
      <c r="L452" s="11">
        <f>VLOOKUP(A452,  total_pet_services_county!$A$2:$E$1875, 3, 0)</f>
        <v>2593</v>
      </c>
      <c r="M452" s="11">
        <f>VLOOKUP(A452, total_pet_services_county!$A$2:$E$1875, 4, 0)</f>
        <v>561</v>
      </c>
      <c r="N452" s="11">
        <f>VLOOKUP(A452, total_pet_services_county!$A$2:$E$1875, 5, 0)</f>
        <v>57</v>
      </c>
    </row>
    <row r="453" spans="1:14" x14ac:dyDescent="0.2">
      <c r="A453" s="57" t="s">
        <v>7213</v>
      </c>
      <c r="B453" s="57" t="s">
        <v>8683</v>
      </c>
      <c r="C453" s="56" t="s">
        <v>3175</v>
      </c>
      <c r="D453" s="56" t="e">
        <f>INDEX(pet_services_county!$A$2:$A$3603,MATCH(A453,pet_services_county!$B$2:$B$3603,0))</f>
        <v>#N/A</v>
      </c>
      <c r="E453" s="61">
        <v>21312</v>
      </c>
      <c r="F453" s="47">
        <f>VLOOKUP(C453, state_pop!$A$2:$B$52, 2, 0)</f>
        <v>10617423</v>
      </c>
      <c r="G453" s="33">
        <f t="shared" si="13"/>
        <v>2.0072667350636781E-3</v>
      </c>
      <c r="H453" s="33">
        <f>VLOOKUP(C453, pet_household_state!$A$3:$D$53, 3, 0)</f>
        <v>51.1</v>
      </c>
      <c r="I453" s="33">
        <f>VLOOKUP(C453, pet_household_state!$A$3:$D$53, 4, 0)</f>
        <v>2044</v>
      </c>
      <c r="J453" s="33">
        <f t="shared" si="14"/>
        <v>4.1028532064701579</v>
      </c>
      <c r="K453" s="11" t="e">
        <f>VLOOKUP(A453, total_pet_services_county!$A$2:$E$1875,2,0)</f>
        <v>#N/A</v>
      </c>
      <c r="L453" s="11" t="e">
        <f>VLOOKUP(A453,  total_pet_services_county!$A$2:$E$1875, 3, 0)</f>
        <v>#N/A</v>
      </c>
      <c r="M453" s="11" t="e">
        <f>VLOOKUP(A453, total_pet_services_county!$A$2:$E$1875, 4, 0)</f>
        <v>#N/A</v>
      </c>
      <c r="N453" s="11" t="e">
        <f>VLOOKUP(A453, total_pet_services_county!$A$2:$E$1875, 5, 0)</f>
        <v>#N/A</v>
      </c>
    </row>
    <row r="454" spans="1:14" x14ac:dyDescent="0.2">
      <c r="A454" s="57" t="s">
        <v>7214</v>
      </c>
      <c r="B454" s="57" t="s">
        <v>8684</v>
      </c>
      <c r="C454" s="56" t="s">
        <v>3175</v>
      </c>
      <c r="D454" s="56" t="e">
        <f>INDEX(pet_services_county!$A$2:$A$3603,MATCH(A454,pet_services_county!$B$2:$B$3603,0))</f>
        <v>#N/A</v>
      </c>
      <c r="E454" s="61">
        <v>14378</v>
      </c>
      <c r="F454" s="47">
        <f>VLOOKUP(C454, state_pop!$A$2:$B$52, 2, 0)</f>
        <v>10617423</v>
      </c>
      <c r="G454" s="33">
        <f t="shared" si="13"/>
        <v>1.3541892415890372E-3</v>
      </c>
      <c r="H454" s="33">
        <f>VLOOKUP(C454, pet_household_state!$A$3:$D$53, 3, 0)</f>
        <v>51.1</v>
      </c>
      <c r="I454" s="33">
        <f>VLOOKUP(C454, pet_household_state!$A$3:$D$53, 4, 0)</f>
        <v>2044</v>
      </c>
      <c r="J454" s="33">
        <f t="shared" si="14"/>
        <v>2.767962809807992</v>
      </c>
      <c r="K454" s="11" t="e">
        <f>VLOOKUP(A454, total_pet_services_county!$A$2:$E$1875,2,0)</f>
        <v>#N/A</v>
      </c>
      <c r="L454" s="11" t="e">
        <f>VLOOKUP(A454,  total_pet_services_county!$A$2:$E$1875, 3, 0)</f>
        <v>#N/A</v>
      </c>
      <c r="M454" s="11" t="e">
        <f>VLOOKUP(A454, total_pet_services_county!$A$2:$E$1875, 4, 0)</f>
        <v>#N/A</v>
      </c>
      <c r="N454" s="11" t="e">
        <f>VLOOKUP(A454, total_pet_services_county!$A$2:$E$1875, 5, 0)</f>
        <v>#N/A</v>
      </c>
    </row>
    <row r="455" spans="1:14" x14ac:dyDescent="0.2">
      <c r="A455" s="57" t="s">
        <v>7215</v>
      </c>
      <c r="B455" s="57" t="s">
        <v>8351</v>
      </c>
      <c r="C455" s="56" t="s">
        <v>3175</v>
      </c>
      <c r="D455" s="56" t="e">
        <f>INDEX(pet_services_county!$A$2:$A$3603,MATCH(A455,pet_services_county!$B$2:$B$3603,0))</f>
        <v>#N/A</v>
      </c>
      <c r="E455" s="61">
        <v>12947</v>
      </c>
      <c r="F455" s="47">
        <f>VLOOKUP(C455, state_pop!$A$2:$B$52, 2, 0)</f>
        <v>10617423</v>
      </c>
      <c r="G455" s="33">
        <f t="shared" si="13"/>
        <v>1.2194107741586636E-3</v>
      </c>
      <c r="H455" s="33">
        <f>VLOOKUP(C455, pet_household_state!$A$3:$D$53, 3, 0)</f>
        <v>51.1</v>
      </c>
      <c r="I455" s="33">
        <f>VLOOKUP(C455, pet_household_state!$A$3:$D$53, 4, 0)</f>
        <v>2044</v>
      </c>
      <c r="J455" s="33">
        <f t="shared" si="14"/>
        <v>2.4924756223803084</v>
      </c>
      <c r="K455" s="11" t="e">
        <f>VLOOKUP(A455, total_pet_services_county!$A$2:$E$1875,2,0)</f>
        <v>#N/A</v>
      </c>
      <c r="L455" s="11" t="e">
        <f>VLOOKUP(A455,  total_pet_services_county!$A$2:$E$1875, 3, 0)</f>
        <v>#N/A</v>
      </c>
      <c r="M455" s="11" t="e">
        <f>VLOOKUP(A455, total_pet_services_county!$A$2:$E$1875, 4, 0)</f>
        <v>#N/A</v>
      </c>
      <c r="N455" s="11" t="e">
        <f>VLOOKUP(A455, total_pet_services_county!$A$2:$E$1875, 5, 0)</f>
        <v>#N/A</v>
      </c>
    </row>
    <row r="456" spans="1:14" x14ac:dyDescent="0.2">
      <c r="A456" s="57" t="s">
        <v>3849</v>
      </c>
      <c r="B456" s="57" t="s">
        <v>8352</v>
      </c>
      <c r="C456" s="56" t="s">
        <v>3175</v>
      </c>
      <c r="D456" s="56" t="str">
        <f>INDEX(pet_services_county!$A$2:$A$3603,MATCH(A456,pet_services_county!$B$2:$B$3603,0))</f>
        <v>0500000US13195</v>
      </c>
      <c r="E456" s="61">
        <v>29880</v>
      </c>
      <c r="F456" s="47">
        <f>VLOOKUP(C456, state_pop!$A$2:$B$52, 2, 0)</f>
        <v>10617423</v>
      </c>
      <c r="G456" s="33">
        <f t="shared" si="13"/>
        <v>2.8142422130115756E-3</v>
      </c>
      <c r="H456" s="33">
        <f>VLOOKUP(C456, pet_household_state!$A$3:$D$53, 3, 0)</f>
        <v>51.1</v>
      </c>
      <c r="I456" s="33">
        <f>VLOOKUP(C456, pet_household_state!$A$3:$D$53, 4, 0)</f>
        <v>2044</v>
      </c>
      <c r="J456" s="33">
        <f t="shared" si="14"/>
        <v>5.7523110833956608</v>
      </c>
      <c r="K456" s="11">
        <f>VLOOKUP(A456, total_pet_services_county!$A$2:$E$1875,2,0)</f>
        <v>6</v>
      </c>
      <c r="L456" s="11">
        <f>VLOOKUP(A456,  total_pet_services_county!$A$2:$E$1875, 3, 0)</f>
        <v>1080</v>
      </c>
      <c r="M456" s="11">
        <f>VLOOKUP(A456, total_pet_services_county!$A$2:$E$1875, 4, 0)</f>
        <v>253</v>
      </c>
      <c r="N456" s="11">
        <f>VLOOKUP(A456, total_pet_services_county!$A$2:$E$1875, 5, 0)</f>
        <v>52</v>
      </c>
    </row>
    <row r="457" spans="1:14" x14ac:dyDescent="0.2">
      <c r="A457" s="57" t="s">
        <v>7216</v>
      </c>
      <c r="B457" s="57" t="s">
        <v>8354</v>
      </c>
      <c r="C457" s="56" t="s">
        <v>3175</v>
      </c>
      <c r="D457" s="56" t="e">
        <f>INDEX(pet_services_county!$A$2:$A$3603,MATCH(A457,pet_services_county!$B$2:$B$3603,0))</f>
        <v>#N/A</v>
      </c>
      <c r="E457" s="61">
        <v>8359</v>
      </c>
      <c r="F457" s="47">
        <f>VLOOKUP(C457, state_pop!$A$2:$B$52, 2, 0)</f>
        <v>10617423</v>
      </c>
      <c r="G457" s="33">
        <f t="shared" si="13"/>
        <v>7.8729085202689951E-4</v>
      </c>
      <c r="H457" s="33">
        <f>VLOOKUP(C457, pet_household_state!$A$3:$D$53, 3, 0)</f>
        <v>51.1</v>
      </c>
      <c r="I457" s="33">
        <f>VLOOKUP(C457, pet_household_state!$A$3:$D$53, 4, 0)</f>
        <v>2044</v>
      </c>
      <c r="J457" s="33">
        <f t="shared" si="14"/>
        <v>1.6092225015429826</v>
      </c>
      <c r="K457" s="11" t="e">
        <f>VLOOKUP(A457, total_pet_services_county!$A$2:$E$1875,2,0)</f>
        <v>#N/A</v>
      </c>
      <c r="L457" s="11" t="e">
        <f>VLOOKUP(A457,  total_pet_services_county!$A$2:$E$1875, 3, 0)</f>
        <v>#N/A</v>
      </c>
      <c r="M457" s="11" t="e">
        <f>VLOOKUP(A457, total_pet_services_county!$A$2:$E$1875, 4, 0)</f>
        <v>#N/A</v>
      </c>
      <c r="N457" s="11" t="e">
        <f>VLOOKUP(A457, total_pet_services_county!$A$2:$E$1875, 5, 0)</f>
        <v>#N/A</v>
      </c>
    </row>
    <row r="458" spans="1:14" x14ac:dyDescent="0.2">
      <c r="A458" s="57" t="s">
        <v>7217</v>
      </c>
      <c r="B458" s="57" t="s">
        <v>8685</v>
      </c>
      <c r="C458" s="56" t="s">
        <v>3175</v>
      </c>
      <c r="D458" s="56" t="e">
        <f>INDEX(pet_services_county!$A$2:$A$3603,MATCH(A458,pet_services_county!$B$2:$B$3603,0))</f>
        <v>#N/A</v>
      </c>
      <c r="E458" s="61">
        <v>21167</v>
      </c>
      <c r="F458" s="47">
        <f>VLOOKUP(C458, state_pop!$A$2:$B$52, 2, 0)</f>
        <v>10617423</v>
      </c>
      <c r="G458" s="33">
        <f t="shared" si="13"/>
        <v>1.9936099371759041E-3</v>
      </c>
      <c r="H458" s="33">
        <f>VLOOKUP(C458, pet_household_state!$A$3:$D$53, 3, 0)</f>
        <v>51.1</v>
      </c>
      <c r="I458" s="33">
        <f>VLOOKUP(C458, pet_household_state!$A$3:$D$53, 4, 0)</f>
        <v>2044</v>
      </c>
      <c r="J458" s="33">
        <f t="shared" si="14"/>
        <v>4.0749387115875475</v>
      </c>
      <c r="K458" s="11" t="e">
        <f>VLOOKUP(A458, total_pet_services_county!$A$2:$E$1875,2,0)</f>
        <v>#N/A</v>
      </c>
      <c r="L458" s="11" t="e">
        <f>VLOOKUP(A458,  total_pet_services_county!$A$2:$E$1875, 3, 0)</f>
        <v>#N/A</v>
      </c>
      <c r="M458" s="11" t="e">
        <f>VLOOKUP(A458, total_pet_services_county!$A$2:$E$1875, 4, 0)</f>
        <v>#N/A</v>
      </c>
      <c r="N458" s="11" t="e">
        <f>VLOOKUP(A458, total_pet_services_county!$A$2:$E$1875, 5, 0)</f>
        <v>#N/A</v>
      </c>
    </row>
    <row r="459" spans="1:14" x14ac:dyDescent="0.2">
      <c r="A459" s="57" t="s">
        <v>7218</v>
      </c>
      <c r="B459" s="57" t="s">
        <v>8423</v>
      </c>
      <c r="C459" s="56" t="s">
        <v>3175</v>
      </c>
      <c r="D459" s="56" t="e">
        <f>INDEX(pet_services_county!$A$2:$A$3603,MATCH(A459,pet_services_county!$B$2:$B$3603,0))</f>
        <v>#N/A</v>
      </c>
      <c r="E459" s="61">
        <v>5718</v>
      </c>
      <c r="F459" s="47">
        <f>VLOOKUP(C459, state_pop!$A$2:$B$52, 2, 0)</f>
        <v>10617423</v>
      </c>
      <c r="G459" s="33">
        <f t="shared" si="13"/>
        <v>5.3854876084337975E-4</v>
      </c>
      <c r="H459" s="33">
        <f>VLOOKUP(C459, pet_household_state!$A$3:$D$53, 3, 0)</f>
        <v>51.1</v>
      </c>
      <c r="I459" s="33">
        <f>VLOOKUP(C459, pet_household_state!$A$3:$D$53, 4, 0)</f>
        <v>2044</v>
      </c>
      <c r="J459" s="33">
        <f t="shared" si="14"/>
        <v>1.1007936671638683</v>
      </c>
      <c r="K459" s="11" t="e">
        <f>VLOOKUP(A459, total_pet_services_county!$A$2:$E$1875,2,0)</f>
        <v>#N/A</v>
      </c>
      <c r="L459" s="11" t="e">
        <f>VLOOKUP(A459,  total_pet_services_county!$A$2:$E$1875, 3, 0)</f>
        <v>#N/A</v>
      </c>
      <c r="M459" s="11" t="e">
        <f>VLOOKUP(A459, total_pet_services_county!$A$2:$E$1875, 4, 0)</f>
        <v>#N/A</v>
      </c>
      <c r="N459" s="11" t="e">
        <f>VLOOKUP(A459, total_pet_services_county!$A$2:$E$1875, 5, 0)</f>
        <v>#N/A</v>
      </c>
    </row>
    <row r="460" spans="1:14" x14ac:dyDescent="0.2">
      <c r="A460" s="57" t="s">
        <v>7219</v>
      </c>
      <c r="B460" s="57" t="s">
        <v>8686</v>
      </c>
      <c r="C460" s="56" t="s">
        <v>3175</v>
      </c>
      <c r="D460" s="56" t="e">
        <f>INDEX(pet_services_county!$A$2:$A$3603,MATCH(A460,pet_services_county!$B$2:$B$3603,0))</f>
        <v>#N/A</v>
      </c>
      <c r="E460" s="61">
        <v>21863</v>
      </c>
      <c r="F460" s="47">
        <f>VLOOKUP(C460, state_pop!$A$2:$B$52, 2, 0)</f>
        <v>10617423</v>
      </c>
      <c r="G460" s="33">
        <f t="shared" si="13"/>
        <v>2.0591625670372182E-3</v>
      </c>
      <c r="H460" s="33">
        <f>VLOOKUP(C460, pet_household_state!$A$3:$D$53, 3, 0)</f>
        <v>51.1</v>
      </c>
      <c r="I460" s="33">
        <f>VLOOKUP(C460, pet_household_state!$A$3:$D$53, 4, 0)</f>
        <v>2044</v>
      </c>
      <c r="J460" s="33">
        <f t="shared" si="14"/>
        <v>4.2089282870240741</v>
      </c>
      <c r="K460" s="11" t="e">
        <f>VLOOKUP(A460, total_pet_services_county!$A$2:$E$1875,2,0)</f>
        <v>#N/A</v>
      </c>
      <c r="L460" s="11" t="e">
        <f>VLOOKUP(A460,  total_pet_services_county!$A$2:$E$1875, 3, 0)</f>
        <v>#N/A</v>
      </c>
      <c r="M460" s="11" t="e">
        <f>VLOOKUP(A460, total_pet_services_county!$A$2:$E$1875, 4, 0)</f>
        <v>#N/A</v>
      </c>
      <c r="N460" s="11" t="e">
        <f>VLOOKUP(A460, total_pet_services_county!$A$2:$E$1875, 5, 0)</f>
        <v>#N/A</v>
      </c>
    </row>
    <row r="461" spans="1:14" x14ac:dyDescent="0.2">
      <c r="A461" s="57" t="s">
        <v>3851</v>
      </c>
      <c r="B461" s="57" t="s">
        <v>8357</v>
      </c>
      <c r="C461" s="56" t="s">
        <v>3175</v>
      </c>
      <c r="D461" s="56" t="str">
        <f>INDEX(pet_services_county!$A$2:$A$3603,MATCH(A461,pet_services_county!$B$2:$B$3603,0))</f>
        <v>0500000US13207</v>
      </c>
      <c r="E461" s="61">
        <v>27578</v>
      </c>
      <c r="F461" s="47">
        <f>VLOOKUP(C461, state_pop!$A$2:$B$52, 2, 0)</f>
        <v>10617423</v>
      </c>
      <c r="G461" s="33">
        <f t="shared" si="13"/>
        <v>2.5974287734415406E-3</v>
      </c>
      <c r="H461" s="33">
        <f>VLOOKUP(C461, pet_household_state!$A$3:$D$53, 3, 0)</f>
        <v>51.1</v>
      </c>
      <c r="I461" s="33">
        <f>VLOOKUP(C461, pet_household_state!$A$3:$D$53, 4, 0)</f>
        <v>2044</v>
      </c>
      <c r="J461" s="33">
        <f t="shared" si="14"/>
        <v>5.3091444129145087</v>
      </c>
      <c r="K461" s="11">
        <f>VLOOKUP(A461, total_pet_services_county!$A$2:$E$1875,2,0)</f>
        <v>3</v>
      </c>
      <c r="L461" s="11">
        <f>VLOOKUP(A461,  total_pet_services_county!$A$2:$E$1875, 3, 0)</f>
        <v>451</v>
      </c>
      <c r="M461" s="11">
        <f>VLOOKUP(A461, total_pet_services_county!$A$2:$E$1875, 4, 0)</f>
        <v>80</v>
      </c>
      <c r="N461" s="11">
        <f>VLOOKUP(A461, total_pet_services_county!$A$2:$E$1875, 5, 0)</f>
        <v>28</v>
      </c>
    </row>
    <row r="462" spans="1:14" x14ac:dyDescent="0.2">
      <c r="A462" s="57" t="s">
        <v>7220</v>
      </c>
      <c r="B462" s="57" t="s">
        <v>8358</v>
      </c>
      <c r="C462" s="56" t="s">
        <v>3175</v>
      </c>
      <c r="D462" s="56" t="e">
        <f>INDEX(pet_services_county!$A$2:$A$3603,MATCH(A462,pet_services_county!$B$2:$B$3603,0))</f>
        <v>#N/A</v>
      </c>
      <c r="E462" s="61">
        <v>9172</v>
      </c>
      <c r="F462" s="47">
        <f>VLOOKUP(C462, state_pop!$A$2:$B$52, 2, 0)</f>
        <v>10617423</v>
      </c>
      <c r="G462" s="33">
        <f t="shared" si="13"/>
        <v>8.6386310501145144E-4</v>
      </c>
      <c r="H462" s="33">
        <f>VLOOKUP(C462, pet_household_state!$A$3:$D$53, 3, 0)</f>
        <v>51.1</v>
      </c>
      <c r="I462" s="33">
        <f>VLOOKUP(C462, pet_household_state!$A$3:$D$53, 4, 0)</f>
        <v>2044</v>
      </c>
      <c r="J462" s="33">
        <f t="shared" si="14"/>
        <v>1.7657361866434067</v>
      </c>
      <c r="K462" s="11" t="e">
        <f>VLOOKUP(A462, total_pet_services_county!$A$2:$E$1875,2,0)</f>
        <v>#N/A</v>
      </c>
      <c r="L462" s="11" t="e">
        <f>VLOOKUP(A462,  total_pet_services_county!$A$2:$E$1875, 3, 0)</f>
        <v>#N/A</v>
      </c>
      <c r="M462" s="11" t="e">
        <f>VLOOKUP(A462, total_pet_services_county!$A$2:$E$1875, 4, 0)</f>
        <v>#N/A</v>
      </c>
      <c r="N462" s="11" t="e">
        <f>VLOOKUP(A462, total_pet_services_county!$A$2:$E$1875, 5, 0)</f>
        <v>#N/A</v>
      </c>
    </row>
    <row r="463" spans="1:14" x14ac:dyDescent="0.2">
      <c r="A463" s="57" t="s">
        <v>3853</v>
      </c>
      <c r="B463" s="57" t="s">
        <v>8359</v>
      </c>
      <c r="C463" s="56" t="s">
        <v>3175</v>
      </c>
      <c r="D463" s="56" t="str">
        <f>INDEX(pet_services_county!$A$2:$A$3603,MATCH(A463,pet_services_county!$B$2:$B$3603,0))</f>
        <v>0500000US13211</v>
      </c>
      <c r="E463" s="61">
        <v>19276</v>
      </c>
      <c r="F463" s="47">
        <f>VLOOKUP(C463, state_pop!$A$2:$B$52, 2, 0)</f>
        <v>10617423</v>
      </c>
      <c r="G463" s="33">
        <f t="shared" si="13"/>
        <v>1.8155064557567311E-3</v>
      </c>
      <c r="H463" s="33">
        <f>VLOOKUP(C463, pet_household_state!$A$3:$D$53, 3, 0)</f>
        <v>51.1</v>
      </c>
      <c r="I463" s="33">
        <f>VLOOKUP(C463, pet_household_state!$A$3:$D$53, 4, 0)</f>
        <v>2044</v>
      </c>
      <c r="J463" s="33">
        <f t="shared" si="14"/>
        <v>3.7108951955667586</v>
      </c>
      <c r="K463" s="11">
        <f>VLOOKUP(A463, total_pet_services_county!$A$2:$E$1875,2,0)</f>
        <v>4</v>
      </c>
      <c r="L463" s="11">
        <f>VLOOKUP(A463,  total_pet_services_county!$A$2:$E$1875, 3, 0)</f>
        <v>1353</v>
      </c>
      <c r="M463" s="11">
        <f>VLOOKUP(A463, total_pet_services_county!$A$2:$E$1875, 4, 0)</f>
        <v>319</v>
      </c>
      <c r="N463" s="11">
        <f>VLOOKUP(A463, total_pet_services_county!$A$2:$E$1875, 5, 0)</f>
        <v>46</v>
      </c>
    </row>
    <row r="464" spans="1:14" x14ac:dyDescent="0.2">
      <c r="A464" s="57" t="s">
        <v>7221</v>
      </c>
      <c r="B464" s="57" t="s">
        <v>8687</v>
      </c>
      <c r="C464" s="56" t="s">
        <v>3175</v>
      </c>
      <c r="D464" s="56" t="e">
        <f>INDEX(pet_services_county!$A$2:$A$3603,MATCH(A464,pet_services_county!$B$2:$B$3603,0))</f>
        <v>#N/A</v>
      </c>
      <c r="E464" s="61">
        <v>40096</v>
      </c>
      <c r="F464" s="47">
        <f>VLOOKUP(C464, state_pop!$A$2:$B$52, 2, 0)</f>
        <v>10617423</v>
      </c>
      <c r="G464" s="33">
        <f t="shared" si="13"/>
        <v>3.7764342628149976E-3</v>
      </c>
      <c r="H464" s="33">
        <f>VLOOKUP(C464, pet_household_state!$A$3:$D$53, 3, 0)</f>
        <v>51.1</v>
      </c>
      <c r="I464" s="33">
        <f>VLOOKUP(C464, pet_household_state!$A$3:$D$53, 4, 0)</f>
        <v>2044</v>
      </c>
      <c r="J464" s="33">
        <f t="shared" si="14"/>
        <v>7.7190316331938549</v>
      </c>
      <c r="K464" s="11" t="e">
        <f>VLOOKUP(A464, total_pet_services_county!$A$2:$E$1875,2,0)</f>
        <v>#N/A</v>
      </c>
      <c r="L464" s="11" t="e">
        <f>VLOOKUP(A464,  total_pet_services_county!$A$2:$E$1875, 3, 0)</f>
        <v>#N/A</v>
      </c>
      <c r="M464" s="11" t="e">
        <f>VLOOKUP(A464, total_pet_services_county!$A$2:$E$1875, 4, 0)</f>
        <v>#N/A</v>
      </c>
      <c r="N464" s="11" t="e">
        <f>VLOOKUP(A464, total_pet_services_county!$A$2:$E$1875, 5, 0)</f>
        <v>#N/A</v>
      </c>
    </row>
    <row r="465" spans="1:14" x14ac:dyDescent="0.2">
      <c r="A465" s="57" t="s">
        <v>3855</v>
      </c>
      <c r="B465" s="57" t="s">
        <v>8688</v>
      </c>
      <c r="C465" s="56" t="s">
        <v>3175</v>
      </c>
      <c r="D465" s="56" t="str">
        <f>INDEX(pet_services_county!$A$2:$A$3603,MATCH(A465,pet_services_county!$B$2:$B$3603,0))</f>
        <v>0500000US13215</v>
      </c>
      <c r="E465" s="61">
        <v>195769</v>
      </c>
      <c r="F465" s="47">
        <f>VLOOKUP(C465, state_pop!$A$2:$B$52, 2, 0)</f>
        <v>10617423</v>
      </c>
      <c r="G465" s="33">
        <f t="shared" si="13"/>
        <v>1.8438466659941873E-2</v>
      </c>
      <c r="H465" s="33">
        <f>VLOOKUP(C465, pet_household_state!$A$3:$D$53, 3, 0)</f>
        <v>51.1</v>
      </c>
      <c r="I465" s="33">
        <f>VLOOKUP(C465, pet_household_state!$A$3:$D$53, 4, 0)</f>
        <v>2044</v>
      </c>
      <c r="J465" s="33">
        <f t="shared" si="14"/>
        <v>37.688225852921185</v>
      </c>
      <c r="K465" s="11">
        <f>VLOOKUP(A465, total_pet_services_county!$A$2:$E$1875,2,0)</f>
        <v>33</v>
      </c>
      <c r="L465" s="11">
        <f>VLOOKUP(A465,  total_pet_services_county!$A$2:$E$1875, 3, 0)</f>
        <v>10490</v>
      </c>
      <c r="M465" s="11">
        <f>VLOOKUP(A465, total_pet_services_county!$A$2:$E$1875, 4, 0)</f>
        <v>2657</v>
      </c>
      <c r="N465" s="11">
        <f>VLOOKUP(A465, total_pet_services_county!$A$2:$E$1875, 5, 0)</f>
        <v>418</v>
      </c>
    </row>
    <row r="466" spans="1:14" x14ac:dyDescent="0.2">
      <c r="A466" s="57" t="s">
        <v>3857</v>
      </c>
      <c r="B466" s="57" t="s">
        <v>8426</v>
      </c>
      <c r="C466" s="56" t="s">
        <v>3175</v>
      </c>
      <c r="D466" s="56" t="str">
        <f>INDEX(pet_services_county!$A$2:$A$3603,MATCH(A466,pet_services_county!$B$2:$B$3603,0))</f>
        <v>0500000US13217</v>
      </c>
      <c r="E466" s="61">
        <v>111744</v>
      </c>
      <c r="F466" s="47">
        <f>VLOOKUP(C466, state_pop!$A$2:$B$52, 2, 0)</f>
        <v>10617423</v>
      </c>
      <c r="G466" s="33">
        <f t="shared" si="13"/>
        <v>1.0524587746009555E-2</v>
      </c>
      <c r="H466" s="33">
        <f>VLOOKUP(C466, pet_household_state!$A$3:$D$53, 3, 0)</f>
        <v>51.1</v>
      </c>
      <c r="I466" s="33">
        <f>VLOOKUP(C466, pet_household_state!$A$3:$D$53, 4, 0)</f>
        <v>2044</v>
      </c>
      <c r="J466" s="33">
        <f t="shared" si="14"/>
        <v>21.51225735284353</v>
      </c>
      <c r="K466" s="11">
        <f>VLOOKUP(A466, total_pet_services_county!$A$2:$E$1875,2,0)</f>
        <v>16</v>
      </c>
      <c r="L466" s="11">
        <f>VLOOKUP(A466,  total_pet_services_county!$A$2:$E$1875, 3, 0)</f>
        <v>3110</v>
      </c>
      <c r="M466" s="11">
        <f>VLOOKUP(A466, total_pet_services_county!$A$2:$E$1875, 4, 0)</f>
        <v>755</v>
      </c>
      <c r="N466" s="11">
        <f>VLOOKUP(A466, total_pet_services_county!$A$2:$E$1875, 5, 0)</f>
        <v>113</v>
      </c>
    </row>
    <row r="467" spans="1:14" x14ac:dyDescent="0.2">
      <c r="A467" s="57" t="s">
        <v>3859</v>
      </c>
      <c r="B467" s="57" t="s">
        <v>8689</v>
      </c>
      <c r="C467" s="56" t="s">
        <v>3175</v>
      </c>
      <c r="D467" s="56" t="str">
        <f>INDEX(pet_services_county!$A$2:$A$3603,MATCH(A467,pet_services_county!$B$2:$B$3603,0))</f>
        <v>0500000US13219</v>
      </c>
      <c r="E467" s="61">
        <v>40280</v>
      </c>
      <c r="F467" s="47">
        <f>VLOOKUP(C467, state_pop!$A$2:$B$52, 2, 0)</f>
        <v>10617423</v>
      </c>
      <c r="G467" s="33">
        <f t="shared" si="13"/>
        <v>3.7937642684105172E-3</v>
      </c>
      <c r="H467" s="33">
        <f>VLOOKUP(C467, pet_household_state!$A$3:$D$53, 3, 0)</f>
        <v>51.1</v>
      </c>
      <c r="I467" s="33">
        <f>VLOOKUP(C467, pet_household_state!$A$3:$D$53, 4, 0)</f>
        <v>2044</v>
      </c>
      <c r="J467" s="33">
        <f t="shared" si="14"/>
        <v>7.7544541646310972</v>
      </c>
      <c r="K467" s="11">
        <f>VLOOKUP(A467, total_pet_services_county!$A$2:$E$1875,2,0)</f>
        <v>17</v>
      </c>
      <c r="L467" s="11">
        <f>VLOOKUP(A467,  total_pet_services_county!$A$2:$E$1875, 3, 0)</f>
        <v>3293</v>
      </c>
      <c r="M467" s="11">
        <f>VLOOKUP(A467, total_pet_services_county!$A$2:$E$1875, 4, 0)</f>
        <v>824</v>
      </c>
      <c r="N467" s="11">
        <f>VLOOKUP(A467, total_pet_services_county!$A$2:$E$1875, 5, 0)</f>
        <v>121</v>
      </c>
    </row>
    <row r="468" spans="1:14" x14ac:dyDescent="0.2">
      <c r="A468" s="57" t="s">
        <v>7222</v>
      </c>
      <c r="B468" s="57" t="s">
        <v>8690</v>
      </c>
      <c r="C468" s="56" t="s">
        <v>3175</v>
      </c>
      <c r="D468" s="56" t="e">
        <f>INDEX(pet_services_county!$A$2:$A$3603,MATCH(A468,pet_services_county!$B$2:$B$3603,0))</f>
        <v>#N/A</v>
      </c>
      <c r="E468" s="61">
        <v>15259</v>
      </c>
      <c r="F468" s="47">
        <f>VLOOKUP(C468, state_pop!$A$2:$B$52, 2, 0)</f>
        <v>10617423</v>
      </c>
      <c r="G468" s="33">
        <f t="shared" si="13"/>
        <v>1.4371660618588899E-3</v>
      </c>
      <c r="H468" s="33">
        <f>VLOOKUP(C468, pet_household_state!$A$3:$D$53, 3, 0)</f>
        <v>51.1</v>
      </c>
      <c r="I468" s="33">
        <f>VLOOKUP(C468, pet_household_state!$A$3:$D$53, 4, 0)</f>
        <v>2044</v>
      </c>
      <c r="J468" s="33">
        <f t="shared" si="14"/>
        <v>2.9375674304395711</v>
      </c>
      <c r="K468" s="11" t="e">
        <f>VLOOKUP(A468, total_pet_services_county!$A$2:$E$1875,2,0)</f>
        <v>#N/A</v>
      </c>
      <c r="L468" s="11" t="e">
        <f>VLOOKUP(A468,  total_pet_services_county!$A$2:$E$1875, 3, 0)</f>
        <v>#N/A</v>
      </c>
      <c r="M468" s="11" t="e">
        <f>VLOOKUP(A468, total_pet_services_county!$A$2:$E$1875, 4, 0)</f>
        <v>#N/A</v>
      </c>
      <c r="N468" s="11" t="e">
        <f>VLOOKUP(A468, total_pet_services_county!$A$2:$E$1875, 5, 0)</f>
        <v>#N/A</v>
      </c>
    </row>
    <row r="469" spans="1:14" x14ac:dyDescent="0.2">
      <c r="A469" s="57" t="s">
        <v>3861</v>
      </c>
      <c r="B469" s="57" t="s">
        <v>8691</v>
      </c>
      <c r="C469" s="56" t="s">
        <v>3175</v>
      </c>
      <c r="D469" s="56" t="str">
        <f>INDEX(pet_services_county!$A$2:$A$3603,MATCH(A469,pet_services_county!$B$2:$B$3603,0))</f>
        <v>0500000US13223</v>
      </c>
      <c r="E469" s="61">
        <v>168667</v>
      </c>
      <c r="F469" s="47">
        <f>VLOOKUP(C469, state_pop!$A$2:$B$52, 2, 0)</f>
        <v>10617423</v>
      </c>
      <c r="G469" s="33">
        <f t="shared" si="13"/>
        <v>1.5885869857497435E-2</v>
      </c>
      <c r="H469" s="33">
        <f>VLOOKUP(C469, pet_household_state!$A$3:$D$53, 3, 0)</f>
        <v>51.1</v>
      </c>
      <c r="I469" s="33">
        <f>VLOOKUP(C469, pet_household_state!$A$3:$D$53, 4, 0)</f>
        <v>2044</v>
      </c>
      <c r="J469" s="33">
        <f t="shared" si="14"/>
        <v>32.470717988724758</v>
      </c>
      <c r="K469" s="11">
        <f>VLOOKUP(A469, total_pet_services_county!$A$2:$E$1875,2,0)</f>
        <v>18</v>
      </c>
      <c r="L469" s="11">
        <f>VLOOKUP(A469,  total_pet_services_county!$A$2:$E$1875, 3, 0)</f>
        <v>6608</v>
      </c>
      <c r="M469" s="11">
        <f>VLOOKUP(A469, total_pet_services_county!$A$2:$E$1875, 4, 0)</f>
        <v>1443</v>
      </c>
      <c r="N469" s="11">
        <f>VLOOKUP(A469, total_pet_services_county!$A$2:$E$1875, 5, 0)</f>
        <v>212</v>
      </c>
    </row>
    <row r="470" spans="1:14" x14ac:dyDescent="0.2">
      <c r="A470" s="57" t="s">
        <v>3863</v>
      </c>
      <c r="B470" s="57" t="s">
        <v>8692</v>
      </c>
      <c r="C470" s="56" t="s">
        <v>3175</v>
      </c>
      <c r="D470" s="56" t="str">
        <f>INDEX(pet_services_county!$A$2:$A$3603,MATCH(A470,pet_services_county!$B$2:$B$3603,0))</f>
        <v>0500000US13225</v>
      </c>
      <c r="E470" s="61">
        <v>27546</v>
      </c>
      <c r="F470" s="47">
        <f>VLOOKUP(C470, state_pop!$A$2:$B$52, 2, 0)</f>
        <v>10617423</v>
      </c>
      <c r="G470" s="33">
        <f t="shared" si="13"/>
        <v>2.5944148594249281E-3</v>
      </c>
      <c r="H470" s="33">
        <f>VLOOKUP(C470, pet_household_state!$A$3:$D$53, 3, 0)</f>
        <v>51.1</v>
      </c>
      <c r="I470" s="33">
        <f>VLOOKUP(C470, pet_household_state!$A$3:$D$53, 4, 0)</f>
        <v>2044</v>
      </c>
      <c r="J470" s="33">
        <f t="shared" si="14"/>
        <v>5.3029839726645527</v>
      </c>
      <c r="K470" s="11">
        <f>VLOOKUP(A470, total_pet_services_county!$A$2:$E$1875,2,0)</f>
        <v>11</v>
      </c>
      <c r="L470" s="11">
        <f>VLOOKUP(A470,  total_pet_services_county!$A$2:$E$1875, 3, 0)</f>
        <v>2212</v>
      </c>
      <c r="M470" s="11">
        <f>VLOOKUP(A470, total_pet_services_county!$A$2:$E$1875, 4, 0)</f>
        <v>493</v>
      </c>
      <c r="N470" s="11">
        <f>VLOOKUP(A470, total_pet_services_county!$A$2:$E$1875, 5, 0)</f>
        <v>88</v>
      </c>
    </row>
    <row r="471" spans="1:14" x14ac:dyDescent="0.2">
      <c r="A471" s="57" t="s">
        <v>3865</v>
      </c>
      <c r="B471" s="57" t="s">
        <v>8361</v>
      </c>
      <c r="C471" s="56" t="s">
        <v>3175</v>
      </c>
      <c r="D471" s="56" t="str">
        <f>INDEX(pet_services_county!$A$2:$A$3603,MATCH(A471,pet_services_county!$B$2:$B$3603,0))</f>
        <v>0500000US13227</v>
      </c>
      <c r="E471" s="61">
        <v>32591</v>
      </c>
      <c r="F471" s="47">
        <f>VLOOKUP(C471, state_pop!$A$2:$B$52, 2, 0)</f>
        <v>10617423</v>
      </c>
      <c r="G471" s="33">
        <f t="shared" si="13"/>
        <v>3.0695772411064343E-3</v>
      </c>
      <c r="H471" s="33">
        <f>VLOOKUP(C471, pet_household_state!$A$3:$D$53, 3, 0)</f>
        <v>51.1</v>
      </c>
      <c r="I471" s="33">
        <f>VLOOKUP(C471, pet_household_state!$A$3:$D$53, 4, 0)</f>
        <v>2044</v>
      </c>
      <c r="J471" s="33">
        <f t="shared" si="14"/>
        <v>6.2742158808215516</v>
      </c>
      <c r="K471" s="11">
        <f>VLOOKUP(A471, total_pet_services_county!$A$2:$E$1875,2,0)</f>
        <v>8</v>
      </c>
      <c r="L471" s="11">
        <f>VLOOKUP(A471,  total_pet_services_county!$A$2:$E$1875, 3, 0)</f>
        <v>2028</v>
      </c>
      <c r="M471" s="11">
        <f>VLOOKUP(A471, total_pet_services_county!$A$2:$E$1875, 4, 0)</f>
        <v>474</v>
      </c>
      <c r="N471" s="11">
        <f>VLOOKUP(A471, total_pet_services_county!$A$2:$E$1875, 5, 0)</f>
        <v>71</v>
      </c>
    </row>
    <row r="472" spans="1:14" x14ac:dyDescent="0.2">
      <c r="A472" s="57" t="s">
        <v>7223</v>
      </c>
      <c r="B472" s="57" t="s">
        <v>8693</v>
      </c>
      <c r="C472" s="56" t="s">
        <v>3175</v>
      </c>
      <c r="D472" s="56" t="e">
        <f>INDEX(pet_services_county!$A$2:$A$3603,MATCH(A472,pet_services_county!$B$2:$B$3603,0))</f>
        <v>#N/A</v>
      </c>
      <c r="E472" s="61">
        <v>19465</v>
      </c>
      <c r="F472" s="47">
        <f>VLOOKUP(C472, state_pop!$A$2:$B$52, 2, 0)</f>
        <v>10617423</v>
      </c>
      <c r="G472" s="33">
        <f t="shared" si="13"/>
        <v>1.8333073854173466E-3</v>
      </c>
      <c r="H472" s="33">
        <f>VLOOKUP(C472, pet_household_state!$A$3:$D$53, 3, 0)</f>
        <v>51.1</v>
      </c>
      <c r="I472" s="33">
        <f>VLOOKUP(C472, pet_household_state!$A$3:$D$53, 4, 0)</f>
        <v>2044</v>
      </c>
      <c r="J472" s="33">
        <f t="shared" si="14"/>
        <v>3.7472802957930567</v>
      </c>
      <c r="K472" s="11" t="e">
        <f>VLOOKUP(A472, total_pet_services_county!$A$2:$E$1875,2,0)</f>
        <v>#N/A</v>
      </c>
      <c r="L472" s="11" t="e">
        <f>VLOOKUP(A472,  total_pet_services_county!$A$2:$E$1875, 3, 0)</f>
        <v>#N/A</v>
      </c>
      <c r="M472" s="11" t="e">
        <f>VLOOKUP(A472, total_pet_services_county!$A$2:$E$1875, 4, 0)</f>
        <v>#N/A</v>
      </c>
      <c r="N472" s="11" t="e">
        <f>VLOOKUP(A472, total_pet_services_county!$A$2:$E$1875, 5, 0)</f>
        <v>#N/A</v>
      </c>
    </row>
    <row r="473" spans="1:14" x14ac:dyDescent="0.2">
      <c r="A473" s="57" t="s">
        <v>7224</v>
      </c>
      <c r="B473" s="57" t="s">
        <v>8362</v>
      </c>
      <c r="C473" s="56" t="s">
        <v>3175</v>
      </c>
      <c r="D473" s="56" t="e">
        <f>INDEX(pet_services_county!$A$2:$A$3603,MATCH(A473,pet_services_county!$B$2:$B$3603,0))</f>
        <v>#N/A</v>
      </c>
      <c r="E473" s="61">
        <v>18962</v>
      </c>
      <c r="F473" s="47">
        <f>VLOOKUP(C473, state_pop!$A$2:$B$52, 2, 0)</f>
        <v>10617423</v>
      </c>
      <c r="G473" s="33">
        <f t="shared" si="13"/>
        <v>1.7859324244687248E-3</v>
      </c>
      <c r="H473" s="33">
        <f>VLOOKUP(C473, pet_household_state!$A$3:$D$53, 3, 0)</f>
        <v>51.1</v>
      </c>
      <c r="I473" s="33">
        <f>VLOOKUP(C473, pet_household_state!$A$3:$D$53, 4, 0)</f>
        <v>2044</v>
      </c>
      <c r="J473" s="33">
        <f t="shared" si="14"/>
        <v>3.6504458756140736</v>
      </c>
      <c r="K473" s="11" t="e">
        <f>VLOOKUP(A473, total_pet_services_county!$A$2:$E$1875,2,0)</f>
        <v>#N/A</v>
      </c>
      <c r="L473" s="11" t="e">
        <f>VLOOKUP(A473,  total_pet_services_county!$A$2:$E$1875, 3, 0)</f>
        <v>#N/A</v>
      </c>
      <c r="M473" s="11" t="e">
        <f>VLOOKUP(A473, total_pet_services_county!$A$2:$E$1875, 4, 0)</f>
        <v>#N/A</v>
      </c>
      <c r="N473" s="11" t="e">
        <f>VLOOKUP(A473, total_pet_services_county!$A$2:$E$1875, 5, 0)</f>
        <v>#N/A</v>
      </c>
    </row>
    <row r="474" spans="1:14" x14ac:dyDescent="0.2">
      <c r="A474" s="57" t="s">
        <v>3867</v>
      </c>
      <c r="B474" s="57" t="s">
        <v>8430</v>
      </c>
      <c r="C474" s="56" t="s">
        <v>3175</v>
      </c>
      <c r="D474" s="56" t="str">
        <f>INDEX(pet_services_county!$A$2:$A$3603,MATCH(A474,pet_services_county!$B$2:$B$3603,0))</f>
        <v>0500000US13233</v>
      </c>
      <c r="E474" s="61">
        <v>42613</v>
      </c>
      <c r="F474" s="47">
        <f>VLOOKUP(C474, state_pop!$A$2:$B$52, 2, 0)</f>
        <v>10617423</v>
      </c>
      <c r="G474" s="33">
        <f t="shared" si="13"/>
        <v>4.0134974371841452E-3</v>
      </c>
      <c r="H474" s="33">
        <f>VLOOKUP(C474, pet_household_state!$A$3:$D$53, 3, 0)</f>
        <v>51.1</v>
      </c>
      <c r="I474" s="33">
        <f>VLOOKUP(C474, pet_household_state!$A$3:$D$53, 4, 0)</f>
        <v>2044</v>
      </c>
      <c r="J474" s="33">
        <f t="shared" si="14"/>
        <v>8.2035887616043937</v>
      </c>
      <c r="K474" s="11">
        <f>VLOOKUP(A474, total_pet_services_county!$A$2:$E$1875,2,0)</f>
        <v>3</v>
      </c>
      <c r="L474" s="11">
        <f>VLOOKUP(A474,  total_pet_services_county!$A$2:$E$1875, 3, 0)</f>
        <v>652</v>
      </c>
      <c r="M474" s="11">
        <f>VLOOKUP(A474, total_pet_services_county!$A$2:$E$1875, 4, 0)</f>
        <v>170</v>
      </c>
      <c r="N474" s="11">
        <f>VLOOKUP(A474, total_pet_services_county!$A$2:$E$1875, 5, 0)</f>
        <v>24</v>
      </c>
    </row>
    <row r="475" spans="1:14" x14ac:dyDescent="0.2">
      <c r="A475" s="57" t="s">
        <v>7225</v>
      </c>
      <c r="B475" s="57" t="s">
        <v>8433</v>
      </c>
      <c r="C475" s="56" t="s">
        <v>3175</v>
      </c>
      <c r="D475" s="56" t="e">
        <f>INDEX(pet_services_county!$A$2:$A$3603,MATCH(A475,pet_services_county!$B$2:$B$3603,0))</f>
        <v>#N/A</v>
      </c>
      <c r="E475" s="61">
        <v>11137</v>
      </c>
      <c r="F475" s="47">
        <f>VLOOKUP(C475, state_pop!$A$2:$B$52, 2, 0)</f>
        <v>10617423</v>
      </c>
      <c r="G475" s="33">
        <f t="shared" si="13"/>
        <v>1.0489362625940399E-3</v>
      </c>
      <c r="H475" s="33">
        <f>VLOOKUP(C475, pet_household_state!$A$3:$D$53, 3, 0)</f>
        <v>51.1</v>
      </c>
      <c r="I475" s="33">
        <f>VLOOKUP(C475, pet_household_state!$A$3:$D$53, 4, 0)</f>
        <v>2044</v>
      </c>
      <c r="J475" s="33">
        <f t="shared" si="14"/>
        <v>2.1440257207422175</v>
      </c>
      <c r="K475" s="11" t="e">
        <f>VLOOKUP(A475, total_pet_services_county!$A$2:$E$1875,2,0)</f>
        <v>#N/A</v>
      </c>
      <c r="L475" s="11" t="e">
        <f>VLOOKUP(A475,  total_pet_services_county!$A$2:$E$1875, 3, 0)</f>
        <v>#N/A</v>
      </c>
      <c r="M475" s="11" t="e">
        <f>VLOOKUP(A475, total_pet_services_county!$A$2:$E$1875, 4, 0)</f>
        <v>#N/A</v>
      </c>
      <c r="N475" s="11" t="e">
        <f>VLOOKUP(A475, total_pet_services_county!$A$2:$E$1875, 5, 0)</f>
        <v>#N/A</v>
      </c>
    </row>
    <row r="476" spans="1:14" x14ac:dyDescent="0.2">
      <c r="A476" s="57" t="s">
        <v>3869</v>
      </c>
      <c r="B476" s="57" t="s">
        <v>8607</v>
      </c>
      <c r="C476" s="56" t="s">
        <v>3175</v>
      </c>
      <c r="D476" s="56" t="str">
        <f>INDEX(pet_services_county!$A$2:$A$3603,MATCH(A476,pet_services_county!$B$2:$B$3603,0))</f>
        <v>0500000US13237</v>
      </c>
      <c r="E476" s="61">
        <v>22119</v>
      </c>
      <c r="F476" s="47">
        <f>VLOOKUP(C476, state_pop!$A$2:$B$52, 2, 0)</f>
        <v>10617423</v>
      </c>
      <c r="G476" s="33">
        <f t="shared" si="13"/>
        <v>2.0832738791701148E-3</v>
      </c>
      <c r="H476" s="33">
        <f>VLOOKUP(C476, pet_household_state!$A$3:$D$53, 3, 0)</f>
        <v>51.1</v>
      </c>
      <c r="I476" s="33">
        <f>VLOOKUP(C476, pet_household_state!$A$3:$D$53, 4, 0)</f>
        <v>2044</v>
      </c>
      <c r="J476" s="33">
        <f t="shared" si="14"/>
        <v>4.2582118090237149</v>
      </c>
      <c r="K476" s="11">
        <f>VLOOKUP(A476, total_pet_services_county!$A$2:$E$1875,2,0)</f>
        <v>4</v>
      </c>
      <c r="L476" s="11">
        <f>VLOOKUP(A476,  total_pet_services_county!$A$2:$E$1875, 3, 0)</f>
        <v>690</v>
      </c>
      <c r="M476" s="11">
        <f>VLOOKUP(A476, total_pet_services_county!$A$2:$E$1875, 4, 0)</f>
        <v>153</v>
      </c>
      <c r="N476" s="11">
        <f>VLOOKUP(A476, total_pet_services_county!$A$2:$E$1875, 5, 0)</f>
        <v>21</v>
      </c>
    </row>
    <row r="477" spans="1:14" x14ac:dyDescent="0.2">
      <c r="A477" s="57" t="s">
        <v>7226</v>
      </c>
      <c r="B477" s="57" t="s">
        <v>8694</v>
      </c>
      <c r="C477" s="56" t="s">
        <v>3175</v>
      </c>
      <c r="D477" s="56" t="e">
        <f>INDEX(pet_services_county!$A$2:$A$3603,MATCH(A477,pet_services_county!$B$2:$B$3603,0))</f>
        <v>#N/A</v>
      </c>
      <c r="E477" s="61">
        <v>2299</v>
      </c>
      <c r="F477" s="47">
        <f>VLOOKUP(C477, state_pop!$A$2:$B$52, 2, 0)</f>
        <v>10617423</v>
      </c>
      <c r="G477" s="33">
        <f t="shared" si="13"/>
        <v>2.1653088513097764E-4</v>
      </c>
      <c r="H477" s="33">
        <f>VLOOKUP(C477, pet_household_state!$A$3:$D$53, 3, 0)</f>
        <v>51.1</v>
      </c>
      <c r="I477" s="33">
        <f>VLOOKUP(C477, pet_household_state!$A$3:$D$53, 4, 0)</f>
        <v>2044</v>
      </c>
      <c r="J477" s="33">
        <f t="shared" si="14"/>
        <v>0.44258912920771831</v>
      </c>
      <c r="K477" s="11" t="e">
        <f>VLOOKUP(A477, total_pet_services_county!$A$2:$E$1875,2,0)</f>
        <v>#N/A</v>
      </c>
      <c r="L477" s="11" t="e">
        <f>VLOOKUP(A477,  total_pet_services_county!$A$2:$E$1875, 3, 0)</f>
        <v>#N/A</v>
      </c>
      <c r="M477" s="11" t="e">
        <f>VLOOKUP(A477, total_pet_services_county!$A$2:$E$1875, 4, 0)</f>
        <v>#N/A</v>
      </c>
      <c r="N477" s="11" t="e">
        <f>VLOOKUP(A477, total_pet_services_county!$A$2:$E$1875, 5, 0)</f>
        <v>#N/A</v>
      </c>
    </row>
    <row r="478" spans="1:14" x14ac:dyDescent="0.2">
      <c r="A478" s="57" t="s">
        <v>3871</v>
      </c>
      <c r="B478" s="57" t="s">
        <v>8695</v>
      </c>
      <c r="C478" s="56" t="s">
        <v>3175</v>
      </c>
      <c r="D478" s="56" t="str">
        <f>INDEX(pet_services_county!$A$2:$A$3603,MATCH(A478,pet_services_county!$B$2:$B$3603,0))</f>
        <v>0500000US13241</v>
      </c>
      <c r="E478" s="61">
        <v>17137</v>
      </c>
      <c r="F478" s="47">
        <f>VLOOKUP(C478, state_pop!$A$2:$B$52, 2, 0)</f>
        <v>10617423</v>
      </c>
      <c r="G478" s="33">
        <f t="shared" si="13"/>
        <v>1.6140451407088141E-3</v>
      </c>
      <c r="H478" s="33">
        <f>VLOOKUP(C478, pet_household_state!$A$3:$D$53, 3, 0)</f>
        <v>51.1</v>
      </c>
      <c r="I478" s="33">
        <f>VLOOKUP(C478, pet_household_state!$A$3:$D$53, 4, 0)</f>
        <v>2044</v>
      </c>
      <c r="J478" s="33">
        <f t="shared" si="14"/>
        <v>3.2991082676088159</v>
      </c>
      <c r="K478" s="11">
        <f>VLOOKUP(A478, total_pet_services_county!$A$2:$E$1875,2,0)</f>
        <v>3</v>
      </c>
      <c r="L478" s="11">
        <f>VLOOKUP(A478,  total_pet_services_county!$A$2:$E$1875, 3, 0)</f>
        <v>1818</v>
      </c>
      <c r="M478" s="11">
        <f>VLOOKUP(A478, total_pet_services_county!$A$2:$E$1875, 4, 0)</f>
        <v>430</v>
      </c>
      <c r="N478" s="11">
        <f>VLOOKUP(A478, total_pet_services_county!$A$2:$E$1875, 5, 0)</f>
        <v>45</v>
      </c>
    </row>
    <row r="479" spans="1:14" x14ac:dyDescent="0.2">
      <c r="A479" s="57" t="s">
        <v>7227</v>
      </c>
      <c r="B479" s="57" t="s">
        <v>8363</v>
      </c>
      <c r="C479" s="56" t="s">
        <v>3175</v>
      </c>
      <c r="D479" s="56" t="e">
        <f>INDEX(pet_services_county!$A$2:$A$3603,MATCH(A479,pet_services_county!$B$2:$B$3603,0))</f>
        <v>#N/A</v>
      </c>
      <c r="E479" s="61">
        <v>6778</v>
      </c>
      <c r="F479" s="47">
        <f>VLOOKUP(C479, state_pop!$A$2:$B$52, 2, 0)</f>
        <v>10617423</v>
      </c>
      <c r="G479" s="33">
        <f t="shared" si="13"/>
        <v>6.3838466264365661E-4</v>
      </c>
      <c r="H479" s="33">
        <f>VLOOKUP(C479, pet_household_state!$A$3:$D$53, 3, 0)</f>
        <v>51.1</v>
      </c>
      <c r="I479" s="33">
        <f>VLOOKUP(C479, pet_household_state!$A$3:$D$53, 4, 0)</f>
        <v>2044</v>
      </c>
      <c r="J479" s="33">
        <f t="shared" si="14"/>
        <v>1.3048582504436341</v>
      </c>
      <c r="K479" s="11" t="e">
        <f>VLOOKUP(A479, total_pet_services_county!$A$2:$E$1875,2,0)</f>
        <v>#N/A</v>
      </c>
      <c r="L479" s="11" t="e">
        <f>VLOOKUP(A479,  total_pet_services_county!$A$2:$E$1875, 3, 0)</f>
        <v>#N/A</v>
      </c>
      <c r="M479" s="11" t="e">
        <f>VLOOKUP(A479, total_pet_services_county!$A$2:$E$1875, 4, 0)</f>
        <v>#N/A</v>
      </c>
      <c r="N479" s="11" t="e">
        <f>VLOOKUP(A479, total_pet_services_county!$A$2:$E$1875, 5, 0)</f>
        <v>#N/A</v>
      </c>
    </row>
    <row r="480" spans="1:14" x14ac:dyDescent="0.2">
      <c r="A480" s="57" t="s">
        <v>3873</v>
      </c>
      <c r="B480" s="57" t="s">
        <v>8696</v>
      </c>
      <c r="C480" s="56" t="s">
        <v>3175</v>
      </c>
      <c r="D480" s="56" t="str">
        <f>INDEX(pet_services_county!$A$2:$A$3603,MATCH(A480,pet_services_county!$B$2:$B$3603,0))</f>
        <v>0500000US13245</v>
      </c>
      <c r="E480" s="61">
        <v>202518</v>
      </c>
      <c r="F480" s="47">
        <f>VLOOKUP(C480, state_pop!$A$2:$B$52, 2, 0)</f>
        <v>10617423</v>
      </c>
      <c r="G480" s="33">
        <f t="shared" si="13"/>
        <v>1.9074119963007972E-2</v>
      </c>
      <c r="H480" s="33">
        <f>VLOOKUP(C480, pet_household_state!$A$3:$D$53, 3, 0)</f>
        <v>51.1</v>
      </c>
      <c r="I480" s="33">
        <f>VLOOKUP(C480, pet_household_state!$A$3:$D$53, 4, 0)</f>
        <v>2044</v>
      </c>
      <c r="J480" s="33">
        <f t="shared" si="14"/>
        <v>38.987501204388295</v>
      </c>
      <c r="K480" s="11">
        <f>VLOOKUP(A480, total_pet_services_county!$A$2:$E$1875,2,0)</f>
        <v>16</v>
      </c>
      <c r="L480" s="11">
        <f>VLOOKUP(A480,  total_pet_services_county!$A$2:$E$1875, 3, 0)</f>
        <v>7112</v>
      </c>
      <c r="M480" s="11">
        <f>VLOOKUP(A480, total_pet_services_county!$A$2:$E$1875, 4, 0)</f>
        <v>1687</v>
      </c>
      <c r="N480" s="11">
        <f>VLOOKUP(A480, total_pet_services_county!$A$2:$E$1875, 5, 0)</f>
        <v>188</v>
      </c>
    </row>
    <row r="481" spans="1:14" x14ac:dyDescent="0.2">
      <c r="A481" s="57" t="s">
        <v>3875</v>
      </c>
      <c r="B481" s="57" t="s">
        <v>8697</v>
      </c>
      <c r="C481" s="56" t="s">
        <v>3175</v>
      </c>
      <c r="D481" s="56" t="str">
        <f>INDEX(pet_services_county!$A$2:$A$3603,MATCH(A481,pet_services_county!$B$2:$B$3603,0))</f>
        <v>0500000US13247</v>
      </c>
      <c r="E481" s="61">
        <v>90896</v>
      </c>
      <c r="F481" s="47">
        <f>VLOOKUP(C481, state_pop!$A$2:$B$52, 2, 0)</f>
        <v>10617423</v>
      </c>
      <c r="G481" s="33">
        <f t="shared" si="13"/>
        <v>8.5610227641867518E-3</v>
      </c>
      <c r="H481" s="33">
        <f>VLOOKUP(C481, pet_household_state!$A$3:$D$53, 3, 0)</f>
        <v>51.1</v>
      </c>
      <c r="I481" s="33">
        <f>VLOOKUP(C481, pet_household_state!$A$3:$D$53, 4, 0)</f>
        <v>2044</v>
      </c>
      <c r="J481" s="33">
        <f t="shared" si="14"/>
        <v>17.498730529997722</v>
      </c>
      <c r="K481" s="11">
        <f>VLOOKUP(A481, total_pet_services_county!$A$2:$E$1875,2,0)</f>
        <v>11</v>
      </c>
      <c r="L481" s="11">
        <f>VLOOKUP(A481,  total_pet_services_county!$A$2:$E$1875, 3, 0)</f>
        <v>4429</v>
      </c>
      <c r="M481" s="11">
        <f>VLOOKUP(A481, total_pet_services_county!$A$2:$E$1875, 4, 0)</f>
        <v>992</v>
      </c>
      <c r="N481" s="11">
        <f>VLOOKUP(A481, total_pet_services_county!$A$2:$E$1875, 5, 0)</f>
        <v>124</v>
      </c>
    </row>
    <row r="482" spans="1:14" x14ac:dyDescent="0.2">
      <c r="A482" s="57" t="s">
        <v>7228</v>
      </c>
      <c r="B482" s="57" t="s">
        <v>8698</v>
      </c>
      <c r="C482" s="56" t="s">
        <v>3175</v>
      </c>
      <c r="D482" s="56" t="e">
        <f>INDEX(pet_services_county!$A$2:$A$3603,MATCH(A482,pet_services_county!$B$2:$B$3603,0))</f>
        <v>#N/A</v>
      </c>
      <c r="E482" s="61">
        <v>5257</v>
      </c>
      <c r="F482" s="47">
        <f>VLOOKUP(C482, state_pop!$A$2:$B$52, 2, 0)</f>
        <v>10617423</v>
      </c>
      <c r="G482" s="33">
        <f t="shared" si="13"/>
        <v>4.9512956204156126E-4</v>
      </c>
      <c r="H482" s="33">
        <f>VLOOKUP(C482, pet_household_state!$A$3:$D$53, 3, 0)</f>
        <v>51.1</v>
      </c>
      <c r="I482" s="33">
        <f>VLOOKUP(C482, pet_household_state!$A$3:$D$53, 4, 0)</f>
        <v>2044</v>
      </c>
      <c r="J482" s="33">
        <f t="shared" si="14"/>
        <v>1.0120448248129512</v>
      </c>
      <c r="K482" s="11" t="e">
        <f>VLOOKUP(A482, total_pet_services_county!$A$2:$E$1875,2,0)</f>
        <v>#N/A</v>
      </c>
      <c r="L482" s="11" t="e">
        <f>VLOOKUP(A482,  total_pet_services_county!$A$2:$E$1875, 3, 0)</f>
        <v>#N/A</v>
      </c>
      <c r="M482" s="11" t="e">
        <f>VLOOKUP(A482, total_pet_services_county!$A$2:$E$1875, 4, 0)</f>
        <v>#N/A</v>
      </c>
      <c r="N482" s="11" t="e">
        <f>VLOOKUP(A482, total_pet_services_county!$A$2:$E$1875, 5, 0)</f>
        <v>#N/A</v>
      </c>
    </row>
    <row r="483" spans="1:14" x14ac:dyDescent="0.2">
      <c r="A483" s="57" t="s">
        <v>7229</v>
      </c>
      <c r="B483" s="57" t="s">
        <v>8699</v>
      </c>
      <c r="C483" s="56" t="s">
        <v>3175</v>
      </c>
      <c r="D483" s="56" t="e">
        <f>INDEX(pet_services_county!$A$2:$A$3603,MATCH(A483,pet_services_county!$B$2:$B$3603,0))</f>
        <v>#N/A</v>
      </c>
      <c r="E483" s="61">
        <v>13966</v>
      </c>
      <c r="F483" s="47">
        <f>VLOOKUP(C483, state_pop!$A$2:$B$52, 2, 0)</f>
        <v>10617423</v>
      </c>
      <c r="G483" s="33">
        <f t="shared" si="13"/>
        <v>1.3153850986251561E-3</v>
      </c>
      <c r="H483" s="33">
        <f>VLOOKUP(C483, pet_household_state!$A$3:$D$53, 3, 0)</f>
        <v>51.1</v>
      </c>
      <c r="I483" s="33">
        <f>VLOOKUP(C483, pet_household_state!$A$3:$D$53, 4, 0)</f>
        <v>2044</v>
      </c>
      <c r="J483" s="33">
        <f t="shared" si="14"/>
        <v>2.688647141589819</v>
      </c>
      <c r="K483" s="11" t="e">
        <f>VLOOKUP(A483, total_pet_services_county!$A$2:$E$1875,2,0)</f>
        <v>#N/A</v>
      </c>
      <c r="L483" s="11" t="e">
        <f>VLOOKUP(A483,  total_pet_services_county!$A$2:$E$1875, 3, 0)</f>
        <v>#N/A</v>
      </c>
      <c r="M483" s="11" t="e">
        <f>VLOOKUP(A483, total_pet_services_county!$A$2:$E$1875, 4, 0)</f>
        <v>#N/A</v>
      </c>
      <c r="N483" s="11" t="e">
        <f>VLOOKUP(A483, total_pet_services_county!$A$2:$E$1875, 5, 0)</f>
        <v>#N/A</v>
      </c>
    </row>
    <row r="484" spans="1:14" x14ac:dyDescent="0.2">
      <c r="A484" s="57" t="s">
        <v>7230</v>
      </c>
      <c r="B484" s="57" t="s">
        <v>8612</v>
      </c>
      <c r="C484" s="56" t="s">
        <v>3175</v>
      </c>
      <c r="D484" s="56" t="e">
        <f>INDEX(pet_services_county!$A$2:$A$3603,MATCH(A484,pet_services_county!$B$2:$B$3603,0))</f>
        <v>#N/A</v>
      </c>
      <c r="E484" s="61">
        <v>8090</v>
      </c>
      <c r="F484" s="47">
        <f>VLOOKUP(C484, state_pop!$A$2:$B$52, 2, 0)</f>
        <v>10617423</v>
      </c>
      <c r="G484" s="33">
        <f t="shared" si="13"/>
        <v>7.6195513732475381E-4</v>
      </c>
      <c r="H484" s="33">
        <f>VLOOKUP(C484, pet_household_state!$A$3:$D$53, 3, 0)</f>
        <v>51.1</v>
      </c>
      <c r="I484" s="33">
        <f>VLOOKUP(C484, pet_household_state!$A$3:$D$53, 4, 0)</f>
        <v>2044</v>
      </c>
      <c r="J484" s="33">
        <f t="shared" si="14"/>
        <v>1.5574363006917968</v>
      </c>
      <c r="K484" s="11" t="e">
        <f>VLOOKUP(A484, total_pet_services_county!$A$2:$E$1875,2,0)</f>
        <v>#N/A</v>
      </c>
      <c r="L484" s="11" t="e">
        <f>VLOOKUP(A484,  total_pet_services_county!$A$2:$E$1875, 3, 0)</f>
        <v>#N/A</v>
      </c>
      <c r="M484" s="11" t="e">
        <f>VLOOKUP(A484, total_pet_services_county!$A$2:$E$1875, 4, 0)</f>
        <v>#N/A</v>
      </c>
      <c r="N484" s="11" t="e">
        <f>VLOOKUP(A484, total_pet_services_county!$A$2:$E$1875, 5, 0)</f>
        <v>#N/A</v>
      </c>
    </row>
    <row r="485" spans="1:14" x14ac:dyDescent="0.2">
      <c r="A485" s="57" t="s">
        <v>3877</v>
      </c>
      <c r="B485" s="57" t="s">
        <v>8700</v>
      </c>
      <c r="C485" s="56" t="s">
        <v>3175</v>
      </c>
      <c r="D485" s="56" t="str">
        <f>INDEX(pet_services_county!$A$2:$A$3603,MATCH(A485,pet_services_county!$B$2:$B$3603,0))</f>
        <v>0500000US13255</v>
      </c>
      <c r="E485" s="61">
        <v>66703</v>
      </c>
      <c r="F485" s="47">
        <f>VLOOKUP(C485, state_pop!$A$2:$B$52, 2, 0)</f>
        <v>10617423</v>
      </c>
      <c r="G485" s="33">
        <f t="shared" si="13"/>
        <v>6.2824095828149639E-3</v>
      </c>
      <c r="H485" s="33">
        <f>VLOOKUP(C485, pet_household_state!$A$3:$D$53, 3, 0)</f>
        <v>51.1</v>
      </c>
      <c r="I485" s="33">
        <f>VLOOKUP(C485, pet_household_state!$A$3:$D$53, 4, 0)</f>
        <v>2044</v>
      </c>
      <c r="J485" s="33">
        <f t="shared" si="14"/>
        <v>12.841245187273786</v>
      </c>
      <c r="K485" s="11">
        <f>VLOOKUP(A485, total_pet_services_county!$A$2:$E$1875,2,0)</f>
        <v>5</v>
      </c>
      <c r="L485" s="11">
        <f>VLOOKUP(A485,  total_pet_services_county!$A$2:$E$1875, 3, 0)</f>
        <v>2800</v>
      </c>
      <c r="M485" s="11">
        <f>VLOOKUP(A485, total_pet_services_county!$A$2:$E$1875, 4, 0)</f>
        <v>663</v>
      </c>
      <c r="N485" s="11">
        <f>VLOOKUP(A485, total_pet_services_county!$A$2:$E$1875, 5, 0)</f>
        <v>67</v>
      </c>
    </row>
    <row r="486" spans="1:14" x14ac:dyDescent="0.2">
      <c r="A486" s="57" t="s">
        <v>3879</v>
      </c>
      <c r="B486" s="57" t="s">
        <v>8701</v>
      </c>
      <c r="C486" s="56" t="s">
        <v>3175</v>
      </c>
      <c r="D486" s="56" t="str">
        <f>INDEX(pet_services_county!$A$2:$A$3603,MATCH(A486,pet_services_county!$B$2:$B$3603,0))</f>
        <v>0500000US13257</v>
      </c>
      <c r="E486" s="61">
        <v>25925</v>
      </c>
      <c r="F486" s="47">
        <f>VLOOKUP(C486, state_pop!$A$2:$B$52, 2, 0)</f>
        <v>10617423</v>
      </c>
      <c r="G486" s="33">
        <f t="shared" ref="G486:G544" si="15">E486/F486</f>
        <v>2.4417412775209202E-3</v>
      </c>
      <c r="H486" s="33">
        <f>VLOOKUP(C486, pet_household_state!$A$3:$D$53, 3, 0)</f>
        <v>51.1</v>
      </c>
      <c r="I486" s="33">
        <f>VLOOKUP(C486, pet_household_state!$A$3:$D$53, 4, 0)</f>
        <v>2044</v>
      </c>
      <c r="J486" s="33">
        <f>G486*I486</f>
        <v>4.9909191712527612</v>
      </c>
      <c r="K486" s="11">
        <f>VLOOKUP(A486, total_pet_services_county!$A$2:$E$1875,2,0)</f>
        <v>3</v>
      </c>
      <c r="L486" s="11">
        <f>VLOOKUP(A486,  total_pet_services_county!$A$2:$E$1875, 3, 0)</f>
        <v>599</v>
      </c>
      <c r="M486" s="11">
        <f>VLOOKUP(A486, total_pet_services_county!$A$2:$E$1875, 4, 0)</f>
        <v>137</v>
      </c>
      <c r="N486" s="11">
        <f>VLOOKUP(A486, total_pet_services_county!$A$2:$E$1875, 5, 0)</f>
        <v>21</v>
      </c>
    </row>
    <row r="487" spans="1:14" x14ac:dyDescent="0.2">
      <c r="A487" s="57" t="s">
        <v>7231</v>
      </c>
      <c r="B487" s="57" t="s">
        <v>8702</v>
      </c>
      <c r="C487" s="56" t="s">
        <v>3175</v>
      </c>
      <c r="D487" s="56" t="e">
        <f>INDEX(pet_services_county!$A$2:$A$3603,MATCH(A487,pet_services_county!$B$2:$B$3603,0))</f>
        <v>#N/A</v>
      </c>
      <c r="E487" s="61">
        <v>6621</v>
      </c>
      <c r="F487" s="47">
        <f>VLOOKUP(C487, state_pop!$A$2:$B$52, 2, 0)</f>
        <v>10617423</v>
      </c>
      <c r="G487" s="33">
        <f t="shared" si="15"/>
        <v>6.2359764699965333E-4</v>
      </c>
      <c r="H487" s="33">
        <f>VLOOKUP(C487, pet_household_state!$A$3:$D$53, 3, 0)</f>
        <v>51.1</v>
      </c>
      <c r="I487" s="33">
        <f>VLOOKUP(C487, pet_household_state!$A$3:$D$53, 4, 0)</f>
        <v>2044</v>
      </c>
      <c r="J487" s="33">
        <f>G487*I487</f>
        <v>1.2746335904672914</v>
      </c>
      <c r="K487" s="11" t="e">
        <f>VLOOKUP(A487, total_pet_services_county!$A$2:$E$1875,2,0)</f>
        <v>#N/A</v>
      </c>
      <c r="L487" s="11" t="e">
        <f>VLOOKUP(A487,  total_pet_services_county!$A$2:$E$1875, 3, 0)</f>
        <v>#N/A</v>
      </c>
      <c r="M487" s="11" t="e">
        <f>VLOOKUP(A487, total_pet_services_county!$A$2:$E$1875, 4, 0)</f>
        <v>#N/A</v>
      </c>
      <c r="N487" s="11" t="e">
        <f>VLOOKUP(A487, total_pet_services_county!$A$2:$E$1875, 5, 0)</f>
        <v>#N/A</v>
      </c>
    </row>
    <row r="488" spans="1:14" x14ac:dyDescent="0.2">
      <c r="A488" s="57" t="s">
        <v>3881</v>
      </c>
      <c r="B488" s="57" t="s">
        <v>8367</v>
      </c>
      <c r="C488" s="56" t="s">
        <v>3175</v>
      </c>
      <c r="D488" s="56" t="str">
        <f>INDEX(pet_services_county!$A$2:$A$3603,MATCH(A488,pet_services_county!$B$2:$B$3603,0))</f>
        <v>0500000US13261</v>
      </c>
      <c r="E488" s="61">
        <v>29524</v>
      </c>
      <c r="F488" s="47">
        <f>VLOOKUP(C488, state_pop!$A$2:$B$52, 2, 0)</f>
        <v>10617423</v>
      </c>
      <c r="G488" s="33">
        <f t="shared" si="15"/>
        <v>2.7807124195767655E-3</v>
      </c>
      <c r="H488" s="33">
        <f>VLOOKUP(C488, pet_household_state!$A$3:$D$53, 3, 0)</f>
        <v>51.1</v>
      </c>
      <c r="I488" s="33">
        <f>VLOOKUP(C488, pet_household_state!$A$3:$D$53, 4, 0)</f>
        <v>2044</v>
      </c>
      <c r="J488" s="33">
        <f>G488*I488</f>
        <v>5.6837761856149092</v>
      </c>
      <c r="K488" s="11">
        <f>VLOOKUP(A488, total_pet_services_county!$A$2:$E$1875,2,0)</f>
        <v>4</v>
      </c>
      <c r="L488" s="11">
        <f>VLOOKUP(A488,  total_pet_services_county!$A$2:$E$1875, 3, 0)</f>
        <v>928</v>
      </c>
      <c r="M488" s="11">
        <f>VLOOKUP(A488, total_pet_services_county!$A$2:$E$1875, 4, 0)</f>
        <v>222</v>
      </c>
      <c r="N488" s="11">
        <f>VLOOKUP(A488, total_pet_services_county!$A$2:$E$1875, 5, 0)</f>
        <v>48</v>
      </c>
    </row>
    <row r="489" spans="1:14" x14ac:dyDescent="0.2">
      <c r="A489" s="57" t="s">
        <v>7232</v>
      </c>
      <c r="B489" s="57" t="s">
        <v>8703</v>
      </c>
      <c r="C489" s="56" t="s">
        <v>3175</v>
      </c>
      <c r="D489" s="56" t="e">
        <f>INDEX(pet_services_county!$A$2:$A$3603,MATCH(A489,pet_services_county!$B$2:$B$3603,0))</f>
        <v>#N/A</v>
      </c>
      <c r="E489" s="61">
        <v>6195</v>
      </c>
      <c r="F489" s="47">
        <f>VLOOKUP(C489, state_pop!$A$2:$B$52, 2, 0)</f>
        <v>10617423</v>
      </c>
      <c r="G489" s="33">
        <f t="shared" si="15"/>
        <v>5.8347491665350435E-4</v>
      </c>
      <c r="H489" s="33">
        <f>VLOOKUP(C489, pet_household_state!$A$3:$D$53, 3, 0)</f>
        <v>51.1</v>
      </c>
      <c r="I489" s="33">
        <f>VLOOKUP(C489, pet_household_state!$A$3:$D$53, 4, 0)</f>
        <v>2044</v>
      </c>
      <c r="J489" s="33">
        <f>G489*I489</f>
        <v>1.1926227296397629</v>
      </c>
      <c r="K489" s="11" t="e">
        <f>VLOOKUP(A489, total_pet_services_county!$A$2:$E$1875,2,0)</f>
        <v>#N/A</v>
      </c>
      <c r="L489" s="11" t="e">
        <f>VLOOKUP(A489,  total_pet_services_county!$A$2:$E$1875, 3, 0)</f>
        <v>#N/A</v>
      </c>
      <c r="M489" s="11" t="e">
        <f>VLOOKUP(A489, total_pet_services_county!$A$2:$E$1875, 4, 0)</f>
        <v>#N/A</v>
      </c>
      <c r="N489" s="11" t="e">
        <f>VLOOKUP(A489, total_pet_services_county!$A$2:$E$1875, 5, 0)</f>
        <v>#N/A</v>
      </c>
    </row>
    <row r="490" spans="1:14" x14ac:dyDescent="0.2">
      <c r="A490" s="57" t="s">
        <v>7233</v>
      </c>
      <c r="B490" s="57" t="s">
        <v>8704</v>
      </c>
      <c r="C490" s="56" t="s">
        <v>3175</v>
      </c>
      <c r="D490" s="56" t="e">
        <f>INDEX(pet_services_county!$A$2:$A$3603,MATCH(A490,pet_services_county!$B$2:$B$3603,0))</f>
        <v>#N/A</v>
      </c>
      <c r="E490" s="61">
        <v>1537</v>
      </c>
      <c r="F490" s="47">
        <f>VLOOKUP(C490, state_pop!$A$2:$B$52, 2, 0)</f>
        <v>10617423</v>
      </c>
      <c r="G490" s="33">
        <f t="shared" si="15"/>
        <v>1.4476205761040131E-4</v>
      </c>
      <c r="H490" s="33">
        <f>VLOOKUP(C490, pet_household_state!$A$3:$D$53, 3, 0)</f>
        <v>51.1</v>
      </c>
      <c r="I490" s="33">
        <f>VLOOKUP(C490, pet_household_state!$A$3:$D$53, 4, 0)</f>
        <v>2044</v>
      </c>
      <c r="J490" s="33">
        <f>G490*I490</f>
        <v>0.2958936457556603</v>
      </c>
      <c r="K490" s="11" t="e">
        <f>VLOOKUP(A490, total_pet_services_county!$A$2:$E$1875,2,0)</f>
        <v>#N/A</v>
      </c>
      <c r="L490" s="11" t="e">
        <f>VLOOKUP(A490,  total_pet_services_county!$A$2:$E$1875, 3, 0)</f>
        <v>#N/A</v>
      </c>
      <c r="M490" s="11" t="e">
        <f>VLOOKUP(A490, total_pet_services_county!$A$2:$E$1875, 4, 0)</f>
        <v>#N/A</v>
      </c>
      <c r="N490" s="11" t="e">
        <f>VLOOKUP(A490, total_pet_services_county!$A$2:$E$1875, 5, 0)</f>
        <v>#N/A</v>
      </c>
    </row>
    <row r="491" spans="1:14" x14ac:dyDescent="0.2">
      <c r="A491" s="57" t="s">
        <v>7234</v>
      </c>
      <c r="B491" s="57" t="s">
        <v>8705</v>
      </c>
      <c r="C491" s="56" t="s">
        <v>3175</v>
      </c>
      <c r="D491" s="56" t="e">
        <f>INDEX(pet_services_county!$A$2:$A$3603,MATCH(A491,pet_services_county!$B$2:$B$3603,0))</f>
        <v>#N/A</v>
      </c>
      <c r="E491" s="61">
        <v>25286</v>
      </c>
      <c r="F491" s="47">
        <f>VLOOKUP(C491, state_pop!$A$2:$B$52, 2, 0)</f>
        <v>10617423</v>
      </c>
      <c r="G491" s="33">
        <f t="shared" si="15"/>
        <v>2.3815571820016966E-3</v>
      </c>
      <c r="H491" s="33">
        <f>VLOOKUP(C491, pet_household_state!$A$3:$D$53, 3, 0)</f>
        <v>51.1</v>
      </c>
      <c r="I491" s="33">
        <f>VLOOKUP(C491, pet_household_state!$A$3:$D$53, 4, 0)</f>
        <v>2044</v>
      </c>
      <c r="J491" s="33">
        <f>G491*I491</f>
        <v>4.8679028800114681</v>
      </c>
      <c r="K491" s="11" t="e">
        <f>VLOOKUP(A491, total_pet_services_county!$A$2:$E$1875,2,0)</f>
        <v>#N/A</v>
      </c>
      <c r="L491" s="11" t="e">
        <f>VLOOKUP(A491,  total_pet_services_county!$A$2:$E$1875, 3, 0)</f>
        <v>#N/A</v>
      </c>
      <c r="M491" s="11" t="e">
        <f>VLOOKUP(A491, total_pet_services_county!$A$2:$E$1875, 4, 0)</f>
        <v>#N/A</v>
      </c>
      <c r="N491" s="11" t="e">
        <f>VLOOKUP(A491, total_pet_services_county!$A$2:$E$1875, 5, 0)</f>
        <v>#N/A</v>
      </c>
    </row>
    <row r="492" spans="1:14" x14ac:dyDescent="0.2">
      <c r="A492" s="57" t="s">
        <v>7235</v>
      </c>
      <c r="B492" s="57" t="s">
        <v>8614</v>
      </c>
      <c r="C492" s="56" t="s">
        <v>3175</v>
      </c>
      <c r="D492" s="56" t="e">
        <f>INDEX(pet_services_county!$A$2:$A$3603,MATCH(A492,pet_services_county!$B$2:$B$3603,0))</f>
        <v>#N/A</v>
      </c>
      <c r="E492" s="61">
        <v>8020</v>
      </c>
      <c r="F492" s="47">
        <f>VLOOKUP(C492, state_pop!$A$2:$B$52, 2, 0)</f>
        <v>10617423</v>
      </c>
      <c r="G492" s="33">
        <f t="shared" si="15"/>
        <v>7.553622004134148E-4</v>
      </c>
      <c r="H492" s="33">
        <f>VLOOKUP(C492, pet_household_state!$A$3:$D$53, 3, 0)</f>
        <v>51.1</v>
      </c>
      <c r="I492" s="33">
        <f>VLOOKUP(C492, pet_household_state!$A$3:$D$53, 4, 0)</f>
        <v>2044</v>
      </c>
      <c r="J492" s="33">
        <f>G492*I492</f>
        <v>1.5439603376450199</v>
      </c>
      <c r="K492" s="11" t="e">
        <f>VLOOKUP(A492, total_pet_services_county!$A$2:$E$1875,2,0)</f>
        <v>#N/A</v>
      </c>
      <c r="L492" s="11" t="e">
        <f>VLOOKUP(A492,  total_pet_services_county!$A$2:$E$1875, 3, 0)</f>
        <v>#N/A</v>
      </c>
      <c r="M492" s="11" t="e">
        <f>VLOOKUP(A492, total_pet_services_county!$A$2:$E$1875, 4, 0)</f>
        <v>#N/A</v>
      </c>
      <c r="N492" s="11" t="e">
        <f>VLOOKUP(A492, total_pet_services_county!$A$2:$E$1875, 5, 0)</f>
        <v>#N/A</v>
      </c>
    </row>
    <row r="493" spans="1:14" x14ac:dyDescent="0.2">
      <c r="A493" s="57" t="s">
        <v>7236</v>
      </c>
      <c r="B493" s="57" t="s">
        <v>8706</v>
      </c>
      <c r="C493" s="56" t="s">
        <v>3175</v>
      </c>
      <c r="D493" s="56" t="e">
        <f>INDEX(pet_services_county!$A$2:$A$3603,MATCH(A493,pet_services_county!$B$2:$B$3603,0))</f>
        <v>#N/A</v>
      </c>
      <c r="E493" s="61">
        <v>15860</v>
      </c>
      <c r="F493" s="47">
        <f>VLOOKUP(C493, state_pop!$A$2:$B$52, 2, 0)</f>
        <v>10617423</v>
      </c>
      <c r="G493" s="33">
        <f t="shared" si="15"/>
        <v>1.4937711344833863E-3</v>
      </c>
      <c r="H493" s="33">
        <f>VLOOKUP(C493, pet_household_state!$A$3:$D$53, 3, 0)</f>
        <v>51.1</v>
      </c>
      <c r="I493" s="33">
        <f>VLOOKUP(C493, pet_household_state!$A$3:$D$53, 4, 0)</f>
        <v>2044</v>
      </c>
      <c r="J493" s="33">
        <f>G493*I493</f>
        <v>3.0532681988840418</v>
      </c>
      <c r="K493" s="11" t="e">
        <f>VLOOKUP(A493, total_pet_services_county!$A$2:$E$1875,2,0)</f>
        <v>#N/A</v>
      </c>
      <c r="L493" s="11" t="e">
        <f>VLOOKUP(A493,  total_pet_services_county!$A$2:$E$1875, 3, 0)</f>
        <v>#N/A</v>
      </c>
      <c r="M493" s="11" t="e">
        <f>VLOOKUP(A493, total_pet_services_county!$A$2:$E$1875, 4, 0)</f>
        <v>#N/A</v>
      </c>
      <c r="N493" s="11" t="e">
        <f>VLOOKUP(A493, total_pet_services_county!$A$2:$E$1875, 5, 0)</f>
        <v>#N/A</v>
      </c>
    </row>
    <row r="494" spans="1:14" x14ac:dyDescent="0.2">
      <c r="A494" s="57" t="s">
        <v>7237</v>
      </c>
      <c r="B494" s="57" t="s">
        <v>8707</v>
      </c>
      <c r="C494" s="56" t="s">
        <v>3175</v>
      </c>
      <c r="D494" s="56" t="e">
        <f>INDEX(pet_services_county!$A$2:$A$3603,MATCH(A494,pet_services_county!$B$2:$B$3603,0))</f>
        <v>#N/A</v>
      </c>
      <c r="E494" s="61">
        <v>8531</v>
      </c>
      <c r="F494" s="47">
        <f>VLOOKUP(C494, state_pop!$A$2:$B$52, 2, 0)</f>
        <v>10617423</v>
      </c>
      <c r="G494" s="33">
        <f t="shared" si="15"/>
        <v>8.0349063986618978E-4</v>
      </c>
      <c r="H494" s="33">
        <f>VLOOKUP(C494, pet_household_state!$A$3:$D$53, 3, 0)</f>
        <v>51.1</v>
      </c>
      <c r="I494" s="33">
        <f>VLOOKUP(C494, pet_household_state!$A$3:$D$53, 4, 0)</f>
        <v>2044</v>
      </c>
      <c r="J494" s="33">
        <f>G494*I494</f>
        <v>1.642334867886492</v>
      </c>
      <c r="K494" s="11" t="e">
        <f>VLOOKUP(A494, total_pet_services_county!$A$2:$E$1875,2,0)</f>
        <v>#N/A</v>
      </c>
      <c r="L494" s="11" t="e">
        <f>VLOOKUP(A494,  total_pet_services_county!$A$2:$E$1875, 3, 0)</f>
        <v>#N/A</v>
      </c>
      <c r="M494" s="11" t="e">
        <f>VLOOKUP(A494, total_pet_services_county!$A$2:$E$1875, 4, 0)</f>
        <v>#N/A</v>
      </c>
      <c r="N494" s="11" t="e">
        <f>VLOOKUP(A494, total_pet_services_county!$A$2:$E$1875, 5, 0)</f>
        <v>#N/A</v>
      </c>
    </row>
    <row r="495" spans="1:14" x14ac:dyDescent="0.2">
      <c r="A495" s="57" t="s">
        <v>3883</v>
      </c>
      <c r="B495" s="57" t="s">
        <v>8708</v>
      </c>
      <c r="C495" s="56" t="s">
        <v>3175</v>
      </c>
      <c r="D495" s="56" t="str">
        <f>INDEX(pet_services_county!$A$2:$A$3603,MATCH(A495,pet_services_county!$B$2:$B$3603,0))</f>
        <v>0500000US13275</v>
      </c>
      <c r="E495" s="61">
        <v>44451</v>
      </c>
      <c r="F495" s="47">
        <f>VLOOKUP(C495, state_pop!$A$2:$B$52, 2, 0)</f>
        <v>10617423</v>
      </c>
      <c r="G495" s="33">
        <f t="shared" si="15"/>
        <v>4.1866091235133046E-3</v>
      </c>
      <c r="H495" s="33">
        <f>VLOOKUP(C495, pet_household_state!$A$3:$D$53, 3, 0)</f>
        <v>51.1</v>
      </c>
      <c r="I495" s="33">
        <f>VLOOKUP(C495, pet_household_state!$A$3:$D$53, 4, 0)</f>
        <v>2044</v>
      </c>
      <c r="J495" s="33">
        <f>G495*I495</f>
        <v>8.557429048461195</v>
      </c>
      <c r="K495" s="11">
        <f>VLOOKUP(A495, total_pet_services_county!$A$2:$E$1875,2,0)</f>
        <v>4</v>
      </c>
      <c r="L495" s="11">
        <f>VLOOKUP(A495,  total_pet_services_county!$A$2:$E$1875, 3, 0)</f>
        <v>2587</v>
      </c>
      <c r="M495" s="11">
        <f>VLOOKUP(A495, total_pet_services_county!$A$2:$E$1875, 4, 0)</f>
        <v>591</v>
      </c>
      <c r="N495" s="11">
        <f>VLOOKUP(A495, total_pet_services_county!$A$2:$E$1875, 5, 0)</f>
        <v>72</v>
      </c>
    </row>
    <row r="496" spans="1:14" x14ac:dyDescent="0.2">
      <c r="A496" s="57" t="s">
        <v>7238</v>
      </c>
      <c r="B496" s="57" t="s">
        <v>8709</v>
      </c>
      <c r="C496" s="56" t="s">
        <v>3175</v>
      </c>
      <c r="D496" s="56" t="e">
        <f>INDEX(pet_services_county!$A$2:$A$3603,MATCH(A496,pet_services_county!$B$2:$B$3603,0))</f>
        <v>#N/A</v>
      </c>
      <c r="E496" s="61">
        <v>40644</v>
      </c>
      <c r="F496" s="47">
        <f>VLOOKUP(C496, state_pop!$A$2:$B$52, 2, 0)</f>
        <v>10617423</v>
      </c>
      <c r="G496" s="33">
        <f t="shared" si="15"/>
        <v>3.8280475403494802E-3</v>
      </c>
      <c r="H496" s="33">
        <f>VLOOKUP(C496, pet_household_state!$A$3:$D$53, 3, 0)</f>
        <v>51.1</v>
      </c>
      <c r="I496" s="33">
        <f>VLOOKUP(C496, pet_household_state!$A$3:$D$53, 4, 0)</f>
        <v>2044</v>
      </c>
      <c r="J496" s="33">
        <f>G496*I496</f>
        <v>7.824529172474338</v>
      </c>
      <c r="K496" s="11" t="e">
        <f>VLOOKUP(A496, total_pet_services_county!$A$2:$E$1875,2,0)</f>
        <v>#N/A</v>
      </c>
      <c r="L496" s="11" t="e">
        <f>VLOOKUP(A496,  total_pet_services_county!$A$2:$E$1875, 3, 0)</f>
        <v>#N/A</v>
      </c>
      <c r="M496" s="11" t="e">
        <f>VLOOKUP(A496, total_pet_services_county!$A$2:$E$1875, 4, 0)</f>
        <v>#N/A</v>
      </c>
      <c r="N496" s="11" t="e">
        <f>VLOOKUP(A496, total_pet_services_county!$A$2:$E$1875, 5, 0)</f>
        <v>#N/A</v>
      </c>
    </row>
    <row r="497" spans="1:14" x14ac:dyDescent="0.2">
      <c r="A497" s="57" t="s">
        <v>7239</v>
      </c>
      <c r="B497" s="57" t="s">
        <v>8710</v>
      </c>
      <c r="C497" s="56" t="s">
        <v>3175</v>
      </c>
      <c r="D497" s="56" t="e">
        <f>INDEX(pet_services_county!$A$2:$A$3603,MATCH(A497,pet_services_county!$B$2:$B$3603,0))</f>
        <v>#N/A</v>
      </c>
      <c r="E497" s="61">
        <v>26830</v>
      </c>
      <c r="F497" s="47">
        <f>VLOOKUP(C497, state_pop!$A$2:$B$52, 2, 0)</f>
        <v>10617423</v>
      </c>
      <c r="G497" s="33">
        <f t="shared" si="15"/>
        <v>2.5269785333032319E-3</v>
      </c>
      <c r="H497" s="33">
        <f>VLOOKUP(C497, pet_household_state!$A$3:$D$53, 3, 0)</f>
        <v>51.1</v>
      </c>
      <c r="I497" s="33">
        <f>VLOOKUP(C497, pet_household_state!$A$3:$D$53, 4, 0)</f>
        <v>2044</v>
      </c>
      <c r="J497" s="33">
        <f>G497*I497</f>
        <v>5.1651441220718057</v>
      </c>
      <c r="K497" s="11" t="e">
        <f>VLOOKUP(A497, total_pet_services_county!$A$2:$E$1875,2,0)</f>
        <v>#N/A</v>
      </c>
      <c r="L497" s="11" t="e">
        <f>VLOOKUP(A497,  total_pet_services_county!$A$2:$E$1875, 3, 0)</f>
        <v>#N/A</v>
      </c>
      <c r="M497" s="11" t="e">
        <f>VLOOKUP(A497, total_pet_services_county!$A$2:$E$1875, 4, 0)</f>
        <v>#N/A</v>
      </c>
      <c r="N497" s="11" t="e">
        <f>VLOOKUP(A497, total_pet_services_county!$A$2:$E$1875, 5, 0)</f>
        <v>#N/A</v>
      </c>
    </row>
    <row r="498" spans="1:14" x14ac:dyDescent="0.2">
      <c r="A498" s="57" t="s">
        <v>3885</v>
      </c>
      <c r="B498" s="57" t="s">
        <v>8711</v>
      </c>
      <c r="C498" s="56" t="s">
        <v>3175</v>
      </c>
      <c r="D498" s="56" t="str">
        <f>INDEX(pet_services_county!$A$2:$A$3603,MATCH(A498,pet_services_county!$B$2:$B$3603,0))</f>
        <v>0500000US13281</v>
      </c>
      <c r="E498" s="61">
        <v>12037</v>
      </c>
      <c r="F498" s="47">
        <f>VLOOKUP(C498, state_pop!$A$2:$B$52, 2, 0)</f>
        <v>10617423</v>
      </c>
      <c r="G498" s="33">
        <f t="shared" si="15"/>
        <v>1.1337025943112561E-3</v>
      </c>
      <c r="H498" s="33">
        <f>VLOOKUP(C498, pet_household_state!$A$3:$D$53, 3, 0)</f>
        <v>51.1</v>
      </c>
      <c r="I498" s="33">
        <f>VLOOKUP(C498, pet_household_state!$A$3:$D$53, 4, 0)</f>
        <v>2044</v>
      </c>
      <c r="J498" s="33">
        <f>G498*I498</f>
        <v>2.3172881027722076</v>
      </c>
      <c r="K498" s="11">
        <f>VLOOKUP(A498, total_pet_services_county!$A$2:$E$1875,2,0)</f>
        <v>3</v>
      </c>
      <c r="L498" s="11">
        <f>VLOOKUP(A498,  total_pet_services_county!$A$2:$E$1875, 3, 0)</f>
        <v>672</v>
      </c>
      <c r="M498" s="11">
        <f>VLOOKUP(A498, total_pet_services_county!$A$2:$E$1875, 4, 0)</f>
        <v>195</v>
      </c>
      <c r="N498" s="11">
        <f>VLOOKUP(A498, total_pet_services_county!$A$2:$E$1875, 5, 0)</f>
        <v>37</v>
      </c>
    </row>
    <row r="499" spans="1:14" x14ac:dyDescent="0.2">
      <c r="A499" s="57" t="s">
        <v>7240</v>
      </c>
      <c r="B499" s="57" t="s">
        <v>8712</v>
      </c>
      <c r="C499" s="56" t="s">
        <v>3175</v>
      </c>
      <c r="D499" s="56" t="e">
        <f>INDEX(pet_services_county!$A$2:$A$3603,MATCH(A499,pet_services_county!$B$2:$B$3603,0))</f>
        <v>#N/A</v>
      </c>
      <c r="E499" s="61">
        <v>6901</v>
      </c>
      <c r="F499" s="47">
        <f>VLOOKUP(C499, state_pop!$A$2:$B$52, 2, 0)</f>
        <v>10617423</v>
      </c>
      <c r="G499" s="33">
        <f t="shared" si="15"/>
        <v>6.499693946450094E-4</v>
      </c>
      <c r="H499" s="33">
        <f>VLOOKUP(C499, pet_household_state!$A$3:$D$53, 3, 0)</f>
        <v>51.1</v>
      </c>
      <c r="I499" s="33">
        <f>VLOOKUP(C499, pet_household_state!$A$3:$D$53, 4, 0)</f>
        <v>2044</v>
      </c>
      <c r="J499" s="33">
        <f>G499*I499</f>
        <v>1.3285374426543992</v>
      </c>
      <c r="K499" s="11" t="e">
        <f>VLOOKUP(A499, total_pet_services_county!$A$2:$E$1875,2,0)</f>
        <v>#N/A</v>
      </c>
      <c r="L499" s="11" t="e">
        <f>VLOOKUP(A499,  total_pet_services_county!$A$2:$E$1875, 3, 0)</f>
        <v>#N/A</v>
      </c>
      <c r="M499" s="11" t="e">
        <f>VLOOKUP(A499, total_pet_services_county!$A$2:$E$1875, 4, 0)</f>
        <v>#N/A</v>
      </c>
      <c r="N499" s="11" t="e">
        <f>VLOOKUP(A499, total_pet_services_county!$A$2:$E$1875, 5, 0)</f>
        <v>#N/A</v>
      </c>
    </row>
    <row r="500" spans="1:14" x14ac:dyDescent="0.2">
      <c r="A500" s="57" t="s">
        <v>3887</v>
      </c>
      <c r="B500" s="57" t="s">
        <v>8713</v>
      </c>
      <c r="C500" s="56" t="s">
        <v>3175</v>
      </c>
      <c r="D500" s="56" t="str">
        <f>INDEX(pet_services_county!$A$2:$A$3603,MATCH(A500,pet_services_county!$B$2:$B$3603,0))</f>
        <v>0500000US13285</v>
      </c>
      <c r="E500" s="61">
        <v>69922</v>
      </c>
      <c r="F500" s="47">
        <f>VLOOKUP(C500, state_pop!$A$2:$B$52, 2, 0)</f>
        <v>10617423</v>
      </c>
      <c r="G500" s="33">
        <f t="shared" si="15"/>
        <v>6.5855904959235398E-3</v>
      </c>
      <c r="H500" s="33">
        <f>VLOOKUP(C500, pet_household_state!$A$3:$D$53, 3, 0)</f>
        <v>51.1</v>
      </c>
      <c r="I500" s="33">
        <f>VLOOKUP(C500, pet_household_state!$A$3:$D$53, 4, 0)</f>
        <v>2044</v>
      </c>
      <c r="J500" s="33">
        <f>G500*I500</f>
        <v>13.460946973667715</v>
      </c>
      <c r="K500" s="11">
        <f>VLOOKUP(A500, total_pet_services_county!$A$2:$E$1875,2,0)</f>
        <v>8</v>
      </c>
      <c r="L500" s="11">
        <f>VLOOKUP(A500,  total_pet_services_county!$A$2:$E$1875, 3, 0)</f>
        <v>1474</v>
      </c>
      <c r="M500" s="11">
        <f>VLOOKUP(A500, total_pet_services_county!$A$2:$E$1875, 4, 0)</f>
        <v>351</v>
      </c>
      <c r="N500" s="11">
        <f>VLOOKUP(A500, total_pet_services_county!$A$2:$E$1875, 5, 0)</f>
        <v>57</v>
      </c>
    </row>
    <row r="501" spans="1:14" x14ac:dyDescent="0.2">
      <c r="A501" s="57" t="s">
        <v>7241</v>
      </c>
      <c r="B501" s="57" t="s">
        <v>8714</v>
      </c>
      <c r="C501" s="56" t="s">
        <v>3175</v>
      </c>
      <c r="D501" s="56" t="e">
        <f>INDEX(pet_services_county!$A$2:$A$3603,MATCH(A501,pet_services_county!$B$2:$B$3603,0))</f>
        <v>#N/A</v>
      </c>
      <c r="E501" s="61">
        <v>7985</v>
      </c>
      <c r="F501" s="47">
        <f>VLOOKUP(C501, state_pop!$A$2:$B$52, 2, 0)</f>
        <v>10617423</v>
      </c>
      <c r="G501" s="33">
        <f t="shared" si="15"/>
        <v>7.5206573195774529E-4</v>
      </c>
      <c r="H501" s="33">
        <f>VLOOKUP(C501, pet_household_state!$A$3:$D$53, 3, 0)</f>
        <v>51.1</v>
      </c>
      <c r="I501" s="33">
        <f>VLOOKUP(C501, pet_household_state!$A$3:$D$53, 4, 0)</f>
        <v>2044</v>
      </c>
      <c r="J501" s="33">
        <f>G501*I501</f>
        <v>1.5372223561216314</v>
      </c>
      <c r="K501" s="11" t="e">
        <f>VLOOKUP(A501, total_pet_services_county!$A$2:$E$1875,2,0)</f>
        <v>#N/A</v>
      </c>
      <c r="L501" s="11" t="e">
        <f>VLOOKUP(A501,  total_pet_services_county!$A$2:$E$1875, 3, 0)</f>
        <v>#N/A</v>
      </c>
      <c r="M501" s="11" t="e">
        <f>VLOOKUP(A501, total_pet_services_county!$A$2:$E$1875, 4, 0)</f>
        <v>#N/A</v>
      </c>
      <c r="N501" s="11" t="e">
        <f>VLOOKUP(A501, total_pet_services_county!$A$2:$E$1875, 5, 0)</f>
        <v>#N/A</v>
      </c>
    </row>
    <row r="502" spans="1:14" x14ac:dyDescent="0.2">
      <c r="A502" s="57" t="s">
        <v>7242</v>
      </c>
      <c r="B502" s="57" t="s">
        <v>8715</v>
      </c>
      <c r="C502" s="56" t="s">
        <v>3175</v>
      </c>
      <c r="D502" s="56" t="e">
        <f>INDEX(pet_services_county!$A$2:$A$3603,MATCH(A502,pet_services_county!$B$2:$B$3603,0))</f>
        <v>#N/A</v>
      </c>
      <c r="E502" s="61">
        <v>8120</v>
      </c>
      <c r="F502" s="47">
        <f>VLOOKUP(C502, state_pop!$A$2:$B$52, 2, 0)</f>
        <v>10617423</v>
      </c>
      <c r="G502" s="33">
        <f t="shared" si="15"/>
        <v>7.647806817153277E-4</v>
      </c>
      <c r="H502" s="33">
        <f>VLOOKUP(C502, pet_household_state!$A$3:$D$53, 3, 0)</f>
        <v>51.1</v>
      </c>
      <c r="I502" s="33">
        <f>VLOOKUP(C502, pet_household_state!$A$3:$D$53, 4, 0)</f>
        <v>2044</v>
      </c>
      <c r="J502" s="33">
        <f>G502*I502</f>
        <v>1.5632117134261299</v>
      </c>
      <c r="K502" s="11" t="e">
        <f>VLOOKUP(A502, total_pet_services_county!$A$2:$E$1875,2,0)</f>
        <v>#N/A</v>
      </c>
      <c r="L502" s="11" t="e">
        <f>VLOOKUP(A502,  total_pet_services_county!$A$2:$E$1875, 3, 0)</f>
        <v>#N/A</v>
      </c>
      <c r="M502" s="11" t="e">
        <f>VLOOKUP(A502, total_pet_services_county!$A$2:$E$1875, 4, 0)</f>
        <v>#N/A</v>
      </c>
      <c r="N502" s="11" t="e">
        <f>VLOOKUP(A502, total_pet_services_county!$A$2:$E$1875, 5, 0)</f>
        <v>#N/A</v>
      </c>
    </row>
    <row r="503" spans="1:14" x14ac:dyDescent="0.2">
      <c r="A503" s="57" t="s">
        <v>3889</v>
      </c>
      <c r="B503" s="57" t="s">
        <v>8442</v>
      </c>
      <c r="C503" s="56" t="s">
        <v>3175</v>
      </c>
      <c r="D503" s="56" t="str">
        <f>INDEX(pet_services_county!$A$2:$A$3603,MATCH(A503,pet_services_county!$B$2:$B$3603,0))</f>
        <v>0500000US13291</v>
      </c>
      <c r="E503" s="61">
        <v>24511</v>
      </c>
      <c r="F503" s="47">
        <f>VLOOKUP(C503, state_pop!$A$2:$B$52, 2, 0)</f>
        <v>10617423</v>
      </c>
      <c r="G503" s="33">
        <f t="shared" si="15"/>
        <v>2.3085639519118718E-3</v>
      </c>
      <c r="H503" s="33">
        <f>VLOOKUP(C503, pet_household_state!$A$3:$D$53, 3, 0)</f>
        <v>51.1</v>
      </c>
      <c r="I503" s="33">
        <f>VLOOKUP(C503, pet_household_state!$A$3:$D$53, 4, 0)</f>
        <v>2044</v>
      </c>
      <c r="J503" s="33">
        <f>G503*I503</f>
        <v>4.7187047177078663</v>
      </c>
      <c r="K503" s="11">
        <f>VLOOKUP(A503, total_pet_services_county!$A$2:$E$1875,2,0)</f>
        <v>3</v>
      </c>
      <c r="L503" s="11">
        <f>VLOOKUP(A503,  total_pet_services_county!$A$2:$E$1875, 3, 0)</f>
        <v>1590</v>
      </c>
      <c r="M503" s="11">
        <f>VLOOKUP(A503, total_pet_services_county!$A$2:$E$1875, 4, 0)</f>
        <v>337</v>
      </c>
      <c r="N503" s="11">
        <f>VLOOKUP(A503, total_pet_services_county!$A$2:$E$1875, 5, 0)</f>
        <v>43</v>
      </c>
    </row>
    <row r="504" spans="1:14" x14ac:dyDescent="0.2">
      <c r="A504" s="57" t="s">
        <v>7243</v>
      </c>
      <c r="B504" s="57" t="s">
        <v>8716</v>
      </c>
      <c r="C504" s="56" t="s">
        <v>3175</v>
      </c>
      <c r="D504" s="56" t="e">
        <f>INDEX(pet_services_county!$A$2:$A$3603,MATCH(A504,pet_services_county!$B$2:$B$3603,0))</f>
        <v>#N/A</v>
      </c>
      <c r="E504" s="61">
        <v>26320</v>
      </c>
      <c r="F504" s="47">
        <f>VLOOKUP(C504, state_pop!$A$2:$B$52, 2, 0)</f>
        <v>10617423</v>
      </c>
      <c r="G504" s="33">
        <f t="shared" si="15"/>
        <v>2.4789442786634763E-3</v>
      </c>
      <c r="H504" s="33">
        <f>VLOOKUP(C504, pet_household_state!$A$3:$D$53, 3, 0)</f>
        <v>51.1</v>
      </c>
      <c r="I504" s="33">
        <f>VLOOKUP(C504, pet_household_state!$A$3:$D$53, 4, 0)</f>
        <v>2044</v>
      </c>
      <c r="J504" s="33">
        <f>G504*I504</f>
        <v>5.0669621055881455</v>
      </c>
      <c r="K504" s="11" t="e">
        <f>VLOOKUP(A504, total_pet_services_county!$A$2:$E$1875,2,0)</f>
        <v>#N/A</v>
      </c>
      <c r="L504" s="11" t="e">
        <f>VLOOKUP(A504,  total_pet_services_county!$A$2:$E$1875, 3, 0)</f>
        <v>#N/A</v>
      </c>
      <c r="M504" s="11" t="e">
        <f>VLOOKUP(A504, total_pet_services_county!$A$2:$E$1875, 4, 0)</f>
        <v>#N/A</v>
      </c>
      <c r="N504" s="11" t="e">
        <f>VLOOKUP(A504, total_pet_services_county!$A$2:$E$1875, 5, 0)</f>
        <v>#N/A</v>
      </c>
    </row>
    <row r="505" spans="1:14" x14ac:dyDescent="0.2">
      <c r="A505" s="57" t="s">
        <v>3891</v>
      </c>
      <c r="B505" s="57" t="s">
        <v>8371</v>
      </c>
      <c r="C505" s="56" t="s">
        <v>3175</v>
      </c>
      <c r="D505" s="56" t="str">
        <f>INDEX(pet_services_county!$A$2:$A$3603,MATCH(A505,pet_services_county!$B$2:$B$3603,0))</f>
        <v>0500000US13295</v>
      </c>
      <c r="E505" s="61">
        <v>69761</v>
      </c>
      <c r="F505" s="47">
        <f>VLOOKUP(C505, state_pop!$A$2:$B$52, 2, 0)</f>
        <v>10617423</v>
      </c>
      <c r="G505" s="33">
        <f t="shared" si="15"/>
        <v>6.5704267410274606E-3</v>
      </c>
      <c r="H505" s="33">
        <f>VLOOKUP(C505, pet_household_state!$A$3:$D$53, 3, 0)</f>
        <v>51.1</v>
      </c>
      <c r="I505" s="33">
        <f>VLOOKUP(C505, pet_household_state!$A$3:$D$53, 4, 0)</f>
        <v>2044</v>
      </c>
      <c r="J505" s="33">
        <f>G505*I505</f>
        <v>13.42995225866013</v>
      </c>
      <c r="K505" s="11">
        <f>VLOOKUP(A505, total_pet_services_county!$A$2:$E$1875,2,0)</f>
        <v>10</v>
      </c>
      <c r="L505" s="11">
        <f>VLOOKUP(A505,  total_pet_services_county!$A$2:$E$1875, 3, 0)</f>
        <v>1557</v>
      </c>
      <c r="M505" s="11">
        <f>VLOOKUP(A505, total_pet_services_county!$A$2:$E$1875, 4, 0)</f>
        <v>316</v>
      </c>
      <c r="N505" s="11">
        <f>VLOOKUP(A505, total_pet_services_county!$A$2:$E$1875, 5, 0)</f>
        <v>41</v>
      </c>
    </row>
    <row r="506" spans="1:14" x14ac:dyDescent="0.2">
      <c r="A506" s="57" t="s">
        <v>3893</v>
      </c>
      <c r="B506" s="57" t="s">
        <v>8617</v>
      </c>
      <c r="C506" s="56" t="s">
        <v>3175</v>
      </c>
      <c r="D506" s="56" t="str">
        <f>INDEX(pet_services_county!$A$2:$A$3603,MATCH(A506,pet_services_county!$B$2:$B$3603,0))</f>
        <v>0500000US13297</v>
      </c>
      <c r="E506" s="61">
        <v>94593</v>
      </c>
      <c r="F506" s="47">
        <f>VLOOKUP(C506, state_pop!$A$2:$B$52, 2, 0)</f>
        <v>10617423</v>
      </c>
      <c r="G506" s="33">
        <f t="shared" si="15"/>
        <v>8.9092240179184726E-3</v>
      </c>
      <c r="H506" s="33">
        <f>VLOOKUP(C506, pet_household_state!$A$3:$D$53, 3, 0)</f>
        <v>51.1</v>
      </c>
      <c r="I506" s="33">
        <f>VLOOKUP(C506, pet_household_state!$A$3:$D$53, 4, 0)</f>
        <v>2044</v>
      </c>
      <c r="J506" s="33">
        <f>G506*I506</f>
        <v>18.21045389262536</v>
      </c>
      <c r="K506" s="11">
        <f>VLOOKUP(A506, total_pet_services_county!$A$2:$E$1875,2,0)</f>
        <v>17</v>
      </c>
      <c r="L506" s="11">
        <f>VLOOKUP(A506,  total_pet_services_county!$A$2:$E$1875, 3, 0)</f>
        <v>4421</v>
      </c>
      <c r="M506" s="11">
        <f>VLOOKUP(A506, total_pet_services_county!$A$2:$E$1875, 4, 0)</f>
        <v>1009</v>
      </c>
      <c r="N506" s="11">
        <f>VLOOKUP(A506, total_pet_services_county!$A$2:$E$1875, 5, 0)</f>
        <v>154</v>
      </c>
    </row>
    <row r="507" spans="1:14" x14ac:dyDescent="0.2">
      <c r="A507" s="57" t="s">
        <v>3895</v>
      </c>
      <c r="B507" s="57" t="s">
        <v>8717</v>
      </c>
      <c r="C507" s="56" t="s">
        <v>3175</v>
      </c>
      <c r="D507" s="56" t="str">
        <f>INDEX(pet_services_county!$A$2:$A$3603,MATCH(A507,pet_services_county!$B$2:$B$3603,0))</f>
        <v>0500000US13299</v>
      </c>
      <c r="E507" s="61">
        <v>35734</v>
      </c>
      <c r="F507" s="47">
        <f>VLOOKUP(C507, state_pop!$A$2:$B$52, 2, 0)</f>
        <v>10617423</v>
      </c>
      <c r="G507" s="33">
        <f t="shared" si="15"/>
        <v>3.3656001084255566E-3</v>
      </c>
      <c r="H507" s="33">
        <f>VLOOKUP(C507, pet_household_state!$A$3:$D$53, 3, 0)</f>
        <v>51.1</v>
      </c>
      <c r="I507" s="33">
        <f>VLOOKUP(C507, pet_household_state!$A$3:$D$53, 4, 0)</f>
        <v>2044</v>
      </c>
      <c r="J507" s="33">
        <f>G507*I507</f>
        <v>6.879286621621838</v>
      </c>
      <c r="K507" s="11">
        <f>VLOOKUP(A507, total_pet_services_county!$A$2:$E$1875,2,0)</f>
        <v>3</v>
      </c>
      <c r="L507" s="11">
        <f>VLOOKUP(A507,  total_pet_services_county!$A$2:$E$1875, 3, 0)</f>
        <v>1723</v>
      </c>
      <c r="M507" s="11">
        <f>VLOOKUP(A507, total_pet_services_county!$A$2:$E$1875, 4, 0)</f>
        <v>459</v>
      </c>
      <c r="N507" s="11">
        <f>VLOOKUP(A507, total_pet_services_county!$A$2:$E$1875, 5, 0)</f>
        <v>55</v>
      </c>
    </row>
    <row r="508" spans="1:14" x14ac:dyDescent="0.2">
      <c r="A508" s="57" t="s">
        <v>7244</v>
      </c>
      <c r="B508" s="57" t="s">
        <v>8718</v>
      </c>
      <c r="C508" s="56" t="s">
        <v>3175</v>
      </c>
      <c r="D508" s="56" t="e">
        <f>INDEX(pet_services_county!$A$2:$A$3603,MATCH(A508,pet_services_county!$B$2:$B$3603,0))</f>
        <v>#N/A</v>
      </c>
      <c r="E508" s="61">
        <v>5254</v>
      </c>
      <c r="F508" s="47">
        <f>VLOOKUP(C508, state_pop!$A$2:$B$52, 2, 0)</f>
        <v>10617423</v>
      </c>
      <c r="G508" s="33">
        <f t="shared" si="15"/>
        <v>4.9484700760250389E-4</v>
      </c>
      <c r="H508" s="33">
        <f>VLOOKUP(C508, pet_household_state!$A$3:$D$53, 3, 0)</f>
        <v>51.1</v>
      </c>
      <c r="I508" s="33">
        <f>VLOOKUP(C508, pet_household_state!$A$3:$D$53, 4, 0)</f>
        <v>2044</v>
      </c>
      <c r="J508" s="33">
        <f>G508*I508</f>
        <v>1.011467283539518</v>
      </c>
      <c r="K508" s="11" t="e">
        <f>VLOOKUP(A508, total_pet_services_county!$A$2:$E$1875,2,0)</f>
        <v>#N/A</v>
      </c>
      <c r="L508" s="11" t="e">
        <f>VLOOKUP(A508,  total_pet_services_county!$A$2:$E$1875, 3, 0)</f>
        <v>#N/A</v>
      </c>
      <c r="M508" s="11" t="e">
        <f>VLOOKUP(A508, total_pet_services_county!$A$2:$E$1875, 4, 0)</f>
        <v>#N/A</v>
      </c>
      <c r="N508" s="11" t="e">
        <f>VLOOKUP(A508, total_pet_services_county!$A$2:$E$1875, 5, 0)</f>
        <v>#N/A</v>
      </c>
    </row>
    <row r="509" spans="1:14" x14ac:dyDescent="0.2">
      <c r="A509" s="57" t="s">
        <v>7245</v>
      </c>
      <c r="B509" s="57" t="s">
        <v>8372</v>
      </c>
      <c r="C509" s="56" t="s">
        <v>3175</v>
      </c>
      <c r="D509" s="56" t="e">
        <f>INDEX(pet_services_county!$A$2:$A$3603,MATCH(A509,pet_services_county!$B$2:$B$3603,0))</f>
        <v>#N/A</v>
      </c>
      <c r="E509" s="61">
        <v>20374</v>
      </c>
      <c r="F509" s="47">
        <f>VLOOKUP(C509, state_pop!$A$2:$B$52, 2, 0)</f>
        <v>10617423</v>
      </c>
      <c r="G509" s="33">
        <f t="shared" si="15"/>
        <v>1.9189213804517349E-3</v>
      </c>
      <c r="H509" s="33">
        <f>VLOOKUP(C509, pet_household_state!$A$3:$D$53, 3, 0)</f>
        <v>51.1</v>
      </c>
      <c r="I509" s="33">
        <f>VLOOKUP(C509, pet_household_state!$A$3:$D$53, 4, 0)</f>
        <v>2044</v>
      </c>
      <c r="J509" s="33">
        <f>G509*I509</f>
        <v>3.9222753016433463</v>
      </c>
      <c r="K509" s="11" t="e">
        <f>VLOOKUP(A509, total_pet_services_county!$A$2:$E$1875,2,0)</f>
        <v>#N/A</v>
      </c>
      <c r="L509" s="11" t="e">
        <f>VLOOKUP(A509,  total_pet_services_county!$A$2:$E$1875, 3, 0)</f>
        <v>#N/A</v>
      </c>
      <c r="M509" s="11" t="e">
        <f>VLOOKUP(A509, total_pet_services_county!$A$2:$E$1875, 4, 0)</f>
        <v>#N/A</v>
      </c>
      <c r="N509" s="11" t="e">
        <f>VLOOKUP(A509, total_pet_services_county!$A$2:$E$1875, 5, 0)</f>
        <v>#N/A</v>
      </c>
    </row>
    <row r="510" spans="1:14" x14ac:dyDescent="0.2">
      <c r="A510" s="57" t="s">
        <v>7246</v>
      </c>
      <c r="B510" s="57" t="s">
        <v>8719</v>
      </c>
      <c r="C510" s="56" t="s">
        <v>3175</v>
      </c>
      <c r="D510" s="56" t="e">
        <f>INDEX(pet_services_county!$A$2:$A$3603,MATCH(A510,pet_services_county!$B$2:$B$3603,0))</f>
        <v>#N/A</v>
      </c>
      <c r="E510" s="61">
        <v>29927</v>
      </c>
      <c r="F510" s="47">
        <f>VLOOKUP(C510, state_pop!$A$2:$B$52, 2, 0)</f>
        <v>10617423</v>
      </c>
      <c r="G510" s="33">
        <f t="shared" si="15"/>
        <v>2.8186688992234746E-3</v>
      </c>
      <c r="H510" s="33">
        <f>VLOOKUP(C510, pet_household_state!$A$3:$D$53, 3, 0)</f>
        <v>51.1</v>
      </c>
      <c r="I510" s="33">
        <f>VLOOKUP(C510, pet_household_state!$A$3:$D$53, 4, 0)</f>
        <v>2044</v>
      </c>
      <c r="J510" s="33">
        <f>G510*I510</f>
        <v>5.7613592300127818</v>
      </c>
      <c r="K510" s="11" t="e">
        <f>VLOOKUP(A510, total_pet_services_county!$A$2:$E$1875,2,0)</f>
        <v>#N/A</v>
      </c>
      <c r="L510" s="11" t="e">
        <f>VLOOKUP(A510,  total_pet_services_county!$A$2:$E$1875, 3, 0)</f>
        <v>#N/A</v>
      </c>
      <c r="M510" s="11" t="e">
        <f>VLOOKUP(A510, total_pet_services_county!$A$2:$E$1875, 4, 0)</f>
        <v>#N/A</v>
      </c>
      <c r="N510" s="11" t="e">
        <f>VLOOKUP(A510, total_pet_services_county!$A$2:$E$1875, 5, 0)</f>
        <v>#N/A</v>
      </c>
    </row>
    <row r="511" spans="1:14" x14ac:dyDescent="0.2">
      <c r="A511" s="57" t="s">
        <v>7247</v>
      </c>
      <c r="B511" s="57" t="s">
        <v>8720</v>
      </c>
      <c r="C511" s="56" t="s">
        <v>3175</v>
      </c>
      <c r="D511" s="56" t="e">
        <f>INDEX(pet_services_county!$A$2:$A$3603,MATCH(A511,pet_services_county!$B$2:$B$3603,0))</f>
        <v>#N/A</v>
      </c>
      <c r="E511" s="61">
        <v>2607</v>
      </c>
      <c r="F511" s="47">
        <f>VLOOKUP(C511, state_pop!$A$2:$B$52, 2, 0)</f>
        <v>10617423</v>
      </c>
      <c r="G511" s="33">
        <f t="shared" si="15"/>
        <v>2.4553980754086937E-4</v>
      </c>
      <c r="H511" s="33">
        <f>VLOOKUP(C511, pet_household_state!$A$3:$D$53, 3, 0)</f>
        <v>51.1</v>
      </c>
      <c r="I511" s="33">
        <f>VLOOKUP(C511, pet_household_state!$A$3:$D$53, 4, 0)</f>
        <v>2044</v>
      </c>
      <c r="J511" s="33">
        <f>G511*I511</f>
        <v>0.50188336661353705</v>
      </c>
      <c r="K511" s="11" t="e">
        <f>VLOOKUP(A511, total_pet_services_county!$A$2:$E$1875,2,0)</f>
        <v>#N/A</v>
      </c>
      <c r="L511" s="11" t="e">
        <f>VLOOKUP(A511,  total_pet_services_county!$A$2:$E$1875, 3, 0)</f>
        <v>#N/A</v>
      </c>
      <c r="M511" s="11" t="e">
        <f>VLOOKUP(A511, total_pet_services_county!$A$2:$E$1875, 4, 0)</f>
        <v>#N/A</v>
      </c>
      <c r="N511" s="11" t="e">
        <f>VLOOKUP(A511, total_pet_services_county!$A$2:$E$1875, 5, 0)</f>
        <v>#N/A</v>
      </c>
    </row>
    <row r="512" spans="1:14" x14ac:dyDescent="0.2">
      <c r="A512" s="57" t="s">
        <v>7248</v>
      </c>
      <c r="B512" s="57" t="s">
        <v>8721</v>
      </c>
      <c r="C512" s="56" t="s">
        <v>3175</v>
      </c>
      <c r="D512" s="56" t="e">
        <f>INDEX(pet_services_county!$A$2:$A$3603,MATCH(A512,pet_services_county!$B$2:$B$3603,0))</f>
        <v>#N/A</v>
      </c>
      <c r="E512" s="61">
        <v>7855</v>
      </c>
      <c r="F512" s="47">
        <f>VLOOKUP(C512, state_pop!$A$2:$B$52, 2, 0)</f>
        <v>10617423</v>
      </c>
      <c r="G512" s="33">
        <f t="shared" si="15"/>
        <v>7.3982170626525851E-4</v>
      </c>
      <c r="H512" s="33">
        <f>VLOOKUP(C512, pet_household_state!$A$3:$D$53, 3, 0)</f>
        <v>51.1</v>
      </c>
      <c r="I512" s="33">
        <f>VLOOKUP(C512, pet_household_state!$A$3:$D$53, 4, 0)</f>
        <v>2044</v>
      </c>
      <c r="J512" s="33">
        <f>G512*I512</f>
        <v>1.5121955676061885</v>
      </c>
      <c r="K512" s="11" t="e">
        <f>VLOOKUP(A512, total_pet_services_county!$A$2:$E$1875,2,0)</f>
        <v>#N/A</v>
      </c>
      <c r="L512" s="11" t="e">
        <f>VLOOKUP(A512,  total_pet_services_county!$A$2:$E$1875, 3, 0)</f>
        <v>#N/A</v>
      </c>
      <c r="M512" s="11" t="e">
        <f>VLOOKUP(A512, total_pet_services_county!$A$2:$E$1875, 4, 0)</f>
        <v>#N/A</v>
      </c>
      <c r="N512" s="11" t="e">
        <f>VLOOKUP(A512, total_pet_services_county!$A$2:$E$1875, 5, 0)</f>
        <v>#N/A</v>
      </c>
    </row>
    <row r="513" spans="1:14" x14ac:dyDescent="0.2">
      <c r="A513" s="57" t="s">
        <v>3897</v>
      </c>
      <c r="B513" s="57" t="s">
        <v>8444</v>
      </c>
      <c r="C513" s="56" t="s">
        <v>3175</v>
      </c>
      <c r="D513" s="56" t="str">
        <f>INDEX(pet_services_county!$A$2:$A$3603,MATCH(A513,pet_services_county!$B$2:$B$3603,0))</f>
        <v>0500000US13311</v>
      </c>
      <c r="E513" s="61">
        <v>30798</v>
      </c>
      <c r="F513" s="47">
        <f>VLOOKUP(C513, state_pop!$A$2:$B$52, 2, 0)</f>
        <v>10617423</v>
      </c>
      <c r="G513" s="33">
        <f t="shared" si="15"/>
        <v>2.9007038713631359E-3</v>
      </c>
      <c r="H513" s="33">
        <f>VLOOKUP(C513, pet_household_state!$A$3:$D$53, 3, 0)</f>
        <v>51.1</v>
      </c>
      <c r="I513" s="33">
        <f>VLOOKUP(C513, pet_household_state!$A$3:$D$53, 4, 0)</f>
        <v>2044</v>
      </c>
      <c r="J513" s="33">
        <f>G513*I513</f>
        <v>5.9290387130662499</v>
      </c>
      <c r="K513" s="11">
        <f>VLOOKUP(A513, total_pet_services_county!$A$2:$E$1875,2,0)</f>
        <v>4</v>
      </c>
      <c r="L513" s="11">
        <f>VLOOKUP(A513,  total_pet_services_county!$A$2:$E$1875, 3, 0)</f>
        <v>1004</v>
      </c>
      <c r="M513" s="11">
        <f>VLOOKUP(A513, total_pet_services_county!$A$2:$E$1875, 4, 0)</f>
        <v>216</v>
      </c>
      <c r="N513" s="11">
        <f>VLOOKUP(A513, total_pet_services_county!$A$2:$E$1875, 5, 0)</f>
        <v>29</v>
      </c>
    </row>
    <row r="514" spans="1:14" x14ac:dyDescent="0.2">
      <c r="A514" s="57" t="s">
        <v>3899</v>
      </c>
      <c r="B514" s="57" t="s">
        <v>8722</v>
      </c>
      <c r="C514" s="56" t="s">
        <v>3175</v>
      </c>
      <c r="D514" s="56" t="str">
        <f>INDEX(pet_services_county!$A$2:$A$3603,MATCH(A514,pet_services_county!$B$2:$B$3603,0))</f>
        <v>0500000US13313</v>
      </c>
      <c r="E514" s="61">
        <v>104628</v>
      </c>
      <c r="F514" s="47">
        <f>VLOOKUP(C514, state_pop!$A$2:$B$52, 2, 0)</f>
        <v>10617423</v>
      </c>
      <c r="G514" s="33">
        <f t="shared" si="15"/>
        <v>9.8543686165654329E-3</v>
      </c>
      <c r="H514" s="33">
        <f>VLOOKUP(C514, pet_household_state!$A$3:$D$53, 3, 0)</f>
        <v>51.1</v>
      </c>
      <c r="I514" s="33">
        <f>VLOOKUP(C514, pet_household_state!$A$3:$D$53, 4, 0)</f>
        <v>2044</v>
      </c>
      <c r="J514" s="33">
        <f>G514*I514</f>
        <v>20.142329452259744</v>
      </c>
      <c r="K514" s="11">
        <f>VLOOKUP(A514, total_pet_services_county!$A$2:$E$1875,2,0)</f>
        <v>15</v>
      </c>
      <c r="L514" s="11">
        <f>VLOOKUP(A514,  total_pet_services_county!$A$2:$E$1875, 3, 0)</f>
        <v>4293</v>
      </c>
      <c r="M514" s="11">
        <f>VLOOKUP(A514, total_pet_services_county!$A$2:$E$1875, 4, 0)</f>
        <v>995</v>
      </c>
      <c r="N514" s="11">
        <f>VLOOKUP(A514, total_pet_services_county!$A$2:$E$1875, 5, 0)</f>
        <v>147</v>
      </c>
    </row>
    <row r="515" spans="1:14" x14ac:dyDescent="0.2">
      <c r="A515" s="57" t="s">
        <v>7249</v>
      </c>
      <c r="B515" s="57" t="s">
        <v>8373</v>
      </c>
      <c r="C515" s="56" t="s">
        <v>3175</v>
      </c>
      <c r="D515" s="56" t="e">
        <f>INDEX(pet_services_county!$A$2:$A$3603,MATCH(A515,pet_services_county!$B$2:$B$3603,0))</f>
        <v>#N/A</v>
      </c>
      <c r="E515" s="61">
        <v>8635</v>
      </c>
      <c r="F515" s="47">
        <f>VLOOKUP(C515, state_pop!$A$2:$B$52, 2, 0)</f>
        <v>10617423</v>
      </c>
      <c r="G515" s="33">
        <f t="shared" si="15"/>
        <v>8.1328586042017919E-4</v>
      </c>
      <c r="H515" s="33">
        <f>VLOOKUP(C515, pet_household_state!$A$3:$D$53, 3, 0)</f>
        <v>51.1</v>
      </c>
      <c r="I515" s="33">
        <f>VLOOKUP(C515, pet_household_state!$A$3:$D$53, 4, 0)</f>
        <v>2044</v>
      </c>
      <c r="J515" s="33">
        <f>G515*I515</f>
        <v>1.6623562986988463</v>
      </c>
      <c r="K515" s="11" t="e">
        <f>VLOOKUP(A515, total_pet_services_county!$A$2:$E$1875,2,0)</f>
        <v>#N/A</v>
      </c>
      <c r="L515" s="11" t="e">
        <f>VLOOKUP(A515,  total_pet_services_county!$A$2:$E$1875, 3, 0)</f>
        <v>#N/A</v>
      </c>
      <c r="M515" s="11" t="e">
        <f>VLOOKUP(A515, total_pet_services_county!$A$2:$E$1875, 4, 0)</f>
        <v>#N/A</v>
      </c>
      <c r="N515" s="11" t="e">
        <f>VLOOKUP(A515, total_pet_services_county!$A$2:$E$1875, 5, 0)</f>
        <v>#N/A</v>
      </c>
    </row>
    <row r="516" spans="1:14" x14ac:dyDescent="0.2">
      <c r="A516" s="57" t="s">
        <v>3901</v>
      </c>
      <c r="B516" s="57" t="s">
        <v>8723</v>
      </c>
      <c r="C516" s="56" t="s">
        <v>3175</v>
      </c>
      <c r="D516" s="56" t="str">
        <f>INDEX(pet_services_county!$A$2:$A$3603,MATCH(A516,pet_services_county!$B$2:$B$3603,0))</f>
        <v>0500000US13317</v>
      </c>
      <c r="E516" s="61">
        <v>9777</v>
      </c>
      <c r="F516" s="47">
        <f>VLOOKUP(C516, state_pop!$A$2:$B$52, 2, 0)</f>
        <v>10617423</v>
      </c>
      <c r="G516" s="33">
        <f t="shared" si="15"/>
        <v>9.2084491688802447E-4</v>
      </c>
      <c r="H516" s="33">
        <f>VLOOKUP(C516, pet_household_state!$A$3:$D$53, 3, 0)</f>
        <v>51.1</v>
      </c>
      <c r="I516" s="33">
        <f>VLOOKUP(C516, pet_household_state!$A$3:$D$53, 4, 0)</f>
        <v>2044</v>
      </c>
      <c r="J516" s="33">
        <f>G516*I516</f>
        <v>1.8822070101191219</v>
      </c>
      <c r="K516" s="11">
        <f>VLOOKUP(A516, total_pet_services_county!$A$2:$E$1875,2,0)</f>
        <v>3</v>
      </c>
      <c r="L516" s="11">
        <f>VLOOKUP(A516,  total_pet_services_county!$A$2:$E$1875, 3, 0)</f>
        <v>573</v>
      </c>
      <c r="M516" s="11">
        <f>VLOOKUP(A516, total_pet_services_county!$A$2:$E$1875, 4, 0)</f>
        <v>136</v>
      </c>
      <c r="N516" s="11">
        <f>VLOOKUP(A516, total_pet_services_county!$A$2:$E$1875, 5, 0)</f>
        <v>18</v>
      </c>
    </row>
    <row r="517" spans="1:14" x14ac:dyDescent="0.2">
      <c r="A517" s="57" t="s">
        <v>3903</v>
      </c>
      <c r="B517" s="57" t="s">
        <v>8724</v>
      </c>
      <c r="C517" s="56" t="s">
        <v>3175</v>
      </c>
      <c r="D517" s="56" t="str">
        <f>INDEX(pet_services_county!$A$2:$A$3603,MATCH(A517,pet_services_county!$B$2:$B$3603,0))</f>
        <v>0500000US13319</v>
      </c>
      <c r="E517" s="61">
        <v>8954</v>
      </c>
      <c r="F517" s="47">
        <f>VLOOKUP(C517, state_pop!$A$2:$B$52, 2, 0)</f>
        <v>10617423</v>
      </c>
      <c r="G517" s="33">
        <f t="shared" si="15"/>
        <v>8.4333081577328138E-4</v>
      </c>
      <c r="H517" s="33">
        <f>VLOOKUP(C517, pet_household_state!$A$3:$D$53, 3, 0)</f>
        <v>51.1</v>
      </c>
      <c r="I517" s="33">
        <f>VLOOKUP(C517, pet_household_state!$A$3:$D$53, 4, 0)</f>
        <v>2044</v>
      </c>
      <c r="J517" s="33">
        <f>G517*I517</f>
        <v>1.7237681874405872</v>
      </c>
      <c r="K517" s="11">
        <f>VLOOKUP(A517, total_pet_services_county!$A$2:$E$1875,2,0)</f>
        <v>4</v>
      </c>
      <c r="L517" s="11">
        <f>VLOOKUP(A517,  total_pet_services_county!$A$2:$E$1875, 3, 0)</f>
        <v>619</v>
      </c>
      <c r="M517" s="11">
        <f>VLOOKUP(A517, total_pet_services_county!$A$2:$E$1875, 4, 0)</f>
        <v>189</v>
      </c>
      <c r="N517" s="11">
        <f>VLOOKUP(A517, total_pet_services_county!$A$2:$E$1875, 5, 0)</f>
        <v>22</v>
      </c>
    </row>
    <row r="518" spans="1:14" x14ac:dyDescent="0.2">
      <c r="A518" s="57" t="s">
        <v>3905</v>
      </c>
      <c r="B518" s="57" t="s">
        <v>8725</v>
      </c>
      <c r="C518" s="56" t="s">
        <v>3175</v>
      </c>
      <c r="D518" s="56" t="str">
        <f>INDEX(pet_services_county!$A$2:$A$3603,MATCH(A518,pet_services_county!$B$2:$B$3603,0))</f>
        <v>0500000US13321</v>
      </c>
      <c r="E518" s="61">
        <v>20247</v>
      </c>
      <c r="F518" s="47">
        <f>VLOOKUP(C518, state_pop!$A$2:$B$52, 2, 0)</f>
        <v>10617423</v>
      </c>
      <c r="G518" s="33">
        <f t="shared" si="15"/>
        <v>1.9069599091983054E-3</v>
      </c>
      <c r="H518" s="33">
        <f>VLOOKUP(C518, pet_household_state!$A$3:$D$53, 3, 0)</f>
        <v>51.1</v>
      </c>
      <c r="I518" s="33">
        <f>VLOOKUP(C518, pet_household_state!$A$3:$D$53, 4, 0)</f>
        <v>2044</v>
      </c>
      <c r="J518" s="33">
        <f>G518*I518</f>
        <v>3.8978260544013361</v>
      </c>
      <c r="K518" s="11">
        <f>VLOOKUP(A518, total_pet_services_county!$A$2:$E$1875,2,0)</f>
        <v>3</v>
      </c>
      <c r="L518" s="11">
        <f>VLOOKUP(A518,  total_pet_services_county!$A$2:$E$1875, 3, 0)</f>
        <v>794</v>
      </c>
      <c r="M518" s="11">
        <f>VLOOKUP(A518, total_pet_services_county!$A$2:$E$1875, 4, 0)</f>
        <v>186</v>
      </c>
      <c r="N518" s="11">
        <f>VLOOKUP(A518, total_pet_services_county!$A$2:$E$1875, 5, 0)</f>
        <v>21</v>
      </c>
    </row>
    <row r="519" spans="1:14" x14ac:dyDescent="0.2">
      <c r="A519" s="57" t="s">
        <v>3915</v>
      </c>
      <c r="B519" s="57" t="s">
        <v>8726</v>
      </c>
      <c r="C519" s="56" t="s">
        <v>3179</v>
      </c>
      <c r="D519" s="56" t="str">
        <f>INDEX(pet_services_county!$A$2:$A$3603,MATCH(A519,pet_services_county!$B$2:$B$3603,0))</f>
        <v>0500000US16001</v>
      </c>
      <c r="E519" s="61">
        <v>481587</v>
      </c>
      <c r="F519" s="47">
        <f>VLOOKUP(C519, state_pop!$A$2:$B$52, 2, 0)</f>
        <v>1787065</v>
      </c>
      <c r="G519" s="33">
        <f t="shared" si="15"/>
        <v>0.26948488163553086</v>
      </c>
      <c r="H519" s="33">
        <f>VLOOKUP(C519, pet_household_state!$A$3:$D$53, 3, 0)</f>
        <v>69.900000000000006</v>
      </c>
      <c r="I519" s="33">
        <f>VLOOKUP(C519, pet_household_state!$A$3:$D$53, 4, 0)</f>
        <v>453</v>
      </c>
      <c r="J519" s="33">
        <f>G519*I519</f>
        <v>122.07665138089548</v>
      </c>
      <c r="K519" s="11">
        <f>VLOOKUP(A519, total_pet_services_county!$A$2:$E$1875,2,0)</f>
        <v>121</v>
      </c>
      <c r="L519" s="11">
        <f>VLOOKUP(A519,  total_pet_services_county!$A$2:$E$1875, 3, 0)</f>
        <v>45542</v>
      </c>
      <c r="M519" s="11">
        <f>VLOOKUP(A519, total_pet_services_county!$A$2:$E$1875, 4, 0)</f>
        <v>10816</v>
      </c>
      <c r="N519" s="11">
        <f>VLOOKUP(A519, total_pet_services_county!$A$2:$E$1875, 5, 0)</f>
        <v>1473</v>
      </c>
    </row>
    <row r="520" spans="1:14" x14ac:dyDescent="0.2">
      <c r="A520" s="57" t="s">
        <v>7250</v>
      </c>
      <c r="B520" s="57" t="s">
        <v>8503</v>
      </c>
      <c r="C520" s="56" t="s">
        <v>3179</v>
      </c>
      <c r="D520" s="56" t="e">
        <f>INDEX(pet_services_county!$A$2:$A$3603,MATCH(A520,pet_services_county!$B$2:$B$3603,0))</f>
        <v>#N/A</v>
      </c>
      <c r="E520" s="61">
        <v>4294</v>
      </c>
      <c r="F520" s="47">
        <f>VLOOKUP(C520, state_pop!$A$2:$B$52, 2, 0)</f>
        <v>1787065</v>
      </c>
      <c r="G520" s="33">
        <f t="shared" si="15"/>
        <v>2.4028225050571747E-3</v>
      </c>
      <c r="H520" s="33">
        <f>VLOOKUP(C520, pet_household_state!$A$3:$D$53, 3, 0)</f>
        <v>69.900000000000006</v>
      </c>
      <c r="I520" s="33">
        <f>VLOOKUP(C520, pet_household_state!$A$3:$D$53, 4, 0)</f>
        <v>453</v>
      </c>
      <c r="J520" s="33">
        <f>G520*I520</f>
        <v>1.0884785947909001</v>
      </c>
      <c r="K520" s="11" t="e">
        <f>VLOOKUP(A520, total_pet_services_county!$A$2:$E$1875,2,0)</f>
        <v>#N/A</v>
      </c>
      <c r="L520" s="11" t="e">
        <f>VLOOKUP(A520,  total_pet_services_county!$A$2:$E$1875, 3, 0)</f>
        <v>#N/A</v>
      </c>
      <c r="M520" s="11" t="e">
        <f>VLOOKUP(A520, total_pet_services_county!$A$2:$E$1875, 4, 0)</f>
        <v>#N/A</v>
      </c>
      <c r="N520" s="11" t="e">
        <f>VLOOKUP(A520, total_pet_services_county!$A$2:$E$1875, 5, 0)</f>
        <v>#N/A</v>
      </c>
    </row>
    <row r="521" spans="1:14" x14ac:dyDescent="0.2">
      <c r="A521" s="57" t="s">
        <v>3917</v>
      </c>
      <c r="B521" s="57" t="s">
        <v>8727</v>
      </c>
      <c r="C521" s="56" t="s">
        <v>3179</v>
      </c>
      <c r="D521" s="56" t="str">
        <f>INDEX(pet_services_county!$A$2:$A$3603,MATCH(A521,pet_services_county!$B$2:$B$3603,0))</f>
        <v>0500000US16005</v>
      </c>
      <c r="E521" s="61">
        <v>87808</v>
      </c>
      <c r="F521" s="47">
        <f>VLOOKUP(C521, state_pop!$A$2:$B$52, 2, 0)</f>
        <v>1787065</v>
      </c>
      <c r="G521" s="33">
        <f t="shared" si="15"/>
        <v>4.9135314048453747E-2</v>
      </c>
      <c r="H521" s="33">
        <f>VLOOKUP(C521, pet_household_state!$A$3:$D$53, 3, 0)</f>
        <v>69.900000000000006</v>
      </c>
      <c r="I521" s="33">
        <f>VLOOKUP(C521, pet_household_state!$A$3:$D$53, 4, 0)</f>
        <v>453</v>
      </c>
      <c r="J521" s="33">
        <f>G521*I521</f>
        <v>22.258297263949547</v>
      </c>
      <c r="K521" s="11">
        <f>VLOOKUP(A521, total_pet_services_county!$A$2:$E$1875,2,0)</f>
        <v>19</v>
      </c>
      <c r="L521" s="11">
        <f>VLOOKUP(A521,  total_pet_services_county!$A$2:$E$1875, 3, 0)</f>
        <v>4700</v>
      </c>
      <c r="M521" s="11">
        <f>VLOOKUP(A521, total_pet_services_county!$A$2:$E$1875, 4, 0)</f>
        <v>1138</v>
      </c>
      <c r="N521" s="11">
        <f>VLOOKUP(A521, total_pet_services_county!$A$2:$E$1875, 5, 0)</f>
        <v>210</v>
      </c>
    </row>
    <row r="522" spans="1:14" x14ac:dyDescent="0.2">
      <c r="A522" s="57" t="s">
        <v>7251</v>
      </c>
      <c r="B522" s="57" t="s">
        <v>8728</v>
      </c>
      <c r="C522" s="56" t="s">
        <v>3179</v>
      </c>
      <c r="D522" s="56" t="e">
        <f>INDEX(pet_services_county!$A$2:$A$3603,MATCH(A522,pet_services_county!$B$2:$B$3603,0))</f>
        <v>#N/A</v>
      </c>
      <c r="E522" s="61">
        <v>6125</v>
      </c>
      <c r="F522" s="47">
        <f>VLOOKUP(C522, state_pop!$A$2:$B$52, 2, 0)</f>
        <v>1787065</v>
      </c>
      <c r="G522" s="33">
        <f t="shared" si="15"/>
        <v>3.4274075089602224E-3</v>
      </c>
      <c r="H522" s="33">
        <f>VLOOKUP(C522, pet_household_state!$A$3:$D$53, 3, 0)</f>
        <v>69.900000000000006</v>
      </c>
      <c r="I522" s="33">
        <f>VLOOKUP(C522, pet_household_state!$A$3:$D$53, 4, 0)</f>
        <v>453</v>
      </c>
      <c r="J522" s="33">
        <f>G522*I522</f>
        <v>1.5526156015589807</v>
      </c>
      <c r="K522" s="11" t="e">
        <f>VLOOKUP(A522, total_pet_services_county!$A$2:$E$1875,2,0)</f>
        <v>#N/A</v>
      </c>
      <c r="L522" s="11" t="e">
        <f>VLOOKUP(A522,  total_pet_services_county!$A$2:$E$1875, 3, 0)</f>
        <v>#N/A</v>
      </c>
      <c r="M522" s="11" t="e">
        <f>VLOOKUP(A522, total_pet_services_county!$A$2:$E$1875, 4, 0)</f>
        <v>#N/A</v>
      </c>
      <c r="N522" s="11" t="e">
        <f>VLOOKUP(A522, total_pet_services_county!$A$2:$E$1875, 5, 0)</f>
        <v>#N/A</v>
      </c>
    </row>
    <row r="523" spans="1:14" x14ac:dyDescent="0.2">
      <c r="A523" s="57" t="s">
        <v>3919</v>
      </c>
      <c r="B523" s="57" t="s">
        <v>8729</v>
      </c>
      <c r="C523" s="56" t="s">
        <v>3179</v>
      </c>
      <c r="D523" s="56" t="str">
        <f>INDEX(pet_services_county!$A$2:$A$3603,MATCH(A523,pet_services_county!$B$2:$B$3603,0))</f>
        <v>0500000US16009</v>
      </c>
      <c r="E523" s="61">
        <v>9298</v>
      </c>
      <c r="F523" s="47">
        <f>VLOOKUP(C523, state_pop!$A$2:$B$52, 2, 0)</f>
        <v>1787065</v>
      </c>
      <c r="G523" s="33">
        <f t="shared" si="15"/>
        <v>5.202944492785657E-3</v>
      </c>
      <c r="H523" s="33">
        <f>VLOOKUP(C523, pet_household_state!$A$3:$D$53, 3, 0)</f>
        <v>69.900000000000006</v>
      </c>
      <c r="I523" s="33">
        <f>VLOOKUP(C523, pet_household_state!$A$3:$D$53, 4, 0)</f>
        <v>453</v>
      </c>
      <c r="J523" s="33">
        <f>G523*I523</f>
        <v>2.3569338552319028</v>
      </c>
      <c r="K523" s="11">
        <f>VLOOKUP(A523, total_pet_services_county!$A$2:$E$1875,2,0)</f>
        <v>3</v>
      </c>
      <c r="L523" s="11">
        <f>VLOOKUP(A523,  total_pet_services_county!$A$2:$E$1875, 3, 0)</f>
        <v>992</v>
      </c>
      <c r="M523" s="11">
        <f>VLOOKUP(A523, total_pet_services_county!$A$2:$E$1875, 4, 0)</f>
        <v>121</v>
      </c>
      <c r="N523" s="11">
        <f>VLOOKUP(A523, total_pet_services_county!$A$2:$E$1875, 5, 0)</f>
        <v>35</v>
      </c>
    </row>
    <row r="524" spans="1:14" x14ac:dyDescent="0.2">
      <c r="A524" s="57" t="s">
        <v>3921</v>
      </c>
      <c r="B524" s="57" t="s">
        <v>8730</v>
      </c>
      <c r="C524" s="56" t="s">
        <v>3179</v>
      </c>
      <c r="D524" s="56" t="str">
        <f>INDEX(pet_services_county!$A$2:$A$3603,MATCH(A524,pet_services_county!$B$2:$B$3603,0))</f>
        <v>0500000US16011</v>
      </c>
      <c r="E524" s="61">
        <v>46811</v>
      </c>
      <c r="F524" s="47">
        <f>VLOOKUP(C524, state_pop!$A$2:$B$52, 2, 0)</f>
        <v>1787065</v>
      </c>
      <c r="G524" s="33">
        <f t="shared" si="15"/>
        <v>2.6194346596234607E-2</v>
      </c>
      <c r="H524" s="33">
        <f>VLOOKUP(C524, pet_household_state!$A$3:$D$53, 3, 0)</f>
        <v>69.900000000000006</v>
      </c>
      <c r="I524" s="33">
        <f>VLOOKUP(C524, pet_household_state!$A$3:$D$53, 4, 0)</f>
        <v>453</v>
      </c>
      <c r="J524" s="33">
        <f>G524*I524</f>
        <v>11.866039008094276</v>
      </c>
      <c r="K524" s="11">
        <f>VLOOKUP(A524, total_pet_services_county!$A$2:$E$1875,2,0)</f>
        <v>5</v>
      </c>
      <c r="L524" s="11">
        <f>VLOOKUP(A524,  total_pet_services_county!$A$2:$E$1875, 3, 0)</f>
        <v>1329</v>
      </c>
      <c r="M524" s="11">
        <f>VLOOKUP(A524, total_pet_services_county!$A$2:$E$1875, 4, 0)</f>
        <v>233</v>
      </c>
      <c r="N524" s="11">
        <f>VLOOKUP(A524, total_pet_services_county!$A$2:$E$1875, 5, 0)</f>
        <v>33</v>
      </c>
    </row>
    <row r="525" spans="1:14" x14ac:dyDescent="0.2">
      <c r="A525" s="57" t="s">
        <v>3923</v>
      </c>
      <c r="B525" s="57" t="s">
        <v>8731</v>
      </c>
      <c r="C525" s="56" t="s">
        <v>3179</v>
      </c>
      <c r="D525" s="56" t="str">
        <f>INDEX(pet_services_county!$A$2:$A$3603,MATCH(A525,pet_services_county!$B$2:$B$3603,0))</f>
        <v>0500000US16013</v>
      </c>
      <c r="E525" s="61">
        <v>23021</v>
      </c>
      <c r="F525" s="47">
        <f>VLOOKUP(C525, state_pop!$A$2:$B$52, 2, 0)</f>
        <v>1787065</v>
      </c>
      <c r="G525" s="33">
        <f t="shared" si="15"/>
        <v>1.2882016043065025E-2</v>
      </c>
      <c r="H525" s="33">
        <f>VLOOKUP(C525, pet_household_state!$A$3:$D$53, 3, 0)</f>
        <v>69.900000000000006</v>
      </c>
      <c r="I525" s="33">
        <f>VLOOKUP(C525, pet_household_state!$A$3:$D$53, 4, 0)</f>
        <v>453</v>
      </c>
      <c r="J525" s="33">
        <f>G525*I525</f>
        <v>5.8355532675084563</v>
      </c>
      <c r="K525" s="11">
        <f>VLOOKUP(A525, total_pet_services_county!$A$2:$E$1875,2,0)</f>
        <v>10</v>
      </c>
      <c r="L525" s="11">
        <f>VLOOKUP(A525,  total_pet_services_county!$A$2:$E$1875, 3, 0)</f>
        <v>3859</v>
      </c>
      <c r="M525" s="11">
        <f>VLOOKUP(A525, total_pet_services_county!$A$2:$E$1875, 4, 0)</f>
        <v>869</v>
      </c>
      <c r="N525" s="11">
        <f>VLOOKUP(A525, total_pet_services_county!$A$2:$E$1875, 5, 0)</f>
        <v>84</v>
      </c>
    </row>
    <row r="526" spans="1:14" x14ac:dyDescent="0.2">
      <c r="A526" s="57" t="s">
        <v>7252</v>
      </c>
      <c r="B526" s="57" t="s">
        <v>8732</v>
      </c>
      <c r="C526" s="56" t="s">
        <v>3179</v>
      </c>
      <c r="D526" s="56" t="e">
        <f>INDEX(pet_services_county!$A$2:$A$3603,MATCH(A526,pet_services_county!$B$2:$B$3603,0))</f>
        <v>#N/A</v>
      </c>
      <c r="E526" s="61">
        <v>7831</v>
      </c>
      <c r="F526" s="47">
        <f>VLOOKUP(C526, state_pop!$A$2:$B$52, 2, 0)</f>
        <v>1787065</v>
      </c>
      <c r="G526" s="33">
        <f t="shared" si="15"/>
        <v>4.3820454208436735E-3</v>
      </c>
      <c r="H526" s="33">
        <f>VLOOKUP(C526, pet_household_state!$A$3:$D$53, 3, 0)</f>
        <v>69.900000000000006</v>
      </c>
      <c r="I526" s="33">
        <f>VLOOKUP(C526, pet_household_state!$A$3:$D$53, 4, 0)</f>
        <v>453</v>
      </c>
      <c r="J526" s="33">
        <f>G526*I526</f>
        <v>1.9850665756421841</v>
      </c>
      <c r="K526" s="11" t="e">
        <f>VLOOKUP(A526, total_pet_services_county!$A$2:$E$1875,2,0)</f>
        <v>#N/A</v>
      </c>
      <c r="L526" s="11" t="e">
        <f>VLOOKUP(A526,  total_pet_services_county!$A$2:$E$1875, 3, 0)</f>
        <v>#N/A</v>
      </c>
      <c r="M526" s="11" t="e">
        <f>VLOOKUP(A526, total_pet_services_county!$A$2:$E$1875, 4, 0)</f>
        <v>#N/A</v>
      </c>
      <c r="N526" s="11" t="e">
        <f>VLOOKUP(A526, total_pet_services_county!$A$2:$E$1875, 5, 0)</f>
        <v>#N/A</v>
      </c>
    </row>
    <row r="527" spans="1:14" x14ac:dyDescent="0.2">
      <c r="A527" s="57" t="s">
        <v>3925</v>
      </c>
      <c r="B527" s="57" t="s">
        <v>8733</v>
      </c>
      <c r="C527" s="56" t="s">
        <v>3179</v>
      </c>
      <c r="D527" s="56" t="str">
        <f>INDEX(pet_services_county!$A$2:$A$3603,MATCH(A527,pet_services_county!$B$2:$B$3603,0))</f>
        <v>0500000US16017</v>
      </c>
      <c r="E527" s="61">
        <v>45739</v>
      </c>
      <c r="F527" s="47">
        <f>VLOOKUP(C527, state_pop!$A$2:$B$52, 2, 0)</f>
        <v>1787065</v>
      </c>
      <c r="G527" s="33">
        <f t="shared" si="15"/>
        <v>2.5594480335074551E-2</v>
      </c>
      <c r="H527" s="33">
        <f>VLOOKUP(C527, pet_household_state!$A$3:$D$53, 3, 0)</f>
        <v>69.900000000000006</v>
      </c>
      <c r="I527" s="33">
        <f>VLOOKUP(C527, pet_household_state!$A$3:$D$53, 4, 0)</f>
        <v>453</v>
      </c>
      <c r="J527" s="33">
        <f>G527*I527</f>
        <v>11.594299591788772</v>
      </c>
      <c r="K527" s="11">
        <f>VLOOKUP(A527, total_pet_services_county!$A$2:$E$1875,2,0)</f>
        <v>19</v>
      </c>
      <c r="L527" s="11">
        <f>VLOOKUP(A527,  total_pet_services_county!$A$2:$E$1875, 3, 0)</f>
        <v>3847</v>
      </c>
      <c r="M527" s="11">
        <f>VLOOKUP(A527, total_pet_services_county!$A$2:$E$1875, 4, 0)</f>
        <v>873</v>
      </c>
      <c r="N527" s="11">
        <f>VLOOKUP(A527, total_pet_services_county!$A$2:$E$1875, 5, 0)</f>
        <v>121</v>
      </c>
    </row>
    <row r="528" spans="1:14" x14ac:dyDescent="0.2">
      <c r="A528" s="57" t="s">
        <v>3927</v>
      </c>
      <c r="B528" s="57" t="s">
        <v>8734</v>
      </c>
      <c r="C528" s="56" t="s">
        <v>3179</v>
      </c>
      <c r="D528" s="56" t="str">
        <f>INDEX(pet_services_county!$A$2:$A$3603,MATCH(A528,pet_services_county!$B$2:$B$3603,0))</f>
        <v>0500000US16019</v>
      </c>
      <c r="E528" s="61">
        <v>119062</v>
      </c>
      <c r="F528" s="47">
        <f>VLOOKUP(C528, state_pop!$A$2:$B$52, 2, 0)</f>
        <v>1787065</v>
      </c>
      <c r="G528" s="33">
        <f t="shared" si="15"/>
        <v>6.6624325360297471E-2</v>
      </c>
      <c r="H528" s="33">
        <f>VLOOKUP(C528, pet_household_state!$A$3:$D$53, 3, 0)</f>
        <v>69.900000000000006</v>
      </c>
      <c r="I528" s="33">
        <f>VLOOKUP(C528, pet_household_state!$A$3:$D$53, 4, 0)</f>
        <v>453</v>
      </c>
      <c r="J528" s="33">
        <f>G528*I528</f>
        <v>30.180819388214754</v>
      </c>
      <c r="K528" s="11">
        <f>VLOOKUP(A528, total_pet_services_county!$A$2:$E$1875,2,0)</f>
        <v>21</v>
      </c>
      <c r="L528" s="11">
        <f>VLOOKUP(A528,  total_pet_services_county!$A$2:$E$1875, 3, 0)</f>
        <v>5860</v>
      </c>
      <c r="M528" s="11">
        <f>VLOOKUP(A528, total_pet_services_county!$A$2:$E$1875, 4, 0)</f>
        <v>1266</v>
      </c>
      <c r="N528" s="11">
        <f>VLOOKUP(A528, total_pet_services_county!$A$2:$E$1875, 5, 0)</f>
        <v>222</v>
      </c>
    </row>
    <row r="529" spans="1:14" x14ac:dyDescent="0.2">
      <c r="A529" s="57" t="s">
        <v>7253</v>
      </c>
      <c r="B529" s="57" t="s">
        <v>8735</v>
      </c>
      <c r="C529" s="56" t="s">
        <v>3179</v>
      </c>
      <c r="D529" s="56" t="e">
        <f>INDEX(pet_services_county!$A$2:$A$3603,MATCH(A529,pet_services_county!$B$2:$B$3603,0))</f>
        <v>#N/A</v>
      </c>
      <c r="E529" s="61">
        <v>12245</v>
      </c>
      <c r="F529" s="47">
        <f>VLOOKUP(C529, state_pop!$A$2:$B$52, 2, 0)</f>
        <v>1787065</v>
      </c>
      <c r="G529" s="33">
        <f t="shared" si="15"/>
        <v>6.8520171342396612E-3</v>
      </c>
      <c r="H529" s="33">
        <f>VLOOKUP(C529, pet_household_state!$A$3:$D$53, 3, 0)</f>
        <v>69.900000000000006</v>
      </c>
      <c r="I529" s="33">
        <f>VLOOKUP(C529, pet_household_state!$A$3:$D$53, 4, 0)</f>
        <v>453</v>
      </c>
      <c r="J529" s="33">
        <f>G529*I529</f>
        <v>3.1039637618105664</v>
      </c>
      <c r="K529" s="11" t="e">
        <f>VLOOKUP(A529, total_pet_services_county!$A$2:$E$1875,2,0)</f>
        <v>#N/A</v>
      </c>
      <c r="L529" s="11" t="e">
        <f>VLOOKUP(A529,  total_pet_services_county!$A$2:$E$1875, 3, 0)</f>
        <v>#N/A</v>
      </c>
      <c r="M529" s="11" t="e">
        <f>VLOOKUP(A529, total_pet_services_county!$A$2:$E$1875, 4, 0)</f>
        <v>#N/A</v>
      </c>
      <c r="N529" s="11" t="e">
        <f>VLOOKUP(A529, total_pet_services_county!$A$2:$E$1875, 5, 0)</f>
        <v>#N/A</v>
      </c>
    </row>
    <row r="530" spans="1:14" x14ac:dyDescent="0.2">
      <c r="A530" s="57" t="s">
        <v>7254</v>
      </c>
      <c r="B530" s="57" t="s">
        <v>8450</v>
      </c>
      <c r="C530" s="56" t="s">
        <v>3179</v>
      </c>
      <c r="D530" s="56" t="e">
        <f>INDEX(pet_services_county!$A$2:$A$3603,MATCH(A530,pet_services_county!$B$2:$B$3603,0))</f>
        <v>#N/A</v>
      </c>
      <c r="E530" s="61">
        <v>2597</v>
      </c>
      <c r="F530" s="47">
        <f>VLOOKUP(C530, state_pop!$A$2:$B$52, 2, 0)</f>
        <v>1787065</v>
      </c>
      <c r="G530" s="33">
        <f t="shared" si="15"/>
        <v>1.4532207837991344E-3</v>
      </c>
      <c r="H530" s="33">
        <f>VLOOKUP(C530, pet_household_state!$A$3:$D$53, 3, 0)</f>
        <v>69.900000000000006</v>
      </c>
      <c r="I530" s="33">
        <f>VLOOKUP(C530, pet_household_state!$A$3:$D$53, 4, 0)</f>
        <v>453</v>
      </c>
      <c r="J530" s="33">
        <f>G530*I530</f>
        <v>0.65830901506100792</v>
      </c>
      <c r="K530" s="11" t="e">
        <f>VLOOKUP(A530, total_pet_services_county!$A$2:$E$1875,2,0)</f>
        <v>#N/A</v>
      </c>
      <c r="L530" s="11" t="e">
        <f>VLOOKUP(A530,  total_pet_services_county!$A$2:$E$1875, 3, 0)</f>
        <v>#N/A</v>
      </c>
      <c r="M530" s="11" t="e">
        <f>VLOOKUP(A530, total_pet_services_county!$A$2:$E$1875, 4, 0)</f>
        <v>#N/A</v>
      </c>
      <c r="N530" s="11" t="e">
        <f>VLOOKUP(A530, total_pet_services_county!$A$2:$E$1875, 5, 0)</f>
        <v>#N/A</v>
      </c>
    </row>
    <row r="531" spans="1:14" x14ac:dyDescent="0.2">
      <c r="A531" s="57" t="s">
        <v>7255</v>
      </c>
      <c r="B531" s="57" t="s">
        <v>8736</v>
      </c>
      <c r="C531" s="56" t="s">
        <v>3179</v>
      </c>
      <c r="D531" s="56" t="e">
        <f>INDEX(pet_services_county!$A$2:$A$3603,MATCH(A531,pet_services_county!$B$2:$B$3603,0))</f>
        <v>#N/A</v>
      </c>
      <c r="E531" s="61">
        <v>1106</v>
      </c>
      <c r="F531" s="47">
        <f>VLOOKUP(C531, state_pop!$A$2:$B$52, 2, 0)</f>
        <v>1787065</v>
      </c>
      <c r="G531" s="33">
        <f t="shared" si="15"/>
        <v>6.1889187018938875E-4</v>
      </c>
      <c r="H531" s="33">
        <f>VLOOKUP(C531, pet_household_state!$A$3:$D$53, 3, 0)</f>
        <v>69.900000000000006</v>
      </c>
      <c r="I531" s="33">
        <f>VLOOKUP(C531, pet_household_state!$A$3:$D$53, 4, 0)</f>
        <v>453</v>
      </c>
      <c r="J531" s="33">
        <f>G531*I531</f>
        <v>0.28035801719579312</v>
      </c>
      <c r="K531" s="11" t="e">
        <f>VLOOKUP(A531, total_pet_services_county!$A$2:$E$1875,2,0)</f>
        <v>#N/A</v>
      </c>
      <c r="L531" s="11" t="e">
        <f>VLOOKUP(A531,  total_pet_services_county!$A$2:$E$1875, 3, 0)</f>
        <v>#N/A</v>
      </c>
      <c r="M531" s="11" t="e">
        <f>VLOOKUP(A531, total_pet_services_county!$A$2:$E$1875, 4, 0)</f>
        <v>#N/A</v>
      </c>
      <c r="N531" s="11" t="e">
        <f>VLOOKUP(A531, total_pet_services_county!$A$2:$E$1875, 5, 0)</f>
        <v>#N/A</v>
      </c>
    </row>
    <row r="532" spans="1:14" x14ac:dyDescent="0.2">
      <c r="A532" s="57" t="s">
        <v>3929</v>
      </c>
      <c r="B532" s="57" t="s">
        <v>8737</v>
      </c>
      <c r="C532" s="56" t="s">
        <v>3179</v>
      </c>
      <c r="D532" s="56" t="str">
        <f>INDEX(pet_services_county!$A$2:$A$3603,MATCH(A532,pet_services_county!$B$2:$B$3603,0))</f>
        <v>0500000US16027</v>
      </c>
      <c r="E532" s="61">
        <v>229849</v>
      </c>
      <c r="F532" s="47">
        <f>VLOOKUP(C532, state_pop!$A$2:$B$52, 2, 0)</f>
        <v>1787065</v>
      </c>
      <c r="G532" s="33">
        <f t="shared" si="15"/>
        <v>0.12861815322889766</v>
      </c>
      <c r="H532" s="33">
        <f>VLOOKUP(C532, pet_household_state!$A$3:$D$53, 3, 0)</f>
        <v>69.900000000000006</v>
      </c>
      <c r="I532" s="33">
        <f>VLOOKUP(C532, pet_household_state!$A$3:$D$53, 4, 0)</f>
        <v>453</v>
      </c>
      <c r="J532" s="33">
        <f>G532*I532</f>
        <v>58.264023412690641</v>
      </c>
      <c r="K532" s="11">
        <f>VLOOKUP(A532, total_pet_services_county!$A$2:$E$1875,2,0)</f>
        <v>35</v>
      </c>
      <c r="L532" s="11">
        <f>VLOOKUP(A532,  total_pet_services_county!$A$2:$E$1875, 3, 0)</f>
        <v>9818</v>
      </c>
      <c r="M532" s="11">
        <f>VLOOKUP(A532, total_pet_services_county!$A$2:$E$1875, 4, 0)</f>
        <v>2267</v>
      </c>
      <c r="N532" s="11">
        <f>VLOOKUP(A532, total_pet_services_county!$A$2:$E$1875, 5, 0)</f>
        <v>301</v>
      </c>
    </row>
    <row r="533" spans="1:14" x14ac:dyDescent="0.2">
      <c r="A533" s="57" t="s">
        <v>7256</v>
      </c>
      <c r="B533" s="57" t="s">
        <v>8738</v>
      </c>
      <c r="C533" s="56" t="s">
        <v>3179</v>
      </c>
      <c r="D533" s="56" t="e">
        <f>INDEX(pet_services_county!$A$2:$A$3603,MATCH(A533,pet_services_county!$B$2:$B$3603,0))</f>
        <v>#N/A</v>
      </c>
      <c r="E533" s="61">
        <v>7155</v>
      </c>
      <c r="F533" s="47">
        <f>VLOOKUP(C533, state_pop!$A$2:$B$52, 2, 0)</f>
        <v>1787065</v>
      </c>
      <c r="G533" s="33">
        <f t="shared" si="15"/>
        <v>4.0037715472016969E-3</v>
      </c>
      <c r="H533" s="33">
        <f>VLOOKUP(C533, pet_household_state!$A$3:$D$53, 3, 0)</f>
        <v>69.900000000000006</v>
      </c>
      <c r="I533" s="33">
        <f>VLOOKUP(C533, pet_household_state!$A$3:$D$53, 4, 0)</f>
        <v>453</v>
      </c>
      <c r="J533" s="33">
        <f>G533*I533</f>
        <v>1.8137085108823687</v>
      </c>
      <c r="K533" s="11" t="e">
        <f>VLOOKUP(A533, total_pet_services_county!$A$2:$E$1875,2,0)</f>
        <v>#N/A</v>
      </c>
      <c r="L533" s="11" t="e">
        <f>VLOOKUP(A533,  total_pet_services_county!$A$2:$E$1875, 3, 0)</f>
        <v>#N/A</v>
      </c>
      <c r="M533" s="11" t="e">
        <f>VLOOKUP(A533, total_pet_services_county!$A$2:$E$1875, 4, 0)</f>
        <v>#N/A</v>
      </c>
      <c r="N533" s="11" t="e">
        <f>VLOOKUP(A533, total_pet_services_county!$A$2:$E$1875, 5, 0)</f>
        <v>#N/A</v>
      </c>
    </row>
    <row r="534" spans="1:14" x14ac:dyDescent="0.2">
      <c r="A534" s="57" t="s">
        <v>3931</v>
      </c>
      <c r="B534" s="57" t="s">
        <v>8739</v>
      </c>
      <c r="C534" s="56" t="s">
        <v>3179</v>
      </c>
      <c r="D534" s="56" t="str">
        <f>INDEX(pet_services_county!$A$2:$A$3603,MATCH(A534,pet_services_county!$B$2:$B$3603,0))</f>
        <v>0500000US16031</v>
      </c>
      <c r="E534" s="61">
        <v>24030</v>
      </c>
      <c r="F534" s="47">
        <f>VLOOKUP(C534, state_pop!$A$2:$B$52, 2, 0)</f>
        <v>1787065</v>
      </c>
      <c r="G534" s="33">
        <f t="shared" si="15"/>
        <v>1.3446628969847208E-2</v>
      </c>
      <c r="H534" s="33">
        <f>VLOOKUP(C534, pet_household_state!$A$3:$D$53, 3, 0)</f>
        <v>69.900000000000006</v>
      </c>
      <c r="I534" s="33">
        <f>VLOOKUP(C534, pet_household_state!$A$3:$D$53, 4, 0)</f>
        <v>453</v>
      </c>
      <c r="J534" s="33">
        <f>G534*I534</f>
        <v>6.0913229233407851</v>
      </c>
      <c r="K534" s="11">
        <f>VLOOKUP(A534, total_pet_services_county!$A$2:$E$1875,2,0)</f>
        <v>5</v>
      </c>
      <c r="L534" s="11">
        <f>VLOOKUP(A534,  total_pet_services_county!$A$2:$E$1875, 3, 0)</f>
        <v>636</v>
      </c>
      <c r="M534" s="11">
        <f>VLOOKUP(A534, total_pet_services_county!$A$2:$E$1875, 4, 0)</f>
        <v>131</v>
      </c>
      <c r="N534" s="11">
        <f>VLOOKUP(A534, total_pet_services_county!$A$2:$E$1875, 5, 0)</f>
        <v>19</v>
      </c>
    </row>
    <row r="535" spans="1:14" x14ac:dyDescent="0.2">
      <c r="A535" s="57" t="s">
        <v>7257</v>
      </c>
      <c r="B535" s="57" t="s">
        <v>8398</v>
      </c>
      <c r="C535" s="56" t="s">
        <v>3179</v>
      </c>
      <c r="D535" s="56" t="e">
        <f>INDEX(pet_services_county!$A$2:$A$3603,MATCH(A535,pet_services_county!$B$2:$B$3603,0))</f>
        <v>#N/A</v>
      </c>
      <c r="E535" s="61">
        <v>845</v>
      </c>
      <c r="F535" s="47">
        <f>VLOOKUP(C535, state_pop!$A$2:$B$52, 2, 0)</f>
        <v>1787065</v>
      </c>
      <c r="G535" s="33">
        <f t="shared" si="15"/>
        <v>4.7284234205247154E-4</v>
      </c>
      <c r="H535" s="33">
        <f>VLOOKUP(C535, pet_household_state!$A$3:$D$53, 3, 0)</f>
        <v>69.900000000000006</v>
      </c>
      <c r="I535" s="33">
        <f>VLOOKUP(C535, pet_household_state!$A$3:$D$53, 4, 0)</f>
        <v>453</v>
      </c>
      <c r="J535" s="33">
        <f>G535*I535</f>
        <v>0.21419758094976959</v>
      </c>
      <c r="K535" s="11" t="e">
        <f>VLOOKUP(A535, total_pet_services_county!$A$2:$E$1875,2,0)</f>
        <v>#N/A</v>
      </c>
      <c r="L535" s="11" t="e">
        <f>VLOOKUP(A535,  total_pet_services_county!$A$2:$E$1875, 3, 0)</f>
        <v>#N/A</v>
      </c>
      <c r="M535" s="11" t="e">
        <f>VLOOKUP(A535, total_pet_services_county!$A$2:$E$1875, 4, 0)</f>
        <v>#N/A</v>
      </c>
      <c r="N535" s="11" t="e">
        <f>VLOOKUP(A535, total_pet_services_county!$A$2:$E$1875, 5, 0)</f>
        <v>#N/A</v>
      </c>
    </row>
    <row r="536" spans="1:14" x14ac:dyDescent="0.2">
      <c r="A536" s="57" t="s">
        <v>7258</v>
      </c>
      <c r="B536" s="57" t="s">
        <v>8740</v>
      </c>
      <c r="C536" s="56" t="s">
        <v>3179</v>
      </c>
      <c r="D536" s="56" t="e">
        <f>INDEX(pet_services_county!$A$2:$A$3603,MATCH(A536,pet_services_county!$B$2:$B$3603,0))</f>
        <v>#N/A</v>
      </c>
      <c r="E536" s="61">
        <v>8756</v>
      </c>
      <c r="F536" s="47">
        <f>VLOOKUP(C536, state_pop!$A$2:$B$52, 2, 0)</f>
        <v>1787065</v>
      </c>
      <c r="G536" s="33">
        <f t="shared" si="15"/>
        <v>4.8996539017886875E-3</v>
      </c>
      <c r="H536" s="33">
        <f>VLOOKUP(C536, pet_household_state!$A$3:$D$53, 3, 0)</f>
        <v>69.900000000000006</v>
      </c>
      <c r="I536" s="33">
        <f>VLOOKUP(C536, pet_household_state!$A$3:$D$53, 4, 0)</f>
        <v>453</v>
      </c>
      <c r="J536" s="33">
        <f>G536*I536</f>
        <v>2.2195432175102754</v>
      </c>
      <c r="K536" s="11" t="e">
        <f>VLOOKUP(A536, total_pet_services_county!$A$2:$E$1875,2,0)</f>
        <v>#N/A</v>
      </c>
      <c r="L536" s="11" t="e">
        <f>VLOOKUP(A536,  total_pet_services_county!$A$2:$E$1875, 3, 0)</f>
        <v>#N/A</v>
      </c>
      <c r="M536" s="11" t="e">
        <f>VLOOKUP(A536, total_pet_services_county!$A$2:$E$1875, 4, 0)</f>
        <v>#N/A</v>
      </c>
      <c r="N536" s="11" t="e">
        <f>VLOOKUP(A536, total_pet_services_county!$A$2:$E$1875, 5, 0)</f>
        <v>#N/A</v>
      </c>
    </row>
    <row r="537" spans="1:14" x14ac:dyDescent="0.2">
      <c r="A537" s="57" t="s">
        <v>7259</v>
      </c>
      <c r="B537" s="57" t="s">
        <v>8517</v>
      </c>
      <c r="C537" s="56" t="s">
        <v>3179</v>
      </c>
      <c r="D537" s="56" t="e">
        <f>INDEX(pet_services_county!$A$2:$A$3603,MATCH(A537,pet_services_county!$B$2:$B$3603,0))</f>
        <v>#N/A</v>
      </c>
      <c r="E537" s="61">
        <v>4315</v>
      </c>
      <c r="F537" s="47">
        <f>VLOOKUP(C537, state_pop!$A$2:$B$52, 2, 0)</f>
        <v>1787065</v>
      </c>
      <c r="G537" s="33">
        <f t="shared" si="15"/>
        <v>2.4145736165164669E-3</v>
      </c>
      <c r="H537" s="33">
        <f>VLOOKUP(C537, pet_household_state!$A$3:$D$53, 3, 0)</f>
        <v>69.900000000000006</v>
      </c>
      <c r="I537" s="33">
        <f>VLOOKUP(C537, pet_household_state!$A$3:$D$53, 4, 0)</f>
        <v>453</v>
      </c>
      <c r="J537" s="33">
        <f>G537*I537</f>
        <v>1.0938018482819596</v>
      </c>
      <c r="K537" s="11" t="e">
        <f>VLOOKUP(A537, total_pet_services_county!$A$2:$E$1875,2,0)</f>
        <v>#N/A</v>
      </c>
      <c r="L537" s="11" t="e">
        <f>VLOOKUP(A537,  total_pet_services_county!$A$2:$E$1875, 3, 0)</f>
        <v>#N/A</v>
      </c>
      <c r="M537" s="11" t="e">
        <f>VLOOKUP(A537, total_pet_services_county!$A$2:$E$1875, 4, 0)</f>
        <v>#N/A</v>
      </c>
      <c r="N537" s="11" t="e">
        <f>VLOOKUP(A537, total_pet_services_county!$A$2:$E$1875, 5, 0)</f>
        <v>#N/A</v>
      </c>
    </row>
    <row r="538" spans="1:14" x14ac:dyDescent="0.2">
      <c r="A538" s="57" t="s">
        <v>3933</v>
      </c>
      <c r="B538" s="57" t="s">
        <v>8333</v>
      </c>
      <c r="C538" s="56" t="s">
        <v>3179</v>
      </c>
      <c r="D538" s="56" t="str">
        <f>INDEX(pet_services_county!$A$2:$A$3603,MATCH(A538,pet_services_county!$B$2:$B$3603,0))</f>
        <v>0500000US16039</v>
      </c>
      <c r="E538" s="61">
        <v>27511</v>
      </c>
      <c r="F538" s="47">
        <f>VLOOKUP(C538, state_pop!$A$2:$B$52, 2, 0)</f>
        <v>1787065</v>
      </c>
      <c r="G538" s="33">
        <f t="shared" si="15"/>
        <v>1.5394515588408927E-2</v>
      </c>
      <c r="H538" s="33">
        <f>VLOOKUP(C538, pet_household_state!$A$3:$D$53, 3, 0)</f>
        <v>69.900000000000006</v>
      </c>
      <c r="I538" s="33">
        <f>VLOOKUP(C538, pet_household_state!$A$3:$D$53, 4, 0)</f>
        <v>453</v>
      </c>
      <c r="J538" s="33">
        <f>G538*I538</f>
        <v>6.9737155615492439</v>
      </c>
      <c r="K538" s="11">
        <f>VLOOKUP(A538, total_pet_services_county!$A$2:$E$1875,2,0)</f>
        <v>7</v>
      </c>
      <c r="L538" s="11">
        <f>VLOOKUP(A538,  total_pet_services_county!$A$2:$E$1875, 3, 0)</f>
        <v>810</v>
      </c>
      <c r="M538" s="11">
        <f>VLOOKUP(A538, total_pet_services_county!$A$2:$E$1875, 4, 0)</f>
        <v>207</v>
      </c>
      <c r="N538" s="11">
        <f>VLOOKUP(A538, total_pet_services_county!$A$2:$E$1875, 5, 0)</f>
        <v>50</v>
      </c>
    </row>
    <row r="539" spans="1:14" x14ac:dyDescent="0.2">
      <c r="A539" s="57" t="s">
        <v>7260</v>
      </c>
      <c r="B539" s="57" t="s">
        <v>8337</v>
      </c>
      <c r="C539" s="56" t="s">
        <v>3179</v>
      </c>
      <c r="D539" s="56" t="e">
        <f>INDEX(pet_services_county!$A$2:$A$3603,MATCH(A539,pet_services_county!$B$2:$B$3603,0))</f>
        <v>#N/A</v>
      </c>
      <c r="E539" s="61">
        <v>13876</v>
      </c>
      <c r="F539" s="47">
        <f>VLOOKUP(C539, state_pop!$A$2:$B$52, 2, 0)</f>
        <v>1787065</v>
      </c>
      <c r="G539" s="33">
        <f t="shared" si="15"/>
        <v>7.7646867909113544E-3</v>
      </c>
      <c r="H539" s="33">
        <f>VLOOKUP(C539, pet_household_state!$A$3:$D$53, 3, 0)</f>
        <v>69.900000000000006</v>
      </c>
      <c r="I539" s="33">
        <f>VLOOKUP(C539, pet_household_state!$A$3:$D$53, 4, 0)</f>
        <v>453</v>
      </c>
      <c r="J539" s="33">
        <f>G539*I539</f>
        <v>3.5174031162828436</v>
      </c>
      <c r="K539" s="11" t="e">
        <f>VLOOKUP(A539, total_pet_services_county!$A$2:$E$1875,2,0)</f>
        <v>#N/A</v>
      </c>
      <c r="L539" s="11" t="e">
        <f>VLOOKUP(A539,  total_pet_services_county!$A$2:$E$1875, 3, 0)</f>
        <v>#N/A</v>
      </c>
      <c r="M539" s="11" t="e">
        <f>VLOOKUP(A539, total_pet_services_county!$A$2:$E$1875, 4, 0)</f>
        <v>#N/A</v>
      </c>
      <c r="N539" s="11" t="e">
        <f>VLOOKUP(A539, total_pet_services_county!$A$2:$E$1875, 5, 0)</f>
        <v>#N/A</v>
      </c>
    </row>
    <row r="540" spans="1:14" x14ac:dyDescent="0.2">
      <c r="A540" s="57" t="s">
        <v>7261</v>
      </c>
      <c r="B540" s="57" t="s">
        <v>8525</v>
      </c>
      <c r="C540" s="56" t="s">
        <v>3179</v>
      </c>
      <c r="D540" s="56" t="e">
        <f>INDEX(pet_services_county!$A$2:$A$3603,MATCH(A540,pet_services_county!$B$2:$B$3603,0))</f>
        <v>#N/A</v>
      </c>
      <c r="E540" s="61">
        <v>13099</v>
      </c>
      <c r="F540" s="47">
        <f>VLOOKUP(C540, state_pop!$A$2:$B$52, 2, 0)</f>
        <v>1787065</v>
      </c>
      <c r="G540" s="33">
        <f t="shared" si="15"/>
        <v>7.3298956669175432E-3</v>
      </c>
      <c r="H540" s="33">
        <f>VLOOKUP(C540, pet_household_state!$A$3:$D$53, 3, 0)</f>
        <v>69.900000000000006</v>
      </c>
      <c r="I540" s="33">
        <f>VLOOKUP(C540, pet_household_state!$A$3:$D$53, 4, 0)</f>
        <v>453</v>
      </c>
      <c r="J540" s="33">
        <f>G540*I540</f>
        <v>3.3204427371136469</v>
      </c>
      <c r="K540" s="11" t="e">
        <f>VLOOKUP(A540, total_pet_services_county!$A$2:$E$1875,2,0)</f>
        <v>#N/A</v>
      </c>
      <c r="L540" s="11" t="e">
        <f>VLOOKUP(A540,  total_pet_services_county!$A$2:$E$1875, 3, 0)</f>
        <v>#N/A</v>
      </c>
      <c r="M540" s="11" t="e">
        <f>VLOOKUP(A540, total_pet_services_county!$A$2:$E$1875, 4, 0)</f>
        <v>#N/A</v>
      </c>
      <c r="N540" s="11" t="e">
        <f>VLOOKUP(A540, total_pet_services_county!$A$2:$E$1875, 5, 0)</f>
        <v>#N/A</v>
      </c>
    </row>
    <row r="541" spans="1:14" x14ac:dyDescent="0.2">
      <c r="A541" s="57" t="s">
        <v>3935</v>
      </c>
      <c r="B541" s="57" t="s">
        <v>8741</v>
      </c>
      <c r="C541" s="56" t="s">
        <v>3179</v>
      </c>
      <c r="D541" s="56" t="str">
        <f>INDEX(pet_services_county!$A$2:$A$3603,MATCH(A541,pet_services_county!$B$2:$B$3603,0))</f>
        <v>0500000US16045</v>
      </c>
      <c r="E541" s="61">
        <v>18112</v>
      </c>
      <c r="F541" s="47">
        <f>VLOOKUP(C541, state_pop!$A$2:$B$52, 2, 0)</f>
        <v>1787065</v>
      </c>
      <c r="G541" s="33">
        <f t="shared" si="15"/>
        <v>1.0135053845271436E-2</v>
      </c>
      <c r="H541" s="33">
        <f>VLOOKUP(C541, pet_household_state!$A$3:$D$53, 3, 0)</f>
        <v>69.900000000000006</v>
      </c>
      <c r="I541" s="33">
        <f>VLOOKUP(C541, pet_household_state!$A$3:$D$53, 4, 0)</f>
        <v>453</v>
      </c>
      <c r="J541" s="33">
        <f>G541*I541</f>
        <v>4.5911793919079606</v>
      </c>
      <c r="K541" s="11">
        <f>VLOOKUP(A541, total_pet_services_county!$A$2:$E$1875,2,0)</f>
        <v>3</v>
      </c>
      <c r="L541" s="11">
        <f>VLOOKUP(A541,  total_pet_services_county!$A$2:$E$1875, 3, 0)</f>
        <v>624</v>
      </c>
      <c r="M541" s="11">
        <f>VLOOKUP(A541, total_pet_services_county!$A$2:$E$1875, 4, 0)</f>
        <v>129</v>
      </c>
      <c r="N541" s="11">
        <f>VLOOKUP(A541, total_pet_services_county!$A$2:$E$1875, 5, 0)</f>
        <v>20</v>
      </c>
    </row>
    <row r="542" spans="1:14" x14ac:dyDescent="0.2">
      <c r="A542" s="57" t="s">
        <v>3937</v>
      </c>
      <c r="B542" s="57" t="s">
        <v>8742</v>
      </c>
      <c r="C542" s="56" t="s">
        <v>3179</v>
      </c>
      <c r="D542" s="56" t="str">
        <f>INDEX(pet_services_county!$A$2:$A$3603,MATCH(A542,pet_services_county!$B$2:$B$3603,0))</f>
        <v>0500000US16047</v>
      </c>
      <c r="E542" s="61">
        <v>15179</v>
      </c>
      <c r="F542" s="47">
        <f>VLOOKUP(C542, state_pop!$A$2:$B$52, 2, 0)</f>
        <v>1787065</v>
      </c>
      <c r="G542" s="33">
        <f t="shared" si="15"/>
        <v>8.4938152781236266E-3</v>
      </c>
      <c r="H542" s="33">
        <f>VLOOKUP(C542, pet_household_state!$A$3:$D$53, 3, 0)</f>
        <v>69.900000000000006</v>
      </c>
      <c r="I542" s="33">
        <f>VLOOKUP(C542, pet_household_state!$A$3:$D$53, 4, 0)</f>
        <v>453</v>
      </c>
      <c r="J542" s="33">
        <f>G542*I542</f>
        <v>3.8476983209900029</v>
      </c>
      <c r="K542" s="11">
        <f>VLOOKUP(A542, total_pet_services_county!$A$2:$E$1875,2,0)</f>
        <v>9</v>
      </c>
      <c r="L542" s="11">
        <f>VLOOKUP(A542,  total_pet_services_county!$A$2:$E$1875, 3, 0)</f>
        <v>1352</v>
      </c>
      <c r="M542" s="11">
        <f>VLOOKUP(A542, total_pet_services_county!$A$2:$E$1875, 4, 0)</f>
        <v>303</v>
      </c>
      <c r="N542" s="11">
        <f>VLOOKUP(A542, total_pet_services_county!$A$2:$E$1875, 5, 0)</f>
        <v>27</v>
      </c>
    </row>
    <row r="543" spans="1:14" x14ac:dyDescent="0.2">
      <c r="A543" s="57" t="s">
        <v>3939</v>
      </c>
      <c r="B543" s="57" t="s">
        <v>8743</v>
      </c>
      <c r="C543" s="56" t="s">
        <v>3179</v>
      </c>
      <c r="D543" s="56" t="str">
        <f>INDEX(pet_services_county!$A$2:$A$3603,MATCH(A543,pet_services_county!$B$2:$B$3603,0))</f>
        <v>0500000US16049</v>
      </c>
      <c r="E543" s="61">
        <v>16667</v>
      </c>
      <c r="F543" s="47">
        <f>VLOOKUP(C543, state_pop!$A$2:$B$52, 2, 0)</f>
        <v>1787065</v>
      </c>
      <c r="G543" s="33">
        <f t="shared" si="15"/>
        <v>9.3264654615249024E-3</v>
      </c>
      <c r="H543" s="33">
        <f>VLOOKUP(C543, pet_household_state!$A$3:$D$53, 3, 0)</f>
        <v>69.900000000000006</v>
      </c>
      <c r="I543" s="33">
        <f>VLOOKUP(C543, pet_household_state!$A$3:$D$53, 4, 0)</f>
        <v>453</v>
      </c>
      <c r="J543" s="33">
        <f>G543*I543</f>
        <v>4.2248888540707812</v>
      </c>
      <c r="K543" s="11">
        <f>VLOOKUP(A543, total_pet_services_county!$A$2:$E$1875,2,0)</f>
        <v>3</v>
      </c>
      <c r="L543" s="11">
        <f>VLOOKUP(A543,  total_pet_services_county!$A$2:$E$1875, 3, 0)</f>
        <v>466</v>
      </c>
      <c r="M543" s="11">
        <f>VLOOKUP(A543, total_pet_services_county!$A$2:$E$1875, 4, 0)</f>
        <v>108</v>
      </c>
      <c r="N543" s="11">
        <f>VLOOKUP(A543, total_pet_services_county!$A$2:$E$1875, 5, 0)</f>
        <v>13</v>
      </c>
    </row>
    <row r="544" spans="1:14" x14ac:dyDescent="0.2">
      <c r="A544" s="57" t="s">
        <v>3941</v>
      </c>
      <c r="B544" s="57" t="s">
        <v>8344</v>
      </c>
      <c r="C544" s="56" t="s">
        <v>3179</v>
      </c>
      <c r="D544" s="56" t="str">
        <f>INDEX(pet_services_county!$A$2:$A$3603,MATCH(A544,pet_services_county!$B$2:$B$3603,0))</f>
        <v>0500000US16051</v>
      </c>
      <c r="E544" s="61">
        <v>29871</v>
      </c>
      <c r="F544" s="47">
        <f>VLOOKUP(C544, state_pop!$A$2:$B$52, 2, 0)</f>
        <v>1787065</v>
      </c>
      <c r="G544" s="33">
        <f t="shared" si="15"/>
        <v>1.6715116685738909E-2</v>
      </c>
      <c r="H544" s="33">
        <f>VLOOKUP(C544, pet_household_state!$A$3:$D$53, 3, 0)</f>
        <v>69.900000000000006</v>
      </c>
      <c r="I544" s="33">
        <f>VLOOKUP(C544, pet_household_state!$A$3:$D$53, 4, 0)</f>
        <v>453</v>
      </c>
      <c r="J544" s="33">
        <f>G544*I544</f>
        <v>7.5719478586397253</v>
      </c>
      <c r="K544" s="11">
        <f>VLOOKUP(A544, total_pet_services_county!$A$2:$E$1875,2,0)</f>
        <v>5</v>
      </c>
      <c r="L544" s="11">
        <f>VLOOKUP(A544,  total_pet_services_county!$A$2:$E$1875, 3, 0)</f>
        <v>1499</v>
      </c>
      <c r="M544" s="11">
        <f>VLOOKUP(A544, total_pet_services_county!$A$2:$E$1875, 4, 0)</f>
        <v>357</v>
      </c>
      <c r="N544" s="11">
        <f>VLOOKUP(A544, total_pet_services_county!$A$2:$E$1875, 5, 0)</f>
        <v>48</v>
      </c>
    </row>
    <row r="545" spans="1:14" x14ac:dyDescent="0.2">
      <c r="A545" s="57" t="s">
        <v>3943</v>
      </c>
      <c r="B545" s="57" t="s">
        <v>8744</v>
      </c>
      <c r="C545" s="56" t="s">
        <v>3179</v>
      </c>
      <c r="D545" s="56" t="str">
        <f>INDEX(pet_services_county!$A$2:$A$3603,MATCH(A545,pet_services_county!$B$2:$B$3603,0))</f>
        <v>0500000US16053</v>
      </c>
      <c r="E545" s="61">
        <v>24412</v>
      </c>
      <c r="F545" s="47">
        <f>VLOOKUP(C545, state_pop!$A$2:$B$52, 2, 0)</f>
        <v>1787065</v>
      </c>
      <c r="G545" s="33">
        <f t="shared" ref="G545:G608" si="16">E545/F545</f>
        <v>1.3660387283059095E-2</v>
      </c>
      <c r="H545" s="33">
        <f>VLOOKUP(C545, pet_household_state!$A$3:$D$53, 3, 0)</f>
        <v>69.900000000000006</v>
      </c>
      <c r="I545" s="33">
        <f>VLOOKUP(C545, pet_household_state!$A$3:$D$53, 4, 0)</f>
        <v>453</v>
      </c>
      <c r="J545" s="33">
        <f t="shared" ref="J545:J608" si="17">G545*I545</f>
        <v>6.1881554392257696</v>
      </c>
      <c r="K545" s="11">
        <f>VLOOKUP(A545, total_pet_services_county!$A$2:$E$1875,2,0)</f>
        <v>9</v>
      </c>
      <c r="L545" s="11">
        <f>VLOOKUP(A545,  total_pet_services_county!$A$2:$E$1875, 3, 0)</f>
        <v>1547</v>
      </c>
      <c r="M545" s="11">
        <f>VLOOKUP(A545, total_pet_services_county!$A$2:$E$1875, 4, 0)</f>
        <v>346</v>
      </c>
      <c r="N545" s="11">
        <f>VLOOKUP(A545, total_pet_services_county!$A$2:$E$1875, 5, 0)</f>
        <v>41</v>
      </c>
    </row>
    <row r="546" spans="1:14" x14ac:dyDescent="0.2">
      <c r="A546" s="57" t="s">
        <v>3945</v>
      </c>
      <c r="B546" s="57" t="s">
        <v>8745</v>
      </c>
      <c r="C546" s="56" t="s">
        <v>3179</v>
      </c>
      <c r="D546" s="56" t="str">
        <f>INDEX(pet_services_county!$A$2:$A$3603,MATCH(A546,pet_services_county!$B$2:$B$3603,0))</f>
        <v>0500000US16055</v>
      </c>
      <c r="E546" s="61">
        <v>165697</v>
      </c>
      <c r="F546" s="47">
        <f>VLOOKUP(C546, state_pop!$A$2:$B$52, 2, 0)</f>
        <v>1787065</v>
      </c>
      <c r="G546" s="33">
        <f t="shared" si="16"/>
        <v>9.2720186450968481E-2</v>
      </c>
      <c r="H546" s="33">
        <f>VLOOKUP(C546, pet_household_state!$A$3:$D$53, 3, 0)</f>
        <v>69.900000000000006</v>
      </c>
      <c r="I546" s="33">
        <f>VLOOKUP(C546, pet_household_state!$A$3:$D$53, 4, 0)</f>
        <v>453</v>
      </c>
      <c r="J546" s="33">
        <f t="shared" si="17"/>
        <v>42.002244462288722</v>
      </c>
      <c r="K546" s="11">
        <f>VLOOKUP(A546, total_pet_services_county!$A$2:$E$1875,2,0)</f>
        <v>34</v>
      </c>
      <c r="L546" s="11">
        <f>VLOOKUP(A546,  total_pet_services_county!$A$2:$E$1875, 3, 0)</f>
        <v>10066</v>
      </c>
      <c r="M546" s="11">
        <f>VLOOKUP(A546, total_pet_services_county!$A$2:$E$1875, 4, 0)</f>
        <v>2285</v>
      </c>
      <c r="N546" s="11">
        <f>VLOOKUP(A546, total_pet_services_county!$A$2:$E$1875, 5, 0)</f>
        <v>308</v>
      </c>
    </row>
    <row r="547" spans="1:14" x14ac:dyDescent="0.2">
      <c r="A547" s="57" t="s">
        <v>3947</v>
      </c>
      <c r="B547" s="57" t="s">
        <v>8746</v>
      </c>
      <c r="C547" s="56" t="s">
        <v>3179</v>
      </c>
      <c r="D547" s="56" t="str">
        <f>INDEX(pet_services_county!$A$2:$A$3603,MATCH(A547,pet_services_county!$B$2:$B$3603,0))</f>
        <v>0500000US16057</v>
      </c>
      <c r="E547" s="61">
        <v>40108</v>
      </c>
      <c r="F547" s="47">
        <f>VLOOKUP(C547, state_pop!$A$2:$B$52, 2, 0)</f>
        <v>1787065</v>
      </c>
      <c r="G547" s="33">
        <f t="shared" si="16"/>
        <v>2.2443503733775773E-2</v>
      </c>
      <c r="H547" s="33">
        <f>VLOOKUP(C547, pet_household_state!$A$3:$D$53, 3, 0)</f>
        <v>69.900000000000006</v>
      </c>
      <c r="I547" s="33">
        <f>VLOOKUP(C547, pet_household_state!$A$3:$D$53, 4, 0)</f>
        <v>453</v>
      </c>
      <c r="J547" s="33">
        <f t="shared" si="17"/>
        <v>10.166907191400425</v>
      </c>
      <c r="K547" s="11">
        <f>VLOOKUP(A547, total_pet_services_county!$A$2:$E$1875,2,0)</f>
        <v>4</v>
      </c>
      <c r="L547" s="11">
        <f>VLOOKUP(A547,  total_pet_services_county!$A$2:$E$1875, 3, 0)</f>
        <v>2047</v>
      </c>
      <c r="M547" s="11">
        <f>VLOOKUP(A547, total_pet_services_county!$A$2:$E$1875, 4, 0)</f>
        <v>442</v>
      </c>
      <c r="N547" s="11">
        <f>VLOOKUP(A547, total_pet_services_county!$A$2:$E$1875, 5, 0)</f>
        <v>72</v>
      </c>
    </row>
    <row r="548" spans="1:14" x14ac:dyDescent="0.2">
      <c r="A548" s="57" t="s">
        <v>3949</v>
      </c>
      <c r="B548" s="57" t="s">
        <v>8747</v>
      </c>
      <c r="C548" s="56" t="s">
        <v>3179</v>
      </c>
      <c r="D548" s="56" t="str">
        <f>INDEX(pet_services_county!$A$2:$A$3603,MATCH(A548,pet_services_county!$B$2:$B$3603,0))</f>
        <v>0500000US16059</v>
      </c>
      <c r="E548" s="61">
        <v>8027</v>
      </c>
      <c r="F548" s="47">
        <f>VLOOKUP(C548, state_pop!$A$2:$B$52, 2, 0)</f>
        <v>1787065</v>
      </c>
      <c r="G548" s="33">
        <f t="shared" si="16"/>
        <v>4.4917224611304013E-3</v>
      </c>
      <c r="H548" s="33">
        <f>VLOOKUP(C548, pet_household_state!$A$3:$D$53, 3, 0)</f>
        <v>69.900000000000006</v>
      </c>
      <c r="I548" s="33">
        <f>VLOOKUP(C548, pet_household_state!$A$3:$D$53, 4, 0)</f>
        <v>453</v>
      </c>
      <c r="J548" s="33">
        <f t="shared" si="17"/>
        <v>2.0347502748920716</v>
      </c>
      <c r="K548" s="11">
        <f>VLOOKUP(A548, total_pet_services_county!$A$2:$E$1875,2,0)</f>
        <v>4</v>
      </c>
      <c r="L548" s="11">
        <f>VLOOKUP(A548,  total_pet_services_county!$A$2:$E$1875, 3, 0)</f>
        <v>352</v>
      </c>
      <c r="M548" s="11">
        <f>VLOOKUP(A548, total_pet_services_county!$A$2:$E$1875, 4, 0)</f>
        <v>86</v>
      </c>
      <c r="N548" s="11">
        <f>VLOOKUP(A548, total_pet_services_county!$A$2:$E$1875, 5, 0)</f>
        <v>24</v>
      </c>
    </row>
    <row r="549" spans="1:14" x14ac:dyDescent="0.2">
      <c r="A549" s="57" t="s">
        <v>7262</v>
      </c>
      <c r="B549" s="57" t="s">
        <v>8748</v>
      </c>
      <c r="C549" s="56" t="s">
        <v>3179</v>
      </c>
      <c r="D549" s="56" t="e">
        <f>INDEX(pet_services_county!$A$2:$A$3603,MATCH(A549,pet_services_county!$B$2:$B$3603,0))</f>
        <v>#N/A</v>
      </c>
      <c r="E549" s="61">
        <v>3838</v>
      </c>
      <c r="F549" s="47">
        <f>VLOOKUP(C549, state_pop!$A$2:$B$52, 2, 0)</f>
        <v>1787065</v>
      </c>
      <c r="G549" s="33">
        <f t="shared" si="16"/>
        <v>2.1476555133696871E-3</v>
      </c>
      <c r="H549" s="33">
        <f>VLOOKUP(C549, pet_household_state!$A$3:$D$53, 3, 0)</f>
        <v>69.900000000000006</v>
      </c>
      <c r="I549" s="33">
        <f>VLOOKUP(C549, pet_household_state!$A$3:$D$53, 4, 0)</f>
        <v>453</v>
      </c>
      <c r="J549" s="33">
        <f t="shared" si="17"/>
        <v>0.97288794755646824</v>
      </c>
      <c r="K549" s="11" t="e">
        <f>VLOOKUP(A549, total_pet_services_county!$A$2:$E$1875,2,0)</f>
        <v>#N/A</v>
      </c>
      <c r="L549" s="11" t="e">
        <f>VLOOKUP(A549,  total_pet_services_county!$A$2:$E$1875, 3, 0)</f>
        <v>#N/A</v>
      </c>
      <c r="M549" s="11" t="e">
        <f>VLOOKUP(A549, total_pet_services_county!$A$2:$E$1875, 4, 0)</f>
        <v>#N/A</v>
      </c>
      <c r="N549" s="11" t="e">
        <f>VLOOKUP(A549, total_pet_services_county!$A$2:$E$1875, 5, 0)</f>
        <v>#N/A</v>
      </c>
    </row>
    <row r="550" spans="1:14" x14ac:dyDescent="0.2">
      <c r="A550" s="57" t="s">
        <v>7263</v>
      </c>
      <c r="B550" s="57" t="s">
        <v>8419</v>
      </c>
      <c r="C550" s="56" t="s">
        <v>3179</v>
      </c>
      <c r="D550" s="56" t="e">
        <f>INDEX(pet_services_county!$A$2:$A$3603,MATCH(A550,pet_services_county!$B$2:$B$3603,0))</f>
        <v>#N/A</v>
      </c>
      <c r="E550" s="61">
        <v>5366</v>
      </c>
      <c r="F550" s="47">
        <f>VLOOKUP(C550, state_pop!$A$2:$B$52, 2, 0)</f>
        <v>1787065</v>
      </c>
      <c r="G550" s="33">
        <f t="shared" si="16"/>
        <v>3.0026887662172332E-3</v>
      </c>
      <c r="H550" s="33">
        <f>VLOOKUP(C550, pet_household_state!$A$3:$D$53, 3, 0)</f>
        <v>69.900000000000006</v>
      </c>
      <c r="I550" s="33">
        <f>VLOOKUP(C550, pet_household_state!$A$3:$D$53, 4, 0)</f>
        <v>453</v>
      </c>
      <c r="J550" s="33">
        <f t="shared" si="17"/>
        <v>1.3602180110964066</v>
      </c>
      <c r="K550" s="11" t="e">
        <f>VLOOKUP(A550, total_pet_services_county!$A$2:$E$1875,2,0)</f>
        <v>#N/A</v>
      </c>
      <c r="L550" s="11" t="e">
        <f>VLOOKUP(A550,  total_pet_services_county!$A$2:$E$1875, 3, 0)</f>
        <v>#N/A</v>
      </c>
      <c r="M550" s="11" t="e">
        <f>VLOOKUP(A550, total_pet_services_county!$A$2:$E$1875, 4, 0)</f>
        <v>#N/A</v>
      </c>
      <c r="N550" s="11" t="e">
        <f>VLOOKUP(A550, total_pet_services_county!$A$2:$E$1875, 5, 0)</f>
        <v>#N/A</v>
      </c>
    </row>
    <row r="551" spans="1:14" x14ac:dyDescent="0.2">
      <c r="A551" s="57" t="s">
        <v>3951</v>
      </c>
      <c r="B551" s="57" t="s">
        <v>8352</v>
      </c>
      <c r="C551" s="56" t="s">
        <v>3179</v>
      </c>
      <c r="D551" s="56" t="str">
        <f>INDEX(pet_services_county!$A$2:$A$3603,MATCH(A551,pet_services_county!$B$2:$B$3603,0))</f>
        <v>0500000US16065</v>
      </c>
      <c r="E551" s="61">
        <v>39907</v>
      </c>
      <c r="F551" s="47">
        <f>VLOOKUP(C551, state_pop!$A$2:$B$52, 2, 0)</f>
        <v>1787065</v>
      </c>
      <c r="G551" s="33">
        <f t="shared" si="16"/>
        <v>2.2331028809808261E-2</v>
      </c>
      <c r="H551" s="33">
        <f>VLOOKUP(C551, pet_household_state!$A$3:$D$53, 3, 0)</f>
        <v>69.900000000000006</v>
      </c>
      <c r="I551" s="33">
        <f>VLOOKUP(C551, pet_household_state!$A$3:$D$53, 4, 0)</f>
        <v>453</v>
      </c>
      <c r="J551" s="33">
        <f t="shared" si="17"/>
        <v>10.115956050843142</v>
      </c>
      <c r="K551" s="11">
        <f>VLOOKUP(A551, total_pet_services_county!$A$2:$E$1875,2,0)</f>
        <v>4</v>
      </c>
      <c r="L551" s="11">
        <f>VLOOKUP(A551,  total_pet_services_county!$A$2:$E$1875, 3, 0)</f>
        <v>798</v>
      </c>
      <c r="M551" s="11">
        <f>VLOOKUP(A551, total_pet_services_county!$A$2:$E$1875, 4, 0)</f>
        <v>195</v>
      </c>
      <c r="N551" s="11">
        <f>VLOOKUP(A551, total_pet_services_county!$A$2:$E$1875, 5, 0)</f>
        <v>25</v>
      </c>
    </row>
    <row r="552" spans="1:14" x14ac:dyDescent="0.2">
      <c r="A552" s="57" t="s">
        <v>7264</v>
      </c>
      <c r="B552" s="57" t="s">
        <v>8749</v>
      </c>
      <c r="C552" s="56" t="s">
        <v>3179</v>
      </c>
      <c r="D552" s="56" t="e">
        <f>INDEX(pet_services_county!$A$2:$A$3603,MATCH(A552,pet_services_county!$B$2:$B$3603,0))</f>
        <v>#N/A</v>
      </c>
      <c r="E552" s="61">
        <v>21039</v>
      </c>
      <c r="F552" s="47">
        <f>VLOOKUP(C552, state_pop!$A$2:$B$52, 2, 0)</f>
        <v>1787065</v>
      </c>
      <c r="G552" s="33">
        <f t="shared" si="16"/>
        <v>1.1772934952002306E-2</v>
      </c>
      <c r="H552" s="33">
        <f>VLOOKUP(C552, pet_household_state!$A$3:$D$53, 3, 0)</f>
        <v>69.900000000000006</v>
      </c>
      <c r="I552" s="33">
        <f>VLOOKUP(C552, pet_household_state!$A$3:$D$53, 4, 0)</f>
        <v>453</v>
      </c>
      <c r="J552" s="33">
        <f t="shared" si="17"/>
        <v>5.3331395332570448</v>
      </c>
      <c r="K552" s="11" t="e">
        <f>VLOOKUP(A552, total_pet_services_county!$A$2:$E$1875,2,0)</f>
        <v>#N/A</v>
      </c>
      <c r="L552" s="11" t="e">
        <f>VLOOKUP(A552,  total_pet_services_county!$A$2:$E$1875, 3, 0)</f>
        <v>#N/A</v>
      </c>
      <c r="M552" s="11" t="e">
        <f>VLOOKUP(A552, total_pet_services_county!$A$2:$E$1875, 4, 0)</f>
        <v>#N/A</v>
      </c>
      <c r="N552" s="11" t="e">
        <f>VLOOKUP(A552, total_pet_services_county!$A$2:$E$1875, 5, 0)</f>
        <v>#N/A</v>
      </c>
    </row>
    <row r="553" spans="1:14" x14ac:dyDescent="0.2">
      <c r="A553" s="57" t="s">
        <v>3953</v>
      </c>
      <c r="B553" s="57" t="s">
        <v>8750</v>
      </c>
      <c r="C553" s="56" t="s">
        <v>3179</v>
      </c>
      <c r="D553" s="56" t="str">
        <f>INDEX(pet_services_county!$A$2:$A$3603,MATCH(A553,pet_services_county!$B$2:$B$3603,0))</f>
        <v>0500000US16069</v>
      </c>
      <c r="E553" s="61">
        <v>40408</v>
      </c>
      <c r="F553" s="47">
        <f>VLOOKUP(C553, state_pop!$A$2:$B$52, 2, 0)</f>
        <v>1787065</v>
      </c>
      <c r="G553" s="33">
        <f t="shared" si="16"/>
        <v>2.2611376754622804E-2</v>
      </c>
      <c r="H553" s="33">
        <f>VLOOKUP(C553, pet_household_state!$A$3:$D$53, 3, 0)</f>
        <v>69.900000000000006</v>
      </c>
      <c r="I553" s="33">
        <f>VLOOKUP(C553, pet_household_state!$A$3:$D$53, 4, 0)</f>
        <v>453</v>
      </c>
      <c r="J553" s="33">
        <f t="shared" si="17"/>
        <v>10.24295366984413</v>
      </c>
      <c r="K553" s="11">
        <f>VLOOKUP(A553, total_pet_services_county!$A$2:$E$1875,2,0)</f>
        <v>4</v>
      </c>
      <c r="L553" s="11">
        <f>VLOOKUP(A553,  total_pet_services_county!$A$2:$E$1875, 3, 0)</f>
        <v>2051</v>
      </c>
      <c r="M553" s="11">
        <f>VLOOKUP(A553, total_pet_services_county!$A$2:$E$1875, 4, 0)</f>
        <v>471</v>
      </c>
      <c r="N553" s="11">
        <f>VLOOKUP(A553, total_pet_services_county!$A$2:$E$1875, 5, 0)</f>
        <v>59</v>
      </c>
    </row>
    <row r="554" spans="1:14" x14ac:dyDescent="0.2">
      <c r="A554" s="57" t="s">
        <v>7265</v>
      </c>
      <c r="B554" s="57" t="s">
        <v>8751</v>
      </c>
      <c r="C554" s="56" t="s">
        <v>3179</v>
      </c>
      <c r="D554" s="56" t="e">
        <f>INDEX(pet_services_county!$A$2:$A$3603,MATCH(A554,pet_services_county!$B$2:$B$3603,0))</f>
        <v>#N/A</v>
      </c>
      <c r="E554" s="61">
        <v>4531</v>
      </c>
      <c r="F554" s="47">
        <f>VLOOKUP(C554, state_pop!$A$2:$B$52, 2, 0)</f>
        <v>1787065</v>
      </c>
      <c r="G554" s="33">
        <f t="shared" si="16"/>
        <v>2.5354421915263297E-3</v>
      </c>
      <c r="H554" s="33">
        <f>VLOOKUP(C554, pet_household_state!$A$3:$D$53, 3, 0)</f>
        <v>69.900000000000006</v>
      </c>
      <c r="I554" s="33">
        <f>VLOOKUP(C554, pet_household_state!$A$3:$D$53, 4, 0)</f>
        <v>453</v>
      </c>
      <c r="J554" s="33">
        <f t="shared" si="17"/>
        <v>1.1485553127614274</v>
      </c>
      <c r="K554" s="11" t="e">
        <f>VLOOKUP(A554, total_pet_services_county!$A$2:$E$1875,2,0)</f>
        <v>#N/A</v>
      </c>
      <c r="L554" s="11" t="e">
        <f>VLOOKUP(A554,  total_pet_services_county!$A$2:$E$1875, 3, 0)</f>
        <v>#N/A</v>
      </c>
      <c r="M554" s="11" t="e">
        <f>VLOOKUP(A554, total_pet_services_county!$A$2:$E$1875, 4, 0)</f>
        <v>#N/A</v>
      </c>
      <c r="N554" s="11" t="e">
        <f>VLOOKUP(A554, total_pet_services_county!$A$2:$E$1875, 5, 0)</f>
        <v>#N/A</v>
      </c>
    </row>
    <row r="555" spans="1:14" x14ac:dyDescent="0.2">
      <c r="A555" s="57" t="s">
        <v>7266</v>
      </c>
      <c r="B555" s="57" t="s">
        <v>8752</v>
      </c>
      <c r="C555" s="56" t="s">
        <v>3179</v>
      </c>
      <c r="D555" s="56" t="e">
        <f>INDEX(pet_services_county!$A$2:$A$3603,MATCH(A555,pet_services_county!$B$2:$B$3603,0))</f>
        <v>#N/A</v>
      </c>
      <c r="E555" s="61">
        <v>11823</v>
      </c>
      <c r="F555" s="47">
        <f>VLOOKUP(C555, state_pop!$A$2:$B$52, 2, 0)</f>
        <v>1787065</v>
      </c>
      <c r="G555" s="33">
        <f t="shared" si="16"/>
        <v>6.6158757515815039E-3</v>
      </c>
      <c r="H555" s="33">
        <f>VLOOKUP(C555, pet_household_state!$A$3:$D$53, 3, 0)</f>
        <v>69.900000000000006</v>
      </c>
      <c r="I555" s="33">
        <f>VLOOKUP(C555, pet_household_state!$A$3:$D$53, 4, 0)</f>
        <v>453</v>
      </c>
      <c r="J555" s="33">
        <f t="shared" si="17"/>
        <v>2.9969917154664212</v>
      </c>
      <c r="K555" s="11" t="e">
        <f>VLOOKUP(A555, total_pet_services_county!$A$2:$E$1875,2,0)</f>
        <v>#N/A</v>
      </c>
      <c r="L555" s="11" t="e">
        <f>VLOOKUP(A555,  total_pet_services_county!$A$2:$E$1875, 3, 0)</f>
        <v>#N/A</v>
      </c>
      <c r="M555" s="11" t="e">
        <f>VLOOKUP(A555, total_pet_services_county!$A$2:$E$1875, 4, 0)</f>
        <v>#N/A</v>
      </c>
      <c r="N555" s="11" t="e">
        <f>VLOOKUP(A555, total_pet_services_county!$A$2:$E$1875, 5, 0)</f>
        <v>#N/A</v>
      </c>
    </row>
    <row r="556" spans="1:14" x14ac:dyDescent="0.2">
      <c r="A556" s="57" t="s">
        <v>3955</v>
      </c>
      <c r="B556" s="57" t="s">
        <v>8753</v>
      </c>
      <c r="C556" s="56" t="s">
        <v>3179</v>
      </c>
      <c r="D556" s="56" t="str">
        <f>INDEX(pet_services_county!$A$2:$A$3603,MATCH(A556,pet_services_county!$B$2:$B$3603,0))</f>
        <v>0500000US16075</v>
      </c>
      <c r="E556" s="61">
        <v>23951</v>
      </c>
      <c r="F556" s="47">
        <f>VLOOKUP(C556, state_pop!$A$2:$B$52, 2, 0)</f>
        <v>1787065</v>
      </c>
      <c r="G556" s="33">
        <f t="shared" si="16"/>
        <v>1.3402422407690823E-2</v>
      </c>
      <c r="H556" s="33">
        <f>VLOOKUP(C556, pet_household_state!$A$3:$D$53, 3, 0)</f>
        <v>69.900000000000006</v>
      </c>
      <c r="I556" s="33">
        <f>VLOOKUP(C556, pet_household_state!$A$3:$D$53, 4, 0)</f>
        <v>453</v>
      </c>
      <c r="J556" s="33">
        <f t="shared" si="17"/>
        <v>6.0712973506839427</v>
      </c>
      <c r="K556" s="11">
        <f>VLOOKUP(A556, total_pet_services_county!$A$2:$E$1875,2,0)</f>
        <v>3</v>
      </c>
      <c r="L556" s="11">
        <f>VLOOKUP(A556,  total_pet_services_county!$A$2:$E$1875, 3, 0)</f>
        <v>1078</v>
      </c>
      <c r="M556" s="11">
        <f>VLOOKUP(A556, total_pet_services_county!$A$2:$E$1875, 4, 0)</f>
        <v>282</v>
      </c>
      <c r="N556" s="11">
        <f>VLOOKUP(A556, total_pet_services_county!$A$2:$E$1875, 5, 0)</f>
        <v>43</v>
      </c>
    </row>
    <row r="557" spans="1:14" x14ac:dyDescent="0.2">
      <c r="A557" s="57" t="s">
        <v>7267</v>
      </c>
      <c r="B557" s="57" t="s">
        <v>8754</v>
      </c>
      <c r="C557" s="56" t="s">
        <v>3179</v>
      </c>
      <c r="D557" s="56" t="e">
        <f>INDEX(pet_services_county!$A$2:$A$3603,MATCH(A557,pet_services_county!$B$2:$B$3603,0))</f>
        <v>#N/A</v>
      </c>
      <c r="E557" s="61">
        <v>7681</v>
      </c>
      <c r="F557" s="47">
        <f>VLOOKUP(C557, state_pop!$A$2:$B$52, 2, 0)</f>
        <v>1787065</v>
      </c>
      <c r="G557" s="33">
        <f t="shared" si="16"/>
        <v>4.2981089104201578E-3</v>
      </c>
      <c r="H557" s="33">
        <f>VLOOKUP(C557, pet_household_state!$A$3:$D$53, 3, 0)</f>
        <v>69.900000000000006</v>
      </c>
      <c r="I557" s="33">
        <f>VLOOKUP(C557, pet_household_state!$A$3:$D$53, 4, 0)</f>
        <v>453</v>
      </c>
      <c r="J557" s="33">
        <f t="shared" si="17"/>
        <v>1.9470433364203314</v>
      </c>
      <c r="K557" s="11" t="e">
        <f>VLOOKUP(A557, total_pet_services_county!$A$2:$E$1875,2,0)</f>
        <v>#N/A</v>
      </c>
      <c r="L557" s="11" t="e">
        <f>VLOOKUP(A557,  total_pet_services_county!$A$2:$E$1875, 3, 0)</f>
        <v>#N/A</v>
      </c>
      <c r="M557" s="11" t="e">
        <f>VLOOKUP(A557, total_pet_services_county!$A$2:$E$1875, 4, 0)</f>
        <v>#N/A</v>
      </c>
      <c r="N557" s="11" t="e">
        <f>VLOOKUP(A557, total_pet_services_county!$A$2:$E$1875, 5, 0)</f>
        <v>#N/A</v>
      </c>
    </row>
    <row r="558" spans="1:14" x14ac:dyDescent="0.2">
      <c r="A558" s="57" t="s">
        <v>7268</v>
      </c>
      <c r="B558" s="57" t="s">
        <v>8755</v>
      </c>
      <c r="C558" s="56" t="s">
        <v>3179</v>
      </c>
      <c r="D558" s="56" t="e">
        <f>INDEX(pet_services_county!$A$2:$A$3603,MATCH(A558,pet_services_county!$B$2:$B$3603,0))</f>
        <v>#N/A</v>
      </c>
      <c r="E558" s="61">
        <v>12882</v>
      </c>
      <c r="F558" s="47">
        <f>VLOOKUP(C558, state_pop!$A$2:$B$52, 2, 0)</f>
        <v>1787065</v>
      </c>
      <c r="G558" s="33">
        <f t="shared" si="16"/>
        <v>7.208467515171524E-3</v>
      </c>
      <c r="H558" s="33">
        <f>VLOOKUP(C558, pet_household_state!$A$3:$D$53, 3, 0)</f>
        <v>69.900000000000006</v>
      </c>
      <c r="I558" s="33">
        <f>VLOOKUP(C558, pet_household_state!$A$3:$D$53, 4, 0)</f>
        <v>453</v>
      </c>
      <c r="J558" s="33">
        <f t="shared" si="17"/>
        <v>3.2654357843727002</v>
      </c>
      <c r="K558" s="11" t="e">
        <f>VLOOKUP(A558, total_pet_services_county!$A$2:$E$1875,2,0)</f>
        <v>#N/A</v>
      </c>
      <c r="L558" s="11" t="e">
        <f>VLOOKUP(A558,  total_pet_services_county!$A$2:$E$1875, 3, 0)</f>
        <v>#N/A</v>
      </c>
      <c r="M558" s="11" t="e">
        <f>VLOOKUP(A558, total_pet_services_county!$A$2:$E$1875, 4, 0)</f>
        <v>#N/A</v>
      </c>
      <c r="N558" s="11" t="e">
        <f>VLOOKUP(A558, total_pet_services_county!$A$2:$E$1875, 5, 0)</f>
        <v>#N/A</v>
      </c>
    </row>
    <row r="559" spans="1:14" x14ac:dyDescent="0.2">
      <c r="A559" s="57" t="s">
        <v>3957</v>
      </c>
      <c r="B559" s="57" t="s">
        <v>8756</v>
      </c>
      <c r="C559" s="56" t="s">
        <v>3179</v>
      </c>
      <c r="D559" s="56" t="str">
        <f>INDEX(pet_services_county!$A$2:$A$3603,MATCH(A559,pet_services_county!$B$2:$B$3603,0))</f>
        <v>0500000US16081</v>
      </c>
      <c r="E559" s="61">
        <v>12142</v>
      </c>
      <c r="F559" s="47">
        <f>VLOOKUP(C559, state_pop!$A$2:$B$52, 2, 0)</f>
        <v>1787065</v>
      </c>
      <c r="G559" s="33">
        <f t="shared" si="16"/>
        <v>6.7943807304155137E-3</v>
      </c>
      <c r="H559" s="33">
        <f>VLOOKUP(C559, pet_household_state!$A$3:$D$53, 3, 0)</f>
        <v>69.900000000000006</v>
      </c>
      <c r="I559" s="33">
        <f>VLOOKUP(C559, pet_household_state!$A$3:$D$53, 4, 0)</f>
        <v>453</v>
      </c>
      <c r="J559" s="33">
        <f t="shared" si="17"/>
        <v>3.0778544708782278</v>
      </c>
      <c r="K559" s="11">
        <f>VLOOKUP(A559, total_pet_services_county!$A$2:$E$1875,2,0)</f>
        <v>3</v>
      </c>
      <c r="L559" s="11">
        <f>VLOOKUP(A559,  total_pet_services_county!$A$2:$E$1875, 3, 0)</f>
        <v>528</v>
      </c>
      <c r="M559" s="11">
        <f>VLOOKUP(A559, total_pet_services_county!$A$2:$E$1875, 4, 0)</f>
        <v>105</v>
      </c>
      <c r="N559" s="11">
        <f>VLOOKUP(A559, total_pet_services_county!$A$2:$E$1875, 5, 0)</f>
        <v>18</v>
      </c>
    </row>
    <row r="560" spans="1:14" x14ac:dyDescent="0.2">
      <c r="A560" s="57" t="s">
        <v>3959</v>
      </c>
      <c r="B560" s="57" t="s">
        <v>8757</v>
      </c>
      <c r="C560" s="56" t="s">
        <v>3179</v>
      </c>
      <c r="D560" s="56" t="str">
        <f>INDEX(pet_services_county!$A$2:$A$3603,MATCH(A560,pet_services_county!$B$2:$B$3603,0))</f>
        <v>0500000US16083</v>
      </c>
      <c r="E560" s="61">
        <v>86878</v>
      </c>
      <c r="F560" s="47">
        <f>VLOOKUP(C560, state_pop!$A$2:$B$52, 2, 0)</f>
        <v>1787065</v>
      </c>
      <c r="G560" s="33">
        <f t="shared" si="16"/>
        <v>4.8614907683827951E-2</v>
      </c>
      <c r="H560" s="33">
        <f>VLOOKUP(C560, pet_household_state!$A$3:$D$53, 3, 0)</f>
        <v>69.900000000000006</v>
      </c>
      <c r="I560" s="33">
        <f>VLOOKUP(C560, pet_household_state!$A$3:$D$53, 4, 0)</f>
        <v>453</v>
      </c>
      <c r="J560" s="33">
        <f t="shared" si="17"/>
        <v>22.022553180774061</v>
      </c>
      <c r="K560" s="11">
        <f>VLOOKUP(A560, total_pet_services_county!$A$2:$E$1875,2,0)</f>
        <v>28</v>
      </c>
      <c r="L560" s="11">
        <f>VLOOKUP(A560,  total_pet_services_county!$A$2:$E$1875, 3, 0)</f>
        <v>5743</v>
      </c>
      <c r="M560" s="11">
        <f>VLOOKUP(A560, total_pet_services_county!$A$2:$E$1875, 4, 0)</f>
        <v>1299</v>
      </c>
      <c r="N560" s="11">
        <f>VLOOKUP(A560, total_pet_services_county!$A$2:$E$1875, 5, 0)</f>
        <v>191</v>
      </c>
    </row>
    <row r="561" spans="1:14" x14ac:dyDescent="0.2">
      <c r="A561" s="57" t="s">
        <v>3961</v>
      </c>
      <c r="B561" s="57" t="s">
        <v>8758</v>
      </c>
      <c r="C561" s="56" t="s">
        <v>3179</v>
      </c>
      <c r="D561" s="56" t="str">
        <f>INDEX(pet_services_county!$A$2:$A$3603,MATCH(A561,pet_services_county!$B$2:$B$3603,0))</f>
        <v>0500000US16085</v>
      </c>
      <c r="E561" s="61">
        <v>11392</v>
      </c>
      <c r="F561" s="47">
        <f>VLOOKUP(C561, state_pop!$A$2:$B$52, 2, 0)</f>
        <v>1787065</v>
      </c>
      <c r="G561" s="33">
        <f t="shared" si="16"/>
        <v>6.3746981782979353E-3</v>
      </c>
      <c r="H561" s="33">
        <f>VLOOKUP(C561, pet_household_state!$A$3:$D$53, 3, 0)</f>
        <v>69.900000000000006</v>
      </c>
      <c r="I561" s="33">
        <f>VLOOKUP(C561, pet_household_state!$A$3:$D$53, 4, 0)</f>
        <v>453</v>
      </c>
      <c r="J561" s="33">
        <f t="shared" si="17"/>
        <v>2.8877382747689646</v>
      </c>
      <c r="K561" s="11">
        <f>VLOOKUP(A561, total_pet_services_county!$A$2:$E$1875,2,0)</f>
        <v>4</v>
      </c>
      <c r="L561" s="11">
        <f>VLOOKUP(A561,  total_pet_services_county!$A$2:$E$1875, 3, 0)</f>
        <v>607</v>
      </c>
      <c r="M561" s="11">
        <f>VLOOKUP(A561, total_pet_services_county!$A$2:$E$1875, 4, 0)</f>
        <v>136</v>
      </c>
      <c r="N561" s="11">
        <f>VLOOKUP(A561, total_pet_services_county!$A$2:$E$1875, 5, 0)</f>
        <v>24</v>
      </c>
    </row>
    <row r="562" spans="1:14" x14ac:dyDescent="0.2">
      <c r="A562" s="57" t="s">
        <v>3963</v>
      </c>
      <c r="B562" s="57" t="s">
        <v>8372</v>
      </c>
      <c r="C562" s="56" t="s">
        <v>3179</v>
      </c>
      <c r="D562" s="56" t="str">
        <f>INDEX(pet_services_county!$A$2:$A$3603,MATCH(A562,pet_services_county!$B$2:$B$3603,0))</f>
        <v>0500000US16087</v>
      </c>
      <c r="E562" s="61">
        <v>10194</v>
      </c>
      <c r="F562" s="47">
        <f>VLOOKUP(C562, state_pop!$A$2:$B$52, 2, 0)</f>
        <v>1787065</v>
      </c>
      <c r="G562" s="33">
        <f t="shared" si="16"/>
        <v>5.7043252483821236E-3</v>
      </c>
      <c r="H562" s="33">
        <f>VLOOKUP(C562, pet_household_state!$A$3:$D$53, 3, 0)</f>
        <v>69.900000000000006</v>
      </c>
      <c r="I562" s="33">
        <f>VLOOKUP(C562, pet_household_state!$A$3:$D$53, 4, 0)</f>
        <v>453</v>
      </c>
      <c r="J562" s="33">
        <f t="shared" si="17"/>
        <v>2.5840593375171022</v>
      </c>
      <c r="K562" s="11">
        <f>VLOOKUP(A562, total_pet_services_county!$A$2:$E$1875,2,0)</f>
        <v>3</v>
      </c>
      <c r="L562" s="11">
        <f>VLOOKUP(A562,  total_pet_services_county!$A$2:$E$1875, 3, 0)</f>
        <v>800</v>
      </c>
      <c r="M562" s="11">
        <f>VLOOKUP(A562, total_pet_services_county!$A$2:$E$1875, 4, 0)</f>
        <v>202</v>
      </c>
      <c r="N562" s="11">
        <f>VLOOKUP(A562, total_pet_services_county!$A$2:$E$1875, 5, 0)</f>
        <v>25</v>
      </c>
    </row>
    <row r="563" spans="1:14" x14ac:dyDescent="0.2">
      <c r="A563" s="57" t="s">
        <v>3965</v>
      </c>
      <c r="B563" s="57" t="s">
        <v>8503</v>
      </c>
      <c r="C563" s="56" t="s">
        <v>3181</v>
      </c>
      <c r="D563" s="56" t="str">
        <f>INDEX(pet_services_county!$A$2:$A$3603,MATCH(A563,pet_services_county!$B$2:$B$3603,0))</f>
        <v>0500000US17001</v>
      </c>
      <c r="E563" s="61">
        <v>65435</v>
      </c>
      <c r="F563" s="47">
        <f>VLOOKUP(C563, state_pop!$A$2:$B$52, 2, 0)</f>
        <v>12671821</v>
      </c>
      <c r="G563" s="33">
        <f t="shared" si="16"/>
        <v>5.163819785648803E-3</v>
      </c>
      <c r="H563" s="33">
        <f>VLOOKUP(C563, pet_household_state!$A$3:$D$53, 3, 0)</f>
        <v>48.6</v>
      </c>
      <c r="I563" s="33">
        <f>VLOOKUP(C563, pet_household_state!$A$3:$D$53, 4, 0)</f>
        <v>2499</v>
      </c>
      <c r="J563" s="33">
        <f t="shared" si="17"/>
        <v>12.904385644336358</v>
      </c>
      <c r="K563" s="11">
        <f>VLOOKUP(A563, total_pet_services_county!$A$2:$E$1875,2,0)</f>
        <v>7</v>
      </c>
      <c r="L563" s="11">
        <f>VLOOKUP(A563,  total_pet_services_county!$A$2:$E$1875, 3, 0)</f>
        <v>2756</v>
      </c>
      <c r="M563" s="11">
        <f>VLOOKUP(A563, total_pet_services_county!$A$2:$E$1875, 4, 0)</f>
        <v>683</v>
      </c>
      <c r="N563" s="11">
        <f>VLOOKUP(A563, total_pet_services_county!$A$2:$E$1875, 5, 0)</f>
        <v>84</v>
      </c>
    </row>
    <row r="564" spans="1:14" x14ac:dyDescent="0.2">
      <c r="A564" s="57" t="s">
        <v>7269</v>
      </c>
      <c r="B564" s="57" t="s">
        <v>8759</v>
      </c>
      <c r="C564" s="56" t="s">
        <v>3181</v>
      </c>
      <c r="D564" s="56" t="e">
        <f>INDEX(pet_services_county!$A$2:$A$3603,MATCH(A564,pet_services_county!$B$2:$B$3603,0))</f>
        <v>#N/A</v>
      </c>
      <c r="E564" s="61">
        <v>5761</v>
      </c>
      <c r="F564" s="47">
        <f>VLOOKUP(C564, state_pop!$A$2:$B$52, 2, 0)</f>
        <v>12671821</v>
      </c>
      <c r="G564" s="33">
        <f t="shared" si="16"/>
        <v>4.5463079063380075E-4</v>
      </c>
      <c r="H564" s="33">
        <f>VLOOKUP(C564, pet_household_state!$A$3:$D$53, 3, 0)</f>
        <v>48.6</v>
      </c>
      <c r="I564" s="33">
        <f>VLOOKUP(C564, pet_household_state!$A$3:$D$53, 4, 0)</f>
        <v>2499</v>
      </c>
      <c r="J564" s="33">
        <f t="shared" si="17"/>
        <v>1.1361223457938681</v>
      </c>
      <c r="K564" s="11" t="e">
        <f>VLOOKUP(A564, total_pet_services_county!$A$2:$E$1875,2,0)</f>
        <v>#N/A</v>
      </c>
      <c r="L564" s="11" t="e">
        <f>VLOOKUP(A564,  total_pet_services_county!$A$2:$E$1875, 3, 0)</f>
        <v>#N/A</v>
      </c>
      <c r="M564" s="11" t="e">
        <f>VLOOKUP(A564, total_pet_services_county!$A$2:$E$1875, 4, 0)</f>
        <v>#N/A</v>
      </c>
      <c r="N564" s="11" t="e">
        <f>VLOOKUP(A564, total_pet_services_county!$A$2:$E$1875, 5, 0)</f>
        <v>#N/A</v>
      </c>
    </row>
    <row r="565" spans="1:14" x14ac:dyDescent="0.2">
      <c r="A565" s="57" t="s">
        <v>7270</v>
      </c>
      <c r="B565" s="57" t="s">
        <v>8760</v>
      </c>
      <c r="C565" s="56" t="s">
        <v>3181</v>
      </c>
      <c r="D565" s="56" t="e">
        <f>INDEX(pet_services_county!$A$2:$A$3603,MATCH(A565,pet_services_county!$B$2:$B$3603,0))</f>
        <v>#N/A</v>
      </c>
      <c r="E565" s="61">
        <v>16426</v>
      </c>
      <c r="F565" s="47">
        <f>VLOOKUP(C565, state_pop!$A$2:$B$52, 2, 0)</f>
        <v>12671821</v>
      </c>
      <c r="G565" s="33">
        <f t="shared" si="16"/>
        <v>1.2962619973877472E-3</v>
      </c>
      <c r="H565" s="33">
        <f>VLOOKUP(C565, pet_household_state!$A$3:$D$53, 3, 0)</f>
        <v>48.6</v>
      </c>
      <c r="I565" s="33">
        <f>VLOOKUP(C565, pet_household_state!$A$3:$D$53, 4, 0)</f>
        <v>2499</v>
      </c>
      <c r="J565" s="33">
        <f t="shared" si="17"/>
        <v>3.2393587314719801</v>
      </c>
      <c r="K565" s="11" t="e">
        <f>VLOOKUP(A565, total_pet_services_county!$A$2:$E$1875,2,0)</f>
        <v>#N/A</v>
      </c>
      <c r="L565" s="11" t="e">
        <f>VLOOKUP(A565,  total_pet_services_county!$A$2:$E$1875, 3, 0)</f>
        <v>#N/A</v>
      </c>
      <c r="M565" s="11" t="e">
        <f>VLOOKUP(A565, total_pet_services_county!$A$2:$E$1875, 4, 0)</f>
        <v>#N/A</v>
      </c>
      <c r="N565" s="11" t="e">
        <f>VLOOKUP(A565, total_pet_services_county!$A$2:$E$1875, 5, 0)</f>
        <v>#N/A</v>
      </c>
    </row>
    <row r="566" spans="1:14" x14ac:dyDescent="0.2">
      <c r="A566" s="57" t="s">
        <v>3967</v>
      </c>
      <c r="B566" s="57" t="s">
        <v>8394</v>
      </c>
      <c r="C566" s="56" t="s">
        <v>3181</v>
      </c>
      <c r="D566" s="56" t="str">
        <f>INDEX(pet_services_county!$A$2:$A$3603,MATCH(A566,pet_services_county!$B$2:$B$3603,0))</f>
        <v>0500000US17007</v>
      </c>
      <c r="E566" s="61">
        <v>53544</v>
      </c>
      <c r="F566" s="47">
        <f>VLOOKUP(C566, state_pop!$A$2:$B$52, 2, 0)</f>
        <v>12671821</v>
      </c>
      <c r="G566" s="33">
        <f t="shared" si="16"/>
        <v>4.22543847486482E-3</v>
      </c>
      <c r="H566" s="33">
        <f>VLOOKUP(C566, pet_household_state!$A$3:$D$53, 3, 0)</f>
        <v>48.6</v>
      </c>
      <c r="I566" s="33">
        <f>VLOOKUP(C566, pet_household_state!$A$3:$D$53, 4, 0)</f>
        <v>2499</v>
      </c>
      <c r="J566" s="33">
        <f t="shared" si="17"/>
        <v>10.559370748687185</v>
      </c>
      <c r="K566" s="11">
        <f>VLOOKUP(A566, total_pet_services_county!$A$2:$E$1875,2,0)</f>
        <v>3</v>
      </c>
      <c r="L566" s="11">
        <f>VLOOKUP(A566,  total_pet_services_county!$A$2:$E$1875, 3, 0)</f>
        <v>1326</v>
      </c>
      <c r="M566" s="11">
        <f>VLOOKUP(A566, total_pet_services_county!$A$2:$E$1875, 4, 0)</f>
        <v>304</v>
      </c>
      <c r="N566" s="11">
        <f>VLOOKUP(A566, total_pet_services_county!$A$2:$E$1875, 5, 0)</f>
        <v>33</v>
      </c>
    </row>
    <row r="567" spans="1:14" x14ac:dyDescent="0.2">
      <c r="A567" s="57" t="s">
        <v>7271</v>
      </c>
      <c r="B567" s="57" t="s">
        <v>8761</v>
      </c>
      <c r="C567" s="56" t="s">
        <v>3181</v>
      </c>
      <c r="D567" s="56" t="e">
        <f>INDEX(pet_services_county!$A$2:$A$3603,MATCH(A567,pet_services_county!$B$2:$B$3603,0))</f>
        <v>#N/A</v>
      </c>
      <c r="E567" s="61">
        <v>6578</v>
      </c>
      <c r="F567" s="47">
        <f>VLOOKUP(C567, state_pop!$A$2:$B$52, 2, 0)</f>
        <v>12671821</v>
      </c>
      <c r="G567" s="33">
        <f t="shared" si="16"/>
        <v>5.1910455490177768E-4</v>
      </c>
      <c r="H567" s="33">
        <f>VLOOKUP(C567, pet_household_state!$A$3:$D$53, 3, 0)</f>
        <v>48.6</v>
      </c>
      <c r="I567" s="33">
        <f>VLOOKUP(C567, pet_household_state!$A$3:$D$53, 4, 0)</f>
        <v>2499</v>
      </c>
      <c r="J567" s="33">
        <f t="shared" si="17"/>
        <v>1.2972422826995424</v>
      </c>
      <c r="K567" s="11" t="e">
        <f>VLOOKUP(A567, total_pet_services_county!$A$2:$E$1875,2,0)</f>
        <v>#N/A</v>
      </c>
      <c r="L567" s="11" t="e">
        <f>VLOOKUP(A567,  total_pet_services_county!$A$2:$E$1875, 3, 0)</f>
        <v>#N/A</v>
      </c>
      <c r="M567" s="11" t="e">
        <f>VLOOKUP(A567, total_pet_services_county!$A$2:$E$1875, 4, 0)</f>
        <v>#N/A</v>
      </c>
      <c r="N567" s="11" t="e">
        <f>VLOOKUP(A567, total_pet_services_county!$A$2:$E$1875, 5, 0)</f>
        <v>#N/A</v>
      </c>
    </row>
    <row r="568" spans="1:14" x14ac:dyDescent="0.2">
      <c r="A568" s="57" t="s">
        <v>3969</v>
      </c>
      <c r="B568" s="57" t="s">
        <v>8762</v>
      </c>
      <c r="C568" s="56" t="s">
        <v>3181</v>
      </c>
      <c r="D568" s="56" t="str">
        <f>INDEX(pet_services_county!$A$2:$A$3603,MATCH(A568,pet_services_county!$B$2:$B$3603,0))</f>
        <v>0500000US17011</v>
      </c>
      <c r="E568" s="61">
        <v>32628</v>
      </c>
      <c r="F568" s="47">
        <f>VLOOKUP(C568, state_pop!$A$2:$B$52, 2, 0)</f>
        <v>12671821</v>
      </c>
      <c r="G568" s="33">
        <f t="shared" si="16"/>
        <v>2.5748469773996963E-3</v>
      </c>
      <c r="H568" s="33">
        <f>VLOOKUP(C568, pet_household_state!$A$3:$D$53, 3, 0)</f>
        <v>48.6</v>
      </c>
      <c r="I568" s="33">
        <f>VLOOKUP(C568, pet_household_state!$A$3:$D$53, 4, 0)</f>
        <v>2499</v>
      </c>
      <c r="J568" s="33">
        <f t="shared" si="17"/>
        <v>6.4345425965218412</v>
      </c>
      <c r="K568" s="11">
        <f>VLOOKUP(A568, total_pet_services_county!$A$2:$E$1875,2,0)</f>
        <v>4</v>
      </c>
      <c r="L568" s="11">
        <f>VLOOKUP(A568,  total_pet_services_county!$A$2:$E$1875, 3, 0)</f>
        <v>1311</v>
      </c>
      <c r="M568" s="11">
        <f>VLOOKUP(A568, total_pet_services_county!$A$2:$E$1875, 4, 0)</f>
        <v>306</v>
      </c>
      <c r="N568" s="11">
        <f>VLOOKUP(A568, total_pet_services_county!$A$2:$E$1875, 5, 0)</f>
        <v>41</v>
      </c>
    </row>
    <row r="569" spans="1:14" x14ac:dyDescent="0.2">
      <c r="A569" s="57" t="s">
        <v>7272</v>
      </c>
      <c r="B569" s="57" t="s">
        <v>8315</v>
      </c>
      <c r="C569" s="56" t="s">
        <v>3181</v>
      </c>
      <c r="D569" s="56" t="e">
        <f>INDEX(pet_services_county!$A$2:$A$3603,MATCH(A569,pet_services_county!$B$2:$B$3603,0))</f>
        <v>#N/A</v>
      </c>
      <c r="E569" s="61">
        <v>4739</v>
      </c>
      <c r="F569" s="47">
        <f>VLOOKUP(C569, state_pop!$A$2:$B$52, 2, 0)</f>
        <v>12671821</v>
      </c>
      <c r="G569" s="33">
        <f t="shared" si="16"/>
        <v>3.7397939885672313E-4</v>
      </c>
      <c r="H569" s="33">
        <f>VLOOKUP(C569, pet_household_state!$A$3:$D$53, 3, 0)</f>
        <v>48.6</v>
      </c>
      <c r="I569" s="33">
        <f>VLOOKUP(C569, pet_household_state!$A$3:$D$53, 4, 0)</f>
        <v>2499</v>
      </c>
      <c r="J569" s="33">
        <f t="shared" si="17"/>
        <v>0.93457451774295108</v>
      </c>
      <c r="K569" s="11" t="e">
        <f>VLOOKUP(A569, total_pet_services_county!$A$2:$E$1875,2,0)</f>
        <v>#N/A</v>
      </c>
      <c r="L569" s="11" t="e">
        <f>VLOOKUP(A569,  total_pet_services_county!$A$2:$E$1875, 3, 0)</f>
        <v>#N/A</v>
      </c>
      <c r="M569" s="11" t="e">
        <f>VLOOKUP(A569, total_pet_services_county!$A$2:$E$1875, 4, 0)</f>
        <v>#N/A</v>
      </c>
      <c r="N569" s="11" t="e">
        <f>VLOOKUP(A569, total_pet_services_county!$A$2:$E$1875, 5, 0)</f>
        <v>#N/A</v>
      </c>
    </row>
    <row r="570" spans="1:14" x14ac:dyDescent="0.2">
      <c r="A570" s="57" t="s">
        <v>7273</v>
      </c>
      <c r="B570" s="57" t="s">
        <v>8396</v>
      </c>
      <c r="C570" s="56" t="s">
        <v>3181</v>
      </c>
      <c r="D570" s="56" t="e">
        <f>INDEX(pet_services_county!$A$2:$A$3603,MATCH(A570,pet_services_county!$B$2:$B$3603,0))</f>
        <v>#N/A</v>
      </c>
      <c r="E570" s="61">
        <v>14305</v>
      </c>
      <c r="F570" s="47">
        <f>VLOOKUP(C570, state_pop!$A$2:$B$52, 2, 0)</f>
        <v>12671821</v>
      </c>
      <c r="G570" s="33">
        <f t="shared" si="16"/>
        <v>1.1288827391106615E-3</v>
      </c>
      <c r="H570" s="33">
        <f>VLOOKUP(C570, pet_household_state!$A$3:$D$53, 3, 0)</f>
        <v>48.6</v>
      </c>
      <c r="I570" s="33">
        <f>VLOOKUP(C570, pet_household_state!$A$3:$D$53, 4, 0)</f>
        <v>2499</v>
      </c>
      <c r="J570" s="33">
        <f t="shared" si="17"/>
        <v>2.821077965037543</v>
      </c>
      <c r="K570" s="11" t="e">
        <f>VLOOKUP(A570, total_pet_services_county!$A$2:$E$1875,2,0)</f>
        <v>#N/A</v>
      </c>
      <c r="L570" s="11" t="e">
        <f>VLOOKUP(A570,  total_pet_services_county!$A$2:$E$1875, 3, 0)</f>
        <v>#N/A</v>
      </c>
      <c r="M570" s="11" t="e">
        <f>VLOOKUP(A570, total_pet_services_county!$A$2:$E$1875, 4, 0)</f>
        <v>#N/A</v>
      </c>
      <c r="N570" s="11" t="e">
        <f>VLOOKUP(A570, total_pet_services_county!$A$2:$E$1875, 5, 0)</f>
        <v>#N/A</v>
      </c>
    </row>
    <row r="571" spans="1:14" x14ac:dyDescent="0.2">
      <c r="A571" s="57" t="s">
        <v>7274</v>
      </c>
      <c r="B571" s="57" t="s">
        <v>8763</v>
      </c>
      <c r="C571" s="56" t="s">
        <v>3181</v>
      </c>
      <c r="D571" s="56" t="e">
        <f>INDEX(pet_services_county!$A$2:$A$3603,MATCH(A571,pet_services_county!$B$2:$B$3603,0))</f>
        <v>#N/A</v>
      </c>
      <c r="E571" s="61">
        <v>12147</v>
      </c>
      <c r="F571" s="47">
        <f>VLOOKUP(C571, state_pop!$A$2:$B$52, 2, 0)</f>
        <v>12671821</v>
      </c>
      <c r="G571" s="33">
        <f t="shared" si="16"/>
        <v>9.5858361635632323E-4</v>
      </c>
      <c r="H571" s="33">
        <f>VLOOKUP(C571, pet_household_state!$A$3:$D$53, 3, 0)</f>
        <v>48.6</v>
      </c>
      <c r="I571" s="33">
        <f>VLOOKUP(C571, pet_household_state!$A$3:$D$53, 4, 0)</f>
        <v>2499</v>
      </c>
      <c r="J571" s="33">
        <f t="shared" si="17"/>
        <v>2.3955004572744518</v>
      </c>
      <c r="K571" s="11" t="e">
        <f>VLOOKUP(A571, total_pet_services_county!$A$2:$E$1875,2,0)</f>
        <v>#N/A</v>
      </c>
      <c r="L571" s="11" t="e">
        <f>VLOOKUP(A571,  total_pet_services_county!$A$2:$E$1875, 3, 0)</f>
        <v>#N/A</v>
      </c>
      <c r="M571" s="11" t="e">
        <f>VLOOKUP(A571, total_pet_services_county!$A$2:$E$1875, 4, 0)</f>
        <v>#N/A</v>
      </c>
      <c r="N571" s="11" t="e">
        <f>VLOOKUP(A571, total_pet_services_county!$A$2:$E$1875, 5, 0)</f>
        <v>#N/A</v>
      </c>
    </row>
    <row r="572" spans="1:14" x14ac:dyDescent="0.2">
      <c r="A572" s="57" t="s">
        <v>3971</v>
      </c>
      <c r="B572" s="57" t="s">
        <v>8764</v>
      </c>
      <c r="C572" s="56" t="s">
        <v>3181</v>
      </c>
      <c r="D572" s="56" t="str">
        <f>INDEX(pet_services_county!$A$2:$A$3603,MATCH(A572,pet_services_county!$B$2:$B$3603,0))</f>
        <v>0500000US17019</v>
      </c>
      <c r="E572" s="61">
        <v>209689</v>
      </c>
      <c r="F572" s="47">
        <f>VLOOKUP(C572, state_pop!$A$2:$B$52, 2, 0)</f>
        <v>12671821</v>
      </c>
      <c r="G572" s="33">
        <f t="shared" si="16"/>
        <v>1.6547661145150331E-2</v>
      </c>
      <c r="H572" s="33">
        <f>VLOOKUP(C572, pet_household_state!$A$3:$D$53, 3, 0)</f>
        <v>48.6</v>
      </c>
      <c r="I572" s="33">
        <f>VLOOKUP(C572, pet_household_state!$A$3:$D$53, 4, 0)</f>
        <v>2499</v>
      </c>
      <c r="J572" s="33">
        <f t="shared" si="17"/>
        <v>41.352605201730675</v>
      </c>
      <c r="K572" s="11">
        <f>VLOOKUP(A572, total_pet_services_county!$A$2:$E$1875,2,0)</f>
        <v>41</v>
      </c>
      <c r="L572" s="11">
        <f>VLOOKUP(A572,  total_pet_services_county!$A$2:$E$1875, 3, 0)</f>
        <v>12221</v>
      </c>
      <c r="M572" s="11">
        <f>VLOOKUP(A572, total_pet_services_county!$A$2:$E$1875, 4, 0)</f>
        <v>2796</v>
      </c>
      <c r="N572" s="11">
        <f>VLOOKUP(A572, total_pet_services_county!$A$2:$E$1875, 5, 0)</f>
        <v>372</v>
      </c>
    </row>
    <row r="573" spans="1:14" x14ac:dyDescent="0.2">
      <c r="A573" s="57" t="s">
        <v>3973</v>
      </c>
      <c r="B573" s="57" t="s">
        <v>8765</v>
      </c>
      <c r="C573" s="56" t="s">
        <v>3181</v>
      </c>
      <c r="D573" s="56" t="str">
        <f>INDEX(pet_services_county!$A$2:$A$3603,MATCH(A573,pet_services_county!$B$2:$B$3603,0))</f>
        <v>0500000US17021</v>
      </c>
      <c r="E573" s="61">
        <v>32304</v>
      </c>
      <c r="F573" s="47">
        <f>VLOOKUP(C573, state_pop!$A$2:$B$52, 2, 0)</f>
        <v>12671821</v>
      </c>
      <c r="G573" s="33">
        <f t="shared" si="16"/>
        <v>2.5492784344097034E-3</v>
      </c>
      <c r="H573" s="33">
        <f>VLOOKUP(C573, pet_household_state!$A$3:$D$53, 3, 0)</f>
        <v>48.6</v>
      </c>
      <c r="I573" s="33">
        <f>VLOOKUP(C573, pet_household_state!$A$3:$D$53, 4, 0)</f>
        <v>2499</v>
      </c>
      <c r="J573" s="33">
        <f t="shared" si="17"/>
        <v>6.370646807589849</v>
      </c>
      <c r="K573" s="11">
        <f>VLOOKUP(A573, total_pet_services_county!$A$2:$E$1875,2,0)</f>
        <v>6</v>
      </c>
      <c r="L573" s="11">
        <f>VLOOKUP(A573,  total_pet_services_county!$A$2:$E$1875, 3, 0)</f>
        <v>1401</v>
      </c>
      <c r="M573" s="11">
        <f>VLOOKUP(A573, total_pet_services_county!$A$2:$E$1875, 4, 0)</f>
        <v>317</v>
      </c>
      <c r="N573" s="11">
        <f>VLOOKUP(A573, total_pet_services_county!$A$2:$E$1875, 5, 0)</f>
        <v>54</v>
      </c>
    </row>
    <row r="574" spans="1:14" x14ac:dyDescent="0.2">
      <c r="A574" s="57" t="s">
        <v>3975</v>
      </c>
      <c r="B574" s="57" t="s">
        <v>8398</v>
      </c>
      <c r="C574" s="56" t="s">
        <v>3181</v>
      </c>
      <c r="D574" s="56" t="str">
        <f>INDEX(pet_services_county!$A$2:$A$3603,MATCH(A574,pet_services_county!$B$2:$B$3603,0))</f>
        <v>0500000US17023</v>
      </c>
      <c r="E574" s="61">
        <v>15441</v>
      </c>
      <c r="F574" s="47">
        <f>VLOOKUP(C574, state_pop!$A$2:$B$52, 2, 0)</f>
        <v>12671821</v>
      </c>
      <c r="G574" s="33">
        <f t="shared" si="16"/>
        <v>1.2185304700879219E-3</v>
      </c>
      <c r="H574" s="33">
        <f>VLOOKUP(C574, pet_household_state!$A$3:$D$53, 3, 0)</f>
        <v>48.6</v>
      </c>
      <c r="I574" s="33">
        <f>VLOOKUP(C574, pet_household_state!$A$3:$D$53, 4, 0)</f>
        <v>2499</v>
      </c>
      <c r="J574" s="33">
        <f t="shared" si="17"/>
        <v>3.045107644749717</v>
      </c>
      <c r="K574" s="11">
        <f>VLOOKUP(A574, total_pet_services_county!$A$2:$E$1875,2,0)</f>
        <v>5</v>
      </c>
      <c r="L574" s="11">
        <f>VLOOKUP(A574,  total_pet_services_county!$A$2:$E$1875, 3, 0)</f>
        <v>505</v>
      </c>
      <c r="M574" s="11">
        <f>VLOOKUP(A574, total_pet_services_county!$A$2:$E$1875, 4, 0)</f>
        <v>131</v>
      </c>
      <c r="N574" s="11">
        <f>VLOOKUP(A574, total_pet_services_county!$A$2:$E$1875, 5, 0)</f>
        <v>24</v>
      </c>
    </row>
    <row r="575" spans="1:14" x14ac:dyDescent="0.2">
      <c r="A575" s="57" t="s">
        <v>7275</v>
      </c>
      <c r="B575" s="57" t="s">
        <v>8321</v>
      </c>
      <c r="C575" s="56" t="s">
        <v>3181</v>
      </c>
      <c r="D575" s="56" t="e">
        <f>INDEX(pet_services_county!$A$2:$A$3603,MATCH(A575,pet_services_county!$B$2:$B$3603,0))</f>
        <v>#N/A</v>
      </c>
      <c r="E575" s="61">
        <v>13184</v>
      </c>
      <c r="F575" s="47">
        <f>VLOOKUP(C575, state_pop!$A$2:$B$52, 2, 0)</f>
        <v>12671821</v>
      </c>
      <c r="G575" s="33">
        <f t="shared" si="16"/>
        <v>1.0404187369755303E-3</v>
      </c>
      <c r="H575" s="33">
        <f>VLOOKUP(C575, pet_household_state!$A$3:$D$53, 3, 0)</f>
        <v>48.6</v>
      </c>
      <c r="I575" s="33">
        <f>VLOOKUP(C575, pet_household_state!$A$3:$D$53, 4, 0)</f>
        <v>2499</v>
      </c>
      <c r="J575" s="33">
        <f t="shared" si="17"/>
        <v>2.6000064237018501</v>
      </c>
      <c r="K575" s="11" t="e">
        <f>VLOOKUP(A575, total_pet_services_county!$A$2:$E$1875,2,0)</f>
        <v>#N/A</v>
      </c>
      <c r="L575" s="11" t="e">
        <f>VLOOKUP(A575,  total_pet_services_county!$A$2:$E$1875, 3, 0)</f>
        <v>#N/A</v>
      </c>
      <c r="M575" s="11" t="e">
        <f>VLOOKUP(A575, total_pet_services_county!$A$2:$E$1875, 4, 0)</f>
        <v>#N/A</v>
      </c>
      <c r="N575" s="11" t="e">
        <f>VLOOKUP(A575, total_pet_services_county!$A$2:$E$1875, 5, 0)</f>
        <v>#N/A</v>
      </c>
    </row>
    <row r="576" spans="1:14" x14ac:dyDescent="0.2">
      <c r="A576" s="57" t="s">
        <v>3977</v>
      </c>
      <c r="B576" s="57" t="s">
        <v>8766</v>
      </c>
      <c r="C576" s="56" t="s">
        <v>3181</v>
      </c>
      <c r="D576" s="56" t="str">
        <f>INDEX(pet_services_county!$A$2:$A$3603,MATCH(A576,pet_services_county!$B$2:$B$3603,0))</f>
        <v>0500000US17027</v>
      </c>
      <c r="E576" s="61">
        <v>37562</v>
      </c>
      <c r="F576" s="47">
        <f>VLOOKUP(C576, state_pop!$A$2:$B$52, 2, 0)</f>
        <v>12671821</v>
      </c>
      <c r="G576" s="33">
        <f t="shared" si="16"/>
        <v>2.9642148512041009E-3</v>
      </c>
      <c r="H576" s="33">
        <f>VLOOKUP(C576, pet_household_state!$A$3:$D$53, 3, 0)</f>
        <v>48.6</v>
      </c>
      <c r="I576" s="33">
        <f>VLOOKUP(C576, pet_household_state!$A$3:$D$53, 4, 0)</f>
        <v>2499</v>
      </c>
      <c r="J576" s="33">
        <f t="shared" si="17"/>
        <v>7.407572913159048</v>
      </c>
      <c r="K576" s="11">
        <f>VLOOKUP(A576, total_pet_services_county!$A$2:$E$1875,2,0)</f>
        <v>10</v>
      </c>
      <c r="L576" s="11">
        <f>VLOOKUP(A576,  total_pet_services_county!$A$2:$E$1875, 3, 0)</f>
        <v>2048</v>
      </c>
      <c r="M576" s="11">
        <f>VLOOKUP(A576, total_pet_services_county!$A$2:$E$1875, 4, 0)</f>
        <v>465</v>
      </c>
      <c r="N576" s="11">
        <f>VLOOKUP(A576, total_pet_services_county!$A$2:$E$1875, 5, 0)</f>
        <v>56</v>
      </c>
    </row>
    <row r="577" spans="1:14" x14ac:dyDescent="0.2">
      <c r="A577" s="57" t="s">
        <v>3979</v>
      </c>
      <c r="B577" s="57" t="s">
        <v>8767</v>
      </c>
      <c r="C577" s="56" t="s">
        <v>3181</v>
      </c>
      <c r="D577" s="56" t="str">
        <f>INDEX(pet_services_county!$A$2:$A$3603,MATCH(A577,pet_services_county!$B$2:$B$3603,0))</f>
        <v>0500000US17029</v>
      </c>
      <c r="E577" s="61">
        <v>50621</v>
      </c>
      <c r="F577" s="47">
        <f>VLOOKUP(C577, state_pop!$A$2:$B$52, 2, 0)</f>
        <v>12671821</v>
      </c>
      <c r="G577" s="33">
        <f t="shared" si="16"/>
        <v>3.9947691811618863E-3</v>
      </c>
      <c r="H577" s="33">
        <f>VLOOKUP(C577, pet_household_state!$A$3:$D$53, 3, 0)</f>
        <v>48.6</v>
      </c>
      <c r="I577" s="33">
        <f>VLOOKUP(C577, pet_household_state!$A$3:$D$53, 4, 0)</f>
        <v>2499</v>
      </c>
      <c r="J577" s="33">
        <f t="shared" si="17"/>
        <v>9.9829281837235531</v>
      </c>
      <c r="K577" s="11">
        <f>VLOOKUP(A577, total_pet_services_county!$A$2:$E$1875,2,0)</f>
        <v>10</v>
      </c>
      <c r="L577" s="11">
        <f>VLOOKUP(A577,  total_pet_services_county!$A$2:$E$1875, 3, 0)</f>
        <v>2847</v>
      </c>
      <c r="M577" s="11">
        <f>VLOOKUP(A577, total_pet_services_county!$A$2:$E$1875, 4, 0)</f>
        <v>625</v>
      </c>
      <c r="N577" s="11">
        <f>VLOOKUP(A577, total_pet_services_county!$A$2:$E$1875, 5, 0)</f>
        <v>99</v>
      </c>
    </row>
    <row r="578" spans="1:14" x14ac:dyDescent="0.2">
      <c r="A578" s="57" t="s">
        <v>3981</v>
      </c>
      <c r="B578" s="57" t="s">
        <v>8644</v>
      </c>
      <c r="C578" s="56" t="s">
        <v>3181</v>
      </c>
      <c r="D578" s="56" t="str">
        <f>INDEX(pet_services_county!$A$2:$A$3603,MATCH(A578,pet_services_county!$B$2:$B$3603,0))</f>
        <v>0500000US17031</v>
      </c>
      <c r="E578" s="61">
        <v>5150233</v>
      </c>
      <c r="F578" s="47">
        <f>VLOOKUP(C578, state_pop!$A$2:$B$52, 2, 0)</f>
        <v>12671821</v>
      </c>
      <c r="G578" s="33">
        <f t="shared" si="16"/>
        <v>0.40643195638574758</v>
      </c>
      <c r="H578" s="33">
        <f>VLOOKUP(C578, pet_household_state!$A$3:$D$53, 3, 0)</f>
        <v>48.6</v>
      </c>
      <c r="I578" s="33">
        <f>VLOOKUP(C578, pet_household_state!$A$3:$D$53, 4, 0)</f>
        <v>2499</v>
      </c>
      <c r="J578" s="33">
        <f t="shared" si="17"/>
        <v>1015.6734590079832</v>
      </c>
      <c r="K578" s="11">
        <f>VLOOKUP(A578, total_pet_services_county!$A$2:$E$1875,2,0)</f>
        <v>763</v>
      </c>
      <c r="L578" s="11">
        <f>VLOOKUP(A578,  total_pet_services_county!$A$2:$E$1875, 3, 0)</f>
        <v>280045</v>
      </c>
      <c r="M578" s="11">
        <f>VLOOKUP(A578, total_pet_services_county!$A$2:$E$1875, 4, 0)</f>
        <v>63861</v>
      </c>
      <c r="N578" s="11">
        <f>VLOOKUP(A578, total_pet_services_county!$A$2:$E$1875, 5, 0)</f>
        <v>8279</v>
      </c>
    </row>
    <row r="579" spans="1:14" x14ac:dyDescent="0.2">
      <c r="A579" s="57" t="s">
        <v>7276</v>
      </c>
      <c r="B579" s="57" t="s">
        <v>8403</v>
      </c>
      <c r="C579" s="56" t="s">
        <v>3181</v>
      </c>
      <c r="D579" s="56" t="e">
        <f>INDEX(pet_services_county!$A$2:$A$3603,MATCH(A579,pet_services_county!$B$2:$B$3603,0))</f>
        <v>#N/A</v>
      </c>
      <c r="E579" s="61">
        <v>18667</v>
      </c>
      <c r="F579" s="47">
        <f>VLOOKUP(C579, state_pop!$A$2:$B$52, 2, 0)</f>
        <v>12671821</v>
      </c>
      <c r="G579" s="33">
        <f t="shared" si="16"/>
        <v>1.4731110864018675E-3</v>
      </c>
      <c r="H579" s="33">
        <f>VLOOKUP(C579, pet_household_state!$A$3:$D$53, 3, 0)</f>
        <v>48.6</v>
      </c>
      <c r="I579" s="33">
        <f>VLOOKUP(C579, pet_household_state!$A$3:$D$53, 4, 0)</f>
        <v>2499</v>
      </c>
      <c r="J579" s="33">
        <f t="shared" si="17"/>
        <v>3.6813046049182669</v>
      </c>
      <c r="K579" s="11" t="e">
        <f>VLOOKUP(A579, total_pet_services_county!$A$2:$E$1875,2,0)</f>
        <v>#N/A</v>
      </c>
      <c r="L579" s="11" t="e">
        <f>VLOOKUP(A579,  total_pet_services_county!$A$2:$E$1875, 3, 0)</f>
        <v>#N/A</v>
      </c>
      <c r="M579" s="11" t="e">
        <f>VLOOKUP(A579, total_pet_services_county!$A$2:$E$1875, 4, 0)</f>
        <v>#N/A</v>
      </c>
      <c r="N579" s="11" t="e">
        <f>VLOOKUP(A579, total_pet_services_county!$A$2:$E$1875, 5, 0)</f>
        <v>#N/A</v>
      </c>
    </row>
    <row r="580" spans="1:14" x14ac:dyDescent="0.2">
      <c r="A580" s="57" t="s">
        <v>7277</v>
      </c>
      <c r="B580" s="57" t="s">
        <v>8768</v>
      </c>
      <c r="C580" s="56" t="s">
        <v>3181</v>
      </c>
      <c r="D580" s="56" t="e">
        <f>INDEX(pet_services_county!$A$2:$A$3603,MATCH(A580,pet_services_county!$B$2:$B$3603,0))</f>
        <v>#N/A</v>
      </c>
      <c r="E580" s="61">
        <v>10766</v>
      </c>
      <c r="F580" s="47">
        <f>VLOOKUP(C580, state_pop!$A$2:$B$52, 2, 0)</f>
        <v>12671821</v>
      </c>
      <c r="G580" s="33">
        <f t="shared" si="16"/>
        <v>8.496016476242838E-4</v>
      </c>
      <c r="H580" s="33">
        <f>VLOOKUP(C580, pet_household_state!$A$3:$D$53, 3, 0)</f>
        <v>48.6</v>
      </c>
      <c r="I580" s="33">
        <f>VLOOKUP(C580, pet_household_state!$A$3:$D$53, 4, 0)</f>
        <v>2499</v>
      </c>
      <c r="J580" s="33">
        <f t="shared" si="17"/>
        <v>2.1231545174130853</v>
      </c>
      <c r="K580" s="11" t="e">
        <f>VLOOKUP(A580, total_pet_services_county!$A$2:$E$1875,2,0)</f>
        <v>#N/A</v>
      </c>
      <c r="L580" s="11" t="e">
        <f>VLOOKUP(A580,  total_pet_services_county!$A$2:$E$1875, 3, 0)</f>
        <v>#N/A</v>
      </c>
      <c r="M580" s="11" t="e">
        <f>VLOOKUP(A580, total_pet_services_county!$A$2:$E$1875, 4, 0)</f>
        <v>#N/A</v>
      </c>
      <c r="N580" s="11" t="e">
        <f>VLOOKUP(A580, total_pet_services_county!$A$2:$E$1875, 5, 0)</f>
        <v>#N/A</v>
      </c>
    </row>
    <row r="581" spans="1:14" x14ac:dyDescent="0.2">
      <c r="A581" s="57" t="s">
        <v>3983</v>
      </c>
      <c r="B581" s="57" t="s">
        <v>8332</v>
      </c>
      <c r="C581" s="56" t="s">
        <v>3181</v>
      </c>
      <c r="D581" s="56" t="str">
        <f>INDEX(pet_services_county!$A$2:$A$3603,MATCH(A581,pet_services_county!$B$2:$B$3603,0))</f>
        <v>0500000US17037</v>
      </c>
      <c r="E581" s="61">
        <v>104897</v>
      </c>
      <c r="F581" s="47">
        <f>VLOOKUP(C581, state_pop!$A$2:$B$52, 2, 0)</f>
        <v>12671821</v>
      </c>
      <c r="G581" s="33">
        <f t="shared" si="16"/>
        <v>8.2779736235226182E-3</v>
      </c>
      <c r="H581" s="33">
        <f>VLOOKUP(C581, pet_household_state!$A$3:$D$53, 3, 0)</f>
        <v>48.6</v>
      </c>
      <c r="I581" s="33">
        <f>VLOOKUP(C581, pet_household_state!$A$3:$D$53, 4, 0)</f>
        <v>2499</v>
      </c>
      <c r="J581" s="33">
        <f t="shared" si="17"/>
        <v>20.686656085183024</v>
      </c>
      <c r="K581" s="11">
        <f>VLOOKUP(A581, total_pet_services_county!$A$2:$E$1875,2,0)</f>
        <v>21</v>
      </c>
      <c r="L581" s="11">
        <f>VLOOKUP(A581,  total_pet_services_county!$A$2:$E$1875, 3, 0)</f>
        <v>5088</v>
      </c>
      <c r="M581" s="11">
        <f>VLOOKUP(A581, total_pet_services_county!$A$2:$E$1875, 4, 0)</f>
        <v>1175</v>
      </c>
      <c r="N581" s="11">
        <f>VLOOKUP(A581, total_pet_services_county!$A$2:$E$1875, 5, 0)</f>
        <v>202</v>
      </c>
    </row>
    <row r="582" spans="1:14" x14ac:dyDescent="0.2">
      <c r="A582" s="57" t="s">
        <v>7278</v>
      </c>
      <c r="B582" s="57" t="s">
        <v>8769</v>
      </c>
      <c r="C582" s="56" t="s">
        <v>3181</v>
      </c>
      <c r="D582" s="56" t="e">
        <f>INDEX(pet_services_county!$A$2:$A$3603,MATCH(A582,pet_services_county!$B$2:$B$3603,0))</f>
        <v>#N/A</v>
      </c>
      <c r="E582" s="61">
        <v>15638</v>
      </c>
      <c r="F582" s="47">
        <f>VLOOKUP(C582, state_pop!$A$2:$B$52, 2, 0)</f>
        <v>12671821</v>
      </c>
      <c r="G582" s="33">
        <f t="shared" si="16"/>
        <v>1.2340767755478869E-3</v>
      </c>
      <c r="H582" s="33">
        <f>VLOOKUP(C582, pet_household_state!$A$3:$D$53, 3, 0)</f>
        <v>48.6</v>
      </c>
      <c r="I582" s="33">
        <f>VLOOKUP(C582, pet_household_state!$A$3:$D$53, 4, 0)</f>
        <v>2499</v>
      </c>
      <c r="J582" s="33">
        <f t="shared" si="17"/>
        <v>3.0839578620941697</v>
      </c>
      <c r="K582" s="11" t="e">
        <f>VLOOKUP(A582, total_pet_services_county!$A$2:$E$1875,2,0)</f>
        <v>#N/A</v>
      </c>
      <c r="L582" s="11" t="e">
        <f>VLOOKUP(A582,  total_pet_services_county!$A$2:$E$1875, 3, 0)</f>
        <v>#N/A</v>
      </c>
      <c r="M582" s="11" t="e">
        <f>VLOOKUP(A582, total_pet_services_county!$A$2:$E$1875, 4, 0)</f>
        <v>#N/A</v>
      </c>
      <c r="N582" s="11" t="e">
        <f>VLOOKUP(A582, total_pet_services_county!$A$2:$E$1875, 5, 0)</f>
        <v>#N/A</v>
      </c>
    </row>
    <row r="583" spans="1:14" x14ac:dyDescent="0.2">
      <c r="A583" s="57" t="s">
        <v>3985</v>
      </c>
      <c r="B583" s="57" t="s">
        <v>8521</v>
      </c>
      <c r="C583" s="56" t="s">
        <v>3181</v>
      </c>
      <c r="D583" s="56" t="str">
        <f>INDEX(pet_services_county!$A$2:$A$3603,MATCH(A583,pet_services_county!$B$2:$B$3603,0))</f>
        <v>0500000US17041</v>
      </c>
      <c r="E583" s="61">
        <v>19465</v>
      </c>
      <c r="F583" s="47">
        <f>VLOOKUP(C583, state_pop!$A$2:$B$52, 2, 0)</f>
        <v>12671821</v>
      </c>
      <c r="G583" s="33">
        <f t="shared" si="16"/>
        <v>1.5360854608031473E-3</v>
      </c>
      <c r="H583" s="33">
        <f>VLOOKUP(C583, pet_household_state!$A$3:$D$53, 3, 0)</f>
        <v>48.6</v>
      </c>
      <c r="I583" s="33">
        <f>VLOOKUP(C583, pet_household_state!$A$3:$D$53, 4, 0)</f>
        <v>2499</v>
      </c>
      <c r="J583" s="33">
        <f t="shared" si="17"/>
        <v>3.8386775665470654</v>
      </c>
      <c r="K583" s="11">
        <f>VLOOKUP(A583, total_pet_services_county!$A$2:$E$1875,2,0)</f>
        <v>6</v>
      </c>
      <c r="L583" s="11">
        <f>VLOOKUP(A583,  total_pet_services_county!$A$2:$E$1875, 3, 0)</f>
        <v>1280</v>
      </c>
      <c r="M583" s="11">
        <f>VLOOKUP(A583, total_pet_services_county!$A$2:$E$1875, 4, 0)</f>
        <v>283</v>
      </c>
      <c r="N583" s="11">
        <f>VLOOKUP(A583, total_pet_services_county!$A$2:$E$1875, 5, 0)</f>
        <v>38</v>
      </c>
    </row>
    <row r="584" spans="1:14" x14ac:dyDescent="0.2">
      <c r="A584" s="57" t="s">
        <v>3987</v>
      </c>
      <c r="B584" s="57" t="s">
        <v>8770</v>
      </c>
      <c r="C584" s="56" t="s">
        <v>3181</v>
      </c>
      <c r="D584" s="56" t="str">
        <f>INDEX(pet_services_county!$A$2:$A$3603,MATCH(A584,pet_services_county!$B$2:$B$3603,0))</f>
        <v>0500000US17043</v>
      </c>
      <c r="E584" s="61">
        <v>922921</v>
      </c>
      <c r="F584" s="47">
        <f>VLOOKUP(C584, state_pop!$A$2:$B$52, 2, 0)</f>
        <v>12671821</v>
      </c>
      <c r="G584" s="33">
        <f t="shared" si="16"/>
        <v>7.2832547113788934E-2</v>
      </c>
      <c r="H584" s="33">
        <f>VLOOKUP(C584, pet_household_state!$A$3:$D$53, 3, 0)</f>
        <v>48.6</v>
      </c>
      <c r="I584" s="33">
        <f>VLOOKUP(C584, pet_household_state!$A$3:$D$53, 4, 0)</f>
        <v>2499</v>
      </c>
      <c r="J584" s="33">
        <f t="shared" si="17"/>
        <v>182.00853523735856</v>
      </c>
      <c r="K584" s="11">
        <f>VLOOKUP(A584, total_pet_services_county!$A$2:$E$1875,2,0)</f>
        <v>225</v>
      </c>
      <c r="L584" s="11">
        <f>VLOOKUP(A584,  total_pet_services_county!$A$2:$E$1875, 3, 0)</f>
        <v>87162</v>
      </c>
      <c r="M584" s="11">
        <f>VLOOKUP(A584, total_pet_services_county!$A$2:$E$1875, 4, 0)</f>
        <v>20062</v>
      </c>
      <c r="N584" s="11">
        <f>VLOOKUP(A584, total_pet_services_county!$A$2:$E$1875, 5, 0)</f>
        <v>2691</v>
      </c>
    </row>
    <row r="585" spans="1:14" x14ac:dyDescent="0.2">
      <c r="A585" s="57" t="s">
        <v>3989</v>
      </c>
      <c r="B585" s="57" t="s">
        <v>8771</v>
      </c>
      <c r="C585" s="56" t="s">
        <v>3181</v>
      </c>
      <c r="D585" s="56" t="str">
        <f>INDEX(pet_services_county!$A$2:$A$3603,MATCH(A585,pet_services_county!$B$2:$B$3603,0))</f>
        <v>0500000US17045</v>
      </c>
      <c r="E585" s="61">
        <v>17161</v>
      </c>
      <c r="F585" s="47">
        <f>VLOOKUP(C585, state_pop!$A$2:$B$52, 2, 0)</f>
        <v>12671821</v>
      </c>
      <c r="G585" s="33">
        <f t="shared" si="16"/>
        <v>1.3542647106520838E-3</v>
      </c>
      <c r="H585" s="33">
        <f>VLOOKUP(C585, pet_household_state!$A$3:$D$53, 3, 0)</f>
        <v>48.6</v>
      </c>
      <c r="I585" s="33">
        <f>VLOOKUP(C585, pet_household_state!$A$3:$D$53, 4, 0)</f>
        <v>2499</v>
      </c>
      <c r="J585" s="33">
        <f t="shared" si="17"/>
        <v>3.3843075119195576</v>
      </c>
      <c r="K585" s="11">
        <f>VLOOKUP(A585, total_pet_services_county!$A$2:$E$1875,2,0)</f>
        <v>4</v>
      </c>
      <c r="L585" s="11">
        <f>VLOOKUP(A585,  total_pet_services_county!$A$2:$E$1875, 3, 0)</f>
        <v>357</v>
      </c>
      <c r="M585" s="11">
        <f>VLOOKUP(A585, total_pet_services_county!$A$2:$E$1875, 4, 0)</f>
        <v>83</v>
      </c>
      <c r="N585" s="11">
        <f>VLOOKUP(A585, total_pet_services_county!$A$2:$E$1875, 5, 0)</f>
        <v>13</v>
      </c>
    </row>
    <row r="586" spans="1:14" x14ac:dyDescent="0.2">
      <c r="A586" s="57" t="s">
        <v>3991</v>
      </c>
      <c r="B586" s="57" t="s">
        <v>8772</v>
      </c>
      <c r="C586" s="56" t="s">
        <v>3181</v>
      </c>
      <c r="D586" s="56" t="str">
        <f>INDEX(pet_services_county!$A$2:$A$3603,MATCH(A586,pet_services_county!$B$2:$B$3603,0))</f>
        <v>0500000US17047</v>
      </c>
      <c r="E586" s="61">
        <v>6395</v>
      </c>
      <c r="F586" s="47">
        <f>VLOOKUP(C586, state_pop!$A$2:$B$52, 2, 0)</f>
        <v>12671821</v>
      </c>
      <c r="G586" s="33">
        <f t="shared" si="16"/>
        <v>5.0466306302780002E-4</v>
      </c>
      <c r="H586" s="33">
        <f>VLOOKUP(C586, pet_household_state!$A$3:$D$53, 3, 0)</f>
        <v>48.6</v>
      </c>
      <c r="I586" s="33">
        <f>VLOOKUP(C586, pet_household_state!$A$3:$D$53, 4, 0)</f>
        <v>2499</v>
      </c>
      <c r="J586" s="33">
        <f t="shared" si="17"/>
        <v>1.2611529945064723</v>
      </c>
      <c r="K586" s="11">
        <f>VLOOKUP(A586, total_pet_services_county!$A$2:$E$1875,2,0)</f>
        <v>3</v>
      </c>
      <c r="L586" s="11">
        <f>VLOOKUP(A586,  total_pet_services_county!$A$2:$E$1875, 3, 0)</f>
        <v>550</v>
      </c>
      <c r="M586" s="11">
        <f>VLOOKUP(A586, total_pet_services_county!$A$2:$E$1875, 4, 0)</f>
        <v>120</v>
      </c>
      <c r="N586" s="11">
        <f>VLOOKUP(A586, total_pet_services_county!$A$2:$E$1875, 5, 0)</f>
        <v>17</v>
      </c>
    </row>
    <row r="587" spans="1:14" x14ac:dyDescent="0.2">
      <c r="A587" s="57" t="s">
        <v>3993</v>
      </c>
      <c r="B587" s="57" t="s">
        <v>8655</v>
      </c>
      <c r="C587" s="56" t="s">
        <v>3181</v>
      </c>
      <c r="D587" s="56" t="str">
        <f>INDEX(pet_services_county!$A$2:$A$3603,MATCH(A587,pet_services_county!$B$2:$B$3603,0))</f>
        <v>0500000US17049</v>
      </c>
      <c r="E587" s="61">
        <v>34008</v>
      </c>
      <c r="F587" s="47">
        <f>VLOOKUP(C587, state_pop!$A$2:$B$52, 2, 0)</f>
        <v>12671821</v>
      </c>
      <c r="G587" s="33">
        <f t="shared" si="16"/>
        <v>2.6837500308755941E-3</v>
      </c>
      <c r="H587" s="33">
        <f>VLOOKUP(C587, pet_household_state!$A$3:$D$53, 3, 0)</f>
        <v>48.6</v>
      </c>
      <c r="I587" s="33">
        <f>VLOOKUP(C587, pet_household_state!$A$3:$D$53, 4, 0)</f>
        <v>2499</v>
      </c>
      <c r="J587" s="33">
        <f t="shared" si="17"/>
        <v>6.7066913271581097</v>
      </c>
      <c r="K587" s="11">
        <f>VLOOKUP(A587, total_pet_services_county!$A$2:$E$1875,2,0)</f>
        <v>10</v>
      </c>
      <c r="L587" s="11">
        <f>VLOOKUP(A587,  total_pet_services_county!$A$2:$E$1875, 3, 0)</f>
        <v>2516</v>
      </c>
      <c r="M587" s="11">
        <f>VLOOKUP(A587, total_pet_services_county!$A$2:$E$1875, 4, 0)</f>
        <v>595</v>
      </c>
      <c r="N587" s="11">
        <f>VLOOKUP(A587, total_pet_services_county!$A$2:$E$1875, 5, 0)</f>
        <v>84</v>
      </c>
    </row>
    <row r="588" spans="1:14" x14ac:dyDescent="0.2">
      <c r="A588" s="57" t="s">
        <v>3995</v>
      </c>
      <c r="B588" s="57" t="s">
        <v>8336</v>
      </c>
      <c r="C588" s="56" t="s">
        <v>3181</v>
      </c>
      <c r="D588" s="56" t="str">
        <f>INDEX(pet_services_county!$A$2:$A$3603,MATCH(A588,pet_services_county!$B$2:$B$3603,0))</f>
        <v>0500000US17051</v>
      </c>
      <c r="E588" s="61">
        <v>21336</v>
      </c>
      <c r="F588" s="47">
        <f>VLOOKUP(C588, state_pop!$A$2:$B$52, 2, 0)</f>
        <v>12671821</v>
      </c>
      <c r="G588" s="33">
        <f t="shared" si="16"/>
        <v>1.6837359050447444E-3</v>
      </c>
      <c r="H588" s="33">
        <f>VLOOKUP(C588, pet_household_state!$A$3:$D$53, 3, 0)</f>
        <v>48.6</v>
      </c>
      <c r="I588" s="33">
        <f>VLOOKUP(C588, pet_household_state!$A$3:$D$53, 4, 0)</f>
        <v>2499</v>
      </c>
      <c r="J588" s="33">
        <f t="shared" si="17"/>
        <v>4.2076560267068164</v>
      </c>
      <c r="K588" s="11">
        <f>VLOOKUP(A588, total_pet_services_county!$A$2:$E$1875,2,0)</f>
        <v>3</v>
      </c>
      <c r="L588" s="11">
        <f>VLOOKUP(A588,  total_pet_services_county!$A$2:$E$1875, 3, 0)</f>
        <v>715</v>
      </c>
      <c r="M588" s="11">
        <f>VLOOKUP(A588, total_pet_services_county!$A$2:$E$1875, 4, 0)</f>
        <v>155</v>
      </c>
      <c r="N588" s="11">
        <f>VLOOKUP(A588, total_pet_services_county!$A$2:$E$1875, 5, 0)</f>
        <v>27</v>
      </c>
    </row>
    <row r="589" spans="1:14" x14ac:dyDescent="0.2">
      <c r="A589" s="57" t="s">
        <v>3997</v>
      </c>
      <c r="B589" s="57" t="s">
        <v>8773</v>
      </c>
      <c r="C589" s="56" t="s">
        <v>3181</v>
      </c>
      <c r="D589" s="56" t="str">
        <f>INDEX(pet_services_county!$A$2:$A$3603,MATCH(A589,pet_services_county!$B$2:$B$3603,0))</f>
        <v>0500000US17053</v>
      </c>
      <c r="E589" s="61">
        <v>12961</v>
      </c>
      <c r="F589" s="47">
        <f>VLOOKUP(C589, state_pop!$A$2:$B$52, 2, 0)</f>
        <v>12671821</v>
      </c>
      <c r="G589" s="33">
        <f t="shared" si="16"/>
        <v>1.0228206348558743E-3</v>
      </c>
      <c r="H589" s="33">
        <f>VLOOKUP(C589, pet_household_state!$A$3:$D$53, 3, 0)</f>
        <v>48.6</v>
      </c>
      <c r="I589" s="33">
        <f>VLOOKUP(C589, pet_household_state!$A$3:$D$53, 4, 0)</f>
        <v>2499</v>
      </c>
      <c r="J589" s="33">
        <f t="shared" si="17"/>
        <v>2.5560287665048298</v>
      </c>
      <c r="K589" s="11">
        <f>VLOOKUP(A589, total_pet_services_county!$A$2:$E$1875,2,0)</f>
        <v>7</v>
      </c>
      <c r="L589" s="11">
        <f>VLOOKUP(A589,  total_pet_services_county!$A$2:$E$1875, 3, 0)</f>
        <v>1458</v>
      </c>
      <c r="M589" s="11">
        <f>VLOOKUP(A589, total_pet_services_county!$A$2:$E$1875, 4, 0)</f>
        <v>344</v>
      </c>
      <c r="N589" s="11">
        <f>VLOOKUP(A589, total_pet_services_county!$A$2:$E$1875, 5, 0)</f>
        <v>53</v>
      </c>
    </row>
    <row r="590" spans="1:14" x14ac:dyDescent="0.2">
      <c r="A590" s="57" t="s">
        <v>3999</v>
      </c>
      <c r="B590" s="57" t="s">
        <v>8337</v>
      </c>
      <c r="C590" s="56" t="s">
        <v>3181</v>
      </c>
      <c r="D590" s="56" t="str">
        <f>INDEX(pet_services_county!$A$2:$A$3603,MATCH(A590,pet_services_county!$B$2:$B$3603,0))</f>
        <v>0500000US17055</v>
      </c>
      <c r="E590" s="61">
        <v>38469</v>
      </c>
      <c r="F590" s="47">
        <f>VLOOKUP(C590, state_pop!$A$2:$B$52, 2, 0)</f>
        <v>12671821</v>
      </c>
      <c r="G590" s="33">
        <f t="shared" si="16"/>
        <v>3.0357909885248536E-3</v>
      </c>
      <c r="H590" s="33">
        <f>VLOOKUP(C590, pet_household_state!$A$3:$D$53, 3, 0)</f>
        <v>48.6</v>
      </c>
      <c r="I590" s="33">
        <f>VLOOKUP(C590, pet_household_state!$A$3:$D$53, 4, 0)</f>
        <v>2499</v>
      </c>
      <c r="J590" s="33">
        <f t="shared" si="17"/>
        <v>7.5864416803236088</v>
      </c>
      <c r="K590" s="11">
        <f>VLOOKUP(A590, total_pet_services_county!$A$2:$E$1875,2,0)</f>
        <v>5</v>
      </c>
      <c r="L590" s="11">
        <f>VLOOKUP(A590,  total_pet_services_county!$A$2:$E$1875, 3, 0)</f>
        <v>820</v>
      </c>
      <c r="M590" s="11">
        <f>VLOOKUP(A590, total_pet_services_county!$A$2:$E$1875, 4, 0)</f>
        <v>178</v>
      </c>
      <c r="N590" s="11">
        <f>VLOOKUP(A590, total_pet_services_county!$A$2:$E$1875, 5, 0)</f>
        <v>29</v>
      </c>
    </row>
    <row r="591" spans="1:14" x14ac:dyDescent="0.2">
      <c r="A591" s="57" t="s">
        <v>4001</v>
      </c>
      <c r="B591" s="57" t="s">
        <v>8409</v>
      </c>
      <c r="C591" s="56" t="s">
        <v>3181</v>
      </c>
      <c r="D591" s="56" t="str">
        <f>INDEX(pet_services_county!$A$2:$A$3603,MATCH(A591,pet_services_county!$B$2:$B$3603,0))</f>
        <v>0500000US17057</v>
      </c>
      <c r="E591" s="61">
        <v>34340</v>
      </c>
      <c r="F591" s="47">
        <f>VLOOKUP(C591, state_pop!$A$2:$B$52, 2, 0)</f>
        <v>12671821</v>
      </c>
      <c r="G591" s="33">
        <f t="shared" si="16"/>
        <v>2.7099498959147227E-3</v>
      </c>
      <c r="H591" s="33">
        <f>VLOOKUP(C591, pet_household_state!$A$3:$D$53, 3, 0)</f>
        <v>48.6</v>
      </c>
      <c r="I591" s="33">
        <f>VLOOKUP(C591, pet_household_state!$A$3:$D$53, 4, 0)</f>
        <v>2499</v>
      </c>
      <c r="J591" s="33">
        <f t="shared" si="17"/>
        <v>6.7721647898908923</v>
      </c>
      <c r="K591" s="11">
        <f>VLOOKUP(A591, total_pet_services_county!$A$2:$E$1875,2,0)</f>
        <v>3</v>
      </c>
      <c r="L591" s="11">
        <f>VLOOKUP(A591,  total_pet_services_county!$A$2:$E$1875, 3, 0)</f>
        <v>1125</v>
      </c>
      <c r="M591" s="11">
        <f>VLOOKUP(A591, total_pet_services_county!$A$2:$E$1875, 4, 0)</f>
        <v>226</v>
      </c>
      <c r="N591" s="11">
        <f>VLOOKUP(A591, total_pet_services_county!$A$2:$E$1875, 5, 0)</f>
        <v>29</v>
      </c>
    </row>
    <row r="592" spans="1:14" x14ac:dyDescent="0.2">
      <c r="A592" s="57" t="s">
        <v>7279</v>
      </c>
      <c r="B592" s="57" t="s">
        <v>8774</v>
      </c>
      <c r="C592" s="56" t="s">
        <v>3181</v>
      </c>
      <c r="D592" s="56" t="e">
        <f>INDEX(pet_services_county!$A$2:$A$3603,MATCH(A592,pet_services_county!$B$2:$B$3603,0))</f>
        <v>#N/A</v>
      </c>
      <c r="E592" s="61">
        <v>4828</v>
      </c>
      <c r="F592" s="47">
        <f>VLOOKUP(C592, state_pop!$A$2:$B$52, 2, 0)</f>
        <v>12671821</v>
      </c>
      <c r="G592" s="33">
        <f t="shared" si="16"/>
        <v>3.8100285665335711E-4</v>
      </c>
      <c r="H592" s="33">
        <f>VLOOKUP(C592, pet_household_state!$A$3:$D$53, 3, 0)</f>
        <v>48.6</v>
      </c>
      <c r="I592" s="33">
        <f>VLOOKUP(C592, pet_household_state!$A$3:$D$53, 4, 0)</f>
        <v>2499</v>
      </c>
      <c r="J592" s="33">
        <f t="shared" si="17"/>
        <v>0.95212613877673946</v>
      </c>
      <c r="K592" s="11" t="e">
        <f>VLOOKUP(A592, total_pet_services_county!$A$2:$E$1875,2,0)</f>
        <v>#N/A</v>
      </c>
      <c r="L592" s="11" t="e">
        <f>VLOOKUP(A592,  total_pet_services_county!$A$2:$E$1875, 3, 0)</f>
        <v>#N/A</v>
      </c>
      <c r="M592" s="11" t="e">
        <f>VLOOKUP(A592, total_pet_services_county!$A$2:$E$1875, 4, 0)</f>
        <v>#N/A</v>
      </c>
      <c r="N592" s="11" t="e">
        <f>VLOOKUP(A592, total_pet_services_county!$A$2:$E$1875, 5, 0)</f>
        <v>#N/A</v>
      </c>
    </row>
    <row r="593" spans="1:14" x14ac:dyDescent="0.2">
      <c r="A593" s="57" t="s">
        <v>7280</v>
      </c>
      <c r="B593" s="57" t="s">
        <v>8339</v>
      </c>
      <c r="C593" s="56" t="s">
        <v>3181</v>
      </c>
      <c r="D593" s="56" t="e">
        <f>INDEX(pet_services_county!$A$2:$A$3603,MATCH(A593,pet_services_county!$B$2:$B$3603,0))</f>
        <v>#N/A</v>
      </c>
      <c r="E593" s="61">
        <v>12969</v>
      </c>
      <c r="F593" s="47">
        <f>VLOOKUP(C593, state_pop!$A$2:$B$52, 2, 0)</f>
        <v>12671821</v>
      </c>
      <c r="G593" s="33">
        <f t="shared" si="16"/>
        <v>1.02345195690501E-3</v>
      </c>
      <c r="H593" s="33">
        <f>VLOOKUP(C593, pet_household_state!$A$3:$D$53, 3, 0)</f>
        <v>48.6</v>
      </c>
      <c r="I593" s="33">
        <f>VLOOKUP(C593, pet_household_state!$A$3:$D$53, 4, 0)</f>
        <v>2499</v>
      </c>
      <c r="J593" s="33">
        <f t="shared" si="17"/>
        <v>2.5576064403056198</v>
      </c>
      <c r="K593" s="11" t="e">
        <f>VLOOKUP(A593, total_pet_services_county!$A$2:$E$1875,2,0)</f>
        <v>#N/A</v>
      </c>
      <c r="L593" s="11" t="e">
        <f>VLOOKUP(A593,  total_pet_services_county!$A$2:$E$1875, 3, 0)</f>
        <v>#N/A</v>
      </c>
      <c r="M593" s="11" t="e">
        <f>VLOOKUP(A593, total_pet_services_county!$A$2:$E$1875, 4, 0)</f>
        <v>#N/A</v>
      </c>
      <c r="N593" s="11" t="e">
        <f>VLOOKUP(A593, total_pet_services_county!$A$2:$E$1875, 5, 0)</f>
        <v>#N/A</v>
      </c>
    </row>
    <row r="594" spans="1:14" x14ac:dyDescent="0.2">
      <c r="A594" s="57" t="s">
        <v>4003</v>
      </c>
      <c r="B594" s="57" t="s">
        <v>8775</v>
      </c>
      <c r="C594" s="56" t="s">
        <v>3181</v>
      </c>
      <c r="D594" s="56" t="str">
        <f>INDEX(pet_services_county!$A$2:$A$3603,MATCH(A594,pet_services_county!$B$2:$B$3603,0))</f>
        <v>0500000US17063</v>
      </c>
      <c r="E594" s="61">
        <v>51054</v>
      </c>
      <c r="F594" s="47">
        <f>VLOOKUP(C594, state_pop!$A$2:$B$52, 2, 0)</f>
        <v>12671821</v>
      </c>
      <c r="G594" s="33">
        <f t="shared" si="16"/>
        <v>4.0289394870713533E-3</v>
      </c>
      <c r="H594" s="33">
        <f>VLOOKUP(C594, pet_household_state!$A$3:$D$53, 3, 0)</f>
        <v>48.6</v>
      </c>
      <c r="I594" s="33">
        <f>VLOOKUP(C594, pet_household_state!$A$3:$D$53, 4, 0)</f>
        <v>2499</v>
      </c>
      <c r="J594" s="33">
        <f t="shared" si="17"/>
        <v>10.068319778191311</v>
      </c>
      <c r="K594" s="11">
        <f>VLOOKUP(A594, total_pet_services_county!$A$2:$E$1875,2,0)</f>
        <v>14</v>
      </c>
      <c r="L594" s="11">
        <f>VLOOKUP(A594,  total_pet_services_county!$A$2:$E$1875, 3, 0)</f>
        <v>3515</v>
      </c>
      <c r="M594" s="11">
        <f>VLOOKUP(A594, total_pet_services_county!$A$2:$E$1875, 4, 0)</f>
        <v>759</v>
      </c>
      <c r="N594" s="11">
        <f>VLOOKUP(A594, total_pet_services_county!$A$2:$E$1875, 5, 0)</f>
        <v>126</v>
      </c>
    </row>
    <row r="595" spans="1:14" x14ac:dyDescent="0.2">
      <c r="A595" s="57" t="s">
        <v>7281</v>
      </c>
      <c r="B595" s="57" t="s">
        <v>8586</v>
      </c>
      <c r="C595" s="56" t="s">
        <v>3181</v>
      </c>
      <c r="D595" s="56" t="e">
        <f>INDEX(pet_services_county!$A$2:$A$3603,MATCH(A595,pet_services_county!$B$2:$B$3603,0))</f>
        <v>#N/A</v>
      </c>
      <c r="E595" s="61">
        <v>8116</v>
      </c>
      <c r="F595" s="47">
        <f>VLOOKUP(C595, state_pop!$A$2:$B$52, 2, 0)</f>
        <v>12671821</v>
      </c>
      <c r="G595" s="33">
        <f t="shared" si="16"/>
        <v>6.4047621884810398E-4</v>
      </c>
      <c r="H595" s="33">
        <f>VLOOKUP(C595, pet_household_state!$A$3:$D$53, 3, 0)</f>
        <v>48.6</v>
      </c>
      <c r="I595" s="33">
        <f>VLOOKUP(C595, pet_household_state!$A$3:$D$53, 4, 0)</f>
        <v>2499</v>
      </c>
      <c r="J595" s="33">
        <f t="shared" si="17"/>
        <v>1.6005500709014118</v>
      </c>
      <c r="K595" s="11" t="e">
        <f>VLOOKUP(A595, total_pet_services_county!$A$2:$E$1875,2,0)</f>
        <v>#N/A</v>
      </c>
      <c r="L595" s="11" t="e">
        <f>VLOOKUP(A595,  total_pet_services_county!$A$2:$E$1875, 3, 0)</f>
        <v>#N/A</v>
      </c>
      <c r="M595" s="11" t="e">
        <f>VLOOKUP(A595, total_pet_services_county!$A$2:$E$1875, 4, 0)</f>
        <v>#N/A</v>
      </c>
      <c r="N595" s="11" t="e">
        <f>VLOOKUP(A595, total_pet_services_county!$A$2:$E$1875, 5, 0)</f>
        <v>#N/A</v>
      </c>
    </row>
    <row r="596" spans="1:14" x14ac:dyDescent="0.2">
      <c r="A596" s="57" t="s">
        <v>7282</v>
      </c>
      <c r="B596" s="57" t="s">
        <v>8669</v>
      </c>
      <c r="C596" s="56" t="s">
        <v>3181</v>
      </c>
      <c r="D596" s="56" t="e">
        <f>INDEX(pet_services_county!$A$2:$A$3603,MATCH(A596,pet_services_county!$B$2:$B$3603,0))</f>
        <v>#N/A</v>
      </c>
      <c r="E596" s="61">
        <v>17708</v>
      </c>
      <c r="F596" s="47">
        <f>VLOOKUP(C596, state_pop!$A$2:$B$52, 2, 0)</f>
        <v>12671821</v>
      </c>
      <c r="G596" s="33">
        <f t="shared" si="16"/>
        <v>1.397431355761733E-3</v>
      </c>
      <c r="H596" s="33">
        <f>VLOOKUP(C596, pet_household_state!$A$3:$D$53, 3, 0)</f>
        <v>48.6</v>
      </c>
      <c r="I596" s="33">
        <f>VLOOKUP(C596, pet_household_state!$A$3:$D$53, 4, 0)</f>
        <v>2499</v>
      </c>
      <c r="J596" s="33">
        <f t="shared" si="17"/>
        <v>3.4921809580485705</v>
      </c>
      <c r="K596" s="11" t="e">
        <f>VLOOKUP(A596, total_pet_services_county!$A$2:$E$1875,2,0)</f>
        <v>#N/A</v>
      </c>
      <c r="L596" s="11" t="e">
        <f>VLOOKUP(A596,  total_pet_services_county!$A$2:$E$1875, 3, 0)</f>
        <v>#N/A</v>
      </c>
      <c r="M596" s="11" t="e">
        <f>VLOOKUP(A596, total_pet_services_county!$A$2:$E$1875, 4, 0)</f>
        <v>#N/A</v>
      </c>
      <c r="N596" s="11" t="e">
        <f>VLOOKUP(A596, total_pet_services_county!$A$2:$E$1875, 5, 0)</f>
        <v>#N/A</v>
      </c>
    </row>
    <row r="597" spans="1:14" x14ac:dyDescent="0.2">
      <c r="A597" s="57" t="s">
        <v>7283</v>
      </c>
      <c r="B597" s="57" t="s">
        <v>8776</v>
      </c>
      <c r="C597" s="56" t="s">
        <v>3181</v>
      </c>
      <c r="D597" s="56" t="e">
        <f>INDEX(pet_services_county!$A$2:$A$3603,MATCH(A597,pet_services_county!$B$2:$B$3603,0))</f>
        <v>#N/A</v>
      </c>
      <c r="E597" s="61">
        <v>3821</v>
      </c>
      <c r="F597" s="47">
        <f>VLOOKUP(C597, state_pop!$A$2:$B$52, 2, 0)</f>
        <v>12671821</v>
      </c>
      <c r="G597" s="33">
        <f t="shared" si="16"/>
        <v>3.0153519371840874E-4</v>
      </c>
      <c r="H597" s="33">
        <f>VLOOKUP(C597, pet_household_state!$A$3:$D$53, 3, 0)</f>
        <v>48.6</v>
      </c>
      <c r="I597" s="33">
        <f>VLOOKUP(C597, pet_household_state!$A$3:$D$53, 4, 0)</f>
        <v>2499</v>
      </c>
      <c r="J597" s="33">
        <f t="shared" si="17"/>
        <v>0.75353644910230344</v>
      </c>
      <c r="K597" s="11" t="e">
        <f>VLOOKUP(A597, total_pet_services_county!$A$2:$E$1875,2,0)</f>
        <v>#N/A</v>
      </c>
      <c r="L597" s="11" t="e">
        <f>VLOOKUP(A597,  total_pet_services_county!$A$2:$E$1875, 3, 0)</f>
        <v>#N/A</v>
      </c>
      <c r="M597" s="11" t="e">
        <f>VLOOKUP(A597, total_pet_services_county!$A$2:$E$1875, 4, 0)</f>
        <v>#N/A</v>
      </c>
      <c r="N597" s="11" t="e">
        <f>VLOOKUP(A597, total_pet_services_county!$A$2:$E$1875, 5, 0)</f>
        <v>#N/A</v>
      </c>
    </row>
    <row r="598" spans="1:14" x14ac:dyDescent="0.2">
      <c r="A598" s="57" t="s">
        <v>7284</v>
      </c>
      <c r="B598" s="57" t="s">
        <v>8777</v>
      </c>
      <c r="C598" s="56" t="s">
        <v>3181</v>
      </c>
      <c r="D598" s="56" t="e">
        <f>INDEX(pet_services_county!$A$2:$A$3603,MATCH(A598,pet_services_county!$B$2:$B$3603,0))</f>
        <v>#N/A</v>
      </c>
      <c r="E598" s="61">
        <v>6646</v>
      </c>
      <c r="F598" s="47">
        <f>VLOOKUP(C598, state_pop!$A$2:$B$52, 2, 0)</f>
        <v>12671821</v>
      </c>
      <c r="G598" s="33">
        <f t="shared" si="16"/>
        <v>5.2447079231943063E-4</v>
      </c>
      <c r="H598" s="33">
        <f>VLOOKUP(C598, pet_household_state!$A$3:$D$53, 3, 0)</f>
        <v>48.6</v>
      </c>
      <c r="I598" s="33">
        <f>VLOOKUP(C598, pet_household_state!$A$3:$D$53, 4, 0)</f>
        <v>2499</v>
      </c>
      <c r="J598" s="33">
        <f t="shared" si="17"/>
        <v>1.3106525100062572</v>
      </c>
      <c r="K598" s="11" t="e">
        <f>VLOOKUP(A598, total_pet_services_county!$A$2:$E$1875,2,0)</f>
        <v>#N/A</v>
      </c>
      <c r="L598" s="11" t="e">
        <f>VLOOKUP(A598,  total_pet_services_county!$A$2:$E$1875, 3, 0)</f>
        <v>#N/A</v>
      </c>
      <c r="M598" s="11" t="e">
        <f>VLOOKUP(A598, total_pet_services_county!$A$2:$E$1875, 4, 0)</f>
        <v>#N/A</v>
      </c>
      <c r="N598" s="11" t="e">
        <f>VLOOKUP(A598, total_pet_services_county!$A$2:$E$1875, 5, 0)</f>
        <v>#N/A</v>
      </c>
    </row>
    <row r="599" spans="1:14" x14ac:dyDescent="0.2">
      <c r="A599" s="57" t="s">
        <v>4005</v>
      </c>
      <c r="B599" s="57" t="s">
        <v>8341</v>
      </c>
      <c r="C599" s="56" t="s">
        <v>3181</v>
      </c>
      <c r="D599" s="56" t="str">
        <f>INDEX(pet_services_county!$A$2:$A$3603,MATCH(A599,pet_services_county!$B$2:$B$3603,0))</f>
        <v>0500000US17073</v>
      </c>
      <c r="E599" s="61">
        <v>48913</v>
      </c>
      <c r="F599" s="47">
        <f>VLOOKUP(C599, state_pop!$A$2:$B$52, 2, 0)</f>
        <v>12671821</v>
      </c>
      <c r="G599" s="33">
        <f t="shared" si="16"/>
        <v>3.8599819236714281E-3</v>
      </c>
      <c r="H599" s="33">
        <f>VLOOKUP(C599, pet_household_state!$A$3:$D$53, 3, 0)</f>
        <v>48.6</v>
      </c>
      <c r="I599" s="33">
        <f>VLOOKUP(C599, pet_household_state!$A$3:$D$53, 4, 0)</f>
        <v>2499</v>
      </c>
      <c r="J599" s="33">
        <f t="shared" si="17"/>
        <v>9.646094827254899</v>
      </c>
      <c r="K599" s="11">
        <f>VLOOKUP(A599, total_pet_services_county!$A$2:$E$1875,2,0)</f>
        <v>18</v>
      </c>
      <c r="L599" s="11">
        <f>VLOOKUP(A599,  total_pet_services_county!$A$2:$E$1875, 3, 0)</f>
        <v>3334</v>
      </c>
      <c r="M599" s="11">
        <f>VLOOKUP(A599, total_pet_services_county!$A$2:$E$1875, 4, 0)</f>
        <v>750</v>
      </c>
      <c r="N599" s="11">
        <f>VLOOKUP(A599, total_pet_services_county!$A$2:$E$1875, 5, 0)</f>
        <v>127</v>
      </c>
    </row>
    <row r="600" spans="1:14" x14ac:dyDescent="0.2">
      <c r="A600" s="57" t="s">
        <v>7285</v>
      </c>
      <c r="B600" s="57" t="s">
        <v>8778</v>
      </c>
      <c r="C600" s="56" t="s">
        <v>3181</v>
      </c>
      <c r="D600" s="56" t="e">
        <f>INDEX(pet_services_county!$A$2:$A$3603,MATCH(A600,pet_services_county!$B$2:$B$3603,0))</f>
        <v>#N/A</v>
      </c>
      <c r="E600" s="61">
        <v>27114</v>
      </c>
      <c r="F600" s="47">
        <f>VLOOKUP(C600, state_pop!$A$2:$B$52, 2, 0)</f>
        <v>12671821</v>
      </c>
      <c r="G600" s="33">
        <f t="shared" si="16"/>
        <v>2.1397082550329584E-3</v>
      </c>
      <c r="H600" s="33">
        <f>VLOOKUP(C600, pet_household_state!$A$3:$D$53, 3, 0)</f>
        <v>48.6</v>
      </c>
      <c r="I600" s="33">
        <f>VLOOKUP(C600, pet_household_state!$A$3:$D$53, 4, 0)</f>
        <v>2499</v>
      </c>
      <c r="J600" s="33">
        <f t="shared" si="17"/>
        <v>5.3471309293273634</v>
      </c>
      <c r="K600" s="11" t="e">
        <f>VLOOKUP(A600, total_pet_services_county!$A$2:$E$1875,2,0)</f>
        <v>#N/A</v>
      </c>
      <c r="L600" s="11" t="e">
        <f>VLOOKUP(A600,  total_pet_services_county!$A$2:$E$1875, 3, 0)</f>
        <v>#N/A</v>
      </c>
      <c r="M600" s="11" t="e">
        <f>VLOOKUP(A600, total_pet_services_county!$A$2:$E$1875, 4, 0)</f>
        <v>#N/A</v>
      </c>
      <c r="N600" s="11" t="e">
        <f>VLOOKUP(A600, total_pet_services_county!$A$2:$E$1875, 5, 0)</f>
        <v>#N/A</v>
      </c>
    </row>
    <row r="601" spans="1:14" x14ac:dyDescent="0.2">
      <c r="A601" s="57" t="s">
        <v>4007</v>
      </c>
      <c r="B601" s="57" t="s">
        <v>8343</v>
      </c>
      <c r="C601" s="56" t="s">
        <v>3181</v>
      </c>
      <c r="D601" s="56" t="str">
        <f>INDEX(pet_services_county!$A$2:$A$3603,MATCH(A601,pet_services_county!$B$2:$B$3603,0))</f>
        <v>0500000US17077</v>
      </c>
      <c r="E601" s="61">
        <v>56750</v>
      </c>
      <c r="F601" s="47">
        <f>VLOOKUP(C601, state_pop!$A$2:$B$52, 2, 0)</f>
        <v>12671821</v>
      </c>
      <c r="G601" s="33">
        <f t="shared" si="16"/>
        <v>4.4784407860559271E-3</v>
      </c>
      <c r="H601" s="33">
        <f>VLOOKUP(C601, pet_household_state!$A$3:$D$53, 3, 0)</f>
        <v>48.6</v>
      </c>
      <c r="I601" s="33">
        <f>VLOOKUP(C601, pet_household_state!$A$3:$D$53, 4, 0)</f>
        <v>2499</v>
      </c>
      <c r="J601" s="33">
        <f t="shared" si="17"/>
        <v>11.191623524353762</v>
      </c>
      <c r="K601" s="11">
        <f>VLOOKUP(A601, total_pet_services_county!$A$2:$E$1875,2,0)</f>
        <v>15</v>
      </c>
      <c r="L601" s="11">
        <f>VLOOKUP(A601,  total_pet_services_county!$A$2:$E$1875, 3, 0)</f>
        <v>3654</v>
      </c>
      <c r="M601" s="11">
        <f>VLOOKUP(A601, total_pet_services_county!$A$2:$E$1875, 4, 0)</f>
        <v>874</v>
      </c>
      <c r="N601" s="11">
        <f>VLOOKUP(A601, total_pet_services_county!$A$2:$E$1875, 5, 0)</f>
        <v>163</v>
      </c>
    </row>
    <row r="602" spans="1:14" x14ac:dyDescent="0.2">
      <c r="A602" s="57" t="s">
        <v>7286</v>
      </c>
      <c r="B602" s="57" t="s">
        <v>8675</v>
      </c>
      <c r="C602" s="56" t="s">
        <v>3181</v>
      </c>
      <c r="D602" s="56" t="e">
        <f>INDEX(pet_services_county!$A$2:$A$3603,MATCH(A602,pet_services_county!$B$2:$B$3603,0))</f>
        <v>#N/A</v>
      </c>
      <c r="E602" s="61">
        <v>9610</v>
      </c>
      <c r="F602" s="47">
        <f>VLOOKUP(C602, state_pop!$A$2:$B$52, 2, 0)</f>
        <v>12671821</v>
      </c>
      <c r="G602" s="33">
        <f t="shared" si="16"/>
        <v>7.583756115241842E-4</v>
      </c>
      <c r="H602" s="33">
        <f>VLOOKUP(C602, pet_household_state!$A$3:$D$53, 3, 0)</f>
        <v>48.6</v>
      </c>
      <c r="I602" s="33">
        <f>VLOOKUP(C602, pet_household_state!$A$3:$D$53, 4, 0)</f>
        <v>2499</v>
      </c>
      <c r="J602" s="33">
        <f t="shared" si="17"/>
        <v>1.8951806531989364</v>
      </c>
      <c r="K602" s="11" t="e">
        <f>VLOOKUP(A602, total_pet_services_county!$A$2:$E$1875,2,0)</f>
        <v>#N/A</v>
      </c>
      <c r="L602" s="11" t="e">
        <f>VLOOKUP(A602,  total_pet_services_county!$A$2:$E$1875, 3, 0)</f>
        <v>#N/A</v>
      </c>
      <c r="M602" s="11" t="e">
        <f>VLOOKUP(A602, total_pet_services_county!$A$2:$E$1875, 4, 0)</f>
        <v>#N/A</v>
      </c>
      <c r="N602" s="11" t="e">
        <f>VLOOKUP(A602, total_pet_services_county!$A$2:$E$1875, 5, 0)</f>
        <v>#N/A</v>
      </c>
    </row>
    <row r="603" spans="1:14" x14ac:dyDescent="0.2">
      <c r="A603" s="57" t="s">
        <v>4009</v>
      </c>
      <c r="B603" s="57" t="s">
        <v>8344</v>
      </c>
      <c r="C603" s="56" t="s">
        <v>3181</v>
      </c>
      <c r="D603" s="56" t="str">
        <f>INDEX(pet_services_county!$A$2:$A$3603,MATCH(A603,pet_services_county!$B$2:$B$3603,0))</f>
        <v>0500000US17081</v>
      </c>
      <c r="E603" s="61">
        <v>37684</v>
      </c>
      <c r="F603" s="47">
        <f>VLOOKUP(C603, state_pop!$A$2:$B$52, 2, 0)</f>
        <v>12671821</v>
      </c>
      <c r="G603" s="33">
        <f t="shared" si="16"/>
        <v>2.9738425124534191E-3</v>
      </c>
      <c r="H603" s="33">
        <f>VLOOKUP(C603, pet_household_state!$A$3:$D$53, 3, 0)</f>
        <v>48.6</v>
      </c>
      <c r="I603" s="33">
        <f>VLOOKUP(C603, pet_household_state!$A$3:$D$53, 4, 0)</f>
        <v>2499</v>
      </c>
      <c r="J603" s="33">
        <f t="shared" si="17"/>
        <v>7.4316324386210946</v>
      </c>
      <c r="K603" s="11">
        <f>VLOOKUP(A603, total_pet_services_county!$A$2:$E$1875,2,0)</f>
        <v>4</v>
      </c>
      <c r="L603" s="11">
        <f>VLOOKUP(A603,  total_pet_services_county!$A$2:$E$1875, 3, 0)</f>
        <v>946</v>
      </c>
      <c r="M603" s="11">
        <f>VLOOKUP(A603, total_pet_services_county!$A$2:$E$1875, 4, 0)</f>
        <v>206</v>
      </c>
      <c r="N603" s="11">
        <f>VLOOKUP(A603, total_pet_services_county!$A$2:$E$1875, 5, 0)</f>
        <v>20</v>
      </c>
    </row>
    <row r="604" spans="1:14" x14ac:dyDescent="0.2">
      <c r="A604" s="57" t="s">
        <v>7287</v>
      </c>
      <c r="B604" s="57" t="s">
        <v>8779</v>
      </c>
      <c r="C604" s="56" t="s">
        <v>3181</v>
      </c>
      <c r="D604" s="56" t="e">
        <f>INDEX(pet_services_county!$A$2:$A$3603,MATCH(A604,pet_services_county!$B$2:$B$3603,0))</f>
        <v>#N/A</v>
      </c>
      <c r="E604" s="61">
        <v>21773</v>
      </c>
      <c r="F604" s="47">
        <f>VLOOKUP(C604, state_pop!$A$2:$B$52, 2, 0)</f>
        <v>12671821</v>
      </c>
      <c r="G604" s="33">
        <f t="shared" si="16"/>
        <v>1.7182218719787787E-3</v>
      </c>
      <c r="H604" s="33">
        <f>VLOOKUP(C604, pet_household_state!$A$3:$D$53, 3, 0)</f>
        <v>48.6</v>
      </c>
      <c r="I604" s="33">
        <f>VLOOKUP(C604, pet_household_state!$A$3:$D$53, 4, 0)</f>
        <v>2499</v>
      </c>
      <c r="J604" s="33">
        <f t="shared" si="17"/>
        <v>4.2938364580749679</v>
      </c>
      <c r="K604" s="11" t="e">
        <f>VLOOKUP(A604, total_pet_services_county!$A$2:$E$1875,2,0)</f>
        <v>#N/A</v>
      </c>
      <c r="L604" s="11" t="e">
        <f>VLOOKUP(A604,  total_pet_services_county!$A$2:$E$1875, 3, 0)</f>
        <v>#N/A</v>
      </c>
      <c r="M604" s="11" t="e">
        <f>VLOOKUP(A604, total_pet_services_county!$A$2:$E$1875, 4, 0)</f>
        <v>#N/A</v>
      </c>
      <c r="N604" s="11" t="e">
        <f>VLOOKUP(A604, total_pet_services_county!$A$2:$E$1875, 5, 0)</f>
        <v>#N/A</v>
      </c>
    </row>
    <row r="605" spans="1:14" x14ac:dyDescent="0.2">
      <c r="A605" s="57" t="s">
        <v>4011</v>
      </c>
      <c r="B605" s="57" t="s">
        <v>8780</v>
      </c>
      <c r="C605" s="56" t="s">
        <v>3181</v>
      </c>
      <c r="D605" s="56" t="str">
        <f>INDEX(pet_services_county!$A$2:$A$3603,MATCH(A605,pet_services_county!$B$2:$B$3603,0))</f>
        <v>0500000US17085</v>
      </c>
      <c r="E605" s="61">
        <v>21235</v>
      </c>
      <c r="F605" s="47">
        <f>VLOOKUP(C605, state_pop!$A$2:$B$52, 2, 0)</f>
        <v>12671821</v>
      </c>
      <c r="G605" s="33">
        <f t="shared" si="16"/>
        <v>1.6757654641744071E-3</v>
      </c>
      <c r="H605" s="33">
        <f>VLOOKUP(C605, pet_household_state!$A$3:$D$53, 3, 0)</f>
        <v>48.6</v>
      </c>
      <c r="I605" s="33">
        <f>VLOOKUP(C605, pet_household_state!$A$3:$D$53, 4, 0)</f>
        <v>2499</v>
      </c>
      <c r="J605" s="33">
        <f t="shared" si="17"/>
        <v>4.1877378949718436</v>
      </c>
      <c r="K605" s="11">
        <f>VLOOKUP(A605, total_pet_services_county!$A$2:$E$1875,2,0)</f>
        <v>4</v>
      </c>
      <c r="L605" s="11">
        <f>VLOOKUP(A605,  total_pet_services_county!$A$2:$E$1875, 3, 0)</f>
        <v>976</v>
      </c>
      <c r="M605" s="11">
        <f>VLOOKUP(A605, total_pet_services_county!$A$2:$E$1875, 4, 0)</f>
        <v>213</v>
      </c>
      <c r="N605" s="11">
        <f>VLOOKUP(A605, total_pet_services_county!$A$2:$E$1875, 5, 0)</f>
        <v>23</v>
      </c>
    </row>
    <row r="606" spans="1:14" x14ac:dyDescent="0.2">
      <c r="A606" s="57" t="s">
        <v>7288</v>
      </c>
      <c r="B606" s="57" t="s">
        <v>8417</v>
      </c>
      <c r="C606" s="56" t="s">
        <v>3181</v>
      </c>
      <c r="D606" s="56" t="e">
        <f>INDEX(pet_services_county!$A$2:$A$3603,MATCH(A606,pet_services_county!$B$2:$B$3603,0))</f>
        <v>#N/A</v>
      </c>
      <c r="E606" s="61">
        <v>12417</v>
      </c>
      <c r="F606" s="47">
        <f>VLOOKUP(C606, state_pop!$A$2:$B$52, 2, 0)</f>
        <v>12671821</v>
      </c>
      <c r="G606" s="33">
        <f t="shared" si="16"/>
        <v>9.7989073551465089E-4</v>
      </c>
      <c r="H606" s="33">
        <f>VLOOKUP(C606, pet_household_state!$A$3:$D$53, 3, 0)</f>
        <v>48.6</v>
      </c>
      <c r="I606" s="33">
        <f>VLOOKUP(C606, pet_household_state!$A$3:$D$53, 4, 0)</f>
        <v>2499</v>
      </c>
      <c r="J606" s="33">
        <f t="shared" si="17"/>
        <v>2.4487469480511126</v>
      </c>
      <c r="K606" s="11" t="e">
        <f>VLOOKUP(A606, total_pet_services_county!$A$2:$E$1875,2,0)</f>
        <v>#N/A</v>
      </c>
      <c r="L606" s="11" t="e">
        <f>VLOOKUP(A606,  total_pet_services_county!$A$2:$E$1875, 3, 0)</f>
        <v>#N/A</v>
      </c>
      <c r="M606" s="11" t="e">
        <f>VLOOKUP(A606, total_pet_services_county!$A$2:$E$1875, 4, 0)</f>
        <v>#N/A</v>
      </c>
      <c r="N606" s="11" t="e">
        <f>VLOOKUP(A606, total_pet_services_county!$A$2:$E$1875, 5, 0)</f>
        <v>#N/A</v>
      </c>
    </row>
    <row r="607" spans="1:14" x14ac:dyDescent="0.2">
      <c r="A607" s="57" t="s">
        <v>4013</v>
      </c>
      <c r="B607" s="57" t="s">
        <v>8781</v>
      </c>
      <c r="C607" s="56" t="s">
        <v>3181</v>
      </c>
      <c r="D607" s="56" t="str">
        <f>INDEX(pet_services_county!$A$2:$A$3603,MATCH(A607,pet_services_county!$B$2:$B$3603,0))</f>
        <v>0500000US17089</v>
      </c>
      <c r="E607" s="61">
        <v>532403</v>
      </c>
      <c r="F607" s="47">
        <f>VLOOKUP(C607, state_pop!$A$2:$B$52, 2, 0)</f>
        <v>12671821</v>
      </c>
      <c r="G607" s="33">
        <f t="shared" si="16"/>
        <v>4.2014719115745086E-2</v>
      </c>
      <c r="H607" s="33">
        <f>VLOOKUP(C607, pet_household_state!$A$3:$D$53, 3, 0)</f>
        <v>48.6</v>
      </c>
      <c r="I607" s="33">
        <f>VLOOKUP(C607, pet_household_state!$A$3:$D$53, 4, 0)</f>
        <v>2499</v>
      </c>
      <c r="J607" s="33">
        <f t="shared" si="17"/>
        <v>104.99478307024697</v>
      </c>
      <c r="K607" s="11">
        <f>VLOOKUP(A607, total_pet_services_county!$A$2:$E$1875,2,0)</f>
        <v>96</v>
      </c>
      <c r="L607" s="11">
        <f>VLOOKUP(A607,  total_pet_services_county!$A$2:$E$1875, 3, 0)</f>
        <v>43729</v>
      </c>
      <c r="M607" s="11">
        <f>VLOOKUP(A607, total_pet_services_county!$A$2:$E$1875, 4, 0)</f>
        <v>9904</v>
      </c>
      <c r="N607" s="11">
        <f>VLOOKUP(A607, total_pet_services_county!$A$2:$E$1875, 5, 0)</f>
        <v>1271</v>
      </c>
    </row>
    <row r="608" spans="1:14" x14ac:dyDescent="0.2">
      <c r="A608" s="57" t="s">
        <v>4015</v>
      </c>
      <c r="B608" s="57" t="s">
        <v>8782</v>
      </c>
      <c r="C608" s="56" t="s">
        <v>3181</v>
      </c>
      <c r="D608" s="56" t="str">
        <f>INDEX(pet_services_county!$A$2:$A$3603,MATCH(A608,pet_services_county!$B$2:$B$3603,0))</f>
        <v>0500000US17091</v>
      </c>
      <c r="E608" s="61">
        <v>109862</v>
      </c>
      <c r="F608" s="47">
        <f>VLOOKUP(C608, state_pop!$A$2:$B$52, 2, 0)</f>
        <v>12671821</v>
      </c>
      <c r="G608" s="33">
        <f t="shared" si="16"/>
        <v>8.6697878702674223E-3</v>
      </c>
      <c r="H608" s="33">
        <f>VLOOKUP(C608, pet_household_state!$A$3:$D$53, 3, 0)</f>
        <v>48.6</v>
      </c>
      <c r="I608" s="33">
        <f>VLOOKUP(C608, pet_household_state!$A$3:$D$53, 4, 0)</f>
        <v>2499</v>
      </c>
      <c r="J608" s="33">
        <f t="shared" si="17"/>
        <v>21.66579988779829</v>
      </c>
      <c r="K608" s="11">
        <f>VLOOKUP(A608, total_pet_services_county!$A$2:$E$1875,2,0)</f>
        <v>16</v>
      </c>
      <c r="L608" s="11">
        <f>VLOOKUP(A608,  total_pet_services_county!$A$2:$E$1875, 3, 0)</f>
        <v>4945</v>
      </c>
      <c r="M608" s="11">
        <f>VLOOKUP(A608, total_pet_services_county!$A$2:$E$1875, 4, 0)</f>
        <v>1154</v>
      </c>
      <c r="N608" s="11">
        <f>VLOOKUP(A608, total_pet_services_county!$A$2:$E$1875, 5, 0)</f>
        <v>167</v>
      </c>
    </row>
    <row r="609" spans="1:14" x14ac:dyDescent="0.2">
      <c r="A609" s="57" t="s">
        <v>4017</v>
      </c>
      <c r="B609" s="57" t="s">
        <v>8783</v>
      </c>
      <c r="C609" s="56" t="s">
        <v>3181</v>
      </c>
      <c r="D609" s="56" t="str">
        <f>INDEX(pet_services_county!$A$2:$A$3603,MATCH(A609,pet_services_county!$B$2:$B$3603,0))</f>
        <v>0500000US17093</v>
      </c>
      <c r="E609" s="61">
        <v>128990</v>
      </c>
      <c r="F609" s="47">
        <f>VLOOKUP(C609, state_pop!$A$2:$B$52, 2, 0)</f>
        <v>12671821</v>
      </c>
      <c r="G609" s="33">
        <f t="shared" ref="G609:G672" si="18">E609/F609</f>
        <v>1.0179278889750731E-2</v>
      </c>
      <c r="H609" s="33">
        <f>VLOOKUP(C609, pet_household_state!$A$3:$D$53, 3, 0)</f>
        <v>48.6</v>
      </c>
      <c r="I609" s="33">
        <f>VLOOKUP(C609, pet_household_state!$A$3:$D$53, 4, 0)</f>
        <v>2499</v>
      </c>
      <c r="J609" s="33">
        <f t="shared" ref="J609:J672" si="19">G609*I609</f>
        <v>25.438017945487079</v>
      </c>
      <c r="K609" s="11">
        <f>VLOOKUP(A609, total_pet_services_county!$A$2:$E$1875,2,0)</f>
        <v>27</v>
      </c>
      <c r="L609" s="11">
        <f>VLOOKUP(A609,  total_pet_services_county!$A$2:$E$1875, 3, 0)</f>
        <v>11352</v>
      </c>
      <c r="M609" s="11">
        <f>VLOOKUP(A609, total_pet_services_county!$A$2:$E$1875, 4, 0)</f>
        <v>2576</v>
      </c>
      <c r="N609" s="11">
        <f>VLOOKUP(A609, total_pet_services_county!$A$2:$E$1875, 5, 0)</f>
        <v>402</v>
      </c>
    </row>
    <row r="610" spans="1:14" x14ac:dyDescent="0.2">
      <c r="A610" s="57" t="s">
        <v>4019</v>
      </c>
      <c r="B610" s="57" t="s">
        <v>8784</v>
      </c>
      <c r="C610" s="56" t="s">
        <v>3181</v>
      </c>
      <c r="D610" s="56" t="str">
        <f>INDEX(pet_services_county!$A$2:$A$3603,MATCH(A610,pet_services_county!$B$2:$B$3603,0))</f>
        <v>0500000US17095</v>
      </c>
      <c r="E610" s="61">
        <v>49699</v>
      </c>
      <c r="F610" s="47">
        <f>VLOOKUP(C610, state_pop!$A$2:$B$52, 2, 0)</f>
        <v>12671821</v>
      </c>
      <c r="G610" s="33">
        <f t="shared" si="18"/>
        <v>3.9220093149990049E-3</v>
      </c>
      <c r="H610" s="33">
        <f>VLOOKUP(C610, pet_household_state!$A$3:$D$53, 3, 0)</f>
        <v>48.6</v>
      </c>
      <c r="I610" s="33">
        <f>VLOOKUP(C610, pet_household_state!$A$3:$D$53, 4, 0)</f>
        <v>2499</v>
      </c>
      <c r="J610" s="33">
        <f t="shared" si="19"/>
        <v>9.8011012781825126</v>
      </c>
      <c r="K610" s="11">
        <f>VLOOKUP(A610, total_pet_services_county!$A$2:$E$1875,2,0)</f>
        <v>5</v>
      </c>
      <c r="L610" s="11">
        <f>VLOOKUP(A610,  total_pet_services_county!$A$2:$E$1875, 3, 0)</f>
        <v>1596</v>
      </c>
      <c r="M610" s="11">
        <f>VLOOKUP(A610, total_pet_services_county!$A$2:$E$1875, 4, 0)</f>
        <v>429</v>
      </c>
      <c r="N610" s="11">
        <f>VLOOKUP(A610, total_pet_services_county!$A$2:$E$1875, 5, 0)</f>
        <v>64</v>
      </c>
    </row>
    <row r="611" spans="1:14" x14ac:dyDescent="0.2">
      <c r="A611" s="57" t="s">
        <v>4021</v>
      </c>
      <c r="B611" s="57" t="s">
        <v>8463</v>
      </c>
      <c r="C611" s="56" t="s">
        <v>3181</v>
      </c>
      <c r="D611" s="56" t="str">
        <f>INDEX(pet_services_county!$A$2:$A$3603,MATCH(A611,pet_services_county!$B$2:$B$3603,0))</f>
        <v>0500000US17097</v>
      </c>
      <c r="E611" s="61">
        <v>696535</v>
      </c>
      <c r="F611" s="47">
        <f>VLOOKUP(C611, state_pop!$A$2:$B$52, 2, 0)</f>
        <v>12671821</v>
      </c>
      <c r="G611" s="33">
        <f t="shared" si="18"/>
        <v>5.4967237936836388E-2</v>
      </c>
      <c r="H611" s="33">
        <f>VLOOKUP(C611, pet_household_state!$A$3:$D$53, 3, 0)</f>
        <v>48.6</v>
      </c>
      <c r="I611" s="33">
        <f>VLOOKUP(C611, pet_household_state!$A$3:$D$53, 4, 0)</f>
        <v>2499</v>
      </c>
      <c r="J611" s="33">
        <f t="shared" si="19"/>
        <v>137.36312760415413</v>
      </c>
      <c r="K611" s="11">
        <f>VLOOKUP(A611, total_pet_services_county!$A$2:$E$1875,2,0)</f>
        <v>185</v>
      </c>
      <c r="L611" s="11">
        <f>VLOOKUP(A611,  total_pet_services_county!$A$2:$E$1875, 3, 0)</f>
        <v>80684</v>
      </c>
      <c r="M611" s="11">
        <f>VLOOKUP(A611, total_pet_services_county!$A$2:$E$1875, 4, 0)</f>
        <v>18551</v>
      </c>
      <c r="N611" s="11">
        <f>VLOOKUP(A611, total_pet_services_county!$A$2:$E$1875, 5, 0)</f>
        <v>2158</v>
      </c>
    </row>
    <row r="612" spans="1:14" x14ac:dyDescent="0.2">
      <c r="A612" s="57" t="s">
        <v>4023</v>
      </c>
      <c r="B612" s="57" t="s">
        <v>8785</v>
      </c>
      <c r="C612" s="56" t="s">
        <v>3181</v>
      </c>
      <c r="D612" s="56" t="str">
        <f>INDEX(pet_services_county!$A$2:$A$3603,MATCH(A612,pet_services_county!$B$2:$B$3603,0))</f>
        <v>0500000US17099</v>
      </c>
      <c r="E612" s="61">
        <v>108669</v>
      </c>
      <c r="F612" s="47">
        <f>VLOOKUP(C612, state_pop!$A$2:$B$52, 2, 0)</f>
        <v>12671821</v>
      </c>
      <c r="G612" s="33">
        <f t="shared" si="18"/>
        <v>8.5756419696900697E-3</v>
      </c>
      <c r="H612" s="33">
        <f>VLOOKUP(C612, pet_household_state!$A$3:$D$53, 3, 0)</f>
        <v>48.6</v>
      </c>
      <c r="I612" s="33">
        <f>VLOOKUP(C612, pet_household_state!$A$3:$D$53, 4, 0)</f>
        <v>2499</v>
      </c>
      <c r="J612" s="33">
        <f t="shared" si="19"/>
        <v>21.430529282255485</v>
      </c>
      <c r="K612" s="11">
        <f>VLOOKUP(A612, total_pet_services_county!$A$2:$E$1875,2,0)</f>
        <v>31</v>
      </c>
      <c r="L612" s="11">
        <f>VLOOKUP(A612,  total_pet_services_county!$A$2:$E$1875, 3, 0)</f>
        <v>6109</v>
      </c>
      <c r="M612" s="11">
        <f>VLOOKUP(A612, total_pet_services_county!$A$2:$E$1875, 4, 0)</f>
        <v>1392</v>
      </c>
      <c r="N612" s="11">
        <f>VLOOKUP(A612, total_pet_services_county!$A$2:$E$1875, 5, 0)</f>
        <v>244</v>
      </c>
    </row>
    <row r="613" spans="1:14" x14ac:dyDescent="0.2">
      <c r="A613" s="57" t="s">
        <v>7289</v>
      </c>
      <c r="B613" s="57" t="s">
        <v>8347</v>
      </c>
      <c r="C613" s="56" t="s">
        <v>3181</v>
      </c>
      <c r="D613" s="56" t="e">
        <f>INDEX(pet_services_county!$A$2:$A$3603,MATCH(A613,pet_services_county!$B$2:$B$3603,0))</f>
        <v>#N/A</v>
      </c>
      <c r="E613" s="61">
        <v>15678</v>
      </c>
      <c r="F613" s="47">
        <f>VLOOKUP(C613, state_pop!$A$2:$B$52, 2, 0)</f>
        <v>12671821</v>
      </c>
      <c r="G613" s="33">
        <f t="shared" si="18"/>
        <v>1.2372333857935652E-3</v>
      </c>
      <c r="H613" s="33">
        <f>VLOOKUP(C613, pet_household_state!$A$3:$D$53, 3, 0)</f>
        <v>48.6</v>
      </c>
      <c r="I613" s="33">
        <f>VLOOKUP(C613, pet_household_state!$A$3:$D$53, 4, 0)</f>
        <v>2499</v>
      </c>
      <c r="J613" s="33">
        <f t="shared" si="19"/>
        <v>3.0918462310981196</v>
      </c>
      <c r="K613" s="11" t="e">
        <f>VLOOKUP(A613, total_pet_services_county!$A$2:$E$1875,2,0)</f>
        <v>#N/A</v>
      </c>
      <c r="L613" s="11" t="e">
        <f>VLOOKUP(A613,  total_pet_services_county!$A$2:$E$1875, 3, 0)</f>
        <v>#N/A</v>
      </c>
      <c r="M613" s="11" t="e">
        <f>VLOOKUP(A613, total_pet_services_county!$A$2:$E$1875, 4, 0)</f>
        <v>#N/A</v>
      </c>
      <c r="N613" s="11" t="e">
        <f>VLOOKUP(A613, total_pet_services_county!$A$2:$E$1875, 5, 0)</f>
        <v>#N/A</v>
      </c>
    </row>
    <row r="614" spans="1:14" x14ac:dyDescent="0.2">
      <c r="A614" s="57" t="s">
        <v>4025</v>
      </c>
      <c r="B614" s="57" t="s">
        <v>8348</v>
      </c>
      <c r="C614" s="56" t="s">
        <v>3181</v>
      </c>
      <c r="D614" s="56" t="str">
        <f>INDEX(pet_services_county!$A$2:$A$3603,MATCH(A614,pet_services_county!$B$2:$B$3603,0))</f>
        <v>0500000US17103</v>
      </c>
      <c r="E614" s="61">
        <v>34096</v>
      </c>
      <c r="F614" s="47">
        <f>VLOOKUP(C614, state_pop!$A$2:$B$52, 2, 0)</f>
        <v>12671821</v>
      </c>
      <c r="G614" s="33">
        <f t="shared" si="18"/>
        <v>2.6906945734160859E-3</v>
      </c>
      <c r="H614" s="33">
        <f>VLOOKUP(C614, pet_household_state!$A$3:$D$53, 3, 0)</f>
        <v>48.6</v>
      </c>
      <c r="I614" s="33">
        <f>VLOOKUP(C614, pet_household_state!$A$3:$D$53, 4, 0)</f>
        <v>2499</v>
      </c>
      <c r="J614" s="33">
        <f t="shared" si="19"/>
        <v>6.7240457389667982</v>
      </c>
      <c r="K614" s="11">
        <f>VLOOKUP(A614, total_pet_services_county!$A$2:$E$1875,2,0)</f>
        <v>3</v>
      </c>
      <c r="L614" s="11">
        <f>VLOOKUP(A614,  total_pet_services_county!$A$2:$E$1875, 3, 0)</f>
        <v>2417</v>
      </c>
      <c r="M614" s="11">
        <f>VLOOKUP(A614, total_pet_services_county!$A$2:$E$1875, 4, 0)</f>
        <v>531</v>
      </c>
      <c r="N614" s="11">
        <f>VLOOKUP(A614, total_pet_services_county!$A$2:$E$1875, 5, 0)</f>
        <v>59</v>
      </c>
    </row>
    <row r="615" spans="1:14" x14ac:dyDescent="0.2">
      <c r="A615" s="57" t="s">
        <v>4027</v>
      </c>
      <c r="B615" s="57" t="s">
        <v>8786</v>
      </c>
      <c r="C615" s="56" t="s">
        <v>3181</v>
      </c>
      <c r="D615" s="56" t="str">
        <f>INDEX(pet_services_county!$A$2:$A$3603,MATCH(A615,pet_services_county!$B$2:$B$3603,0))</f>
        <v>0500000US17105</v>
      </c>
      <c r="E615" s="61">
        <v>35648</v>
      </c>
      <c r="F615" s="47">
        <f>VLOOKUP(C615, state_pop!$A$2:$B$52, 2, 0)</f>
        <v>12671821</v>
      </c>
      <c r="G615" s="33">
        <f t="shared" si="18"/>
        <v>2.8131710509483997E-3</v>
      </c>
      <c r="H615" s="33">
        <f>VLOOKUP(C615, pet_household_state!$A$3:$D$53, 3, 0)</f>
        <v>48.6</v>
      </c>
      <c r="I615" s="33">
        <f>VLOOKUP(C615, pet_household_state!$A$3:$D$53, 4, 0)</f>
        <v>2499</v>
      </c>
      <c r="J615" s="33">
        <f t="shared" si="19"/>
        <v>7.0301144563200513</v>
      </c>
      <c r="K615" s="11">
        <f>VLOOKUP(A615, total_pet_services_county!$A$2:$E$1875,2,0)</f>
        <v>6</v>
      </c>
      <c r="L615" s="11">
        <f>VLOOKUP(A615,  total_pet_services_county!$A$2:$E$1875, 3, 0)</f>
        <v>853</v>
      </c>
      <c r="M615" s="11">
        <f>VLOOKUP(A615, total_pet_services_county!$A$2:$E$1875, 4, 0)</f>
        <v>192</v>
      </c>
      <c r="N615" s="11">
        <f>VLOOKUP(A615, total_pet_services_county!$A$2:$E$1875, 5, 0)</f>
        <v>32</v>
      </c>
    </row>
    <row r="616" spans="1:14" x14ac:dyDescent="0.2">
      <c r="A616" s="57" t="s">
        <v>4029</v>
      </c>
      <c r="B616" s="57" t="s">
        <v>8421</v>
      </c>
      <c r="C616" s="56" t="s">
        <v>3181</v>
      </c>
      <c r="D616" s="56" t="str">
        <f>INDEX(pet_services_county!$A$2:$A$3603,MATCH(A616,pet_services_county!$B$2:$B$3603,0))</f>
        <v>0500000US17107</v>
      </c>
      <c r="E616" s="61">
        <v>28618</v>
      </c>
      <c r="F616" s="47">
        <f>VLOOKUP(C616, state_pop!$A$2:$B$52, 2, 0)</f>
        <v>12671821</v>
      </c>
      <c r="G616" s="33">
        <f t="shared" si="18"/>
        <v>2.2583968002704582E-3</v>
      </c>
      <c r="H616" s="33">
        <f>VLOOKUP(C616, pet_household_state!$A$3:$D$53, 3, 0)</f>
        <v>48.6</v>
      </c>
      <c r="I616" s="33">
        <f>VLOOKUP(C616, pet_household_state!$A$3:$D$53, 4, 0)</f>
        <v>2499</v>
      </c>
      <c r="J616" s="33">
        <f t="shared" si="19"/>
        <v>5.6437336038758747</v>
      </c>
      <c r="K616" s="11">
        <f>VLOOKUP(A616, total_pet_services_county!$A$2:$E$1875,2,0)</f>
        <v>4</v>
      </c>
      <c r="L616" s="11">
        <f>VLOOKUP(A616,  total_pet_services_county!$A$2:$E$1875, 3, 0)</f>
        <v>2249</v>
      </c>
      <c r="M616" s="11">
        <f>VLOOKUP(A616, total_pet_services_county!$A$2:$E$1875, 4, 0)</f>
        <v>505</v>
      </c>
      <c r="N616" s="11">
        <f>VLOOKUP(A616, total_pet_services_county!$A$2:$E$1875, 5, 0)</f>
        <v>68</v>
      </c>
    </row>
    <row r="617" spans="1:14" x14ac:dyDescent="0.2">
      <c r="A617" s="57" t="s">
        <v>4031</v>
      </c>
      <c r="B617" s="57" t="s">
        <v>8787</v>
      </c>
      <c r="C617" s="56" t="s">
        <v>3181</v>
      </c>
      <c r="D617" s="56" t="str">
        <f>INDEX(pet_services_county!$A$2:$A$3603,MATCH(A617,pet_services_county!$B$2:$B$3603,0))</f>
        <v>0500000US17109</v>
      </c>
      <c r="E617" s="61">
        <v>29682</v>
      </c>
      <c r="F617" s="47">
        <f>VLOOKUP(C617, state_pop!$A$2:$B$52, 2, 0)</f>
        <v>12671821</v>
      </c>
      <c r="G617" s="33">
        <f t="shared" si="18"/>
        <v>2.3423626328054983E-3</v>
      </c>
      <c r="H617" s="33">
        <f>VLOOKUP(C617, pet_household_state!$A$3:$D$53, 3, 0)</f>
        <v>48.6</v>
      </c>
      <c r="I617" s="33">
        <f>VLOOKUP(C617, pet_household_state!$A$3:$D$53, 4, 0)</f>
        <v>2499</v>
      </c>
      <c r="J617" s="33">
        <f t="shared" si="19"/>
        <v>5.8535642193809405</v>
      </c>
      <c r="K617" s="11">
        <f>VLOOKUP(A617, total_pet_services_county!$A$2:$E$1875,2,0)</f>
        <v>4</v>
      </c>
      <c r="L617" s="11">
        <f>VLOOKUP(A617,  total_pet_services_county!$A$2:$E$1875, 3, 0)</f>
        <v>1073</v>
      </c>
      <c r="M617" s="11">
        <f>VLOOKUP(A617, total_pet_services_county!$A$2:$E$1875, 4, 0)</f>
        <v>272</v>
      </c>
      <c r="N617" s="11">
        <f>VLOOKUP(A617, total_pet_services_county!$A$2:$E$1875, 5, 0)</f>
        <v>37</v>
      </c>
    </row>
    <row r="618" spans="1:14" x14ac:dyDescent="0.2">
      <c r="A618" s="57" t="s">
        <v>4033</v>
      </c>
      <c r="B618" s="57" t="s">
        <v>8788</v>
      </c>
      <c r="C618" s="56" t="s">
        <v>3181</v>
      </c>
      <c r="D618" s="56" t="str">
        <f>INDEX(pet_services_county!$A$2:$A$3603,MATCH(A618,pet_services_county!$B$2:$B$3603,0))</f>
        <v>0500000US17111</v>
      </c>
      <c r="E618" s="61">
        <v>307774</v>
      </c>
      <c r="F618" s="47">
        <f>VLOOKUP(C618, state_pop!$A$2:$B$52, 2, 0)</f>
        <v>12671821</v>
      </c>
      <c r="G618" s="33">
        <f t="shared" si="18"/>
        <v>2.4288064043833952E-2</v>
      </c>
      <c r="H618" s="33">
        <f>VLOOKUP(C618, pet_household_state!$A$3:$D$53, 3, 0)</f>
        <v>48.6</v>
      </c>
      <c r="I618" s="33">
        <f>VLOOKUP(C618, pet_household_state!$A$3:$D$53, 4, 0)</f>
        <v>2499</v>
      </c>
      <c r="J618" s="33">
        <f t="shared" si="19"/>
        <v>60.695872045541044</v>
      </c>
      <c r="K618" s="11">
        <f>VLOOKUP(A618, total_pet_services_county!$A$2:$E$1875,2,0)</f>
        <v>108</v>
      </c>
      <c r="L618" s="11">
        <f>VLOOKUP(A618,  total_pet_services_county!$A$2:$E$1875, 3, 0)</f>
        <v>34558</v>
      </c>
      <c r="M618" s="11">
        <f>VLOOKUP(A618, total_pet_services_county!$A$2:$E$1875, 4, 0)</f>
        <v>7995</v>
      </c>
      <c r="N618" s="11">
        <f>VLOOKUP(A618, total_pet_services_county!$A$2:$E$1875, 5, 0)</f>
        <v>1064</v>
      </c>
    </row>
    <row r="619" spans="1:14" x14ac:dyDescent="0.2">
      <c r="A619" s="57" t="s">
        <v>4035</v>
      </c>
      <c r="B619" s="57" t="s">
        <v>8789</v>
      </c>
      <c r="C619" s="56" t="s">
        <v>3181</v>
      </c>
      <c r="D619" s="56" t="str">
        <f>INDEX(pet_services_county!$A$2:$A$3603,MATCH(A619,pet_services_county!$B$2:$B$3603,0))</f>
        <v>0500000US17113</v>
      </c>
      <c r="E619" s="61">
        <v>171517</v>
      </c>
      <c r="F619" s="47">
        <f>VLOOKUP(C619, state_pop!$A$2:$B$52, 2, 0)</f>
        <v>12671821</v>
      </c>
      <c r="G619" s="33">
        <f t="shared" si="18"/>
        <v>1.3535307987699637E-2</v>
      </c>
      <c r="H619" s="33">
        <f>VLOOKUP(C619, pet_household_state!$A$3:$D$53, 3, 0)</f>
        <v>48.6</v>
      </c>
      <c r="I619" s="33">
        <f>VLOOKUP(C619, pet_household_state!$A$3:$D$53, 4, 0)</f>
        <v>2499</v>
      </c>
      <c r="J619" s="33">
        <f t="shared" si="19"/>
        <v>33.824734661261395</v>
      </c>
      <c r="K619" s="11">
        <f>VLOOKUP(A619, total_pet_services_county!$A$2:$E$1875,2,0)</f>
        <v>35</v>
      </c>
      <c r="L619" s="11">
        <f>VLOOKUP(A619,  total_pet_services_county!$A$2:$E$1875, 3, 0)</f>
        <v>12564</v>
      </c>
      <c r="M619" s="11">
        <f>VLOOKUP(A619, total_pet_services_county!$A$2:$E$1875, 4, 0)</f>
        <v>2815</v>
      </c>
      <c r="N619" s="11">
        <f>VLOOKUP(A619, total_pet_services_county!$A$2:$E$1875, 5, 0)</f>
        <v>410</v>
      </c>
    </row>
    <row r="620" spans="1:14" x14ac:dyDescent="0.2">
      <c r="A620" s="57" t="s">
        <v>4037</v>
      </c>
      <c r="B620" s="57" t="s">
        <v>8351</v>
      </c>
      <c r="C620" s="56" t="s">
        <v>3181</v>
      </c>
      <c r="D620" s="56" t="str">
        <f>INDEX(pet_services_county!$A$2:$A$3603,MATCH(A620,pet_services_county!$B$2:$B$3603,0))</f>
        <v>0500000US17115</v>
      </c>
      <c r="E620" s="61">
        <v>104009</v>
      </c>
      <c r="F620" s="47">
        <f>VLOOKUP(C620, state_pop!$A$2:$B$52, 2, 0)</f>
        <v>12671821</v>
      </c>
      <c r="G620" s="33">
        <f t="shared" si="18"/>
        <v>8.2078968760685624E-3</v>
      </c>
      <c r="H620" s="33">
        <f>VLOOKUP(C620, pet_household_state!$A$3:$D$53, 3, 0)</f>
        <v>48.6</v>
      </c>
      <c r="I620" s="33">
        <f>VLOOKUP(C620, pet_household_state!$A$3:$D$53, 4, 0)</f>
        <v>2499</v>
      </c>
      <c r="J620" s="33">
        <f t="shared" si="19"/>
        <v>20.511534293295338</v>
      </c>
      <c r="K620" s="11">
        <f>VLOOKUP(A620, total_pet_services_county!$A$2:$E$1875,2,0)</f>
        <v>20</v>
      </c>
      <c r="L620" s="11">
        <f>VLOOKUP(A620,  total_pet_services_county!$A$2:$E$1875, 3, 0)</f>
        <v>5151</v>
      </c>
      <c r="M620" s="11">
        <f>VLOOKUP(A620, total_pet_services_county!$A$2:$E$1875, 4, 0)</f>
        <v>1201</v>
      </c>
      <c r="N620" s="11">
        <f>VLOOKUP(A620, total_pet_services_county!$A$2:$E$1875, 5, 0)</f>
        <v>182</v>
      </c>
    </row>
    <row r="621" spans="1:14" x14ac:dyDescent="0.2">
      <c r="A621" s="57" t="s">
        <v>4039</v>
      </c>
      <c r="B621" s="57" t="s">
        <v>8790</v>
      </c>
      <c r="C621" s="56" t="s">
        <v>3181</v>
      </c>
      <c r="D621" s="56" t="str">
        <f>INDEX(pet_services_county!$A$2:$A$3603,MATCH(A621,pet_services_county!$B$2:$B$3603,0))</f>
        <v>0500000US17117</v>
      </c>
      <c r="E621" s="61">
        <v>44926</v>
      </c>
      <c r="F621" s="47">
        <f>VLOOKUP(C621, state_pop!$A$2:$B$52, 2, 0)</f>
        <v>12671821</v>
      </c>
      <c r="G621" s="33">
        <f t="shared" si="18"/>
        <v>3.5453467974334548E-3</v>
      </c>
      <c r="H621" s="33">
        <f>VLOOKUP(C621, pet_household_state!$A$3:$D$53, 3, 0)</f>
        <v>48.6</v>
      </c>
      <c r="I621" s="33">
        <f>VLOOKUP(C621, pet_household_state!$A$3:$D$53, 4, 0)</f>
        <v>2499</v>
      </c>
      <c r="J621" s="33">
        <f t="shared" si="19"/>
        <v>8.8598216467862034</v>
      </c>
      <c r="K621" s="11">
        <f>VLOOKUP(A621, total_pet_services_county!$A$2:$E$1875,2,0)</f>
        <v>4</v>
      </c>
      <c r="L621" s="11">
        <f>VLOOKUP(A621,  total_pet_services_county!$A$2:$E$1875, 3, 0)</f>
        <v>214</v>
      </c>
      <c r="M621" s="11">
        <f>VLOOKUP(A621, total_pet_services_county!$A$2:$E$1875, 4, 0)</f>
        <v>50</v>
      </c>
      <c r="N621" s="11">
        <f>VLOOKUP(A621, total_pet_services_county!$A$2:$E$1875, 5, 0)</f>
        <v>21</v>
      </c>
    </row>
    <row r="622" spans="1:14" x14ac:dyDescent="0.2">
      <c r="A622" s="57" t="s">
        <v>4041</v>
      </c>
      <c r="B622" s="57" t="s">
        <v>8352</v>
      </c>
      <c r="C622" s="56" t="s">
        <v>3181</v>
      </c>
      <c r="D622" s="56" t="str">
        <f>INDEX(pet_services_county!$A$2:$A$3603,MATCH(A622,pet_services_county!$B$2:$B$3603,0))</f>
        <v>0500000US17119</v>
      </c>
      <c r="E622" s="61">
        <v>262966</v>
      </c>
      <c r="F622" s="47">
        <f>VLOOKUP(C622, state_pop!$A$2:$B$52, 2, 0)</f>
        <v>12671821</v>
      </c>
      <c r="G622" s="33">
        <f t="shared" si="18"/>
        <v>2.075202924662525E-2</v>
      </c>
      <c r="H622" s="33">
        <f>VLOOKUP(C622, pet_household_state!$A$3:$D$53, 3, 0)</f>
        <v>48.6</v>
      </c>
      <c r="I622" s="33">
        <f>VLOOKUP(C622, pet_household_state!$A$3:$D$53, 4, 0)</f>
        <v>2499</v>
      </c>
      <c r="J622" s="33">
        <f t="shared" si="19"/>
        <v>51.859321087316502</v>
      </c>
      <c r="K622" s="11">
        <f>VLOOKUP(A622, total_pet_services_county!$A$2:$E$1875,2,0)</f>
        <v>56</v>
      </c>
      <c r="L622" s="11">
        <f>VLOOKUP(A622,  total_pet_services_county!$A$2:$E$1875, 3, 0)</f>
        <v>17501</v>
      </c>
      <c r="M622" s="11">
        <f>VLOOKUP(A622, total_pet_services_county!$A$2:$E$1875, 4, 0)</f>
        <v>4012</v>
      </c>
      <c r="N622" s="11">
        <f>VLOOKUP(A622, total_pet_services_county!$A$2:$E$1875, 5, 0)</f>
        <v>610</v>
      </c>
    </row>
    <row r="623" spans="1:14" x14ac:dyDescent="0.2">
      <c r="A623" s="57" t="s">
        <v>4043</v>
      </c>
      <c r="B623" s="57" t="s">
        <v>8354</v>
      </c>
      <c r="C623" s="56" t="s">
        <v>3181</v>
      </c>
      <c r="D623" s="56" t="str">
        <f>INDEX(pet_services_county!$A$2:$A$3603,MATCH(A623,pet_services_county!$B$2:$B$3603,0))</f>
        <v>0500000US17121</v>
      </c>
      <c r="E623" s="61">
        <v>37205</v>
      </c>
      <c r="F623" s="47">
        <f>VLOOKUP(C623, state_pop!$A$2:$B$52, 2, 0)</f>
        <v>12671821</v>
      </c>
      <c r="G623" s="33">
        <f t="shared" si="18"/>
        <v>2.9360421047614229E-3</v>
      </c>
      <c r="H623" s="33">
        <f>VLOOKUP(C623, pet_household_state!$A$3:$D$53, 3, 0)</f>
        <v>48.6</v>
      </c>
      <c r="I623" s="33">
        <f>VLOOKUP(C623, pet_household_state!$A$3:$D$53, 4, 0)</f>
        <v>2499</v>
      </c>
      <c r="J623" s="33">
        <f t="shared" si="19"/>
        <v>7.3371692197987954</v>
      </c>
      <c r="K623" s="11">
        <f>VLOOKUP(A623, total_pet_services_county!$A$2:$E$1875,2,0)</f>
        <v>5</v>
      </c>
      <c r="L623" s="11">
        <f>VLOOKUP(A623,  total_pet_services_county!$A$2:$E$1875, 3, 0)</f>
        <v>607</v>
      </c>
      <c r="M623" s="11">
        <f>VLOOKUP(A623, total_pet_services_county!$A$2:$E$1875, 4, 0)</f>
        <v>118</v>
      </c>
      <c r="N623" s="11">
        <f>VLOOKUP(A623, total_pet_services_county!$A$2:$E$1875, 5, 0)</f>
        <v>20</v>
      </c>
    </row>
    <row r="624" spans="1:14" x14ac:dyDescent="0.2">
      <c r="A624" s="57" t="s">
        <v>7290</v>
      </c>
      <c r="B624" s="57" t="s">
        <v>8355</v>
      </c>
      <c r="C624" s="56" t="s">
        <v>3181</v>
      </c>
      <c r="D624" s="56" t="e">
        <f>INDEX(pet_services_county!$A$2:$A$3603,MATCH(A624,pet_services_county!$B$2:$B$3603,0))</f>
        <v>#N/A</v>
      </c>
      <c r="E624" s="61">
        <v>11438</v>
      </c>
      <c r="F624" s="47">
        <f>VLOOKUP(C624, state_pop!$A$2:$B$52, 2, 0)</f>
        <v>12671821</v>
      </c>
      <c r="G624" s="33">
        <f t="shared" si="18"/>
        <v>9.0263269975167739E-4</v>
      </c>
      <c r="H624" s="33">
        <f>VLOOKUP(C624, pet_household_state!$A$3:$D$53, 3, 0)</f>
        <v>48.6</v>
      </c>
      <c r="I624" s="33">
        <f>VLOOKUP(C624, pet_household_state!$A$3:$D$53, 4, 0)</f>
        <v>2499</v>
      </c>
      <c r="J624" s="33">
        <f t="shared" si="19"/>
        <v>2.2556791166794419</v>
      </c>
      <c r="K624" s="11" t="e">
        <f>VLOOKUP(A624, total_pet_services_county!$A$2:$E$1875,2,0)</f>
        <v>#N/A</v>
      </c>
      <c r="L624" s="11" t="e">
        <f>VLOOKUP(A624,  total_pet_services_county!$A$2:$E$1875, 3, 0)</f>
        <v>#N/A</v>
      </c>
      <c r="M624" s="11" t="e">
        <f>VLOOKUP(A624, total_pet_services_county!$A$2:$E$1875, 4, 0)</f>
        <v>#N/A</v>
      </c>
      <c r="N624" s="11" t="e">
        <f>VLOOKUP(A624, total_pet_services_county!$A$2:$E$1875, 5, 0)</f>
        <v>#N/A</v>
      </c>
    </row>
    <row r="625" spans="1:14" x14ac:dyDescent="0.2">
      <c r="A625" s="57" t="s">
        <v>7291</v>
      </c>
      <c r="B625" s="57" t="s">
        <v>8791</v>
      </c>
      <c r="C625" s="56" t="s">
        <v>3181</v>
      </c>
      <c r="D625" s="56" t="e">
        <f>INDEX(pet_services_county!$A$2:$A$3603,MATCH(A625,pet_services_county!$B$2:$B$3603,0))</f>
        <v>#N/A</v>
      </c>
      <c r="E625" s="61">
        <v>13359</v>
      </c>
      <c r="F625" s="47">
        <f>VLOOKUP(C625, state_pop!$A$2:$B$52, 2, 0)</f>
        <v>12671821</v>
      </c>
      <c r="G625" s="33">
        <f t="shared" si="18"/>
        <v>1.0542289068003724E-3</v>
      </c>
      <c r="H625" s="33">
        <f>VLOOKUP(C625, pet_household_state!$A$3:$D$53, 3, 0)</f>
        <v>48.6</v>
      </c>
      <c r="I625" s="33">
        <f>VLOOKUP(C625, pet_household_state!$A$3:$D$53, 4, 0)</f>
        <v>2499</v>
      </c>
      <c r="J625" s="33">
        <f t="shared" si="19"/>
        <v>2.6345180380941304</v>
      </c>
      <c r="K625" s="11" t="e">
        <f>VLOOKUP(A625, total_pet_services_county!$A$2:$E$1875,2,0)</f>
        <v>#N/A</v>
      </c>
      <c r="L625" s="11" t="e">
        <f>VLOOKUP(A625,  total_pet_services_county!$A$2:$E$1875, 3, 0)</f>
        <v>#N/A</v>
      </c>
      <c r="M625" s="11" t="e">
        <f>VLOOKUP(A625, total_pet_services_county!$A$2:$E$1875, 4, 0)</f>
        <v>#N/A</v>
      </c>
      <c r="N625" s="11" t="e">
        <f>VLOOKUP(A625, total_pet_services_county!$A$2:$E$1875, 5, 0)</f>
        <v>#N/A</v>
      </c>
    </row>
    <row r="626" spans="1:14" x14ac:dyDescent="0.2">
      <c r="A626" s="57" t="s">
        <v>7292</v>
      </c>
      <c r="B626" s="57" t="s">
        <v>8792</v>
      </c>
      <c r="C626" s="56" t="s">
        <v>3181</v>
      </c>
      <c r="D626" s="56" t="e">
        <f>INDEX(pet_services_county!$A$2:$A$3603,MATCH(A626,pet_services_county!$B$2:$B$3603,0))</f>
        <v>#N/A</v>
      </c>
      <c r="E626" s="61">
        <v>13772</v>
      </c>
      <c r="F626" s="47">
        <f>VLOOKUP(C626, state_pop!$A$2:$B$52, 2, 0)</f>
        <v>12671821</v>
      </c>
      <c r="G626" s="33">
        <f t="shared" si="18"/>
        <v>1.0868209075869995E-3</v>
      </c>
      <c r="H626" s="33">
        <f>VLOOKUP(C626, pet_household_state!$A$3:$D$53, 3, 0)</f>
        <v>48.6</v>
      </c>
      <c r="I626" s="33">
        <f>VLOOKUP(C626, pet_household_state!$A$3:$D$53, 4, 0)</f>
        <v>2499</v>
      </c>
      <c r="J626" s="33">
        <f t="shared" si="19"/>
        <v>2.715965448059912</v>
      </c>
      <c r="K626" s="11" t="e">
        <f>VLOOKUP(A626, total_pet_services_county!$A$2:$E$1875,2,0)</f>
        <v>#N/A</v>
      </c>
      <c r="L626" s="11" t="e">
        <f>VLOOKUP(A626,  total_pet_services_county!$A$2:$E$1875, 3, 0)</f>
        <v>#N/A</v>
      </c>
      <c r="M626" s="11" t="e">
        <f>VLOOKUP(A626, total_pet_services_county!$A$2:$E$1875, 4, 0)</f>
        <v>#N/A</v>
      </c>
      <c r="N626" s="11" t="e">
        <f>VLOOKUP(A626, total_pet_services_county!$A$2:$E$1875, 5, 0)</f>
        <v>#N/A</v>
      </c>
    </row>
    <row r="627" spans="1:14" x14ac:dyDescent="0.2">
      <c r="A627" s="57" t="s">
        <v>7293</v>
      </c>
      <c r="B627" s="57" t="s">
        <v>8793</v>
      </c>
      <c r="C627" s="56" t="s">
        <v>3181</v>
      </c>
      <c r="D627" s="56" t="e">
        <f>INDEX(pet_services_county!$A$2:$A$3603,MATCH(A627,pet_services_county!$B$2:$B$3603,0))</f>
        <v>#N/A</v>
      </c>
      <c r="E627" s="61">
        <v>12196</v>
      </c>
      <c r="F627" s="47">
        <f>VLOOKUP(C627, state_pop!$A$2:$B$52, 2, 0)</f>
        <v>12671821</v>
      </c>
      <c r="G627" s="33">
        <f t="shared" si="18"/>
        <v>9.6245046390727902E-4</v>
      </c>
      <c r="H627" s="33">
        <f>VLOOKUP(C627, pet_household_state!$A$3:$D$53, 3, 0)</f>
        <v>48.6</v>
      </c>
      <c r="I627" s="33">
        <f>VLOOKUP(C627, pet_household_state!$A$3:$D$53, 4, 0)</f>
        <v>2499</v>
      </c>
      <c r="J627" s="33">
        <f t="shared" si="19"/>
        <v>2.4051637093042904</v>
      </c>
      <c r="K627" s="11" t="e">
        <f>VLOOKUP(A627, total_pet_services_county!$A$2:$E$1875,2,0)</f>
        <v>#N/A</v>
      </c>
      <c r="L627" s="11" t="e">
        <f>VLOOKUP(A627,  total_pet_services_county!$A$2:$E$1875, 3, 0)</f>
        <v>#N/A</v>
      </c>
      <c r="M627" s="11" t="e">
        <f>VLOOKUP(A627, total_pet_services_county!$A$2:$E$1875, 4, 0)</f>
        <v>#N/A</v>
      </c>
      <c r="N627" s="11" t="e">
        <f>VLOOKUP(A627, total_pet_services_county!$A$2:$E$1875, 5, 0)</f>
        <v>#N/A</v>
      </c>
    </row>
    <row r="628" spans="1:14" x14ac:dyDescent="0.2">
      <c r="A628" s="57" t="s">
        <v>4045</v>
      </c>
      <c r="B628" s="57" t="s">
        <v>8794</v>
      </c>
      <c r="C628" s="56" t="s">
        <v>3181</v>
      </c>
      <c r="D628" s="56" t="str">
        <f>INDEX(pet_services_county!$A$2:$A$3603,MATCH(A628,pet_services_county!$B$2:$B$3603,0))</f>
        <v>0500000US17131</v>
      </c>
      <c r="E628" s="61">
        <v>15437</v>
      </c>
      <c r="F628" s="47">
        <f>VLOOKUP(C628, state_pop!$A$2:$B$52, 2, 0)</f>
        <v>12671821</v>
      </c>
      <c r="G628" s="33">
        <f t="shared" si="18"/>
        <v>1.2182148090633541E-3</v>
      </c>
      <c r="H628" s="33">
        <f>VLOOKUP(C628, pet_household_state!$A$3:$D$53, 3, 0)</f>
        <v>48.6</v>
      </c>
      <c r="I628" s="33">
        <f>VLOOKUP(C628, pet_household_state!$A$3:$D$53, 4, 0)</f>
        <v>2499</v>
      </c>
      <c r="J628" s="33">
        <f t="shared" si="19"/>
        <v>3.0443188078493217</v>
      </c>
      <c r="K628" s="11">
        <f>VLOOKUP(A628, total_pet_services_county!$A$2:$E$1875,2,0)</f>
        <v>3</v>
      </c>
      <c r="L628" s="11">
        <f>VLOOKUP(A628,  total_pet_services_county!$A$2:$E$1875, 3, 0)</f>
        <v>425</v>
      </c>
      <c r="M628" s="11">
        <f>VLOOKUP(A628, total_pet_services_county!$A$2:$E$1875, 4, 0)</f>
        <v>96</v>
      </c>
      <c r="N628" s="11">
        <f>VLOOKUP(A628, total_pet_services_county!$A$2:$E$1875, 5, 0)</f>
        <v>20</v>
      </c>
    </row>
    <row r="629" spans="1:14" x14ac:dyDescent="0.2">
      <c r="A629" s="57" t="s">
        <v>4047</v>
      </c>
      <c r="B629" s="57" t="s">
        <v>8357</v>
      </c>
      <c r="C629" s="56" t="s">
        <v>3181</v>
      </c>
      <c r="D629" s="56" t="str">
        <f>INDEX(pet_services_county!$A$2:$A$3603,MATCH(A629,pet_services_county!$B$2:$B$3603,0))</f>
        <v>0500000US17133</v>
      </c>
      <c r="E629" s="61">
        <v>34637</v>
      </c>
      <c r="F629" s="47">
        <f>VLOOKUP(C629, state_pop!$A$2:$B$52, 2, 0)</f>
        <v>12671821</v>
      </c>
      <c r="G629" s="33">
        <f t="shared" si="18"/>
        <v>2.7333877269888835E-3</v>
      </c>
      <c r="H629" s="33">
        <f>VLOOKUP(C629, pet_household_state!$A$3:$D$53, 3, 0)</f>
        <v>48.6</v>
      </c>
      <c r="I629" s="33">
        <f>VLOOKUP(C629, pet_household_state!$A$3:$D$53, 4, 0)</f>
        <v>2499</v>
      </c>
      <c r="J629" s="33">
        <f t="shared" si="19"/>
        <v>6.8307359297452201</v>
      </c>
      <c r="K629" s="11">
        <f>VLOOKUP(A629, total_pet_services_county!$A$2:$E$1875,2,0)</f>
        <v>5</v>
      </c>
      <c r="L629" s="11">
        <f>VLOOKUP(A629,  total_pet_services_county!$A$2:$E$1875, 3, 0)</f>
        <v>2323</v>
      </c>
      <c r="M629" s="11">
        <f>VLOOKUP(A629, total_pet_services_county!$A$2:$E$1875, 4, 0)</f>
        <v>512</v>
      </c>
      <c r="N629" s="11">
        <f>VLOOKUP(A629, total_pet_services_county!$A$2:$E$1875, 5, 0)</f>
        <v>69</v>
      </c>
    </row>
    <row r="630" spans="1:14" x14ac:dyDescent="0.2">
      <c r="A630" s="57" t="s">
        <v>4049</v>
      </c>
      <c r="B630" s="57" t="s">
        <v>8358</v>
      </c>
      <c r="C630" s="56" t="s">
        <v>3181</v>
      </c>
      <c r="D630" s="56" t="str">
        <f>INDEX(pet_services_county!$A$2:$A$3603,MATCH(A630,pet_services_county!$B$2:$B$3603,0))</f>
        <v>0500000US17135</v>
      </c>
      <c r="E630" s="61">
        <v>28414</v>
      </c>
      <c r="F630" s="47">
        <f>VLOOKUP(C630, state_pop!$A$2:$B$52, 2, 0)</f>
        <v>12671821</v>
      </c>
      <c r="G630" s="33">
        <f t="shared" si="18"/>
        <v>2.2422980880174997E-3</v>
      </c>
      <c r="H630" s="33">
        <f>VLOOKUP(C630, pet_household_state!$A$3:$D$53, 3, 0)</f>
        <v>48.6</v>
      </c>
      <c r="I630" s="33">
        <f>VLOOKUP(C630, pet_household_state!$A$3:$D$53, 4, 0)</f>
        <v>2499</v>
      </c>
      <c r="J630" s="33">
        <f t="shared" si="19"/>
        <v>5.603502921955732</v>
      </c>
      <c r="K630" s="11">
        <f>VLOOKUP(A630, total_pet_services_county!$A$2:$E$1875,2,0)</f>
        <v>4</v>
      </c>
      <c r="L630" s="11">
        <f>VLOOKUP(A630,  total_pet_services_county!$A$2:$E$1875, 3, 0)</f>
        <v>895</v>
      </c>
      <c r="M630" s="11">
        <f>VLOOKUP(A630, total_pet_services_county!$A$2:$E$1875, 4, 0)</f>
        <v>198</v>
      </c>
      <c r="N630" s="11">
        <f>VLOOKUP(A630, total_pet_services_county!$A$2:$E$1875, 5, 0)</f>
        <v>31</v>
      </c>
    </row>
    <row r="631" spans="1:14" x14ac:dyDescent="0.2">
      <c r="A631" s="57" t="s">
        <v>4051</v>
      </c>
      <c r="B631" s="57" t="s">
        <v>8359</v>
      </c>
      <c r="C631" s="56" t="s">
        <v>3181</v>
      </c>
      <c r="D631" s="56" t="str">
        <f>INDEX(pet_services_county!$A$2:$A$3603,MATCH(A631,pet_services_county!$B$2:$B$3603,0))</f>
        <v>0500000US17137</v>
      </c>
      <c r="E631" s="61">
        <v>33658</v>
      </c>
      <c r="F631" s="47">
        <f>VLOOKUP(C631, state_pop!$A$2:$B$52, 2, 0)</f>
        <v>12671821</v>
      </c>
      <c r="G631" s="33">
        <f t="shared" si="18"/>
        <v>2.65612969122591E-3</v>
      </c>
      <c r="H631" s="33">
        <f>VLOOKUP(C631, pet_household_state!$A$3:$D$53, 3, 0)</f>
        <v>48.6</v>
      </c>
      <c r="I631" s="33">
        <f>VLOOKUP(C631, pet_household_state!$A$3:$D$53, 4, 0)</f>
        <v>2499</v>
      </c>
      <c r="J631" s="33">
        <f t="shared" si="19"/>
        <v>6.637668098373549</v>
      </c>
      <c r="K631" s="11">
        <f>VLOOKUP(A631, total_pet_services_county!$A$2:$E$1875,2,0)</f>
        <v>4</v>
      </c>
      <c r="L631" s="11">
        <f>VLOOKUP(A631,  total_pet_services_county!$A$2:$E$1875, 3, 0)</f>
        <v>741</v>
      </c>
      <c r="M631" s="11">
        <f>VLOOKUP(A631, total_pet_services_county!$A$2:$E$1875, 4, 0)</f>
        <v>169</v>
      </c>
      <c r="N631" s="11">
        <f>VLOOKUP(A631, total_pet_services_county!$A$2:$E$1875, 5, 0)</f>
        <v>21</v>
      </c>
    </row>
    <row r="632" spans="1:14" x14ac:dyDescent="0.2">
      <c r="A632" s="57" t="s">
        <v>7294</v>
      </c>
      <c r="B632" s="57" t="s">
        <v>8795</v>
      </c>
      <c r="C632" s="56" t="s">
        <v>3181</v>
      </c>
      <c r="D632" s="56" t="e">
        <f>INDEX(pet_services_county!$A$2:$A$3603,MATCH(A632,pet_services_county!$B$2:$B$3603,0))</f>
        <v>#N/A</v>
      </c>
      <c r="E632" s="61">
        <v>14501</v>
      </c>
      <c r="F632" s="47">
        <f>VLOOKUP(C632, state_pop!$A$2:$B$52, 2, 0)</f>
        <v>12671821</v>
      </c>
      <c r="G632" s="33">
        <f t="shared" si="18"/>
        <v>1.1443501293144844E-3</v>
      </c>
      <c r="H632" s="33">
        <f>VLOOKUP(C632, pet_household_state!$A$3:$D$53, 3, 0)</f>
        <v>48.6</v>
      </c>
      <c r="I632" s="33">
        <f>VLOOKUP(C632, pet_household_state!$A$3:$D$53, 4, 0)</f>
        <v>2499</v>
      </c>
      <c r="J632" s="33">
        <f t="shared" si="19"/>
        <v>2.8597309731568963</v>
      </c>
      <c r="K632" s="11" t="e">
        <f>VLOOKUP(A632, total_pet_services_county!$A$2:$E$1875,2,0)</f>
        <v>#N/A</v>
      </c>
      <c r="L632" s="11" t="e">
        <f>VLOOKUP(A632,  total_pet_services_county!$A$2:$E$1875, 3, 0)</f>
        <v>#N/A</v>
      </c>
      <c r="M632" s="11" t="e">
        <f>VLOOKUP(A632, total_pet_services_county!$A$2:$E$1875, 4, 0)</f>
        <v>#N/A</v>
      </c>
      <c r="N632" s="11" t="e">
        <f>VLOOKUP(A632, total_pet_services_county!$A$2:$E$1875, 5, 0)</f>
        <v>#N/A</v>
      </c>
    </row>
    <row r="633" spans="1:14" x14ac:dyDescent="0.2">
      <c r="A633" s="57" t="s">
        <v>4053</v>
      </c>
      <c r="B633" s="57" t="s">
        <v>8796</v>
      </c>
      <c r="C633" s="56" t="s">
        <v>3181</v>
      </c>
      <c r="D633" s="56" t="str">
        <f>INDEX(pet_services_county!$A$2:$A$3603,MATCH(A633,pet_services_county!$B$2:$B$3603,0))</f>
        <v>0500000US17141</v>
      </c>
      <c r="E633" s="61">
        <v>50643</v>
      </c>
      <c r="F633" s="47">
        <f>VLOOKUP(C633, state_pop!$A$2:$B$52, 2, 0)</f>
        <v>12671821</v>
      </c>
      <c r="G633" s="33">
        <f t="shared" si="18"/>
        <v>3.9965053167970097E-3</v>
      </c>
      <c r="H633" s="33">
        <f>VLOOKUP(C633, pet_household_state!$A$3:$D$53, 3, 0)</f>
        <v>48.6</v>
      </c>
      <c r="I633" s="33">
        <f>VLOOKUP(C633, pet_household_state!$A$3:$D$53, 4, 0)</f>
        <v>2499</v>
      </c>
      <c r="J633" s="33">
        <f t="shared" si="19"/>
        <v>9.9872667866757272</v>
      </c>
      <c r="K633" s="11">
        <f>VLOOKUP(A633, total_pet_services_county!$A$2:$E$1875,2,0)</f>
        <v>6</v>
      </c>
      <c r="L633" s="11">
        <f>VLOOKUP(A633,  total_pet_services_county!$A$2:$E$1875, 3, 0)</f>
        <v>2289</v>
      </c>
      <c r="M633" s="11">
        <f>VLOOKUP(A633, total_pet_services_county!$A$2:$E$1875, 4, 0)</f>
        <v>501</v>
      </c>
      <c r="N633" s="11">
        <f>VLOOKUP(A633, total_pet_services_county!$A$2:$E$1875, 5, 0)</f>
        <v>62</v>
      </c>
    </row>
    <row r="634" spans="1:14" x14ac:dyDescent="0.2">
      <c r="A634" s="57" t="s">
        <v>4055</v>
      </c>
      <c r="B634" s="57" t="s">
        <v>8797</v>
      </c>
      <c r="C634" s="56" t="s">
        <v>3181</v>
      </c>
      <c r="D634" s="56" t="str">
        <f>INDEX(pet_services_county!$A$2:$A$3603,MATCH(A634,pet_services_county!$B$2:$B$3603,0))</f>
        <v>0500000US17143</v>
      </c>
      <c r="E634" s="61">
        <v>179179</v>
      </c>
      <c r="F634" s="47">
        <f>VLOOKUP(C634, state_pop!$A$2:$B$52, 2, 0)</f>
        <v>12671821</v>
      </c>
      <c r="G634" s="33">
        <f t="shared" si="18"/>
        <v>1.4139956680259294E-2</v>
      </c>
      <c r="H634" s="33">
        <f>VLOOKUP(C634, pet_household_state!$A$3:$D$53, 3, 0)</f>
        <v>48.6</v>
      </c>
      <c r="I634" s="33">
        <f>VLOOKUP(C634, pet_household_state!$A$3:$D$53, 4, 0)</f>
        <v>2499</v>
      </c>
      <c r="J634" s="33">
        <f t="shared" si="19"/>
        <v>35.335751743967975</v>
      </c>
      <c r="K634" s="11">
        <f>VLOOKUP(A634, total_pet_services_county!$A$2:$E$1875,2,0)</f>
        <v>31</v>
      </c>
      <c r="L634" s="11">
        <f>VLOOKUP(A634,  total_pet_services_county!$A$2:$E$1875, 3, 0)</f>
        <v>13225</v>
      </c>
      <c r="M634" s="11">
        <f>VLOOKUP(A634, total_pet_services_county!$A$2:$E$1875, 4, 0)</f>
        <v>2760</v>
      </c>
      <c r="N634" s="11">
        <f>VLOOKUP(A634, total_pet_services_county!$A$2:$E$1875, 5, 0)</f>
        <v>375</v>
      </c>
    </row>
    <row r="635" spans="1:14" x14ac:dyDescent="0.2">
      <c r="A635" s="57" t="s">
        <v>7295</v>
      </c>
      <c r="B635" s="57" t="s">
        <v>8360</v>
      </c>
      <c r="C635" s="56" t="s">
        <v>3181</v>
      </c>
      <c r="D635" s="56" t="e">
        <f>INDEX(pet_services_county!$A$2:$A$3603,MATCH(A635,pet_services_county!$B$2:$B$3603,0))</f>
        <v>#N/A</v>
      </c>
      <c r="E635" s="61">
        <v>20916</v>
      </c>
      <c r="F635" s="47">
        <f>VLOOKUP(C635, state_pop!$A$2:$B$52, 2, 0)</f>
        <v>12671821</v>
      </c>
      <c r="G635" s="33">
        <f t="shared" si="18"/>
        <v>1.6505914974651236E-3</v>
      </c>
      <c r="H635" s="33">
        <f>VLOOKUP(C635, pet_household_state!$A$3:$D$53, 3, 0)</f>
        <v>48.6</v>
      </c>
      <c r="I635" s="33">
        <f>VLOOKUP(C635, pet_household_state!$A$3:$D$53, 4, 0)</f>
        <v>2499</v>
      </c>
      <c r="J635" s="33">
        <f t="shared" si="19"/>
        <v>4.1248281521653443</v>
      </c>
      <c r="K635" s="11" t="e">
        <f>VLOOKUP(A635, total_pet_services_county!$A$2:$E$1875,2,0)</f>
        <v>#N/A</v>
      </c>
      <c r="L635" s="11" t="e">
        <f>VLOOKUP(A635,  total_pet_services_county!$A$2:$E$1875, 3, 0)</f>
        <v>#N/A</v>
      </c>
      <c r="M635" s="11" t="e">
        <f>VLOOKUP(A635, total_pet_services_county!$A$2:$E$1875, 4, 0)</f>
        <v>#N/A</v>
      </c>
      <c r="N635" s="11" t="e">
        <f>VLOOKUP(A635, total_pet_services_county!$A$2:$E$1875, 5, 0)</f>
        <v>#N/A</v>
      </c>
    </row>
    <row r="636" spans="1:14" x14ac:dyDescent="0.2">
      <c r="A636" s="57" t="s">
        <v>4057</v>
      </c>
      <c r="B636" s="57" t="s">
        <v>8798</v>
      </c>
      <c r="C636" s="56" t="s">
        <v>3181</v>
      </c>
      <c r="D636" s="56" t="str">
        <f>INDEX(pet_services_county!$A$2:$A$3603,MATCH(A636,pet_services_county!$B$2:$B$3603,0))</f>
        <v>0500000US17147</v>
      </c>
      <c r="E636" s="61">
        <v>16344</v>
      </c>
      <c r="F636" s="47">
        <f>VLOOKUP(C636, state_pop!$A$2:$B$52, 2, 0)</f>
        <v>12671821</v>
      </c>
      <c r="G636" s="33">
        <f t="shared" si="18"/>
        <v>1.289790946384107E-3</v>
      </c>
      <c r="H636" s="33">
        <f>VLOOKUP(C636, pet_household_state!$A$3:$D$53, 3, 0)</f>
        <v>48.6</v>
      </c>
      <c r="I636" s="33">
        <f>VLOOKUP(C636, pet_household_state!$A$3:$D$53, 4, 0)</f>
        <v>2499</v>
      </c>
      <c r="J636" s="33">
        <f t="shared" si="19"/>
        <v>3.2231875750138834</v>
      </c>
      <c r="K636" s="11">
        <f>VLOOKUP(A636, total_pet_services_county!$A$2:$E$1875,2,0)</f>
        <v>3</v>
      </c>
      <c r="L636" s="11">
        <f>VLOOKUP(A636,  total_pet_services_county!$A$2:$E$1875, 3, 0)</f>
        <v>1213</v>
      </c>
      <c r="M636" s="11">
        <f>VLOOKUP(A636, total_pet_services_county!$A$2:$E$1875, 4, 0)</f>
        <v>254</v>
      </c>
      <c r="N636" s="11">
        <f>VLOOKUP(A636, total_pet_services_county!$A$2:$E$1875, 5, 0)</f>
        <v>21</v>
      </c>
    </row>
    <row r="637" spans="1:14" x14ac:dyDescent="0.2">
      <c r="A637" s="57" t="s">
        <v>4059</v>
      </c>
      <c r="B637" s="57" t="s">
        <v>8362</v>
      </c>
      <c r="C637" s="56" t="s">
        <v>3181</v>
      </c>
      <c r="D637" s="56" t="str">
        <f>INDEX(pet_services_county!$A$2:$A$3603,MATCH(A637,pet_services_county!$B$2:$B$3603,0))</f>
        <v>0500000US17149</v>
      </c>
      <c r="E637" s="61">
        <v>15561</v>
      </c>
      <c r="F637" s="47">
        <f>VLOOKUP(C637, state_pop!$A$2:$B$52, 2, 0)</f>
        <v>12671821</v>
      </c>
      <c r="G637" s="33">
        <f t="shared" si="18"/>
        <v>1.2280003008249564E-3</v>
      </c>
      <c r="H637" s="33">
        <f>VLOOKUP(C637, pet_household_state!$A$3:$D$53, 3, 0)</f>
        <v>48.6</v>
      </c>
      <c r="I637" s="33">
        <f>VLOOKUP(C637, pet_household_state!$A$3:$D$53, 4, 0)</f>
        <v>2499</v>
      </c>
      <c r="J637" s="33">
        <f t="shared" si="19"/>
        <v>3.0687727517615664</v>
      </c>
      <c r="K637" s="11">
        <f>VLOOKUP(A637, total_pet_services_county!$A$2:$E$1875,2,0)</f>
        <v>3</v>
      </c>
      <c r="L637" s="11">
        <f>VLOOKUP(A637,  total_pet_services_county!$A$2:$E$1875, 3, 0)</f>
        <v>831</v>
      </c>
      <c r="M637" s="11">
        <f>VLOOKUP(A637, total_pet_services_county!$A$2:$E$1875, 4, 0)</f>
        <v>111</v>
      </c>
      <c r="N637" s="11">
        <f>VLOOKUP(A637, total_pet_services_county!$A$2:$E$1875, 5, 0)</f>
        <v>14</v>
      </c>
    </row>
    <row r="638" spans="1:14" x14ac:dyDescent="0.2">
      <c r="A638" s="57" t="s">
        <v>7296</v>
      </c>
      <c r="B638" s="57" t="s">
        <v>8431</v>
      </c>
      <c r="C638" s="56" t="s">
        <v>3181</v>
      </c>
      <c r="D638" s="56" t="e">
        <f>INDEX(pet_services_county!$A$2:$A$3603,MATCH(A638,pet_services_county!$B$2:$B$3603,0))</f>
        <v>#N/A</v>
      </c>
      <c r="E638" s="61">
        <v>4177</v>
      </c>
      <c r="F638" s="47">
        <f>VLOOKUP(C638, state_pop!$A$2:$B$52, 2, 0)</f>
        <v>12671821</v>
      </c>
      <c r="G638" s="33">
        <f t="shared" si="18"/>
        <v>3.296290249049446E-4</v>
      </c>
      <c r="H638" s="33">
        <f>VLOOKUP(C638, pet_household_state!$A$3:$D$53, 3, 0)</f>
        <v>48.6</v>
      </c>
      <c r="I638" s="33">
        <f>VLOOKUP(C638, pet_household_state!$A$3:$D$53, 4, 0)</f>
        <v>2499</v>
      </c>
      <c r="J638" s="33">
        <f t="shared" si="19"/>
        <v>0.82374293323745651</v>
      </c>
      <c r="K638" s="11" t="e">
        <f>VLOOKUP(A638, total_pet_services_county!$A$2:$E$1875,2,0)</f>
        <v>#N/A</v>
      </c>
      <c r="L638" s="11" t="e">
        <f>VLOOKUP(A638,  total_pet_services_county!$A$2:$E$1875, 3, 0)</f>
        <v>#N/A</v>
      </c>
      <c r="M638" s="11" t="e">
        <f>VLOOKUP(A638, total_pet_services_county!$A$2:$E$1875, 4, 0)</f>
        <v>#N/A</v>
      </c>
      <c r="N638" s="11" t="e">
        <f>VLOOKUP(A638, total_pet_services_county!$A$2:$E$1875, 5, 0)</f>
        <v>#N/A</v>
      </c>
    </row>
    <row r="639" spans="1:14" x14ac:dyDescent="0.2">
      <c r="A639" s="57" t="s">
        <v>7297</v>
      </c>
      <c r="B639" s="57" t="s">
        <v>8433</v>
      </c>
      <c r="C639" s="56" t="s">
        <v>3181</v>
      </c>
      <c r="D639" s="56" t="e">
        <f>INDEX(pet_services_county!$A$2:$A$3603,MATCH(A639,pet_services_county!$B$2:$B$3603,0))</f>
        <v>#N/A</v>
      </c>
      <c r="E639" s="61">
        <v>5335</v>
      </c>
      <c r="F639" s="47">
        <f>VLOOKUP(C639, state_pop!$A$2:$B$52, 2, 0)</f>
        <v>12671821</v>
      </c>
      <c r="G639" s="33">
        <f t="shared" si="18"/>
        <v>4.2101289151732807E-4</v>
      </c>
      <c r="H639" s="33">
        <f>VLOOKUP(C639, pet_household_state!$A$3:$D$53, 3, 0)</f>
        <v>48.6</v>
      </c>
      <c r="I639" s="33">
        <f>VLOOKUP(C639, pet_household_state!$A$3:$D$53, 4, 0)</f>
        <v>2499</v>
      </c>
      <c r="J639" s="33">
        <f t="shared" si="19"/>
        <v>1.0521112159018029</v>
      </c>
      <c r="K639" s="11" t="e">
        <f>VLOOKUP(A639, total_pet_services_county!$A$2:$E$1875,2,0)</f>
        <v>#N/A</v>
      </c>
      <c r="L639" s="11" t="e">
        <f>VLOOKUP(A639,  total_pet_services_county!$A$2:$E$1875, 3, 0)</f>
        <v>#N/A</v>
      </c>
      <c r="M639" s="11" t="e">
        <f>VLOOKUP(A639, total_pet_services_county!$A$2:$E$1875, 4, 0)</f>
        <v>#N/A</v>
      </c>
      <c r="N639" s="11" t="e">
        <f>VLOOKUP(A639, total_pet_services_county!$A$2:$E$1875, 5, 0)</f>
        <v>#N/A</v>
      </c>
    </row>
    <row r="640" spans="1:14" x14ac:dyDescent="0.2">
      <c r="A640" s="57" t="s">
        <v>7298</v>
      </c>
      <c r="B640" s="57" t="s">
        <v>8607</v>
      </c>
      <c r="C640" s="56" t="s">
        <v>3181</v>
      </c>
      <c r="D640" s="56" t="e">
        <f>INDEX(pet_services_county!$A$2:$A$3603,MATCH(A640,pet_services_county!$B$2:$B$3603,0))</f>
        <v>#N/A</v>
      </c>
      <c r="E640" s="61">
        <v>5739</v>
      </c>
      <c r="F640" s="47">
        <f>VLOOKUP(C640, state_pop!$A$2:$B$52, 2, 0)</f>
        <v>12671821</v>
      </c>
      <c r="G640" s="33">
        <f t="shared" si="18"/>
        <v>4.5289465499867776E-4</v>
      </c>
      <c r="H640" s="33">
        <f>VLOOKUP(C640, pet_household_state!$A$3:$D$53, 3, 0)</f>
        <v>48.6</v>
      </c>
      <c r="I640" s="33">
        <f>VLOOKUP(C640, pet_household_state!$A$3:$D$53, 4, 0)</f>
        <v>2499</v>
      </c>
      <c r="J640" s="33">
        <f t="shared" si="19"/>
        <v>1.1317837428416957</v>
      </c>
      <c r="K640" s="11" t="e">
        <f>VLOOKUP(A640, total_pet_services_county!$A$2:$E$1875,2,0)</f>
        <v>#N/A</v>
      </c>
      <c r="L640" s="11" t="e">
        <f>VLOOKUP(A640,  total_pet_services_county!$A$2:$E$1875, 3, 0)</f>
        <v>#N/A</v>
      </c>
      <c r="M640" s="11" t="e">
        <f>VLOOKUP(A640, total_pet_services_county!$A$2:$E$1875, 4, 0)</f>
        <v>#N/A</v>
      </c>
      <c r="N640" s="11" t="e">
        <f>VLOOKUP(A640, total_pet_services_county!$A$2:$E$1875, 5, 0)</f>
        <v>#N/A</v>
      </c>
    </row>
    <row r="641" spans="1:14" x14ac:dyDescent="0.2">
      <c r="A641" s="57" t="s">
        <v>4061</v>
      </c>
      <c r="B641" s="57" t="s">
        <v>8363</v>
      </c>
      <c r="C641" s="56" t="s">
        <v>3181</v>
      </c>
      <c r="D641" s="56" t="str">
        <f>INDEX(pet_services_county!$A$2:$A$3603,MATCH(A641,pet_services_county!$B$2:$B$3603,0))</f>
        <v>0500000US17157</v>
      </c>
      <c r="E641" s="61">
        <v>31782</v>
      </c>
      <c r="F641" s="47">
        <f>VLOOKUP(C641, state_pop!$A$2:$B$52, 2, 0)</f>
        <v>12671821</v>
      </c>
      <c r="G641" s="33">
        <f t="shared" si="18"/>
        <v>2.5080846707036027E-3</v>
      </c>
      <c r="H641" s="33">
        <f>VLOOKUP(C641, pet_household_state!$A$3:$D$53, 3, 0)</f>
        <v>48.6</v>
      </c>
      <c r="I641" s="33">
        <f>VLOOKUP(C641, pet_household_state!$A$3:$D$53, 4, 0)</f>
        <v>2499</v>
      </c>
      <c r="J641" s="33">
        <f t="shared" si="19"/>
        <v>6.2677035920883029</v>
      </c>
      <c r="K641" s="11">
        <f>VLOOKUP(A641, total_pet_services_county!$A$2:$E$1875,2,0)</f>
        <v>3</v>
      </c>
      <c r="L641" s="11">
        <f>VLOOKUP(A641,  total_pet_services_county!$A$2:$E$1875, 3, 0)</f>
        <v>1065</v>
      </c>
      <c r="M641" s="11">
        <f>VLOOKUP(A641, total_pet_services_county!$A$2:$E$1875, 4, 0)</f>
        <v>229</v>
      </c>
      <c r="N641" s="11">
        <f>VLOOKUP(A641, total_pet_services_county!$A$2:$E$1875, 5, 0)</f>
        <v>25</v>
      </c>
    </row>
    <row r="642" spans="1:14" x14ac:dyDescent="0.2">
      <c r="A642" s="57" t="s">
        <v>4063</v>
      </c>
      <c r="B642" s="57" t="s">
        <v>8799</v>
      </c>
      <c r="C642" s="56" t="s">
        <v>3181</v>
      </c>
      <c r="D642" s="56" t="str">
        <f>INDEX(pet_services_county!$A$2:$A$3603,MATCH(A642,pet_services_county!$B$2:$B$3603,0))</f>
        <v>0500000US17159</v>
      </c>
      <c r="E642" s="61">
        <v>15513</v>
      </c>
      <c r="F642" s="47">
        <f>VLOOKUP(C642, state_pop!$A$2:$B$52, 2, 0)</f>
        <v>12671821</v>
      </c>
      <c r="G642" s="33">
        <f t="shared" si="18"/>
        <v>1.2242123685301425E-3</v>
      </c>
      <c r="H642" s="33">
        <f>VLOOKUP(C642, pet_household_state!$A$3:$D$53, 3, 0)</f>
        <v>48.6</v>
      </c>
      <c r="I642" s="33">
        <f>VLOOKUP(C642, pet_household_state!$A$3:$D$53, 4, 0)</f>
        <v>2499</v>
      </c>
      <c r="J642" s="33">
        <f t="shared" si="19"/>
        <v>3.059306708956826</v>
      </c>
      <c r="K642" s="11">
        <f>VLOOKUP(A642, total_pet_services_county!$A$2:$E$1875,2,0)</f>
        <v>3</v>
      </c>
      <c r="L642" s="11">
        <f>VLOOKUP(A642,  total_pet_services_county!$A$2:$E$1875, 3, 0)</f>
        <v>423</v>
      </c>
      <c r="M642" s="11">
        <f>VLOOKUP(A642, total_pet_services_county!$A$2:$E$1875, 4, 0)</f>
        <v>106</v>
      </c>
      <c r="N642" s="11">
        <f>VLOOKUP(A642, total_pet_services_county!$A$2:$E$1875, 5, 0)</f>
        <v>11</v>
      </c>
    </row>
    <row r="643" spans="1:14" x14ac:dyDescent="0.2">
      <c r="A643" s="57" t="s">
        <v>4065</v>
      </c>
      <c r="B643" s="57" t="s">
        <v>8800</v>
      </c>
      <c r="C643" s="56" t="s">
        <v>3181</v>
      </c>
      <c r="D643" s="56" t="str">
        <f>INDEX(pet_services_county!$A$2:$A$3603,MATCH(A643,pet_services_county!$B$2:$B$3603,0))</f>
        <v>0500000US17161</v>
      </c>
      <c r="E643" s="61">
        <v>141879</v>
      </c>
      <c r="F643" s="47">
        <f>VLOOKUP(C643, state_pop!$A$2:$B$52, 2, 0)</f>
        <v>12671821</v>
      </c>
      <c r="G643" s="33">
        <f t="shared" si="18"/>
        <v>1.1196417626164384E-2</v>
      </c>
      <c r="H643" s="33">
        <f>VLOOKUP(C643, pet_household_state!$A$3:$D$53, 3, 0)</f>
        <v>48.6</v>
      </c>
      <c r="I643" s="33">
        <f>VLOOKUP(C643, pet_household_state!$A$3:$D$53, 4, 0)</f>
        <v>2499</v>
      </c>
      <c r="J643" s="33">
        <f t="shared" si="19"/>
        <v>27.979847647784798</v>
      </c>
      <c r="K643" s="11">
        <f>VLOOKUP(A643, total_pet_services_county!$A$2:$E$1875,2,0)</f>
        <v>25</v>
      </c>
      <c r="L643" s="11">
        <f>VLOOKUP(A643,  total_pet_services_county!$A$2:$E$1875, 3, 0)</f>
        <v>6808</v>
      </c>
      <c r="M643" s="11">
        <f>VLOOKUP(A643, total_pet_services_county!$A$2:$E$1875, 4, 0)</f>
        <v>1569</v>
      </c>
      <c r="N643" s="11">
        <f>VLOOKUP(A643, total_pet_services_county!$A$2:$E$1875, 5, 0)</f>
        <v>274</v>
      </c>
    </row>
    <row r="644" spans="1:14" x14ac:dyDescent="0.2">
      <c r="A644" s="57" t="s">
        <v>4067</v>
      </c>
      <c r="B644" s="57" t="s">
        <v>8365</v>
      </c>
      <c r="C644" s="56" t="s">
        <v>3181</v>
      </c>
      <c r="D644" s="56" t="str">
        <f>INDEX(pet_services_county!$A$2:$A$3603,MATCH(A644,pet_services_county!$B$2:$B$3603,0))</f>
        <v>0500000US17163</v>
      </c>
      <c r="E644" s="61">
        <v>259686</v>
      </c>
      <c r="F644" s="47">
        <f>VLOOKUP(C644, state_pop!$A$2:$B$52, 2, 0)</f>
        <v>12671821</v>
      </c>
      <c r="G644" s="33">
        <f t="shared" si="18"/>
        <v>2.0493187206479638E-2</v>
      </c>
      <c r="H644" s="33">
        <f>VLOOKUP(C644, pet_household_state!$A$3:$D$53, 3, 0)</f>
        <v>48.6</v>
      </c>
      <c r="I644" s="33">
        <f>VLOOKUP(C644, pet_household_state!$A$3:$D$53, 4, 0)</f>
        <v>2499</v>
      </c>
      <c r="J644" s="33">
        <f t="shared" si="19"/>
        <v>51.212474828992619</v>
      </c>
      <c r="K644" s="11">
        <f>VLOOKUP(A644, total_pet_services_county!$A$2:$E$1875,2,0)</f>
        <v>37</v>
      </c>
      <c r="L644" s="11">
        <f>VLOOKUP(A644,  total_pet_services_county!$A$2:$E$1875, 3, 0)</f>
        <v>12922</v>
      </c>
      <c r="M644" s="11">
        <f>VLOOKUP(A644, total_pet_services_county!$A$2:$E$1875, 4, 0)</f>
        <v>2817</v>
      </c>
      <c r="N644" s="11">
        <f>VLOOKUP(A644, total_pet_services_county!$A$2:$E$1875, 5, 0)</f>
        <v>427</v>
      </c>
    </row>
    <row r="645" spans="1:14" x14ac:dyDescent="0.2">
      <c r="A645" s="57" t="s">
        <v>4069</v>
      </c>
      <c r="B645" s="57" t="s">
        <v>8435</v>
      </c>
      <c r="C645" s="56" t="s">
        <v>3181</v>
      </c>
      <c r="D645" s="56" t="str">
        <f>INDEX(pet_services_county!$A$2:$A$3603,MATCH(A645,pet_services_county!$B$2:$B$3603,0))</f>
        <v>0500000US17165</v>
      </c>
      <c r="E645" s="61">
        <v>23491</v>
      </c>
      <c r="F645" s="47">
        <f>VLOOKUP(C645, state_pop!$A$2:$B$52, 2, 0)</f>
        <v>12671821</v>
      </c>
      <c r="G645" s="33">
        <f t="shared" si="18"/>
        <v>1.8537982820306569E-3</v>
      </c>
      <c r="H645" s="33">
        <f>VLOOKUP(C645, pet_household_state!$A$3:$D$53, 3, 0)</f>
        <v>48.6</v>
      </c>
      <c r="I645" s="33">
        <f>VLOOKUP(C645, pet_household_state!$A$3:$D$53, 4, 0)</f>
        <v>2499</v>
      </c>
      <c r="J645" s="33">
        <f t="shared" si="19"/>
        <v>4.6326419067946114</v>
      </c>
      <c r="K645" s="11">
        <f>VLOOKUP(A645, total_pet_services_county!$A$2:$E$1875,2,0)</f>
        <v>4</v>
      </c>
      <c r="L645" s="11">
        <f>VLOOKUP(A645,  total_pet_services_county!$A$2:$E$1875, 3, 0)</f>
        <v>664</v>
      </c>
      <c r="M645" s="11">
        <f>VLOOKUP(A645, total_pet_services_county!$A$2:$E$1875, 4, 0)</f>
        <v>152</v>
      </c>
      <c r="N645" s="11">
        <f>VLOOKUP(A645, total_pet_services_county!$A$2:$E$1875, 5, 0)</f>
        <v>26</v>
      </c>
    </row>
    <row r="646" spans="1:14" x14ac:dyDescent="0.2">
      <c r="A646" s="57" t="s">
        <v>4071</v>
      </c>
      <c r="B646" s="57" t="s">
        <v>8801</v>
      </c>
      <c r="C646" s="56" t="s">
        <v>3181</v>
      </c>
      <c r="D646" s="56" t="str">
        <f>INDEX(pet_services_county!$A$2:$A$3603,MATCH(A646,pet_services_county!$B$2:$B$3603,0))</f>
        <v>0500000US17167</v>
      </c>
      <c r="E646" s="61">
        <v>194672</v>
      </c>
      <c r="F646" s="47">
        <f>VLOOKUP(C646, state_pop!$A$2:$B$52, 2, 0)</f>
        <v>12671821</v>
      </c>
      <c r="G646" s="33">
        <f t="shared" si="18"/>
        <v>1.5362590743666598E-2</v>
      </c>
      <c r="H646" s="33">
        <f>VLOOKUP(C646, pet_household_state!$A$3:$D$53, 3, 0)</f>
        <v>48.6</v>
      </c>
      <c r="I646" s="33">
        <f>VLOOKUP(C646, pet_household_state!$A$3:$D$53, 4, 0)</f>
        <v>2499</v>
      </c>
      <c r="J646" s="33">
        <f t="shared" si="19"/>
        <v>38.391114268422825</v>
      </c>
      <c r="K646" s="11">
        <f>VLOOKUP(A646, total_pet_services_county!$A$2:$E$1875,2,0)</f>
        <v>48</v>
      </c>
      <c r="L646" s="11">
        <f>VLOOKUP(A646,  total_pet_services_county!$A$2:$E$1875, 3, 0)</f>
        <v>12244</v>
      </c>
      <c r="M646" s="11">
        <f>VLOOKUP(A646, total_pet_services_county!$A$2:$E$1875, 4, 0)</f>
        <v>2968</v>
      </c>
      <c r="N646" s="11">
        <f>VLOOKUP(A646, total_pet_services_county!$A$2:$E$1875, 5, 0)</f>
        <v>365</v>
      </c>
    </row>
    <row r="647" spans="1:14" x14ac:dyDescent="0.2">
      <c r="A647" s="57" t="s">
        <v>7299</v>
      </c>
      <c r="B647" s="57" t="s">
        <v>8802</v>
      </c>
      <c r="C647" s="56" t="s">
        <v>3181</v>
      </c>
      <c r="D647" s="56" t="e">
        <f>INDEX(pet_services_county!$A$2:$A$3603,MATCH(A647,pet_services_county!$B$2:$B$3603,0))</f>
        <v>#N/A</v>
      </c>
      <c r="E647" s="61">
        <v>6768</v>
      </c>
      <c r="F647" s="47">
        <f>VLOOKUP(C647, state_pop!$A$2:$B$52, 2, 0)</f>
        <v>12671821</v>
      </c>
      <c r="G647" s="33">
        <f t="shared" si="18"/>
        <v>5.3409845356874907E-4</v>
      </c>
      <c r="H647" s="33">
        <f>VLOOKUP(C647, pet_household_state!$A$3:$D$53, 3, 0)</f>
        <v>48.6</v>
      </c>
      <c r="I647" s="33">
        <f>VLOOKUP(C647, pet_household_state!$A$3:$D$53, 4, 0)</f>
        <v>2499</v>
      </c>
      <c r="J647" s="33">
        <f t="shared" si="19"/>
        <v>1.334712035468304</v>
      </c>
      <c r="K647" s="11" t="e">
        <f>VLOOKUP(A647, total_pet_services_county!$A$2:$E$1875,2,0)</f>
        <v>#N/A</v>
      </c>
      <c r="L647" s="11" t="e">
        <f>VLOOKUP(A647,  total_pet_services_county!$A$2:$E$1875, 3, 0)</f>
        <v>#N/A</v>
      </c>
      <c r="M647" s="11" t="e">
        <f>VLOOKUP(A647, total_pet_services_county!$A$2:$E$1875, 4, 0)</f>
        <v>#N/A</v>
      </c>
      <c r="N647" s="11" t="e">
        <f>VLOOKUP(A647, total_pet_services_county!$A$2:$E$1875, 5, 0)</f>
        <v>#N/A</v>
      </c>
    </row>
    <row r="648" spans="1:14" x14ac:dyDescent="0.2">
      <c r="A648" s="57" t="s">
        <v>7300</v>
      </c>
      <c r="B648" s="57" t="s">
        <v>8436</v>
      </c>
      <c r="C648" s="56" t="s">
        <v>3181</v>
      </c>
      <c r="D648" s="56" t="e">
        <f>INDEX(pet_services_county!$A$2:$A$3603,MATCH(A648,pet_services_county!$B$2:$B$3603,0))</f>
        <v>#N/A</v>
      </c>
      <c r="E648" s="61">
        <v>4951</v>
      </c>
      <c r="F648" s="47">
        <f>VLOOKUP(C648, state_pop!$A$2:$B$52, 2, 0)</f>
        <v>12671821</v>
      </c>
      <c r="G648" s="33">
        <f t="shared" si="18"/>
        <v>3.9070943315881751E-4</v>
      </c>
      <c r="H648" s="33">
        <f>VLOOKUP(C648, pet_household_state!$A$3:$D$53, 3, 0)</f>
        <v>48.6</v>
      </c>
      <c r="I648" s="33">
        <f>VLOOKUP(C648, pet_household_state!$A$3:$D$53, 4, 0)</f>
        <v>2499</v>
      </c>
      <c r="J648" s="33">
        <f t="shared" si="19"/>
        <v>0.97638287346388497</v>
      </c>
      <c r="K648" s="11" t="e">
        <f>VLOOKUP(A648, total_pet_services_county!$A$2:$E$1875,2,0)</f>
        <v>#N/A</v>
      </c>
      <c r="L648" s="11" t="e">
        <f>VLOOKUP(A648,  total_pet_services_county!$A$2:$E$1875, 3, 0)</f>
        <v>#N/A</v>
      </c>
      <c r="M648" s="11" t="e">
        <f>VLOOKUP(A648, total_pet_services_county!$A$2:$E$1875, 4, 0)</f>
        <v>#N/A</v>
      </c>
      <c r="N648" s="11" t="e">
        <f>VLOOKUP(A648, total_pet_services_county!$A$2:$E$1875, 5, 0)</f>
        <v>#N/A</v>
      </c>
    </row>
    <row r="649" spans="1:14" x14ac:dyDescent="0.2">
      <c r="A649" s="57" t="s">
        <v>7301</v>
      </c>
      <c r="B649" s="57" t="s">
        <v>8366</v>
      </c>
      <c r="C649" s="56" t="s">
        <v>3181</v>
      </c>
      <c r="D649" s="56" t="e">
        <f>INDEX(pet_services_county!$A$2:$A$3603,MATCH(A649,pet_services_county!$B$2:$B$3603,0))</f>
        <v>#N/A</v>
      </c>
      <c r="E649" s="61">
        <v>21634</v>
      </c>
      <c r="F649" s="47">
        <f>VLOOKUP(C649, state_pop!$A$2:$B$52, 2, 0)</f>
        <v>12671821</v>
      </c>
      <c r="G649" s="33">
        <f t="shared" si="18"/>
        <v>1.707252651375047E-3</v>
      </c>
      <c r="H649" s="33">
        <f>VLOOKUP(C649, pet_household_state!$A$3:$D$53, 3, 0)</f>
        <v>48.6</v>
      </c>
      <c r="I649" s="33">
        <f>VLOOKUP(C649, pet_household_state!$A$3:$D$53, 4, 0)</f>
        <v>2499</v>
      </c>
      <c r="J649" s="33">
        <f t="shared" si="19"/>
        <v>4.2664243757862428</v>
      </c>
      <c r="K649" s="11" t="e">
        <f>VLOOKUP(A649, total_pet_services_county!$A$2:$E$1875,2,0)</f>
        <v>#N/A</v>
      </c>
      <c r="L649" s="11" t="e">
        <f>VLOOKUP(A649,  total_pet_services_county!$A$2:$E$1875, 3, 0)</f>
        <v>#N/A</v>
      </c>
      <c r="M649" s="11" t="e">
        <f>VLOOKUP(A649, total_pet_services_county!$A$2:$E$1875, 4, 0)</f>
        <v>#N/A</v>
      </c>
      <c r="N649" s="11" t="e">
        <f>VLOOKUP(A649, total_pet_services_county!$A$2:$E$1875, 5, 0)</f>
        <v>#N/A</v>
      </c>
    </row>
    <row r="650" spans="1:14" x14ac:dyDescent="0.2">
      <c r="A650" s="57" t="s">
        <v>7302</v>
      </c>
      <c r="B650" s="57" t="s">
        <v>8803</v>
      </c>
      <c r="C650" s="56" t="s">
        <v>3181</v>
      </c>
      <c r="D650" s="56" t="e">
        <f>INDEX(pet_services_county!$A$2:$A$3603,MATCH(A650,pet_services_county!$B$2:$B$3603,0))</f>
        <v>#N/A</v>
      </c>
      <c r="E650" s="61">
        <v>5342</v>
      </c>
      <c r="F650" s="47">
        <f>VLOOKUP(C650, state_pop!$A$2:$B$52, 2, 0)</f>
        <v>12671821</v>
      </c>
      <c r="G650" s="33">
        <f t="shared" si="18"/>
        <v>4.2156529831032175E-4</v>
      </c>
      <c r="H650" s="33">
        <f>VLOOKUP(C650, pet_household_state!$A$3:$D$53, 3, 0)</f>
        <v>48.6</v>
      </c>
      <c r="I650" s="33">
        <f>VLOOKUP(C650, pet_household_state!$A$3:$D$53, 4, 0)</f>
        <v>2499</v>
      </c>
      <c r="J650" s="33">
        <f t="shared" si="19"/>
        <v>1.0534916804774941</v>
      </c>
      <c r="K650" s="11" t="e">
        <f>VLOOKUP(A650, total_pet_services_county!$A$2:$E$1875,2,0)</f>
        <v>#N/A</v>
      </c>
      <c r="L650" s="11" t="e">
        <f>VLOOKUP(A650,  total_pet_services_county!$A$2:$E$1875, 3, 0)</f>
        <v>#N/A</v>
      </c>
      <c r="M650" s="11" t="e">
        <f>VLOOKUP(A650, total_pet_services_county!$A$2:$E$1875, 4, 0)</f>
        <v>#N/A</v>
      </c>
      <c r="N650" s="11" t="e">
        <f>VLOOKUP(A650, total_pet_services_county!$A$2:$E$1875, 5, 0)</f>
        <v>#N/A</v>
      </c>
    </row>
    <row r="651" spans="1:14" x14ac:dyDescent="0.2">
      <c r="A651" s="57" t="s">
        <v>4073</v>
      </c>
      <c r="B651" s="57" t="s">
        <v>8804</v>
      </c>
      <c r="C651" s="56" t="s">
        <v>3181</v>
      </c>
      <c r="D651" s="56" t="str">
        <f>INDEX(pet_services_county!$A$2:$A$3603,MATCH(A651,pet_services_county!$B$2:$B$3603,0))</f>
        <v>0500000US17177</v>
      </c>
      <c r="E651" s="61">
        <v>44498</v>
      </c>
      <c r="F651" s="47">
        <f>VLOOKUP(C651, state_pop!$A$2:$B$52, 2, 0)</f>
        <v>12671821</v>
      </c>
      <c r="G651" s="33">
        <f t="shared" si="18"/>
        <v>3.5115710678046983E-3</v>
      </c>
      <c r="H651" s="33">
        <f>VLOOKUP(C651, pet_household_state!$A$3:$D$53, 3, 0)</f>
        <v>48.6</v>
      </c>
      <c r="I651" s="33">
        <f>VLOOKUP(C651, pet_household_state!$A$3:$D$53, 4, 0)</f>
        <v>2499</v>
      </c>
      <c r="J651" s="33">
        <f t="shared" si="19"/>
        <v>8.7754160984439409</v>
      </c>
      <c r="K651" s="11">
        <f>VLOOKUP(A651, total_pet_services_county!$A$2:$E$1875,2,0)</f>
        <v>12</v>
      </c>
      <c r="L651" s="11">
        <f>VLOOKUP(A651,  total_pet_services_county!$A$2:$E$1875, 3, 0)</f>
        <v>3259</v>
      </c>
      <c r="M651" s="11">
        <f>VLOOKUP(A651, total_pet_services_county!$A$2:$E$1875, 4, 0)</f>
        <v>617</v>
      </c>
      <c r="N651" s="11">
        <f>VLOOKUP(A651, total_pet_services_county!$A$2:$E$1875, 5, 0)</f>
        <v>97</v>
      </c>
    </row>
    <row r="652" spans="1:14" x14ac:dyDescent="0.2">
      <c r="A652" s="57" t="s">
        <v>4075</v>
      </c>
      <c r="B652" s="57" t="s">
        <v>8805</v>
      </c>
      <c r="C652" s="56" t="s">
        <v>3181</v>
      </c>
      <c r="D652" s="56" t="str">
        <f>INDEX(pet_services_county!$A$2:$A$3603,MATCH(A652,pet_services_county!$B$2:$B$3603,0))</f>
        <v>0500000US17179</v>
      </c>
      <c r="E652" s="61">
        <v>131803</v>
      </c>
      <c r="F652" s="47">
        <f>VLOOKUP(C652, state_pop!$A$2:$B$52, 2, 0)</f>
        <v>12671821</v>
      </c>
      <c r="G652" s="33">
        <f t="shared" si="18"/>
        <v>1.0401267505278049E-2</v>
      </c>
      <c r="H652" s="33">
        <f>VLOOKUP(C652, pet_household_state!$A$3:$D$53, 3, 0)</f>
        <v>48.6</v>
      </c>
      <c r="I652" s="33">
        <f>VLOOKUP(C652, pet_household_state!$A$3:$D$53, 4, 0)</f>
        <v>2499</v>
      </c>
      <c r="J652" s="33">
        <f t="shared" si="19"/>
        <v>25.992767495689844</v>
      </c>
      <c r="K652" s="11">
        <f>VLOOKUP(A652, total_pet_services_county!$A$2:$E$1875,2,0)</f>
        <v>31</v>
      </c>
      <c r="L652" s="11">
        <f>VLOOKUP(A652,  total_pet_services_county!$A$2:$E$1875, 3, 0)</f>
        <v>9687</v>
      </c>
      <c r="M652" s="11">
        <f>VLOOKUP(A652, total_pet_services_county!$A$2:$E$1875, 4, 0)</f>
        <v>2232</v>
      </c>
      <c r="N652" s="11">
        <f>VLOOKUP(A652, total_pet_services_county!$A$2:$E$1875, 5, 0)</f>
        <v>314</v>
      </c>
    </row>
    <row r="653" spans="1:14" x14ac:dyDescent="0.2">
      <c r="A653" s="57" t="s">
        <v>4077</v>
      </c>
      <c r="B653" s="57" t="s">
        <v>8442</v>
      </c>
      <c r="C653" s="56" t="s">
        <v>3181</v>
      </c>
      <c r="D653" s="56" t="str">
        <f>INDEX(pet_services_county!$A$2:$A$3603,MATCH(A653,pet_services_county!$B$2:$B$3603,0))</f>
        <v>0500000US17181</v>
      </c>
      <c r="E653" s="61">
        <v>16653</v>
      </c>
      <c r="F653" s="47">
        <f>VLOOKUP(C653, state_pop!$A$2:$B$52, 2, 0)</f>
        <v>12671821</v>
      </c>
      <c r="G653" s="33">
        <f t="shared" si="18"/>
        <v>1.3141757605319708E-3</v>
      </c>
      <c r="H653" s="33">
        <f>VLOOKUP(C653, pet_household_state!$A$3:$D$53, 3, 0)</f>
        <v>48.6</v>
      </c>
      <c r="I653" s="33">
        <f>VLOOKUP(C653, pet_household_state!$A$3:$D$53, 4, 0)</f>
        <v>2499</v>
      </c>
      <c r="J653" s="33">
        <f t="shared" si="19"/>
        <v>3.2841252255693951</v>
      </c>
      <c r="K653" s="11">
        <f>VLOOKUP(A653, total_pet_services_county!$A$2:$E$1875,2,0)</f>
        <v>3</v>
      </c>
      <c r="L653" s="11">
        <f>VLOOKUP(A653,  total_pet_services_county!$A$2:$E$1875, 3, 0)</f>
        <v>1253</v>
      </c>
      <c r="M653" s="11">
        <f>VLOOKUP(A653, total_pet_services_county!$A$2:$E$1875, 4, 0)</f>
        <v>217</v>
      </c>
      <c r="N653" s="11">
        <f>VLOOKUP(A653, total_pet_services_county!$A$2:$E$1875, 5, 0)</f>
        <v>31</v>
      </c>
    </row>
    <row r="654" spans="1:14" x14ac:dyDescent="0.2">
      <c r="A654" s="57" t="s">
        <v>4079</v>
      </c>
      <c r="B654" s="57" t="s">
        <v>8806</v>
      </c>
      <c r="C654" s="56" t="s">
        <v>3181</v>
      </c>
      <c r="D654" s="56" t="str">
        <f>INDEX(pet_services_county!$A$2:$A$3603,MATCH(A654,pet_services_county!$B$2:$B$3603,0))</f>
        <v>0500000US17183</v>
      </c>
      <c r="E654" s="61">
        <v>75758</v>
      </c>
      <c r="F654" s="47">
        <f>VLOOKUP(C654, state_pop!$A$2:$B$52, 2, 0)</f>
        <v>12671821</v>
      </c>
      <c r="G654" s="33">
        <f t="shared" si="18"/>
        <v>5.9784619748022008E-3</v>
      </c>
      <c r="H654" s="33">
        <f>VLOOKUP(C654, pet_household_state!$A$3:$D$53, 3, 0)</f>
        <v>48.6</v>
      </c>
      <c r="I654" s="33">
        <f>VLOOKUP(C654, pet_household_state!$A$3:$D$53, 4, 0)</f>
        <v>2499</v>
      </c>
      <c r="J654" s="33">
        <f t="shared" si="19"/>
        <v>14.9401764750307</v>
      </c>
      <c r="K654" s="11">
        <f>VLOOKUP(A654, total_pet_services_county!$A$2:$E$1875,2,0)</f>
        <v>6</v>
      </c>
      <c r="L654" s="11">
        <f>VLOOKUP(A654,  total_pet_services_county!$A$2:$E$1875, 3, 0)</f>
        <v>2650</v>
      </c>
      <c r="M654" s="11">
        <f>VLOOKUP(A654, total_pet_services_county!$A$2:$E$1875, 4, 0)</f>
        <v>650</v>
      </c>
      <c r="N654" s="11">
        <f>VLOOKUP(A654, total_pet_services_county!$A$2:$E$1875, 5, 0)</f>
        <v>118</v>
      </c>
    </row>
    <row r="655" spans="1:14" x14ac:dyDescent="0.2">
      <c r="A655" s="57" t="s">
        <v>7303</v>
      </c>
      <c r="B655" s="57" t="s">
        <v>8807</v>
      </c>
      <c r="C655" s="56" t="s">
        <v>3181</v>
      </c>
      <c r="D655" s="56" t="e">
        <f>INDEX(pet_services_county!$A$2:$A$3603,MATCH(A655,pet_services_county!$B$2:$B$3603,0))</f>
        <v>#N/A</v>
      </c>
      <c r="E655" s="61">
        <v>11520</v>
      </c>
      <c r="F655" s="47">
        <f>VLOOKUP(C655, state_pop!$A$2:$B$52, 2, 0)</f>
        <v>12671821</v>
      </c>
      <c r="G655" s="33">
        <f t="shared" si="18"/>
        <v>9.091037507553177E-4</v>
      </c>
      <c r="H655" s="33">
        <f>VLOOKUP(C655, pet_household_state!$A$3:$D$53, 3, 0)</f>
        <v>48.6</v>
      </c>
      <c r="I655" s="33">
        <f>VLOOKUP(C655, pet_household_state!$A$3:$D$53, 4, 0)</f>
        <v>2499</v>
      </c>
      <c r="J655" s="33">
        <f t="shared" si="19"/>
        <v>2.271850273137539</v>
      </c>
      <c r="K655" s="11" t="e">
        <f>VLOOKUP(A655, total_pet_services_county!$A$2:$E$1875,2,0)</f>
        <v>#N/A</v>
      </c>
      <c r="L655" s="11" t="e">
        <f>VLOOKUP(A655,  total_pet_services_county!$A$2:$E$1875, 3, 0)</f>
        <v>#N/A</v>
      </c>
      <c r="M655" s="11" t="e">
        <f>VLOOKUP(A655, total_pet_services_county!$A$2:$E$1875, 4, 0)</f>
        <v>#N/A</v>
      </c>
      <c r="N655" s="11" t="e">
        <f>VLOOKUP(A655, total_pet_services_county!$A$2:$E$1875, 5, 0)</f>
        <v>#N/A</v>
      </c>
    </row>
    <row r="656" spans="1:14" x14ac:dyDescent="0.2">
      <c r="A656" s="57" t="s">
        <v>4081</v>
      </c>
      <c r="B656" s="57" t="s">
        <v>8718</v>
      </c>
      <c r="C656" s="56" t="s">
        <v>3181</v>
      </c>
      <c r="D656" s="56" t="str">
        <f>INDEX(pet_services_county!$A$2:$A$3603,MATCH(A656,pet_services_county!$B$2:$B$3603,0))</f>
        <v>0500000US17187</v>
      </c>
      <c r="E656" s="61">
        <v>16844</v>
      </c>
      <c r="F656" s="47">
        <f>VLOOKUP(C656, state_pop!$A$2:$B$52, 2, 0)</f>
        <v>12671821</v>
      </c>
      <c r="G656" s="33">
        <f t="shared" si="18"/>
        <v>1.3292485744550843E-3</v>
      </c>
      <c r="H656" s="33">
        <f>VLOOKUP(C656, pet_household_state!$A$3:$D$53, 3, 0)</f>
        <v>48.6</v>
      </c>
      <c r="I656" s="33">
        <f>VLOOKUP(C656, pet_household_state!$A$3:$D$53, 4, 0)</f>
        <v>2499</v>
      </c>
      <c r="J656" s="33">
        <f t="shared" si="19"/>
        <v>3.3217921875632554</v>
      </c>
      <c r="K656" s="11">
        <f>VLOOKUP(A656, total_pet_services_county!$A$2:$E$1875,2,0)</f>
        <v>4</v>
      </c>
      <c r="L656" s="11">
        <f>VLOOKUP(A656,  total_pet_services_county!$A$2:$E$1875, 3, 0)</f>
        <v>906</v>
      </c>
      <c r="M656" s="11">
        <f>VLOOKUP(A656, total_pet_services_county!$A$2:$E$1875, 4, 0)</f>
        <v>209</v>
      </c>
      <c r="N656" s="11">
        <f>VLOOKUP(A656, total_pet_services_county!$A$2:$E$1875, 5, 0)</f>
        <v>31</v>
      </c>
    </row>
    <row r="657" spans="1:14" x14ac:dyDescent="0.2">
      <c r="A657" s="57" t="s">
        <v>7304</v>
      </c>
      <c r="B657" s="57" t="s">
        <v>8372</v>
      </c>
      <c r="C657" s="56" t="s">
        <v>3181</v>
      </c>
      <c r="D657" s="56" t="e">
        <f>INDEX(pet_services_county!$A$2:$A$3603,MATCH(A657,pet_services_county!$B$2:$B$3603,0))</f>
        <v>#N/A</v>
      </c>
      <c r="E657" s="61">
        <v>13887</v>
      </c>
      <c r="F657" s="47">
        <f>VLOOKUP(C657, state_pop!$A$2:$B$52, 2, 0)</f>
        <v>12671821</v>
      </c>
      <c r="G657" s="33">
        <f t="shared" si="18"/>
        <v>1.0958961620433244E-3</v>
      </c>
      <c r="H657" s="33">
        <f>VLOOKUP(C657, pet_household_state!$A$3:$D$53, 3, 0)</f>
        <v>48.6</v>
      </c>
      <c r="I657" s="33">
        <f>VLOOKUP(C657, pet_household_state!$A$3:$D$53, 4, 0)</f>
        <v>2499</v>
      </c>
      <c r="J657" s="33">
        <f t="shared" si="19"/>
        <v>2.7386445089462677</v>
      </c>
      <c r="K657" s="11" t="e">
        <f>VLOOKUP(A657, total_pet_services_county!$A$2:$E$1875,2,0)</f>
        <v>#N/A</v>
      </c>
      <c r="L657" s="11" t="e">
        <f>VLOOKUP(A657,  total_pet_services_county!$A$2:$E$1875, 3, 0)</f>
        <v>#N/A</v>
      </c>
      <c r="M657" s="11" t="e">
        <f>VLOOKUP(A657, total_pet_services_county!$A$2:$E$1875, 4, 0)</f>
        <v>#N/A</v>
      </c>
      <c r="N657" s="11" t="e">
        <f>VLOOKUP(A657, total_pet_services_county!$A$2:$E$1875, 5, 0)</f>
        <v>#N/A</v>
      </c>
    </row>
    <row r="658" spans="1:14" x14ac:dyDescent="0.2">
      <c r="A658" s="57" t="s">
        <v>7305</v>
      </c>
      <c r="B658" s="57" t="s">
        <v>8719</v>
      </c>
      <c r="C658" s="56" t="s">
        <v>3181</v>
      </c>
      <c r="D658" s="56" t="e">
        <f>INDEX(pet_services_county!$A$2:$A$3603,MATCH(A658,pet_services_county!$B$2:$B$3603,0))</f>
        <v>#N/A</v>
      </c>
      <c r="E658" s="61">
        <v>16215</v>
      </c>
      <c r="F658" s="47">
        <f>VLOOKUP(C658, state_pop!$A$2:$B$52, 2, 0)</f>
        <v>12671821</v>
      </c>
      <c r="G658" s="33">
        <f t="shared" si="18"/>
        <v>1.2796108783417947E-3</v>
      </c>
      <c r="H658" s="33">
        <f>VLOOKUP(C658, pet_household_state!$A$3:$D$53, 3, 0)</f>
        <v>48.6</v>
      </c>
      <c r="I658" s="33">
        <f>VLOOKUP(C658, pet_household_state!$A$3:$D$53, 4, 0)</f>
        <v>2499</v>
      </c>
      <c r="J658" s="33">
        <f t="shared" si="19"/>
        <v>3.197747584976145</v>
      </c>
      <c r="K658" s="11" t="e">
        <f>VLOOKUP(A658, total_pet_services_county!$A$2:$E$1875,2,0)</f>
        <v>#N/A</v>
      </c>
      <c r="L658" s="11" t="e">
        <f>VLOOKUP(A658,  total_pet_services_county!$A$2:$E$1875, 3, 0)</f>
        <v>#N/A</v>
      </c>
      <c r="M658" s="11" t="e">
        <f>VLOOKUP(A658, total_pet_services_county!$A$2:$E$1875, 4, 0)</f>
        <v>#N/A</v>
      </c>
      <c r="N658" s="11" t="e">
        <f>VLOOKUP(A658, total_pet_services_county!$A$2:$E$1875, 5, 0)</f>
        <v>#N/A</v>
      </c>
    </row>
    <row r="659" spans="1:14" x14ac:dyDescent="0.2">
      <c r="A659" s="57" t="s">
        <v>7306</v>
      </c>
      <c r="B659" s="57" t="s">
        <v>8444</v>
      </c>
      <c r="C659" s="56" t="s">
        <v>3181</v>
      </c>
      <c r="D659" s="56" t="e">
        <f>INDEX(pet_services_county!$A$2:$A$3603,MATCH(A659,pet_services_county!$B$2:$B$3603,0))</f>
        <v>#N/A</v>
      </c>
      <c r="E659" s="61">
        <v>13537</v>
      </c>
      <c r="F659" s="47">
        <f>VLOOKUP(C659, state_pop!$A$2:$B$52, 2, 0)</f>
        <v>12671821</v>
      </c>
      <c r="G659" s="33">
        <f t="shared" si="18"/>
        <v>1.0682758223936402E-3</v>
      </c>
      <c r="H659" s="33">
        <f>VLOOKUP(C659, pet_household_state!$A$3:$D$53, 3, 0)</f>
        <v>48.6</v>
      </c>
      <c r="I659" s="33">
        <f>VLOOKUP(C659, pet_household_state!$A$3:$D$53, 4, 0)</f>
        <v>2499</v>
      </c>
      <c r="J659" s="33">
        <f t="shared" si="19"/>
        <v>2.669621280161707</v>
      </c>
      <c r="K659" s="11" t="e">
        <f>VLOOKUP(A659, total_pet_services_county!$A$2:$E$1875,2,0)</f>
        <v>#N/A</v>
      </c>
      <c r="L659" s="11" t="e">
        <f>VLOOKUP(A659,  total_pet_services_county!$A$2:$E$1875, 3, 0)</f>
        <v>#N/A</v>
      </c>
      <c r="M659" s="11" t="e">
        <f>VLOOKUP(A659, total_pet_services_county!$A$2:$E$1875, 4, 0)</f>
        <v>#N/A</v>
      </c>
      <c r="N659" s="11" t="e">
        <f>VLOOKUP(A659, total_pet_services_county!$A$2:$E$1875, 5, 0)</f>
        <v>#N/A</v>
      </c>
    </row>
    <row r="660" spans="1:14" x14ac:dyDescent="0.2">
      <c r="A660" s="57" t="s">
        <v>4083</v>
      </c>
      <c r="B660" s="57" t="s">
        <v>8808</v>
      </c>
      <c r="C660" s="56" t="s">
        <v>3181</v>
      </c>
      <c r="D660" s="56" t="str">
        <f>INDEX(pet_services_county!$A$2:$A$3603,MATCH(A660,pet_services_county!$B$2:$B$3603,0))</f>
        <v>0500000US17195</v>
      </c>
      <c r="E660" s="61">
        <v>55175</v>
      </c>
      <c r="F660" s="47">
        <f>VLOOKUP(C660, state_pop!$A$2:$B$52, 2, 0)</f>
        <v>12671821</v>
      </c>
      <c r="G660" s="33">
        <f t="shared" si="18"/>
        <v>4.3541492576323485E-3</v>
      </c>
      <c r="H660" s="33">
        <f>VLOOKUP(C660, pet_household_state!$A$3:$D$53, 3, 0)</f>
        <v>48.6</v>
      </c>
      <c r="I660" s="33">
        <f>VLOOKUP(C660, pet_household_state!$A$3:$D$53, 4, 0)</f>
        <v>2499</v>
      </c>
      <c r="J660" s="33">
        <f t="shared" si="19"/>
        <v>10.881018994823238</v>
      </c>
      <c r="K660" s="11">
        <f>VLOOKUP(A660, total_pet_services_county!$A$2:$E$1875,2,0)</f>
        <v>3</v>
      </c>
      <c r="L660" s="11">
        <f>VLOOKUP(A660,  total_pet_services_county!$A$2:$E$1875, 3, 0)</f>
        <v>1127</v>
      </c>
      <c r="M660" s="11">
        <f>VLOOKUP(A660, total_pet_services_county!$A$2:$E$1875, 4, 0)</f>
        <v>301</v>
      </c>
      <c r="N660" s="11">
        <f>VLOOKUP(A660, total_pet_services_county!$A$2:$E$1875, 5, 0)</f>
        <v>39</v>
      </c>
    </row>
    <row r="661" spans="1:14" x14ac:dyDescent="0.2">
      <c r="A661" s="57" t="s">
        <v>4085</v>
      </c>
      <c r="B661" s="57" t="s">
        <v>8809</v>
      </c>
      <c r="C661" s="56" t="s">
        <v>3181</v>
      </c>
      <c r="D661" s="56" t="str">
        <f>INDEX(pet_services_county!$A$2:$A$3603,MATCH(A661,pet_services_county!$B$2:$B$3603,0))</f>
        <v>0500000US17197</v>
      </c>
      <c r="E661" s="61">
        <v>690743</v>
      </c>
      <c r="F661" s="47">
        <f>VLOOKUP(C661, state_pop!$A$2:$B$52, 2, 0)</f>
        <v>12671821</v>
      </c>
      <c r="G661" s="33">
        <f t="shared" si="18"/>
        <v>5.4510160773262185E-2</v>
      </c>
      <c r="H661" s="33">
        <f>VLOOKUP(C661, pet_household_state!$A$3:$D$53, 3, 0)</f>
        <v>48.6</v>
      </c>
      <c r="I661" s="33">
        <f>VLOOKUP(C661, pet_household_state!$A$3:$D$53, 4, 0)</f>
        <v>2499</v>
      </c>
      <c r="J661" s="33">
        <f t="shared" si="19"/>
        <v>136.2208917723822</v>
      </c>
      <c r="K661" s="11">
        <f>VLOOKUP(A661, total_pet_services_county!$A$2:$E$1875,2,0)</f>
        <v>137</v>
      </c>
      <c r="L661" s="11">
        <f>VLOOKUP(A661,  total_pet_services_county!$A$2:$E$1875, 3, 0)</f>
        <v>46581</v>
      </c>
      <c r="M661" s="11">
        <f>VLOOKUP(A661, total_pet_services_county!$A$2:$E$1875, 4, 0)</f>
        <v>10663</v>
      </c>
      <c r="N661" s="11">
        <f>VLOOKUP(A661, total_pet_services_county!$A$2:$E$1875, 5, 0)</f>
        <v>1584</v>
      </c>
    </row>
    <row r="662" spans="1:14" x14ac:dyDescent="0.2">
      <c r="A662" s="57" t="s">
        <v>4087</v>
      </c>
      <c r="B662" s="57" t="s">
        <v>8810</v>
      </c>
      <c r="C662" s="56" t="s">
        <v>3181</v>
      </c>
      <c r="D662" s="56" t="str">
        <f>INDEX(pet_services_county!$A$2:$A$3603,MATCH(A662,pet_services_county!$B$2:$B$3603,0))</f>
        <v>0500000US17199</v>
      </c>
      <c r="E662" s="61">
        <v>66597</v>
      </c>
      <c r="F662" s="47">
        <f>VLOOKUP(C662, state_pop!$A$2:$B$52, 2, 0)</f>
        <v>12671821</v>
      </c>
      <c r="G662" s="33">
        <f t="shared" si="18"/>
        <v>5.2555193132857543E-3</v>
      </c>
      <c r="H662" s="33">
        <f>VLOOKUP(C662, pet_household_state!$A$3:$D$53, 3, 0)</f>
        <v>48.6</v>
      </c>
      <c r="I662" s="33">
        <f>VLOOKUP(C662, pet_household_state!$A$3:$D$53, 4, 0)</f>
        <v>2499</v>
      </c>
      <c r="J662" s="33">
        <f t="shared" si="19"/>
        <v>13.133542763901099</v>
      </c>
      <c r="K662" s="11">
        <f>VLOOKUP(A662, total_pet_services_county!$A$2:$E$1875,2,0)</f>
        <v>14</v>
      </c>
      <c r="L662" s="11">
        <f>VLOOKUP(A662,  total_pet_services_county!$A$2:$E$1875, 3, 0)</f>
        <v>3371</v>
      </c>
      <c r="M662" s="11">
        <f>VLOOKUP(A662, total_pet_services_county!$A$2:$E$1875, 4, 0)</f>
        <v>729</v>
      </c>
      <c r="N662" s="11">
        <f>VLOOKUP(A662, total_pet_services_county!$A$2:$E$1875, 5, 0)</f>
        <v>139</v>
      </c>
    </row>
    <row r="663" spans="1:14" x14ac:dyDescent="0.2">
      <c r="A663" s="57" t="s">
        <v>4089</v>
      </c>
      <c r="B663" s="57" t="s">
        <v>8811</v>
      </c>
      <c r="C663" s="56" t="s">
        <v>3181</v>
      </c>
      <c r="D663" s="56" t="str">
        <f>INDEX(pet_services_county!$A$2:$A$3603,MATCH(A663,pet_services_county!$B$2:$B$3603,0))</f>
        <v>0500000US17201</v>
      </c>
      <c r="E663" s="61">
        <v>282572</v>
      </c>
      <c r="F663" s="47">
        <f>VLOOKUP(C663, state_pop!$A$2:$B$52, 2, 0)</f>
        <v>12671821</v>
      </c>
      <c r="G663" s="33">
        <f t="shared" si="18"/>
        <v>2.2299241758544412E-2</v>
      </c>
      <c r="H663" s="33">
        <f>VLOOKUP(C663, pet_household_state!$A$3:$D$53, 3, 0)</f>
        <v>48.6</v>
      </c>
      <c r="I663" s="33">
        <f>VLOOKUP(C663, pet_household_state!$A$3:$D$53, 4, 0)</f>
        <v>2499</v>
      </c>
      <c r="J663" s="33">
        <f t="shared" si="19"/>
        <v>55.725805154602483</v>
      </c>
      <c r="K663" s="11">
        <f>VLOOKUP(A663, total_pet_services_county!$A$2:$E$1875,2,0)</f>
        <v>53</v>
      </c>
      <c r="L663" s="11">
        <f>VLOOKUP(A663,  total_pet_services_county!$A$2:$E$1875, 3, 0)</f>
        <v>13657</v>
      </c>
      <c r="M663" s="11">
        <f>VLOOKUP(A663, total_pet_services_county!$A$2:$E$1875, 4, 0)</f>
        <v>3292</v>
      </c>
      <c r="N663" s="11">
        <f>VLOOKUP(A663, total_pet_services_county!$A$2:$E$1875, 5, 0)</f>
        <v>481</v>
      </c>
    </row>
    <row r="664" spans="1:14" x14ac:dyDescent="0.2">
      <c r="A664" s="57" t="s">
        <v>4091</v>
      </c>
      <c r="B664" s="57" t="s">
        <v>8812</v>
      </c>
      <c r="C664" s="56" t="s">
        <v>3181</v>
      </c>
      <c r="D664" s="56" t="str">
        <f>INDEX(pet_services_county!$A$2:$A$3603,MATCH(A664,pet_services_county!$B$2:$B$3603,0))</f>
        <v>0500000US17203</v>
      </c>
      <c r="E664" s="61">
        <v>38459</v>
      </c>
      <c r="F664" s="47">
        <f>VLOOKUP(C664, state_pop!$A$2:$B$52, 2, 0)</f>
        <v>12671821</v>
      </c>
      <c r="G664" s="33">
        <f t="shared" si="18"/>
        <v>3.0350018359634342E-3</v>
      </c>
      <c r="H664" s="33">
        <f>VLOOKUP(C664, pet_household_state!$A$3:$D$53, 3, 0)</f>
        <v>48.6</v>
      </c>
      <c r="I664" s="33">
        <f>VLOOKUP(C664, pet_household_state!$A$3:$D$53, 4, 0)</f>
        <v>2499</v>
      </c>
      <c r="J664" s="33">
        <f t="shared" si="19"/>
        <v>7.5844695880726221</v>
      </c>
      <c r="K664" s="11">
        <f>VLOOKUP(A664, total_pet_services_county!$A$2:$E$1875,2,0)</f>
        <v>10</v>
      </c>
      <c r="L664" s="11">
        <f>VLOOKUP(A664,  total_pet_services_county!$A$2:$E$1875, 3, 0)</f>
        <v>1022</v>
      </c>
      <c r="M664" s="11">
        <f>VLOOKUP(A664, total_pet_services_county!$A$2:$E$1875, 4, 0)</f>
        <v>172</v>
      </c>
      <c r="N664" s="11">
        <f>VLOOKUP(A664, total_pet_services_county!$A$2:$E$1875, 5, 0)</f>
        <v>35</v>
      </c>
    </row>
    <row r="665" spans="1:14" x14ac:dyDescent="0.2">
      <c r="A665" s="57" t="s">
        <v>4093</v>
      </c>
      <c r="B665" s="57" t="s">
        <v>8503</v>
      </c>
      <c r="C665" s="56" t="s">
        <v>3183</v>
      </c>
      <c r="D665" s="56" t="str">
        <f>INDEX(pet_services_county!$A$2:$A$3603,MATCH(A665,pet_services_county!$B$2:$B$3603,0))</f>
        <v>0500000US18001</v>
      </c>
      <c r="E665" s="61">
        <v>35777</v>
      </c>
      <c r="F665" s="47">
        <f>VLOOKUP(C665, state_pop!$A$2:$B$52, 2, 0)</f>
        <v>6732219</v>
      </c>
      <c r="G665" s="33">
        <f t="shared" si="18"/>
        <v>5.3142953311530712E-3</v>
      </c>
      <c r="H665" s="33">
        <f>VLOOKUP(C665, pet_household_state!$A$3:$D$53, 3, 0)</f>
        <v>69.2</v>
      </c>
      <c r="I665" s="33">
        <f>VLOOKUP(C665, pet_household_state!$A$3:$D$53, 4, 0)</f>
        <v>1847</v>
      </c>
      <c r="J665" s="33">
        <f t="shared" si="19"/>
        <v>9.8155034766397229</v>
      </c>
      <c r="K665" s="11">
        <f>VLOOKUP(A665, total_pet_services_county!$A$2:$E$1875,2,0)</f>
        <v>3</v>
      </c>
      <c r="L665" s="11">
        <f>VLOOKUP(A665,  total_pet_services_county!$A$2:$E$1875, 3, 0)</f>
        <v>770</v>
      </c>
      <c r="M665" s="11">
        <f>VLOOKUP(A665, total_pet_services_county!$A$2:$E$1875, 4, 0)</f>
        <v>169</v>
      </c>
      <c r="N665" s="11">
        <f>VLOOKUP(A665, total_pet_services_county!$A$2:$E$1875, 5, 0)</f>
        <v>22</v>
      </c>
    </row>
    <row r="666" spans="1:14" x14ac:dyDescent="0.2">
      <c r="A666" s="57" t="s">
        <v>4095</v>
      </c>
      <c r="B666" s="57" t="s">
        <v>8813</v>
      </c>
      <c r="C666" s="56" t="s">
        <v>3183</v>
      </c>
      <c r="D666" s="56" t="str">
        <f>INDEX(pet_services_county!$A$2:$A$3603,MATCH(A666,pet_services_county!$B$2:$B$3603,0))</f>
        <v>0500000US18003</v>
      </c>
      <c r="E666" s="61">
        <v>379299</v>
      </c>
      <c r="F666" s="47">
        <f>VLOOKUP(C666, state_pop!$A$2:$B$52, 2, 0)</f>
        <v>6732219</v>
      </c>
      <c r="G666" s="33">
        <f t="shared" si="18"/>
        <v>5.6340858786679403E-2</v>
      </c>
      <c r="H666" s="33">
        <f>VLOOKUP(C666, pet_household_state!$A$3:$D$53, 3, 0)</f>
        <v>69.2</v>
      </c>
      <c r="I666" s="33">
        <f>VLOOKUP(C666, pet_household_state!$A$3:$D$53, 4, 0)</f>
        <v>1847</v>
      </c>
      <c r="J666" s="33">
        <f t="shared" si="19"/>
        <v>104.06156617899686</v>
      </c>
      <c r="K666" s="11">
        <f>VLOOKUP(A666, total_pet_services_county!$A$2:$E$1875,2,0)</f>
        <v>64</v>
      </c>
      <c r="L666" s="11">
        <f>VLOOKUP(A666,  total_pet_services_county!$A$2:$E$1875, 3, 0)</f>
        <v>29961</v>
      </c>
      <c r="M666" s="11">
        <f>VLOOKUP(A666, total_pet_services_county!$A$2:$E$1875, 4, 0)</f>
        <v>7476</v>
      </c>
      <c r="N666" s="11">
        <f>VLOOKUP(A666, total_pet_services_county!$A$2:$E$1875, 5, 0)</f>
        <v>982</v>
      </c>
    </row>
    <row r="667" spans="1:14" x14ac:dyDescent="0.2">
      <c r="A667" s="57" t="s">
        <v>4097</v>
      </c>
      <c r="B667" s="57" t="s">
        <v>8814</v>
      </c>
      <c r="C667" s="56" t="s">
        <v>3183</v>
      </c>
      <c r="D667" s="56" t="str">
        <f>INDEX(pet_services_county!$A$2:$A$3603,MATCH(A667,pet_services_county!$B$2:$B$3603,0))</f>
        <v>0500000US18005</v>
      </c>
      <c r="E667" s="61">
        <v>83779</v>
      </c>
      <c r="F667" s="47">
        <f>VLOOKUP(C667, state_pop!$A$2:$B$52, 2, 0)</f>
        <v>6732219</v>
      </c>
      <c r="G667" s="33">
        <f t="shared" si="18"/>
        <v>1.2444485243275656E-2</v>
      </c>
      <c r="H667" s="33">
        <f>VLOOKUP(C667, pet_household_state!$A$3:$D$53, 3, 0)</f>
        <v>69.2</v>
      </c>
      <c r="I667" s="33">
        <f>VLOOKUP(C667, pet_household_state!$A$3:$D$53, 4, 0)</f>
        <v>1847</v>
      </c>
      <c r="J667" s="33">
        <f t="shared" si="19"/>
        <v>22.984964244330136</v>
      </c>
      <c r="K667" s="11">
        <f>VLOOKUP(A667, total_pet_services_county!$A$2:$E$1875,2,0)</f>
        <v>17</v>
      </c>
      <c r="L667" s="11">
        <f>VLOOKUP(A667,  total_pet_services_county!$A$2:$E$1875, 3, 0)</f>
        <v>3608</v>
      </c>
      <c r="M667" s="11">
        <f>VLOOKUP(A667, total_pet_services_county!$A$2:$E$1875, 4, 0)</f>
        <v>860</v>
      </c>
      <c r="N667" s="11">
        <f>VLOOKUP(A667, total_pet_services_county!$A$2:$E$1875, 5, 0)</f>
        <v>117</v>
      </c>
    </row>
    <row r="668" spans="1:14" x14ac:dyDescent="0.2">
      <c r="A668" s="57" t="s">
        <v>7307</v>
      </c>
      <c r="B668" s="57" t="s">
        <v>8393</v>
      </c>
      <c r="C668" s="56" t="s">
        <v>3183</v>
      </c>
      <c r="D668" s="56" t="e">
        <f>INDEX(pet_services_county!$A$2:$A$3603,MATCH(A668,pet_services_county!$B$2:$B$3603,0))</f>
        <v>#N/A</v>
      </c>
      <c r="E668" s="61">
        <v>8748</v>
      </c>
      <c r="F668" s="47">
        <f>VLOOKUP(C668, state_pop!$A$2:$B$52, 2, 0)</f>
        <v>6732219</v>
      </c>
      <c r="G668" s="33">
        <f t="shared" si="18"/>
        <v>1.2994229688606386E-3</v>
      </c>
      <c r="H668" s="33">
        <f>VLOOKUP(C668, pet_household_state!$A$3:$D$53, 3, 0)</f>
        <v>69.2</v>
      </c>
      <c r="I668" s="33">
        <f>VLOOKUP(C668, pet_household_state!$A$3:$D$53, 4, 0)</f>
        <v>1847</v>
      </c>
      <c r="J668" s="33">
        <f t="shared" si="19"/>
        <v>2.4000342234855996</v>
      </c>
      <c r="K668" s="11" t="e">
        <f>VLOOKUP(A668, total_pet_services_county!$A$2:$E$1875,2,0)</f>
        <v>#N/A</v>
      </c>
      <c r="L668" s="11" t="e">
        <f>VLOOKUP(A668,  total_pet_services_county!$A$2:$E$1875, 3, 0)</f>
        <v>#N/A</v>
      </c>
      <c r="M668" s="11" t="e">
        <f>VLOOKUP(A668, total_pet_services_county!$A$2:$E$1875, 4, 0)</f>
        <v>#N/A</v>
      </c>
      <c r="N668" s="11" t="e">
        <f>VLOOKUP(A668, total_pet_services_county!$A$2:$E$1875, 5, 0)</f>
        <v>#N/A</v>
      </c>
    </row>
    <row r="669" spans="1:14" x14ac:dyDescent="0.2">
      <c r="A669" s="57" t="s">
        <v>7308</v>
      </c>
      <c r="B669" s="57" t="s">
        <v>8815</v>
      </c>
      <c r="C669" s="56" t="s">
        <v>3183</v>
      </c>
      <c r="D669" s="56" t="e">
        <f>INDEX(pet_services_county!$A$2:$A$3603,MATCH(A669,pet_services_county!$B$2:$B$3603,0))</f>
        <v>#N/A</v>
      </c>
      <c r="E669" s="61">
        <v>11758</v>
      </c>
      <c r="F669" s="47">
        <f>VLOOKUP(C669, state_pop!$A$2:$B$52, 2, 0)</f>
        <v>6732219</v>
      </c>
      <c r="G669" s="33">
        <f t="shared" si="18"/>
        <v>1.7465266652793084E-3</v>
      </c>
      <c r="H669" s="33">
        <f>VLOOKUP(C669, pet_household_state!$A$3:$D$53, 3, 0)</f>
        <v>69.2</v>
      </c>
      <c r="I669" s="33">
        <f>VLOOKUP(C669, pet_household_state!$A$3:$D$53, 4, 0)</f>
        <v>1847</v>
      </c>
      <c r="J669" s="33">
        <f t="shared" si="19"/>
        <v>3.2258347507708827</v>
      </c>
      <c r="K669" s="11" t="e">
        <f>VLOOKUP(A669, total_pet_services_county!$A$2:$E$1875,2,0)</f>
        <v>#N/A</v>
      </c>
      <c r="L669" s="11" t="e">
        <f>VLOOKUP(A669,  total_pet_services_county!$A$2:$E$1875, 3, 0)</f>
        <v>#N/A</v>
      </c>
      <c r="M669" s="11" t="e">
        <f>VLOOKUP(A669, total_pet_services_county!$A$2:$E$1875, 4, 0)</f>
        <v>#N/A</v>
      </c>
      <c r="N669" s="11" t="e">
        <f>VLOOKUP(A669, total_pet_services_county!$A$2:$E$1875, 5, 0)</f>
        <v>#N/A</v>
      </c>
    </row>
    <row r="670" spans="1:14" x14ac:dyDescent="0.2">
      <c r="A670" s="57" t="s">
        <v>4099</v>
      </c>
      <c r="B670" s="57" t="s">
        <v>8394</v>
      </c>
      <c r="C670" s="56" t="s">
        <v>3183</v>
      </c>
      <c r="D670" s="56" t="str">
        <f>INDEX(pet_services_county!$A$2:$A$3603,MATCH(A670,pet_services_county!$B$2:$B$3603,0))</f>
        <v>0500000US18011</v>
      </c>
      <c r="E670" s="61">
        <v>67843</v>
      </c>
      <c r="F670" s="47">
        <f>VLOOKUP(C670, state_pop!$A$2:$B$52, 2, 0)</f>
        <v>6732219</v>
      </c>
      <c r="G670" s="33">
        <f t="shared" si="18"/>
        <v>1.0077360822635151E-2</v>
      </c>
      <c r="H670" s="33">
        <f>VLOOKUP(C670, pet_household_state!$A$3:$D$53, 3, 0)</f>
        <v>69.2</v>
      </c>
      <c r="I670" s="33">
        <f>VLOOKUP(C670, pet_household_state!$A$3:$D$53, 4, 0)</f>
        <v>1847</v>
      </c>
      <c r="J670" s="33">
        <f t="shared" si="19"/>
        <v>18.612885439407126</v>
      </c>
      <c r="K670" s="11">
        <f>VLOOKUP(A670, total_pet_services_county!$A$2:$E$1875,2,0)</f>
        <v>22</v>
      </c>
      <c r="L670" s="11">
        <f>VLOOKUP(A670,  total_pet_services_county!$A$2:$E$1875, 3, 0)</f>
        <v>6883</v>
      </c>
      <c r="M670" s="11">
        <f>VLOOKUP(A670, total_pet_services_county!$A$2:$E$1875, 4, 0)</f>
        <v>1451</v>
      </c>
      <c r="N670" s="11">
        <f>VLOOKUP(A670, total_pet_services_county!$A$2:$E$1875, 5, 0)</f>
        <v>277</v>
      </c>
    </row>
    <row r="671" spans="1:14" x14ac:dyDescent="0.2">
      <c r="A671" s="57" t="s">
        <v>7309</v>
      </c>
      <c r="B671" s="57" t="s">
        <v>8761</v>
      </c>
      <c r="C671" s="56" t="s">
        <v>3183</v>
      </c>
      <c r="D671" s="56" t="e">
        <f>INDEX(pet_services_county!$A$2:$A$3603,MATCH(A671,pet_services_county!$B$2:$B$3603,0))</f>
        <v>#N/A</v>
      </c>
      <c r="E671" s="61">
        <v>15092</v>
      </c>
      <c r="F671" s="47">
        <f>VLOOKUP(C671, state_pop!$A$2:$B$52, 2, 0)</f>
        <v>6732219</v>
      </c>
      <c r="G671" s="33">
        <f t="shared" si="18"/>
        <v>2.241757138322446E-3</v>
      </c>
      <c r="H671" s="33">
        <f>VLOOKUP(C671, pet_household_state!$A$3:$D$53, 3, 0)</f>
        <v>69.2</v>
      </c>
      <c r="I671" s="33">
        <f>VLOOKUP(C671, pet_household_state!$A$3:$D$53, 4, 0)</f>
        <v>1847</v>
      </c>
      <c r="J671" s="33">
        <f t="shared" si="19"/>
        <v>4.1405254344815576</v>
      </c>
      <c r="K671" s="11" t="e">
        <f>VLOOKUP(A671, total_pet_services_county!$A$2:$E$1875,2,0)</f>
        <v>#N/A</v>
      </c>
      <c r="L671" s="11" t="e">
        <f>VLOOKUP(A671,  total_pet_services_county!$A$2:$E$1875, 3, 0)</f>
        <v>#N/A</v>
      </c>
      <c r="M671" s="11" t="e">
        <f>VLOOKUP(A671, total_pet_services_county!$A$2:$E$1875, 4, 0)</f>
        <v>#N/A</v>
      </c>
      <c r="N671" s="11" t="e">
        <f>VLOOKUP(A671, total_pet_services_county!$A$2:$E$1875, 5, 0)</f>
        <v>#N/A</v>
      </c>
    </row>
    <row r="672" spans="1:14" x14ac:dyDescent="0.2">
      <c r="A672" s="57" t="s">
        <v>4101</v>
      </c>
      <c r="B672" s="57" t="s">
        <v>8396</v>
      </c>
      <c r="C672" s="56" t="s">
        <v>3183</v>
      </c>
      <c r="D672" s="56" t="str">
        <f>INDEX(pet_services_county!$A$2:$A$3603,MATCH(A672,pet_services_county!$B$2:$B$3603,0))</f>
        <v>0500000US18015</v>
      </c>
      <c r="E672" s="61">
        <v>20257</v>
      </c>
      <c r="F672" s="47">
        <f>VLOOKUP(C672, state_pop!$A$2:$B$52, 2, 0)</f>
        <v>6732219</v>
      </c>
      <c r="G672" s="33">
        <f t="shared" si="18"/>
        <v>3.0089633150674391E-3</v>
      </c>
      <c r="H672" s="33">
        <f>VLOOKUP(C672, pet_household_state!$A$3:$D$53, 3, 0)</f>
        <v>69.2</v>
      </c>
      <c r="I672" s="33">
        <f>VLOOKUP(C672, pet_household_state!$A$3:$D$53, 4, 0)</f>
        <v>1847</v>
      </c>
      <c r="J672" s="33">
        <f t="shared" si="19"/>
        <v>5.5575552429295598</v>
      </c>
      <c r="K672" s="11">
        <f>VLOOKUP(A672, total_pet_services_county!$A$2:$E$1875,2,0)</f>
        <v>4</v>
      </c>
      <c r="L672" s="11">
        <f>VLOOKUP(A672,  total_pet_services_county!$A$2:$E$1875, 3, 0)</f>
        <v>893</v>
      </c>
      <c r="M672" s="11">
        <f>VLOOKUP(A672, total_pet_services_county!$A$2:$E$1875, 4, 0)</f>
        <v>197</v>
      </c>
      <c r="N672" s="11">
        <f>VLOOKUP(A672, total_pet_services_county!$A$2:$E$1875, 5, 0)</f>
        <v>35</v>
      </c>
    </row>
    <row r="673" spans="1:14" x14ac:dyDescent="0.2">
      <c r="A673" s="57" t="s">
        <v>4103</v>
      </c>
      <c r="B673" s="57" t="s">
        <v>8763</v>
      </c>
      <c r="C673" s="56" t="s">
        <v>3183</v>
      </c>
      <c r="D673" s="56" t="str">
        <f>INDEX(pet_services_county!$A$2:$A$3603,MATCH(A673,pet_services_county!$B$2:$B$3603,0))</f>
        <v>0500000US18017</v>
      </c>
      <c r="E673" s="61">
        <v>37689</v>
      </c>
      <c r="F673" s="47">
        <f>VLOOKUP(C673, state_pop!$A$2:$B$52, 2, 0)</f>
        <v>6732219</v>
      </c>
      <c r="G673" s="33">
        <f t="shared" ref="G673:G736" si="20">E673/F673</f>
        <v>5.5983027290110437E-3</v>
      </c>
      <c r="H673" s="33">
        <f>VLOOKUP(C673, pet_household_state!$A$3:$D$53, 3, 0)</f>
        <v>69.2</v>
      </c>
      <c r="I673" s="33">
        <f>VLOOKUP(C673, pet_household_state!$A$3:$D$53, 4, 0)</f>
        <v>1847</v>
      </c>
      <c r="J673" s="33">
        <f t="shared" ref="J673:J736" si="21">G673*I673</f>
        <v>10.340065140483398</v>
      </c>
      <c r="K673" s="11">
        <f>VLOOKUP(A673, total_pet_services_county!$A$2:$E$1875,2,0)</f>
        <v>5</v>
      </c>
      <c r="L673" s="11">
        <f>VLOOKUP(A673,  total_pet_services_county!$A$2:$E$1875, 3, 0)</f>
        <v>1299</v>
      </c>
      <c r="M673" s="11">
        <f>VLOOKUP(A673, total_pet_services_county!$A$2:$E$1875, 4, 0)</f>
        <v>309</v>
      </c>
      <c r="N673" s="11">
        <f>VLOOKUP(A673, total_pet_services_county!$A$2:$E$1875, 5, 0)</f>
        <v>50</v>
      </c>
    </row>
    <row r="674" spans="1:14" x14ac:dyDescent="0.2">
      <c r="A674" s="57" t="s">
        <v>4105</v>
      </c>
      <c r="B674" s="57" t="s">
        <v>8398</v>
      </c>
      <c r="C674" s="56" t="s">
        <v>3183</v>
      </c>
      <c r="D674" s="56" t="str">
        <f>INDEX(pet_services_county!$A$2:$A$3603,MATCH(A674,pet_services_county!$B$2:$B$3603,0))</f>
        <v>0500000US18019</v>
      </c>
      <c r="E674" s="61">
        <v>118302</v>
      </c>
      <c r="F674" s="47">
        <f>VLOOKUP(C674, state_pop!$A$2:$B$52, 2, 0)</f>
        <v>6732219</v>
      </c>
      <c r="G674" s="33">
        <f t="shared" si="20"/>
        <v>1.7572512124159955E-2</v>
      </c>
      <c r="H674" s="33">
        <f>VLOOKUP(C674, pet_household_state!$A$3:$D$53, 3, 0)</f>
        <v>69.2</v>
      </c>
      <c r="I674" s="33">
        <f>VLOOKUP(C674, pet_household_state!$A$3:$D$53, 4, 0)</f>
        <v>1847</v>
      </c>
      <c r="J674" s="33">
        <f t="shared" si="21"/>
        <v>32.456429893323438</v>
      </c>
      <c r="K674" s="11">
        <f>VLOOKUP(A674, total_pet_services_county!$A$2:$E$1875,2,0)</f>
        <v>17</v>
      </c>
      <c r="L674" s="11">
        <f>VLOOKUP(A674,  total_pet_services_county!$A$2:$E$1875, 3, 0)</f>
        <v>4892</v>
      </c>
      <c r="M674" s="11">
        <f>VLOOKUP(A674, total_pet_services_county!$A$2:$E$1875, 4, 0)</f>
        <v>1238</v>
      </c>
      <c r="N674" s="11">
        <f>VLOOKUP(A674, total_pet_services_county!$A$2:$E$1875, 5, 0)</f>
        <v>191</v>
      </c>
    </row>
    <row r="675" spans="1:14" x14ac:dyDescent="0.2">
      <c r="A675" s="57" t="s">
        <v>7310</v>
      </c>
      <c r="B675" s="57" t="s">
        <v>8321</v>
      </c>
      <c r="C675" s="56" t="s">
        <v>3183</v>
      </c>
      <c r="D675" s="56" t="e">
        <f>INDEX(pet_services_county!$A$2:$A$3603,MATCH(A675,pet_services_county!$B$2:$B$3603,0))</f>
        <v>#N/A</v>
      </c>
      <c r="E675" s="61">
        <v>26225</v>
      </c>
      <c r="F675" s="47">
        <f>VLOOKUP(C675, state_pop!$A$2:$B$52, 2, 0)</f>
        <v>6732219</v>
      </c>
      <c r="G675" s="33">
        <f t="shared" si="20"/>
        <v>3.8954466573354195E-3</v>
      </c>
      <c r="H675" s="33">
        <f>VLOOKUP(C675, pet_household_state!$A$3:$D$53, 3, 0)</f>
        <v>69.2</v>
      </c>
      <c r="I675" s="33">
        <f>VLOOKUP(C675, pet_household_state!$A$3:$D$53, 4, 0)</f>
        <v>1847</v>
      </c>
      <c r="J675" s="33">
        <f t="shared" si="21"/>
        <v>7.1948899760985201</v>
      </c>
      <c r="K675" s="11" t="e">
        <f>VLOOKUP(A675, total_pet_services_county!$A$2:$E$1875,2,0)</f>
        <v>#N/A</v>
      </c>
      <c r="L675" s="11" t="e">
        <f>VLOOKUP(A675,  total_pet_services_county!$A$2:$E$1875, 3, 0)</f>
        <v>#N/A</v>
      </c>
      <c r="M675" s="11" t="e">
        <f>VLOOKUP(A675, total_pet_services_county!$A$2:$E$1875, 4, 0)</f>
        <v>#N/A</v>
      </c>
      <c r="N675" s="11" t="e">
        <f>VLOOKUP(A675, total_pet_services_county!$A$2:$E$1875, 5, 0)</f>
        <v>#N/A</v>
      </c>
    </row>
    <row r="676" spans="1:14" x14ac:dyDescent="0.2">
      <c r="A676" s="57" t="s">
        <v>4107</v>
      </c>
      <c r="B676" s="57" t="s">
        <v>8766</v>
      </c>
      <c r="C676" s="56" t="s">
        <v>3183</v>
      </c>
      <c r="D676" s="56" t="str">
        <f>INDEX(pet_services_county!$A$2:$A$3603,MATCH(A676,pet_services_county!$B$2:$B$3603,0))</f>
        <v>0500000US18023</v>
      </c>
      <c r="E676" s="61">
        <v>32399</v>
      </c>
      <c r="F676" s="47">
        <f>VLOOKUP(C676, state_pop!$A$2:$B$52, 2, 0)</f>
        <v>6732219</v>
      </c>
      <c r="G676" s="33">
        <f t="shared" si="20"/>
        <v>4.8125291230127834E-3</v>
      </c>
      <c r="H676" s="33">
        <f>VLOOKUP(C676, pet_household_state!$A$3:$D$53, 3, 0)</f>
        <v>69.2</v>
      </c>
      <c r="I676" s="33">
        <f>VLOOKUP(C676, pet_household_state!$A$3:$D$53, 4, 0)</f>
        <v>1847</v>
      </c>
      <c r="J676" s="33">
        <f t="shared" si="21"/>
        <v>8.8887412902046101</v>
      </c>
      <c r="K676" s="11">
        <f>VLOOKUP(A676, total_pet_services_county!$A$2:$E$1875,2,0)</f>
        <v>4</v>
      </c>
      <c r="L676" s="11">
        <f>VLOOKUP(A676,  total_pet_services_county!$A$2:$E$1875, 3, 0)</f>
        <v>1346</v>
      </c>
      <c r="M676" s="11">
        <f>VLOOKUP(A676, total_pet_services_county!$A$2:$E$1875, 4, 0)</f>
        <v>283</v>
      </c>
      <c r="N676" s="11">
        <f>VLOOKUP(A676, total_pet_services_county!$A$2:$E$1875, 5, 0)</f>
        <v>44</v>
      </c>
    </row>
    <row r="677" spans="1:14" x14ac:dyDescent="0.2">
      <c r="A677" s="57" t="s">
        <v>7311</v>
      </c>
      <c r="B677" s="57" t="s">
        <v>8403</v>
      </c>
      <c r="C677" s="56" t="s">
        <v>3183</v>
      </c>
      <c r="D677" s="56" t="e">
        <f>INDEX(pet_services_county!$A$2:$A$3603,MATCH(A677,pet_services_county!$B$2:$B$3603,0))</f>
        <v>#N/A</v>
      </c>
      <c r="E677" s="61">
        <v>10577</v>
      </c>
      <c r="F677" s="47">
        <f>VLOOKUP(C677, state_pop!$A$2:$B$52, 2, 0)</f>
        <v>6732219</v>
      </c>
      <c r="G677" s="33">
        <f t="shared" si="20"/>
        <v>1.5711015936944416E-3</v>
      </c>
      <c r="H677" s="33">
        <f>VLOOKUP(C677, pet_household_state!$A$3:$D$53, 3, 0)</f>
        <v>69.2</v>
      </c>
      <c r="I677" s="33">
        <f>VLOOKUP(C677, pet_household_state!$A$3:$D$53, 4, 0)</f>
        <v>1847</v>
      </c>
      <c r="J677" s="33">
        <f t="shared" si="21"/>
        <v>2.9018246435536335</v>
      </c>
      <c r="K677" s="11" t="e">
        <f>VLOOKUP(A677, total_pet_services_county!$A$2:$E$1875,2,0)</f>
        <v>#N/A</v>
      </c>
      <c r="L677" s="11" t="e">
        <f>VLOOKUP(A677,  total_pet_services_county!$A$2:$E$1875, 3, 0)</f>
        <v>#N/A</v>
      </c>
      <c r="M677" s="11" t="e">
        <f>VLOOKUP(A677, total_pet_services_county!$A$2:$E$1875, 4, 0)</f>
        <v>#N/A</v>
      </c>
      <c r="N677" s="11" t="e">
        <f>VLOOKUP(A677, total_pet_services_county!$A$2:$E$1875, 5, 0)</f>
        <v>#N/A</v>
      </c>
    </row>
    <row r="678" spans="1:14" x14ac:dyDescent="0.2">
      <c r="A678" s="57" t="s">
        <v>4109</v>
      </c>
      <c r="B678" s="57" t="s">
        <v>8816</v>
      </c>
      <c r="C678" s="56" t="s">
        <v>3183</v>
      </c>
      <c r="D678" s="56" t="str">
        <f>INDEX(pet_services_county!$A$2:$A$3603,MATCH(A678,pet_services_county!$B$2:$B$3603,0))</f>
        <v>0500000US18027</v>
      </c>
      <c r="E678" s="61">
        <v>33351</v>
      </c>
      <c r="F678" s="47">
        <f>VLOOKUP(C678, state_pop!$A$2:$B$52, 2, 0)</f>
        <v>6732219</v>
      </c>
      <c r="G678" s="33">
        <f t="shared" si="20"/>
        <v>4.953938664205665E-3</v>
      </c>
      <c r="H678" s="33">
        <f>VLOOKUP(C678, pet_household_state!$A$3:$D$53, 3, 0)</f>
        <v>69.2</v>
      </c>
      <c r="I678" s="33">
        <f>VLOOKUP(C678, pet_household_state!$A$3:$D$53, 4, 0)</f>
        <v>1847</v>
      </c>
      <c r="J678" s="33">
        <f t="shared" si="21"/>
        <v>9.1499247127878629</v>
      </c>
      <c r="K678" s="11">
        <f>VLOOKUP(A678, total_pet_services_county!$A$2:$E$1875,2,0)</f>
        <v>6</v>
      </c>
      <c r="L678" s="11">
        <f>VLOOKUP(A678,  total_pet_services_county!$A$2:$E$1875, 3, 0)</f>
        <v>749</v>
      </c>
      <c r="M678" s="11">
        <f>VLOOKUP(A678, total_pet_services_county!$A$2:$E$1875, 4, 0)</f>
        <v>170</v>
      </c>
      <c r="N678" s="11">
        <f>VLOOKUP(A678, total_pet_services_county!$A$2:$E$1875, 5, 0)</f>
        <v>32</v>
      </c>
    </row>
    <row r="679" spans="1:14" x14ac:dyDescent="0.2">
      <c r="A679" s="57" t="s">
        <v>4111</v>
      </c>
      <c r="B679" s="57" t="s">
        <v>8817</v>
      </c>
      <c r="C679" s="56" t="s">
        <v>3183</v>
      </c>
      <c r="D679" s="56" t="str">
        <f>INDEX(pet_services_county!$A$2:$A$3603,MATCH(A679,pet_services_county!$B$2:$B$3603,0))</f>
        <v>0500000US18029</v>
      </c>
      <c r="E679" s="61">
        <v>49458</v>
      </c>
      <c r="F679" s="47">
        <f>VLOOKUP(C679, state_pop!$A$2:$B$52, 2, 0)</f>
        <v>6732219</v>
      </c>
      <c r="G679" s="33">
        <f t="shared" si="20"/>
        <v>7.3464633280646398E-3</v>
      </c>
      <c r="H679" s="33">
        <f>VLOOKUP(C679, pet_household_state!$A$3:$D$53, 3, 0)</f>
        <v>69.2</v>
      </c>
      <c r="I679" s="33">
        <f>VLOOKUP(C679, pet_household_state!$A$3:$D$53, 4, 0)</f>
        <v>1847</v>
      </c>
      <c r="J679" s="33">
        <f t="shared" si="21"/>
        <v>13.568917766935389</v>
      </c>
      <c r="K679" s="11">
        <f>VLOOKUP(A679, total_pet_services_county!$A$2:$E$1875,2,0)</f>
        <v>6</v>
      </c>
      <c r="L679" s="11">
        <f>VLOOKUP(A679,  total_pet_services_county!$A$2:$E$1875, 3, 0)</f>
        <v>1544</v>
      </c>
      <c r="M679" s="11">
        <f>VLOOKUP(A679, total_pet_services_county!$A$2:$E$1875, 4, 0)</f>
        <v>386</v>
      </c>
      <c r="N679" s="11">
        <f>VLOOKUP(A679, total_pet_services_county!$A$2:$E$1875, 5, 0)</f>
        <v>49</v>
      </c>
    </row>
    <row r="680" spans="1:14" x14ac:dyDescent="0.2">
      <c r="A680" s="57" t="s">
        <v>4113</v>
      </c>
      <c r="B680" s="57" t="s">
        <v>8649</v>
      </c>
      <c r="C680" s="56" t="s">
        <v>3183</v>
      </c>
      <c r="D680" s="56" t="str">
        <f>INDEX(pet_services_county!$A$2:$A$3603,MATCH(A680,pet_services_county!$B$2:$B$3603,0))</f>
        <v>0500000US18031</v>
      </c>
      <c r="E680" s="61">
        <v>26559</v>
      </c>
      <c r="F680" s="47">
        <f>VLOOKUP(C680, state_pop!$A$2:$B$52, 2, 0)</f>
        <v>6732219</v>
      </c>
      <c r="G680" s="33">
        <f t="shared" si="20"/>
        <v>3.9450588283001485E-3</v>
      </c>
      <c r="H680" s="33">
        <f>VLOOKUP(C680, pet_household_state!$A$3:$D$53, 3, 0)</f>
        <v>69.2</v>
      </c>
      <c r="I680" s="33">
        <f>VLOOKUP(C680, pet_household_state!$A$3:$D$53, 4, 0)</f>
        <v>1847</v>
      </c>
      <c r="J680" s="33">
        <f t="shared" si="21"/>
        <v>7.2865236558703739</v>
      </c>
      <c r="K680" s="11">
        <f>VLOOKUP(A680, total_pet_services_county!$A$2:$E$1875,2,0)</f>
        <v>7</v>
      </c>
      <c r="L680" s="11">
        <f>VLOOKUP(A680,  total_pet_services_county!$A$2:$E$1875, 3, 0)</f>
        <v>928</v>
      </c>
      <c r="M680" s="11">
        <f>VLOOKUP(A680, total_pet_services_county!$A$2:$E$1875, 4, 0)</f>
        <v>192</v>
      </c>
      <c r="N680" s="11">
        <f>VLOOKUP(A680, total_pet_services_county!$A$2:$E$1875, 5, 0)</f>
        <v>25</v>
      </c>
    </row>
    <row r="681" spans="1:14" x14ac:dyDescent="0.2">
      <c r="A681" s="57" t="s">
        <v>4115</v>
      </c>
      <c r="B681" s="57" t="s">
        <v>8332</v>
      </c>
      <c r="C681" s="56" t="s">
        <v>3183</v>
      </c>
      <c r="D681" s="56" t="str">
        <f>INDEX(pet_services_county!$A$2:$A$3603,MATCH(A681,pet_services_county!$B$2:$B$3603,0))</f>
        <v>0500000US18033</v>
      </c>
      <c r="E681" s="61">
        <v>43475</v>
      </c>
      <c r="F681" s="47">
        <f>VLOOKUP(C681, state_pop!$A$2:$B$52, 2, 0)</f>
        <v>6732219</v>
      </c>
      <c r="G681" s="33">
        <f t="shared" si="20"/>
        <v>6.4577518942862669E-3</v>
      </c>
      <c r="H681" s="33">
        <f>VLOOKUP(C681, pet_household_state!$A$3:$D$53, 3, 0)</f>
        <v>69.2</v>
      </c>
      <c r="I681" s="33">
        <f>VLOOKUP(C681, pet_household_state!$A$3:$D$53, 4, 0)</f>
        <v>1847</v>
      </c>
      <c r="J681" s="33">
        <f t="shared" si="21"/>
        <v>11.927467748746736</v>
      </c>
      <c r="K681" s="11">
        <f>VLOOKUP(A681, total_pet_services_county!$A$2:$E$1875,2,0)</f>
        <v>6</v>
      </c>
      <c r="L681" s="11">
        <f>VLOOKUP(A681,  total_pet_services_county!$A$2:$E$1875, 3, 0)</f>
        <v>2080</v>
      </c>
      <c r="M681" s="11">
        <f>VLOOKUP(A681, total_pet_services_county!$A$2:$E$1875, 4, 0)</f>
        <v>389</v>
      </c>
      <c r="N681" s="11">
        <f>VLOOKUP(A681, total_pet_services_county!$A$2:$E$1875, 5, 0)</f>
        <v>43</v>
      </c>
    </row>
    <row r="682" spans="1:14" x14ac:dyDescent="0.2">
      <c r="A682" s="57" t="s">
        <v>4117</v>
      </c>
      <c r="B682" s="57" t="s">
        <v>8818</v>
      </c>
      <c r="C682" s="56" t="s">
        <v>3183</v>
      </c>
      <c r="D682" s="56" t="str">
        <f>INDEX(pet_services_county!$A$2:$A$3603,MATCH(A682,pet_services_county!$B$2:$B$3603,0))</f>
        <v>0500000US18035</v>
      </c>
      <c r="E682" s="61">
        <v>114135</v>
      </c>
      <c r="F682" s="47">
        <f>VLOOKUP(C682, state_pop!$A$2:$B$52, 2, 0)</f>
        <v>6732219</v>
      </c>
      <c r="G682" s="33">
        <f t="shared" si="20"/>
        <v>1.6953548302573045E-2</v>
      </c>
      <c r="H682" s="33">
        <f>VLOOKUP(C682, pet_household_state!$A$3:$D$53, 3, 0)</f>
        <v>69.2</v>
      </c>
      <c r="I682" s="33">
        <f>VLOOKUP(C682, pet_household_state!$A$3:$D$53, 4, 0)</f>
        <v>1847</v>
      </c>
      <c r="J682" s="33">
        <f t="shared" si="21"/>
        <v>31.313203714852413</v>
      </c>
      <c r="K682" s="11">
        <f>VLOOKUP(A682, total_pet_services_county!$A$2:$E$1875,2,0)</f>
        <v>15</v>
      </c>
      <c r="L682" s="11">
        <f>VLOOKUP(A682,  total_pet_services_county!$A$2:$E$1875, 3, 0)</f>
        <v>4329</v>
      </c>
      <c r="M682" s="11">
        <f>VLOOKUP(A682, total_pet_services_county!$A$2:$E$1875, 4, 0)</f>
        <v>925</v>
      </c>
      <c r="N682" s="11">
        <f>VLOOKUP(A682, total_pet_services_county!$A$2:$E$1875, 5, 0)</f>
        <v>157</v>
      </c>
    </row>
    <row r="683" spans="1:14" x14ac:dyDescent="0.2">
      <c r="A683" s="57" t="s">
        <v>4119</v>
      </c>
      <c r="B683" s="57" t="s">
        <v>8819</v>
      </c>
      <c r="C683" s="56" t="s">
        <v>3183</v>
      </c>
      <c r="D683" s="56" t="str">
        <f>INDEX(pet_services_county!$A$2:$A$3603,MATCH(A683,pet_services_county!$B$2:$B$3603,0))</f>
        <v>0500000US18037</v>
      </c>
      <c r="E683" s="61">
        <v>42736</v>
      </c>
      <c r="F683" s="47">
        <f>VLOOKUP(C683, state_pop!$A$2:$B$52, 2, 0)</f>
        <v>6732219</v>
      </c>
      <c r="G683" s="33">
        <f t="shared" si="20"/>
        <v>6.3479812525409525E-3</v>
      </c>
      <c r="H683" s="33">
        <f>VLOOKUP(C683, pet_household_state!$A$3:$D$53, 3, 0)</f>
        <v>69.2</v>
      </c>
      <c r="I683" s="33">
        <f>VLOOKUP(C683, pet_household_state!$A$3:$D$53, 4, 0)</f>
        <v>1847</v>
      </c>
      <c r="J683" s="33">
        <f t="shared" si="21"/>
        <v>11.72472137344314</v>
      </c>
      <c r="K683" s="11">
        <f>VLOOKUP(A683, total_pet_services_county!$A$2:$E$1875,2,0)</f>
        <v>11</v>
      </c>
      <c r="L683" s="11">
        <f>VLOOKUP(A683,  total_pet_services_county!$A$2:$E$1875, 3, 0)</f>
        <v>1885</v>
      </c>
      <c r="M683" s="11">
        <f>VLOOKUP(A683, total_pet_services_county!$A$2:$E$1875, 4, 0)</f>
        <v>443</v>
      </c>
      <c r="N683" s="11">
        <f>VLOOKUP(A683, total_pet_services_county!$A$2:$E$1875, 5, 0)</f>
        <v>84</v>
      </c>
    </row>
    <row r="684" spans="1:14" x14ac:dyDescent="0.2">
      <c r="A684" s="57" t="s">
        <v>4121</v>
      </c>
      <c r="B684" s="57" t="s">
        <v>8820</v>
      </c>
      <c r="C684" s="56" t="s">
        <v>3183</v>
      </c>
      <c r="D684" s="56" t="str">
        <f>INDEX(pet_services_county!$A$2:$A$3603,MATCH(A684,pet_services_county!$B$2:$B$3603,0))</f>
        <v>0500000US18039</v>
      </c>
      <c r="E684" s="61">
        <v>206341</v>
      </c>
      <c r="F684" s="47">
        <f>VLOOKUP(C684, state_pop!$A$2:$B$52, 2, 0)</f>
        <v>6732219</v>
      </c>
      <c r="G684" s="33">
        <f t="shared" si="20"/>
        <v>3.0649775356386952E-2</v>
      </c>
      <c r="H684" s="33">
        <f>VLOOKUP(C684, pet_household_state!$A$3:$D$53, 3, 0)</f>
        <v>69.2</v>
      </c>
      <c r="I684" s="33">
        <f>VLOOKUP(C684, pet_household_state!$A$3:$D$53, 4, 0)</f>
        <v>1847</v>
      </c>
      <c r="J684" s="33">
        <f t="shared" si="21"/>
        <v>56.610135083246703</v>
      </c>
      <c r="K684" s="11">
        <f>VLOOKUP(A684, total_pet_services_county!$A$2:$E$1875,2,0)</f>
        <v>36</v>
      </c>
      <c r="L684" s="11">
        <f>VLOOKUP(A684,  total_pet_services_county!$A$2:$E$1875, 3, 0)</f>
        <v>10436</v>
      </c>
      <c r="M684" s="11">
        <f>VLOOKUP(A684, total_pet_services_county!$A$2:$E$1875, 4, 0)</f>
        <v>2416</v>
      </c>
      <c r="N684" s="11">
        <f>VLOOKUP(A684, total_pet_services_county!$A$2:$E$1875, 5, 0)</f>
        <v>326</v>
      </c>
    </row>
    <row r="685" spans="1:14" x14ac:dyDescent="0.2">
      <c r="A685" s="57" t="s">
        <v>7312</v>
      </c>
      <c r="B685" s="57" t="s">
        <v>8336</v>
      </c>
      <c r="C685" s="56" t="s">
        <v>3183</v>
      </c>
      <c r="D685" s="56" t="e">
        <f>INDEX(pet_services_county!$A$2:$A$3603,MATCH(A685,pet_services_county!$B$2:$B$3603,0))</f>
        <v>#N/A</v>
      </c>
      <c r="E685" s="61">
        <v>23102</v>
      </c>
      <c r="F685" s="47">
        <f>VLOOKUP(C685, state_pop!$A$2:$B$52, 2, 0)</f>
        <v>6732219</v>
      </c>
      <c r="G685" s="33">
        <f t="shared" si="20"/>
        <v>3.4315580048717965E-3</v>
      </c>
      <c r="H685" s="33">
        <f>VLOOKUP(C685, pet_household_state!$A$3:$D$53, 3, 0)</f>
        <v>69.2</v>
      </c>
      <c r="I685" s="33">
        <f>VLOOKUP(C685, pet_household_state!$A$3:$D$53, 4, 0)</f>
        <v>1847</v>
      </c>
      <c r="J685" s="33">
        <f t="shared" si="21"/>
        <v>6.3380876349982085</v>
      </c>
      <c r="K685" s="11" t="e">
        <f>VLOOKUP(A685, total_pet_services_county!$A$2:$E$1875,2,0)</f>
        <v>#N/A</v>
      </c>
      <c r="L685" s="11" t="e">
        <f>VLOOKUP(A685,  total_pet_services_county!$A$2:$E$1875, 3, 0)</f>
        <v>#N/A</v>
      </c>
      <c r="M685" s="11" t="e">
        <f>VLOOKUP(A685, total_pet_services_county!$A$2:$E$1875, 4, 0)</f>
        <v>#N/A</v>
      </c>
      <c r="N685" s="11" t="e">
        <f>VLOOKUP(A685, total_pet_services_county!$A$2:$E$1875, 5, 0)</f>
        <v>#N/A</v>
      </c>
    </row>
    <row r="686" spans="1:14" x14ac:dyDescent="0.2">
      <c r="A686" s="57" t="s">
        <v>4123</v>
      </c>
      <c r="B686" s="57" t="s">
        <v>8659</v>
      </c>
      <c r="C686" s="56" t="s">
        <v>3183</v>
      </c>
      <c r="D686" s="56" t="str">
        <f>INDEX(pet_services_county!$A$2:$A$3603,MATCH(A686,pet_services_county!$B$2:$B$3603,0))</f>
        <v>0500000US18043</v>
      </c>
      <c r="E686" s="61">
        <v>78522</v>
      </c>
      <c r="F686" s="47">
        <f>VLOOKUP(C686, state_pop!$A$2:$B$52, 2, 0)</f>
        <v>6732219</v>
      </c>
      <c r="G686" s="33">
        <f t="shared" si="20"/>
        <v>1.166361343860026E-2</v>
      </c>
      <c r="H686" s="33">
        <f>VLOOKUP(C686, pet_household_state!$A$3:$D$53, 3, 0)</f>
        <v>69.2</v>
      </c>
      <c r="I686" s="33">
        <f>VLOOKUP(C686, pet_household_state!$A$3:$D$53, 4, 0)</f>
        <v>1847</v>
      </c>
      <c r="J686" s="33">
        <f t="shared" si="21"/>
        <v>21.542694021094679</v>
      </c>
      <c r="K686" s="11">
        <f>VLOOKUP(A686, total_pet_services_county!$A$2:$E$1875,2,0)</f>
        <v>12</v>
      </c>
      <c r="L686" s="11">
        <f>VLOOKUP(A686,  total_pet_services_county!$A$2:$E$1875, 3, 0)</f>
        <v>4409</v>
      </c>
      <c r="M686" s="11">
        <f>VLOOKUP(A686, total_pet_services_county!$A$2:$E$1875, 4, 0)</f>
        <v>1002</v>
      </c>
      <c r="N686" s="11">
        <f>VLOOKUP(A686, total_pet_services_county!$A$2:$E$1875, 5, 0)</f>
        <v>152</v>
      </c>
    </row>
    <row r="687" spans="1:14" x14ac:dyDescent="0.2">
      <c r="A687" s="57" t="s">
        <v>7313</v>
      </c>
      <c r="B687" s="57" t="s">
        <v>8821</v>
      </c>
      <c r="C687" s="56" t="s">
        <v>3183</v>
      </c>
      <c r="D687" s="56" t="e">
        <f>INDEX(pet_services_county!$A$2:$A$3603,MATCH(A687,pet_services_county!$B$2:$B$3603,0))</f>
        <v>#N/A</v>
      </c>
      <c r="E687" s="61">
        <v>16346</v>
      </c>
      <c r="F687" s="47">
        <f>VLOOKUP(C687, state_pop!$A$2:$B$52, 2, 0)</f>
        <v>6732219</v>
      </c>
      <c r="G687" s="33">
        <f t="shared" si="20"/>
        <v>2.4280255885912208E-3</v>
      </c>
      <c r="H687" s="33">
        <f>VLOOKUP(C687, pet_household_state!$A$3:$D$53, 3, 0)</f>
        <v>69.2</v>
      </c>
      <c r="I687" s="33">
        <f>VLOOKUP(C687, pet_household_state!$A$3:$D$53, 4, 0)</f>
        <v>1847</v>
      </c>
      <c r="J687" s="33">
        <f t="shared" si="21"/>
        <v>4.4845632621279847</v>
      </c>
      <c r="K687" s="11" t="e">
        <f>VLOOKUP(A687, total_pet_services_county!$A$2:$E$1875,2,0)</f>
        <v>#N/A</v>
      </c>
      <c r="L687" s="11" t="e">
        <f>VLOOKUP(A687,  total_pet_services_county!$A$2:$E$1875, 3, 0)</f>
        <v>#N/A</v>
      </c>
      <c r="M687" s="11" t="e">
        <f>VLOOKUP(A687, total_pet_services_county!$A$2:$E$1875, 4, 0)</f>
        <v>#N/A</v>
      </c>
      <c r="N687" s="11" t="e">
        <f>VLOOKUP(A687, total_pet_services_county!$A$2:$E$1875, 5, 0)</f>
        <v>#N/A</v>
      </c>
    </row>
    <row r="688" spans="1:14" x14ac:dyDescent="0.2">
      <c r="A688" s="57" t="s">
        <v>4125</v>
      </c>
      <c r="B688" s="57" t="s">
        <v>8337</v>
      </c>
      <c r="C688" s="56" t="s">
        <v>3183</v>
      </c>
      <c r="D688" s="56" t="str">
        <f>INDEX(pet_services_county!$A$2:$A$3603,MATCH(A688,pet_services_county!$B$2:$B$3603,0))</f>
        <v>0500000US18047</v>
      </c>
      <c r="E688" s="61">
        <v>22758</v>
      </c>
      <c r="F688" s="47">
        <f>VLOOKUP(C688, state_pop!$A$2:$B$52, 2, 0)</f>
        <v>6732219</v>
      </c>
      <c r="G688" s="33">
        <f t="shared" si="20"/>
        <v>3.3804604395668053E-3</v>
      </c>
      <c r="H688" s="33">
        <f>VLOOKUP(C688, pet_household_state!$A$3:$D$53, 3, 0)</f>
        <v>69.2</v>
      </c>
      <c r="I688" s="33">
        <f>VLOOKUP(C688, pet_household_state!$A$3:$D$53, 4, 0)</f>
        <v>1847</v>
      </c>
      <c r="J688" s="33">
        <f t="shared" si="21"/>
        <v>6.2437104318798893</v>
      </c>
      <c r="K688" s="11">
        <f>VLOOKUP(A688, total_pet_services_county!$A$2:$E$1875,2,0)</f>
        <v>3</v>
      </c>
      <c r="L688" s="11">
        <f>VLOOKUP(A688,  total_pet_services_county!$A$2:$E$1875, 3, 0)</f>
        <v>301</v>
      </c>
      <c r="M688" s="11">
        <f>VLOOKUP(A688, total_pet_services_county!$A$2:$E$1875, 4, 0)</f>
        <v>38</v>
      </c>
      <c r="N688" s="11">
        <f>VLOOKUP(A688, total_pet_services_county!$A$2:$E$1875, 5, 0)</f>
        <v>6</v>
      </c>
    </row>
    <row r="689" spans="1:14" x14ac:dyDescent="0.2">
      <c r="A689" s="57" t="s">
        <v>7314</v>
      </c>
      <c r="B689" s="57" t="s">
        <v>8409</v>
      </c>
      <c r="C689" s="56" t="s">
        <v>3183</v>
      </c>
      <c r="D689" s="56" t="e">
        <f>INDEX(pet_services_county!$A$2:$A$3603,MATCH(A689,pet_services_county!$B$2:$B$3603,0))</f>
        <v>#N/A</v>
      </c>
      <c r="E689" s="61">
        <v>19974</v>
      </c>
      <c r="F689" s="47">
        <f>VLOOKUP(C689, state_pop!$A$2:$B$52, 2, 0)</f>
        <v>6732219</v>
      </c>
      <c r="G689" s="33">
        <f t="shared" si="20"/>
        <v>2.9669266552380426E-3</v>
      </c>
      <c r="H689" s="33">
        <f>VLOOKUP(C689, pet_household_state!$A$3:$D$53, 3, 0)</f>
        <v>69.2</v>
      </c>
      <c r="I689" s="33">
        <f>VLOOKUP(C689, pet_household_state!$A$3:$D$53, 4, 0)</f>
        <v>1847</v>
      </c>
      <c r="J689" s="33">
        <f t="shared" si="21"/>
        <v>5.479913532224665</v>
      </c>
      <c r="K689" s="11" t="e">
        <f>VLOOKUP(A689, total_pet_services_county!$A$2:$E$1875,2,0)</f>
        <v>#N/A</v>
      </c>
      <c r="L689" s="11" t="e">
        <f>VLOOKUP(A689,  total_pet_services_county!$A$2:$E$1875, 3, 0)</f>
        <v>#N/A</v>
      </c>
      <c r="M689" s="11" t="e">
        <f>VLOOKUP(A689, total_pet_services_county!$A$2:$E$1875, 4, 0)</f>
        <v>#N/A</v>
      </c>
      <c r="N689" s="11" t="e">
        <f>VLOOKUP(A689, total_pet_services_county!$A$2:$E$1875, 5, 0)</f>
        <v>#N/A</v>
      </c>
    </row>
    <row r="690" spans="1:14" x14ac:dyDescent="0.2">
      <c r="A690" s="57" t="s">
        <v>7315</v>
      </c>
      <c r="B690" s="57" t="s">
        <v>8822</v>
      </c>
      <c r="C690" s="56" t="s">
        <v>3183</v>
      </c>
      <c r="D690" s="56" t="e">
        <f>INDEX(pet_services_county!$A$2:$A$3603,MATCH(A690,pet_services_county!$B$2:$B$3603,0))</f>
        <v>#N/A</v>
      </c>
      <c r="E690" s="61">
        <v>33659</v>
      </c>
      <c r="F690" s="47">
        <f>VLOOKUP(C690, state_pop!$A$2:$B$52, 2, 0)</f>
        <v>6732219</v>
      </c>
      <c r="G690" s="33">
        <f t="shared" si="20"/>
        <v>4.9996888098857153E-3</v>
      </c>
      <c r="H690" s="33">
        <f>VLOOKUP(C690, pet_household_state!$A$3:$D$53, 3, 0)</f>
        <v>69.2</v>
      </c>
      <c r="I690" s="33">
        <f>VLOOKUP(C690, pet_household_state!$A$3:$D$53, 4, 0)</f>
        <v>1847</v>
      </c>
      <c r="J690" s="33">
        <f t="shared" si="21"/>
        <v>9.234425231858916</v>
      </c>
      <c r="K690" s="11" t="e">
        <f>VLOOKUP(A690, total_pet_services_county!$A$2:$E$1875,2,0)</f>
        <v>#N/A</v>
      </c>
      <c r="L690" s="11" t="e">
        <f>VLOOKUP(A690,  total_pet_services_county!$A$2:$E$1875, 3, 0)</f>
        <v>#N/A</v>
      </c>
      <c r="M690" s="11" t="e">
        <f>VLOOKUP(A690, total_pet_services_county!$A$2:$E$1875, 4, 0)</f>
        <v>#N/A</v>
      </c>
      <c r="N690" s="11" t="e">
        <f>VLOOKUP(A690, total_pet_services_county!$A$2:$E$1875, 5, 0)</f>
        <v>#N/A</v>
      </c>
    </row>
    <row r="691" spans="1:14" x14ac:dyDescent="0.2">
      <c r="A691" s="57" t="s">
        <v>4127</v>
      </c>
      <c r="B691" s="57" t="s">
        <v>8411</v>
      </c>
      <c r="C691" s="56" t="s">
        <v>3183</v>
      </c>
      <c r="D691" s="56" t="str">
        <f>INDEX(pet_services_county!$A$2:$A$3603,MATCH(A691,pet_services_county!$B$2:$B$3603,0))</f>
        <v>0500000US18053</v>
      </c>
      <c r="E691" s="61">
        <v>65769</v>
      </c>
      <c r="F691" s="47">
        <f>VLOOKUP(C691, state_pop!$A$2:$B$52, 2, 0)</f>
        <v>6732219</v>
      </c>
      <c r="G691" s="33">
        <f t="shared" si="20"/>
        <v>9.7692900364649456E-3</v>
      </c>
      <c r="H691" s="33">
        <f>VLOOKUP(C691, pet_household_state!$A$3:$D$53, 3, 0)</f>
        <v>69.2</v>
      </c>
      <c r="I691" s="33">
        <f>VLOOKUP(C691, pet_household_state!$A$3:$D$53, 4, 0)</f>
        <v>1847</v>
      </c>
      <c r="J691" s="33">
        <f t="shared" si="21"/>
        <v>18.043878697350756</v>
      </c>
      <c r="K691" s="11">
        <f>VLOOKUP(A691, total_pet_services_county!$A$2:$E$1875,2,0)</f>
        <v>14</v>
      </c>
      <c r="L691" s="11">
        <f>VLOOKUP(A691,  total_pet_services_county!$A$2:$E$1875, 3, 0)</f>
        <v>2509</v>
      </c>
      <c r="M691" s="11">
        <f>VLOOKUP(A691, total_pet_services_county!$A$2:$E$1875, 4, 0)</f>
        <v>634</v>
      </c>
      <c r="N691" s="11">
        <f>VLOOKUP(A691, total_pet_services_county!$A$2:$E$1875, 5, 0)</f>
        <v>111</v>
      </c>
    </row>
    <row r="692" spans="1:14" x14ac:dyDescent="0.2">
      <c r="A692" s="57" t="s">
        <v>4129</v>
      </c>
      <c r="B692" s="57" t="s">
        <v>8339</v>
      </c>
      <c r="C692" s="56" t="s">
        <v>3183</v>
      </c>
      <c r="D692" s="56" t="str">
        <f>INDEX(pet_services_county!$A$2:$A$3603,MATCH(A692,pet_services_county!$B$2:$B$3603,0))</f>
        <v>0500000US18055</v>
      </c>
      <c r="E692" s="61">
        <v>31922</v>
      </c>
      <c r="F692" s="47">
        <f>VLOOKUP(C692, state_pop!$A$2:$B$52, 2, 0)</f>
        <v>6732219</v>
      </c>
      <c r="G692" s="33">
        <f t="shared" si="20"/>
        <v>4.7416758129823168E-3</v>
      </c>
      <c r="H692" s="33">
        <f>VLOOKUP(C692, pet_household_state!$A$3:$D$53, 3, 0)</f>
        <v>69.2</v>
      </c>
      <c r="I692" s="33">
        <f>VLOOKUP(C692, pet_household_state!$A$3:$D$53, 4, 0)</f>
        <v>1847</v>
      </c>
      <c r="J692" s="33">
        <f t="shared" si="21"/>
        <v>8.7578752265783386</v>
      </c>
      <c r="K692" s="11">
        <f>VLOOKUP(A692, total_pet_services_county!$A$2:$E$1875,2,0)</f>
        <v>4</v>
      </c>
      <c r="L692" s="11">
        <f>VLOOKUP(A692,  total_pet_services_county!$A$2:$E$1875, 3, 0)</f>
        <v>1131</v>
      </c>
      <c r="M692" s="11">
        <f>VLOOKUP(A692, total_pet_services_county!$A$2:$E$1875, 4, 0)</f>
        <v>220</v>
      </c>
      <c r="N692" s="11">
        <f>VLOOKUP(A692, total_pet_services_county!$A$2:$E$1875, 5, 0)</f>
        <v>47</v>
      </c>
    </row>
    <row r="693" spans="1:14" x14ac:dyDescent="0.2">
      <c r="A693" s="57" t="s">
        <v>4131</v>
      </c>
      <c r="B693" s="57" t="s">
        <v>8586</v>
      </c>
      <c r="C693" s="56" t="s">
        <v>3183</v>
      </c>
      <c r="D693" s="56" t="str">
        <f>INDEX(pet_services_county!$A$2:$A$3603,MATCH(A693,pet_services_county!$B$2:$B$3603,0))</f>
        <v>0500000US18057</v>
      </c>
      <c r="E693" s="61">
        <v>338011</v>
      </c>
      <c r="F693" s="47">
        <f>VLOOKUP(C693, state_pop!$A$2:$B$52, 2, 0)</f>
        <v>6732219</v>
      </c>
      <c r="G693" s="33">
        <f t="shared" si="20"/>
        <v>5.0207962634608291E-2</v>
      </c>
      <c r="H693" s="33">
        <f>VLOOKUP(C693, pet_household_state!$A$3:$D$53, 3, 0)</f>
        <v>69.2</v>
      </c>
      <c r="I693" s="33">
        <f>VLOOKUP(C693, pet_household_state!$A$3:$D$53, 4, 0)</f>
        <v>1847</v>
      </c>
      <c r="J693" s="33">
        <f t="shared" si="21"/>
        <v>92.734106986121517</v>
      </c>
      <c r="K693" s="11">
        <f>VLOOKUP(A693, total_pet_services_county!$A$2:$E$1875,2,0)</f>
        <v>87</v>
      </c>
      <c r="L693" s="11">
        <f>VLOOKUP(A693,  total_pet_services_county!$A$2:$E$1875, 3, 0)</f>
        <v>36787</v>
      </c>
      <c r="M693" s="11">
        <f>VLOOKUP(A693, total_pet_services_county!$A$2:$E$1875, 4, 0)</f>
        <v>8421</v>
      </c>
      <c r="N693" s="11">
        <f>VLOOKUP(A693, total_pet_services_county!$A$2:$E$1875, 5, 0)</f>
        <v>1194</v>
      </c>
    </row>
    <row r="694" spans="1:14" x14ac:dyDescent="0.2">
      <c r="A694" s="57" t="s">
        <v>4133</v>
      </c>
      <c r="B694" s="57" t="s">
        <v>8669</v>
      </c>
      <c r="C694" s="56" t="s">
        <v>3183</v>
      </c>
      <c r="D694" s="56" t="str">
        <f>INDEX(pet_services_county!$A$2:$A$3603,MATCH(A694,pet_services_county!$B$2:$B$3603,0))</f>
        <v>0500000US18059</v>
      </c>
      <c r="E694" s="61">
        <v>78168</v>
      </c>
      <c r="F694" s="47">
        <f>VLOOKUP(C694, state_pop!$A$2:$B$52, 2, 0)</f>
        <v>6732219</v>
      </c>
      <c r="G694" s="33">
        <f t="shared" si="20"/>
        <v>1.1611030478955007E-2</v>
      </c>
      <c r="H694" s="33">
        <f>VLOOKUP(C694, pet_household_state!$A$3:$D$53, 3, 0)</f>
        <v>69.2</v>
      </c>
      <c r="I694" s="33">
        <f>VLOOKUP(C694, pet_household_state!$A$3:$D$53, 4, 0)</f>
        <v>1847</v>
      </c>
      <c r="J694" s="33">
        <f t="shared" si="21"/>
        <v>21.445573294629899</v>
      </c>
      <c r="K694" s="11">
        <f>VLOOKUP(A694, total_pet_services_county!$A$2:$E$1875,2,0)</f>
        <v>16</v>
      </c>
      <c r="L694" s="11">
        <f>VLOOKUP(A694,  total_pet_services_county!$A$2:$E$1875, 3, 0)</f>
        <v>2399</v>
      </c>
      <c r="M694" s="11">
        <f>VLOOKUP(A694, total_pet_services_county!$A$2:$E$1875, 4, 0)</f>
        <v>477</v>
      </c>
      <c r="N694" s="11">
        <f>VLOOKUP(A694, total_pet_services_county!$A$2:$E$1875, 5, 0)</f>
        <v>80</v>
      </c>
    </row>
    <row r="695" spans="1:14" x14ac:dyDescent="0.2">
      <c r="A695" s="57" t="s">
        <v>4135</v>
      </c>
      <c r="B695" s="57" t="s">
        <v>8823</v>
      </c>
      <c r="C695" s="56" t="s">
        <v>3183</v>
      </c>
      <c r="D695" s="56" t="str">
        <f>INDEX(pet_services_county!$A$2:$A$3603,MATCH(A695,pet_services_county!$B$2:$B$3603,0))</f>
        <v>0500000US18061</v>
      </c>
      <c r="E695" s="61">
        <v>40515</v>
      </c>
      <c r="F695" s="47">
        <f>VLOOKUP(C695, state_pop!$A$2:$B$52, 2, 0)</f>
        <v>6732219</v>
      </c>
      <c r="G695" s="33">
        <f t="shared" si="20"/>
        <v>6.0180751695689044E-3</v>
      </c>
      <c r="H695" s="33">
        <f>VLOOKUP(C695, pet_household_state!$A$3:$D$53, 3, 0)</f>
        <v>69.2</v>
      </c>
      <c r="I695" s="33">
        <f>VLOOKUP(C695, pet_household_state!$A$3:$D$53, 4, 0)</f>
        <v>1847</v>
      </c>
      <c r="J695" s="33">
        <f t="shared" si="21"/>
        <v>11.115384838193766</v>
      </c>
      <c r="K695" s="11">
        <f>VLOOKUP(A695, total_pet_services_county!$A$2:$E$1875,2,0)</f>
        <v>5</v>
      </c>
      <c r="L695" s="11">
        <f>VLOOKUP(A695,  total_pet_services_county!$A$2:$E$1875, 3, 0)</f>
        <v>977</v>
      </c>
      <c r="M695" s="11">
        <f>VLOOKUP(A695, total_pet_services_county!$A$2:$E$1875, 4, 0)</f>
        <v>231</v>
      </c>
      <c r="N695" s="11">
        <f>VLOOKUP(A695, total_pet_services_county!$A$2:$E$1875, 5, 0)</f>
        <v>35</v>
      </c>
    </row>
    <row r="696" spans="1:14" x14ac:dyDescent="0.2">
      <c r="A696" s="57" t="s">
        <v>4137</v>
      </c>
      <c r="B696" s="57" t="s">
        <v>8824</v>
      </c>
      <c r="C696" s="56" t="s">
        <v>3183</v>
      </c>
      <c r="D696" s="56" t="str">
        <f>INDEX(pet_services_county!$A$2:$A$3603,MATCH(A696,pet_services_county!$B$2:$B$3603,0))</f>
        <v>0500000US18063</v>
      </c>
      <c r="E696" s="61">
        <v>170311</v>
      </c>
      <c r="F696" s="47">
        <f>VLOOKUP(C696, state_pop!$A$2:$B$52, 2, 0)</f>
        <v>6732219</v>
      </c>
      <c r="G696" s="33">
        <f t="shared" si="20"/>
        <v>2.5297899548425266E-2</v>
      </c>
      <c r="H696" s="33">
        <f>VLOOKUP(C696, pet_household_state!$A$3:$D$53, 3, 0)</f>
        <v>69.2</v>
      </c>
      <c r="I696" s="33">
        <f>VLOOKUP(C696, pet_household_state!$A$3:$D$53, 4, 0)</f>
        <v>1847</v>
      </c>
      <c r="J696" s="33">
        <f t="shared" si="21"/>
        <v>46.725220465941469</v>
      </c>
      <c r="K696" s="11">
        <f>VLOOKUP(A696, total_pet_services_county!$A$2:$E$1875,2,0)</f>
        <v>30</v>
      </c>
      <c r="L696" s="11">
        <f>VLOOKUP(A696,  total_pet_services_county!$A$2:$E$1875, 3, 0)</f>
        <v>10707</v>
      </c>
      <c r="M696" s="11">
        <f>VLOOKUP(A696, total_pet_services_county!$A$2:$E$1875, 4, 0)</f>
        <v>2498</v>
      </c>
      <c r="N696" s="11">
        <f>VLOOKUP(A696, total_pet_services_county!$A$2:$E$1875, 5, 0)</f>
        <v>328</v>
      </c>
    </row>
    <row r="697" spans="1:14" x14ac:dyDescent="0.2">
      <c r="A697" s="57" t="s">
        <v>4139</v>
      </c>
      <c r="B697" s="57" t="s">
        <v>8341</v>
      </c>
      <c r="C697" s="56" t="s">
        <v>3183</v>
      </c>
      <c r="D697" s="56" t="str">
        <f>INDEX(pet_services_county!$A$2:$A$3603,MATCH(A697,pet_services_county!$B$2:$B$3603,0))</f>
        <v>0500000US18065</v>
      </c>
      <c r="E697" s="61">
        <v>47972</v>
      </c>
      <c r="F697" s="47">
        <f>VLOOKUP(C697, state_pop!$A$2:$B$52, 2, 0)</f>
        <v>6732219</v>
      </c>
      <c r="G697" s="33">
        <f t="shared" si="20"/>
        <v>7.125733729101801E-3</v>
      </c>
      <c r="H697" s="33">
        <f>VLOOKUP(C697, pet_household_state!$A$3:$D$53, 3, 0)</f>
        <v>69.2</v>
      </c>
      <c r="I697" s="33">
        <f>VLOOKUP(C697, pet_household_state!$A$3:$D$53, 4, 0)</f>
        <v>1847</v>
      </c>
      <c r="J697" s="33">
        <f t="shared" si="21"/>
        <v>13.161230197651026</v>
      </c>
      <c r="K697" s="11">
        <f>VLOOKUP(A697, total_pet_services_county!$A$2:$E$1875,2,0)</f>
        <v>5</v>
      </c>
      <c r="L697" s="11">
        <f>VLOOKUP(A697,  total_pet_services_county!$A$2:$E$1875, 3, 0)</f>
        <v>1033</v>
      </c>
      <c r="M697" s="11">
        <f>VLOOKUP(A697, total_pet_services_county!$A$2:$E$1875, 4, 0)</f>
        <v>229</v>
      </c>
      <c r="N697" s="11">
        <f>VLOOKUP(A697, total_pet_services_county!$A$2:$E$1875, 5, 0)</f>
        <v>36</v>
      </c>
    </row>
    <row r="698" spans="1:14" x14ac:dyDescent="0.2">
      <c r="A698" s="57" t="s">
        <v>4141</v>
      </c>
      <c r="B698" s="57" t="s">
        <v>8414</v>
      </c>
      <c r="C698" s="56" t="s">
        <v>3183</v>
      </c>
      <c r="D698" s="56" t="str">
        <f>INDEX(pet_services_county!$A$2:$A$3603,MATCH(A698,pet_services_county!$B$2:$B$3603,0))</f>
        <v>0500000US18067</v>
      </c>
      <c r="E698" s="61">
        <v>82544</v>
      </c>
      <c r="F698" s="47">
        <f>VLOOKUP(C698, state_pop!$A$2:$B$52, 2, 0)</f>
        <v>6732219</v>
      </c>
      <c r="G698" s="33">
        <f t="shared" si="20"/>
        <v>1.2261039042253379E-2</v>
      </c>
      <c r="H698" s="33">
        <f>VLOOKUP(C698, pet_household_state!$A$3:$D$53, 3, 0)</f>
        <v>69.2</v>
      </c>
      <c r="I698" s="33">
        <f>VLOOKUP(C698, pet_household_state!$A$3:$D$53, 4, 0)</f>
        <v>1847</v>
      </c>
      <c r="J698" s="33">
        <f t="shared" si="21"/>
        <v>22.646139111041993</v>
      </c>
      <c r="K698" s="11">
        <f>VLOOKUP(A698, total_pet_services_county!$A$2:$E$1875,2,0)</f>
        <v>22</v>
      </c>
      <c r="L698" s="11">
        <f>VLOOKUP(A698,  total_pet_services_county!$A$2:$E$1875, 3, 0)</f>
        <v>4560</v>
      </c>
      <c r="M698" s="11">
        <f>VLOOKUP(A698, total_pet_services_county!$A$2:$E$1875, 4, 0)</f>
        <v>1170</v>
      </c>
      <c r="N698" s="11">
        <f>VLOOKUP(A698, total_pet_services_county!$A$2:$E$1875, 5, 0)</f>
        <v>210</v>
      </c>
    </row>
    <row r="699" spans="1:14" x14ac:dyDescent="0.2">
      <c r="A699" s="57" t="s">
        <v>4143</v>
      </c>
      <c r="B699" s="57" t="s">
        <v>8825</v>
      </c>
      <c r="C699" s="56" t="s">
        <v>3183</v>
      </c>
      <c r="D699" s="56" t="str">
        <f>INDEX(pet_services_county!$A$2:$A$3603,MATCH(A699,pet_services_county!$B$2:$B$3603,0))</f>
        <v>0500000US18069</v>
      </c>
      <c r="E699" s="61">
        <v>36520</v>
      </c>
      <c r="F699" s="47">
        <f>VLOOKUP(C699, state_pop!$A$2:$B$52, 2, 0)</f>
        <v>6732219</v>
      </c>
      <c r="G699" s="33">
        <f t="shared" si="20"/>
        <v>5.4246601306344906E-3</v>
      </c>
      <c r="H699" s="33">
        <f>VLOOKUP(C699, pet_household_state!$A$3:$D$53, 3, 0)</f>
        <v>69.2</v>
      </c>
      <c r="I699" s="33">
        <f>VLOOKUP(C699, pet_household_state!$A$3:$D$53, 4, 0)</f>
        <v>1847</v>
      </c>
      <c r="J699" s="33">
        <f t="shared" si="21"/>
        <v>10.019347261281904</v>
      </c>
      <c r="K699" s="11">
        <f>VLOOKUP(A699, total_pet_services_county!$A$2:$E$1875,2,0)</f>
        <v>3</v>
      </c>
      <c r="L699" s="11">
        <f>VLOOKUP(A699,  total_pet_services_county!$A$2:$E$1875, 3, 0)</f>
        <v>782</v>
      </c>
      <c r="M699" s="11">
        <f>VLOOKUP(A699, total_pet_services_county!$A$2:$E$1875, 4, 0)</f>
        <v>203</v>
      </c>
      <c r="N699" s="11">
        <f>VLOOKUP(A699, total_pet_services_county!$A$2:$E$1875, 5, 0)</f>
        <v>23</v>
      </c>
    </row>
    <row r="700" spans="1:14" x14ac:dyDescent="0.2">
      <c r="A700" s="57" t="s">
        <v>4145</v>
      </c>
      <c r="B700" s="57" t="s">
        <v>8343</v>
      </c>
      <c r="C700" s="56" t="s">
        <v>3183</v>
      </c>
      <c r="D700" s="56" t="str">
        <f>INDEX(pet_services_county!$A$2:$A$3603,MATCH(A700,pet_services_county!$B$2:$B$3603,0))</f>
        <v>0500000US18071</v>
      </c>
      <c r="E700" s="61">
        <v>44231</v>
      </c>
      <c r="F700" s="47">
        <f>VLOOKUP(C700, state_pop!$A$2:$B$52, 2, 0)</f>
        <v>6732219</v>
      </c>
      <c r="G700" s="33">
        <f t="shared" si="20"/>
        <v>6.5700477064100258E-3</v>
      </c>
      <c r="H700" s="33">
        <f>VLOOKUP(C700, pet_household_state!$A$3:$D$53, 3, 0)</f>
        <v>69.2</v>
      </c>
      <c r="I700" s="33">
        <f>VLOOKUP(C700, pet_household_state!$A$3:$D$53, 4, 0)</f>
        <v>1847</v>
      </c>
      <c r="J700" s="33">
        <f t="shared" si="21"/>
        <v>12.134878113739317</v>
      </c>
      <c r="K700" s="11">
        <f>VLOOKUP(A700, total_pet_services_county!$A$2:$E$1875,2,0)</f>
        <v>7</v>
      </c>
      <c r="L700" s="11">
        <f>VLOOKUP(A700,  total_pet_services_county!$A$2:$E$1875, 3, 0)</f>
        <v>2267</v>
      </c>
      <c r="M700" s="11">
        <f>VLOOKUP(A700, total_pet_services_county!$A$2:$E$1875, 4, 0)</f>
        <v>483</v>
      </c>
      <c r="N700" s="11">
        <f>VLOOKUP(A700, total_pet_services_county!$A$2:$E$1875, 5, 0)</f>
        <v>71</v>
      </c>
    </row>
    <row r="701" spans="1:14" x14ac:dyDescent="0.2">
      <c r="A701" s="57" t="s">
        <v>4147</v>
      </c>
      <c r="B701" s="57" t="s">
        <v>8675</v>
      </c>
      <c r="C701" s="56" t="s">
        <v>3183</v>
      </c>
      <c r="D701" s="56" t="str">
        <f>INDEX(pet_services_county!$A$2:$A$3603,MATCH(A701,pet_services_county!$B$2:$B$3603,0))</f>
        <v>0500000US18073</v>
      </c>
      <c r="E701" s="61">
        <v>33562</v>
      </c>
      <c r="F701" s="47">
        <f>VLOOKUP(C701, state_pop!$A$2:$B$52, 2, 0)</f>
        <v>6732219</v>
      </c>
      <c r="G701" s="33">
        <f t="shared" si="20"/>
        <v>4.9852804847851798E-3</v>
      </c>
      <c r="H701" s="33">
        <f>VLOOKUP(C701, pet_household_state!$A$3:$D$53, 3, 0)</f>
        <v>69.2</v>
      </c>
      <c r="I701" s="33">
        <f>VLOOKUP(C701, pet_household_state!$A$3:$D$53, 4, 0)</f>
        <v>1847</v>
      </c>
      <c r="J701" s="33">
        <f t="shared" si="21"/>
        <v>9.2078130553982263</v>
      </c>
      <c r="K701" s="11">
        <f>VLOOKUP(A701, total_pet_services_county!$A$2:$E$1875,2,0)</f>
        <v>9</v>
      </c>
      <c r="L701" s="11">
        <f>VLOOKUP(A701,  total_pet_services_county!$A$2:$E$1875, 3, 0)</f>
        <v>1956</v>
      </c>
      <c r="M701" s="11">
        <f>VLOOKUP(A701, total_pet_services_county!$A$2:$E$1875, 4, 0)</f>
        <v>469</v>
      </c>
      <c r="N701" s="11">
        <f>VLOOKUP(A701, total_pet_services_county!$A$2:$E$1875, 5, 0)</f>
        <v>76</v>
      </c>
    </row>
    <row r="702" spans="1:14" x14ac:dyDescent="0.2">
      <c r="A702" s="57" t="s">
        <v>7316</v>
      </c>
      <c r="B702" s="57" t="s">
        <v>8826</v>
      </c>
      <c r="C702" s="56" t="s">
        <v>3183</v>
      </c>
      <c r="D702" s="56" t="e">
        <f>INDEX(pet_services_county!$A$2:$A$3603,MATCH(A702,pet_services_county!$B$2:$B$3603,0))</f>
        <v>#N/A</v>
      </c>
      <c r="E702" s="61">
        <v>20436</v>
      </c>
      <c r="F702" s="47">
        <f>VLOOKUP(C702, state_pop!$A$2:$B$52, 2, 0)</f>
        <v>6732219</v>
      </c>
      <c r="G702" s="33">
        <f t="shared" si="20"/>
        <v>3.0355518737581176E-3</v>
      </c>
      <c r="H702" s="33">
        <f>VLOOKUP(C702, pet_household_state!$A$3:$D$53, 3, 0)</f>
        <v>69.2</v>
      </c>
      <c r="I702" s="33">
        <f>VLOOKUP(C702, pet_household_state!$A$3:$D$53, 4, 0)</f>
        <v>1847</v>
      </c>
      <c r="J702" s="33">
        <f t="shared" si="21"/>
        <v>5.6066643108312428</v>
      </c>
      <c r="K702" s="11" t="e">
        <f>VLOOKUP(A702, total_pet_services_county!$A$2:$E$1875,2,0)</f>
        <v>#N/A</v>
      </c>
      <c r="L702" s="11" t="e">
        <f>VLOOKUP(A702,  total_pet_services_county!$A$2:$E$1875, 3, 0)</f>
        <v>#N/A</v>
      </c>
      <c r="M702" s="11" t="e">
        <f>VLOOKUP(A702, total_pet_services_county!$A$2:$E$1875, 4, 0)</f>
        <v>#N/A</v>
      </c>
      <c r="N702" s="11" t="e">
        <f>VLOOKUP(A702, total_pet_services_county!$A$2:$E$1875, 5, 0)</f>
        <v>#N/A</v>
      </c>
    </row>
    <row r="703" spans="1:14" x14ac:dyDescent="0.2">
      <c r="A703" s="57" t="s">
        <v>4149</v>
      </c>
      <c r="B703" s="57" t="s">
        <v>8344</v>
      </c>
      <c r="C703" s="56" t="s">
        <v>3183</v>
      </c>
      <c r="D703" s="56" t="str">
        <f>INDEX(pet_services_county!$A$2:$A$3603,MATCH(A703,pet_services_county!$B$2:$B$3603,0))</f>
        <v>0500000US18077</v>
      </c>
      <c r="E703" s="61">
        <v>32308</v>
      </c>
      <c r="F703" s="47">
        <f>VLOOKUP(C703, state_pop!$A$2:$B$52, 2, 0)</f>
        <v>6732219</v>
      </c>
      <c r="G703" s="33">
        <f t="shared" si="20"/>
        <v>4.7990120345164054E-3</v>
      </c>
      <c r="H703" s="33">
        <f>VLOOKUP(C703, pet_household_state!$A$3:$D$53, 3, 0)</f>
        <v>69.2</v>
      </c>
      <c r="I703" s="33">
        <f>VLOOKUP(C703, pet_household_state!$A$3:$D$53, 4, 0)</f>
        <v>1847</v>
      </c>
      <c r="J703" s="33">
        <f t="shared" si="21"/>
        <v>8.8637752277518</v>
      </c>
      <c r="K703" s="11">
        <f>VLOOKUP(A703, total_pet_services_county!$A$2:$E$1875,2,0)</f>
        <v>5</v>
      </c>
      <c r="L703" s="11">
        <f>VLOOKUP(A703,  total_pet_services_county!$A$2:$E$1875, 3, 0)</f>
        <v>1313</v>
      </c>
      <c r="M703" s="11">
        <f>VLOOKUP(A703, total_pet_services_county!$A$2:$E$1875, 4, 0)</f>
        <v>338</v>
      </c>
      <c r="N703" s="11">
        <f>VLOOKUP(A703, total_pet_services_county!$A$2:$E$1875, 5, 0)</f>
        <v>42</v>
      </c>
    </row>
    <row r="704" spans="1:14" x14ac:dyDescent="0.2">
      <c r="A704" s="57" t="s">
        <v>7317</v>
      </c>
      <c r="B704" s="57" t="s">
        <v>8827</v>
      </c>
      <c r="C704" s="56" t="s">
        <v>3183</v>
      </c>
      <c r="D704" s="56" t="e">
        <f>INDEX(pet_services_county!$A$2:$A$3603,MATCH(A704,pet_services_county!$B$2:$B$3603,0))</f>
        <v>#N/A</v>
      </c>
      <c r="E704" s="61">
        <v>27735</v>
      </c>
      <c r="F704" s="47">
        <f>VLOOKUP(C704, state_pop!$A$2:$B$52, 2, 0)</f>
        <v>6732219</v>
      </c>
      <c r="G704" s="33">
        <f t="shared" si="20"/>
        <v>4.1197412027148854E-3</v>
      </c>
      <c r="H704" s="33">
        <f>VLOOKUP(C704, pet_household_state!$A$3:$D$53, 3, 0)</f>
        <v>69.2</v>
      </c>
      <c r="I704" s="33">
        <f>VLOOKUP(C704, pet_household_state!$A$3:$D$53, 4, 0)</f>
        <v>1847</v>
      </c>
      <c r="J704" s="33">
        <f t="shared" si="21"/>
        <v>7.6091620014143935</v>
      </c>
      <c r="K704" s="11" t="e">
        <f>VLOOKUP(A704, total_pet_services_county!$A$2:$E$1875,2,0)</f>
        <v>#N/A</v>
      </c>
      <c r="L704" s="11" t="e">
        <f>VLOOKUP(A704,  total_pet_services_county!$A$2:$E$1875, 3, 0)</f>
        <v>#N/A</v>
      </c>
      <c r="M704" s="11" t="e">
        <f>VLOOKUP(A704, total_pet_services_county!$A$2:$E$1875, 4, 0)</f>
        <v>#N/A</v>
      </c>
      <c r="N704" s="11" t="e">
        <f>VLOOKUP(A704, total_pet_services_county!$A$2:$E$1875, 5, 0)</f>
        <v>#N/A</v>
      </c>
    </row>
    <row r="705" spans="1:14" x14ac:dyDescent="0.2">
      <c r="A705" s="57" t="s">
        <v>4151</v>
      </c>
      <c r="B705" s="57" t="s">
        <v>8417</v>
      </c>
      <c r="C705" s="56" t="s">
        <v>3183</v>
      </c>
      <c r="D705" s="56" t="str">
        <f>INDEX(pet_services_county!$A$2:$A$3603,MATCH(A705,pet_services_county!$B$2:$B$3603,0))</f>
        <v>0500000US18081</v>
      </c>
      <c r="E705" s="61">
        <v>158167</v>
      </c>
      <c r="F705" s="47">
        <f>VLOOKUP(C705, state_pop!$A$2:$B$52, 2, 0)</f>
        <v>6732219</v>
      </c>
      <c r="G705" s="33">
        <f t="shared" si="20"/>
        <v>2.3494036661611869E-2</v>
      </c>
      <c r="H705" s="33">
        <f>VLOOKUP(C705, pet_household_state!$A$3:$D$53, 3, 0)</f>
        <v>69.2</v>
      </c>
      <c r="I705" s="33">
        <f>VLOOKUP(C705, pet_household_state!$A$3:$D$53, 4, 0)</f>
        <v>1847</v>
      </c>
      <c r="J705" s="33">
        <f t="shared" si="21"/>
        <v>43.393485713997123</v>
      </c>
      <c r="K705" s="11">
        <f>VLOOKUP(A705, total_pet_services_county!$A$2:$E$1875,2,0)</f>
        <v>35</v>
      </c>
      <c r="L705" s="11">
        <f>VLOOKUP(A705,  total_pet_services_county!$A$2:$E$1875, 3, 0)</f>
        <v>11571</v>
      </c>
      <c r="M705" s="11">
        <f>VLOOKUP(A705, total_pet_services_county!$A$2:$E$1875, 4, 0)</f>
        <v>2676</v>
      </c>
      <c r="N705" s="11">
        <f>VLOOKUP(A705, total_pet_services_county!$A$2:$E$1875, 5, 0)</f>
        <v>365</v>
      </c>
    </row>
    <row r="706" spans="1:14" x14ac:dyDescent="0.2">
      <c r="A706" s="57" t="s">
        <v>4153</v>
      </c>
      <c r="B706" s="57" t="s">
        <v>8784</v>
      </c>
      <c r="C706" s="56" t="s">
        <v>3183</v>
      </c>
      <c r="D706" s="56" t="str">
        <f>INDEX(pet_services_county!$A$2:$A$3603,MATCH(A706,pet_services_county!$B$2:$B$3603,0))</f>
        <v>0500000US18083</v>
      </c>
      <c r="E706" s="61">
        <v>36594</v>
      </c>
      <c r="F706" s="47">
        <f>VLOOKUP(C706, state_pop!$A$2:$B$52, 2, 0)</f>
        <v>6732219</v>
      </c>
      <c r="G706" s="33">
        <f t="shared" si="20"/>
        <v>5.4356520487524249E-3</v>
      </c>
      <c r="H706" s="33">
        <f>VLOOKUP(C706, pet_household_state!$A$3:$D$53, 3, 0)</f>
        <v>69.2</v>
      </c>
      <c r="I706" s="33">
        <f>VLOOKUP(C706, pet_household_state!$A$3:$D$53, 4, 0)</f>
        <v>1847</v>
      </c>
      <c r="J706" s="33">
        <f t="shared" si="21"/>
        <v>10.039649334045729</v>
      </c>
      <c r="K706" s="11">
        <f>VLOOKUP(A706, total_pet_services_county!$A$2:$E$1875,2,0)</f>
        <v>4</v>
      </c>
      <c r="L706" s="11">
        <f>VLOOKUP(A706,  total_pet_services_county!$A$2:$E$1875, 3, 0)</f>
        <v>834</v>
      </c>
      <c r="M706" s="11">
        <f>VLOOKUP(A706, total_pet_services_county!$A$2:$E$1875, 4, 0)</f>
        <v>197</v>
      </c>
      <c r="N706" s="11">
        <f>VLOOKUP(A706, total_pet_services_county!$A$2:$E$1875, 5, 0)</f>
        <v>26</v>
      </c>
    </row>
    <row r="707" spans="1:14" x14ac:dyDescent="0.2">
      <c r="A707" s="57" t="s">
        <v>4155</v>
      </c>
      <c r="B707" s="57" t="s">
        <v>8828</v>
      </c>
      <c r="C707" s="56" t="s">
        <v>3183</v>
      </c>
      <c r="D707" s="56" t="str">
        <f>INDEX(pet_services_county!$A$2:$A$3603,MATCH(A707,pet_services_county!$B$2:$B$3603,0))</f>
        <v>0500000US18085</v>
      </c>
      <c r="E707" s="61">
        <v>79456</v>
      </c>
      <c r="F707" s="47">
        <f>VLOOKUP(C707, state_pop!$A$2:$B$52, 2, 0)</f>
        <v>6732219</v>
      </c>
      <c r="G707" s="33">
        <f t="shared" si="20"/>
        <v>1.180234926998067E-2</v>
      </c>
      <c r="H707" s="33">
        <f>VLOOKUP(C707, pet_household_state!$A$3:$D$53, 3, 0)</f>
        <v>69.2</v>
      </c>
      <c r="I707" s="33">
        <f>VLOOKUP(C707, pet_household_state!$A$3:$D$53, 4, 0)</f>
        <v>1847</v>
      </c>
      <c r="J707" s="33">
        <f t="shared" si="21"/>
        <v>21.798939101654298</v>
      </c>
      <c r="K707" s="11">
        <f>VLOOKUP(A707, total_pet_services_county!$A$2:$E$1875,2,0)</f>
        <v>21</v>
      </c>
      <c r="L707" s="11">
        <f>VLOOKUP(A707,  total_pet_services_county!$A$2:$E$1875, 3, 0)</f>
        <v>4900</v>
      </c>
      <c r="M707" s="11">
        <f>VLOOKUP(A707, total_pet_services_county!$A$2:$E$1875, 4, 0)</f>
        <v>1141</v>
      </c>
      <c r="N707" s="11">
        <f>VLOOKUP(A707, total_pet_services_county!$A$2:$E$1875, 5, 0)</f>
        <v>179</v>
      </c>
    </row>
    <row r="708" spans="1:14" x14ac:dyDescent="0.2">
      <c r="A708" s="57" t="s">
        <v>4157</v>
      </c>
      <c r="B708" s="57" t="s">
        <v>8829</v>
      </c>
      <c r="C708" s="56" t="s">
        <v>3183</v>
      </c>
      <c r="D708" s="56" t="str">
        <f>INDEX(pet_services_county!$A$2:$A$3603,MATCH(A708,pet_services_county!$B$2:$B$3603,0))</f>
        <v>0500000US18087</v>
      </c>
      <c r="E708" s="61">
        <v>39614</v>
      </c>
      <c r="F708" s="47">
        <f>VLOOKUP(C708, state_pop!$A$2:$B$52, 2, 0)</f>
        <v>6732219</v>
      </c>
      <c r="G708" s="33">
        <f t="shared" si="20"/>
        <v>5.8842411395113557E-3</v>
      </c>
      <c r="H708" s="33">
        <f>VLOOKUP(C708, pet_household_state!$A$3:$D$53, 3, 0)</f>
        <v>69.2</v>
      </c>
      <c r="I708" s="33">
        <f>VLOOKUP(C708, pet_household_state!$A$3:$D$53, 4, 0)</f>
        <v>1847</v>
      </c>
      <c r="J708" s="33">
        <f t="shared" si="21"/>
        <v>10.868193384677474</v>
      </c>
      <c r="K708" s="11">
        <f>VLOOKUP(A708, total_pet_services_county!$A$2:$E$1875,2,0)</f>
        <v>4</v>
      </c>
      <c r="L708" s="11">
        <f>VLOOKUP(A708,  total_pet_services_county!$A$2:$E$1875, 3, 0)</f>
        <v>1697</v>
      </c>
      <c r="M708" s="11">
        <f>VLOOKUP(A708, total_pet_services_county!$A$2:$E$1875, 4, 0)</f>
        <v>383</v>
      </c>
      <c r="N708" s="11">
        <f>VLOOKUP(A708, total_pet_services_county!$A$2:$E$1875, 5, 0)</f>
        <v>49</v>
      </c>
    </row>
    <row r="709" spans="1:14" x14ac:dyDescent="0.2">
      <c r="A709" s="57" t="s">
        <v>4159</v>
      </c>
      <c r="B709" s="57" t="s">
        <v>8463</v>
      </c>
      <c r="C709" s="56" t="s">
        <v>3183</v>
      </c>
      <c r="D709" s="56" t="str">
        <f>INDEX(pet_services_county!$A$2:$A$3603,MATCH(A709,pet_services_county!$B$2:$B$3603,0))</f>
        <v>0500000US18089</v>
      </c>
      <c r="E709" s="61">
        <v>485493</v>
      </c>
      <c r="F709" s="47">
        <f>VLOOKUP(C709, state_pop!$A$2:$B$52, 2, 0)</f>
        <v>6732219</v>
      </c>
      <c r="G709" s="33">
        <f t="shared" si="20"/>
        <v>7.2114855443650899E-2</v>
      </c>
      <c r="H709" s="33">
        <f>VLOOKUP(C709, pet_household_state!$A$3:$D$53, 3, 0)</f>
        <v>69.2</v>
      </c>
      <c r="I709" s="33">
        <f>VLOOKUP(C709, pet_household_state!$A$3:$D$53, 4, 0)</f>
        <v>1847</v>
      </c>
      <c r="J709" s="33">
        <f t="shared" si="21"/>
        <v>133.1961380044232</v>
      </c>
      <c r="K709" s="11">
        <f>VLOOKUP(A709, total_pet_services_county!$A$2:$E$1875,2,0)</f>
        <v>59</v>
      </c>
      <c r="L709" s="11">
        <f>VLOOKUP(A709,  total_pet_services_county!$A$2:$E$1875, 3, 0)</f>
        <v>27338</v>
      </c>
      <c r="M709" s="11">
        <f>VLOOKUP(A709, total_pet_services_county!$A$2:$E$1875, 4, 0)</f>
        <v>6333</v>
      </c>
      <c r="N709" s="11">
        <f>VLOOKUP(A709, total_pet_services_county!$A$2:$E$1875, 5, 0)</f>
        <v>891</v>
      </c>
    </row>
    <row r="710" spans="1:14" x14ac:dyDescent="0.2">
      <c r="A710" s="57" t="s">
        <v>4161</v>
      </c>
      <c r="B710" s="57" t="s">
        <v>8830</v>
      </c>
      <c r="C710" s="56" t="s">
        <v>3183</v>
      </c>
      <c r="D710" s="56" t="str">
        <f>INDEX(pet_services_county!$A$2:$A$3603,MATCH(A710,pet_services_county!$B$2:$B$3603,0))</f>
        <v>0500000US18091</v>
      </c>
      <c r="E710" s="61">
        <v>109888</v>
      </c>
      <c r="F710" s="47">
        <f>VLOOKUP(C710, state_pop!$A$2:$B$52, 2, 0)</f>
        <v>6732219</v>
      </c>
      <c r="G710" s="33">
        <f t="shared" si="20"/>
        <v>1.6322701326264046E-2</v>
      </c>
      <c r="H710" s="33">
        <f>VLOOKUP(C710, pet_household_state!$A$3:$D$53, 3, 0)</f>
        <v>69.2</v>
      </c>
      <c r="I710" s="33">
        <f>VLOOKUP(C710, pet_household_state!$A$3:$D$53, 4, 0)</f>
        <v>1847</v>
      </c>
      <c r="J710" s="33">
        <f t="shared" si="21"/>
        <v>30.148029349609693</v>
      </c>
      <c r="K710" s="11">
        <f>VLOOKUP(A710, total_pet_services_county!$A$2:$E$1875,2,0)</f>
        <v>18</v>
      </c>
      <c r="L710" s="11">
        <f>VLOOKUP(A710,  total_pet_services_county!$A$2:$E$1875, 3, 0)</f>
        <v>6983</v>
      </c>
      <c r="M710" s="11">
        <f>VLOOKUP(A710, total_pet_services_county!$A$2:$E$1875, 4, 0)</f>
        <v>1619</v>
      </c>
      <c r="N710" s="11">
        <f>VLOOKUP(A710, total_pet_services_county!$A$2:$E$1875, 5, 0)</f>
        <v>209</v>
      </c>
    </row>
    <row r="711" spans="1:14" x14ac:dyDescent="0.2">
      <c r="A711" s="57" t="s">
        <v>4163</v>
      </c>
      <c r="B711" s="57" t="s">
        <v>8347</v>
      </c>
      <c r="C711" s="56" t="s">
        <v>3183</v>
      </c>
      <c r="D711" s="56" t="str">
        <f>INDEX(pet_services_county!$A$2:$A$3603,MATCH(A711,pet_services_county!$B$2:$B$3603,0))</f>
        <v>0500000US18093</v>
      </c>
      <c r="E711" s="61">
        <v>45370</v>
      </c>
      <c r="F711" s="47">
        <f>VLOOKUP(C711, state_pop!$A$2:$B$52, 2, 0)</f>
        <v>6732219</v>
      </c>
      <c r="G711" s="33">
        <f t="shared" si="20"/>
        <v>6.7392341217657956E-3</v>
      </c>
      <c r="H711" s="33">
        <f>VLOOKUP(C711, pet_household_state!$A$3:$D$53, 3, 0)</f>
        <v>69.2</v>
      </c>
      <c r="I711" s="33">
        <f>VLOOKUP(C711, pet_household_state!$A$3:$D$53, 4, 0)</f>
        <v>1847</v>
      </c>
      <c r="J711" s="33">
        <f t="shared" si="21"/>
        <v>12.447365422901424</v>
      </c>
      <c r="K711" s="11">
        <f>VLOOKUP(A711, total_pet_services_county!$A$2:$E$1875,2,0)</f>
        <v>8</v>
      </c>
      <c r="L711" s="11">
        <f>VLOOKUP(A711,  total_pet_services_county!$A$2:$E$1875, 3, 0)</f>
        <v>1370</v>
      </c>
      <c r="M711" s="11">
        <f>VLOOKUP(A711, total_pet_services_county!$A$2:$E$1875, 4, 0)</f>
        <v>336</v>
      </c>
      <c r="N711" s="11">
        <f>VLOOKUP(A711, total_pet_services_county!$A$2:$E$1875, 5, 0)</f>
        <v>53</v>
      </c>
    </row>
    <row r="712" spans="1:14" x14ac:dyDescent="0.2">
      <c r="A712" s="57" t="s">
        <v>4165</v>
      </c>
      <c r="B712" s="57" t="s">
        <v>8352</v>
      </c>
      <c r="C712" s="56" t="s">
        <v>3183</v>
      </c>
      <c r="D712" s="56" t="str">
        <f>INDEX(pet_services_county!$A$2:$A$3603,MATCH(A712,pet_services_county!$B$2:$B$3603,0))</f>
        <v>0500000US18095</v>
      </c>
      <c r="E712" s="61">
        <v>129569</v>
      </c>
      <c r="F712" s="47">
        <f>VLOOKUP(C712, state_pop!$A$2:$B$52, 2, 0)</f>
        <v>6732219</v>
      </c>
      <c r="G712" s="33">
        <f t="shared" si="20"/>
        <v>1.9246105927332429E-2</v>
      </c>
      <c r="H712" s="33">
        <f>VLOOKUP(C712, pet_household_state!$A$3:$D$53, 3, 0)</f>
        <v>69.2</v>
      </c>
      <c r="I712" s="33">
        <f>VLOOKUP(C712, pet_household_state!$A$3:$D$53, 4, 0)</f>
        <v>1847</v>
      </c>
      <c r="J712" s="33">
        <f t="shared" si="21"/>
        <v>35.547557647782995</v>
      </c>
      <c r="K712" s="11">
        <f>VLOOKUP(A712, total_pet_services_county!$A$2:$E$1875,2,0)</f>
        <v>25</v>
      </c>
      <c r="L712" s="11">
        <f>VLOOKUP(A712,  total_pet_services_county!$A$2:$E$1875, 3, 0)</f>
        <v>6118</v>
      </c>
      <c r="M712" s="11">
        <f>VLOOKUP(A712, total_pet_services_county!$A$2:$E$1875, 4, 0)</f>
        <v>1327</v>
      </c>
      <c r="N712" s="11">
        <f>VLOOKUP(A712, total_pet_services_county!$A$2:$E$1875, 5, 0)</f>
        <v>181</v>
      </c>
    </row>
    <row r="713" spans="1:14" x14ac:dyDescent="0.2">
      <c r="A713" s="57" t="s">
        <v>4167</v>
      </c>
      <c r="B713" s="57" t="s">
        <v>8354</v>
      </c>
      <c r="C713" s="56" t="s">
        <v>3183</v>
      </c>
      <c r="D713" s="56" t="str">
        <f>INDEX(pet_services_county!$A$2:$A$3603,MATCH(A713,pet_services_county!$B$2:$B$3603,0))</f>
        <v>0500000US18097</v>
      </c>
      <c r="E713" s="61">
        <v>964582</v>
      </c>
      <c r="F713" s="47">
        <f>VLOOKUP(C713, state_pop!$A$2:$B$52, 2, 0)</f>
        <v>6732219</v>
      </c>
      <c r="G713" s="33">
        <f t="shared" si="20"/>
        <v>0.14327846435179842</v>
      </c>
      <c r="H713" s="33">
        <f>VLOOKUP(C713, pet_household_state!$A$3:$D$53, 3, 0)</f>
        <v>69.2</v>
      </c>
      <c r="I713" s="33">
        <f>VLOOKUP(C713, pet_household_state!$A$3:$D$53, 4, 0)</f>
        <v>1847</v>
      </c>
      <c r="J713" s="33">
        <f t="shared" si="21"/>
        <v>264.63532365777166</v>
      </c>
      <c r="K713" s="11">
        <f>VLOOKUP(A713, total_pet_services_county!$A$2:$E$1875,2,0)</f>
        <v>146</v>
      </c>
      <c r="L713" s="11">
        <f>VLOOKUP(A713,  total_pet_services_county!$A$2:$E$1875, 3, 0)</f>
        <v>58045</v>
      </c>
      <c r="M713" s="11">
        <f>VLOOKUP(A713, total_pet_services_county!$A$2:$E$1875, 4, 0)</f>
        <v>13798</v>
      </c>
      <c r="N713" s="11">
        <f>VLOOKUP(A713, total_pet_services_county!$A$2:$E$1875, 5, 0)</f>
        <v>2046</v>
      </c>
    </row>
    <row r="714" spans="1:14" x14ac:dyDescent="0.2">
      <c r="A714" s="57" t="s">
        <v>4169</v>
      </c>
      <c r="B714" s="57" t="s">
        <v>8355</v>
      </c>
      <c r="C714" s="56" t="s">
        <v>3183</v>
      </c>
      <c r="D714" s="56" t="str">
        <f>INDEX(pet_services_county!$A$2:$A$3603,MATCH(A714,pet_services_county!$B$2:$B$3603,0))</f>
        <v>0500000US18099</v>
      </c>
      <c r="E714" s="61">
        <v>46258</v>
      </c>
      <c r="F714" s="47">
        <f>VLOOKUP(C714, state_pop!$A$2:$B$52, 2, 0)</f>
        <v>6732219</v>
      </c>
      <c r="G714" s="33">
        <f t="shared" si="20"/>
        <v>6.8711371391810038E-3</v>
      </c>
      <c r="H714" s="33">
        <f>VLOOKUP(C714, pet_household_state!$A$3:$D$53, 3, 0)</f>
        <v>69.2</v>
      </c>
      <c r="I714" s="33">
        <f>VLOOKUP(C714, pet_household_state!$A$3:$D$53, 4, 0)</f>
        <v>1847</v>
      </c>
      <c r="J714" s="33">
        <f t="shared" si="21"/>
        <v>12.690990296067314</v>
      </c>
      <c r="K714" s="11">
        <f>VLOOKUP(A714, total_pet_services_county!$A$2:$E$1875,2,0)</f>
        <v>12</v>
      </c>
      <c r="L714" s="11">
        <f>VLOOKUP(A714,  total_pet_services_county!$A$2:$E$1875, 3, 0)</f>
        <v>3946</v>
      </c>
      <c r="M714" s="11">
        <f>VLOOKUP(A714, total_pet_services_county!$A$2:$E$1875, 4, 0)</f>
        <v>925</v>
      </c>
      <c r="N714" s="11">
        <f>VLOOKUP(A714, total_pet_services_county!$A$2:$E$1875, 5, 0)</f>
        <v>161</v>
      </c>
    </row>
    <row r="715" spans="1:14" x14ac:dyDescent="0.2">
      <c r="A715" s="57" t="s">
        <v>7318</v>
      </c>
      <c r="B715" s="57" t="s">
        <v>8598</v>
      </c>
      <c r="C715" s="56" t="s">
        <v>3183</v>
      </c>
      <c r="D715" s="56" t="e">
        <f>INDEX(pet_services_county!$A$2:$A$3603,MATCH(A715,pet_services_county!$B$2:$B$3603,0))</f>
        <v>#N/A</v>
      </c>
      <c r="E715" s="61">
        <v>10255</v>
      </c>
      <c r="F715" s="47">
        <f>VLOOKUP(C715, state_pop!$A$2:$B$52, 2, 0)</f>
        <v>6732219</v>
      </c>
      <c r="G715" s="33">
        <f t="shared" si="20"/>
        <v>1.5232718959380257E-3</v>
      </c>
      <c r="H715" s="33">
        <f>VLOOKUP(C715, pet_household_state!$A$3:$D$53, 3, 0)</f>
        <v>69.2</v>
      </c>
      <c r="I715" s="33">
        <f>VLOOKUP(C715, pet_household_state!$A$3:$D$53, 4, 0)</f>
        <v>1847</v>
      </c>
      <c r="J715" s="33">
        <f t="shared" si="21"/>
        <v>2.8134831917975336</v>
      </c>
      <c r="K715" s="11" t="e">
        <f>VLOOKUP(A715, total_pet_services_county!$A$2:$E$1875,2,0)</f>
        <v>#N/A</v>
      </c>
      <c r="L715" s="11" t="e">
        <f>VLOOKUP(A715,  total_pet_services_county!$A$2:$E$1875, 3, 0)</f>
        <v>#N/A</v>
      </c>
      <c r="M715" s="11" t="e">
        <f>VLOOKUP(A715, total_pet_services_county!$A$2:$E$1875, 4, 0)</f>
        <v>#N/A</v>
      </c>
      <c r="N715" s="11" t="e">
        <f>VLOOKUP(A715, total_pet_services_county!$A$2:$E$1875, 5, 0)</f>
        <v>#N/A</v>
      </c>
    </row>
    <row r="716" spans="1:14" x14ac:dyDescent="0.2">
      <c r="A716" s="57" t="s">
        <v>4171</v>
      </c>
      <c r="B716" s="57" t="s">
        <v>8831</v>
      </c>
      <c r="C716" s="56" t="s">
        <v>3183</v>
      </c>
      <c r="D716" s="56" t="str">
        <f>INDEX(pet_services_county!$A$2:$A$3603,MATCH(A716,pet_services_county!$B$2:$B$3603,0))</f>
        <v>0500000US18103</v>
      </c>
      <c r="E716" s="61">
        <v>35516</v>
      </c>
      <c r="F716" s="47">
        <f>VLOOKUP(C716, state_pop!$A$2:$B$52, 2, 0)</f>
        <v>6732219</v>
      </c>
      <c r="G716" s="33">
        <f t="shared" si="20"/>
        <v>5.2755265388722498E-3</v>
      </c>
      <c r="H716" s="33">
        <f>VLOOKUP(C716, pet_household_state!$A$3:$D$53, 3, 0)</f>
        <v>69.2</v>
      </c>
      <c r="I716" s="33">
        <f>VLOOKUP(C716, pet_household_state!$A$3:$D$53, 4, 0)</f>
        <v>1847</v>
      </c>
      <c r="J716" s="33">
        <f t="shared" si="21"/>
        <v>9.7438975172970448</v>
      </c>
      <c r="K716" s="11">
        <f>VLOOKUP(A716, total_pet_services_county!$A$2:$E$1875,2,0)</f>
        <v>4</v>
      </c>
      <c r="L716" s="11">
        <f>VLOOKUP(A716,  total_pet_services_county!$A$2:$E$1875, 3, 0)</f>
        <v>943</v>
      </c>
      <c r="M716" s="11">
        <f>VLOOKUP(A716, total_pet_services_county!$A$2:$E$1875, 4, 0)</f>
        <v>214</v>
      </c>
      <c r="N716" s="11">
        <f>VLOOKUP(A716, total_pet_services_county!$A$2:$E$1875, 5, 0)</f>
        <v>28</v>
      </c>
    </row>
    <row r="717" spans="1:14" x14ac:dyDescent="0.2">
      <c r="A717" s="57" t="s">
        <v>4173</v>
      </c>
      <c r="B717" s="57" t="s">
        <v>8357</v>
      </c>
      <c r="C717" s="56" t="s">
        <v>3183</v>
      </c>
      <c r="D717" s="56" t="str">
        <f>INDEX(pet_services_county!$A$2:$A$3603,MATCH(A717,pet_services_county!$B$2:$B$3603,0))</f>
        <v>0500000US18105</v>
      </c>
      <c r="E717" s="61">
        <v>148431</v>
      </c>
      <c r="F717" s="47">
        <f>VLOOKUP(C717, state_pop!$A$2:$B$52, 2, 0)</f>
        <v>6732219</v>
      </c>
      <c r="G717" s="33">
        <f t="shared" si="20"/>
        <v>2.2047856731933407E-2</v>
      </c>
      <c r="H717" s="33">
        <f>VLOOKUP(C717, pet_household_state!$A$3:$D$53, 3, 0)</f>
        <v>69.2</v>
      </c>
      <c r="I717" s="33">
        <f>VLOOKUP(C717, pet_household_state!$A$3:$D$53, 4, 0)</f>
        <v>1847</v>
      </c>
      <c r="J717" s="33">
        <f t="shared" si="21"/>
        <v>40.722391383881003</v>
      </c>
      <c r="K717" s="11">
        <f>VLOOKUP(A717, total_pet_services_county!$A$2:$E$1875,2,0)</f>
        <v>31</v>
      </c>
      <c r="L717" s="11">
        <f>VLOOKUP(A717,  total_pet_services_county!$A$2:$E$1875, 3, 0)</f>
        <v>9712</v>
      </c>
      <c r="M717" s="11">
        <f>VLOOKUP(A717, total_pet_services_county!$A$2:$E$1875, 4, 0)</f>
        <v>2203</v>
      </c>
      <c r="N717" s="11">
        <f>VLOOKUP(A717, total_pet_services_county!$A$2:$E$1875, 5, 0)</f>
        <v>349</v>
      </c>
    </row>
    <row r="718" spans="1:14" x14ac:dyDescent="0.2">
      <c r="A718" s="57" t="s">
        <v>4175</v>
      </c>
      <c r="B718" s="57" t="s">
        <v>8358</v>
      </c>
      <c r="C718" s="56" t="s">
        <v>3183</v>
      </c>
      <c r="D718" s="56" t="str">
        <f>INDEX(pet_services_county!$A$2:$A$3603,MATCH(A718,pet_services_county!$B$2:$B$3603,0))</f>
        <v>0500000US18107</v>
      </c>
      <c r="E718" s="61">
        <v>38338</v>
      </c>
      <c r="F718" s="47">
        <f>VLOOKUP(C718, state_pop!$A$2:$B$52, 2, 0)</f>
        <v>6732219</v>
      </c>
      <c r="G718" s="33">
        <f t="shared" si="20"/>
        <v>5.6947048216940063E-3</v>
      </c>
      <c r="H718" s="33">
        <f>VLOOKUP(C718, pet_household_state!$A$3:$D$53, 3, 0)</f>
        <v>69.2</v>
      </c>
      <c r="I718" s="33">
        <f>VLOOKUP(C718, pet_household_state!$A$3:$D$53, 4, 0)</f>
        <v>1847</v>
      </c>
      <c r="J718" s="33">
        <f t="shared" si="21"/>
        <v>10.51811980566883</v>
      </c>
      <c r="K718" s="11">
        <f>VLOOKUP(A718, total_pet_services_county!$A$2:$E$1875,2,0)</f>
        <v>7</v>
      </c>
      <c r="L718" s="11">
        <f>VLOOKUP(A718,  total_pet_services_county!$A$2:$E$1875, 3, 0)</f>
        <v>1263</v>
      </c>
      <c r="M718" s="11">
        <f>VLOOKUP(A718, total_pet_services_county!$A$2:$E$1875, 4, 0)</f>
        <v>285</v>
      </c>
      <c r="N718" s="11">
        <f>VLOOKUP(A718, total_pet_services_county!$A$2:$E$1875, 5, 0)</f>
        <v>63</v>
      </c>
    </row>
    <row r="719" spans="1:14" x14ac:dyDescent="0.2">
      <c r="A719" s="57" t="s">
        <v>4177</v>
      </c>
      <c r="B719" s="57" t="s">
        <v>8359</v>
      </c>
      <c r="C719" s="56" t="s">
        <v>3183</v>
      </c>
      <c r="D719" s="56" t="str">
        <f>INDEX(pet_services_county!$A$2:$A$3603,MATCH(A719,pet_services_county!$B$2:$B$3603,0))</f>
        <v>0500000US18109</v>
      </c>
      <c r="E719" s="61">
        <v>70489</v>
      </c>
      <c r="F719" s="47">
        <f>VLOOKUP(C719, state_pop!$A$2:$B$52, 2, 0)</f>
        <v>6732219</v>
      </c>
      <c r="G719" s="33">
        <f t="shared" si="20"/>
        <v>1.0470396165068308E-2</v>
      </c>
      <c r="H719" s="33">
        <f>VLOOKUP(C719, pet_household_state!$A$3:$D$53, 3, 0)</f>
        <v>69.2</v>
      </c>
      <c r="I719" s="33">
        <f>VLOOKUP(C719, pet_household_state!$A$3:$D$53, 4, 0)</f>
        <v>1847</v>
      </c>
      <c r="J719" s="33">
        <f t="shared" si="21"/>
        <v>19.338821716881164</v>
      </c>
      <c r="K719" s="11">
        <f>VLOOKUP(A719, total_pet_services_county!$A$2:$E$1875,2,0)</f>
        <v>17</v>
      </c>
      <c r="L719" s="11">
        <f>VLOOKUP(A719,  total_pet_services_county!$A$2:$E$1875, 3, 0)</f>
        <v>3142</v>
      </c>
      <c r="M719" s="11">
        <f>VLOOKUP(A719, total_pet_services_county!$A$2:$E$1875, 4, 0)</f>
        <v>756</v>
      </c>
      <c r="N719" s="11">
        <f>VLOOKUP(A719, total_pet_services_county!$A$2:$E$1875, 5, 0)</f>
        <v>123</v>
      </c>
    </row>
    <row r="720" spans="1:14" x14ac:dyDescent="0.2">
      <c r="A720" s="57" t="s">
        <v>7319</v>
      </c>
      <c r="B720" s="57" t="s">
        <v>8426</v>
      </c>
      <c r="C720" s="56" t="s">
        <v>3183</v>
      </c>
      <c r="D720" s="56" t="e">
        <f>INDEX(pet_services_county!$A$2:$A$3603,MATCH(A720,pet_services_county!$B$2:$B$3603,0))</f>
        <v>#N/A</v>
      </c>
      <c r="E720" s="61">
        <v>13984</v>
      </c>
      <c r="F720" s="47">
        <f>VLOOKUP(C720, state_pop!$A$2:$B$52, 2, 0)</f>
        <v>6732219</v>
      </c>
      <c r="G720" s="33">
        <f t="shared" si="20"/>
        <v>2.0771754454214871E-3</v>
      </c>
      <c r="H720" s="33">
        <f>VLOOKUP(C720, pet_household_state!$A$3:$D$53, 3, 0)</f>
        <v>69.2</v>
      </c>
      <c r="I720" s="33">
        <f>VLOOKUP(C720, pet_household_state!$A$3:$D$53, 4, 0)</f>
        <v>1847</v>
      </c>
      <c r="J720" s="33">
        <f t="shared" si="21"/>
        <v>3.8365430476934868</v>
      </c>
      <c r="K720" s="11" t="e">
        <f>VLOOKUP(A720, total_pet_services_county!$A$2:$E$1875,2,0)</f>
        <v>#N/A</v>
      </c>
      <c r="L720" s="11" t="e">
        <f>VLOOKUP(A720,  total_pet_services_county!$A$2:$E$1875, 3, 0)</f>
        <v>#N/A</v>
      </c>
      <c r="M720" s="11" t="e">
        <f>VLOOKUP(A720, total_pet_services_county!$A$2:$E$1875, 4, 0)</f>
        <v>#N/A</v>
      </c>
      <c r="N720" s="11" t="e">
        <f>VLOOKUP(A720, total_pet_services_county!$A$2:$E$1875, 5, 0)</f>
        <v>#N/A</v>
      </c>
    </row>
    <row r="721" spans="1:14" x14ac:dyDescent="0.2">
      <c r="A721" s="57" t="s">
        <v>4179</v>
      </c>
      <c r="B721" s="57" t="s">
        <v>8832</v>
      </c>
      <c r="C721" s="56" t="s">
        <v>3183</v>
      </c>
      <c r="D721" s="56" t="str">
        <f>INDEX(pet_services_county!$A$2:$A$3603,MATCH(A721,pet_services_county!$B$2:$B$3603,0))</f>
        <v>0500000US18113</v>
      </c>
      <c r="E721" s="61">
        <v>47744</v>
      </c>
      <c r="F721" s="47">
        <f>VLOOKUP(C721, state_pop!$A$2:$B$52, 2, 0)</f>
        <v>6732219</v>
      </c>
      <c r="G721" s="33">
        <f t="shared" si="20"/>
        <v>7.0918667381438425E-3</v>
      </c>
      <c r="H721" s="33">
        <f>VLOOKUP(C721, pet_household_state!$A$3:$D$53, 3, 0)</f>
        <v>69.2</v>
      </c>
      <c r="I721" s="33">
        <f>VLOOKUP(C721, pet_household_state!$A$3:$D$53, 4, 0)</f>
        <v>1847</v>
      </c>
      <c r="J721" s="33">
        <f t="shared" si="21"/>
        <v>13.098677865351677</v>
      </c>
      <c r="K721" s="11">
        <f>VLOOKUP(A721, total_pet_services_county!$A$2:$E$1875,2,0)</f>
        <v>9</v>
      </c>
      <c r="L721" s="11">
        <f>VLOOKUP(A721,  total_pet_services_county!$A$2:$E$1875, 3, 0)</f>
        <v>1281</v>
      </c>
      <c r="M721" s="11">
        <f>VLOOKUP(A721, total_pet_services_county!$A$2:$E$1875, 4, 0)</f>
        <v>296</v>
      </c>
      <c r="N721" s="11">
        <f>VLOOKUP(A721, total_pet_services_county!$A$2:$E$1875, 5, 0)</f>
        <v>62</v>
      </c>
    </row>
    <row r="722" spans="1:14" x14ac:dyDescent="0.2">
      <c r="A722" s="57" t="s">
        <v>7320</v>
      </c>
      <c r="B722" s="57" t="s">
        <v>8833</v>
      </c>
      <c r="C722" s="56" t="s">
        <v>3183</v>
      </c>
      <c r="D722" s="56" t="e">
        <f>INDEX(pet_services_county!$A$2:$A$3603,MATCH(A722,pet_services_county!$B$2:$B$3603,0))</f>
        <v>#N/A</v>
      </c>
      <c r="E722" s="61">
        <v>5875</v>
      </c>
      <c r="F722" s="47">
        <f>VLOOKUP(C722, state_pop!$A$2:$B$52, 2, 0)</f>
        <v>6732219</v>
      </c>
      <c r="G722" s="33">
        <f t="shared" si="20"/>
        <v>8.7266917490354961E-4</v>
      </c>
      <c r="H722" s="33">
        <f>VLOOKUP(C722, pet_household_state!$A$3:$D$53, 3, 0)</f>
        <v>69.2</v>
      </c>
      <c r="I722" s="33">
        <f>VLOOKUP(C722, pet_household_state!$A$3:$D$53, 4, 0)</f>
        <v>1847</v>
      </c>
      <c r="J722" s="33">
        <f t="shared" si="21"/>
        <v>1.6118199660468562</v>
      </c>
      <c r="K722" s="11" t="e">
        <f>VLOOKUP(A722, total_pet_services_county!$A$2:$E$1875,2,0)</f>
        <v>#N/A</v>
      </c>
      <c r="L722" s="11" t="e">
        <f>VLOOKUP(A722,  total_pet_services_county!$A$2:$E$1875, 3, 0)</f>
        <v>#N/A</v>
      </c>
      <c r="M722" s="11" t="e">
        <f>VLOOKUP(A722, total_pet_services_county!$A$2:$E$1875, 4, 0)</f>
        <v>#N/A</v>
      </c>
      <c r="N722" s="11" t="e">
        <f>VLOOKUP(A722, total_pet_services_county!$A$2:$E$1875, 5, 0)</f>
        <v>#N/A</v>
      </c>
    </row>
    <row r="723" spans="1:14" x14ac:dyDescent="0.2">
      <c r="A723" s="57" t="s">
        <v>7321</v>
      </c>
      <c r="B723" s="57" t="s">
        <v>8475</v>
      </c>
      <c r="C723" s="56" t="s">
        <v>3183</v>
      </c>
      <c r="D723" s="56" t="e">
        <f>INDEX(pet_services_county!$A$2:$A$3603,MATCH(A723,pet_services_county!$B$2:$B$3603,0))</f>
        <v>#N/A</v>
      </c>
      <c r="E723" s="61">
        <v>19646</v>
      </c>
      <c r="F723" s="47">
        <f>VLOOKUP(C723, state_pop!$A$2:$B$52, 2, 0)</f>
        <v>6732219</v>
      </c>
      <c r="G723" s="33">
        <f t="shared" si="20"/>
        <v>2.9182057208774698E-3</v>
      </c>
      <c r="H723" s="33">
        <f>VLOOKUP(C723, pet_household_state!$A$3:$D$53, 3, 0)</f>
        <v>69.2</v>
      </c>
      <c r="I723" s="33">
        <f>VLOOKUP(C723, pet_household_state!$A$3:$D$53, 4, 0)</f>
        <v>1847</v>
      </c>
      <c r="J723" s="33">
        <f t="shared" si="21"/>
        <v>5.3899259664606864</v>
      </c>
      <c r="K723" s="11" t="e">
        <f>VLOOKUP(A723, total_pet_services_county!$A$2:$E$1875,2,0)</f>
        <v>#N/A</v>
      </c>
      <c r="L723" s="11" t="e">
        <f>VLOOKUP(A723,  total_pet_services_county!$A$2:$E$1875, 3, 0)</f>
        <v>#N/A</v>
      </c>
      <c r="M723" s="11" t="e">
        <f>VLOOKUP(A723, total_pet_services_county!$A$2:$E$1875, 4, 0)</f>
        <v>#N/A</v>
      </c>
      <c r="N723" s="11" t="e">
        <f>VLOOKUP(A723, total_pet_services_county!$A$2:$E$1875, 5, 0)</f>
        <v>#N/A</v>
      </c>
    </row>
    <row r="724" spans="1:14" x14ac:dyDescent="0.2">
      <c r="A724" s="57" t="s">
        <v>7322</v>
      </c>
      <c r="B724" s="57" t="s">
        <v>8834</v>
      </c>
      <c r="C724" s="56" t="s">
        <v>3183</v>
      </c>
      <c r="D724" s="56" t="e">
        <f>INDEX(pet_services_county!$A$2:$A$3603,MATCH(A724,pet_services_county!$B$2:$B$3603,0))</f>
        <v>#N/A</v>
      </c>
      <c r="E724" s="61">
        <v>20799</v>
      </c>
      <c r="F724" s="47">
        <f>VLOOKUP(C724, state_pop!$A$2:$B$52, 2, 0)</f>
        <v>6732219</v>
      </c>
      <c r="G724" s="33">
        <f t="shared" si="20"/>
        <v>3.0894716883096049E-3</v>
      </c>
      <c r="H724" s="33">
        <f>VLOOKUP(C724, pet_household_state!$A$3:$D$53, 3, 0)</f>
        <v>69.2</v>
      </c>
      <c r="I724" s="33">
        <f>VLOOKUP(C724, pet_household_state!$A$3:$D$53, 4, 0)</f>
        <v>1847</v>
      </c>
      <c r="J724" s="33">
        <f t="shared" si="21"/>
        <v>5.7062542083078407</v>
      </c>
      <c r="K724" s="11" t="e">
        <f>VLOOKUP(A724, total_pet_services_county!$A$2:$E$1875,2,0)</f>
        <v>#N/A</v>
      </c>
      <c r="L724" s="11" t="e">
        <f>VLOOKUP(A724,  total_pet_services_county!$A$2:$E$1875, 3, 0)</f>
        <v>#N/A</v>
      </c>
      <c r="M724" s="11" t="e">
        <f>VLOOKUP(A724, total_pet_services_county!$A$2:$E$1875, 4, 0)</f>
        <v>#N/A</v>
      </c>
      <c r="N724" s="11" t="e">
        <f>VLOOKUP(A724, total_pet_services_county!$A$2:$E$1875, 5, 0)</f>
        <v>#N/A</v>
      </c>
    </row>
    <row r="725" spans="1:14" x14ac:dyDescent="0.2">
      <c r="A725" s="57" t="s">
        <v>7323</v>
      </c>
      <c r="B725" s="57" t="s">
        <v>8835</v>
      </c>
      <c r="C725" s="56" t="s">
        <v>3183</v>
      </c>
      <c r="D725" s="56" t="e">
        <f>INDEX(pet_services_county!$A$2:$A$3603,MATCH(A725,pet_services_county!$B$2:$B$3603,0))</f>
        <v>#N/A</v>
      </c>
      <c r="E725" s="61">
        <v>16937</v>
      </c>
      <c r="F725" s="47">
        <f>VLOOKUP(C725, state_pop!$A$2:$B$52, 2, 0)</f>
        <v>6732219</v>
      </c>
      <c r="G725" s="33">
        <f t="shared" si="20"/>
        <v>2.5158123941006671E-3</v>
      </c>
      <c r="H725" s="33">
        <f>VLOOKUP(C725, pet_household_state!$A$3:$D$53, 3, 0)</f>
        <v>69.2</v>
      </c>
      <c r="I725" s="33">
        <f>VLOOKUP(C725, pet_household_state!$A$3:$D$53, 4, 0)</f>
        <v>1847</v>
      </c>
      <c r="J725" s="33">
        <f t="shared" si="21"/>
        <v>4.6467054919039326</v>
      </c>
      <c r="K725" s="11" t="e">
        <f>VLOOKUP(A725, total_pet_services_county!$A$2:$E$1875,2,0)</f>
        <v>#N/A</v>
      </c>
      <c r="L725" s="11" t="e">
        <f>VLOOKUP(A725,  total_pet_services_county!$A$2:$E$1875, 3, 0)</f>
        <v>#N/A</v>
      </c>
      <c r="M725" s="11" t="e">
        <f>VLOOKUP(A725, total_pet_services_county!$A$2:$E$1875, 4, 0)</f>
        <v>#N/A</v>
      </c>
      <c r="N725" s="11" t="e">
        <f>VLOOKUP(A725, total_pet_services_county!$A$2:$E$1875, 5, 0)</f>
        <v>#N/A</v>
      </c>
    </row>
    <row r="726" spans="1:14" x14ac:dyDescent="0.2">
      <c r="A726" s="57" t="s">
        <v>4181</v>
      </c>
      <c r="B726" s="57" t="s">
        <v>8360</v>
      </c>
      <c r="C726" s="56" t="s">
        <v>3183</v>
      </c>
      <c r="D726" s="56" t="str">
        <f>INDEX(pet_services_county!$A$2:$A$3603,MATCH(A726,pet_services_county!$B$2:$B$3603,0))</f>
        <v>0500000US18123</v>
      </c>
      <c r="E726" s="61">
        <v>19169</v>
      </c>
      <c r="F726" s="47">
        <f>VLOOKUP(C726, state_pop!$A$2:$B$52, 2, 0)</f>
        <v>6732219</v>
      </c>
      <c r="G726" s="33">
        <f t="shared" si="20"/>
        <v>2.8473524108470032E-3</v>
      </c>
      <c r="H726" s="33">
        <f>VLOOKUP(C726, pet_household_state!$A$3:$D$53, 3, 0)</f>
        <v>69.2</v>
      </c>
      <c r="I726" s="33">
        <f>VLOOKUP(C726, pet_household_state!$A$3:$D$53, 4, 0)</f>
        <v>1847</v>
      </c>
      <c r="J726" s="33">
        <f t="shared" si="21"/>
        <v>5.2590599028344149</v>
      </c>
      <c r="K726" s="11">
        <f>VLOOKUP(A726, total_pet_services_county!$A$2:$E$1875,2,0)</f>
        <v>3</v>
      </c>
      <c r="L726" s="11">
        <f>VLOOKUP(A726,  total_pet_services_county!$A$2:$E$1875, 3, 0)</f>
        <v>408</v>
      </c>
      <c r="M726" s="11">
        <f>VLOOKUP(A726, total_pet_services_county!$A$2:$E$1875, 4, 0)</f>
        <v>95</v>
      </c>
      <c r="N726" s="11">
        <f>VLOOKUP(A726, total_pet_services_county!$A$2:$E$1875, 5, 0)</f>
        <v>19</v>
      </c>
    </row>
    <row r="727" spans="1:14" x14ac:dyDescent="0.2">
      <c r="A727" s="57" t="s">
        <v>7324</v>
      </c>
      <c r="B727" s="57" t="s">
        <v>8362</v>
      </c>
      <c r="C727" s="56" t="s">
        <v>3183</v>
      </c>
      <c r="D727" s="56" t="e">
        <f>INDEX(pet_services_county!$A$2:$A$3603,MATCH(A727,pet_services_county!$B$2:$B$3603,0))</f>
        <v>#N/A</v>
      </c>
      <c r="E727" s="61">
        <v>12389</v>
      </c>
      <c r="F727" s="47">
        <f>VLOOKUP(C727, state_pop!$A$2:$B$52, 2, 0)</f>
        <v>6732219</v>
      </c>
      <c r="G727" s="33">
        <f t="shared" si="20"/>
        <v>1.8402550481498002E-3</v>
      </c>
      <c r="H727" s="33">
        <f>VLOOKUP(C727, pet_household_state!$A$3:$D$53, 3, 0)</f>
        <v>69.2</v>
      </c>
      <c r="I727" s="33">
        <f>VLOOKUP(C727, pet_household_state!$A$3:$D$53, 4, 0)</f>
        <v>1847</v>
      </c>
      <c r="J727" s="33">
        <f t="shared" si="21"/>
        <v>3.3989510739326811</v>
      </c>
      <c r="K727" s="11" t="e">
        <f>VLOOKUP(A727, total_pet_services_county!$A$2:$E$1875,2,0)</f>
        <v>#N/A</v>
      </c>
      <c r="L727" s="11" t="e">
        <f>VLOOKUP(A727,  total_pet_services_county!$A$2:$E$1875, 3, 0)</f>
        <v>#N/A</v>
      </c>
      <c r="M727" s="11" t="e">
        <f>VLOOKUP(A727, total_pet_services_county!$A$2:$E$1875, 4, 0)</f>
        <v>#N/A</v>
      </c>
      <c r="N727" s="11" t="e">
        <f>VLOOKUP(A727, total_pet_services_county!$A$2:$E$1875, 5, 0)</f>
        <v>#N/A</v>
      </c>
    </row>
    <row r="728" spans="1:14" x14ac:dyDescent="0.2">
      <c r="A728" s="57" t="s">
        <v>4183</v>
      </c>
      <c r="B728" s="57" t="s">
        <v>8836</v>
      </c>
      <c r="C728" s="56" t="s">
        <v>3183</v>
      </c>
      <c r="D728" s="56" t="str">
        <f>INDEX(pet_services_county!$A$2:$A$3603,MATCH(A728,pet_services_county!$B$2:$B$3603,0))</f>
        <v>0500000US18127</v>
      </c>
      <c r="E728" s="61">
        <v>170389</v>
      </c>
      <c r="F728" s="47">
        <f>VLOOKUP(C728, state_pop!$A$2:$B$52, 2, 0)</f>
        <v>6732219</v>
      </c>
      <c r="G728" s="33">
        <f t="shared" si="20"/>
        <v>2.5309485624279305E-2</v>
      </c>
      <c r="H728" s="33">
        <f>VLOOKUP(C728, pet_household_state!$A$3:$D$53, 3, 0)</f>
        <v>69.2</v>
      </c>
      <c r="I728" s="33">
        <f>VLOOKUP(C728, pet_household_state!$A$3:$D$53, 4, 0)</f>
        <v>1847</v>
      </c>
      <c r="J728" s="33">
        <f t="shared" si="21"/>
        <v>46.746619948043879</v>
      </c>
      <c r="K728" s="11">
        <f>VLOOKUP(A728, total_pet_services_county!$A$2:$E$1875,2,0)</f>
        <v>35</v>
      </c>
      <c r="L728" s="11">
        <f>VLOOKUP(A728,  total_pet_services_county!$A$2:$E$1875, 3, 0)</f>
        <v>12143</v>
      </c>
      <c r="M728" s="11">
        <f>VLOOKUP(A728, total_pet_services_county!$A$2:$E$1875, 4, 0)</f>
        <v>2740</v>
      </c>
      <c r="N728" s="11">
        <f>VLOOKUP(A728, total_pet_services_county!$A$2:$E$1875, 5, 0)</f>
        <v>486</v>
      </c>
    </row>
    <row r="729" spans="1:14" x14ac:dyDescent="0.2">
      <c r="A729" s="57" t="s">
        <v>7325</v>
      </c>
      <c r="B729" s="57" t="s">
        <v>8837</v>
      </c>
      <c r="C729" s="56" t="s">
        <v>3183</v>
      </c>
      <c r="D729" s="56" t="e">
        <f>INDEX(pet_services_county!$A$2:$A$3603,MATCH(A729,pet_services_county!$B$2:$B$3603,0))</f>
        <v>#N/A</v>
      </c>
      <c r="E729" s="61">
        <v>25427</v>
      </c>
      <c r="F729" s="47">
        <f>VLOOKUP(C729, state_pop!$A$2:$B$52, 2, 0)</f>
        <v>6732219</v>
      </c>
      <c r="G729" s="33">
        <f t="shared" si="20"/>
        <v>3.776912188982563E-3</v>
      </c>
      <c r="H729" s="33">
        <f>VLOOKUP(C729, pet_household_state!$A$3:$D$53, 3, 0)</f>
        <v>69.2</v>
      </c>
      <c r="I729" s="33">
        <f>VLOOKUP(C729, pet_household_state!$A$3:$D$53, 4, 0)</f>
        <v>1847</v>
      </c>
      <c r="J729" s="33">
        <f t="shared" si="21"/>
        <v>6.9759568130507938</v>
      </c>
      <c r="K729" s="11" t="e">
        <f>VLOOKUP(A729, total_pet_services_county!$A$2:$E$1875,2,0)</f>
        <v>#N/A</v>
      </c>
      <c r="L729" s="11" t="e">
        <f>VLOOKUP(A729,  total_pet_services_county!$A$2:$E$1875, 3, 0)</f>
        <v>#N/A</v>
      </c>
      <c r="M729" s="11" t="e">
        <f>VLOOKUP(A729, total_pet_services_county!$A$2:$E$1875, 4, 0)</f>
        <v>#N/A</v>
      </c>
      <c r="N729" s="11" t="e">
        <f>VLOOKUP(A729, total_pet_services_county!$A$2:$E$1875, 5, 0)</f>
        <v>#N/A</v>
      </c>
    </row>
    <row r="730" spans="1:14" x14ac:dyDescent="0.2">
      <c r="A730" s="57" t="s">
        <v>7326</v>
      </c>
      <c r="B730" s="57" t="s">
        <v>8433</v>
      </c>
      <c r="C730" s="56" t="s">
        <v>3183</v>
      </c>
      <c r="D730" s="56" t="e">
        <f>INDEX(pet_services_county!$A$2:$A$3603,MATCH(A730,pet_services_county!$B$2:$B$3603,0))</f>
        <v>#N/A</v>
      </c>
      <c r="E730" s="61">
        <v>12353</v>
      </c>
      <c r="F730" s="47">
        <f>VLOOKUP(C730, state_pop!$A$2:$B$52, 2, 0)</f>
        <v>6732219</v>
      </c>
      <c r="G730" s="33">
        <f t="shared" si="20"/>
        <v>1.8349076285248593E-3</v>
      </c>
      <c r="H730" s="33">
        <f>VLOOKUP(C730, pet_household_state!$A$3:$D$53, 3, 0)</f>
        <v>69.2</v>
      </c>
      <c r="I730" s="33">
        <f>VLOOKUP(C730, pet_household_state!$A$3:$D$53, 4, 0)</f>
        <v>1847</v>
      </c>
      <c r="J730" s="33">
        <f t="shared" si="21"/>
        <v>3.389074389885415</v>
      </c>
      <c r="K730" s="11" t="e">
        <f>VLOOKUP(A730, total_pet_services_county!$A$2:$E$1875,2,0)</f>
        <v>#N/A</v>
      </c>
      <c r="L730" s="11" t="e">
        <f>VLOOKUP(A730,  total_pet_services_county!$A$2:$E$1875, 3, 0)</f>
        <v>#N/A</v>
      </c>
      <c r="M730" s="11" t="e">
        <f>VLOOKUP(A730, total_pet_services_county!$A$2:$E$1875, 4, 0)</f>
        <v>#N/A</v>
      </c>
      <c r="N730" s="11" t="e">
        <f>VLOOKUP(A730, total_pet_services_county!$A$2:$E$1875, 5, 0)</f>
        <v>#N/A</v>
      </c>
    </row>
    <row r="731" spans="1:14" x14ac:dyDescent="0.2">
      <c r="A731" s="57" t="s">
        <v>4185</v>
      </c>
      <c r="B731" s="57" t="s">
        <v>8607</v>
      </c>
      <c r="C731" s="56" t="s">
        <v>3183</v>
      </c>
      <c r="D731" s="56" t="str">
        <f>INDEX(pet_services_county!$A$2:$A$3603,MATCH(A731,pet_services_county!$B$2:$B$3603,0))</f>
        <v>0500000US18133</v>
      </c>
      <c r="E731" s="61">
        <v>37576</v>
      </c>
      <c r="F731" s="47">
        <f>VLOOKUP(C731, state_pop!$A$2:$B$52, 2, 0)</f>
        <v>6732219</v>
      </c>
      <c r="G731" s="33">
        <f t="shared" si="20"/>
        <v>5.5815177729660907E-3</v>
      </c>
      <c r="H731" s="33">
        <f>VLOOKUP(C731, pet_household_state!$A$3:$D$53, 3, 0)</f>
        <v>69.2</v>
      </c>
      <c r="I731" s="33">
        <f>VLOOKUP(C731, pet_household_state!$A$3:$D$53, 4, 0)</f>
        <v>1847</v>
      </c>
      <c r="J731" s="33">
        <f t="shared" si="21"/>
        <v>10.309063326668369</v>
      </c>
      <c r="K731" s="11">
        <f>VLOOKUP(A731, total_pet_services_county!$A$2:$E$1875,2,0)</f>
        <v>3</v>
      </c>
      <c r="L731" s="11">
        <f>VLOOKUP(A731,  total_pet_services_county!$A$2:$E$1875, 3, 0)</f>
        <v>839</v>
      </c>
      <c r="M731" s="11">
        <f>VLOOKUP(A731, total_pet_services_county!$A$2:$E$1875, 4, 0)</f>
        <v>178</v>
      </c>
      <c r="N731" s="11">
        <f>VLOOKUP(A731, total_pet_services_county!$A$2:$E$1875, 5, 0)</f>
        <v>25</v>
      </c>
    </row>
    <row r="732" spans="1:14" x14ac:dyDescent="0.2">
      <c r="A732" s="57" t="s">
        <v>4187</v>
      </c>
      <c r="B732" s="57" t="s">
        <v>8363</v>
      </c>
      <c r="C732" s="56" t="s">
        <v>3183</v>
      </c>
      <c r="D732" s="56" t="str">
        <f>INDEX(pet_services_county!$A$2:$A$3603,MATCH(A732,pet_services_county!$B$2:$B$3603,0))</f>
        <v>0500000US18135</v>
      </c>
      <c r="E732" s="61">
        <v>24665</v>
      </c>
      <c r="F732" s="47">
        <f>VLOOKUP(C732, state_pop!$A$2:$B$52, 2, 0)</f>
        <v>6732219</v>
      </c>
      <c r="G732" s="33">
        <f t="shared" si="20"/>
        <v>3.6637251402546469E-3</v>
      </c>
      <c r="H732" s="33">
        <f>VLOOKUP(C732, pet_household_state!$A$3:$D$53, 3, 0)</f>
        <v>69.2</v>
      </c>
      <c r="I732" s="33">
        <f>VLOOKUP(C732, pet_household_state!$A$3:$D$53, 4, 0)</f>
        <v>1847</v>
      </c>
      <c r="J732" s="33">
        <f t="shared" si="21"/>
        <v>6.7669003340503329</v>
      </c>
      <c r="K732" s="11">
        <f>VLOOKUP(A732, total_pet_services_county!$A$2:$E$1875,2,0)</f>
        <v>8</v>
      </c>
      <c r="L732" s="11">
        <f>VLOOKUP(A732,  total_pet_services_county!$A$2:$E$1875, 3, 0)</f>
        <v>2269</v>
      </c>
      <c r="M732" s="11">
        <f>VLOOKUP(A732, total_pet_services_county!$A$2:$E$1875, 4, 0)</f>
        <v>502</v>
      </c>
      <c r="N732" s="11">
        <f>VLOOKUP(A732, total_pet_services_county!$A$2:$E$1875, 5, 0)</f>
        <v>45</v>
      </c>
    </row>
    <row r="733" spans="1:14" x14ac:dyDescent="0.2">
      <c r="A733" s="57" t="s">
        <v>7327</v>
      </c>
      <c r="B733" s="57" t="s">
        <v>8838</v>
      </c>
      <c r="C733" s="56" t="s">
        <v>3183</v>
      </c>
      <c r="D733" s="56" t="e">
        <f>INDEX(pet_services_county!$A$2:$A$3603,MATCH(A733,pet_services_county!$B$2:$B$3603,0))</f>
        <v>#N/A</v>
      </c>
      <c r="E733" s="61">
        <v>28324</v>
      </c>
      <c r="F733" s="47">
        <f>VLOOKUP(C733, state_pop!$A$2:$B$52, 2, 0)</f>
        <v>6732219</v>
      </c>
      <c r="G733" s="33">
        <f t="shared" si="20"/>
        <v>4.2072309293562787E-3</v>
      </c>
      <c r="H733" s="33">
        <f>VLOOKUP(C733, pet_household_state!$A$3:$D$53, 3, 0)</f>
        <v>69.2</v>
      </c>
      <c r="I733" s="33">
        <f>VLOOKUP(C733, pet_household_state!$A$3:$D$53, 4, 0)</f>
        <v>1847</v>
      </c>
      <c r="J733" s="33">
        <f t="shared" si="21"/>
        <v>7.7707555265210466</v>
      </c>
      <c r="K733" s="11" t="e">
        <f>VLOOKUP(A733, total_pet_services_county!$A$2:$E$1875,2,0)</f>
        <v>#N/A</v>
      </c>
      <c r="L733" s="11" t="e">
        <f>VLOOKUP(A733,  total_pet_services_county!$A$2:$E$1875, 3, 0)</f>
        <v>#N/A</v>
      </c>
      <c r="M733" s="11" t="e">
        <f>VLOOKUP(A733, total_pet_services_county!$A$2:$E$1875, 4, 0)</f>
        <v>#N/A</v>
      </c>
      <c r="N733" s="11" t="e">
        <f>VLOOKUP(A733, total_pet_services_county!$A$2:$E$1875, 5, 0)</f>
        <v>#N/A</v>
      </c>
    </row>
    <row r="734" spans="1:14" x14ac:dyDescent="0.2">
      <c r="A734" s="57" t="s">
        <v>4189</v>
      </c>
      <c r="B734" s="57" t="s">
        <v>8839</v>
      </c>
      <c r="C734" s="56" t="s">
        <v>3183</v>
      </c>
      <c r="D734" s="56" t="str">
        <f>INDEX(pet_services_county!$A$2:$A$3603,MATCH(A734,pet_services_county!$B$2:$B$3603,0))</f>
        <v>0500000US18139</v>
      </c>
      <c r="E734" s="61">
        <v>16581</v>
      </c>
      <c r="F734" s="47">
        <f>VLOOKUP(C734, state_pop!$A$2:$B$52, 2, 0)</f>
        <v>6732219</v>
      </c>
      <c r="G734" s="33">
        <f t="shared" si="20"/>
        <v>2.4629323555873626E-3</v>
      </c>
      <c r="H734" s="33">
        <f>VLOOKUP(C734, pet_household_state!$A$3:$D$53, 3, 0)</f>
        <v>69.2</v>
      </c>
      <c r="I734" s="33">
        <f>VLOOKUP(C734, pet_household_state!$A$3:$D$53, 4, 0)</f>
        <v>1847</v>
      </c>
      <c r="J734" s="33">
        <f t="shared" si="21"/>
        <v>4.5490360607698586</v>
      </c>
      <c r="K734" s="11">
        <f>VLOOKUP(A734, total_pet_services_county!$A$2:$E$1875,2,0)</f>
        <v>6</v>
      </c>
      <c r="L734" s="11">
        <f>VLOOKUP(A734,  total_pet_services_county!$A$2:$E$1875, 3, 0)</f>
        <v>1869</v>
      </c>
      <c r="M734" s="11">
        <f>VLOOKUP(A734, total_pet_services_county!$A$2:$E$1875, 4, 0)</f>
        <v>448</v>
      </c>
      <c r="N734" s="11">
        <f>VLOOKUP(A734, total_pet_services_county!$A$2:$E$1875, 5, 0)</f>
        <v>52</v>
      </c>
    </row>
    <row r="735" spans="1:14" x14ac:dyDescent="0.2">
      <c r="A735" s="57" t="s">
        <v>4191</v>
      </c>
      <c r="B735" s="57" t="s">
        <v>8840</v>
      </c>
      <c r="C735" s="56" t="s">
        <v>3183</v>
      </c>
      <c r="D735" s="56" t="str">
        <f>INDEX(pet_services_county!$A$2:$A$3603,MATCH(A735,pet_services_county!$B$2:$B$3603,0))</f>
        <v>0500000US18141</v>
      </c>
      <c r="E735" s="61">
        <v>271826</v>
      </c>
      <c r="F735" s="47">
        <f>VLOOKUP(C735, state_pop!$A$2:$B$52, 2, 0)</f>
        <v>6732219</v>
      </c>
      <c r="G735" s="33">
        <f t="shared" si="20"/>
        <v>4.0376880193588476E-2</v>
      </c>
      <c r="H735" s="33">
        <f>VLOOKUP(C735, pet_household_state!$A$3:$D$53, 3, 0)</f>
        <v>69.2</v>
      </c>
      <c r="I735" s="33">
        <f>VLOOKUP(C735, pet_household_state!$A$3:$D$53, 4, 0)</f>
        <v>1847</v>
      </c>
      <c r="J735" s="33">
        <f t="shared" si="21"/>
        <v>74.576097717557914</v>
      </c>
      <c r="K735" s="11">
        <f>VLOOKUP(A735, total_pet_services_county!$A$2:$E$1875,2,0)</f>
        <v>34</v>
      </c>
      <c r="L735" s="11">
        <f>VLOOKUP(A735,  total_pet_services_county!$A$2:$E$1875, 3, 0)</f>
        <v>16894</v>
      </c>
      <c r="M735" s="11">
        <f>VLOOKUP(A735, total_pet_services_county!$A$2:$E$1875, 4, 0)</f>
        <v>3988</v>
      </c>
      <c r="N735" s="11">
        <f>VLOOKUP(A735, total_pet_services_county!$A$2:$E$1875, 5, 0)</f>
        <v>511</v>
      </c>
    </row>
    <row r="736" spans="1:14" x14ac:dyDescent="0.2">
      <c r="A736" s="57" t="s">
        <v>7328</v>
      </c>
      <c r="B736" s="57" t="s">
        <v>8436</v>
      </c>
      <c r="C736" s="56" t="s">
        <v>3183</v>
      </c>
      <c r="D736" s="56" t="e">
        <f>INDEX(pet_services_county!$A$2:$A$3603,MATCH(A736,pet_services_county!$B$2:$B$3603,0))</f>
        <v>#N/A</v>
      </c>
      <c r="E736" s="61">
        <v>23873</v>
      </c>
      <c r="F736" s="47">
        <f>VLOOKUP(C736, state_pop!$A$2:$B$52, 2, 0)</f>
        <v>6732219</v>
      </c>
      <c r="G736" s="33">
        <f t="shared" si="20"/>
        <v>3.5460819085059471E-3</v>
      </c>
      <c r="H736" s="33">
        <f>VLOOKUP(C736, pet_household_state!$A$3:$D$53, 3, 0)</f>
        <v>69.2</v>
      </c>
      <c r="I736" s="33">
        <f>VLOOKUP(C736, pet_household_state!$A$3:$D$53, 4, 0)</f>
        <v>1847</v>
      </c>
      <c r="J736" s="33">
        <f t="shared" si="21"/>
        <v>6.5496132850104845</v>
      </c>
      <c r="K736" s="11" t="e">
        <f>VLOOKUP(A736, total_pet_services_county!$A$2:$E$1875,2,0)</f>
        <v>#N/A</v>
      </c>
      <c r="L736" s="11" t="e">
        <f>VLOOKUP(A736,  total_pet_services_county!$A$2:$E$1875, 3, 0)</f>
        <v>#N/A</v>
      </c>
      <c r="M736" s="11" t="e">
        <f>VLOOKUP(A736, total_pet_services_county!$A$2:$E$1875, 4, 0)</f>
        <v>#N/A</v>
      </c>
      <c r="N736" s="11" t="e">
        <f>VLOOKUP(A736, total_pet_services_county!$A$2:$E$1875, 5, 0)</f>
        <v>#N/A</v>
      </c>
    </row>
    <row r="737" spans="1:14" x14ac:dyDescent="0.2">
      <c r="A737" s="57" t="s">
        <v>4193</v>
      </c>
      <c r="B737" s="57" t="s">
        <v>8366</v>
      </c>
      <c r="C737" s="56" t="s">
        <v>3183</v>
      </c>
      <c r="D737" s="56" t="str">
        <f>INDEX(pet_services_county!$A$2:$A$3603,MATCH(A737,pet_services_county!$B$2:$B$3603,0))</f>
        <v>0500000US18145</v>
      </c>
      <c r="E737" s="61">
        <v>44729</v>
      </c>
      <c r="F737" s="47">
        <f>VLOOKUP(C737, state_pop!$A$2:$B$52, 2, 0)</f>
        <v>6732219</v>
      </c>
      <c r="G737" s="33">
        <f t="shared" ref="G737:G800" si="22">E737/F737</f>
        <v>6.6440203445550421E-3</v>
      </c>
      <c r="H737" s="33">
        <f>VLOOKUP(C737, pet_household_state!$A$3:$D$53, 3, 0)</f>
        <v>69.2</v>
      </c>
      <c r="I737" s="33">
        <f>VLOOKUP(C737, pet_household_state!$A$3:$D$53, 4, 0)</f>
        <v>1847</v>
      </c>
      <c r="J737" s="33">
        <f t="shared" ref="J737:J800" si="23">G737*I737</f>
        <v>12.271505576393162</v>
      </c>
      <c r="K737" s="11">
        <f>VLOOKUP(A737, total_pet_services_county!$A$2:$E$1875,2,0)</f>
        <v>10</v>
      </c>
      <c r="L737" s="11">
        <f>VLOOKUP(A737,  total_pet_services_county!$A$2:$E$1875, 3, 0)</f>
        <v>1192</v>
      </c>
      <c r="M737" s="11">
        <f>VLOOKUP(A737, total_pet_services_county!$A$2:$E$1875, 4, 0)</f>
        <v>247</v>
      </c>
      <c r="N737" s="11">
        <f>VLOOKUP(A737, total_pet_services_county!$A$2:$E$1875, 5, 0)</f>
        <v>57</v>
      </c>
    </row>
    <row r="738" spans="1:14" x14ac:dyDescent="0.2">
      <c r="A738" s="57" t="s">
        <v>4195</v>
      </c>
      <c r="B738" s="57" t="s">
        <v>8841</v>
      </c>
      <c r="C738" s="56" t="s">
        <v>3183</v>
      </c>
      <c r="D738" s="56" t="str">
        <f>INDEX(pet_services_county!$A$2:$A$3603,MATCH(A738,pet_services_county!$B$2:$B$3603,0))</f>
        <v>0500000US18147</v>
      </c>
      <c r="E738" s="61">
        <v>20277</v>
      </c>
      <c r="F738" s="47">
        <f>VLOOKUP(C738, state_pop!$A$2:$B$52, 2, 0)</f>
        <v>6732219</v>
      </c>
      <c r="G738" s="33">
        <f t="shared" si="22"/>
        <v>3.011934103747962E-3</v>
      </c>
      <c r="H738" s="33">
        <f>VLOOKUP(C738, pet_household_state!$A$3:$D$53, 3, 0)</f>
        <v>69.2</v>
      </c>
      <c r="I738" s="33">
        <f>VLOOKUP(C738, pet_household_state!$A$3:$D$53, 4, 0)</f>
        <v>1847</v>
      </c>
      <c r="J738" s="33">
        <f t="shared" si="23"/>
        <v>5.5630422896224863</v>
      </c>
      <c r="K738" s="11">
        <f>VLOOKUP(A738, total_pet_services_county!$A$2:$E$1875,2,0)</f>
        <v>3</v>
      </c>
      <c r="L738" s="11">
        <f>VLOOKUP(A738,  total_pet_services_county!$A$2:$E$1875, 3, 0)</f>
        <v>501</v>
      </c>
      <c r="M738" s="11">
        <f>VLOOKUP(A738, total_pet_services_county!$A$2:$E$1875, 4, 0)</f>
        <v>118</v>
      </c>
      <c r="N738" s="11">
        <f>VLOOKUP(A738, total_pet_services_county!$A$2:$E$1875, 5, 0)</f>
        <v>18</v>
      </c>
    </row>
    <row r="739" spans="1:14" x14ac:dyDescent="0.2">
      <c r="A739" s="57" t="s">
        <v>7329</v>
      </c>
      <c r="B739" s="57" t="s">
        <v>8842</v>
      </c>
      <c r="C739" s="56" t="s">
        <v>3183</v>
      </c>
      <c r="D739" s="56" t="e">
        <f>INDEX(pet_services_county!$A$2:$A$3603,MATCH(A739,pet_services_county!$B$2:$B$3603,0))</f>
        <v>#N/A</v>
      </c>
      <c r="E739" s="61">
        <v>22995</v>
      </c>
      <c r="F739" s="47">
        <f>VLOOKUP(C739, state_pop!$A$2:$B$52, 2, 0)</f>
        <v>6732219</v>
      </c>
      <c r="G739" s="33">
        <f t="shared" si="22"/>
        <v>3.4156642854309997E-3</v>
      </c>
      <c r="H739" s="33">
        <f>VLOOKUP(C739, pet_household_state!$A$3:$D$53, 3, 0)</f>
        <v>69.2</v>
      </c>
      <c r="I739" s="33">
        <f>VLOOKUP(C739, pet_household_state!$A$3:$D$53, 4, 0)</f>
        <v>1847</v>
      </c>
      <c r="J739" s="33">
        <f t="shared" si="23"/>
        <v>6.308731935191056</v>
      </c>
      <c r="K739" s="11" t="e">
        <f>VLOOKUP(A739, total_pet_services_county!$A$2:$E$1875,2,0)</f>
        <v>#N/A</v>
      </c>
      <c r="L739" s="11" t="e">
        <f>VLOOKUP(A739,  total_pet_services_county!$A$2:$E$1875, 3, 0)</f>
        <v>#N/A</v>
      </c>
      <c r="M739" s="11" t="e">
        <f>VLOOKUP(A739, total_pet_services_county!$A$2:$E$1875, 4, 0)</f>
        <v>#N/A</v>
      </c>
      <c r="N739" s="11" t="e">
        <f>VLOOKUP(A739, total_pet_services_county!$A$2:$E$1875, 5, 0)</f>
        <v>#N/A</v>
      </c>
    </row>
    <row r="740" spans="1:14" x14ac:dyDescent="0.2">
      <c r="A740" s="57" t="s">
        <v>4197</v>
      </c>
      <c r="B740" s="57" t="s">
        <v>8843</v>
      </c>
      <c r="C740" s="56" t="s">
        <v>3183</v>
      </c>
      <c r="D740" s="56" t="str">
        <f>INDEX(pet_services_county!$A$2:$A$3603,MATCH(A740,pet_services_county!$B$2:$B$3603,0))</f>
        <v>0500000US18151</v>
      </c>
      <c r="E740" s="61">
        <v>34594</v>
      </c>
      <c r="F740" s="47">
        <f>VLOOKUP(C740, state_pop!$A$2:$B$52, 2, 0)</f>
        <v>6732219</v>
      </c>
      <c r="G740" s="33">
        <f t="shared" si="22"/>
        <v>5.1385731807001523E-3</v>
      </c>
      <c r="H740" s="33">
        <f>VLOOKUP(C740, pet_household_state!$A$3:$D$53, 3, 0)</f>
        <v>69.2</v>
      </c>
      <c r="I740" s="33">
        <f>VLOOKUP(C740, pet_household_state!$A$3:$D$53, 4, 0)</f>
        <v>1847</v>
      </c>
      <c r="J740" s="33">
        <f t="shared" si="23"/>
        <v>9.4909446647531812</v>
      </c>
      <c r="K740" s="11">
        <f>VLOOKUP(A740, total_pet_services_county!$A$2:$E$1875,2,0)</f>
        <v>6</v>
      </c>
      <c r="L740" s="11">
        <f>VLOOKUP(A740,  total_pet_services_county!$A$2:$E$1875, 3, 0)</f>
        <v>1326</v>
      </c>
      <c r="M740" s="11">
        <f>VLOOKUP(A740, total_pet_services_county!$A$2:$E$1875, 4, 0)</f>
        <v>278</v>
      </c>
      <c r="N740" s="11">
        <f>VLOOKUP(A740, total_pet_services_county!$A$2:$E$1875, 5, 0)</f>
        <v>51</v>
      </c>
    </row>
    <row r="741" spans="1:14" x14ac:dyDescent="0.2">
      <c r="A741" s="57" t="s">
        <v>7330</v>
      </c>
      <c r="B741" s="57" t="s">
        <v>8844</v>
      </c>
      <c r="C741" s="56" t="s">
        <v>3183</v>
      </c>
      <c r="D741" s="56" t="e">
        <f>INDEX(pet_services_county!$A$2:$A$3603,MATCH(A741,pet_services_county!$B$2:$B$3603,0))</f>
        <v>#N/A</v>
      </c>
      <c r="E741" s="61">
        <v>20669</v>
      </c>
      <c r="F741" s="47">
        <f>VLOOKUP(C741, state_pop!$A$2:$B$52, 2, 0)</f>
        <v>6732219</v>
      </c>
      <c r="G741" s="33">
        <f t="shared" si="22"/>
        <v>3.0701615618862073E-3</v>
      </c>
      <c r="H741" s="33">
        <f>VLOOKUP(C741, pet_household_state!$A$3:$D$53, 3, 0)</f>
        <v>69.2</v>
      </c>
      <c r="I741" s="33">
        <f>VLOOKUP(C741, pet_household_state!$A$3:$D$53, 4, 0)</f>
        <v>1847</v>
      </c>
      <c r="J741" s="33">
        <f t="shared" si="23"/>
        <v>5.6705884048038246</v>
      </c>
      <c r="K741" s="11" t="e">
        <f>VLOOKUP(A741, total_pet_services_county!$A$2:$E$1875,2,0)</f>
        <v>#N/A</v>
      </c>
      <c r="L741" s="11" t="e">
        <f>VLOOKUP(A741,  total_pet_services_county!$A$2:$E$1875, 3, 0)</f>
        <v>#N/A</v>
      </c>
      <c r="M741" s="11" t="e">
        <f>VLOOKUP(A741, total_pet_services_county!$A$2:$E$1875, 4, 0)</f>
        <v>#N/A</v>
      </c>
      <c r="N741" s="11" t="e">
        <f>VLOOKUP(A741, total_pet_services_county!$A$2:$E$1875, 5, 0)</f>
        <v>#N/A</v>
      </c>
    </row>
    <row r="742" spans="1:14" x14ac:dyDescent="0.2">
      <c r="A742" s="57" t="s">
        <v>7331</v>
      </c>
      <c r="B742" s="57" t="s">
        <v>8845</v>
      </c>
      <c r="C742" s="56" t="s">
        <v>3183</v>
      </c>
      <c r="D742" s="56" t="e">
        <f>INDEX(pet_services_county!$A$2:$A$3603,MATCH(A742,pet_services_county!$B$2:$B$3603,0))</f>
        <v>#N/A</v>
      </c>
      <c r="E742" s="61">
        <v>10751</v>
      </c>
      <c r="F742" s="47">
        <f>VLOOKUP(C742, state_pop!$A$2:$B$52, 2, 0)</f>
        <v>6732219</v>
      </c>
      <c r="G742" s="33">
        <f t="shared" si="22"/>
        <v>1.5969474552149892E-3</v>
      </c>
      <c r="H742" s="33">
        <f>VLOOKUP(C742, pet_household_state!$A$3:$D$53, 3, 0)</f>
        <v>69.2</v>
      </c>
      <c r="I742" s="33">
        <f>VLOOKUP(C742, pet_household_state!$A$3:$D$53, 4, 0)</f>
        <v>1847</v>
      </c>
      <c r="J742" s="33">
        <f t="shared" si="23"/>
        <v>2.9495619497820851</v>
      </c>
      <c r="K742" s="11" t="e">
        <f>VLOOKUP(A742, total_pet_services_county!$A$2:$E$1875,2,0)</f>
        <v>#N/A</v>
      </c>
      <c r="L742" s="11" t="e">
        <f>VLOOKUP(A742,  total_pet_services_county!$A$2:$E$1875, 3, 0)</f>
        <v>#N/A</v>
      </c>
      <c r="M742" s="11" t="e">
        <f>VLOOKUP(A742, total_pet_services_county!$A$2:$E$1875, 4, 0)</f>
        <v>#N/A</v>
      </c>
      <c r="N742" s="11" t="e">
        <f>VLOOKUP(A742, total_pet_services_county!$A$2:$E$1875, 5, 0)</f>
        <v>#N/A</v>
      </c>
    </row>
    <row r="743" spans="1:14" x14ac:dyDescent="0.2">
      <c r="A743" s="57" t="s">
        <v>4199</v>
      </c>
      <c r="B743" s="57" t="s">
        <v>8846</v>
      </c>
      <c r="C743" s="56" t="s">
        <v>3183</v>
      </c>
      <c r="D743" s="56" t="str">
        <f>INDEX(pet_services_county!$A$2:$A$3603,MATCH(A743,pet_services_county!$B$2:$B$3603,0))</f>
        <v>0500000US18157</v>
      </c>
      <c r="E743" s="61">
        <v>195732</v>
      </c>
      <c r="F743" s="47">
        <f>VLOOKUP(C743, state_pop!$A$2:$B$52, 2, 0)</f>
        <v>6732219</v>
      </c>
      <c r="G743" s="33">
        <f t="shared" si="22"/>
        <v>2.9073920500803672E-2</v>
      </c>
      <c r="H743" s="33">
        <f>VLOOKUP(C743, pet_household_state!$A$3:$D$53, 3, 0)</f>
        <v>69.2</v>
      </c>
      <c r="I743" s="33">
        <f>VLOOKUP(C743, pet_household_state!$A$3:$D$53, 4, 0)</f>
        <v>1847</v>
      </c>
      <c r="J743" s="33">
        <f t="shared" si="23"/>
        <v>53.699531164984386</v>
      </c>
      <c r="K743" s="11">
        <f>VLOOKUP(A743, total_pet_services_county!$A$2:$E$1875,2,0)</f>
        <v>38</v>
      </c>
      <c r="L743" s="11">
        <f>VLOOKUP(A743,  total_pet_services_county!$A$2:$E$1875, 3, 0)</f>
        <v>11243</v>
      </c>
      <c r="M743" s="11">
        <f>VLOOKUP(A743, total_pet_services_county!$A$2:$E$1875, 4, 0)</f>
        <v>2638</v>
      </c>
      <c r="N743" s="11">
        <f>VLOOKUP(A743, total_pet_services_county!$A$2:$E$1875, 5, 0)</f>
        <v>462</v>
      </c>
    </row>
    <row r="744" spans="1:14" x14ac:dyDescent="0.2">
      <c r="A744" s="57" t="s">
        <v>7332</v>
      </c>
      <c r="B744" s="57" t="s">
        <v>8847</v>
      </c>
      <c r="C744" s="56" t="s">
        <v>3183</v>
      </c>
      <c r="D744" s="56" t="e">
        <f>INDEX(pet_services_county!$A$2:$A$3603,MATCH(A744,pet_services_county!$B$2:$B$3603,0))</f>
        <v>#N/A</v>
      </c>
      <c r="E744" s="61">
        <v>15148</v>
      </c>
      <c r="F744" s="47">
        <f>VLOOKUP(C744, state_pop!$A$2:$B$52, 2, 0)</f>
        <v>6732219</v>
      </c>
      <c r="G744" s="33">
        <f t="shared" si="22"/>
        <v>2.2500753466279098E-3</v>
      </c>
      <c r="H744" s="33">
        <f>VLOOKUP(C744, pet_household_state!$A$3:$D$53, 3, 0)</f>
        <v>69.2</v>
      </c>
      <c r="I744" s="33">
        <f>VLOOKUP(C744, pet_household_state!$A$3:$D$53, 4, 0)</f>
        <v>1847</v>
      </c>
      <c r="J744" s="33">
        <f t="shared" si="23"/>
        <v>4.1558891652217493</v>
      </c>
      <c r="K744" s="11" t="e">
        <f>VLOOKUP(A744, total_pet_services_county!$A$2:$E$1875,2,0)</f>
        <v>#N/A</v>
      </c>
      <c r="L744" s="11" t="e">
        <f>VLOOKUP(A744,  total_pet_services_county!$A$2:$E$1875, 3, 0)</f>
        <v>#N/A</v>
      </c>
      <c r="M744" s="11" t="e">
        <f>VLOOKUP(A744, total_pet_services_county!$A$2:$E$1875, 4, 0)</f>
        <v>#N/A</v>
      </c>
      <c r="N744" s="11" t="e">
        <f>VLOOKUP(A744, total_pet_services_county!$A$2:$E$1875, 5, 0)</f>
        <v>#N/A</v>
      </c>
    </row>
    <row r="745" spans="1:14" x14ac:dyDescent="0.2">
      <c r="A745" s="57" t="s">
        <v>7333</v>
      </c>
      <c r="B745" s="57" t="s">
        <v>8442</v>
      </c>
      <c r="C745" s="56" t="s">
        <v>3183</v>
      </c>
      <c r="D745" s="56" t="e">
        <f>INDEX(pet_services_county!$A$2:$A$3603,MATCH(A745,pet_services_county!$B$2:$B$3603,0))</f>
        <v>#N/A</v>
      </c>
      <c r="E745" s="61">
        <v>7054</v>
      </c>
      <c r="F745" s="47">
        <f>VLOOKUP(C745, state_pop!$A$2:$B$52, 2, 0)</f>
        <v>6732219</v>
      </c>
      <c r="G745" s="33">
        <f t="shared" si="22"/>
        <v>1.047797167620364E-3</v>
      </c>
      <c r="H745" s="33">
        <f>VLOOKUP(C745, pet_household_state!$A$3:$D$53, 3, 0)</f>
        <v>69.2</v>
      </c>
      <c r="I745" s="33">
        <f>VLOOKUP(C745, pet_household_state!$A$3:$D$53, 4, 0)</f>
        <v>1847</v>
      </c>
      <c r="J745" s="33">
        <f t="shared" si="23"/>
        <v>1.9352813685948125</v>
      </c>
      <c r="K745" s="11" t="e">
        <f>VLOOKUP(A745, total_pet_services_county!$A$2:$E$1875,2,0)</f>
        <v>#N/A</v>
      </c>
      <c r="L745" s="11" t="e">
        <f>VLOOKUP(A745,  total_pet_services_county!$A$2:$E$1875, 3, 0)</f>
        <v>#N/A</v>
      </c>
      <c r="M745" s="11" t="e">
        <f>VLOOKUP(A745, total_pet_services_county!$A$2:$E$1875, 4, 0)</f>
        <v>#N/A</v>
      </c>
      <c r="N745" s="11" t="e">
        <f>VLOOKUP(A745, total_pet_services_county!$A$2:$E$1875, 5, 0)</f>
        <v>#N/A</v>
      </c>
    </row>
    <row r="746" spans="1:14" x14ac:dyDescent="0.2">
      <c r="A746" s="57" t="s">
        <v>4201</v>
      </c>
      <c r="B746" s="57" t="s">
        <v>8848</v>
      </c>
      <c r="C746" s="56" t="s">
        <v>3183</v>
      </c>
      <c r="D746" s="56" t="str">
        <f>INDEX(pet_services_county!$A$2:$A$3603,MATCH(A746,pet_services_county!$B$2:$B$3603,0))</f>
        <v>0500000US18163</v>
      </c>
      <c r="E746" s="61">
        <v>181451</v>
      </c>
      <c r="F746" s="47">
        <f>VLOOKUP(C746, state_pop!$A$2:$B$52, 2, 0)</f>
        <v>6732219</v>
      </c>
      <c r="G746" s="33">
        <f t="shared" si="22"/>
        <v>2.6952628843476423E-2</v>
      </c>
      <c r="H746" s="33">
        <f>VLOOKUP(C746, pet_household_state!$A$3:$D$53, 3, 0)</f>
        <v>69.2</v>
      </c>
      <c r="I746" s="33">
        <f>VLOOKUP(C746, pet_household_state!$A$3:$D$53, 4, 0)</f>
        <v>1847</v>
      </c>
      <c r="J746" s="33">
        <f t="shared" si="23"/>
        <v>49.781505473900957</v>
      </c>
      <c r="K746" s="11">
        <f>VLOOKUP(A746, total_pet_services_county!$A$2:$E$1875,2,0)</f>
        <v>38</v>
      </c>
      <c r="L746" s="11">
        <f>VLOOKUP(A746,  total_pet_services_county!$A$2:$E$1875, 3, 0)</f>
        <v>10720</v>
      </c>
      <c r="M746" s="11">
        <f>VLOOKUP(A746, total_pet_services_county!$A$2:$E$1875, 4, 0)</f>
        <v>2640</v>
      </c>
      <c r="N746" s="11">
        <f>VLOOKUP(A746, total_pet_services_county!$A$2:$E$1875, 5, 0)</f>
        <v>446</v>
      </c>
    </row>
    <row r="747" spans="1:14" x14ac:dyDescent="0.2">
      <c r="A747" s="57" t="s">
        <v>7334</v>
      </c>
      <c r="B747" s="57" t="s">
        <v>8849</v>
      </c>
      <c r="C747" s="56" t="s">
        <v>3183</v>
      </c>
      <c r="D747" s="56" t="e">
        <f>INDEX(pet_services_county!$A$2:$A$3603,MATCH(A747,pet_services_county!$B$2:$B$3603,0))</f>
        <v>#N/A</v>
      </c>
      <c r="E747" s="61">
        <v>15498</v>
      </c>
      <c r="F747" s="47">
        <f>VLOOKUP(C747, state_pop!$A$2:$B$52, 2, 0)</f>
        <v>6732219</v>
      </c>
      <c r="G747" s="33">
        <f t="shared" si="22"/>
        <v>2.3020641485370576E-3</v>
      </c>
      <c r="H747" s="33">
        <f>VLOOKUP(C747, pet_household_state!$A$3:$D$53, 3, 0)</f>
        <v>69.2</v>
      </c>
      <c r="I747" s="33">
        <f>VLOOKUP(C747, pet_household_state!$A$3:$D$53, 4, 0)</f>
        <v>1847</v>
      </c>
      <c r="J747" s="33">
        <f t="shared" si="23"/>
        <v>4.2519124823479455</v>
      </c>
      <c r="K747" s="11" t="e">
        <f>VLOOKUP(A747, total_pet_services_county!$A$2:$E$1875,2,0)</f>
        <v>#N/A</v>
      </c>
      <c r="L747" s="11" t="e">
        <f>VLOOKUP(A747,  total_pet_services_county!$A$2:$E$1875, 3, 0)</f>
        <v>#N/A</v>
      </c>
      <c r="M747" s="11" t="e">
        <f>VLOOKUP(A747, total_pet_services_county!$A$2:$E$1875, 4, 0)</f>
        <v>#N/A</v>
      </c>
      <c r="N747" s="11" t="e">
        <f>VLOOKUP(A747, total_pet_services_county!$A$2:$E$1875, 5, 0)</f>
        <v>#N/A</v>
      </c>
    </row>
    <row r="748" spans="1:14" x14ac:dyDescent="0.2">
      <c r="A748" s="57" t="s">
        <v>4203</v>
      </c>
      <c r="B748" s="57" t="s">
        <v>8850</v>
      </c>
      <c r="C748" s="56" t="s">
        <v>3183</v>
      </c>
      <c r="D748" s="56" t="str">
        <f>INDEX(pet_services_county!$A$2:$A$3603,MATCH(A748,pet_services_county!$B$2:$B$3603,0))</f>
        <v>0500000US18167</v>
      </c>
      <c r="E748" s="61">
        <v>107038</v>
      </c>
      <c r="F748" s="47">
        <f>VLOOKUP(C748, state_pop!$A$2:$B$52, 2, 0)</f>
        <v>6732219</v>
      </c>
      <c r="G748" s="33">
        <f t="shared" si="22"/>
        <v>1.5899363939289556E-2</v>
      </c>
      <c r="H748" s="33">
        <f>VLOOKUP(C748, pet_household_state!$A$3:$D$53, 3, 0)</f>
        <v>69.2</v>
      </c>
      <c r="I748" s="33">
        <f>VLOOKUP(C748, pet_household_state!$A$3:$D$53, 4, 0)</f>
        <v>1847</v>
      </c>
      <c r="J748" s="33">
        <f t="shared" si="23"/>
        <v>29.366125195867809</v>
      </c>
      <c r="K748" s="11">
        <f>VLOOKUP(A748, total_pet_services_county!$A$2:$E$1875,2,0)</f>
        <v>20</v>
      </c>
      <c r="L748" s="11">
        <f>VLOOKUP(A748,  total_pet_services_county!$A$2:$E$1875, 3, 0)</f>
        <v>5951</v>
      </c>
      <c r="M748" s="11">
        <f>VLOOKUP(A748, total_pet_services_county!$A$2:$E$1875, 4, 0)</f>
        <v>1404</v>
      </c>
      <c r="N748" s="11">
        <f>VLOOKUP(A748, total_pet_services_county!$A$2:$E$1875, 5, 0)</f>
        <v>271</v>
      </c>
    </row>
    <row r="749" spans="1:14" x14ac:dyDescent="0.2">
      <c r="A749" s="57" t="s">
        <v>4205</v>
      </c>
      <c r="B749" s="57" t="s">
        <v>8807</v>
      </c>
      <c r="C749" s="56" t="s">
        <v>3183</v>
      </c>
      <c r="D749" s="56" t="str">
        <f>INDEX(pet_services_county!$A$2:$A$3603,MATCH(A749,pet_services_county!$B$2:$B$3603,0))</f>
        <v>0500000US18169</v>
      </c>
      <c r="E749" s="61">
        <v>30996</v>
      </c>
      <c r="F749" s="47">
        <f>VLOOKUP(C749, state_pop!$A$2:$B$52, 2, 0)</f>
        <v>6732219</v>
      </c>
      <c r="G749" s="33">
        <f t="shared" si="22"/>
        <v>4.6041282970741152E-3</v>
      </c>
      <c r="H749" s="33">
        <f>VLOOKUP(C749, pet_household_state!$A$3:$D$53, 3, 0)</f>
        <v>69.2</v>
      </c>
      <c r="I749" s="33">
        <f>VLOOKUP(C749, pet_household_state!$A$3:$D$53, 4, 0)</f>
        <v>1847</v>
      </c>
      <c r="J749" s="33">
        <f t="shared" si="23"/>
        <v>8.503824964695891</v>
      </c>
      <c r="K749" s="11">
        <f>VLOOKUP(A749, total_pet_services_county!$A$2:$E$1875,2,0)</f>
        <v>4</v>
      </c>
      <c r="L749" s="11">
        <f>VLOOKUP(A749,  total_pet_services_county!$A$2:$E$1875, 3, 0)</f>
        <v>1745</v>
      </c>
      <c r="M749" s="11">
        <f>VLOOKUP(A749, total_pet_services_county!$A$2:$E$1875, 4, 0)</f>
        <v>365</v>
      </c>
      <c r="N749" s="11">
        <f>VLOOKUP(A749, total_pet_services_county!$A$2:$E$1875, 5, 0)</f>
        <v>38</v>
      </c>
    </row>
    <row r="750" spans="1:14" x14ac:dyDescent="0.2">
      <c r="A750" s="57" t="s">
        <v>7335</v>
      </c>
      <c r="B750" s="57" t="s">
        <v>8718</v>
      </c>
      <c r="C750" s="56" t="s">
        <v>3183</v>
      </c>
      <c r="D750" s="56" t="e">
        <f>INDEX(pet_services_county!$A$2:$A$3603,MATCH(A750,pet_services_county!$B$2:$B$3603,0))</f>
        <v>#N/A</v>
      </c>
      <c r="E750" s="61">
        <v>8265</v>
      </c>
      <c r="F750" s="47">
        <f>VLOOKUP(C750, state_pop!$A$2:$B$52, 2, 0)</f>
        <v>6732219</v>
      </c>
      <c r="G750" s="33">
        <f t="shared" si="22"/>
        <v>1.2276784222260148E-3</v>
      </c>
      <c r="H750" s="33">
        <f>VLOOKUP(C750, pet_household_state!$A$3:$D$53, 3, 0)</f>
        <v>69.2</v>
      </c>
      <c r="I750" s="33">
        <f>VLOOKUP(C750, pet_household_state!$A$3:$D$53, 4, 0)</f>
        <v>1847</v>
      </c>
      <c r="J750" s="33">
        <f t="shared" si="23"/>
        <v>2.2675220458514493</v>
      </c>
      <c r="K750" s="11" t="e">
        <f>VLOOKUP(A750, total_pet_services_county!$A$2:$E$1875,2,0)</f>
        <v>#N/A</v>
      </c>
      <c r="L750" s="11" t="e">
        <f>VLOOKUP(A750,  total_pet_services_county!$A$2:$E$1875, 3, 0)</f>
        <v>#N/A</v>
      </c>
      <c r="M750" s="11" t="e">
        <f>VLOOKUP(A750, total_pet_services_county!$A$2:$E$1875, 4, 0)</f>
        <v>#N/A</v>
      </c>
      <c r="N750" s="11" t="e">
        <f>VLOOKUP(A750, total_pet_services_county!$A$2:$E$1875, 5, 0)</f>
        <v>#N/A</v>
      </c>
    </row>
    <row r="751" spans="1:14" x14ac:dyDescent="0.2">
      <c r="A751" s="57" t="s">
        <v>4207</v>
      </c>
      <c r="B751" s="57" t="s">
        <v>8851</v>
      </c>
      <c r="C751" s="56" t="s">
        <v>3183</v>
      </c>
      <c r="D751" s="56" t="str">
        <f>INDEX(pet_services_county!$A$2:$A$3603,MATCH(A751,pet_services_county!$B$2:$B$3603,0))</f>
        <v>0500000US18173</v>
      </c>
      <c r="E751" s="61">
        <v>62998</v>
      </c>
      <c r="F751" s="47">
        <f>VLOOKUP(C751, state_pop!$A$2:$B$52, 2, 0)</f>
        <v>6732219</v>
      </c>
      <c r="G751" s="33">
        <f t="shared" si="22"/>
        <v>9.357687264778522E-3</v>
      </c>
      <c r="H751" s="33">
        <f>VLOOKUP(C751, pet_household_state!$A$3:$D$53, 3, 0)</f>
        <v>69.2</v>
      </c>
      <c r="I751" s="33">
        <f>VLOOKUP(C751, pet_household_state!$A$3:$D$53, 4, 0)</f>
        <v>1847</v>
      </c>
      <c r="J751" s="33">
        <f t="shared" si="23"/>
        <v>17.283648378045932</v>
      </c>
      <c r="K751" s="11">
        <f>VLOOKUP(A751, total_pet_services_county!$A$2:$E$1875,2,0)</f>
        <v>18</v>
      </c>
      <c r="L751" s="11">
        <f>VLOOKUP(A751,  total_pet_services_county!$A$2:$E$1875, 3, 0)</f>
        <v>4502</v>
      </c>
      <c r="M751" s="11">
        <f>VLOOKUP(A751, total_pet_services_county!$A$2:$E$1875, 4, 0)</f>
        <v>1016</v>
      </c>
      <c r="N751" s="11">
        <f>VLOOKUP(A751, total_pet_services_county!$A$2:$E$1875, 5, 0)</f>
        <v>153</v>
      </c>
    </row>
    <row r="752" spans="1:14" x14ac:dyDescent="0.2">
      <c r="A752" s="57" t="s">
        <v>4209</v>
      </c>
      <c r="B752" s="57" t="s">
        <v>8372</v>
      </c>
      <c r="C752" s="56" t="s">
        <v>3183</v>
      </c>
      <c r="D752" s="56" t="str">
        <f>INDEX(pet_services_county!$A$2:$A$3603,MATCH(A752,pet_services_county!$B$2:$B$3603,0))</f>
        <v>0500000US18175</v>
      </c>
      <c r="E752" s="61">
        <v>28036</v>
      </c>
      <c r="F752" s="47">
        <f>VLOOKUP(C752, state_pop!$A$2:$B$52, 2, 0)</f>
        <v>6732219</v>
      </c>
      <c r="G752" s="33">
        <f t="shared" si="22"/>
        <v>4.1644515723567518E-3</v>
      </c>
      <c r="H752" s="33">
        <f>VLOOKUP(C752, pet_household_state!$A$3:$D$53, 3, 0)</f>
        <v>69.2</v>
      </c>
      <c r="I752" s="33">
        <f>VLOOKUP(C752, pet_household_state!$A$3:$D$53, 4, 0)</f>
        <v>1847</v>
      </c>
      <c r="J752" s="33">
        <f t="shared" si="23"/>
        <v>7.6917420541429209</v>
      </c>
      <c r="K752" s="11">
        <f>VLOOKUP(A752, total_pet_services_county!$A$2:$E$1875,2,0)</f>
        <v>5</v>
      </c>
      <c r="L752" s="11">
        <f>VLOOKUP(A752,  total_pet_services_county!$A$2:$E$1875, 3, 0)</f>
        <v>1008</v>
      </c>
      <c r="M752" s="11">
        <f>VLOOKUP(A752, total_pet_services_county!$A$2:$E$1875, 4, 0)</f>
        <v>235</v>
      </c>
      <c r="N752" s="11">
        <f>VLOOKUP(A752, total_pet_services_county!$A$2:$E$1875, 5, 0)</f>
        <v>28</v>
      </c>
    </row>
    <row r="753" spans="1:14" x14ac:dyDescent="0.2">
      <c r="A753" s="57" t="s">
        <v>4211</v>
      </c>
      <c r="B753" s="57" t="s">
        <v>8719</v>
      </c>
      <c r="C753" s="56" t="s">
        <v>3183</v>
      </c>
      <c r="D753" s="56" t="str">
        <f>INDEX(pet_services_county!$A$2:$A$3603,MATCH(A753,pet_services_county!$B$2:$B$3603,0))</f>
        <v>0500000US18177</v>
      </c>
      <c r="E753" s="61">
        <v>65884</v>
      </c>
      <c r="F753" s="47">
        <f>VLOOKUP(C753, state_pop!$A$2:$B$52, 2, 0)</f>
        <v>6732219</v>
      </c>
      <c r="G753" s="33">
        <f t="shared" si="22"/>
        <v>9.7863720713779519E-3</v>
      </c>
      <c r="H753" s="33">
        <f>VLOOKUP(C753, pet_household_state!$A$3:$D$53, 3, 0)</f>
        <v>69.2</v>
      </c>
      <c r="I753" s="33">
        <f>VLOOKUP(C753, pet_household_state!$A$3:$D$53, 4, 0)</f>
        <v>1847</v>
      </c>
      <c r="J753" s="33">
        <f t="shared" si="23"/>
        <v>18.075429215835076</v>
      </c>
      <c r="K753" s="11">
        <f>VLOOKUP(A753, total_pet_services_county!$A$2:$E$1875,2,0)</f>
        <v>8</v>
      </c>
      <c r="L753" s="11">
        <f>VLOOKUP(A753,  total_pet_services_county!$A$2:$E$1875, 3, 0)</f>
        <v>1815</v>
      </c>
      <c r="M753" s="11">
        <f>VLOOKUP(A753, total_pet_services_county!$A$2:$E$1875, 4, 0)</f>
        <v>419</v>
      </c>
      <c r="N753" s="11">
        <f>VLOOKUP(A753, total_pet_services_county!$A$2:$E$1875, 5, 0)</f>
        <v>68</v>
      </c>
    </row>
    <row r="754" spans="1:14" x14ac:dyDescent="0.2">
      <c r="A754" s="57" t="s">
        <v>7336</v>
      </c>
      <c r="B754" s="57" t="s">
        <v>8852</v>
      </c>
      <c r="C754" s="56" t="s">
        <v>3183</v>
      </c>
      <c r="D754" s="56" t="e">
        <f>INDEX(pet_services_county!$A$2:$A$3603,MATCH(A754,pet_services_county!$B$2:$B$3603,0))</f>
        <v>#N/A</v>
      </c>
      <c r="E754" s="61">
        <v>28296</v>
      </c>
      <c r="F754" s="47">
        <f>VLOOKUP(C754, state_pop!$A$2:$B$52, 2, 0)</f>
        <v>6732219</v>
      </c>
      <c r="G754" s="33">
        <f t="shared" si="22"/>
        <v>4.2030718252035471E-3</v>
      </c>
      <c r="H754" s="33">
        <f>VLOOKUP(C754, pet_household_state!$A$3:$D$53, 3, 0)</f>
        <v>69.2</v>
      </c>
      <c r="I754" s="33">
        <f>VLOOKUP(C754, pet_household_state!$A$3:$D$53, 4, 0)</f>
        <v>1847</v>
      </c>
      <c r="J754" s="33">
        <f t="shared" si="23"/>
        <v>7.7630736611509512</v>
      </c>
      <c r="K754" s="11" t="e">
        <f>VLOOKUP(A754, total_pet_services_county!$A$2:$E$1875,2,0)</f>
        <v>#N/A</v>
      </c>
      <c r="L754" s="11" t="e">
        <f>VLOOKUP(A754,  total_pet_services_county!$A$2:$E$1875, 3, 0)</f>
        <v>#N/A</v>
      </c>
      <c r="M754" s="11" t="e">
        <f>VLOOKUP(A754, total_pet_services_county!$A$2:$E$1875, 4, 0)</f>
        <v>#N/A</v>
      </c>
      <c r="N754" s="11" t="e">
        <f>VLOOKUP(A754, total_pet_services_county!$A$2:$E$1875, 5, 0)</f>
        <v>#N/A</v>
      </c>
    </row>
    <row r="755" spans="1:14" x14ac:dyDescent="0.2">
      <c r="A755" s="57" t="s">
        <v>7337</v>
      </c>
      <c r="B755" s="57" t="s">
        <v>8444</v>
      </c>
      <c r="C755" s="56" t="s">
        <v>3183</v>
      </c>
      <c r="D755" s="56" t="e">
        <f>INDEX(pet_services_county!$A$2:$A$3603,MATCH(A755,pet_services_county!$B$2:$B$3603,0))</f>
        <v>#N/A</v>
      </c>
      <c r="E755" s="61">
        <v>24102</v>
      </c>
      <c r="F755" s="47">
        <f>VLOOKUP(C755, state_pop!$A$2:$B$52, 2, 0)</f>
        <v>6732219</v>
      </c>
      <c r="G755" s="33">
        <f t="shared" si="22"/>
        <v>3.5800974388979323E-3</v>
      </c>
      <c r="H755" s="33">
        <f>VLOOKUP(C755, pet_household_state!$A$3:$D$53, 3, 0)</f>
        <v>69.2</v>
      </c>
      <c r="I755" s="33">
        <f>VLOOKUP(C755, pet_household_state!$A$3:$D$53, 4, 0)</f>
        <v>1847</v>
      </c>
      <c r="J755" s="33">
        <f t="shared" si="23"/>
        <v>6.6124399696444813</v>
      </c>
      <c r="K755" s="11" t="e">
        <f>VLOOKUP(A755, total_pet_services_county!$A$2:$E$1875,2,0)</f>
        <v>#N/A</v>
      </c>
      <c r="L755" s="11" t="e">
        <f>VLOOKUP(A755,  total_pet_services_county!$A$2:$E$1875, 3, 0)</f>
        <v>#N/A</v>
      </c>
      <c r="M755" s="11" t="e">
        <f>VLOOKUP(A755, total_pet_services_county!$A$2:$E$1875, 4, 0)</f>
        <v>#N/A</v>
      </c>
      <c r="N755" s="11" t="e">
        <f>VLOOKUP(A755, total_pet_services_county!$A$2:$E$1875, 5, 0)</f>
        <v>#N/A</v>
      </c>
    </row>
    <row r="756" spans="1:14" x14ac:dyDescent="0.2">
      <c r="A756" s="57" t="s">
        <v>4213</v>
      </c>
      <c r="B756" s="57" t="s">
        <v>8853</v>
      </c>
      <c r="C756" s="56" t="s">
        <v>3183</v>
      </c>
      <c r="D756" s="56" t="str">
        <f>INDEX(pet_services_county!$A$2:$A$3603,MATCH(A756,pet_services_county!$B$2:$B$3603,0))</f>
        <v>0500000US18183</v>
      </c>
      <c r="E756" s="61">
        <v>33964</v>
      </c>
      <c r="F756" s="47">
        <f>VLOOKUP(C756, state_pop!$A$2:$B$52, 2, 0)</f>
        <v>6732219</v>
      </c>
      <c r="G756" s="33">
        <f t="shared" si="22"/>
        <v>5.0449933372636868E-3</v>
      </c>
      <c r="H756" s="33">
        <f>VLOOKUP(C756, pet_household_state!$A$3:$D$53, 3, 0)</f>
        <v>69.2</v>
      </c>
      <c r="I756" s="33">
        <f>VLOOKUP(C756, pet_household_state!$A$3:$D$53, 4, 0)</f>
        <v>1847</v>
      </c>
      <c r="J756" s="33">
        <f t="shared" si="23"/>
        <v>9.3181026939260292</v>
      </c>
      <c r="K756" s="11">
        <f>VLOOKUP(A756, total_pet_services_county!$A$2:$E$1875,2,0)</f>
        <v>8</v>
      </c>
      <c r="L756" s="11">
        <f>VLOOKUP(A756,  total_pet_services_county!$A$2:$E$1875, 3, 0)</f>
        <v>1991</v>
      </c>
      <c r="M756" s="11">
        <f>VLOOKUP(A756, total_pet_services_county!$A$2:$E$1875, 4, 0)</f>
        <v>425</v>
      </c>
      <c r="N756" s="11">
        <f>VLOOKUP(A756, total_pet_services_county!$A$2:$E$1875, 5, 0)</f>
        <v>62</v>
      </c>
    </row>
    <row r="757" spans="1:14" x14ac:dyDescent="0.2">
      <c r="A757" s="57" t="s">
        <v>4215</v>
      </c>
      <c r="B757" s="57" t="s">
        <v>8854</v>
      </c>
      <c r="C757" s="56" t="s">
        <v>3185</v>
      </c>
      <c r="D757" s="56" t="str">
        <f>INDEX(pet_services_county!$A$2:$A$3603,MATCH(A757,pet_services_county!$B$2:$B$3603,0))</f>
        <v>0500000US19001</v>
      </c>
      <c r="E757" s="61">
        <v>7152</v>
      </c>
      <c r="F757" s="47">
        <f>VLOOKUP(C757, state_pop!$A$2:$B$52, 2, 0)</f>
        <v>3155070</v>
      </c>
      <c r="G757" s="33">
        <f t="shared" si="22"/>
        <v>2.2668276773573962E-3</v>
      </c>
      <c r="H757" s="33">
        <f>VLOOKUP(C757, pet_household_state!$A$3:$D$53, 3, 0)</f>
        <v>59.4</v>
      </c>
      <c r="I757" s="33">
        <f>VLOOKUP(C757, pet_household_state!$A$3:$D$53, 4, 0)</f>
        <v>771</v>
      </c>
      <c r="J757" s="33">
        <f t="shared" si="23"/>
        <v>1.7477241392425524</v>
      </c>
      <c r="K757" s="11">
        <f>VLOOKUP(A757, total_pet_services_county!$A$2:$E$1875,2,0)</f>
        <v>3</v>
      </c>
      <c r="L757" s="11">
        <f>VLOOKUP(A757,  total_pet_services_county!$A$2:$E$1875, 3, 0)</f>
        <v>417</v>
      </c>
      <c r="M757" s="11">
        <f>VLOOKUP(A757, total_pet_services_county!$A$2:$E$1875, 4, 0)</f>
        <v>58</v>
      </c>
      <c r="N757" s="11">
        <f>VLOOKUP(A757, total_pet_services_county!$A$2:$E$1875, 5, 0)</f>
        <v>11</v>
      </c>
    </row>
    <row r="758" spans="1:14" x14ac:dyDescent="0.2">
      <c r="A758" s="57" t="s">
        <v>7338</v>
      </c>
      <c r="B758" s="57" t="s">
        <v>8503</v>
      </c>
      <c r="C758" s="56" t="s">
        <v>3185</v>
      </c>
      <c r="D758" s="56" t="e">
        <f>INDEX(pet_services_county!$A$2:$A$3603,MATCH(A758,pet_services_county!$B$2:$B$3603,0))</f>
        <v>#N/A</v>
      </c>
      <c r="E758" s="61">
        <v>3602</v>
      </c>
      <c r="F758" s="47">
        <f>VLOOKUP(C758, state_pop!$A$2:$B$52, 2, 0)</f>
        <v>3155070</v>
      </c>
      <c r="G758" s="33">
        <f t="shared" si="22"/>
        <v>1.1416545433223352E-3</v>
      </c>
      <c r="H758" s="33">
        <f>VLOOKUP(C758, pet_household_state!$A$3:$D$53, 3, 0)</f>
        <v>59.4</v>
      </c>
      <c r="I758" s="33">
        <f>VLOOKUP(C758, pet_household_state!$A$3:$D$53, 4, 0)</f>
        <v>771</v>
      </c>
      <c r="J758" s="33">
        <f t="shared" si="23"/>
        <v>0.88021565290152048</v>
      </c>
      <c r="K758" s="11" t="e">
        <f>VLOOKUP(A758, total_pet_services_county!$A$2:$E$1875,2,0)</f>
        <v>#N/A</v>
      </c>
      <c r="L758" s="11" t="e">
        <f>VLOOKUP(A758,  total_pet_services_county!$A$2:$E$1875, 3, 0)</f>
        <v>#N/A</v>
      </c>
      <c r="M758" s="11" t="e">
        <f>VLOOKUP(A758, total_pet_services_county!$A$2:$E$1875, 4, 0)</f>
        <v>#N/A</v>
      </c>
      <c r="N758" s="11" t="e">
        <f>VLOOKUP(A758, total_pet_services_county!$A$2:$E$1875, 5, 0)</f>
        <v>#N/A</v>
      </c>
    </row>
    <row r="759" spans="1:14" x14ac:dyDescent="0.2">
      <c r="A759" s="57" t="s">
        <v>4217</v>
      </c>
      <c r="B759" s="57" t="s">
        <v>8855</v>
      </c>
      <c r="C759" s="56" t="s">
        <v>3185</v>
      </c>
      <c r="D759" s="56" t="str">
        <f>INDEX(pet_services_county!$A$2:$A$3603,MATCH(A759,pet_services_county!$B$2:$B$3603,0))</f>
        <v>0500000US19005</v>
      </c>
      <c r="E759" s="61">
        <v>13687</v>
      </c>
      <c r="F759" s="47">
        <f>VLOOKUP(C759, state_pop!$A$2:$B$52, 2, 0)</f>
        <v>3155070</v>
      </c>
      <c r="G759" s="33">
        <f t="shared" si="22"/>
        <v>4.3380970945177131E-3</v>
      </c>
      <c r="H759" s="33">
        <f>VLOOKUP(C759, pet_household_state!$A$3:$D$53, 3, 0)</f>
        <v>59.4</v>
      </c>
      <c r="I759" s="33">
        <f>VLOOKUP(C759, pet_household_state!$A$3:$D$53, 4, 0)</f>
        <v>771</v>
      </c>
      <c r="J759" s="33">
        <f t="shared" si="23"/>
        <v>3.3446728598731568</v>
      </c>
      <c r="K759" s="11">
        <f>VLOOKUP(A759, total_pet_services_county!$A$2:$E$1875,2,0)</f>
        <v>4</v>
      </c>
      <c r="L759" s="11">
        <f>VLOOKUP(A759,  total_pet_services_county!$A$2:$E$1875, 3, 0)</f>
        <v>1597</v>
      </c>
      <c r="M759" s="11">
        <f>VLOOKUP(A759, total_pet_services_county!$A$2:$E$1875, 4, 0)</f>
        <v>345</v>
      </c>
      <c r="N759" s="11">
        <f>VLOOKUP(A759, total_pet_services_county!$A$2:$E$1875, 5, 0)</f>
        <v>36</v>
      </c>
    </row>
    <row r="760" spans="1:14" x14ac:dyDescent="0.2">
      <c r="A760" s="57" t="s">
        <v>4219</v>
      </c>
      <c r="B760" s="57" t="s">
        <v>8856</v>
      </c>
      <c r="C760" s="56" t="s">
        <v>3185</v>
      </c>
      <c r="D760" s="56" t="str">
        <f>INDEX(pet_services_county!$A$2:$A$3603,MATCH(A760,pet_services_county!$B$2:$B$3603,0))</f>
        <v>0500000US19007</v>
      </c>
      <c r="E760" s="61">
        <v>12426</v>
      </c>
      <c r="F760" s="47">
        <f>VLOOKUP(C760, state_pop!$A$2:$B$52, 2, 0)</f>
        <v>3155070</v>
      </c>
      <c r="G760" s="33">
        <f t="shared" si="22"/>
        <v>3.9384229193013152E-3</v>
      </c>
      <c r="H760" s="33">
        <f>VLOOKUP(C760, pet_household_state!$A$3:$D$53, 3, 0)</f>
        <v>59.4</v>
      </c>
      <c r="I760" s="33">
        <f>VLOOKUP(C760, pet_household_state!$A$3:$D$53, 4, 0)</f>
        <v>771</v>
      </c>
      <c r="J760" s="33">
        <f t="shared" si="23"/>
        <v>3.0365240707813141</v>
      </c>
      <c r="K760" s="11">
        <f>VLOOKUP(A760, total_pet_services_county!$A$2:$E$1875,2,0)</f>
        <v>3</v>
      </c>
      <c r="L760" s="11">
        <f>VLOOKUP(A760,  total_pet_services_county!$A$2:$E$1875, 3, 0)</f>
        <v>468</v>
      </c>
      <c r="M760" s="11">
        <f>VLOOKUP(A760, total_pet_services_county!$A$2:$E$1875, 4, 0)</f>
        <v>89</v>
      </c>
      <c r="N760" s="11">
        <f>VLOOKUP(A760, total_pet_services_county!$A$2:$E$1875, 5, 0)</f>
        <v>15</v>
      </c>
    </row>
    <row r="761" spans="1:14" x14ac:dyDescent="0.2">
      <c r="A761" s="57" t="s">
        <v>7339</v>
      </c>
      <c r="B761" s="57" t="s">
        <v>8857</v>
      </c>
      <c r="C761" s="56" t="s">
        <v>3185</v>
      </c>
      <c r="D761" s="56" t="e">
        <f>INDEX(pet_services_county!$A$2:$A$3603,MATCH(A761,pet_services_county!$B$2:$B$3603,0))</f>
        <v>#N/A</v>
      </c>
      <c r="E761" s="61">
        <v>5496</v>
      </c>
      <c r="F761" s="47">
        <f>VLOOKUP(C761, state_pop!$A$2:$B$52, 2, 0)</f>
        <v>3155070</v>
      </c>
      <c r="G761" s="33">
        <f t="shared" si="22"/>
        <v>1.7419581815934354E-3</v>
      </c>
      <c r="H761" s="33">
        <f>VLOOKUP(C761, pet_household_state!$A$3:$D$53, 3, 0)</f>
        <v>59.4</v>
      </c>
      <c r="I761" s="33">
        <f>VLOOKUP(C761, pet_household_state!$A$3:$D$53, 4, 0)</f>
        <v>771</v>
      </c>
      <c r="J761" s="33">
        <f t="shared" si="23"/>
        <v>1.3430497580085388</v>
      </c>
      <c r="K761" s="11" t="e">
        <f>VLOOKUP(A761, total_pet_services_county!$A$2:$E$1875,2,0)</f>
        <v>#N/A</v>
      </c>
      <c r="L761" s="11" t="e">
        <f>VLOOKUP(A761,  total_pet_services_county!$A$2:$E$1875, 3, 0)</f>
        <v>#N/A</v>
      </c>
      <c r="M761" s="11" t="e">
        <f>VLOOKUP(A761, total_pet_services_county!$A$2:$E$1875, 4, 0)</f>
        <v>#N/A</v>
      </c>
      <c r="N761" s="11" t="e">
        <f>VLOOKUP(A761, total_pet_services_county!$A$2:$E$1875, 5, 0)</f>
        <v>#N/A</v>
      </c>
    </row>
    <row r="762" spans="1:14" x14ac:dyDescent="0.2">
      <c r="A762" s="57" t="s">
        <v>4221</v>
      </c>
      <c r="B762" s="57" t="s">
        <v>8393</v>
      </c>
      <c r="C762" s="56" t="s">
        <v>3185</v>
      </c>
      <c r="D762" s="56" t="str">
        <f>INDEX(pet_services_county!$A$2:$A$3603,MATCH(A762,pet_services_county!$B$2:$B$3603,0))</f>
        <v>0500000US19011</v>
      </c>
      <c r="E762" s="61">
        <v>25645</v>
      </c>
      <c r="F762" s="47">
        <f>VLOOKUP(C762, state_pop!$A$2:$B$52, 2, 0)</f>
        <v>3155070</v>
      </c>
      <c r="G762" s="33">
        <f t="shared" si="22"/>
        <v>8.1281873302335612E-3</v>
      </c>
      <c r="H762" s="33">
        <f>VLOOKUP(C762, pet_household_state!$A$3:$D$53, 3, 0)</f>
        <v>59.4</v>
      </c>
      <c r="I762" s="33">
        <f>VLOOKUP(C762, pet_household_state!$A$3:$D$53, 4, 0)</f>
        <v>771</v>
      </c>
      <c r="J762" s="33">
        <f t="shared" si="23"/>
        <v>6.2668324316100756</v>
      </c>
      <c r="K762" s="11">
        <f>VLOOKUP(A762, total_pet_services_county!$A$2:$E$1875,2,0)</f>
        <v>5</v>
      </c>
      <c r="L762" s="11">
        <f>VLOOKUP(A762,  total_pet_services_county!$A$2:$E$1875, 3, 0)</f>
        <v>484</v>
      </c>
      <c r="M762" s="11">
        <f>VLOOKUP(A762, total_pet_services_county!$A$2:$E$1875, 4, 0)</f>
        <v>120</v>
      </c>
      <c r="N762" s="11">
        <f>VLOOKUP(A762, total_pet_services_county!$A$2:$E$1875, 5, 0)</f>
        <v>21</v>
      </c>
    </row>
    <row r="763" spans="1:14" x14ac:dyDescent="0.2">
      <c r="A763" s="57" t="s">
        <v>4223</v>
      </c>
      <c r="B763" s="57" t="s">
        <v>8858</v>
      </c>
      <c r="C763" s="56" t="s">
        <v>3185</v>
      </c>
      <c r="D763" s="56" t="str">
        <f>INDEX(pet_services_county!$A$2:$A$3603,MATCH(A763,pet_services_county!$B$2:$B$3603,0))</f>
        <v>0500000US19013</v>
      </c>
      <c r="E763" s="61">
        <v>131228</v>
      </c>
      <c r="F763" s="47">
        <f>VLOOKUP(C763, state_pop!$A$2:$B$52, 2, 0)</f>
        <v>3155070</v>
      </c>
      <c r="G763" s="33">
        <f t="shared" si="22"/>
        <v>4.1592738037507883E-2</v>
      </c>
      <c r="H763" s="33">
        <f>VLOOKUP(C763, pet_household_state!$A$3:$D$53, 3, 0)</f>
        <v>59.4</v>
      </c>
      <c r="I763" s="33">
        <f>VLOOKUP(C763, pet_household_state!$A$3:$D$53, 4, 0)</f>
        <v>771</v>
      </c>
      <c r="J763" s="33">
        <f t="shared" si="23"/>
        <v>32.06800102691858</v>
      </c>
      <c r="K763" s="11">
        <f>VLOOKUP(A763, total_pet_services_county!$A$2:$E$1875,2,0)</f>
        <v>25</v>
      </c>
      <c r="L763" s="11">
        <f>VLOOKUP(A763,  total_pet_services_county!$A$2:$E$1875, 3, 0)</f>
        <v>7157</v>
      </c>
      <c r="M763" s="11">
        <f>VLOOKUP(A763, total_pet_services_county!$A$2:$E$1875, 4, 0)</f>
        <v>1578</v>
      </c>
      <c r="N763" s="11">
        <f>VLOOKUP(A763, total_pet_services_county!$A$2:$E$1875, 5, 0)</f>
        <v>260</v>
      </c>
    </row>
    <row r="764" spans="1:14" x14ac:dyDescent="0.2">
      <c r="A764" s="57" t="s">
        <v>4225</v>
      </c>
      <c r="B764" s="57" t="s">
        <v>8394</v>
      </c>
      <c r="C764" s="56" t="s">
        <v>3185</v>
      </c>
      <c r="D764" s="56" t="str">
        <f>INDEX(pet_services_county!$A$2:$A$3603,MATCH(A764,pet_services_county!$B$2:$B$3603,0))</f>
        <v>0500000US19015</v>
      </c>
      <c r="E764" s="61">
        <v>26234</v>
      </c>
      <c r="F764" s="47">
        <f>VLOOKUP(C764, state_pop!$A$2:$B$52, 2, 0)</f>
        <v>3155070</v>
      </c>
      <c r="G764" s="33">
        <f t="shared" si="22"/>
        <v>8.3148709854298005E-3</v>
      </c>
      <c r="H764" s="33">
        <f>VLOOKUP(C764, pet_household_state!$A$3:$D$53, 3, 0)</f>
        <v>59.4</v>
      </c>
      <c r="I764" s="33">
        <f>VLOOKUP(C764, pet_household_state!$A$3:$D$53, 4, 0)</f>
        <v>771</v>
      </c>
      <c r="J764" s="33">
        <f t="shared" si="23"/>
        <v>6.4107655297663761</v>
      </c>
      <c r="K764" s="11">
        <f>VLOOKUP(A764, total_pet_services_county!$A$2:$E$1875,2,0)</f>
        <v>8</v>
      </c>
      <c r="L764" s="11">
        <f>VLOOKUP(A764,  total_pet_services_county!$A$2:$E$1875, 3, 0)</f>
        <v>1085</v>
      </c>
      <c r="M764" s="11">
        <f>VLOOKUP(A764, total_pet_services_county!$A$2:$E$1875, 4, 0)</f>
        <v>212</v>
      </c>
      <c r="N764" s="11">
        <f>VLOOKUP(A764, total_pet_services_county!$A$2:$E$1875, 5, 0)</f>
        <v>30</v>
      </c>
    </row>
    <row r="765" spans="1:14" x14ac:dyDescent="0.2">
      <c r="A765" s="57" t="s">
        <v>4227</v>
      </c>
      <c r="B765" s="57" t="s">
        <v>8859</v>
      </c>
      <c r="C765" s="56" t="s">
        <v>3185</v>
      </c>
      <c r="D765" s="56" t="str">
        <f>INDEX(pet_services_county!$A$2:$A$3603,MATCH(A765,pet_services_county!$B$2:$B$3603,0))</f>
        <v>0500000US19017</v>
      </c>
      <c r="E765" s="61">
        <v>25062</v>
      </c>
      <c r="F765" s="47">
        <f>VLOOKUP(C765, state_pop!$A$2:$B$52, 2, 0)</f>
        <v>3155070</v>
      </c>
      <c r="G765" s="33">
        <f t="shared" si="22"/>
        <v>7.9434053761089293E-3</v>
      </c>
      <c r="H765" s="33">
        <f>VLOOKUP(C765, pet_household_state!$A$3:$D$53, 3, 0)</f>
        <v>59.4</v>
      </c>
      <c r="I765" s="33">
        <f>VLOOKUP(C765, pet_household_state!$A$3:$D$53, 4, 0)</f>
        <v>771</v>
      </c>
      <c r="J765" s="33">
        <f t="shared" si="23"/>
        <v>6.1243655449799848</v>
      </c>
      <c r="K765" s="11">
        <f>VLOOKUP(A765, total_pet_services_county!$A$2:$E$1875,2,0)</f>
        <v>6</v>
      </c>
      <c r="L765" s="11">
        <f>VLOOKUP(A765,  total_pet_services_county!$A$2:$E$1875, 3, 0)</f>
        <v>2092</v>
      </c>
      <c r="M765" s="11">
        <f>VLOOKUP(A765, total_pet_services_county!$A$2:$E$1875, 4, 0)</f>
        <v>425</v>
      </c>
      <c r="N765" s="11">
        <f>VLOOKUP(A765, total_pet_services_county!$A$2:$E$1875, 5, 0)</f>
        <v>70</v>
      </c>
    </row>
    <row r="766" spans="1:14" x14ac:dyDescent="0.2">
      <c r="A766" s="57" t="s">
        <v>4229</v>
      </c>
      <c r="B766" s="57" t="s">
        <v>8860</v>
      </c>
      <c r="C766" s="56" t="s">
        <v>3185</v>
      </c>
      <c r="D766" s="56" t="str">
        <f>INDEX(pet_services_county!$A$2:$A$3603,MATCH(A766,pet_services_county!$B$2:$B$3603,0))</f>
        <v>0500000US19019</v>
      </c>
      <c r="E766" s="61">
        <v>21175</v>
      </c>
      <c r="F766" s="47">
        <f>VLOOKUP(C766, state_pop!$A$2:$B$52, 2, 0)</f>
        <v>3155070</v>
      </c>
      <c r="G766" s="33">
        <f t="shared" si="22"/>
        <v>6.7114200318851881E-3</v>
      </c>
      <c r="H766" s="33">
        <f>VLOOKUP(C766, pet_household_state!$A$3:$D$53, 3, 0)</f>
        <v>59.4</v>
      </c>
      <c r="I766" s="33">
        <f>VLOOKUP(C766, pet_household_state!$A$3:$D$53, 4, 0)</f>
        <v>771</v>
      </c>
      <c r="J766" s="33">
        <f t="shared" si="23"/>
        <v>5.1745048445834803</v>
      </c>
      <c r="K766" s="11">
        <f>VLOOKUP(A766, total_pet_services_county!$A$2:$E$1875,2,0)</f>
        <v>4</v>
      </c>
      <c r="L766" s="11">
        <f>VLOOKUP(A766,  total_pet_services_county!$A$2:$E$1875, 3, 0)</f>
        <v>658</v>
      </c>
      <c r="M766" s="11">
        <f>VLOOKUP(A766, total_pet_services_county!$A$2:$E$1875, 4, 0)</f>
        <v>156</v>
      </c>
      <c r="N766" s="11">
        <f>VLOOKUP(A766, total_pet_services_county!$A$2:$E$1875, 5, 0)</f>
        <v>19</v>
      </c>
    </row>
    <row r="767" spans="1:14" x14ac:dyDescent="0.2">
      <c r="A767" s="57" t="s">
        <v>7340</v>
      </c>
      <c r="B767" s="57" t="s">
        <v>8861</v>
      </c>
      <c r="C767" s="56" t="s">
        <v>3185</v>
      </c>
      <c r="D767" s="56" t="e">
        <f>INDEX(pet_services_county!$A$2:$A$3603,MATCH(A767,pet_services_county!$B$2:$B$3603,0))</f>
        <v>#N/A</v>
      </c>
      <c r="E767" s="61">
        <v>19620</v>
      </c>
      <c r="F767" s="47">
        <f>VLOOKUP(C767, state_pop!$A$2:$B$52, 2, 0)</f>
        <v>3155070</v>
      </c>
      <c r="G767" s="33">
        <f t="shared" si="22"/>
        <v>6.2185625041599711E-3</v>
      </c>
      <c r="H767" s="33">
        <f>VLOOKUP(C767, pet_household_state!$A$3:$D$53, 3, 0)</f>
        <v>59.4</v>
      </c>
      <c r="I767" s="33">
        <f>VLOOKUP(C767, pet_household_state!$A$3:$D$53, 4, 0)</f>
        <v>771</v>
      </c>
      <c r="J767" s="33">
        <f t="shared" si="23"/>
        <v>4.7945116907073375</v>
      </c>
      <c r="K767" s="11" t="e">
        <f>VLOOKUP(A767, total_pet_services_county!$A$2:$E$1875,2,0)</f>
        <v>#N/A</v>
      </c>
      <c r="L767" s="11" t="e">
        <f>VLOOKUP(A767,  total_pet_services_county!$A$2:$E$1875, 3, 0)</f>
        <v>#N/A</v>
      </c>
      <c r="M767" s="11" t="e">
        <f>VLOOKUP(A767, total_pet_services_county!$A$2:$E$1875, 4, 0)</f>
        <v>#N/A</v>
      </c>
      <c r="N767" s="11" t="e">
        <f>VLOOKUP(A767, total_pet_services_county!$A$2:$E$1875, 5, 0)</f>
        <v>#N/A</v>
      </c>
    </row>
    <row r="768" spans="1:14" x14ac:dyDescent="0.2">
      <c r="A768" s="57" t="s">
        <v>4231</v>
      </c>
      <c r="B768" s="57" t="s">
        <v>8314</v>
      </c>
      <c r="C768" s="56" t="s">
        <v>3185</v>
      </c>
      <c r="D768" s="56" t="str">
        <f>INDEX(pet_services_county!$A$2:$A$3603,MATCH(A768,pet_services_county!$B$2:$B$3603,0))</f>
        <v>0500000US19023</v>
      </c>
      <c r="E768" s="61">
        <v>14439</v>
      </c>
      <c r="F768" s="47">
        <f>VLOOKUP(C768, state_pop!$A$2:$B$52, 2, 0)</f>
        <v>3155070</v>
      </c>
      <c r="G768" s="33">
        <f t="shared" si="22"/>
        <v>4.5764436288259847E-3</v>
      </c>
      <c r="H768" s="33">
        <f>VLOOKUP(C768, pet_household_state!$A$3:$D$53, 3, 0)</f>
        <v>59.4</v>
      </c>
      <c r="I768" s="33">
        <f>VLOOKUP(C768, pet_household_state!$A$3:$D$53, 4, 0)</f>
        <v>771</v>
      </c>
      <c r="J768" s="33">
        <f t="shared" si="23"/>
        <v>3.5284380378248343</v>
      </c>
      <c r="K768" s="11">
        <f>VLOOKUP(A768, total_pet_services_county!$A$2:$E$1875,2,0)</f>
        <v>4</v>
      </c>
      <c r="L768" s="11">
        <f>VLOOKUP(A768,  total_pet_services_county!$A$2:$E$1875, 3, 0)</f>
        <v>422</v>
      </c>
      <c r="M768" s="11">
        <f>VLOOKUP(A768, total_pet_services_county!$A$2:$E$1875, 4, 0)</f>
        <v>99</v>
      </c>
      <c r="N768" s="11">
        <f>VLOOKUP(A768, total_pet_services_county!$A$2:$E$1875, 5, 0)</f>
        <v>12</v>
      </c>
    </row>
    <row r="769" spans="1:14" x14ac:dyDescent="0.2">
      <c r="A769" s="57" t="s">
        <v>7341</v>
      </c>
      <c r="B769" s="57" t="s">
        <v>8315</v>
      </c>
      <c r="C769" s="56" t="s">
        <v>3185</v>
      </c>
      <c r="D769" s="56" t="e">
        <f>INDEX(pet_services_county!$A$2:$A$3603,MATCH(A769,pet_services_county!$B$2:$B$3603,0))</f>
        <v>#N/A</v>
      </c>
      <c r="E769" s="61">
        <v>9668</v>
      </c>
      <c r="F769" s="47">
        <f>VLOOKUP(C769, state_pop!$A$2:$B$52, 2, 0)</f>
        <v>3155070</v>
      </c>
      <c r="G769" s="33">
        <f t="shared" si="22"/>
        <v>3.0642743267185833E-3</v>
      </c>
      <c r="H769" s="33">
        <f>VLOOKUP(C769, pet_household_state!$A$3:$D$53, 3, 0)</f>
        <v>59.4</v>
      </c>
      <c r="I769" s="33">
        <f>VLOOKUP(C769, pet_household_state!$A$3:$D$53, 4, 0)</f>
        <v>771</v>
      </c>
      <c r="J769" s="33">
        <f t="shared" si="23"/>
        <v>2.3625555059000276</v>
      </c>
      <c r="K769" s="11" t="e">
        <f>VLOOKUP(A769, total_pet_services_county!$A$2:$E$1875,2,0)</f>
        <v>#N/A</v>
      </c>
      <c r="L769" s="11" t="e">
        <f>VLOOKUP(A769,  total_pet_services_county!$A$2:$E$1875, 3, 0)</f>
        <v>#N/A</v>
      </c>
      <c r="M769" s="11" t="e">
        <f>VLOOKUP(A769, total_pet_services_county!$A$2:$E$1875, 4, 0)</f>
        <v>#N/A</v>
      </c>
      <c r="N769" s="11" t="e">
        <f>VLOOKUP(A769, total_pet_services_county!$A$2:$E$1875, 5, 0)</f>
        <v>#N/A</v>
      </c>
    </row>
    <row r="770" spans="1:14" x14ac:dyDescent="0.2">
      <c r="A770" s="57" t="s">
        <v>4233</v>
      </c>
      <c r="B770" s="57" t="s">
        <v>8396</v>
      </c>
      <c r="C770" s="56" t="s">
        <v>3185</v>
      </c>
      <c r="D770" s="56" t="str">
        <f>INDEX(pet_services_county!$A$2:$A$3603,MATCH(A770,pet_services_county!$B$2:$B$3603,0))</f>
        <v>0500000US19027</v>
      </c>
      <c r="E770" s="61">
        <v>20165</v>
      </c>
      <c r="F770" s="47">
        <f>VLOOKUP(C770, state_pop!$A$2:$B$52, 2, 0)</f>
        <v>3155070</v>
      </c>
      <c r="G770" s="33">
        <f t="shared" si="22"/>
        <v>6.3913003514977484E-3</v>
      </c>
      <c r="H770" s="33">
        <f>VLOOKUP(C770, pet_household_state!$A$3:$D$53, 3, 0)</f>
        <v>59.4</v>
      </c>
      <c r="I770" s="33">
        <f>VLOOKUP(C770, pet_household_state!$A$3:$D$53, 4, 0)</f>
        <v>771</v>
      </c>
      <c r="J770" s="33">
        <f t="shared" si="23"/>
        <v>4.9276925710047639</v>
      </c>
      <c r="K770" s="11">
        <f>VLOOKUP(A770, total_pet_services_county!$A$2:$E$1875,2,0)</f>
        <v>6</v>
      </c>
      <c r="L770" s="11">
        <f>VLOOKUP(A770,  total_pet_services_county!$A$2:$E$1875, 3, 0)</f>
        <v>1523</v>
      </c>
      <c r="M770" s="11">
        <f>VLOOKUP(A770, total_pet_services_county!$A$2:$E$1875, 4, 0)</f>
        <v>340</v>
      </c>
      <c r="N770" s="11">
        <f>VLOOKUP(A770, total_pet_services_county!$A$2:$E$1875, 5, 0)</f>
        <v>47</v>
      </c>
    </row>
    <row r="771" spans="1:14" x14ac:dyDescent="0.2">
      <c r="A771" s="57" t="s">
        <v>4235</v>
      </c>
      <c r="B771" s="57" t="s">
        <v>8763</v>
      </c>
      <c r="C771" s="56" t="s">
        <v>3185</v>
      </c>
      <c r="D771" s="56" t="str">
        <f>INDEX(pet_services_county!$A$2:$A$3603,MATCH(A771,pet_services_county!$B$2:$B$3603,0))</f>
        <v>0500000US19029</v>
      </c>
      <c r="E771" s="61">
        <v>12836</v>
      </c>
      <c r="F771" s="47">
        <f>VLOOKUP(C771, state_pop!$A$2:$B$52, 2, 0)</f>
        <v>3155070</v>
      </c>
      <c r="G771" s="33">
        <f t="shared" si="22"/>
        <v>4.0683724925278993E-3</v>
      </c>
      <c r="H771" s="33">
        <f>VLOOKUP(C771, pet_household_state!$A$3:$D$53, 3, 0)</f>
        <v>59.4</v>
      </c>
      <c r="I771" s="33">
        <f>VLOOKUP(C771, pet_household_state!$A$3:$D$53, 4, 0)</f>
        <v>771</v>
      </c>
      <c r="J771" s="33">
        <f t="shared" si="23"/>
        <v>3.1367151917390106</v>
      </c>
      <c r="K771" s="11">
        <f>VLOOKUP(A771, total_pet_services_county!$A$2:$E$1875,2,0)</f>
        <v>4</v>
      </c>
      <c r="L771" s="11">
        <f>VLOOKUP(A771,  total_pet_services_county!$A$2:$E$1875, 3, 0)</f>
        <v>882</v>
      </c>
      <c r="M771" s="11">
        <f>VLOOKUP(A771, total_pet_services_county!$A$2:$E$1875, 4, 0)</f>
        <v>219</v>
      </c>
      <c r="N771" s="11">
        <f>VLOOKUP(A771, total_pet_services_county!$A$2:$E$1875, 5, 0)</f>
        <v>29</v>
      </c>
    </row>
    <row r="772" spans="1:14" x14ac:dyDescent="0.2">
      <c r="A772" s="57" t="s">
        <v>4237</v>
      </c>
      <c r="B772" s="57" t="s">
        <v>8862</v>
      </c>
      <c r="C772" s="56" t="s">
        <v>3185</v>
      </c>
      <c r="D772" s="56" t="str">
        <f>INDEX(pet_services_county!$A$2:$A$3603,MATCH(A772,pet_services_county!$B$2:$B$3603,0))</f>
        <v>0500000US19031</v>
      </c>
      <c r="E772" s="61">
        <v>18627</v>
      </c>
      <c r="F772" s="47">
        <f>VLOOKUP(C772, state_pop!$A$2:$B$52, 2, 0)</f>
        <v>3155070</v>
      </c>
      <c r="G772" s="33">
        <f t="shared" si="22"/>
        <v>5.9038309768087551E-3</v>
      </c>
      <c r="H772" s="33">
        <f>VLOOKUP(C772, pet_household_state!$A$3:$D$53, 3, 0)</f>
        <v>59.4</v>
      </c>
      <c r="I772" s="33">
        <f>VLOOKUP(C772, pet_household_state!$A$3:$D$53, 4, 0)</f>
        <v>771</v>
      </c>
      <c r="J772" s="33">
        <f t="shared" si="23"/>
        <v>4.5518536831195497</v>
      </c>
      <c r="K772" s="11">
        <f>VLOOKUP(A772, total_pet_services_county!$A$2:$E$1875,2,0)</f>
        <v>6</v>
      </c>
      <c r="L772" s="11">
        <f>VLOOKUP(A772,  total_pet_services_county!$A$2:$E$1875, 3, 0)</f>
        <v>1532</v>
      </c>
      <c r="M772" s="11">
        <f>VLOOKUP(A772, total_pet_services_county!$A$2:$E$1875, 4, 0)</f>
        <v>373</v>
      </c>
      <c r="N772" s="11">
        <f>VLOOKUP(A772, total_pet_services_county!$A$2:$E$1875, 5, 0)</f>
        <v>49</v>
      </c>
    </row>
    <row r="773" spans="1:14" x14ac:dyDescent="0.2">
      <c r="A773" s="57" t="s">
        <v>4239</v>
      </c>
      <c r="B773" s="57" t="s">
        <v>8863</v>
      </c>
      <c r="C773" s="56" t="s">
        <v>3185</v>
      </c>
      <c r="D773" s="56" t="str">
        <f>INDEX(pet_services_county!$A$2:$A$3603,MATCH(A773,pet_services_county!$B$2:$B$3603,0))</f>
        <v>0500000US19033</v>
      </c>
      <c r="E773" s="61">
        <v>42450</v>
      </c>
      <c r="F773" s="47">
        <f>VLOOKUP(C773, state_pop!$A$2:$B$52, 2, 0)</f>
        <v>3155070</v>
      </c>
      <c r="G773" s="33">
        <f t="shared" si="22"/>
        <v>1.3454535081630518E-2</v>
      </c>
      <c r="H773" s="33">
        <f>VLOOKUP(C773, pet_household_state!$A$3:$D$53, 3, 0)</f>
        <v>59.4</v>
      </c>
      <c r="I773" s="33">
        <f>VLOOKUP(C773, pet_household_state!$A$3:$D$53, 4, 0)</f>
        <v>771</v>
      </c>
      <c r="J773" s="33">
        <f t="shared" si="23"/>
        <v>10.37344654793713</v>
      </c>
      <c r="K773" s="11">
        <f>VLOOKUP(A773, total_pet_services_county!$A$2:$E$1875,2,0)</f>
        <v>6</v>
      </c>
      <c r="L773" s="11">
        <f>VLOOKUP(A773,  total_pet_services_county!$A$2:$E$1875, 3, 0)</f>
        <v>1038</v>
      </c>
      <c r="M773" s="11">
        <f>VLOOKUP(A773, total_pet_services_county!$A$2:$E$1875, 4, 0)</f>
        <v>238</v>
      </c>
      <c r="N773" s="11">
        <f>VLOOKUP(A773, total_pet_services_county!$A$2:$E$1875, 5, 0)</f>
        <v>35</v>
      </c>
    </row>
    <row r="774" spans="1:14" x14ac:dyDescent="0.2">
      <c r="A774" s="57" t="s">
        <v>4241</v>
      </c>
      <c r="B774" s="57" t="s">
        <v>8317</v>
      </c>
      <c r="C774" s="56" t="s">
        <v>3185</v>
      </c>
      <c r="D774" s="56" t="str">
        <f>INDEX(pet_services_county!$A$2:$A$3603,MATCH(A774,pet_services_county!$B$2:$B$3603,0))</f>
        <v>0500000US19035</v>
      </c>
      <c r="E774" s="61">
        <v>11235</v>
      </c>
      <c r="F774" s="47">
        <f>VLOOKUP(C774, state_pop!$A$2:$B$52, 2, 0)</f>
        <v>3155070</v>
      </c>
      <c r="G774" s="33">
        <f t="shared" si="22"/>
        <v>3.5609352565870171E-3</v>
      </c>
      <c r="H774" s="33">
        <f>VLOOKUP(C774, pet_household_state!$A$3:$D$53, 3, 0)</f>
        <v>59.4</v>
      </c>
      <c r="I774" s="33">
        <f>VLOOKUP(C774, pet_household_state!$A$3:$D$53, 4, 0)</f>
        <v>771</v>
      </c>
      <c r="J774" s="33">
        <f t="shared" si="23"/>
        <v>2.74548108282859</v>
      </c>
      <c r="K774" s="11">
        <f>VLOOKUP(A774, total_pet_services_county!$A$2:$E$1875,2,0)</f>
        <v>3</v>
      </c>
      <c r="L774" s="11">
        <f>VLOOKUP(A774,  total_pet_services_county!$A$2:$E$1875, 3, 0)</f>
        <v>1221</v>
      </c>
      <c r="M774" s="11">
        <f>VLOOKUP(A774, total_pet_services_county!$A$2:$E$1875, 4, 0)</f>
        <v>295</v>
      </c>
      <c r="N774" s="11">
        <f>VLOOKUP(A774, total_pet_services_county!$A$2:$E$1875, 5, 0)</f>
        <v>30</v>
      </c>
    </row>
    <row r="775" spans="1:14" x14ac:dyDescent="0.2">
      <c r="A775" s="57" t="s">
        <v>4243</v>
      </c>
      <c r="B775" s="57" t="s">
        <v>8864</v>
      </c>
      <c r="C775" s="56" t="s">
        <v>3185</v>
      </c>
      <c r="D775" s="56" t="str">
        <f>INDEX(pet_services_county!$A$2:$A$3603,MATCH(A775,pet_services_county!$B$2:$B$3603,0))</f>
        <v>0500000US19037</v>
      </c>
      <c r="E775" s="61">
        <v>11933</v>
      </c>
      <c r="F775" s="47">
        <f>VLOOKUP(C775, state_pop!$A$2:$B$52, 2, 0)</f>
        <v>3155070</v>
      </c>
      <c r="G775" s="33">
        <f t="shared" si="22"/>
        <v>3.7821664812508122E-3</v>
      </c>
      <c r="H775" s="33">
        <f>VLOOKUP(C775, pet_household_state!$A$3:$D$53, 3, 0)</f>
        <v>59.4</v>
      </c>
      <c r="I775" s="33">
        <f>VLOOKUP(C775, pet_household_state!$A$3:$D$53, 4, 0)</f>
        <v>771</v>
      </c>
      <c r="J775" s="33">
        <f t="shared" si="23"/>
        <v>2.9160503570443761</v>
      </c>
      <c r="K775" s="11">
        <f>VLOOKUP(A775, total_pet_services_county!$A$2:$E$1875,2,0)</f>
        <v>3</v>
      </c>
      <c r="L775" s="11">
        <f>VLOOKUP(A775,  total_pet_services_county!$A$2:$E$1875, 3, 0)</f>
        <v>442</v>
      </c>
      <c r="M775" s="11">
        <f>VLOOKUP(A775, total_pet_services_county!$A$2:$E$1875, 4, 0)</f>
        <v>82</v>
      </c>
      <c r="N775" s="11">
        <f>VLOOKUP(A775, total_pet_services_county!$A$2:$E$1875, 5, 0)</f>
        <v>14</v>
      </c>
    </row>
    <row r="776" spans="1:14" x14ac:dyDescent="0.2">
      <c r="A776" s="57" t="s">
        <v>7342</v>
      </c>
      <c r="B776" s="57" t="s">
        <v>8320</v>
      </c>
      <c r="C776" s="56" t="s">
        <v>3185</v>
      </c>
      <c r="D776" s="56" t="e">
        <f>INDEX(pet_services_county!$A$2:$A$3603,MATCH(A776,pet_services_county!$B$2:$B$3603,0))</f>
        <v>#N/A</v>
      </c>
      <c r="E776" s="61">
        <v>9395</v>
      </c>
      <c r="F776" s="47">
        <f>VLOOKUP(C776, state_pop!$A$2:$B$52, 2, 0)</f>
        <v>3155070</v>
      </c>
      <c r="G776" s="33">
        <f t="shared" si="22"/>
        <v>2.9777469279603937E-3</v>
      </c>
      <c r="H776" s="33">
        <f>VLOOKUP(C776, pet_household_state!$A$3:$D$53, 3, 0)</f>
        <v>59.4</v>
      </c>
      <c r="I776" s="33">
        <f>VLOOKUP(C776, pet_household_state!$A$3:$D$53, 4, 0)</f>
        <v>771</v>
      </c>
      <c r="J776" s="33">
        <f t="shared" si="23"/>
        <v>2.2958428814574634</v>
      </c>
      <c r="K776" s="11" t="e">
        <f>VLOOKUP(A776, total_pet_services_county!$A$2:$E$1875,2,0)</f>
        <v>#N/A</v>
      </c>
      <c r="L776" s="11" t="e">
        <f>VLOOKUP(A776,  total_pet_services_county!$A$2:$E$1875, 3, 0)</f>
        <v>#N/A</v>
      </c>
      <c r="M776" s="11" t="e">
        <f>VLOOKUP(A776, total_pet_services_county!$A$2:$E$1875, 4, 0)</f>
        <v>#N/A</v>
      </c>
      <c r="N776" s="11" t="e">
        <f>VLOOKUP(A776, total_pet_services_county!$A$2:$E$1875, 5, 0)</f>
        <v>#N/A</v>
      </c>
    </row>
    <row r="777" spans="1:14" x14ac:dyDescent="0.2">
      <c r="A777" s="57" t="s">
        <v>7343</v>
      </c>
      <c r="B777" s="57" t="s">
        <v>8321</v>
      </c>
      <c r="C777" s="56" t="s">
        <v>3185</v>
      </c>
      <c r="D777" s="56" t="e">
        <f>INDEX(pet_services_county!$A$2:$A$3603,MATCH(A777,pet_services_county!$B$2:$B$3603,0))</f>
        <v>#N/A</v>
      </c>
      <c r="E777" s="61">
        <v>16016</v>
      </c>
      <c r="F777" s="47">
        <f>VLOOKUP(C777, state_pop!$A$2:$B$52, 2, 0)</f>
        <v>3155070</v>
      </c>
      <c r="G777" s="33">
        <f t="shared" si="22"/>
        <v>5.0762740604804327E-3</v>
      </c>
      <c r="H777" s="33">
        <f>VLOOKUP(C777, pet_household_state!$A$3:$D$53, 3, 0)</f>
        <v>59.4</v>
      </c>
      <c r="I777" s="33">
        <f>VLOOKUP(C777, pet_household_state!$A$3:$D$53, 4, 0)</f>
        <v>771</v>
      </c>
      <c r="J777" s="33">
        <f t="shared" si="23"/>
        <v>3.9138073006304137</v>
      </c>
      <c r="K777" s="11" t="e">
        <f>VLOOKUP(A777, total_pet_services_county!$A$2:$E$1875,2,0)</f>
        <v>#N/A</v>
      </c>
      <c r="L777" s="11" t="e">
        <f>VLOOKUP(A777,  total_pet_services_county!$A$2:$E$1875, 3, 0)</f>
        <v>#N/A</v>
      </c>
      <c r="M777" s="11" t="e">
        <f>VLOOKUP(A777, total_pet_services_county!$A$2:$E$1875, 4, 0)</f>
        <v>#N/A</v>
      </c>
      <c r="N777" s="11" t="e">
        <f>VLOOKUP(A777, total_pet_services_county!$A$2:$E$1875, 5, 0)</f>
        <v>#N/A</v>
      </c>
    </row>
    <row r="778" spans="1:14" x14ac:dyDescent="0.2">
      <c r="A778" s="57" t="s">
        <v>4245</v>
      </c>
      <c r="B778" s="57" t="s">
        <v>8640</v>
      </c>
      <c r="C778" s="56" t="s">
        <v>3185</v>
      </c>
      <c r="D778" s="56" t="str">
        <f>INDEX(pet_services_county!$A$2:$A$3603,MATCH(A778,pet_services_county!$B$2:$B$3603,0))</f>
        <v>0500000US19043</v>
      </c>
      <c r="E778" s="61">
        <v>17549</v>
      </c>
      <c r="F778" s="47">
        <f>VLOOKUP(C778, state_pop!$A$2:$B$52, 2, 0)</f>
        <v>3155070</v>
      </c>
      <c r="G778" s="33">
        <f t="shared" si="22"/>
        <v>5.5621586842764187E-3</v>
      </c>
      <c r="H778" s="33">
        <f>VLOOKUP(C778, pet_household_state!$A$3:$D$53, 3, 0)</f>
        <v>59.4</v>
      </c>
      <c r="I778" s="33">
        <f>VLOOKUP(C778, pet_household_state!$A$3:$D$53, 4, 0)</f>
        <v>771</v>
      </c>
      <c r="J778" s="33">
        <f t="shared" si="23"/>
        <v>4.2884243455771189</v>
      </c>
      <c r="K778" s="11">
        <f>VLOOKUP(A778, total_pet_services_county!$A$2:$E$1875,2,0)</f>
        <v>5</v>
      </c>
      <c r="L778" s="11">
        <f>VLOOKUP(A778,  total_pet_services_county!$A$2:$E$1875, 3, 0)</f>
        <v>836</v>
      </c>
      <c r="M778" s="11">
        <f>VLOOKUP(A778, total_pet_services_county!$A$2:$E$1875, 4, 0)</f>
        <v>189</v>
      </c>
      <c r="N778" s="11">
        <f>VLOOKUP(A778, total_pet_services_county!$A$2:$E$1875, 5, 0)</f>
        <v>24</v>
      </c>
    </row>
    <row r="779" spans="1:14" x14ac:dyDescent="0.2">
      <c r="A779" s="57" t="s">
        <v>4247</v>
      </c>
      <c r="B779" s="57" t="s">
        <v>8766</v>
      </c>
      <c r="C779" s="56" t="s">
        <v>3185</v>
      </c>
      <c r="D779" s="56" t="str">
        <f>INDEX(pet_services_county!$A$2:$A$3603,MATCH(A779,pet_services_county!$B$2:$B$3603,0))</f>
        <v>0500000US19045</v>
      </c>
      <c r="E779" s="61">
        <v>46429</v>
      </c>
      <c r="F779" s="47">
        <f>VLOOKUP(C779, state_pop!$A$2:$B$52, 2, 0)</f>
        <v>3155070</v>
      </c>
      <c r="G779" s="33">
        <f t="shared" si="22"/>
        <v>1.4715679842285591E-2</v>
      </c>
      <c r="H779" s="33">
        <f>VLOOKUP(C779, pet_household_state!$A$3:$D$53, 3, 0)</f>
        <v>59.4</v>
      </c>
      <c r="I779" s="33">
        <f>VLOOKUP(C779, pet_household_state!$A$3:$D$53, 4, 0)</f>
        <v>771</v>
      </c>
      <c r="J779" s="33">
        <f t="shared" si="23"/>
        <v>11.345789158402191</v>
      </c>
      <c r="K779" s="11">
        <f>VLOOKUP(A779, total_pet_services_county!$A$2:$E$1875,2,0)</f>
        <v>9</v>
      </c>
      <c r="L779" s="11">
        <f>VLOOKUP(A779,  total_pet_services_county!$A$2:$E$1875, 3, 0)</f>
        <v>2282</v>
      </c>
      <c r="M779" s="11">
        <f>VLOOKUP(A779, total_pet_services_county!$A$2:$E$1875, 4, 0)</f>
        <v>543</v>
      </c>
      <c r="N779" s="11">
        <f>VLOOKUP(A779, total_pet_services_county!$A$2:$E$1875, 5, 0)</f>
        <v>61</v>
      </c>
    </row>
    <row r="780" spans="1:14" x14ac:dyDescent="0.2">
      <c r="A780" s="57" t="s">
        <v>4249</v>
      </c>
      <c r="B780" s="57" t="s">
        <v>8403</v>
      </c>
      <c r="C780" s="56" t="s">
        <v>3185</v>
      </c>
      <c r="D780" s="56" t="str">
        <f>INDEX(pet_services_county!$A$2:$A$3603,MATCH(A780,pet_services_county!$B$2:$B$3603,0))</f>
        <v>0500000US19047</v>
      </c>
      <c r="E780" s="61">
        <v>16820</v>
      </c>
      <c r="F780" s="47">
        <f>VLOOKUP(C780, state_pop!$A$2:$B$52, 2, 0)</f>
        <v>3155070</v>
      </c>
      <c r="G780" s="33">
        <f t="shared" si="22"/>
        <v>5.331102004075979E-3</v>
      </c>
      <c r="H780" s="33">
        <f>VLOOKUP(C780, pet_household_state!$A$3:$D$53, 3, 0)</f>
        <v>59.4</v>
      </c>
      <c r="I780" s="33">
        <f>VLOOKUP(C780, pet_household_state!$A$3:$D$53, 4, 0)</f>
        <v>771</v>
      </c>
      <c r="J780" s="33">
        <f t="shared" si="23"/>
        <v>4.1102796451425796</v>
      </c>
      <c r="K780" s="11">
        <f>VLOOKUP(A780, total_pet_services_county!$A$2:$E$1875,2,0)</f>
        <v>3</v>
      </c>
      <c r="L780" s="11">
        <f>VLOOKUP(A780,  total_pet_services_county!$A$2:$E$1875, 3, 0)</f>
        <v>499</v>
      </c>
      <c r="M780" s="11">
        <f>VLOOKUP(A780, total_pet_services_county!$A$2:$E$1875, 4, 0)</f>
        <v>120</v>
      </c>
      <c r="N780" s="11">
        <f>VLOOKUP(A780, total_pet_services_county!$A$2:$E$1875, 5, 0)</f>
        <v>12</v>
      </c>
    </row>
    <row r="781" spans="1:14" x14ac:dyDescent="0.2">
      <c r="A781" s="57" t="s">
        <v>4251</v>
      </c>
      <c r="B781" s="57" t="s">
        <v>8331</v>
      </c>
      <c r="C781" s="56" t="s">
        <v>3185</v>
      </c>
      <c r="D781" s="56" t="str">
        <f>INDEX(pet_services_county!$A$2:$A$3603,MATCH(A781,pet_services_county!$B$2:$B$3603,0))</f>
        <v>0500000US19049</v>
      </c>
      <c r="E781" s="61">
        <v>93453</v>
      </c>
      <c r="F781" s="47">
        <f>VLOOKUP(C781, state_pop!$A$2:$B$52, 2, 0)</f>
        <v>3155070</v>
      </c>
      <c r="G781" s="33">
        <f t="shared" si="22"/>
        <v>2.9619945040839032E-2</v>
      </c>
      <c r="H781" s="33">
        <f>VLOOKUP(C781, pet_household_state!$A$3:$D$53, 3, 0)</f>
        <v>59.4</v>
      </c>
      <c r="I781" s="33">
        <f>VLOOKUP(C781, pet_household_state!$A$3:$D$53, 4, 0)</f>
        <v>771</v>
      </c>
      <c r="J781" s="33">
        <f t="shared" si="23"/>
        <v>22.836977626486892</v>
      </c>
      <c r="K781" s="11">
        <f>VLOOKUP(A781, total_pet_services_county!$A$2:$E$1875,2,0)</f>
        <v>23</v>
      </c>
      <c r="L781" s="11">
        <f>VLOOKUP(A781,  total_pet_services_county!$A$2:$E$1875, 3, 0)</f>
        <v>4842</v>
      </c>
      <c r="M781" s="11">
        <f>VLOOKUP(A781, total_pet_services_county!$A$2:$E$1875, 4, 0)</f>
        <v>1089</v>
      </c>
      <c r="N781" s="11">
        <f>VLOOKUP(A781, total_pet_services_county!$A$2:$E$1875, 5, 0)</f>
        <v>143</v>
      </c>
    </row>
    <row r="782" spans="1:14" x14ac:dyDescent="0.2">
      <c r="A782" s="57" t="s">
        <v>7344</v>
      </c>
      <c r="B782" s="57" t="s">
        <v>8865</v>
      </c>
      <c r="C782" s="56" t="s">
        <v>3185</v>
      </c>
      <c r="D782" s="56" t="e">
        <f>INDEX(pet_services_county!$A$2:$A$3603,MATCH(A782,pet_services_county!$B$2:$B$3603,0))</f>
        <v>#N/A</v>
      </c>
      <c r="E782" s="61">
        <v>9000</v>
      </c>
      <c r="F782" s="47">
        <f>VLOOKUP(C782, state_pop!$A$2:$B$52, 2, 0)</f>
        <v>3155070</v>
      </c>
      <c r="G782" s="33">
        <f t="shared" si="22"/>
        <v>2.8525516074128306E-3</v>
      </c>
      <c r="H782" s="33">
        <f>VLOOKUP(C782, pet_household_state!$A$3:$D$53, 3, 0)</f>
        <v>59.4</v>
      </c>
      <c r="I782" s="33">
        <f>VLOOKUP(C782, pet_household_state!$A$3:$D$53, 4, 0)</f>
        <v>771</v>
      </c>
      <c r="J782" s="33">
        <f t="shared" si="23"/>
        <v>2.1993172893152924</v>
      </c>
      <c r="K782" s="11" t="e">
        <f>VLOOKUP(A782, total_pet_services_county!$A$2:$E$1875,2,0)</f>
        <v>#N/A</v>
      </c>
      <c r="L782" s="11" t="e">
        <f>VLOOKUP(A782,  total_pet_services_county!$A$2:$E$1875, 3, 0)</f>
        <v>#N/A</v>
      </c>
      <c r="M782" s="11" t="e">
        <f>VLOOKUP(A782, total_pet_services_county!$A$2:$E$1875, 4, 0)</f>
        <v>#N/A</v>
      </c>
      <c r="N782" s="11" t="e">
        <f>VLOOKUP(A782, total_pet_services_county!$A$2:$E$1875, 5, 0)</f>
        <v>#N/A</v>
      </c>
    </row>
    <row r="783" spans="1:14" x14ac:dyDescent="0.2">
      <c r="A783" s="57" t="s">
        <v>7345</v>
      </c>
      <c r="B783" s="57" t="s">
        <v>8649</v>
      </c>
      <c r="C783" s="56" t="s">
        <v>3185</v>
      </c>
      <c r="D783" s="56" t="e">
        <f>INDEX(pet_services_county!$A$2:$A$3603,MATCH(A783,pet_services_county!$B$2:$B$3603,0))</f>
        <v>#N/A</v>
      </c>
      <c r="E783" s="61">
        <v>7870</v>
      </c>
      <c r="F783" s="47">
        <f>VLOOKUP(C783, state_pop!$A$2:$B$52, 2, 0)</f>
        <v>3155070</v>
      </c>
      <c r="G783" s="33">
        <f t="shared" si="22"/>
        <v>2.49439790559322E-3</v>
      </c>
      <c r="H783" s="33">
        <f>VLOOKUP(C783, pet_household_state!$A$3:$D$53, 3, 0)</f>
        <v>59.4</v>
      </c>
      <c r="I783" s="33">
        <f>VLOOKUP(C783, pet_household_state!$A$3:$D$53, 4, 0)</f>
        <v>771</v>
      </c>
      <c r="J783" s="33">
        <f t="shared" si="23"/>
        <v>1.9231807852123726</v>
      </c>
      <c r="K783" s="11" t="e">
        <f>VLOOKUP(A783, total_pet_services_county!$A$2:$E$1875,2,0)</f>
        <v>#N/A</v>
      </c>
      <c r="L783" s="11" t="e">
        <f>VLOOKUP(A783,  total_pet_services_county!$A$2:$E$1875, 3, 0)</f>
        <v>#N/A</v>
      </c>
      <c r="M783" s="11" t="e">
        <f>VLOOKUP(A783, total_pet_services_county!$A$2:$E$1875, 4, 0)</f>
        <v>#N/A</v>
      </c>
      <c r="N783" s="11" t="e">
        <f>VLOOKUP(A783, total_pet_services_county!$A$2:$E$1875, 5, 0)</f>
        <v>#N/A</v>
      </c>
    </row>
    <row r="784" spans="1:14" x14ac:dyDescent="0.2">
      <c r="A784" s="57" t="s">
        <v>4253</v>
      </c>
      <c r="B784" s="57" t="s">
        <v>8818</v>
      </c>
      <c r="C784" s="56" t="s">
        <v>3185</v>
      </c>
      <c r="D784" s="56" t="str">
        <f>INDEX(pet_services_county!$A$2:$A$3603,MATCH(A784,pet_services_county!$B$2:$B$3603,0))</f>
        <v>0500000US19055</v>
      </c>
      <c r="E784" s="61">
        <v>17011</v>
      </c>
      <c r="F784" s="47">
        <f>VLOOKUP(C784, state_pop!$A$2:$B$52, 2, 0)</f>
        <v>3155070</v>
      </c>
      <c r="G784" s="33">
        <f t="shared" si="22"/>
        <v>5.3916394881888515E-3</v>
      </c>
      <c r="H784" s="33">
        <f>VLOOKUP(C784, pet_household_state!$A$3:$D$53, 3, 0)</f>
        <v>59.4</v>
      </c>
      <c r="I784" s="33">
        <f>VLOOKUP(C784, pet_household_state!$A$3:$D$53, 4, 0)</f>
        <v>771</v>
      </c>
      <c r="J784" s="33">
        <f t="shared" si="23"/>
        <v>4.1569540453936042</v>
      </c>
      <c r="K784" s="11">
        <f>VLOOKUP(A784, total_pet_services_county!$A$2:$E$1875,2,0)</f>
        <v>4</v>
      </c>
      <c r="L784" s="11">
        <f>VLOOKUP(A784,  total_pet_services_county!$A$2:$E$1875, 3, 0)</f>
        <v>223</v>
      </c>
      <c r="M784" s="11">
        <f>VLOOKUP(A784, total_pet_services_county!$A$2:$E$1875, 4, 0)</f>
        <v>39</v>
      </c>
      <c r="N784" s="11">
        <f>VLOOKUP(A784, total_pet_services_county!$A$2:$E$1875, 5, 0)</f>
        <v>10</v>
      </c>
    </row>
    <row r="785" spans="1:14" x14ac:dyDescent="0.2">
      <c r="A785" s="57" t="s">
        <v>4255</v>
      </c>
      <c r="B785" s="57" t="s">
        <v>8866</v>
      </c>
      <c r="C785" s="56" t="s">
        <v>3185</v>
      </c>
      <c r="D785" s="56" t="str">
        <f>INDEX(pet_services_county!$A$2:$A$3603,MATCH(A785,pet_services_county!$B$2:$B$3603,0))</f>
        <v>0500000US19057</v>
      </c>
      <c r="E785" s="61">
        <v>38967</v>
      </c>
      <c r="F785" s="47">
        <f>VLOOKUP(C785, state_pop!$A$2:$B$52, 2, 0)</f>
        <v>3155070</v>
      </c>
      <c r="G785" s="33">
        <f t="shared" si="22"/>
        <v>1.2350597609561753E-2</v>
      </c>
      <c r="H785" s="33">
        <f>VLOOKUP(C785, pet_household_state!$A$3:$D$53, 3, 0)</f>
        <v>59.4</v>
      </c>
      <c r="I785" s="33">
        <f>VLOOKUP(C785, pet_household_state!$A$3:$D$53, 4, 0)</f>
        <v>771</v>
      </c>
      <c r="J785" s="33">
        <f t="shared" si="23"/>
        <v>9.5223107569721108</v>
      </c>
      <c r="K785" s="11">
        <f>VLOOKUP(A785, total_pet_services_county!$A$2:$E$1875,2,0)</f>
        <v>7</v>
      </c>
      <c r="L785" s="11">
        <f>VLOOKUP(A785,  total_pet_services_county!$A$2:$E$1875, 3, 0)</f>
        <v>2742</v>
      </c>
      <c r="M785" s="11">
        <f>VLOOKUP(A785, total_pet_services_county!$A$2:$E$1875, 4, 0)</f>
        <v>560</v>
      </c>
      <c r="N785" s="11">
        <f>VLOOKUP(A785, total_pet_services_county!$A$2:$E$1875, 5, 0)</f>
        <v>98</v>
      </c>
    </row>
    <row r="786" spans="1:14" x14ac:dyDescent="0.2">
      <c r="A786" s="57" t="s">
        <v>4257</v>
      </c>
      <c r="B786" s="57" t="s">
        <v>8867</v>
      </c>
      <c r="C786" s="56" t="s">
        <v>3185</v>
      </c>
      <c r="D786" s="56" t="str">
        <f>INDEX(pet_services_county!$A$2:$A$3603,MATCH(A786,pet_services_county!$B$2:$B$3603,0))</f>
        <v>0500000US19059</v>
      </c>
      <c r="E786" s="61">
        <v>17258</v>
      </c>
      <c r="F786" s="47">
        <f>VLOOKUP(C786, state_pop!$A$2:$B$52, 2, 0)</f>
        <v>3155070</v>
      </c>
      <c r="G786" s="33">
        <f t="shared" si="22"/>
        <v>5.4699261823034041E-3</v>
      </c>
      <c r="H786" s="33">
        <f>VLOOKUP(C786, pet_household_state!$A$3:$D$53, 3, 0)</f>
        <v>59.4</v>
      </c>
      <c r="I786" s="33">
        <f>VLOOKUP(C786, pet_household_state!$A$3:$D$53, 4, 0)</f>
        <v>771</v>
      </c>
      <c r="J786" s="33">
        <f t="shared" si="23"/>
        <v>4.217313086555925</v>
      </c>
      <c r="K786" s="11">
        <f>VLOOKUP(A786, total_pet_services_county!$A$2:$E$1875,2,0)</f>
        <v>3</v>
      </c>
      <c r="L786" s="11">
        <f>VLOOKUP(A786,  total_pet_services_county!$A$2:$E$1875, 3, 0)</f>
        <v>909</v>
      </c>
      <c r="M786" s="11">
        <f>VLOOKUP(A786, total_pet_services_county!$A$2:$E$1875, 4, 0)</f>
        <v>206</v>
      </c>
      <c r="N786" s="11">
        <f>VLOOKUP(A786, total_pet_services_county!$A$2:$E$1875, 5, 0)</f>
        <v>30</v>
      </c>
    </row>
    <row r="787" spans="1:14" x14ac:dyDescent="0.2">
      <c r="A787" s="57" t="s">
        <v>4259</v>
      </c>
      <c r="B787" s="57" t="s">
        <v>8868</v>
      </c>
      <c r="C787" s="56" t="s">
        <v>3185</v>
      </c>
      <c r="D787" s="56" t="str">
        <f>INDEX(pet_services_county!$A$2:$A$3603,MATCH(A787,pet_services_county!$B$2:$B$3603,0))</f>
        <v>0500000US19061</v>
      </c>
      <c r="E787" s="61">
        <v>97311</v>
      </c>
      <c r="F787" s="47">
        <f>VLOOKUP(C787, state_pop!$A$2:$B$52, 2, 0)</f>
        <v>3155070</v>
      </c>
      <c r="G787" s="33">
        <f t="shared" si="22"/>
        <v>3.084273882988333E-2</v>
      </c>
      <c r="H787" s="33">
        <f>VLOOKUP(C787, pet_household_state!$A$3:$D$53, 3, 0)</f>
        <v>59.4</v>
      </c>
      <c r="I787" s="33">
        <f>VLOOKUP(C787, pet_household_state!$A$3:$D$53, 4, 0)</f>
        <v>771</v>
      </c>
      <c r="J787" s="33">
        <f t="shared" si="23"/>
        <v>23.779751637840047</v>
      </c>
      <c r="K787" s="11">
        <f>VLOOKUP(A787, total_pet_services_county!$A$2:$E$1875,2,0)</f>
        <v>18</v>
      </c>
      <c r="L787" s="11">
        <f>VLOOKUP(A787,  total_pet_services_county!$A$2:$E$1875, 3, 0)</f>
        <v>5289</v>
      </c>
      <c r="M787" s="11">
        <f>VLOOKUP(A787, total_pet_services_county!$A$2:$E$1875, 4, 0)</f>
        <v>1170</v>
      </c>
      <c r="N787" s="11">
        <f>VLOOKUP(A787, total_pet_services_county!$A$2:$E$1875, 5, 0)</f>
        <v>147</v>
      </c>
    </row>
    <row r="788" spans="1:14" x14ac:dyDescent="0.2">
      <c r="A788" s="57" t="s">
        <v>7346</v>
      </c>
      <c r="B788" s="57" t="s">
        <v>8869</v>
      </c>
      <c r="C788" s="56" t="s">
        <v>3185</v>
      </c>
      <c r="D788" s="56" t="e">
        <f>INDEX(pet_services_county!$A$2:$A$3603,MATCH(A788,pet_services_county!$B$2:$B$3603,0))</f>
        <v>#N/A</v>
      </c>
      <c r="E788" s="61">
        <v>9208</v>
      </c>
      <c r="F788" s="47">
        <f>VLOOKUP(C788, state_pop!$A$2:$B$52, 2, 0)</f>
        <v>3155070</v>
      </c>
      <c r="G788" s="33">
        <f t="shared" si="22"/>
        <v>2.9184772445619272E-3</v>
      </c>
      <c r="H788" s="33">
        <f>VLOOKUP(C788, pet_household_state!$A$3:$D$53, 3, 0)</f>
        <v>59.4</v>
      </c>
      <c r="I788" s="33">
        <f>VLOOKUP(C788, pet_household_state!$A$3:$D$53, 4, 0)</f>
        <v>771</v>
      </c>
      <c r="J788" s="33">
        <f t="shared" si="23"/>
        <v>2.2501459555572461</v>
      </c>
      <c r="K788" s="11" t="e">
        <f>VLOOKUP(A788, total_pet_services_county!$A$2:$E$1875,2,0)</f>
        <v>#N/A</v>
      </c>
      <c r="L788" s="11" t="e">
        <f>VLOOKUP(A788,  total_pet_services_county!$A$2:$E$1875, 3, 0)</f>
        <v>#N/A</v>
      </c>
      <c r="M788" s="11" t="e">
        <f>VLOOKUP(A788, total_pet_services_county!$A$2:$E$1875, 4, 0)</f>
        <v>#N/A</v>
      </c>
      <c r="N788" s="11" t="e">
        <f>VLOOKUP(A788, total_pet_services_county!$A$2:$E$1875, 5, 0)</f>
        <v>#N/A</v>
      </c>
    </row>
    <row r="789" spans="1:14" x14ac:dyDescent="0.2">
      <c r="A789" s="57" t="s">
        <v>4261</v>
      </c>
      <c r="B789" s="57" t="s">
        <v>8336</v>
      </c>
      <c r="C789" s="56" t="s">
        <v>3185</v>
      </c>
      <c r="D789" s="56" t="str">
        <f>INDEX(pet_services_county!$A$2:$A$3603,MATCH(A789,pet_services_county!$B$2:$B$3603,0))</f>
        <v>0500000US19065</v>
      </c>
      <c r="E789" s="61">
        <v>19650</v>
      </c>
      <c r="F789" s="47">
        <f>VLOOKUP(C789, state_pop!$A$2:$B$52, 2, 0)</f>
        <v>3155070</v>
      </c>
      <c r="G789" s="33">
        <f t="shared" si="22"/>
        <v>6.2280710095180139E-3</v>
      </c>
      <c r="H789" s="33">
        <f>VLOOKUP(C789, pet_household_state!$A$3:$D$53, 3, 0)</f>
        <v>59.4</v>
      </c>
      <c r="I789" s="33">
        <f>VLOOKUP(C789, pet_household_state!$A$3:$D$53, 4, 0)</f>
        <v>771</v>
      </c>
      <c r="J789" s="33">
        <f t="shared" si="23"/>
        <v>4.8018427483383883</v>
      </c>
      <c r="K789" s="11">
        <f>VLOOKUP(A789, total_pet_services_county!$A$2:$E$1875,2,0)</f>
        <v>4</v>
      </c>
      <c r="L789" s="11">
        <f>VLOOKUP(A789,  total_pet_services_county!$A$2:$E$1875, 3, 0)</f>
        <v>693</v>
      </c>
      <c r="M789" s="11">
        <f>VLOOKUP(A789, total_pet_services_county!$A$2:$E$1875, 4, 0)</f>
        <v>154</v>
      </c>
      <c r="N789" s="11">
        <f>VLOOKUP(A789, total_pet_services_county!$A$2:$E$1875, 5, 0)</f>
        <v>21</v>
      </c>
    </row>
    <row r="790" spans="1:14" x14ac:dyDescent="0.2">
      <c r="A790" s="57" t="s">
        <v>7347</v>
      </c>
      <c r="B790" s="57" t="s">
        <v>8659</v>
      </c>
      <c r="C790" s="56" t="s">
        <v>3185</v>
      </c>
      <c r="D790" s="56" t="e">
        <f>INDEX(pet_services_county!$A$2:$A$3603,MATCH(A790,pet_services_county!$B$2:$B$3603,0))</f>
        <v>#N/A</v>
      </c>
      <c r="E790" s="61">
        <v>15642</v>
      </c>
      <c r="F790" s="47">
        <f>VLOOKUP(C790, state_pop!$A$2:$B$52, 2, 0)</f>
        <v>3155070</v>
      </c>
      <c r="G790" s="33">
        <f t="shared" si="22"/>
        <v>4.9577346936834996E-3</v>
      </c>
      <c r="H790" s="33">
        <f>VLOOKUP(C790, pet_household_state!$A$3:$D$53, 3, 0)</f>
        <v>59.4</v>
      </c>
      <c r="I790" s="33">
        <f>VLOOKUP(C790, pet_household_state!$A$3:$D$53, 4, 0)</f>
        <v>771</v>
      </c>
      <c r="J790" s="33">
        <f t="shared" si="23"/>
        <v>3.8224134488299781</v>
      </c>
      <c r="K790" s="11" t="e">
        <f>VLOOKUP(A790, total_pet_services_county!$A$2:$E$1875,2,0)</f>
        <v>#N/A</v>
      </c>
      <c r="L790" s="11" t="e">
        <f>VLOOKUP(A790,  total_pet_services_county!$A$2:$E$1875, 3, 0)</f>
        <v>#N/A</v>
      </c>
      <c r="M790" s="11" t="e">
        <f>VLOOKUP(A790, total_pet_services_county!$A$2:$E$1875, 4, 0)</f>
        <v>#N/A</v>
      </c>
      <c r="N790" s="11" t="e">
        <f>VLOOKUP(A790, total_pet_services_county!$A$2:$E$1875, 5, 0)</f>
        <v>#N/A</v>
      </c>
    </row>
    <row r="791" spans="1:14" x14ac:dyDescent="0.2">
      <c r="A791" s="57" t="s">
        <v>7348</v>
      </c>
      <c r="B791" s="57" t="s">
        <v>8337</v>
      </c>
      <c r="C791" s="56" t="s">
        <v>3185</v>
      </c>
      <c r="D791" s="56" t="e">
        <f>INDEX(pet_services_county!$A$2:$A$3603,MATCH(A791,pet_services_county!$B$2:$B$3603,0))</f>
        <v>#N/A</v>
      </c>
      <c r="E791" s="61">
        <v>10070</v>
      </c>
      <c r="F791" s="47">
        <f>VLOOKUP(C791, state_pop!$A$2:$B$52, 2, 0)</f>
        <v>3155070</v>
      </c>
      <c r="G791" s="33">
        <f t="shared" si="22"/>
        <v>3.1916882985163564E-3</v>
      </c>
      <c r="H791" s="33">
        <f>VLOOKUP(C791, pet_household_state!$A$3:$D$53, 3, 0)</f>
        <v>59.4</v>
      </c>
      <c r="I791" s="33">
        <f>VLOOKUP(C791, pet_household_state!$A$3:$D$53, 4, 0)</f>
        <v>771</v>
      </c>
      <c r="J791" s="33">
        <f t="shared" si="23"/>
        <v>2.4607916781561108</v>
      </c>
      <c r="K791" s="11" t="e">
        <f>VLOOKUP(A791, total_pet_services_county!$A$2:$E$1875,2,0)</f>
        <v>#N/A</v>
      </c>
      <c r="L791" s="11" t="e">
        <f>VLOOKUP(A791,  total_pet_services_county!$A$2:$E$1875, 3, 0)</f>
        <v>#N/A</v>
      </c>
      <c r="M791" s="11" t="e">
        <f>VLOOKUP(A791, total_pet_services_county!$A$2:$E$1875, 4, 0)</f>
        <v>#N/A</v>
      </c>
      <c r="N791" s="11" t="e">
        <f>VLOOKUP(A791, total_pet_services_county!$A$2:$E$1875, 5, 0)</f>
        <v>#N/A</v>
      </c>
    </row>
    <row r="792" spans="1:14" x14ac:dyDescent="0.2">
      <c r="A792" s="57" t="s">
        <v>7349</v>
      </c>
      <c r="B792" s="57" t="s">
        <v>8525</v>
      </c>
      <c r="C792" s="56" t="s">
        <v>3185</v>
      </c>
      <c r="D792" s="56" t="e">
        <f>INDEX(pet_services_county!$A$2:$A$3603,MATCH(A792,pet_services_county!$B$2:$B$3603,0))</f>
        <v>#N/A</v>
      </c>
      <c r="E792" s="61">
        <v>6960</v>
      </c>
      <c r="F792" s="47">
        <f>VLOOKUP(C792, state_pop!$A$2:$B$52, 2, 0)</f>
        <v>3155070</v>
      </c>
      <c r="G792" s="33">
        <f t="shared" si="22"/>
        <v>2.2059732430659224E-3</v>
      </c>
      <c r="H792" s="33">
        <f>VLOOKUP(C792, pet_household_state!$A$3:$D$53, 3, 0)</f>
        <v>59.4</v>
      </c>
      <c r="I792" s="33">
        <f>VLOOKUP(C792, pet_household_state!$A$3:$D$53, 4, 0)</f>
        <v>771</v>
      </c>
      <c r="J792" s="33">
        <f t="shared" si="23"/>
        <v>1.7008053704038262</v>
      </c>
      <c r="K792" s="11" t="e">
        <f>VLOOKUP(A792, total_pet_services_county!$A$2:$E$1875,2,0)</f>
        <v>#N/A</v>
      </c>
      <c r="L792" s="11" t="e">
        <f>VLOOKUP(A792,  total_pet_services_county!$A$2:$E$1875, 3, 0)</f>
        <v>#N/A</v>
      </c>
      <c r="M792" s="11" t="e">
        <f>VLOOKUP(A792, total_pet_services_county!$A$2:$E$1875, 4, 0)</f>
        <v>#N/A</v>
      </c>
      <c r="N792" s="11" t="e">
        <f>VLOOKUP(A792, total_pet_services_county!$A$2:$E$1875, 5, 0)</f>
        <v>#N/A</v>
      </c>
    </row>
    <row r="793" spans="1:14" x14ac:dyDescent="0.2">
      <c r="A793" s="57" t="s">
        <v>7350</v>
      </c>
      <c r="B793" s="57" t="s">
        <v>8339</v>
      </c>
      <c r="C793" s="56" t="s">
        <v>3185</v>
      </c>
      <c r="D793" s="56" t="e">
        <f>INDEX(pet_services_county!$A$2:$A$3603,MATCH(A793,pet_services_county!$B$2:$B$3603,0))</f>
        <v>#N/A</v>
      </c>
      <c r="E793" s="61">
        <v>8888</v>
      </c>
      <c r="F793" s="47">
        <f>VLOOKUP(C793, state_pop!$A$2:$B$52, 2, 0)</f>
        <v>3155070</v>
      </c>
      <c r="G793" s="33">
        <f t="shared" si="22"/>
        <v>2.8170531874094711E-3</v>
      </c>
      <c r="H793" s="33">
        <f>VLOOKUP(C793, pet_household_state!$A$3:$D$53, 3, 0)</f>
        <v>59.4</v>
      </c>
      <c r="I793" s="33">
        <f>VLOOKUP(C793, pet_household_state!$A$3:$D$53, 4, 0)</f>
        <v>771</v>
      </c>
      <c r="J793" s="33">
        <f t="shared" si="23"/>
        <v>2.171948007492702</v>
      </c>
      <c r="K793" s="11" t="e">
        <f>VLOOKUP(A793, total_pet_services_county!$A$2:$E$1875,2,0)</f>
        <v>#N/A</v>
      </c>
      <c r="L793" s="11" t="e">
        <f>VLOOKUP(A793,  total_pet_services_county!$A$2:$E$1875, 3, 0)</f>
        <v>#N/A</v>
      </c>
      <c r="M793" s="11" t="e">
        <f>VLOOKUP(A793, total_pet_services_county!$A$2:$E$1875, 4, 0)</f>
        <v>#N/A</v>
      </c>
      <c r="N793" s="11" t="e">
        <f>VLOOKUP(A793, total_pet_services_county!$A$2:$E$1875, 5, 0)</f>
        <v>#N/A</v>
      </c>
    </row>
    <row r="794" spans="1:14" x14ac:dyDescent="0.2">
      <c r="A794" s="57" t="s">
        <v>7351</v>
      </c>
      <c r="B794" s="57" t="s">
        <v>8775</v>
      </c>
      <c r="C794" s="56" t="s">
        <v>3185</v>
      </c>
      <c r="D794" s="56" t="e">
        <f>INDEX(pet_services_county!$A$2:$A$3603,MATCH(A794,pet_services_county!$B$2:$B$3603,0))</f>
        <v>#N/A</v>
      </c>
      <c r="E794" s="61">
        <v>12232</v>
      </c>
      <c r="F794" s="47">
        <f>VLOOKUP(C794, state_pop!$A$2:$B$52, 2, 0)</f>
        <v>3155070</v>
      </c>
      <c r="G794" s="33">
        <f t="shared" si="22"/>
        <v>3.8769345846526387E-3</v>
      </c>
      <c r="H794" s="33">
        <f>VLOOKUP(C794, pet_household_state!$A$3:$D$53, 3, 0)</f>
        <v>59.4</v>
      </c>
      <c r="I794" s="33">
        <f>VLOOKUP(C794, pet_household_state!$A$3:$D$53, 4, 0)</f>
        <v>771</v>
      </c>
      <c r="J794" s="33">
        <f t="shared" si="23"/>
        <v>2.9891165647671842</v>
      </c>
      <c r="K794" s="11" t="e">
        <f>VLOOKUP(A794, total_pet_services_county!$A$2:$E$1875,2,0)</f>
        <v>#N/A</v>
      </c>
      <c r="L794" s="11" t="e">
        <f>VLOOKUP(A794,  total_pet_services_county!$A$2:$E$1875, 3, 0)</f>
        <v>#N/A</v>
      </c>
      <c r="M794" s="11" t="e">
        <f>VLOOKUP(A794, total_pet_services_county!$A$2:$E$1875, 4, 0)</f>
        <v>#N/A</v>
      </c>
      <c r="N794" s="11" t="e">
        <f>VLOOKUP(A794, total_pet_services_county!$A$2:$E$1875, 5, 0)</f>
        <v>#N/A</v>
      </c>
    </row>
    <row r="795" spans="1:14" x14ac:dyDescent="0.2">
      <c r="A795" s="57" t="s">
        <v>7352</v>
      </c>
      <c r="B795" s="57" t="s">
        <v>8870</v>
      </c>
      <c r="C795" s="56" t="s">
        <v>3185</v>
      </c>
      <c r="D795" s="56" t="e">
        <f>INDEX(pet_services_county!$A$2:$A$3603,MATCH(A795,pet_services_county!$B$2:$B$3603,0))</f>
        <v>#N/A</v>
      </c>
      <c r="E795" s="61">
        <v>10689</v>
      </c>
      <c r="F795" s="47">
        <f>VLOOKUP(C795, state_pop!$A$2:$B$52, 2, 0)</f>
        <v>3155070</v>
      </c>
      <c r="G795" s="33">
        <f t="shared" si="22"/>
        <v>3.3878804590706385E-3</v>
      </c>
      <c r="H795" s="33">
        <f>VLOOKUP(C795, pet_household_state!$A$3:$D$53, 3, 0)</f>
        <v>59.4</v>
      </c>
      <c r="I795" s="33">
        <f>VLOOKUP(C795, pet_household_state!$A$3:$D$53, 4, 0)</f>
        <v>771</v>
      </c>
      <c r="J795" s="33">
        <f t="shared" si="23"/>
        <v>2.6120558339434621</v>
      </c>
      <c r="K795" s="11" t="e">
        <f>VLOOKUP(A795, total_pet_services_county!$A$2:$E$1875,2,0)</f>
        <v>#N/A</v>
      </c>
      <c r="L795" s="11" t="e">
        <f>VLOOKUP(A795,  total_pet_services_county!$A$2:$E$1875, 3, 0)</f>
        <v>#N/A</v>
      </c>
      <c r="M795" s="11" t="e">
        <f>VLOOKUP(A795, total_pet_services_county!$A$2:$E$1875, 4, 0)</f>
        <v>#N/A</v>
      </c>
      <c r="N795" s="11" t="e">
        <f>VLOOKUP(A795, total_pet_services_county!$A$2:$E$1875, 5, 0)</f>
        <v>#N/A</v>
      </c>
    </row>
    <row r="796" spans="1:14" x14ac:dyDescent="0.2">
      <c r="A796" s="57" t="s">
        <v>7353</v>
      </c>
      <c r="B796" s="57" t="s">
        <v>8586</v>
      </c>
      <c r="C796" s="56" t="s">
        <v>3185</v>
      </c>
      <c r="D796" s="56" t="e">
        <f>INDEX(pet_services_county!$A$2:$A$3603,MATCH(A796,pet_services_county!$B$2:$B$3603,0))</f>
        <v>#N/A</v>
      </c>
      <c r="E796" s="61">
        <v>14773</v>
      </c>
      <c r="F796" s="47">
        <f>VLOOKUP(C796, state_pop!$A$2:$B$52, 2, 0)</f>
        <v>3155070</v>
      </c>
      <c r="G796" s="33">
        <f t="shared" si="22"/>
        <v>4.6823049884788612E-3</v>
      </c>
      <c r="H796" s="33">
        <f>VLOOKUP(C796, pet_household_state!$A$3:$D$53, 3, 0)</f>
        <v>59.4</v>
      </c>
      <c r="I796" s="33">
        <f>VLOOKUP(C796, pet_household_state!$A$3:$D$53, 4, 0)</f>
        <v>771</v>
      </c>
      <c r="J796" s="33">
        <f t="shared" si="23"/>
        <v>3.6100571461172022</v>
      </c>
      <c r="K796" s="11" t="e">
        <f>VLOOKUP(A796, total_pet_services_county!$A$2:$E$1875,2,0)</f>
        <v>#N/A</v>
      </c>
      <c r="L796" s="11" t="e">
        <f>VLOOKUP(A796,  total_pet_services_county!$A$2:$E$1875, 3, 0)</f>
        <v>#N/A</v>
      </c>
      <c r="M796" s="11" t="e">
        <f>VLOOKUP(A796, total_pet_services_county!$A$2:$E$1875, 4, 0)</f>
        <v>#N/A</v>
      </c>
      <c r="N796" s="11" t="e">
        <f>VLOOKUP(A796, total_pet_services_county!$A$2:$E$1875, 5, 0)</f>
        <v>#N/A</v>
      </c>
    </row>
    <row r="797" spans="1:14" x14ac:dyDescent="0.2">
      <c r="A797" s="57" t="s">
        <v>4263</v>
      </c>
      <c r="B797" s="57" t="s">
        <v>8669</v>
      </c>
      <c r="C797" s="56" t="s">
        <v>3185</v>
      </c>
      <c r="D797" s="56" t="str">
        <f>INDEX(pet_services_county!$A$2:$A$3603,MATCH(A797,pet_services_county!$B$2:$B$3603,0))</f>
        <v>0500000US19081</v>
      </c>
      <c r="E797" s="61">
        <v>10630</v>
      </c>
      <c r="F797" s="47">
        <f>VLOOKUP(C797, state_pop!$A$2:$B$52, 2, 0)</f>
        <v>3155070</v>
      </c>
      <c r="G797" s="33">
        <f t="shared" si="22"/>
        <v>3.3691803985331547E-3</v>
      </c>
      <c r="H797" s="33">
        <f>VLOOKUP(C797, pet_household_state!$A$3:$D$53, 3, 0)</f>
        <v>59.4</v>
      </c>
      <c r="I797" s="33">
        <f>VLOOKUP(C797, pet_household_state!$A$3:$D$53, 4, 0)</f>
        <v>771</v>
      </c>
      <c r="J797" s="33">
        <f t="shared" si="23"/>
        <v>2.5976380872690621</v>
      </c>
      <c r="K797" s="11">
        <f>VLOOKUP(A797, total_pet_services_county!$A$2:$E$1875,2,0)</f>
        <v>3</v>
      </c>
      <c r="L797" s="11">
        <f>VLOOKUP(A797,  total_pet_services_county!$A$2:$E$1875, 3, 0)</f>
        <v>581</v>
      </c>
      <c r="M797" s="11">
        <f>VLOOKUP(A797, total_pet_services_county!$A$2:$E$1875, 4, 0)</f>
        <v>131</v>
      </c>
      <c r="N797" s="11">
        <f>VLOOKUP(A797, total_pet_services_county!$A$2:$E$1875, 5, 0)</f>
        <v>19</v>
      </c>
    </row>
    <row r="798" spans="1:14" x14ac:dyDescent="0.2">
      <c r="A798" s="57" t="s">
        <v>4265</v>
      </c>
      <c r="B798" s="57" t="s">
        <v>8776</v>
      </c>
      <c r="C798" s="56" t="s">
        <v>3185</v>
      </c>
      <c r="D798" s="56" t="str">
        <f>INDEX(pet_services_county!$A$2:$A$3603,MATCH(A798,pet_services_county!$B$2:$B$3603,0))</f>
        <v>0500000US19083</v>
      </c>
      <c r="E798" s="61">
        <v>16846</v>
      </c>
      <c r="F798" s="47">
        <f>VLOOKUP(C798, state_pop!$A$2:$B$52, 2, 0)</f>
        <v>3155070</v>
      </c>
      <c r="G798" s="33">
        <f t="shared" si="22"/>
        <v>5.3393427087196164E-3</v>
      </c>
      <c r="H798" s="33">
        <f>VLOOKUP(C798, pet_household_state!$A$3:$D$53, 3, 0)</f>
        <v>59.4</v>
      </c>
      <c r="I798" s="33">
        <f>VLOOKUP(C798, pet_household_state!$A$3:$D$53, 4, 0)</f>
        <v>771</v>
      </c>
      <c r="J798" s="33">
        <f t="shared" si="23"/>
        <v>4.116633228422824</v>
      </c>
      <c r="K798" s="11">
        <f>VLOOKUP(A798, total_pet_services_county!$A$2:$E$1875,2,0)</f>
        <v>5</v>
      </c>
      <c r="L798" s="11">
        <f>VLOOKUP(A798,  total_pet_services_county!$A$2:$E$1875, 3, 0)</f>
        <v>806</v>
      </c>
      <c r="M798" s="11">
        <f>VLOOKUP(A798, total_pet_services_county!$A$2:$E$1875, 4, 0)</f>
        <v>183</v>
      </c>
      <c r="N798" s="11">
        <f>VLOOKUP(A798, total_pet_services_county!$A$2:$E$1875, 5, 0)</f>
        <v>32</v>
      </c>
    </row>
    <row r="799" spans="1:14" x14ac:dyDescent="0.2">
      <c r="A799" s="57" t="s">
        <v>4267</v>
      </c>
      <c r="B799" s="57" t="s">
        <v>8823</v>
      </c>
      <c r="C799" s="56" t="s">
        <v>3185</v>
      </c>
      <c r="D799" s="56" t="str">
        <f>INDEX(pet_services_county!$A$2:$A$3603,MATCH(A799,pet_services_county!$B$2:$B$3603,0))</f>
        <v>0500000US19085</v>
      </c>
      <c r="E799" s="61">
        <v>14049</v>
      </c>
      <c r="F799" s="47">
        <f>VLOOKUP(C799, state_pop!$A$2:$B$52, 2, 0)</f>
        <v>3155070</v>
      </c>
      <c r="G799" s="33">
        <f t="shared" si="22"/>
        <v>4.4528330591714288E-3</v>
      </c>
      <c r="H799" s="33">
        <f>VLOOKUP(C799, pet_household_state!$A$3:$D$53, 3, 0)</f>
        <v>59.4</v>
      </c>
      <c r="I799" s="33">
        <f>VLOOKUP(C799, pet_household_state!$A$3:$D$53, 4, 0)</f>
        <v>771</v>
      </c>
      <c r="J799" s="33">
        <f t="shared" si="23"/>
        <v>3.4331342886211718</v>
      </c>
      <c r="K799" s="11">
        <f>VLOOKUP(A799, total_pet_services_county!$A$2:$E$1875,2,0)</f>
        <v>3</v>
      </c>
      <c r="L799" s="11">
        <f>VLOOKUP(A799,  total_pet_services_county!$A$2:$E$1875, 3, 0)</f>
        <v>744</v>
      </c>
      <c r="M799" s="11">
        <f>VLOOKUP(A799, total_pet_services_county!$A$2:$E$1875, 4, 0)</f>
        <v>176</v>
      </c>
      <c r="N799" s="11">
        <f>VLOOKUP(A799, total_pet_services_county!$A$2:$E$1875, 5, 0)</f>
        <v>16</v>
      </c>
    </row>
    <row r="800" spans="1:14" x14ac:dyDescent="0.2">
      <c r="A800" s="57" t="s">
        <v>4269</v>
      </c>
      <c r="B800" s="57" t="s">
        <v>8341</v>
      </c>
      <c r="C800" s="56" t="s">
        <v>3185</v>
      </c>
      <c r="D800" s="56" t="str">
        <f>INDEX(pet_services_county!$A$2:$A$3603,MATCH(A800,pet_services_county!$B$2:$B$3603,0))</f>
        <v>0500000US19087</v>
      </c>
      <c r="E800" s="61">
        <v>19954</v>
      </c>
      <c r="F800" s="47">
        <f>VLOOKUP(C800, state_pop!$A$2:$B$52, 2, 0)</f>
        <v>3155070</v>
      </c>
      <c r="G800" s="33">
        <f t="shared" si="22"/>
        <v>6.3244238638128477E-3</v>
      </c>
      <c r="H800" s="33">
        <f>VLOOKUP(C800, pet_household_state!$A$3:$D$53, 3, 0)</f>
        <v>59.4</v>
      </c>
      <c r="I800" s="33">
        <f>VLOOKUP(C800, pet_household_state!$A$3:$D$53, 4, 0)</f>
        <v>771</v>
      </c>
      <c r="J800" s="33">
        <f t="shared" si="23"/>
        <v>4.8761307989997054</v>
      </c>
      <c r="K800" s="11">
        <f>VLOOKUP(A800, total_pet_services_county!$A$2:$E$1875,2,0)</f>
        <v>7</v>
      </c>
      <c r="L800" s="11">
        <f>VLOOKUP(A800,  total_pet_services_county!$A$2:$E$1875, 3, 0)</f>
        <v>1205</v>
      </c>
      <c r="M800" s="11">
        <f>VLOOKUP(A800, total_pet_services_county!$A$2:$E$1875, 4, 0)</f>
        <v>280</v>
      </c>
      <c r="N800" s="11">
        <f>VLOOKUP(A800, total_pet_services_county!$A$2:$E$1875, 5, 0)</f>
        <v>40</v>
      </c>
    </row>
    <row r="801" spans="1:14" x14ac:dyDescent="0.2">
      <c r="A801" s="57" t="s">
        <v>7354</v>
      </c>
      <c r="B801" s="57" t="s">
        <v>8414</v>
      </c>
      <c r="C801" s="56" t="s">
        <v>3185</v>
      </c>
      <c r="D801" s="56" t="e">
        <f>INDEX(pet_services_county!$A$2:$A$3603,MATCH(A801,pet_services_county!$B$2:$B$3603,0))</f>
        <v>#N/A</v>
      </c>
      <c r="E801" s="61">
        <v>9158</v>
      </c>
      <c r="F801" s="47">
        <f>VLOOKUP(C801, state_pop!$A$2:$B$52, 2, 0)</f>
        <v>3155070</v>
      </c>
      <c r="G801" s="33">
        <f t="shared" ref="G801:G864" si="24">E801/F801</f>
        <v>2.9026297356318561E-3</v>
      </c>
      <c r="H801" s="33">
        <f>VLOOKUP(C801, pet_household_state!$A$3:$D$53, 3, 0)</f>
        <v>59.4</v>
      </c>
      <c r="I801" s="33">
        <f>VLOOKUP(C801, pet_household_state!$A$3:$D$53, 4, 0)</f>
        <v>771</v>
      </c>
      <c r="J801" s="33">
        <f t="shared" ref="J801:J864" si="25">G801*I801</f>
        <v>2.237927526172161</v>
      </c>
      <c r="K801" s="11" t="e">
        <f>VLOOKUP(A801, total_pet_services_county!$A$2:$E$1875,2,0)</f>
        <v>#N/A</v>
      </c>
      <c r="L801" s="11" t="e">
        <f>VLOOKUP(A801,  total_pet_services_county!$A$2:$E$1875, 3, 0)</f>
        <v>#N/A</v>
      </c>
      <c r="M801" s="11" t="e">
        <f>VLOOKUP(A801, total_pet_services_county!$A$2:$E$1875, 4, 0)</f>
        <v>#N/A</v>
      </c>
      <c r="N801" s="11" t="e">
        <f>VLOOKUP(A801, total_pet_services_county!$A$2:$E$1875, 5, 0)</f>
        <v>#N/A</v>
      </c>
    </row>
    <row r="802" spans="1:14" x14ac:dyDescent="0.2">
      <c r="A802" s="57" t="s">
        <v>7355</v>
      </c>
      <c r="B802" s="57" t="s">
        <v>8458</v>
      </c>
      <c r="C802" s="56" t="s">
        <v>3185</v>
      </c>
      <c r="D802" s="56" t="e">
        <f>INDEX(pet_services_county!$A$2:$A$3603,MATCH(A802,pet_services_county!$B$2:$B$3603,0))</f>
        <v>#N/A</v>
      </c>
      <c r="E802" s="61">
        <v>9558</v>
      </c>
      <c r="F802" s="47">
        <f>VLOOKUP(C802, state_pop!$A$2:$B$52, 2, 0)</f>
        <v>3155070</v>
      </c>
      <c r="G802" s="33">
        <f t="shared" si="24"/>
        <v>3.0294098070724261E-3</v>
      </c>
      <c r="H802" s="33">
        <f>VLOOKUP(C802, pet_household_state!$A$3:$D$53, 3, 0)</f>
        <v>59.4</v>
      </c>
      <c r="I802" s="33">
        <f>VLOOKUP(C802, pet_household_state!$A$3:$D$53, 4, 0)</f>
        <v>771</v>
      </c>
      <c r="J802" s="33">
        <f t="shared" si="25"/>
        <v>2.3356749612528405</v>
      </c>
      <c r="K802" s="11" t="e">
        <f>VLOOKUP(A802, total_pet_services_county!$A$2:$E$1875,2,0)</f>
        <v>#N/A</v>
      </c>
      <c r="L802" s="11" t="e">
        <f>VLOOKUP(A802,  total_pet_services_county!$A$2:$E$1875, 3, 0)</f>
        <v>#N/A</v>
      </c>
      <c r="M802" s="11" t="e">
        <f>VLOOKUP(A802, total_pet_services_county!$A$2:$E$1875, 4, 0)</f>
        <v>#N/A</v>
      </c>
      <c r="N802" s="11" t="e">
        <f>VLOOKUP(A802, total_pet_services_county!$A$2:$E$1875, 5, 0)</f>
        <v>#N/A</v>
      </c>
    </row>
    <row r="803" spans="1:14" x14ac:dyDescent="0.2">
      <c r="A803" s="57" t="s">
        <v>7356</v>
      </c>
      <c r="B803" s="57" t="s">
        <v>8871</v>
      </c>
      <c r="C803" s="56" t="s">
        <v>3185</v>
      </c>
      <c r="D803" s="56" t="e">
        <f>INDEX(pet_services_county!$A$2:$A$3603,MATCH(A803,pet_services_county!$B$2:$B$3603,0))</f>
        <v>#N/A</v>
      </c>
      <c r="E803" s="61">
        <v>6860</v>
      </c>
      <c r="F803" s="47">
        <f>VLOOKUP(C803, state_pop!$A$2:$B$52, 2, 0)</f>
        <v>3155070</v>
      </c>
      <c r="G803" s="33">
        <f t="shared" si="24"/>
        <v>2.1742782252057798E-3</v>
      </c>
      <c r="H803" s="33">
        <f>VLOOKUP(C803, pet_household_state!$A$3:$D$53, 3, 0)</f>
        <v>59.4</v>
      </c>
      <c r="I803" s="33">
        <f>VLOOKUP(C803, pet_household_state!$A$3:$D$53, 4, 0)</f>
        <v>771</v>
      </c>
      <c r="J803" s="33">
        <f t="shared" si="25"/>
        <v>1.6763685116336562</v>
      </c>
      <c r="K803" s="11" t="e">
        <f>VLOOKUP(A803, total_pet_services_county!$A$2:$E$1875,2,0)</f>
        <v>#N/A</v>
      </c>
      <c r="L803" s="11" t="e">
        <f>VLOOKUP(A803,  total_pet_services_county!$A$2:$E$1875, 3, 0)</f>
        <v>#N/A</v>
      </c>
      <c r="M803" s="11" t="e">
        <f>VLOOKUP(A803, total_pet_services_county!$A$2:$E$1875, 4, 0)</f>
        <v>#N/A</v>
      </c>
      <c r="N803" s="11" t="e">
        <f>VLOOKUP(A803, total_pet_services_county!$A$2:$E$1875, 5, 0)</f>
        <v>#N/A</v>
      </c>
    </row>
    <row r="804" spans="1:14" x14ac:dyDescent="0.2">
      <c r="A804" s="57" t="s">
        <v>4271</v>
      </c>
      <c r="B804" s="57" t="s">
        <v>8872</v>
      </c>
      <c r="C804" s="56" t="s">
        <v>3185</v>
      </c>
      <c r="D804" s="56" t="str">
        <f>INDEX(pet_services_county!$A$2:$A$3603,MATCH(A804,pet_services_county!$B$2:$B$3603,0))</f>
        <v>0500000US19095</v>
      </c>
      <c r="E804" s="61">
        <v>16184</v>
      </c>
      <c r="F804" s="47">
        <f>VLOOKUP(C804, state_pop!$A$2:$B$52, 2, 0)</f>
        <v>3155070</v>
      </c>
      <c r="G804" s="33">
        <f t="shared" si="24"/>
        <v>5.1295216904854724E-3</v>
      </c>
      <c r="H804" s="33">
        <f>VLOOKUP(C804, pet_household_state!$A$3:$D$53, 3, 0)</f>
        <v>59.4</v>
      </c>
      <c r="I804" s="33">
        <f>VLOOKUP(C804, pet_household_state!$A$3:$D$53, 4, 0)</f>
        <v>771</v>
      </c>
      <c r="J804" s="33">
        <f t="shared" si="25"/>
        <v>3.9548612233642992</v>
      </c>
      <c r="K804" s="11">
        <f>VLOOKUP(A804, total_pet_services_county!$A$2:$E$1875,2,0)</f>
        <v>3</v>
      </c>
      <c r="L804" s="11">
        <f>VLOOKUP(A804,  total_pet_services_county!$A$2:$E$1875, 3, 0)</f>
        <v>2196</v>
      </c>
      <c r="M804" s="11">
        <f>VLOOKUP(A804, total_pet_services_county!$A$2:$E$1875, 4, 0)</f>
        <v>523</v>
      </c>
      <c r="N804" s="11">
        <f>VLOOKUP(A804, total_pet_services_county!$A$2:$E$1875, 5, 0)</f>
        <v>51</v>
      </c>
    </row>
    <row r="805" spans="1:14" x14ac:dyDescent="0.2">
      <c r="A805" s="57" t="s">
        <v>4273</v>
      </c>
      <c r="B805" s="57" t="s">
        <v>8343</v>
      </c>
      <c r="C805" s="56" t="s">
        <v>3185</v>
      </c>
      <c r="D805" s="56" t="str">
        <f>INDEX(pet_services_county!$A$2:$A$3603,MATCH(A805,pet_services_county!$B$2:$B$3603,0))</f>
        <v>0500000US19097</v>
      </c>
      <c r="E805" s="61">
        <v>19439</v>
      </c>
      <c r="F805" s="47">
        <f>VLOOKUP(C805, state_pop!$A$2:$B$52, 2, 0)</f>
        <v>3155070</v>
      </c>
      <c r="G805" s="33">
        <f t="shared" si="24"/>
        <v>6.1611945218331132E-3</v>
      </c>
      <c r="H805" s="33">
        <f>VLOOKUP(C805, pet_household_state!$A$3:$D$53, 3, 0)</f>
        <v>59.4</v>
      </c>
      <c r="I805" s="33">
        <f>VLOOKUP(C805, pet_household_state!$A$3:$D$53, 4, 0)</f>
        <v>771</v>
      </c>
      <c r="J805" s="33">
        <f t="shared" si="25"/>
        <v>4.7502809763333307</v>
      </c>
      <c r="K805" s="11">
        <f>VLOOKUP(A805, total_pet_services_county!$A$2:$E$1875,2,0)</f>
        <v>8</v>
      </c>
      <c r="L805" s="11">
        <f>VLOOKUP(A805,  total_pet_services_county!$A$2:$E$1875, 3, 0)</f>
        <v>755</v>
      </c>
      <c r="M805" s="11">
        <f>VLOOKUP(A805, total_pet_services_county!$A$2:$E$1875, 4, 0)</f>
        <v>161</v>
      </c>
      <c r="N805" s="11">
        <f>VLOOKUP(A805, total_pet_services_county!$A$2:$E$1875, 5, 0)</f>
        <v>31</v>
      </c>
    </row>
    <row r="806" spans="1:14" x14ac:dyDescent="0.2">
      <c r="A806" s="57" t="s">
        <v>4275</v>
      </c>
      <c r="B806" s="57" t="s">
        <v>8675</v>
      </c>
      <c r="C806" s="56" t="s">
        <v>3185</v>
      </c>
      <c r="D806" s="56" t="str">
        <f>INDEX(pet_services_county!$A$2:$A$3603,MATCH(A806,pet_services_county!$B$2:$B$3603,0))</f>
        <v>0500000US19099</v>
      </c>
      <c r="E806" s="61">
        <v>37185</v>
      </c>
      <c r="F806" s="47">
        <f>VLOOKUP(C806, state_pop!$A$2:$B$52, 2, 0)</f>
        <v>3155070</v>
      </c>
      <c r="G806" s="33">
        <f t="shared" si="24"/>
        <v>1.1785792391294013E-2</v>
      </c>
      <c r="H806" s="33">
        <f>VLOOKUP(C806, pet_household_state!$A$3:$D$53, 3, 0)</f>
        <v>59.4</v>
      </c>
      <c r="I806" s="33">
        <f>VLOOKUP(C806, pet_household_state!$A$3:$D$53, 4, 0)</f>
        <v>771</v>
      </c>
      <c r="J806" s="33">
        <f t="shared" si="25"/>
        <v>9.0868459336876839</v>
      </c>
      <c r="K806" s="11">
        <f>VLOOKUP(A806, total_pet_services_county!$A$2:$E$1875,2,0)</f>
        <v>8</v>
      </c>
      <c r="L806" s="11">
        <f>VLOOKUP(A806,  total_pet_services_county!$A$2:$E$1875, 3, 0)</f>
        <v>1545</v>
      </c>
      <c r="M806" s="11">
        <f>VLOOKUP(A806, total_pet_services_county!$A$2:$E$1875, 4, 0)</f>
        <v>345</v>
      </c>
      <c r="N806" s="11">
        <f>VLOOKUP(A806, total_pet_services_county!$A$2:$E$1875, 5, 0)</f>
        <v>51</v>
      </c>
    </row>
    <row r="807" spans="1:14" x14ac:dyDescent="0.2">
      <c r="A807" s="57" t="s">
        <v>4277</v>
      </c>
      <c r="B807" s="57" t="s">
        <v>8344</v>
      </c>
      <c r="C807" s="56" t="s">
        <v>3185</v>
      </c>
      <c r="D807" s="56" t="str">
        <f>INDEX(pet_services_county!$A$2:$A$3603,MATCH(A807,pet_services_county!$B$2:$B$3603,0))</f>
        <v>0500000US19101</v>
      </c>
      <c r="E807" s="61">
        <v>18295</v>
      </c>
      <c r="F807" s="47">
        <f>VLOOKUP(C807, state_pop!$A$2:$B$52, 2, 0)</f>
        <v>3155070</v>
      </c>
      <c r="G807" s="33">
        <f t="shared" si="24"/>
        <v>5.7986035175130821E-3</v>
      </c>
      <c r="H807" s="33">
        <f>VLOOKUP(C807, pet_household_state!$A$3:$D$53, 3, 0)</f>
        <v>59.4</v>
      </c>
      <c r="I807" s="33">
        <f>VLOOKUP(C807, pet_household_state!$A$3:$D$53, 4, 0)</f>
        <v>771</v>
      </c>
      <c r="J807" s="33">
        <f t="shared" si="25"/>
        <v>4.470723312002586</v>
      </c>
      <c r="K807" s="11">
        <f>VLOOKUP(A807, total_pet_services_county!$A$2:$E$1875,2,0)</f>
        <v>3</v>
      </c>
      <c r="L807" s="11">
        <f>VLOOKUP(A807,  total_pet_services_county!$A$2:$E$1875, 3, 0)</f>
        <v>118</v>
      </c>
      <c r="M807" s="11">
        <f>VLOOKUP(A807, total_pet_services_county!$A$2:$E$1875, 4, 0)</f>
        <v>25</v>
      </c>
      <c r="N807" s="11">
        <f>VLOOKUP(A807, total_pet_services_county!$A$2:$E$1875, 5, 0)</f>
        <v>12</v>
      </c>
    </row>
    <row r="808" spans="1:14" x14ac:dyDescent="0.2">
      <c r="A808" s="57" t="s">
        <v>4279</v>
      </c>
      <c r="B808" s="57" t="s">
        <v>8417</v>
      </c>
      <c r="C808" s="56" t="s">
        <v>3185</v>
      </c>
      <c r="D808" s="56" t="str">
        <f>INDEX(pet_services_county!$A$2:$A$3603,MATCH(A808,pet_services_county!$B$2:$B$3603,0))</f>
        <v>0500000US19103</v>
      </c>
      <c r="E808" s="61">
        <v>151140</v>
      </c>
      <c r="F808" s="47">
        <f>VLOOKUP(C808, state_pop!$A$2:$B$52, 2, 0)</f>
        <v>3155070</v>
      </c>
      <c r="G808" s="33">
        <f t="shared" si="24"/>
        <v>4.790384999381947E-2</v>
      </c>
      <c r="H808" s="33">
        <f>VLOOKUP(C808, pet_household_state!$A$3:$D$53, 3, 0)</f>
        <v>59.4</v>
      </c>
      <c r="I808" s="33">
        <f>VLOOKUP(C808, pet_household_state!$A$3:$D$53, 4, 0)</f>
        <v>771</v>
      </c>
      <c r="J808" s="33">
        <f t="shared" si="25"/>
        <v>36.933868345234814</v>
      </c>
      <c r="K808" s="11">
        <f>VLOOKUP(A808, total_pet_services_county!$A$2:$E$1875,2,0)</f>
        <v>29</v>
      </c>
      <c r="L808" s="11">
        <f>VLOOKUP(A808,  total_pet_services_county!$A$2:$E$1875, 3, 0)</f>
        <v>7027</v>
      </c>
      <c r="M808" s="11">
        <f>VLOOKUP(A808, total_pet_services_county!$A$2:$E$1875, 4, 0)</f>
        <v>1721</v>
      </c>
      <c r="N808" s="11">
        <f>VLOOKUP(A808, total_pet_services_county!$A$2:$E$1875, 5, 0)</f>
        <v>333</v>
      </c>
    </row>
    <row r="809" spans="1:14" x14ac:dyDescent="0.2">
      <c r="A809" s="57" t="s">
        <v>4281</v>
      </c>
      <c r="B809" s="57" t="s">
        <v>8678</v>
      </c>
      <c r="C809" s="56" t="s">
        <v>3185</v>
      </c>
      <c r="D809" s="56" t="str">
        <f>INDEX(pet_services_county!$A$2:$A$3603,MATCH(A809,pet_services_county!$B$2:$B$3603,0))</f>
        <v>0500000US19105</v>
      </c>
      <c r="E809" s="61">
        <v>20681</v>
      </c>
      <c r="F809" s="47">
        <f>VLOOKUP(C809, state_pop!$A$2:$B$52, 2, 0)</f>
        <v>3155070</v>
      </c>
      <c r="G809" s="33">
        <f t="shared" si="24"/>
        <v>6.5548466436560838E-3</v>
      </c>
      <c r="H809" s="33">
        <f>VLOOKUP(C809, pet_household_state!$A$3:$D$53, 3, 0)</f>
        <v>59.4</v>
      </c>
      <c r="I809" s="33">
        <f>VLOOKUP(C809, pet_household_state!$A$3:$D$53, 4, 0)</f>
        <v>771</v>
      </c>
      <c r="J809" s="33">
        <f t="shared" si="25"/>
        <v>5.0537867622588406</v>
      </c>
      <c r="K809" s="11">
        <f>VLOOKUP(A809, total_pet_services_county!$A$2:$E$1875,2,0)</f>
        <v>6</v>
      </c>
      <c r="L809" s="11">
        <f>VLOOKUP(A809,  total_pet_services_county!$A$2:$E$1875, 3, 0)</f>
        <v>172</v>
      </c>
      <c r="M809" s="11">
        <f>VLOOKUP(A809, total_pet_services_county!$A$2:$E$1875, 4, 0)</f>
        <v>32</v>
      </c>
      <c r="N809" s="11">
        <f>VLOOKUP(A809, total_pet_services_county!$A$2:$E$1875, 5, 0)</f>
        <v>7</v>
      </c>
    </row>
    <row r="810" spans="1:14" x14ac:dyDescent="0.2">
      <c r="A810" s="57" t="s">
        <v>7357</v>
      </c>
      <c r="B810" s="57" t="s">
        <v>8873</v>
      </c>
      <c r="C810" s="56" t="s">
        <v>3185</v>
      </c>
      <c r="D810" s="56" t="e">
        <f>INDEX(pet_services_county!$A$2:$A$3603,MATCH(A810,pet_services_county!$B$2:$B$3603,0))</f>
        <v>#N/A</v>
      </c>
      <c r="E810" s="61">
        <v>10246</v>
      </c>
      <c r="F810" s="47">
        <f>VLOOKUP(C810, state_pop!$A$2:$B$52, 2, 0)</f>
        <v>3155070</v>
      </c>
      <c r="G810" s="33">
        <f t="shared" si="24"/>
        <v>3.247471529950207E-3</v>
      </c>
      <c r="H810" s="33">
        <f>VLOOKUP(C810, pet_household_state!$A$3:$D$53, 3, 0)</f>
        <v>59.4</v>
      </c>
      <c r="I810" s="33">
        <f>VLOOKUP(C810, pet_household_state!$A$3:$D$53, 4, 0)</f>
        <v>771</v>
      </c>
      <c r="J810" s="33">
        <f t="shared" si="25"/>
        <v>2.5038005495916096</v>
      </c>
      <c r="K810" s="11" t="e">
        <f>VLOOKUP(A810, total_pet_services_county!$A$2:$E$1875,2,0)</f>
        <v>#N/A</v>
      </c>
      <c r="L810" s="11" t="e">
        <f>VLOOKUP(A810,  total_pet_services_county!$A$2:$E$1875, 3, 0)</f>
        <v>#N/A</v>
      </c>
      <c r="M810" s="11" t="e">
        <f>VLOOKUP(A810, total_pet_services_county!$A$2:$E$1875, 4, 0)</f>
        <v>#N/A</v>
      </c>
      <c r="N810" s="11" t="e">
        <f>VLOOKUP(A810, total_pet_services_county!$A$2:$E$1875, 5, 0)</f>
        <v>#N/A</v>
      </c>
    </row>
    <row r="811" spans="1:14" x14ac:dyDescent="0.2">
      <c r="A811" s="57" t="s">
        <v>4283</v>
      </c>
      <c r="B811" s="57" t="s">
        <v>8874</v>
      </c>
      <c r="C811" s="56" t="s">
        <v>3185</v>
      </c>
      <c r="D811" s="56" t="str">
        <f>INDEX(pet_services_county!$A$2:$A$3603,MATCH(A811,pet_services_county!$B$2:$B$3603,0))</f>
        <v>0500000US19109</v>
      </c>
      <c r="E811" s="61">
        <v>14813</v>
      </c>
      <c r="F811" s="47">
        <f>VLOOKUP(C811, state_pop!$A$2:$B$52, 2, 0)</f>
        <v>3155070</v>
      </c>
      <c r="G811" s="33">
        <f t="shared" si="24"/>
        <v>4.6949829956229178E-3</v>
      </c>
      <c r="H811" s="33">
        <f>VLOOKUP(C811, pet_household_state!$A$3:$D$53, 3, 0)</f>
        <v>59.4</v>
      </c>
      <c r="I811" s="33">
        <f>VLOOKUP(C811, pet_household_state!$A$3:$D$53, 4, 0)</f>
        <v>771</v>
      </c>
      <c r="J811" s="33">
        <f t="shared" si="25"/>
        <v>3.6198318896252695</v>
      </c>
      <c r="K811" s="11">
        <f>VLOOKUP(A811, total_pet_services_county!$A$2:$E$1875,2,0)</f>
        <v>5</v>
      </c>
      <c r="L811" s="11">
        <f>VLOOKUP(A811,  total_pet_services_county!$A$2:$E$1875, 3, 0)</f>
        <v>3053</v>
      </c>
      <c r="M811" s="11">
        <f>VLOOKUP(A811, total_pet_services_county!$A$2:$E$1875, 4, 0)</f>
        <v>746</v>
      </c>
      <c r="N811" s="11">
        <f>VLOOKUP(A811, total_pet_services_county!$A$2:$E$1875, 5, 0)</f>
        <v>59</v>
      </c>
    </row>
    <row r="812" spans="1:14" x14ac:dyDescent="0.2">
      <c r="A812" s="57" t="s">
        <v>4285</v>
      </c>
      <c r="B812" s="57" t="s">
        <v>8348</v>
      </c>
      <c r="C812" s="56" t="s">
        <v>3185</v>
      </c>
      <c r="D812" s="56" t="str">
        <f>INDEX(pet_services_county!$A$2:$A$3603,MATCH(A812,pet_services_county!$B$2:$B$3603,0))</f>
        <v>0500000US19111</v>
      </c>
      <c r="E812" s="61">
        <v>33657</v>
      </c>
      <c r="F812" s="47">
        <f>VLOOKUP(C812, state_pop!$A$2:$B$52, 2, 0)</f>
        <v>3155070</v>
      </c>
      <c r="G812" s="33">
        <f t="shared" si="24"/>
        <v>1.0667592161188183E-2</v>
      </c>
      <c r="H812" s="33">
        <f>VLOOKUP(C812, pet_household_state!$A$3:$D$53, 3, 0)</f>
        <v>59.4</v>
      </c>
      <c r="I812" s="33">
        <f>VLOOKUP(C812, pet_household_state!$A$3:$D$53, 4, 0)</f>
        <v>771</v>
      </c>
      <c r="J812" s="33">
        <f t="shared" si="25"/>
        <v>8.2247135562760896</v>
      </c>
      <c r="K812" s="11">
        <f>VLOOKUP(A812, total_pet_services_county!$A$2:$E$1875,2,0)</f>
        <v>8</v>
      </c>
      <c r="L812" s="11">
        <f>VLOOKUP(A812,  total_pet_services_county!$A$2:$E$1875, 3, 0)</f>
        <v>1377</v>
      </c>
      <c r="M812" s="11">
        <f>VLOOKUP(A812, total_pet_services_county!$A$2:$E$1875, 4, 0)</f>
        <v>315</v>
      </c>
      <c r="N812" s="11">
        <f>VLOOKUP(A812, total_pet_services_county!$A$2:$E$1875, 5, 0)</f>
        <v>52</v>
      </c>
    </row>
    <row r="813" spans="1:14" x14ac:dyDescent="0.2">
      <c r="A813" s="57" t="s">
        <v>4287</v>
      </c>
      <c r="B813" s="57" t="s">
        <v>8875</v>
      </c>
      <c r="C813" s="56" t="s">
        <v>3185</v>
      </c>
      <c r="D813" s="56" t="str">
        <f>INDEX(pet_services_county!$A$2:$A$3603,MATCH(A813,pet_services_county!$B$2:$B$3603,0))</f>
        <v>0500000US19113</v>
      </c>
      <c r="E813" s="61">
        <v>226706</v>
      </c>
      <c r="F813" s="47">
        <f>VLOOKUP(C813, state_pop!$A$2:$B$52, 2, 0)</f>
        <v>3155070</v>
      </c>
      <c r="G813" s="33">
        <f t="shared" si="24"/>
        <v>7.1854507190014807E-2</v>
      </c>
      <c r="H813" s="33">
        <f>VLOOKUP(C813, pet_household_state!$A$3:$D$53, 3, 0)</f>
        <v>59.4</v>
      </c>
      <c r="I813" s="33">
        <f>VLOOKUP(C813, pet_household_state!$A$3:$D$53, 4, 0)</f>
        <v>771</v>
      </c>
      <c r="J813" s="33">
        <f t="shared" si="25"/>
        <v>55.399825043501416</v>
      </c>
      <c r="K813" s="11">
        <f>VLOOKUP(A813, total_pet_services_county!$A$2:$E$1875,2,0)</f>
        <v>49</v>
      </c>
      <c r="L813" s="11">
        <f>VLOOKUP(A813,  total_pet_services_county!$A$2:$E$1875, 3, 0)</f>
        <v>17239</v>
      </c>
      <c r="M813" s="11">
        <f>VLOOKUP(A813, total_pet_services_county!$A$2:$E$1875, 4, 0)</f>
        <v>4046</v>
      </c>
      <c r="N813" s="11">
        <f>VLOOKUP(A813, total_pet_services_county!$A$2:$E$1875, 5, 0)</f>
        <v>557</v>
      </c>
    </row>
    <row r="814" spans="1:14" x14ac:dyDescent="0.2">
      <c r="A814" s="57" t="s">
        <v>7358</v>
      </c>
      <c r="B814" s="57" t="s">
        <v>8876</v>
      </c>
      <c r="C814" s="56" t="s">
        <v>3185</v>
      </c>
      <c r="D814" s="56" t="e">
        <f>INDEX(pet_services_county!$A$2:$A$3603,MATCH(A814,pet_services_county!$B$2:$B$3603,0))</f>
        <v>#N/A</v>
      </c>
      <c r="E814" s="61">
        <v>11035</v>
      </c>
      <c r="F814" s="47">
        <f>VLOOKUP(C814, state_pop!$A$2:$B$52, 2, 0)</f>
        <v>3155070</v>
      </c>
      <c r="G814" s="33">
        <f t="shared" si="24"/>
        <v>3.4975452208667319E-3</v>
      </c>
      <c r="H814" s="33">
        <f>VLOOKUP(C814, pet_household_state!$A$3:$D$53, 3, 0)</f>
        <v>59.4</v>
      </c>
      <c r="I814" s="33">
        <f>VLOOKUP(C814, pet_household_state!$A$3:$D$53, 4, 0)</f>
        <v>771</v>
      </c>
      <c r="J814" s="33">
        <f t="shared" si="25"/>
        <v>2.6966073652882505</v>
      </c>
      <c r="K814" s="11" t="e">
        <f>VLOOKUP(A814, total_pet_services_county!$A$2:$E$1875,2,0)</f>
        <v>#N/A</v>
      </c>
      <c r="L814" s="11" t="e">
        <f>VLOOKUP(A814,  total_pet_services_county!$A$2:$E$1875, 3, 0)</f>
        <v>#N/A</v>
      </c>
      <c r="M814" s="11" t="e">
        <f>VLOOKUP(A814, total_pet_services_county!$A$2:$E$1875, 4, 0)</f>
        <v>#N/A</v>
      </c>
      <c r="N814" s="11" t="e">
        <f>VLOOKUP(A814, total_pet_services_county!$A$2:$E$1875, 5, 0)</f>
        <v>#N/A</v>
      </c>
    </row>
    <row r="815" spans="1:14" x14ac:dyDescent="0.2">
      <c r="A815" s="57" t="s">
        <v>7359</v>
      </c>
      <c r="B815" s="57" t="s">
        <v>8877</v>
      </c>
      <c r="C815" s="56" t="s">
        <v>3185</v>
      </c>
      <c r="D815" s="56" t="e">
        <f>INDEX(pet_services_county!$A$2:$A$3603,MATCH(A815,pet_services_county!$B$2:$B$3603,0))</f>
        <v>#N/A</v>
      </c>
      <c r="E815" s="61">
        <v>8600</v>
      </c>
      <c r="F815" s="47">
        <f>VLOOKUP(C815, state_pop!$A$2:$B$52, 2, 0)</f>
        <v>3155070</v>
      </c>
      <c r="G815" s="33">
        <f t="shared" si="24"/>
        <v>2.7257715359722606E-3</v>
      </c>
      <c r="H815" s="33">
        <f>VLOOKUP(C815, pet_household_state!$A$3:$D$53, 3, 0)</f>
        <v>59.4</v>
      </c>
      <c r="I815" s="33">
        <f>VLOOKUP(C815, pet_household_state!$A$3:$D$53, 4, 0)</f>
        <v>771</v>
      </c>
      <c r="J815" s="33">
        <f t="shared" si="25"/>
        <v>2.1015698542346128</v>
      </c>
      <c r="K815" s="11" t="e">
        <f>VLOOKUP(A815, total_pet_services_county!$A$2:$E$1875,2,0)</f>
        <v>#N/A</v>
      </c>
      <c r="L815" s="11" t="e">
        <f>VLOOKUP(A815,  total_pet_services_county!$A$2:$E$1875, 3, 0)</f>
        <v>#N/A</v>
      </c>
      <c r="M815" s="11" t="e">
        <f>VLOOKUP(A815, total_pet_services_county!$A$2:$E$1875, 4, 0)</f>
        <v>#N/A</v>
      </c>
      <c r="N815" s="11" t="e">
        <f>VLOOKUP(A815, total_pet_services_county!$A$2:$E$1875, 5, 0)</f>
        <v>#N/A</v>
      </c>
    </row>
    <row r="816" spans="1:14" x14ac:dyDescent="0.2">
      <c r="A816" s="57" t="s">
        <v>4289</v>
      </c>
      <c r="B816" s="57" t="s">
        <v>8878</v>
      </c>
      <c r="C816" s="56" t="s">
        <v>3185</v>
      </c>
      <c r="D816" s="56" t="str">
        <f>INDEX(pet_services_county!$A$2:$A$3603,MATCH(A816,pet_services_county!$B$2:$B$3603,0))</f>
        <v>0500000US19119</v>
      </c>
      <c r="E816" s="61">
        <v>11755</v>
      </c>
      <c r="F816" s="47">
        <f>VLOOKUP(C816, state_pop!$A$2:$B$52, 2, 0)</f>
        <v>3155070</v>
      </c>
      <c r="G816" s="33">
        <f t="shared" si="24"/>
        <v>3.7257493494597584E-3</v>
      </c>
      <c r="H816" s="33">
        <f>VLOOKUP(C816, pet_household_state!$A$3:$D$53, 3, 0)</f>
        <v>59.4</v>
      </c>
      <c r="I816" s="33">
        <f>VLOOKUP(C816, pet_household_state!$A$3:$D$53, 4, 0)</f>
        <v>771</v>
      </c>
      <c r="J816" s="33">
        <f t="shared" si="25"/>
        <v>2.8725527484334736</v>
      </c>
      <c r="K816" s="11">
        <f>VLOOKUP(A816, total_pet_services_county!$A$2:$E$1875,2,0)</f>
        <v>4</v>
      </c>
      <c r="L816" s="11">
        <f>VLOOKUP(A816,  total_pet_services_county!$A$2:$E$1875, 3, 0)</f>
        <v>495</v>
      </c>
      <c r="M816" s="11">
        <f>VLOOKUP(A816, total_pet_services_county!$A$2:$E$1875, 4, 0)</f>
        <v>126</v>
      </c>
      <c r="N816" s="11">
        <f>VLOOKUP(A816, total_pet_services_county!$A$2:$E$1875, 5, 0)</f>
        <v>11</v>
      </c>
    </row>
    <row r="817" spans="1:14" x14ac:dyDescent="0.2">
      <c r="A817" s="57" t="s">
        <v>4291</v>
      </c>
      <c r="B817" s="57" t="s">
        <v>8352</v>
      </c>
      <c r="C817" s="56" t="s">
        <v>3185</v>
      </c>
      <c r="D817" s="56" t="str">
        <f>INDEX(pet_services_county!$A$2:$A$3603,MATCH(A817,pet_services_county!$B$2:$B$3603,0))</f>
        <v>0500000US19121</v>
      </c>
      <c r="E817" s="61">
        <v>16338</v>
      </c>
      <c r="F817" s="47">
        <f>VLOOKUP(C817, state_pop!$A$2:$B$52, 2, 0)</f>
        <v>3155070</v>
      </c>
      <c r="G817" s="33">
        <f t="shared" si="24"/>
        <v>5.178332017990092E-3</v>
      </c>
      <c r="H817" s="33">
        <f>VLOOKUP(C817, pet_household_state!$A$3:$D$53, 3, 0)</f>
        <v>59.4</v>
      </c>
      <c r="I817" s="33">
        <f>VLOOKUP(C817, pet_household_state!$A$3:$D$53, 4, 0)</f>
        <v>771</v>
      </c>
      <c r="J817" s="33">
        <f t="shared" si="25"/>
        <v>3.992493985870361</v>
      </c>
      <c r="K817" s="11">
        <f>VLOOKUP(A817, total_pet_services_county!$A$2:$E$1875,2,0)</f>
        <v>5</v>
      </c>
      <c r="L817" s="11">
        <f>VLOOKUP(A817,  total_pet_services_county!$A$2:$E$1875, 3, 0)</f>
        <v>1158</v>
      </c>
      <c r="M817" s="11">
        <f>VLOOKUP(A817, total_pet_services_county!$A$2:$E$1875, 4, 0)</f>
        <v>282</v>
      </c>
      <c r="N817" s="11">
        <f>VLOOKUP(A817, total_pet_services_county!$A$2:$E$1875, 5, 0)</f>
        <v>36</v>
      </c>
    </row>
    <row r="818" spans="1:14" x14ac:dyDescent="0.2">
      <c r="A818" s="57" t="s">
        <v>4293</v>
      </c>
      <c r="B818" s="57" t="s">
        <v>8879</v>
      </c>
      <c r="C818" s="56" t="s">
        <v>3185</v>
      </c>
      <c r="D818" s="56" t="str">
        <f>INDEX(pet_services_county!$A$2:$A$3603,MATCH(A818,pet_services_county!$B$2:$B$3603,0))</f>
        <v>0500000US19123</v>
      </c>
      <c r="E818" s="61">
        <v>22095</v>
      </c>
      <c r="F818" s="47">
        <f>VLOOKUP(C818, state_pop!$A$2:$B$52, 2, 0)</f>
        <v>3155070</v>
      </c>
      <c r="G818" s="33">
        <f t="shared" si="24"/>
        <v>7.0030141961984994E-3</v>
      </c>
      <c r="H818" s="33">
        <f>VLOOKUP(C818, pet_household_state!$A$3:$D$53, 3, 0)</f>
        <v>59.4</v>
      </c>
      <c r="I818" s="33">
        <f>VLOOKUP(C818, pet_household_state!$A$3:$D$53, 4, 0)</f>
        <v>771</v>
      </c>
      <c r="J818" s="33">
        <f t="shared" si="25"/>
        <v>5.3993239452690434</v>
      </c>
      <c r="K818" s="11">
        <f>VLOOKUP(A818, total_pet_services_county!$A$2:$E$1875,2,0)</f>
        <v>5</v>
      </c>
      <c r="L818" s="11">
        <f>VLOOKUP(A818,  total_pet_services_county!$A$2:$E$1875, 3, 0)</f>
        <v>560</v>
      </c>
      <c r="M818" s="11">
        <f>VLOOKUP(A818, total_pet_services_county!$A$2:$E$1875, 4, 0)</f>
        <v>117</v>
      </c>
      <c r="N818" s="11">
        <f>VLOOKUP(A818, total_pet_services_county!$A$2:$E$1875, 5, 0)</f>
        <v>16</v>
      </c>
    </row>
    <row r="819" spans="1:14" x14ac:dyDescent="0.2">
      <c r="A819" s="57" t="s">
        <v>4295</v>
      </c>
      <c r="B819" s="57" t="s">
        <v>8354</v>
      </c>
      <c r="C819" s="56" t="s">
        <v>3185</v>
      </c>
      <c r="D819" s="56" t="str">
        <f>INDEX(pet_services_county!$A$2:$A$3603,MATCH(A819,pet_services_county!$B$2:$B$3603,0))</f>
        <v>0500000US19125</v>
      </c>
      <c r="E819" s="61">
        <v>33253</v>
      </c>
      <c r="F819" s="47">
        <f>VLOOKUP(C819, state_pop!$A$2:$B$52, 2, 0)</f>
        <v>3155070</v>
      </c>
      <c r="G819" s="33">
        <f t="shared" si="24"/>
        <v>1.0539544289033207E-2</v>
      </c>
      <c r="H819" s="33">
        <f>VLOOKUP(C819, pet_household_state!$A$3:$D$53, 3, 0)</f>
        <v>59.4</v>
      </c>
      <c r="I819" s="33">
        <f>VLOOKUP(C819, pet_household_state!$A$3:$D$53, 4, 0)</f>
        <v>771</v>
      </c>
      <c r="J819" s="33">
        <f t="shared" si="25"/>
        <v>8.1259886468446023</v>
      </c>
      <c r="K819" s="11">
        <f>VLOOKUP(A819, total_pet_services_county!$A$2:$E$1875,2,0)</f>
        <v>11</v>
      </c>
      <c r="L819" s="11">
        <f>VLOOKUP(A819,  total_pet_services_county!$A$2:$E$1875, 3, 0)</f>
        <v>1837</v>
      </c>
      <c r="M819" s="11">
        <f>VLOOKUP(A819, total_pet_services_county!$A$2:$E$1875, 4, 0)</f>
        <v>370</v>
      </c>
      <c r="N819" s="11">
        <f>VLOOKUP(A819, total_pet_services_county!$A$2:$E$1875, 5, 0)</f>
        <v>88</v>
      </c>
    </row>
    <row r="820" spans="1:14" x14ac:dyDescent="0.2">
      <c r="A820" s="57" t="s">
        <v>4297</v>
      </c>
      <c r="B820" s="57" t="s">
        <v>8355</v>
      </c>
      <c r="C820" s="56" t="s">
        <v>3185</v>
      </c>
      <c r="D820" s="56" t="str">
        <f>INDEX(pet_services_county!$A$2:$A$3603,MATCH(A820,pet_services_county!$B$2:$B$3603,0))</f>
        <v>0500000US19127</v>
      </c>
      <c r="E820" s="61">
        <v>39369</v>
      </c>
      <c r="F820" s="47">
        <f>VLOOKUP(C820, state_pop!$A$2:$B$52, 2, 0)</f>
        <v>3155070</v>
      </c>
      <c r="G820" s="33">
        <f t="shared" si="24"/>
        <v>1.2478011581359525E-2</v>
      </c>
      <c r="H820" s="33">
        <f>VLOOKUP(C820, pet_household_state!$A$3:$D$53, 3, 0)</f>
        <v>59.4</v>
      </c>
      <c r="I820" s="33">
        <f>VLOOKUP(C820, pet_household_state!$A$3:$D$53, 4, 0)</f>
        <v>771</v>
      </c>
      <c r="J820" s="33">
        <f t="shared" si="25"/>
        <v>9.620546929228194</v>
      </c>
      <c r="K820" s="11">
        <f>VLOOKUP(A820, total_pet_services_county!$A$2:$E$1875,2,0)</f>
        <v>4</v>
      </c>
      <c r="L820" s="11">
        <f>VLOOKUP(A820,  total_pet_services_county!$A$2:$E$1875, 3, 0)</f>
        <v>472</v>
      </c>
      <c r="M820" s="11">
        <f>VLOOKUP(A820, total_pet_services_county!$A$2:$E$1875, 4, 0)</f>
        <v>96</v>
      </c>
      <c r="N820" s="11">
        <f>VLOOKUP(A820, total_pet_services_county!$A$2:$E$1875, 5, 0)</f>
        <v>17</v>
      </c>
    </row>
    <row r="821" spans="1:14" x14ac:dyDescent="0.2">
      <c r="A821" s="57" t="s">
        <v>7360</v>
      </c>
      <c r="B821" s="57" t="s">
        <v>8880</v>
      </c>
      <c r="C821" s="56" t="s">
        <v>3185</v>
      </c>
      <c r="D821" s="56" t="e">
        <f>INDEX(pet_services_county!$A$2:$A$3603,MATCH(A821,pet_services_county!$B$2:$B$3603,0))</f>
        <v>#N/A</v>
      </c>
      <c r="E821" s="61">
        <v>15109</v>
      </c>
      <c r="F821" s="47">
        <f>VLOOKUP(C821, state_pop!$A$2:$B$52, 2, 0)</f>
        <v>3155070</v>
      </c>
      <c r="G821" s="33">
        <f t="shared" si="24"/>
        <v>4.7888002484889397E-3</v>
      </c>
      <c r="H821" s="33">
        <f>VLOOKUP(C821, pet_household_state!$A$3:$D$53, 3, 0)</f>
        <v>59.4</v>
      </c>
      <c r="I821" s="33">
        <f>VLOOKUP(C821, pet_household_state!$A$3:$D$53, 4, 0)</f>
        <v>771</v>
      </c>
      <c r="J821" s="33">
        <f t="shared" si="25"/>
        <v>3.6921649915849724</v>
      </c>
      <c r="K821" s="11" t="e">
        <f>VLOOKUP(A821, total_pet_services_county!$A$2:$E$1875,2,0)</f>
        <v>#N/A</v>
      </c>
      <c r="L821" s="11" t="e">
        <f>VLOOKUP(A821,  total_pet_services_county!$A$2:$E$1875, 3, 0)</f>
        <v>#N/A</v>
      </c>
      <c r="M821" s="11" t="e">
        <f>VLOOKUP(A821, total_pet_services_county!$A$2:$E$1875, 4, 0)</f>
        <v>#N/A</v>
      </c>
      <c r="N821" s="11" t="e">
        <f>VLOOKUP(A821, total_pet_services_county!$A$2:$E$1875, 5, 0)</f>
        <v>#N/A</v>
      </c>
    </row>
    <row r="822" spans="1:14" x14ac:dyDescent="0.2">
      <c r="A822" s="57" t="s">
        <v>4299</v>
      </c>
      <c r="B822" s="57" t="s">
        <v>8686</v>
      </c>
      <c r="C822" s="56" t="s">
        <v>3185</v>
      </c>
      <c r="D822" s="56" t="str">
        <f>INDEX(pet_services_county!$A$2:$A$3603,MATCH(A822,pet_services_county!$B$2:$B$3603,0))</f>
        <v>0500000US19131</v>
      </c>
      <c r="E822" s="61">
        <v>10586</v>
      </c>
      <c r="F822" s="47">
        <f>VLOOKUP(C822, state_pop!$A$2:$B$52, 2, 0)</f>
        <v>3155070</v>
      </c>
      <c r="G822" s="33">
        <f t="shared" si="24"/>
        <v>3.3552345906746918E-3</v>
      </c>
      <c r="H822" s="33">
        <f>VLOOKUP(C822, pet_household_state!$A$3:$D$53, 3, 0)</f>
        <v>59.4</v>
      </c>
      <c r="I822" s="33">
        <f>VLOOKUP(C822, pet_household_state!$A$3:$D$53, 4, 0)</f>
        <v>771</v>
      </c>
      <c r="J822" s="33">
        <f t="shared" si="25"/>
        <v>2.5868858694101875</v>
      </c>
      <c r="K822" s="11">
        <f>VLOOKUP(A822, total_pet_services_county!$A$2:$E$1875,2,0)</f>
        <v>4</v>
      </c>
      <c r="L822" s="11">
        <f>VLOOKUP(A822,  total_pet_services_county!$A$2:$E$1875, 3, 0)</f>
        <v>853</v>
      </c>
      <c r="M822" s="11">
        <f>VLOOKUP(A822, total_pet_services_county!$A$2:$E$1875, 4, 0)</f>
        <v>109</v>
      </c>
      <c r="N822" s="11">
        <f>VLOOKUP(A822, total_pet_services_county!$A$2:$E$1875, 5, 0)</f>
        <v>14</v>
      </c>
    </row>
    <row r="823" spans="1:14" x14ac:dyDescent="0.2">
      <c r="A823" s="57" t="s">
        <v>7361</v>
      </c>
      <c r="B823" s="57" t="s">
        <v>8881</v>
      </c>
      <c r="C823" s="56" t="s">
        <v>3185</v>
      </c>
      <c r="D823" s="56" t="e">
        <f>INDEX(pet_services_county!$A$2:$A$3603,MATCH(A823,pet_services_county!$B$2:$B$3603,0))</f>
        <v>#N/A</v>
      </c>
      <c r="E823" s="61">
        <v>8615</v>
      </c>
      <c r="F823" s="47">
        <f>VLOOKUP(C823, state_pop!$A$2:$B$52, 2, 0)</f>
        <v>3155070</v>
      </c>
      <c r="G823" s="33">
        <f t="shared" si="24"/>
        <v>2.730525788651282E-3</v>
      </c>
      <c r="H823" s="33">
        <f>VLOOKUP(C823, pet_household_state!$A$3:$D$53, 3, 0)</f>
        <v>59.4</v>
      </c>
      <c r="I823" s="33">
        <f>VLOOKUP(C823, pet_household_state!$A$3:$D$53, 4, 0)</f>
        <v>771</v>
      </c>
      <c r="J823" s="33">
        <f t="shared" si="25"/>
        <v>2.1052353830501382</v>
      </c>
      <c r="K823" s="11" t="e">
        <f>VLOOKUP(A823, total_pet_services_county!$A$2:$E$1875,2,0)</f>
        <v>#N/A</v>
      </c>
      <c r="L823" s="11" t="e">
        <f>VLOOKUP(A823,  total_pet_services_county!$A$2:$E$1875, 3, 0)</f>
        <v>#N/A</v>
      </c>
      <c r="M823" s="11" t="e">
        <f>VLOOKUP(A823, total_pet_services_county!$A$2:$E$1875, 4, 0)</f>
        <v>#N/A</v>
      </c>
      <c r="N823" s="11" t="e">
        <f>VLOOKUP(A823, total_pet_services_county!$A$2:$E$1875, 5, 0)</f>
        <v>#N/A</v>
      </c>
    </row>
    <row r="824" spans="1:14" x14ac:dyDescent="0.2">
      <c r="A824" s="57" t="s">
        <v>7362</v>
      </c>
      <c r="B824" s="57" t="s">
        <v>8357</v>
      </c>
      <c r="C824" s="56" t="s">
        <v>3185</v>
      </c>
      <c r="D824" s="56" t="e">
        <f>INDEX(pet_services_county!$A$2:$A$3603,MATCH(A824,pet_services_county!$B$2:$B$3603,0))</f>
        <v>#N/A</v>
      </c>
      <c r="E824" s="61">
        <v>7707</v>
      </c>
      <c r="F824" s="47">
        <f>VLOOKUP(C824, state_pop!$A$2:$B$52, 2, 0)</f>
        <v>3155070</v>
      </c>
      <c r="G824" s="33">
        <f t="shared" si="24"/>
        <v>2.4427350264811876E-3</v>
      </c>
      <c r="H824" s="33">
        <f>VLOOKUP(C824, pet_household_state!$A$3:$D$53, 3, 0)</f>
        <v>59.4</v>
      </c>
      <c r="I824" s="33">
        <f>VLOOKUP(C824, pet_household_state!$A$3:$D$53, 4, 0)</f>
        <v>771</v>
      </c>
      <c r="J824" s="33">
        <f t="shared" si="25"/>
        <v>1.8833487054169957</v>
      </c>
      <c r="K824" s="11" t="e">
        <f>VLOOKUP(A824, total_pet_services_county!$A$2:$E$1875,2,0)</f>
        <v>#N/A</v>
      </c>
      <c r="L824" s="11" t="e">
        <f>VLOOKUP(A824,  total_pet_services_county!$A$2:$E$1875, 3, 0)</f>
        <v>#N/A</v>
      </c>
      <c r="M824" s="11" t="e">
        <f>VLOOKUP(A824, total_pet_services_county!$A$2:$E$1875, 4, 0)</f>
        <v>#N/A</v>
      </c>
      <c r="N824" s="11" t="e">
        <f>VLOOKUP(A824, total_pet_services_county!$A$2:$E$1875, 5, 0)</f>
        <v>#N/A</v>
      </c>
    </row>
    <row r="825" spans="1:14" x14ac:dyDescent="0.2">
      <c r="A825" s="57" t="s">
        <v>7363</v>
      </c>
      <c r="B825" s="57" t="s">
        <v>8358</v>
      </c>
      <c r="C825" s="56" t="s">
        <v>3185</v>
      </c>
      <c r="D825" s="56" t="e">
        <f>INDEX(pet_services_county!$A$2:$A$3603,MATCH(A825,pet_services_county!$B$2:$B$3603,0))</f>
        <v>#N/A</v>
      </c>
      <c r="E825" s="61">
        <v>9917</v>
      </c>
      <c r="F825" s="47">
        <f>VLOOKUP(C825, state_pop!$A$2:$B$52, 2, 0)</f>
        <v>3155070</v>
      </c>
      <c r="G825" s="33">
        <f t="shared" si="24"/>
        <v>3.1431949211903382E-3</v>
      </c>
      <c r="H825" s="33">
        <f>VLOOKUP(C825, pet_household_state!$A$3:$D$53, 3, 0)</f>
        <v>59.4</v>
      </c>
      <c r="I825" s="33">
        <f>VLOOKUP(C825, pet_household_state!$A$3:$D$53, 4, 0)</f>
        <v>771</v>
      </c>
      <c r="J825" s="33">
        <f t="shared" si="25"/>
        <v>2.4234032842377506</v>
      </c>
      <c r="K825" s="11" t="e">
        <f>VLOOKUP(A825, total_pet_services_county!$A$2:$E$1875,2,0)</f>
        <v>#N/A</v>
      </c>
      <c r="L825" s="11" t="e">
        <f>VLOOKUP(A825,  total_pet_services_county!$A$2:$E$1875, 3, 0)</f>
        <v>#N/A</v>
      </c>
      <c r="M825" s="11" t="e">
        <f>VLOOKUP(A825, total_pet_services_county!$A$2:$E$1875, 4, 0)</f>
        <v>#N/A</v>
      </c>
      <c r="N825" s="11" t="e">
        <f>VLOOKUP(A825, total_pet_services_county!$A$2:$E$1875, 5, 0)</f>
        <v>#N/A</v>
      </c>
    </row>
    <row r="826" spans="1:14" x14ac:dyDescent="0.2">
      <c r="A826" s="57" t="s">
        <v>4301</v>
      </c>
      <c r="B826" s="57" t="s">
        <v>8882</v>
      </c>
      <c r="C826" s="56" t="s">
        <v>3185</v>
      </c>
      <c r="D826" s="56" t="str">
        <f>INDEX(pet_services_county!$A$2:$A$3603,MATCH(A826,pet_services_county!$B$2:$B$3603,0))</f>
        <v>0500000US19139</v>
      </c>
      <c r="E826" s="61">
        <v>42664</v>
      </c>
      <c r="F826" s="47">
        <f>VLOOKUP(C826, state_pop!$A$2:$B$52, 2, 0)</f>
        <v>3155070</v>
      </c>
      <c r="G826" s="33">
        <f t="shared" si="24"/>
        <v>1.3522362419851223E-2</v>
      </c>
      <c r="H826" s="33">
        <f>VLOOKUP(C826, pet_household_state!$A$3:$D$53, 3, 0)</f>
        <v>59.4</v>
      </c>
      <c r="I826" s="33">
        <f>VLOOKUP(C826, pet_household_state!$A$3:$D$53, 4, 0)</f>
        <v>771</v>
      </c>
      <c r="J826" s="33">
        <f t="shared" si="25"/>
        <v>10.425741425705294</v>
      </c>
      <c r="K826" s="11">
        <f>VLOOKUP(A826, total_pet_services_county!$A$2:$E$1875,2,0)</f>
        <v>8</v>
      </c>
      <c r="L826" s="11">
        <f>VLOOKUP(A826,  total_pet_services_county!$A$2:$E$1875, 3, 0)</f>
        <v>1373</v>
      </c>
      <c r="M826" s="11">
        <f>VLOOKUP(A826, total_pet_services_county!$A$2:$E$1875, 4, 0)</f>
        <v>301</v>
      </c>
      <c r="N826" s="11">
        <f>VLOOKUP(A826, total_pet_services_county!$A$2:$E$1875, 5, 0)</f>
        <v>44</v>
      </c>
    </row>
    <row r="827" spans="1:14" x14ac:dyDescent="0.2">
      <c r="A827" s="57" t="s">
        <v>7364</v>
      </c>
      <c r="B827" s="57" t="s">
        <v>8883</v>
      </c>
      <c r="C827" s="56" t="s">
        <v>3185</v>
      </c>
      <c r="D827" s="56" t="e">
        <f>INDEX(pet_services_county!$A$2:$A$3603,MATCH(A827,pet_services_county!$B$2:$B$3603,0))</f>
        <v>#N/A</v>
      </c>
      <c r="E827" s="61">
        <v>13753</v>
      </c>
      <c r="F827" s="47">
        <f>VLOOKUP(C827, state_pop!$A$2:$B$52, 2, 0)</f>
        <v>3155070</v>
      </c>
      <c r="G827" s="33">
        <f t="shared" si="24"/>
        <v>4.3590158063054069E-3</v>
      </c>
      <c r="H827" s="33">
        <f>VLOOKUP(C827, pet_household_state!$A$3:$D$53, 3, 0)</f>
        <v>59.4</v>
      </c>
      <c r="I827" s="33">
        <f>VLOOKUP(C827, pet_household_state!$A$3:$D$53, 4, 0)</f>
        <v>771</v>
      </c>
      <c r="J827" s="33">
        <f t="shared" si="25"/>
        <v>3.3608011866614689</v>
      </c>
      <c r="K827" s="11" t="e">
        <f>VLOOKUP(A827, total_pet_services_county!$A$2:$E$1875,2,0)</f>
        <v>#N/A</v>
      </c>
      <c r="L827" s="11" t="e">
        <f>VLOOKUP(A827,  total_pet_services_county!$A$2:$E$1875, 3, 0)</f>
        <v>#N/A</v>
      </c>
      <c r="M827" s="11" t="e">
        <f>VLOOKUP(A827, total_pet_services_county!$A$2:$E$1875, 4, 0)</f>
        <v>#N/A</v>
      </c>
      <c r="N827" s="11" t="e">
        <f>VLOOKUP(A827, total_pet_services_county!$A$2:$E$1875, 5, 0)</f>
        <v>#N/A</v>
      </c>
    </row>
    <row r="828" spans="1:14" x14ac:dyDescent="0.2">
      <c r="A828" s="57" t="s">
        <v>7365</v>
      </c>
      <c r="B828" s="57" t="s">
        <v>8603</v>
      </c>
      <c r="C828" s="56" t="s">
        <v>3185</v>
      </c>
      <c r="D828" s="56" t="e">
        <f>INDEX(pet_services_county!$A$2:$A$3603,MATCH(A828,pet_services_county!$B$2:$B$3603,0))</f>
        <v>#N/A</v>
      </c>
      <c r="E828" s="61">
        <v>5958</v>
      </c>
      <c r="F828" s="47">
        <f>VLOOKUP(C828, state_pop!$A$2:$B$52, 2, 0)</f>
        <v>3155070</v>
      </c>
      <c r="G828" s="33">
        <f t="shared" si="24"/>
        <v>1.888389164107294E-3</v>
      </c>
      <c r="H828" s="33">
        <f>VLOOKUP(C828, pet_household_state!$A$3:$D$53, 3, 0)</f>
        <v>59.4</v>
      </c>
      <c r="I828" s="33">
        <f>VLOOKUP(C828, pet_household_state!$A$3:$D$53, 4, 0)</f>
        <v>771</v>
      </c>
      <c r="J828" s="33">
        <f t="shared" si="25"/>
        <v>1.4559480455267237</v>
      </c>
      <c r="K828" s="11" t="e">
        <f>VLOOKUP(A828, total_pet_services_county!$A$2:$E$1875,2,0)</f>
        <v>#N/A</v>
      </c>
      <c r="L828" s="11" t="e">
        <f>VLOOKUP(A828,  total_pet_services_county!$A$2:$E$1875, 3, 0)</f>
        <v>#N/A</v>
      </c>
      <c r="M828" s="11" t="e">
        <f>VLOOKUP(A828, total_pet_services_county!$A$2:$E$1875, 4, 0)</f>
        <v>#N/A</v>
      </c>
      <c r="N828" s="11" t="e">
        <f>VLOOKUP(A828, total_pet_services_county!$A$2:$E$1875, 5, 0)</f>
        <v>#N/A</v>
      </c>
    </row>
    <row r="829" spans="1:14" x14ac:dyDescent="0.2">
      <c r="A829" s="57" t="s">
        <v>7366</v>
      </c>
      <c r="B829" s="57" t="s">
        <v>8884</v>
      </c>
      <c r="C829" s="56" t="s">
        <v>3185</v>
      </c>
      <c r="D829" s="56" t="e">
        <f>INDEX(pet_services_county!$A$2:$A$3603,MATCH(A829,pet_services_county!$B$2:$B$3603,0))</f>
        <v>#N/A</v>
      </c>
      <c r="E829" s="61">
        <v>15107</v>
      </c>
      <c r="F829" s="47">
        <f>VLOOKUP(C829, state_pop!$A$2:$B$52, 2, 0)</f>
        <v>3155070</v>
      </c>
      <c r="G829" s="33">
        <f t="shared" si="24"/>
        <v>4.7881663481317369E-3</v>
      </c>
      <c r="H829" s="33">
        <f>VLOOKUP(C829, pet_household_state!$A$3:$D$53, 3, 0)</f>
        <v>59.4</v>
      </c>
      <c r="I829" s="33">
        <f>VLOOKUP(C829, pet_household_state!$A$3:$D$53, 4, 0)</f>
        <v>771</v>
      </c>
      <c r="J829" s="33">
        <f t="shared" si="25"/>
        <v>3.6916762544095691</v>
      </c>
      <c r="K829" s="11" t="e">
        <f>VLOOKUP(A829, total_pet_services_county!$A$2:$E$1875,2,0)</f>
        <v>#N/A</v>
      </c>
      <c r="L829" s="11" t="e">
        <f>VLOOKUP(A829,  total_pet_services_county!$A$2:$E$1875, 3, 0)</f>
        <v>#N/A</v>
      </c>
      <c r="M829" s="11" t="e">
        <f>VLOOKUP(A829, total_pet_services_county!$A$2:$E$1875, 4, 0)</f>
        <v>#N/A</v>
      </c>
      <c r="N829" s="11" t="e">
        <f>VLOOKUP(A829, total_pet_services_county!$A$2:$E$1875, 5, 0)</f>
        <v>#N/A</v>
      </c>
    </row>
    <row r="830" spans="1:14" x14ac:dyDescent="0.2">
      <c r="A830" s="57" t="s">
        <v>7367</v>
      </c>
      <c r="B830" s="57" t="s">
        <v>8885</v>
      </c>
      <c r="C830" s="56" t="s">
        <v>3185</v>
      </c>
      <c r="D830" s="56" t="e">
        <f>INDEX(pet_services_county!$A$2:$A$3603,MATCH(A830,pet_services_county!$B$2:$B$3603,0))</f>
        <v>#N/A</v>
      </c>
      <c r="E830" s="61">
        <v>8886</v>
      </c>
      <c r="F830" s="47">
        <f>VLOOKUP(C830, state_pop!$A$2:$B$52, 2, 0)</f>
        <v>3155070</v>
      </c>
      <c r="G830" s="33">
        <f t="shared" si="24"/>
        <v>2.8164192870522684E-3</v>
      </c>
      <c r="H830" s="33">
        <f>VLOOKUP(C830, pet_household_state!$A$3:$D$53, 3, 0)</f>
        <v>59.4</v>
      </c>
      <c r="I830" s="33">
        <f>VLOOKUP(C830, pet_household_state!$A$3:$D$53, 4, 0)</f>
        <v>771</v>
      </c>
      <c r="J830" s="33">
        <f t="shared" si="25"/>
        <v>2.1714592703172988</v>
      </c>
      <c r="K830" s="11" t="e">
        <f>VLOOKUP(A830, total_pet_services_county!$A$2:$E$1875,2,0)</f>
        <v>#N/A</v>
      </c>
      <c r="L830" s="11" t="e">
        <f>VLOOKUP(A830,  total_pet_services_county!$A$2:$E$1875, 3, 0)</f>
        <v>#N/A</v>
      </c>
      <c r="M830" s="11" t="e">
        <f>VLOOKUP(A830, total_pet_services_county!$A$2:$E$1875, 4, 0)</f>
        <v>#N/A</v>
      </c>
      <c r="N830" s="11" t="e">
        <f>VLOOKUP(A830, total_pet_services_county!$A$2:$E$1875, 5, 0)</f>
        <v>#N/A</v>
      </c>
    </row>
    <row r="831" spans="1:14" x14ac:dyDescent="0.2">
      <c r="A831" s="57" t="s">
        <v>4303</v>
      </c>
      <c r="B831" s="57" t="s">
        <v>8886</v>
      </c>
      <c r="C831" s="56" t="s">
        <v>3185</v>
      </c>
      <c r="D831" s="56" t="str">
        <f>INDEX(pet_services_county!$A$2:$A$3603,MATCH(A831,pet_services_county!$B$2:$B$3603,0))</f>
        <v>0500000US19149</v>
      </c>
      <c r="E831" s="61">
        <v>25177</v>
      </c>
      <c r="F831" s="47">
        <f>VLOOKUP(C831, state_pop!$A$2:$B$52, 2, 0)</f>
        <v>3155070</v>
      </c>
      <c r="G831" s="33">
        <f t="shared" si="24"/>
        <v>7.9798546466480942E-3</v>
      </c>
      <c r="H831" s="33">
        <f>VLOOKUP(C831, pet_household_state!$A$3:$D$53, 3, 0)</f>
        <v>59.4</v>
      </c>
      <c r="I831" s="33">
        <f>VLOOKUP(C831, pet_household_state!$A$3:$D$53, 4, 0)</f>
        <v>771</v>
      </c>
      <c r="J831" s="33">
        <f t="shared" si="25"/>
        <v>6.1524679325656804</v>
      </c>
      <c r="K831" s="11">
        <f>VLOOKUP(A831, total_pet_services_county!$A$2:$E$1875,2,0)</f>
        <v>4</v>
      </c>
      <c r="L831" s="11">
        <f>VLOOKUP(A831,  total_pet_services_county!$A$2:$E$1875, 3, 0)</f>
        <v>791</v>
      </c>
      <c r="M831" s="11">
        <f>VLOOKUP(A831, total_pet_services_county!$A$2:$E$1875, 4, 0)</f>
        <v>180</v>
      </c>
      <c r="N831" s="11">
        <f>VLOOKUP(A831, total_pet_services_county!$A$2:$E$1875, 5, 0)</f>
        <v>25</v>
      </c>
    </row>
    <row r="832" spans="1:14" x14ac:dyDescent="0.2">
      <c r="A832" s="57" t="s">
        <v>7368</v>
      </c>
      <c r="B832" s="57" t="s">
        <v>8887</v>
      </c>
      <c r="C832" s="56" t="s">
        <v>3185</v>
      </c>
      <c r="D832" s="56" t="e">
        <f>INDEX(pet_services_county!$A$2:$A$3603,MATCH(A832,pet_services_county!$B$2:$B$3603,0))</f>
        <v>#N/A</v>
      </c>
      <c r="E832" s="61">
        <v>6619</v>
      </c>
      <c r="F832" s="47">
        <f>VLOOKUP(C832, state_pop!$A$2:$B$52, 2, 0)</f>
        <v>3155070</v>
      </c>
      <c r="G832" s="33">
        <f t="shared" si="24"/>
        <v>2.0978932321628362E-3</v>
      </c>
      <c r="H832" s="33">
        <f>VLOOKUP(C832, pet_household_state!$A$3:$D$53, 3, 0)</f>
        <v>59.4</v>
      </c>
      <c r="I832" s="33">
        <f>VLOOKUP(C832, pet_household_state!$A$3:$D$53, 4, 0)</f>
        <v>771</v>
      </c>
      <c r="J832" s="33">
        <f t="shared" si="25"/>
        <v>1.6174756819975467</v>
      </c>
      <c r="K832" s="11" t="e">
        <f>VLOOKUP(A832, total_pet_services_county!$A$2:$E$1875,2,0)</f>
        <v>#N/A</v>
      </c>
      <c r="L832" s="11" t="e">
        <f>VLOOKUP(A832,  total_pet_services_county!$A$2:$E$1875, 3, 0)</f>
        <v>#N/A</v>
      </c>
      <c r="M832" s="11" t="e">
        <f>VLOOKUP(A832, total_pet_services_county!$A$2:$E$1875, 4, 0)</f>
        <v>#N/A</v>
      </c>
      <c r="N832" s="11" t="e">
        <f>VLOOKUP(A832, total_pet_services_county!$A$2:$E$1875, 5, 0)</f>
        <v>#N/A</v>
      </c>
    </row>
    <row r="833" spans="1:14" x14ac:dyDescent="0.2">
      <c r="A833" s="57" t="s">
        <v>4305</v>
      </c>
      <c r="B833" s="57" t="s">
        <v>8430</v>
      </c>
      <c r="C833" s="56" t="s">
        <v>3185</v>
      </c>
      <c r="D833" s="56" t="str">
        <f>INDEX(pet_services_county!$A$2:$A$3603,MATCH(A833,pet_services_county!$B$2:$B$3603,0))</f>
        <v>0500000US19153</v>
      </c>
      <c r="E833" s="61">
        <v>490161</v>
      </c>
      <c r="F833" s="47">
        <f>VLOOKUP(C833, state_pop!$A$2:$B$52, 2, 0)</f>
        <v>3155070</v>
      </c>
      <c r="G833" s="33">
        <f t="shared" si="24"/>
        <v>0.15535661649345339</v>
      </c>
      <c r="H833" s="33">
        <f>VLOOKUP(C833, pet_household_state!$A$3:$D$53, 3, 0)</f>
        <v>59.4</v>
      </c>
      <c r="I833" s="33">
        <f>VLOOKUP(C833, pet_household_state!$A$3:$D$53, 4, 0)</f>
        <v>771</v>
      </c>
      <c r="J833" s="33">
        <f t="shared" si="25"/>
        <v>119.77995131645257</v>
      </c>
      <c r="K833" s="11">
        <f>VLOOKUP(A833, total_pet_services_county!$A$2:$E$1875,2,0)</f>
        <v>111</v>
      </c>
      <c r="L833" s="11">
        <f>VLOOKUP(A833,  total_pet_services_county!$A$2:$E$1875, 3, 0)</f>
        <v>42727</v>
      </c>
      <c r="M833" s="11">
        <f>VLOOKUP(A833, total_pet_services_county!$A$2:$E$1875, 4, 0)</f>
        <v>10042</v>
      </c>
      <c r="N833" s="11">
        <f>VLOOKUP(A833, total_pet_services_county!$A$2:$E$1875, 5, 0)</f>
        <v>1476</v>
      </c>
    </row>
    <row r="834" spans="1:14" x14ac:dyDescent="0.2">
      <c r="A834" s="57" t="s">
        <v>4307</v>
      </c>
      <c r="B834" s="57" t="s">
        <v>8888</v>
      </c>
      <c r="C834" s="56" t="s">
        <v>3185</v>
      </c>
      <c r="D834" s="56" t="str">
        <f>INDEX(pet_services_county!$A$2:$A$3603,MATCH(A834,pet_services_county!$B$2:$B$3603,0))</f>
        <v>0500000US19155</v>
      </c>
      <c r="E834" s="61">
        <v>93206</v>
      </c>
      <c r="F834" s="47">
        <f>VLOOKUP(C834, state_pop!$A$2:$B$52, 2, 0)</f>
        <v>3155070</v>
      </c>
      <c r="G834" s="33">
        <f t="shared" si="24"/>
        <v>2.9541658346724477E-2</v>
      </c>
      <c r="H834" s="33">
        <f>VLOOKUP(C834, pet_household_state!$A$3:$D$53, 3, 0)</f>
        <v>59.4</v>
      </c>
      <c r="I834" s="33">
        <f>VLOOKUP(C834, pet_household_state!$A$3:$D$53, 4, 0)</f>
        <v>771</v>
      </c>
      <c r="J834" s="33">
        <f t="shared" si="25"/>
        <v>22.776618585324574</v>
      </c>
      <c r="K834" s="11">
        <f>VLOOKUP(A834, total_pet_services_county!$A$2:$E$1875,2,0)</f>
        <v>17</v>
      </c>
      <c r="L834" s="11">
        <f>VLOOKUP(A834,  total_pet_services_county!$A$2:$E$1875, 3, 0)</f>
        <v>3611</v>
      </c>
      <c r="M834" s="11">
        <f>VLOOKUP(A834, total_pet_services_county!$A$2:$E$1875, 4, 0)</f>
        <v>816</v>
      </c>
      <c r="N834" s="11">
        <f>VLOOKUP(A834, total_pet_services_county!$A$2:$E$1875, 5, 0)</f>
        <v>125</v>
      </c>
    </row>
    <row r="835" spans="1:14" x14ac:dyDescent="0.2">
      <c r="A835" s="57" t="s">
        <v>4309</v>
      </c>
      <c r="B835" s="57" t="s">
        <v>8889</v>
      </c>
      <c r="C835" s="56" t="s">
        <v>3185</v>
      </c>
      <c r="D835" s="56" t="str">
        <f>INDEX(pet_services_county!$A$2:$A$3603,MATCH(A835,pet_services_county!$B$2:$B$3603,0))</f>
        <v>0500000US19157</v>
      </c>
      <c r="E835" s="61">
        <v>18504</v>
      </c>
      <c r="F835" s="47">
        <f>VLOOKUP(C835, state_pop!$A$2:$B$52, 2, 0)</f>
        <v>3155070</v>
      </c>
      <c r="G835" s="33">
        <f t="shared" si="24"/>
        <v>5.8648461048407801E-3</v>
      </c>
      <c r="H835" s="33">
        <f>VLOOKUP(C835, pet_household_state!$A$3:$D$53, 3, 0)</f>
        <v>59.4</v>
      </c>
      <c r="I835" s="33">
        <f>VLOOKUP(C835, pet_household_state!$A$3:$D$53, 4, 0)</f>
        <v>771</v>
      </c>
      <c r="J835" s="33">
        <f t="shared" si="25"/>
        <v>4.5217963468322413</v>
      </c>
      <c r="K835" s="11">
        <f>VLOOKUP(A835, total_pet_services_county!$A$2:$E$1875,2,0)</f>
        <v>6</v>
      </c>
      <c r="L835" s="11">
        <f>VLOOKUP(A835,  total_pet_services_county!$A$2:$E$1875, 3, 0)</f>
        <v>552</v>
      </c>
      <c r="M835" s="11">
        <f>VLOOKUP(A835, total_pet_services_county!$A$2:$E$1875, 4, 0)</f>
        <v>125</v>
      </c>
      <c r="N835" s="11">
        <f>VLOOKUP(A835, total_pet_services_county!$A$2:$E$1875, 5, 0)</f>
        <v>20</v>
      </c>
    </row>
    <row r="836" spans="1:14" x14ac:dyDescent="0.2">
      <c r="A836" s="57" t="s">
        <v>4311</v>
      </c>
      <c r="B836" s="57" t="s">
        <v>8890</v>
      </c>
      <c r="C836" s="56" t="s">
        <v>3185</v>
      </c>
      <c r="D836" s="56" t="str">
        <f>INDEX(pet_services_county!$A$2:$A$3603,MATCH(A836,pet_services_county!$B$2:$B$3603,0))</f>
        <v>0500000US19159</v>
      </c>
      <c r="E836" s="61">
        <v>4894</v>
      </c>
      <c r="F836" s="47">
        <f>VLOOKUP(C836, state_pop!$A$2:$B$52, 2, 0)</f>
        <v>3155070</v>
      </c>
      <c r="G836" s="33">
        <f t="shared" si="24"/>
        <v>1.5511541740753771E-3</v>
      </c>
      <c r="H836" s="33">
        <f>VLOOKUP(C836, pet_household_state!$A$3:$D$53, 3, 0)</f>
        <v>59.4</v>
      </c>
      <c r="I836" s="33">
        <f>VLOOKUP(C836, pet_household_state!$A$3:$D$53, 4, 0)</f>
        <v>771</v>
      </c>
      <c r="J836" s="33">
        <f t="shared" si="25"/>
        <v>1.1959398682121156</v>
      </c>
      <c r="K836" s="11">
        <f>VLOOKUP(A836, total_pet_services_county!$A$2:$E$1875,2,0)</f>
        <v>3</v>
      </c>
      <c r="L836" s="11">
        <f>VLOOKUP(A836,  total_pet_services_county!$A$2:$E$1875, 3, 0)</f>
        <v>536</v>
      </c>
      <c r="M836" s="11">
        <f>VLOOKUP(A836, total_pet_services_county!$A$2:$E$1875, 4, 0)</f>
        <v>144</v>
      </c>
      <c r="N836" s="11">
        <f>VLOOKUP(A836, total_pet_services_county!$A$2:$E$1875, 5, 0)</f>
        <v>25</v>
      </c>
    </row>
    <row r="837" spans="1:14" x14ac:dyDescent="0.2">
      <c r="A837" s="57" t="s">
        <v>7369</v>
      </c>
      <c r="B837" s="57" t="s">
        <v>8891</v>
      </c>
      <c r="C837" s="56" t="s">
        <v>3185</v>
      </c>
      <c r="D837" s="56" t="e">
        <f>INDEX(pet_services_county!$A$2:$A$3603,MATCH(A837,pet_services_county!$B$2:$B$3603,0))</f>
        <v>#N/A</v>
      </c>
      <c r="E837" s="61">
        <v>9721</v>
      </c>
      <c r="F837" s="47">
        <f>VLOOKUP(C837, state_pop!$A$2:$B$52, 2, 0)</f>
        <v>3155070</v>
      </c>
      <c r="G837" s="33">
        <f t="shared" si="24"/>
        <v>3.0810726861844584E-3</v>
      </c>
      <c r="H837" s="33">
        <f>VLOOKUP(C837, pet_household_state!$A$3:$D$53, 3, 0)</f>
        <v>59.4</v>
      </c>
      <c r="I837" s="33">
        <f>VLOOKUP(C837, pet_household_state!$A$3:$D$53, 4, 0)</f>
        <v>771</v>
      </c>
      <c r="J837" s="33">
        <f t="shared" si="25"/>
        <v>2.3755070410482175</v>
      </c>
      <c r="K837" s="11" t="e">
        <f>VLOOKUP(A837, total_pet_services_county!$A$2:$E$1875,2,0)</f>
        <v>#N/A</v>
      </c>
      <c r="L837" s="11" t="e">
        <f>VLOOKUP(A837,  total_pet_services_county!$A$2:$E$1875, 3, 0)</f>
        <v>#N/A</v>
      </c>
      <c r="M837" s="11" t="e">
        <f>VLOOKUP(A837, total_pet_services_county!$A$2:$E$1875, 4, 0)</f>
        <v>#N/A</v>
      </c>
      <c r="N837" s="11" t="e">
        <f>VLOOKUP(A837, total_pet_services_county!$A$2:$E$1875, 5, 0)</f>
        <v>#N/A</v>
      </c>
    </row>
    <row r="838" spans="1:14" x14ac:dyDescent="0.2">
      <c r="A838" s="57" t="s">
        <v>4313</v>
      </c>
      <c r="B838" s="57" t="s">
        <v>8436</v>
      </c>
      <c r="C838" s="56" t="s">
        <v>3185</v>
      </c>
      <c r="D838" s="56" t="str">
        <f>INDEX(pet_services_county!$A$2:$A$3603,MATCH(A838,pet_services_county!$B$2:$B$3603,0))</f>
        <v>0500000US19163</v>
      </c>
      <c r="E838" s="61">
        <v>172943</v>
      </c>
      <c r="F838" s="47">
        <f>VLOOKUP(C838, state_pop!$A$2:$B$52, 2, 0)</f>
        <v>3155070</v>
      </c>
      <c r="G838" s="33">
        <f t="shared" si="24"/>
        <v>5.4814314737866354E-2</v>
      </c>
      <c r="H838" s="33">
        <f>VLOOKUP(C838, pet_household_state!$A$3:$D$53, 3, 0)</f>
        <v>59.4</v>
      </c>
      <c r="I838" s="33">
        <f>VLOOKUP(C838, pet_household_state!$A$3:$D$53, 4, 0)</f>
        <v>771</v>
      </c>
      <c r="J838" s="33">
        <f t="shared" si="25"/>
        <v>42.261836662894957</v>
      </c>
      <c r="K838" s="11">
        <f>VLOOKUP(A838, total_pet_services_county!$A$2:$E$1875,2,0)</f>
        <v>35</v>
      </c>
      <c r="L838" s="11">
        <f>VLOOKUP(A838,  total_pet_services_county!$A$2:$E$1875, 3, 0)</f>
        <v>14724</v>
      </c>
      <c r="M838" s="11">
        <f>VLOOKUP(A838, total_pet_services_county!$A$2:$E$1875, 4, 0)</f>
        <v>3400</v>
      </c>
      <c r="N838" s="11">
        <f>VLOOKUP(A838, total_pet_services_county!$A$2:$E$1875, 5, 0)</f>
        <v>431</v>
      </c>
    </row>
    <row r="839" spans="1:14" x14ac:dyDescent="0.2">
      <c r="A839" s="57" t="s">
        <v>7370</v>
      </c>
      <c r="B839" s="57" t="s">
        <v>8366</v>
      </c>
      <c r="C839" s="56" t="s">
        <v>3185</v>
      </c>
      <c r="D839" s="56" t="e">
        <f>INDEX(pet_services_county!$A$2:$A$3603,MATCH(A839,pet_services_county!$B$2:$B$3603,0))</f>
        <v>#N/A</v>
      </c>
      <c r="E839" s="61">
        <v>11454</v>
      </c>
      <c r="F839" s="47">
        <f>VLOOKUP(C839, state_pop!$A$2:$B$52, 2, 0)</f>
        <v>3155070</v>
      </c>
      <c r="G839" s="33">
        <f t="shared" si="24"/>
        <v>3.6303473457007292E-3</v>
      </c>
      <c r="H839" s="33">
        <f>VLOOKUP(C839, pet_household_state!$A$3:$D$53, 3, 0)</f>
        <v>59.4</v>
      </c>
      <c r="I839" s="33">
        <f>VLOOKUP(C839, pet_household_state!$A$3:$D$53, 4, 0)</f>
        <v>771</v>
      </c>
      <c r="J839" s="33">
        <f t="shared" si="25"/>
        <v>2.7989978035352623</v>
      </c>
      <c r="K839" s="11" t="e">
        <f>VLOOKUP(A839, total_pet_services_county!$A$2:$E$1875,2,0)</f>
        <v>#N/A</v>
      </c>
      <c r="L839" s="11" t="e">
        <f>VLOOKUP(A839,  total_pet_services_county!$A$2:$E$1875, 3, 0)</f>
        <v>#N/A</v>
      </c>
      <c r="M839" s="11" t="e">
        <f>VLOOKUP(A839, total_pet_services_county!$A$2:$E$1875, 4, 0)</f>
        <v>#N/A</v>
      </c>
      <c r="N839" s="11" t="e">
        <f>VLOOKUP(A839, total_pet_services_county!$A$2:$E$1875, 5, 0)</f>
        <v>#N/A</v>
      </c>
    </row>
    <row r="840" spans="1:14" x14ac:dyDescent="0.2">
      <c r="A840" s="57" t="s">
        <v>4315</v>
      </c>
      <c r="B840" s="57" t="s">
        <v>8892</v>
      </c>
      <c r="C840" s="56" t="s">
        <v>3185</v>
      </c>
      <c r="D840" s="56" t="str">
        <f>INDEX(pet_services_county!$A$2:$A$3603,MATCH(A840,pet_services_county!$B$2:$B$3603,0))</f>
        <v>0500000US19167</v>
      </c>
      <c r="E840" s="61">
        <v>34855</v>
      </c>
      <c r="F840" s="47">
        <f>VLOOKUP(C840, state_pop!$A$2:$B$52, 2, 0)</f>
        <v>3155070</v>
      </c>
      <c r="G840" s="33">
        <f t="shared" si="24"/>
        <v>1.104729847515269E-2</v>
      </c>
      <c r="H840" s="33">
        <f>VLOOKUP(C840, pet_household_state!$A$3:$D$53, 3, 0)</f>
        <v>59.4</v>
      </c>
      <c r="I840" s="33">
        <f>VLOOKUP(C840, pet_household_state!$A$3:$D$53, 4, 0)</f>
        <v>771</v>
      </c>
      <c r="J840" s="33">
        <f t="shared" si="25"/>
        <v>8.5174671243427245</v>
      </c>
      <c r="K840" s="11">
        <f>VLOOKUP(A840, total_pet_services_county!$A$2:$E$1875,2,0)</f>
        <v>13</v>
      </c>
      <c r="L840" s="11">
        <f>VLOOKUP(A840,  total_pet_services_county!$A$2:$E$1875, 3, 0)</f>
        <v>2774</v>
      </c>
      <c r="M840" s="11">
        <f>VLOOKUP(A840, total_pet_services_county!$A$2:$E$1875, 4, 0)</f>
        <v>640</v>
      </c>
      <c r="N840" s="11">
        <f>VLOOKUP(A840, total_pet_services_county!$A$2:$E$1875, 5, 0)</f>
        <v>72</v>
      </c>
    </row>
    <row r="841" spans="1:14" x14ac:dyDescent="0.2">
      <c r="A841" s="57" t="s">
        <v>4317</v>
      </c>
      <c r="B841" s="57" t="s">
        <v>8893</v>
      </c>
      <c r="C841" s="56" t="s">
        <v>3185</v>
      </c>
      <c r="D841" s="56" t="str">
        <f>INDEX(pet_services_county!$A$2:$A$3603,MATCH(A841,pet_services_county!$B$2:$B$3603,0))</f>
        <v>0500000US19169</v>
      </c>
      <c r="E841" s="61">
        <v>97117</v>
      </c>
      <c r="F841" s="47">
        <f>VLOOKUP(C841, state_pop!$A$2:$B$52, 2, 0)</f>
        <v>3155070</v>
      </c>
      <c r="G841" s="33">
        <f t="shared" si="24"/>
        <v>3.0781250495234655E-2</v>
      </c>
      <c r="H841" s="33">
        <f>VLOOKUP(C841, pet_household_state!$A$3:$D$53, 3, 0)</f>
        <v>59.4</v>
      </c>
      <c r="I841" s="33">
        <f>VLOOKUP(C841, pet_household_state!$A$3:$D$53, 4, 0)</f>
        <v>771</v>
      </c>
      <c r="J841" s="33">
        <f t="shared" si="25"/>
        <v>23.732344131825919</v>
      </c>
      <c r="K841" s="11">
        <f>VLOOKUP(A841, total_pet_services_county!$A$2:$E$1875,2,0)</f>
        <v>25</v>
      </c>
      <c r="L841" s="11">
        <f>VLOOKUP(A841,  total_pet_services_county!$A$2:$E$1875, 3, 0)</f>
        <v>5037</v>
      </c>
      <c r="M841" s="11">
        <f>VLOOKUP(A841, total_pet_services_county!$A$2:$E$1875, 4, 0)</f>
        <v>1196</v>
      </c>
      <c r="N841" s="11">
        <f>VLOOKUP(A841, total_pet_services_county!$A$2:$E$1875, 5, 0)</f>
        <v>214</v>
      </c>
    </row>
    <row r="842" spans="1:14" x14ac:dyDescent="0.2">
      <c r="A842" s="57" t="s">
        <v>7371</v>
      </c>
      <c r="B842" s="57" t="s">
        <v>8894</v>
      </c>
      <c r="C842" s="56" t="s">
        <v>3185</v>
      </c>
      <c r="D842" s="56" t="e">
        <f>INDEX(pet_services_county!$A$2:$A$3603,MATCH(A842,pet_services_county!$B$2:$B$3603,0))</f>
        <v>#N/A</v>
      </c>
      <c r="E842" s="61">
        <v>16854</v>
      </c>
      <c r="F842" s="47">
        <f>VLOOKUP(C842, state_pop!$A$2:$B$52, 2, 0)</f>
        <v>3155070</v>
      </c>
      <c r="G842" s="33">
        <f t="shared" si="24"/>
        <v>5.3418783101484282E-3</v>
      </c>
      <c r="H842" s="33">
        <f>VLOOKUP(C842, pet_household_state!$A$3:$D$53, 3, 0)</f>
        <v>59.4</v>
      </c>
      <c r="I842" s="33">
        <f>VLOOKUP(C842, pet_household_state!$A$3:$D$53, 4, 0)</f>
        <v>771</v>
      </c>
      <c r="J842" s="33">
        <f t="shared" si="25"/>
        <v>4.1185881771244377</v>
      </c>
      <c r="K842" s="11" t="e">
        <f>VLOOKUP(A842, total_pet_services_county!$A$2:$E$1875,2,0)</f>
        <v>#N/A</v>
      </c>
      <c r="L842" s="11" t="e">
        <f>VLOOKUP(A842,  total_pet_services_county!$A$2:$E$1875, 3, 0)</f>
        <v>#N/A</v>
      </c>
      <c r="M842" s="11" t="e">
        <f>VLOOKUP(A842, total_pet_services_county!$A$2:$E$1875, 4, 0)</f>
        <v>#N/A</v>
      </c>
      <c r="N842" s="11" t="e">
        <f>VLOOKUP(A842, total_pet_services_county!$A$2:$E$1875, 5, 0)</f>
        <v>#N/A</v>
      </c>
    </row>
    <row r="843" spans="1:14" x14ac:dyDescent="0.2">
      <c r="A843" s="57" t="s">
        <v>4319</v>
      </c>
      <c r="B843" s="57" t="s">
        <v>8614</v>
      </c>
      <c r="C843" s="56" t="s">
        <v>3185</v>
      </c>
      <c r="D843" s="56" t="str">
        <f>INDEX(pet_services_county!$A$2:$A$3603,MATCH(A843,pet_services_county!$B$2:$B$3603,0))</f>
        <v>0500000US19173</v>
      </c>
      <c r="E843" s="61">
        <v>6121</v>
      </c>
      <c r="F843" s="47">
        <f>VLOOKUP(C843, state_pop!$A$2:$B$52, 2, 0)</f>
        <v>3155070</v>
      </c>
      <c r="G843" s="33">
        <f t="shared" si="24"/>
        <v>1.9400520432193264E-3</v>
      </c>
      <c r="H843" s="33">
        <f>VLOOKUP(C843, pet_household_state!$A$3:$D$53, 3, 0)</f>
        <v>59.4</v>
      </c>
      <c r="I843" s="33">
        <f>VLOOKUP(C843, pet_household_state!$A$3:$D$53, 4, 0)</f>
        <v>771</v>
      </c>
      <c r="J843" s="33">
        <f t="shared" si="25"/>
        <v>1.4957801253221006</v>
      </c>
      <c r="K843" s="11">
        <f>VLOOKUP(A843, total_pet_services_county!$A$2:$E$1875,2,0)</f>
        <v>3</v>
      </c>
      <c r="L843" s="11">
        <f>VLOOKUP(A843,  total_pet_services_county!$A$2:$E$1875, 3, 0)</f>
        <v>290</v>
      </c>
      <c r="M843" s="11">
        <f>VLOOKUP(A843, total_pet_services_county!$A$2:$E$1875, 4, 0)</f>
        <v>48</v>
      </c>
      <c r="N843" s="11">
        <f>VLOOKUP(A843, total_pet_services_county!$A$2:$E$1875, 5, 0)</f>
        <v>8</v>
      </c>
    </row>
    <row r="844" spans="1:14" x14ac:dyDescent="0.2">
      <c r="A844" s="57" t="s">
        <v>4321</v>
      </c>
      <c r="B844" s="57" t="s">
        <v>8442</v>
      </c>
      <c r="C844" s="56" t="s">
        <v>3185</v>
      </c>
      <c r="D844" s="56" t="str">
        <f>INDEX(pet_services_county!$A$2:$A$3603,MATCH(A844,pet_services_county!$B$2:$B$3603,0))</f>
        <v>0500000US19175</v>
      </c>
      <c r="E844" s="61">
        <v>12241</v>
      </c>
      <c r="F844" s="47">
        <f>VLOOKUP(C844, state_pop!$A$2:$B$52, 2, 0)</f>
        <v>3155070</v>
      </c>
      <c r="G844" s="33">
        <f t="shared" si="24"/>
        <v>3.8797871362600514E-3</v>
      </c>
      <c r="H844" s="33">
        <f>VLOOKUP(C844, pet_household_state!$A$3:$D$53, 3, 0)</f>
        <v>59.4</v>
      </c>
      <c r="I844" s="33">
        <f>VLOOKUP(C844, pet_household_state!$A$3:$D$53, 4, 0)</f>
        <v>771</v>
      </c>
      <c r="J844" s="33">
        <f t="shared" si="25"/>
        <v>2.9913158820564996</v>
      </c>
      <c r="K844" s="11">
        <f>VLOOKUP(A844, total_pet_services_county!$A$2:$E$1875,2,0)</f>
        <v>3</v>
      </c>
      <c r="L844" s="11">
        <f>VLOOKUP(A844,  total_pet_services_county!$A$2:$E$1875, 3, 0)</f>
        <v>1139</v>
      </c>
      <c r="M844" s="11">
        <f>VLOOKUP(A844, total_pet_services_county!$A$2:$E$1875, 4, 0)</f>
        <v>201</v>
      </c>
      <c r="N844" s="11">
        <f>VLOOKUP(A844, total_pet_services_county!$A$2:$E$1875, 5, 0)</f>
        <v>23</v>
      </c>
    </row>
    <row r="845" spans="1:14" x14ac:dyDescent="0.2">
      <c r="A845" s="57" t="s">
        <v>4323</v>
      </c>
      <c r="B845" s="57" t="s">
        <v>8443</v>
      </c>
      <c r="C845" s="56" t="s">
        <v>3185</v>
      </c>
      <c r="D845" s="56" t="str">
        <f>INDEX(pet_services_county!$A$2:$A$3603,MATCH(A845,pet_services_county!$B$2:$B$3603,0))</f>
        <v>0500000US19177</v>
      </c>
      <c r="E845" s="61">
        <v>7044</v>
      </c>
      <c r="F845" s="47">
        <f>VLOOKUP(C845, state_pop!$A$2:$B$52, 2, 0)</f>
        <v>3155070</v>
      </c>
      <c r="G845" s="33">
        <f t="shared" si="24"/>
        <v>2.2325970580684422E-3</v>
      </c>
      <c r="H845" s="33">
        <f>VLOOKUP(C845, pet_household_state!$A$3:$D$53, 3, 0)</f>
        <v>59.4</v>
      </c>
      <c r="I845" s="33">
        <f>VLOOKUP(C845, pet_household_state!$A$3:$D$53, 4, 0)</f>
        <v>771</v>
      </c>
      <c r="J845" s="33">
        <f t="shared" si="25"/>
        <v>1.7213323317707689</v>
      </c>
      <c r="K845" s="11">
        <f>VLOOKUP(A845, total_pet_services_county!$A$2:$E$1875,2,0)</f>
        <v>3</v>
      </c>
      <c r="L845" s="11">
        <f>VLOOKUP(A845,  total_pet_services_county!$A$2:$E$1875, 3, 0)</f>
        <v>547</v>
      </c>
      <c r="M845" s="11">
        <f>VLOOKUP(A845, total_pet_services_county!$A$2:$E$1875, 4, 0)</f>
        <v>124</v>
      </c>
      <c r="N845" s="11">
        <f>VLOOKUP(A845, total_pet_services_county!$A$2:$E$1875, 5, 0)</f>
        <v>15</v>
      </c>
    </row>
    <row r="846" spans="1:14" x14ac:dyDescent="0.2">
      <c r="A846" s="57" t="s">
        <v>4325</v>
      </c>
      <c r="B846" s="57" t="s">
        <v>8895</v>
      </c>
      <c r="C846" s="56" t="s">
        <v>3185</v>
      </c>
      <c r="D846" s="56" t="str">
        <f>INDEX(pet_services_county!$A$2:$A$3603,MATCH(A846,pet_services_county!$B$2:$B$3603,0))</f>
        <v>0500000US19179</v>
      </c>
      <c r="E846" s="61">
        <v>34969</v>
      </c>
      <c r="F846" s="47">
        <f>VLOOKUP(C846, state_pop!$A$2:$B$52, 2, 0)</f>
        <v>3155070</v>
      </c>
      <c r="G846" s="33">
        <f t="shared" si="24"/>
        <v>1.1083430795513253E-2</v>
      </c>
      <c r="H846" s="33">
        <f>VLOOKUP(C846, pet_household_state!$A$3:$D$53, 3, 0)</f>
        <v>59.4</v>
      </c>
      <c r="I846" s="33">
        <f>VLOOKUP(C846, pet_household_state!$A$3:$D$53, 4, 0)</f>
        <v>771</v>
      </c>
      <c r="J846" s="33">
        <f t="shared" si="25"/>
        <v>8.5453251433407171</v>
      </c>
      <c r="K846" s="11">
        <f>VLOOKUP(A846, total_pet_services_county!$A$2:$E$1875,2,0)</f>
        <v>3</v>
      </c>
      <c r="L846" s="11">
        <f>VLOOKUP(A846,  total_pet_services_county!$A$2:$E$1875, 3, 0)</f>
        <v>776</v>
      </c>
      <c r="M846" s="11">
        <f>VLOOKUP(A846, total_pet_services_county!$A$2:$E$1875, 4, 0)</f>
        <v>184</v>
      </c>
      <c r="N846" s="11">
        <f>VLOOKUP(A846, total_pet_services_county!$A$2:$E$1875, 5, 0)</f>
        <v>35</v>
      </c>
    </row>
    <row r="847" spans="1:14" x14ac:dyDescent="0.2">
      <c r="A847" s="57" t="s">
        <v>4327</v>
      </c>
      <c r="B847" s="57" t="s">
        <v>8718</v>
      </c>
      <c r="C847" s="56" t="s">
        <v>3185</v>
      </c>
      <c r="D847" s="56" t="str">
        <f>INDEX(pet_services_county!$A$2:$A$3603,MATCH(A847,pet_services_county!$B$2:$B$3603,0))</f>
        <v>0500000US19181</v>
      </c>
      <c r="E847" s="61">
        <v>51466</v>
      </c>
      <c r="F847" s="47">
        <f>VLOOKUP(C847, state_pop!$A$2:$B$52, 2, 0)</f>
        <v>3155070</v>
      </c>
      <c r="G847" s="33">
        <f t="shared" si="24"/>
        <v>1.631215789190097E-2</v>
      </c>
      <c r="H847" s="33">
        <f>VLOOKUP(C847, pet_household_state!$A$3:$D$53, 3, 0)</f>
        <v>59.4</v>
      </c>
      <c r="I847" s="33">
        <f>VLOOKUP(C847, pet_household_state!$A$3:$D$53, 4, 0)</f>
        <v>771</v>
      </c>
      <c r="J847" s="33">
        <f t="shared" si="25"/>
        <v>12.576673734655648</v>
      </c>
      <c r="K847" s="11">
        <f>VLOOKUP(A847, total_pet_services_county!$A$2:$E$1875,2,0)</f>
        <v>12</v>
      </c>
      <c r="L847" s="11">
        <f>VLOOKUP(A847,  total_pet_services_county!$A$2:$E$1875, 3, 0)</f>
        <v>1859</v>
      </c>
      <c r="M847" s="11">
        <f>VLOOKUP(A847, total_pet_services_county!$A$2:$E$1875, 4, 0)</f>
        <v>435</v>
      </c>
      <c r="N847" s="11">
        <f>VLOOKUP(A847, total_pet_services_county!$A$2:$E$1875, 5, 0)</f>
        <v>77</v>
      </c>
    </row>
    <row r="848" spans="1:14" x14ac:dyDescent="0.2">
      <c r="A848" s="57" t="s">
        <v>4329</v>
      </c>
      <c r="B848" s="57" t="s">
        <v>8372</v>
      </c>
      <c r="C848" s="56" t="s">
        <v>3185</v>
      </c>
      <c r="D848" s="56" t="str">
        <f>INDEX(pet_services_county!$A$2:$A$3603,MATCH(A848,pet_services_county!$B$2:$B$3603,0))</f>
        <v>0500000US19183</v>
      </c>
      <c r="E848" s="61">
        <v>21965</v>
      </c>
      <c r="F848" s="47">
        <f>VLOOKUP(C848, state_pop!$A$2:$B$52, 2, 0)</f>
        <v>3155070</v>
      </c>
      <c r="G848" s="33">
        <f t="shared" si="24"/>
        <v>6.9618106729803144E-3</v>
      </c>
      <c r="H848" s="33">
        <f>VLOOKUP(C848, pet_household_state!$A$3:$D$53, 3, 0)</f>
        <v>59.4</v>
      </c>
      <c r="I848" s="33">
        <f>VLOOKUP(C848, pet_household_state!$A$3:$D$53, 4, 0)</f>
        <v>771</v>
      </c>
      <c r="J848" s="33">
        <f t="shared" si="25"/>
        <v>5.3675560288678223</v>
      </c>
      <c r="K848" s="11">
        <f>VLOOKUP(A848, total_pet_services_county!$A$2:$E$1875,2,0)</f>
        <v>6</v>
      </c>
      <c r="L848" s="11">
        <f>VLOOKUP(A848,  total_pet_services_county!$A$2:$E$1875, 3, 0)</f>
        <v>1107</v>
      </c>
      <c r="M848" s="11">
        <f>VLOOKUP(A848, total_pet_services_county!$A$2:$E$1875, 4, 0)</f>
        <v>248</v>
      </c>
      <c r="N848" s="11">
        <f>VLOOKUP(A848, total_pet_services_county!$A$2:$E$1875, 5, 0)</f>
        <v>36</v>
      </c>
    </row>
    <row r="849" spans="1:14" x14ac:dyDescent="0.2">
      <c r="A849" s="57" t="s">
        <v>7372</v>
      </c>
      <c r="B849" s="57" t="s">
        <v>8719</v>
      </c>
      <c r="C849" s="56" t="s">
        <v>3185</v>
      </c>
      <c r="D849" s="56" t="e">
        <f>INDEX(pet_services_county!$A$2:$A$3603,MATCH(A849,pet_services_county!$B$2:$B$3603,0))</f>
        <v>#N/A</v>
      </c>
      <c r="E849" s="61">
        <v>6441</v>
      </c>
      <c r="F849" s="47">
        <f>VLOOKUP(C849, state_pop!$A$2:$B$52, 2, 0)</f>
        <v>3155070</v>
      </c>
      <c r="G849" s="33">
        <f t="shared" si="24"/>
        <v>2.0414761003717825E-3</v>
      </c>
      <c r="H849" s="33">
        <f>VLOOKUP(C849, pet_household_state!$A$3:$D$53, 3, 0)</f>
        <v>59.4</v>
      </c>
      <c r="I849" s="33">
        <f>VLOOKUP(C849, pet_household_state!$A$3:$D$53, 4, 0)</f>
        <v>771</v>
      </c>
      <c r="J849" s="33">
        <f t="shared" si="25"/>
        <v>1.5739780733866442</v>
      </c>
      <c r="K849" s="11" t="e">
        <f>VLOOKUP(A849, total_pet_services_county!$A$2:$E$1875,2,0)</f>
        <v>#N/A</v>
      </c>
      <c r="L849" s="11" t="e">
        <f>VLOOKUP(A849,  total_pet_services_county!$A$2:$E$1875, 3, 0)</f>
        <v>#N/A</v>
      </c>
      <c r="M849" s="11" t="e">
        <f>VLOOKUP(A849, total_pet_services_county!$A$2:$E$1875, 4, 0)</f>
        <v>#N/A</v>
      </c>
      <c r="N849" s="11" t="e">
        <f>VLOOKUP(A849, total_pet_services_county!$A$2:$E$1875, 5, 0)</f>
        <v>#N/A</v>
      </c>
    </row>
    <row r="850" spans="1:14" x14ac:dyDescent="0.2">
      <c r="A850" s="57" t="s">
        <v>4331</v>
      </c>
      <c r="B850" s="57" t="s">
        <v>8720</v>
      </c>
      <c r="C850" s="56" t="s">
        <v>3185</v>
      </c>
      <c r="D850" s="56" t="str">
        <f>INDEX(pet_services_county!$A$2:$A$3603,MATCH(A850,pet_services_county!$B$2:$B$3603,0))</f>
        <v>0500000US19187</v>
      </c>
      <c r="E850" s="61">
        <v>35904</v>
      </c>
      <c r="F850" s="47">
        <f>VLOOKUP(C850, state_pop!$A$2:$B$52, 2, 0)</f>
        <v>3155070</v>
      </c>
      <c r="G850" s="33">
        <f t="shared" si="24"/>
        <v>1.1379779212505586E-2</v>
      </c>
      <c r="H850" s="33">
        <f>VLOOKUP(C850, pet_household_state!$A$3:$D$53, 3, 0)</f>
        <v>59.4</v>
      </c>
      <c r="I850" s="33">
        <f>VLOOKUP(C850, pet_household_state!$A$3:$D$53, 4, 0)</f>
        <v>771</v>
      </c>
      <c r="J850" s="33">
        <f t="shared" si="25"/>
        <v>8.7738097728418065</v>
      </c>
      <c r="K850" s="11">
        <f>VLOOKUP(A850, total_pet_services_county!$A$2:$E$1875,2,0)</f>
        <v>6</v>
      </c>
      <c r="L850" s="11">
        <f>VLOOKUP(A850,  total_pet_services_county!$A$2:$E$1875, 3, 0)</f>
        <v>950</v>
      </c>
      <c r="M850" s="11">
        <f>VLOOKUP(A850, total_pet_services_county!$A$2:$E$1875, 4, 0)</f>
        <v>213</v>
      </c>
      <c r="N850" s="11">
        <f>VLOOKUP(A850, total_pet_services_county!$A$2:$E$1875, 5, 0)</f>
        <v>40</v>
      </c>
    </row>
    <row r="851" spans="1:14" x14ac:dyDescent="0.2">
      <c r="A851" s="57" t="s">
        <v>7373</v>
      </c>
      <c r="B851" s="57" t="s">
        <v>8811</v>
      </c>
      <c r="C851" s="56" t="s">
        <v>3185</v>
      </c>
      <c r="D851" s="56" t="e">
        <f>INDEX(pet_services_county!$A$2:$A$3603,MATCH(A851,pet_services_county!$B$2:$B$3603,0))</f>
        <v>#N/A</v>
      </c>
      <c r="E851" s="61">
        <v>10354</v>
      </c>
      <c r="F851" s="47">
        <f>VLOOKUP(C851, state_pop!$A$2:$B$52, 2, 0)</f>
        <v>3155070</v>
      </c>
      <c r="G851" s="33">
        <f t="shared" si="24"/>
        <v>3.281702149239161E-3</v>
      </c>
      <c r="H851" s="33">
        <f>VLOOKUP(C851, pet_household_state!$A$3:$D$53, 3, 0)</f>
        <v>59.4</v>
      </c>
      <c r="I851" s="33">
        <f>VLOOKUP(C851, pet_household_state!$A$3:$D$53, 4, 0)</f>
        <v>771</v>
      </c>
      <c r="J851" s="33">
        <f t="shared" si="25"/>
        <v>2.5301923570633931</v>
      </c>
      <c r="K851" s="11" t="e">
        <f>VLOOKUP(A851, total_pet_services_county!$A$2:$E$1875,2,0)</f>
        <v>#N/A</v>
      </c>
      <c r="L851" s="11" t="e">
        <f>VLOOKUP(A851,  total_pet_services_county!$A$2:$E$1875, 3, 0)</f>
        <v>#N/A</v>
      </c>
      <c r="M851" s="11" t="e">
        <f>VLOOKUP(A851, total_pet_services_county!$A$2:$E$1875, 4, 0)</f>
        <v>#N/A</v>
      </c>
      <c r="N851" s="11" t="e">
        <f>VLOOKUP(A851, total_pet_services_county!$A$2:$E$1875, 5, 0)</f>
        <v>#N/A</v>
      </c>
    </row>
    <row r="852" spans="1:14" x14ac:dyDescent="0.2">
      <c r="A852" s="57" t="s">
        <v>4333</v>
      </c>
      <c r="B852" s="57" t="s">
        <v>8896</v>
      </c>
      <c r="C852" s="56" t="s">
        <v>3185</v>
      </c>
      <c r="D852" s="56" t="str">
        <f>INDEX(pet_services_county!$A$2:$A$3603,MATCH(A852,pet_services_county!$B$2:$B$3603,0))</f>
        <v>0500000US19191</v>
      </c>
      <c r="E852" s="61">
        <v>19991</v>
      </c>
      <c r="F852" s="47">
        <f>VLOOKUP(C852, state_pop!$A$2:$B$52, 2, 0)</f>
        <v>3155070</v>
      </c>
      <c r="G852" s="33">
        <f t="shared" si="24"/>
        <v>6.3361510204210996E-3</v>
      </c>
      <c r="H852" s="33">
        <f>VLOOKUP(C852, pet_household_state!$A$3:$D$53, 3, 0)</f>
        <v>59.4</v>
      </c>
      <c r="I852" s="33">
        <f>VLOOKUP(C852, pet_household_state!$A$3:$D$53, 4, 0)</f>
        <v>771</v>
      </c>
      <c r="J852" s="33">
        <f t="shared" si="25"/>
        <v>4.8851724367446678</v>
      </c>
      <c r="K852" s="11">
        <f>VLOOKUP(A852, total_pet_services_county!$A$2:$E$1875,2,0)</f>
        <v>3</v>
      </c>
      <c r="L852" s="11">
        <f>VLOOKUP(A852,  total_pet_services_county!$A$2:$E$1875, 3, 0)</f>
        <v>888</v>
      </c>
      <c r="M852" s="11">
        <f>VLOOKUP(A852, total_pet_services_county!$A$2:$E$1875, 4, 0)</f>
        <v>222</v>
      </c>
      <c r="N852" s="11">
        <f>VLOOKUP(A852, total_pet_services_county!$A$2:$E$1875, 5, 0)</f>
        <v>24</v>
      </c>
    </row>
    <row r="853" spans="1:14" x14ac:dyDescent="0.2">
      <c r="A853" s="57" t="s">
        <v>4335</v>
      </c>
      <c r="B853" s="57" t="s">
        <v>8897</v>
      </c>
      <c r="C853" s="56" t="s">
        <v>3185</v>
      </c>
      <c r="D853" s="56" t="str">
        <f>INDEX(pet_services_county!$A$2:$A$3603,MATCH(A853,pet_services_county!$B$2:$B$3603,0))</f>
        <v>0500000US19193</v>
      </c>
      <c r="E853" s="61">
        <v>103107</v>
      </c>
      <c r="F853" s="47">
        <f>VLOOKUP(C853, state_pop!$A$2:$B$52, 2, 0)</f>
        <v>3155070</v>
      </c>
      <c r="G853" s="33">
        <f t="shared" si="24"/>
        <v>3.2679782065057193E-2</v>
      </c>
      <c r="H853" s="33">
        <f>VLOOKUP(C853, pet_household_state!$A$3:$D$53, 3, 0)</f>
        <v>59.4</v>
      </c>
      <c r="I853" s="33">
        <f>VLOOKUP(C853, pet_household_state!$A$3:$D$53, 4, 0)</f>
        <v>771</v>
      </c>
      <c r="J853" s="33">
        <f t="shared" si="25"/>
        <v>25.196111972159095</v>
      </c>
      <c r="K853" s="11">
        <f>VLOOKUP(A853, total_pet_services_county!$A$2:$E$1875,2,0)</f>
        <v>21</v>
      </c>
      <c r="L853" s="11">
        <f>VLOOKUP(A853,  total_pet_services_county!$A$2:$E$1875, 3, 0)</f>
        <v>4604</v>
      </c>
      <c r="M853" s="11">
        <f>VLOOKUP(A853, total_pet_services_county!$A$2:$E$1875, 4, 0)</f>
        <v>1101</v>
      </c>
      <c r="N853" s="11">
        <f>VLOOKUP(A853, total_pet_services_county!$A$2:$E$1875, 5, 0)</f>
        <v>190</v>
      </c>
    </row>
    <row r="854" spans="1:14" x14ac:dyDescent="0.2">
      <c r="A854" s="57" t="s">
        <v>7374</v>
      </c>
      <c r="B854" s="57" t="s">
        <v>8725</v>
      </c>
      <c r="C854" s="56" t="s">
        <v>3185</v>
      </c>
      <c r="D854" s="56" t="e">
        <f>INDEX(pet_services_county!$A$2:$A$3603,MATCH(A854,pet_services_county!$B$2:$B$3603,0))</f>
        <v>#N/A</v>
      </c>
      <c r="E854" s="61">
        <v>7381</v>
      </c>
      <c r="F854" s="47">
        <f>VLOOKUP(C854, state_pop!$A$2:$B$52, 2, 0)</f>
        <v>3155070</v>
      </c>
      <c r="G854" s="33">
        <f t="shared" si="24"/>
        <v>2.3394092682571229E-3</v>
      </c>
      <c r="H854" s="33">
        <f>VLOOKUP(C854, pet_household_state!$A$3:$D$53, 3, 0)</f>
        <v>59.4</v>
      </c>
      <c r="I854" s="33">
        <f>VLOOKUP(C854, pet_household_state!$A$3:$D$53, 4, 0)</f>
        <v>771</v>
      </c>
      <c r="J854" s="33">
        <f t="shared" si="25"/>
        <v>1.8036845458262418</v>
      </c>
      <c r="K854" s="11" t="e">
        <f>VLOOKUP(A854, total_pet_services_county!$A$2:$E$1875,2,0)</f>
        <v>#N/A</v>
      </c>
      <c r="L854" s="11" t="e">
        <f>VLOOKUP(A854,  total_pet_services_county!$A$2:$E$1875, 3, 0)</f>
        <v>#N/A</v>
      </c>
      <c r="M854" s="11" t="e">
        <f>VLOOKUP(A854, total_pet_services_county!$A$2:$E$1875, 4, 0)</f>
        <v>#N/A</v>
      </c>
      <c r="N854" s="11" t="e">
        <f>VLOOKUP(A854, total_pet_services_county!$A$2:$E$1875, 5, 0)</f>
        <v>#N/A</v>
      </c>
    </row>
    <row r="855" spans="1:14" x14ac:dyDescent="0.2">
      <c r="A855" s="57" t="s">
        <v>7375</v>
      </c>
      <c r="B855" s="57" t="s">
        <v>8898</v>
      </c>
      <c r="C855" s="56" t="s">
        <v>3185</v>
      </c>
      <c r="D855" s="56" t="e">
        <f>INDEX(pet_services_county!$A$2:$A$3603,MATCH(A855,pet_services_county!$B$2:$B$3603,0))</f>
        <v>#N/A</v>
      </c>
      <c r="E855" s="61">
        <v>12562</v>
      </c>
      <c r="F855" s="47">
        <f>VLOOKUP(C855, state_pop!$A$2:$B$52, 2, 0)</f>
        <v>3155070</v>
      </c>
      <c r="G855" s="33">
        <f t="shared" si="24"/>
        <v>3.9815281435911093E-3</v>
      </c>
      <c r="H855" s="33">
        <f>VLOOKUP(C855, pet_household_state!$A$3:$D$53, 3, 0)</f>
        <v>59.4</v>
      </c>
      <c r="I855" s="33">
        <f>VLOOKUP(C855, pet_household_state!$A$3:$D$53, 4, 0)</f>
        <v>771</v>
      </c>
      <c r="J855" s="33">
        <f t="shared" si="25"/>
        <v>3.0697581987087452</v>
      </c>
      <c r="K855" s="11" t="e">
        <f>VLOOKUP(A855, total_pet_services_county!$A$2:$E$1875,2,0)</f>
        <v>#N/A</v>
      </c>
      <c r="L855" s="11" t="e">
        <f>VLOOKUP(A855,  total_pet_services_county!$A$2:$E$1875, 3, 0)</f>
        <v>#N/A</v>
      </c>
      <c r="M855" s="11" t="e">
        <f>VLOOKUP(A855, total_pet_services_county!$A$2:$E$1875, 4, 0)</f>
        <v>#N/A</v>
      </c>
      <c r="N855" s="11" t="e">
        <f>VLOOKUP(A855, total_pet_services_county!$A$2:$E$1875, 5, 0)</f>
        <v>#N/A</v>
      </c>
    </row>
    <row r="856" spans="1:14" x14ac:dyDescent="0.2">
      <c r="A856" s="57" t="s">
        <v>7376</v>
      </c>
      <c r="B856" s="57" t="s">
        <v>8813</v>
      </c>
      <c r="C856" s="56" t="s">
        <v>3187</v>
      </c>
      <c r="D856" s="56" t="e">
        <f>INDEX(pet_services_county!$A$2:$A$3603,MATCH(A856,pet_services_county!$B$2:$B$3603,0))</f>
        <v>#N/A</v>
      </c>
      <c r="E856" s="61">
        <v>12369</v>
      </c>
      <c r="F856" s="47">
        <f>VLOOKUP(C856, state_pop!$A$2:$B$52, 2, 0)</f>
        <v>2913314</v>
      </c>
      <c r="G856" s="33">
        <f t="shared" si="24"/>
        <v>4.2456803489084941E-3</v>
      </c>
      <c r="H856" s="33">
        <f>VLOOKUP(C856, pet_household_state!$A$3:$D$53, 3, 0)</f>
        <v>62.8</v>
      </c>
      <c r="I856" s="33">
        <f>VLOOKUP(C856, pet_household_state!$A$3:$D$53, 4, 0)</f>
        <v>714</v>
      </c>
      <c r="J856" s="33">
        <f t="shared" si="25"/>
        <v>3.0314157691206649</v>
      </c>
      <c r="K856" s="11" t="e">
        <f>VLOOKUP(A856, total_pet_services_county!$A$2:$E$1875,2,0)</f>
        <v>#N/A</v>
      </c>
      <c r="L856" s="11" t="e">
        <f>VLOOKUP(A856,  total_pet_services_county!$A$2:$E$1875, 3, 0)</f>
        <v>#N/A</v>
      </c>
      <c r="M856" s="11" t="e">
        <f>VLOOKUP(A856, total_pet_services_county!$A$2:$E$1875, 4, 0)</f>
        <v>#N/A</v>
      </c>
      <c r="N856" s="11" t="e">
        <f>VLOOKUP(A856, total_pet_services_county!$A$2:$E$1875, 5, 0)</f>
        <v>#N/A</v>
      </c>
    </row>
    <row r="857" spans="1:14" x14ac:dyDescent="0.2">
      <c r="A857" s="57" t="s">
        <v>7377</v>
      </c>
      <c r="B857" s="57" t="s">
        <v>8899</v>
      </c>
      <c r="C857" s="56" t="s">
        <v>3187</v>
      </c>
      <c r="D857" s="56" t="e">
        <f>INDEX(pet_services_county!$A$2:$A$3603,MATCH(A857,pet_services_county!$B$2:$B$3603,0))</f>
        <v>#N/A</v>
      </c>
      <c r="E857" s="61">
        <v>7858</v>
      </c>
      <c r="F857" s="47">
        <f>VLOOKUP(C857, state_pop!$A$2:$B$52, 2, 0)</f>
        <v>2913314</v>
      </c>
      <c r="G857" s="33">
        <f t="shared" si="24"/>
        <v>2.6972719040927275E-3</v>
      </c>
      <c r="H857" s="33">
        <f>VLOOKUP(C857, pet_household_state!$A$3:$D$53, 3, 0)</f>
        <v>62.8</v>
      </c>
      <c r="I857" s="33">
        <f>VLOOKUP(C857, pet_household_state!$A$3:$D$53, 4, 0)</f>
        <v>714</v>
      </c>
      <c r="J857" s="33">
        <f t="shared" si="25"/>
        <v>1.9258521395222075</v>
      </c>
      <c r="K857" s="11" t="e">
        <f>VLOOKUP(A857, total_pet_services_county!$A$2:$E$1875,2,0)</f>
        <v>#N/A</v>
      </c>
      <c r="L857" s="11" t="e">
        <f>VLOOKUP(A857,  total_pet_services_county!$A$2:$E$1875, 3, 0)</f>
        <v>#N/A</v>
      </c>
      <c r="M857" s="11" t="e">
        <f>VLOOKUP(A857, total_pet_services_county!$A$2:$E$1875, 4, 0)</f>
        <v>#N/A</v>
      </c>
      <c r="N857" s="11" t="e">
        <f>VLOOKUP(A857, total_pet_services_county!$A$2:$E$1875, 5, 0)</f>
        <v>#N/A</v>
      </c>
    </row>
    <row r="858" spans="1:14" x14ac:dyDescent="0.2">
      <c r="A858" s="57" t="s">
        <v>4337</v>
      </c>
      <c r="B858" s="57" t="s">
        <v>8900</v>
      </c>
      <c r="C858" s="56" t="s">
        <v>3187</v>
      </c>
      <c r="D858" s="56" t="str">
        <f>INDEX(pet_services_county!$A$2:$A$3603,MATCH(A858,pet_services_county!$B$2:$B$3603,0))</f>
        <v>0500000US20005</v>
      </c>
      <c r="E858" s="61">
        <v>16073</v>
      </c>
      <c r="F858" s="47">
        <f>VLOOKUP(C858, state_pop!$A$2:$B$52, 2, 0)</f>
        <v>2913314</v>
      </c>
      <c r="G858" s="33">
        <f t="shared" si="24"/>
        <v>5.5170846671522538E-3</v>
      </c>
      <c r="H858" s="33">
        <f>VLOOKUP(C858, pet_household_state!$A$3:$D$53, 3, 0)</f>
        <v>62.8</v>
      </c>
      <c r="I858" s="33">
        <f>VLOOKUP(C858, pet_household_state!$A$3:$D$53, 4, 0)</f>
        <v>714</v>
      </c>
      <c r="J858" s="33">
        <f t="shared" si="25"/>
        <v>3.9391984523467092</v>
      </c>
      <c r="K858" s="11">
        <f>VLOOKUP(A858, total_pet_services_county!$A$2:$E$1875,2,0)</f>
        <v>3</v>
      </c>
      <c r="L858" s="11">
        <f>VLOOKUP(A858,  total_pet_services_county!$A$2:$E$1875, 3, 0)</f>
        <v>1186</v>
      </c>
      <c r="M858" s="11">
        <f>VLOOKUP(A858, total_pet_services_county!$A$2:$E$1875, 4, 0)</f>
        <v>253</v>
      </c>
      <c r="N858" s="11">
        <f>VLOOKUP(A858, total_pet_services_county!$A$2:$E$1875, 5, 0)</f>
        <v>35</v>
      </c>
    </row>
    <row r="859" spans="1:14" x14ac:dyDescent="0.2">
      <c r="A859" s="57" t="s">
        <v>7378</v>
      </c>
      <c r="B859" s="57" t="s">
        <v>8901</v>
      </c>
      <c r="C859" s="56" t="s">
        <v>3187</v>
      </c>
      <c r="D859" s="56" t="e">
        <f>INDEX(pet_services_county!$A$2:$A$3603,MATCH(A859,pet_services_county!$B$2:$B$3603,0))</f>
        <v>#N/A</v>
      </c>
      <c r="E859" s="61">
        <v>4427</v>
      </c>
      <c r="F859" s="47">
        <f>VLOOKUP(C859, state_pop!$A$2:$B$52, 2, 0)</f>
        <v>2913314</v>
      </c>
      <c r="G859" s="33">
        <f t="shared" si="24"/>
        <v>1.5195753015294609E-3</v>
      </c>
      <c r="H859" s="33">
        <f>VLOOKUP(C859, pet_household_state!$A$3:$D$53, 3, 0)</f>
        <v>62.8</v>
      </c>
      <c r="I859" s="33">
        <f>VLOOKUP(C859, pet_household_state!$A$3:$D$53, 4, 0)</f>
        <v>714</v>
      </c>
      <c r="J859" s="33">
        <f t="shared" si="25"/>
        <v>1.084976765292035</v>
      </c>
      <c r="K859" s="11" t="e">
        <f>VLOOKUP(A859, total_pet_services_county!$A$2:$E$1875,2,0)</f>
        <v>#N/A</v>
      </c>
      <c r="L859" s="11" t="e">
        <f>VLOOKUP(A859,  total_pet_services_county!$A$2:$E$1875, 3, 0)</f>
        <v>#N/A</v>
      </c>
      <c r="M859" s="11" t="e">
        <f>VLOOKUP(A859, total_pet_services_county!$A$2:$E$1875, 4, 0)</f>
        <v>#N/A</v>
      </c>
      <c r="N859" s="11" t="e">
        <f>VLOOKUP(A859, total_pet_services_county!$A$2:$E$1875, 5, 0)</f>
        <v>#N/A</v>
      </c>
    </row>
    <row r="860" spans="1:14" x14ac:dyDescent="0.2">
      <c r="A860" s="57" t="s">
        <v>4339</v>
      </c>
      <c r="B860" s="57" t="s">
        <v>8902</v>
      </c>
      <c r="C860" s="56" t="s">
        <v>3187</v>
      </c>
      <c r="D860" s="56" t="str">
        <f>INDEX(pet_services_county!$A$2:$A$3603,MATCH(A860,pet_services_county!$B$2:$B$3603,0))</f>
        <v>0500000US20009</v>
      </c>
      <c r="E860" s="61">
        <v>25779</v>
      </c>
      <c r="F860" s="47">
        <f>VLOOKUP(C860, state_pop!$A$2:$B$52, 2, 0)</f>
        <v>2913314</v>
      </c>
      <c r="G860" s="33">
        <f t="shared" si="24"/>
        <v>8.8486857235437026E-3</v>
      </c>
      <c r="H860" s="33">
        <f>VLOOKUP(C860, pet_household_state!$A$3:$D$53, 3, 0)</f>
        <v>62.8</v>
      </c>
      <c r="I860" s="33">
        <f>VLOOKUP(C860, pet_household_state!$A$3:$D$53, 4, 0)</f>
        <v>714</v>
      </c>
      <c r="J860" s="33">
        <f t="shared" si="25"/>
        <v>6.3179616066102033</v>
      </c>
      <c r="K860" s="11">
        <f>VLOOKUP(A860, total_pet_services_county!$A$2:$E$1875,2,0)</f>
        <v>5</v>
      </c>
      <c r="L860" s="11">
        <f>VLOOKUP(A860,  total_pet_services_county!$A$2:$E$1875, 3, 0)</f>
        <v>1759</v>
      </c>
      <c r="M860" s="11">
        <f>VLOOKUP(A860, total_pet_services_county!$A$2:$E$1875, 4, 0)</f>
        <v>411</v>
      </c>
      <c r="N860" s="11">
        <f>VLOOKUP(A860, total_pet_services_county!$A$2:$E$1875, 5, 0)</f>
        <v>71</v>
      </c>
    </row>
    <row r="861" spans="1:14" x14ac:dyDescent="0.2">
      <c r="A861" s="57" t="s">
        <v>4341</v>
      </c>
      <c r="B861" s="57" t="s">
        <v>8903</v>
      </c>
      <c r="C861" s="56" t="s">
        <v>3187</v>
      </c>
      <c r="D861" s="56" t="str">
        <f>INDEX(pet_services_county!$A$2:$A$3603,MATCH(A861,pet_services_county!$B$2:$B$3603,0))</f>
        <v>0500000US20011</v>
      </c>
      <c r="E861" s="61">
        <v>14534</v>
      </c>
      <c r="F861" s="47">
        <f>VLOOKUP(C861, state_pop!$A$2:$B$52, 2, 0)</f>
        <v>2913314</v>
      </c>
      <c r="G861" s="33">
        <f t="shared" si="24"/>
        <v>4.9888202919424404E-3</v>
      </c>
      <c r="H861" s="33">
        <f>VLOOKUP(C861, pet_household_state!$A$3:$D$53, 3, 0)</f>
        <v>62.8</v>
      </c>
      <c r="I861" s="33">
        <f>VLOOKUP(C861, pet_household_state!$A$3:$D$53, 4, 0)</f>
        <v>714</v>
      </c>
      <c r="J861" s="33">
        <f t="shared" si="25"/>
        <v>3.5620176884469026</v>
      </c>
      <c r="K861" s="11">
        <f>VLOOKUP(A861, total_pet_services_county!$A$2:$E$1875,2,0)</f>
        <v>6</v>
      </c>
      <c r="L861" s="11">
        <f>VLOOKUP(A861,  total_pet_services_county!$A$2:$E$1875, 3, 0)</f>
        <v>462</v>
      </c>
      <c r="M861" s="11">
        <f>VLOOKUP(A861, total_pet_services_county!$A$2:$E$1875, 4, 0)</f>
        <v>125</v>
      </c>
      <c r="N861" s="11">
        <f>VLOOKUP(A861, total_pet_services_county!$A$2:$E$1875, 5, 0)</f>
        <v>23</v>
      </c>
    </row>
    <row r="862" spans="1:14" x14ac:dyDescent="0.2">
      <c r="A862" s="57" t="s">
        <v>7379</v>
      </c>
      <c r="B862" s="57" t="s">
        <v>8761</v>
      </c>
      <c r="C862" s="56" t="s">
        <v>3187</v>
      </c>
      <c r="D862" s="56" t="e">
        <f>INDEX(pet_services_county!$A$2:$A$3603,MATCH(A862,pet_services_county!$B$2:$B$3603,0))</f>
        <v>#N/A</v>
      </c>
      <c r="E862" s="61">
        <v>9564</v>
      </c>
      <c r="F862" s="47">
        <f>VLOOKUP(C862, state_pop!$A$2:$B$52, 2, 0)</f>
        <v>2913314</v>
      </c>
      <c r="G862" s="33">
        <f t="shared" si="24"/>
        <v>3.2828593141693619E-3</v>
      </c>
      <c r="H862" s="33">
        <f>VLOOKUP(C862, pet_household_state!$A$3:$D$53, 3, 0)</f>
        <v>62.8</v>
      </c>
      <c r="I862" s="33">
        <f>VLOOKUP(C862, pet_household_state!$A$3:$D$53, 4, 0)</f>
        <v>714</v>
      </c>
      <c r="J862" s="33">
        <f t="shared" si="25"/>
        <v>2.3439615503169242</v>
      </c>
      <c r="K862" s="11" t="e">
        <f>VLOOKUP(A862, total_pet_services_county!$A$2:$E$1875,2,0)</f>
        <v>#N/A</v>
      </c>
      <c r="L862" s="11" t="e">
        <f>VLOOKUP(A862,  total_pet_services_county!$A$2:$E$1875, 3, 0)</f>
        <v>#N/A</v>
      </c>
      <c r="M862" s="11" t="e">
        <f>VLOOKUP(A862, total_pet_services_county!$A$2:$E$1875, 4, 0)</f>
        <v>#N/A</v>
      </c>
      <c r="N862" s="11" t="e">
        <f>VLOOKUP(A862, total_pet_services_county!$A$2:$E$1875, 5, 0)</f>
        <v>#N/A</v>
      </c>
    </row>
    <row r="863" spans="1:14" x14ac:dyDescent="0.2">
      <c r="A863" s="57" t="s">
        <v>4343</v>
      </c>
      <c r="B863" s="57" t="s">
        <v>8314</v>
      </c>
      <c r="C863" s="56" t="s">
        <v>3187</v>
      </c>
      <c r="D863" s="56" t="str">
        <f>INDEX(pet_services_county!$A$2:$A$3603,MATCH(A863,pet_services_county!$B$2:$B$3603,0))</f>
        <v>0500000US20015</v>
      </c>
      <c r="E863" s="61">
        <v>66911</v>
      </c>
      <c r="F863" s="47">
        <f>VLOOKUP(C863, state_pop!$A$2:$B$52, 2, 0)</f>
        <v>2913314</v>
      </c>
      <c r="G863" s="33">
        <f t="shared" si="24"/>
        <v>2.2967314886071327E-2</v>
      </c>
      <c r="H863" s="33">
        <f>VLOOKUP(C863, pet_household_state!$A$3:$D$53, 3, 0)</f>
        <v>62.8</v>
      </c>
      <c r="I863" s="33">
        <f>VLOOKUP(C863, pet_household_state!$A$3:$D$53, 4, 0)</f>
        <v>714</v>
      </c>
      <c r="J863" s="33">
        <f t="shared" si="25"/>
        <v>16.398662828654928</v>
      </c>
      <c r="K863" s="11">
        <f>VLOOKUP(A863, total_pet_services_county!$A$2:$E$1875,2,0)</f>
        <v>17</v>
      </c>
      <c r="L863" s="11">
        <f>VLOOKUP(A863,  total_pet_services_county!$A$2:$E$1875, 3, 0)</f>
        <v>8862</v>
      </c>
      <c r="M863" s="11">
        <f>VLOOKUP(A863, total_pet_services_county!$A$2:$E$1875, 4, 0)</f>
        <v>2269</v>
      </c>
      <c r="N863" s="11">
        <f>VLOOKUP(A863, total_pet_services_county!$A$2:$E$1875, 5, 0)</f>
        <v>221</v>
      </c>
    </row>
    <row r="864" spans="1:14" x14ac:dyDescent="0.2">
      <c r="A864" s="57" t="s">
        <v>7380</v>
      </c>
      <c r="B864" s="57" t="s">
        <v>8904</v>
      </c>
      <c r="C864" s="56" t="s">
        <v>3187</v>
      </c>
      <c r="D864" s="56" t="e">
        <f>INDEX(pet_services_county!$A$2:$A$3603,MATCH(A864,pet_services_county!$B$2:$B$3603,0))</f>
        <v>#N/A</v>
      </c>
      <c r="E864" s="61">
        <v>2648</v>
      </c>
      <c r="F864" s="47">
        <f>VLOOKUP(C864, state_pop!$A$2:$B$52, 2, 0)</f>
        <v>2913314</v>
      </c>
      <c r="G864" s="33">
        <f t="shared" si="24"/>
        <v>9.089305169302039E-4</v>
      </c>
      <c r="H864" s="33">
        <f>VLOOKUP(C864, pet_household_state!$A$3:$D$53, 3, 0)</f>
        <v>62.8</v>
      </c>
      <c r="I864" s="33">
        <f>VLOOKUP(C864, pet_household_state!$A$3:$D$53, 4, 0)</f>
        <v>714</v>
      </c>
      <c r="J864" s="33">
        <f t="shared" si="25"/>
        <v>0.64897638908816557</v>
      </c>
      <c r="K864" s="11" t="e">
        <f>VLOOKUP(A864, total_pet_services_county!$A$2:$E$1875,2,0)</f>
        <v>#N/A</v>
      </c>
      <c r="L864" s="11" t="e">
        <f>VLOOKUP(A864,  total_pet_services_county!$A$2:$E$1875, 3, 0)</f>
        <v>#N/A</v>
      </c>
      <c r="M864" s="11" t="e">
        <f>VLOOKUP(A864, total_pet_services_county!$A$2:$E$1875, 4, 0)</f>
        <v>#N/A</v>
      </c>
      <c r="N864" s="11" t="e">
        <f>VLOOKUP(A864, total_pet_services_county!$A$2:$E$1875, 5, 0)</f>
        <v>#N/A</v>
      </c>
    </row>
    <row r="865" spans="1:14" x14ac:dyDescent="0.2">
      <c r="A865" s="57" t="s">
        <v>7381</v>
      </c>
      <c r="B865" s="57" t="s">
        <v>8905</v>
      </c>
      <c r="C865" s="56" t="s">
        <v>3187</v>
      </c>
      <c r="D865" s="56" t="e">
        <f>INDEX(pet_services_county!$A$2:$A$3603,MATCH(A865,pet_services_county!$B$2:$B$3603,0))</f>
        <v>#N/A</v>
      </c>
      <c r="E865" s="61">
        <v>3250</v>
      </c>
      <c r="F865" s="47">
        <f>VLOOKUP(C865, state_pop!$A$2:$B$52, 2, 0)</f>
        <v>2913314</v>
      </c>
      <c r="G865" s="33">
        <f t="shared" ref="G865:G928" si="26">E865/F865</f>
        <v>1.1155680438153937E-3</v>
      </c>
      <c r="H865" s="33">
        <f>VLOOKUP(C865, pet_household_state!$A$3:$D$53, 3, 0)</f>
        <v>62.8</v>
      </c>
      <c r="I865" s="33">
        <f>VLOOKUP(C865, pet_household_state!$A$3:$D$53, 4, 0)</f>
        <v>714</v>
      </c>
      <c r="J865" s="33">
        <f t="shared" ref="J865:J928" si="27">G865*I865</f>
        <v>0.79651558328419114</v>
      </c>
      <c r="K865" s="11" t="e">
        <f>VLOOKUP(A865, total_pet_services_county!$A$2:$E$1875,2,0)</f>
        <v>#N/A</v>
      </c>
      <c r="L865" s="11" t="e">
        <f>VLOOKUP(A865,  total_pet_services_county!$A$2:$E$1875, 3, 0)</f>
        <v>#N/A</v>
      </c>
      <c r="M865" s="11" t="e">
        <f>VLOOKUP(A865, total_pet_services_county!$A$2:$E$1875, 4, 0)</f>
        <v>#N/A</v>
      </c>
      <c r="N865" s="11" t="e">
        <f>VLOOKUP(A865, total_pet_services_county!$A$2:$E$1875, 5, 0)</f>
        <v>#N/A</v>
      </c>
    </row>
    <row r="866" spans="1:14" x14ac:dyDescent="0.2">
      <c r="A866" s="57" t="s">
        <v>4345</v>
      </c>
      <c r="B866" s="57" t="s">
        <v>8317</v>
      </c>
      <c r="C866" s="56" t="s">
        <v>3187</v>
      </c>
      <c r="D866" s="56" t="str">
        <f>INDEX(pet_services_county!$A$2:$A$3603,MATCH(A866,pet_services_county!$B$2:$B$3603,0))</f>
        <v>0500000US20021</v>
      </c>
      <c r="E866" s="61">
        <v>19939</v>
      </c>
      <c r="F866" s="47">
        <f>VLOOKUP(C866, state_pop!$A$2:$B$52, 2, 0)</f>
        <v>2913314</v>
      </c>
      <c r="G866" s="33">
        <f t="shared" si="26"/>
        <v>6.8440957617338883E-3</v>
      </c>
      <c r="H866" s="33">
        <f>VLOOKUP(C866, pet_household_state!$A$3:$D$53, 3, 0)</f>
        <v>62.8</v>
      </c>
      <c r="I866" s="33">
        <f>VLOOKUP(C866, pet_household_state!$A$3:$D$53, 4, 0)</f>
        <v>714</v>
      </c>
      <c r="J866" s="33">
        <f t="shared" si="27"/>
        <v>4.8866843738779959</v>
      </c>
      <c r="K866" s="11">
        <f>VLOOKUP(A866, total_pet_services_county!$A$2:$E$1875,2,0)</f>
        <v>3</v>
      </c>
      <c r="L866" s="11">
        <f>VLOOKUP(A866,  total_pet_services_county!$A$2:$E$1875, 3, 0)</f>
        <v>390</v>
      </c>
      <c r="M866" s="11">
        <f>VLOOKUP(A866, total_pet_services_county!$A$2:$E$1875, 4, 0)</f>
        <v>105</v>
      </c>
      <c r="N866" s="11">
        <f>VLOOKUP(A866, total_pet_services_county!$A$2:$E$1875, 5, 0)</f>
        <v>16</v>
      </c>
    </row>
    <row r="867" spans="1:14" x14ac:dyDescent="0.2">
      <c r="A867" s="57" t="s">
        <v>7382</v>
      </c>
      <c r="B867" s="57" t="s">
        <v>8512</v>
      </c>
      <c r="C867" s="56" t="s">
        <v>3187</v>
      </c>
      <c r="D867" s="56" t="e">
        <f>INDEX(pet_services_county!$A$2:$A$3603,MATCH(A867,pet_services_county!$B$2:$B$3603,0))</f>
        <v>#N/A</v>
      </c>
      <c r="E867" s="61">
        <v>2657</v>
      </c>
      <c r="F867" s="47">
        <f>VLOOKUP(C867, state_pop!$A$2:$B$52, 2, 0)</f>
        <v>2913314</v>
      </c>
      <c r="G867" s="33">
        <f t="shared" si="26"/>
        <v>9.1201978228230807E-4</v>
      </c>
      <c r="H867" s="33">
        <f>VLOOKUP(C867, pet_household_state!$A$3:$D$53, 3, 0)</f>
        <v>62.8</v>
      </c>
      <c r="I867" s="33">
        <f>VLOOKUP(C867, pet_household_state!$A$3:$D$53, 4, 0)</f>
        <v>714</v>
      </c>
      <c r="J867" s="33">
        <f t="shared" si="27"/>
        <v>0.65118212454956792</v>
      </c>
      <c r="K867" s="11" t="e">
        <f>VLOOKUP(A867, total_pet_services_county!$A$2:$E$1875,2,0)</f>
        <v>#N/A</v>
      </c>
      <c r="L867" s="11" t="e">
        <f>VLOOKUP(A867,  total_pet_services_county!$A$2:$E$1875, 3, 0)</f>
        <v>#N/A</v>
      </c>
      <c r="M867" s="11" t="e">
        <f>VLOOKUP(A867, total_pet_services_county!$A$2:$E$1875, 4, 0)</f>
        <v>#N/A</v>
      </c>
      <c r="N867" s="11" t="e">
        <f>VLOOKUP(A867, total_pet_services_county!$A$2:$E$1875, 5, 0)</f>
        <v>#N/A</v>
      </c>
    </row>
    <row r="868" spans="1:14" x14ac:dyDescent="0.2">
      <c r="A868" s="57" t="s">
        <v>4347</v>
      </c>
      <c r="B868" s="57" t="s">
        <v>8398</v>
      </c>
      <c r="C868" s="56" t="s">
        <v>3187</v>
      </c>
      <c r="D868" s="56" t="str">
        <f>INDEX(pet_services_county!$A$2:$A$3603,MATCH(A868,pet_services_county!$B$2:$B$3603,0))</f>
        <v>0500000US20025</v>
      </c>
      <c r="E868" s="61">
        <v>1994</v>
      </c>
      <c r="F868" s="47">
        <f>VLOOKUP(C868, state_pop!$A$2:$B$52, 2, 0)</f>
        <v>2913314</v>
      </c>
      <c r="G868" s="33">
        <f t="shared" si="26"/>
        <v>6.8444390134396774E-4</v>
      </c>
      <c r="H868" s="33">
        <f>VLOOKUP(C868, pet_household_state!$A$3:$D$53, 3, 0)</f>
        <v>62.8</v>
      </c>
      <c r="I868" s="33">
        <f>VLOOKUP(C868, pet_household_state!$A$3:$D$53, 4, 0)</f>
        <v>714</v>
      </c>
      <c r="J868" s="33">
        <f t="shared" si="27"/>
        <v>0.48869294555959297</v>
      </c>
      <c r="K868" s="11">
        <f>VLOOKUP(A868, total_pet_services_county!$A$2:$E$1875,2,0)</f>
        <v>3</v>
      </c>
      <c r="L868" s="11">
        <f>VLOOKUP(A868,  total_pet_services_county!$A$2:$E$1875, 3, 0)</f>
        <v>673</v>
      </c>
      <c r="M868" s="11">
        <f>VLOOKUP(A868, total_pet_services_county!$A$2:$E$1875, 4, 0)</f>
        <v>139</v>
      </c>
      <c r="N868" s="11">
        <f>VLOOKUP(A868, total_pet_services_county!$A$2:$E$1875, 5, 0)</f>
        <v>13</v>
      </c>
    </row>
    <row r="869" spans="1:14" x14ac:dyDescent="0.2">
      <c r="A869" s="57" t="s">
        <v>4349</v>
      </c>
      <c r="B869" s="57" t="s">
        <v>8321</v>
      </c>
      <c r="C869" s="56" t="s">
        <v>3187</v>
      </c>
      <c r="D869" s="56" t="str">
        <f>INDEX(pet_services_county!$A$2:$A$3603,MATCH(A869,pet_services_county!$B$2:$B$3603,0))</f>
        <v>0500000US20027</v>
      </c>
      <c r="E869" s="61">
        <v>8002</v>
      </c>
      <c r="F869" s="47">
        <f>VLOOKUP(C869, state_pop!$A$2:$B$52, 2, 0)</f>
        <v>2913314</v>
      </c>
      <c r="G869" s="33">
        <f t="shared" si="26"/>
        <v>2.746700149726394E-3</v>
      </c>
      <c r="H869" s="33">
        <f>VLOOKUP(C869, pet_household_state!$A$3:$D$53, 3, 0)</f>
        <v>62.8</v>
      </c>
      <c r="I869" s="33">
        <f>VLOOKUP(C869, pet_household_state!$A$3:$D$53, 4, 0)</f>
        <v>714</v>
      </c>
      <c r="J869" s="33">
        <f t="shared" si="27"/>
        <v>1.9611439069046452</v>
      </c>
      <c r="K869" s="11">
        <f>VLOOKUP(A869, total_pet_services_county!$A$2:$E$1875,2,0)</f>
        <v>3</v>
      </c>
      <c r="L869" s="11">
        <f>VLOOKUP(A869,  total_pet_services_county!$A$2:$E$1875, 3, 0)</f>
        <v>510</v>
      </c>
      <c r="M869" s="11">
        <f>VLOOKUP(A869, total_pet_services_county!$A$2:$E$1875, 4, 0)</f>
        <v>98</v>
      </c>
      <c r="N869" s="11">
        <f>VLOOKUP(A869, total_pet_services_county!$A$2:$E$1875, 5, 0)</f>
        <v>13</v>
      </c>
    </row>
    <row r="870" spans="1:14" x14ac:dyDescent="0.2">
      <c r="A870" s="57" t="s">
        <v>4351</v>
      </c>
      <c r="B870" s="57" t="s">
        <v>8906</v>
      </c>
      <c r="C870" s="56" t="s">
        <v>3187</v>
      </c>
      <c r="D870" s="56" t="str">
        <f>INDEX(pet_services_county!$A$2:$A$3603,MATCH(A870,pet_services_county!$B$2:$B$3603,0))</f>
        <v>0500000US20029</v>
      </c>
      <c r="E870" s="61">
        <v>8786</v>
      </c>
      <c r="F870" s="47">
        <f>VLOOKUP(C870, state_pop!$A$2:$B$52, 2, 0)</f>
        <v>2913314</v>
      </c>
      <c r="G870" s="33">
        <f t="shared" si="26"/>
        <v>3.0158094870652461E-3</v>
      </c>
      <c r="H870" s="33">
        <f>VLOOKUP(C870, pet_household_state!$A$3:$D$53, 3, 0)</f>
        <v>62.8</v>
      </c>
      <c r="I870" s="33">
        <f>VLOOKUP(C870, pet_household_state!$A$3:$D$53, 4, 0)</f>
        <v>714</v>
      </c>
      <c r="J870" s="33">
        <f t="shared" si="27"/>
        <v>2.1532879737645856</v>
      </c>
      <c r="K870" s="11">
        <f>VLOOKUP(A870, total_pet_services_county!$A$2:$E$1875,2,0)</f>
        <v>3</v>
      </c>
      <c r="L870" s="11">
        <f>VLOOKUP(A870,  total_pet_services_county!$A$2:$E$1875, 3, 0)</f>
        <v>596</v>
      </c>
      <c r="M870" s="11">
        <f>VLOOKUP(A870, total_pet_services_county!$A$2:$E$1875, 4, 0)</f>
        <v>150</v>
      </c>
      <c r="N870" s="11">
        <f>VLOOKUP(A870, total_pet_services_county!$A$2:$E$1875, 5, 0)</f>
        <v>20</v>
      </c>
    </row>
    <row r="871" spans="1:14" x14ac:dyDescent="0.2">
      <c r="A871" s="57" t="s">
        <v>7383</v>
      </c>
      <c r="B871" s="57" t="s">
        <v>8907</v>
      </c>
      <c r="C871" s="56" t="s">
        <v>3187</v>
      </c>
      <c r="D871" s="56" t="e">
        <f>INDEX(pet_services_county!$A$2:$A$3603,MATCH(A871,pet_services_county!$B$2:$B$3603,0))</f>
        <v>#N/A</v>
      </c>
      <c r="E871" s="61">
        <v>8179</v>
      </c>
      <c r="F871" s="47">
        <f>VLOOKUP(C871, state_pop!$A$2:$B$52, 2, 0)</f>
        <v>2913314</v>
      </c>
      <c r="G871" s="33">
        <f t="shared" si="26"/>
        <v>2.8074557016511095E-3</v>
      </c>
      <c r="H871" s="33">
        <f>VLOOKUP(C871, pet_household_state!$A$3:$D$53, 3, 0)</f>
        <v>62.8</v>
      </c>
      <c r="I871" s="33">
        <f>VLOOKUP(C871, pet_household_state!$A$3:$D$53, 4, 0)</f>
        <v>714</v>
      </c>
      <c r="J871" s="33">
        <f t="shared" si="27"/>
        <v>2.0045233709788923</v>
      </c>
      <c r="K871" s="11" t="e">
        <f>VLOOKUP(A871, total_pet_services_county!$A$2:$E$1875,2,0)</f>
        <v>#N/A</v>
      </c>
      <c r="L871" s="11" t="e">
        <f>VLOOKUP(A871,  total_pet_services_county!$A$2:$E$1875, 3, 0)</f>
        <v>#N/A</v>
      </c>
      <c r="M871" s="11" t="e">
        <f>VLOOKUP(A871, total_pet_services_county!$A$2:$E$1875, 4, 0)</f>
        <v>#N/A</v>
      </c>
      <c r="N871" s="11" t="e">
        <f>VLOOKUP(A871, total_pet_services_county!$A$2:$E$1875, 5, 0)</f>
        <v>#N/A</v>
      </c>
    </row>
    <row r="872" spans="1:14" x14ac:dyDescent="0.2">
      <c r="A872" s="57" t="s">
        <v>7384</v>
      </c>
      <c r="B872" s="57" t="s">
        <v>8908</v>
      </c>
      <c r="C872" s="56" t="s">
        <v>3187</v>
      </c>
      <c r="D872" s="56" t="e">
        <f>INDEX(pet_services_county!$A$2:$A$3603,MATCH(A872,pet_services_county!$B$2:$B$3603,0))</f>
        <v>#N/A</v>
      </c>
      <c r="E872" s="61">
        <v>1700</v>
      </c>
      <c r="F872" s="47">
        <f>VLOOKUP(C872, state_pop!$A$2:$B$52, 2, 0)</f>
        <v>2913314</v>
      </c>
      <c r="G872" s="33">
        <f t="shared" si="26"/>
        <v>5.8352789984189829E-4</v>
      </c>
      <c r="H872" s="33">
        <f>VLOOKUP(C872, pet_household_state!$A$3:$D$53, 3, 0)</f>
        <v>62.8</v>
      </c>
      <c r="I872" s="33">
        <f>VLOOKUP(C872, pet_household_state!$A$3:$D$53, 4, 0)</f>
        <v>714</v>
      </c>
      <c r="J872" s="33">
        <f t="shared" si="27"/>
        <v>0.41663892048711537</v>
      </c>
      <c r="K872" s="11" t="e">
        <f>VLOOKUP(A872, total_pet_services_county!$A$2:$E$1875,2,0)</f>
        <v>#N/A</v>
      </c>
      <c r="L872" s="11" t="e">
        <f>VLOOKUP(A872,  total_pet_services_county!$A$2:$E$1875, 3, 0)</f>
        <v>#N/A</v>
      </c>
      <c r="M872" s="11" t="e">
        <f>VLOOKUP(A872, total_pet_services_county!$A$2:$E$1875, 4, 0)</f>
        <v>#N/A</v>
      </c>
      <c r="N872" s="11" t="e">
        <f>VLOOKUP(A872, total_pet_services_county!$A$2:$E$1875, 5, 0)</f>
        <v>#N/A</v>
      </c>
    </row>
    <row r="873" spans="1:14" x14ac:dyDescent="0.2">
      <c r="A873" s="57" t="s">
        <v>4353</v>
      </c>
      <c r="B873" s="57" t="s">
        <v>8909</v>
      </c>
      <c r="C873" s="56" t="s">
        <v>3187</v>
      </c>
      <c r="D873" s="56" t="str">
        <f>INDEX(pet_services_county!$A$2:$A$3603,MATCH(A873,pet_services_county!$B$2:$B$3603,0))</f>
        <v>0500000US20035</v>
      </c>
      <c r="E873" s="61">
        <v>34908</v>
      </c>
      <c r="F873" s="47">
        <f>VLOOKUP(C873, state_pop!$A$2:$B$52, 2, 0)</f>
        <v>2913314</v>
      </c>
      <c r="G873" s="33">
        <f t="shared" si="26"/>
        <v>1.1982230545694696E-2</v>
      </c>
      <c r="H873" s="33">
        <f>VLOOKUP(C873, pet_household_state!$A$3:$D$53, 3, 0)</f>
        <v>62.8</v>
      </c>
      <c r="I873" s="33">
        <f>VLOOKUP(C873, pet_household_state!$A$3:$D$53, 4, 0)</f>
        <v>714</v>
      </c>
      <c r="J873" s="33">
        <f t="shared" si="27"/>
        <v>8.5553126096260126</v>
      </c>
      <c r="K873" s="11">
        <f>VLOOKUP(A873, total_pet_services_county!$A$2:$E$1875,2,0)</f>
        <v>6</v>
      </c>
      <c r="L873" s="11">
        <f>VLOOKUP(A873,  total_pet_services_county!$A$2:$E$1875, 3, 0)</f>
        <v>1019</v>
      </c>
      <c r="M873" s="11">
        <f>VLOOKUP(A873, total_pet_services_county!$A$2:$E$1875, 4, 0)</f>
        <v>234</v>
      </c>
      <c r="N873" s="11">
        <f>VLOOKUP(A873, total_pet_services_county!$A$2:$E$1875, 5, 0)</f>
        <v>46</v>
      </c>
    </row>
    <row r="874" spans="1:14" x14ac:dyDescent="0.2">
      <c r="A874" s="57" t="s">
        <v>4355</v>
      </c>
      <c r="B874" s="57" t="s">
        <v>8403</v>
      </c>
      <c r="C874" s="56" t="s">
        <v>3187</v>
      </c>
      <c r="D874" s="56" t="str">
        <f>INDEX(pet_services_county!$A$2:$A$3603,MATCH(A874,pet_services_county!$B$2:$B$3603,0))</f>
        <v>0500000US20037</v>
      </c>
      <c r="E874" s="61">
        <v>38818</v>
      </c>
      <c r="F874" s="47">
        <f>VLOOKUP(C874, state_pop!$A$2:$B$52, 2, 0)</f>
        <v>2913314</v>
      </c>
      <c r="G874" s="33">
        <f t="shared" si="26"/>
        <v>1.3324344715331064E-2</v>
      </c>
      <c r="H874" s="33">
        <f>VLOOKUP(C874, pet_household_state!$A$3:$D$53, 3, 0)</f>
        <v>62.8</v>
      </c>
      <c r="I874" s="33">
        <f>VLOOKUP(C874, pet_household_state!$A$3:$D$53, 4, 0)</f>
        <v>714</v>
      </c>
      <c r="J874" s="33">
        <f t="shared" si="27"/>
        <v>9.51358212674638</v>
      </c>
      <c r="K874" s="11">
        <f>VLOOKUP(A874, total_pet_services_county!$A$2:$E$1875,2,0)</f>
        <v>7</v>
      </c>
      <c r="L874" s="11">
        <f>VLOOKUP(A874,  total_pet_services_county!$A$2:$E$1875, 3, 0)</f>
        <v>1289</v>
      </c>
      <c r="M874" s="11">
        <f>VLOOKUP(A874, total_pet_services_county!$A$2:$E$1875, 4, 0)</f>
        <v>278</v>
      </c>
      <c r="N874" s="11">
        <f>VLOOKUP(A874, total_pet_services_county!$A$2:$E$1875, 5, 0)</f>
        <v>53</v>
      </c>
    </row>
    <row r="875" spans="1:14" x14ac:dyDescent="0.2">
      <c r="A875" s="57" t="s">
        <v>7385</v>
      </c>
      <c r="B875" s="57" t="s">
        <v>8649</v>
      </c>
      <c r="C875" s="56" t="s">
        <v>3187</v>
      </c>
      <c r="D875" s="56" t="e">
        <f>INDEX(pet_services_county!$A$2:$A$3603,MATCH(A875,pet_services_county!$B$2:$B$3603,0))</f>
        <v>#N/A</v>
      </c>
      <c r="E875" s="61">
        <v>2827</v>
      </c>
      <c r="F875" s="47">
        <f>VLOOKUP(C875, state_pop!$A$2:$B$52, 2, 0)</f>
        <v>2913314</v>
      </c>
      <c r="G875" s="33">
        <f t="shared" si="26"/>
        <v>9.7037257226649791E-4</v>
      </c>
      <c r="H875" s="33">
        <f>VLOOKUP(C875, pet_household_state!$A$3:$D$53, 3, 0)</f>
        <v>62.8</v>
      </c>
      <c r="I875" s="33">
        <f>VLOOKUP(C875, pet_household_state!$A$3:$D$53, 4, 0)</f>
        <v>714</v>
      </c>
      <c r="J875" s="33">
        <f t="shared" si="27"/>
        <v>0.69284601659827949</v>
      </c>
      <c r="K875" s="11" t="e">
        <f>VLOOKUP(A875, total_pet_services_county!$A$2:$E$1875,2,0)</f>
        <v>#N/A</v>
      </c>
      <c r="L875" s="11" t="e">
        <f>VLOOKUP(A875,  total_pet_services_county!$A$2:$E$1875, 3, 0)</f>
        <v>#N/A</v>
      </c>
      <c r="M875" s="11" t="e">
        <f>VLOOKUP(A875, total_pet_services_county!$A$2:$E$1875, 4, 0)</f>
        <v>#N/A</v>
      </c>
      <c r="N875" s="11" t="e">
        <f>VLOOKUP(A875, total_pet_services_county!$A$2:$E$1875, 5, 0)</f>
        <v>#N/A</v>
      </c>
    </row>
    <row r="876" spans="1:14" x14ac:dyDescent="0.2">
      <c r="A876" s="57" t="s">
        <v>4357</v>
      </c>
      <c r="B876" s="57" t="s">
        <v>8867</v>
      </c>
      <c r="C876" s="56" t="s">
        <v>3187</v>
      </c>
      <c r="D876" s="56" t="str">
        <f>INDEX(pet_services_county!$A$2:$A$3603,MATCH(A876,pet_services_county!$B$2:$B$3603,0))</f>
        <v>0500000US20041</v>
      </c>
      <c r="E876" s="61">
        <v>18466</v>
      </c>
      <c r="F876" s="47">
        <f>VLOOKUP(C876, state_pop!$A$2:$B$52, 2, 0)</f>
        <v>2913314</v>
      </c>
      <c r="G876" s="33">
        <f t="shared" si="26"/>
        <v>6.3384859991061724E-3</v>
      </c>
      <c r="H876" s="33">
        <f>VLOOKUP(C876, pet_household_state!$A$3:$D$53, 3, 0)</f>
        <v>62.8</v>
      </c>
      <c r="I876" s="33">
        <f>VLOOKUP(C876, pet_household_state!$A$3:$D$53, 4, 0)</f>
        <v>714</v>
      </c>
      <c r="J876" s="33">
        <f t="shared" si="27"/>
        <v>4.5256790033618071</v>
      </c>
      <c r="K876" s="11">
        <f>VLOOKUP(A876, total_pet_services_county!$A$2:$E$1875,2,0)</f>
        <v>7</v>
      </c>
      <c r="L876" s="11">
        <f>VLOOKUP(A876,  total_pet_services_county!$A$2:$E$1875, 3, 0)</f>
        <v>2194</v>
      </c>
      <c r="M876" s="11">
        <f>VLOOKUP(A876, total_pet_services_county!$A$2:$E$1875, 4, 0)</f>
        <v>480</v>
      </c>
      <c r="N876" s="11">
        <f>VLOOKUP(A876, total_pet_services_county!$A$2:$E$1875, 5, 0)</f>
        <v>67</v>
      </c>
    </row>
    <row r="877" spans="1:14" x14ac:dyDescent="0.2">
      <c r="A877" s="57" t="s">
        <v>7386</v>
      </c>
      <c r="B877" s="57" t="s">
        <v>8910</v>
      </c>
      <c r="C877" s="56" t="s">
        <v>3187</v>
      </c>
      <c r="D877" s="56" t="e">
        <f>INDEX(pet_services_county!$A$2:$A$3603,MATCH(A877,pet_services_county!$B$2:$B$3603,0))</f>
        <v>#N/A</v>
      </c>
      <c r="E877" s="61">
        <v>7600</v>
      </c>
      <c r="F877" s="47">
        <f>VLOOKUP(C877, state_pop!$A$2:$B$52, 2, 0)</f>
        <v>2913314</v>
      </c>
      <c r="G877" s="33">
        <f t="shared" si="26"/>
        <v>2.6087129639990746E-3</v>
      </c>
      <c r="H877" s="33">
        <f>VLOOKUP(C877, pet_household_state!$A$3:$D$53, 3, 0)</f>
        <v>62.8</v>
      </c>
      <c r="I877" s="33">
        <f>VLOOKUP(C877, pet_household_state!$A$3:$D$53, 4, 0)</f>
        <v>714</v>
      </c>
      <c r="J877" s="33">
        <f t="shared" si="27"/>
        <v>1.8626210562953394</v>
      </c>
      <c r="K877" s="11" t="e">
        <f>VLOOKUP(A877, total_pet_services_county!$A$2:$E$1875,2,0)</f>
        <v>#N/A</v>
      </c>
      <c r="L877" s="11" t="e">
        <f>VLOOKUP(A877,  total_pet_services_county!$A$2:$E$1875, 3, 0)</f>
        <v>#N/A</v>
      </c>
      <c r="M877" s="11" t="e">
        <f>VLOOKUP(A877, total_pet_services_county!$A$2:$E$1875, 4, 0)</f>
        <v>#N/A</v>
      </c>
      <c r="N877" s="11" t="e">
        <f>VLOOKUP(A877, total_pet_services_county!$A$2:$E$1875, 5, 0)</f>
        <v>#N/A</v>
      </c>
    </row>
    <row r="878" spans="1:14" x14ac:dyDescent="0.2">
      <c r="A878" s="57" t="s">
        <v>4359</v>
      </c>
      <c r="B878" s="57" t="s">
        <v>8521</v>
      </c>
      <c r="C878" s="56" t="s">
        <v>3187</v>
      </c>
      <c r="D878" s="56" t="str">
        <f>INDEX(pet_services_county!$A$2:$A$3603,MATCH(A878,pet_services_county!$B$2:$B$3603,0))</f>
        <v>0500000US20045</v>
      </c>
      <c r="E878" s="61">
        <v>122259</v>
      </c>
      <c r="F878" s="47">
        <f>VLOOKUP(C878, state_pop!$A$2:$B$52, 2, 0)</f>
        <v>2913314</v>
      </c>
      <c r="G878" s="33">
        <f t="shared" si="26"/>
        <v>4.1965610298100378E-2</v>
      </c>
      <c r="H878" s="33">
        <f>VLOOKUP(C878, pet_household_state!$A$3:$D$53, 3, 0)</f>
        <v>62.8</v>
      </c>
      <c r="I878" s="33">
        <f>VLOOKUP(C878, pet_household_state!$A$3:$D$53, 4, 0)</f>
        <v>714</v>
      </c>
      <c r="J878" s="33">
        <f t="shared" si="27"/>
        <v>29.963445752843668</v>
      </c>
      <c r="K878" s="11">
        <f>VLOOKUP(A878, total_pet_services_county!$A$2:$E$1875,2,0)</f>
        <v>31</v>
      </c>
      <c r="L878" s="11">
        <f>VLOOKUP(A878,  total_pet_services_county!$A$2:$E$1875, 3, 0)</f>
        <v>9345</v>
      </c>
      <c r="M878" s="11">
        <f>VLOOKUP(A878, total_pet_services_county!$A$2:$E$1875, 4, 0)</f>
        <v>2078</v>
      </c>
      <c r="N878" s="11">
        <f>VLOOKUP(A878, total_pet_services_county!$A$2:$E$1875, 5, 0)</f>
        <v>361</v>
      </c>
    </row>
    <row r="879" spans="1:14" x14ac:dyDescent="0.2">
      <c r="A879" s="57" t="s">
        <v>7387</v>
      </c>
      <c r="B879" s="57" t="s">
        <v>8772</v>
      </c>
      <c r="C879" s="56" t="s">
        <v>3187</v>
      </c>
      <c r="D879" s="56" t="e">
        <f>INDEX(pet_services_county!$A$2:$A$3603,MATCH(A879,pet_services_county!$B$2:$B$3603,0))</f>
        <v>#N/A</v>
      </c>
      <c r="E879" s="61">
        <v>2798</v>
      </c>
      <c r="F879" s="47">
        <f>VLOOKUP(C879, state_pop!$A$2:$B$52, 2, 0)</f>
        <v>2913314</v>
      </c>
      <c r="G879" s="33">
        <f t="shared" si="26"/>
        <v>9.6041827279860672E-4</v>
      </c>
      <c r="H879" s="33">
        <f>VLOOKUP(C879, pet_household_state!$A$3:$D$53, 3, 0)</f>
        <v>62.8</v>
      </c>
      <c r="I879" s="33">
        <f>VLOOKUP(C879, pet_household_state!$A$3:$D$53, 4, 0)</f>
        <v>714</v>
      </c>
      <c r="J879" s="33">
        <f t="shared" si="27"/>
        <v>0.68573864677820517</v>
      </c>
      <c r="K879" s="11" t="e">
        <f>VLOOKUP(A879, total_pet_services_county!$A$2:$E$1875,2,0)</f>
        <v>#N/A</v>
      </c>
      <c r="L879" s="11" t="e">
        <f>VLOOKUP(A879,  total_pet_services_county!$A$2:$E$1875, 3, 0)</f>
        <v>#N/A</v>
      </c>
      <c r="M879" s="11" t="e">
        <f>VLOOKUP(A879, total_pet_services_county!$A$2:$E$1875, 4, 0)</f>
        <v>#N/A</v>
      </c>
      <c r="N879" s="11" t="e">
        <f>VLOOKUP(A879, total_pet_services_county!$A$2:$E$1875, 5, 0)</f>
        <v>#N/A</v>
      </c>
    </row>
    <row r="880" spans="1:14" x14ac:dyDescent="0.2">
      <c r="A880" s="57" t="s">
        <v>4361</v>
      </c>
      <c r="B880" s="57" t="s">
        <v>8911</v>
      </c>
      <c r="C880" s="56" t="s">
        <v>3187</v>
      </c>
      <c r="D880" s="56" t="str">
        <f>INDEX(pet_services_county!$A$2:$A$3603,MATCH(A880,pet_services_county!$B$2:$B$3603,0))</f>
        <v>0500000US20049</v>
      </c>
      <c r="E880" s="61">
        <v>2530</v>
      </c>
      <c r="F880" s="47">
        <f>VLOOKUP(C880, state_pop!$A$2:$B$52, 2, 0)</f>
        <v>2913314</v>
      </c>
      <c r="G880" s="33">
        <f t="shared" si="26"/>
        <v>8.6842681564706036E-4</v>
      </c>
      <c r="H880" s="33">
        <f>VLOOKUP(C880, pet_household_state!$A$3:$D$53, 3, 0)</f>
        <v>62.8</v>
      </c>
      <c r="I880" s="33">
        <f>VLOOKUP(C880, pet_household_state!$A$3:$D$53, 4, 0)</f>
        <v>714</v>
      </c>
      <c r="J880" s="33">
        <f t="shared" si="27"/>
        <v>0.62005674637200114</v>
      </c>
      <c r="K880" s="11">
        <f>VLOOKUP(A880, total_pet_services_county!$A$2:$E$1875,2,0)</f>
        <v>3</v>
      </c>
      <c r="L880" s="11">
        <f>VLOOKUP(A880,  total_pet_services_county!$A$2:$E$1875, 3, 0)</f>
        <v>160</v>
      </c>
      <c r="M880" s="11">
        <f>VLOOKUP(A880, total_pet_services_county!$A$2:$E$1875, 4, 0)</f>
        <v>37</v>
      </c>
      <c r="N880" s="11">
        <f>VLOOKUP(A880, total_pet_services_county!$A$2:$E$1875, 5, 0)</f>
        <v>6</v>
      </c>
    </row>
    <row r="881" spans="1:14" x14ac:dyDescent="0.2">
      <c r="A881" s="57" t="s">
        <v>4363</v>
      </c>
      <c r="B881" s="57" t="s">
        <v>8912</v>
      </c>
      <c r="C881" s="56" t="s">
        <v>3187</v>
      </c>
      <c r="D881" s="56" t="str">
        <f>INDEX(pet_services_county!$A$2:$A$3603,MATCH(A881,pet_services_county!$B$2:$B$3603,0))</f>
        <v>0500000US20051</v>
      </c>
      <c r="E881" s="61">
        <v>28553</v>
      </c>
      <c r="F881" s="47">
        <f>VLOOKUP(C881, state_pop!$A$2:$B$52, 2, 0)</f>
        <v>2913314</v>
      </c>
      <c r="G881" s="33">
        <f t="shared" si="26"/>
        <v>9.8008659554033647E-3</v>
      </c>
      <c r="H881" s="33">
        <f>VLOOKUP(C881, pet_household_state!$A$3:$D$53, 3, 0)</f>
        <v>62.8</v>
      </c>
      <c r="I881" s="33">
        <f>VLOOKUP(C881, pet_household_state!$A$3:$D$53, 4, 0)</f>
        <v>714</v>
      </c>
      <c r="J881" s="33">
        <f t="shared" si="27"/>
        <v>6.9978182921580023</v>
      </c>
      <c r="K881" s="11">
        <f>VLOOKUP(A881, total_pet_services_county!$A$2:$E$1875,2,0)</f>
        <v>5</v>
      </c>
      <c r="L881" s="11">
        <f>VLOOKUP(A881,  total_pet_services_county!$A$2:$E$1875, 3, 0)</f>
        <v>1367</v>
      </c>
      <c r="M881" s="11">
        <f>VLOOKUP(A881, total_pet_services_county!$A$2:$E$1875, 4, 0)</f>
        <v>280</v>
      </c>
      <c r="N881" s="11">
        <f>VLOOKUP(A881, total_pet_services_county!$A$2:$E$1875, 5, 0)</f>
        <v>50</v>
      </c>
    </row>
    <row r="882" spans="1:14" x14ac:dyDescent="0.2">
      <c r="A882" s="57" t="s">
        <v>7388</v>
      </c>
      <c r="B882" s="57" t="s">
        <v>8913</v>
      </c>
      <c r="C882" s="56" t="s">
        <v>3187</v>
      </c>
      <c r="D882" s="56" t="e">
        <f>INDEX(pet_services_county!$A$2:$A$3603,MATCH(A882,pet_services_county!$B$2:$B$3603,0))</f>
        <v>#N/A</v>
      </c>
      <c r="E882" s="61">
        <v>6102</v>
      </c>
      <c r="F882" s="47">
        <f>VLOOKUP(C882, state_pop!$A$2:$B$52, 2, 0)</f>
        <v>2913314</v>
      </c>
      <c r="G882" s="33">
        <f t="shared" si="26"/>
        <v>2.0945219087266254E-3</v>
      </c>
      <c r="H882" s="33">
        <f>VLOOKUP(C882, pet_household_state!$A$3:$D$53, 3, 0)</f>
        <v>62.8</v>
      </c>
      <c r="I882" s="33">
        <f>VLOOKUP(C882, pet_household_state!$A$3:$D$53, 4, 0)</f>
        <v>714</v>
      </c>
      <c r="J882" s="33">
        <f t="shared" si="27"/>
        <v>1.4954886428308105</v>
      </c>
      <c r="K882" s="11" t="e">
        <f>VLOOKUP(A882, total_pet_services_county!$A$2:$E$1875,2,0)</f>
        <v>#N/A</v>
      </c>
      <c r="L882" s="11" t="e">
        <f>VLOOKUP(A882,  total_pet_services_county!$A$2:$E$1875, 3, 0)</f>
        <v>#N/A</v>
      </c>
      <c r="M882" s="11" t="e">
        <f>VLOOKUP(A882, total_pet_services_county!$A$2:$E$1875, 4, 0)</f>
        <v>#N/A</v>
      </c>
      <c r="N882" s="11" t="e">
        <f>VLOOKUP(A882, total_pet_services_county!$A$2:$E$1875, 5, 0)</f>
        <v>#N/A</v>
      </c>
    </row>
    <row r="883" spans="1:14" x14ac:dyDescent="0.2">
      <c r="A883" s="57" t="s">
        <v>4365</v>
      </c>
      <c r="B883" s="57" t="s">
        <v>8914</v>
      </c>
      <c r="C883" s="56" t="s">
        <v>3187</v>
      </c>
      <c r="D883" s="56" t="str">
        <f>INDEX(pet_services_county!$A$2:$A$3603,MATCH(A883,pet_services_county!$B$2:$B$3603,0))</f>
        <v>0500000US20055</v>
      </c>
      <c r="E883" s="61">
        <v>36467</v>
      </c>
      <c r="F883" s="47">
        <f>VLOOKUP(C883, state_pop!$A$2:$B$52, 2, 0)</f>
        <v>2913314</v>
      </c>
      <c r="G883" s="33">
        <f t="shared" si="26"/>
        <v>1.2517359955020296E-2</v>
      </c>
      <c r="H883" s="33">
        <f>VLOOKUP(C883, pet_household_state!$A$3:$D$53, 3, 0)</f>
        <v>62.8</v>
      </c>
      <c r="I883" s="33">
        <f>VLOOKUP(C883, pet_household_state!$A$3:$D$53, 4, 0)</f>
        <v>714</v>
      </c>
      <c r="J883" s="33">
        <f t="shared" si="27"/>
        <v>8.9373950078844917</v>
      </c>
      <c r="K883" s="11">
        <f>VLOOKUP(A883, total_pet_services_county!$A$2:$E$1875,2,0)</f>
        <v>3</v>
      </c>
      <c r="L883" s="11">
        <f>VLOOKUP(A883,  total_pet_services_county!$A$2:$E$1875, 3, 0)</f>
        <v>820</v>
      </c>
      <c r="M883" s="11">
        <f>VLOOKUP(A883, total_pet_services_county!$A$2:$E$1875, 4, 0)</f>
        <v>185</v>
      </c>
      <c r="N883" s="11">
        <f>VLOOKUP(A883, total_pet_services_county!$A$2:$E$1875, 5, 0)</f>
        <v>25</v>
      </c>
    </row>
    <row r="884" spans="1:14" x14ac:dyDescent="0.2">
      <c r="A884" s="57" t="s">
        <v>7389</v>
      </c>
      <c r="B884" s="57" t="s">
        <v>8773</v>
      </c>
      <c r="C884" s="56" t="s">
        <v>3187</v>
      </c>
      <c r="D884" s="56" t="e">
        <f>INDEX(pet_services_county!$A$2:$A$3603,MATCH(A884,pet_services_county!$B$2:$B$3603,0))</f>
        <v>#N/A</v>
      </c>
      <c r="E884" s="61">
        <v>33619</v>
      </c>
      <c r="F884" s="47">
        <f>VLOOKUP(C884, state_pop!$A$2:$B$52, 2, 0)</f>
        <v>2913314</v>
      </c>
      <c r="G884" s="33">
        <f t="shared" si="26"/>
        <v>1.1539779096932223E-2</v>
      </c>
      <c r="H884" s="33">
        <f>VLOOKUP(C884, pet_household_state!$A$3:$D$53, 3, 0)</f>
        <v>62.8</v>
      </c>
      <c r="I884" s="33">
        <f>VLOOKUP(C884, pet_household_state!$A$3:$D$53, 4, 0)</f>
        <v>714</v>
      </c>
      <c r="J884" s="33">
        <f t="shared" si="27"/>
        <v>8.2394022752096063</v>
      </c>
      <c r="K884" s="11" t="e">
        <f>VLOOKUP(A884, total_pet_services_county!$A$2:$E$1875,2,0)</f>
        <v>#N/A</v>
      </c>
      <c r="L884" s="11" t="e">
        <f>VLOOKUP(A884,  total_pet_services_county!$A$2:$E$1875, 3, 0)</f>
        <v>#N/A</v>
      </c>
      <c r="M884" s="11" t="e">
        <f>VLOOKUP(A884, total_pet_services_county!$A$2:$E$1875, 4, 0)</f>
        <v>#N/A</v>
      </c>
      <c r="N884" s="11" t="e">
        <f>VLOOKUP(A884, total_pet_services_county!$A$2:$E$1875, 5, 0)</f>
        <v>#N/A</v>
      </c>
    </row>
    <row r="885" spans="1:14" x14ac:dyDescent="0.2">
      <c r="A885" s="57" t="s">
        <v>4367</v>
      </c>
      <c r="B885" s="57" t="s">
        <v>8337</v>
      </c>
      <c r="C885" s="56" t="s">
        <v>3187</v>
      </c>
      <c r="D885" s="56" t="str">
        <f>INDEX(pet_services_county!$A$2:$A$3603,MATCH(A885,pet_services_county!$B$2:$B$3603,0))</f>
        <v>0500000US20059</v>
      </c>
      <c r="E885" s="61">
        <v>25544</v>
      </c>
      <c r="F885" s="47">
        <f>VLOOKUP(C885, state_pop!$A$2:$B$52, 2, 0)</f>
        <v>2913314</v>
      </c>
      <c r="G885" s="33">
        <f t="shared" si="26"/>
        <v>8.7680215726832055E-3</v>
      </c>
      <c r="H885" s="33">
        <f>VLOOKUP(C885, pet_household_state!$A$3:$D$53, 3, 0)</f>
        <v>62.8</v>
      </c>
      <c r="I885" s="33">
        <f>VLOOKUP(C885, pet_household_state!$A$3:$D$53, 4, 0)</f>
        <v>714</v>
      </c>
      <c r="J885" s="33">
        <f t="shared" si="27"/>
        <v>6.2603674028958087</v>
      </c>
      <c r="K885" s="11">
        <f>VLOOKUP(A885, total_pet_services_county!$A$2:$E$1875,2,0)</f>
        <v>3</v>
      </c>
      <c r="L885" s="11">
        <f>VLOOKUP(A885,  total_pet_services_county!$A$2:$E$1875, 3, 0)</f>
        <v>1331</v>
      </c>
      <c r="M885" s="11">
        <f>VLOOKUP(A885, total_pet_services_county!$A$2:$E$1875, 4, 0)</f>
        <v>289</v>
      </c>
      <c r="N885" s="11">
        <f>VLOOKUP(A885, total_pet_services_county!$A$2:$E$1875, 5, 0)</f>
        <v>42</v>
      </c>
    </row>
    <row r="886" spans="1:14" x14ac:dyDescent="0.2">
      <c r="A886" s="57" t="s">
        <v>4369</v>
      </c>
      <c r="B886" s="57" t="s">
        <v>8915</v>
      </c>
      <c r="C886" s="56" t="s">
        <v>3187</v>
      </c>
      <c r="D886" s="56" t="str">
        <f>INDEX(pet_services_county!$A$2:$A$3603,MATCH(A886,pet_services_county!$B$2:$B$3603,0))</f>
        <v>0500000US20061</v>
      </c>
      <c r="E886" s="61">
        <v>31670</v>
      </c>
      <c r="F886" s="47">
        <f>VLOOKUP(C886, state_pop!$A$2:$B$52, 2, 0)</f>
        <v>2913314</v>
      </c>
      <c r="G886" s="33">
        <f t="shared" si="26"/>
        <v>1.0870781522348775E-2</v>
      </c>
      <c r="H886" s="33">
        <f>VLOOKUP(C886, pet_household_state!$A$3:$D$53, 3, 0)</f>
        <v>62.8</v>
      </c>
      <c r="I886" s="33">
        <f>VLOOKUP(C886, pet_household_state!$A$3:$D$53, 4, 0)</f>
        <v>714</v>
      </c>
      <c r="J886" s="33">
        <f t="shared" si="27"/>
        <v>7.7617380069570254</v>
      </c>
      <c r="K886" s="11">
        <f>VLOOKUP(A886, total_pet_services_county!$A$2:$E$1875,2,0)</f>
        <v>5</v>
      </c>
      <c r="L886" s="11">
        <f>VLOOKUP(A886,  total_pet_services_county!$A$2:$E$1875, 3, 0)</f>
        <v>1240</v>
      </c>
      <c r="M886" s="11">
        <f>VLOOKUP(A886, total_pet_services_county!$A$2:$E$1875, 4, 0)</f>
        <v>296</v>
      </c>
      <c r="N886" s="11">
        <f>VLOOKUP(A886, total_pet_services_county!$A$2:$E$1875, 5, 0)</f>
        <v>47</v>
      </c>
    </row>
    <row r="887" spans="1:14" x14ac:dyDescent="0.2">
      <c r="A887" s="57" t="s">
        <v>7390</v>
      </c>
      <c r="B887" s="57" t="s">
        <v>8916</v>
      </c>
      <c r="C887" s="56" t="s">
        <v>3187</v>
      </c>
      <c r="D887" s="56" t="e">
        <f>INDEX(pet_services_county!$A$2:$A$3603,MATCH(A887,pet_services_county!$B$2:$B$3603,0))</f>
        <v>#N/A</v>
      </c>
      <c r="E887" s="61">
        <v>2636</v>
      </c>
      <c r="F887" s="47">
        <f>VLOOKUP(C887, state_pop!$A$2:$B$52, 2, 0)</f>
        <v>2913314</v>
      </c>
      <c r="G887" s="33">
        <f t="shared" si="26"/>
        <v>9.0481149646073162E-4</v>
      </c>
      <c r="H887" s="33">
        <f>VLOOKUP(C887, pet_household_state!$A$3:$D$53, 3, 0)</f>
        <v>62.8</v>
      </c>
      <c r="I887" s="33">
        <f>VLOOKUP(C887, pet_household_state!$A$3:$D$53, 4, 0)</f>
        <v>714</v>
      </c>
      <c r="J887" s="33">
        <f t="shared" si="27"/>
        <v>0.64603540847296237</v>
      </c>
      <c r="K887" s="11" t="e">
        <f>VLOOKUP(A887, total_pet_services_county!$A$2:$E$1875,2,0)</f>
        <v>#N/A</v>
      </c>
      <c r="L887" s="11" t="e">
        <f>VLOOKUP(A887,  total_pet_services_county!$A$2:$E$1875, 3, 0)</f>
        <v>#N/A</v>
      </c>
      <c r="M887" s="11" t="e">
        <f>VLOOKUP(A887, total_pet_services_county!$A$2:$E$1875, 4, 0)</f>
        <v>#N/A</v>
      </c>
      <c r="N887" s="11" t="e">
        <f>VLOOKUP(A887, total_pet_services_county!$A$2:$E$1875, 5, 0)</f>
        <v>#N/A</v>
      </c>
    </row>
    <row r="888" spans="1:14" x14ac:dyDescent="0.2">
      <c r="A888" s="57" t="s">
        <v>7391</v>
      </c>
      <c r="B888" s="57" t="s">
        <v>8379</v>
      </c>
      <c r="C888" s="56" t="s">
        <v>3187</v>
      </c>
      <c r="D888" s="56" t="e">
        <f>INDEX(pet_services_county!$A$2:$A$3603,MATCH(A888,pet_services_county!$B$2:$B$3603,0))</f>
        <v>#N/A</v>
      </c>
      <c r="E888" s="61">
        <v>2482</v>
      </c>
      <c r="F888" s="47">
        <f>VLOOKUP(C888, state_pop!$A$2:$B$52, 2, 0)</f>
        <v>2913314</v>
      </c>
      <c r="G888" s="33">
        <f t="shared" si="26"/>
        <v>8.5195073376917148E-4</v>
      </c>
      <c r="H888" s="33">
        <f>VLOOKUP(C888, pet_household_state!$A$3:$D$53, 3, 0)</f>
        <v>62.8</v>
      </c>
      <c r="I888" s="33">
        <f>VLOOKUP(C888, pet_household_state!$A$3:$D$53, 4, 0)</f>
        <v>714</v>
      </c>
      <c r="J888" s="33">
        <f t="shared" si="27"/>
        <v>0.60829282391118844</v>
      </c>
      <c r="K888" s="11" t="e">
        <f>VLOOKUP(A888, total_pet_services_county!$A$2:$E$1875,2,0)</f>
        <v>#N/A</v>
      </c>
      <c r="L888" s="11" t="e">
        <f>VLOOKUP(A888,  total_pet_services_county!$A$2:$E$1875, 3, 0)</f>
        <v>#N/A</v>
      </c>
      <c r="M888" s="11" t="e">
        <f>VLOOKUP(A888, total_pet_services_county!$A$2:$E$1875, 4, 0)</f>
        <v>#N/A</v>
      </c>
      <c r="N888" s="11" t="e">
        <f>VLOOKUP(A888, total_pet_services_county!$A$2:$E$1875, 5, 0)</f>
        <v>#N/A</v>
      </c>
    </row>
    <row r="889" spans="1:14" x14ac:dyDescent="0.2">
      <c r="A889" s="57" t="s">
        <v>7392</v>
      </c>
      <c r="B889" s="57" t="s">
        <v>8411</v>
      </c>
      <c r="C889" s="56" t="s">
        <v>3187</v>
      </c>
      <c r="D889" s="56" t="e">
        <f>INDEX(pet_services_county!$A$2:$A$3603,MATCH(A889,pet_services_county!$B$2:$B$3603,0))</f>
        <v>#N/A</v>
      </c>
      <c r="E889" s="61">
        <v>7150</v>
      </c>
      <c r="F889" s="47">
        <f>VLOOKUP(C889, state_pop!$A$2:$B$52, 2, 0)</f>
        <v>2913314</v>
      </c>
      <c r="G889" s="33">
        <f t="shared" si="26"/>
        <v>2.4542496963938661E-3</v>
      </c>
      <c r="H889" s="33">
        <f>VLOOKUP(C889, pet_household_state!$A$3:$D$53, 3, 0)</f>
        <v>62.8</v>
      </c>
      <c r="I889" s="33">
        <f>VLOOKUP(C889, pet_household_state!$A$3:$D$53, 4, 0)</f>
        <v>714</v>
      </c>
      <c r="J889" s="33">
        <f t="shared" si="27"/>
        <v>1.7523342832252204</v>
      </c>
      <c r="K889" s="11" t="e">
        <f>VLOOKUP(A889, total_pet_services_county!$A$2:$E$1875,2,0)</f>
        <v>#N/A</v>
      </c>
      <c r="L889" s="11" t="e">
        <f>VLOOKUP(A889,  total_pet_services_county!$A$2:$E$1875, 3, 0)</f>
        <v>#N/A</v>
      </c>
      <c r="M889" s="11" t="e">
        <f>VLOOKUP(A889, total_pet_services_county!$A$2:$E$1875, 4, 0)</f>
        <v>#N/A</v>
      </c>
      <c r="N889" s="11" t="e">
        <f>VLOOKUP(A889, total_pet_services_county!$A$2:$E$1875, 5, 0)</f>
        <v>#N/A</v>
      </c>
    </row>
    <row r="890" spans="1:14" x14ac:dyDescent="0.2">
      <c r="A890" s="57" t="s">
        <v>7393</v>
      </c>
      <c r="B890" s="57" t="s">
        <v>8917</v>
      </c>
      <c r="C890" s="56" t="s">
        <v>3187</v>
      </c>
      <c r="D890" s="56" t="e">
        <f>INDEX(pet_services_county!$A$2:$A$3603,MATCH(A890,pet_services_county!$B$2:$B$3603,0))</f>
        <v>#N/A</v>
      </c>
      <c r="E890" s="61">
        <v>5988</v>
      </c>
      <c r="F890" s="47">
        <f>VLOOKUP(C890, state_pop!$A$2:$B$52, 2, 0)</f>
        <v>2913314</v>
      </c>
      <c r="G890" s="33">
        <f t="shared" si="26"/>
        <v>2.0553912142666393E-3</v>
      </c>
      <c r="H890" s="33">
        <f>VLOOKUP(C890, pet_household_state!$A$3:$D$53, 3, 0)</f>
        <v>62.8</v>
      </c>
      <c r="I890" s="33">
        <f>VLOOKUP(C890, pet_household_state!$A$3:$D$53, 4, 0)</f>
        <v>714</v>
      </c>
      <c r="J890" s="33">
        <f t="shared" si="27"/>
        <v>1.4675493269863804</v>
      </c>
      <c r="K890" s="11" t="e">
        <f>VLOOKUP(A890, total_pet_services_county!$A$2:$E$1875,2,0)</f>
        <v>#N/A</v>
      </c>
      <c r="L890" s="11" t="e">
        <f>VLOOKUP(A890,  total_pet_services_county!$A$2:$E$1875, 3, 0)</f>
        <v>#N/A</v>
      </c>
      <c r="M890" s="11" t="e">
        <f>VLOOKUP(A890, total_pet_services_county!$A$2:$E$1875, 4, 0)</f>
        <v>#N/A</v>
      </c>
      <c r="N890" s="11" t="e">
        <f>VLOOKUP(A890, total_pet_services_county!$A$2:$E$1875, 5, 0)</f>
        <v>#N/A</v>
      </c>
    </row>
    <row r="891" spans="1:14" x14ac:dyDescent="0.2">
      <c r="A891" s="57" t="s">
        <v>7394</v>
      </c>
      <c r="B891" s="57" t="s">
        <v>8918</v>
      </c>
      <c r="C891" s="56" t="s">
        <v>3187</v>
      </c>
      <c r="D891" s="56" t="e">
        <f>INDEX(pet_services_county!$A$2:$A$3603,MATCH(A891,pet_services_county!$B$2:$B$3603,0))</f>
        <v>#N/A</v>
      </c>
      <c r="E891" s="61">
        <v>1232</v>
      </c>
      <c r="F891" s="47">
        <f>VLOOKUP(C891, state_pop!$A$2:$B$52, 2, 0)</f>
        <v>2913314</v>
      </c>
      <c r="G891" s="33">
        <f t="shared" si="26"/>
        <v>4.2288610153248156E-4</v>
      </c>
      <c r="H891" s="33">
        <f>VLOOKUP(C891, pet_household_state!$A$3:$D$53, 3, 0)</f>
        <v>62.8</v>
      </c>
      <c r="I891" s="33">
        <f>VLOOKUP(C891, pet_household_state!$A$3:$D$53, 4, 0)</f>
        <v>714</v>
      </c>
      <c r="J891" s="33">
        <f t="shared" si="27"/>
        <v>0.30194067649419182</v>
      </c>
      <c r="K891" s="11" t="e">
        <f>VLOOKUP(A891, total_pet_services_county!$A$2:$E$1875,2,0)</f>
        <v>#N/A</v>
      </c>
      <c r="L891" s="11" t="e">
        <f>VLOOKUP(A891,  total_pet_services_county!$A$2:$E$1875, 3, 0)</f>
        <v>#N/A</v>
      </c>
      <c r="M891" s="11" t="e">
        <f>VLOOKUP(A891, total_pet_services_county!$A$2:$E$1875, 4, 0)</f>
        <v>#N/A</v>
      </c>
      <c r="N891" s="11" t="e">
        <f>VLOOKUP(A891, total_pet_services_county!$A$2:$E$1875, 5, 0)</f>
        <v>#N/A</v>
      </c>
    </row>
    <row r="892" spans="1:14" x14ac:dyDescent="0.2">
      <c r="A892" s="57" t="s">
        <v>7395</v>
      </c>
      <c r="B892" s="57" t="s">
        <v>8919</v>
      </c>
      <c r="C892" s="56" t="s">
        <v>3187</v>
      </c>
      <c r="D892" s="56" t="e">
        <f>INDEX(pet_services_county!$A$2:$A$3603,MATCH(A892,pet_services_county!$B$2:$B$3603,0))</f>
        <v>#N/A</v>
      </c>
      <c r="E892" s="61">
        <v>5982</v>
      </c>
      <c r="F892" s="47">
        <f>VLOOKUP(C892, state_pop!$A$2:$B$52, 2, 0)</f>
        <v>2913314</v>
      </c>
      <c r="G892" s="33">
        <f t="shared" si="26"/>
        <v>2.0533317040319033E-3</v>
      </c>
      <c r="H892" s="33">
        <f>VLOOKUP(C892, pet_household_state!$A$3:$D$53, 3, 0)</f>
        <v>62.8</v>
      </c>
      <c r="I892" s="33">
        <f>VLOOKUP(C892, pet_household_state!$A$3:$D$53, 4, 0)</f>
        <v>714</v>
      </c>
      <c r="J892" s="33">
        <f t="shared" si="27"/>
        <v>1.4660788366787789</v>
      </c>
      <c r="K892" s="11" t="e">
        <f>VLOOKUP(A892, total_pet_services_county!$A$2:$E$1875,2,0)</f>
        <v>#N/A</v>
      </c>
      <c r="L892" s="11" t="e">
        <f>VLOOKUP(A892,  total_pet_services_county!$A$2:$E$1875, 3, 0)</f>
        <v>#N/A</v>
      </c>
      <c r="M892" s="11" t="e">
        <f>VLOOKUP(A892, total_pet_services_county!$A$2:$E$1875, 4, 0)</f>
        <v>#N/A</v>
      </c>
      <c r="N892" s="11" t="e">
        <f>VLOOKUP(A892, total_pet_services_county!$A$2:$E$1875, 5, 0)</f>
        <v>#N/A</v>
      </c>
    </row>
    <row r="893" spans="1:14" x14ac:dyDescent="0.2">
      <c r="A893" s="57" t="s">
        <v>7396</v>
      </c>
      <c r="B893" s="57" t="s">
        <v>8586</v>
      </c>
      <c r="C893" s="56" t="s">
        <v>3187</v>
      </c>
      <c r="D893" s="56" t="e">
        <f>INDEX(pet_services_county!$A$2:$A$3603,MATCH(A893,pet_services_county!$B$2:$B$3603,0))</f>
        <v>#N/A</v>
      </c>
      <c r="E893" s="61">
        <v>2539</v>
      </c>
      <c r="F893" s="47">
        <f>VLOOKUP(C893, state_pop!$A$2:$B$52, 2, 0)</f>
        <v>2913314</v>
      </c>
      <c r="G893" s="33">
        <f t="shared" si="26"/>
        <v>8.7151608099916454E-4</v>
      </c>
      <c r="H893" s="33">
        <f>VLOOKUP(C893, pet_household_state!$A$3:$D$53, 3, 0)</f>
        <v>62.8</v>
      </c>
      <c r="I893" s="33">
        <f>VLOOKUP(C893, pet_household_state!$A$3:$D$53, 4, 0)</f>
        <v>714</v>
      </c>
      <c r="J893" s="33">
        <f t="shared" si="27"/>
        <v>0.62226248183340349</v>
      </c>
      <c r="K893" s="11" t="e">
        <f>VLOOKUP(A893, total_pet_services_county!$A$2:$E$1875,2,0)</f>
        <v>#N/A</v>
      </c>
      <c r="L893" s="11" t="e">
        <f>VLOOKUP(A893,  total_pet_services_county!$A$2:$E$1875, 3, 0)</f>
        <v>#N/A</v>
      </c>
      <c r="M893" s="11" t="e">
        <f>VLOOKUP(A893, total_pet_services_county!$A$2:$E$1875, 4, 0)</f>
        <v>#N/A</v>
      </c>
      <c r="N893" s="11" t="e">
        <f>VLOOKUP(A893, total_pet_services_county!$A$2:$E$1875, 5, 0)</f>
        <v>#N/A</v>
      </c>
    </row>
    <row r="894" spans="1:14" x14ac:dyDescent="0.2">
      <c r="A894" s="57" t="s">
        <v>7397</v>
      </c>
      <c r="B894" s="57" t="s">
        <v>8920</v>
      </c>
      <c r="C894" s="56" t="s">
        <v>3187</v>
      </c>
      <c r="D894" s="56" t="e">
        <f>INDEX(pet_services_county!$A$2:$A$3603,MATCH(A894,pet_services_county!$B$2:$B$3603,0))</f>
        <v>#N/A</v>
      </c>
      <c r="E894" s="61">
        <v>5436</v>
      </c>
      <c r="F894" s="47">
        <f>VLOOKUP(C894, state_pop!$A$2:$B$52, 2, 0)</f>
        <v>2913314</v>
      </c>
      <c r="G894" s="33">
        <f t="shared" si="26"/>
        <v>1.8659162726709171E-3</v>
      </c>
      <c r="H894" s="33">
        <f>VLOOKUP(C894, pet_household_state!$A$3:$D$53, 3, 0)</f>
        <v>62.8</v>
      </c>
      <c r="I894" s="33">
        <f>VLOOKUP(C894, pet_household_state!$A$3:$D$53, 4, 0)</f>
        <v>714</v>
      </c>
      <c r="J894" s="33">
        <f t="shared" si="27"/>
        <v>1.3322642186870348</v>
      </c>
      <c r="K894" s="11" t="e">
        <f>VLOOKUP(A894, total_pet_services_county!$A$2:$E$1875,2,0)</f>
        <v>#N/A</v>
      </c>
      <c r="L894" s="11" t="e">
        <f>VLOOKUP(A894,  total_pet_services_county!$A$2:$E$1875, 3, 0)</f>
        <v>#N/A</v>
      </c>
      <c r="M894" s="11" t="e">
        <f>VLOOKUP(A894, total_pet_services_county!$A$2:$E$1875, 4, 0)</f>
        <v>#N/A</v>
      </c>
      <c r="N894" s="11" t="e">
        <f>VLOOKUP(A894, total_pet_services_county!$A$2:$E$1875, 5, 0)</f>
        <v>#N/A</v>
      </c>
    </row>
    <row r="895" spans="1:14" x14ac:dyDescent="0.2">
      <c r="A895" s="57" t="s">
        <v>4371</v>
      </c>
      <c r="B895" s="57" t="s">
        <v>8921</v>
      </c>
      <c r="C895" s="56" t="s">
        <v>3187</v>
      </c>
      <c r="D895" s="56" t="str">
        <f>INDEX(pet_services_county!$A$2:$A$3603,MATCH(A895,pet_services_county!$B$2:$B$3603,0))</f>
        <v>0500000US20079</v>
      </c>
      <c r="E895" s="61">
        <v>34429</v>
      </c>
      <c r="F895" s="47">
        <f>VLOOKUP(C895, state_pop!$A$2:$B$52, 2, 0)</f>
        <v>2913314</v>
      </c>
      <c r="G895" s="33">
        <f t="shared" si="26"/>
        <v>1.1817812978621597E-2</v>
      </c>
      <c r="H895" s="33">
        <f>VLOOKUP(C895, pet_household_state!$A$3:$D$53, 3, 0)</f>
        <v>62.8</v>
      </c>
      <c r="I895" s="33">
        <f>VLOOKUP(C895, pet_household_state!$A$3:$D$53, 4, 0)</f>
        <v>714</v>
      </c>
      <c r="J895" s="33">
        <f t="shared" si="27"/>
        <v>8.4379184667358214</v>
      </c>
      <c r="K895" s="11">
        <f>VLOOKUP(A895, total_pet_services_county!$A$2:$E$1875,2,0)</f>
        <v>6</v>
      </c>
      <c r="L895" s="11">
        <f>VLOOKUP(A895,  total_pet_services_county!$A$2:$E$1875, 3, 0)</f>
        <v>1224</v>
      </c>
      <c r="M895" s="11">
        <f>VLOOKUP(A895, total_pet_services_county!$A$2:$E$1875, 4, 0)</f>
        <v>274</v>
      </c>
      <c r="N895" s="11">
        <f>VLOOKUP(A895, total_pet_services_county!$A$2:$E$1875, 5, 0)</f>
        <v>53</v>
      </c>
    </row>
    <row r="896" spans="1:14" x14ac:dyDescent="0.2">
      <c r="A896" s="57" t="s">
        <v>7398</v>
      </c>
      <c r="B896" s="57" t="s">
        <v>8922</v>
      </c>
      <c r="C896" s="56" t="s">
        <v>3187</v>
      </c>
      <c r="D896" s="56" t="e">
        <f>INDEX(pet_services_county!$A$2:$A$3603,MATCH(A896,pet_services_county!$B$2:$B$3603,0))</f>
        <v>#N/A</v>
      </c>
      <c r="E896" s="61">
        <v>3968</v>
      </c>
      <c r="F896" s="47">
        <f>VLOOKUP(C896, state_pop!$A$2:$B$52, 2, 0)</f>
        <v>2913314</v>
      </c>
      <c r="G896" s="33">
        <f t="shared" si="26"/>
        <v>1.3620227685721485E-3</v>
      </c>
      <c r="H896" s="33">
        <f>VLOOKUP(C896, pet_household_state!$A$3:$D$53, 3, 0)</f>
        <v>62.8</v>
      </c>
      <c r="I896" s="33">
        <f>VLOOKUP(C896, pet_household_state!$A$3:$D$53, 4, 0)</f>
        <v>714</v>
      </c>
      <c r="J896" s="33">
        <f t="shared" si="27"/>
        <v>0.97248425676051398</v>
      </c>
      <c r="K896" s="11" t="e">
        <f>VLOOKUP(A896, total_pet_services_county!$A$2:$E$1875,2,0)</f>
        <v>#N/A</v>
      </c>
      <c r="L896" s="11" t="e">
        <f>VLOOKUP(A896,  total_pet_services_county!$A$2:$E$1875, 3, 0)</f>
        <v>#N/A</v>
      </c>
      <c r="M896" s="11" t="e">
        <f>VLOOKUP(A896, total_pet_services_county!$A$2:$E$1875, 4, 0)</f>
        <v>#N/A</v>
      </c>
      <c r="N896" s="11" t="e">
        <f>VLOOKUP(A896, total_pet_services_county!$A$2:$E$1875, 5, 0)</f>
        <v>#N/A</v>
      </c>
    </row>
    <row r="897" spans="1:14" x14ac:dyDescent="0.2">
      <c r="A897" s="57" t="s">
        <v>7399</v>
      </c>
      <c r="B897" s="57" t="s">
        <v>8923</v>
      </c>
      <c r="C897" s="56" t="s">
        <v>3187</v>
      </c>
      <c r="D897" s="56" t="e">
        <f>INDEX(pet_services_county!$A$2:$A$3603,MATCH(A897,pet_services_county!$B$2:$B$3603,0))</f>
        <v>#N/A</v>
      </c>
      <c r="E897" s="61">
        <v>1794</v>
      </c>
      <c r="F897" s="47">
        <f>VLOOKUP(C897, state_pop!$A$2:$B$52, 2, 0)</f>
        <v>2913314</v>
      </c>
      <c r="G897" s="33">
        <f t="shared" si="26"/>
        <v>6.1579356018609738E-4</v>
      </c>
      <c r="H897" s="33">
        <f>VLOOKUP(C897, pet_household_state!$A$3:$D$53, 3, 0)</f>
        <v>62.8</v>
      </c>
      <c r="I897" s="33">
        <f>VLOOKUP(C897, pet_household_state!$A$3:$D$53, 4, 0)</f>
        <v>714</v>
      </c>
      <c r="J897" s="33">
        <f t="shared" si="27"/>
        <v>0.4396766019728735</v>
      </c>
      <c r="K897" s="11" t="e">
        <f>VLOOKUP(A897, total_pet_services_county!$A$2:$E$1875,2,0)</f>
        <v>#N/A</v>
      </c>
      <c r="L897" s="11" t="e">
        <f>VLOOKUP(A897,  total_pet_services_county!$A$2:$E$1875, 3, 0)</f>
        <v>#N/A</v>
      </c>
      <c r="M897" s="11" t="e">
        <f>VLOOKUP(A897, total_pet_services_county!$A$2:$E$1875, 4, 0)</f>
        <v>#N/A</v>
      </c>
      <c r="N897" s="11" t="e">
        <f>VLOOKUP(A897, total_pet_services_county!$A$2:$E$1875, 5, 0)</f>
        <v>#N/A</v>
      </c>
    </row>
    <row r="898" spans="1:14" x14ac:dyDescent="0.2">
      <c r="A898" s="57" t="s">
        <v>7400</v>
      </c>
      <c r="B898" s="57" t="s">
        <v>8343</v>
      </c>
      <c r="C898" s="56" t="s">
        <v>3187</v>
      </c>
      <c r="D898" s="56" t="e">
        <f>INDEX(pet_services_county!$A$2:$A$3603,MATCH(A898,pet_services_county!$B$2:$B$3603,0))</f>
        <v>#N/A</v>
      </c>
      <c r="E898" s="61">
        <v>13171</v>
      </c>
      <c r="F898" s="47">
        <f>VLOOKUP(C898, state_pop!$A$2:$B$52, 2, 0)</f>
        <v>2913314</v>
      </c>
      <c r="G898" s="33">
        <f t="shared" si="26"/>
        <v>4.5209682169515542E-3</v>
      </c>
      <c r="H898" s="33">
        <f>VLOOKUP(C898, pet_household_state!$A$3:$D$53, 3, 0)</f>
        <v>62.8</v>
      </c>
      <c r="I898" s="33">
        <f>VLOOKUP(C898, pet_household_state!$A$3:$D$53, 4, 0)</f>
        <v>714</v>
      </c>
      <c r="J898" s="33">
        <f t="shared" si="27"/>
        <v>3.2279713069034095</v>
      </c>
      <c r="K898" s="11" t="e">
        <f>VLOOKUP(A898, total_pet_services_county!$A$2:$E$1875,2,0)</f>
        <v>#N/A</v>
      </c>
      <c r="L898" s="11" t="e">
        <f>VLOOKUP(A898,  total_pet_services_county!$A$2:$E$1875, 3, 0)</f>
        <v>#N/A</v>
      </c>
      <c r="M898" s="11" t="e">
        <f>VLOOKUP(A898, total_pet_services_county!$A$2:$E$1875, 4, 0)</f>
        <v>#N/A</v>
      </c>
      <c r="N898" s="11" t="e">
        <f>VLOOKUP(A898, total_pet_services_county!$A$2:$E$1875, 5, 0)</f>
        <v>#N/A</v>
      </c>
    </row>
    <row r="899" spans="1:14" x14ac:dyDescent="0.2">
      <c r="A899" s="57" t="s">
        <v>4373</v>
      </c>
      <c r="B899" s="57" t="s">
        <v>8344</v>
      </c>
      <c r="C899" s="56" t="s">
        <v>3187</v>
      </c>
      <c r="D899" s="56" t="str">
        <f>INDEX(pet_services_county!$A$2:$A$3603,MATCH(A899,pet_services_county!$B$2:$B$3603,0))</f>
        <v>0500000US20087</v>
      </c>
      <c r="E899" s="61">
        <v>19043</v>
      </c>
      <c r="F899" s="47">
        <f>VLOOKUP(C899, state_pop!$A$2:$B$52, 2, 0)</f>
        <v>2913314</v>
      </c>
      <c r="G899" s="33">
        <f t="shared" si="26"/>
        <v>6.5365422333466287E-3</v>
      </c>
      <c r="H899" s="33">
        <f>VLOOKUP(C899, pet_household_state!$A$3:$D$53, 3, 0)</f>
        <v>62.8</v>
      </c>
      <c r="I899" s="33">
        <f>VLOOKUP(C899, pet_household_state!$A$3:$D$53, 4, 0)</f>
        <v>714</v>
      </c>
      <c r="J899" s="33">
        <f t="shared" si="27"/>
        <v>4.6670911546094933</v>
      </c>
      <c r="K899" s="11">
        <f>VLOOKUP(A899, total_pet_services_county!$A$2:$E$1875,2,0)</f>
        <v>3</v>
      </c>
      <c r="L899" s="11">
        <f>VLOOKUP(A899,  total_pet_services_county!$A$2:$E$1875, 3, 0)</f>
        <v>550</v>
      </c>
      <c r="M899" s="11">
        <f>VLOOKUP(A899, total_pet_services_county!$A$2:$E$1875, 4, 0)</f>
        <v>128</v>
      </c>
      <c r="N899" s="11">
        <f>VLOOKUP(A899, total_pet_services_county!$A$2:$E$1875, 5, 0)</f>
        <v>22</v>
      </c>
    </row>
    <row r="900" spans="1:14" x14ac:dyDescent="0.2">
      <c r="A900" s="57" t="s">
        <v>7401</v>
      </c>
      <c r="B900" s="57" t="s">
        <v>8924</v>
      </c>
      <c r="C900" s="56" t="s">
        <v>3187</v>
      </c>
      <c r="D900" s="56" t="e">
        <f>INDEX(pet_services_county!$A$2:$A$3603,MATCH(A900,pet_services_county!$B$2:$B$3603,0))</f>
        <v>#N/A</v>
      </c>
      <c r="E900" s="61">
        <v>2879</v>
      </c>
      <c r="F900" s="47">
        <f>VLOOKUP(C900, state_pop!$A$2:$B$52, 2, 0)</f>
        <v>2913314</v>
      </c>
      <c r="G900" s="33">
        <f t="shared" si="26"/>
        <v>9.8822166096754422E-4</v>
      </c>
      <c r="H900" s="33">
        <f>VLOOKUP(C900, pet_household_state!$A$3:$D$53, 3, 0)</f>
        <v>62.8</v>
      </c>
      <c r="I900" s="33">
        <f>VLOOKUP(C900, pet_household_state!$A$3:$D$53, 4, 0)</f>
        <v>714</v>
      </c>
      <c r="J900" s="33">
        <f t="shared" si="27"/>
        <v>0.70559026593082652</v>
      </c>
      <c r="K900" s="11" t="e">
        <f>VLOOKUP(A900, total_pet_services_county!$A$2:$E$1875,2,0)</f>
        <v>#N/A</v>
      </c>
      <c r="L900" s="11" t="e">
        <f>VLOOKUP(A900,  total_pet_services_county!$A$2:$E$1875, 3, 0)</f>
        <v>#N/A</v>
      </c>
      <c r="M900" s="11" t="e">
        <f>VLOOKUP(A900, total_pet_services_county!$A$2:$E$1875, 4, 0)</f>
        <v>#N/A</v>
      </c>
      <c r="N900" s="11" t="e">
        <f>VLOOKUP(A900, total_pet_services_county!$A$2:$E$1875, 5, 0)</f>
        <v>#N/A</v>
      </c>
    </row>
    <row r="901" spans="1:14" x14ac:dyDescent="0.2">
      <c r="A901" s="57" t="s">
        <v>4375</v>
      </c>
      <c r="B901" s="57" t="s">
        <v>8417</v>
      </c>
      <c r="C901" s="56" t="s">
        <v>3187</v>
      </c>
      <c r="D901" s="56" t="str">
        <f>INDEX(pet_services_county!$A$2:$A$3603,MATCH(A901,pet_services_county!$B$2:$B$3603,0))</f>
        <v>0500000US20091</v>
      </c>
      <c r="E901" s="61">
        <v>602401</v>
      </c>
      <c r="F901" s="47">
        <f>VLOOKUP(C901, state_pop!$A$2:$B$52, 2, 0)</f>
        <v>2913314</v>
      </c>
      <c r="G901" s="33">
        <f t="shared" si="26"/>
        <v>0.20677517081921137</v>
      </c>
      <c r="H901" s="33">
        <f>VLOOKUP(C901, pet_household_state!$A$3:$D$53, 3, 0)</f>
        <v>62.8</v>
      </c>
      <c r="I901" s="33">
        <f>VLOOKUP(C901, pet_household_state!$A$3:$D$53, 4, 0)</f>
        <v>714</v>
      </c>
      <c r="J901" s="33">
        <f t="shared" si="27"/>
        <v>147.63747196491693</v>
      </c>
      <c r="K901" s="11">
        <f>VLOOKUP(A901, total_pet_services_county!$A$2:$E$1875,2,0)</f>
        <v>178</v>
      </c>
      <c r="L901" s="11">
        <f>VLOOKUP(A901,  total_pet_services_county!$A$2:$E$1875, 3, 0)</f>
        <v>71565</v>
      </c>
      <c r="M901" s="11">
        <f>VLOOKUP(A901, total_pet_services_county!$A$2:$E$1875, 4, 0)</f>
        <v>17802</v>
      </c>
      <c r="N901" s="11">
        <f>VLOOKUP(A901, total_pet_services_county!$A$2:$E$1875, 5, 0)</f>
        <v>2522</v>
      </c>
    </row>
    <row r="902" spans="1:14" x14ac:dyDescent="0.2">
      <c r="A902" s="57" t="s">
        <v>7402</v>
      </c>
      <c r="B902" s="57" t="s">
        <v>8925</v>
      </c>
      <c r="C902" s="56" t="s">
        <v>3187</v>
      </c>
      <c r="D902" s="56" t="e">
        <f>INDEX(pet_services_county!$A$2:$A$3603,MATCH(A902,pet_services_county!$B$2:$B$3603,0))</f>
        <v>#N/A</v>
      </c>
      <c r="E902" s="61">
        <v>3838</v>
      </c>
      <c r="F902" s="47">
        <f>VLOOKUP(C902, state_pop!$A$2:$B$52, 2, 0)</f>
        <v>2913314</v>
      </c>
      <c r="G902" s="33">
        <f t="shared" si="26"/>
        <v>1.3174000468195327E-3</v>
      </c>
      <c r="H902" s="33">
        <f>VLOOKUP(C902, pet_household_state!$A$3:$D$53, 3, 0)</f>
        <v>62.8</v>
      </c>
      <c r="I902" s="33">
        <f>VLOOKUP(C902, pet_household_state!$A$3:$D$53, 4, 0)</f>
        <v>714</v>
      </c>
      <c r="J902" s="33">
        <f t="shared" si="27"/>
        <v>0.94062363342914634</v>
      </c>
      <c r="K902" s="11" t="e">
        <f>VLOOKUP(A902, total_pet_services_county!$A$2:$E$1875,2,0)</f>
        <v>#N/A</v>
      </c>
      <c r="L902" s="11" t="e">
        <f>VLOOKUP(A902,  total_pet_services_county!$A$2:$E$1875, 3, 0)</f>
        <v>#N/A</v>
      </c>
      <c r="M902" s="11" t="e">
        <f>VLOOKUP(A902, total_pet_services_county!$A$2:$E$1875, 4, 0)</f>
        <v>#N/A</v>
      </c>
      <c r="N902" s="11" t="e">
        <f>VLOOKUP(A902, total_pet_services_county!$A$2:$E$1875, 5, 0)</f>
        <v>#N/A</v>
      </c>
    </row>
    <row r="903" spans="1:14" x14ac:dyDescent="0.2">
      <c r="A903" s="57" t="s">
        <v>7403</v>
      </c>
      <c r="B903" s="57" t="s">
        <v>8926</v>
      </c>
      <c r="C903" s="56" t="s">
        <v>3187</v>
      </c>
      <c r="D903" s="56" t="e">
        <f>INDEX(pet_services_county!$A$2:$A$3603,MATCH(A903,pet_services_county!$B$2:$B$3603,0))</f>
        <v>#N/A</v>
      </c>
      <c r="E903" s="61">
        <v>7152</v>
      </c>
      <c r="F903" s="47">
        <f>VLOOKUP(C903, state_pop!$A$2:$B$52, 2, 0)</f>
        <v>2913314</v>
      </c>
      <c r="G903" s="33">
        <f t="shared" si="26"/>
        <v>2.4549361998054448E-3</v>
      </c>
      <c r="H903" s="33">
        <f>VLOOKUP(C903, pet_household_state!$A$3:$D$53, 3, 0)</f>
        <v>62.8</v>
      </c>
      <c r="I903" s="33">
        <f>VLOOKUP(C903, pet_household_state!$A$3:$D$53, 4, 0)</f>
        <v>714</v>
      </c>
      <c r="J903" s="33">
        <f t="shared" si="27"/>
        <v>1.7528244466610876</v>
      </c>
      <c r="K903" s="11" t="e">
        <f>VLOOKUP(A903, total_pet_services_county!$A$2:$E$1875,2,0)</f>
        <v>#N/A</v>
      </c>
      <c r="L903" s="11" t="e">
        <f>VLOOKUP(A903,  total_pet_services_county!$A$2:$E$1875, 3, 0)</f>
        <v>#N/A</v>
      </c>
      <c r="M903" s="11" t="e">
        <f>VLOOKUP(A903, total_pet_services_county!$A$2:$E$1875, 4, 0)</f>
        <v>#N/A</v>
      </c>
      <c r="N903" s="11" t="e">
        <f>VLOOKUP(A903, total_pet_services_county!$A$2:$E$1875, 5, 0)</f>
        <v>#N/A</v>
      </c>
    </row>
    <row r="904" spans="1:14" x14ac:dyDescent="0.2">
      <c r="A904" s="57" t="s">
        <v>7404</v>
      </c>
      <c r="B904" s="57" t="s">
        <v>8532</v>
      </c>
      <c r="C904" s="56" t="s">
        <v>3187</v>
      </c>
      <c r="D904" s="56" t="e">
        <f>INDEX(pet_services_county!$A$2:$A$3603,MATCH(A904,pet_services_county!$B$2:$B$3603,0))</f>
        <v>#N/A</v>
      </c>
      <c r="E904" s="61">
        <v>2475</v>
      </c>
      <c r="F904" s="47">
        <f>VLOOKUP(C904, state_pop!$A$2:$B$52, 2, 0)</f>
        <v>2913314</v>
      </c>
      <c r="G904" s="33">
        <f t="shared" si="26"/>
        <v>8.4954797182864596E-4</v>
      </c>
      <c r="H904" s="33">
        <f>VLOOKUP(C904, pet_household_state!$A$3:$D$53, 3, 0)</f>
        <v>62.8</v>
      </c>
      <c r="I904" s="33">
        <f>VLOOKUP(C904, pet_household_state!$A$3:$D$53, 4, 0)</f>
        <v>714</v>
      </c>
      <c r="J904" s="33">
        <f t="shared" si="27"/>
        <v>0.60657725188565326</v>
      </c>
      <c r="K904" s="11" t="e">
        <f>VLOOKUP(A904, total_pet_services_county!$A$2:$E$1875,2,0)</f>
        <v>#N/A</v>
      </c>
      <c r="L904" s="11" t="e">
        <f>VLOOKUP(A904,  total_pet_services_county!$A$2:$E$1875, 3, 0)</f>
        <v>#N/A</v>
      </c>
      <c r="M904" s="11" t="e">
        <f>VLOOKUP(A904, total_pet_services_county!$A$2:$E$1875, 4, 0)</f>
        <v>#N/A</v>
      </c>
      <c r="N904" s="11" t="e">
        <f>VLOOKUP(A904, total_pet_services_county!$A$2:$E$1875, 5, 0)</f>
        <v>#N/A</v>
      </c>
    </row>
    <row r="905" spans="1:14" x14ac:dyDescent="0.2">
      <c r="A905" s="57" t="s">
        <v>4377</v>
      </c>
      <c r="B905" s="57" t="s">
        <v>8927</v>
      </c>
      <c r="C905" s="56" t="s">
        <v>3187</v>
      </c>
      <c r="D905" s="56" t="str">
        <f>INDEX(pet_services_county!$A$2:$A$3603,MATCH(A905,pet_services_county!$B$2:$B$3603,0))</f>
        <v>0500000US20099</v>
      </c>
      <c r="E905" s="61">
        <v>19618</v>
      </c>
      <c r="F905" s="47">
        <f>VLOOKUP(C905, state_pop!$A$2:$B$52, 2, 0)</f>
        <v>2913314</v>
      </c>
      <c r="G905" s="33">
        <f t="shared" si="26"/>
        <v>6.7339119641755063E-3</v>
      </c>
      <c r="H905" s="33">
        <f>VLOOKUP(C905, pet_household_state!$A$3:$D$53, 3, 0)</f>
        <v>62.8</v>
      </c>
      <c r="I905" s="33">
        <f>VLOOKUP(C905, pet_household_state!$A$3:$D$53, 4, 0)</f>
        <v>714</v>
      </c>
      <c r="J905" s="33">
        <f t="shared" si="27"/>
        <v>4.8080131424213119</v>
      </c>
      <c r="K905" s="11">
        <f>VLOOKUP(A905, total_pet_services_county!$A$2:$E$1875,2,0)</f>
        <v>4</v>
      </c>
      <c r="L905" s="11">
        <f>VLOOKUP(A905,  total_pet_services_county!$A$2:$E$1875, 3, 0)</f>
        <v>770</v>
      </c>
      <c r="M905" s="11">
        <f>VLOOKUP(A905, total_pet_services_county!$A$2:$E$1875, 4, 0)</f>
        <v>193</v>
      </c>
      <c r="N905" s="11">
        <f>VLOOKUP(A905, total_pet_services_county!$A$2:$E$1875, 5, 0)</f>
        <v>26</v>
      </c>
    </row>
    <row r="906" spans="1:14" x14ac:dyDescent="0.2">
      <c r="A906" s="57" t="s">
        <v>7405</v>
      </c>
      <c r="B906" s="57" t="s">
        <v>8928</v>
      </c>
      <c r="C906" s="56" t="s">
        <v>3187</v>
      </c>
      <c r="D906" s="56" t="e">
        <f>INDEX(pet_services_county!$A$2:$A$3603,MATCH(A906,pet_services_county!$B$2:$B$3603,0))</f>
        <v>#N/A</v>
      </c>
      <c r="E906" s="61">
        <v>1535</v>
      </c>
      <c r="F906" s="47">
        <f>VLOOKUP(C906, state_pop!$A$2:$B$52, 2, 0)</f>
        <v>2913314</v>
      </c>
      <c r="G906" s="33">
        <f t="shared" si="26"/>
        <v>5.268913683866552E-4</v>
      </c>
      <c r="H906" s="33">
        <f>VLOOKUP(C906, pet_household_state!$A$3:$D$53, 3, 0)</f>
        <v>62.8</v>
      </c>
      <c r="I906" s="33">
        <f>VLOOKUP(C906, pet_household_state!$A$3:$D$53, 4, 0)</f>
        <v>714</v>
      </c>
      <c r="J906" s="33">
        <f t="shared" si="27"/>
        <v>0.37620043702807182</v>
      </c>
      <c r="K906" s="11" t="e">
        <f>VLOOKUP(A906, total_pet_services_county!$A$2:$E$1875,2,0)</f>
        <v>#N/A</v>
      </c>
      <c r="L906" s="11" t="e">
        <f>VLOOKUP(A906,  total_pet_services_county!$A$2:$E$1875, 3, 0)</f>
        <v>#N/A</v>
      </c>
      <c r="M906" s="11" t="e">
        <f>VLOOKUP(A906, total_pet_services_county!$A$2:$E$1875, 4, 0)</f>
        <v>#N/A</v>
      </c>
      <c r="N906" s="11" t="e">
        <f>VLOOKUP(A906, total_pet_services_county!$A$2:$E$1875, 5, 0)</f>
        <v>#N/A</v>
      </c>
    </row>
    <row r="907" spans="1:14" x14ac:dyDescent="0.2">
      <c r="A907" s="57" t="s">
        <v>4379</v>
      </c>
      <c r="B907" s="57" t="s">
        <v>8929</v>
      </c>
      <c r="C907" s="56" t="s">
        <v>3187</v>
      </c>
      <c r="D907" s="56" t="str">
        <f>INDEX(pet_services_county!$A$2:$A$3603,MATCH(A907,pet_services_county!$B$2:$B$3603,0))</f>
        <v>0500000US20103</v>
      </c>
      <c r="E907" s="61">
        <v>81758</v>
      </c>
      <c r="F907" s="47">
        <f>VLOOKUP(C907, state_pop!$A$2:$B$52, 2, 0)</f>
        <v>2913314</v>
      </c>
      <c r="G907" s="33">
        <f t="shared" si="26"/>
        <v>2.8063572961925833E-2</v>
      </c>
      <c r="H907" s="33">
        <f>VLOOKUP(C907, pet_household_state!$A$3:$D$53, 3, 0)</f>
        <v>62.8</v>
      </c>
      <c r="I907" s="33">
        <f>VLOOKUP(C907, pet_household_state!$A$3:$D$53, 4, 0)</f>
        <v>714</v>
      </c>
      <c r="J907" s="33">
        <f t="shared" si="27"/>
        <v>20.037391094815046</v>
      </c>
      <c r="K907" s="11">
        <f>VLOOKUP(A907, total_pet_services_county!$A$2:$E$1875,2,0)</f>
        <v>22</v>
      </c>
      <c r="L907" s="11">
        <f>VLOOKUP(A907,  total_pet_services_county!$A$2:$E$1875, 3, 0)</f>
        <v>3710</v>
      </c>
      <c r="M907" s="11">
        <f>VLOOKUP(A907, total_pet_services_county!$A$2:$E$1875, 4, 0)</f>
        <v>838</v>
      </c>
      <c r="N907" s="11">
        <f>VLOOKUP(A907, total_pet_services_county!$A$2:$E$1875, 5, 0)</f>
        <v>123</v>
      </c>
    </row>
    <row r="908" spans="1:14" x14ac:dyDescent="0.2">
      <c r="A908" s="57" t="s">
        <v>7406</v>
      </c>
      <c r="B908" s="57" t="s">
        <v>8419</v>
      </c>
      <c r="C908" s="56" t="s">
        <v>3187</v>
      </c>
      <c r="D908" s="56" t="e">
        <f>INDEX(pet_services_county!$A$2:$A$3603,MATCH(A908,pet_services_county!$B$2:$B$3603,0))</f>
        <v>#N/A</v>
      </c>
      <c r="E908" s="61">
        <v>2962</v>
      </c>
      <c r="F908" s="47">
        <f>VLOOKUP(C908, state_pop!$A$2:$B$52, 2, 0)</f>
        <v>2913314</v>
      </c>
      <c r="G908" s="33">
        <f t="shared" si="26"/>
        <v>1.0167115525480605E-3</v>
      </c>
      <c r="H908" s="33">
        <f>VLOOKUP(C908, pet_household_state!$A$3:$D$53, 3, 0)</f>
        <v>62.8</v>
      </c>
      <c r="I908" s="33">
        <f>VLOOKUP(C908, pet_household_state!$A$3:$D$53, 4, 0)</f>
        <v>714</v>
      </c>
      <c r="J908" s="33">
        <f t="shared" si="27"/>
        <v>0.72593204851931514</v>
      </c>
      <c r="K908" s="11" t="e">
        <f>VLOOKUP(A908, total_pet_services_county!$A$2:$E$1875,2,0)</f>
        <v>#N/A</v>
      </c>
      <c r="L908" s="11" t="e">
        <f>VLOOKUP(A908,  total_pet_services_county!$A$2:$E$1875, 3, 0)</f>
        <v>#N/A</v>
      </c>
      <c r="M908" s="11" t="e">
        <f>VLOOKUP(A908, total_pet_services_county!$A$2:$E$1875, 4, 0)</f>
        <v>#N/A</v>
      </c>
      <c r="N908" s="11" t="e">
        <f>VLOOKUP(A908, total_pet_services_county!$A$2:$E$1875, 5, 0)</f>
        <v>#N/A</v>
      </c>
    </row>
    <row r="909" spans="1:14" x14ac:dyDescent="0.2">
      <c r="A909" s="57" t="s">
        <v>7407</v>
      </c>
      <c r="B909" s="57" t="s">
        <v>8875</v>
      </c>
      <c r="C909" s="56" t="s">
        <v>3187</v>
      </c>
      <c r="D909" s="56" t="e">
        <f>INDEX(pet_services_county!$A$2:$A$3603,MATCH(A909,pet_services_county!$B$2:$B$3603,0))</f>
        <v>#N/A</v>
      </c>
      <c r="E909" s="61">
        <v>9703</v>
      </c>
      <c r="F909" s="47">
        <f>VLOOKUP(C909, state_pop!$A$2:$B$52, 2, 0)</f>
        <v>2913314</v>
      </c>
      <c r="G909" s="33">
        <f t="shared" si="26"/>
        <v>3.3305713012740817E-3</v>
      </c>
      <c r="H909" s="33">
        <f>VLOOKUP(C909, pet_household_state!$A$3:$D$53, 3, 0)</f>
        <v>62.8</v>
      </c>
      <c r="I909" s="33">
        <f>VLOOKUP(C909, pet_household_state!$A$3:$D$53, 4, 0)</f>
        <v>714</v>
      </c>
      <c r="J909" s="33">
        <f t="shared" si="27"/>
        <v>2.3780279091096945</v>
      </c>
      <c r="K909" s="11" t="e">
        <f>VLOOKUP(A909, total_pet_services_county!$A$2:$E$1875,2,0)</f>
        <v>#N/A</v>
      </c>
      <c r="L909" s="11" t="e">
        <f>VLOOKUP(A909,  total_pet_services_county!$A$2:$E$1875, 3, 0)</f>
        <v>#N/A</v>
      </c>
      <c r="M909" s="11" t="e">
        <f>VLOOKUP(A909, total_pet_services_county!$A$2:$E$1875, 4, 0)</f>
        <v>#N/A</v>
      </c>
      <c r="N909" s="11" t="e">
        <f>VLOOKUP(A909, total_pet_services_county!$A$2:$E$1875, 5, 0)</f>
        <v>#N/A</v>
      </c>
    </row>
    <row r="910" spans="1:14" x14ac:dyDescent="0.2">
      <c r="A910" s="57" t="s">
        <v>4381</v>
      </c>
      <c r="B910" s="57" t="s">
        <v>8421</v>
      </c>
      <c r="C910" s="56" t="s">
        <v>3187</v>
      </c>
      <c r="D910" s="56" t="str">
        <f>INDEX(pet_services_county!$A$2:$A$3603,MATCH(A910,pet_services_county!$B$2:$B$3603,0))</f>
        <v>0500000US20109</v>
      </c>
      <c r="E910" s="61">
        <v>2794</v>
      </c>
      <c r="F910" s="47">
        <f>VLOOKUP(C910, state_pop!$A$2:$B$52, 2, 0)</f>
        <v>2913314</v>
      </c>
      <c r="G910" s="33">
        <f t="shared" si="26"/>
        <v>9.590452659754493E-4</v>
      </c>
      <c r="H910" s="33">
        <f>VLOOKUP(C910, pet_household_state!$A$3:$D$53, 3, 0)</f>
        <v>62.8</v>
      </c>
      <c r="I910" s="33">
        <f>VLOOKUP(C910, pet_household_state!$A$3:$D$53, 4, 0)</f>
        <v>714</v>
      </c>
      <c r="J910" s="33">
        <f t="shared" si="27"/>
        <v>0.68475831990647085</v>
      </c>
      <c r="K910" s="11">
        <f>VLOOKUP(A910, total_pet_services_county!$A$2:$E$1875,2,0)</f>
        <v>4</v>
      </c>
      <c r="L910" s="11">
        <f>VLOOKUP(A910,  total_pet_services_county!$A$2:$E$1875, 3, 0)</f>
        <v>418</v>
      </c>
      <c r="M910" s="11">
        <f>VLOOKUP(A910, total_pet_services_county!$A$2:$E$1875, 4, 0)</f>
        <v>83</v>
      </c>
      <c r="N910" s="11">
        <f>VLOOKUP(A910, total_pet_services_county!$A$2:$E$1875, 5, 0)</f>
        <v>17</v>
      </c>
    </row>
    <row r="911" spans="1:14" x14ac:dyDescent="0.2">
      <c r="A911" s="57" t="s">
        <v>4383</v>
      </c>
      <c r="B911" s="57" t="s">
        <v>8878</v>
      </c>
      <c r="C911" s="56" t="s">
        <v>3187</v>
      </c>
      <c r="D911" s="56" t="str">
        <f>INDEX(pet_services_county!$A$2:$A$3603,MATCH(A911,pet_services_county!$B$2:$B$3603,0))</f>
        <v>0500000US20111</v>
      </c>
      <c r="E911" s="61">
        <v>33195</v>
      </c>
      <c r="F911" s="47">
        <f>VLOOKUP(C911, state_pop!$A$2:$B$52, 2, 0)</f>
        <v>2913314</v>
      </c>
      <c r="G911" s="33">
        <f t="shared" si="26"/>
        <v>1.1394240373677537E-2</v>
      </c>
      <c r="H911" s="33">
        <f>VLOOKUP(C911, pet_household_state!$A$3:$D$53, 3, 0)</f>
        <v>62.8</v>
      </c>
      <c r="I911" s="33">
        <f>VLOOKUP(C911, pet_household_state!$A$3:$D$53, 4, 0)</f>
        <v>714</v>
      </c>
      <c r="J911" s="33">
        <f t="shared" si="27"/>
        <v>8.1354876268057605</v>
      </c>
      <c r="K911" s="11">
        <f>VLOOKUP(A911, total_pet_services_county!$A$2:$E$1875,2,0)</f>
        <v>5</v>
      </c>
      <c r="L911" s="11">
        <f>VLOOKUP(A911,  total_pet_services_county!$A$2:$E$1875, 3, 0)</f>
        <v>1956</v>
      </c>
      <c r="M911" s="11">
        <f>VLOOKUP(A911, total_pet_services_county!$A$2:$E$1875, 4, 0)</f>
        <v>368</v>
      </c>
      <c r="N911" s="11">
        <f>VLOOKUP(A911, total_pet_services_county!$A$2:$E$1875, 5, 0)</f>
        <v>39</v>
      </c>
    </row>
    <row r="912" spans="1:14" x14ac:dyDescent="0.2">
      <c r="A912" s="57" t="s">
        <v>4385</v>
      </c>
      <c r="B912" s="57" t="s">
        <v>8930</v>
      </c>
      <c r="C912" s="56" t="s">
        <v>3187</v>
      </c>
      <c r="D912" s="56" t="str">
        <f>INDEX(pet_services_county!$A$2:$A$3603,MATCH(A912,pet_services_county!$B$2:$B$3603,0))</f>
        <v>0500000US20113</v>
      </c>
      <c r="E912" s="61">
        <v>28542</v>
      </c>
      <c r="F912" s="47">
        <f>VLOOKUP(C912, state_pop!$A$2:$B$52, 2, 0)</f>
        <v>2913314</v>
      </c>
      <c r="G912" s="33">
        <f t="shared" si="26"/>
        <v>9.7970901866396825E-3</v>
      </c>
      <c r="H912" s="33">
        <f>VLOOKUP(C912, pet_household_state!$A$3:$D$53, 3, 0)</f>
        <v>62.8</v>
      </c>
      <c r="I912" s="33">
        <f>VLOOKUP(C912, pet_household_state!$A$3:$D$53, 4, 0)</f>
        <v>714</v>
      </c>
      <c r="J912" s="33">
        <f t="shared" si="27"/>
        <v>6.9951223932607336</v>
      </c>
      <c r="K912" s="11">
        <f>VLOOKUP(A912, total_pet_services_county!$A$2:$E$1875,2,0)</f>
        <v>4</v>
      </c>
      <c r="L912" s="11">
        <f>VLOOKUP(A912,  total_pet_services_county!$A$2:$E$1875, 3, 0)</f>
        <v>1086</v>
      </c>
      <c r="M912" s="11">
        <f>VLOOKUP(A912, total_pet_services_county!$A$2:$E$1875, 4, 0)</f>
        <v>241</v>
      </c>
      <c r="N912" s="11">
        <f>VLOOKUP(A912, total_pet_services_county!$A$2:$E$1875, 5, 0)</f>
        <v>41</v>
      </c>
    </row>
    <row r="913" spans="1:14" x14ac:dyDescent="0.2">
      <c r="A913" s="57" t="s">
        <v>4387</v>
      </c>
      <c r="B913" s="57" t="s">
        <v>8354</v>
      </c>
      <c r="C913" s="56" t="s">
        <v>3187</v>
      </c>
      <c r="D913" s="56" t="str">
        <f>INDEX(pet_services_county!$A$2:$A$3603,MATCH(A913,pet_services_county!$B$2:$B$3603,0))</f>
        <v>0500000US20115</v>
      </c>
      <c r="E913" s="61">
        <v>11884</v>
      </c>
      <c r="F913" s="47">
        <f>VLOOKUP(C913, state_pop!$A$2:$B$52, 2, 0)</f>
        <v>2913314</v>
      </c>
      <c r="G913" s="33">
        <f t="shared" si="26"/>
        <v>4.0792032716006586E-3</v>
      </c>
      <c r="H913" s="33">
        <f>VLOOKUP(C913, pet_household_state!$A$3:$D$53, 3, 0)</f>
        <v>62.8</v>
      </c>
      <c r="I913" s="33">
        <f>VLOOKUP(C913, pet_household_state!$A$3:$D$53, 4, 0)</f>
        <v>714</v>
      </c>
      <c r="J913" s="33">
        <f t="shared" si="27"/>
        <v>2.9125511359228704</v>
      </c>
      <c r="K913" s="11">
        <f>VLOOKUP(A913, total_pet_services_county!$A$2:$E$1875,2,0)</f>
        <v>3</v>
      </c>
      <c r="L913" s="11">
        <f>VLOOKUP(A913,  total_pet_services_county!$A$2:$E$1875, 3, 0)</f>
        <v>947</v>
      </c>
      <c r="M913" s="11">
        <f>VLOOKUP(A913, total_pet_services_county!$A$2:$E$1875, 4, 0)</f>
        <v>214</v>
      </c>
      <c r="N913" s="11">
        <f>VLOOKUP(A913, total_pet_services_county!$A$2:$E$1875, 5, 0)</f>
        <v>33</v>
      </c>
    </row>
    <row r="914" spans="1:14" x14ac:dyDescent="0.2">
      <c r="A914" s="57" t="s">
        <v>4389</v>
      </c>
      <c r="B914" s="57" t="s">
        <v>8355</v>
      </c>
      <c r="C914" s="56" t="s">
        <v>3187</v>
      </c>
      <c r="D914" s="56" t="str">
        <f>INDEX(pet_services_county!$A$2:$A$3603,MATCH(A914,pet_services_county!$B$2:$B$3603,0))</f>
        <v>0500000US20117</v>
      </c>
      <c r="E914" s="61">
        <v>9707</v>
      </c>
      <c r="F914" s="47">
        <f>VLOOKUP(C914, state_pop!$A$2:$B$52, 2, 0)</f>
        <v>2913314</v>
      </c>
      <c r="G914" s="33">
        <f t="shared" si="26"/>
        <v>3.331944308097239E-3</v>
      </c>
      <c r="H914" s="33">
        <f>VLOOKUP(C914, pet_household_state!$A$3:$D$53, 3, 0)</f>
        <v>62.8</v>
      </c>
      <c r="I914" s="33">
        <f>VLOOKUP(C914, pet_household_state!$A$3:$D$53, 4, 0)</f>
        <v>714</v>
      </c>
      <c r="J914" s="33">
        <f t="shared" si="27"/>
        <v>2.3790082359814289</v>
      </c>
      <c r="K914" s="11">
        <f>VLOOKUP(A914, total_pet_services_county!$A$2:$E$1875,2,0)</f>
        <v>4</v>
      </c>
      <c r="L914" s="11">
        <f>VLOOKUP(A914,  total_pet_services_county!$A$2:$E$1875, 3, 0)</f>
        <v>796</v>
      </c>
      <c r="M914" s="11">
        <f>VLOOKUP(A914, total_pet_services_county!$A$2:$E$1875, 4, 0)</f>
        <v>182</v>
      </c>
      <c r="N914" s="11">
        <f>VLOOKUP(A914, total_pet_services_county!$A$2:$E$1875, 5, 0)</f>
        <v>36</v>
      </c>
    </row>
    <row r="915" spans="1:14" x14ac:dyDescent="0.2">
      <c r="A915" s="57" t="s">
        <v>7408</v>
      </c>
      <c r="B915" s="57" t="s">
        <v>8931</v>
      </c>
      <c r="C915" s="56" t="s">
        <v>3187</v>
      </c>
      <c r="D915" s="56" t="e">
        <f>INDEX(pet_services_county!$A$2:$A$3603,MATCH(A915,pet_services_county!$B$2:$B$3603,0))</f>
        <v>#N/A</v>
      </c>
      <c r="E915" s="61">
        <v>4033</v>
      </c>
      <c r="F915" s="47">
        <f>VLOOKUP(C915, state_pop!$A$2:$B$52, 2, 0)</f>
        <v>2913314</v>
      </c>
      <c r="G915" s="33">
        <f t="shared" si="26"/>
        <v>1.3843341294484564E-3</v>
      </c>
      <c r="H915" s="33">
        <f>VLOOKUP(C915, pet_household_state!$A$3:$D$53, 3, 0)</f>
        <v>62.8</v>
      </c>
      <c r="I915" s="33">
        <f>VLOOKUP(C915, pet_household_state!$A$3:$D$53, 4, 0)</f>
        <v>714</v>
      </c>
      <c r="J915" s="33">
        <f t="shared" si="27"/>
        <v>0.9884145684261979</v>
      </c>
      <c r="K915" s="11" t="e">
        <f>VLOOKUP(A915, total_pet_services_county!$A$2:$E$1875,2,0)</f>
        <v>#N/A</v>
      </c>
      <c r="L915" s="11" t="e">
        <f>VLOOKUP(A915,  total_pet_services_county!$A$2:$E$1875, 3, 0)</f>
        <v>#N/A</v>
      </c>
      <c r="M915" s="11" t="e">
        <f>VLOOKUP(A915, total_pet_services_county!$A$2:$E$1875, 4, 0)</f>
        <v>#N/A</v>
      </c>
      <c r="N915" s="11" t="e">
        <f>VLOOKUP(A915, total_pet_services_county!$A$2:$E$1875, 5, 0)</f>
        <v>#N/A</v>
      </c>
    </row>
    <row r="916" spans="1:14" x14ac:dyDescent="0.2">
      <c r="A916" s="57" t="s">
        <v>4391</v>
      </c>
      <c r="B916" s="57" t="s">
        <v>8831</v>
      </c>
      <c r="C916" s="56" t="s">
        <v>3187</v>
      </c>
      <c r="D916" s="56" t="str">
        <f>INDEX(pet_services_county!$A$2:$A$3603,MATCH(A916,pet_services_county!$B$2:$B$3603,0))</f>
        <v>0500000US20121</v>
      </c>
      <c r="E916" s="61">
        <v>34237</v>
      </c>
      <c r="F916" s="47">
        <f>VLOOKUP(C916, state_pop!$A$2:$B$52, 2, 0)</f>
        <v>2913314</v>
      </c>
      <c r="G916" s="33">
        <f t="shared" si="26"/>
        <v>1.1751908651110041E-2</v>
      </c>
      <c r="H916" s="33">
        <f>VLOOKUP(C916, pet_household_state!$A$3:$D$53, 3, 0)</f>
        <v>62.8</v>
      </c>
      <c r="I916" s="33">
        <f>VLOOKUP(C916, pet_household_state!$A$3:$D$53, 4, 0)</f>
        <v>714</v>
      </c>
      <c r="J916" s="33">
        <f t="shared" si="27"/>
        <v>8.3908627768925701</v>
      </c>
      <c r="K916" s="11">
        <f>VLOOKUP(A916, total_pet_services_county!$A$2:$E$1875,2,0)</f>
        <v>5</v>
      </c>
      <c r="L916" s="11">
        <f>VLOOKUP(A916,  total_pet_services_county!$A$2:$E$1875, 3, 0)</f>
        <v>1147</v>
      </c>
      <c r="M916" s="11">
        <f>VLOOKUP(A916, total_pet_services_county!$A$2:$E$1875, 4, 0)</f>
        <v>269</v>
      </c>
      <c r="N916" s="11">
        <f>VLOOKUP(A916, total_pet_services_county!$A$2:$E$1875, 5, 0)</f>
        <v>51</v>
      </c>
    </row>
    <row r="917" spans="1:14" x14ac:dyDescent="0.2">
      <c r="A917" s="57" t="s">
        <v>7409</v>
      </c>
      <c r="B917" s="57" t="s">
        <v>8686</v>
      </c>
      <c r="C917" s="56" t="s">
        <v>3187</v>
      </c>
      <c r="D917" s="56" t="e">
        <f>INDEX(pet_services_county!$A$2:$A$3603,MATCH(A917,pet_services_county!$B$2:$B$3603,0))</f>
        <v>#N/A</v>
      </c>
      <c r="E917" s="61">
        <v>5979</v>
      </c>
      <c r="F917" s="47">
        <f>VLOOKUP(C917, state_pop!$A$2:$B$52, 2, 0)</f>
        <v>2913314</v>
      </c>
      <c r="G917" s="33">
        <f t="shared" si="26"/>
        <v>2.0523019489145349E-3</v>
      </c>
      <c r="H917" s="33">
        <f>VLOOKUP(C917, pet_household_state!$A$3:$D$53, 3, 0)</f>
        <v>62.8</v>
      </c>
      <c r="I917" s="33">
        <f>VLOOKUP(C917, pet_household_state!$A$3:$D$53, 4, 0)</f>
        <v>714</v>
      </c>
      <c r="J917" s="33">
        <f t="shared" si="27"/>
        <v>1.465343591524978</v>
      </c>
      <c r="K917" s="11" t="e">
        <f>VLOOKUP(A917, total_pet_services_county!$A$2:$E$1875,2,0)</f>
        <v>#N/A</v>
      </c>
      <c r="L917" s="11" t="e">
        <f>VLOOKUP(A917,  total_pet_services_county!$A$2:$E$1875, 3, 0)</f>
        <v>#N/A</v>
      </c>
      <c r="M917" s="11" t="e">
        <f>VLOOKUP(A917, total_pet_services_county!$A$2:$E$1875, 4, 0)</f>
        <v>#N/A</v>
      </c>
      <c r="N917" s="11" t="e">
        <f>VLOOKUP(A917, total_pet_services_county!$A$2:$E$1875, 5, 0)</f>
        <v>#N/A</v>
      </c>
    </row>
    <row r="918" spans="1:14" x14ac:dyDescent="0.2">
      <c r="A918" s="57" t="s">
        <v>4393</v>
      </c>
      <c r="B918" s="57" t="s">
        <v>8358</v>
      </c>
      <c r="C918" s="56" t="s">
        <v>3187</v>
      </c>
      <c r="D918" s="56" t="str">
        <f>INDEX(pet_services_county!$A$2:$A$3603,MATCH(A918,pet_services_county!$B$2:$B$3603,0))</f>
        <v>0500000US20125</v>
      </c>
      <c r="E918" s="61">
        <v>31829</v>
      </c>
      <c r="F918" s="47">
        <f>VLOOKUP(C918, state_pop!$A$2:$B$52, 2, 0)</f>
        <v>2913314</v>
      </c>
      <c r="G918" s="33">
        <f t="shared" si="26"/>
        <v>1.0925358543569283E-2</v>
      </c>
      <c r="H918" s="33">
        <f>VLOOKUP(C918, pet_household_state!$A$3:$D$53, 3, 0)</f>
        <v>62.8</v>
      </c>
      <c r="I918" s="33">
        <f>VLOOKUP(C918, pet_household_state!$A$3:$D$53, 4, 0)</f>
        <v>714</v>
      </c>
      <c r="J918" s="33">
        <f t="shared" si="27"/>
        <v>7.8007060001084678</v>
      </c>
      <c r="K918" s="11">
        <f>VLOOKUP(A918, total_pet_services_county!$A$2:$E$1875,2,0)</f>
        <v>5</v>
      </c>
      <c r="L918" s="11">
        <f>VLOOKUP(A918,  total_pet_services_county!$A$2:$E$1875, 3, 0)</f>
        <v>747</v>
      </c>
      <c r="M918" s="11">
        <f>VLOOKUP(A918, total_pet_services_county!$A$2:$E$1875, 4, 0)</f>
        <v>192</v>
      </c>
      <c r="N918" s="11">
        <f>VLOOKUP(A918, total_pet_services_county!$A$2:$E$1875, 5, 0)</f>
        <v>26</v>
      </c>
    </row>
    <row r="919" spans="1:14" x14ac:dyDescent="0.2">
      <c r="A919" s="57" t="s">
        <v>7410</v>
      </c>
      <c r="B919" s="57" t="s">
        <v>8932</v>
      </c>
      <c r="C919" s="56" t="s">
        <v>3187</v>
      </c>
      <c r="D919" s="56" t="e">
        <f>INDEX(pet_services_county!$A$2:$A$3603,MATCH(A919,pet_services_county!$B$2:$B$3603,0))</f>
        <v>#N/A</v>
      </c>
      <c r="E919" s="61">
        <v>5620</v>
      </c>
      <c r="F919" s="47">
        <f>VLOOKUP(C919, state_pop!$A$2:$B$52, 2, 0)</f>
        <v>2913314</v>
      </c>
      <c r="G919" s="33">
        <f t="shared" si="26"/>
        <v>1.9290745865361578E-3</v>
      </c>
      <c r="H919" s="33">
        <f>VLOOKUP(C919, pet_household_state!$A$3:$D$53, 3, 0)</f>
        <v>62.8</v>
      </c>
      <c r="I919" s="33">
        <f>VLOOKUP(C919, pet_household_state!$A$3:$D$53, 4, 0)</f>
        <v>714</v>
      </c>
      <c r="J919" s="33">
        <f t="shared" si="27"/>
        <v>1.3773592547868168</v>
      </c>
      <c r="K919" s="11" t="e">
        <f>VLOOKUP(A919, total_pet_services_county!$A$2:$E$1875,2,0)</f>
        <v>#N/A</v>
      </c>
      <c r="L919" s="11" t="e">
        <f>VLOOKUP(A919,  total_pet_services_county!$A$2:$E$1875, 3, 0)</f>
        <v>#N/A</v>
      </c>
      <c r="M919" s="11" t="e">
        <f>VLOOKUP(A919, total_pet_services_county!$A$2:$E$1875, 4, 0)</f>
        <v>#N/A</v>
      </c>
      <c r="N919" s="11" t="e">
        <f>VLOOKUP(A919, total_pet_services_county!$A$2:$E$1875, 5, 0)</f>
        <v>#N/A</v>
      </c>
    </row>
    <row r="920" spans="1:14" x14ac:dyDescent="0.2">
      <c r="A920" s="57" t="s">
        <v>7411</v>
      </c>
      <c r="B920" s="57" t="s">
        <v>8933</v>
      </c>
      <c r="C920" s="56" t="s">
        <v>3187</v>
      </c>
      <c r="D920" s="56" t="e">
        <f>INDEX(pet_services_county!$A$2:$A$3603,MATCH(A920,pet_services_county!$B$2:$B$3603,0))</f>
        <v>#N/A</v>
      </c>
      <c r="E920" s="61">
        <v>2587</v>
      </c>
      <c r="F920" s="47">
        <f>VLOOKUP(C920, state_pop!$A$2:$B$52, 2, 0)</f>
        <v>2913314</v>
      </c>
      <c r="G920" s="33">
        <f t="shared" si="26"/>
        <v>8.8799216287705342E-4</v>
      </c>
      <c r="H920" s="33">
        <f>VLOOKUP(C920, pet_household_state!$A$3:$D$53, 3, 0)</f>
        <v>62.8</v>
      </c>
      <c r="I920" s="33">
        <f>VLOOKUP(C920, pet_household_state!$A$3:$D$53, 4, 0)</f>
        <v>714</v>
      </c>
      <c r="J920" s="33">
        <f t="shared" si="27"/>
        <v>0.63402640429421608</v>
      </c>
      <c r="K920" s="11" t="e">
        <f>VLOOKUP(A920, total_pet_services_county!$A$2:$E$1875,2,0)</f>
        <v>#N/A</v>
      </c>
      <c r="L920" s="11" t="e">
        <f>VLOOKUP(A920,  total_pet_services_county!$A$2:$E$1875, 3, 0)</f>
        <v>#N/A</v>
      </c>
      <c r="M920" s="11" t="e">
        <f>VLOOKUP(A920, total_pet_services_county!$A$2:$E$1875, 4, 0)</f>
        <v>#N/A</v>
      </c>
      <c r="N920" s="11" t="e">
        <f>VLOOKUP(A920, total_pet_services_county!$A$2:$E$1875, 5, 0)</f>
        <v>#N/A</v>
      </c>
    </row>
    <row r="921" spans="1:14" x14ac:dyDescent="0.2">
      <c r="A921" s="57" t="s">
        <v>4395</v>
      </c>
      <c r="B921" s="57" t="s">
        <v>8934</v>
      </c>
      <c r="C921" s="56" t="s">
        <v>3187</v>
      </c>
      <c r="D921" s="56" t="str">
        <f>INDEX(pet_services_county!$A$2:$A$3603,MATCH(A921,pet_services_county!$B$2:$B$3603,0))</f>
        <v>0500000US20131</v>
      </c>
      <c r="E921" s="61">
        <v>10231</v>
      </c>
      <c r="F921" s="47">
        <f>VLOOKUP(C921, state_pop!$A$2:$B$52, 2, 0)</f>
        <v>2913314</v>
      </c>
      <c r="G921" s="33">
        <f t="shared" si="26"/>
        <v>3.5118082019308596E-3</v>
      </c>
      <c r="H921" s="33">
        <f>VLOOKUP(C921, pet_household_state!$A$3:$D$53, 3, 0)</f>
        <v>62.8</v>
      </c>
      <c r="I921" s="33">
        <f>VLOOKUP(C921, pet_household_state!$A$3:$D$53, 4, 0)</f>
        <v>714</v>
      </c>
      <c r="J921" s="33">
        <f t="shared" si="27"/>
        <v>2.5074310561786337</v>
      </c>
      <c r="K921" s="11">
        <f>VLOOKUP(A921, total_pet_services_county!$A$2:$E$1875,2,0)</f>
        <v>6</v>
      </c>
      <c r="L921" s="11">
        <f>VLOOKUP(A921,  total_pet_services_county!$A$2:$E$1875, 3, 0)</f>
        <v>899</v>
      </c>
      <c r="M921" s="11">
        <f>VLOOKUP(A921, total_pet_services_county!$A$2:$E$1875, 4, 0)</f>
        <v>213</v>
      </c>
      <c r="N921" s="11">
        <f>VLOOKUP(A921, total_pet_services_county!$A$2:$E$1875, 5, 0)</f>
        <v>31</v>
      </c>
    </row>
    <row r="922" spans="1:14" x14ac:dyDescent="0.2">
      <c r="A922" s="57" t="s">
        <v>4397</v>
      </c>
      <c r="B922" s="57" t="s">
        <v>8935</v>
      </c>
      <c r="C922" s="56" t="s">
        <v>3187</v>
      </c>
      <c r="D922" s="56" t="str">
        <f>INDEX(pet_services_county!$A$2:$A$3603,MATCH(A922,pet_services_county!$B$2:$B$3603,0))</f>
        <v>0500000US20133</v>
      </c>
      <c r="E922" s="61">
        <v>16007</v>
      </c>
      <c r="F922" s="47">
        <f>VLOOKUP(C922, state_pop!$A$2:$B$52, 2, 0)</f>
        <v>2913314</v>
      </c>
      <c r="G922" s="33">
        <f t="shared" si="26"/>
        <v>5.4944300545701564E-3</v>
      </c>
      <c r="H922" s="33">
        <f>VLOOKUP(C922, pet_household_state!$A$3:$D$53, 3, 0)</f>
        <v>62.8</v>
      </c>
      <c r="I922" s="33">
        <f>VLOOKUP(C922, pet_household_state!$A$3:$D$53, 4, 0)</f>
        <v>714</v>
      </c>
      <c r="J922" s="33">
        <f t="shared" si="27"/>
        <v>3.9230230589630914</v>
      </c>
      <c r="K922" s="11">
        <f>VLOOKUP(A922, total_pet_services_county!$A$2:$E$1875,2,0)</f>
        <v>3</v>
      </c>
      <c r="L922" s="11">
        <f>VLOOKUP(A922,  total_pet_services_county!$A$2:$E$1875, 3, 0)</f>
        <v>346</v>
      </c>
      <c r="M922" s="11">
        <f>VLOOKUP(A922, total_pet_services_county!$A$2:$E$1875, 4, 0)</f>
        <v>75</v>
      </c>
      <c r="N922" s="11">
        <f>VLOOKUP(A922, total_pet_services_county!$A$2:$E$1875, 5, 0)</f>
        <v>10</v>
      </c>
    </row>
    <row r="923" spans="1:14" x14ac:dyDescent="0.2">
      <c r="A923" s="57" t="s">
        <v>4399</v>
      </c>
      <c r="B923" s="57" t="s">
        <v>8936</v>
      </c>
      <c r="C923" s="56" t="s">
        <v>3187</v>
      </c>
      <c r="D923" s="56" t="str">
        <f>INDEX(pet_services_county!$A$2:$A$3603,MATCH(A923,pet_services_county!$B$2:$B$3603,0))</f>
        <v>0500000US20135</v>
      </c>
      <c r="E923" s="61">
        <v>2750</v>
      </c>
      <c r="F923" s="47">
        <f>VLOOKUP(C923, state_pop!$A$2:$B$52, 2, 0)</f>
        <v>2913314</v>
      </c>
      <c r="G923" s="33">
        <f t="shared" si="26"/>
        <v>9.4394219092071774E-4</v>
      </c>
      <c r="H923" s="33">
        <f>VLOOKUP(C923, pet_household_state!$A$3:$D$53, 3, 0)</f>
        <v>62.8</v>
      </c>
      <c r="I923" s="33">
        <f>VLOOKUP(C923, pet_household_state!$A$3:$D$53, 4, 0)</f>
        <v>714</v>
      </c>
      <c r="J923" s="33">
        <f t="shared" si="27"/>
        <v>0.67397472431739247</v>
      </c>
      <c r="K923" s="11">
        <f>VLOOKUP(A923, total_pet_services_county!$A$2:$E$1875,2,0)</f>
        <v>3</v>
      </c>
      <c r="L923" s="11">
        <f>VLOOKUP(A923,  total_pet_services_county!$A$2:$E$1875, 3, 0)</f>
        <v>413</v>
      </c>
      <c r="M923" s="11">
        <f>VLOOKUP(A923, total_pet_services_county!$A$2:$E$1875, 4, 0)</f>
        <v>101</v>
      </c>
      <c r="N923" s="11">
        <f>VLOOKUP(A923, total_pet_services_county!$A$2:$E$1875, 5, 0)</f>
        <v>18</v>
      </c>
    </row>
    <row r="924" spans="1:14" x14ac:dyDescent="0.2">
      <c r="A924" s="57" t="s">
        <v>7412</v>
      </c>
      <c r="B924" s="57" t="s">
        <v>8937</v>
      </c>
      <c r="C924" s="56" t="s">
        <v>3187</v>
      </c>
      <c r="D924" s="56" t="e">
        <f>INDEX(pet_services_county!$A$2:$A$3603,MATCH(A924,pet_services_county!$B$2:$B$3603,0))</f>
        <v>#N/A</v>
      </c>
      <c r="E924" s="61">
        <v>5361</v>
      </c>
      <c r="F924" s="47">
        <f>VLOOKUP(C924, state_pop!$A$2:$B$52, 2, 0)</f>
        <v>2913314</v>
      </c>
      <c r="G924" s="33">
        <f t="shared" si="26"/>
        <v>1.8401723947367157E-3</v>
      </c>
      <c r="H924" s="33">
        <f>VLOOKUP(C924, pet_household_state!$A$3:$D$53, 3, 0)</f>
        <v>62.8</v>
      </c>
      <c r="I924" s="33">
        <f>VLOOKUP(C924, pet_household_state!$A$3:$D$53, 4, 0)</f>
        <v>714</v>
      </c>
      <c r="J924" s="33">
        <f t="shared" si="27"/>
        <v>1.3138830898420151</v>
      </c>
      <c r="K924" s="11" t="e">
        <f>VLOOKUP(A924, total_pet_services_county!$A$2:$E$1875,2,0)</f>
        <v>#N/A</v>
      </c>
      <c r="L924" s="11" t="e">
        <f>VLOOKUP(A924,  total_pet_services_county!$A$2:$E$1875, 3, 0)</f>
        <v>#N/A</v>
      </c>
      <c r="M924" s="11" t="e">
        <f>VLOOKUP(A924, total_pet_services_county!$A$2:$E$1875, 4, 0)</f>
        <v>#N/A</v>
      </c>
      <c r="N924" s="11" t="e">
        <f>VLOOKUP(A924, total_pet_services_county!$A$2:$E$1875, 5, 0)</f>
        <v>#N/A</v>
      </c>
    </row>
    <row r="925" spans="1:14" x14ac:dyDescent="0.2">
      <c r="A925" s="57" t="s">
        <v>4401</v>
      </c>
      <c r="B925" s="57" t="s">
        <v>8938</v>
      </c>
      <c r="C925" s="56" t="s">
        <v>3187</v>
      </c>
      <c r="D925" s="56" t="str">
        <f>INDEX(pet_services_county!$A$2:$A$3603,MATCH(A925,pet_services_county!$B$2:$B$3603,0))</f>
        <v>0500000US20139</v>
      </c>
      <c r="E925" s="61">
        <v>15949</v>
      </c>
      <c r="F925" s="47">
        <f>VLOOKUP(C925, state_pop!$A$2:$B$52, 2, 0)</f>
        <v>2913314</v>
      </c>
      <c r="G925" s="33">
        <f t="shared" si="26"/>
        <v>5.4745214556343735E-3</v>
      </c>
      <c r="H925" s="33">
        <f>VLOOKUP(C925, pet_household_state!$A$3:$D$53, 3, 0)</f>
        <v>62.8</v>
      </c>
      <c r="I925" s="33">
        <f>VLOOKUP(C925, pet_household_state!$A$3:$D$53, 4, 0)</f>
        <v>714</v>
      </c>
      <c r="J925" s="33">
        <f t="shared" si="27"/>
        <v>3.9088083193229428</v>
      </c>
      <c r="K925" s="11">
        <f>VLOOKUP(A925, total_pet_services_county!$A$2:$E$1875,2,0)</f>
        <v>3</v>
      </c>
      <c r="L925" s="11">
        <f>VLOOKUP(A925,  total_pet_services_county!$A$2:$E$1875, 3, 0)</f>
        <v>663</v>
      </c>
      <c r="M925" s="11">
        <f>VLOOKUP(A925, total_pet_services_county!$A$2:$E$1875, 4, 0)</f>
        <v>160</v>
      </c>
      <c r="N925" s="11">
        <f>VLOOKUP(A925, total_pet_services_county!$A$2:$E$1875, 5, 0)</f>
        <v>37</v>
      </c>
    </row>
    <row r="926" spans="1:14" x14ac:dyDescent="0.2">
      <c r="A926" s="57" t="s">
        <v>7413</v>
      </c>
      <c r="B926" s="57" t="s">
        <v>8939</v>
      </c>
      <c r="C926" s="56" t="s">
        <v>3187</v>
      </c>
      <c r="D926" s="56" t="e">
        <f>INDEX(pet_services_county!$A$2:$A$3603,MATCH(A926,pet_services_county!$B$2:$B$3603,0))</f>
        <v>#N/A</v>
      </c>
      <c r="E926" s="61">
        <v>3421</v>
      </c>
      <c r="F926" s="47">
        <f>VLOOKUP(C926, state_pop!$A$2:$B$52, 2, 0)</f>
        <v>2913314</v>
      </c>
      <c r="G926" s="33">
        <f t="shared" si="26"/>
        <v>1.1742640855053729E-3</v>
      </c>
      <c r="H926" s="33">
        <f>VLOOKUP(C926, pet_household_state!$A$3:$D$53, 3, 0)</f>
        <v>62.8</v>
      </c>
      <c r="I926" s="33">
        <f>VLOOKUP(C926, pet_household_state!$A$3:$D$53, 4, 0)</f>
        <v>714</v>
      </c>
      <c r="J926" s="33">
        <f t="shared" si="27"/>
        <v>0.83842455705083629</v>
      </c>
      <c r="K926" s="11" t="e">
        <f>VLOOKUP(A926, total_pet_services_county!$A$2:$E$1875,2,0)</f>
        <v>#N/A</v>
      </c>
      <c r="L926" s="11" t="e">
        <f>VLOOKUP(A926,  total_pet_services_county!$A$2:$E$1875, 3, 0)</f>
        <v>#N/A</v>
      </c>
      <c r="M926" s="11" t="e">
        <f>VLOOKUP(A926, total_pet_services_county!$A$2:$E$1875, 4, 0)</f>
        <v>#N/A</v>
      </c>
      <c r="N926" s="11" t="e">
        <f>VLOOKUP(A926, total_pet_services_county!$A$2:$E$1875, 5, 0)</f>
        <v>#N/A</v>
      </c>
    </row>
    <row r="927" spans="1:14" x14ac:dyDescent="0.2">
      <c r="A927" s="57" t="s">
        <v>7414</v>
      </c>
      <c r="B927" s="57" t="s">
        <v>8940</v>
      </c>
      <c r="C927" s="56" t="s">
        <v>3187</v>
      </c>
      <c r="D927" s="56" t="e">
        <f>INDEX(pet_services_county!$A$2:$A$3603,MATCH(A927,pet_services_county!$B$2:$B$3603,0))</f>
        <v>#N/A</v>
      </c>
      <c r="E927" s="61">
        <v>5704</v>
      </c>
      <c r="F927" s="47">
        <f>VLOOKUP(C927, state_pop!$A$2:$B$52, 2, 0)</f>
        <v>2913314</v>
      </c>
      <c r="G927" s="33">
        <f t="shared" si="26"/>
        <v>1.9579077298224634E-3</v>
      </c>
      <c r="H927" s="33">
        <f>VLOOKUP(C927, pet_household_state!$A$3:$D$53, 3, 0)</f>
        <v>62.8</v>
      </c>
      <c r="I927" s="33">
        <f>VLOOKUP(C927, pet_household_state!$A$3:$D$53, 4, 0)</f>
        <v>714</v>
      </c>
      <c r="J927" s="33">
        <f t="shared" si="27"/>
        <v>1.3979461190932387</v>
      </c>
      <c r="K927" s="11" t="e">
        <f>VLOOKUP(A927, total_pet_services_county!$A$2:$E$1875,2,0)</f>
        <v>#N/A</v>
      </c>
      <c r="L927" s="11" t="e">
        <f>VLOOKUP(A927,  total_pet_services_county!$A$2:$E$1875, 3, 0)</f>
        <v>#N/A</v>
      </c>
      <c r="M927" s="11" t="e">
        <f>VLOOKUP(A927, total_pet_services_county!$A$2:$E$1875, 4, 0)</f>
        <v>#N/A</v>
      </c>
      <c r="N927" s="11" t="e">
        <f>VLOOKUP(A927, total_pet_services_county!$A$2:$E$1875, 5, 0)</f>
        <v>#N/A</v>
      </c>
    </row>
    <row r="928" spans="1:14" x14ac:dyDescent="0.2">
      <c r="A928" s="57" t="s">
        <v>7415</v>
      </c>
      <c r="B928" s="57" t="s">
        <v>8941</v>
      </c>
      <c r="C928" s="56" t="s">
        <v>3187</v>
      </c>
      <c r="D928" s="56" t="e">
        <f>INDEX(pet_services_county!$A$2:$A$3603,MATCH(A928,pet_services_county!$B$2:$B$3603,0))</f>
        <v>#N/A</v>
      </c>
      <c r="E928" s="61">
        <v>6414</v>
      </c>
      <c r="F928" s="47">
        <f>VLOOKUP(C928, state_pop!$A$2:$B$52, 2, 0)</f>
        <v>2913314</v>
      </c>
      <c r="G928" s="33">
        <f t="shared" si="26"/>
        <v>2.201616440932903E-3</v>
      </c>
      <c r="H928" s="33">
        <f>VLOOKUP(C928, pet_household_state!$A$3:$D$53, 3, 0)</f>
        <v>62.8</v>
      </c>
      <c r="I928" s="33">
        <f>VLOOKUP(C928, pet_household_state!$A$3:$D$53, 4, 0)</f>
        <v>714</v>
      </c>
      <c r="J928" s="33">
        <f t="shared" si="27"/>
        <v>1.5719541388260927</v>
      </c>
      <c r="K928" s="11" t="e">
        <f>VLOOKUP(A928, total_pet_services_county!$A$2:$E$1875,2,0)</f>
        <v>#N/A</v>
      </c>
      <c r="L928" s="11" t="e">
        <f>VLOOKUP(A928,  total_pet_services_county!$A$2:$E$1875, 3, 0)</f>
        <v>#N/A</v>
      </c>
      <c r="M928" s="11" t="e">
        <f>VLOOKUP(A928, total_pet_services_county!$A$2:$E$1875, 4, 0)</f>
        <v>#N/A</v>
      </c>
      <c r="N928" s="11" t="e">
        <f>VLOOKUP(A928, total_pet_services_county!$A$2:$E$1875, 5, 0)</f>
        <v>#N/A</v>
      </c>
    </row>
    <row r="929" spans="1:14" x14ac:dyDescent="0.2">
      <c r="A929" s="57" t="s">
        <v>7416</v>
      </c>
      <c r="B929" s="57" t="s">
        <v>8428</v>
      </c>
      <c r="C929" s="56" t="s">
        <v>3187</v>
      </c>
      <c r="D929" s="56" t="e">
        <f>INDEX(pet_services_county!$A$2:$A$3603,MATCH(A929,pet_services_county!$B$2:$B$3603,0))</f>
        <v>#N/A</v>
      </c>
      <c r="E929" s="61">
        <v>5234</v>
      </c>
      <c r="F929" s="47">
        <f>VLOOKUP(C929, state_pop!$A$2:$B$52, 2, 0)</f>
        <v>2913314</v>
      </c>
      <c r="G929" s="33">
        <f t="shared" ref="G929:G992" si="28">E929/F929</f>
        <v>1.7965794281014679E-3</v>
      </c>
      <c r="H929" s="33">
        <f>VLOOKUP(C929, pet_household_state!$A$3:$D$53, 3, 0)</f>
        <v>62.8</v>
      </c>
      <c r="I929" s="33">
        <f>VLOOKUP(C929, pet_household_state!$A$3:$D$53, 4, 0)</f>
        <v>714</v>
      </c>
      <c r="J929" s="33">
        <f t="shared" ref="J929:J992" si="29">G929*I929</f>
        <v>1.282757711664448</v>
      </c>
      <c r="K929" s="11" t="e">
        <f>VLOOKUP(A929, total_pet_services_county!$A$2:$E$1875,2,0)</f>
        <v>#N/A</v>
      </c>
      <c r="L929" s="11" t="e">
        <f>VLOOKUP(A929,  total_pet_services_county!$A$2:$E$1875, 3, 0)</f>
        <v>#N/A</v>
      </c>
      <c r="M929" s="11" t="e">
        <f>VLOOKUP(A929, total_pet_services_county!$A$2:$E$1875, 4, 0)</f>
        <v>#N/A</v>
      </c>
      <c r="N929" s="11" t="e">
        <f>VLOOKUP(A929, total_pet_services_county!$A$2:$E$1875, 5, 0)</f>
        <v>#N/A</v>
      </c>
    </row>
    <row r="930" spans="1:14" x14ac:dyDescent="0.2">
      <c r="A930" s="57" t="s">
        <v>4403</v>
      </c>
      <c r="B930" s="57" t="s">
        <v>8942</v>
      </c>
      <c r="C930" s="56" t="s">
        <v>3187</v>
      </c>
      <c r="D930" s="56" t="str">
        <f>INDEX(pet_services_county!$A$2:$A$3603,MATCH(A930,pet_services_county!$B$2:$B$3603,0))</f>
        <v>0500000US20149</v>
      </c>
      <c r="E930" s="61">
        <v>24383</v>
      </c>
      <c r="F930" s="47">
        <f>VLOOKUP(C930, state_pop!$A$2:$B$52, 2, 0)</f>
        <v>2913314</v>
      </c>
      <c r="G930" s="33">
        <f t="shared" si="28"/>
        <v>8.3695063422617681E-3</v>
      </c>
      <c r="H930" s="33">
        <f>VLOOKUP(C930, pet_household_state!$A$3:$D$53, 3, 0)</f>
        <v>62.8</v>
      </c>
      <c r="I930" s="33">
        <f>VLOOKUP(C930, pet_household_state!$A$3:$D$53, 4, 0)</f>
        <v>714</v>
      </c>
      <c r="J930" s="33">
        <f t="shared" si="29"/>
        <v>5.9758275283749027</v>
      </c>
      <c r="K930" s="11">
        <f>VLOOKUP(A930, total_pet_services_county!$A$2:$E$1875,2,0)</f>
        <v>13</v>
      </c>
      <c r="L930" s="11">
        <f>VLOOKUP(A930,  total_pet_services_county!$A$2:$E$1875, 3, 0)</f>
        <v>2020</v>
      </c>
      <c r="M930" s="11">
        <f>VLOOKUP(A930, total_pet_services_county!$A$2:$E$1875, 4, 0)</f>
        <v>478</v>
      </c>
      <c r="N930" s="11">
        <f>VLOOKUP(A930, total_pet_services_county!$A$2:$E$1875, 5, 0)</f>
        <v>89</v>
      </c>
    </row>
    <row r="931" spans="1:14" x14ac:dyDescent="0.2">
      <c r="A931" s="57" t="s">
        <v>4405</v>
      </c>
      <c r="B931" s="57" t="s">
        <v>8943</v>
      </c>
      <c r="C931" s="56" t="s">
        <v>3187</v>
      </c>
      <c r="D931" s="56" t="str">
        <f>INDEX(pet_services_county!$A$2:$A$3603,MATCH(A931,pet_services_county!$B$2:$B$3603,0))</f>
        <v>0500000US20151</v>
      </c>
      <c r="E931" s="61">
        <v>9164</v>
      </c>
      <c r="F931" s="47">
        <f>VLOOKUP(C931, state_pop!$A$2:$B$52, 2, 0)</f>
        <v>2913314</v>
      </c>
      <c r="G931" s="33">
        <f t="shared" si="28"/>
        <v>3.1455586318536212E-3</v>
      </c>
      <c r="H931" s="33">
        <f>VLOOKUP(C931, pet_household_state!$A$3:$D$53, 3, 0)</f>
        <v>62.8</v>
      </c>
      <c r="I931" s="33">
        <f>VLOOKUP(C931, pet_household_state!$A$3:$D$53, 4, 0)</f>
        <v>714</v>
      </c>
      <c r="J931" s="33">
        <f t="shared" si="29"/>
        <v>2.2459288631434857</v>
      </c>
      <c r="K931" s="11">
        <f>VLOOKUP(A931, total_pet_services_county!$A$2:$E$1875,2,0)</f>
        <v>4</v>
      </c>
      <c r="L931" s="11">
        <f>VLOOKUP(A931,  total_pet_services_county!$A$2:$E$1875, 3, 0)</f>
        <v>875</v>
      </c>
      <c r="M931" s="11">
        <f>VLOOKUP(A931, total_pet_services_county!$A$2:$E$1875, 4, 0)</f>
        <v>173</v>
      </c>
      <c r="N931" s="11">
        <f>VLOOKUP(A931, total_pet_services_county!$A$2:$E$1875, 5, 0)</f>
        <v>32</v>
      </c>
    </row>
    <row r="932" spans="1:14" x14ac:dyDescent="0.2">
      <c r="A932" s="57" t="s">
        <v>7417</v>
      </c>
      <c r="B932" s="57" t="s">
        <v>8944</v>
      </c>
      <c r="C932" s="56" t="s">
        <v>3187</v>
      </c>
      <c r="D932" s="56" t="e">
        <f>INDEX(pet_services_county!$A$2:$A$3603,MATCH(A932,pet_services_county!$B$2:$B$3603,0))</f>
        <v>#N/A</v>
      </c>
      <c r="E932" s="61">
        <v>2530</v>
      </c>
      <c r="F932" s="47">
        <f>VLOOKUP(C932, state_pop!$A$2:$B$52, 2, 0)</f>
        <v>2913314</v>
      </c>
      <c r="G932" s="33">
        <f t="shared" si="28"/>
        <v>8.6842681564706036E-4</v>
      </c>
      <c r="H932" s="33">
        <f>VLOOKUP(C932, pet_household_state!$A$3:$D$53, 3, 0)</f>
        <v>62.8</v>
      </c>
      <c r="I932" s="33">
        <f>VLOOKUP(C932, pet_household_state!$A$3:$D$53, 4, 0)</f>
        <v>714</v>
      </c>
      <c r="J932" s="33">
        <f t="shared" si="29"/>
        <v>0.62005674637200114</v>
      </c>
      <c r="K932" s="11" t="e">
        <f>VLOOKUP(A932, total_pet_services_county!$A$2:$E$1875,2,0)</f>
        <v>#N/A</v>
      </c>
      <c r="L932" s="11" t="e">
        <f>VLOOKUP(A932,  total_pet_services_county!$A$2:$E$1875, 3, 0)</f>
        <v>#N/A</v>
      </c>
      <c r="M932" s="11" t="e">
        <f>VLOOKUP(A932, total_pet_services_county!$A$2:$E$1875, 4, 0)</f>
        <v>#N/A</v>
      </c>
      <c r="N932" s="11" t="e">
        <f>VLOOKUP(A932, total_pet_services_county!$A$2:$E$1875, 5, 0)</f>
        <v>#N/A</v>
      </c>
    </row>
    <row r="933" spans="1:14" x14ac:dyDescent="0.2">
      <c r="A933" s="57" t="s">
        <v>4407</v>
      </c>
      <c r="B933" s="57" t="s">
        <v>8945</v>
      </c>
      <c r="C933" s="56" t="s">
        <v>3187</v>
      </c>
      <c r="D933" s="56" t="str">
        <f>INDEX(pet_services_county!$A$2:$A$3603,MATCH(A933,pet_services_county!$B$2:$B$3603,0))</f>
        <v>0500000US20155</v>
      </c>
      <c r="E933" s="61">
        <v>61998</v>
      </c>
      <c r="F933" s="47">
        <f>VLOOKUP(C933, state_pop!$A$2:$B$52, 2, 0)</f>
        <v>2913314</v>
      </c>
      <c r="G933" s="33">
        <f t="shared" si="28"/>
        <v>2.128091925552824E-2</v>
      </c>
      <c r="H933" s="33">
        <f>VLOOKUP(C933, pet_household_state!$A$3:$D$53, 3, 0)</f>
        <v>62.8</v>
      </c>
      <c r="I933" s="33">
        <f>VLOOKUP(C933, pet_household_state!$A$3:$D$53, 4, 0)</f>
        <v>714</v>
      </c>
      <c r="J933" s="33">
        <f t="shared" si="29"/>
        <v>15.194576348447162</v>
      </c>
      <c r="K933" s="11">
        <f>VLOOKUP(A933, total_pet_services_county!$A$2:$E$1875,2,0)</f>
        <v>10</v>
      </c>
      <c r="L933" s="11">
        <f>VLOOKUP(A933,  total_pet_services_county!$A$2:$E$1875, 3, 0)</f>
        <v>2893</v>
      </c>
      <c r="M933" s="11">
        <f>VLOOKUP(A933, total_pet_services_county!$A$2:$E$1875, 4, 0)</f>
        <v>802</v>
      </c>
      <c r="N933" s="11">
        <f>VLOOKUP(A933, total_pet_services_county!$A$2:$E$1875, 5, 0)</f>
        <v>86</v>
      </c>
    </row>
    <row r="934" spans="1:14" x14ac:dyDescent="0.2">
      <c r="A934" s="57" t="s">
        <v>7418</v>
      </c>
      <c r="B934" s="57" t="s">
        <v>8946</v>
      </c>
      <c r="C934" s="56" t="s">
        <v>3187</v>
      </c>
      <c r="D934" s="56" t="e">
        <f>INDEX(pet_services_county!$A$2:$A$3603,MATCH(A934,pet_services_county!$B$2:$B$3603,0))</f>
        <v>#N/A</v>
      </c>
      <c r="E934" s="61">
        <v>4636</v>
      </c>
      <c r="F934" s="47">
        <f>VLOOKUP(C934, state_pop!$A$2:$B$52, 2, 0)</f>
        <v>2913314</v>
      </c>
      <c r="G934" s="33">
        <f t="shared" si="28"/>
        <v>1.5913149080394354E-3</v>
      </c>
      <c r="H934" s="33">
        <f>VLOOKUP(C934, pet_household_state!$A$3:$D$53, 3, 0)</f>
        <v>62.8</v>
      </c>
      <c r="I934" s="33">
        <f>VLOOKUP(C934, pet_household_state!$A$3:$D$53, 4, 0)</f>
        <v>714</v>
      </c>
      <c r="J934" s="33">
        <f t="shared" si="29"/>
        <v>1.1361988443401569</v>
      </c>
      <c r="K934" s="11" t="e">
        <f>VLOOKUP(A934, total_pet_services_county!$A$2:$E$1875,2,0)</f>
        <v>#N/A</v>
      </c>
      <c r="L934" s="11" t="e">
        <f>VLOOKUP(A934,  total_pet_services_county!$A$2:$E$1875, 3, 0)</f>
        <v>#N/A</v>
      </c>
      <c r="M934" s="11" t="e">
        <f>VLOOKUP(A934, total_pet_services_county!$A$2:$E$1875, 4, 0)</f>
        <v>#N/A</v>
      </c>
      <c r="N934" s="11" t="e">
        <f>VLOOKUP(A934, total_pet_services_county!$A$2:$E$1875, 5, 0)</f>
        <v>#N/A</v>
      </c>
    </row>
    <row r="935" spans="1:14" x14ac:dyDescent="0.2">
      <c r="A935" s="57" t="s">
        <v>7419</v>
      </c>
      <c r="B935" s="57" t="s">
        <v>8947</v>
      </c>
      <c r="C935" s="56" t="s">
        <v>3187</v>
      </c>
      <c r="D935" s="56" t="e">
        <f>INDEX(pet_services_county!$A$2:$A$3603,MATCH(A935,pet_services_county!$B$2:$B$3603,0))</f>
        <v>#N/A</v>
      </c>
      <c r="E935" s="61">
        <v>9537</v>
      </c>
      <c r="F935" s="47">
        <f>VLOOKUP(C935, state_pop!$A$2:$B$52, 2, 0)</f>
        <v>2913314</v>
      </c>
      <c r="G935" s="33">
        <f t="shared" si="28"/>
        <v>3.2735915181130492E-3</v>
      </c>
      <c r="H935" s="33">
        <f>VLOOKUP(C935, pet_household_state!$A$3:$D$53, 3, 0)</f>
        <v>62.8</v>
      </c>
      <c r="I935" s="33">
        <f>VLOOKUP(C935, pet_household_state!$A$3:$D$53, 4, 0)</f>
        <v>714</v>
      </c>
      <c r="J935" s="33">
        <f t="shared" si="29"/>
        <v>2.3373443439327173</v>
      </c>
      <c r="K935" s="11" t="e">
        <f>VLOOKUP(A935, total_pet_services_county!$A$2:$E$1875,2,0)</f>
        <v>#N/A</v>
      </c>
      <c r="L935" s="11" t="e">
        <f>VLOOKUP(A935,  total_pet_services_county!$A$2:$E$1875, 3, 0)</f>
        <v>#N/A</v>
      </c>
      <c r="M935" s="11" t="e">
        <f>VLOOKUP(A935, total_pet_services_county!$A$2:$E$1875, 4, 0)</f>
        <v>#N/A</v>
      </c>
      <c r="N935" s="11" t="e">
        <f>VLOOKUP(A935, total_pet_services_county!$A$2:$E$1875, 5, 0)</f>
        <v>#N/A</v>
      </c>
    </row>
    <row r="936" spans="1:14" x14ac:dyDescent="0.2">
      <c r="A936" s="57" t="s">
        <v>4409</v>
      </c>
      <c r="B936" s="57" t="s">
        <v>8948</v>
      </c>
      <c r="C936" s="56" t="s">
        <v>3187</v>
      </c>
      <c r="D936" s="56" t="str">
        <f>INDEX(pet_services_county!$A$2:$A$3603,MATCH(A936,pet_services_county!$B$2:$B$3603,0))</f>
        <v>0500000US20161</v>
      </c>
      <c r="E936" s="61">
        <v>74232</v>
      </c>
      <c r="F936" s="47">
        <f>VLOOKUP(C936, state_pop!$A$2:$B$52, 2, 0)</f>
        <v>2913314</v>
      </c>
      <c r="G936" s="33">
        <f t="shared" si="28"/>
        <v>2.5480260624155173E-2</v>
      </c>
      <c r="H936" s="33">
        <f>VLOOKUP(C936, pet_household_state!$A$3:$D$53, 3, 0)</f>
        <v>62.8</v>
      </c>
      <c r="I936" s="33">
        <f>VLOOKUP(C936, pet_household_state!$A$3:$D$53, 4, 0)</f>
        <v>714</v>
      </c>
      <c r="J936" s="33">
        <f t="shared" si="29"/>
        <v>18.192906085646793</v>
      </c>
      <c r="K936" s="11">
        <f>VLOOKUP(A936, total_pet_services_county!$A$2:$E$1875,2,0)</f>
        <v>14</v>
      </c>
      <c r="L936" s="11">
        <f>VLOOKUP(A936,  total_pet_services_county!$A$2:$E$1875, 3, 0)</f>
        <v>2909</v>
      </c>
      <c r="M936" s="11">
        <f>VLOOKUP(A936, total_pet_services_county!$A$2:$E$1875, 4, 0)</f>
        <v>638</v>
      </c>
      <c r="N936" s="11">
        <f>VLOOKUP(A936, total_pet_services_county!$A$2:$E$1875, 5, 0)</f>
        <v>152</v>
      </c>
    </row>
    <row r="937" spans="1:14" x14ac:dyDescent="0.2">
      <c r="A937" s="57" t="s">
        <v>7420</v>
      </c>
      <c r="B937" s="57" t="s">
        <v>8949</v>
      </c>
      <c r="C937" s="56" t="s">
        <v>3187</v>
      </c>
      <c r="D937" s="56" t="e">
        <f>INDEX(pet_services_county!$A$2:$A$3603,MATCH(A937,pet_services_county!$B$2:$B$3603,0))</f>
        <v>#N/A</v>
      </c>
      <c r="E937" s="61">
        <v>4920</v>
      </c>
      <c r="F937" s="47">
        <f>VLOOKUP(C937, state_pop!$A$2:$B$52, 2, 0)</f>
        <v>2913314</v>
      </c>
      <c r="G937" s="33">
        <f t="shared" si="28"/>
        <v>1.6887983924836114E-3</v>
      </c>
      <c r="H937" s="33">
        <f>VLOOKUP(C937, pet_household_state!$A$3:$D$53, 3, 0)</f>
        <v>62.8</v>
      </c>
      <c r="I937" s="33">
        <f>VLOOKUP(C937, pet_household_state!$A$3:$D$53, 4, 0)</f>
        <v>714</v>
      </c>
      <c r="J937" s="33">
        <f t="shared" si="29"/>
        <v>1.2058020522332986</v>
      </c>
      <c r="K937" s="11" t="e">
        <f>VLOOKUP(A937, total_pet_services_county!$A$2:$E$1875,2,0)</f>
        <v>#N/A</v>
      </c>
      <c r="L937" s="11" t="e">
        <f>VLOOKUP(A937,  total_pet_services_county!$A$2:$E$1875, 3, 0)</f>
        <v>#N/A</v>
      </c>
      <c r="M937" s="11" t="e">
        <f>VLOOKUP(A937, total_pet_services_county!$A$2:$E$1875, 4, 0)</f>
        <v>#N/A</v>
      </c>
      <c r="N937" s="11" t="e">
        <f>VLOOKUP(A937, total_pet_services_county!$A$2:$E$1875, 5, 0)</f>
        <v>#N/A</v>
      </c>
    </row>
    <row r="938" spans="1:14" x14ac:dyDescent="0.2">
      <c r="A938" s="57" t="s">
        <v>7421</v>
      </c>
      <c r="B938" s="57" t="s">
        <v>8839</v>
      </c>
      <c r="C938" s="56" t="s">
        <v>3187</v>
      </c>
      <c r="D938" s="56" t="e">
        <f>INDEX(pet_services_county!$A$2:$A$3603,MATCH(A938,pet_services_county!$B$2:$B$3603,0))</f>
        <v>#N/A</v>
      </c>
      <c r="E938" s="61">
        <v>3036</v>
      </c>
      <c r="F938" s="47">
        <f>VLOOKUP(C938, state_pop!$A$2:$B$52, 2, 0)</f>
        <v>2913314</v>
      </c>
      <c r="G938" s="33">
        <f t="shared" si="28"/>
        <v>1.0421121787764723E-3</v>
      </c>
      <c r="H938" s="33">
        <f>VLOOKUP(C938, pet_household_state!$A$3:$D$53, 3, 0)</f>
        <v>62.8</v>
      </c>
      <c r="I938" s="33">
        <f>VLOOKUP(C938, pet_household_state!$A$3:$D$53, 4, 0)</f>
        <v>714</v>
      </c>
      <c r="J938" s="33">
        <f t="shared" si="29"/>
        <v>0.74406809564640131</v>
      </c>
      <c r="K938" s="11" t="e">
        <f>VLOOKUP(A938, total_pet_services_county!$A$2:$E$1875,2,0)</f>
        <v>#N/A</v>
      </c>
      <c r="L938" s="11" t="e">
        <f>VLOOKUP(A938,  total_pet_services_county!$A$2:$E$1875, 3, 0)</f>
        <v>#N/A</v>
      </c>
      <c r="M938" s="11" t="e">
        <f>VLOOKUP(A938, total_pet_services_county!$A$2:$E$1875, 4, 0)</f>
        <v>#N/A</v>
      </c>
      <c r="N938" s="11" t="e">
        <f>VLOOKUP(A938, total_pet_services_county!$A$2:$E$1875, 5, 0)</f>
        <v>#N/A</v>
      </c>
    </row>
    <row r="939" spans="1:14" x14ac:dyDescent="0.2">
      <c r="A939" s="57" t="s">
        <v>7422</v>
      </c>
      <c r="B939" s="57" t="s">
        <v>8364</v>
      </c>
      <c r="C939" s="56" t="s">
        <v>3187</v>
      </c>
      <c r="D939" s="56" t="e">
        <f>INDEX(pet_services_county!$A$2:$A$3603,MATCH(A939,pet_services_county!$B$2:$B$3603,0))</f>
        <v>#N/A</v>
      </c>
      <c r="E939" s="61">
        <v>6856</v>
      </c>
      <c r="F939" s="47">
        <f>VLOOKUP(C939, state_pop!$A$2:$B$52, 2, 0)</f>
        <v>2913314</v>
      </c>
      <c r="G939" s="33">
        <f t="shared" si="28"/>
        <v>2.3533336948917969E-3</v>
      </c>
      <c r="H939" s="33">
        <f>VLOOKUP(C939, pet_household_state!$A$3:$D$53, 3, 0)</f>
        <v>62.8</v>
      </c>
      <c r="I939" s="33">
        <f>VLOOKUP(C939, pet_household_state!$A$3:$D$53, 4, 0)</f>
        <v>714</v>
      </c>
      <c r="J939" s="33">
        <f t="shared" si="29"/>
        <v>1.680280258152743</v>
      </c>
      <c r="K939" s="11" t="e">
        <f>VLOOKUP(A939, total_pet_services_county!$A$2:$E$1875,2,0)</f>
        <v>#N/A</v>
      </c>
      <c r="L939" s="11" t="e">
        <f>VLOOKUP(A939,  total_pet_services_county!$A$2:$E$1875, 3, 0)</f>
        <v>#N/A</v>
      </c>
      <c r="M939" s="11" t="e">
        <f>VLOOKUP(A939, total_pet_services_county!$A$2:$E$1875, 4, 0)</f>
        <v>#N/A</v>
      </c>
      <c r="N939" s="11" t="e">
        <f>VLOOKUP(A939, total_pet_services_county!$A$2:$E$1875, 5, 0)</f>
        <v>#N/A</v>
      </c>
    </row>
    <row r="940" spans="1:14" x14ac:dyDescent="0.2">
      <c r="A940" s="57" t="s">
        <v>4411</v>
      </c>
      <c r="B940" s="57" t="s">
        <v>8435</v>
      </c>
      <c r="C940" s="56" t="s">
        <v>3187</v>
      </c>
      <c r="D940" s="56" t="str">
        <f>INDEX(pet_services_county!$A$2:$A$3603,MATCH(A940,pet_services_county!$B$2:$B$3603,0))</f>
        <v>0500000US20169</v>
      </c>
      <c r="E940" s="61">
        <v>54224</v>
      </c>
      <c r="F940" s="47">
        <f>VLOOKUP(C940, state_pop!$A$2:$B$52, 2, 0)</f>
        <v>2913314</v>
      </c>
      <c r="G940" s="33">
        <f t="shared" si="28"/>
        <v>1.861248049472182E-2</v>
      </c>
      <c r="H940" s="33">
        <f>VLOOKUP(C940, pet_household_state!$A$3:$D$53, 3, 0)</f>
        <v>62.8</v>
      </c>
      <c r="I940" s="33">
        <f>VLOOKUP(C940, pet_household_state!$A$3:$D$53, 4, 0)</f>
        <v>714</v>
      </c>
      <c r="J940" s="33">
        <f t="shared" si="29"/>
        <v>13.28931107323138</v>
      </c>
      <c r="K940" s="11">
        <f>VLOOKUP(A940, total_pet_services_county!$A$2:$E$1875,2,0)</f>
        <v>12</v>
      </c>
      <c r="L940" s="11">
        <f>VLOOKUP(A940,  total_pet_services_county!$A$2:$E$1875, 3, 0)</f>
        <v>2306</v>
      </c>
      <c r="M940" s="11">
        <f>VLOOKUP(A940, total_pet_services_county!$A$2:$E$1875, 4, 0)</f>
        <v>478</v>
      </c>
      <c r="N940" s="11">
        <f>VLOOKUP(A940, total_pet_services_county!$A$2:$E$1875, 5, 0)</f>
        <v>72</v>
      </c>
    </row>
    <row r="941" spans="1:14" x14ac:dyDescent="0.2">
      <c r="A941" s="57" t="s">
        <v>4413</v>
      </c>
      <c r="B941" s="57" t="s">
        <v>8436</v>
      </c>
      <c r="C941" s="56" t="s">
        <v>3187</v>
      </c>
      <c r="D941" s="56" t="str">
        <f>INDEX(pet_services_county!$A$2:$A$3603,MATCH(A941,pet_services_county!$B$2:$B$3603,0))</f>
        <v>0500000US20171</v>
      </c>
      <c r="E941" s="61">
        <v>4823</v>
      </c>
      <c r="F941" s="47">
        <f>VLOOKUP(C941, state_pop!$A$2:$B$52, 2, 0)</f>
        <v>2913314</v>
      </c>
      <c r="G941" s="33">
        <f t="shared" si="28"/>
        <v>1.6555029770220443E-3</v>
      </c>
      <c r="H941" s="33">
        <f>VLOOKUP(C941, pet_household_state!$A$3:$D$53, 3, 0)</f>
        <v>62.8</v>
      </c>
      <c r="I941" s="33">
        <f>VLOOKUP(C941, pet_household_state!$A$3:$D$53, 4, 0)</f>
        <v>714</v>
      </c>
      <c r="J941" s="33">
        <f t="shared" si="29"/>
        <v>1.1820291255937396</v>
      </c>
      <c r="K941" s="11">
        <f>VLOOKUP(A941, total_pet_services_county!$A$2:$E$1875,2,0)</f>
        <v>5</v>
      </c>
      <c r="L941" s="11">
        <f>VLOOKUP(A941,  total_pet_services_county!$A$2:$E$1875, 3, 0)</f>
        <v>598</v>
      </c>
      <c r="M941" s="11">
        <f>VLOOKUP(A941, total_pet_services_county!$A$2:$E$1875, 4, 0)</f>
        <v>96</v>
      </c>
      <c r="N941" s="11">
        <f>VLOOKUP(A941, total_pet_services_county!$A$2:$E$1875, 5, 0)</f>
        <v>15</v>
      </c>
    </row>
    <row r="942" spans="1:14" x14ac:dyDescent="0.2">
      <c r="A942" s="57" t="s">
        <v>4415</v>
      </c>
      <c r="B942" s="57" t="s">
        <v>8554</v>
      </c>
      <c r="C942" s="56" t="s">
        <v>3187</v>
      </c>
      <c r="D942" s="56" t="str">
        <f>INDEX(pet_services_county!$A$2:$A$3603,MATCH(A942,pet_services_county!$B$2:$B$3603,0))</f>
        <v>0500000US20173</v>
      </c>
      <c r="E942" s="61">
        <v>516042</v>
      </c>
      <c r="F942" s="47">
        <f>VLOOKUP(C942, state_pop!$A$2:$B$52, 2, 0)</f>
        <v>2913314</v>
      </c>
      <c r="G942" s="33">
        <f t="shared" si="28"/>
        <v>0.17713229675894873</v>
      </c>
      <c r="H942" s="33">
        <f>VLOOKUP(C942, pet_household_state!$A$3:$D$53, 3, 0)</f>
        <v>62.8</v>
      </c>
      <c r="I942" s="33">
        <f>VLOOKUP(C942, pet_household_state!$A$3:$D$53, 4, 0)</f>
        <v>714</v>
      </c>
      <c r="J942" s="33">
        <f t="shared" si="29"/>
        <v>126.47245988588939</v>
      </c>
      <c r="K942" s="11">
        <f>VLOOKUP(A942, total_pet_services_county!$A$2:$E$1875,2,0)</f>
        <v>114</v>
      </c>
      <c r="L942" s="11">
        <f>VLOOKUP(A942,  total_pet_services_county!$A$2:$E$1875, 3, 0)</f>
        <v>33288</v>
      </c>
      <c r="M942" s="11">
        <f>VLOOKUP(A942, total_pet_services_county!$A$2:$E$1875, 4, 0)</f>
        <v>7682</v>
      </c>
      <c r="N942" s="11">
        <f>VLOOKUP(A942, total_pet_services_county!$A$2:$E$1875, 5, 0)</f>
        <v>1209</v>
      </c>
    </row>
    <row r="943" spans="1:14" x14ac:dyDescent="0.2">
      <c r="A943" s="57" t="s">
        <v>4417</v>
      </c>
      <c r="B943" s="57" t="s">
        <v>8950</v>
      </c>
      <c r="C943" s="56" t="s">
        <v>3187</v>
      </c>
      <c r="D943" s="56" t="str">
        <f>INDEX(pet_services_county!$A$2:$A$3603,MATCH(A943,pet_services_county!$B$2:$B$3603,0))</f>
        <v>0500000US20175</v>
      </c>
      <c r="E943" s="61">
        <v>21428</v>
      </c>
      <c r="F943" s="47">
        <f>VLOOKUP(C943, state_pop!$A$2:$B$52, 2, 0)</f>
        <v>2913314</v>
      </c>
      <c r="G943" s="33">
        <f t="shared" si="28"/>
        <v>7.3551975516542327E-3</v>
      </c>
      <c r="H943" s="33">
        <f>VLOOKUP(C943, pet_household_state!$A$3:$D$53, 3, 0)</f>
        <v>62.8</v>
      </c>
      <c r="I943" s="33">
        <f>VLOOKUP(C943, pet_household_state!$A$3:$D$53, 4, 0)</f>
        <v>714</v>
      </c>
      <c r="J943" s="33">
        <f t="shared" si="29"/>
        <v>5.2516110518811221</v>
      </c>
      <c r="K943" s="11">
        <f>VLOOKUP(A943, total_pet_services_county!$A$2:$E$1875,2,0)</f>
        <v>3</v>
      </c>
      <c r="L943" s="11">
        <f>VLOOKUP(A943,  total_pet_services_county!$A$2:$E$1875, 3, 0)</f>
        <v>455</v>
      </c>
      <c r="M943" s="11">
        <f>VLOOKUP(A943, total_pet_services_county!$A$2:$E$1875, 4, 0)</f>
        <v>120</v>
      </c>
      <c r="N943" s="11">
        <f>VLOOKUP(A943, total_pet_services_county!$A$2:$E$1875, 5, 0)</f>
        <v>13</v>
      </c>
    </row>
    <row r="944" spans="1:14" x14ac:dyDescent="0.2">
      <c r="A944" s="57" t="s">
        <v>4419</v>
      </c>
      <c r="B944" s="57" t="s">
        <v>8951</v>
      </c>
      <c r="C944" s="56" t="s">
        <v>3187</v>
      </c>
      <c r="D944" s="56" t="str">
        <f>INDEX(pet_services_county!$A$2:$A$3603,MATCH(A944,pet_services_county!$B$2:$B$3603,0))</f>
        <v>0500000US20177</v>
      </c>
      <c r="E944" s="61">
        <v>176875</v>
      </c>
      <c r="F944" s="47">
        <f>VLOOKUP(C944, state_pop!$A$2:$B$52, 2, 0)</f>
        <v>2913314</v>
      </c>
      <c r="G944" s="33">
        <f t="shared" si="28"/>
        <v>6.0712645461491618E-2</v>
      </c>
      <c r="H944" s="33">
        <f>VLOOKUP(C944, pet_household_state!$A$3:$D$53, 3, 0)</f>
        <v>62.8</v>
      </c>
      <c r="I944" s="33">
        <f>VLOOKUP(C944, pet_household_state!$A$3:$D$53, 4, 0)</f>
        <v>714</v>
      </c>
      <c r="J944" s="33">
        <f t="shared" si="29"/>
        <v>43.348828859505012</v>
      </c>
      <c r="K944" s="11">
        <f>VLOOKUP(A944, total_pet_services_county!$A$2:$E$1875,2,0)</f>
        <v>42</v>
      </c>
      <c r="L944" s="11">
        <f>VLOOKUP(A944,  total_pet_services_county!$A$2:$E$1875, 3, 0)</f>
        <v>11764</v>
      </c>
      <c r="M944" s="11">
        <f>VLOOKUP(A944, total_pet_services_county!$A$2:$E$1875, 4, 0)</f>
        <v>2818</v>
      </c>
      <c r="N944" s="11">
        <f>VLOOKUP(A944, total_pet_services_county!$A$2:$E$1875, 5, 0)</f>
        <v>462</v>
      </c>
    </row>
    <row r="945" spans="1:14" x14ac:dyDescent="0.2">
      <c r="A945" s="57" t="s">
        <v>7423</v>
      </c>
      <c r="B945" s="57" t="s">
        <v>8952</v>
      </c>
      <c r="C945" s="56" t="s">
        <v>3187</v>
      </c>
      <c r="D945" s="56" t="e">
        <f>INDEX(pet_services_county!$A$2:$A$3603,MATCH(A945,pet_services_county!$B$2:$B$3603,0))</f>
        <v>#N/A</v>
      </c>
      <c r="E945" s="61">
        <v>2521</v>
      </c>
      <c r="F945" s="47">
        <f>VLOOKUP(C945, state_pop!$A$2:$B$52, 2, 0)</f>
        <v>2913314</v>
      </c>
      <c r="G945" s="33">
        <f t="shared" si="28"/>
        <v>8.6533755029495618E-4</v>
      </c>
      <c r="H945" s="33">
        <f>VLOOKUP(C945, pet_household_state!$A$3:$D$53, 3, 0)</f>
        <v>62.8</v>
      </c>
      <c r="I945" s="33">
        <f>VLOOKUP(C945, pet_household_state!$A$3:$D$53, 4, 0)</f>
        <v>714</v>
      </c>
      <c r="J945" s="33">
        <f t="shared" si="29"/>
        <v>0.61785101091059869</v>
      </c>
      <c r="K945" s="11" t="e">
        <f>VLOOKUP(A945, total_pet_services_county!$A$2:$E$1875,2,0)</f>
        <v>#N/A</v>
      </c>
      <c r="L945" s="11" t="e">
        <f>VLOOKUP(A945,  total_pet_services_county!$A$2:$E$1875, 3, 0)</f>
        <v>#N/A</v>
      </c>
      <c r="M945" s="11" t="e">
        <f>VLOOKUP(A945, total_pet_services_county!$A$2:$E$1875, 4, 0)</f>
        <v>#N/A</v>
      </c>
      <c r="N945" s="11" t="e">
        <f>VLOOKUP(A945, total_pet_services_county!$A$2:$E$1875, 5, 0)</f>
        <v>#N/A</v>
      </c>
    </row>
    <row r="946" spans="1:14" x14ac:dyDescent="0.2">
      <c r="A946" s="57" t="s">
        <v>7424</v>
      </c>
      <c r="B946" s="57" t="s">
        <v>8953</v>
      </c>
      <c r="C946" s="56" t="s">
        <v>3187</v>
      </c>
      <c r="D946" s="56" t="e">
        <f>INDEX(pet_services_county!$A$2:$A$3603,MATCH(A946,pet_services_county!$B$2:$B$3603,0))</f>
        <v>#N/A</v>
      </c>
      <c r="E946" s="61">
        <v>5917</v>
      </c>
      <c r="F946" s="47">
        <f>VLOOKUP(C946, state_pop!$A$2:$B$52, 2, 0)</f>
        <v>2913314</v>
      </c>
      <c r="G946" s="33">
        <f t="shared" si="28"/>
        <v>2.0310203431555952E-3</v>
      </c>
      <c r="H946" s="33">
        <f>VLOOKUP(C946, pet_household_state!$A$3:$D$53, 3, 0)</f>
        <v>62.8</v>
      </c>
      <c r="I946" s="33">
        <f>VLOOKUP(C946, pet_household_state!$A$3:$D$53, 4, 0)</f>
        <v>714</v>
      </c>
      <c r="J946" s="33">
        <f t="shared" si="29"/>
        <v>1.450148525013095</v>
      </c>
      <c r="K946" s="11" t="e">
        <f>VLOOKUP(A946, total_pet_services_county!$A$2:$E$1875,2,0)</f>
        <v>#N/A</v>
      </c>
      <c r="L946" s="11" t="e">
        <f>VLOOKUP(A946,  total_pet_services_county!$A$2:$E$1875, 3, 0)</f>
        <v>#N/A</v>
      </c>
      <c r="M946" s="11" t="e">
        <f>VLOOKUP(A946, total_pet_services_county!$A$2:$E$1875, 4, 0)</f>
        <v>#N/A</v>
      </c>
      <c r="N946" s="11" t="e">
        <f>VLOOKUP(A946, total_pet_services_county!$A$2:$E$1875, 5, 0)</f>
        <v>#N/A</v>
      </c>
    </row>
    <row r="947" spans="1:14" x14ac:dyDescent="0.2">
      <c r="A947" s="57" t="s">
        <v>7425</v>
      </c>
      <c r="B947" s="57" t="s">
        <v>8954</v>
      </c>
      <c r="C947" s="56" t="s">
        <v>3187</v>
      </c>
      <c r="D947" s="56" t="e">
        <f>INDEX(pet_services_county!$A$2:$A$3603,MATCH(A947,pet_services_county!$B$2:$B$3603,0))</f>
        <v>#N/A</v>
      </c>
      <c r="E947" s="61">
        <v>3583</v>
      </c>
      <c r="F947" s="47">
        <f>VLOOKUP(C947, state_pop!$A$2:$B$52, 2, 0)</f>
        <v>2913314</v>
      </c>
      <c r="G947" s="33">
        <f t="shared" si="28"/>
        <v>1.2298708618432479E-3</v>
      </c>
      <c r="H947" s="33">
        <f>VLOOKUP(C947, pet_household_state!$A$3:$D$53, 3, 0)</f>
        <v>62.8</v>
      </c>
      <c r="I947" s="33">
        <f>VLOOKUP(C947, pet_household_state!$A$3:$D$53, 4, 0)</f>
        <v>714</v>
      </c>
      <c r="J947" s="33">
        <f t="shared" si="29"/>
        <v>0.87812779535607899</v>
      </c>
      <c r="K947" s="11" t="e">
        <f>VLOOKUP(A947, total_pet_services_county!$A$2:$E$1875,2,0)</f>
        <v>#N/A</v>
      </c>
      <c r="L947" s="11" t="e">
        <f>VLOOKUP(A947,  total_pet_services_county!$A$2:$E$1875, 3, 0)</f>
        <v>#N/A</v>
      </c>
      <c r="M947" s="11" t="e">
        <f>VLOOKUP(A947, total_pet_services_county!$A$2:$E$1875, 4, 0)</f>
        <v>#N/A</v>
      </c>
      <c r="N947" s="11" t="e">
        <f>VLOOKUP(A947, total_pet_services_county!$A$2:$E$1875, 5, 0)</f>
        <v>#N/A</v>
      </c>
    </row>
    <row r="948" spans="1:14" x14ac:dyDescent="0.2">
      <c r="A948" s="57" t="s">
        <v>7426</v>
      </c>
      <c r="B948" s="57" t="s">
        <v>8955</v>
      </c>
      <c r="C948" s="56" t="s">
        <v>3187</v>
      </c>
      <c r="D948" s="56" t="e">
        <f>INDEX(pet_services_county!$A$2:$A$3603,MATCH(A948,pet_services_county!$B$2:$B$3603,0))</f>
        <v>#N/A</v>
      </c>
      <c r="E948" s="61">
        <v>4156</v>
      </c>
      <c r="F948" s="47">
        <f>VLOOKUP(C948, state_pop!$A$2:$B$52, 2, 0)</f>
        <v>2913314</v>
      </c>
      <c r="G948" s="33">
        <f t="shared" si="28"/>
        <v>1.4265540892605467E-3</v>
      </c>
      <c r="H948" s="33">
        <f>VLOOKUP(C948, pet_household_state!$A$3:$D$53, 3, 0)</f>
        <v>62.8</v>
      </c>
      <c r="I948" s="33">
        <f>VLOOKUP(C948, pet_household_state!$A$3:$D$53, 4, 0)</f>
        <v>714</v>
      </c>
      <c r="J948" s="33">
        <f t="shared" si="29"/>
        <v>1.0185596197320304</v>
      </c>
      <c r="K948" s="11" t="e">
        <f>VLOOKUP(A948, total_pet_services_county!$A$2:$E$1875,2,0)</f>
        <v>#N/A</v>
      </c>
      <c r="L948" s="11" t="e">
        <f>VLOOKUP(A948,  total_pet_services_county!$A$2:$E$1875, 3, 0)</f>
        <v>#N/A</v>
      </c>
      <c r="M948" s="11" t="e">
        <f>VLOOKUP(A948, total_pet_services_county!$A$2:$E$1875, 4, 0)</f>
        <v>#N/A</v>
      </c>
      <c r="N948" s="11" t="e">
        <f>VLOOKUP(A948, total_pet_services_county!$A$2:$E$1875, 5, 0)</f>
        <v>#N/A</v>
      </c>
    </row>
    <row r="949" spans="1:14" x14ac:dyDescent="0.2">
      <c r="A949" s="57" t="s">
        <v>7427</v>
      </c>
      <c r="B949" s="57" t="s">
        <v>8956</v>
      </c>
      <c r="C949" s="56" t="s">
        <v>3187</v>
      </c>
      <c r="D949" s="56" t="e">
        <f>INDEX(pet_services_county!$A$2:$A$3603,MATCH(A949,pet_services_county!$B$2:$B$3603,0))</f>
        <v>#N/A</v>
      </c>
      <c r="E949" s="61">
        <v>2006</v>
      </c>
      <c r="F949" s="47">
        <f>VLOOKUP(C949, state_pop!$A$2:$B$52, 2, 0)</f>
        <v>2913314</v>
      </c>
      <c r="G949" s="33">
        <f t="shared" si="28"/>
        <v>6.8856292181343991E-4</v>
      </c>
      <c r="H949" s="33">
        <f>VLOOKUP(C949, pet_household_state!$A$3:$D$53, 3, 0)</f>
        <v>62.8</v>
      </c>
      <c r="I949" s="33">
        <f>VLOOKUP(C949, pet_household_state!$A$3:$D$53, 4, 0)</f>
        <v>714</v>
      </c>
      <c r="J949" s="33">
        <f t="shared" si="29"/>
        <v>0.49163392617479612</v>
      </c>
      <c r="K949" s="11" t="e">
        <f>VLOOKUP(A949, total_pet_services_county!$A$2:$E$1875,2,0)</f>
        <v>#N/A</v>
      </c>
      <c r="L949" s="11" t="e">
        <f>VLOOKUP(A949,  total_pet_services_county!$A$2:$E$1875, 3, 0)</f>
        <v>#N/A</v>
      </c>
      <c r="M949" s="11" t="e">
        <f>VLOOKUP(A949, total_pet_services_county!$A$2:$E$1875, 4, 0)</f>
        <v>#N/A</v>
      </c>
      <c r="N949" s="11" t="e">
        <f>VLOOKUP(A949, total_pet_services_county!$A$2:$E$1875, 5, 0)</f>
        <v>#N/A</v>
      </c>
    </row>
    <row r="950" spans="1:14" x14ac:dyDescent="0.2">
      <c r="A950" s="57" t="s">
        <v>7428</v>
      </c>
      <c r="B950" s="57" t="s">
        <v>8957</v>
      </c>
      <c r="C950" s="56" t="s">
        <v>3187</v>
      </c>
      <c r="D950" s="56" t="e">
        <f>INDEX(pet_services_county!$A$2:$A$3603,MATCH(A950,pet_services_county!$B$2:$B$3603,0))</f>
        <v>#N/A</v>
      </c>
      <c r="E950" s="61">
        <v>5485</v>
      </c>
      <c r="F950" s="47">
        <f>VLOOKUP(C950, state_pop!$A$2:$B$52, 2, 0)</f>
        <v>2913314</v>
      </c>
      <c r="G950" s="33">
        <f t="shared" si="28"/>
        <v>1.8827356062545953E-3</v>
      </c>
      <c r="H950" s="33">
        <f>VLOOKUP(C950, pet_household_state!$A$3:$D$53, 3, 0)</f>
        <v>62.8</v>
      </c>
      <c r="I950" s="33">
        <f>VLOOKUP(C950, pet_household_state!$A$3:$D$53, 4, 0)</f>
        <v>714</v>
      </c>
      <c r="J950" s="33">
        <f t="shared" si="29"/>
        <v>1.344273222865781</v>
      </c>
      <c r="K950" s="11" t="e">
        <f>VLOOKUP(A950, total_pet_services_county!$A$2:$E$1875,2,0)</f>
        <v>#N/A</v>
      </c>
      <c r="L950" s="11" t="e">
        <f>VLOOKUP(A950,  total_pet_services_county!$A$2:$E$1875, 3, 0)</f>
        <v>#N/A</v>
      </c>
      <c r="M950" s="11" t="e">
        <f>VLOOKUP(A950, total_pet_services_county!$A$2:$E$1875, 4, 0)</f>
        <v>#N/A</v>
      </c>
      <c r="N950" s="11" t="e">
        <f>VLOOKUP(A950, total_pet_services_county!$A$2:$E$1875, 5, 0)</f>
        <v>#N/A</v>
      </c>
    </row>
    <row r="951" spans="1:14" x14ac:dyDescent="0.2">
      <c r="A951" s="57" t="s">
        <v>4421</v>
      </c>
      <c r="B951" s="57" t="s">
        <v>8958</v>
      </c>
      <c r="C951" s="56" t="s">
        <v>3187</v>
      </c>
      <c r="D951" s="56" t="str">
        <f>INDEX(pet_services_county!$A$2:$A$3603,MATCH(A951,pet_services_county!$B$2:$B$3603,0))</f>
        <v>0500000US20191</v>
      </c>
      <c r="E951" s="61">
        <v>22836</v>
      </c>
      <c r="F951" s="47">
        <f>VLOOKUP(C951, state_pop!$A$2:$B$52, 2, 0)</f>
        <v>2913314</v>
      </c>
      <c r="G951" s="33">
        <f t="shared" si="28"/>
        <v>7.83849595340564E-3</v>
      </c>
      <c r="H951" s="33">
        <f>VLOOKUP(C951, pet_household_state!$A$3:$D$53, 3, 0)</f>
        <v>62.8</v>
      </c>
      <c r="I951" s="33">
        <f>VLOOKUP(C951, pet_household_state!$A$3:$D$53, 4, 0)</f>
        <v>714</v>
      </c>
      <c r="J951" s="33">
        <f t="shared" si="29"/>
        <v>5.5966861107316266</v>
      </c>
      <c r="K951" s="11">
        <f>VLOOKUP(A951, total_pet_services_county!$A$2:$E$1875,2,0)</f>
        <v>3</v>
      </c>
      <c r="L951" s="11">
        <f>VLOOKUP(A951,  total_pet_services_county!$A$2:$E$1875, 3, 0)</f>
        <v>578</v>
      </c>
      <c r="M951" s="11">
        <f>VLOOKUP(A951, total_pet_services_county!$A$2:$E$1875, 4, 0)</f>
        <v>125</v>
      </c>
      <c r="N951" s="11">
        <f>VLOOKUP(A951, total_pet_services_county!$A$2:$E$1875, 5, 0)</f>
        <v>20</v>
      </c>
    </row>
    <row r="952" spans="1:14" x14ac:dyDescent="0.2">
      <c r="A952" s="57" t="s">
        <v>7429</v>
      </c>
      <c r="B952" s="57" t="s">
        <v>8708</v>
      </c>
      <c r="C952" s="56" t="s">
        <v>3187</v>
      </c>
      <c r="D952" s="56" t="e">
        <f>INDEX(pet_services_county!$A$2:$A$3603,MATCH(A952,pet_services_county!$B$2:$B$3603,0))</f>
        <v>#N/A</v>
      </c>
      <c r="E952" s="61">
        <v>7777</v>
      </c>
      <c r="F952" s="47">
        <f>VLOOKUP(C952, state_pop!$A$2:$B$52, 2, 0)</f>
        <v>2913314</v>
      </c>
      <c r="G952" s="33">
        <f t="shared" si="28"/>
        <v>2.6694685159237897E-3</v>
      </c>
      <c r="H952" s="33">
        <f>VLOOKUP(C952, pet_household_state!$A$3:$D$53, 3, 0)</f>
        <v>62.8</v>
      </c>
      <c r="I952" s="33">
        <f>VLOOKUP(C952, pet_household_state!$A$3:$D$53, 4, 0)</f>
        <v>714</v>
      </c>
      <c r="J952" s="33">
        <f t="shared" si="29"/>
        <v>1.9060005203695858</v>
      </c>
      <c r="K952" s="11" t="e">
        <f>VLOOKUP(A952, total_pet_services_county!$A$2:$E$1875,2,0)</f>
        <v>#N/A</v>
      </c>
      <c r="L952" s="11" t="e">
        <f>VLOOKUP(A952,  total_pet_services_county!$A$2:$E$1875, 3, 0)</f>
        <v>#N/A</v>
      </c>
      <c r="M952" s="11" t="e">
        <f>VLOOKUP(A952, total_pet_services_county!$A$2:$E$1875, 4, 0)</f>
        <v>#N/A</v>
      </c>
      <c r="N952" s="11" t="e">
        <f>VLOOKUP(A952, total_pet_services_county!$A$2:$E$1875, 5, 0)</f>
        <v>#N/A</v>
      </c>
    </row>
    <row r="953" spans="1:14" x14ac:dyDescent="0.2">
      <c r="A953" s="57" t="s">
        <v>7430</v>
      </c>
      <c r="B953" s="57" t="s">
        <v>8959</v>
      </c>
      <c r="C953" s="56" t="s">
        <v>3187</v>
      </c>
      <c r="D953" s="56" t="e">
        <f>INDEX(pet_services_county!$A$2:$A$3603,MATCH(A953,pet_services_county!$B$2:$B$3603,0))</f>
        <v>#N/A</v>
      </c>
      <c r="E953" s="61">
        <v>2803</v>
      </c>
      <c r="F953" s="47">
        <f>VLOOKUP(C953, state_pop!$A$2:$B$52, 2, 0)</f>
        <v>2913314</v>
      </c>
      <c r="G953" s="33">
        <f t="shared" si="28"/>
        <v>9.6213453132755348E-4</v>
      </c>
      <c r="H953" s="33">
        <f>VLOOKUP(C953, pet_household_state!$A$3:$D$53, 3, 0)</f>
        <v>62.8</v>
      </c>
      <c r="I953" s="33">
        <f>VLOOKUP(C953, pet_household_state!$A$3:$D$53, 4, 0)</f>
        <v>714</v>
      </c>
      <c r="J953" s="33">
        <f t="shared" si="29"/>
        <v>0.68696405536787319</v>
      </c>
      <c r="K953" s="11" t="e">
        <f>VLOOKUP(A953, total_pet_services_county!$A$2:$E$1875,2,0)</f>
        <v>#N/A</v>
      </c>
      <c r="L953" s="11" t="e">
        <f>VLOOKUP(A953,  total_pet_services_county!$A$2:$E$1875, 3, 0)</f>
        <v>#N/A</v>
      </c>
      <c r="M953" s="11" t="e">
        <f>VLOOKUP(A953, total_pet_services_county!$A$2:$E$1875, 4, 0)</f>
        <v>#N/A</v>
      </c>
      <c r="N953" s="11" t="e">
        <f>VLOOKUP(A953, total_pet_services_county!$A$2:$E$1875, 5, 0)</f>
        <v>#N/A</v>
      </c>
    </row>
    <row r="954" spans="1:14" x14ac:dyDescent="0.2">
      <c r="A954" s="57" t="s">
        <v>7431</v>
      </c>
      <c r="B954" s="57" t="s">
        <v>8960</v>
      </c>
      <c r="C954" s="56" t="s">
        <v>3187</v>
      </c>
      <c r="D954" s="56" t="e">
        <f>INDEX(pet_services_county!$A$2:$A$3603,MATCH(A954,pet_services_county!$B$2:$B$3603,0))</f>
        <v>#N/A</v>
      </c>
      <c r="E954" s="61">
        <v>6931</v>
      </c>
      <c r="F954" s="47">
        <f>VLOOKUP(C954, state_pop!$A$2:$B$52, 2, 0)</f>
        <v>2913314</v>
      </c>
      <c r="G954" s="33">
        <f t="shared" si="28"/>
        <v>2.3790775728259983E-3</v>
      </c>
      <c r="H954" s="33">
        <f>VLOOKUP(C954, pet_household_state!$A$3:$D$53, 3, 0)</f>
        <v>62.8</v>
      </c>
      <c r="I954" s="33">
        <f>VLOOKUP(C954, pet_household_state!$A$3:$D$53, 4, 0)</f>
        <v>714</v>
      </c>
      <c r="J954" s="33">
        <f t="shared" si="29"/>
        <v>1.6986613869977627</v>
      </c>
      <c r="K954" s="11" t="e">
        <f>VLOOKUP(A954, total_pet_services_county!$A$2:$E$1875,2,0)</f>
        <v>#N/A</v>
      </c>
      <c r="L954" s="11" t="e">
        <f>VLOOKUP(A954,  total_pet_services_county!$A$2:$E$1875, 3, 0)</f>
        <v>#N/A</v>
      </c>
      <c r="M954" s="11" t="e">
        <f>VLOOKUP(A954, total_pet_services_county!$A$2:$E$1875, 4, 0)</f>
        <v>#N/A</v>
      </c>
      <c r="N954" s="11" t="e">
        <f>VLOOKUP(A954, total_pet_services_county!$A$2:$E$1875, 5, 0)</f>
        <v>#N/A</v>
      </c>
    </row>
    <row r="955" spans="1:14" x14ac:dyDescent="0.2">
      <c r="A955" s="57" t="s">
        <v>7432</v>
      </c>
      <c r="B955" s="57" t="s">
        <v>8961</v>
      </c>
      <c r="C955" s="56" t="s">
        <v>3187</v>
      </c>
      <c r="D955" s="56" t="e">
        <f>INDEX(pet_services_county!$A$2:$A$3603,MATCH(A955,pet_services_county!$B$2:$B$3603,0))</f>
        <v>#N/A</v>
      </c>
      <c r="E955" s="61">
        <v>1518</v>
      </c>
      <c r="F955" s="47">
        <f>VLOOKUP(C955, state_pop!$A$2:$B$52, 2, 0)</f>
        <v>2913314</v>
      </c>
      <c r="G955" s="33">
        <f t="shared" si="28"/>
        <v>5.2105608938823617E-4</v>
      </c>
      <c r="H955" s="33">
        <f>VLOOKUP(C955, pet_household_state!$A$3:$D$53, 3, 0)</f>
        <v>62.8</v>
      </c>
      <c r="I955" s="33">
        <f>VLOOKUP(C955, pet_household_state!$A$3:$D$53, 4, 0)</f>
        <v>714</v>
      </c>
      <c r="J955" s="33">
        <f t="shared" si="29"/>
        <v>0.37203404782320065</v>
      </c>
      <c r="K955" s="11" t="e">
        <f>VLOOKUP(A955, total_pet_services_county!$A$2:$E$1875,2,0)</f>
        <v>#N/A</v>
      </c>
      <c r="L955" s="11" t="e">
        <f>VLOOKUP(A955,  total_pet_services_county!$A$2:$E$1875, 3, 0)</f>
        <v>#N/A</v>
      </c>
      <c r="M955" s="11" t="e">
        <f>VLOOKUP(A955, total_pet_services_county!$A$2:$E$1875, 4, 0)</f>
        <v>#N/A</v>
      </c>
      <c r="N955" s="11" t="e">
        <f>VLOOKUP(A955, total_pet_services_county!$A$2:$E$1875, 5, 0)</f>
        <v>#N/A</v>
      </c>
    </row>
    <row r="956" spans="1:14" x14ac:dyDescent="0.2">
      <c r="A956" s="57" t="s">
        <v>7433</v>
      </c>
      <c r="B956" s="57" t="s">
        <v>8372</v>
      </c>
      <c r="C956" s="56" t="s">
        <v>3187</v>
      </c>
      <c r="D956" s="56" t="e">
        <f>INDEX(pet_services_county!$A$2:$A$3603,MATCH(A956,pet_services_county!$B$2:$B$3603,0))</f>
        <v>#N/A</v>
      </c>
      <c r="E956" s="61">
        <v>5406</v>
      </c>
      <c r="F956" s="47">
        <f>VLOOKUP(C956, state_pop!$A$2:$B$52, 2, 0)</f>
        <v>2913314</v>
      </c>
      <c r="G956" s="33">
        <f t="shared" si="28"/>
        <v>1.8556187214972364E-3</v>
      </c>
      <c r="H956" s="33">
        <f>VLOOKUP(C956, pet_household_state!$A$3:$D$53, 3, 0)</f>
        <v>62.8</v>
      </c>
      <c r="I956" s="33">
        <f>VLOOKUP(C956, pet_household_state!$A$3:$D$53, 4, 0)</f>
        <v>714</v>
      </c>
      <c r="J956" s="33">
        <f t="shared" si="29"/>
        <v>1.3249117671490267</v>
      </c>
      <c r="K956" s="11" t="e">
        <f>VLOOKUP(A956, total_pet_services_county!$A$2:$E$1875,2,0)</f>
        <v>#N/A</v>
      </c>
      <c r="L956" s="11" t="e">
        <f>VLOOKUP(A956,  total_pet_services_county!$A$2:$E$1875, 3, 0)</f>
        <v>#N/A</v>
      </c>
      <c r="M956" s="11" t="e">
        <f>VLOOKUP(A956, total_pet_services_county!$A$2:$E$1875, 4, 0)</f>
        <v>#N/A</v>
      </c>
      <c r="N956" s="11" t="e">
        <f>VLOOKUP(A956, total_pet_services_county!$A$2:$E$1875, 5, 0)</f>
        <v>#N/A</v>
      </c>
    </row>
    <row r="957" spans="1:14" x14ac:dyDescent="0.2">
      <c r="A957" s="57" t="s">
        <v>7434</v>
      </c>
      <c r="B957" s="57" t="s">
        <v>8962</v>
      </c>
      <c r="C957" s="56" t="s">
        <v>3187</v>
      </c>
      <c r="D957" s="56" t="e">
        <f>INDEX(pet_services_county!$A$2:$A$3603,MATCH(A957,pet_services_county!$B$2:$B$3603,0))</f>
        <v>#N/A</v>
      </c>
      <c r="E957" s="61">
        <v>2119</v>
      </c>
      <c r="F957" s="47">
        <f>VLOOKUP(C957, state_pop!$A$2:$B$52, 2, 0)</f>
        <v>2913314</v>
      </c>
      <c r="G957" s="33">
        <f t="shared" si="28"/>
        <v>7.2735036456763669E-4</v>
      </c>
      <c r="H957" s="33">
        <f>VLOOKUP(C957, pet_household_state!$A$3:$D$53, 3, 0)</f>
        <v>62.8</v>
      </c>
      <c r="I957" s="33">
        <f>VLOOKUP(C957, pet_household_state!$A$3:$D$53, 4, 0)</f>
        <v>714</v>
      </c>
      <c r="J957" s="33">
        <f t="shared" si="29"/>
        <v>0.51932816030129259</v>
      </c>
      <c r="K957" s="11" t="e">
        <f>VLOOKUP(A957, total_pet_services_county!$A$2:$E$1875,2,0)</f>
        <v>#N/A</v>
      </c>
      <c r="L957" s="11" t="e">
        <f>VLOOKUP(A957,  total_pet_services_county!$A$2:$E$1875, 3, 0)</f>
        <v>#N/A</v>
      </c>
      <c r="M957" s="11" t="e">
        <f>VLOOKUP(A957, total_pet_services_county!$A$2:$E$1875, 4, 0)</f>
        <v>#N/A</v>
      </c>
      <c r="N957" s="11" t="e">
        <f>VLOOKUP(A957, total_pet_services_county!$A$2:$E$1875, 5, 0)</f>
        <v>#N/A</v>
      </c>
    </row>
    <row r="958" spans="1:14" x14ac:dyDescent="0.2">
      <c r="A958" s="57" t="s">
        <v>7435</v>
      </c>
      <c r="B958" s="57" t="s">
        <v>8963</v>
      </c>
      <c r="C958" s="56" t="s">
        <v>3187</v>
      </c>
      <c r="D958" s="56" t="e">
        <f>INDEX(pet_services_county!$A$2:$A$3603,MATCH(A958,pet_services_county!$B$2:$B$3603,0))</f>
        <v>#N/A</v>
      </c>
      <c r="E958" s="61">
        <v>8525</v>
      </c>
      <c r="F958" s="47">
        <f>VLOOKUP(C958, state_pop!$A$2:$B$52, 2, 0)</f>
        <v>2913314</v>
      </c>
      <c r="G958" s="33">
        <f t="shared" si="28"/>
        <v>2.9262207918542252E-3</v>
      </c>
      <c r="H958" s="33">
        <f>VLOOKUP(C958, pet_household_state!$A$3:$D$53, 3, 0)</f>
        <v>62.8</v>
      </c>
      <c r="I958" s="33">
        <f>VLOOKUP(C958, pet_household_state!$A$3:$D$53, 4, 0)</f>
        <v>714</v>
      </c>
      <c r="J958" s="33">
        <f t="shared" si="29"/>
        <v>2.089321645383917</v>
      </c>
      <c r="K958" s="11" t="e">
        <f>VLOOKUP(A958, total_pet_services_county!$A$2:$E$1875,2,0)</f>
        <v>#N/A</v>
      </c>
      <c r="L958" s="11" t="e">
        <f>VLOOKUP(A958,  total_pet_services_county!$A$2:$E$1875, 3, 0)</f>
        <v>#N/A</v>
      </c>
      <c r="M958" s="11" t="e">
        <f>VLOOKUP(A958, total_pet_services_county!$A$2:$E$1875, 4, 0)</f>
        <v>#N/A</v>
      </c>
      <c r="N958" s="11" t="e">
        <f>VLOOKUP(A958, total_pet_services_county!$A$2:$E$1875, 5, 0)</f>
        <v>#N/A</v>
      </c>
    </row>
    <row r="959" spans="1:14" x14ac:dyDescent="0.2">
      <c r="A959" s="57" t="s">
        <v>7436</v>
      </c>
      <c r="B959" s="57" t="s">
        <v>8964</v>
      </c>
      <c r="C959" s="56" t="s">
        <v>3187</v>
      </c>
      <c r="D959" s="56" t="e">
        <f>INDEX(pet_services_county!$A$2:$A$3603,MATCH(A959,pet_services_county!$B$2:$B$3603,0))</f>
        <v>#N/A</v>
      </c>
      <c r="E959" s="61">
        <v>3138</v>
      </c>
      <c r="F959" s="47">
        <f>VLOOKUP(C959, state_pop!$A$2:$B$52, 2, 0)</f>
        <v>2913314</v>
      </c>
      <c r="G959" s="33">
        <f t="shared" si="28"/>
        <v>1.0771238527669863E-3</v>
      </c>
      <c r="H959" s="33">
        <f>VLOOKUP(C959, pet_household_state!$A$3:$D$53, 3, 0)</f>
        <v>62.8</v>
      </c>
      <c r="I959" s="33">
        <f>VLOOKUP(C959, pet_household_state!$A$3:$D$53, 4, 0)</f>
        <v>714</v>
      </c>
      <c r="J959" s="33">
        <f t="shared" si="29"/>
        <v>0.7690664308756282</v>
      </c>
      <c r="K959" s="11" t="e">
        <f>VLOOKUP(A959, total_pet_services_county!$A$2:$E$1875,2,0)</f>
        <v>#N/A</v>
      </c>
      <c r="L959" s="11" t="e">
        <f>VLOOKUP(A959,  total_pet_services_county!$A$2:$E$1875, 3, 0)</f>
        <v>#N/A</v>
      </c>
      <c r="M959" s="11" t="e">
        <f>VLOOKUP(A959, total_pet_services_county!$A$2:$E$1875, 4, 0)</f>
        <v>#N/A</v>
      </c>
      <c r="N959" s="11" t="e">
        <f>VLOOKUP(A959, total_pet_services_county!$A$2:$E$1875, 5, 0)</f>
        <v>#N/A</v>
      </c>
    </row>
    <row r="960" spans="1:14" x14ac:dyDescent="0.2">
      <c r="A960" s="57" t="s">
        <v>4423</v>
      </c>
      <c r="B960" s="57" t="s">
        <v>8965</v>
      </c>
      <c r="C960" s="56" t="s">
        <v>3187</v>
      </c>
      <c r="D960" s="56" t="str">
        <f>INDEX(pet_services_county!$A$2:$A$3603,MATCH(A960,pet_services_county!$B$2:$B$3603,0))</f>
        <v>0500000US20209</v>
      </c>
      <c r="E960" s="61">
        <v>165429</v>
      </c>
      <c r="F960" s="47">
        <f>VLOOKUP(C960, state_pop!$A$2:$B$52, 2, 0)</f>
        <v>2913314</v>
      </c>
      <c r="G960" s="33">
        <f t="shared" si="28"/>
        <v>5.6783786437026695E-2</v>
      </c>
      <c r="H960" s="33">
        <f>VLOOKUP(C960, pet_household_state!$A$3:$D$53, 3, 0)</f>
        <v>62.8</v>
      </c>
      <c r="I960" s="33">
        <f>VLOOKUP(C960, pet_household_state!$A$3:$D$53, 4, 0)</f>
        <v>714</v>
      </c>
      <c r="J960" s="33">
        <f t="shared" si="29"/>
        <v>40.543623516037059</v>
      </c>
      <c r="K960" s="11">
        <f>VLOOKUP(A960, total_pet_services_county!$A$2:$E$1875,2,0)</f>
        <v>8</v>
      </c>
      <c r="L960" s="11">
        <f>VLOOKUP(A960,  total_pet_services_county!$A$2:$E$1875, 3, 0)</f>
        <v>3369</v>
      </c>
      <c r="M960" s="11">
        <f>VLOOKUP(A960, total_pet_services_county!$A$2:$E$1875, 4, 0)</f>
        <v>736</v>
      </c>
      <c r="N960" s="11">
        <f>VLOOKUP(A960, total_pet_services_county!$A$2:$E$1875, 5, 0)</f>
        <v>79</v>
      </c>
    </row>
    <row r="961" spans="1:14" x14ac:dyDescent="0.2">
      <c r="A961" s="57" t="s">
        <v>4425</v>
      </c>
      <c r="B961" s="57" t="s">
        <v>8854</v>
      </c>
      <c r="C961" s="56" t="s">
        <v>3189</v>
      </c>
      <c r="D961" s="56" t="str">
        <f>INDEX(pet_services_county!$A$2:$A$3603,MATCH(A961,pet_services_county!$B$2:$B$3603,0))</f>
        <v>0500000US21001</v>
      </c>
      <c r="E961" s="61">
        <v>19202</v>
      </c>
      <c r="F961" s="47">
        <f>VLOOKUP(C961, state_pop!$A$2:$B$52, 2, 0)</f>
        <v>4467673</v>
      </c>
      <c r="G961" s="33">
        <f t="shared" si="28"/>
        <v>4.2979868938483184E-3</v>
      </c>
      <c r="H961" s="33">
        <f>VLOOKUP(C961, pet_household_state!$A$3:$D$53, 3, 0)</f>
        <v>64.099999999999994</v>
      </c>
      <c r="I961" s="33">
        <f>VLOOKUP(C961, pet_household_state!$A$3:$D$53, 4, 0)</f>
        <v>1201</v>
      </c>
      <c r="J961" s="33">
        <f t="shared" si="29"/>
        <v>5.1618822595118301</v>
      </c>
      <c r="K961" s="11">
        <f>VLOOKUP(A961, total_pet_services_county!$A$2:$E$1875,2,0)</f>
        <v>5</v>
      </c>
      <c r="L961" s="11">
        <f>VLOOKUP(A961,  total_pet_services_county!$A$2:$E$1875, 3, 0)</f>
        <v>857</v>
      </c>
      <c r="M961" s="11">
        <f>VLOOKUP(A961, total_pet_services_county!$A$2:$E$1875, 4, 0)</f>
        <v>184</v>
      </c>
      <c r="N961" s="11">
        <f>VLOOKUP(A961, total_pet_services_county!$A$2:$E$1875, 5, 0)</f>
        <v>28</v>
      </c>
    </row>
    <row r="962" spans="1:14" x14ac:dyDescent="0.2">
      <c r="A962" s="57" t="s">
        <v>7437</v>
      </c>
      <c r="B962" s="57" t="s">
        <v>8813</v>
      </c>
      <c r="C962" s="56" t="s">
        <v>3189</v>
      </c>
      <c r="D962" s="56" t="e">
        <f>INDEX(pet_services_county!$A$2:$A$3603,MATCH(A962,pet_services_county!$B$2:$B$3603,0))</f>
        <v>#N/A</v>
      </c>
      <c r="E962" s="61">
        <v>21315</v>
      </c>
      <c r="F962" s="47">
        <f>VLOOKUP(C962, state_pop!$A$2:$B$52, 2, 0)</f>
        <v>4467673</v>
      </c>
      <c r="G962" s="33">
        <f t="shared" si="28"/>
        <v>4.7709400397029957E-3</v>
      </c>
      <c r="H962" s="33">
        <f>VLOOKUP(C962, pet_household_state!$A$3:$D$53, 3, 0)</f>
        <v>64.099999999999994</v>
      </c>
      <c r="I962" s="33">
        <f>VLOOKUP(C962, pet_household_state!$A$3:$D$53, 4, 0)</f>
        <v>1201</v>
      </c>
      <c r="J962" s="33">
        <f t="shared" si="29"/>
        <v>5.7298989876832982</v>
      </c>
      <c r="K962" s="11" t="e">
        <f>VLOOKUP(A962, total_pet_services_county!$A$2:$E$1875,2,0)</f>
        <v>#N/A</v>
      </c>
      <c r="L962" s="11" t="e">
        <f>VLOOKUP(A962,  total_pet_services_county!$A$2:$E$1875, 3, 0)</f>
        <v>#N/A</v>
      </c>
      <c r="M962" s="11" t="e">
        <f>VLOOKUP(A962, total_pet_services_county!$A$2:$E$1875, 4, 0)</f>
        <v>#N/A</v>
      </c>
      <c r="N962" s="11" t="e">
        <f>VLOOKUP(A962, total_pet_services_county!$A$2:$E$1875, 5, 0)</f>
        <v>#N/A</v>
      </c>
    </row>
    <row r="963" spans="1:14" x14ac:dyDescent="0.2">
      <c r="A963" s="57" t="s">
        <v>7438</v>
      </c>
      <c r="B963" s="57" t="s">
        <v>8899</v>
      </c>
      <c r="C963" s="56" t="s">
        <v>3189</v>
      </c>
      <c r="D963" s="56" t="e">
        <f>INDEX(pet_services_county!$A$2:$A$3603,MATCH(A963,pet_services_county!$B$2:$B$3603,0))</f>
        <v>#N/A</v>
      </c>
      <c r="E963" s="61">
        <v>22747</v>
      </c>
      <c r="F963" s="47">
        <f>VLOOKUP(C963, state_pop!$A$2:$B$52, 2, 0)</f>
        <v>4467673</v>
      </c>
      <c r="G963" s="33">
        <f t="shared" si="28"/>
        <v>5.0914648408690606E-3</v>
      </c>
      <c r="H963" s="33">
        <f>VLOOKUP(C963, pet_household_state!$A$3:$D$53, 3, 0)</f>
        <v>64.099999999999994</v>
      </c>
      <c r="I963" s="33">
        <f>VLOOKUP(C963, pet_household_state!$A$3:$D$53, 4, 0)</f>
        <v>1201</v>
      </c>
      <c r="J963" s="33">
        <f t="shared" si="29"/>
        <v>6.1148492738837419</v>
      </c>
      <c r="K963" s="11" t="e">
        <f>VLOOKUP(A963, total_pet_services_county!$A$2:$E$1875,2,0)</f>
        <v>#N/A</v>
      </c>
      <c r="L963" s="11" t="e">
        <f>VLOOKUP(A963,  total_pet_services_county!$A$2:$E$1875, 3, 0)</f>
        <v>#N/A</v>
      </c>
      <c r="M963" s="11" t="e">
        <f>VLOOKUP(A963, total_pet_services_county!$A$2:$E$1875, 4, 0)</f>
        <v>#N/A</v>
      </c>
      <c r="N963" s="11" t="e">
        <f>VLOOKUP(A963, total_pet_services_county!$A$2:$E$1875, 5, 0)</f>
        <v>#N/A</v>
      </c>
    </row>
    <row r="964" spans="1:14" x14ac:dyDescent="0.2">
      <c r="A964" s="57" t="s">
        <v>7439</v>
      </c>
      <c r="B964" s="57" t="s">
        <v>8966</v>
      </c>
      <c r="C964" s="56" t="s">
        <v>3189</v>
      </c>
      <c r="D964" s="56" t="e">
        <f>INDEX(pet_services_county!$A$2:$A$3603,MATCH(A964,pet_services_county!$B$2:$B$3603,0))</f>
        <v>#N/A</v>
      </c>
      <c r="E964" s="61">
        <v>7888</v>
      </c>
      <c r="F964" s="47">
        <f>VLOOKUP(C964, state_pop!$A$2:$B$52, 2, 0)</f>
        <v>4467673</v>
      </c>
      <c r="G964" s="33">
        <f t="shared" si="28"/>
        <v>1.7655723684343058E-3</v>
      </c>
      <c r="H964" s="33">
        <f>VLOOKUP(C964, pet_household_state!$A$3:$D$53, 3, 0)</f>
        <v>64.099999999999994</v>
      </c>
      <c r="I964" s="33">
        <f>VLOOKUP(C964, pet_household_state!$A$3:$D$53, 4, 0)</f>
        <v>1201</v>
      </c>
      <c r="J964" s="33">
        <f t="shared" si="29"/>
        <v>2.1204524144896011</v>
      </c>
      <c r="K964" s="11" t="e">
        <f>VLOOKUP(A964, total_pet_services_county!$A$2:$E$1875,2,0)</f>
        <v>#N/A</v>
      </c>
      <c r="L964" s="11" t="e">
        <f>VLOOKUP(A964,  total_pet_services_county!$A$2:$E$1875, 3, 0)</f>
        <v>#N/A</v>
      </c>
      <c r="M964" s="11" t="e">
        <f>VLOOKUP(A964, total_pet_services_county!$A$2:$E$1875, 4, 0)</f>
        <v>#N/A</v>
      </c>
      <c r="N964" s="11" t="e">
        <f>VLOOKUP(A964, total_pet_services_county!$A$2:$E$1875, 5, 0)</f>
        <v>#N/A</v>
      </c>
    </row>
    <row r="965" spans="1:14" x14ac:dyDescent="0.2">
      <c r="A965" s="57" t="s">
        <v>4427</v>
      </c>
      <c r="B965" s="57" t="s">
        <v>8967</v>
      </c>
      <c r="C965" s="56" t="s">
        <v>3189</v>
      </c>
      <c r="D965" s="56" t="str">
        <f>INDEX(pet_services_county!$A$2:$A$3603,MATCH(A965,pet_services_county!$B$2:$B$3603,0))</f>
        <v>0500000US21009</v>
      </c>
      <c r="E965" s="61">
        <v>44249</v>
      </c>
      <c r="F965" s="47">
        <f>VLOOKUP(C965, state_pop!$A$2:$B$52, 2, 0)</f>
        <v>4467673</v>
      </c>
      <c r="G965" s="33">
        <f t="shared" si="28"/>
        <v>9.9042611220651108E-3</v>
      </c>
      <c r="H965" s="33">
        <f>VLOOKUP(C965, pet_household_state!$A$3:$D$53, 3, 0)</f>
        <v>64.099999999999994</v>
      </c>
      <c r="I965" s="33">
        <f>VLOOKUP(C965, pet_household_state!$A$3:$D$53, 4, 0)</f>
        <v>1201</v>
      </c>
      <c r="J965" s="33">
        <f t="shared" si="29"/>
        <v>11.895017607600199</v>
      </c>
      <c r="K965" s="11">
        <f>VLOOKUP(A965, total_pet_services_county!$A$2:$E$1875,2,0)</f>
        <v>8</v>
      </c>
      <c r="L965" s="11">
        <f>VLOOKUP(A965,  total_pet_services_county!$A$2:$E$1875, 3, 0)</f>
        <v>1395</v>
      </c>
      <c r="M965" s="11">
        <f>VLOOKUP(A965, total_pet_services_county!$A$2:$E$1875, 4, 0)</f>
        <v>326</v>
      </c>
      <c r="N965" s="11">
        <f>VLOOKUP(A965, total_pet_services_county!$A$2:$E$1875, 5, 0)</f>
        <v>54</v>
      </c>
    </row>
    <row r="966" spans="1:14" x14ac:dyDescent="0.2">
      <c r="A966" s="57" t="s">
        <v>7440</v>
      </c>
      <c r="B966" s="57" t="s">
        <v>8968</v>
      </c>
      <c r="C966" s="56" t="s">
        <v>3189</v>
      </c>
      <c r="D966" s="56" t="e">
        <f>INDEX(pet_services_county!$A$2:$A$3603,MATCH(A966,pet_services_county!$B$2:$B$3603,0))</f>
        <v>#N/A</v>
      </c>
      <c r="E966" s="61">
        <v>12500</v>
      </c>
      <c r="F966" s="47">
        <f>VLOOKUP(C966, state_pop!$A$2:$B$52, 2, 0)</f>
        <v>4467673</v>
      </c>
      <c r="G966" s="33">
        <f t="shared" si="28"/>
        <v>2.7978771051507126E-3</v>
      </c>
      <c r="H966" s="33">
        <f>VLOOKUP(C966, pet_household_state!$A$3:$D$53, 3, 0)</f>
        <v>64.099999999999994</v>
      </c>
      <c r="I966" s="33">
        <f>VLOOKUP(C966, pet_household_state!$A$3:$D$53, 4, 0)</f>
        <v>1201</v>
      </c>
      <c r="J966" s="33">
        <f t="shared" si="29"/>
        <v>3.3602504032860057</v>
      </c>
      <c r="K966" s="11" t="e">
        <f>VLOOKUP(A966, total_pet_services_county!$A$2:$E$1875,2,0)</f>
        <v>#N/A</v>
      </c>
      <c r="L966" s="11" t="e">
        <f>VLOOKUP(A966,  total_pet_services_county!$A$2:$E$1875, 3, 0)</f>
        <v>#N/A</v>
      </c>
      <c r="M966" s="11" t="e">
        <f>VLOOKUP(A966, total_pet_services_county!$A$2:$E$1875, 4, 0)</f>
        <v>#N/A</v>
      </c>
      <c r="N966" s="11" t="e">
        <f>VLOOKUP(A966, total_pet_services_county!$A$2:$E$1875, 5, 0)</f>
        <v>#N/A</v>
      </c>
    </row>
    <row r="967" spans="1:14" x14ac:dyDescent="0.2">
      <c r="A967" s="57" t="s">
        <v>7441</v>
      </c>
      <c r="B967" s="57" t="s">
        <v>8969</v>
      </c>
      <c r="C967" s="56" t="s">
        <v>3189</v>
      </c>
      <c r="D967" s="56" t="e">
        <f>INDEX(pet_services_county!$A$2:$A$3603,MATCH(A967,pet_services_county!$B$2:$B$3603,0))</f>
        <v>#N/A</v>
      </c>
      <c r="E967" s="61">
        <v>26032</v>
      </c>
      <c r="F967" s="47">
        <f>VLOOKUP(C967, state_pop!$A$2:$B$52, 2, 0)</f>
        <v>4467673</v>
      </c>
      <c r="G967" s="33">
        <f t="shared" si="28"/>
        <v>5.8267469441026683E-3</v>
      </c>
      <c r="H967" s="33">
        <f>VLOOKUP(C967, pet_household_state!$A$3:$D$53, 3, 0)</f>
        <v>64.099999999999994</v>
      </c>
      <c r="I967" s="33">
        <f>VLOOKUP(C967, pet_household_state!$A$3:$D$53, 4, 0)</f>
        <v>1201</v>
      </c>
      <c r="J967" s="33">
        <f t="shared" si="29"/>
        <v>6.9979230798673049</v>
      </c>
      <c r="K967" s="11" t="e">
        <f>VLOOKUP(A967, total_pet_services_county!$A$2:$E$1875,2,0)</f>
        <v>#N/A</v>
      </c>
      <c r="L967" s="11" t="e">
        <f>VLOOKUP(A967,  total_pet_services_county!$A$2:$E$1875, 3, 0)</f>
        <v>#N/A</v>
      </c>
      <c r="M967" s="11" t="e">
        <f>VLOOKUP(A967, total_pet_services_county!$A$2:$E$1875, 4, 0)</f>
        <v>#N/A</v>
      </c>
      <c r="N967" s="11" t="e">
        <f>VLOOKUP(A967, total_pet_services_county!$A$2:$E$1875, 5, 0)</f>
        <v>#N/A</v>
      </c>
    </row>
    <row r="968" spans="1:14" x14ac:dyDescent="0.2">
      <c r="A968" s="57" t="s">
        <v>4429</v>
      </c>
      <c r="B968" s="57" t="s">
        <v>8394</v>
      </c>
      <c r="C968" s="56" t="s">
        <v>3189</v>
      </c>
      <c r="D968" s="56" t="str">
        <f>INDEX(pet_services_county!$A$2:$A$3603,MATCH(A968,pet_services_county!$B$2:$B$3603,0))</f>
        <v>0500000US21015</v>
      </c>
      <c r="E968" s="61">
        <v>133581</v>
      </c>
      <c r="F968" s="47">
        <f>VLOOKUP(C968, state_pop!$A$2:$B$52, 2, 0)</f>
        <v>4467673</v>
      </c>
      <c r="G968" s="33">
        <f t="shared" si="28"/>
        <v>2.9899457726650987E-2</v>
      </c>
      <c r="H968" s="33">
        <f>VLOOKUP(C968, pet_household_state!$A$3:$D$53, 3, 0)</f>
        <v>64.099999999999994</v>
      </c>
      <c r="I968" s="33">
        <f>VLOOKUP(C968, pet_household_state!$A$3:$D$53, 4, 0)</f>
        <v>1201</v>
      </c>
      <c r="J968" s="33">
        <f t="shared" si="29"/>
        <v>35.909248729707834</v>
      </c>
      <c r="K968" s="11">
        <f>VLOOKUP(A968, total_pet_services_county!$A$2:$E$1875,2,0)</f>
        <v>34</v>
      </c>
      <c r="L968" s="11">
        <f>VLOOKUP(A968,  total_pet_services_county!$A$2:$E$1875, 3, 0)</f>
        <v>8467</v>
      </c>
      <c r="M968" s="11">
        <f>VLOOKUP(A968, total_pet_services_county!$A$2:$E$1875, 4, 0)</f>
        <v>2023</v>
      </c>
      <c r="N968" s="11">
        <f>VLOOKUP(A968, total_pet_services_county!$A$2:$E$1875, 5, 0)</f>
        <v>306</v>
      </c>
    </row>
    <row r="969" spans="1:14" x14ac:dyDescent="0.2">
      <c r="A969" s="57" t="s">
        <v>4431</v>
      </c>
      <c r="B969" s="57" t="s">
        <v>8903</v>
      </c>
      <c r="C969" s="56" t="s">
        <v>3189</v>
      </c>
      <c r="D969" s="56" t="str">
        <f>INDEX(pet_services_county!$A$2:$A$3603,MATCH(A969,pet_services_county!$B$2:$B$3603,0))</f>
        <v>0500000US21017</v>
      </c>
      <c r="E969" s="61">
        <v>19788</v>
      </c>
      <c r="F969" s="47">
        <f>VLOOKUP(C969, state_pop!$A$2:$B$52, 2, 0)</f>
        <v>4467673</v>
      </c>
      <c r="G969" s="33">
        <f t="shared" si="28"/>
        <v>4.4291513725377846E-3</v>
      </c>
      <c r="H969" s="33">
        <f>VLOOKUP(C969, pet_household_state!$A$3:$D$53, 3, 0)</f>
        <v>64.099999999999994</v>
      </c>
      <c r="I969" s="33">
        <f>VLOOKUP(C969, pet_household_state!$A$3:$D$53, 4, 0)</f>
        <v>1201</v>
      </c>
      <c r="J969" s="33">
        <f t="shared" si="29"/>
        <v>5.3194107984178789</v>
      </c>
      <c r="K969" s="11">
        <f>VLOOKUP(A969, total_pet_services_county!$A$2:$E$1875,2,0)</f>
        <v>10</v>
      </c>
      <c r="L969" s="11">
        <f>VLOOKUP(A969,  total_pet_services_county!$A$2:$E$1875, 3, 0)</f>
        <v>2422</v>
      </c>
      <c r="M969" s="11">
        <f>VLOOKUP(A969, total_pet_services_county!$A$2:$E$1875, 4, 0)</f>
        <v>597</v>
      </c>
      <c r="N969" s="11">
        <f>VLOOKUP(A969, total_pet_services_county!$A$2:$E$1875, 5, 0)</f>
        <v>86</v>
      </c>
    </row>
    <row r="970" spans="1:14" x14ac:dyDescent="0.2">
      <c r="A970" s="57" t="s">
        <v>4433</v>
      </c>
      <c r="B970" s="57" t="s">
        <v>8970</v>
      </c>
      <c r="C970" s="56" t="s">
        <v>3189</v>
      </c>
      <c r="D970" s="56" t="str">
        <f>INDEX(pet_services_county!$A$2:$A$3603,MATCH(A970,pet_services_county!$B$2:$B$3603,0))</f>
        <v>0500000US21019</v>
      </c>
      <c r="E970" s="61">
        <v>46718</v>
      </c>
      <c r="F970" s="47">
        <f>VLOOKUP(C970, state_pop!$A$2:$B$52, 2, 0)</f>
        <v>4467673</v>
      </c>
      <c r="G970" s="33">
        <f t="shared" si="28"/>
        <v>1.0456897807874479E-2</v>
      </c>
      <c r="H970" s="33">
        <f>VLOOKUP(C970, pet_household_state!$A$3:$D$53, 3, 0)</f>
        <v>64.099999999999994</v>
      </c>
      <c r="I970" s="33">
        <f>VLOOKUP(C970, pet_household_state!$A$3:$D$53, 4, 0)</f>
        <v>1201</v>
      </c>
      <c r="J970" s="33">
        <f t="shared" si="29"/>
        <v>12.558734267257249</v>
      </c>
      <c r="K970" s="11">
        <f>VLOOKUP(A970, total_pet_services_county!$A$2:$E$1875,2,0)</f>
        <v>5</v>
      </c>
      <c r="L970" s="11">
        <f>VLOOKUP(A970,  total_pet_services_county!$A$2:$E$1875, 3, 0)</f>
        <v>2424</v>
      </c>
      <c r="M970" s="11">
        <f>VLOOKUP(A970, total_pet_services_county!$A$2:$E$1875, 4, 0)</f>
        <v>489</v>
      </c>
      <c r="N970" s="11">
        <f>VLOOKUP(A970, total_pet_services_county!$A$2:$E$1875, 5, 0)</f>
        <v>77</v>
      </c>
    </row>
    <row r="971" spans="1:14" x14ac:dyDescent="0.2">
      <c r="A971" s="57" t="s">
        <v>4435</v>
      </c>
      <c r="B971" s="57" t="s">
        <v>8971</v>
      </c>
      <c r="C971" s="56" t="s">
        <v>3189</v>
      </c>
      <c r="D971" s="56" t="str">
        <f>INDEX(pet_services_county!$A$2:$A$3603,MATCH(A971,pet_services_county!$B$2:$B$3603,0))</f>
        <v>0500000US21021</v>
      </c>
      <c r="E971" s="61">
        <v>30060</v>
      </c>
      <c r="F971" s="47">
        <f>VLOOKUP(C971, state_pop!$A$2:$B$52, 2, 0)</f>
        <v>4467673</v>
      </c>
      <c r="G971" s="33">
        <f t="shared" si="28"/>
        <v>6.7283348624664341E-3</v>
      </c>
      <c r="H971" s="33">
        <f>VLOOKUP(C971, pet_household_state!$A$3:$D$53, 3, 0)</f>
        <v>64.099999999999994</v>
      </c>
      <c r="I971" s="33">
        <f>VLOOKUP(C971, pet_household_state!$A$3:$D$53, 4, 0)</f>
        <v>1201</v>
      </c>
      <c r="J971" s="33">
        <f t="shared" si="29"/>
        <v>8.0807301698221874</v>
      </c>
      <c r="K971" s="11">
        <f>VLOOKUP(A971, total_pet_services_county!$A$2:$E$1875,2,0)</f>
        <v>6</v>
      </c>
      <c r="L971" s="11">
        <f>VLOOKUP(A971,  total_pet_services_county!$A$2:$E$1875, 3, 0)</f>
        <v>2752</v>
      </c>
      <c r="M971" s="11">
        <f>VLOOKUP(A971, total_pet_services_county!$A$2:$E$1875, 4, 0)</f>
        <v>558</v>
      </c>
      <c r="N971" s="11">
        <f>VLOOKUP(A971, total_pet_services_county!$A$2:$E$1875, 5, 0)</f>
        <v>60</v>
      </c>
    </row>
    <row r="972" spans="1:14" x14ac:dyDescent="0.2">
      <c r="A972" s="57" t="s">
        <v>7442</v>
      </c>
      <c r="B972" s="57" t="s">
        <v>8972</v>
      </c>
      <c r="C972" s="56" t="s">
        <v>3189</v>
      </c>
      <c r="D972" s="56" t="e">
        <f>INDEX(pet_services_county!$A$2:$A$3603,MATCH(A972,pet_services_county!$B$2:$B$3603,0))</f>
        <v>#N/A</v>
      </c>
      <c r="E972" s="61">
        <v>8303</v>
      </c>
      <c r="F972" s="47">
        <f>VLOOKUP(C972, state_pop!$A$2:$B$52, 2, 0)</f>
        <v>4467673</v>
      </c>
      <c r="G972" s="33">
        <f t="shared" si="28"/>
        <v>1.8584618883253094E-3</v>
      </c>
      <c r="H972" s="33">
        <f>VLOOKUP(C972, pet_household_state!$A$3:$D$53, 3, 0)</f>
        <v>64.099999999999994</v>
      </c>
      <c r="I972" s="33">
        <f>VLOOKUP(C972, pet_household_state!$A$3:$D$53, 4, 0)</f>
        <v>1201</v>
      </c>
      <c r="J972" s="33">
        <f t="shared" si="29"/>
        <v>2.2320127278786965</v>
      </c>
      <c r="K972" s="11" t="e">
        <f>VLOOKUP(A972, total_pet_services_county!$A$2:$E$1875,2,0)</f>
        <v>#N/A</v>
      </c>
      <c r="L972" s="11" t="e">
        <f>VLOOKUP(A972,  total_pet_services_county!$A$2:$E$1875, 3, 0)</f>
        <v>#N/A</v>
      </c>
      <c r="M972" s="11" t="e">
        <f>VLOOKUP(A972, total_pet_services_county!$A$2:$E$1875, 4, 0)</f>
        <v>#N/A</v>
      </c>
      <c r="N972" s="11" t="e">
        <f>VLOOKUP(A972, total_pet_services_county!$A$2:$E$1875, 5, 0)</f>
        <v>#N/A</v>
      </c>
    </row>
    <row r="973" spans="1:14" x14ac:dyDescent="0.2">
      <c r="A973" s="57" t="s">
        <v>7443</v>
      </c>
      <c r="B973" s="57" t="s">
        <v>8973</v>
      </c>
      <c r="C973" s="56" t="s">
        <v>3189</v>
      </c>
      <c r="D973" s="56" t="e">
        <f>INDEX(pet_services_county!$A$2:$A$3603,MATCH(A973,pet_services_county!$B$2:$B$3603,0))</f>
        <v>#N/A</v>
      </c>
      <c r="E973" s="61">
        <v>12630</v>
      </c>
      <c r="F973" s="47">
        <f>VLOOKUP(C973, state_pop!$A$2:$B$52, 2, 0)</f>
        <v>4467673</v>
      </c>
      <c r="G973" s="33">
        <f t="shared" si="28"/>
        <v>2.8269750270442802E-3</v>
      </c>
      <c r="H973" s="33">
        <f>VLOOKUP(C973, pet_household_state!$A$3:$D$53, 3, 0)</f>
        <v>64.099999999999994</v>
      </c>
      <c r="I973" s="33">
        <f>VLOOKUP(C973, pet_household_state!$A$3:$D$53, 4, 0)</f>
        <v>1201</v>
      </c>
      <c r="J973" s="33">
        <f t="shared" si="29"/>
        <v>3.3951970074801805</v>
      </c>
      <c r="K973" s="11" t="e">
        <f>VLOOKUP(A973, total_pet_services_county!$A$2:$E$1875,2,0)</f>
        <v>#N/A</v>
      </c>
      <c r="L973" s="11" t="e">
        <f>VLOOKUP(A973,  total_pet_services_county!$A$2:$E$1875, 3, 0)</f>
        <v>#N/A</v>
      </c>
      <c r="M973" s="11" t="e">
        <f>VLOOKUP(A973, total_pet_services_county!$A$2:$E$1875, 4, 0)</f>
        <v>#N/A</v>
      </c>
      <c r="N973" s="11" t="e">
        <f>VLOOKUP(A973, total_pet_services_county!$A$2:$E$1875, 5, 0)</f>
        <v>#N/A</v>
      </c>
    </row>
    <row r="974" spans="1:14" x14ac:dyDescent="0.2">
      <c r="A974" s="57" t="s">
        <v>4437</v>
      </c>
      <c r="B974" s="57" t="s">
        <v>8974</v>
      </c>
      <c r="C974" s="56" t="s">
        <v>3189</v>
      </c>
      <c r="D974" s="56" t="str">
        <f>INDEX(pet_services_county!$A$2:$A$3603,MATCH(A974,pet_services_county!$B$2:$B$3603,0))</f>
        <v>0500000US21027</v>
      </c>
      <c r="E974" s="61">
        <v>20477</v>
      </c>
      <c r="F974" s="47">
        <f>VLOOKUP(C974, state_pop!$A$2:$B$52, 2, 0)</f>
        <v>4467673</v>
      </c>
      <c r="G974" s="33">
        <f t="shared" si="28"/>
        <v>4.5833703585736914E-3</v>
      </c>
      <c r="H974" s="33">
        <f>VLOOKUP(C974, pet_household_state!$A$3:$D$53, 3, 0)</f>
        <v>64.099999999999994</v>
      </c>
      <c r="I974" s="33">
        <f>VLOOKUP(C974, pet_household_state!$A$3:$D$53, 4, 0)</f>
        <v>1201</v>
      </c>
      <c r="J974" s="33">
        <f t="shared" si="29"/>
        <v>5.5046278006470031</v>
      </c>
      <c r="K974" s="11">
        <f>VLOOKUP(A974, total_pet_services_county!$A$2:$E$1875,2,0)</f>
        <v>3</v>
      </c>
      <c r="L974" s="11">
        <f>VLOOKUP(A974,  total_pet_services_county!$A$2:$E$1875, 3, 0)</f>
        <v>901</v>
      </c>
      <c r="M974" s="11">
        <f>VLOOKUP(A974, total_pet_services_county!$A$2:$E$1875, 4, 0)</f>
        <v>217</v>
      </c>
      <c r="N974" s="11">
        <f>VLOOKUP(A974, total_pet_services_county!$A$2:$E$1875, 5, 0)</f>
        <v>30</v>
      </c>
    </row>
    <row r="975" spans="1:14" x14ac:dyDescent="0.2">
      <c r="A975" s="57" t="s">
        <v>4439</v>
      </c>
      <c r="B975" s="57" t="s">
        <v>8975</v>
      </c>
      <c r="C975" s="56" t="s">
        <v>3189</v>
      </c>
      <c r="D975" s="56" t="str">
        <f>INDEX(pet_services_county!$A$2:$A$3603,MATCH(A975,pet_services_county!$B$2:$B$3603,0))</f>
        <v>0500000US21029</v>
      </c>
      <c r="E975" s="61">
        <v>81676</v>
      </c>
      <c r="F975" s="47">
        <f>VLOOKUP(C975, state_pop!$A$2:$B$52, 2, 0)</f>
        <v>4467673</v>
      </c>
      <c r="G975" s="33">
        <f t="shared" si="28"/>
        <v>1.8281552835223168E-2</v>
      </c>
      <c r="H975" s="33">
        <f>VLOOKUP(C975, pet_household_state!$A$3:$D$53, 3, 0)</f>
        <v>64.099999999999994</v>
      </c>
      <c r="I975" s="33">
        <f>VLOOKUP(C975, pet_household_state!$A$3:$D$53, 4, 0)</f>
        <v>1201</v>
      </c>
      <c r="J975" s="33">
        <f t="shared" si="29"/>
        <v>21.956144955103024</v>
      </c>
      <c r="K975" s="11">
        <f>VLOOKUP(A975, total_pet_services_county!$A$2:$E$1875,2,0)</f>
        <v>6</v>
      </c>
      <c r="L975" s="11">
        <f>VLOOKUP(A975,  total_pet_services_county!$A$2:$E$1875, 3, 0)</f>
        <v>1567</v>
      </c>
      <c r="M975" s="11">
        <f>VLOOKUP(A975, total_pet_services_county!$A$2:$E$1875, 4, 0)</f>
        <v>370</v>
      </c>
      <c r="N975" s="11">
        <f>VLOOKUP(A975, total_pet_services_county!$A$2:$E$1875, 5, 0)</f>
        <v>53</v>
      </c>
    </row>
    <row r="976" spans="1:14" x14ac:dyDescent="0.2">
      <c r="A976" s="57" t="s">
        <v>7444</v>
      </c>
      <c r="B976" s="57" t="s">
        <v>8314</v>
      </c>
      <c r="C976" s="56" t="s">
        <v>3189</v>
      </c>
      <c r="D976" s="56" t="e">
        <f>INDEX(pet_services_county!$A$2:$A$3603,MATCH(A976,pet_services_county!$B$2:$B$3603,0))</f>
        <v>#N/A</v>
      </c>
      <c r="E976" s="61">
        <v>12879</v>
      </c>
      <c r="F976" s="47">
        <f>VLOOKUP(C976, state_pop!$A$2:$B$52, 2, 0)</f>
        <v>4467673</v>
      </c>
      <c r="G976" s="33">
        <f t="shared" si="28"/>
        <v>2.8827087389788823E-3</v>
      </c>
      <c r="H976" s="33">
        <f>VLOOKUP(C976, pet_household_state!$A$3:$D$53, 3, 0)</f>
        <v>64.099999999999994</v>
      </c>
      <c r="I976" s="33">
        <f>VLOOKUP(C976, pet_household_state!$A$3:$D$53, 4, 0)</f>
        <v>1201</v>
      </c>
      <c r="J976" s="33">
        <f t="shared" si="29"/>
        <v>3.4621331955136379</v>
      </c>
      <c r="K976" s="11" t="e">
        <f>VLOOKUP(A976, total_pet_services_county!$A$2:$E$1875,2,0)</f>
        <v>#N/A</v>
      </c>
      <c r="L976" s="11" t="e">
        <f>VLOOKUP(A976,  total_pet_services_county!$A$2:$E$1875, 3, 0)</f>
        <v>#N/A</v>
      </c>
      <c r="M976" s="11" t="e">
        <f>VLOOKUP(A976, total_pet_services_county!$A$2:$E$1875, 4, 0)</f>
        <v>#N/A</v>
      </c>
      <c r="N976" s="11" t="e">
        <f>VLOOKUP(A976, total_pet_services_county!$A$2:$E$1875, 5, 0)</f>
        <v>#N/A</v>
      </c>
    </row>
    <row r="977" spans="1:14" x14ac:dyDescent="0.2">
      <c r="A977" s="57" t="s">
        <v>4441</v>
      </c>
      <c r="B977" s="57" t="s">
        <v>8976</v>
      </c>
      <c r="C977" s="56" t="s">
        <v>3189</v>
      </c>
      <c r="D977" s="56" t="str">
        <f>INDEX(pet_services_county!$A$2:$A$3603,MATCH(A977,pet_services_county!$B$2:$B$3603,0))</f>
        <v>0500000US21033</v>
      </c>
      <c r="E977" s="61">
        <v>12747</v>
      </c>
      <c r="F977" s="47">
        <f>VLOOKUP(C977, state_pop!$A$2:$B$52, 2, 0)</f>
        <v>4467673</v>
      </c>
      <c r="G977" s="33">
        <f t="shared" si="28"/>
        <v>2.8531631567484906E-3</v>
      </c>
      <c r="H977" s="33">
        <f>VLOOKUP(C977, pet_household_state!$A$3:$D$53, 3, 0)</f>
        <v>64.099999999999994</v>
      </c>
      <c r="I977" s="33">
        <f>VLOOKUP(C977, pet_household_state!$A$3:$D$53, 4, 0)</f>
        <v>1201</v>
      </c>
      <c r="J977" s="33">
        <f t="shared" si="29"/>
        <v>3.4266489512549372</v>
      </c>
      <c r="K977" s="11">
        <f>VLOOKUP(A977, total_pet_services_county!$A$2:$E$1875,2,0)</f>
        <v>4</v>
      </c>
      <c r="L977" s="11">
        <f>VLOOKUP(A977,  total_pet_services_county!$A$2:$E$1875, 3, 0)</f>
        <v>408</v>
      </c>
      <c r="M977" s="11">
        <f>VLOOKUP(A977, total_pet_services_county!$A$2:$E$1875, 4, 0)</f>
        <v>76</v>
      </c>
      <c r="N977" s="11">
        <f>VLOOKUP(A977, total_pet_services_county!$A$2:$E$1875, 5, 0)</f>
        <v>18</v>
      </c>
    </row>
    <row r="978" spans="1:14" x14ac:dyDescent="0.2">
      <c r="A978" s="57" t="s">
        <v>4443</v>
      </c>
      <c r="B978" s="57" t="s">
        <v>8977</v>
      </c>
      <c r="C978" s="56" t="s">
        <v>3189</v>
      </c>
      <c r="D978" s="56" t="str">
        <f>INDEX(pet_services_county!$A$2:$A$3603,MATCH(A978,pet_services_county!$B$2:$B$3603,0))</f>
        <v>0500000US21035</v>
      </c>
      <c r="E978" s="61">
        <v>39001</v>
      </c>
      <c r="F978" s="47">
        <f>VLOOKUP(C978, state_pop!$A$2:$B$52, 2, 0)</f>
        <v>4467673</v>
      </c>
      <c r="G978" s="33">
        <f t="shared" si="28"/>
        <v>8.7296003982386353E-3</v>
      </c>
      <c r="H978" s="33">
        <f>VLOOKUP(C978, pet_household_state!$A$3:$D$53, 3, 0)</f>
        <v>64.099999999999994</v>
      </c>
      <c r="I978" s="33">
        <f>VLOOKUP(C978, pet_household_state!$A$3:$D$53, 4, 0)</f>
        <v>1201</v>
      </c>
      <c r="J978" s="33">
        <f t="shared" si="29"/>
        <v>10.484250078284601</v>
      </c>
      <c r="K978" s="11">
        <f>VLOOKUP(A978, total_pet_services_county!$A$2:$E$1875,2,0)</f>
        <v>4</v>
      </c>
      <c r="L978" s="11">
        <f>VLOOKUP(A978,  total_pet_services_county!$A$2:$E$1875, 3, 0)</f>
        <v>1846</v>
      </c>
      <c r="M978" s="11">
        <f>VLOOKUP(A978, total_pet_services_county!$A$2:$E$1875, 4, 0)</f>
        <v>451</v>
      </c>
      <c r="N978" s="11">
        <f>VLOOKUP(A978, total_pet_services_county!$A$2:$E$1875, 5, 0)</f>
        <v>61</v>
      </c>
    </row>
    <row r="979" spans="1:14" x14ac:dyDescent="0.2">
      <c r="A979" s="57" t="s">
        <v>4445</v>
      </c>
      <c r="B979" s="57" t="s">
        <v>8978</v>
      </c>
      <c r="C979" s="56" t="s">
        <v>3189</v>
      </c>
      <c r="D979" s="56" t="str">
        <f>INDEX(pet_services_county!$A$2:$A$3603,MATCH(A979,pet_services_county!$B$2:$B$3603,0))</f>
        <v>0500000US21037</v>
      </c>
      <c r="E979" s="61">
        <v>93584</v>
      </c>
      <c r="F979" s="47">
        <f>VLOOKUP(C979, state_pop!$A$2:$B$52, 2, 0)</f>
        <v>4467673</v>
      </c>
      <c r="G979" s="33">
        <f t="shared" si="28"/>
        <v>2.0946922480673945E-2</v>
      </c>
      <c r="H979" s="33">
        <f>VLOOKUP(C979, pet_household_state!$A$3:$D$53, 3, 0)</f>
        <v>64.099999999999994</v>
      </c>
      <c r="I979" s="33">
        <f>VLOOKUP(C979, pet_household_state!$A$3:$D$53, 4, 0)</f>
        <v>1201</v>
      </c>
      <c r="J979" s="33">
        <f t="shared" si="29"/>
        <v>25.157253899289408</v>
      </c>
      <c r="K979" s="11">
        <f>VLOOKUP(A979, total_pet_services_county!$A$2:$E$1875,2,0)</f>
        <v>20</v>
      </c>
      <c r="L979" s="11">
        <f>VLOOKUP(A979,  total_pet_services_county!$A$2:$E$1875, 3, 0)</f>
        <v>7650</v>
      </c>
      <c r="M979" s="11">
        <f>VLOOKUP(A979, total_pet_services_county!$A$2:$E$1875, 4, 0)</f>
        <v>1662</v>
      </c>
      <c r="N979" s="11">
        <f>VLOOKUP(A979, total_pet_services_county!$A$2:$E$1875, 5, 0)</f>
        <v>240</v>
      </c>
    </row>
    <row r="980" spans="1:14" x14ac:dyDescent="0.2">
      <c r="A980" s="57" t="s">
        <v>7445</v>
      </c>
      <c r="B980" s="57" t="s">
        <v>8979</v>
      </c>
      <c r="C980" s="56" t="s">
        <v>3189</v>
      </c>
      <c r="D980" s="56" t="e">
        <f>INDEX(pet_services_county!$A$2:$A$3603,MATCH(A980,pet_services_county!$B$2:$B$3603,0))</f>
        <v>#N/A</v>
      </c>
      <c r="E980" s="61">
        <v>4760</v>
      </c>
      <c r="F980" s="47">
        <f>VLOOKUP(C980, state_pop!$A$2:$B$52, 2, 0)</f>
        <v>4467673</v>
      </c>
      <c r="G980" s="33">
        <f t="shared" si="28"/>
        <v>1.0654316016413914E-3</v>
      </c>
      <c r="H980" s="33">
        <f>VLOOKUP(C980, pet_household_state!$A$3:$D$53, 3, 0)</f>
        <v>64.099999999999994</v>
      </c>
      <c r="I980" s="33">
        <f>VLOOKUP(C980, pet_household_state!$A$3:$D$53, 4, 0)</f>
        <v>1201</v>
      </c>
      <c r="J980" s="33">
        <f t="shared" si="29"/>
        <v>1.279583353571311</v>
      </c>
      <c r="K980" s="11" t="e">
        <f>VLOOKUP(A980, total_pet_services_county!$A$2:$E$1875,2,0)</f>
        <v>#N/A</v>
      </c>
      <c r="L980" s="11" t="e">
        <f>VLOOKUP(A980,  total_pet_services_county!$A$2:$E$1875, 3, 0)</f>
        <v>#N/A</v>
      </c>
      <c r="M980" s="11" t="e">
        <f>VLOOKUP(A980, total_pet_services_county!$A$2:$E$1875, 4, 0)</f>
        <v>#N/A</v>
      </c>
      <c r="N980" s="11" t="e">
        <f>VLOOKUP(A980, total_pet_services_county!$A$2:$E$1875, 5, 0)</f>
        <v>#N/A</v>
      </c>
    </row>
    <row r="981" spans="1:14" x14ac:dyDescent="0.2">
      <c r="A981" s="57" t="s">
        <v>7446</v>
      </c>
      <c r="B981" s="57" t="s">
        <v>8396</v>
      </c>
      <c r="C981" s="56" t="s">
        <v>3189</v>
      </c>
      <c r="D981" s="56" t="e">
        <f>INDEX(pet_services_county!$A$2:$A$3603,MATCH(A981,pet_services_county!$B$2:$B$3603,0))</f>
        <v>#N/A</v>
      </c>
      <c r="E981" s="61">
        <v>10631</v>
      </c>
      <c r="F981" s="47">
        <f>VLOOKUP(C981, state_pop!$A$2:$B$52, 2, 0)</f>
        <v>4467673</v>
      </c>
      <c r="G981" s="33">
        <f t="shared" si="28"/>
        <v>2.3795385203885782E-3</v>
      </c>
      <c r="H981" s="33">
        <f>VLOOKUP(C981, pet_household_state!$A$3:$D$53, 3, 0)</f>
        <v>64.099999999999994</v>
      </c>
      <c r="I981" s="33">
        <f>VLOOKUP(C981, pet_household_state!$A$3:$D$53, 4, 0)</f>
        <v>1201</v>
      </c>
      <c r="J981" s="33">
        <f t="shared" si="29"/>
        <v>2.8578257629866823</v>
      </c>
      <c r="K981" s="11" t="e">
        <f>VLOOKUP(A981, total_pet_services_county!$A$2:$E$1875,2,0)</f>
        <v>#N/A</v>
      </c>
      <c r="L981" s="11" t="e">
        <f>VLOOKUP(A981,  total_pet_services_county!$A$2:$E$1875, 3, 0)</f>
        <v>#N/A</v>
      </c>
      <c r="M981" s="11" t="e">
        <f>VLOOKUP(A981, total_pet_services_county!$A$2:$E$1875, 4, 0)</f>
        <v>#N/A</v>
      </c>
      <c r="N981" s="11" t="e">
        <f>VLOOKUP(A981, total_pet_services_county!$A$2:$E$1875, 5, 0)</f>
        <v>#N/A</v>
      </c>
    </row>
    <row r="982" spans="1:14" x14ac:dyDescent="0.2">
      <c r="A982" s="57" t="s">
        <v>7447</v>
      </c>
      <c r="B982" s="57" t="s">
        <v>8980</v>
      </c>
      <c r="C982" s="56" t="s">
        <v>3189</v>
      </c>
      <c r="D982" s="56" t="e">
        <f>INDEX(pet_services_county!$A$2:$A$3603,MATCH(A982,pet_services_county!$B$2:$B$3603,0))</f>
        <v>#N/A</v>
      </c>
      <c r="E982" s="61">
        <v>26797</v>
      </c>
      <c r="F982" s="47">
        <f>VLOOKUP(C982, state_pop!$A$2:$B$52, 2, 0)</f>
        <v>4467673</v>
      </c>
      <c r="G982" s="33">
        <f t="shared" si="28"/>
        <v>5.9979770229378919E-3</v>
      </c>
      <c r="H982" s="33">
        <f>VLOOKUP(C982, pet_household_state!$A$3:$D$53, 3, 0)</f>
        <v>64.099999999999994</v>
      </c>
      <c r="I982" s="33">
        <f>VLOOKUP(C982, pet_household_state!$A$3:$D$53, 4, 0)</f>
        <v>1201</v>
      </c>
      <c r="J982" s="33">
        <f t="shared" si="29"/>
        <v>7.2035704045484081</v>
      </c>
      <c r="K982" s="11" t="e">
        <f>VLOOKUP(A982, total_pet_services_county!$A$2:$E$1875,2,0)</f>
        <v>#N/A</v>
      </c>
      <c r="L982" s="11" t="e">
        <f>VLOOKUP(A982,  total_pet_services_county!$A$2:$E$1875, 3, 0)</f>
        <v>#N/A</v>
      </c>
      <c r="M982" s="11" t="e">
        <f>VLOOKUP(A982, total_pet_services_county!$A$2:$E$1875, 4, 0)</f>
        <v>#N/A</v>
      </c>
      <c r="N982" s="11" t="e">
        <f>VLOOKUP(A982, total_pet_services_county!$A$2:$E$1875, 5, 0)</f>
        <v>#N/A</v>
      </c>
    </row>
    <row r="983" spans="1:14" x14ac:dyDescent="0.2">
      <c r="A983" s="57" t="s">
        <v>7448</v>
      </c>
      <c r="B983" s="57" t="s">
        <v>8981</v>
      </c>
      <c r="C983" s="56" t="s">
        <v>3189</v>
      </c>
      <c r="D983" s="56" t="e">
        <f>INDEX(pet_services_county!$A$2:$A$3603,MATCH(A983,pet_services_county!$B$2:$B$3603,0))</f>
        <v>#N/A</v>
      </c>
      <c r="E983" s="61">
        <v>16159</v>
      </c>
      <c r="F983" s="47">
        <f>VLOOKUP(C983, state_pop!$A$2:$B$52, 2, 0)</f>
        <v>4467673</v>
      </c>
      <c r="G983" s="33">
        <f t="shared" si="28"/>
        <v>3.6168716913704295E-3</v>
      </c>
      <c r="H983" s="33">
        <f>VLOOKUP(C983, pet_household_state!$A$3:$D$53, 3, 0)</f>
        <v>64.099999999999994</v>
      </c>
      <c r="I983" s="33">
        <f>VLOOKUP(C983, pet_household_state!$A$3:$D$53, 4, 0)</f>
        <v>1201</v>
      </c>
      <c r="J983" s="33">
        <f t="shared" si="29"/>
        <v>4.3438629013358856</v>
      </c>
      <c r="K983" s="11" t="e">
        <f>VLOOKUP(A983, total_pet_services_county!$A$2:$E$1875,2,0)</f>
        <v>#N/A</v>
      </c>
      <c r="L983" s="11" t="e">
        <f>VLOOKUP(A983,  total_pet_services_county!$A$2:$E$1875, 3, 0)</f>
        <v>#N/A</v>
      </c>
      <c r="M983" s="11" t="e">
        <f>VLOOKUP(A983, total_pet_services_county!$A$2:$E$1875, 4, 0)</f>
        <v>#N/A</v>
      </c>
      <c r="N983" s="11" t="e">
        <f>VLOOKUP(A983, total_pet_services_county!$A$2:$E$1875, 5, 0)</f>
        <v>#N/A</v>
      </c>
    </row>
    <row r="984" spans="1:14" x14ac:dyDescent="0.2">
      <c r="A984" s="57" t="s">
        <v>4447</v>
      </c>
      <c r="B984" s="57" t="s">
        <v>8765</v>
      </c>
      <c r="C984" s="56" t="s">
        <v>3189</v>
      </c>
      <c r="D984" s="56" t="str">
        <f>INDEX(pet_services_county!$A$2:$A$3603,MATCH(A984,pet_services_county!$B$2:$B$3603,0))</f>
        <v>0500000US21047</v>
      </c>
      <c r="E984" s="61">
        <v>70461</v>
      </c>
      <c r="F984" s="47">
        <f>VLOOKUP(C984, state_pop!$A$2:$B$52, 2, 0)</f>
        <v>4467673</v>
      </c>
      <c r="G984" s="33">
        <f t="shared" si="28"/>
        <v>1.5771297496481949E-2</v>
      </c>
      <c r="H984" s="33">
        <f>VLOOKUP(C984, pet_household_state!$A$3:$D$53, 3, 0)</f>
        <v>64.099999999999994</v>
      </c>
      <c r="I984" s="33">
        <f>VLOOKUP(C984, pet_household_state!$A$3:$D$53, 4, 0)</f>
        <v>1201</v>
      </c>
      <c r="J984" s="33">
        <f t="shared" si="29"/>
        <v>18.941328293274822</v>
      </c>
      <c r="K984" s="11">
        <f>VLOOKUP(A984, total_pet_services_county!$A$2:$E$1875,2,0)</f>
        <v>5</v>
      </c>
      <c r="L984" s="11">
        <f>VLOOKUP(A984,  total_pet_services_county!$A$2:$E$1875, 3, 0)</f>
        <v>1467</v>
      </c>
      <c r="M984" s="11">
        <f>VLOOKUP(A984, total_pet_services_county!$A$2:$E$1875, 4, 0)</f>
        <v>338</v>
      </c>
      <c r="N984" s="11">
        <f>VLOOKUP(A984, total_pet_services_county!$A$2:$E$1875, 5, 0)</f>
        <v>43</v>
      </c>
    </row>
    <row r="985" spans="1:14" x14ac:dyDescent="0.2">
      <c r="A985" s="57" t="s">
        <v>4449</v>
      </c>
      <c r="B985" s="57" t="s">
        <v>8398</v>
      </c>
      <c r="C985" s="56" t="s">
        <v>3189</v>
      </c>
      <c r="D985" s="56" t="str">
        <f>INDEX(pet_services_county!$A$2:$A$3603,MATCH(A985,pet_services_county!$B$2:$B$3603,0))</f>
        <v>0500000US21049</v>
      </c>
      <c r="E985" s="61">
        <v>36263</v>
      </c>
      <c r="F985" s="47">
        <f>VLOOKUP(C985, state_pop!$A$2:$B$52, 2, 0)</f>
        <v>4467673</v>
      </c>
      <c r="G985" s="33">
        <f t="shared" si="28"/>
        <v>8.1167533971264229E-3</v>
      </c>
      <c r="H985" s="33">
        <f>VLOOKUP(C985, pet_household_state!$A$3:$D$53, 3, 0)</f>
        <v>64.099999999999994</v>
      </c>
      <c r="I985" s="33">
        <f>VLOOKUP(C985, pet_household_state!$A$3:$D$53, 4, 0)</f>
        <v>1201</v>
      </c>
      <c r="J985" s="33">
        <f t="shared" si="29"/>
        <v>9.7482208299488331</v>
      </c>
      <c r="K985" s="11">
        <f>VLOOKUP(A985, total_pet_services_county!$A$2:$E$1875,2,0)</f>
        <v>7</v>
      </c>
      <c r="L985" s="11">
        <f>VLOOKUP(A985,  total_pet_services_county!$A$2:$E$1875, 3, 0)</f>
        <v>1486</v>
      </c>
      <c r="M985" s="11">
        <f>VLOOKUP(A985, total_pet_services_county!$A$2:$E$1875, 4, 0)</f>
        <v>264</v>
      </c>
      <c r="N985" s="11">
        <f>VLOOKUP(A985, total_pet_services_county!$A$2:$E$1875, 5, 0)</f>
        <v>41</v>
      </c>
    </row>
    <row r="986" spans="1:14" x14ac:dyDescent="0.2">
      <c r="A986" s="57" t="s">
        <v>7449</v>
      </c>
      <c r="B986" s="57" t="s">
        <v>8321</v>
      </c>
      <c r="C986" s="56" t="s">
        <v>3189</v>
      </c>
      <c r="D986" s="56" t="e">
        <f>INDEX(pet_services_county!$A$2:$A$3603,MATCH(A986,pet_services_county!$B$2:$B$3603,0))</f>
        <v>#N/A</v>
      </c>
      <c r="E986" s="61">
        <v>19901</v>
      </c>
      <c r="F986" s="47">
        <f>VLOOKUP(C986, state_pop!$A$2:$B$52, 2, 0)</f>
        <v>4467673</v>
      </c>
      <c r="G986" s="33">
        <f t="shared" si="28"/>
        <v>4.4544441815683464E-3</v>
      </c>
      <c r="H986" s="33">
        <f>VLOOKUP(C986, pet_household_state!$A$3:$D$53, 3, 0)</f>
        <v>64.099999999999994</v>
      </c>
      <c r="I986" s="33">
        <f>VLOOKUP(C986, pet_household_state!$A$3:$D$53, 4, 0)</f>
        <v>1201</v>
      </c>
      <c r="J986" s="33">
        <f t="shared" si="29"/>
        <v>5.3497874620635839</v>
      </c>
      <c r="K986" s="11" t="e">
        <f>VLOOKUP(A986, total_pet_services_county!$A$2:$E$1875,2,0)</f>
        <v>#N/A</v>
      </c>
      <c r="L986" s="11" t="e">
        <f>VLOOKUP(A986,  total_pet_services_county!$A$2:$E$1875, 3, 0)</f>
        <v>#N/A</v>
      </c>
      <c r="M986" s="11" t="e">
        <f>VLOOKUP(A986, total_pet_services_county!$A$2:$E$1875, 4, 0)</f>
        <v>#N/A</v>
      </c>
      <c r="N986" s="11" t="e">
        <f>VLOOKUP(A986, total_pet_services_county!$A$2:$E$1875, 5, 0)</f>
        <v>#N/A</v>
      </c>
    </row>
    <row r="987" spans="1:14" x14ac:dyDescent="0.2">
      <c r="A987" s="57" t="s">
        <v>7450</v>
      </c>
      <c r="B987" s="57" t="s">
        <v>8766</v>
      </c>
      <c r="C987" s="56" t="s">
        <v>3189</v>
      </c>
      <c r="D987" s="56" t="e">
        <f>INDEX(pet_services_county!$A$2:$A$3603,MATCH(A987,pet_services_county!$B$2:$B$3603,0))</f>
        <v>#N/A</v>
      </c>
      <c r="E987" s="61">
        <v>10218</v>
      </c>
      <c r="F987" s="47">
        <f>VLOOKUP(C987, state_pop!$A$2:$B$52, 2, 0)</f>
        <v>4467673</v>
      </c>
      <c r="G987" s="33">
        <f t="shared" si="28"/>
        <v>2.2870966608343987E-3</v>
      </c>
      <c r="H987" s="33">
        <f>VLOOKUP(C987, pet_household_state!$A$3:$D$53, 3, 0)</f>
        <v>64.099999999999994</v>
      </c>
      <c r="I987" s="33">
        <f>VLOOKUP(C987, pet_household_state!$A$3:$D$53, 4, 0)</f>
        <v>1201</v>
      </c>
      <c r="J987" s="33">
        <f t="shared" si="29"/>
        <v>2.7468030896621127</v>
      </c>
      <c r="K987" s="11" t="e">
        <f>VLOOKUP(A987, total_pet_services_county!$A$2:$E$1875,2,0)</f>
        <v>#N/A</v>
      </c>
      <c r="L987" s="11" t="e">
        <f>VLOOKUP(A987,  total_pet_services_county!$A$2:$E$1875, 3, 0)</f>
        <v>#N/A</v>
      </c>
      <c r="M987" s="11" t="e">
        <f>VLOOKUP(A987, total_pet_services_county!$A$2:$E$1875, 4, 0)</f>
        <v>#N/A</v>
      </c>
      <c r="N987" s="11" t="e">
        <f>VLOOKUP(A987, total_pet_services_county!$A$2:$E$1875, 5, 0)</f>
        <v>#N/A</v>
      </c>
    </row>
    <row r="988" spans="1:14" x14ac:dyDescent="0.2">
      <c r="A988" s="57" t="s">
        <v>7451</v>
      </c>
      <c r="B988" s="57" t="s">
        <v>8404</v>
      </c>
      <c r="C988" s="56" t="s">
        <v>3189</v>
      </c>
      <c r="D988" s="56" t="e">
        <f>INDEX(pet_services_county!$A$2:$A$3603,MATCH(A988,pet_services_county!$B$2:$B$3603,0))</f>
        <v>#N/A</v>
      </c>
      <c r="E988" s="61">
        <v>8806</v>
      </c>
      <c r="F988" s="47">
        <f>VLOOKUP(C988, state_pop!$A$2:$B$52, 2, 0)</f>
        <v>4467673</v>
      </c>
      <c r="G988" s="33">
        <f t="shared" si="28"/>
        <v>1.9710484630365739E-3</v>
      </c>
      <c r="H988" s="33">
        <f>VLOOKUP(C988, pet_household_state!$A$3:$D$53, 3, 0)</f>
        <v>64.099999999999994</v>
      </c>
      <c r="I988" s="33">
        <f>VLOOKUP(C988, pet_household_state!$A$3:$D$53, 4, 0)</f>
        <v>1201</v>
      </c>
      <c r="J988" s="33">
        <f t="shared" si="29"/>
        <v>2.3672292041069252</v>
      </c>
      <c r="K988" s="11" t="e">
        <f>VLOOKUP(A988, total_pet_services_county!$A$2:$E$1875,2,0)</f>
        <v>#N/A</v>
      </c>
      <c r="L988" s="11" t="e">
        <f>VLOOKUP(A988,  total_pet_services_county!$A$2:$E$1875, 3, 0)</f>
        <v>#N/A</v>
      </c>
      <c r="M988" s="11" t="e">
        <f>VLOOKUP(A988, total_pet_services_county!$A$2:$E$1875, 4, 0)</f>
        <v>#N/A</v>
      </c>
      <c r="N988" s="11" t="e">
        <f>VLOOKUP(A988, total_pet_services_county!$A$2:$E$1875, 5, 0)</f>
        <v>#N/A</v>
      </c>
    </row>
    <row r="989" spans="1:14" x14ac:dyDescent="0.2">
      <c r="A989" s="57" t="s">
        <v>7452</v>
      </c>
      <c r="B989" s="57" t="s">
        <v>8768</v>
      </c>
      <c r="C989" s="56" t="s">
        <v>3189</v>
      </c>
      <c r="D989" s="56" t="e">
        <f>INDEX(pet_services_county!$A$2:$A$3603,MATCH(A989,pet_services_county!$B$2:$B$3603,0))</f>
        <v>#N/A</v>
      </c>
      <c r="E989" s="61">
        <v>6614</v>
      </c>
      <c r="F989" s="47">
        <f>VLOOKUP(C989, state_pop!$A$2:$B$52, 2, 0)</f>
        <v>4467673</v>
      </c>
      <c r="G989" s="33">
        <f t="shared" si="28"/>
        <v>1.4804127338773451E-3</v>
      </c>
      <c r="H989" s="33">
        <f>VLOOKUP(C989, pet_household_state!$A$3:$D$53, 3, 0)</f>
        <v>64.099999999999994</v>
      </c>
      <c r="I989" s="33">
        <f>VLOOKUP(C989, pet_household_state!$A$3:$D$53, 4, 0)</f>
        <v>1201</v>
      </c>
      <c r="J989" s="33">
        <f t="shared" si="29"/>
        <v>1.7779756933866915</v>
      </c>
      <c r="K989" s="11" t="e">
        <f>VLOOKUP(A989, total_pet_services_county!$A$2:$E$1875,2,0)</f>
        <v>#N/A</v>
      </c>
      <c r="L989" s="11" t="e">
        <f>VLOOKUP(A989,  total_pet_services_county!$A$2:$E$1875, 3, 0)</f>
        <v>#N/A</v>
      </c>
      <c r="M989" s="11" t="e">
        <f>VLOOKUP(A989, total_pet_services_county!$A$2:$E$1875, 4, 0)</f>
        <v>#N/A</v>
      </c>
      <c r="N989" s="11" t="e">
        <f>VLOOKUP(A989, total_pet_services_county!$A$2:$E$1875, 5, 0)</f>
        <v>#N/A</v>
      </c>
    </row>
    <row r="990" spans="1:14" x14ac:dyDescent="0.2">
      <c r="A990" s="57" t="s">
        <v>4451</v>
      </c>
      <c r="B990" s="57" t="s">
        <v>8816</v>
      </c>
      <c r="C990" s="56" t="s">
        <v>3189</v>
      </c>
      <c r="D990" s="56" t="str">
        <f>INDEX(pet_services_county!$A$2:$A$3603,MATCH(A990,pet_services_county!$B$2:$B$3603,0))</f>
        <v>0500000US21059</v>
      </c>
      <c r="E990" s="61">
        <v>101511</v>
      </c>
      <c r="F990" s="47">
        <f>VLOOKUP(C990, state_pop!$A$2:$B$52, 2, 0)</f>
        <v>4467673</v>
      </c>
      <c r="G990" s="33">
        <f t="shared" si="28"/>
        <v>2.272122422567632E-2</v>
      </c>
      <c r="H990" s="33">
        <f>VLOOKUP(C990, pet_household_state!$A$3:$D$53, 3, 0)</f>
        <v>64.099999999999994</v>
      </c>
      <c r="I990" s="33">
        <f>VLOOKUP(C990, pet_household_state!$A$3:$D$53, 4, 0)</f>
        <v>1201</v>
      </c>
      <c r="J990" s="33">
        <f t="shared" si="29"/>
        <v>27.288190295037261</v>
      </c>
      <c r="K990" s="11">
        <f>VLOOKUP(A990, total_pet_services_county!$A$2:$E$1875,2,0)</f>
        <v>16</v>
      </c>
      <c r="L990" s="11">
        <f>VLOOKUP(A990,  total_pet_services_county!$A$2:$E$1875, 3, 0)</f>
        <v>3666</v>
      </c>
      <c r="M990" s="11">
        <f>VLOOKUP(A990, total_pet_services_county!$A$2:$E$1875, 4, 0)</f>
        <v>903</v>
      </c>
      <c r="N990" s="11">
        <f>VLOOKUP(A990, total_pet_services_county!$A$2:$E$1875, 5, 0)</f>
        <v>164</v>
      </c>
    </row>
    <row r="991" spans="1:14" x14ac:dyDescent="0.2">
      <c r="A991" s="57" t="s">
        <v>7453</v>
      </c>
      <c r="B991" s="57" t="s">
        <v>8982</v>
      </c>
      <c r="C991" s="56" t="s">
        <v>3189</v>
      </c>
      <c r="D991" s="56" t="e">
        <f>INDEX(pet_services_county!$A$2:$A$3603,MATCH(A991,pet_services_county!$B$2:$B$3603,0))</f>
        <v>#N/A</v>
      </c>
      <c r="E991" s="61">
        <v>12150</v>
      </c>
      <c r="F991" s="47">
        <f>VLOOKUP(C991, state_pop!$A$2:$B$52, 2, 0)</f>
        <v>4467673</v>
      </c>
      <c r="G991" s="33">
        <f t="shared" si="28"/>
        <v>2.7195365462064926E-3</v>
      </c>
      <c r="H991" s="33">
        <f>VLOOKUP(C991, pet_household_state!$A$3:$D$53, 3, 0)</f>
        <v>64.099999999999994</v>
      </c>
      <c r="I991" s="33">
        <f>VLOOKUP(C991, pet_household_state!$A$3:$D$53, 4, 0)</f>
        <v>1201</v>
      </c>
      <c r="J991" s="33">
        <f t="shared" si="29"/>
        <v>3.2661633919939979</v>
      </c>
      <c r="K991" s="11" t="e">
        <f>VLOOKUP(A991, total_pet_services_county!$A$2:$E$1875,2,0)</f>
        <v>#N/A</v>
      </c>
      <c r="L991" s="11" t="e">
        <f>VLOOKUP(A991,  total_pet_services_county!$A$2:$E$1875, 3, 0)</f>
        <v>#N/A</v>
      </c>
      <c r="M991" s="11" t="e">
        <f>VLOOKUP(A991, total_pet_services_county!$A$2:$E$1875, 4, 0)</f>
        <v>#N/A</v>
      </c>
      <c r="N991" s="11" t="e">
        <f>VLOOKUP(A991, total_pet_services_county!$A$2:$E$1875, 5, 0)</f>
        <v>#N/A</v>
      </c>
    </row>
    <row r="992" spans="1:14" x14ac:dyDescent="0.2">
      <c r="A992" s="57" t="s">
        <v>7454</v>
      </c>
      <c r="B992" s="57" t="s">
        <v>8983</v>
      </c>
      <c r="C992" s="56" t="s">
        <v>3189</v>
      </c>
      <c r="D992" s="56" t="e">
        <f>INDEX(pet_services_county!$A$2:$A$3603,MATCH(A992,pet_services_county!$B$2:$B$3603,0))</f>
        <v>#N/A</v>
      </c>
      <c r="E992" s="61">
        <v>7517</v>
      </c>
      <c r="F992" s="47">
        <f>VLOOKUP(C992, state_pop!$A$2:$B$52, 2, 0)</f>
        <v>4467673</v>
      </c>
      <c r="G992" s="33">
        <f t="shared" si="28"/>
        <v>1.6825313759534326E-3</v>
      </c>
      <c r="H992" s="33">
        <f>VLOOKUP(C992, pet_household_state!$A$3:$D$53, 3, 0)</f>
        <v>64.099999999999994</v>
      </c>
      <c r="I992" s="33">
        <f>VLOOKUP(C992, pet_household_state!$A$3:$D$53, 4, 0)</f>
        <v>1201</v>
      </c>
      <c r="J992" s="33">
        <f t="shared" si="29"/>
        <v>2.0207201825200727</v>
      </c>
      <c r="K992" s="11" t="e">
        <f>VLOOKUP(A992, total_pet_services_county!$A$2:$E$1875,2,0)</f>
        <v>#N/A</v>
      </c>
      <c r="L992" s="11" t="e">
        <f>VLOOKUP(A992,  total_pet_services_county!$A$2:$E$1875, 3, 0)</f>
        <v>#N/A</v>
      </c>
      <c r="M992" s="11" t="e">
        <f>VLOOKUP(A992, total_pet_services_county!$A$2:$E$1875, 4, 0)</f>
        <v>#N/A</v>
      </c>
      <c r="N992" s="11" t="e">
        <f>VLOOKUP(A992, total_pet_services_county!$A$2:$E$1875, 5, 0)</f>
        <v>#N/A</v>
      </c>
    </row>
    <row r="993" spans="1:14" x14ac:dyDescent="0.2">
      <c r="A993" s="57" t="s">
        <v>7455</v>
      </c>
      <c r="B993" s="57" t="s">
        <v>8984</v>
      </c>
      <c r="C993" s="56" t="s">
        <v>3189</v>
      </c>
      <c r="D993" s="56" t="e">
        <f>INDEX(pet_services_county!$A$2:$A$3603,MATCH(A993,pet_services_county!$B$2:$B$3603,0))</f>
        <v>#N/A</v>
      </c>
      <c r="E993" s="61">
        <v>14106</v>
      </c>
      <c r="F993" s="47">
        <f>VLOOKUP(C993, state_pop!$A$2:$B$52, 2, 0)</f>
        <v>4467673</v>
      </c>
      <c r="G993" s="33">
        <f t="shared" ref="G993:G1056" si="30">E993/F993</f>
        <v>3.1573483556204761E-3</v>
      </c>
      <c r="H993" s="33">
        <f>VLOOKUP(C993, pet_household_state!$A$3:$D$53, 3, 0)</f>
        <v>64.099999999999994</v>
      </c>
      <c r="I993" s="33">
        <f>VLOOKUP(C993, pet_household_state!$A$3:$D$53, 4, 0)</f>
        <v>1201</v>
      </c>
      <c r="J993" s="33">
        <f t="shared" ref="J993:J1056" si="31">G993*I993</f>
        <v>3.7919753751001917</v>
      </c>
      <c r="K993" s="11" t="e">
        <f>VLOOKUP(A993, total_pet_services_county!$A$2:$E$1875,2,0)</f>
        <v>#N/A</v>
      </c>
      <c r="L993" s="11" t="e">
        <f>VLOOKUP(A993,  total_pet_services_county!$A$2:$E$1875, 3, 0)</f>
        <v>#N/A</v>
      </c>
      <c r="M993" s="11" t="e">
        <f>VLOOKUP(A993, total_pet_services_county!$A$2:$E$1875, 4, 0)</f>
        <v>#N/A</v>
      </c>
      <c r="N993" s="11" t="e">
        <f>VLOOKUP(A993, total_pet_services_county!$A$2:$E$1875, 5, 0)</f>
        <v>#N/A</v>
      </c>
    </row>
    <row r="994" spans="1:14" x14ac:dyDescent="0.2">
      <c r="A994" s="57" t="s">
        <v>4453</v>
      </c>
      <c r="B994" s="57" t="s">
        <v>8336</v>
      </c>
      <c r="C994" s="56" t="s">
        <v>3189</v>
      </c>
      <c r="D994" s="56" t="str">
        <f>INDEX(pet_services_county!$A$2:$A$3603,MATCH(A994,pet_services_county!$B$2:$B$3603,0))</f>
        <v>0500000US21067</v>
      </c>
      <c r="E994" s="61">
        <v>323152</v>
      </c>
      <c r="F994" s="47">
        <f>VLOOKUP(C994, state_pop!$A$2:$B$52, 2, 0)</f>
        <v>4467673</v>
      </c>
      <c r="G994" s="33">
        <f t="shared" si="30"/>
        <v>7.2331166582693049E-2</v>
      </c>
      <c r="H994" s="33">
        <f>VLOOKUP(C994, pet_household_state!$A$3:$D$53, 3, 0)</f>
        <v>64.099999999999994</v>
      </c>
      <c r="I994" s="33">
        <f>VLOOKUP(C994, pet_household_state!$A$3:$D$53, 4, 0)</f>
        <v>1201</v>
      </c>
      <c r="J994" s="33">
        <f t="shared" si="31"/>
        <v>86.869731065814349</v>
      </c>
      <c r="K994" s="11">
        <f>VLOOKUP(A994, total_pet_services_county!$A$2:$E$1875,2,0)</f>
        <v>92</v>
      </c>
      <c r="L994" s="11">
        <f>VLOOKUP(A994,  total_pet_services_county!$A$2:$E$1875, 3, 0)</f>
        <v>63403</v>
      </c>
      <c r="M994" s="11">
        <f>VLOOKUP(A994, total_pet_services_county!$A$2:$E$1875, 4, 0)</f>
        <v>11903</v>
      </c>
      <c r="N994" s="11">
        <f>VLOOKUP(A994, total_pet_services_county!$A$2:$E$1875, 5, 0)</f>
        <v>1314</v>
      </c>
    </row>
    <row r="995" spans="1:14" x14ac:dyDescent="0.2">
      <c r="A995" s="57" t="s">
        <v>4455</v>
      </c>
      <c r="B995" s="57" t="s">
        <v>8985</v>
      </c>
      <c r="C995" s="56" t="s">
        <v>3189</v>
      </c>
      <c r="D995" s="56" t="str">
        <f>INDEX(pet_services_county!$A$2:$A$3603,MATCH(A995,pet_services_county!$B$2:$B$3603,0))</f>
        <v>0500000US21069</v>
      </c>
      <c r="E995" s="61">
        <v>14581</v>
      </c>
      <c r="F995" s="47">
        <f>VLOOKUP(C995, state_pop!$A$2:$B$52, 2, 0)</f>
        <v>4467673</v>
      </c>
      <c r="G995" s="33">
        <f t="shared" si="30"/>
        <v>3.2636676856162032E-3</v>
      </c>
      <c r="H995" s="33">
        <f>VLOOKUP(C995, pet_household_state!$A$3:$D$53, 3, 0)</f>
        <v>64.099999999999994</v>
      </c>
      <c r="I995" s="33">
        <f>VLOOKUP(C995, pet_household_state!$A$3:$D$53, 4, 0)</f>
        <v>1201</v>
      </c>
      <c r="J995" s="33">
        <f t="shared" si="31"/>
        <v>3.9196648904250599</v>
      </c>
      <c r="K995" s="11">
        <f>VLOOKUP(A995, total_pet_services_county!$A$2:$E$1875,2,0)</f>
        <v>3</v>
      </c>
      <c r="L995" s="11">
        <f>VLOOKUP(A995,  total_pet_services_county!$A$2:$E$1875, 3, 0)</f>
        <v>495</v>
      </c>
      <c r="M995" s="11">
        <f>VLOOKUP(A995, total_pet_services_county!$A$2:$E$1875, 4, 0)</f>
        <v>167</v>
      </c>
      <c r="N995" s="11">
        <f>VLOOKUP(A995, total_pet_services_county!$A$2:$E$1875, 5, 0)</f>
        <v>18</v>
      </c>
    </row>
    <row r="996" spans="1:14" x14ac:dyDescent="0.2">
      <c r="A996" s="57" t="s">
        <v>4457</v>
      </c>
      <c r="B996" s="57" t="s">
        <v>8659</v>
      </c>
      <c r="C996" s="56" t="s">
        <v>3189</v>
      </c>
      <c r="D996" s="56" t="str">
        <f>INDEX(pet_services_county!$A$2:$A$3603,MATCH(A996,pet_services_county!$B$2:$B$3603,0))</f>
        <v>0500000US21071</v>
      </c>
      <c r="E996" s="61">
        <v>35589</v>
      </c>
      <c r="F996" s="47">
        <f>VLOOKUP(C996, state_pop!$A$2:$B$52, 2, 0)</f>
        <v>4467673</v>
      </c>
      <c r="G996" s="33">
        <f t="shared" si="30"/>
        <v>7.9658918636166965E-3</v>
      </c>
      <c r="H996" s="33">
        <f>VLOOKUP(C996, pet_household_state!$A$3:$D$53, 3, 0)</f>
        <v>64.099999999999994</v>
      </c>
      <c r="I996" s="33">
        <f>VLOOKUP(C996, pet_household_state!$A$3:$D$53, 4, 0)</f>
        <v>1201</v>
      </c>
      <c r="J996" s="33">
        <f t="shared" si="31"/>
        <v>9.567036128203652</v>
      </c>
      <c r="K996" s="11">
        <f>VLOOKUP(A996, total_pet_services_county!$A$2:$E$1875,2,0)</f>
        <v>4</v>
      </c>
      <c r="L996" s="11">
        <f>VLOOKUP(A996,  total_pet_services_county!$A$2:$E$1875, 3, 0)</f>
        <v>666</v>
      </c>
      <c r="M996" s="11">
        <f>VLOOKUP(A996, total_pet_services_county!$A$2:$E$1875, 4, 0)</f>
        <v>161</v>
      </c>
      <c r="N996" s="11">
        <f>VLOOKUP(A996, total_pet_services_county!$A$2:$E$1875, 5, 0)</f>
        <v>28</v>
      </c>
    </row>
    <row r="997" spans="1:14" x14ac:dyDescent="0.2">
      <c r="A997" s="57" t="s">
        <v>4459</v>
      </c>
      <c r="B997" s="57" t="s">
        <v>8337</v>
      </c>
      <c r="C997" s="56" t="s">
        <v>3189</v>
      </c>
      <c r="D997" s="56" t="str">
        <f>INDEX(pet_services_county!$A$2:$A$3603,MATCH(A997,pet_services_county!$B$2:$B$3603,0))</f>
        <v>0500000US21073</v>
      </c>
      <c r="E997" s="61">
        <v>50991</v>
      </c>
      <c r="F997" s="47">
        <f>VLOOKUP(C997, state_pop!$A$2:$B$52, 2, 0)</f>
        <v>4467673</v>
      </c>
      <c r="G997" s="33">
        <f t="shared" si="30"/>
        <v>1.1413324117499199E-2</v>
      </c>
      <c r="H997" s="33">
        <f>VLOOKUP(C997, pet_household_state!$A$3:$D$53, 3, 0)</f>
        <v>64.099999999999994</v>
      </c>
      <c r="I997" s="33">
        <f>VLOOKUP(C997, pet_household_state!$A$3:$D$53, 4, 0)</f>
        <v>1201</v>
      </c>
      <c r="J997" s="33">
        <f t="shared" si="31"/>
        <v>13.707402265116537</v>
      </c>
      <c r="K997" s="11">
        <f>VLOOKUP(A997, total_pet_services_county!$A$2:$E$1875,2,0)</f>
        <v>12</v>
      </c>
      <c r="L997" s="11">
        <f>VLOOKUP(A997,  total_pet_services_county!$A$2:$E$1875, 3, 0)</f>
        <v>3664</v>
      </c>
      <c r="M997" s="11">
        <f>VLOOKUP(A997, total_pet_services_county!$A$2:$E$1875, 4, 0)</f>
        <v>849</v>
      </c>
      <c r="N997" s="11">
        <f>VLOOKUP(A997, total_pet_services_county!$A$2:$E$1875, 5, 0)</f>
        <v>148</v>
      </c>
    </row>
    <row r="998" spans="1:14" x14ac:dyDescent="0.2">
      <c r="A998" s="57" t="s">
        <v>7456</v>
      </c>
      <c r="B998" s="57" t="s">
        <v>8409</v>
      </c>
      <c r="C998" s="56" t="s">
        <v>3189</v>
      </c>
      <c r="D998" s="56" t="e">
        <f>INDEX(pet_services_county!$A$2:$A$3603,MATCH(A998,pet_services_county!$B$2:$B$3603,0))</f>
        <v>#N/A</v>
      </c>
      <c r="E998" s="61">
        <v>5969</v>
      </c>
      <c r="F998" s="47">
        <f>VLOOKUP(C998, state_pop!$A$2:$B$52, 2, 0)</f>
        <v>4467673</v>
      </c>
      <c r="G998" s="33">
        <f t="shared" si="30"/>
        <v>1.3360422752515682E-3</v>
      </c>
      <c r="H998" s="33">
        <f>VLOOKUP(C998, pet_household_state!$A$3:$D$53, 3, 0)</f>
        <v>64.099999999999994</v>
      </c>
      <c r="I998" s="33">
        <f>VLOOKUP(C998, pet_household_state!$A$3:$D$53, 4, 0)</f>
        <v>1201</v>
      </c>
      <c r="J998" s="33">
        <f t="shared" si="31"/>
        <v>1.6045867725771334</v>
      </c>
      <c r="K998" s="11" t="e">
        <f>VLOOKUP(A998, total_pet_services_county!$A$2:$E$1875,2,0)</f>
        <v>#N/A</v>
      </c>
      <c r="L998" s="11" t="e">
        <f>VLOOKUP(A998,  total_pet_services_county!$A$2:$E$1875, 3, 0)</f>
        <v>#N/A</v>
      </c>
      <c r="M998" s="11" t="e">
        <f>VLOOKUP(A998, total_pet_services_county!$A$2:$E$1875, 4, 0)</f>
        <v>#N/A</v>
      </c>
      <c r="N998" s="11" t="e">
        <f>VLOOKUP(A998, total_pet_services_county!$A$2:$E$1875, 5, 0)</f>
        <v>#N/A</v>
      </c>
    </row>
    <row r="999" spans="1:14" x14ac:dyDescent="0.2">
      <c r="A999" s="57" t="s">
        <v>7457</v>
      </c>
      <c r="B999" s="57" t="s">
        <v>8774</v>
      </c>
      <c r="C999" s="56" t="s">
        <v>3189</v>
      </c>
      <c r="D999" s="56" t="e">
        <f>INDEX(pet_services_county!$A$2:$A$3603,MATCH(A999,pet_services_county!$B$2:$B$3603,0))</f>
        <v>#N/A</v>
      </c>
      <c r="E999" s="61">
        <v>8869</v>
      </c>
      <c r="F999" s="47">
        <f>VLOOKUP(C999, state_pop!$A$2:$B$52, 2, 0)</f>
        <v>4467673</v>
      </c>
      <c r="G999" s="33">
        <f t="shared" si="30"/>
        <v>1.9851497636465334E-3</v>
      </c>
      <c r="H999" s="33">
        <f>VLOOKUP(C999, pet_household_state!$A$3:$D$53, 3, 0)</f>
        <v>64.099999999999994</v>
      </c>
      <c r="I999" s="33">
        <f>VLOOKUP(C999, pet_household_state!$A$3:$D$53, 4, 0)</f>
        <v>1201</v>
      </c>
      <c r="J999" s="33">
        <f t="shared" si="31"/>
        <v>2.3841648661394865</v>
      </c>
      <c r="K999" s="11" t="e">
        <f>VLOOKUP(A999, total_pet_services_county!$A$2:$E$1875,2,0)</f>
        <v>#N/A</v>
      </c>
      <c r="L999" s="11" t="e">
        <f>VLOOKUP(A999,  total_pet_services_county!$A$2:$E$1875, 3, 0)</f>
        <v>#N/A</v>
      </c>
      <c r="M999" s="11" t="e">
        <f>VLOOKUP(A999, total_pet_services_county!$A$2:$E$1875, 4, 0)</f>
        <v>#N/A</v>
      </c>
      <c r="N999" s="11" t="e">
        <f>VLOOKUP(A999, total_pet_services_county!$A$2:$E$1875, 5, 0)</f>
        <v>#N/A</v>
      </c>
    </row>
    <row r="1000" spans="1:14" x14ac:dyDescent="0.2">
      <c r="A1000" s="57" t="s">
        <v>7458</v>
      </c>
      <c r="B1000" s="57" t="s">
        <v>8986</v>
      </c>
      <c r="C1000" s="56" t="s">
        <v>3189</v>
      </c>
      <c r="D1000" s="56" t="e">
        <f>INDEX(pet_services_county!$A$2:$A$3603,MATCH(A1000,pet_services_county!$B$2:$B$3603,0))</f>
        <v>#N/A</v>
      </c>
      <c r="E1000" s="61">
        <v>17666</v>
      </c>
      <c r="F1000" s="47">
        <f>VLOOKUP(C1000, state_pop!$A$2:$B$52, 2, 0)</f>
        <v>4467673</v>
      </c>
      <c r="G1000" s="33">
        <f t="shared" si="30"/>
        <v>3.9541837551673991E-3</v>
      </c>
      <c r="H1000" s="33">
        <f>VLOOKUP(C1000, pet_household_state!$A$3:$D$53, 3, 0)</f>
        <v>64.099999999999994</v>
      </c>
      <c r="I1000" s="33">
        <f>VLOOKUP(C1000, pet_household_state!$A$3:$D$53, 4, 0)</f>
        <v>1201</v>
      </c>
      <c r="J1000" s="33">
        <f t="shared" si="31"/>
        <v>4.7489746899560465</v>
      </c>
      <c r="K1000" s="11" t="e">
        <f>VLOOKUP(A1000, total_pet_services_county!$A$2:$E$1875,2,0)</f>
        <v>#N/A</v>
      </c>
      <c r="L1000" s="11" t="e">
        <f>VLOOKUP(A1000,  total_pet_services_county!$A$2:$E$1875, 3, 0)</f>
        <v>#N/A</v>
      </c>
      <c r="M1000" s="11" t="e">
        <f>VLOOKUP(A1000, total_pet_services_county!$A$2:$E$1875, 4, 0)</f>
        <v>#N/A</v>
      </c>
      <c r="N1000" s="11" t="e">
        <f>VLOOKUP(A1000, total_pet_services_county!$A$2:$E$1875, 5, 0)</f>
        <v>#N/A</v>
      </c>
    </row>
    <row r="1001" spans="1:14" x14ac:dyDescent="0.2">
      <c r="A1001" s="57" t="s">
        <v>4461</v>
      </c>
      <c r="B1001" s="57" t="s">
        <v>8411</v>
      </c>
      <c r="C1001" s="56" t="s">
        <v>3189</v>
      </c>
      <c r="D1001" s="56" t="str">
        <f>INDEX(pet_services_county!$A$2:$A$3603,MATCH(A1001,pet_services_county!$B$2:$B$3603,0))</f>
        <v>0500000US21081</v>
      </c>
      <c r="E1001" s="61">
        <v>25069</v>
      </c>
      <c r="F1001" s="47">
        <f>VLOOKUP(C1001, state_pop!$A$2:$B$52, 2, 0)</f>
        <v>4467673</v>
      </c>
      <c r="G1001" s="33">
        <f t="shared" si="30"/>
        <v>5.6111984919218569E-3</v>
      </c>
      <c r="H1001" s="33">
        <f>VLOOKUP(C1001, pet_household_state!$A$3:$D$53, 3, 0)</f>
        <v>64.099999999999994</v>
      </c>
      <c r="I1001" s="33">
        <f>VLOOKUP(C1001, pet_household_state!$A$3:$D$53, 4, 0)</f>
        <v>1201</v>
      </c>
      <c r="J1001" s="33">
        <f t="shared" si="31"/>
        <v>6.7390493887981506</v>
      </c>
      <c r="K1001" s="11">
        <f>VLOOKUP(A1001, total_pet_services_county!$A$2:$E$1875,2,0)</f>
        <v>3</v>
      </c>
      <c r="L1001" s="11">
        <f>VLOOKUP(A1001,  total_pet_services_county!$A$2:$E$1875, 3, 0)</f>
        <v>897</v>
      </c>
      <c r="M1001" s="11">
        <f>VLOOKUP(A1001, total_pet_services_county!$A$2:$E$1875, 4, 0)</f>
        <v>204</v>
      </c>
      <c r="N1001" s="11">
        <f>VLOOKUP(A1001, total_pet_services_county!$A$2:$E$1875, 5, 0)</f>
        <v>20</v>
      </c>
    </row>
    <row r="1002" spans="1:14" x14ac:dyDescent="0.2">
      <c r="A1002" s="57" t="s">
        <v>4463</v>
      </c>
      <c r="B1002" s="57" t="s">
        <v>8987</v>
      </c>
      <c r="C1002" s="56" t="s">
        <v>3189</v>
      </c>
      <c r="D1002" s="56" t="str">
        <f>INDEX(pet_services_county!$A$2:$A$3603,MATCH(A1002,pet_services_county!$B$2:$B$3603,0))</f>
        <v>0500000US21083</v>
      </c>
      <c r="E1002" s="61">
        <v>37266</v>
      </c>
      <c r="F1002" s="47">
        <f>VLOOKUP(C1002, state_pop!$A$2:$B$52, 2, 0)</f>
        <v>4467673</v>
      </c>
      <c r="G1002" s="33">
        <f t="shared" si="30"/>
        <v>8.3412550560437171E-3</v>
      </c>
      <c r="H1002" s="33">
        <f>VLOOKUP(C1002, pet_household_state!$A$3:$D$53, 3, 0)</f>
        <v>64.099999999999994</v>
      </c>
      <c r="I1002" s="33">
        <f>VLOOKUP(C1002, pet_household_state!$A$3:$D$53, 4, 0)</f>
        <v>1201</v>
      </c>
      <c r="J1002" s="33">
        <f t="shared" si="31"/>
        <v>10.017847322308505</v>
      </c>
      <c r="K1002" s="11">
        <f>VLOOKUP(A1002, total_pet_services_county!$A$2:$E$1875,2,0)</f>
        <v>3</v>
      </c>
      <c r="L1002" s="11">
        <f>VLOOKUP(A1002,  total_pet_services_county!$A$2:$E$1875, 3, 0)</f>
        <v>1143</v>
      </c>
      <c r="M1002" s="11">
        <f>VLOOKUP(A1002, total_pet_services_county!$A$2:$E$1875, 4, 0)</f>
        <v>259</v>
      </c>
      <c r="N1002" s="11">
        <f>VLOOKUP(A1002, total_pet_services_county!$A$2:$E$1875, 5, 0)</f>
        <v>41</v>
      </c>
    </row>
    <row r="1003" spans="1:14" x14ac:dyDescent="0.2">
      <c r="A1003" s="57" t="s">
        <v>7459</v>
      </c>
      <c r="B1003" s="57" t="s">
        <v>8988</v>
      </c>
      <c r="C1003" s="56" t="s">
        <v>3189</v>
      </c>
      <c r="D1003" s="56" t="e">
        <f>INDEX(pet_services_county!$A$2:$A$3603,MATCH(A1003,pet_services_county!$B$2:$B$3603,0))</f>
        <v>#N/A</v>
      </c>
      <c r="E1003" s="61">
        <v>26427</v>
      </c>
      <c r="F1003" s="47">
        <f>VLOOKUP(C1003, state_pop!$A$2:$B$52, 2, 0)</f>
        <v>4467673</v>
      </c>
      <c r="G1003" s="33">
        <f t="shared" si="30"/>
        <v>5.9151598606254309E-3</v>
      </c>
      <c r="H1003" s="33">
        <f>VLOOKUP(C1003, pet_household_state!$A$3:$D$53, 3, 0)</f>
        <v>64.099999999999994</v>
      </c>
      <c r="I1003" s="33">
        <f>VLOOKUP(C1003, pet_household_state!$A$3:$D$53, 4, 0)</f>
        <v>1201</v>
      </c>
      <c r="J1003" s="33">
        <f t="shared" si="31"/>
        <v>7.1041069926111424</v>
      </c>
      <c r="K1003" s="11" t="e">
        <f>VLOOKUP(A1003, total_pet_services_county!$A$2:$E$1875,2,0)</f>
        <v>#N/A</v>
      </c>
      <c r="L1003" s="11" t="e">
        <f>VLOOKUP(A1003,  total_pet_services_county!$A$2:$E$1875, 3, 0)</f>
        <v>#N/A</v>
      </c>
      <c r="M1003" s="11" t="e">
        <f>VLOOKUP(A1003, total_pet_services_county!$A$2:$E$1875, 4, 0)</f>
        <v>#N/A</v>
      </c>
      <c r="N1003" s="11" t="e">
        <f>VLOOKUP(A1003, total_pet_services_county!$A$2:$E$1875, 5, 0)</f>
        <v>#N/A</v>
      </c>
    </row>
    <row r="1004" spans="1:14" x14ac:dyDescent="0.2">
      <c r="A1004" s="57" t="s">
        <v>7460</v>
      </c>
      <c r="B1004" s="57" t="s">
        <v>8989</v>
      </c>
      <c r="C1004" s="56" t="s">
        <v>3189</v>
      </c>
      <c r="D1004" s="56" t="e">
        <f>INDEX(pet_services_county!$A$2:$A$3603,MATCH(A1004,pet_services_county!$B$2:$B$3603,0))</f>
        <v>#N/A</v>
      </c>
      <c r="E1004" s="61">
        <v>10941</v>
      </c>
      <c r="F1004" s="47">
        <f>VLOOKUP(C1004, state_pop!$A$2:$B$52, 2, 0)</f>
        <v>4467673</v>
      </c>
      <c r="G1004" s="33">
        <f t="shared" si="30"/>
        <v>2.4489258725963158E-3</v>
      </c>
      <c r="H1004" s="33">
        <f>VLOOKUP(C1004, pet_household_state!$A$3:$D$53, 3, 0)</f>
        <v>64.099999999999994</v>
      </c>
      <c r="I1004" s="33">
        <f>VLOOKUP(C1004, pet_household_state!$A$3:$D$53, 4, 0)</f>
        <v>1201</v>
      </c>
      <c r="J1004" s="33">
        <f t="shared" si="31"/>
        <v>2.9411599729881752</v>
      </c>
      <c r="K1004" s="11" t="e">
        <f>VLOOKUP(A1004, total_pet_services_county!$A$2:$E$1875,2,0)</f>
        <v>#N/A</v>
      </c>
      <c r="L1004" s="11" t="e">
        <f>VLOOKUP(A1004,  total_pet_services_county!$A$2:$E$1875, 3, 0)</f>
        <v>#N/A</v>
      </c>
      <c r="M1004" s="11" t="e">
        <f>VLOOKUP(A1004, total_pet_services_county!$A$2:$E$1875, 4, 0)</f>
        <v>#N/A</v>
      </c>
      <c r="N1004" s="11" t="e">
        <f>VLOOKUP(A1004, total_pet_services_county!$A$2:$E$1875, 5, 0)</f>
        <v>#N/A</v>
      </c>
    </row>
    <row r="1005" spans="1:14" x14ac:dyDescent="0.2">
      <c r="A1005" s="57" t="s">
        <v>4465</v>
      </c>
      <c r="B1005" s="57" t="s">
        <v>8990</v>
      </c>
      <c r="C1005" s="56" t="s">
        <v>3189</v>
      </c>
      <c r="D1005" s="56" t="str">
        <f>INDEX(pet_services_county!$A$2:$A$3603,MATCH(A1005,pet_services_county!$B$2:$B$3603,0))</f>
        <v>0500000US21089</v>
      </c>
      <c r="E1005" s="61">
        <v>35098</v>
      </c>
      <c r="F1005" s="47">
        <f>VLOOKUP(C1005, state_pop!$A$2:$B$52, 2, 0)</f>
        <v>4467673</v>
      </c>
      <c r="G1005" s="33">
        <f t="shared" si="30"/>
        <v>7.8559912509263766E-3</v>
      </c>
      <c r="H1005" s="33">
        <f>VLOOKUP(C1005, pet_household_state!$A$3:$D$53, 3, 0)</f>
        <v>64.099999999999994</v>
      </c>
      <c r="I1005" s="33">
        <f>VLOOKUP(C1005, pet_household_state!$A$3:$D$53, 4, 0)</f>
        <v>1201</v>
      </c>
      <c r="J1005" s="33">
        <f t="shared" si="31"/>
        <v>9.4350454923625779</v>
      </c>
      <c r="K1005" s="11">
        <f>VLOOKUP(A1005, total_pet_services_county!$A$2:$E$1875,2,0)</f>
        <v>5</v>
      </c>
      <c r="L1005" s="11">
        <f>VLOOKUP(A1005,  total_pet_services_county!$A$2:$E$1875, 3, 0)</f>
        <v>1319</v>
      </c>
      <c r="M1005" s="11">
        <f>VLOOKUP(A1005, total_pet_services_county!$A$2:$E$1875, 4, 0)</f>
        <v>313</v>
      </c>
      <c r="N1005" s="11">
        <f>VLOOKUP(A1005, total_pet_services_county!$A$2:$E$1875, 5, 0)</f>
        <v>48</v>
      </c>
    </row>
    <row r="1006" spans="1:14" x14ac:dyDescent="0.2">
      <c r="A1006" s="57" t="s">
        <v>7461</v>
      </c>
      <c r="B1006" s="57" t="s">
        <v>8669</v>
      </c>
      <c r="C1006" s="56" t="s">
        <v>3189</v>
      </c>
      <c r="D1006" s="56" t="e">
        <f>INDEX(pet_services_county!$A$2:$A$3603,MATCH(A1006,pet_services_county!$B$2:$B$3603,0))</f>
        <v>#N/A</v>
      </c>
      <c r="E1006" s="61">
        <v>8722</v>
      </c>
      <c r="F1006" s="47">
        <f>VLOOKUP(C1006, state_pop!$A$2:$B$52, 2, 0)</f>
        <v>4467673</v>
      </c>
      <c r="G1006" s="33">
        <f t="shared" si="30"/>
        <v>1.9522467288899613E-3</v>
      </c>
      <c r="H1006" s="33">
        <f>VLOOKUP(C1006, pet_household_state!$A$3:$D$53, 3, 0)</f>
        <v>64.099999999999994</v>
      </c>
      <c r="I1006" s="33">
        <f>VLOOKUP(C1006, pet_household_state!$A$3:$D$53, 4, 0)</f>
        <v>1201</v>
      </c>
      <c r="J1006" s="33">
        <f t="shared" si="31"/>
        <v>2.3446483213968436</v>
      </c>
      <c r="K1006" s="11" t="e">
        <f>VLOOKUP(A1006, total_pet_services_county!$A$2:$E$1875,2,0)</f>
        <v>#N/A</v>
      </c>
      <c r="L1006" s="11" t="e">
        <f>VLOOKUP(A1006,  total_pet_services_county!$A$2:$E$1875, 3, 0)</f>
        <v>#N/A</v>
      </c>
      <c r="M1006" s="11" t="e">
        <f>VLOOKUP(A1006, total_pet_services_county!$A$2:$E$1875, 4, 0)</f>
        <v>#N/A</v>
      </c>
      <c r="N1006" s="11" t="e">
        <f>VLOOKUP(A1006, total_pet_services_county!$A$2:$E$1875, 5, 0)</f>
        <v>#N/A</v>
      </c>
    </row>
    <row r="1007" spans="1:14" x14ac:dyDescent="0.2">
      <c r="A1007" s="57" t="s">
        <v>4467</v>
      </c>
      <c r="B1007" s="57" t="s">
        <v>8776</v>
      </c>
      <c r="C1007" s="56" t="s">
        <v>3189</v>
      </c>
      <c r="D1007" s="56" t="str">
        <f>INDEX(pet_services_county!$A$2:$A$3603,MATCH(A1007,pet_services_county!$B$2:$B$3603,0))</f>
        <v>0500000US21093</v>
      </c>
      <c r="E1007" s="61">
        <v>110958</v>
      </c>
      <c r="F1007" s="47">
        <f>VLOOKUP(C1007, state_pop!$A$2:$B$52, 2, 0)</f>
        <v>4467673</v>
      </c>
      <c r="G1007" s="33">
        <f t="shared" si="30"/>
        <v>2.4835747826665023E-2</v>
      </c>
      <c r="H1007" s="33">
        <f>VLOOKUP(C1007, pet_household_state!$A$3:$D$53, 3, 0)</f>
        <v>64.099999999999994</v>
      </c>
      <c r="I1007" s="33">
        <f>VLOOKUP(C1007, pet_household_state!$A$3:$D$53, 4, 0)</f>
        <v>1201</v>
      </c>
      <c r="J1007" s="33">
        <f t="shared" si="31"/>
        <v>29.827733139824691</v>
      </c>
      <c r="K1007" s="11">
        <f>VLOOKUP(A1007, total_pet_services_county!$A$2:$E$1875,2,0)</f>
        <v>15</v>
      </c>
      <c r="L1007" s="11">
        <f>VLOOKUP(A1007,  total_pet_services_county!$A$2:$E$1875, 3, 0)</f>
        <v>5851</v>
      </c>
      <c r="M1007" s="11">
        <f>VLOOKUP(A1007, total_pet_services_county!$A$2:$E$1875, 4, 0)</f>
        <v>1356</v>
      </c>
      <c r="N1007" s="11">
        <f>VLOOKUP(A1007, total_pet_services_county!$A$2:$E$1875, 5, 0)</f>
        <v>196</v>
      </c>
    </row>
    <row r="1008" spans="1:14" x14ac:dyDescent="0.2">
      <c r="A1008" s="57" t="s">
        <v>7462</v>
      </c>
      <c r="B1008" s="57" t="s">
        <v>8991</v>
      </c>
      <c r="C1008" s="56" t="s">
        <v>3189</v>
      </c>
      <c r="D1008" s="56" t="e">
        <f>INDEX(pet_services_county!$A$2:$A$3603,MATCH(A1008,pet_services_county!$B$2:$B$3603,0))</f>
        <v>#N/A</v>
      </c>
      <c r="E1008" s="61">
        <v>26010</v>
      </c>
      <c r="F1008" s="47">
        <f>VLOOKUP(C1008, state_pop!$A$2:$B$52, 2, 0)</f>
        <v>4467673</v>
      </c>
      <c r="G1008" s="33">
        <f t="shared" si="30"/>
        <v>5.8218226803976028E-3</v>
      </c>
      <c r="H1008" s="33">
        <f>VLOOKUP(C1008, pet_household_state!$A$3:$D$53, 3, 0)</f>
        <v>64.099999999999994</v>
      </c>
      <c r="I1008" s="33">
        <f>VLOOKUP(C1008, pet_household_state!$A$3:$D$53, 4, 0)</f>
        <v>1201</v>
      </c>
      <c r="J1008" s="33">
        <f t="shared" si="31"/>
        <v>6.9920090391575211</v>
      </c>
      <c r="K1008" s="11" t="e">
        <f>VLOOKUP(A1008, total_pet_services_county!$A$2:$E$1875,2,0)</f>
        <v>#N/A</v>
      </c>
      <c r="L1008" s="11" t="e">
        <f>VLOOKUP(A1008,  total_pet_services_county!$A$2:$E$1875, 3, 0)</f>
        <v>#N/A</v>
      </c>
      <c r="M1008" s="11" t="e">
        <f>VLOOKUP(A1008, total_pet_services_county!$A$2:$E$1875, 4, 0)</f>
        <v>#N/A</v>
      </c>
      <c r="N1008" s="11" t="e">
        <f>VLOOKUP(A1008, total_pet_services_county!$A$2:$E$1875, 5, 0)</f>
        <v>#N/A</v>
      </c>
    </row>
    <row r="1009" spans="1:14" x14ac:dyDescent="0.2">
      <c r="A1009" s="57" t="s">
        <v>7463</v>
      </c>
      <c r="B1009" s="57" t="s">
        <v>8823</v>
      </c>
      <c r="C1009" s="56" t="s">
        <v>3189</v>
      </c>
      <c r="D1009" s="56" t="e">
        <f>INDEX(pet_services_county!$A$2:$A$3603,MATCH(A1009,pet_services_county!$B$2:$B$3603,0))</f>
        <v>#N/A</v>
      </c>
      <c r="E1009" s="61">
        <v>18886</v>
      </c>
      <c r="F1009" s="47">
        <f>VLOOKUP(C1009, state_pop!$A$2:$B$52, 2, 0)</f>
        <v>4467673</v>
      </c>
      <c r="G1009" s="33">
        <f t="shared" si="30"/>
        <v>4.2272565606301087E-3</v>
      </c>
      <c r="H1009" s="33">
        <f>VLOOKUP(C1009, pet_household_state!$A$3:$D$53, 3, 0)</f>
        <v>64.099999999999994</v>
      </c>
      <c r="I1009" s="33">
        <f>VLOOKUP(C1009, pet_household_state!$A$3:$D$53, 4, 0)</f>
        <v>1201</v>
      </c>
      <c r="J1009" s="33">
        <f t="shared" si="31"/>
        <v>5.0769351293167606</v>
      </c>
      <c r="K1009" s="11" t="e">
        <f>VLOOKUP(A1009, total_pet_services_county!$A$2:$E$1875,2,0)</f>
        <v>#N/A</v>
      </c>
      <c r="L1009" s="11" t="e">
        <f>VLOOKUP(A1009,  total_pet_services_county!$A$2:$E$1875, 3, 0)</f>
        <v>#N/A</v>
      </c>
      <c r="M1009" s="11" t="e">
        <f>VLOOKUP(A1009, total_pet_services_county!$A$2:$E$1875, 4, 0)</f>
        <v>#N/A</v>
      </c>
      <c r="N1009" s="11" t="e">
        <f>VLOOKUP(A1009, total_pet_services_county!$A$2:$E$1875, 5, 0)</f>
        <v>#N/A</v>
      </c>
    </row>
    <row r="1010" spans="1:14" x14ac:dyDescent="0.2">
      <c r="A1010" s="57" t="s">
        <v>7464</v>
      </c>
      <c r="B1010" s="57" t="s">
        <v>8672</v>
      </c>
      <c r="C1010" s="56" t="s">
        <v>3189</v>
      </c>
      <c r="D1010" s="56" t="e">
        <f>INDEX(pet_services_county!$A$2:$A$3603,MATCH(A1010,pet_services_county!$B$2:$B$3603,0))</f>
        <v>#N/A</v>
      </c>
      <c r="E1010" s="61">
        <v>19035</v>
      </c>
      <c r="F1010" s="47">
        <f>VLOOKUP(C1010, state_pop!$A$2:$B$52, 2, 0)</f>
        <v>4467673</v>
      </c>
      <c r="G1010" s="33">
        <f t="shared" si="30"/>
        <v>4.2606072557235053E-3</v>
      </c>
      <c r="H1010" s="33">
        <f>VLOOKUP(C1010, pet_household_state!$A$3:$D$53, 3, 0)</f>
        <v>64.099999999999994</v>
      </c>
      <c r="I1010" s="33">
        <f>VLOOKUP(C1010, pet_household_state!$A$3:$D$53, 4, 0)</f>
        <v>1201</v>
      </c>
      <c r="J1010" s="33">
        <f t="shared" si="31"/>
        <v>5.1169893141239298</v>
      </c>
      <c r="K1010" s="11" t="e">
        <f>VLOOKUP(A1010, total_pet_services_county!$A$2:$E$1875,2,0)</f>
        <v>#N/A</v>
      </c>
      <c r="L1010" s="11" t="e">
        <f>VLOOKUP(A1010,  total_pet_services_county!$A$2:$E$1875, 3, 0)</f>
        <v>#N/A</v>
      </c>
      <c r="M1010" s="11" t="e">
        <f>VLOOKUP(A1010, total_pet_services_county!$A$2:$E$1875, 4, 0)</f>
        <v>#N/A</v>
      </c>
      <c r="N1010" s="11" t="e">
        <f>VLOOKUP(A1010, total_pet_services_county!$A$2:$E$1875, 5, 0)</f>
        <v>#N/A</v>
      </c>
    </row>
    <row r="1011" spans="1:14" x14ac:dyDescent="0.2">
      <c r="A1011" s="57" t="s">
        <v>4469</v>
      </c>
      <c r="B1011" s="57" t="s">
        <v>8777</v>
      </c>
      <c r="C1011" s="56" t="s">
        <v>3189</v>
      </c>
      <c r="D1011" s="56" t="str">
        <f>INDEX(pet_services_county!$A$2:$A$3603,MATCH(A1011,pet_services_county!$B$2:$B$3603,0))</f>
        <v>0500000US21101</v>
      </c>
      <c r="E1011" s="61">
        <v>45210</v>
      </c>
      <c r="F1011" s="47">
        <f>VLOOKUP(C1011, state_pop!$A$2:$B$52, 2, 0)</f>
        <v>4467673</v>
      </c>
      <c r="G1011" s="33">
        <f t="shared" si="30"/>
        <v>1.0119361913909098E-2</v>
      </c>
      <c r="H1011" s="33">
        <f>VLOOKUP(C1011, pet_household_state!$A$3:$D$53, 3, 0)</f>
        <v>64.099999999999994</v>
      </c>
      <c r="I1011" s="33">
        <f>VLOOKUP(C1011, pet_household_state!$A$3:$D$53, 4, 0)</f>
        <v>1201</v>
      </c>
      <c r="J1011" s="33">
        <f t="shared" si="31"/>
        <v>12.153353658604827</v>
      </c>
      <c r="K1011" s="11">
        <f>VLOOKUP(A1011, total_pet_services_county!$A$2:$E$1875,2,0)</f>
        <v>9</v>
      </c>
      <c r="L1011" s="11">
        <f>VLOOKUP(A1011,  total_pet_services_county!$A$2:$E$1875, 3, 0)</f>
        <v>1333</v>
      </c>
      <c r="M1011" s="11">
        <f>VLOOKUP(A1011, total_pet_services_county!$A$2:$E$1875, 4, 0)</f>
        <v>289</v>
      </c>
      <c r="N1011" s="11">
        <f>VLOOKUP(A1011, total_pet_services_county!$A$2:$E$1875, 5, 0)</f>
        <v>40</v>
      </c>
    </row>
    <row r="1012" spans="1:14" x14ac:dyDescent="0.2">
      <c r="A1012" s="57" t="s">
        <v>4471</v>
      </c>
      <c r="B1012" s="57" t="s">
        <v>8341</v>
      </c>
      <c r="C1012" s="56" t="s">
        <v>3189</v>
      </c>
      <c r="D1012" s="56" t="str">
        <f>INDEX(pet_services_county!$A$2:$A$3603,MATCH(A1012,pet_services_county!$B$2:$B$3603,0))</f>
        <v>0500000US21103</v>
      </c>
      <c r="E1012" s="61">
        <v>16126</v>
      </c>
      <c r="F1012" s="47">
        <f>VLOOKUP(C1012, state_pop!$A$2:$B$52, 2, 0)</f>
        <v>4467673</v>
      </c>
      <c r="G1012" s="33">
        <f t="shared" si="30"/>
        <v>3.6094852958128312E-3</v>
      </c>
      <c r="H1012" s="33">
        <f>VLOOKUP(C1012, pet_household_state!$A$3:$D$53, 3, 0)</f>
        <v>64.099999999999994</v>
      </c>
      <c r="I1012" s="33">
        <f>VLOOKUP(C1012, pet_household_state!$A$3:$D$53, 4, 0)</f>
        <v>1201</v>
      </c>
      <c r="J1012" s="33">
        <f t="shared" si="31"/>
        <v>4.3349918402712104</v>
      </c>
      <c r="K1012" s="11">
        <f>VLOOKUP(A1012, total_pet_services_county!$A$2:$E$1875,2,0)</f>
        <v>5</v>
      </c>
      <c r="L1012" s="11">
        <f>VLOOKUP(A1012,  total_pet_services_county!$A$2:$E$1875, 3, 0)</f>
        <v>696</v>
      </c>
      <c r="M1012" s="11">
        <f>VLOOKUP(A1012, total_pet_services_county!$A$2:$E$1875, 4, 0)</f>
        <v>95</v>
      </c>
      <c r="N1012" s="11">
        <f>VLOOKUP(A1012, total_pet_services_county!$A$2:$E$1875, 5, 0)</f>
        <v>14</v>
      </c>
    </row>
    <row r="1013" spans="1:14" x14ac:dyDescent="0.2">
      <c r="A1013" s="57" t="s">
        <v>7465</v>
      </c>
      <c r="B1013" s="57" t="s">
        <v>8992</v>
      </c>
      <c r="C1013" s="56" t="s">
        <v>3189</v>
      </c>
      <c r="D1013" s="56" t="e">
        <f>INDEX(pet_services_county!$A$2:$A$3603,MATCH(A1013,pet_services_county!$B$2:$B$3603,0))</f>
        <v>#N/A</v>
      </c>
      <c r="E1013" s="61">
        <v>4380</v>
      </c>
      <c r="F1013" s="47">
        <f>VLOOKUP(C1013, state_pop!$A$2:$B$52, 2, 0)</f>
        <v>4467673</v>
      </c>
      <c r="G1013" s="33">
        <f t="shared" si="30"/>
        <v>9.8037613764480965E-4</v>
      </c>
      <c r="H1013" s="33">
        <f>VLOOKUP(C1013, pet_household_state!$A$3:$D$53, 3, 0)</f>
        <v>64.099999999999994</v>
      </c>
      <c r="I1013" s="33">
        <f>VLOOKUP(C1013, pet_household_state!$A$3:$D$53, 4, 0)</f>
        <v>1201</v>
      </c>
      <c r="J1013" s="33">
        <f t="shared" si="31"/>
        <v>1.1774317413114164</v>
      </c>
      <c r="K1013" s="11" t="e">
        <f>VLOOKUP(A1013, total_pet_services_county!$A$2:$E$1875,2,0)</f>
        <v>#N/A</v>
      </c>
      <c r="L1013" s="11" t="e">
        <f>VLOOKUP(A1013,  total_pet_services_county!$A$2:$E$1875, 3, 0)</f>
        <v>#N/A</v>
      </c>
      <c r="M1013" s="11" t="e">
        <f>VLOOKUP(A1013, total_pet_services_county!$A$2:$E$1875, 4, 0)</f>
        <v>#N/A</v>
      </c>
      <c r="N1013" s="11" t="e">
        <f>VLOOKUP(A1013, total_pet_services_county!$A$2:$E$1875, 5, 0)</f>
        <v>#N/A</v>
      </c>
    </row>
    <row r="1014" spans="1:14" x14ac:dyDescent="0.2">
      <c r="A1014" s="57" t="s">
        <v>4473</v>
      </c>
      <c r="B1014" s="57" t="s">
        <v>8993</v>
      </c>
      <c r="C1014" s="56" t="s">
        <v>3189</v>
      </c>
      <c r="D1014" s="56" t="str">
        <f>INDEX(pet_services_county!$A$2:$A$3603,MATCH(A1014,pet_services_county!$B$2:$B$3603,0))</f>
        <v>0500000US21107</v>
      </c>
      <c r="E1014" s="61">
        <v>44686</v>
      </c>
      <c r="F1014" s="47">
        <f>VLOOKUP(C1014, state_pop!$A$2:$B$52, 2, 0)</f>
        <v>4467673</v>
      </c>
      <c r="G1014" s="33">
        <f t="shared" si="30"/>
        <v>1.0002074905661179E-2</v>
      </c>
      <c r="H1014" s="33">
        <f>VLOOKUP(C1014, pet_household_state!$A$3:$D$53, 3, 0)</f>
        <v>64.099999999999994</v>
      </c>
      <c r="I1014" s="33">
        <f>VLOOKUP(C1014, pet_household_state!$A$3:$D$53, 4, 0)</f>
        <v>1201</v>
      </c>
      <c r="J1014" s="33">
        <f t="shared" si="31"/>
        <v>12.012491961699077</v>
      </c>
      <c r="K1014" s="11">
        <f>VLOOKUP(A1014, total_pet_services_county!$A$2:$E$1875,2,0)</f>
        <v>3</v>
      </c>
      <c r="L1014" s="11">
        <f>VLOOKUP(A1014,  total_pet_services_county!$A$2:$E$1875, 3, 0)</f>
        <v>844</v>
      </c>
      <c r="M1014" s="11">
        <f>VLOOKUP(A1014, total_pet_services_county!$A$2:$E$1875, 4, 0)</f>
        <v>192</v>
      </c>
      <c r="N1014" s="11">
        <f>VLOOKUP(A1014, total_pet_services_county!$A$2:$E$1875, 5, 0)</f>
        <v>43</v>
      </c>
    </row>
    <row r="1015" spans="1:14" x14ac:dyDescent="0.2">
      <c r="A1015" s="57" t="s">
        <v>7466</v>
      </c>
      <c r="B1015" s="57" t="s">
        <v>8343</v>
      </c>
      <c r="C1015" s="56" t="s">
        <v>3189</v>
      </c>
      <c r="D1015" s="56" t="e">
        <f>INDEX(pet_services_county!$A$2:$A$3603,MATCH(A1015,pet_services_county!$B$2:$B$3603,0))</f>
        <v>#N/A</v>
      </c>
      <c r="E1015" s="61">
        <v>13329</v>
      </c>
      <c r="F1015" s="47">
        <f>VLOOKUP(C1015, state_pop!$A$2:$B$52, 2, 0)</f>
        <v>4467673</v>
      </c>
      <c r="G1015" s="33">
        <f t="shared" si="30"/>
        <v>2.9834323147643078E-3</v>
      </c>
      <c r="H1015" s="33">
        <f>VLOOKUP(C1015, pet_household_state!$A$3:$D$53, 3, 0)</f>
        <v>64.099999999999994</v>
      </c>
      <c r="I1015" s="33">
        <f>VLOOKUP(C1015, pet_household_state!$A$3:$D$53, 4, 0)</f>
        <v>1201</v>
      </c>
      <c r="J1015" s="33">
        <f t="shared" si="31"/>
        <v>3.5831022100319339</v>
      </c>
      <c r="K1015" s="11" t="e">
        <f>VLOOKUP(A1015, total_pet_services_county!$A$2:$E$1875,2,0)</f>
        <v>#N/A</v>
      </c>
      <c r="L1015" s="11" t="e">
        <f>VLOOKUP(A1015,  total_pet_services_county!$A$2:$E$1875, 3, 0)</f>
        <v>#N/A</v>
      </c>
      <c r="M1015" s="11" t="e">
        <f>VLOOKUP(A1015, total_pet_services_county!$A$2:$E$1875, 4, 0)</f>
        <v>#N/A</v>
      </c>
      <c r="N1015" s="11" t="e">
        <f>VLOOKUP(A1015, total_pet_services_county!$A$2:$E$1875, 5, 0)</f>
        <v>#N/A</v>
      </c>
    </row>
    <row r="1016" spans="1:14" x14ac:dyDescent="0.2">
      <c r="A1016" s="57" t="s">
        <v>4475</v>
      </c>
      <c r="B1016" s="57" t="s">
        <v>8344</v>
      </c>
      <c r="C1016" s="56" t="s">
        <v>3189</v>
      </c>
      <c r="D1016" s="56" t="str">
        <f>INDEX(pet_services_county!$A$2:$A$3603,MATCH(A1016,pet_services_county!$B$2:$B$3603,0))</f>
        <v>0500000US21111</v>
      </c>
      <c r="E1016" s="61">
        <v>766757</v>
      </c>
      <c r="F1016" s="47">
        <f>VLOOKUP(C1016, state_pop!$A$2:$B$52, 2, 0)</f>
        <v>4467673</v>
      </c>
      <c r="G1016" s="33">
        <f t="shared" si="30"/>
        <v>0.17162334844112359</v>
      </c>
      <c r="H1016" s="33">
        <f>VLOOKUP(C1016, pet_household_state!$A$3:$D$53, 3, 0)</f>
        <v>64.099999999999994</v>
      </c>
      <c r="I1016" s="33">
        <f>VLOOKUP(C1016, pet_household_state!$A$3:$D$53, 4, 0)</f>
        <v>1201</v>
      </c>
      <c r="J1016" s="33">
        <f t="shared" si="31"/>
        <v>206.11964147778943</v>
      </c>
      <c r="K1016" s="11">
        <f>VLOOKUP(A1016, total_pet_services_county!$A$2:$E$1875,2,0)</f>
        <v>153</v>
      </c>
      <c r="L1016" s="11">
        <f>VLOOKUP(A1016,  total_pet_services_county!$A$2:$E$1875, 3, 0)</f>
        <v>62873</v>
      </c>
      <c r="M1016" s="11">
        <f>VLOOKUP(A1016, total_pet_services_county!$A$2:$E$1875, 4, 0)</f>
        <v>14992</v>
      </c>
      <c r="N1016" s="11">
        <f>VLOOKUP(A1016, total_pet_services_county!$A$2:$E$1875, 5, 0)</f>
        <v>1919</v>
      </c>
    </row>
    <row r="1017" spans="1:14" x14ac:dyDescent="0.2">
      <c r="A1017" s="57" t="s">
        <v>4477</v>
      </c>
      <c r="B1017" s="57" t="s">
        <v>8994</v>
      </c>
      <c r="C1017" s="56" t="s">
        <v>3189</v>
      </c>
      <c r="D1017" s="56" t="str">
        <f>INDEX(pet_services_county!$A$2:$A$3603,MATCH(A1017,pet_services_county!$B$2:$B$3603,0))</f>
        <v>0500000US21113</v>
      </c>
      <c r="E1017" s="61">
        <v>54115</v>
      </c>
      <c r="F1017" s="47">
        <f>VLOOKUP(C1017, state_pop!$A$2:$B$52, 2, 0)</f>
        <v>4467673</v>
      </c>
      <c r="G1017" s="33">
        <f t="shared" si="30"/>
        <v>1.2112569563618465E-2</v>
      </c>
      <c r="H1017" s="33">
        <f>VLOOKUP(C1017, pet_household_state!$A$3:$D$53, 3, 0)</f>
        <v>64.099999999999994</v>
      </c>
      <c r="I1017" s="33">
        <f>VLOOKUP(C1017, pet_household_state!$A$3:$D$53, 4, 0)</f>
        <v>1201</v>
      </c>
      <c r="J1017" s="33">
        <f t="shared" si="31"/>
        <v>14.547196045905777</v>
      </c>
      <c r="K1017" s="11">
        <f>VLOOKUP(A1017, total_pet_services_county!$A$2:$E$1875,2,0)</f>
        <v>14</v>
      </c>
      <c r="L1017" s="11">
        <f>VLOOKUP(A1017,  total_pet_services_county!$A$2:$E$1875, 3, 0)</f>
        <v>4133</v>
      </c>
      <c r="M1017" s="11">
        <f>VLOOKUP(A1017, total_pet_services_county!$A$2:$E$1875, 4, 0)</f>
        <v>991</v>
      </c>
      <c r="N1017" s="11">
        <f>VLOOKUP(A1017, total_pet_services_county!$A$2:$E$1875, 5, 0)</f>
        <v>145</v>
      </c>
    </row>
    <row r="1018" spans="1:14" x14ac:dyDescent="0.2">
      <c r="A1018" s="57" t="s">
        <v>7467</v>
      </c>
      <c r="B1018" s="57" t="s">
        <v>8417</v>
      </c>
      <c r="C1018" s="56" t="s">
        <v>3189</v>
      </c>
      <c r="D1018" s="56" t="e">
        <f>INDEX(pet_services_county!$A$2:$A$3603,MATCH(A1018,pet_services_county!$B$2:$B$3603,0))</f>
        <v>#N/A</v>
      </c>
      <c r="E1018" s="61">
        <v>22188</v>
      </c>
      <c r="F1018" s="47">
        <f>VLOOKUP(C1018, state_pop!$A$2:$B$52, 2, 0)</f>
        <v>4467673</v>
      </c>
      <c r="G1018" s="33">
        <f t="shared" si="30"/>
        <v>4.9663437767267209E-3</v>
      </c>
      <c r="H1018" s="33">
        <f>VLOOKUP(C1018, pet_household_state!$A$3:$D$53, 3, 0)</f>
        <v>64.099999999999994</v>
      </c>
      <c r="I1018" s="33">
        <f>VLOOKUP(C1018, pet_household_state!$A$3:$D$53, 4, 0)</f>
        <v>1201</v>
      </c>
      <c r="J1018" s="33">
        <f t="shared" si="31"/>
        <v>5.9645788758487921</v>
      </c>
      <c r="K1018" s="11" t="e">
        <f>VLOOKUP(A1018, total_pet_services_county!$A$2:$E$1875,2,0)</f>
        <v>#N/A</v>
      </c>
      <c r="L1018" s="11" t="e">
        <f>VLOOKUP(A1018,  total_pet_services_county!$A$2:$E$1875, 3, 0)</f>
        <v>#N/A</v>
      </c>
      <c r="M1018" s="11" t="e">
        <f>VLOOKUP(A1018, total_pet_services_county!$A$2:$E$1875, 4, 0)</f>
        <v>#N/A</v>
      </c>
      <c r="N1018" s="11" t="e">
        <f>VLOOKUP(A1018, total_pet_services_county!$A$2:$E$1875, 5, 0)</f>
        <v>#N/A</v>
      </c>
    </row>
    <row r="1019" spans="1:14" x14ac:dyDescent="0.2">
      <c r="A1019" s="57" t="s">
        <v>4479</v>
      </c>
      <c r="B1019" s="57" t="s">
        <v>8995</v>
      </c>
      <c r="C1019" s="56" t="s">
        <v>3189</v>
      </c>
      <c r="D1019" s="56" t="str">
        <f>INDEX(pet_services_county!$A$2:$A$3603,MATCH(A1019,pet_services_county!$B$2:$B$3603,0))</f>
        <v>0500000US21117</v>
      </c>
      <c r="E1019" s="61">
        <v>166998</v>
      </c>
      <c r="F1019" s="47">
        <f>VLOOKUP(C1019, state_pop!$A$2:$B$52, 2, 0)</f>
        <v>4467673</v>
      </c>
      <c r="G1019" s="33">
        <f t="shared" si="30"/>
        <v>3.73791904644767E-2</v>
      </c>
      <c r="H1019" s="33">
        <f>VLOOKUP(C1019, pet_household_state!$A$3:$D$53, 3, 0)</f>
        <v>64.099999999999994</v>
      </c>
      <c r="I1019" s="33">
        <f>VLOOKUP(C1019, pet_household_state!$A$3:$D$53, 4, 0)</f>
        <v>1201</v>
      </c>
      <c r="J1019" s="33">
        <f t="shared" si="31"/>
        <v>44.892407747836515</v>
      </c>
      <c r="K1019" s="11">
        <f>VLOOKUP(A1019, total_pet_services_county!$A$2:$E$1875,2,0)</f>
        <v>30</v>
      </c>
      <c r="L1019" s="11">
        <f>VLOOKUP(A1019,  total_pet_services_county!$A$2:$E$1875, 3, 0)</f>
        <v>9804</v>
      </c>
      <c r="M1019" s="11">
        <f>VLOOKUP(A1019, total_pet_services_county!$A$2:$E$1875, 4, 0)</f>
        <v>2141</v>
      </c>
      <c r="N1019" s="11">
        <f>VLOOKUP(A1019, total_pet_services_county!$A$2:$E$1875, 5, 0)</f>
        <v>336</v>
      </c>
    </row>
    <row r="1020" spans="1:14" x14ac:dyDescent="0.2">
      <c r="A1020" s="57" t="s">
        <v>7468</v>
      </c>
      <c r="B1020" s="57" t="s">
        <v>8996</v>
      </c>
      <c r="C1020" s="56" t="s">
        <v>3189</v>
      </c>
      <c r="D1020" s="56" t="e">
        <f>INDEX(pet_services_county!$A$2:$A$3603,MATCH(A1020,pet_services_county!$B$2:$B$3603,0))</f>
        <v>#N/A</v>
      </c>
      <c r="E1020" s="61">
        <v>14806</v>
      </c>
      <c r="F1020" s="47">
        <f>VLOOKUP(C1020, state_pop!$A$2:$B$52, 2, 0)</f>
        <v>4467673</v>
      </c>
      <c r="G1020" s="33">
        <f t="shared" si="30"/>
        <v>3.3140294735089161E-3</v>
      </c>
      <c r="H1020" s="33">
        <f>VLOOKUP(C1020, pet_household_state!$A$3:$D$53, 3, 0)</f>
        <v>64.099999999999994</v>
      </c>
      <c r="I1020" s="33">
        <f>VLOOKUP(C1020, pet_household_state!$A$3:$D$53, 4, 0)</f>
        <v>1201</v>
      </c>
      <c r="J1020" s="33">
        <f t="shared" si="31"/>
        <v>3.9801493976842082</v>
      </c>
      <c r="K1020" s="11" t="e">
        <f>VLOOKUP(A1020, total_pet_services_county!$A$2:$E$1875,2,0)</f>
        <v>#N/A</v>
      </c>
      <c r="L1020" s="11" t="e">
        <f>VLOOKUP(A1020,  total_pet_services_county!$A$2:$E$1875, 3, 0)</f>
        <v>#N/A</v>
      </c>
      <c r="M1020" s="11" t="e">
        <f>VLOOKUP(A1020, total_pet_services_county!$A$2:$E$1875, 4, 0)</f>
        <v>#N/A</v>
      </c>
      <c r="N1020" s="11" t="e">
        <f>VLOOKUP(A1020, total_pet_services_county!$A$2:$E$1875, 5, 0)</f>
        <v>#N/A</v>
      </c>
    </row>
    <row r="1021" spans="1:14" x14ac:dyDescent="0.2">
      <c r="A1021" s="57" t="s">
        <v>7469</v>
      </c>
      <c r="B1021" s="57" t="s">
        <v>8784</v>
      </c>
      <c r="C1021" s="56" t="s">
        <v>3189</v>
      </c>
      <c r="D1021" s="56" t="e">
        <f>INDEX(pet_services_county!$A$2:$A$3603,MATCH(A1021,pet_services_county!$B$2:$B$3603,0))</f>
        <v>#N/A</v>
      </c>
      <c r="E1021" s="61">
        <v>31145</v>
      </c>
      <c r="F1021" s="47">
        <f>VLOOKUP(C1021, state_pop!$A$2:$B$52, 2, 0)</f>
        <v>4467673</v>
      </c>
      <c r="G1021" s="33">
        <f t="shared" si="30"/>
        <v>6.9711905951935155E-3</v>
      </c>
      <c r="H1021" s="33">
        <f>VLOOKUP(C1021, pet_household_state!$A$3:$D$53, 3, 0)</f>
        <v>64.099999999999994</v>
      </c>
      <c r="I1021" s="33">
        <f>VLOOKUP(C1021, pet_household_state!$A$3:$D$53, 4, 0)</f>
        <v>1201</v>
      </c>
      <c r="J1021" s="33">
        <f t="shared" si="31"/>
        <v>8.3723999048274127</v>
      </c>
      <c r="K1021" s="11" t="e">
        <f>VLOOKUP(A1021, total_pet_services_county!$A$2:$E$1875,2,0)</f>
        <v>#N/A</v>
      </c>
      <c r="L1021" s="11" t="e">
        <f>VLOOKUP(A1021,  total_pet_services_county!$A$2:$E$1875, 3, 0)</f>
        <v>#N/A</v>
      </c>
      <c r="M1021" s="11" t="e">
        <f>VLOOKUP(A1021, total_pet_services_county!$A$2:$E$1875, 4, 0)</f>
        <v>#N/A</v>
      </c>
      <c r="N1021" s="11" t="e">
        <f>VLOOKUP(A1021, total_pet_services_county!$A$2:$E$1875, 5, 0)</f>
        <v>#N/A</v>
      </c>
    </row>
    <row r="1022" spans="1:14" x14ac:dyDescent="0.2">
      <c r="A1022" s="57" t="s">
        <v>7470</v>
      </c>
      <c r="B1022" s="57" t="s">
        <v>8997</v>
      </c>
      <c r="C1022" s="56" t="s">
        <v>3189</v>
      </c>
      <c r="D1022" s="56" t="e">
        <f>INDEX(pet_services_county!$A$2:$A$3603,MATCH(A1022,pet_services_county!$B$2:$B$3603,0))</f>
        <v>#N/A</v>
      </c>
      <c r="E1022" s="61">
        <v>14398</v>
      </c>
      <c r="F1022" s="47">
        <f>VLOOKUP(C1022, state_pop!$A$2:$B$52, 2, 0)</f>
        <v>4467673</v>
      </c>
      <c r="G1022" s="33">
        <f t="shared" si="30"/>
        <v>3.2227067647967967E-3</v>
      </c>
      <c r="H1022" s="33">
        <f>VLOOKUP(C1022, pet_household_state!$A$3:$D$53, 3, 0)</f>
        <v>64.099999999999994</v>
      </c>
      <c r="I1022" s="33">
        <f>VLOOKUP(C1022, pet_household_state!$A$3:$D$53, 4, 0)</f>
        <v>1201</v>
      </c>
      <c r="J1022" s="33">
        <f t="shared" si="31"/>
        <v>3.8704708245209529</v>
      </c>
      <c r="K1022" s="11" t="e">
        <f>VLOOKUP(A1022, total_pet_services_county!$A$2:$E$1875,2,0)</f>
        <v>#N/A</v>
      </c>
      <c r="L1022" s="11" t="e">
        <f>VLOOKUP(A1022,  total_pet_services_county!$A$2:$E$1875, 3, 0)</f>
        <v>#N/A</v>
      </c>
      <c r="M1022" s="11" t="e">
        <f>VLOOKUP(A1022, total_pet_services_county!$A$2:$E$1875, 4, 0)</f>
        <v>#N/A</v>
      </c>
      <c r="N1022" s="11" t="e">
        <f>VLOOKUP(A1022, total_pet_services_county!$A$2:$E$1875, 5, 0)</f>
        <v>#N/A</v>
      </c>
    </row>
    <row r="1023" spans="1:14" x14ac:dyDescent="0.2">
      <c r="A1023" s="57" t="s">
        <v>4481</v>
      </c>
      <c r="B1023" s="57" t="s">
        <v>8998</v>
      </c>
      <c r="C1023" s="56" t="s">
        <v>3189</v>
      </c>
      <c r="D1023" s="56" t="str">
        <f>INDEX(pet_services_county!$A$2:$A$3603,MATCH(A1023,pet_services_county!$B$2:$B$3603,0))</f>
        <v>0500000US21125</v>
      </c>
      <c r="E1023" s="61">
        <v>60813</v>
      </c>
      <c r="F1023" s="47">
        <f>VLOOKUP(C1023, state_pop!$A$2:$B$52, 2, 0)</f>
        <v>4467673</v>
      </c>
      <c r="G1023" s="33">
        <f t="shared" si="30"/>
        <v>1.3611784031642423E-2</v>
      </c>
      <c r="H1023" s="33">
        <f>VLOOKUP(C1023, pet_household_state!$A$3:$D$53, 3, 0)</f>
        <v>64.099999999999994</v>
      </c>
      <c r="I1023" s="33">
        <f>VLOOKUP(C1023, pet_household_state!$A$3:$D$53, 4, 0)</f>
        <v>1201</v>
      </c>
      <c r="J1023" s="33">
        <f t="shared" si="31"/>
        <v>16.347752622002549</v>
      </c>
      <c r="K1023" s="11">
        <f>VLOOKUP(A1023, total_pet_services_county!$A$2:$E$1875,2,0)</f>
        <v>3</v>
      </c>
      <c r="L1023" s="11">
        <f>VLOOKUP(A1023,  total_pet_services_county!$A$2:$E$1875, 3, 0)</f>
        <v>519</v>
      </c>
      <c r="M1023" s="11">
        <f>VLOOKUP(A1023, total_pet_services_county!$A$2:$E$1875, 4, 0)</f>
        <v>127</v>
      </c>
      <c r="N1023" s="11">
        <f>VLOOKUP(A1023, total_pet_services_county!$A$2:$E$1875, 5, 0)</f>
        <v>21</v>
      </c>
    </row>
    <row r="1024" spans="1:14" x14ac:dyDescent="0.2">
      <c r="A1024" s="57" t="s">
        <v>7471</v>
      </c>
      <c r="B1024" s="57" t="s">
        <v>8347</v>
      </c>
      <c r="C1024" s="56" t="s">
        <v>3189</v>
      </c>
      <c r="D1024" s="56" t="e">
        <f>INDEX(pet_services_county!$A$2:$A$3603,MATCH(A1024,pet_services_county!$B$2:$B$3603,0))</f>
        <v>#N/A</v>
      </c>
      <c r="E1024" s="61">
        <v>15317</v>
      </c>
      <c r="F1024" s="47">
        <f>VLOOKUP(C1024, state_pop!$A$2:$B$52, 2, 0)</f>
        <v>4467673</v>
      </c>
      <c r="G1024" s="33">
        <f t="shared" si="30"/>
        <v>3.4284066895674775E-3</v>
      </c>
      <c r="H1024" s="33">
        <f>VLOOKUP(C1024, pet_household_state!$A$3:$D$53, 3, 0)</f>
        <v>64.099999999999994</v>
      </c>
      <c r="I1024" s="33">
        <f>VLOOKUP(C1024, pet_household_state!$A$3:$D$53, 4, 0)</f>
        <v>1201</v>
      </c>
      <c r="J1024" s="33">
        <f t="shared" si="31"/>
        <v>4.1175164341705406</v>
      </c>
      <c r="K1024" s="11" t="e">
        <f>VLOOKUP(A1024, total_pet_services_county!$A$2:$E$1875,2,0)</f>
        <v>#N/A</v>
      </c>
      <c r="L1024" s="11" t="e">
        <f>VLOOKUP(A1024,  total_pet_services_county!$A$2:$E$1875, 3, 0)</f>
        <v>#N/A</v>
      </c>
      <c r="M1024" s="11" t="e">
        <f>VLOOKUP(A1024, total_pet_services_county!$A$2:$E$1875, 4, 0)</f>
        <v>#N/A</v>
      </c>
      <c r="N1024" s="11" t="e">
        <f>VLOOKUP(A1024, total_pet_services_county!$A$2:$E$1875, 5, 0)</f>
        <v>#N/A</v>
      </c>
    </row>
    <row r="1025" spans="1:14" x14ac:dyDescent="0.2">
      <c r="A1025" s="57" t="s">
        <v>7472</v>
      </c>
      <c r="B1025" s="57" t="s">
        <v>8348</v>
      </c>
      <c r="C1025" s="56" t="s">
        <v>3189</v>
      </c>
      <c r="D1025" s="56" t="e">
        <f>INDEX(pet_services_county!$A$2:$A$3603,MATCH(A1025,pet_services_county!$B$2:$B$3603,0))</f>
        <v>#N/A</v>
      </c>
      <c r="E1025" s="61">
        <v>7403</v>
      </c>
      <c r="F1025" s="47">
        <f>VLOOKUP(C1025, state_pop!$A$2:$B$52, 2, 0)</f>
        <v>4467673</v>
      </c>
      <c r="G1025" s="33">
        <f t="shared" si="30"/>
        <v>1.6570147367544581E-3</v>
      </c>
      <c r="H1025" s="33">
        <f>VLOOKUP(C1025, pet_household_state!$A$3:$D$53, 3, 0)</f>
        <v>64.099999999999994</v>
      </c>
      <c r="I1025" s="33">
        <f>VLOOKUP(C1025, pet_household_state!$A$3:$D$53, 4, 0)</f>
        <v>1201</v>
      </c>
      <c r="J1025" s="33">
        <f t="shared" si="31"/>
        <v>1.9900746988421041</v>
      </c>
      <c r="K1025" s="11" t="e">
        <f>VLOOKUP(A1025, total_pet_services_county!$A$2:$E$1875,2,0)</f>
        <v>#N/A</v>
      </c>
      <c r="L1025" s="11" t="e">
        <f>VLOOKUP(A1025,  total_pet_services_county!$A$2:$E$1875, 3, 0)</f>
        <v>#N/A</v>
      </c>
      <c r="M1025" s="11" t="e">
        <f>VLOOKUP(A1025, total_pet_services_county!$A$2:$E$1875, 4, 0)</f>
        <v>#N/A</v>
      </c>
      <c r="N1025" s="11" t="e">
        <f>VLOOKUP(A1025, total_pet_services_county!$A$2:$E$1875, 5, 0)</f>
        <v>#N/A</v>
      </c>
    </row>
    <row r="1026" spans="1:14" x14ac:dyDescent="0.2">
      <c r="A1026" s="57" t="s">
        <v>7473</v>
      </c>
      <c r="B1026" s="57" t="s">
        <v>8999</v>
      </c>
      <c r="C1026" s="56" t="s">
        <v>3189</v>
      </c>
      <c r="D1026" s="56" t="e">
        <f>INDEX(pet_services_county!$A$2:$A$3603,MATCH(A1026,pet_services_county!$B$2:$B$3603,0))</f>
        <v>#N/A</v>
      </c>
      <c r="E1026" s="61">
        <v>9877</v>
      </c>
      <c r="F1026" s="47">
        <f>VLOOKUP(C1026, state_pop!$A$2:$B$52, 2, 0)</f>
        <v>4467673</v>
      </c>
      <c r="G1026" s="33">
        <f t="shared" si="30"/>
        <v>2.2107705734058869E-3</v>
      </c>
      <c r="H1026" s="33">
        <f>VLOOKUP(C1026, pet_household_state!$A$3:$D$53, 3, 0)</f>
        <v>64.099999999999994</v>
      </c>
      <c r="I1026" s="33">
        <f>VLOOKUP(C1026, pet_household_state!$A$3:$D$53, 4, 0)</f>
        <v>1201</v>
      </c>
      <c r="J1026" s="33">
        <f t="shared" si="31"/>
        <v>2.6551354586604701</v>
      </c>
      <c r="K1026" s="11" t="e">
        <f>VLOOKUP(A1026, total_pet_services_county!$A$2:$E$1875,2,0)</f>
        <v>#N/A</v>
      </c>
      <c r="L1026" s="11" t="e">
        <f>VLOOKUP(A1026,  total_pet_services_county!$A$2:$E$1875, 3, 0)</f>
        <v>#N/A</v>
      </c>
      <c r="M1026" s="11" t="e">
        <f>VLOOKUP(A1026, total_pet_services_county!$A$2:$E$1875, 4, 0)</f>
        <v>#N/A</v>
      </c>
      <c r="N1026" s="11" t="e">
        <f>VLOOKUP(A1026, total_pet_services_county!$A$2:$E$1875, 5, 0)</f>
        <v>#N/A</v>
      </c>
    </row>
    <row r="1027" spans="1:14" x14ac:dyDescent="0.2">
      <c r="A1027" s="57" t="s">
        <v>7474</v>
      </c>
      <c r="B1027" s="57" t="s">
        <v>9000</v>
      </c>
      <c r="C1027" s="56" t="s">
        <v>3189</v>
      </c>
      <c r="D1027" s="56" t="e">
        <f>INDEX(pet_services_county!$A$2:$A$3603,MATCH(A1027,pet_services_county!$B$2:$B$3603,0))</f>
        <v>#N/A</v>
      </c>
      <c r="E1027" s="61">
        <v>21553</v>
      </c>
      <c r="F1027" s="47">
        <f>VLOOKUP(C1027, state_pop!$A$2:$B$52, 2, 0)</f>
        <v>4467673</v>
      </c>
      <c r="G1027" s="33">
        <f t="shared" si="30"/>
        <v>4.8242116197850645E-3</v>
      </c>
      <c r="H1027" s="33">
        <f>VLOOKUP(C1027, pet_household_state!$A$3:$D$53, 3, 0)</f>
        <v>64.099999999999994</v>
      </c>
      <c r="I1027" s="33">
        <f>VLOOKUP(C1027, pet_household_state!$A$3:$D$53, 4, 0)</f>
        <v>1201</v>
      </c>
      <c r="J1027" s="33">
        <f t="shared" si="31"/>
        <v>5.7938781553618623</v>
      </c>
      <c r="K1027" s="11" t="e">
        <f>VLOOKUP(A1027, total_pet_services_county!$A$2:$E$1875,2,0)</f>
        <v>#N/A</v>
      </c>
      <c r="L1027" s="11" t="e">
        <f>VLOOKUP(A1027,  total_pet_services_county!$A$2:$E$1875, 3, 0)</f>
        <v>#N/A</v>
      </c>
      <c r="M1027" s="11" t="e">
        <f>VLOOKUP(A1027, total_pet_services_county!$A$2:$E$1875, 4, 0)</f>
        <v>#N/A</v>
      </c>
      <c r="N1027" s="11" t="e">
        <f>VLOOKUP(A1027, total_pet_services_county!$A$2:$E$1875, 5, 0)</f>
        <v>#N/A</v>
      </c>
    </row>
    <row r="1028" spans="1:14" x14ac:dyDescent="0.2">
      <c r="A1028" s="57" t="s">
        <v>7475</v>
      </c>
      <c r="B1028" s="57" t="s">
        <v>8748</v>
      </c>
      <c r="C1028" s="56" t="s">
        <v>3189</v>
      </c>
      <c r="D1028" s="56" t="e">
        <f>INDEX(pet_services_county!$A$2:$A$3603,MATCH(A1028,pet_services_county!$B$2:$B$3603,0))</f>
        <v>#N/A</v>
      </c>
      <c r="E1028" s="61">
        <v>13275</v>
      </c>
      <c r="F1028" s="47">
        <f>VLOOKUP(C1028, state_pop!$A$2:$B$52, 2, 0)</f>
        <v>4467673</v>
      </c>
      <c r="G1028" s="33">
        <f t="shared" si="30"/>
        <v>2.9713454856700569E-3</v>
      </c>
      <c r="H1028" s="33">
        <f>VLOOKUP(C1028, pet_household_state!$A$3:$D$53, 3, 0)</f>
        <v>64.099999999999994</v>
      </c>
      <c r="I1028" s="33">
        <f>VLOOKUP(C1028, pet_household_state!$A$3:$D$53, 4, 0)</f>
        <v>1201</v>
      </c>
      <c r="J1028" s="33">
        <f t="shared" si="31"/>
        <v>3.5685859282897385</v>
      </c>
      <c r="K1028" s="11" t="e">
        <f>VLOOKUP(A1028, total_pet_services_county!$A$2:$E$1875,2,0)</f>
        <v>#N/A</v>
      </c>
      <c r="L1028" s="11" t="e">
        <f>VLOOKUP(A1028,  total_pet_services_county!$A$2:$E$1875, 3, 0)</f>
        <v>#N/A</v>
      </c>
      <c r="M1028" s="11" t="e">
        <f>VLOOKUP(A1028, total_pet_services_county!$A$2:$E$1875, 4, 0)</f>
        <v>#N/A</v>
      </c>
      <c r="N1028" s="11" t="e">
        <f>VLOOKUP(A1028, total_pet_services_county!$A$2:$E$1875, 5, 0)</f>
        <v>#N/A</v>
      </c>
    </row>
    <row r="1029" spans="1:14" x14ac:dyDescent="0.2">
      <c r="A1029" s="57" t="s">
        <v>7476</v>
      </c>
      <c r="B1029" s="57" t="s">
        <v>8419</v>
      </c>
      <c r="C1029" s="56" t="s">
        <v>3189</v>
      </c>
      <c r="D1029" s="56" t="e">
        <f>INDEX(pet_services_county!$A$2:$A$3603,MATCH(A1029,pet_services_county!$B$2:$B$3603,0))</f>
        <v>#N/A</v>
      </c>
      <c r="E1029" s="61">
        <v>24549</v>
      </c>
      <c r="F1029" s="47">
        <f>VLOOKUP(C1029, state_pop!$A$2:$B$52, 2, 0)</f>
        <v>4467673</v>
      </c>
      <c r="G1029" s="33">
        <f t="shared" si="30"/>
        <v>5.4948068043475873E-3</v>
      </c>
      <c r="H1029" s="33">
        <f>VLOOKUP(C1029, pet_household_state!$A$3:$D$53, 3, 0)</f>
        <v>64.099999999999994</v>
      </c>
      <c r="I1029" s="33">
        <f>VLOOKUP(C1029, pet_household_state!$A$3:$D$53, 4, 0)</f>
        <v>1201</v>
      </c>
      <c r="J1029" s="33">
        <f t="shared" si="31"/>
        <v>6.5992629720214522</v>
      </c>
      <c r="K1029" s="11" t="e">
        <f>VLOOKUP(A1029, total_pet_services_county!$A$2:$E$1875,2,0)</f>
        <v>#N/A</v>
      </c>
      <c r="L1029" s="11" t="e">
        <f>VLOOKUP(A1029,  total_pet_services_county!$A$2:$E$1875, 3, 0)</f>
        <v>#N/A</v>
      </c>
      <c r="M1029" s="11" t="e">
        <f>VLOOKUP(A1029, total_pet_services_county!$A$2:$E$1875, 4, 0)</f>
        <v>#N/A</v>
      </c>
      <c r="N1029" s="11" t="e">
        <f>VLOOKUP(A1029, total_pet_services_county!$A$2:$E$1875, 5, 0)</f>
        <v>#N/A</v>
      </c>
    </row>
    <row r="1030" spans="1:14" x14ac:dyDescent="0.2">
      <c r="A1030" s="57" t="s">
        <v>7477</v>
      </c>
      <c r="B1030" s="57" t="s">
        <v>8786</v>
      </c>
      <c r="C1030" s="56" t="s">
        <v>3189</v>
      </c>
      <c r="D1030" s="56" t="e">
        <f>INDEX(pet_services_county!$A$2:$A$3603,MATCH(A1030,pet_services_county!$B$2:$B$3603,0))</f>
        <v>#N/A</v>
      </c>
      <c r="E1030" s="61">
        <v>9194</v>
      </c>
      <c r="F1030" s="47">
        <f>VLOOKUP(C1030, state_pop!$A$2:$B$52, 2, 0)</f>
        <v>4467673</v>
      </c>
      <c r="G1030" s="33">
        <f t="shared" si="30"/>
        <v>2.0578945683804523E-3</v>
      </c>
      <c r="H1030" s="33">
        <f>VLOOKUP(C1030, pet_household_state!$A$3:$D$53, 3, 0)</f>
        <v>64.099999999999994</v>
      </c>
      <c r="I1030" s="33">
        <f>VLOOKUP(C1030, pet_household_state!$A$3:$D$53, 4, 0)</f>
        <v>1201</v>
      </c>
      <c r="J1030" s="33">
        <f t="shared" si="31"/>
        <v>2.4715313766249234</v>
      </c>
      <c r="K1030" s="11" t="e">
        <f>VLOOKUP(A1030, total_pet_services_county!$A$2:$E$1875,2,0)</f>
        <v>#N/A</v>
      </c>
      <c r="L1030" s="11" t="e">
        <f>VLOOKUP(A1030,  total_pet_services_county!$A$2:$E$1875, 3, 0)</f>
        <v>#N/A</v>
      </c>
      <c r="M1030" s="11" t="e">
        <f>VLOOKUP(A1030, total_pet_services_county!$A$2:$E$1875, 4, 0)</f>
        <v>#N/A</v>
      </c>
      <c r="N1030" s="11" t="e">
        <f>VLOOKUP(A1030, total_pet_services_county!$A$2:$E$1875, 5, 0)</f>
        <v>#N/A</v>
      </c>
    </row>
    <row r="1031" spans="1:14" x14ac:dyDescent="0.2">
      <c r="A1031" s="57" t="s">
        <v>4483</v>
      </c>
      <c r="B1031" s="57" t="s">
        <v>8421</v>
      </c>
      <c r="C1031" s="56" t="s">
        <v>3189</v>
      </c>
      <c r="D1031" s="56" t="str">
        <f>INDEX(pet_services_county!$A$2:$A$3603,MATCH(A1031,pet_services_county!$B$2:$B$3603,0))</f>
        <v>0500000US21141</v>
      </c>
      <c r="E1031" s="61">
        <v>27102</v>
      </c>
      <c r="F1031" s="47">
        <f>VLOOKUP(C1031, state_pop!$A$2:$B$52, 2, 0)</f>
        <v>4467673</v>
      </c>
      <c r="G1031" s="33">
        <f t="shared" si="30"/>
        <v>6.0662452243035693E-3</v>
      </c>
      <c r="H1031" s="33">
        <f>VLOOKUP(C1031, pet_household_state!$A$3:$D$53, 3, 0)</f>
        <v>64.099999999999994</v>
      </c>
      <c r="I1031" s="33">
        <f>VLOOKUP(C1031, pet_household_state!$A$3:$D$53, 4, 0)</f>
        <v>1201</v>
      </c>
      <c r="J1031" s="33">
        <f t="shared" si="31"/>
        <v>7.2855605143885871</v>
      </c>
      <c r="K1031" s="11">
        <f>VLOOKUP(A1031, total_pet_services_county!$A$2:$E$1875,2,0)</f>
        <v>9</v>
      </c>
      <c r="L1031" s="11">
        <f>VLOOKUP(A1031,  total_pet_services_county!$A$2:$E$1875, 3, 0)</f>
        <v>1512</v>
      </c>
      <c r="M1031" s="11">
        <f>VLOOKUP(A1031, total_pet_services_county!$A$2:$E$1875, 4, 0)</f>
        <v>362</v>
      </c>
      <c r="N1031" s="11">
        <f>VLOOKUP(A1031, total_pet_services_county!$A$2:$E$1875, 5, 0)</f>
        <v>51</v>
      </c>
    </row>
    <row r="1032" spans="1:14" x14ac:dyDescent="0.2">
      <c r="A1032" s="57" t="s">
        <v>7478</v>
      </c>
      <c r="B1032" s="57" t="s">
        <v>8878</v>
      </c>
      <c r="C1032" s="56" t="s">
        <v>3189</v>
      </c>
      <c r="D1032" s="56" t="e">
        <f>INDEX(pet_services_county!$A$2:$A$3603,MATCH(A1032,pet_services_county!$B$2:$B$3603,0))</f>
        <v>#N/A</v>
      </c>
      <c r="E1032" s="61">
        <v>8210</v>
      </c>
      <c r="F1032" s="47">
        <f>VLOOKUP(C1032, state_pop!$A$2:$B$52, 2, 0)</f>
        <v>4467673</v>
      </c>
      <c r="G1032" s="33">
        <f t="shared" si="30"/>
        <v>1.8376456826629882E-3</v>
      </c>
      <c r="H1032" s="33">
        <f>VLOOKUP(C1032, pet_household_state!$A$3:$D$53, 3, 0)</f>
        <v>64.099999999999994</v>
      </c>
      <c r="I1032" s="33">
        <f>VLOOKUP(C1032, pet_household_state!$A$3:$D$53, 4, 0)</f>
        <v>1201</v>
      </c>
      <c r="J1032" s="33">
        <f t="shared" si="31"/>
        <v>2.207012464878249</v>
      </c>
      <c r="K1032" s="11" t="e">
        <f>VLOOKUP(A1032, total_pet_services_county!$A$2:$E$1875,2,0)</f>
        <v>#N/A</v>
      </c>
      <c r="L1032" s="11" t="e">
        <f>VLOOKUP(A1032,  total_pet_services_county!$A$2:$E$1875, 3, 0)</f>
        <v>#N/A</v>
      </c>
      <c r="M1032" s="11" t="e">
        <f>VLOOKUP(A1032, total_pet_services_county!$A$2:$E$1875, 4, 0)</f>
        <v>#N/A</v>
      </c>
      <c r="N1032" s="11" t="e">
        <f>VLOOKUP(A1032, total_pet_services_county!$A$2:$E$1875, 5, 0)</f>
        <v>#N/A</v>
      </c>
    </row>
    <row r="1033" spans="1:14" x14ac:dyDescent="0.2">
      <c r="A1033" s="57" t="s">
        <v>4485</v>
      </c>
      <c r="B1033" s="57" t="s">
        <v>9001</v>
      </c>
      <c r="C1033" s="56" t="s">
        <v>3189</v>
      </c>
      <c r="D1033" s="56" t="str">
        <f>INDEX(pet_services_county!$A$2:$A$3603,MATCH(A1033,pet_services_county!$B$2:$B$3603,0))</f>
        <v>0500000US21145</v>
      </c>
      <c r="E1033" s="61">
        <v>65418</v>
      </c>
      <c r="F1033" s="47">
        <f>VLOOKUP(C1033, state_pop!$A$2:$B$52, 2, 0)</f>
        <v>4467673</v>
      </c>
      <c r="G1033" s="33">
        <f t="shared" si="30"/>
        <v>1.4642521957179945E-2</v>
      </c>
      <c r="H1033" s="33">
        <f>VLOOKUP(C1033, pet_household_state!$A$3:$D$53, 3, 0)</f>
        <v>64.099999999999994</v>
      </c>
      <c r="I1033" s="33">
        <f>VLOOKUP(C1033, pet_household_state!$A$3:$D$53, 4, 0)</f>
        <v>1201</v>
      </c>
      <c r="J1033" s="33">
        <f t="shared" si="31"/>
        <v>17.585668870573112</v>
      </c>
      <c r="K1033" s="11">
        <f>VLOOKUP(A1033, total_pet_services_county!$A$2:$E$1875,2,0)</f>
        <v>11</v>
      </c>
      <c r="L1033" s="11">
        <f>VLOOKUP(A1033,  total_pet_services_county!$A$2:$E$1875, 3, 0)</f>
        <v>3485</v>
      </c>
      <c r="M1033" s="11">
        <f>VLOOKUP(A1033, total_pet_services_county!$A$2:$E$1875, 4, 0)</f>
        <v>790</v>
      </c>
      <c r="N1033" s="11">
        <f>VLOOKUP(A1033, total_pet_services_county!$A$2:$E$1875, 5, 0)</f>
        <v>102</v>
      </c>
    </row>
    <row r="1034" spans="1:14" x14ac:dyDescent="0.2">
      <c r="A1034" s="57" t="s">
        <v>7479</v>
      </c>
      <c r="B1034" s="57" t="s">
        <v>9002</v>
      </c>
      <c r="C1034" s="56" t="s">
        <v>3189</v>
      </c>
      <c r="D1034" s="56" t="e">
        <f>INDEX(pet_services_county!$A$2:$A$3603,MATCH(A1034,pet_services_county!$B$2:$B$3603,0))</f>
        <v>#N/A</v>
      </c>
      <c r="E1034" s="61">
        <v>17231</v>
      </c>
      <c r="F1034" s="47">
        <f>VLOOKUP(C1034, state_pop!$A$2:$B$52, 2, 0)</f>
        <v>4467673</v>
      </c>
      <c r="G1034" s="33">
        <f t="shared" si="30"/>
        <v>3.8568176319081545E-3</v>
      </c>
      <c r="H1034" s="33">
        <f>VLOOKUP(C1034, pet_household_state!$A$3:$D$53, 3, 0)</f>
        <v>64.099999999999994</v>
      </c>
      <c r="I1034" s="33">
        <f>VLOOKUP(C1034, pet_household_state!$A$3:$D$53, 4, 0)</f>
        <v>1201</v>
      </c>
      <c r="J1034" s="33">
        <f t="shared" si="31"/>
        <v>4.6320379759216932</v>
      </c>
      <c r="K1034" s="11" t="e">
        <f>VLOOKUP(A1034, total_pet_services_county!$A$2:$E$1875,2,0)</f>
        <v>#N/A</v>
      </c>
      <c r="L1034" s="11" t="e">
        <f>VLOOKUP(A1034,  total_pet_services_county!$A$2:$E$1875, 3, 0)</f>
        <v>#N/A</v>
      </c>
      <c r="M1034" s="11" t="e">
        <f>VLOOKUP(A1034, total_pet_services_county!$A$2:$E$1875, 4, 0)</f>
        <v>#N/A</v>
      </c>
      <c r="N1034" s="11" t="e">
        <f>VLOOKUP(A1034, total_pet_services_county!$A$2:$E$1875, 5, 0)</f>
        <v>#N/A</v>
      </c>
    </row>
    <row r="1035" spans="1:14" x14ac:dyDescent="0.2">
      <c r="A1035" s="57" t="s">
        <v>7480</v>
      </c>
      <c r="B1035" s="57" t="s">
        <v>8789</v>
      </c>
      <c r="C1035" s="56" t="s">
        <v>3189</v>
      </c>
      <c r="D1035" s="56" t="e">
        <f>INDEX(pet_services_county!$A$2:$A$3603,MATCH(A1035,pet_services_county!$B$2:$B$3603,0))</f>
        <v>#N/A</v>
      </c>
      <c r="E1035" s="61">
        <v>9207</v>
      </c>
      <c r="F1035" s="47">
        <f>VLOOKUP(C1035, state_pop!$A$2:$B$52, 2, 0)</f>
        <v>4467673</v>
      </c>
      <c r="G1035" s="33">
        <f t="shared" si="30"/>
        <v>2.0608043605698091E-3</v>
      </c>
      <c r="H1035" s="33">
        <f>VLOOKUP(C1035, pet_household_state!$A$3:$D$53, 3, 0)</f>
        <v>64.099999999999994</v>
      </c>
      <c r="I1035" s="33">
        <f>VLOOKUP(C1035, pet_household_state!$A$3:$D$53, 4, 0)</f>
        <v>1201</v>
      </c>
      <c r="J1035" s="33">
        <f t="shared" si="31"/>
        <v>2.4750260370443407</v>
      </c>
      <c r="K1035" s="11" t="e">
        <f>VLOOKUP(A1035, total_pet_services_county!$A$2:$E$1875,2,0)</f>
        <v>#N/A</v>
      </c>
      <c r="L1035" s="11" t="e">
        <f>VLOOKUP(A1035,  total_pet_services_county!$A$2:$E$1875, 3, 0)</f>
        <v>#N/A</v>
      </c>
      <c r="M1035" s="11" t="e">
        <f>VLOOKUP(A1035, total_pet_services_county!$A$2:$E$1875, 4, 0)</f>
        <v>#N/A</v>
      </c>
      <c r="N1035" s="11" t="e">
        <f>VLOOKUP(A1035, total_pet_services_county!$A$2:$E$1875, 5, 0)</f>
        <v>#N/A</v>
      </c>
    </row>
    <row r="1036" spans="1:14" x14ac:dyDescent="0.2">
      <c r="A1036" s="57" t="s">
        <v>4487</v>
      </c>
      <c r="B1036" s="57" t="s">
        <v>8352</v>
      </c>
      <c r="C1036" s="56" t="s">
        <v>3189</v>
      </c>
      <c r="D1036" s="56" t="str">
        <f>INDEX(pet_services_county!$A$2:$A$3603,MATCH(A1036,pet_services_county!$B$2:$B$3603,0))</f>
        <v>0500000US21151</v>
      </c>
      <c r="E1036" s="61">
        <v>92987</v>
      </c>
      <c r="F1036" s="47">
        <f>VLOOKUP(C1036, state_pop!$A$2:$B$52, 2, 0)</f>
        <v>4467673</v>
      </c>
      <c r="G1036" s="33">
        <f t="shared" si="30"/>
        <v>2.0813295870131945E-2</v>
      </c>
      <c r="H1036" s="33">
        <f>VLOOKUP(C1036, pet_household_state!$A$3:$D$53, 3, 0)</f>
        <v>64.099999999999994</v>
      </c>
      <c r="I1036" s="33">
        <f>VLOOKUP(C1036, pet_household_state!$A$3:$D$53, 4, 0)</f>
        <v>1201</v>
      </c>
      <c r="J1036" s="33">
        <f t="shared" si="31"/>
        <v>24.996768340028467</v>
      </c>
      <c r="K1036" s="11">
        <f>VLOOKUP(A1036, total_pet_services_county!$A$2:$E$1875,2,0)</f>
        <v>18</v>
      </c>
      <c r="L1036" s="11">
        <f>VLOOKUP(A1036,  total_pet_services_county!$A$2:$E$1875, 3, 0)</f>
        <v>5500</v>
      </c>
      <c r="M1036" s="11">
        <f>VLOOKUP(A1036, total_pet_services_county!$A$2:$E$1875, 4, 0)</f>
        <v>1227</v>
      </c>
      <c r="N1036" s="11">
        <f>VLOOKUP(A1036, total_pet_services_county!$A$2:$E$1875, 5, 0)</f>
        <v>188</v>
      </c>
    </row>
    <row r="1037" spans="1:14" x14ac:dyDescent="0.2">
      <c r="A1037" s="57" t="s">
        <v>7481</v>
      </c>
      <c r="B1037" s="57" t="s">
        <v>9003</v>
      </c>
      <c r="C1037" s="56" t="s">
        <v>3189</v>
      </c>
      <c r="D1037" s="56" t="e">
        <f>INDEX(pet_services_county!$A$2:$A$3603,MATCH(A1037,pet_services_county!$B$2:$B$3603,0))</f>
        <v>#N/A</v>
      </c>
      <c r="E1037" s="61">
        <v>12161</v>
      </c>
      <c r="F1037" s="47">
        <f>VLOOKUP(C1037, state_pop!$A$2:$B$52, 2, 0)</f>
        <v>4467673</v>
      </c>
      <c r="G1037" s="33">
        <f t="shared" si="30"/>
        <v>2.7219986780590254E-3</v>
      </c>
      <c r="H1037" s="33">
        <f>VLOOKUP(C1037, pet_household_state!$A$3:$D$53, 3, 0)</f>
        <v>64.099999999999994</v>
      </c>
      <c r="I1037" s="33">
        <f>VLOOKUP(C1037, pet_household_state!$A$3:$D$53, 4, 0)</f>
        <v>1201</v>
      </c>
      <c r="J1037" s="33">
        <f t="shared" si="31"/>
        <v>3.2691204123488893</v>
      </c>
      <c r="K1037" s="11" t="e">
        <f>VLOOKUP(A1037, total_pet_services_county!$A$2:$E$1875,2,0)</f>
        <v>#N/A</v>
      </c>
      <c r="L1037" s="11" t="e">
        <f>VLOOKUP(A1037,  total_pet_services_county!$A$2:$E$1875, 3, 0)</f>
        <v>#N/A</v>
      </c>
      <c r="M1037" s="11" t="e">
        <f>VLOOKUP(A1037, total_pet_services_county!$A$2:$E$1875, 4, 0)</f>
        <v>#N/A</v>
      </c>
      <c r="N1037" s="11" t="e">
        <f>VLOOKUP(A1037, total_pet_services_county!$A$2:$E$1875, 5, 0)</f>
        <v>#N/A</v>
      </c>
    </row>
    <row r="1038" spans="1:14" x14ac:dyDescent="0.2">
      <c r="A1038" s="57" t="s">
        <v>4489</v>
      </c>
      <c r="B1038" s="57" t="s">
        <v>8354</v>
      </c>
      <c r="C1038" s="56" t="s">
        <v>3189</v>
      </c>
      <c r="D1038" s="56" t="str">
        <f>INDEX(pet_services_county!$A$2:$A$3603,MATCH(A1038,pet_services_county!$B$2:$B$3603,0))</f>
        <v>0500000US21155</v>
      </c>
      <c r="E1038" s="61">
        <v>19273</v>
      </c>
      <c r="F1038" s="47">
        <f>VLOOKUP(C1038, state_pop!$A$2:$B$52, 2, 0)</f>
        <v>4467673</v>
      </c>
      <c r="G1038" s="33">
        <f t="shared" si="30"/>
        <v>4.3138788358055751E-3</v>
      </c>
      <c r="H1038" s="33">
        <f>VLOOKUP(C1038, pet_household_state!$A$3:$D$53, 3, 0)</f>
        <v>64.099999999999994</v>
      </c>
      <c r="I1038" s="33">
        <f>VLOOKUP(C1038, pet_household_state!$A$3:$D$53, 4, 0)</f>
        <v>1201</v>
      </c>
      <c r="J1038" s="33">
        <f t="shared" si="31"/>
        <v>5.1809684818024957</v>
      </c>
      <c r="K1038" s="11">
        <f>VLOOKUP(A1038, total_pet_services_county!$A$2:$E$1875,2,0)</f>
        <v>4</v>
      </c>
      <c r="L1038" s="11">
        <f>VLOOKUP(A1038,  total_pet_services_county!$A$2:$E$1875, 3, 0)</f>
        <v>527</v>
      </c>
      <c r="M1038" s="11">
        <f>VLOOKUP(A1038, total_pet_services_county!$A$2:$E$1875, 4, 0)</f>
        <v>123</v>
      </c>
      <c r="N1038" s="11">
        <f>VLOOKUP(A1038, total_pet_services_county!$A$2:$E$1875, 5, 0)</f>
        <v>25</v>
      </c>
    </row>
    <row r="1039" spans="1:14" x14ac:dyDescent="0.2">
      <c r="A1039" s="57" t="s">
        <v>4491</v>
      </c>
      <c r="B1039" s="57" t="s">
        <v>8355</v>
      </c>
      <c r="C1039" s="56" t="s">
        <v>3189</v>
      </c>
      <c r="D1039" s="56" t="str">
        <f>INDEX(pet_services_county!$A$2:$A$3603,MATCH(A1039,pet_services_county!$B$2:$B$3603,0))</f>
        <v>0500000US21157</v>
      </c>
      <c r="E1039" s="61">
        <v>31100</v>
      </c>
      <c r="F1039" s="47">
        <f>VLOOKUP(C1039, state_pop!$A$2:$B$52, 2, 0)</f>
        <v>4467673</v>
      </c>
      <c r="G1039" s="33">
        <f t="shared" si="30"/>
        <v>6.9611182376149734E-3</v>
      </c>
      <c r="H1039" s="33">
        <f>VLOOKUP(C1039, pet_household_state!$A$3:$D$53, 3, 0)</f>
        <v>64.099999999999994</v>
      </c>
      <c r="I1039" s="33">
        <f>VLOOKUP(C1039, pet_household_state!$A$3:$D$53, 4, 0)</f>
        <v>1201</v>
      </c>
      <c r="J1039" s="33">
        <f t="shared" si="31"/>
        <v>8.3603030033755825</v>
      </c>
      <c r="K1039" s="11">
        <f>VLOOKUP(A1039, total_pet_services_county!$A$2:$E$1875,2,0)</f>
        <v>6</v>
      </c>
      <c r="L1039" s="11">
        <f>VLOOKUP(A1039,  total_pet_services_county!$A$2:$E$1875, 3, 0)</f>
        <v>634</v>
      </c>
      <c r="M1039" s="11">
        <f>VLOOKUP(A1039, total_pet_services_county!$A$2:$E$1875, 4, 0)</f>
        <v>144</v>
      </c>
      <c r="N1039" s="11">
        <f>VLOOKUP(A1039, total_pet_services_county!$A$2:$E$1875, 5, 0)</f>
        <v>26</v>
      </c>
    </row>
    <row r="1040" spans="1:14" x14ac:dyDescent="0.2">
      <c r="A1040" s="57" t="s">
        <v>7482</v>
      </c>
      <c r="B1040" s="57" t="s">
        <v>8598</v>
      </c>
      <c r="C1040" s="56" t="s">
        <v>3189</v>
      </c>
      <c r="D1040" s="56" t="e">
        <f>INDEX(pet_services_county!$A$2:$A$3603,MATCH(A1040,pet_services_county!$B$2:$B$3603,0))</f>
        <v>#N/A</v>
      </c>
      <c r="E1040" s="61">
        <v>11195</v>
      </c>
      <c r="F1040" s="47">
        <f>VLOOKUP(C1040, state_pop!$A$2:$B$52, 2, 0)</f>
        <v>4467673</v>
      </c>
      <c r="G1040" s="33">
        <f t="shared" si="30"/>
        <v>2.5057787353729784E-3</v>
      </c>
      <c r="H1040" s="33">
        <f>VLOOKUP(C1040, pet_household_state!$A$3:$D$53, 3, 0)</f>
        <v>64.099999999999994</v>
      </c>
      <c r="I1040" s="33">
        <f>VLOOKUP(C1040, pet_household_state!$A$3:$D$53, 4, 0)</f>
        <v>1201</v>
      </c>
      <c r="J1040" s="33">
        <f t="shared" si="31"/>
        <v>3.0094402611829469</v>
      </c>
      <c r="K1040" s="11" t="e">
        <f>VLOOKUP(A1040, total_pet_services_county!$A$2:$E$1875,2,0)</f>
        <v>#N/A</v>
      </c>
      <c r="L1040" s="11" t="e">
        <f>VLOOKUP(A1040,  total_pet_services_county!$A$2:$E$1875, 3, 0)</f>
        <v>#N/A</v>
      </c>
      <c r="M1040" s="11" t="e">
        <f>VLOOKUP(A1040, total_pet_services_county!$A$2:$E$1875, 4, 0)</f>
        <v>#N/A</v>
      </c>
      <c r="N1040" s="11" t="e">
        <f>VLOOKUP(A1040, total_pet_services_county!$A$2:$E$1875, 5, 0)</f>
        <v>#N/A</v>
      </c>
    </row>
    <row r="1041" spans="1:14" x14ac:dyDescent="0.2">
      <c r="A1041" s="57" t="s">
        <v>4493</v>
      </c>
      <c r="B1041" s="57" t="s">
        <v>8791</v>
      </c>
      <c r="C1041" s="56" t="s">
        <v>3189</v>
      </c>
      <c r="D1041" s="56" t="str">
        <f>INDEX(pet_services_county!$A$2:$A$3603,MATCH(A1041,pet_services_county!$B$2:$B$3603,0))</f>
        <v>0500000US21161</v>
      </c>
      <c r="E1041" s="61">
        <v>17070</v>
      </c>
      <c r="F1041" s="47">
        <f>VLOOKUP(C1041, state_pop!$A$2:$B$52, 2, 0)</f>
        <v>4467673</v>
      </c>
      <c r="G1041" s="33">
        <f t="shared" si="30"/>
        <v>3.8207809747938131E-3</v>
      </c>
      <c r="H1041" s="33">
        <f>VLOOKUP(C1041, pet_household_state!$A$3:$D$53, 3, 0)</f>
        <v>64.099999999999994</v>
      </c>
      <c r="I1041" s="33">
        <f>VLOOKUP(C1041, pet_household_state!$A$3:$D$53, 4, 0)</f>
        <v>1201</v>
      </c>
      <c r="J1041" s="33">
        <f t="shared" si="31"/>
        <v>4.5887579507273699</v>
      </c>
      <c r="K1041" s="11">
        <f>VLOOKUP(A1041, total_pet_services_county!$A$2:$E$1875,2,0)</f>
        <v>3</v>
      </c>
      <c r="L1041" s="11">
        <f>VLOOKUP(A1041,  total_pet_services_county!$A$2:$E$1875, 3, 0)</f>
        <v>1376</v>
      </c>
      <c r="M1041" s="11">
        <f>VLOOKUP(A1041, total_pet_services_county!$A$2:$E$1875, 4, 0)</f>
        <v>266</v>
      </c>
      <c r="N1041" s="11">
        <f>VLOOKUP(A1041, total_pet_services_county!$A$2:$E$1875, 5, 0)</f>
        <v>31</v>
      </c>
    </row>
    <row r="1042" spans="1:14" x14ac:dyDescent="0.2">
      <c r="A1042" s="57" t="s">
        <v>7483</v>
      </c>
      <c r="B1042" s="57" t="s">
        <v>8931</v>
      </c>
      <c r="C1042" s="56" t="s">
        <v>3189</v>
      </c>
      <c r="D1042" s="56" t="e">
        <f>INDEX(pet_services_county!$A$2:$A$3603,MATCH(A1042,pet_services_county!$B$2:$B$3603,0))</f>
        <v>#N/A</v>
      </c>
      <c r="E1042" s="61">
        <v>28572</v>
      </c>
      <c r="F1042" s="47">
        <f>VLOOKUP(C1042, state_pop!$A$2:$B$52, 2, 0)</f>
        <v>4467673</v>
      </c>
      <c r="G1042" s="33">
        <f t="shared" si="30"/>
        <v>6.395275571869293E-3</v>
      </c>
      <c r="H1042" s="33">
        <f>VLOOKUP(C1042, pet_household_state!$A$3:$D$53, 3, 0)</f>
        <v>64.099999999999994</v>
      </c>
      <c r="I1042" s="33">
        <f>VLOOKUP(C1042, pet_household_state!$A$3:$D$53, 4, 0)</f>
        <v>1201</v>
      </c>
      <c r="J1042" s="33">
        <f t="shared" si="31"/>
        <v>7.6807259618150212</v>
      </c>
      <c r="K1042" s="11" t="e">
        <f>VLOOKUP(A1042, total_pet_services_county!$A$2:$E$1875,2,0)</f>
        <v>#N/A</v>
      </c>
      <c r="L1042" s="11" t="e">
        <f>VLOOKUP(A1042,  total_pet_services_county!$A$2:$E$1875, 3, 0)</f>
        <v>#N/A</v>
      </c>
      <c r="M1042" s="11" t="e">
        <f>VLOOKUP(A1042, total_pet_services_county!$A$2:$E$1875, 4, 0)</f>
        <v>#N/A</v>
      </c>
      <c r="N1042" s="11" t="e">
        <f>VLOOKUP(A1042, total_pet_services_county!$A$2:$E$1875, 5, 0)</f>
        <v>#N/A</v>
      </c>
    </row>
    <row r="1043" spans="1:14" x14ac:dyDescent="0.2">
      <c r="A1043" s="57" t="s">
        <v>7484</v>
      </c>
      <c r="B1043" s="57" t="s">
        <v>9004</v>
      </c>
      <c r="C1043" s="56" t="s">
        <v>3189</v>
      </c>
      <c r="D1043" s="56" t="e">
        <f>INDEX(pet_services_county!$A$2:$A$3603,MATCH(A1043,pet_services_county!$B$2:$B$3603,0))</f>
        <v>#N/A</v>
      </c>
      <c r="E1043" s="61">
        <v>6489</v>
      </c>
      <c r="F1043" s="47">
        <f>VLOOKUP(C1043, state_pop!$A$2:$B$52, 2, 0)</f>
        <v>4467673</v>
      </c>
      <c r="G1043" s="33">
        <f t="shared" si="30"/>
        <v>1.4524339628258379E-3</v>
      </c>
      <c r="H1043" s="33">
        <f>VLOOKUP(C1043, pet_household_state!$A$3:$D$53, 3, 0)</f>
        <v>64.099999999999994</v>
      </c>
      <c r="I1043" s="33">
        <f>VLOOKUP(C1043, pet_household_state!$A$3:$D$53, 4, 0)</f>
        <v>1201</v>
      </c>
      <c r="J1043" s="33">
        <f t="shared" si="31"/>
        <v>1.7443731893538312</v>
      </c>
      <c r="K1043" s="11" t="e">
        <f>VLOOKUP(A1043, total_pet_services_county!$A$2:$E$1875,2,0)</f>
        <v>#N/A</v>
      </c>
      <c r="L1043" s="11" t="e">
        <f>VLOOKUP(A1043,  total_pet_services_county!$A$2:$E$1875, 3, 0)</f>
        <v>#N/A</v>
      </c>
      <c r="M1043" s="11" t="e">
        <f>VLOOKUP(A1043, total_pet_services_county!$A$2:$E$1875, 4, 0)</f>
        <v>#N/A</v>
      </c>
      <c r="N1043" s="11" t="e">
        <f>VLOOKUP(A1043, total_pet_services_county!$A$2:$E$1875, 5, 0)</f>
        <v>#N/A</v>
      </c>
    </row>
    <row r="1044" spans="1:14" x14ac:dyDescent="0.2">
      <c r="A1044" s="57" t="s">
        <v>4495</v>
      </c>
      <c r="B1044" s="57" t="s">
        <v>8794</v>
      </c>
      <c r="C1044" s="56" t="s">
        <v>3189</v>
      </c>
      <c r="D1044" s="56" t="str">
        <f>INDEX(pet_services_county!$A$2:$A$3603,MATCH(A1044,pet_services_county!$B$2:$B$3603,0))</f>
        <v>0500000US21167</v>
      </c>
      <c r="E1044" s="61">
        <v>21933</v>
      </c>
      <c r="F1044" s="47">
        <f>VLOOKUP(C1044, state_pop!$A$2:$B$52, 2, 0)</f>
        <v>4467673</v>
      </c>
      <c r="G1044" s="33">
        <f t="shared" si="30"/>
        <v>4.9092670837816467E-3</v>
      </c>
      <c r="H1044" s="33">
        <f>VLOOKUP(C1044, pet_household_state!$A$3:$D$53, 3, 0)</f>
        <v>64.099999999999994</v>
      </c>
      <c r="I1044" s="33">
        <f>VLOOKUP(C1044, pet_household_state!$A$3:$D$53, 4, 0)</f>
        <v>1201</v>
      </c>
      <c r="J1044" s="33">
        <f t="shared" si="31"/>
        <v>5.8960297676217577</v>
      </c>
      <c r="K1044" s="11">
        <f>VLOOKUP(A1044, total_pet_services_county!$A$2:$E$1875,2,0)</f>
        <v>4</v>
      </c>
      <c r="L1044" s="11">
        <f>VLOOKUP(A1044,  total_pet_services_county!$A$2:$E$1875, 3, 0)</f>
        <v>799</v>
      </c>
      <c r="M1044" s="11">
        <f>VLOOKUP(A1044, total_pet_services_county!$A$2:$E$1875, 4, 0)</f>
        <v>185</v>
      </c>
      <c r="N1044" s="11">
        <f>VLOOKUP(A1044, total_pet_services_county!$A$2:$E$1875, 5, 0)</f>
        <v>29</v>
      </c>
    </row>
    <row r="1045" spans="1:14" x14ac:dyDescent="0.2">
      <c r="A1045" s="57" t="s">
        <v>4497</v>
      </c>
      <c r="B1045" s="57" t="s">
        <v>9005</v>
      </c>
      <c r="C1045" s="56" t="s">
        <v>3189</v>
      </c>
      <c r="D1045" s="56" t="str">
        <f>INDEX(pet_services_county!$A$2:$A$3603,MATCH(A1045,pet_services_county!$B$2:$B$3603,0))</f>
        <v>0500000US21169</v>
      </c>
      <c r="E1045" s="61">
        <v>10071</v>
      </c>
      <c r="F1045" s="47">
        <f>VLOOKUP(C1045, state_pop!$A$2:$B$52, 2, 0)</f>
        <v>4467673</v>
      </c>
      <c r="G1045" s="33">
        <f t="shared" si="30"/>
        <v>2.2541936260778261E-3</v>
      </c>
      <c r="H1045" s="33">
        <f>VLOOKUP(C1045, pet_household_state!$A$3:$D$53, 3, 0)</f>
        <v>64.099999999999994</v>
      </c>
      <c r="I1045" s="33">
        <f>VLOOKUP(C1045, pet_household_state!$A$3:$D$53, 4, 0)</f>
        <v>1201</v>
      </c>
      <c r="J1045" s="33">
        <f t="shared" si="31"/>
        <v>2.707286544919469</v>
      </c>
      <c r="K1045" s="11">
        <f>VLOOKUP(A1045, total_pet_services_county!$A$2:$E$1875,2,0)</f>
        <v>4</v>
      </c>
      <c r="L1045" s="11">
        <f>VLOOKUP(A1045,  total_pet_services_county!$A$2:$E$1875, 3, 0)</f>
        <v>230</v>
      </c>
      <c r="M1045" s="11">
        <f>VLOOKUP(A1045, total_pet_services_county!$A$2:$E$1875, 4, 0)</f>
        <v>49</v>
      </c>
      <c r="N1045" s="11">
        <f>VLOOKUP(A1045, total_pet_services_county!$A$2:$E$1875, 5, 0)</f>
        <v>8</v>
      </c>
    </row>
    <row r="1046" spans="1:14" x14ac:dyDescent="0.2">
      <c r="A1046" s="57" t="s">
        <v>7485</v>
      </c>
      <c r="B1046" s="57" t="s">
        <v>8357</v>
      </c>
      <c r="C1046" s="56" t="s">
        <v>3189</v>
      </c>
      <c r="D1046" s="56" t="e">
        <f>INDEX(pet_services_county!$A$2:$A$3603,MATCH(A1046,pet_services_county!$B$2:$B$3603,0))</f>
        <v>#N/A</v>
      </c>
      <c r="E1046" s="61">
        <v>10650</v>
      </c>
      <c r="F1046" s="47">
        <f>VLOOKUP(C1046, state_pop!$A$2:$B$52, 2, 0)</f>
        <v>4467673</v>
      </c>
      <c r="G1046" s="33">
        <f t="shared" si="30"/>
        <v>2.3837912935884072E-3</v>
      </c>
      <c r="H1046" s="33">
        <f>VLOOKUP(C1046, pet_household_state!$A$3:$D$53, 3, 0)</f>
        <v>64.099999999999994</v>
      </c>
      <c r="I1046" s="33">
        <f>VLOOKUP(C1046, pet_household_state!$A$3:$D$53, 4, 0)</f>
        <v>1201</v>
      </c>
      <c r="J1046" s="33">
        <f t="shared" si="31"/>
        <v>2.8629333435996771</v>
      </c>
      <c r="K1046" s="11" t="e">
        <f>VLOOKUP(A1046, total_pet_services_county!$A$2:$E$1875,2,0)</f>
        <v>#N/A</v>
      </c>
      <c r="L1046" s="11" t="e">
        <f>VLOOKUP(A1046,  total_pet_services_county!$A$2:$E$1875, 3, 0)</f>
        <v>#N/A</v>
      </c>
      <c r="M1046" s="11" t="e">
        <f>VLOOKUP(A1046, total_pet_services_county!$A$2:$E$1875, 4, 0)</f>
        <v>#N/A</v>
      </c>
      <c r="N1046" s="11" t="e">
        <f>VLOOKUP(A1046, total_pet_services_county!$A$2:$E$1875, 5, 0)</f>
        <v>#N/A</v>
      </c>
    </row>
    <row r="1047" spans="1:14" x14ac:dyDescent="0.2">
      <c r="A1047" s="57" t="s">
        <v>4499</v>
      </c>
      <c r="B1047" s="57" t="s">
        <v>8358</v>
      </c>
      <c r="C1047" s="56" t="s">
        <v>3189</v>
      </c>
      <c r="D1047" s="56" t="str">
        <f>INDEX(pet_services_county!$A$2:$A$3603,MATCH(A1047,pet_services_county!$B$2:$B$3603,0))</f>
        <v>0500000US21173</v>
      </c>
      <c r="E1047" s="61">
        <v>28157</v>
      </c>
      <c r="F1047" s="47">
        <f>VLOOKUP(C1047, state_pop!$A$2:$B$52, 2, 0)</f>
        <v>4467673</v>
      </c>
      <c r="G1047" s="33">
        <f t="shared" si="30"/>
        <v>6.302386051978289E-3</v>
      </c>
      <c r="H1047" s="33">
        <f>VLOOKUP(C1047, pet_household_state!$A$3:$D$53, 3, 0)</f>
        <v>64.099999999999994</v>
      </c>
      <c r="I1047" s="33">
        <f>VLOOKUP(C1047, pet_household_state!$A$3:$D$53, 4, 0)</f>
        <v>1201</v>
      </c>
      <c r="J1047" s="33">
        <f t="shared" si="31"/>
        <v>7.5691656484259253</v>
      </c>
      <c r="K1047" s="11">
        <f>VLOOKUP(A1047, total_pet_services_county!$A$2:$E$1875,2,0)</f>
        <v>4</v>
      </c>
      <c r="L1047" s="11">
        <f>VLOOKUP(A1047,  total_pet_services_county!$A$2:$E$1875, 3, 0)</f>
        <v>762</v>
      </c>
      <c r="M1047" s="11">
        <f>VLOOKUP(A1047, total_pet_services_county!$A$2:$E$1875, 4, 0)</f>
        <v>163</v>
      </c>
      <c r="N1047" s="11">
        <f>VLOOKUP(A1047, total_pet_services_county!$A$2:$E$1875, 5, 0)</f>
        <v>23</v>
      </c>
    </row>
    <row r="1048" spans="1:14" x14ac:dyDescent="0.2">
      <c r="A1048" s="57" t="s">
        <v>4501</v>
      </c>
      <c r="B1048" s="57" t="s">
        <v>8359</v>
      </c>
      <c r="C1048" s="56" t="s">
        <v>3189</v>
      </c>
      <c r="D1048" s="56" t="str">
        <f>INDEX(pet_services_county!$A$2:$A$3603,MATCH(A1048,pet_services_county!$B$2:$B$3603,0))</f>
        <v>0500000US21175</v>
      </c>
      <c r="E1048" s="61">
        <v>13309</v>
      </c>
      <c r="F1048" s="47">
        <f>VLOOKUP(C1048, state_pop!$A$2:$B$52, 2, 0)</f>
        <v>4467673</v>
      </c>
      <c r="G1048" s="33">
        <f t="shared" si="30"/>
        <v>2.9789557113960668E-3</v>
      </c>
      <c r="H1048" s="33">
        <f>VLOOKUP(C1048, pet_household_state!$A$3:$D$53, 3, 0)</f>
        <v>64.099999999999994</v>
      </c>
      <c r="I1048" s="33">
        <f>VLOOKUP(C1048, pet_household_state!$A$3:$D$53, 4, 0)</f>
        <v>1201</v>
      </c>
      <c r="J1048" s="33">
        <f t="shared" si="31"/>
        <v>3.5777258093866764</v>
      </c>
      <c r="K1048" s="11">
        <f>VLOOKUP(A1048, total_pet_services_county!$A$2:$E$1875,2,0)</f>
        <v>4</v>
      </c>
      <c r="L1048" s="11">
        <f>VLOOKUP(A1048,  total_pet_services_county!$A$2:$E$1875, 3, 0)</f>
        <v>1077</v>
      </c>
      <c r="M1048" s="11">
        <f>VLOOKUP(A1048, total_pet_services_county!$A$2:$E$1875, 4, 0)</f>
        <v>239</v>
      </c>
      <c r="N1048" s="11">
        <f>VLOOKUP(A1048, total_pet_services_county!$A$2:$E$1875, 5, 0)</f>
        <v>36</v>
      </c>
    </row>
    <row r="1049" spans="1:14" x14ac:dyDescent="0.2">
      <c r="A1049" s="57" t="s">
        <v>7486</v>
      </c>
      <c r="B1049" s="57" t="s">
        <v>9006</v>
      </c>
      <c r="C1049" s="56" t="s">
        <v>3189</v>
      </c>
      <c r="D1049" s="56" t="e">
        <f>INDEX(pet_services_county!$A$2:$A$3603,MATCH(A1049,pet_services_county!$B$2:$B$3603,0))</f>
        <v>#N/A</v>
      </c>
      <c r="E1049" s="61">
        <v>30622</v>
      </c>
      <c r="F1049" s="47">
        <f>VLOOKUP(C1049, state_pop!$A$2:$B$52, 2, 0)</f>
        <v>4467673</v>
      </c>
      <c r="G1049" s="33">
        <f t="shared" si="30"/>
        <v>6.8541274171140098E-3</v>
      </c>
      <c r="H1049" s="33">
        <f>VLOOKUP(C1049, pet_household_state!$A$3:$D$53, 3, 0)</f>
        <v>64.099999999999994</v>
      </c>
      <c r="I1049" s="33">
        <f>VLOOKUP(C1049, pet_household_state!$A$3:$D$53, 4, 0)</f>
        <v>1201</v>
      </c>
      <c r="J1049" s="33">
        <f t="shared" si="31"/>
        <v>8.2318070279539253</v>
      </c>
      <c r="K1049" s="11" t="e">
        <f>VLOOKUP(A1049, total_pet_services_county!$A$2:$E$1875,2,0)</f>
        <v>#N/A</v>
      </c>
      <c r="L1049" s="11" t="e">
        <f>VLOOKUP(A1049,  total_pet_services_county!$A$2:$E$1875, 3, 0)</f>
        <v>#N/A</v>
      </c>
      <c r="M1049" s="11" t="e">
        <f>VLOOKUP(A1049, total_pet_services_county!$A$2:$E$1875, 4, 0)</f>
        <v>#N/A</v>
      </c>
      <c r="N1049" s="11" t="e">
        <f>VLOOKUP(A1049, total_pet_services_county!$A$2:$E$1875, 5, 0)</f>
        <v>#N/A</v>
      </c>
    </row>
    <row r="1050" spans="1:14" x14ac:dyDescent="0.2">
      <c r="A1050" s="57" t="s">
        <v>4503</v>
      </c>
      <c r="B1050" s="57" t="s">
        <v>9007</v>
      </c>
      <c r="C1050" s="56" t="s">
        <v>3189</v>
      </c>
      <c r="D1050" s="56" t="str">
        <f>INDEX(pet_services_county!$A$2:$A$3603,MATCH(A1050,pet_services_county!$B$2:$B$3603,0))</f>
        <v>0500000US21179</v>
      </c>
      <c r="E1050" s="61">
        <v>46233</v>
      </c>
      <c r="F1050" s="47">
        <f>VLOOKUP(C1050, state_pop!$A$2:$B$52, 2, 0)</f>
        <v>4467673</v>
      </c>
      <c r="G1050" s="33">
        <f t="shared" si="30"/>
        <v>1.0348340176194633E-2</v>
      </c>
      <c r="H1050" s="33">
        <f>VLOOKUP(C1050, pet_household_state!$A$3:$D$53, 3, 0)</f>
        <v>64.099999999999994</v>
      </c>
      <c r="I1050" s="33">
        <f>VLOOKUP(C1050, pet_household_state!$A$3:$D$53, 4, 0)</f>
        <v>1201</v>
      </c>
      <c r="J1050" s="33">
        <f t="shared" si="31"/>
        <v>12.428356551609754</v>
      </c>
      <c r="K1050" s="11">
        <f>VLOOKUP(A1050, total_pet_services_county!$A$2:$E$1875,2,0)</f>
        <v>5</v>
      </c>
      <c r="L1050" s="11">
        <f>VLOOKUP(A1050,  total_pet_services_county!$A$2:$E$1875, 3, 0)</f>
        <v>1080</v>
      </c>
      <c r="M1050" s="11">
        <f>VLOOKUP(A1050, total_pet_services_county!$A$2:$E$1875, 4, 0)</f>
        <v>244</v>
      </c>
      <c r="N1050" s="11">
        <f>VLOOKUP(A1050, total_pet_services_county!$A$2:$E$1875, 5, 0)</f>
        <v>38</v>
      </c>
    </row>
    <row r="1051" spans="1:14" x14ac:dyDescent="0.2">
      <c r="A1051" s="57" t="s">
        <v>7487</v>
      </c>
      <c r="B1051" s="57" t="s">
        <v>9008</v>
      </c>
      <c r="C1051" s="56" t="s">
        <v>3189</v>
      </c>
      <c r="D1051" s="56" t="e">
        <f>INDEX(pet_services_county!$A$2:$A$3603,MATCH(A1051,pet_services_county!$B$2:$B$3603,0))</f>
        <v>#N/A</v>
      </c>
      <c r="E1051" s="61">
        <v>7269</v>
      </c>
      <c r="F1051" s="47">
        <f>VLOOKUP(C1051, state_pop!$A$2:$B$52, 2, 0)</f>
        <v>4467673</v>
      </c>
      <c r="G1051" s="33">
        <f t="shared" si="30"/>
        <v>1.6270214941872425E-3</v>
      </c>
      <c r="H1051" s="33">
        <f>VLOOKUP(C1051, pet_household_state!$A$3:$D$53, 3, 0)</f>
        <v>64.099999999999994</v>
      </c>
      <c r="I1051" s="33">
        <f>VLOOKUP(C1051, pet_household_state!$A$3:$D$53, 4, 0)</f>
        <v>1201</v>
      </c>
      <c r="J1051" s="33">
        <f t="shared" si="31"/>
        <v>1.9540528145188782</v>
      </c>
      <c r="K1051" s="11" t="e">
        <f>VLOOKUP(A1051, total_pet_services_county!$A$2:$E$1875,2,0)</f>
        <v>#N/A</v>
      </c>
      <c r="L1051" s="11" t="e">
        <f>VLOOKUP(A1051,  total_pet_services_county!$A$2:$E$1875, 3, 0)</f>
        <v>#N/A</v>
      </c>
      <c r="M1051" s="11" t="e">
        <f>VLOOKUP(A1051, total_pet_services_county!$A$2:$E$1875, 4, 0)</f>
        <v>#N/A</v>
      </c>
      <c r="N1051" s="11" t="e">
        <f>VLOOKUP(A1051, total_pet_services_county!$A$2:$E$1875, 5, 0)</f>
        <v>#N/A</v>
      </c>
    </row>
    <row r="1052" spans="1:14" x14ac:dyDescent="0.2">
      <c r="A1052" s="57" t="s">
        <v>4505</v>
      </c>
      <c r="B1052" s="57" t="s">
        <v>8833</v>
      </c>
      <c r="C1052" s="56" t="s">
        <v>3189</v>
      </c>
      <c r="D1052" s="56" t="str">
        <f>INDEX(pet_services_county!$A$2:$A$3603,MATCH(A1052,pet_services_county!$B$2:$B$3603,0))</f>
        <v>0500000US21183</v>
      </c>
      <c r="E1052" s="61">
        <v>23994</v>
      </c>
      <c r="F1052" s="47">
        <f>VLOOKUP(C1052, state_pop!$A$2:$B$52, 2, 0)</f>
        <v>4467673</v>
      </c>
      <c r="G1052" s="33">
        <f t="shared" si="30"/>
        <v>5.3705810608788958E-3</v>
      </c>
      <c r="H1052" s="33">
        <f>VLOOKUP(C1052, pet_household_state!$A$3:$D$53, 3, 0)</f>
        <v>64.099999999999994</v>
      </c>
      <c r="I1052" s="33">
        <f>VLOOKUP(C1052, pet_household_state!$A$3:$D$53, 4, 0)</f>
        <v>1201</v>
      </c>
      <c r="J1052" s="33">
        <f t="shared" si="31"/>
        <v>6.4500678541155541</v>
      </c>
      <c r="K1052" s="11">
        <f>VLOOKUP(A1052, total_pet_services_county!$A$2:$E$1875,2,0)</f>
        <v>3</v>
      </c>
      <c r="L1052" s="11">
        <f>VLOOKUP(A1052,  total_pet_services_county!$A$2:$E$1875, 3, 0)</f>
        <v>420</v>
      </c>
      <c r="M1052" s="11">
        <f>VLOOKUP(A1052, total_pet_services_county!$A$2:$E$1875, 4, 0)</f>
        <v>101</v>
      </c>
      <c r="N1052" s="11">
        <f>VLOOKUP(A1052, total_pet_services_county!$A$2:$E$1875, 5, 0)</f>
        <v>24</v>
      </c>
    </row>
    <row r="1053" spans="1:14" x14ac:dyDescent="0.2">
      <c r="A1053" s="57" t="s">
        <v>4507</v>
      </c>
      <c r="B1053" s="57" t="s">
        <v>9009</v>
      </c>
      <c r="C1053" s="56" t="s">
        <v>3189</v>
      </c>
      <c r="D1053" s="56" t="str">
        <f>INDEX(pet_services_county!$A$2:$A$3603,MATCH(A1053,pet_services_county!$B$2:$B$3603,0))</f>
        <v>0500000US21185</v>
      </c>
      <c r="E1053" s="61">
        <v>66799</v>
      </c>
      <c r="F1053" s="47">
        <f>VLOOKUP(C1053, state_pop!$A$2:$B$52, 2, 0)</f>
        <v>4467673</v>
      </c>
      <c r="G1053" s="33">
        <f t="shared" si="30"/>
        <v>1.4951631419756996E-2</v>
      </c>
      <c r="H1053" s="33">
        <f>VLOOKUP(C1053, pet_household_state!$A$3:$D$53, 3, 0)</f>
        <v>64.099999999999994</v>
      </c>
      <c r="I1053" s="33">
        <f>VLOOKUP(C1053, pet_household_state!$A$3:$D$53, 4, 0)</f>
        <v>1201</v>
      </c>
      <c r="J1053" s="33">
        <f t="shared" si="31"/>
        <v>17.956909335128152</v>
      </c>
      <c r="K1053" s="11">
        <f>VLOOKUP(A1053, total_pet_services_county!$A$2:$E$1875,2,0)</f>
        <v>19</v>
      </c>
      <c r="L1053" s="11">
        <f>VLOOKUP(A1053,  total_pet_services_county!$A$2:$E$1875, 3, 0)</f>
        <v>4146</v>
      </c>
      <c r="M1053" s="11">
        <f>VLOOKUP(A1053, total_pet_services_county!$A$2:$E$1875, 4, 0)</f>
        <v>874</v>
      </c>
      <c r="N1053" s="11">
        <f>VLOOKUP(A1053, total_pet_services_county!$A$2:$E$1875, 5, 0)</f>
        <v>130</v>
      </c>
    </row>
    <row r="1054" spans="1:14" x14ac:dyDescent="0.2">
      <c r="A1054" s="57" t="s">
        <v>7488</v>
      </c>
      <c r="B1054" s="57" t="s">
        <v>8834</v>
      </c>
      <c r="C1054" s="56" t="s">
        <v>3189</v>
      </c>
      <c r="D1054" s="56" t="e">
        <f>INDEX(pet_services_county!$A$2:$A$3603,MATCH(A1054,pet_services_county!$B$2:$B$3603,0))</f>
        <v>#N/A</v>
      </c>
      <c r="E1054" s="61">
        <v>10901</v>
      </c>
      <c r="F1054" s="47">
        <f>VLOOKUP(C1054, state_pop!$A$2:$B$52, 2, 0)</f>
        <v>4467673</v>
      </c>
      <c r="G1054" s="33">
        <f t="shared" si="30"/>
        <v>2.4399726658598333E-3</v>
      </c>
      <c r="H1054" s="33">
        <f>VLOOKUP(C1054, pet_household_state!$A$3:$D$53, 3, 0)</f>
        <v>64.099999999999994</v>
      </c>
      <c r="I1054" s="33">
        <f>VLOOKUP(C1054, pet_household_state!$A$3:$D$53, 4, 0)</f>
        <v>1201</v>
      </c>
      <c r="J1054" s="33">
        <f t="shared" si="31"/>
        <v>2.9304071716976599</v>
      </c>
      <c r="K1054" s="11" t="e">
        <f>VLOOKUP(A1054, total_pet_services_county!$A$2:$E$1875,2,0)</f>
        <v>#N/A</v>
      </c>
      <c r="L1054" s="11" t="e">
        <f>VLOOKUP(A1054,  total_pet_services_county!$A$2:$E$1875, 3, 0)</f>
        <v>#N/A</v>
      </c>
      <c r="M1054" s="11" t="e">
        <f>VLOOKUP(A1054, total_pet_services_county!$A$2:$E$1875, 4, 0)</f>
        <v>#N/A</v>
      </c>
      <c r="N1054" s="11" t="e">
        <f>VLOOKUP(A1054, total_pet_services_county!$A$2:$E$1875, 5, 0)</f>
        <v>#N/A</v>
      </c>
    </row>
    <row r="1055" spans="1:14" x14ac:dyDescent="0.2">
      <c r="A1055" s="57" t="s">
        <v>7489</v>
      </c>
      <c r="B1055" s="57" t="s">
        <v>9010</v>
      </c>
      <c r="C1055" s="56" t="s">
        <v>3189</v>
      </c>
      <c r="D1055" s="56" t="e">
        <f>INDEX(pet_services_county!$A$2:$A$3603,MATCH(A1055,pet_services_county!$B$2:$B$3603,0))</f>
        <v>#N/A</v>
      </c>
      <c r="E1055" s="61">
        <v>4415</v>
      </c>
      <c r="F1055" s="47">
        <f>VLOOKUP(C1055, state_pop!$A$2:$B$52, 2, 0)</f>
        <v>4467673</v>
      </c>
      <c r="G1055" s="33">
        <f t="shared" si="30"/>
        <v>9.8821019353923173E-4</v>
      </c>
      <c r="H1055" s="33">
        <f>VLOOKUP(C1055, pet_household_state!$A$3:$D$53, 3, 0)</f>
        <v>64.099999999999994</v>
      </c>
      <c r="I1055" s="33">
        <f>VLOOKUP(C1055, pet_household_state!$A$3:$D$53, 4, 0)</f>
        <v>1201</v>
      </c>
      <c r="J1055" s="33">
        <f t="shared" si="31"/>
        <v>1.1868404424406174</v>
      </c>
      <c r="K1055" s="11" t="e">
        <f>VLOOKUP(A1055, total_pet_services_county!$A$2:$E$1875,2,0)</f>
        <v>#N/A</v>
      </c>
      <c r="L1055" s="11" t="e">
        <f>VLOOKUP(A1055,  total_pet_services_county!$A$2:$E$1875, 3, 0)</f>
        <v>#N/A</v>
      </c>
      <c r="M1055" s="11" t="e">
        <f>VLOOKUP(A1055, total_pet_services_county!$A$2:$E$1875, 4, 0)</f>
        <v>#N/A</v>
      </c>
      <c r="N1055" s="11" t="e">
        <f>VLOOKUP(A1055, total_pet_services_county!$A$2:$E$1875, 5, 0)</f>
        <v>#N/A</v>
      </c>
    </row>
    <row r="1056" spans="1:14" x14ac:dyDescent="0.2">
      <c r="A1056" s="57" t="s">
        <v>7490</v>
      </c>
      <c r="B1056" s="57" t="s">
        <v>9011</v>
      </c>
      <c r="C1056" s="56" t="s">
        <v>3189</v>
      </c>
      <c r="D1056" s="56" t="e">
        <f>INDEX(pet_services_county!$A$2:$A$3603,MATCH(A1056,pet_services_county!$B$2:$B$3603,0))</f>
        <v>#N/A</v>
      </c>
      <c r="E1056" s="61">
        <v>14590</v>
      </c>
      <c r="F1056" s="47">
        <f>VLOOKUP(C1056, state_pop!$A$2:$B$52, 2, 0)</f>
        <v>4467673</v>
      </c>
      <c r="G1056" s="33">
        <f t="shared" si="30"/>
        <v>3.2656821571319119E-3</v>
      </c>
      <c r="H1056" s="33">
        <f>VLOOKUP(C1056, pet_household_state!$A$3:$D$53, 3, 0)</f>
        <v>64.099999999999994</v>
      </c>
      <c r="I1056" s="33">
        <f>VLOOKUP(C1056, pet_household_state!$A$3:$D$53, 4, 0)</f>
        <v>1201</v>
      </c>
      <c r="J1056" s="33">
        <f t="shared" si="31"/>
        <v>3.922084270715426</v>
      </c>
      <c r="K1056" s="11" t="e">
        <f>VLOOKUP(A1056, total_pet_services_county!$A$2:$E$1875,2,0)</f>
        <v>#N/A</v>
      </c>
      <c r="L1056" s="11" t="e">
        <f>VLOOKUP(A1056,  total_pet_services_county!$A$2:$E$1875, 3, 0)</f>
        <v>#N/A</v>
      </c>
      <c r="M1056" s="11" t="e">
        <f>VLOOKUP(A1056, total_pet_services_county!$A$2:$E$1875, 4, 0)</f>
        <v>#N/A</v>
      </c>
      <c r="N1056" s="11" t="e">
        <f>VLOOKUP(A1056, total_pet_services_county!$A$2:$E$1875, 5, 0)</f>
        <v>#N/A</v>
      </c>
    </row>
    <row r="1057" spans="1:14" x14ac:dyDescent="0.2">
      <c r="A1057" s="57" t="s">
        <v>7491</v>
      </c>
      <c r="B1057" s="57" t="s">
        <v>8360</v>
      </c>
      <c r="C1057" s="56" t="s">
        <v>3189</v>
      </c>
      <c r="D1057" s="56" t="e">
        <f>INDEX(pet_services_county!$A$2:$A$3603,MATCH(A1057,pet_services_county!$B$2:$B$3603,0))</f>
        <v>#N/A</v>
      </c>
      <c r="E1057" s="61">
        <v>25758</v>
      </c>
      <c r="F1057" s="47">
        <f>VLOOKUP(C1057, state_pop!$A$2:$B$52, 2, 0)</f>
        <v>4467673</v>
      </c>
      <c r="G1057" s="33">
        <f t="shared" ref="G1057:G1120" si="32">E1057/F1057</f>
        <v>5.7654174779577646E-3</v>
      </c>
      <c r="H1057" s="33">
        <f>VLOOKUP(C1057, pet_household_state!$A$3:$D$53, 3, 0)</f>
        <v>64.099999999999994</v>
      </c>
      <c r="I1057" s="33">
        <f>VLOOKUP(C1057, pet_household_state!$A$3:$D$53, 4, 0)</f>
        <v>1201</v>
      </c>
      <c r="J1057" s="33">
        <f t="shared" ref="J1057:J1120" si="33">G1057*I1057</f>
        <v>6.9242663910272757</v>
      </c>
      <c r="K1057" s="11" t="e">
        <f>VLOOKUP(A1057, total_pet_services_county!$A$2:$E$1875,2,0)</f>
        <v>#N/A</v>
      </c>
      <c r="L1057" s="11" t="e">
        <f>VLOOKUP(A1057,  total_pet_services_county!$A$2:$E$1875, 3, 0)</f>
        <v>#N/A</v>
      </c>
      <c r="M1057" s="11" t="e">
        <f>VLOOKUP(A1057, total_pet_services_county!$A$2:$E$1875, 4, 0)</f>
        <v>#N/A</v>
      </c>
      <c r="N1057" s="11" t="e">
        <f>VLOOKUP(A1057, total_pet_services_county!$A$2:$E$1875, 5, 0)</f>
        <v>#N/A</v>
      </c>
    </row>
    <row r="1058" spans="1:14" x14ac:dyDescent="0.2">
      <c r="A1058" s="57" t="s">
        <v>4509</v>
      </c>
      <c r="B1058" s="57" t="s">
        <v>8362</v>
      </c>
      <c r="C1058" s="56" t="s">
        <v>3189</v>
      </c>
      <c r="D1058" s="56" t="str">
        <f>INDEX(pet_services_county!$A$2:$A$3603,MATCH(A1058,pet_services_county!$B$2:$B$3603,0))</f>
        <v>0500000US21195</v>
      </c>
      <c r="E1058" s="61">
        <v>57876</v>
      </c>
      <c r="F1058" s="47">
        <f>VLOOKUP(C1058, state_pop!$A$2:$B$52, 2, 0)</f>
        <v>4467673</v>
      </c>
      <c r="G1058" s="33">
        <f t="shared" si="32"/>
        <v>1.2954394827016212E-2</v>
      </c>
      <c r="H1058" s="33">
        <f>VLOOKUP(C1058, pet_household_state!$A$3:$D$53, 3, 0)</f>
        <v>64.099999999999994</v>
      </c>
      <c r="I1058" s="33">
        <f>VLOOKUP(C1058, pet_household_state!$A$3:$D$53, 4, 0)</f>
        <v>1201</v>
      </c>
      <c r="J1058" s="33">
        <f t="shared" si="33"/>
        <v>15.55822818724647</v>
      </c>
      <c r="K1058" s="11">
        <f>VLOOKUP(A1058, total_pet_services_county!$A$2:$E$1875,2,0)</f>
        <v>4</v>
      </c>
      <c r="L1058" s="11">
        <f>VLOOKUP(A1058,  total_pet_services_county!$A$2:$E$1875, 3, 0)</f>
        <v>766</v>
      </c>
      <c r="M1058" s="11">
        <f>VLOOKUP(A1058, total_pet_services_county!$A$2:$E$1875, 4, 0)</f>
        <v>161</v>
      </c>
      <c r="N1058" s="11">
        <f>VLOOKUP(A1058, total_pet_services_county!$A$2:$E$1875, 5, 0)</f>
        <v>30</v>
      </c>
    </row>
    <row r="1059" spans="1:14" x14ac:dyDescent="0.2">
      <c r="A1059" s="57" t="s">
        <v>7492</v>
      </c>
      <c r="B1059" s="57" t="s">
        <v>9012</v>
      </c>
      <c r="C1059" s="56" t="s">
        <v>3189</v>
      </c>
      <c r="D1059" s="56" t="e">
        <f>INDEX(pet_services_county!$A$2:$A$3603,MATCH(A1059,pet_services_county!$B$2:$B$3603,0))</f>
        <v>#N/A</v>
      </c>
      <c r="E1059" s="61">
        <v>12359</v>
      </c>
      <c r="F1059" s="47">
        <f>VLOOKUP(C1059, state_pop!$A$2:$B$52, 2, 0)</f>
        <v>4467673</v>
      </c>
      <c r="G1059" s="33">
        <f t="shared" si="32"/>
        <v>2.7663170514046127E-3</v>
      </c>
      <c r="H1059" s="33">
        <f>VLOOKUP(C1059, pet_household_state!$A$3:$D$53, 3, 0)</f>
        <v>64.099999999999994</v>
      </c>
      <c r="I1059" s="33">
        <f>VLOOKUP(C1059, pet_household_state!$A$3:$D$53, 4, 0)</f>
        <v>1201</v>
      </c>
      <c r="J1059" s="33">
        <f t="shared" si="33"/>
        <v>3.3223467787369398</v>
      </c>
      <c r="K1059" s="11" t="e">
        <f>VLOOKUP(A1059, total_pet_services_county!$A$2:$E$1875,2,0)</f>
        <v>#N/A</v>
      </c>
      <c r="L1059" s="11" t="e">
        <f>VLOOKUP(A1059,  total_pet_services_county!$A$2:$E$1875, 3, 0)</f>
        <v>#N/A</v>
      </c>
      <c r="M1059" s="11" t="e">
        <f>VLOOKUP(A1059, total_pet_services_county!$A$2:$E$1875, 4, 0)</f>
        <v>#N/A</v>
      </c>
      <c r="N1059" s="11" t="e">
        <f>VLOOKUP(A1059, total_pet_services_county!$A$2:$E$1875, 5, 0)</f>
        <v>#N/A</v>
      </c>
    </row>
    <row r="1060" spans="1:14" x14ac:dyDescent="0.2">
      <c r="A1060" s="57" t="s">
        <v>4511</v>
      </c>
      <c r="B1060" s="57" t="s">
        <v>8433</v>
      </c>
      <c r="C1060" s="56" t="s">
        <v>3189</v>
      </c>
      <c r="D1060" s="56" t="str">
        <f>INDEX(pet_services_county!$A$2:$A$3603,MATCH(A1060,pet_services_county!$B$2:$B$3603,0))</f>
        <v>0500000US21199</v>
      </c>
      <c r="E1060" s="61">
        <v>64979</v>
      </c>
      <c r="F1060" s="47">
        <f>VLOOKUP(C1060, state_pop!$A$2:$B$52, 2, 0)</f>
        <v>4467673</v>
      </c>
      <c r="G1060" s="33">
        <f t="shared" si="32"/>
        <v>1.4544260513247052E-2</v>
      </c>
      <c r="H1060" s="33">
        <f>VLOOKUP(C1060, pet_household_state!$A$3:$D$53, 3, 0)</f>
        <v>64.099999999999994</v>
      </c>
      <c r="I1060" s="33">
        <f>VLOOKUP(C1060, pet_household_state!$A$3:$D$53, 4, 0)</f>
        <v>1201</v>
      </c>
      <c r="J1060" s="33">
        <f t="shared" si="33"/>
        <v>17.467656876409709</v>
      </c>
      <c r="K1060" s="11">
        <f>VLOOKUP(A1060, total_pet_services_county!$A$2:$E$1875,2,0)</f>
        <v>10</v>
      </c>
      <c r="L1060" s="11">
        <f>VLOOKUP(A1060,  total_pet_services_county!$A$2:$E$1875, 3, 0)</f>
        <v>2320</v>
      </c>
      <c r="M1060" s="11">
        <f>VLOOKUP(A1060, total_pet_services_county!$A$2:$E$1875, 4, 0)</f>
        <v>532</v>
      </c>
      <c r="N1060" s="11">
        <f>VLOOKUP(A1060, total_pet_services_county!$A$2:$E$1875, 5, 0)</f>
        <v>81</v>
      </c>
    </row>
    <row r="1061" spans="1:14" x14ac:dyDescent="0.2">
      <c r="A1061" s="57" t="s">
        <v>7493</v>
      </c>
      <c r="B1061" s="57" t="s">
        <v>9013</v>
      </c>
      <c r="C1061" s="56" t="s">
        <v>3189</v>
      </c>
      <c r="D1061" s="56" t="e">
        <f>INDEX(pet_services_county!$A$2:$A$3603,MATCH(A1061,pet_services_county!$B$2:$B$3603,0))</f>
        <v>#N/A</v>
      </c>
      <c r="E1061" s="61">
        <v>2108</v>
      </c>
      <c r="F1061" s="47">
        <f>VLOOKUP(C1061, state_pop!$A$2:$B$52, 2, 0)</f>
        <v>4467673</v>
      </c>
      <c r="G1061" s="33">
        <f t="shared" si="32"/>
        <v>4.718339950126162E-4</v>
      </c>
      <c r="H1061" s="33">
        <f>VLOOKUP(C1061, pet_household_state!$A$3:$D$53, 3, 0)</f>
        <v>64.099999999999994</v>
      </c>
      <c r="I1061" s="33">
        <f>VLOOKUP(C1061, pet_household_state!$A$3:$D$53, 4, 0)</f>
        <v>1201</v>
      </c>
      <c r="J1061" s="33">
        <f t="shared" si="33"/>
        <v>0.56667262801015206</v>
      </c>
      <c r="K1061" s="11" t="e">
        <f>VLOOKUP(A1061, total_pet_services_county!$A$2:$E$1875,2,0)</f>
        <v>#N/A</v>
      </c>
      <c r="L1061" s="11" t="e">
        <f>VLOOKUP(A1061,  total_pet_services_county!$A$2:$E$1875, 3, 0)</f>
        <v>#N/A</v>
      </c>
      <c r="M1061" s="11" t="e">
        <f>VLOOKUP(A1061, total_pet_services_county!$A$2:$E$1875, 4, 0)</f>
        <v>#N/A</v>
      </c>
      <c r="N1061" s="11" t="e">
        <f>VLOOKUP(A1061, total_pet_services_county!$A$2:$E$1875, 5, 0)</f>
        <v>#N/A</v>
      </c>
    </row>
    <row r="1062" spans="1:14" x14ac:dyDescent="0.2">
      <c r="A1062" s="57" t="s">
        <v>7494</v>
      </c>
      <c r="B1062" s="57" t="s">
        <v>9014</v>
      </c>
      <c r="C1062" s="56" t="s">
        <v>3189</v>
      </c>
      <c r="D1062" s="56" t="e">
        <f>INDEX(pet_services_county!$A$2:$A$3603,MATCH(A1062,pet_services_county!$B$2:$B$3603,0))</f>
        <v>#N/A</v>
      </c>
      <c r="E1062" s="61">
        <v>16695</v>
      </c>
      <c r="F1062" s="47">
        <f>VLOOKUP(C1062, state_pop!$A$2:$B$52, 2, 0)</f>
        <v>4467673</v>
      </c>
      <c r="G1062" s="33">
        <f t="shared" si="32"/>
        <v>3.736844661639292E-3</v>
      </c>
      <c r="H1062" s="33">
        <f>VLOOKUP(C1062, pet_household_state!$A$3:$D$53, 3, 0)</f>
        <v>64.099999999999994</v>
      </c>
      <c r="I1062" s="33">
        <f>VLOOKUP(C1062, pet_household_state!$A$3:$D$53, 4, 0)</f>
        <v>1201</v>
      </c>
      <c r="J1062" s="33">
        <f t="shared" si="33"/>
        <v>4.4879504386287898</v>
      </c>
      <c r="K1062" s="11" t="e">
        <f>VLOOKUP(A1062, total_pet_services_county!$A$2:$E$1875,2,0)</f>
        <v>#N/A</v>
      </c>
      <c r="L1062" s="11" t="e">
        <f>VLOOKUP(A1062,  total_pet_services_county!$A$2:$E$1875, 3, 0)</f>
        <v>#N/A</v>
      </c>
      <c r="M1062" s="11" t="e">
        <f>VLOOKUP(A1062, total_pet_services_county!$A$2:$E$1875, 4, 0)</f>
        <v>#N/A</v>
      </c>
      <c r="N1062" s="11" t="e">
        <f>VLOOKUP(A1062, total_pet_services_county!$A$2:$E$1875, 5, 0)</f>
        <v>#N/A</v>
      </c>
    </row>
    <row r="1063" spans="1:14" x14ac:dyDescent="0.2">
      <c r="A1063" s="57" t="s">
        <v>4513</v>
      </c>
      <c r="B1063" s="57" t="s">
        <v>9015</v>
      </c>
      <c r="C1063" s="56" t="s">
        <v>3189</v>
      </c>
      <c r="D1063" s="56" t="str">
        <f>INDEX(pet_services_county!$A$2:$A$3603,MATCH(A1063,pet_services_county!$B$2:$B$3603,0))</f>
        <v>0500000US21205</v>
      </c>
      <c r="E1063" s="61">
        <v>24460</v>
      </c>
      <c r="F1063" s="47">
        <f>VLOOKUP(C1063, state_pop!$A$2:$B$52, 2, 0)</f>
        <v>4467673</v>
      </c>
      <c r="G1063" s="33">
        <f t="shared" si="32"/>
        <v>5.4748859193589142E-3</v>
      </c>
      <c r="H1063" s="33">
        <f>VLOOKUP(C1063, pet_household_state!$A$3:$D$53, 3, 0)</f>
        <v>64.099999999999994</v>
      </c>
      <c r="I1063" s="33">
        <f>VLOOKUP(C1063, pet_household_state!$A$3:$D$53, 4, 0)</f>
        <v>1201</v>
      </c>
      <c r="J1063" s="33">
        <f t="shared" si="33"/>
        <v>6.5753379891500563</v>
      </c>
      <c r="K1063" s="11">
        <f>VLOOKUP(A1063, total_pet_services_county!$A$2:$E$1875,2,0)</f>
        <v>3</v>
      </c>
      <c r="L1063" s="11">
        <f>VLOOKUP(A1063,  total_pet_services_county!$A$2:$E$1875, 3, 0)</f>
        <v>569</v>
      </c>
      <c r="M1063" s="11">
        <f>VLOOKUP(A1063, total_pet_services_county!$A$2:$E$1875, 4, 0)</f>
        <v>138</v>
      </c>
      <c r="N1063" s="11">
        <f>VLOOKUP(A1063, total_pet_services_county!$A$2:$E$1875, 5, 0)</f>
        <v>20</v>
      </c>
    </row>
    <row r="1064" spans="1:14" x14ac:dyDescent="0.2">
      <c r="A1064" s="57" t="s">
        <v>7495</v>
      </c>
      <c r="B1064" s="57" t="s">
        <v>8364</v>
      </c>
      <c r="C1064" s="56" t="s">
        <v>3189</v>
      </c>
      <c r="D1064" s="56" t="e">
        <f>INDEX(pet_services_county!$A$2:$A$3603,MATCH(A1064,pet_services_county!$B$2:$B$3603,0))</f>
        <v>#N/A</v>
      </c>
      <c r="E1064" s="61">
        <v>17923</v>
      </c>
      <c r="F1064" s="47">
        <f>VLOOKUP(C1064, state_pop!$A$2:$B$52, 2, 0)</f>
        <v>4467673</v>
      </c>
      <c r="G1064" s="33">
        <f t="shared" si="32"/>
        <v>4.0117081084492983E-3</v>
      </c>
      <c r="H1064" s="33">
        <f>VLOOKUP(C1064, pet_household_state!$A$3:$D$53, 3, 0)</f>
        <v>64.099999999999994</v>
      </c>
      <c r="I1064" s="33">
        <f>VLOOKUP(C1064, pet_household_state!$A$3:$D$53, 4, 0)</f>
        <v>1201</v>
      </c>
      <c r="J1064" s="33">
        <f t="shared" si="33"/>
        <v>4.8180614382476072</v>
      </c>
      <c r="K1064" s="11" t="e">
        <f>VLOOKUP(A1064, total_pet_services_county!$A$2:$E$1875,2,0)</f>
        <v>#N/A</v>
      </c>
      <c r="L1064" s="11" t="e">
        <f>VLOOKUP(A1064,  total_pet_services_county!$A$2:$E$1875, 3, 0)</f>
        <v>#N/A</v>
      </c>
      <c r="M1064" s="11" t="e">
        <f>VLOOKUP(A1064, total_pet_services_county!$A$2:$E$1875, 4, 0)</f>
        <v>#N/A</v>
      </c>
      <c r="N1064" s="11" t="e">
        <f>VLOOKUP(A1064, total_pet_services_county!$A$2:$E$1875, 5, 0)</f>
        <v>#N/A</v>
      </c>
    </row>
    <row r="1065" spans="1:14" x14ac:dyDescent="0.2">
      <c r="A1065" s="57" t="s">
        <v>4515</v>
      </c>
      <c r="B1065" s="57" t="s">
        <v>8436</v>
      </c>
      <c r="C1065" s="56" t="s">
        <v>3189</v>
      </c>
      <c r="D1065" s="56" t="str">
        <f>INDEX(pet_services_county!$A$2:$A$3603,MATCH(A1065,pet_services_county!$B$2:$B$3603,0))</f>
        <v>0500000US21209</v>
      </c>
      <c r="E1065" s="61">
        <v>57004</v>
      </c>
      <c r="F1065" s="47">
        <f>VLOOKUP(C1065, state_pop!$A$2:$B$52, 2, 0)</f>
        <v>4467673</v>
      </c>
      <c r="G1065" s="33">
        <f t="shared" si="32"/>
        <v>1.2759214920160898E-2</v>
      </c>
      <c r="H1065" s="33">
        <f>VLOOKUP(C1065, pet_household_state!$A$3:$D$53, 3, 0)</f>
        <v>64.099999999999994</v>
      </c>
      <c r="I1065" s="33">
        <f>VLOOKUP(C1065, pet_household_state!$A$3:$D$53, 4, 0)</f>
        <v>1201</v>
      </c>
      <c r="J1065" s="33">
        <f t="shared" si="33"/>
        <v>15.323817119113238</v>
      </c>
      <c r="K1065" s="11">
        <f>VLOOKUP(A1065, total_pet_services_county!$A$2:$E$1875,2,0)</f>
        <v>10</v>
      </c>
      <c r="L1065" s="11">
        <f>VLOOKUP(A1065,  total_pet_services_county!$A$2:$E$1875, 3, 0)</f>
        <v>3955</v>
      </c>
      <c r="M1065" s="11">
        <f>VLOOKUP(A1065, total_pet_services_county!$A$2:$E$1875, 4, 0)</f>
        <v>555</v>
      </c>
      <c r="N1065" s="11">
        <f>VLOOKUP(A1065, total_pet_services_county!$A$2:$E$1875, 5, 0)</f>
        <v>85</v>
      </c>
    </row>
    <row r="1066" spans="1:14" x14ac:dyDescent="0.2">
      <c r="A1066" s="57" t="s">
        <v>4517</v>
      </c>
      <c r="B1066" s="57" t="s">
        <v>8366</v>
      </c>
      <c r="C1066" s="56" t="s">
        <v>3189</v>
      </c>
      <c r="D1066" s="56" t="str">
        <f>INDEX(pet_services_county!$A$2:$A$3603,MATCH(A1066,pet_services_county!$B$2:$B$3603,0))</f>
        <v>0500000US21211</v>
      </c>
      <c r="E1066" s="61">
        <v>49024</v>
      </c>
      <c r="F1066" s="47">
        <f>VLOOKUP(C1066, state_pop!$A$2:$B$52, 2, 0)</f>
        <v>4467673</v>
      </c>
      <c r="G1066" s="33">
        <f t="shared" si="32"/>
        <v>1.0973050176232683E-2</v>
      </c>
      <c r="H1066" s="33">
        <f>VLOOKUP(C1066, pet_household_state!$A$3:$D$53, 3, 0)</f>
        <v>64.099999999999994</v>
      </c>
      <c r="I1066" s="33">
        <f>VLOOKUP(C1066, pet_household_state!$A$3:$D$53, 4, 0)</f>
        <v>1201</v>
      </c>
      <c r="J1066" s="33">
        <f t="shared" si="33"/>
        <v>13.178633261655452</v>
      </c>
      <c r="K1066" s="11">
        <f>VLOOKUP(A1066, total_pet_services_county!$A$2:$E$1875,2,0)</f>
        <v>22</v>
      </c>
      <c r="L1066" s="11">
        <f>VLOOKUP(A1066,  total_pet_services_county!$A$2:$E$1875, 3, 0)</f>
        <v>4439</v>
      </c>
      <c r="M1066" s="11">
        <f>VLOOKUP(A1066, total_pet_services_county!$A$2:$E$1875, 4, 0)</f>
        <v>1087</v>
      </c>
      <c r="N1066" s="11">
        <f>VLOOKUP(A1066, total_pet_services_county!$A$2:$E$1875, 5, 0)</f>
        <v>131</v>
      </c>
    </row>
    <row r="1067" spans="1:14" x14ac:dyDescent="0.2">
      <c r="A1067" s="57" t="s">
        <v>7496</v>
      </c>
      <c r="B1067" s="57" t="s">
        <v>9016</v>
      </c>
      <c r="C1067" s="56" t="s">
        <v>3189</v>
      </c>
      <c r="D1067" s="56" t="e">
        <f>INDEX(pet_services_county!$A$2:$A$3603,MATCH(A1067,pet_services_county!$B$2:$B$3603,0))</f>
        <v>#N/A</v>
      </c>
      <c r="E1067" s="61">
        <v>18572</v>
      </c>
      <c r="F1067" s="47">
        <f>VLOOKUP(C1067, state_pop!$A$2:$B$52, 2, 0)</f>
        <v>4467673</v>
      </c>
      <c r="G1067" s="33">
        <f t="shared" si="32"/>
        <v>4.1569738877487231E-3</v>
      </c>
      <c r="H1067" s="33">
        <f>VLOOKUP(C1067, pet_household_state!$A$3:$D$53, 3, 0)</f>
        <v>64.099999999999994</v>
      </c>
      <c r="I1067" s="33">
        <f>VLOOKUP(C1067, pet_household_state!$A$3:$D$53, 4, 0)</f>
        <v>1201</v>
      </c>
      <c r="J1067" s="33">
        <f t="shared" si="33"/>
        <v>4.9925256391862165</v>
      </c>
      <c r="K1067" s="11" t="e">
        <f>VLOOKUP(A1067, total_pet_services_county!$A$2:$E$1875,2,0)</f>
        <v>#N/A</v>
      </c>
      <c r="L1067" s="11" t="e">
        <f>VLOOKUP(A1067,  total_pet_services_county!$A$2:$E$1875, 3, 0)</f>
        <v>#N/A</v>
      </c>
      <c r="M1067" s="11" t="e">
        <f>VLOOKUP(A1067, total_pet_services_county!$A$2:$E$1875, 4, 0)</f>
        <v>#N/A</v>
      </c>
      <c r="N1067" s="11" t="e">
        <f>VLOOKUP(A1067, total_pet_services_county!$A$2:$E$1875, 5, 0)</f>
        <v>#N/A</v>
      </c>
    </row>
    <row r="1068" spans="1:14" x14ac:dyDescent="0.2">
      <c r="A1068" s="57" t="s">
        <v>4519</v>
      </c>
      <c r="B1068" s="57" t="s">
        <v>8841</v>
      </c>
      <c r="C1068" s="56" t="s">
        <v>3189</v>
      </c>
      <c r="D1068" s="56" t="str">
        <f>INDEX(pet_services_county!$A$2:$A$3603,MATCH(A1068,pet_services_county!$B$2:$B$3603,0))</f>
        <v>0500000US21215</v>
      </c>
      <c r="E1068" s="61">
        <v>19351</v>
      </c>
      <c r="F1068" s="47">
        <f>VLOOKUP(C1068, state_pop!$A$2:$B$52, 2, 0)</f>
        <v>4467673</v>
      </c>
      <c r="G1068" s="33">
        <f t="shared" si="32"/>
        <v>4.331337588941715E-3</v>
      </c>
      <c r="H1068" s="33">
        <f>VLOOKUP(C1068, pet_household_state!$A$3:$D$53, 3, 0)</f>
        <v>64.099999999999994</v>
      </c>
      <c r="I1068" s="33">
        <f>VLOOKUP(C1068, pet_household_state!$A$3:$D$53, 4, 0)</f>
        <v>1201</v>
      </c>
      <c r="J1068" s="33">
        <f t="shared" si="33"/>
        <v>5.2019364443190002</v>
      </c>
      <c r="K1068" s="11">
        <f>VLOOKUP(A1068, total_pet_services_county!$A$2:$E$1875,2,0)</f>
        <v>3</v>
      </c>
      <c r="L1068" s="11">
        <f>VLOOKUP(A1068,  total_pet_services_county!$A$2:$E$1875, 3, 0)</f>
        <v>106</v>
      </c>
      <c r="M1068" s="11">
        <f>VLOOKUP(A1068, total_pet_services_county!$A$2:$E$1875, 4, 0)</f>
        <v>24</v>
      </c>
      <c r="N1068" s="11">
        <f>VLOOKUP(A1068, total_pet_services_county!$A$2:$E$1875, 5, 0)</f>
        <v>5</v>
      </c>
    </row>
    <row r="1069" spans="1:14" x14ac:dyDescent="0.2">
      <c r="A1069" s="57" t="s">
        <v>4521</v>
      </c>
      <c r="B1069" s="57" t="s">
        <v>8614</v>
      </c>
      <c r="C1069" s="56" t="s">
        <v>3189</v>
      </c>
      <c r="D1069" s="56" t="str">
        <f>INDEX(pet_services_county!$A$2:$A$3603,MATCH(A1069,pet_services_county!$B$2:$B$3603,0))</f>
        <v>0500000US21217</v>
      </c>
      <c r="E1069" s="61">
        <v>25769</v>
      </c>
      <c r="F1069" s="47">
        <f>VLOOKUP(C1069, state_pop!$A$2:$B$52, 2, 0)</f>
        <v>4467673</v>
      </c>
      <c r="G1069" s="33">
        <f t="shared" si="32"/>
        <v>5.7678796098102969E-3</v>
      </c>
      <c r="H1069" s="33">
        <f>VLOOKUP(C1069, pet_household_state!$A$3:$D$53, 3, 0)</f>
        <v>64.099999999999994</v>
      </c>
      <c r="I1069" s="33">
        <f>VLOOKUP(C1069, pet_household_state!$A$3:$D$53, 4, 0)</f>
        <v>1201</v>
      </c>
      <c r="J1069" s="33">
        <f t="shared" si="33"/>
        <v>6.9272234113821662</v>
      </c>
      <c r="K1069" s="11">
        <f>VLOOKUP(A1069, total_pet_services_county!$A$2:$E$1875,2,0)</f>
        <v>8</v>
      </c>
      <c r="L1069" s="11">
        <f>VLOOKUP(A1069,  total_pet_services_county!$A$2:$E$1875, 3, 0)</f>
        <v>1118</v>
      </c>
      <c r="M1069" s="11">
        <f>VLOOKUP(A1069, total_pet_services_county!$A$2:$E$1875, 4, 0)</f>
        <v>189</v>
      </c>
      <c r="N1069" s="11">
        <f>VLOOKUP(A1069, total_pet_services_county!$A$2:$E$1875, 5, 0)</f>
        <v>29</v>
      </c>
    </row>
    <row r="1070" spans="1:14" x14ac:dyDescent="0.2">
      <c r="A1070" s="57" t="s">
        <v>4523</v>
      </c>
      <c r="B1070" s="57" t="s">
        <v>9017</v>
      </c>
      <c r="C1070" s="56" t="s">
        <v>3189</v>
      </c>
      <c r="D1070" s="56" t="str">
        <f>INDEX(pet_services_county!$A$2:$A$3603,MATCH(A1070,pet_services_county!$B$2:$B$3603,0))</f>
        <v>0500000US21219</v>
      </c>
      <c r="E1070" s="61">
        <v>12294</v>
      </c>
      <c r="F1070" s="47">
        <f>VLOOKUP(C1070, state_pop!$A$2:$B$52, 2, 0)</f>
        <v>4467673</v>
      </c>
      <c r="G1070" s="33">
        <f t="shared" si="32"/>
        <v>2.7517680904578291E-3</v>
      </c>
      <c r="H1070" s="33">
        <f>VLOOKUP(C1070, pet_household_state!$A$3:$D$53, 3, 0)</f>
        <v>64.099999999999994</v>
      </c>
      <c r="I1070" s="33">
        <f>VLOOKUP(C1070, pet_household_state!$A$3:$D$53, 4, 0)</f>
        <v>1201</v>
      </c>
      <c r="J1070" s="33">
        <f t="shared" si="33"/>
        <v>3.3048734766398526</v>
      </c>
      <c r="K1070" s="11">
        <f>VLOOKUP(A1070, total_pet_services_county!$A$2:$E$1875,2,0)</f>
        <v>3</v>
      </c>
      <c r="L1070" s="11">
        <f>VLOOKUP(A1070,  total_pet_services_county!$A$2:$E$1875, 3, 0)</f>
        <v>322</v>
      </c>
      <c r="M1070" s="11">
        <f>VLOOKUP(A1070, total_pet_services_county!$A$2:$E$1875, 4, 0)</f>
        <v>71</v>
      </c>
      <c r="N1070" s="11">
        <f>VLOOKUP(A1070, total_pet_services_county!$A$2:$E$1875, 5, 0)</f>
        <v>14</v>
      </c>
    </row>
    <row r="1071" spans="1:14" x14ac:dyDescent="0.2">
      <c r="A1071" s="57" t="s">
        <v>7497</v>
      </c>
      <c r="B1071" s="57" t="s">
        <v>9018</v>
      </c>
      <c r="C1071" s="56" t="s">
        <v>3189</v>
      </c>
      <c r="D1071" s="56" t="e">
        <f>INDEX(pet_services_county!$A$2:$A$3603,MATCH(A1071,pet_services_county!$B$2:$B$3603,0))</f>
        <v>#N/A</v>
      </c>
      <c r="E1071" s="61">
        <v>14651</v>
      </c>
      <c r="F1071" s="47">
        <f>VLOOKUP(C1071, state_pop!$A$2:$B$52, 2, 0)</f>
        <v>4467673</v>
      </c>
      <c r="G1071" s="33">
        <f t="shared" si="32"/>
        <v>3.2793357974050474E-3</v>
      </c>
      <c r="H1071" s="33">
        <f>VLOOKUP(C1071, pet_household_state!$A$3:$D$53, 3, 0)</f>
        <v>64.099999999999994</v>
      </c>
      <c r="I1071" s="33">
        <f>VLOOKUP(C1071, pet_household_state!$A$3:$D$53, 4, 0)</f>
        <v>1201</v>
      </c>
      <c r="J1071" s="33">
        <f t="shared" si="33"/>
        <v>3.9384822926834619</v>
      </c>
      <c r="K1071" s="11" t="e">
        <f>VLOOKUP(A1071, total_pet_services_county!$A$2:$E$1875,2,0)</f>
        <v>#N/A</v>
      </c>
      <c r="L1071" s="11" t="e">
        <f>VLOOKUP(A1071,  total_pet_services_county!$A$2:$E$1875, 3, 0)</f>
        <v>#N/A</v>
      </c>
      <c r="M1071" s="11" t="e">
        <f>VLOOKUP(A1071, total_pet_services_county!$A$2:$E$1875, 4, 0)</f>
        <v>#N/A</v>
      </c>
      <c r="N1071" s="11" t="e">
        <f>VLOOKUP(A1071, total_pet_services_county!$A$2:$E$1875, 5, 0)</f>
        <v>#N/A</v>
      </c>
    </row>
    <row r="1072" spans="1:14" x14ac:dyDescent="0.2">
      <c r="A1072" s="57" t="s">
        <v>7498</v>
      </c>
      <c r="B1072" s="57" t="s">
        <v>9019</v>
      </c>
      <c r="C1072" s="56" t="s">
        <v>3189</v>
      </c>
      <c r="D1072" s="56" t="e">
        <f>INDEX(pet_services_county!$A$2:$A$3603,MATCH(A1072,pet_services_county!$B$2:$B$3603,0))</f>
        <v>#N/A</v>
      </c>
      <c r="E1072" s="61">
        <v>8471</v>
      </c>
      <c r="F1072" s="47">
        <f>VLOOKUP(C1072, state_pop!$A$2:$B$52, 2, 0)</f>
        <v>4467673</v>
      </c>
      <c r="G1072" s="33">
        <f t="shared" si="32"/>
        <v>1.896065356618535E-3</v>
      </c>
      <c r="H1072" s="33">
        <f>VLOOKUP(C1072, pet_household_state!$A$3:$D$53, 3, 0)</f>
        <v>64.099999999999994</v>
      </c>
      <c r="I1072" s="33">
        <f>VLOOKUP(C1072, pet_household_state!$A$3:$D$53, 4, 0)</f>
        <v>1201</v>
      </c>
      <c r="J1072" s="33">
        <f t="shared" si="33"/>
        <v>2.2771744932988605</v>
      </c>
      <c r="K1072" s="11" t="e">
        <f>VLOOKUP(A1072, total_pet_services_county!$A$2:$E$1875,2,0)</f>
        <v>#N/A</v>
      </c>
      <c r="L1072" s="11" t="e">
        <f>VLOOKUP(A1072,  total_pet_services_county!$A$2:$E$1875, 3, 0)</f>
        <v>#N/A</v>
      </c>
      <c r="M1072" s="11" t="e">
        <f>VLOOKUP(A1072, total_pet_services_county!$A$2:$E$1875, 4, 0)</f>
        <v>#N/A</v>
      </c>
      <c r="N1072" s="11" t="e">
        <f>VLOOKUP(A1072, total_pet_services_county!$A$2:$E$1875, 5, 0)</f>
        <v>#N/A</v>
      </c>
    </row>
    <row r="1073" spans="1:14" x14ac:dyDescent="0.2">
      <c r="A1073" s="57" t="s">
        <v>7499</v>
      </c>
      <c r="B1073" s="57" t="s">
        <v>8442</v>
      </c>
      <c r="C1073" s="56" t="s">
        <v>3189</v>
      </c>
      <c r="D1073" s="56" t="e">
        <f>INDEX(pet_services_county!$A$2:$A$3603,MATCH(A1073,pet_services_county!$B$2:$B$3603,0))</f>
        <v>#N/A</v>
      </c>
      <c r="E1073" s="61">
        <v>14381</v>
      </c>
      <c r="F1073" s="47">
        <f>VLOOKUP(C1073, state_pop!$A$2:$B$52, 2, 0)</f>
        <v>4467673</v>
      </c>
      <c r="G1073" s="33">
        <f t="shared" si="32"/>
        <v>3.2189016519337918E-3</v>
      </c>
      <c r="H1073" s="33">
        <f>VLOOKUP(C1073, pet_household_state!$A$3:$D$53, 3, 0)</f>
        <v>64.099999999999994</v>
      </c>
      <c r="I1073" s="33">
        <f>VLOOKUP(C1073, pet_household_state!$A$3:$D$53, 4, 0)</f>
        <v>1201</v>
      </c>
      <c r="J1073" s="33">
        <f t="shared" si="33"/>
        <v>3.865900883972484</v>
      </c>
      <c r="K1073" s="11" t="e">
        <f>VLOOKUP(A1073, total_pet_services_county!$A$2:$E$1875,2,0)</f>
        <v>#N/A</v>
      </c>
      <c r="L1073" s="11" t="e">
        <f>VLOOKUP(A1073,  total_pet_services_county!$A$2:$E$1875, 3, 0)</f>
        <v>#N/A</v>
      </c>
      <c r="M1073" s="11" t="e">
        <f>VLOOKUP(A1073, total_pet_services_county!$A$2:$E$1875, 4, 0)</f>
        <v>#N/A</v>
      </c>
      <c r="N1073" s="11" t="e">
        <f>VLOOKUP(A1073, total_pet_services_county!$A$2:$E$1875, 5, 0)</f>
        <v>#N/A</v>
      </c>
    </row>
    <row r="1074" spans="1:14" x14ac:dyDescent="0.2">
      <c r="A1074" s="57" t="s">
        <v>4525</v>
      </c>
      <c r="B1074" s="57" t="s">
        <v>8718</v>
      </c>
      <c r="C1074" s="56" t="s">
        <v>3189</v>
      </c>
      <c r="D1074" s="56" t="str">
        <f>INDEX(pet_services_county!$A$2:$A$3603,MATCH(A1074,pet_services_county!$B$2:$B$3603,0))</f>
        <v>0500000US21227</v>
      </c>
      <c r="E1074" s="61">
        <v>132896</v>
      </c>
      <c r="F1074" s="47">
        <f>VLOOKUP(C1074, state_pop!$A$2:$B$52, 2, 0)</f>
        <v>4467673</v>
      </c>
      <c r="G1074" s="33">
        <f t="shared" si="32"/>
        <v>2.9746134061288728E-2</v>
      </c>
      <c r="H1074" s="33">
        <f>VLOOKUP(C1074, pet_household_state!$A$3:$D$53, 3, 0)</f>
        <v>64.099999999999994</v>
      </c>
      <c r="I1074" s="33">
        <f>VLOOKUP(C1074, pet_household_state!$A$3:$D$53, 4, 0)</f>
        <v>1201</v>
      </c>
      <c r="J1074" s="33">
        <f t="shared" si="33"/>
        <v>35.725107007607761</v>
      </c>
      <c r="K1074" s="11">
        <f>VLOOKUP(A1074, total_pet_services_county!$A$2:$E$1875,2,0)</f>
        <v>25</v>
      </c>
      <c r="L1074" s="11">
        <f>VLOOKUP(A1074,  total_pet_services_county!$A$2:$E$1875, 3, 0)</f>
        <v>6466</v>
      </c>
      <c r="M1074" s="11">
        <f>VLOOKUP(A1074, total_pet_services_county!$A$2:$E$1875, 4, 0)</f>
        <v>1539</v>
      </c>
      <c r="N1074" s="11">
        <f>VLOOKUP(A1074, total_pet_services_county!$A$2:$E$1875, 5, 0)</f>
        <v>239</v>
      </c>
    </row>
    <row r="1075" spans="1:14" x14ac:dyDescent="0.2">
      <c r="A1075" s="57" t="s">
        <v>7500</v>
      </c>
      <c r="B1075" s="57" t="s">
        <v>8372</v>
      </c>
      <c r="C1075" s="56" t="s">
        <v>3189</v>
      </c>
      <c r="D1075" s="56" t="e">
        <f>INDEX(pet_services_county!$A$2:$A$3603,MATCH(A1075,pet_services_county!$B$2:$B$3603,0))</f>
        <v>#N/A</v>
      </c>
      <c r="E1075" s="61">
        <v>12095</v>
      </c>
      <c r="F1075" s="47">
        <f>VLOOKUP(C1075, state_pop!$A$2:$B$52, 2, 0)</f>
        <v>4467673</v>
      </c>
      <c r="G1075" s="33">
        <f t="shared" si="32"/>
        <v>2.7072258869438297E-3</v>
      </c>
      <c r="H1075" s="33">
        <f>VLOOKUP(C1075, pet_household_state!$A$3:$D$53, 3, 0)</f>
        <v>64.099999999999994</v>
      </c>
      <c r="I1075" s="33">
        <f>VLOOKUP(C1075, pet_household_state!$A$3:$D$53, 4, 0)</f>
        <v>1201</v>
      </c>
      <c r="J1075" s="33">
        <f t="shared" si="33"/>
        <v>3.2513782902195394</v>
      </c>
      <c r="K1075" s="11" t="e">
        <f>VLOOKUP(A1075, total_pet_services_county!$A$2:$E$1875,2,0)</f>
        <v>#N/A</v>
      </c>
      <c r="L1075" s="11" t="e">
        <f>VLOOKUP(A1075,  total_pet_services_county!$A$2:$E$1875, 3, 0)</f>
        <v>#N/A</v>
      </c>
      <c r="M1075" s="11" t="e">
        <f>VLOOKUP(A1075, total_pet_services_county!$A$2:$E$1875, 4, 0)</f>
        <v>#N/A</v>
      </c>
      <c r="N1075" s="11" t="e">
        <f>VLOOKUP(A1075, total_pet_services_county!$A$2:$E$1875, 5, 0)</f>
        <v>#N/A</v>
      </c>
    </row>
    <row r="1076" spans="1:14" x14ac:dyDescent="0.2">
      <c r="A1076" s="57" t="s">
        <v>7501</v>
      </c>
      <c r="B1076" s="57" t="s">
        <v>8719</v>
      </c>
      <c r="C1076" s="56" t="s">
        <v>3189</v>
      </c>
      <c r="D1076" s="56" t="e">
        <f>INDEX(pet_services_county!$A$2:$A$3603,MATCH(A1076,pet_services_county!$B$2:$B$3603,0))</f>
        <v>#N/A</v>
      </c>
      <c r="E1076" s="61">
        <v>20333</v>
      </c>
      <c r="F1076" s="47">
        <f>VLOOKUP(C1076, state_pop!$A$2:$B$52, 2, 0)</f>
        <v>4467673</v>
      </c>
      <c r="G1076" s="33">
        <f t="shared" si="32"/>
        <v>4.5511388143223549E-3</v>
      </c>
      <c r="H1076" s="33">
        <f>VLOOKUP(C1076, pet_household_state!$A$3:$D$53, 3, 0)</f>
        <v>64.099999999999994</v>
      </c>
      <c r="I1076" s="33">
        <f>VLOOKUP(C1076, pet_household_state!$A$3:$D$53, 4, 0)</f>
        <v>1201</v>
      </c>
      <c r="J1076" s="33">
        <f t="shared" si="33"/>
        <v>5.4659177160011483</v>
      </c>
      <c r="K1076" s="11" t="e">
        <f>VLOOKUP(A1076, total_pet_services_county!$A$2:$E$1875,2,0)</f>
        <v>#N/A</v>
      </c>
      <c r="L1076" s="11" t="e">
        <f>VLOOKUP(A1076,  total_pet_services_county!$A$2:$E$1875, 3, 0)</f>
        <v>#N/A</v>
      </c>
      <c r="M1076" s="11" t="e">
        <f>VLOOKUP(A1076, total_pet_services_county!$A$2:$E$1875, 4, 0)</f>
        <v>#N/A</v>
      </c>
      <c r="N1076" s="11" t="e">
        <f>VLOOKUP(A1076, total_pet_services_county!$A$2:$E$1875, 5, 0)</f>
        <v>#N/A</v>
      </c>
    </row>
    <row r="1077" spans="1:14" x14ac:dyDescent="0.2">
      <c r="A1077" s="57" t="s">
        <v>7502</v>
      </c>
      <c r="B1077" s="57" t="s">
        <v>8720</v>
      </c>
      <c r="C1077" s="56" t="s">
        <v>3189</v>
      </c>
      <c r="D1077" s="56" t="e">
        <f>INDEX(pet_services_county!$A$2:$A$3603,MATCH(A1077,pet_services_county!$B$2:$B$3603,0))</f>
        <v>#N/A</v>
      </c>
      <c r="E1077" s="61">
        <v>12942</v>
      </c>
      <c r="F1077" s="47">
        <f>VLOOKUP(C1077, state_pop!$A$2:$B$52, 2, 0)</f>
        <v>4467673</v>
      </c>
      <c r="G1077" s="33">
        <f t="shared" si="32"/>
        <v>2.8968100395888419E-3</v>
      </c>
      <c r="H1077" s="33">
        <f>VLOOKUP(C1077, pet_household_state!$A$3:$D$53, 3, 0)</f>
        <v>64.099999999999994</v>
      </c>
      <c r="I1077" s="33">
        <f>VLOOKUP(C1077, pet_household_state!$A$3:$D$53, 4, 0)</f>
        <v>1201</v>
      </c>
      <c r="J1077" s="33">
        <f t="shared" si="33"/>
        <v>3.4790688575461992</v>
      </c>
      <c r="K1077" s="11" t="e">
        <f>VLOOKUP(A1077, total_pet_services_county!$A$2:$E$1875,2,0)</f>
        <v>#N/A</v>
      </c>
      <c r="L1077" s="11" t="e">
        <f>VLOOKUP(A1077,  total_pet_services_county!$A$2:$E$1875, 3, 0)</f>
        <v>#N/A</v>
      </c>
      <c r="M1077" s="11" t="e">
        <f>VLOOKUP(A1077, total_pet_services_county!$A$2:$E$1875, 4, 0)</f>
        <v>#N/A</v>
      </c>
      <c r="N1077" s="11" t="e">
        <f>VLOOKUP(A1077, total_pet_services_county!$A$2:$E$1875, 5, 0)</f>
        <v>#N/A</v>
      </c>
    </row>
    <row r="1078" spans="1:14" x14ac:dyDescent="0.2">
      <c r="A1078" s="57" t="s">
        <v>7503</v>
      </c>
      <c r="B1078" s="57" t="s">
        <v>8853</v>
      </c>
      <c r="C1078" s="56" t="s">
        <v>3189</v>
      </c>
      <c r="D1078" s="56" t="e">
        <f>INDEX(pet_services_county!$A$2:$A$3603,MATCH(A1078,pet_services_county!$B$2:$B$3603,0))</f>
        <v>#N/A</v>
      </c>
      <c r="E1078" s="61">
        <v>36264</v>
      </c>
      <c r="F1078" s="47">
        <f>VLOOKUP(C1078, state_pop!$A$2:$B$52, 2, 0)</f>
        <v>4467673</v>
      </c>
      <c r="G1078" s="33">
        <f t="shared" si="32"/>
        <v>8.1169772272948349E-3</v>
      </c>
      <c r="H1078" s="33">
        <f>VLOOKUP(C1078, pet_household_state!$A$3:$D$53, 3, 0)</f>
        <v>64.099999999999994</v>
      </c>
      <c r="I1078" s="33">
        <f>VLOOKUP(C1078, pet_household_state!$A$3:$D$53, 4, 0)</f>
        <v>1201</v>
      </c>
      <c r="J1078" s="33">
        <f t="shared" si="33"/>
        <v>9.7484896499810976</v>
      </c>
      <c r="K1078" s="11" t="e">
        <f>VLOOKUP(A1078, total_pet_services_county!$A$2:$E$1875,2,0)</f>
        <v>#N/A</v>
      </c>
      <c r="L1078" s="11" t="e">
        <f>VLOOKUP(A1078,  total_pet_services_county!$A$2:$E$1875, 3, 0)</f>
        <v>#N/A</v>
      </c>
      <c r="M1078" s="11" t="e">
        <f>VLOOKUP(A1078, total_pet_services_county!$A$2:$E$1875, 4, 0)</f>
        <v>#N/A</v>
      </c>
      <c r="N1078" s="11" t="e">
        <f>VLOOKUP(A1078, total_pet_services_county!$A$2:$E$1875, 5, 0)</f>
        <v>#N/A</v>
      </c>
    </row>
    <row r="1079" spans="1:14" x14ac:dyDescent="0.2">
      <c r="A1079" s="57" t="s">
        <v>7504</v>
      </c>
      <c r="B1079" s="57" t="s">
        <v>9020</v>
      </c>
      <c r="C1079" s="56" t="s">
        <v>3189</v>
      </c>
      <c r="D1079" s="56" t="e">
        <f>INDEX(pet_services_county!$A$2:$A$3603,MATCH(A1079,pet_services_county!$B$2:$B$3603,0))</f>
        <v>#N/A</v>
      </c>
      <c r="E1079" s="61">
        <v>7157</v>
      </c>
      <c r="F1079" s="47">
        <f>VLOOKUP(C1079, state_pop!$A$2:$B$52, 2, 0)</f>
        <v>4467673</v>
      </c>
      <c r="G1079" s="33">
        <f t="shared" si="32"/>
        <v>1.6019525153250921E-3</v>
      </c>
      <c r="H1079" s="33">
        <f>VLOOKUP(C1079, pet_household_state!$A$3:$D$53, 3, 0)</f>
        <v>64.099999999999994</v>
      </c>
      <c r="I1079" s="33">
        <f>VLOOKUP(C1079, pet_household_state!$A$3:$D$53, 4, 0)</f>
        <v>1201</v>
      </c>
      <c r="J1079" s="33">
        <f t="shared" si="33"/>
        <v>1.9239449709054355</v>
      </c>
      <c r="K1079" s="11" t="e">
        <f>VLOOKUP(A1079, total_pet_services_county!$A$2:$E$1875,2,0)</f>
        <v>#N/A</v>
      </c>
      <c r="L1079" s="11" t="e">
        <f>VLOOKUP(A1079,  total_pet_services_county!$A$2:$E$1875, 3, 0)</f>
        <v>#N/A</v>
      </c>
      <c r="M1079" s="11" t="e">
        <f>VLOOKUP(A1079, total_pet_services_county!$A$2:$E$1875, 4, 0)</f>
        <v>#N/A</v>
      </c>
      <c r="N1079" s="11" t="e">
        <f>VLOOKUP(A1079, total_pet_services_county!$A$2:$E$1875, 5, 0)</f>
        <v>#N/A</v>
      </c>
    </row>
    <row r="1080" spans="1:14" x14ac:dyDescent="0.2">
      <c r="A1080" s="57" t="s">
        <v>4527</v>
      </c>
      <c r="B1080" s="57" t="s">
        <v>8812</v>
      </c>
      <c r="C1080" s="56" t="s">
        <v>3189</v>
      </c>
      <c r="D1080" s="56" t="str">
        <f>INDEX(pet_services_county!$A$2:$A$3603,MATCH(A1080,pet_services_county!$B$2:$B$3603,0))</f>
        <v>0500000US21239</v>
      </c>
      <c r="E1080" s="61">
        <v>26734</v>
      </c>
      <c r="F1080" s="47">
        <f>VLOOKUP(C1080, state_pop!$A$2:$B$52, 2, 0)</f>
        <v>4467673</v>
      </c>
      <c r="G1080" s="33">
        <f t="shared" si="32"/>
        <v>5.9838757223279323E-3</v>
      </c>
      <c r="H1080" s="33">
        <f>VLOOKUP(C1080, pet_household_state!$A$3:$D$53, 3, 0)</f>
        <v>64.099999999999994</v>
      </c>
      <c r="I1080" s="33">
        <f>VLOOKUP(C1080, pet_household_state!$A$3:$D$53, 4, 0)</f>
        <v>1201</v>
      </c>
      <c r="J1080" s="33">
        <f t="shared" si="33"/>
        <v>7.1866347425158468</v>
      </c>
      <c r="K1080" s="11">
        <f>VLOOKUP(A1080, total_pet_services_county!$A$2:$E$1875,2,0)</f>
        <v>21</v>
      </c>
      <c r="L1080" s="11">
        <f>VLOOKUP(A1080,  total_pet_services_county!$A$2:$E$1875, 3, 0)</f>
        <v>5234</v>
      </c>
      <c r="M1080" s="11">
        <f>VLOOKUP(A1080, total_pet_services_county!$A$2:$E$1875, 4, 0)</f>
        <v>1162</v>
      </c>
      <c r="N1080" s="11">
        <f>VLOOKUP(A1080, total_pet_services_county!$A$2:$E$1875, 5, 0)</f>
        <v>136</v>
      </c>
    </row>
    <row r="1081" spans="1:14" x14ac:dyDescent="0.2">
      <c r="A1081" s="57" t="s">
        <v>4529</v>
      </c>
      <c r="B1081" s="57" t="s">
        <v>9021</v>
      </c>
      <c r="C1081" s="56" t="s">
        <v>3191</v>
      </c>
      <c r="D1081" s="56" t="str">
        <f>INDEX(pet_services_county!$A$2:$A$3603,MATCH(A1081,pet_services_county!$B$2:$B$3603,0))</f>
        <v>0500000US22001</v>
      </c>
      <c r="E1081" s="61">
        <v>62045</v>
      </c>
      <c r="F1081" s="47">
        <f>VLOOKUP(C1081, state_pop!$A$2:$B$52, 2, 0)</f>
        <v>4648794</v>
      </c>
      <c r="G1081" s="33">
        <f t="shared" si="32"/>
        <v>1.3346472224839388E-2</v>
      </c>
      <c r="H1081" s="33">
        <f>VLOOKUP(C1081, pet_household_state!$A$3:$D$53, 3, 0)</f>
        <v>54.4</v>
      </c>
      <c r="I1081" s="33">
        <f>VLOOKUP(C1081, pet_household_state!$A$3:$D$53, 4, 0)</f>
        <v>1005</v>
      </c>
      <c r="J1081" s="33">
        <f t="shared" si="33"/>
        <v>13.413204585963586</v>
      </c>
      <c r="K1081" s="11">
        <f>VLOOKUP(A1081, total_pet_services_county!$A$2:$E$1875,2,0)</f>
        <v>6</v>
      </c>
      <c r="L1081" s="11">
        <f>VLOOKUP(A1081,  total_pet_services_county!$A$2:$E$1875, 3, 0)</f>
        <v>1395</v>
      </c>
      <c r="M1081" s="11">
        <f>VLOOKUP(A1081, total_pet_services_county!$A$2:$E$1875, 4, 0)</f>
        <v>357</v>
      </c>
      <c r="N1081" s="11">
        <f>VLOOKUP(A1081, total_pet_services_county!$A$2:$E$1875, 5, 0)</f>
        <v>41</v>
      </c>
    </row>
    <row r="1082" spans="1:14" x14ac:dyDescent="0.2">
      <c r="A1082" s="57" t="s">
        <v>7505</v>
      </c>
      <c r="B1082" s="57" t="s">
        <v>9022</v>
      </c>
      <c r="C1082" s="56" t="s">
        <v>3191</v>
      </c>
      <c r="D1082" s="56" t="e">
        <f>INDEX(pet_services_county!$A$2:$A$3603,MATCH(A1082,pet_services_county!$B$2:$B$3603,0))</f>
        <v>#N/A</v>
      </c>
      <c r="E1082" s="61">
        <v>25627</v>
      </c>
      <c r="F1082" s="47">
        <f>VLOOKUP(C1082, state_pop!$A$2:$B$52, 2, 0)</f>
        <v>4648794</v>
      </c>
      <c r="G1082" s="33">
        <f t="shared" si="32"/>
        <v>5.5126125184295112E-3</v>
      </c>
      <c r="H1082" s="33">
        <f>VLOOKUP(C1082, pet_household_state!$A$3:$D$53, 3, 0)</f>
        <v>54.4</v>
      </c>
      <c r="I1082" s="33">
        <f>VLOOKUP(C1082, pet_household_state!$A$3:$D$53, 4, 0)</f>
        <v>1005</v>
      </c>
      <c r="J1082" s="33">
        <f t="shared" si="33"/>
        <v>5.5401755810216589</v>
      </c>
      <c r="K1082" s="11" t="e">
        <f>VLOOKUP(A1082, total_pet_services_county!$A$2:$E$1875,2,0)</f>
        <v>#N/A</v>
      </c>
      <c r="L1082" s="11" t="e">
        <f>VLOOKUP(A1082,  total_pet_services_county!$A$2:$E$1875, 3, 0)</f>
        <v>#N/A</v>
      </c>
      <c r="M1082" s="11" t="e">
        <f>VLOOKUP(A1082, total_pet_services_county!$A$2:$E$1875, 4, 0)</f>
        <v>#N/A</v>
      </c>
      <c r="N1082" s="11" t="e">
        <f>VLOOKUP(A1082, total_pet_services_county!$A$2:$E$1875, 5, 0)</f>
        <v>#N/A</v>
      </c>
    </row>
    <row r="1083" spans="1:14" x14ac:dyDescent="0.2">
      <c r="A1083" s="57" t="s">
        <v>4531</v>
      </c>
      <c r="B1083" s="57" t="s">
        <v>9023</v>
      </c>
      <c r="C1083" s="56" t="s">
        <v>3191</v>
      </c>
      <c r="D1083" s="56" t="str">
        <f>INDEX(pet_services_county!$A$2:$A$3603,MATCH(A1083,pet_services_county!$B$2:$B$3603,0))</f>
        <v>0500000US22005</v>
      </c>
      <c r="E1083" s="61">
        <v>126604</v>
      </c>
      <c r="F1083" s="47">
        <f>VLOOKUP(C1083, state_pop!$A$2:$B$52, 2, 0)</f>
        <v>4648794</v>
      </c>
      <c r="G1083" s="33">
        <f t="shared" si="32"/>
        <v>2.7233729866283599E-2</v>
      </c>
      <c r="H1083" s="33">
        <f>VLOOKUP(C1083, pet_household_state!$A$3:$D$53, 3, 0)</f>
        <v>54.4</v>
      </c>
      <c r="I1083" s="33">
        <f>VLOOKUP(C1083, pet_household_state!$A$3:$D$53, 4, 0)</f>
        <v>1005</v>
      </c>
      <c r="J1083" s="33">
        <f t="shared" si="33"/>
        <v>27.369898515615017</v>
      </c>
      <c r="K1083" s="11">
        <f>VLOOKUP(A1083, total_pet_services_county!$A$2:$E$1875,2,0)</f>
        <v>23</v>
      </c>
      <c r="L1083" s="11">
        <f>VLOOKUP(A1083,  total_pet_services_county!$A$2:$E$1875, 3, 0)</f>
        <v>5864</v>
      </c>
      <c r="M1083" s="11">
        <f>VLOOKUP(A1083, total_pet_services_county!$A$2:$E$1875, 4, 0)</f>
        <v>1423</v>
      </c>
      <c r="N1083" s="11">
        <f>VLOOKUP(A1083, total_pet_services_county!$A$2:$E$1875, 5, 0)</f>
        <v>225</v>
      </c>
    </row>
    <row r="1084" spans="1:14" x14ac:dyDescent="0.2">
      <c r="A1084" s="57" t="s">
        <v>7506</v>
      </c>
      <c r="B1084" s="57" t="s">
        <v>9024</v>
      </c>
      <c r="C1084" s="56" t="s">
        <v>3191</v>
      </c>
      <c r="D1084" s="56" t="e">
        <f>INDEX(pet_services_county!$A$2:$A$3603,MATCH(A1084,pet_services_county!$B$2:$B$3603,0))</f>
        <v>#N/A</v>
      </c>
      <c r="E1084" s="61">
        <v>21891</v>
      </c>
      <c r="F1084" s="47">
        <f>VLOOKUP(C1084, state_pop!$A$2:$B$52, 2, 0)</f>
        <v>4648794</v>
      </c>
      <c r="G1084" s="33">
        <f t="shared" si="32"/>
        <v>4.7089632278823285E-3</v>
      </c>
      <c r="H1084" s="33">
        <f>VLOOKUP(C1084, pet_household_state!$A$3:$D$53, 3, 0)</f>
        <v>54.4</v>
      </c>
      <c r="I1084" s="33">
        <f>VLOOKUP(C1084, pet_household_state!$A$3:$D$53, 4, 0)</f>
        <v>1005</v>
      </c>
      <c r="J1084" s="33">
        <f t="shared" si="33"/>
        <v>4.7325080440217402</v>
      </c>
      <c r="K1084" s="11" t="e">
        <f>VLOOKUP(A1084, total_pet_services_county!$A$2:$E$1875,2,0)</f>
        <v>#N/A</v>
      </c>
      <c r="L1084" s="11" t="e">
        <f>VLOOKUP(A1084,  total_pet_services_county!$A$2:$E$1875, 3, 0)</f>
        <v>#N/A</v>
      </c>
      <c r="M1084" s="11" t="e">
        <f>VLOOKUP(A1084, total_pet_services_county!$A$2:$E$1875, 4, 0)</f>
        <v>#N/A</v>
      </c>
      <c r="N1084" s="11" t="e">
        <f>VLOOKUP(A1084, total_pet_services_county!$A$2:$E$1875, 5, 0)</f>
        <v>#N/A</v>
      </c>
    </row>
    <row r="1085" spans="1:14" x14ac:dyDescent="0.2">
      <c r="A1085" s="57" t="s">
        <v>4533</v>
      </c>
      <c r="B1085" s="57" t="s">
        <v>9025</v>
      </c>
      <c r="C1085" s="56" t="s">
        <v>3191</v>
      </c>
      <c r="D1085" s="56" t="str">
        <f>INDEX(pet_services_county!$A$2:$A$3603,MATCH(A1085,pet_services_county!$B$2:$B$3603,0))</f>
        <v>0500000US22009</v>
      </c>
      <c r="E1085" s="61">
        <v>40144</v>
      </c>
      <c r="F1085" s="47">
        <f>VLOOKUP(C1085, state_pop!$A$2:$B$52, 2, 0)</f>
        <v>4648794</v>
      </c>
      <c r="G1085" s="33">
        <f t="shared" si="32"/>
        <v>8.6353579014256162E-3</v>
      </c>
      <c r="H1085" s="33">
        <f>VLOOKUP(C1085, pet_household_state!$A$3:$D$53, 3, 0)</f>
        <v>54.4</v>
      </c>
      <c r="I1085" s="33">
        <f>VLOOKUP(C1085, pet_household_state!$A$3:$D$53, 4, 0)</f>
        <v>1005</v>
      </c>
      <c r="J1085" s="33">
        <f t="shared" si="33"/>
        <v>8.6785346909327448</v>
      </c>
      <c r="K1085" s="11">
        <f>VLOOKUP(A1085, total_pet_services_county!$A$2:$E$1875,2,0)</f>
        <v>3</v>
      </c>
      <c r="L1085" s="11">
        <f>VLOOKUP(A1085,  total_pet_services_county!$A$2:$E$1875, 3, 0)</f>
        <v>732</v>
      </c>
      <c r="M1085" s="11">
        <f>VLOOKUP(A1085, total_pet_services_county!$A$2:$E$1875, 4, 0)</f>
        <v>166</v>
      </c>
      <c r="N1085" s="11">
        <f>VLOOKUP(A1085, total_pet_services_county!$A$2:$E$1875, 5, 0)</f>
        <v>26</v>
      </c>
    </row>
    <row r="1086" spans="1:14" x14ac:dyDescent="0.2">
      <c r="A1086" s="57" t="s">
        <v>4535</v>
      </c>
      <c r="B1086" s="57" t="s">
        <v>9026</v>
      </c>
      <c r="C1086" s="56" t="s">
        <v>3191</v>
      </c>
      <c r="D1086" s="56" t="str">
        <f>INDEX(pet_services_county!$A$2:$A$3603,MATCH(A1086,pet_services_county!$B$2:$B$3603,0))</f>
        <v>0500000US22011</v>
      </c>
      <c r="E1086" s="61">
        <v>37497</v>
      </c>
      <c r="F1086" s="47">
        <f>VLOOKUP(C1086, state_pop!$A$2:$B$52, 2, 0)</f>
        <v>4648794</v>
      </c>
      <c r="G1086" s="33">
        <f t="shared" si="32"/>
        <v>8.0659629142526001E-3</v>
      </c>
      <c r="H1086" s="33">
        <f>VLOOKUP(C1086, pet_household_state!$A$3:$D$53, 3, 0)</f>
        <v>54.4</v>
      </c>
      <c r="I1086" s="33">
        <f>VLOOKUP(C1086, pet_household_state!$A$3:$D$53, 4, 0)</f>
        <v>1005</v>
      </c>
      <c r="J1086" s="33">
        <f t="shared" si="33"/>
        <v>8.1062927288238633</v>
      </c>
      <c r="K1086" s="11">
        <f>VLOOKUP(A1086, total_pet_services_county!$A$2:$E$1875,2,0)</f>
        <v>4</v>
      </c>
      <c r="L1086" s="11">
        <f>VLOOKUP(A1086,  total_pet_services_county!$A$2:$E$1875, 3, 0)</f>
        <v>804</v>
      </c>
      <c r="M1086" s="11">
        <f>VLOOKUP(A1086, total_pet_services_county!$A$2:$E$1875, 4, 0)</f>
        <v>185</v>
      </c>
      <c r="N1086" s="11">
        <f>VLOOKUP(A1086, total_pet_services_county!$A$2:$E$1875, 5, 0)</f>
        <v>30</v>
      </c>
    </row>
    <row r="1087" spans="1:14" x14ac:dyDescent="0.2">
      <c r="A1087" s="57" t="s">
        <v>7507</v>
      </c>
      <c r="B1087" s="57" t="s">
        <v>9027</v>
      </c>
      <c r="C1087" s="56" t="s">
        <v>3191</v>
      </c>
      <c r="D1087" s="56" t="e">
        <f>INDEX(pet_services_county!$A$2:$A$3603,MATCH(A1087,pet_services_county!$B$2:$B$3603,0))</f>
        <v>#N/A</v>
      </c>
      <c r="E1087" s="61">
        <v>13241</v>
      </c>
      <c r="F1087" s="47">
        <f>VLOOKUP(C1087, state_pop!$A$2:$B$52, 2, 0)</f>
        <v>4648794</v>
      </c>
      <c r="G1087" s="33">
        <f t="shared" si="32"/>
        <v>2.8482655931839525E-3</v>
      </c>
      <c r="H1087" s="33">
        <f>VLOOKUP(C1087, pet_household_state!$A$3:$D$53, 3, 0)</f>
        <v>54.4</v>
      </c>
      <c r="I1087" s="33">
        <f>VLOOKUP(C1087, pet_household_state!$A$3:$D$53, 4, 0)</f>
        <v>1005</v>
      </c>
      <c r="J1087" s="33">
        <f t="shared" si="33"/>
        <v>2.8625069211498722</v>
      </c>
      <c r="K1087" s="11" t="e">
        <f>VLOOKUP(A1087, total_pet_services_county!$A$2:$E$1875,2,0)</f>
        <v>#N/A</v>
      </c>
      <c r="L1087" s="11" t="e">
        <f>VLOOKUP(A1087,  total_pet_services_county!$A$2:$E$1875, 3, 0)</f>
        <v>#N/A</v>
      </c>
      <c r="M1087" s="11" t="e">
        <f>VLOOKUP(A1087, total_pet_services_county!$A$2:$E$1875, 4, 0)</f>
        <v>#N/A</v>
      </c>
      <c r="N1087" s="11" t="e">
        <f>VLOOKUP(A1087, total_pet_services_county!$A$2:$E$1875, 5, 0)</f>
        <v>#N/A</v>
      </c>
    </row>
    <row r="1088" spans="1:14" x14ac:dyDescent="0.2">
      <c r="A1088" s="57" t="s">
        <v>4537</v>
      </c>
      <c r="B1088" s="57" t="s">
        <v>9028</v>
      </c>
      <c r="C1088" s="56" t="s">
        <v>3191</v>
      </c>
      <c r="D1088" s="56" t="str">
        <f>INDEX(pet_services_county!$A$2:$A$3603,MATCH(A1088,pet_services_county!$B$2:$B$3603,0))</f>
        <v>0500000US22015</v>
      </c>
      <c r="E1088" s="61">
        <v>127039</v>
      </c>
      <c r="F1088" s="47">
        <f>VLOOKUP(C1088, state_pop!$A$2:$B$52, 2, 0)</f>
        <v>4648794</v>
      </c>
      <c r="G1088" s="33">
        <f t="shared" si="32"/>
        <v>2.7327302521901378E-2</v>
      </c>
      <c r="H1088" s="33">
        <f>VLOOKUP(C1088, pet_household_state!$A$3:$D$53, 3, 0)</f>
        <v>54.4</v>
      </c>
      <c r="I1088" s="33">
        <f>VLOOKUP(C1088, pet_household_state!$A$3:$D$53, 4, 0)</f>
        <v>1005</v>
      </c>
      <c r="J1088" s="33">
        <f t="shared" si="33"/>
        <v>27.463939034510883</v>
      </c>
      <c r="K1088" s="11">
        <f>VLOOKUP(A1088, total_pet_services_county!$A$2:$E$1875,2,0)</f>
        <v>31</v>
      </c>
      <c r="L1088" s="11">
        <f>VLOOKUP(A1088,  total_pet_services_county!$A$2:$E$1875, 3, 0)</f>
        <v>9341</v>
      </c>
      <c r="M1088" s="11">
        <f>VLOOKUP(A1088, total_pet_services_county!$A$2:$E$1875, 4, 0)</f>
        <v>2253</v>
      </c>
      <c r="N1088" s="11">
        <f>VLOOKUP(A1088, total_pet_services_county!$A$2:$E$1875, 5, 0)</f>
        <v>224</v>
      </c>
    </row>
    <row r="1089" spans="1:14" x14ac:dyDescent="0.2">
      <c r="A1089" s="57" t="s">
        <v>4539</v>
      </c>
      <c r="B1089" s="57" t="s">
        <v>9029</v>
      </c>
      <c r="C1089" s="56" t="s">
        <v>3191</v>
      </c>
      <c r="D1089" s="56" t="str">
        <f>INDEX(pet_services_county!$A$2:$A$3603,MATCH(A1089,pet_services_county!$B$2:$B$3603,0))</f>
        <v>0500000US22017</v>
      </c>
      <c r="E1089" s="61">
        <v>240204</v>
      </c>
      <c r="F1089" s="47">
        <f>VLOOKUP(C1089, state_pop!$A$2:$B$52, 2, 0)</f>
        <v>4648794</v>
      </c>
      <c r="G1089" s="33">
        <f t="shared" si="32"/>
        <v>5.1670175103478454E-2</v>
      </c>
      <c r="H1089" s="33">
        <f>VLOOKUP(C1089, pet_household_state!$A$3:$D$53, 3, 0)</f>
        <v>54.4</v>
      </c>
      <c r="I1089" s="33">
        <f>VLOOKUP(C1089, pet_household_state!$A$3:$D$53, 4, 0)</f>
        <v>1005</v>
      </c>
      <c r="J1089" s="33">
        <f t="shared" si="33"/>
        <v>51.928525978995843</v>
      </c>
      <c r="K1089" s="11">
        <f>VLOOKUP(A1089, total_pet_services_county!$A$2:$E$1875,2,0)</f>
        <v>36</v>
      </c>
      <c r="L1089" s="11">
        <f>VLOOKUP(A1089,  total_pet_services_county!$A$2:$E$1875, 3, 0)</f>
        <v>11826</v>
      </c>
      <c r="M1089" s="11">
        <f>VLOOKUP(A1089, total_pet_services_county!$A$2:$E$1875, 4, 0)</f>
        <v>2865</v>
      </c>
      <c r="N1089" s="11">
        <f>VLOOKUP(A1089, total_pet_services_county!$A$2:$E$1875, 5, 0)</f>
        <v>421</v>
      </c>
    </row>
    <row r="1090" spans="1:14" x14ac:dyDescent="0.2">
      <c r="A1090" s="57" t="s">
        <v>4541</v>
      </c>
      <c r="B1090" s="57" t="s">
        <v>9030</v>
      </c>
      <c r="C1090" s="56" t="s">
        <v>3191</v>
      </c>
      <c r="D1090" s="56" t="str">
        <f>INDEX(pet_services_county!$A$2:$A$3603,MATCH(A1090,pet_services_county!$B$2:$B$3603,0))</f>
        <v>0500000US22019</v>
      </c>
      <c r="E1090" s="61">
        <v>203436</v>
      </c>
      <c r="F1090" s="47">
        <f>VLOOKUP(C1090, state_pop!$A$2:$B$52, 2, 0)</f>
        <v>4648794</v>
      </c>
      <c r="G1090" s="33">
        <f t="shared" si="32"/>
        <v>4.3761027053468057E-2</v>
      </c>
      <c r="H1090" s="33">
        <f>VLOOKUP(C1090, pet_household_state!$A$3:$D$53, 3, 0)</f>
        <v>54.4</v>
      </c>
      <c r="I1090" s="33">
        <f>VLOOKUP(C1090, pet_household_state!$A$3:$D$53, 4, 0)</f>
        <v>1005</v>
      </c>
      <c r="J1090" s="33">
        <f t="shared" si="33"/>
        <v>43.979832188735401</v>
      </c>
      <c r="K1090" s="11">
        <f>VLOOKUP(A1090, total_pet_services_county!$A$2:$E$1875,2,0)</f>
        <v>34</v>
      </c>
      <c r="L1090" s="11">
        <f>VLOOKUP(A1090,  total_pet_services_county!$A$2:$E$1875, 3, 0)</f>
        <v>11789</v>
      </c>
      <c r="M1090" s="11">
        <f>VLOOKUP(A1090, total_pet_services_county!$A$2:$E$1875, 4, 0)</f>
        <v>2757</v>
      </c>
      <c r="N1090" s="11">
        <f>VLOOKUP(A1090, total_pet_services_county!$A$2:$E$1875, 5, 0)</f>
        <v>404</v>
      </c>
    </row>
    <row r="1091" spans="1:14" x14ac:dyDescent="0.2">
      <c r="A1091" s="57" t="s">
        <v>7508</v>
      </c>
      <c r="B1091" s="57" t="s">
        <v>9031</v>
      </c>
      <c r="C1091" s="56" t="s">
        <v>3191</v>
      </c>
      <c r="D1091" s="56" t="e">
        <f>INDEX(pet_services_county!$A$2:$A$3603,MATCH(A1091,pet_services_county!$B$2:$B$3603,0))</f>
        <v>#N/A</v>
      </c>
      <c r="E1091" s="61">
        <v>9918</v>
      </c>
      <c r="F1091" s="47">
        <f>VLOOKUP(C1091, state_pop!$A$2:$B$52, 2, 0)</f>
        <v>4648794</v>
      </c>
      <c r="G1091" s="33">
        <f t="shared" si="32"/>
        <v>2.1334565480853745E-3</v>
      </c>
      <c r="H1091" s="33">
        <f>VLOOKUP(C1091, pet_household_state!$A$3:$D$53, 3, 0)</f>
        <v>54.4</v>
      </c>
      <c r="I1091" s="33">
        <f>VLOOKUP(C1091, pet_household_state!$A$3:$D$53, 4, 0)</f>
        <v>1005</v>
      </c>
      <c r="J1091" s="33">
        <f t="shared" si="33"/>
        <v>2.1441238308258015</v>
      </c>
      <c r="K1091" s="11" t="e">
        <f>VLOOKUP(A1091, total_pet_services_county!$A$2:$E$1875,2,0)</f>
        <v>#N/A</v>
      </c>
      <c r="L1091" s="11" t="e">
        <f>VLOOKUP(A1091,  total_pet_services_county!$A$2:$E$1875, 3, 0)</f>
        <v>#N/A</v>
      </c>
      <c r="M1091" s="11" t="e">
        <f>VLOOKUP(A1091, total_pet_services_county!$A$2:$E$1875, 4, 0)</f>
        <v>#N/A</v>
      </c>
      <c r="N1091" s="11" t="e">
        <f>VLOOKUP(A1091, total_pet_services_county!$A$2:$E$1875, 5, 0)</f>
        <v>#N/A</v>
      </c>
    </row>
    <row r="1092" spans="1:14" x14ac:dyDescent="0.2">
      <c r="A1092" s="57" t="s">
        <v>7509</v>
      </c>
      <c r="B1092" s="57" t="s">
        <v>9032</v>
      </c>
      <c r="C1092" s="56" t="s">
        <v>3191</v>
      </c>
      <c r="D1092" s="56" t="e">
        <f>INDEX(pet_services_county!$A$2:$A$3603,MATCH(A1092,pet_services_county!$B$2:$B$3603,0))</f>
        <v>#N/A</v>
      </c>
      <c r="E1092" s="61">
        <v>6973</v>
      </c>
      <c r="F1092" s="47">
        <f>VLOOKUP(C1092, state_pop!$A$2:$B$52, 2, 0)</f>
        <v>4648794</v>
      </c>
      <c r="G1092" s="33">
        <f t="shared" si="32"/>
        <v>1.4999589140753495E-3</v>
      </c>
      <c r="H1092" s="33">
        <f>VLOOKUP(C1092, pet_household_state!$A$3:$D$53, 3, 0)</f>
        <v>54.4</v>
      </c>
      <c r="I1092" s="33">
        <f>VLOOKUP(C1092, pet_household_state!$A$3:$D$53, 4, 0)</f>
        <v>1005</v>
      </c>
      <c r="J1092" s="33">
        <f t="shared" si="33"/>
        <v>1.5074587086457263</v>
      </c>
      <c r="K1092" s="11" t="e">
        <f>VLOOKUP(A1092, total_pet_services_county!$A$2:$E$1875,2,0)</f>
        <v>#N/A</v>
      </c>
      <c r="L1092" s="11" t="e">
        <f>VLOOKUP(A1092,  total_pet_services_county!$A$2:$E$1875, 3, 0)</f>
        <v>#N/A</v>
      </c>
      <c r="M1092" s="11" t="e">
        <f>VLOOKUP(A1092, total_pet_services_county!$A$2:$E$1875, 4, 0)</f>
        <v>#N/A</v>
      </c>
      <c r="N1092" s="11" t="e">
        <f>VLOOKUP(A1092, total_pet_services_county!$A$2:$E$1875, 5, 0)</f>
        <v>#N/A</v>
      </c>
    </row>
    <row r="1093" spans="1:14" x14ac:dyDescent="0.2">
      <c r="A1093" s="57" t="s">
        <v>7510</v>
      </c>
      <c r="B1093" s="57" t="s">
        <v>9033</v>
      </c>
      <c r="C1093" s="56" t="s">
        <v>3191</v>
      </c>
      <c r="D1093" s="56" t="e">
        <f>INDEX(pet_services_county!$A$2:$A$3603,MATCH(A1093,pet_services_county!$B$2:$B$3603,0))</f>
        <v>#N/A</v>
      </c>
      <c r="E1093" s="61">
        <v>9494</v>
      </c>
      <c r="F1093" s="47">
        <f>VLOOKUP(C1093, state_pop!$A$2:$B$52, 2, 0)</f>
        <v>4648794</v>
      </c>
      <c r="G1093" s="33">
        <f t="shared" si="32"/>
        <v>2.0422500975521823E-3</v>
      </c>
      <c r="H1093" s="33">
        <f>VLOOKUP(C1093, pet_household_state!$A$3:$D$53, 3, 0)</f>
        <v>54.4</v>
      </c>
      <c r="I1093" s="33">
        <f>VLOOKUP(C1093, pet_household_state!$A$3:$D$53, 4, 0)</f>
        <v>1005</v>
      </c>
      <c r="J1093" s="33">
        <f t="shared" si="33"/>
        <v>2.0524613480399432</v>
      </c>
      <c r="K1093" s="11" t="e">
        <f>VLOOKUP(A1093, total_pet_services_county!$A$2:$E$1875,2,0)</f>
        <v>#N/A</v>
      </c>
      <c r="L1093" s="11" t="e">
        <f>VLOOKUP(A1093,  total_pet_services_county!$A$2:$E$1875, 3, 0)</f>
        <v>#N/A</v>
      </c>
      <c r="M1093" s="11" t="e">
        <f>VLOOKUP(A1093, total_pet_services_county!$A$2:$E$1875, 4, 0)</f>
        <v>#N/A</v>
      </c>
      <c r="N1093" s="11" t="e">
        <f>VLOOKUP(A1093, total_pet_services_county!$A$2:$E$1875, 5, 0)</f>
        <v>#N/A</v>
      </c>
    </row>
    <row r="1094" spans="1:14" x14ac:dyDescent="0.2">
      <c r="A1094" s="57" t="s">
        <v>7511</v>
      </c>
      <c r="B1094" s="57" t="s">
        <v>9034</v>
      </c>
      <c r="C1094" s="56" t="s">
        <v>3191</v>
      </c>
      <c r="D1094" s="56" t="e">
        <f>INDEX(pet_services_county!$A$2:$A$3603,MATCH(A1094,pet_services_county!$B$2:$B$3603,0))</f>
        <v>#N/A</v>
      </c>
      <c r="E1094" s="61">
        <v>15670</v>
      </c>
      <c r="F1094" s="47">
        <f>VLOOKUP(C1094, state_pop!$A$2:$B$52, 2, 0)</f>
        <v>4648794</v>
      </c>
      <c r="G1094" s="33">
        <f t="shared" si="32"/>
        <v>3.370766697771508E-3</v>
      </c>
      <c r="H1094" s="33">
        <f>VLOOKUP(C1094, pet_household_state!$A$3:$D$53, 3, 0)</f>
        <v>54.4</v>
      </c>
      <c r="I1094" s="33">
        <f>VLOOKUP(C1094, pet_household_state!$A$3:$D$53, 4, 0)</f>
        <v>1005</v>
      </c>
      <c r="J1094" s="33">
        <f t="shared" si="33"/>
        <v>3.3876205312603656</v>
      </c>
      <c r="K1094" s="11" t="e">
        <f>VLOOKUP(A1094, total_pet_services_county!$A$2:$E$1875,2,0)</f>
        <v>#N/A</v>
      </c>
      <c r="L1094" s="11" t="e">
        <f>VLOOKUP(A1094,  total_pet_services_county!$A$2:$E$1875, 3, 0)</f>
        <v>#N/A</v>
      </c>
      <c r="M1094" s="11" t="e">
        <f>VLOOKUP(A1094, total_pet_services_county!$A$2:$E$1875, 4, 0)</f>
        <v>#N/A</v>
      </c>
      <c r="N1094" s="11" t="e">
        <f>VLOOKUP(A1094, total_pet_services_county!$A$2:$E$1875, 5, 0)</f>
        <v>#N/A</v>
      </c>
    </row>
    <row r="1095" spans="1:14" x14ac:dyDescent="0.2">
      <c r="A1095" s="57" t="s">
        <v>7512</v>
      </c>
      <c r="B1095" s="57" t="s">
        <v>9035</v>
      </c>
      <c r="C1095" s="56" t="s">
        <v>3191</v>
      </c>
      <c r="D1095" s="56" t="e">
        <f>INDEX(pet_services_county!$A$2:$A$3603,MATCH(A1095,pet_services_county!$B$2:$B$3603,0))</f>
        <v>#N/A</v>
      </c>
      <c r="E1095" s="61">
        <v>19259</v>
      </c>
      <c r="F1095" s="47">
        <f>VLOOKUP(C1095, state_pop!$A$2:$B$52, 2, 0)</f>
        <v>4648794</v>
      </c>
      <c r="G1095" s="33">
        <f t="shared" si="32"/>
        <v>4.1427948840064757E-3</v>
      </c>
      <c r="H1095" s="33">
        <f>VLOOKUP(C1095, pet_household_state!$A$3:$D$53, 3, 0)</f>
        <v>54.4</v>
      </c>
      <c r="I1095" s="33">
        <f>VLOOKUP(C1095, pet_household_state!$A$3:$D$53, 4, 0)</f>
        <v>1005</v>
      </c>
      <c r="J1095" s="33">
        <f t="shared" si="33"/>
        <v>4.1635088584265079</v>
      </c>
      <c r="K1095" s="11" t="e">
        <f>VLOOKUP(A1095, total_pet_services_county!$A$2:$E$1875,2,0)</f>
        <v>#N/A</v>
      </c>
      <c r="L1095" s="11" t="e">
        <f>VLOOKUP(A1095,  total_pet_services_county!$A$2:$E$1875, 3, 0)</f>
        <v>#N/A</v>
      </c>
      <c r="M1095" s="11" t="e">
        <f>VLOOKUP(A1095, total_pet_services_county!$A$2:$E$1875, 4, 0)</f>
        <v>#N/A</v>
      </c>
      <c r="N1095" s="11" t="e">
        <f>VLOOKUP(A1095, total_pet_services_county!$A$2:$E$1875, 5, 0)</f>
        <v>#N/A</v>
      </c>
    </row>
    <row r="1096" spans="1:14" x14ac:dyDescent="0.2">
      <c r="A1096" s="57" t="s">
        <v>4543</v>
      </c>
      <c r="B1096" s="57" t="s">
        <v>9036</v>
      </c>
      <c r="C1096" s="56" t="s">
        <v>3191</v>
      </c>
      <c r="D1096" s="56" t="str">
        <f>INDEX(pet_services_county!$A$2:$A$3603,MATCH(A1096,pet_services_county!$B$2:$B$3603,0))</f>
        <v>0500000US22031</v>
      </c>
      <c r="E1096" s="61">
        <v>27463</v>
      </c>
      <c r="F1096" s="47">
        <f>VLOOKUP(C1096, state_pop!$A$2:$B$52, 2, 0)</f>
        <v>4648794</v>
      </c>
      <c r="G1096" s="33">
        <f t="shared" si="32"/>
        <v>5.9075536580024844E-3</v>
      </c>
      <c r="H1096" s="33">
        <f>VLOOKUP(C1096, pet_household_state!$A$3:$D$53, 3, 0)</f>
        <v>54.4</v>
      </c>
      <c r="I1096" s="33">
        <f>VLOOKUP(C1096, pet_household_state!$A$3:$D$53, 4, 0)</f>
        <v>1005</v>
      </c>
      <c r="J1096" s="33">
        <f t="shared" si="33"/>
        <v>5.937091426292497</v>
      </c>
      <c r="K1096" s="11">
        <f>VLOOKUP(A1096, total_pet_services_county!$A$2:$E$1875,2,0)</f>
        <v>4</v>
      </c>
      <c r="L1096" s="11">
        <f>VLOOKUP(A1096,  total_pet_services_county!$A$2:$E$1875, 3, 0)</f>
        <v>767</v>
      </c>
      <c r="M1096" s="11">
        <f>VLOOKUP(A1096, total_pet_services_county!$A$2:$E$1875, 4, 0)</f>
        <v>155</v>
      </c>
      <c r="N1096" s="11">
        <f>VLOOKUP(A1096, total_pet_services_county!$A$2:$E$1875, 5, 0)</f>
        <v>24</v>
      </c>
    </row>
    <row r="1097" spans="1:14" x14ac:dyDescent="0.2">
      <c r="A1097" s="57" t="s">
        <v>4545</v>
      </c>
      <c r="B1097" s="57" t="s">
        <v>9037</v>
      </c>
      <c r="C1097" s="56" t="s">
        <v>3191</v>
      </c>
      <c r="D1097" s="56" t="str">
        <f>INDEX(pet_services_county!$A$2:$A$3603,MATCH(A1097,pet_services_county!$B$2:$B$3603,0))</f>
        <v>0500000US22033</v>
      </c>
      <c r="E1097" s="61">
        <v>440059</v>
      </c>
      <c r="F1097" s="47">
        <f>VLOOKUP(C1097, state_pop!$A$2:$B$52, 2, 0)</f>
        <v>4648794</v>
      </c>
      <c r="G1097" s="33">
        <f t="shared" si="32"/>
        <v>9.4660894847136703E-2</v>
      </c>
      <c r="H1097" s="33">
        <f>VLOOKUP(C1097, pet_household_state!$A$3:$D$53, 3, 0)</f>
        <v>54.4</v>
      </c>
      <c r="I1097" s="33">
        <f>VLOOKUP(C1097, pet_household_state!$A$3:$D$53, 4, 0)</f>
        <v>1005</v>
      </c>
      <c r="J1097" s="33">
        <f t="shared" si="33"/>
        <v>95.134199321372392</v>
      </c>
      <c r="K1097" s="11">
        <f>VLOOKUP(A1097, total_pet_services_county!$A$2:$E$1875,2,0)</f>
        <v>75</v>
      </c>
      <c r="L1097" s="11">
        <f>VLOOKUP(A1097,  total_pet_services_county!$A$2:$E$1875, 3, 0)</f>
        <v>26809</v>
      </c>
      <c r="M1097" s="11">
        <f>VLOOKUP(A1097, total_pet_services_county!$A$2:$E$1875, 4, 0)</f>
        <v>6404</v>
      </c>
      <c r="N1097" s="11">
        <f>VLOOKUP(A1097, total_pet_services_county!$A$2:$E$1875, 5, 0)</f>
        <v>974</v>
      </c>
    </row>
    <row r="1098" spans="1:14" x14ac:dyDescent="0.2">
      <c r="A1098" s="57" t="s">
        <v>7513</v>
      </c>
      <c r="B1098" s="57" t="s">
        <v>9038</v>
      </c>
      <c r="C1098" s="56" t="s">
        <v>3191</v>
      </c>
      <c r="D1098" s="56" t="e">
        <f>INDEX(pet_services_county!$A$2:$A$3603,MATCH(A1098,pet_services_county!$B$2:$B$3603,0))</f>
        <v>#N/A</v>
      </c>
      <c r="E1098" s="61">
        <v>6861</v>
      </c>
      <c r="F1098" s="47">
        <f>VLOOKUP(C1098, state_pop!$A$2:$B$52, 2, 0)</f>
        <v>4648794</v>
      </c>
      <c r="G1098" s="33">
        <f t="shared" si="32"/>
        <v>1.4758666441231855E-3</v>
      </c>
      <c r="H1098" s="33">
        <f>VLOOKUP(C1098, pet_household_state!$A$3:$D$53, 3, 0)</f>
        <v>54.4</v>
      </c>
      <c r="I1098" s="33">
        <f>VLOOKUP(C1098, pet_household_state!$A$3:$D$53, 4, 0)</f>
        <v>1005</v>
      </c>
      <c r="J1098" s="33">
        <f t="shared" si="33"/>
        <v>1.4832459773438014</v>
      </c>
      <c r="K1098" s="11" t="e">
        <f>VLOOKUP(A1098, total_pet_services_county!$A$2:$E$1875,2,0)</f>
        <v>#N/A</v>
      </c>
      <c r="L1098" s="11" t="e">
        <f>VLOOKUP(A1098,  total_pet_services_county!$A$2:$E$1875, 3, 0)</f>
        <v>#N/A</v>
      </c>
      <c r="M1098" s="11" t="e">
        <f>VLOOKUP(A1098, total_pet_services_county!$A$2:$E$1875, 4, 0)</f>
        <v>#N/A</v>
      </c>
      <c r="N1098" s="11" t="e">
        <f>VLOOKUP(A1098, total_pet_services_county!$A$2:$E$1875, 5, 0)</f>
        <v>#N/A</v>
      </c>
    </row>
    <row r="1099" spans="1:14" x14ac:dyDescent="0.2">
      <c r="A1099" s="57" t="s">
        <v>4547</v>
      </c>
      <c r="B1099" s="57" t="s">
        <v>9039</v>
      </c>
      <c r="C1099" s="56" t="s">
        <v>3191</v>
      </c>
      <c r="D1099" s="56" t="str">
        <f>INDEX(pet_services_county!$A$2:$A$3603,MATCH(A1099,pet_services_county!$B$2:$B$3603,0))</f>
        <v>0500000US22037</v>
      </c>
      <c r="E1099" s="61">
        <v>19135</v>
      </c>
      <c r="F1099" s="47">
        <f>VLOOKUP(C1099, state_pop!$A$2:$B$52, 2, 0)</f>
        <v>4648794</v>
      </c>
      <c r="G1099" s="33">
        <f t="shared" si="32"/>
        <v>4.1161212994165796E-3</v>
      </c>
      <c r="H1099" s="33">
        <f>VLOOKUP(C1099, pet_household_state!$A$3:$D$53, 3, 0)</f>
        <v>54.4</v>
      </c>
      <c r="I1099" s="33">
        <f>VLOOKUP(C1099, pet_household_state!$A$3:$D$53, 4, 0)</f>
        <v>1005</v>
      </c>
      <c r="J1099" s="33">
        <f t="shared" si="33"/>
        <v>4.1367019059136627</v>
      </c>
      <c r="K1099" s="11">
        <f>VLOOKUP(A1099, total_pet_services_county!$A$2:$E$1875,2,0)</f>
        <v>3</v>
      </c>
      <c r="L1099" s="11">
        <f>VLOOKUP(A1099,  total_pet_services_county!$A$2:$E$1875, 3, 0)</f>
        <v>641</v>
      </c>
      <c r="M1099" s="11">
        <f>VLOOKUP(A1099, total_pet_services_county!$A$2:$E$1875, 4, 0)</f>
        <v>130</v>
      </c>
      <c r="N1099" s="11">
        <f>VLOOKUP(A1099, total_pet_services_county!$A$2:$E$1875, 5, 0)</f>
        <v>24</v>
      </c>
    </row>
    <row r="1100" spans="1:14" x14ac:dyDescent="0.2">
      <c r="A1100" s="57" t="s">
        <v>4549</v>
      </c>
      <c r="B1100" s="57" t="s">
        <v>9040</v>
      </c>
      <c r="C1100" s="56" t="s">
        <v>3191</v>
      </c>
      <c r="D1100" s="56" t="str">
        <f>INDEX(pet_services_county!$A$2:$A$3603,MATCH(A1100,pet_services_county!$B$2:$B$3603,0))</f>
        <v>0500000US22039</v>
      </c>
      <c r="E1100" s="61">
        <v>33395</v>
      </c>
      <c r="F1100" s="47">
        <f>VLOOKUP(C1100, state_pop!$A$2:$B$52, 2, 0)</f>
        <v>4648794</v>
      </c>
      <c r="G1100" s="33">
        <f t="shared" si="32"/>
        <v>7.1835835272545953E-3</v>
      </c>
      <c r="H1100" s="33">
        <f>VLOOKUP(C1100, pet_household_state!$A$3:$D$53, 3, 0)</f>
        <v>54.4</v>
      </c>
      <c r="I1100" s="33">
        <f>VLOOKUP(C1100, pet_household_state!$A$3:$D$53, 4, 0)</f>
        <v>1005</v>
      </c>
      <c r="J1100" s="33">
        <f t="shared" si="33"/>
        <v>7.2195014448908683</v>
      </c>
      <c r="K1100" s="11">
        <f>VLOOKUP(A1100, total_pet_services_county!$A$2:$E$1875,2,0)</f>
        <v>3</v>
      </c>
      <c r="L1100" s="11">
        <f>VLOOKUP(A1100,  total_pet_services_county!$A$2:$E$1875, 3, 0)</f>
        <v>403</v>
      </c>
      <c r="M1100" s="11">
        <f>VLOOKUP(A1100, total_pet_services_county!$A$2:$E$1875, 4, 0)</f>
        <v>107</v>
      </c>
      <c r="N1100" s="11">
        <f>VLOOKUP(A1100, total_pet_services_county!$A$2:$E$1875, 5, 0)</f>
        <v>16</v>
      </c>
    </row>
    <row r="1101" spans="1:14" x14ac:dyDescent="0.2">
      <c r="A1101" s="57" t="s">
        <v>7514</v>
      </c>
      <c r="B1101" s="57" t="s">
        <v>9041</v>
      </c>
      <c r="C1101" s="56" t="s">
        <v>3191</v>
      </c>
      <c r="D1101" s="56" t="e">
        <f>INDEX(pet_services_county!$A$2:$A$3603,MATCH(A1101,pet_services_county!$B$2:$B$3603,0))</f>
        <v>#N/A</v>
      </c>
      <c r="E1101" s="61">
        <v>20015</v>
      </c>
      <c r="F1101" s="47">
        <f>VLOOKUP(C1101, state_pop!$A$2:$B$52, 2, 0)</f>
        <v>4648794</v>
      </c>
      <c r="G1101" s="33">
        <f t="shared" si="32"/>
        <v>4.3054177061835818E-3</v>
      </c>
      <c r="H1101" s="33">
        <f>VLOOKUP(C1101, pet_household_state!$A$3:$D$53, 3, 0)</f>
        <v>54.4</v>
      </c>
      <c r="I1101" s="33">
        <f>VLOOKUP(C1101, pet_household_state!$A$3:$D$53, 4, 0)</f>
        <v>1005</v>
      </c>
      <c r="J1101" s="33">
        <f t="shared" si="33"/>
        <v>4.3269447947144997</v>
      </c>
      <c r="K1101" s="11" t="e">
        <f>VLOOKUP(A1101, total_pet_services_county!$A$2:$E$1875,2,0)</f>
        <v>#N/A</v>
      </c>
      <c r="L1101" s="11" t="e">
        <f>VLOOKUP(A1101,  total_pet_services_county!$A$2:$E$1875, 3, 0)</f>
        <v>#N/A</v>
      </c>
      <c r="M1101" s="11" t="e">
        <f>VLOOKUP(A1101, total_pet_services_county!$A$2:$E$1875, 4, 0)</f>
        <v>#N/A</v>
      </c>
      <c r="N1101" s="11" t="e">
        <f>VLOOKUP(A1101, total_pet_services_county!$A$2:$E$1875, 5, 0)</f>
        <v>#N/A</v>
      </c>
    </row>
    <row r="1102" spans="1:14" x14ac:dyDescent="0.2">
      <c r="A1102" s="57" t="s">
        <v>7515</v>
      </c>
      <c r="B1102" s="57" t="s">
        <v>9042</v>
      </c>
      <c r="C1102" s="56" t="s">
        <v>3191</v>
      </c>
      <c r="D1102" s="56" t="e">
        <f>INDEX(pet_services_county!$A$2:$A$3603,MATCH(A1102,pet_services_county!$B$2:$B$3603,0))</f>
        <v>#N/A</v>
      </c>
      <c r="E1102" s="61">
        <v>22389</v>
      </c>
      <c r="F1102" s="47">
        <f>VLOOKUP(C1102, state_pop!$A$2:$B$52, 2, 0)</f>
        <v>4648794</v>
      </c>
      <c r="G1102" s="33">
        <f t="shared" si="32"/>
        <v>4.8160877853481998E-3</v>
      </c>
      <c r="H1102" s="33">
        <f>VLOOKUP(C1102, pet_household_state!$A$3:$D$53, 3, 0)</f>
        <v>54.4</v>
      </c>
      <c r="I1102" s="33">
        <f>VLOOKUP(C1102, pet_household_state!$A$3:$D$53, 4, 0)</f>
        <v>1005</v>
      </c>
      <c r="J1102" s="33">
        <f t="shared" si="33"/>
        <v>4.8401682242749411</v>
      </c>
      <c r="K1102" s="11" t="e">
        <f>VLOOKUP(A1102, total_pet_services_county!$A$2:$E$1875,2,0)</f>
        <v>#N/A</v>
      </c>
      <c r="L1102" s="11" t="e">
        <f>VLOOKUP(A1102,  total_pet_services_county!$A$2:$E$1875, 3, 0)</f>
        <v>#N/A</v>
      </c>
      <c r="M1102" s="11" t="e">
        <f>VLOOKUP(A1102, total_pet_services_county!$A$2:$E$1875, 4, 0)</f>
        <v>#N/A</v>
      </c>
      <c r="N1102" s="11" t="e">
        <f>VLOOKUP(A1102, total_pet_services_county!$A$2:$E$1875, 5, 0)</f>
        <v>#N/A</v>
      </c>
    </row>
    <row r="1103" spans="1:14" x14ac:dyDescent="0.2">
      <c r="A1103" s="57" t="s">
        <v>4551</v>
      </c>
      <c r="B1103" s="57" t="s">
        <v>9043</v>
      </c>
      <c r="C1103" s="56" t="s">
        <v>3191</v>
      </c>
      <c r="D1103" s="56" t="str">
        <f>INDEX(pet_services_county!$A$2:$A$3603,MATCH(A1103,pet_services_county!$B$2:$B$3603,0))</f>
        <v>0500000US22045</v>
      </c>
      <c r="E1103" s="61">
        <v>69830</v>
      </c>
      <c r="F1103" s="47">
        <f>VLOOKUP(C1103, state_pop!$A$2:$B$52, 2, 0)</f>
        <v>4648794</v>
      </c>
      <c r="G1103" s="33">
        <f t="shared" si="32"/>
        <v>1.5021100096067927E-2</v>
      </c>
      <c r="H1103" s="33">
        <f>VLOOKUP(C1103, pet_household_state!$A$3:$D$53, 3, 0)</f>
        <v>54.4</v>
      </c>
      <c r="I1103" s="33">
        <f>VLOOKUP(C1103, pet_household_state!$A$3:$D$53, 4, 0)</f>
        <v>1005</v>
      </c>
      <c r="J1103" s="33">
        <f t="shared" si="33"/>
        <v>15.096205596548266</v>
      </c>
      <c r="K1103" s="11">
        <f>VLOOKUP(A1103, total_pet_services_county!$A$2:$E$1875,2,0)</f>
        <v>6</v>
      </c>
      <c r="L1103" s="11">
        <f>VLOOKUP(A1103,  total_pet_services_county!$A$2:$E$1875, 3, 0)</f>
        <v>3561</v>
      </c>
      <c r="M1103" s="11">
        <f>VLOOKUP(A1103, total_pet_services_county!$A$2:$E$1875, 4, 0)</f>
        <v>925</v>
      </c>
      <c r="N1103" s="11">
        <f>VLOOKUP(A1103, total_pet_services_county!$A$2:$E$1875, 5, 0)</f>
        <v>80</v>
      </c>
    </row>
    <row r="1104" spans="1:14" x14ac:dyDescent="0.2">
      <c r="A1104" s="57" t="s">
        <v>4553</v>
      </c>
      <c r="B1104" s="57" t="s">
        <v>9044</v>
      </c>
      <c r="C1104" s="56" t="s">
        <v>3191</v>
      </c>
      <c r="D1104" s="56" t="str">
        <f>INDEX(pet_services_county!$A$2:$A$3603,MATCH(A1104,pet_services_county!$B$2:$B$3603,0))</f>
        <v>0500000US22047</v>
      </c>
      <c r="E1104" s="61">
        <v>32511</v>
      </c>
      <c r="F1104" s="47">
        <f>VLOOKUP(C1104, state_pop!$A$2:$B$52, 2, 0)</f>
        <v>4648794</v>
      </c>
      <c r="G1104" s="33">
        <f t="shared" si="32"/>
        <v>6.9934266822750156E-3</v>
      </c>
      <c r="H1104" s="33">
        <f>VLOOKUP(C1104, pet_household_state!$A$3:$D$53, 3, 0)</f>
        <v>54.4</v>
      </c>
      <c r="I1104" s="33">
        <f>VLOOKUP(C1104, pet_household_state!$A$3:$D$53, 4, 0)</f>
        <v>1005</v>
      </c>
      <c r="J1104" s="33">
        <f t="shared" si="33"/>
        <v>7.0283938156863908</v>
      </c>
      <c r="K1104" s="11">
        <f>VLOOKUP(A1104, total_pet_services_county!$A$2:$E$1875,2,0)</f>
        <v>3</v>
      </c>
      <c r="L1104" s="11">
        <f>VLOOKUP(A1104,  total_pet_services_county!$A$2:$E$1875, 3, 0)</f>
        <v>680</v>
      </c>
      <c r="M1104" s="11">
        <f>VLOOKUP(A1104, total_pet_services_county!$A$2:$E$1875, 4, 0)</f>
        <v>159</v>
      </c>
      <c r="N1104" s="11">
        <f>VLOOKUP(A1104, total_pet_services_county!$A$2:$E$1875, 5, 0)</f>
        <v>25</v>
      </c>
    </row>
    <row r="1105" spans="1:14" x14ac:dyDescent="0.2">
      <c r="A1105" s="57" t="s">
        <v>7516</v>
      </c>
      <c r="B1105" s="57" t="s">
        <v>9045</v>
      </c>
      <c r="C1105" s="56" t="s">
        <v>3191</v>
      </c>
      <c r="D1105" s="56" t="e">
        <f>INDEX(pet_services_county!$A$2:$A$3603,MATCH(A1105,pet_services_county!$B$2:$B$3603,0))</f>
        <v>#N/A</v>
      </c>
      <c r="E1105" s="61">
        <v>15744</v>
      </c>
      <c r="F1105" s="47">
        <f>VLOOKUP(C1105, state_pop!$A$2:$B$52, 2, 0)</f>
        <v>4648794</v>
      </c>
      <c r="G1105" s="33">
        <f t="shared" si="32"/>
        <v>3.3866848047041879E-3</v>
      </c>
      <c r="H1105" s="33">
        <f>VLOOKUP(C1105, pet_household_state!$A$3:$D$53, 3, 0)</f>
        <v>54.4</v>
      </c>
      <c r="I1105" s="33">
        <f>VLOOKUP(C1105, pet_household_state!$A$3:$D$53, 4, 0)</f>
        <v>1005</v>
      </c>
      <c r="J1105" s="33">
        <f t="shared" si="33"/>
        <v>3.403618228727709</v>
      </c>
      <c r="K1105" s="11" t="e">
        <f>VLOOKUP(A1105, total_pet_services_county!$A$2:$E$1875,2,0)</f>
        <v>#N/A</v>
      </c>
      <c r="L1105" s="11" t="e">
        <f>VLOOKUP(A1105,  total_pet_services_county!$A$2:$E$1875, 3, 0)</f>
        <v>#N/A</v>
      </c>
      <c r="M1105" s="11" t="e">
        <f>VLOOKUP(A1105, total_pet_services_county!$A$2:$E$1875, 4, 0)</f>
        <v>#N/A</v>
      </c>
      <c r="N1105" s="11" t="e">
        <f>VLOOKUP(A1105, total_pet_services_county!$A$2:$E$1875, 5, 0)</f>
        <v>#N/A</v>
      </c>
    </row>
    <row r="1106" spans="1:14" x14ac:dyDescent="0.2">
      <c r="A1106" s="57" t="s">
        <v>4555</v>
      </c>
      <c r="B1106" s="57" t="s">
        <v>9046</v>
      </c>
      <c r="C1106" s="56" t="s">
        <v>3191</v>
      </c>
      <c r="D1106" s="56" t="str">
        <f>INDEX(pet_services_county!$A$2:$A$3603,MATCH(A1106,pet_services_county!$B$2:$B$3603,0))</f>
        <v>0500000US22051</v>
      </c>
      <c r="E1106" s="61">
        <v>432493</v>
      </c>
      <c r="F1106" s="47">
        <f>VLOOKUP(C1106, state_pop!$A$2:$B$52, 2, 0)</f>
        <v>4648794</v>
      </c>
      <c r="G1106" s="33">
        <f t="shared" si="32"/>
        <v>9.3033375968046769E-2</v>
      </c>
      <c r="H1106" s="33">
        <f>VLOOKUP(C1106, pet_household_state!$A$3:$D$53, 3, 0)</f>
        <v>54.4</v>
      </c>
      <c r="I1106" s="33">
        <f>VLOOKUP(C1106, pet_household_state!$A$3:$D$53, 4, 0)</f>
        <v>1005</v>
      </c>
      <c r="J1106" s="33">
        <f t="shared" si="33"/>
        <v>93.498542847887009</v>
      </c>
      <c r="K1106" s="11">
        <f>VLOOKUP(A1106, total_pet_services_county!$A$2:$E$1875,2,0)</f>
        <v>80</v>
      </c>
      <c r="L1106" s="11">
        <f>VLOOKUP(A1106,  total_pet_services_county!$A$2:$E$1875, 3, 0)</f>
        <v>34963</v>
      </c>
      <c r="M1106" s="11">
        <f>VLOOKUP(A1106, total_pet_services_county!$A$2:$E$1875, 4, 0)</f>
        <v>7962</v>
      </c>
      <c r="N1106" s="11">
        <f>VLOOKUP(A1106, total_pet_services_county!$A$2:$E$1875, 5, 0)</f>
        <v>988</v>
      </c>
    </row>
    <row r="1107" spans="1:14" x14ac:dyDescent="0.2">
      <c r="A1107" s="57" t="s">
        <v>4557</v>
      </c>
      <c r="B1107" s="57" t="s">
        <v>9047</v>
      </c>
      <c r="C1107" s="56" t="s">
        <v>3191</v>
      </c>
      <c r="D1107" s="56" t="str">
        <f>INDEX(pet_services_county!$A$2:$A$3603,MATCH(A1107,pet_services_county!$B$2:$B$3603,0))</f>
        <v>0500000US22053</v>
      </c>
      <c r="E1107" s="61">
        <v>31368</v>
      </c>
      <c r="F1107" s="47">
        <f>VLOOKUP(C1107, state_pop!$A$2:$B$52, 2, 0)</f>
        <v>4648794</v>
      </c>
      <c r="G1107" s="33">
        <f t="shared" si="32"/>
        <v>6.7475564630310571E-3</v>
      </c>
      <c r="H1107" s="33">
        <f>VLOOKUP(C1107, pet_household_state!$A$3:$D$53, 3, 0)</f>
        <v>54.4</v>
      </c>
      <c r="I1107" s="33">
        <f>VLOOKUP(C1107, pet_household_state!$A$3:$D$53, 4, 0)</f>
        <v>1005</v>
      </c>
      <c r="J1107" s="33">
        <f t="shared" si="33"/>
        <v>6.7812942453462126</v>
      </c>
      <c r="K1107" s="11">
        <f>VLOOKUP(A1107, total_pet_services_county!$A$2:$E$1875,2,0)</f>
        <v>3</v>
      </c>
      <c r="L1107" s="11">
        <f>VLOOKUP(A1107,  total_pet_services_county!$A$2:$E$1875, 3, 0)</f>
        <v>608</v>
      </c>
      <c r="M1107" s="11">
        <f>VLOOKUP(A1107, total_pet_services_county!$A$2:$E$1875, 4, 0)</f>
        <v>139</v>
      </c>
      <c r="N1107" s="11">
        <f>VLOOKUP(A1107, total_pet_services_county!$A$2:$E$1875, 5, 0)</f>
        <v>14</v>
      </c>
    </row>
    <row r="1108" spans="1:14" x14ac:dyDescent="0.2">
      <c r="A1108" s="57" t="s">
        <v>4559</v>
      </c>
      <c r="B1108" s="57" t="s">
        <v>9048</v>
      </c>
      <c r="C1108" s="56" t="s">
        <v>3191</v>
      </c>
      <c r="D1108" s="56" t="str">
        <f>INDEX(pet_services_county!$A$2:$A$3603,MATCH(A1108,pet_services_county!$B$2:$B$3603,0))</f>
        <v>0500000US22055</v>
      </c>
      <c r="E1108" s="61">
        <v>244390</v>
      </c>
      <c r="F1108" s="47">
        <f>VLOOKUP(C1108, state_pop!$A$2:$B$52, 2, 0)</f>
        <v>4648794</v>
      </c>
      <c r="G1108" s="33">
        <f t="shared" si="32"/>
        <v>5.2570623692940577E-2</v>
      </c>
      <c r="H1108" s="33">
        <f>VLOOKUP(C1108, pet_household_state!$A$3:$D$53, 3, 0)</f>
        <v>54.4</v>
      </c>
      <c r="I1108" s="33">
        <f>VLOOKUP(C1108, pet_household_state!$A$3:$D$53, 4, 0)</f>
        <v>1005</v>
      </c>
      <c r="J1108" s="33">
        <f t="shared" si="33"/>
        <v>52.833476811405276</v>
      </c>
      <c r="K1108" s="11">
        <f>VLOOKUP(A1108, total_pet_services_county!$A$2:$E$1875,2,0)</f>
        <v>60</v>
      </c>
      <c r="L1108" s="11">
        <f>VLOOKUP(A1108,  total_pet_services_county!$A$2:$E$1875, 3, 0)</f>
        <v>13662</v>
      </c>
      <c r="M1108" s="11">
        <f>VLOOKUP(A1108, total_pet_services_county!$A$2:$E$1875, 4, 0)</f>
        <v>3267</v>
      </c>
      <c r="N1108" s="11">
        <f>VLOOKUP(A1108, total_pet_services_county!$A$2:$E$1875, 5, 0)</f>
        <v>560</v>
      </c>
    </row>
    <row r="1109" spans="1:14" x14ac:dyDescent="0.2">
      <c r="A1109" s="57" t="s">
        <v>4561</v>
      </c>
      <c r="B1109" s="57" t="s">
        <v>9049</v>
      </c>
      <c r="C1109" s="56" t="s">
        <v>3191</v>
      </c>
      <c r="D1109" s="56" t="str">
        <f>INDEX(pet_services_county!$A$2:$A$3603,MATCH(A1109,pet_services_county!$B$2:$B$3603,0))</f>
        <v>0500000US22057</v>
      </c>
      <c r="E1109" s="61">
        <v>97614</v>
      </c>
      <c r="F1109" s="47">
        <f>VLOOKUP(C1109, state_pop!$A$2:$B$52, 2, 0)</f>
        <v>4648794</v>
      </c>
      <c r="G1109" s="33">
        <f t="shared" si="32"/>
        <v>2.0997703920629739E-2</v>
      </c>
      <c r="H1109" s="33">
        <f>VLOOKUP(C1109, pet_household_state!$A$3:$D$53, 3, 0)</f>
        <v>54.4</v>
      </c>
      <c r="I1109" s="33">
        <f>VLOOKUP(C1109, pet_household_state!$A$3:$D$53, 4, 0)</f>
        <v>1005</v>
      </c>
      <c r="J1109" s="33">
        <f t="shared" si="33"/>
        <v>21.102692440232886</v>
      </c>
      <c r="K1109" s="11">
        <f>VLOOKUP(A1109, total_pet_services_county!$A$2:$E$1875,2,0)</f>
        <v>8</v>
      </c>
      <c r="L1109" s="11">
        <f>VLOOKUP(A1109,  total_pet_services_county!$A$2:$E$1875, 3, 0)</f>
        <v>2808</v>
      </c>
      <c r="M1109" s="11">
        <f>VLOOKUP(A1109, total_pet_services_county!$A$2:$E$1875, 4, 0)</f>
        <v>582</v>
      </c>
      <c r="N1109" s="11">
        <f>VLOOKUP(A1109, total_pet_services_county!$A$2:$E$1875, 5, 0)</f>
        <v>78</v>
      </c>
    </row>
    <row r="1110" spans="1:14" x14ac:dyDescent="0.2">
      <c r="A1110" s="57" t="s">
        <v>7517</v>
      </c>
      <c r="B1110" s="57" t="s">
        <v>9050</v>
      </c>
      <c r="C1110" s="56" t="s">
        <v>3191</v>
      </c>
      <c r="D1110" s="56" t="e">
        <f>INDEX(pet_services_county!$A$2:$A$3603,MATCH(A1110,pet_services_county!$B$2:$B$3603,0))</f>
        <v>#N/A</v>
      </c>
      <c r="E1110" s="61">
        <v>14892</v>
      </c>
      <c r="F1110" s="47">
        <f>VLOOKUP(C1110, state_pop!$A$2:$B$52, 2, 0)</f>
        <v>4648794</v>
      </c>
      <c r="G1110" s="33">
        <f t="shared" si="32"/>
        <v>3.2034114654252263E-3</v>
      </c>
      <c r="H1110" s="33">
        <f>VLOOKUP(C1110, pet_household_state!$A$3:$D$53, 3, 0)</f>
        <v>54.4</v>
      </c>
      <c r="I1110" s="33">
        <f>VLOOKUP(C1110, pet_household_state!$A$3:$D$53, 4, 0)</f>
        <v>1005</v>
      </c>
      <c r="J1110" s="33">
        <f t="shared" si="33"/>
        <v>3.2194285227523523</v>
      </c>
      <c r="K1110" s="11" t="e">
        <f>VLOOKUP(A1110, total_pet_services_county!$A$2:$E$1875,2,0)</f>
        <v>#N/A</v>
      </c>
      <c r="L1110" s="11" t="e">
        <f>VLOOKUP(A1110,  total_pet_services_county!$A$2:$E$1875, 3, 0)</f>
        <v>#N/A</v>
      </c>
      <c r="M1110" s="11" t="e">
        <f>VLOOKUP(A1110, total_pet_services_county!$A$2:$E$1875, 4, 0)</f>
        <v>#N/A</v>
      </c>
      <c r="N1110" s="11" t="e">
        <f>VLOOKUP(A1110, total_pet_services_county!$A$2:$E$1875, 5, 0)</f>
        <v>#N/A</v>
      </c>
    </row>
    <row r="1111" spans="1:14" x14ac:dyDescent="0.2">
      <c r="A1111" s="57" t="s">
        <v>4563</v>
      </c>
      <c r="B1111" s="57" t="s">
        <v>9051</v>
      </c>
      <c r="C1111" s="56" t="s">
        <v>3191</v>
      </c>
      <c r="D1111" s="56" t="str">
        <f>INDEX(pet_services_county!$A$2:$A$3603,MATCH(A1111,pet_services_county!$B$2:$B$3603,0))</f>
        <v>0500000US22061</v>
      </c>
      <c r="E1111" s="61">
        <v>46742</v>
      </c>
      <c r="F1111" s="47">
        <f>VLOOKUP(C1111, state_pop!$A$2:$B$52, 2, 0)</f>
        <v>4648794</v>
      </c>
      <c r="G1111" s="33">
        <f t="shared" si="32"/>
        <v>1.0054650733071846E-2</v>
      </c>
      <c r="H1111" s="33">
        <f>VLOOKUP(C1111, pet_household_state!$A$3:$D$53, 3, 0)</f>
        <v>54.4</v>
      </c>
      <c r="I1111" s="33">
        <f>VLOOKUP(C1111, pet_household_state!$A$3:$D$53, 4, 0)</f>
        <v>1005</v>
      </c>
      <c r="J1111" s="33">
        <f t="shared" si="33"/>
        <v>10.104923986737205</v>
      </c>
      <c r="K1111" s="11">
        <f>VLOOKUP(A1111, total_pet_services_county!$A$2:$E$1875,2,0)</f>
        <v>4</v>
      </c>
      <c r="L1111" s="11">
        <f>VLOOKUP(A1111,  total_pet_services_county!$A$2:$E$1875, 3, 0)</f>
        <v>1383</v>
      </c>
      <c r="M1111" s="11">
        <f>VLOOKUP(A1111, total_pet_services_county!$A$2:$E$1875, 4, 0)</f>
        <v>332</v>
      </c>
      <c r="N1111" s="11">
        <f>VLOOKUP(A1111, total_pet_services_county!$A$2:$E$1875, 5, 0)</f>
        <v>58</v>
      </c>
    </row>
    <row r="1112" spans="1:14" x14ac:dyDescent="0.2">
      <c r="A1112" s="57" t="s">
        <v>4565</v>
      </c>
      <c r="B1112" s="57" t="s">
        <v>9052</v>
      </c>
      <c r="C1112" s="56" t="s">
        <v>3191</v>
      </c>
      <c r="D1112" s="56" t="str">
        <f>INDEX(pet_services_county!$A$2:$A$3603,MATCH(A1112,pet_services_county!$B$2:$B$3603,0))</f>
        <v>0500000US22063</v>
      </c>
      <c r="E1112" s="61">
        <v>140789</v>
      </c>
      <c r="F1112" s="47">
        <f>VLOOKUP(C1112, state_pop!$A$2:$B$52, 2, 0)</f>
        <v>4648794</v>
      </c>
      <c r="G1112" s="33">
        <f t="shared" si="32"/>
        <v>3.0285058877635791E-2</v>
      </c>
      <c r="H1112" s="33">
        <f>VLOOKUP(C1112, pet_household_state!$A$3:$D$53, 3, 0)</f>
        <v>54.4</v>
      </c>
      <c r="I1112" s="33">
        <f>VLOOKUP(C1112, pet_household_state!$A$3:$D$53, 4, 0)</f>
        <v>1005</v>
      </c>
      <c r="J1112" s="33">
        <f t="shared" si="33"/>
        <v>30.43648417202397</v>
      </c>
      <c r="K1112" s="11">
        <f>VLOOKUP(A1112, total_pet_services_county!$A$2:$E$1875,2,0)</f>
        <v>11</v>
      </c>
      <c r="L1112" s="11">
        <f>VLOOKUP(A1112,  total_pet_services_county!$A$2:$E$1875, 3, 0)</f>
        <v>4447</v>
      </c>
      <c r="M1112" s="11">
        <f>VLOOKUP(A1112, total_pet_services_county!$A$2:$E$1875, 4, 0)</f>
        <v>1020</v>
      </c>
      <c r="N1112" s="11">
        <f>VLOOKUP(A1112, total_pet_services_county!$A$2:$E$1875, 5, 0)</f>
        <v>116</v>
      </c>
    </row>
    <row r="1113" spans="1:14" x14ac:dyDescent="0.2">
      <c r="A1113" s="57" t="s">
        <v>7518</v>
      </c>
      <c r="B1113" s="57" t="s">
        <v>9053</v>
      </c>
      <c r="C1113" s="56" t="s">
        <v>3191</v>
      </c>
      <c r="D1113" s="56" t="e">
        <f>INDEX(pet_services_county!$A$2:$A$3603,MATCH(A1113,pet_services_county!$B$2:$B$3603,0))</f>
        <v>#N/A</v>
      </c>
      <c r="E1113" s="61">
        <v>10951</v>
      </c>
      <c r="F1113" s="47">
        <f>VLOOKUP(C1113, state_pop!$A$2:$B$52, 2, 0)</f>
        <v>4648794</v>
      </c>
      <c r="G1113" s="33">
        <f t="shared" si="32"/>
        <v>2.355664716483458E-3</v>
      </c>
      <c r="H1113" s="33">
        <f>VLOOKUP(C1113, pet_household_state!$A$3:$D$53, 3, 0)</f>
        <v>54.4</v>
      </c>
      <c r="I1113" s="33">
        <f>VLOOKUP(C1113, pet_household_state!$A$3:$D$53, 4, 0)</f>
        <v>1005</v>
      </c>
      <c r="J1113" s="33">
        <f t="shared" si="33"/>
        <v>2.3674430400658752</v>
      </c>
      <c r="K1113" s="11" t="e">
        <f>VLOOKUP(A1113, total_pet_services_county!$A$2:$E$1875,2,0)</f>
        <v>#N/A</v>
      </c>
      <c r="L1113" s="11" t="e">
        <f>VLOOKUP(A1113,  total_pet_services_county!$A$2:$E$1875, 3, 0)</f>
        <v>#N/A</v>
      </c>
      <c r="M1113" s="11" t="e">
        <f>VLOOKUP(A1113, total_pet_services_county!$A$2:$E$1875, 4, 0)</f>
        <v>#N/A</v>
      </c>
      <c r="N1113" s="11" t="e">
        <f>VLOOKUP(A1113, total_pet_services_county!$A$2:$E$1875, 5, 0)</f>
        <v>#N/A</v>
      </c>
    </row>
    <row r="1114" spans="1:14" x14ac:dyDescent="0.2">
      <c r="A1114" s="57" t="s">
        <v>7519</v>
      </c>
      <c r="B1114" s="57" t="s">
        <v>9054</v>
      </c>
      <c r="C1114" s="56" t="s">
        <v>3191</v>
      </c>
      <c r="D1114" s="56" t="e">
        <f>INDEX(pet_services_county!$A$2:$A$3603,MATCH(A1114,pet_services_county!$B$2:$B$3603,0))</f>
        <v>#N/A</v>
      </c>
      <c r="E1114" s="61">
        <v>24874</v>
      </c>
      <c r="F1114" s="47">
        <f>VLOOKUP(C1114, state_pop!$A$2:$B$52, 2, 0)</f>
        <v>4648794</v>
      </c>
      <c r="G1114" s="33">
        <f t="shared" si="32"/>
        <v>5.3506350249118376E-3</v>
      </c>
      <c r="H1114" s="33">
        <f>VLOOKUP(C1114, pet_household_state!$A$3:$D$53, 3, 0)</f>
        <v>54.4</v>
      </c>
      <c r="I1114" s="33">
        <f>VLOOKUP(C1114, pet_household_state!$A$3:$D$53, 4, 0)</f>
        <v>1005</v>
      </c>
      <c r="J1114" s="33">
        <f t="shared" si="33"/>
        <v>5.3773882000363971</v>
      </c>
      <c r="K1114" s="11" t="e">
        <f>VLOOKUP(A1114, total_pet_services_county!$A$2:$E$1875,2,0)</f>
        <v>#N/A</v>
      </c>
      <c r="L1114" s="11" t="e">
        <f>VLOOKUP(A1114,  total_pet_services_county!$A$2:$E$1875, 3, 0)</f>
        <v>#N/A</v>
      </c>
      <c r="M1114" s="11" t="e">
        <f>VLOOKUP(A1114, total_pet_services_county!$A$2:$E$1875, 4, 0)</f>
        <v>#N/A</v>
      </c>
      <c r="N1114" s="11" t="e">
        <f>VLOOKUP(A1114, total_pet_services_county!$A$2:$E$1875, 5, 0)</f>
        <v>#N/A</v>
      </c>
    </row>
    <row r="1115" spans="1:14" x14ac:dyDescent="0.2">
      <c r="A1115" s="57" t="s">
        <v>4567</v>
      </c>
      <c r="B1115" s="57" t="s">
        <v>9055</v>
      </c>
      <c r="C1115" s="56" t="s">
        <v>3191</v>
      </c>
      <c r="D1115" s="56" t="str">
        <f>INDEX(pet_services_county!$A$2:$A$3603,MATCH(A1115,pet_services_county!$B$2:$B$3603,0))</f>
        <v>0500000US22069</v>
      </c>
      <c r="E1115" s="61">
        <v>38158</v>
      </c>
      <c r="F1115" s="47">
        <f>VLOOKUP(C1115, state_pop!$A$2:$B$52, 2, 0)</f>
        <v>4648794</v>
      </c>
      <c r="G1115" s="33">
        <f t="shared" si="32"/>
        <v>8.2081503288809962E-3</v>
      </c>
      <c r="H1115" s="33">
        <f>VLOOKUP(C1115, pet_household_state!$A$3:$D$53, 3, 0)</f>
        <v>54.4</v>
      </c>
      <c r="I1115" s="33">
        <f>VLOOKUP(C1115, pet_household_state!$A$3:$D$53, 4, 0)</f>
        <v>1005</v>
      </c>
      <c r="J1115" s="33">
        <f t="shared" si="33"/>
        <v>8.2491910805254012</v>
      </c>
      <c r="K1115" s="11">
        <f>VLOOKUP(A1115, total_pet_services_county!$A$2:$E$1875,2,0)</f>
        <v>5</v>
      </c>
      <c r="L1115" s="11">
        <f>VLOOKUP(A1115,  total_pet_services_county!$A$2:$E$1875, 3, 0)</f>
        <v>840</v>
      </c>
      <c r="M1115" s="11">
        <f>VLOOKUP(A1115, total_pet_services_county!$A$2:$E$1875, 4, 0)</f>
        <v>181</v>
      </c>
      <c r="N1115" s="11">
        <f>VLOOKUP(A1115, total_pet_services_county!$A$2:$E$1875, 5, 0)</f>
        <v>30</v>
      </c>
    </row>
    <row r="1116" spans="1:14" x14ac:dyDescent="0.2">
      <c r="A1116" s="57" t="s">
        <v>4569</v>
      </c>
      <c r="B1116" s="57" t="s">
        <v>9056</v>
      </c>
      <c r="C1116" s="56" t="s">
        <v>3191</v>
      </c>
      <c r="D1116" s="56" t="str">
        <f>INDEX(pet_services_county!$A$2:$A$3603,MATCH(A1116,pet_services_county!$B$2:$B$3603,0))</f>
        <v>0500000US22071</v>
      </c>
      <c r="E1116" s="61">
        <v>390144</v>
      </c>
      <c r="F1116" s="47">
        <f>VLOOKUP(C1116, state_pop!$A$2:$B$52, 2, 0)</f>
        <v>4648794</v>
      </c>
      <c r="G1116" s="33">
        <f t="shared" si="32"/>
        <v>8.3923701501937925E-2</v>
      </c>
      <c r="H1116" s="33">
        <f>VLOOKUP(C1116, pet_household_state!$A$3:$D$53, 3, 0)</f>
        <v>54.4</v>
      </c>
      <c r="I1116" s="33">
        <f>VLOOKUP(C1116, pet_household_state!$A$3:$D$53, 4, 0)</f>
        <v>1005</v>
      </c>
      <c r="J1116" s="33">
        <f t="shared" si="33"/>
        <v>84.343320009447609</v>
      </c>
      <c r="K1116" s="11">
        <f>VLOOKUP(A1116, total_pet_services_county!$A$2:$E$1875,2,0)</f>
        <v>55</v>
      </c>
      <c r="L1116" s="11">
        <f>VLOOKUP(A1116,  total_pet_services_county!$A$2:$E$1875, 3, 0)</f>
        <v>19674</v>
      </c>
      <c r="M1116" s="11">
        <f>VLOOKUP(A1116, total_pet_services_county!$A$2:$E$1875, 4, 0)</f>
        <v>4681</v>
      </c>
      <c r="N1116" s="11">
        <f>VLOOKUP(A1116, total_pet_services_county!$A$2:$E$1875, 5, 0)</f>
        <v>724</v>
      </c>
    </row>
    <row r="1117" spans="1:14" x14ac:dyDescent="0.2">
      <c r="A1117" s="57" t="s">
        <v>4571</v>
      </c>
      <c r="B1117" s="57" t="s">
        <v>9057</v>
      </c>
      <c r="C1117" s="56" t="s">
        <v>3191</v>
      </c>
      <c r="D1117" s="56" t="str">
        <f>INDEX(pet_services_county!$A$2:$A$3603,MATCH(A1117,pet_services_county!$B$2:$B$3603,0))</f>
        <v>0500000US22073</v>
      </c>
      <c r="E1117" s="61">
        <v>153279</v>
      </c>
      <c r="F1117" s="47">
        <f>VLOOKUP(C1117, state_pop!$A$2:$B$52, 2, 0)</f>
        <v>4648794</v>
      </c>
      <c r="G1117" s="33">
        <f t="shared" si="32"/>
        <v>3.2971777196408356E-2</v>
      </c>
      <c r="H1117" s="33">
        <f>VLOOKUP(C1117, pet_household_state!$A$3:$D$53, 3, 0)</f>
        <v>54.4</v>
      </c>
      <c r="I1117" s="33">
        <f>VLOOKUP(C1117, pet_household_state!$A$3:$D$53, 4, 0)</f>
        <v>1005</v>
      </c>
      <c r="J1117" s="33">
        <f t="shared" si="33"/>
        <v>33.136636082390396</v>
      </c>
      <c r="K1117" s="11">
        <f>VLOOKUP(A1117, total_pet_services_county!$A$2:$E$1875,2,0)</f>
        <v>32</v>
      </c>
      <c r="L1117" s="11">
        <f>VLOOKUP(A1117,  total_pet_services_county!$A$2:$E$1875, 3, 0)</f>
        <v>7598</v>
      </c>
      <c r="M1117" s="11">
        <f>VLOOKUP(A1117, total_pet_services_county!$A$2:$E$1875, 4, 0)</f>
        <v>1816</v>
      </c>
      <c r="N1117" s="11">
        <f>VLOOKUP(A1117, total_pet_services_county!$A$2:$E$1875, 5, 0)</f>
        <v>281</v>
      </c>
    </row>
    <row r="1118" spans="1:14" x14ac:dyDescent="0.2">
      <c r="A1118" s="57" t="s">
        <v>7520</v>
      </c>
      <c r="B1118" s="57" t="s">
        <v>9058</v>
      </c>
      <c r="C1118" s="56" t="s">
        <v>3191</v>
      </c>
      <c r="D1118" s="56" t="e">
        <f>INDEX(pet_services_county!$A$2:$A$3603,MATCH(A1118,pet_services_county!$B$2:$B$3603,0))</f>
        <v>#N/A</v>
      </c>
      <c r="E1118" s="61">
        <v>23197</v>
      </c>
      <c r="F1118" s="47">
        <f>VLOOKUP(C1118, state_pop!$A$2:$B$52, 2, 0)</f>
        <v>4648794</v>
      </c>
      <c r="G1118" s="33">
        <f t="shared" si="32"/>
        <v>4.9898963042888109E-3</v>
      </c>
      <c r="H1118" s="33">
        <f>VLOOKUP(C1118, pet_household_state!$A$3:$D$53, 3, 0)</f>
        <v>54.4</v>
      </c>
      <c r="I1118" s="33">
        <f>VLOOKUP(C1118, pet_household_state!$A$3:$D$53, 4, 0)</f>
        <v>1005</v>
      </c>
      <c r="J1118" s="33">
        <f t="shared" si="33"/>
        <v>5.0148457858102553</v>
      </c>
      <c r="K1118" s="11" t="e">
        <f>VLOOKUP(A1118, total_pet_services_county!$A$2:$E$1875,2,0)</f>
        <v>#N/A</v>
      </c>
      <c r="L1118" s="11" t="e">
        <f>VLOOKUP(A1118,  total_pet_services_county!$A$2:$E$1875, 3, 0)</f>
        <v>#N/A</v>
      </c>
      <c r="M1118" s="11" t="e">
        <f>VLOOKUP(A1118, total_pet_services_county!$A$2:$E$1875, 4, 0)</f>
        <v>#N/A</v>
      </c>
      <c r="N1118" s="11" t="e">
        <f>VLOOKUP(A1118, total_pet_services_county!$A$2:$E$1875, 5, 0)</f>
        <v>#N/A</v>
      </c>
    </row>
    <row r="1119" spans="1:14" x14ac:dyDescent="0.2">
      <c r="A1119" s="57" t="s">
        <v>4573</v>
      </c>
      <c r="B1119" s="57" t="s">
        <v>9059</v>
      </c>
      <c r="C1119" s="56" t="s">
        <v>3191</v>
      </c>
      <c r="D1119" s="56" t="str">
        <f>INDEX(pet_services_county!$A$2:$A$3603,MATCH(A1119,pet_services_county!$B$2:$B$3603,0))</f>
        <v>0500000US22077</v>
      </c>
      <c r="E1119" s="61">
        <v>21730</v>
      </c>
      <c r="F1119" s="47">
        <f>VLOOKUP(C1119, state_pop!$A$2:$B$52, 2, 0)</f>
        <v>4648794</v>
      </c>
      <c r="G1119" s="33">
        <f t="shared" si="32"/>
        <v>4.6743305898260925E-3</v>
      </c>
      <c r="H1119" s="33">
        <f>VLOOKUP(C1119, pet_household_state!$A$3:$D$53, 3, 0)</f>
        <v>54.4</v>
      </c>
      <c r="I1119" s="33">
        <f>VLOOKUP(C1119, pet_household_state!$A$3:$D$53, 4, 0)</f>
        <v>1005</v>
      </c>
      <c r="J1119" s="33">
        <f t="shared" si="33"/>
        <v>4.6977022427752226</v>
      </c>
      <c r="K1119" s="11">
        <f>VLOOKUP(A1119, total_pet_services_county!$A$2:$E$1875,2,0)</f>
        <v>3</v>
      </c>
      <c r="L1119" s="11">
        <f>VLOOKUP(A1119,  total_pet_services_county!$A$2:$E$1875, 3, 0)</f>
        <v>549</v>
      </c>
      <c r="M1119" s="11">
        <f>VLOOKUP(A1119, total_pet_services_county!$A$2:$E$1875, 4, 0)</f>
        <v>124</v>
      </c>
      <c r="N1119" s="11">
        <f>VLOOKUP(A1119, total_pet_services_county!$A$2:$E$1875, 5, 0)</f>
        <v>18</v>
      </c>
    </row>
    <row r="1120" spans="1:14" x14ac:dyDescent="0.2">
      <c r="A1120" s="57" t="s">
        <v>4575</v>
      </c>
      <c r="B1120" s="57" t="s">
        <v>9060</v>
      </c>
      <c r="C1120" s="56" t="s">
        <v>3191</v>
      </c>
      <c r="D1120" s="56" t="str">
        <f>INDEX(pet_services_county!$A$2:$A$3603,MATCH(A1120,pet_services_county!$B$2:$B$3603,0))</f>
        <v>0500000US22079</v>
      </c>
      <c r="E1120" s="61">
        <v>129648</v>
      </c>
      <c r="F1120" s="47">
        <f>VLOOKUP(C1120, state_pop!$A$2:$B$52, 2, 0)</f>
        <v>4648794</v>
      </c>
      <c r="G1120" s="33">
        <f t="shared" si="32"/>
        <v>2.7888523346054912E-2</v>
      </c>
      <c r="H1120" s="33">
        <f>VLOOKUP(C1120, pet_household_state!$A$3:$D$53, 3, 0)</f>
        <v>54.4</v>
      </c>
      <c r="I1120" s="33">
        <f>VLOOKUP(C1120, pet_household_state!$A$3:$D$53, 4, 0)</f>
        <v>1005</v>
      </c>
      <c r="J1120" s="33">
        <f t="shared" si="33"/>
        <v>28.027965962785188</v>
      </c>
      <c r="K1120" s="11">
        <f>VLOOKUP(A1120, total_pet_services_county!$A$2:$E$1875,2,0)</f>
        <v>16</v>
      </c>
      <c r="L1120" s="11">
        <f>VLOOKUP(A1120,  total_pet_services_county!$A$2:$E$1875, 3, 0)</f>
        <v>5115</v>
      </c>
      <c r="M1120" s="11">
        <f>VLOOKUP(A1120, total_pet_services_county!$A$2:$E$1875, 4, 0)</f>
        <v>1184</v>
      </c>
      <c r="N1120" s="11">
        <f>VLOOKUP(A1120, total_pet_services_county!$A$2:$E$1875, 5, 0)</f>
        <v>177</v>
      </c>
    </row>
    <row r="1121" spans="1:14" x14ac:dyDescent="0.2">
      <c r="A1121" s="57" t="s">
        <v>7521</v>
      </c>
      <c r="B1121" s="57" t="s">
        <v>9061</v>
      </c>
      <c r="C1121" s="56" t="s">
        <v>3191</v>
      </c>
      <c r="D1121" s="56" t="e">
        <f>INDEX(pet_services_county!$A$2:$A$3603,MATCH(A1121,pet_services_county!$B$2:$B$3603,0))</f>
        <v>#N/A</v>
      </c>
      <c r="E1121" s="61">
        <v>8442</v>
      </c>
      <c r="F1121" s="47">
        <f>VLOOKUP(C1121, state_pop!$A$2:$B$52, 2, 0)</f>
        <v>4648794</v>
      </c>
      <c r="G1121" s="33">
        <f t="shared" ref="G1121:G1184" si="34">E1121/F1121</f>
        <v>1.8159548476443569E-3</v>
      </c>
      <c r="H1121" s="33">
        <f>VLOOKUP(C1121, pet_household_state!$A$3:$D$53, 3, 0)</f>
        <v>54.4</v>
      </c>
      <c r="I1121" s="33">
        <f>VLOOKUP(C1121, pet_household_state!$A$3:$D$53, 4, 0)</f>
        <v>1005</v>
      </c>
      <c r="J1121" s="33">
        <f t="shared" ref="J1121:J1184" si="35">G1121*I1121</f>
        <v>1.8250346218825786</v>
      </c>
      <c r="K1121" s="11" t="e">
        <f>VLOOKUP(A1121, total_pet_services_county!$A$2:$E$1875,2,0)</f>
        <v>#N/A</v>
      </c>
      <c r="L1121" s="11" t="e">
        <f>VLOOKUP(A1121,  total_pet_services_county!$A$2:$E$1875, 3, 0)</f>
        <v>#N/A</v>
      </c>
      <c r="M1121" s="11" t="e">
        <f>VLOOKUP(A1121, total_pet_services_county!$A$2:$E$1875, 4, 0)</f>
        <v>#N/A</v>
      </c>
      <c r="N1121" s="11" t="e">
        <f>VLOOKUP(A1121, total_pet_services_county!$A$2:$E$1875, 5, 0)</f>
        <v>#N/A</v>
      </c>
    </row>
    <row r="1122" spans="1:14" x14ac:dyDescent="0.2">
      <c r="A1122" s="57" t="s">
        <v>7522</v>
      </c>
      <c r="B1122" s="57" t="s">
        <v>9062</v>
      </c>
      <c r="C1122" s="56" t="s">
        <v>3191</v>
      </c>
      <c r="D1122" s="56" t="e">
        <f>INDEX(pet_services_county!$A$2:$A$3603,MATCH(A1122,pet_services_county!$B$2:$B$3603,0))</f>
        <v>#N/A</v>
      </c>
      <c r="E1122" s="61">
        <v>20122</v>
      </c>
      <c r="F1122" s="47">
        <f>VLOOKUP(C1122, state_pop!$A$2:$B$52, 2, 0)</f>
        <v>4648794</v>
      </c>
      <c r="G1122" s="33">
        <f t="shared" si="34"/>
        <v>4.3284344283700243E-3</v>
      </c>
      <c r="H1122" s="33">
        <f>VLOOKUP(C1122, pet_household_state!$A$3:$D$53, 3, 0)</f>
        <v>54.4</v>
      </c>
      <c r="I1122" s="33">
        <f>VLOOKUP(C1122, pet_household_state!$A$3:$D$53, 4, 0)</f>
        <v>1005</v>
      </c>
      <c r="J1122" s="33">
        <f t="shared" si="35"/>
        <v>4.3500766005118745</v>
      </c>
      <c r="K1122" s="11" t="e">
        <f>VLOOKUP(A1122, total_pet_services_county!$A$2:$E$1875,2,0)</f>
        <v>#N/A</v>
      </c>
      <c r="L1122" s="11" t="e">
        <f>VLOOKUP(A1122,  total_pet_services_county!$A$2:$E$1875, 3, 0)</f>
        <v>#N/A</v>
      </c>
      <c r="M1122" s="11" t="e">
        <f>VLOOKUP(A1122, total_pet_services_county!$A$2:$E$1875, 4, 0)</f>
        <v>#N/A</v>
      </c>
      <c r="N1122" s="11" t="e">
        <f>VLOOKUP(A1122, total_pet_services_county!$A$2:$E$1875, 5, 0)</f>
        <v>#N/A</v>
      </c>
    </row>
    <row r="1123" spans="1:14" x14ac:dyDescent="0.2">
      <c r="A1123" s="57" t="s">
        <v>7523</v>
      </c>
      <c r="B1123" s="57" t="s">
        <v>9063</v>
      </c>
      <c r="C1123" s="56" t="s">
        <v>3191</v>
      </c>
      <c r="D1123" s="56" t="e">
        <f>INDEX(pet_services_county!$A$2:$A$3603,MATCH(A1123,pet_services_county!$B$2:$B$3603,0))</f>
        <v>#N/A</v>
      </c>
      <c r="E1123" s="61">
        <v>23884</v>
      </c>
      <c r="F1123" s="47">
        <f>VLOOKUP(C1123, state_pop!$A$2:$B$52, 2, 0)</f>
        <v>4648794</v>
      </c>
      <c r="G1123" s="33">
        <f t="shared" si="34"/>
        <v>5.1376765672989594E-3</v>
      </c>
      <c r="H1123" s="33">
        <f>VLOOKUP(C1123, pet_household_state!$A$3:$D$53, 3, 0)</f>
        <v>54.4</v>
      </c>
      <c r="I1123" s="33">
        <f>VLOOKUP(C1123, pet_household_state!$A$3:$D$53, 4, 0)</f>
        <v>1005</v>
      </c>
      <c r="J1123" s="33">
        <f t="shared" si="35"/>
        <v>5.1633649501354544</v>
      </c>
      <c r="K1123" s="11" t="e">
        <f>VLOOKUP(A1123, total_pet_services_county!$A$2:$E$1875,2,0)</f>
        <v>#N/A</v>
      </c>
      <c r="L1123" s="11" t="e">
        <f>VLOOKUP(A1123,  total_pet_services_county!$A$2:$E$1875, 3, 0)</f>
        <v>#N/A</v>
      </c>
      <c r="M1123" s="11" t="e">
        <f>VLOOKUP(A1123, total_pet_services_county!$A$2:$E$1875, 4, 0)</f>
        <v>#N/A</v>
      </c>
      <c r="N1123" s="11" t="e">
        <f>VLOOKUP(A1123, total_pet_services_county!$A$2:$E$1875, 5, 0)</f>
        <v>#N/A</v>
      </c>
    </row>
    <row r="1124" spans="1:14" x14ac:dyDescent="0.2">
      <c r="A1124" s="57" t="s">
        <v>4577</v>
      </c>
      <c r="B1124" s="57" t="s">
        <v>9064</v>
      </c>
      <c r="C1124" s="56" t="s">
        <v>3191</v>
      </c>
      <c r="D1124" s="56" t="str">
        <f>INDEX(pet_services_county!$A$2:$A$3603,MATCH(A1124,pet_services_county!$B$2:$B$3603,0))</f>
        <v>0500000US22087</v>
      </c>
      <c r="E1124" s="61">
        <v>47244</v>
      </c>
      <c r="F1124" s="47">
        <f>VLOOKUP(C1124, state_pop!$A$2:$B$52, 2, 0)</f>
        <v>4648794</v>
      </c>
      <c r="G1124" s="33">
        <f t="shared" si="34"/>
        <v>1.0162635728750296E-2</v>
      </c>
      <c r="H1124" s="33">
        <f>VLOOKUP(C1124, pet_household_state!$A$3:$D$53, 3, 0)</f>
        <v>54.4</v>
      </c>
      <c r="I1124" s="33">
        <f>VLOOKUP(C1124, pet_household_state!$A$3:$D$53, 4, 0)</f>
        <v>1005</v>
      </c>
      <c r="J1124" s="33">
        <f t="shared" si="35"/>
        <v>10.213448907394048</v>
      </c>
      <c r="K1124" s="11">
        <f>VLOOKUP(A1124, total_pet_services_county!$A$2:$E$1875,2,0)</f>
        <v>3</v>
      </c>
      <c r="L1124" s="11">
        <f>VLOOKUP(A1124,  total_pet_services_county!$A$2:$E$1875, 3, 0)</f>
        <v>1007</v>
      </c>
      <c r="M1124" s="11">
        <f>VLOOKUP(A1124, total_pet_services_county!$A$2:$E$1875, 4, 0)</f>
        <v>254</v>
      </c>
      <c r="N1124" s="11">
        <f>VLOOKUP(A1124, total_pet_services_county!$A$2:$E$1875, 5, 0)</f>
        <v>18</v>
      </c>
    </row>
    <row r="1125" spans="1:14" x14ac:dyDescent="0.2">
      <c r="A1125" s="57" t="s">
        <v>4579</v>
      </c>
      <c r="B1125" s="57" t="s">
        <v>9065</v>
      </c>
      <c r="C1125" s="56" t="s">
        <v>3191</v>
      </c>
      <c r="D1125" s="56" t="str">
        <f>INDEX(pet_services_county!$A$2:$A$3603,MATCH(A1125,pet_services_county!$B$2:$B$3603,0))</f>
        <v>0500000US22089</v>
      </c>
      <c r="E1125" s="61">
        <v>53100</v>
      </c>
      <c r="F1125" s="47">
        <f>VLOOKUP(C1125, state_pop!$A$2:$B$52, 2, 0)</f>
        <v>4648794</v>
      </c>
      <c r="G1125" s="33">
        <f t="shared" si="34"/>
        <v>1.1422317271963437E-2</v>
      </c>
      <c r="H1125" s="33">
        <f>VLOOKUP(C1125, pet_household_state!$A$3:$D$53, 3, 0)</f>
        <v>54.4</v>
      </c>
      <c r="I1125" s="33">
        <f>VLOOKUP(C1125, pet_household_state!$A$3:$D$53, 4, 0)</f>
        <v>1005</v>
      </c>
      <c r="J1125" s="33">
        <f t="shared" si="35"/>
        <v>11.479428858323255</v>
      </c>
      <c r="K1125" s="11">
        <f>VLOOKUP(A1125, total_pet_services_county!$A$2:$E$1875,2,0)</f>
        <v>4</v>
      </c>
      <c r="L1125" s="11">
        <f>VLOOKUP(A1125,  total_pet_services_county!$A$2:$E$1875, 3, 0)</f>
        <v>994</v>
      </c>
      <c r="M1125" s="11">
        <f>VLOOKUP(A1125, total_pet_services_county!$A$2:$E$1875, 4, 0)</f>
        <v>203</v>
      </c>
      <c r="N1125" s="11">
        <f>VLOOKUP(A1125, total_pet_services_county!$A$2:$E$1875, 5, 0)</f>
        <v>31</v>
      </c>
    </row>
    <row r="1126" spans="1:14" x14ac:dyDescent="0.2">
      <c r="A1126" s="57" t="s">
        <v>7524</v>
      </c>
      <c r="B1126" s="57" t="s">
        <v>9066</v>
      </c>
      <c r="C1126" s="56" t="s">
        <v>3191</v>
      </c>
      <c r="D1126" s="56" t="e">
        <f>INDEX(pet_services_county!$A$2:$A$3603,MATCH(A1126,pet_services_county!$B$2:$B$3603,0))</f>
        <v>#N/A</v>
      </c>
      <c r="E1126" s="61">
        <v>10132</v>
      </c>
      <c r="F1126" s="47">
        <f>VLOOKUP(C1126, state_pop!$A$2:$B$52, 2, 0)</f>
        <v>4648794</v>
      </c>
      <c r="G1126" s="33">
        <f t="shared" si="34"/>
        <v>2.179489992458259E-3</v>
      </c>
      <c r="H1126" s="33">
        <f>VLOOKUP(C1126, pet_household_state!$A$3:$D$53, 3, 0)</f>
        <v>54.4</v>
      </c>
      <c r="I1126" s="33">
        <f>VLOOKUP(C1126, pet_household_state!$A$3:$D$53, 4, 0)</f>
        <v>1005</v>
      </c>
      <c r="J1126" s="33">
        <f t="shared" si="35"/>
        <v>2.1903874424205503</v>
      </c>
      <c r="K1126" s="11" t="e">
        <f>VLOOKUP(A1126, total_pet_services_county!$A$2:$E$1875,2,0)</f>
        <v>#N/A</v>
      </c>
      <c r="L1126" s="11" t="e">
        <f>VLOOKUP(A1126,  total_pet_services_county!$A$2:$E$1875, 3, 0)</f>
        <v>#N/A</v>
      </c>
      <c r="M1126" s="11" t="e">
        <f>VLOOKUP(A1126, total_pet_services_county!$A$2:$E$1875, 4, 0)</f>
        <v>#N/A</v>
      </c>
      <c r="N1126" s="11" t="e">
        <f>VLOOKUP(A1126, total_pet_services_county!$A$2:$E$1875, 5, 0)</f>
        <v>#N/A</v>
      </c>
    </row>
    <row r="1127" spans="1:14" x14ac:dyDescent="0.2">
      <c r="A1127" s="57" t="s">
        <v>7525</v>
      </c>
      <c r="B1127" s="57" t="s">
        <v>9067</v>
      </c>
      <c r="C1127" s="56" t="s">
        <v>3191</v>
      </c>
      <c r="D1127" s="56" t="e">
        <f>INDEX(pet_services_county!$A$2:$A$3603,MATCH(A1127,pet_services_county!$B$2:$B$3603,0))</f>
        <v>#N/A</v>
      </c>
      <c r="E1127" s="61">
        <v>21096</v>
      </c>
      <c r="F1127" s="47">
        <f>VLOOKUP(C1127, state_pop!$A$2:$B$52, 2, 0)</f>
        <v>4648794</v>
      </c>
      <c r="G1127" s="33">
        <f t="shared" si="34"/>
        <v>4.5379511331325928E-3</v>
      </c>
      <c r="H1127" s="33">
        <f>VLOOKUP(C1127, pet_household_state!$A$3:$D$53, 3, 0)</f>
        <v>54.4</v>
      </c>
      <c r="I1127" s="33">
        <f>VLOOKUP(C1127, pet_household_state!$A$3:$D$53, 4, 0)</f>
        <v>1005</v>
      </c>
      <c r="J1127" s="33">
        <f t="shared" si="35"/>
        <v>4.5606408887982557</v>
      </c>
      <c r="K1127" s="11" t="e">
        <f>VLOOKUP(A1127, total_pet_services_county!$A$2:$E$1875,2,0)</f>
        <v>#N/A</v>
      </c>
      <c r="L1127" s="11" t="e">
        <f>VLOOKUP(A1127,  total_pet_services_county!$A$2:$E$1875, 3, 0)</f>
        <v>#N/A</v>
      </c>
      <c r="M1127" s="11" t="e">
        <f>VLOOKUP(A1127, total_pet_services_county!$A$2:$E$1875, 4, 0)</f>
        <v>#N/A</v>
      </c>
      <c r="N1127" s="11" t="e">
        <f>VLOOKUP(A1127, total_pet_services_county!$A$2:$E$1875, 5, 0)</f>
        <v>#N/A</v>
      </c>
    </row>
    <row r="1128" spans="1:14" x14ac:dyDescent="0.2">
      <c r="A1128" s="57" t="s">
        <v>7526</v>
      </c>
      <c r="B1128" s="57" t="s">
        <v>9068</v>
      </c>
      <c r="C1128" s="56" t="s">
        <v>3191</v>
      </c>
      <c r="D1128" s="56" t="e">
        <f>INDEX(pet_services_county!$A$2:$A$3603,MATCH(A1128,pet_services_county!$B$2:$B$3603,0))</f>
        <v>#N/A</v>
      </c>
      <c r="E1128" s="61">
        <v>42837</v>
      </c>
      <c r="F1128" s="47">
        <f>VLOOKUP(C1128, state_pop!$A$2:$B$52, 2, 0)</f>
        <v>4648794</v>
      </c>
      <c r="G1128" s="33">
        <f t="shared" si="34"/>
        <v>9.2146479280432736E-3</v>
      </c>
      <c r="H1128" s="33">
        <f>VLOOKUP(C1128, pet_household_state!$A$3:$D$53, 3, 0)</f>
        <v>54.4</v>
      </c>
      <c r="I1128" s="33">
        <f>VLOOKUP(C1128, pet_household_state!$A$3:$D$53, 4, 0)</f>
        <v>1005</v>
      </c>
      <c r="J1128" s="33">
        <f t="shared" si="35"/>
        <v>9.2607211676834904</v>
      </c>
      <c r="K1128" s="11" t="e">
        <f>VLOOKUP(A1128, total_pet_services_county!$A$2:$E$1875,2,0)</f>
        <v>#N/A</v>
      </c>
      <c r="L1128" s="11" t="e">
        <f>VLOOKUP(A1128,  total_pet_services_county!$A$2:$E$1875, 3, 0)</f>
        <v>#N/A</v>
      </c>
      <c r="M1128" s="11" t="e">
        <f>VLOOKUP(A1128, total_pet_services_county!$A$2:$E$1875, 4, 0)</f>
        <v>#N/A</v>
      </c>
      <c r="N1128" s="11" t="e">
        <f>VLOOKUP(A1128, total_pet_services_county!$A$2:$E$1875, 5, 0)</f>
        <v>#N/A</v>
      </c>
    </row>
    <row r="1129" spans="1:14" x14ac:dyDescent="0.2">
      <c r="A1129" s="57" t="s">
        <v>4581</v>
      </c>
      <c r="B1129" s="57" t="s">
        <v>9069</v>
      </c>
      <c r="C1129" s="56" t="s">
        <v>3191</v>
      </c>
      <c r="D1129" s="56" t="str">
        <f>INDEX(pet_services_county!$A$2:$A$3603,MATCH(A1129,pet_services_county!$B$2:$B$3603,0))</f>
        <v>0500000US22097</v>
      </c>
      <c r="E1129" s="61">
        <v>82124</v>
      </c>
      <c r="F1129" s="47">
        <f>VLOOKUP(C1129, state_pop!$A$2:$B$52, 2, 0)</f>
        <v>4648794</v>
      </c>
      <c r="G1129" s="33">
        <f t="shared" si="34"/>
        <v>1.7665656942424206E-2</v>
      </c>
      <c r="H1129" s="33">
        <f>VLOOKUP(C1129, pet_household_state!$A$3:$D$53, 3, 0)</f>
        <v>54.4</v>
      </c>
      <c r="I1129" s="33">
        <f>VLOOKUP(C1129, pet_household_state!$A$3:$D$53, 4, 0)</f>
        <v>1005</v>
      </c>
      <c r="J1129" s="33">
        <f t="shared" si="35"/>
        <v>17.753985227136326</v>
      </c>
      <c r="K1129" s="11">
        <f>VLOOKUP(A1129, total_pet_services_county!$A$2:$E$1875,2,0)</f>
        <v>10</v>
      </c>
      <c r="L1129" s="11">
        <f>VLOOKUP(A1129,  total_pet_services_county!$A$2:$E$1875, 3, 0)</f>
        <v>3738</v>
      </c>
      <c r="M1129" s="11">
        <f>VLOOKUP(A1129, total_pet_services_county!$A$2:$E$1875, 4, 0)</f>
        <v>953</v>
      </c>
      <c r="N1129" s="11">
        <f>VLOOKUP(A1129, total_pet_services_county!$A$2:$E$1875, 5, 0)</f>
        <v>95</v>
      </c>
    </row>
    <row r="1130" spans="1:14" x14ac:dyDescent="0.2">
      <c r="A1130" s="57" t="s">
        <v>4583</v>
      </c>
      <c r="B1130" s="57" t="s">
        <v>9070</v>
      </c>
      <c r="C1130" s="56" t="s">
        <v>3191</v>
      </c>
      <c r="D1130" s="56" t="str">
        <f>INDEX(pet_services_county!$A$2:$A$3603,MATCH(A1130,pet_services_county!$B$2:$B$3603,0))</f>
        <v>0500000US22099</v>
      </c>
      <c r="E1130" s="61">
        <v>53431</v>
      </c>
      <c r="F1130" s="47">
        <f>VLOOKUP(C1130, state_pop!$A$2:$B$52, 2, 0)</f>
        <v>4648794</v>
      </c>
      <c r="G1130" s="33">
        <f t="shared" si="34"/>
        <v>1.1493518534054208E-2</v>
      </c>
      <c r="H1130" s="33">
        <f>VLOOKUP(C1130, pet_household_state!$A$3:$D$53, 3, 0)</f>
        <v>54.4</v>
      </c>
      <c r="I1130" s="33">
        <f>VLOOKUP(C1130, pet_household_state!$A$3:$D$53, 4, 0)</f>
        <v>1005</v>
      </c>
      <c r="J1130" s="33">
        <f t="shared" si="35"/>
        <v>11.55098612672448</v>
      </c>
      <c r="K1130" s="11">
        <f>VLOOKUP(A1130, total_pet_services_county!$A$2:$E$1875,2,0)</f>
        <v>3</v>
      </c>
      <c r="L1130" s="11">
        <f>VLOOKUP(A1130,  total_pet_services_county!$A$2:$E$1875, 3, 0)</f>
        <v>821</v>
      </c>
      <c r="M1130" s="11">
        <f>VLOOKUP(A1130, total_pet_services_county!$A$2:$E$1875, 4, 0)</f>
        <v>192</v>
      </c>
      <c r="N1130" s="11">
        <f>VLOOKUP(A1130, total_pet_services_county!$A$2:$E$1875, 5, 0)</f>
        <v>29</v>
      </c>
    </row>
    <row r="1131" spans="1:14" x14ac:dyDescent="0.2">
      <c r="A1131" s="57" t="s">
        <v>4585</v>
      </c>
      <c r="B1131" s="57" t="s">
        <v>9071</v>
      </c>
      <c r="C1131" s="56" t="s">
        <v>3191</v>
      </c>
      <c r="D1131" s="56" t="str">
        <f>INDEX(pet_services_county!$A$2:$A$3603,MATCH(A1131,pet_services_county!$B$2:$B$3603,0))</f>
        <v>0500000US22101</v>
      </c>
      <c r="E1131" s="61">
        <v>49348</v>
      </c>
      <c r="F1131" s="47">
        <f>VLOOKUP(C1131, state_pop!$A$2:$B$52, 2, 0)</f>
        <v>4648794</v>
      </c>
      <c r="G1131" s="33">
        <f t="shared" si="34"/>
        <v>1.0615226228565946E-2</v>
      </c>
      <c r="H1131" s="33">
        <f>VLOOKUP(C1131, pet_household_state!$A$3:$D$53, 3, 0)</f>
        <v>54.4</v>
      </c>
      <c r="I1131" s="33">
        <f>VLOOKUP(C1131, pet_household_state!$A$3:$D$53, 4, 0)</f>
        <v>1005</v>
      </c>
      <c r="J1131" s="33">
        <f t="shared" si="35"/>
        <v>10.668302359708775</v>
      </c>
      <c r="K1131" s="11">
        <f>VLOOKUP(A1131, total_pet_services_county!$A$2:$E$1875,2,0)</f>
        <v>3</v>
      </c>
      <c r="L1131" s="11">
        <f>VLOOKUP(A1131,  total_pet_services_county!$A$2:$E$1875, 3, 0)</f>
        <v>1041</v>
      </c>
      <c r="M1131" s="11">
        <f>VLOOKUP(A1131, total_pet_services_county!$A$2:$E$1875, 4, 0)</f>
        <v>253</v>
      </c>
      <c r="N1131" s="11">
        <f>VLOOKUP(A1131, total_pet_services_county!$A$2:$E$1875, 5, 0)</f>
        <v>30</v>
      </c>
    </row>
    <row r="1132" spans="1:14" x14ac:dyDescent="0.2">
      <c r="A1132" s="57" t="s">
        <v>4587</v>
      </c>
      <c r="B1132" s="57" t="s">
        <v>9072</v>
      </c>
      <c r="C1132" s="56" t="s">
        <v>3191</v>
      </c>
      <c r="D1132" s="56" t="str">
        <f>INDEX(pet_services_county!$A$2:$A$3603,MATCH(A1132,pet_services_county!$B$2:$B$3603,0))</f>
        <v>0500000US22103</v>
      </c>
      <c r="E1132" s="61">
        <v>260419</v>
      </c>
      <c r="F1132" s="47">
        <f>VLOOKUP(C1132, state_pop!$A$2:$B$52, 2, 0)</f>
        <v>4648794</v>
      </c>
      <c r="G1132" s="33">
        <f t="shared" si="34"/>
        <v>5.6018614720290898E-2</v>
      </c>
      <c r="H1132" s="33">
        <f>VLOOKUP(C1132, pet_household_state!$A$3:$D$53, 3, 0)</f>
        <v>54.4</v>
      </c>
      <c r="I1132" s="33">
        <f>VLOOKUP(C1132, pet_household_state!$A$3:$D$53, 4, 0)</f>
        <v>1005</v>
      </c>
      <c r="J1132" s="33">
        <f t="shared" si="35"/>
        <v>56.298707793892355</v>
      </c>
      <c r="K1132" s="11">
        <f>VLOOKUP(A1132, total_pet_services_county!$A$2:$E$1875,2,0)</f>
        <v>74</v>
      </c>
      <c r="L1132" s="11">
        <f>VLOOKUP(A1132,  total_pet_services_county!$A$2:$E$1875, 3, 0)</f>
        <v>25597</v>
      </c>
      <c r="M1132" s="11">
        <f>VLOOKUP(A1132, total_pet_services_county!$A$2:$E$1875, 4, 0)</f>
        <v>6257</v>
      </c>
      <c r="N1132" s="11">
        <f>VLOOKUP(A1132, total_pet_services_county!$A$2:$E$1875, 5, 0)</f>
        <v>759</v>
      </c>
    </row>
    <row r="1133" spans="1:14" x14ac:dyDescent="0.2">
      <c r="A1133" s="57" t="s">
        <v>4589</v>
      </c>
      <c r="B1133" s="57" t="s">
        <v>9073</v>
      </c>
      <c r="C1133" s="56" t="s">
        <v>3191</v>
      </c>
      <c r="D1133" s="56" t="str">
        <f>INDEX(pet_services_county!$A$2:$A$3603,MATCH(A1133,pet_services_county!$B$2:$B$3603,0))</f>
        <v>0500000US22105</v>
      </c>
      <c r="E1133" s="61">
        <v>134758</v>
      </c>
      <c r="F1133" s="47">
        <f>VLOOKUP(C1133, state_pop!$A$2:$B$52, 2, 0)</f>
        <v>4648794</v>
      </c>
      <c r="G1133" s="33">
        <f t="shared" si="34"/>
        <v>2.8987733162622393E-2</v>
      </c>
      <c r="H1133" s="33">
        <f>VLOOKUP(C1133, pet_household_state!$A$3:$D$53, 3, 0)</f>
        <v>54.4</v>
      </c>
      <c r="I1133" s="33">
        <f>VLOOKUP(C1133, pet_household_state!$A$3:$D$53, 4, 0)</f>
        <v>1005</v>
      </c>
      <c r="J1133" s="33">
        <f t="shared" si="35"/>
        <v>29.132671828435505</v>
      </c>
      <c r="K1133" s="11">
        <f>VLOOKUP(A1133, total_pet_services_county!$A$2:$E$1875,2,0)</f>
        <v>19</v>
      </c>
      <c r="L1133" s="11">
        <f>VLOOKUP(A1133,  total_pet_services_county!$A$2:$E$1875, 3, 0)</f>
        <v>5087</v>
      </c>
      <c r="M1133" s="11">
        <f>VLOOKUP(A1133, total_pet_services_county!$A$2:$E$1875, 4, 0)</f>
        <v>1118</v>
      </c>
      <c r="N1133" s="11">
        <f>VLOOKUP(A1133, total_pet_services_county!$A$2:$E$1875, 5, 0)</f>
        <v>158</v>
      </c>
    </row>
    <row r="1134" spans="1:14" x14ac:dyDescent="0.2">
      <c r="A1134" s="57" t="s">
        <v>7527</v>
      </c>
      <c r="B1134" s="57" t="s">
        <v>9074</v>
      </c>
      <c r="C1134" s="56" t="s">
        <v>3191</v>
      </c>
      <c r="D1134" s="56" t="e">
        <f>INDEX(pet_services_county!$A$2:$A$3603,MATCH(A1134,pet_services_county!$B$2:$B$3603,0))</f>
        <v>#N/A</v>
      </c>
      <c r="E1134" s="61">
        <v>4334</v>
      </c>
      <c r="F1134" s="47">
        <f>VLOOKUP(C1134, state_pop!$A$2:$B$52, 2, 0)</f>
        <v>4648794</v>
      </c>
      <c r="G1134" s="33">
        <f t="shared" si="34"/>
        <v>9.3228480332748669E-4</v>
      </c>
      <c r="H1134" s="33">
        <f>VLOOKUP(C1134, pet_household_state!$A$3:$D$53, 3, 0)</f>
        <v>54.4</v>
      </c>
      <c r="I1134" s="33">
        <f>VLOOKUP(C1134, pet_household_state!$A$3:$D$53, 4, 0)</f>
        <v>1005</v>
      </c>
      <c r="J1134" s="33">
        <f t="shared" si="35"/>
        <v>0.93694622734412414</v>
      </c>
      <c r="K1134" s="11" t="e">
        <f>VLOOKUP(A1134, total_pet_services_county!$A$2:$E$1875,2,0)</f>
        <v>#N/A</v>
      </c>
      <c r="L1134" s="11" t="e">
        <f>VLOOKUP(A1134,  total_pet_services_county!$A$2:$E$1875, 3, 0)</f>
        <v>#N/A</v>
      </c>
      <c r="M1134" s="11" t="e">
        <f>VLOOKUP(A1134, total_pet_services_county!$A$2:$E$1875, 4, 0)</f>
        <v>#N/A</v>
      </c>
      <c r="N1134" s="11" t="e">
        <f>VLOOKUP(A1134, total_pet_services_county!$A$2:$E$1875, 5, 0)</f>
        <v>#N/A</v>
      </c>
    </row>
    <row r="1135" spans="1:14" x14ac:dyDescent="0.2">
      <c r="A1135" s="57" t="s">
        <v>4591</v>
      </c>
      <c r="B1135" s="57" t="s">
        <v>9075</v>
      </c>
      <c r="C1135" s="56" t="s">
        <v>3191</v>
      </c>
      <c r="D1135" s="56" t="str">
        <f>INDEX(pet_services_county!$A$2:$A$3603,MATCH(A1135,pet_services_county!$B$2:$B$3603,0))</f>
        <v>0500000US22109</v>
      </c>
      <c r="E1135" s="61">
        <v>110461</v>
      </c>
      <c r="F1135" s="47">
        <f>VLOOKUP(C1135, state_pop!$A$2:$B$52, 2, 0)</f>
        <v>4648794</v>
      </c>
      <c r="G1135" s="33">
        <f t="shared" si="34"/>
        <v>2.3761216349874829E-2</v>
      </c>
      <c r="H1135" s="33">
        <f>VLOOKUP(C1135, pet_household_state!$A$3:$D$53, 3, 0)</f>
        <v>54.4</v>
      </c>
      <c r="I1135" s="33">
        <f>VLOOKUP(C1135, pet_household_state!$A$3:$D$53, 4, 0)</f>
        <v>1005</v>
      </c>
      <c r="J1135" s="33">
        <f t="shared" si="35"/>
        <v>23.880022431624202</v>
      </c>
      <c r="K1135" s="11">
        <f>VLOOKUP(A1135, total_pet_services_county!$A$2:$E$1875,2,0)</f>
        <v>6</v>
      </c>
      <c r="L1135" s="11">
        <f>VLOOKUP(A1135,  total_pet_services_county!$A$2:$E$1875, 3, 0)</f>
        <v>599</v>
      </c>
      <c r="M1135" s="11">
        <f>VLOOKUP(A1135, total_pet_services_county!$A$2:$E$1875, 4, 0)</f>
        <v>183</v>
      </c>
      <c r="N1135" s="11">
        <f>VLOOKUP(A1135, total_pet_services_county!$A$2:$E$1875, 5, 0)</f>
        <v>28</v>
      </c>
    </row>
    <row r="1136" spans="1:14" x14ac:dyDescent="0.2">
      <c r="A1136" s="57" t="s">
        <v>7528</v>
      </c>
      <c r="B1136" s="57" t="s">
        <v>9076</v>
      </c>
      <c r="C1136" s="56" t="s">
        <v>3191</v>
      </c>
      <c r="D1136" s="56" t="e">
        <f>INDEX(pet_services_county!$A$2:$A$3603,MATCH(A1136,pet_services_county!$B$2:$B$3603,0))</f>
        <v>#N/A</v>
      </c>
      <c r="E1136" s="61">
        <v>22108</v>
      </c>
      <c r="F1136" s="47">
        <f>VLOOKUP(C1136, state_pop!$A$2:$B$52, 2, 0)</f>
        <v>4648794</v>
      </c>
      <c r="G1136" s="33">
        <f t="shared" si="34"/>
        <v>4.755642000914646E-3</v>
      </c>
      <c r="H1136" s="33">
        <f>VLOOKUP(C1136, pet_household_state!$A$3:$D$53, 3, 0)</f>
        <v>54.4</v>
      </c>
      <c r="I1136" s="33">
        <f>VLOOKUP(C1136, pet_household_state!$A$3:$D$53, 4, 0)</f>
        <v>1005</v>
      </c>
      <c r="J1136" s="33">
        <f t="shared" si="35"/>
        <v>4.779420210919219</v>
      </c>
      <c r="K1136" s="11" t="e">
        <f>VLOOKUP(A1136, total_pet_services_county!$A$2:$E$1875,2,0)</f>
        <v>#N/A</v>
      </c>
      <c r="L1136" s="11" t="e">
        <f>VLOOKUP(A1136,  total_pet_services_county!$A$2:$E$1875, 3, 0)</f>
        <v>#N/A</v>
      </c>
      <c r="M1136" s="11" t="e">
        <f>VLOOKUP(A1136, total_pet_services_county!$A$2:$E$1875, 4, 0)</f>
        <v>#N/A</v>
      </c>
      <c r="N1136" s="11" t="e">
        <f>VLOOKUP(A1136, total_pet_services_county!$A$2:$E$1875, 5, 0)</f>
        <v>#N/A</v>
      </c>
    </row>
    <row r="1137" spans="1:14" x14ac:dyDescent="0.2">
      <c r="A1137" s="57" t="s">
        <v>4593</v>
      </c>
      <c r="B1137" s="57" t="s">
        <v>9077</v>
      </c>
      <c r="C1137" s="56" t="s">
        <v>3191</v>
      </c>
      <c r="D1137" s="56" t="str">
        <f>INDEX(pet_services_county!$A$2:$A$3603,MATCH(A1137,pet_services_county!$B$2:$B$3603,0))</f>
        <v>0500000US22113</v>
      </c>
      <c r="E1137" s="61">
        <v>59511</v>
      </c>
      <c r="F1137" s="47">
        <f>VLOOKUP(C1137, state_pop!$A$2:$B$52, 2, 0)</f>
        <v>4648794</v>
      </c>
      <c r="G1137" s="33">
        <f t="shared" si="34"/>
        <v>1.2801384617171679E-2</v>
      </c>
      <c r="H1137" s="33">
        <f>VLOOKUP(C1137, pet_household_state!$A$3:$D$53, 3, 0)</f>
        <v>54.4</v>
      </c>
      <c r="I1137" s="33">
        <f>VLOOKUP(C1137, pet_household_state!$A$3:$D$53, 4, 0)</f>
        <v>1005</v>
      </c>
      <c r="J1137" s="33">
        <f t="shared" si="35"/>
        <v>12.865391540257537</v>
      </c>
      <c r="K1137" s="11">
        <f>VLOOKUP(A1137, total_pet_services_county!$A$2:$E$1875,2,0)</f>
        <v>5</v>
      </c>
      <c r="L1137" s="11">
        <f>VLOOKUP(A1137,  total_pet_services_county!$A$2:$E$1875, 3, 0)</f>
        <v>1310</v>
      </c>
      <c r="M1137" s="11">
        <f>VLOOKUP(A1137, total_pet_services_county!$A$2:$E$1875, 4, 0)</f>
        <v>308</v>
      </c>
      <c r="N1137" s="11">
        <f>VLOOKUP(A1137, total_pet_services_county!$A$2:$E$1875, 5, 0)</f>
        <v>36</v>
      </c>
    </row>
    <row r="1138" spans="1:14" x14ac:dyDescent="0.2">
      <c r="A1138" s="57" t="s">
        <v>4595</v>
      </c>
      <c r="B1138" s="57" t="s">
        <v>9078</v>
      </c>
      <c r="C1138" s="56" t="s">
        <v>3191</v>
      </c>
      <c r="D1138" s="56" t="str">
        <f>INDEX(pet_services_county!$A$2:$A$3603,MATCH(A1138,pet_services_county!$B$2:$B$3603,0))</f>
        <v>0500000US22115</v>
      </c>
      <c r="E1138" s="61">
        <v>47429</v>
      </c>
      <c r="F1138" s="47">
        <f>VLOOKUP(C1138, state_pop!$A$2:$B$52, 2, 0)</f>
        <v>4648794</v>
      </c>
      <c r="G1138" s="33">
        <f t="shared" si="34"/>
        <v>1.0202430996081995E-2</v>
      </c>
      <c r="H1138" s="33">
        <f>VLOOKUP(C1138, pet_household_state!$A$3:$D$53, 3, 0)</f>
        <v>54.4</v>
      </c>
      <c r="I1138" s="33">
        <f>VLOOKUP(C1138, pet_household_state!$A$3:$D$53, 4, 0)</f>
        <v>1005</v>
      </c>
      <c r="J1138" s="33">
        <f t="shared" si="35"/>
        <v>10.253443151062404</v>
      </c>
      <c r="K1138" s="11">
        <f>VLOOKUP(A1138, total_pet_services_county!$A$2:$E$1875,2,0)</f>
        <v>4</v>
      </c>
      <c r="L1138" s="11">
        <f>VLOOKUP(A1138,  total_pet_services_county!$A$2:$E$1875, 3, 0)</f>
        <v>1722</v>
      </c>
      <c r="M1138" s="11">
        <f>VLOOKUP(A1138, total_pet_services_county!$A$2:$E$1875, 4, 0)</f>
        <v>386</v>
      </c>
      <c r="N1138" s="11">
        <f>VLOOKUP(A1138, total_pet_services_county!$A$2:$E$1875, 5, 0)</f>
        <v>47</v>
      </c>
    </row>
    <row r="1139" spans="1:14" x14ac:dyDescent="0.2">
      <c r="A1139" s="57" t="s">
        <v>4597</v>
      </c>
      <c r="B1139" s="57" t="s">
        <v>9079</v>
      </c>
      <c r="C1139" s="56" t="s">
        <v>3191</v>
      </c>
      <c r="D1139" s="56" t="str">
        <f>INDEX(pet_services_county!$A$2:$A$3603,MATCH(A1139,pet_services_county!$B$2:$B$3603,0))</f>
        <v>0500000US22117</v>
      </c>
      <c r="E1139" s="61">
        <v>46194</v>
      </c>
      <c r="F1139" s="47">
        <f>VLOOKUP(C1139, state_pop!$A$2:$B$52, 2, 0)</f>
        <v>4648794</v>
      </c>
      <c r="G1139" s="33">
        <f t="shared" si="34"/>
        <v>9.9367706979487588E-3</v>
      </c>
      <c r="H1139" s="33">
        <f>VLOOKUP(C1139, pet_household_state!$A$3:$D$53, 3, 0)</f>
        <v>54.4</v>
      </c>
      <c r="I1139" s="33">
        <f>VLOOKUP(C1139, pet_household_state!$A$3:$D$53, 4, 0)</f>
        <v>1005</v>
      </c>
      <c r="J1139" s="33">
        <f t="shared" si="35"/>
        <v>9.9864545514385021</v>
      </c>
      <c r="K1139" s="11">
        <f>VLOOKUP(A1139, total_pet_services_county!$A$2:$E$1875,2,0)</f>
        <v>4</v>
      </c>
      <c r="L1139" s="11">
        <f>VLOOKUP(A1139,  total_pet_services_county!$A$2:$E$1875, 3, 0)</f>
        <v>471</v>
      </c>
      <c r="M1139" s="11">
        <f>VLOOKUP(A1139, total_pet_services_county!$A$2:$E$1875, 4, 0)</f>
        <v>111</v>
      </c>
      <c r="N1139" s="11">
        <f>VLOOKUP(A1139, total_pet_services_county!$A$2:$E$1875, 5, 0)</f>
        <v>22</v>
      </c>
    </row>
    <row r="1140" spans="1:14" x14ac:dyDescent="0.2">
      <c r="A1140" s="57" t="s">
        <v>4599</v>
      </c>
      <c r="B1140" s="57" t="s">
        <v>9080</v>
      </c>
      <c r="C1140" s="56" t="s">
        <v>3191</v>
      </c>
      <c r="D1140" s="56" t="str">
        <f>INDEX(pet_services_county!$A$2:$A$3603,MATCH(A1140,pet_services_county!$B$2:$B$3603,0))</f>
        <v>0500000US22119</v>
      </c>
      <c r="E1140" s="61">
        <v>38340</v>
      </c>
      <c r="F1140" s="47">
        <f>VLOOKUP(C1140, state_pop!$A$2:$B$52, 2, 0)</f>
        <v>4648794</v>
      </c>
      <c r="G1140" s="33">
        <f t="shared" si="34"/>
        <v>8.2473002675532616E-3</v>
      </c>
      <c r="H1140" s="33">
        <f>VLOOKUP(C1140, pet_household_state!$A$3:$D$53, 3, 0)</f>
        <v>54.4</v>
      </c>
      <c r="I1140" s="33">
        <f>VLOOKUP(C1140, pet_household_state!$A$3:$D$53, 4, 0)</f>
        <v>1005</v>
      </c>
      <c r="J1140" s="33">
        <f t="shared" si="35"/>
        <v>8.2885367688910279</v>
      </c>
      <c r="K1140" s="11">
        <f>VLOOKUP(A1140, total_pet_services_county!$A$2:$E$1875,2,0)</f>
        <v>8</v>
      </c>
      <c r="L1140" s="11">
        <f>VLOOKUP(A1140,  total_pet_services_county!$A$2:$E$1875, 3, 0)</f>
        <v>1201</v>
      </c>
      <c r="M1140" s="11">
        <f>VLOOKUP(A1140, total_pet_services_county!$A$2:$E$1875, 4, 0)</f>
        <v>250</v>
      </c>
      <c r="N1140" s="11">
        <f>VLOOKUP(A1140, total_pet_services_county!$A$2:$E$1875, 5, 0)</f>
        <v>36</v>
      </c>
    </row>
    <row r="1141" spans="1:14" x14ac:dyDescent="0.2">
      <c r="A1141" s="57" t="s">
        <v>4601</v>
      </c>
      <c r="B1141" s="57" t="s">
        <v>9081</v>
      </c>
      <c r="C1141" s="56" t="s">
        <v>3191</v>
      </c>
      <c r="D1141" s="56" t="str">
        <f>INDEX(pet_services_county!$A$2:$A$3603,MATCH(A1141,pet_services_county!$B$2:$B$3603,0))</f>
        <v>0500000US22121</v>
      </c>
      <c r="E1141" s="61">
        <v>26465</v>
      </c>
      <c r="F1141" s="47">
        <f>VLOOKUP(C1141, state_pop!$A$2:$B$52, 2, 0)</f>
        <v>4648794</v>
      </c>
      <c r="G1141" s="33">
        <f t="shared" si="34"/>
        <v>5.6928743239644522E-3</v>
      </c>
      <c r="H1141" s="33">
        <f>VLOOKUP(C1141, pet_household_state!$A$3:$D$53, 3, 0)</f>
        <v>54.4</v>
      </c>
      <c r="I1141" s="33">
        <f>VLOOKUP(C1141, pet_household_state!$A$3:$D$53, 4, 0)</f>
        <v>1005</v>
      </c>
      <c r="J1141" s="33">
        <f t="shared" si="35"/>
        <v>5.721338695584274</v>
      </c>
      <c r="K1141" s="11">
        <f>VLOOKUP(A1141, total_pet_services_county!$A$2:$E$1875,2,0)</f>
        <v>3</v>
      </c>
      <c r="L1141" s="11">
        <f>VLOOKUP(A1141,  total_pet_services_county!$A$2:$E$1875, 3, 0)</f>
        <v>250</v>
      </c>
      <c r="M1141" s="11">
        <f>VLOOKUP(A1141, total_pet_services_county!$A$2:$E$1875, 4, 0)</f>
        <v>54</v>
      </c>
      <c r="N1141" s="11">
        <f>VLOOKUP(A1141, total_pet_services_county!$A$2:$E$1875, 5, 0)</f>
        <v>17</v>
      </c>
    </row>
    <row r="1142" spans="1:14" x14ac:dyDescent="0.2">
      <c r="A1142" s="57" t="s">
        <v>7529</v>
      </c>
      <c r="B1142" s="57" t="s">
        <v>9082</v>
      </c>
      <c r="C1142" s="56" t="s">
        <v>3191</v>
      </c>
      <c r="D1142" s="56" t="e">
        <f>INDEX(pet_services_county!$A$2:$A$3603,MATCH(A1142,pet_services_county!$B$2:$B$3603,0))</f>
        <v>#N/A</v>
      </c>
      <c r="E1142" s="61">
        <v>10830</v>
      </c>
      <c r="F1142" s="47">
        <f>VLOOKUP(C1142, state_pop!$A$2:$B$52, 2, 0)</f>
        <v>4648794</v>
      </c>
      <c r="G1142" s="33">
        <f t="shared" si="34"/>
        <v>2.329636460552995E-3</v>
      </c>
      <c r="H1142" s="33">
        <f>VLOOKUP(C1142, pet_household_state!$A$3:$D$53, 3, 0)</f>
        <v>54.4</v>
      </c>
      <c r="I1142" s="33">
        <f>VLOOKUP(C1142, pet_household_state!$A$3:$D$53, 4, 0)</f>
        <v>1005</v>
      </c>
      <c r="J1142" s="33">
        <f t="shared" si="35"/>
        <v>2.3412846428557601</v>
      </c>
      <c r="K1142" s="11" t="e">
        <f>VLOOKUP(A1142, total_pet_services_county!$A$2:$E$1875,2,0)</f>
        <v>#N/A</v>
      </c>
      <c r="L1142" s="11" t="e">
        <f>VLOOKUP(A1142,  total_pet_services_county!$A$2:$E$1875, 3, 0)</f>
        <v>#N/A</v>
      </c>
      <c r="M1142" s="11" t="e">
        <f>VLOOKUP(A1142, total_pet_services_county!$A$2:$E$1875, 4, 0)</f>
        <v>#N/A</v>
      </c>
      <c r="N1142" s="11" t="e">
        <f>VLOOKUP(A1142, total_pet_services_county!$A$2:$E$1875, 5, 0)</f>
        <v>#N/A</v>
      </c>
    </row>
    <row r="1143" spans="1:14" x14ac:dyDescent="0.2">
      <c r="A1143" s="57" t="s">
        <v>4603</v>
      </c>
      <c r="B1143" s="57" t="s">
        <v>9083</v>
      </c>
      <c r="C1143" s="56" t="s">
        <v>3191</v>
      </c>
      <c r="D1143" s="56" t="str">
        <f>INDEX(pet_services_county!$A$2:$A$3603,MATCH(A1143,pet_services_county!$B$2:$B$3603,0))</f>
        <v>0500000US22125</v>
      </c>
      <c r="E1143" s="61">
        <v>15568</v>
      </c>
      <c r="F1143" s="47">
        <f>VLOOKUP(C1143, state_pop!$A$2:$B$52, 2, 0)</f>
        <v>4648794</v>
      </c>
      <c r="G1143" s="33">
        <f t="shared" si="34"/>
        <v>3.3488255233507873E-3</v>
      </c>
      <c r="H1143" s="33">
        <f>VLOOKUP(C1143, pet_household_state!$A$3:$D$53, 3, 0)</f>
        <v>54.4</v>
      </c>
      <c r="I1143" s="33">
        <f>VLOOKUP(C1143, pet_household_state!$A$3:$D$53, 4, 0)</f>
        <v>1005</v>
      </c>
      <c r="J1143" s="33">
        <f t="shared" si="35"/>
        <v>3.3655696509675415</v>
      </c>
      <c r="K1143" s="11">
        <f>VLOOKUP(A1143, total_pet_services_county!$A$2:$E$1875,2,0)</f>
        <v>3</v>
      </c>
      <c r="L1143" s="11">
        <f>VLOOKUP(A1143,  total_pet_services_county!$A$2:$E$1875, 3, 0)</f>
        <v>687</v>
      </c>
      <c r="M1143" s="11">
        <f>VLOOKUP(A1143, total_pet_services_county!$A$2:$E$1875, 4, 0)</f>
        <v>165</v>
      </c>
      <c r="N1143" s="11">
        <f>VLOOKUP(A1143, total_pet_services_county!$A$2:$E$1875, 5, 0)</f>
        <v>35</v>
      </c>
    </row>
    <row r="1144" spans="1:14" x14ac:dyDescent="0.2">
      <c r="A1144" s="57" t="s">
        <v>7530</v>
      </c>
      <c r="B1144" s="57" t="s">
        <v>9084</v>
      </c>
      <c r="C1144" s="56" t="s">
        <v>3191</v>
      </c>
      <c r="D1144" s="56" t="e">
        <f>INDEX(pet_services_county!$A$2:$A$3603,MATCH(A1144,pet_services_county!$B$2:$B$3603,0))</f>
        <v>#N/A</v>
      </c>
      <c r="E1144" s="61">
        <v>13904</v>
      </c>
      <c r="F1144" s="47">
        <f>VLOOKUP(C1144, state_pop!$A$2:$B$52, 2, 0)</f>
        <v>4648794</v>
      </c>
      <c r="G1144" s="33">
        <f t="shared" si="34"/>
        <v>2.9908832269186373E-3</v>
      </c>
      <c r="H1144" s="33">
        <f>VLOOKUP(C1144, pet_household_state!$A$3:$D$53, 3, 0)</f>
        <v>54.4</v>
      </c>
      <c r="I1144" s="33">
        <f>VLOOKUP(C1144, pet_household_state!$A$3:$D$53, 4, 0)</f>
        <v>1005</v>
      </c>
      <c r="J1144" s="33">
        <f t="shared" si="35"/>
        <v>3.0058376430532303</v>
      </c>
      <c r="K1144" s="11" t="e">
        <f>VLOOKUP(A1144, total_pet_services_county!$A$2:$E$1875,2,0)</f>
        <v>#N/A</v>
      </c>
      <c r="L1144" s="11" t="e">
        <f>VLOOKUP(A1144,  total_pet_services_county!$A$2:$E$1875, 3, 0)</f>
        <v>#N/A</v>
      </c>
      <c r="M1144" s="11" t="e">
        <f>VLOOKUP(A1144, total_pet_services_county!$A$2:$E$1875, 4, 0)</f>
        <v>#N/A</v>
      </c>
      <c r="N1144" s="11" t="e">
        <f>VLOOKUP(A1144, total_pet_services_county!$A$2:$E$1875, 5, 0)</f>
        <v>#N/A</v>
      </c>
    </row>
    <row r="1145" spans="1:14" x14ac:dyDescent="0.2">
      <c r="A1145" s="57" t="s">
        <v>4605</v>
      </c>
      <c r="B1145" s="57" t="s">
        <v>9085</v>
      </c>
      <c r="C1145" s="56" t="s">
        <v>3193</v>
      </c>
      <c r="D1145" s="56" t="str">
        <f>INDEX(pet_services_county!$A$2:$A$3603,MATCH(A1145,pet_services_county!$B$2:$B$3603,0))</f>
        <v>0500000US23001</v>
      </c>
      <c r="E1145" s="61">
        <v>108277</v>
      </c>
      <c r="F1145" s="47">
        <f>VLOOKUP(C1145, state_pop!$A$2:$B$52, 2, 0)</f>
        <v>1344212</v>
      </c>
      <c r="G1145" s="33">
        <f t="shared" si="34"/>
        <v>8.0550538159159413E-2</v>
      </c>
      <c r="H1145" s="33">
        <f>VLOOKUP(C1145, pet_household_state!$A$3:$D$53, 3, 0)</f>
        <v>63.5</v>
      </c>
      <c r="I1145" s="33">
        <f>VLOOKUP(C1145, pet_household_state!$A$3:$D$53, 4, 0)</f>
        <v>385</v>
      </c>
      <c r="J1145" s="33">
        <f t="shared" si="35"/>
        <v>31.011957191276373</v>
      </c>
      <c r="K1145" s="11">
        <f>VLOOKUP(A1145, total_pet_services_county!$A$2:$E$1875,2,0)</f>
        <v>16</v>
      </c>
      <c r="L1145" s="11">
        <f>VLOOKUP(A1145,  total_pet_services_county!$A$2:$E$1875, 3, 0)</f>
        <v>4951</v>
      </c>
      <c r="M1145" s="11">
        <f>VLOOKUP(A1145, total_pet_services_county!$A$2:$E$1875, 4, 0)</f>
        <v>1193</v>
      </c>
      <c r="N1145" s="11">
        <f>VLOOKUP(A1145, total_pet_services_county!$A$2:$E$1875, 5, 0)</f>
        <v>135</v>
      </c>
    </row>
    <row r="1146" spans="1:14" x14ac:dyDescent="0.2">
      <c r="A1146" s="57" t="s">
        <v>4607</v>
      </c>
      <c r="B1146" s="57" t="s">
        <v>9086</v>
      </c>
      <c r="C1146" s="56" t="s">
        <v>3193</v>
      </c>
      <c r="D1146" s="56" t="str">
        <f>INDEX(pet_services_county!$A$2:$A$3603,MATCH(A1146,pet_services_county!$B$2:$B$3603,0))</f>
        <v>0500000US23003</v>
      </c>
      <c r="E1146" s="61">
        <v>67055</v>
      </c>
      <c r="F1146" s="47">
        <f>VLOOKUP(C1146, state_pop!$A$2:$B$52, 2, 0)</f>
        <v>1344212</v>
      </c>
      <c r="G1146" s="33">
        <f t="shared" si="34"/>
        <v>4.9884244449536236E-2</v>
      </c>
      <c r="H1146" s="33">
        <f>VLOOKUP(C1146, pet_household_state!$A$3:$D$53, 3, 0)</f>
        <v>63.5</v>
      </c>
      <c r="I1146" s="33">
        <f>VLOOKUP(C1146, pet_household_state!$A$3:$D$53, 4, 0)</f>
        <v>385</v>
      </c>
      <c r="J1146" s="33">
        <f t="shared" si="35"/>
        <v>19.205434113071451</v>
      </c>
      <c r="K1146" s="11">
        <f>VLOOKUP(A1146, total_pet_services_county!$A$2:$E$1875,2,0)</f>
        <v>9</v>
      </c>
      <c r="L1146" s="11">
        <f>VLOOKUP(A1146,  total_pet_services_county!$A$2:$E$1875, 3, 0)</f>
        <v>2477</v>
      </c>
      <c r="M1146" s="11">
        <f>VLOOKUP(A1146, total_pet_services_county!$A$2:$E$1875, 4, 0)</f>
        <v>592</v>
      </c>
      <c r="N1146" s="11">
        <f>VLOOKUP(A1146, total_pet_services_county!$A$2:$E$1875, 5, 0)</f>
        <v>65</v>
      </c>
    </row>
    <row r="1147" spans="1:14" x14ac:dyDescent="0.2">
      <c r="A1147" s="57" t="s">
        <v>4609</v>
      </c>
      <c r="B1147" s="57" t="s">
        <v>8768</v>
      </c>
      <c r="C1147" s="56" t="s">
        <v>3193</v>
      </c>
      <c r="D1147" s="56" t="str">
        <f>INDEX(pet_services_county!$A$2:$A$3603,MATCH(A1147,pet_services_county!$B$2:$B$3603,0))</f>
        <v>0500000US23005</v>
      </c>
      <c r="E1147" s="61">
        <v>295003</v>
      </c>
      <c r="F1147" s="47">
        <f>VLOOKUP(C1147, state_pop!$A$2:$B$52, 2, 0)</f>
        <v>1344212</v>
      </c>
      <c r="G1147" s="33">
        <f t="shared" si="34"/>
        <v>0.2194616622973162</v>
      </c>
      <c r="H1147" s="33">
        <f>VLOOKUP(C1147, pet_household_state!$A$3:$D$53, 3, 0)</f>
        <v>63.5</v>
      </c>
      <c r="I1147" s="33">
        <f>VLOOKUP(C1147, pet_household_state!$A$3:$D$53, 4, 0)</f>
        <v>385</v>
      </c>
      <c r="J1147" s="33">
        <f t="shared" si="35"/>
        <v>84.492739984466738</v>
      </c>
      <c r="K1147" s="11">
        <f>VLOOKUP(A1147, total_pet_services_county!$A$2:$E$1875,2,0)</f>
        <v>121</v>
      </c>
      <c r="L1147" s="11">
        <f>VLOOKUP(A1147,  total_pet_services_county!$A$2:$E$1875, 3, 0)</f>
        <v>43357</v>
      </c>
      <c r="M1147" s="11">
        <f>VLOOKUP(A1147, total_pet_services_county!$A$2:$E$1875, 4, 0)</f>
        <v>9593</v>
      </c>
      <c r="N1147" s="11">
        <f>VLOOKUP(A1147, total_pet_services_county!$A$2:$E$1875, 5, 0)</f>
        <v>1116</v>
      </c>
    </row>
    <row r="1148" spans="1:14" x14ac:dyDescent="0.2">
      <c r="A1148" s="57" t="s">
        <v>4611</v>
      </c>
      <c r="B1148" s="57" t="s">
        <v>8337</v>
      </c>
      <c r="C1148" s="56" t="s">
        <v>3193</v>
      </c>
      <c r="D1148" s="56" t="str">
        <f>INDEX(pet_services_county!$A$2:$A$3603,MATCH(A1148,pet_services_county!$B$2:$B$3603,0))</f>
        <v>0500000US23007</v>
      </c>
      <c r="E1148" s="61">
        <v>30199</v>
      </c>
      <c r="F1148" s="47">
        <f>VLOOKUP(C1148, state_pop!$A$2:$B$52, 2, 0)</f>
        <v>1344212</v>
      </c>
      <c r="G1148" s="33">
        <f t="shared" si="34"/>
        <v>2.2465950311409213E-2</v>
      </c>
      <c r="H1148" s="33">
        <f>VLOOKUP(C1148, pet_household_state!$A$3:$D$53, 3, 0)</f>
        <v>63.5</v>
      </c>
      <c r="I1148" s="33">
        <f>VLOOKUP(C1148, pet_household_state!$A$3:$D$53, 4, 0)</f>
        <v>385</v>
      </c>
      <c r="J1148" s="33">
        <f t="shared" si="35"/>
        <v>8.6493908698925477</v>
      </c>
      <c r="K1148" s="11">
        <f>VLOOKUP(A1148, total_pet_services_county!$A$2:$E$1875,2,0)</f>
        <v>4</v>
      </c>
      <c r="L1148" s="11">
        <f>VLOOKUP(A1148,  total_pet_services_county!$A$2:$E$1875, 3, 0)</f>
        <v>999</v>
      </c>
      <c r="M1148" s="11">
        <f>VLOOKUP(A1148, total_pet_services_county!$A$2:$E$1875, 4, 0)</f>
        <v>205</v>
      </c>
      <c r="N1148" s="11">
        <f>VLOOKUP(A1148, total_pet_services_county!$A$2:$E$1875, 5, 0)</f>
        <v>22</v>
      </c>
    </row>
    <row r="1149" spans="1:14" x14ac:dyDescent="0.2">
      <c r="A1149" s="57" t="s">
        <v>4613</v>
      </c>
      <c r="B1149" s="57" t="s">
        <v>8669</v>
      </c>
      <c r="C1149" s="56" t="s">
        <v>3193</v>
      </c>
      <c r="D1149" s="56" t="str">
        <f>INDEX(pet_services_county!$A$2:$A$3603,MATCH(A1149,pet_services_county!$B$2:$B$3603,0))</f>
        <v>0500000US23009</v>
      </c>
      <c r="E1149" s="61">
        <v>54987</v>
      </c>
      <c r="F1149" s="47">
        <f>VLOOKUP(C1149, state_pop!$A$2:$B$52, 2, 0)</f>
        <v>1344212</v>
      </c>
      <c r="G1149" s="33">
        <f t="shared" si="34"/>
        <v>4.090649391613823E-2</v>
      </c>
      <c r="H1149" s="33">
        <f>VLOOKUP(C1149, pet_household_state!$A$3:$D$53, 3, 0)</f>
        <v>63.5</v>
      </c>
      <c r="I1149" s="33">
        <f>VLOOKUP(C1149, pet_household_state!$A$3:$D$53, 4, 0)</f>
        <v>385</v>
      </c>
      <c r="J1149" s="33">
        <f t="shared" si="35"/>
        <v>15.749000157713219</v>
      </c>
      <c r="K1149" s="11">
        <f>VLOOKUP(A1149, total_pet_services_county!$A$2:$E$1875,2,0)</f>
        <v>18</v>
      </c>
      <c r="L1149" s="11">
        <f>VLOOKUP(A1149,  total_pet_services_county!$A$2:$E$1875, 3, 0)</f>
        <v>5967</v>
      </c>
      <c r="M1149" s="11">
        <f>VLOOKUP(A1149, total_pet_services_county!$A$2:$E$1875, 4, 0)</f>
        <v>1173</v>
      </c>
      <c r="N1149" s="11">
        <f>VLOOKUP(A1149, total_pet_services_county!$A$2:$E$1875, 5, 0)</f>
        <v>115</v>
      </c>
    </row>
    <row r="1150" spans="1:14" x14ac:dyDescent="0.2">
      <c r="A1150" s="57" t="s">
        <v>4615</v>
      </c>
      <c r="B1150" s="57" t="s">
        <v>9087</v>
      </c>
      <c r="C1150" s="56" t="s">
        <v>3193</v>
      </c>
      <c r="D1150" s="56" t="str">
        <f>INDEX(pet_services_county!$A$2:$A$3603,MATCH(A1150,pet_services_county!$B$2:$B$3603,0))</f>
        <v>0500000US23011</v>
      </c>
      <c r="E1150" s="61">
        <v>122302</v>
      </c>
      <c r="F1150" s="47">
        <f>VLOOKUP(C1150, state_pop!$A$2:$B$52, 2, 0)</f>
        <v>1344212</v>
      </c>
      <c r="G1150" s="33">
        <f t="shared" si="34"/>
        <v>9.0984160236629336E-2</v>
      </c>
      <c r="H1150" s="33">
        <f>VLOOKUP(C1150, pet_household_state!$A$3:$D$53, 3, 0)</f>
        <v>63.5</v>
      </c>
      <c r="I1150" s="33">
        <f>VLOOKUP(C1150, pet_household_state!$A$3:$D$53, 4, 0)</f>
        <v>385</v>
      </c>
      <c r="J1150" s="33">
        <f t="shared" si="35"/>
        <v>35.028901691102291</v>
      </c>
      <c r="K1150" s="11">
        <f>VLOOKUP(A1150, total_pet_services_county!$A$2:$E$1875,2,0)</f>
        <v>29</v>
      </c>
      <c r="L1150" s="11">
        <f>VLOOKUP(A1150,  total_pet_services_county!$A$2:$E$1875, 3, 0)</f>
        <v>8374</v>
      </c>
      <c r="M1150" s="11">
        <f>VLOOKUP(A1150, total_pet_services_county!$A$2:$E$1875, 4, 0)</f>
        <v>1846</v>
      </c>
      <c r="N1150" s="11">
        <f>VLOOKUP(A1150, total_pet_services_county!$A$2:$E$1875, 5, 0)</f>
        <v>228</v>
      </c>
    </row>
    <row r="1151" spans="1:14" x14ac:dyDescent="0.2">
      <c r="A1151" s="57" t="s">
        <v>4617</v>
      </c>
      <c r="B1151" s="57" t="s">
        <v>8784</v>
      </c>
      <c r="C1151" s="56" t="s">
        <v>3193</v>
      </c>
      <c r="D1151" s="56" t="str">
        <f>INDEX(pet_services_county!$A$2:$A$3603,MATCH(A1151,pet_services_county!$B$2:$B$3603,0))</f>
        <v>0500000US23013</v>
      </c>
      <c r="E1151" s="61">
        <v>39772</v>
      </c>
      <c r="F1151" s="47">
        <f>VLOOKUP(C1151, state_pop!$A$2:$B$52, 2, 0)</f>
        <v>1344212</v>
      </c>
      <c r="G1151" s="33">
        <f t="shared" si="34"/>
        <v>2.9587594813913282E-2</v>
      </c>
      <c r="H1151" s="33">
        <f>VLOOKUP(C1151, pet_household_state!$A$3:$D$53, 3, 0)</f>
        <v>63.5</v>
      </c>
      <c r="I1151" s="33">
        <f>VLOOKUP(C1151, pet_household_state!$A$3:$D$53, 4, 0)</f>
        <v>385</v>
      </c>
      <c r="J1151" s="33">
        <f t="shared" si="35"/>
        <v>11.391224003356614</v>
      </c>
      <c r="K1151" s="11">
        <f>VLOOKUP(A1151, total_pet_services_county!$A$2:$E$1875,2,0)</f>
        <v>13</v>
      </c>
      <c r="L1151" s="11">
        <f>VLOOKUP(A1151,  total_pet_services_county!$A$2:$E$1875, 3, 0)</f>
        <v>2739</v>
      </c>
      <c r="M1151" s="11">
        <f>VLOOKUP(A1151, total_pet_services_county!$A$2:$E$1875, 4, 0)</f>
        <v>662</v>
      </c>
      <c r="N1151" s="11">
        <f>VLOOKUP(A1151, total_pet_services_county!$A$2:$E$1875, 5, 0)</f>
        <v>75</v>
      </c>
    </row>
    <row r="1152" spans="1:14" x14ac:dyDescent="0.2">
      <c r="A1152" s="57" t="s">
        <v>4619</v>
      </c>
      <c r="B1152" s="57" t="s">
        <v>8419</v>
      </c>
      <c r="C1152" s="56" t="s">
        <v>3193</v>
      </c>
      <c r="D1152" s="56" t="str">
        <f>INDEX(pet_services_county!$A$2:$A$3603,MATCH(A1152,pet_services_county!$B$2:$B$3603,0))</f>
        <v>0500000US23015</v>
      </c>
      <c r="E1152" s="61">
        <v>34634</v>
      </c>
      <c r="F1152" s="47">
        <f>VLOOKUP(C1152, state_pop!$A$2:$B$52, 2, 0)</f>
        <v>1344212</v>
      </c>
      <c r="G1152" s="33">
        <f t="shared" si="34"/>
        <v>2.5765281071735709E-2</v>
      </c>
      <c r="H1152" s="33">
        <f>VLOOKUP(C1152, pet_household_state!$A$3:$D$53, 3, 0)</f>
        <v>63.5</v>
      </c>
      <c r="I1152" s="33">
        <f>VLOOKUP(C1152, pet_household_state!$A$3:$D$53, 4, 0)</f>
        <v>385</v>
      </c>
      <c r="J1152" s="33">
        <f t="shared" si="35"/>
        <v>9.9196332126182476</v>
      </c>
      <c r="K1152" s="11">
        <f>VLOOKUP(A1152, total_pet_services_county!$A$2:$E$1875,2,0)</f>
        <v>11</v>
      </c>
      <c r="L1152" s="11">
        <f>VLOOKUP(A1152,  total_pet_services_county!$A$2:$E$1875, 3, 0)</f>
        <v>1206</v>
      </c>
      <c r="M1152" s="11">
        <f>VLOOKUP(A1152, total_pet_services_county!$A$2:$E$1875, 4, 0)</f>
        <v>238</v>
      </c>
      <c r="N1152" s="11">
        <f>VLOOKUP(A1152, total_pet_services_county!$A$2:$E$1875, 5, 0)</f>
        <v>39</v>
      </c>
    </row>
    <row r="1153" spans="1:14" x14ac:dyDescent="0.2">
      <c r="A1153" s="57" t="s">
        <v>4621</v>
      </c>
      <c r="B1153" s="57" t="s">
        <v>9088</v>
      </c>
      <c r="C1153" s="56" t="s">
        <v>3193</v>
      </c>
      <c r="D1153" s="56" t="str">
        <f>INDEX(pet_services_county!$A$2:$A$3603,MATCH(A1153,pet_services_county!$B$2:$B$3603,0))</f>
        <v>0500000US23017</v>
      </c>
      <c r="E1153" s="61">
        <v>57975</v>
      </c>
      <c r="F1153" s="47">
        <f>VLOOKUP(C1153, state_pop!$A$2:$B$52, 2, 0)</f>
        <v>1344212</v>
      </c>
      <c r="G1153" s="33">
        <f t="shared" si="34"/>
        <v>4.3129357571573532E-2</v>
      </c>
      <c r="H1153" s="33">
        <f>VLOOKUP(C1153, pet_household_state!$A$3:$D$53, 3, 0)</f>
        <v>63.5</v>
      </c>
      <c r="I1153" s="33">
        <f>VLOOKUP(C1153, pet_household_state!$A$3:$D$53, 4, 0)</f>
        <v>385</v>
      </c>
      <c r="J1153" s="33">
        <f t="shared" si="35"/>
        <v>16.604802665055811</v>
      </c>
      <c r="K1153" s="11">
        <f>VLOOKUP(A1153, total_pet_services_county!$A$2:$E$1875,2,0)</f>
        <v>13</v>
      </c>
      <c r="L1153" s="11">
        <f>VLOOKUP(A1153,  total_pet_services_county!$A$2:$E$1875, 3, 0)</f>
        <v>4722</v>
      </c>
      <c r="M1153" s="11">
        <f>VLOOKUP(A1153, total_pet_services_county!$A$2:$E$1875, 4, 0)</f>
        <v>1116</v>
      </c>
      <c r="N1153" s="11">
        <f>VLOOKUP(A1153, total_pet_services_county!$A$2:$E$1875, 5, 0)</f>
        <v>135</v>
      </c>
    </row>
    <row r="1154" spans="1:14" x14ac:dyDescent="0.2">
      <c r="A1154" s="57" t="s">
        <v>4623</v>
      </c>
      <c r="B1154" s="57" t="s">
        <v>9089</v>
      </c>
      <c r="C1154" s="56" t="s">
        <v>3193</v>
      </c>
      <c r="D1154" s="56" t="str">
        <f>INDEX(pet_services_county!$A$2:$A$3603,MATCH(A1154,pet_services_county!$B$2:$B$3603,0))</f>
        <v>0500000US23019</v>
      </c>
      <c r="E1154" s="61">
        <v>152148</v>
      </c>
      <c r="F1154" s="47">
        <f>VLOOKUP(C1154, state_pop!$A$2:$B$52, 2, 0)</f>
        <v>1344212</v>
      </c>
      <c r="G1154" s="33">
        <f t="shared" si="34"/>
        <v>0.11318750316170366</v>
      </c>
      <c r="H1154" s="33">
        <f>VLOOKUP(C1154, pet_household_state!$A$3:$D$53, 3, 0)</f>
        <v>63.5</v>
      </c>
      <c r="I1154" s="33">
        <f>VLOOKUP(C1154, pet_household_state!$A$3:$D$53, 4, 0)</f>
        <v>385</v>
      </c>
      <c r="J1154" s="33">
        <f t="shared" si="35"/>
        <v>43.577188717255908</v>
      </c>
      <c r="K1154" s="11">
        <f>VLOOKUP(A1154, total_pet_services_county!$A$2:$E$1875,2,0)</f>
        <v>40</v>
      </c>
      <c r="L1154" s="11">
        <f>VLOOKUP(A1154,  total_pet_services_county!$A$2:$E$1875, 3, 0)</f>
        <v>12007</v>
      </c>
      <c r="M1154" s="11">
        <f>VLOOKUP(A1154, total_pet_services_county!$A$2:$E$1875, 4, 0)</f>
        <v>2728</v>
      </c>
      <c r="N1154" s="11">
        <f>VLOOKUP(A1154, total_pet_services_county!$A$2:$E$1875, 5, 0)</f>
        <v>351</v>
      </c>
    </row>
    <row r="1155" spans="1:14" x14ac:dyDescent="0.2">
      <c r="A1155" s="57" t="s">
        <v>4625</v>
      </c>
      <c r="B1155" s="57" t="s">
        <v>9090</v>
      </c>
      <c r="C1155" s="56" t="s">
        <v>3193</v>
      </c>
      <c r="D1155" s="56" t="str">
        <f>INDEX(pet_services_county!$A$2:$A$3603,MATCH(A1155,pet_services_county!$B$2:$B$3603,0))</f>
        <v>0500000US23021</v>
      </c>
      <c r="E1155" s="61">
        <v>16785</v>
      </c>
      <c r="F1155" s="47">
        <f>VLOOKUP(C1155, state_pop!$A$2:$B$52, 2, 0)</f>
        <v>1344212</v>
      </c>
      <c r="G1155" s="33">
        <f t="shared" si="34"/>
        <v>1.2486869630683255E-2</v>
      </c>
      <c r="H1155" s="33">
        <f>VLOOKUP(C1155, pet_household_state!$A$3:$D$53, 3, 0)</f>
        <v>63.5</v>
      </c>
      <c r="I1155" s="33">
        <f>VLOOKUP(C1155, pet_household_state!$A$3:$D$53, 4, 0)</f>
        <v>385</v>
      </c>
      <c r="J1155" s="33">
        <f t="shared" si="35"/>
        <v>4.8074448078130532</v>
      </c>
      <c r="K1155" s="11">
        <f>VLOOKUP(A1155, total_pet_services_county!$A$2:$E$1875,2,0)</f>
        <v>3</v>
      </c>
      <c r="L1155" s="11">
        <f>VLOOKUP(A1155,  total_pet_services_county!$A$2:$E$1875, 3, 0)</f>
        <v>674</v>
      </c>
      <c r="M1155" s="11">
        <f>VLOOKUP(A1155, total_pet_services_county!$A$2:$E$1875, 4, 0)</f>
        <v>150</v>
      </c>
      <c r="N1155" s="11">
        <f>VLOOKUP(A1155, total_pet_services_county!$A$2:$E$1875, 5, 0)</f>
        <v>25</v>
      </c>
    </row>
    <row r="1156" spans="1:14" x14ac:dyDescent="0.2">
      <c r="A1156" s="57" t="s">
        <v>4627</v>
      </c>
      <c r="B1156" s="57" t="s">
        <v>9091</v>
      </c>
      <c r="C1156" s="56" t="s">
        <v>3193</v>
      </c>
      <c r="D1156" s="56" t="str">
        <f>INDEX(pet_services_county!$A$2:$A$3603,MATCH(A1156,pet_services_county!$B$2:$B$3603,0))</f>
        <v>0500000US23023</v>
      </c>
      <c r="E1156" s="61">
        <v>35856</v>
      </c>
      <c r="F1156" s="47">
        <f>VLOOKUP(C1156, state_pop!$A$2:$B$52, 2, 0)</f>
        <v>1344212</v>
      </c>
      <c r="G1156" s="33">
        <f t="shared" si="34"/>
        <v>2.6674363865223639E-2</v>
      </c>
      <c r="H1156" s="33">
        <f>VLOOKUP(C1156, pet_household_state!$A$3:$D$53, 3, 0)</f>
        <v>63.5</v>
      </c>
      <c r="I1156" s="33">
        <f>VLOOKUP(C1156, pet_household_state!$A$3:$D$53, 4, 0)</f>
        <v>385</v>
      </c>
      <c r="J1156" s="33">
        <f t="shared" si="35"/>
        <v>10.269630088111102</v>
      </c>
      <c r="K1156" s="11">
        <f>VLOOKUP(A1156, total_pet_services_county!$A$2:$E$1875,2,0)</f>
        <v>9</v>
      </c>
      <c r="L1156" s="11">
        <f>VLOOKUP(A1156,  total_pet_services_county!$A$2:$E$1875, 3, 0)</f>
        <v>3572</v>
      </c>
      <c r="M1156" s="11">
        <f>VLOOKUP(A1156, total_pet_services_county!$A$2:$E$1875, 4, 0)</f>
        <v>823</v>
      </c>
      <c r="N1156" s="11">
        <f>VLOOKUP(A1156, total_pet_services_county!$A$2:$E$1875, 5, 0)</f>
        <v>111</v>
      </c>
    </row>
    <row r="1157" spans="1:14" x14ac:dyDescent="0.2">
      <c r="A1157" s="57" t="s">
        <v>4629</v>
      </c>
      <c r="B1157" s="57" t="s">
        <v>9092</v>
      </c>
      <c r="C1157" s="56" t="s">
        <v>3193</v>
      </c>
      <c r="D1157" s="56" t="str">
        <f>INDEX(pet_services_county!$A$2:$A$3603,MATCH(A1157,pet_services_county!$B$2:$B$3603,0))</f>
        <v>0500000US23025</v>
      </c>
      <c r="E1157" s="61">
        <v>50484</v>
      </c>
      <c r="F1157" s="47">
        <f>VLOOKUP(C1157, state_pop!$A$2:$B$52, 2, 0)</f>
        <v>1344212</v>
      </c>
      <c r="G1157" s="33">
        <f t="shared" si="34"/>
        <v>3.75565758972543E-2</v>
      </c>
      <c r="H1157" s="33">
        <f>VLOOKUP(C1157, pet_household_state!$A$3:$D$53, 3, 0)</f>
        <v>63.5</v>
      </c>
      <c r="I1157" s="33">
        <f>VLOOKUP(C1157, pet_household_state!$A$3:$D$53, 4, 0)</f>
        <v>385</v>
      </c>
      <c r="J1157" s="33">
        <f t="shared" si="35"/>
        <v>14.459281720442906</v>
      </c>
      <c r="K1157" s="11">
        <f>VLOOKUP(A1157, total_pet_services_county!$A$2:$E$1875,2,0)</f>
        <v>6</v>
      </c>
      <c r="L1157" s="11">
        <f>VLOOKUP(A1157,  total_pet_services_county!$A$2:$E$1875, 3, 0)</f>
        <v>2685</v>
      </c>
      <c r="M1157" s="11">
        <f>VLOOKUP(A1157, total_pet_services_county!$A$2:$E$1875, 4, 0)</f>
        <v>632</v>
      </c>
      <c r="N1157" s="11">
        <f>VLOOKUP(A1157, total_pet_services_county!$A$2:$E$1875, 5, 0)</f>
        <v>64</v>
      </c>
    </row>
    <row r="1158" spans="1:14" x14ac:dyDescent="0.2">
      <c r="A1158" s="57" t="s">
        <v>4631</v>
      </c>
      <c r="B1158" s="57" t="s">
        <v>9093</v>
      </c>
      <c r="C1158" s="56" t="s">
        <v>3193</v>
      </c>
      <c r="D1158" s="56" t="str">
        <f>INDEX(pet_services_county!$A$2:$A$3603,MATCH(A1158,pet_services_county!$B$2:$B$3603,0))</f>
        <v>0500000US23027</v>
      </c>
      <c r="E1158" s="61">
        <v>39715</v>
      </c>
      <c r="F1158" s="47">
        <f>VLOOKUP(C1158, state_pop!$A$2:$B$52, 2, 0)</f>
        <v>1344212</v>
      </c>
      <c r="G1158" s="33">
        <f t="shared" si="34"/>
        <v>2.9545190788357788E-2</v>
      </c>
      <c r="H1158" s="33">
        <f>VLOOKUP(C1158, pet_household_state!$A$3:$D$53, 3, 0)</f>
        <v>63.5</v>
      </c>
      <c r="I1158" s="33">
        <f>VLOOKUP(C1158, pet_household_state!$A$3:$D$53, 4, 0)</f>
        <v>385</v>
      </c>
      <c r="J1158" s="33">
        <f t="shared" si="35"/>
        <v>11.374898453517748</v>
      </c>
      <c r="K1158" s="11">
        <f>VLOOKUP(A1158, total_pet_services_county!$A$2:$E$1875,2,0)</f>
        <v>14</v>
      </c>
      <c r="L1158" s="11">
        <f>VLOOKUP(A1158,  total_pet_services_county!$A$2:$E$1875, 3, 0)</f>
        <v>2296</v>
      </c>
      <c r="M1158" s="11">
        <f>VLOOKUP(A1158, total_pet_services_county!$A$2:$E$1875, 4, 0)</f>
        <v>523</v>
      </c>
      <c r="N1158" s="11">
        <f>VLOOKUP(A1158, total_pet_services_county!$A$2:$E$1875, 5, 0)</f>
        <v>85</v>
      </c>
    </row>
    <row r="1159" spans="1:14" x14ac:dyDescent="0.2">
      <c r="A1159" s="57" t="s">
        <v>4633</v>
      </c>
      <c r="B1159" s="57" t="s">
        <v>8372</v>
      </c>
      <c r="C1159" s="56" t="s">
        <v>3193</v>
      </c>
      <c r="D1159" s="56" t="str">
        <f>INDEX(pet_services_county!$A$2:$A$3603,MATCH(A1159,pet_services_county!$B$2:$B$3603,0))</f>
        <v>0500000US23029</v>
      </c>
      <c r="E1159" s="61">
        <v>31379</v>
      </c>
      <c r="F1159" s="47">
        <f>VLOOKUP(C1159, state_pop!$A$2:$B$52, 2, 0)</f>
        <v>1344212</v>
      </c>
      <c r="G1159" s="33">
        <f t="shared" si="34"/>
        <v>2.3343788033435203E-2</v>
      </c>
      <c r="H1159" s="33">
        <f>VLOOKUP(C1159, pet_household_state!$A$3:$D$53, 3, 0)</f>
        <v>63.5</v>
      </c>
      <c r="I1159" s="33">
        <f>VLOOKUP(C1159, pet_household_state!$A$3:$D$53, 4, 0)</f>
        <v>385</v>
      </c>
      <c r="J1159" s="33">
        <f t="shared" si="35"/>
        <v>8.9873583928725527</v>
      </c>
      <c r="K1159" s="11">
        <f>VLOOKUP(A1159, total_pet_services_county!$A$2:$E$1875,2,0)</f>
        <v>9</v>
      </c>
      <c r="L1159" s="11">
        <f>VLOOKUP(A1159,  total_pet_services_county!$A$2:$E$1875, 3, 0)</f>
        <v>851</v>
      </c>
      <c r="M1159" s="11">
        <f>VLOOKUP(A1159, total_pet_services_county!$A$2:$E$1875, 4, 0)</f>
        <v>193</v>
      </c>
      <c r="N1159" s="11">
        <f>VLOOKUP(A1159, total_pet_services_county!$A$2:$E$1875, 5, 0)</f>
        <v>28</v>
      </c>
    </row>
    <row r="1160" spans="1:14" x14ac:dyDescent="0.2">
      <c r="A1160" s="57" t="s">
        <v>4635</v>
      </c>
      <c r="B1160" s="57" t="s">
        <v>9094</v>
      </c>
      <c r="C1160" s="56" t="s">
        <v>3193</v>
      </c>
      <c r="D1160" s="56" t="str">
        <f>INDEX(pet_services_county!$A$2:$A$3603,MATCH(A1160,pet_services_county!$B$2:$B$3603,0))</f>
        <v>0500000US23031</v>
      </c>
      <c r="E1160" s="61">
        <v>207641</v>
      </c>
      <c r="F1160" s="47">
        <f>VLOOKUP(C1160, state_pop!$A$2:$B$52, 2, 0)</f>
        <v>1344212</v>
      </c>
      <c r="G1160" s="33">
        <f t="shared" si="34"/>
        <v>0.15447042579593101</v>
      </c>
      <c r="H1160" s="33">
        <f>VLOOKUP(C1160, pet_household_state!$A$3:$D$53, 3, 0)</f>
        <v>63.5</v>
      </c>
      <c r="I1160" s="33">
        <f>VLOOKUP(C1160, pet_household_state!$A$3:$D$53, 4, 0)</f>
        <v>385</v>
      </c>
      <c r="J1160" s="33">
        <f t="shared" si="35"/>
        <v>59.471113931433436</v>
      </c>
      <c r="K1160" s="11">
        <f>VLOOKUP(A1160, total_pet_services_county!$A$2:$E$1875,2,0)</f>
        <v>57</v>
      </c>
      <c r="L1160" s="11">
        <f>VLOOKUP(A1160,  total_pet_services_county!$A$2:$E$1875, 3, 0)</f>
        <v>13223</v>
      </c>
      <c r="M1160" s="11">
        <f>VLOOKUP(A1160, total_pet_services_county!$A$2:$E$1875, 4, 0)</f>
        <v>3075</v>
      </c>
      <c r="N1160" s="11">
        <f>VLOOKUP(A1160, total_pet_services_county!$A$2:$E$1875, 5, 0)</f>
        <v>430</v>
      </c>
    </row>
    <row r="1161" spans="1:14" x14ac:dyDescent="0.2">
      <c r="A1161" s="57" t="s">
        <v>4637</v>
      </c>
      <c r="B1161" s="57" t="s">
        <v>9095</v>
      </c>
      <c r="C1161" s="56" t="s">
        <v>3195</v>
      </c>
      <c r="D1161" s="56" t="str">
        <f>INDEX(pet_services_county!$A$2:$A$3603,MATCH(A1161,pet_services_county!$B$2:$B$3603,0))</f>
        <v>0500000US24001</v>
      </c>
      <c r="E1161" s="61">
        <v>70416</v>
      </c>
      <c r="F1161" s="47">
        <f>VLOOKUP(C1161, state_pop!$A$2:$B$52, 2, 0)</f>
        <v>6045680</v>
      </c>
      <c r="G1161" s="33">
        <f t="shared" si="34"/>
        <v>1.1647325032089029E-2</v>
      </c>
      <c r="H1161" s="33">
        <f>VLOOKUP(C1161, pet_household_state!$A$3:$D$53, 3, 0)</f>
        <v>48.6</v>
      </c>
      <c r="I1161" s="33">
        <f>VLOOKUP(C1161, pet_household_state!$A$3:$D$53, 4, 0)</f>
        <v>1098</v>
      </c>
      <c r="J1161" s="33">
        <f t="shared" si="35"/>
        <v>12.788762885233755</v>
      </c>
      <c r="K1161" s="11">
        <f>VLOOKUP(A1161, total_pet_services_county!$A$2:$E$1875,2,0)</f>
        <v>14</v>
      </c>
      <c r="L1161" s="11">
        <f>VLOOKUP(A1161,  total_pet_services_county!$A$2:$E$1875, 3, 0)</f>
        <v>4614</v>
      </c>
      <c r="M1161" s="11">
        <f>VLOOKUP(A1161, total_pet_services_county!$A$2:$E$1875, 4, 0)</f>
        <v>1056</v>
      </c>
      <c r="N1161" s="11">
        <f>VLOOKUP(A1161, total_pet_services_county!$A$2:$E$1875, 5, 0)</f>
        <v>165</v>
      </c>
    </row>
    <row r="1162" spans="1:14" x14ac:dyDescent="0.2">
      <c r="A1162" s="57" t="s">
        <v>4639</v>
      </c>
      <c r="B1162" s="57" t="s">
        <v>9096</v>
      </c>
      <c r="C1162" s="56" t="s">
        <v>3195</v>
      </c>
      <c r="D1162" s="56" t="str">
        <f>INDEX(pet_services_county!$A$2:$A$3603,MATCH(A1162,pet_services_county!$B$2:$B$3603,0))</f>
        <v>0500000US24003</v>
      </c>
      <c r="E1162" s="61">
        <v>579234</v>
      </c>
      <c r="F1162" s="47">
        <f>VLOOKUP(C1162, state_pop!$A$2:$B$52, 2, 0)</f>
        <v>6045680</v>
      </c>
      <c r="G1162" s="33">
        <f t="shared" si="34"/>
        <v>9.5809569808524439E-2</v>
      </c>
      <c r="H1162" s="33">
        <f>VLOOKUP(C1162, pet_household_state!$A$3:$D$53, 3, 0)</f>
        <v>48.6</v>
      </c>
      <c r="I1162" s="33">
        <f>VLOOKUP(C1162, pet_household_state!$A$3:$D$53, 4, 0)</f>
        <v>1098</v>
      </c>
      <c r="J1162" s="33">
        <f t="shared" si="35"/>
        <v>105.19890764975983</v>
      </c>
      <c r="K1162" s="11">
        <f>VLOOKUP(A1162, total_pet_services_county!$A$2:$E$1875,2,0)</f>
        <v>133</v>
      </c>
      <c r="L1162" s="11">
        <f>VLOOKUP(A1162,  total_pet_services_county!$A$2:$E$1875, 3, 0)</f>
        <v>69209</v>
      </c>
      <c r="M1162" s="11">
        <f>VLOOKUP(A1162, total_pet_services_county!$A$2:$E$1875, 4, 0)</f>
        <v>17052</v>
      </c>
      <c r="N1162" s="11">
        <f>VLOOKUP(A1162, total_pet_services_county!$A$2:$E$1875, 5, 0)</f>
        <v>2074</v>
      </c>
    </row>
    <row r="1163" spans="1:14" x14ac:dyDescent="0.2">
      <c r="A1163" s="57" t="s">
        <v>4641</v>
      </c>
      <c r="B1163" s="57" t="s">
        <v>9097</v>
      </c>
      <c r="C1163" s="56" t="s">
        <v>3195</v>
      </c>
      <c r="D1163" s="56" t="str">
        <f>INDEX(pet_services_county!$A$2:$A$3603,MATCH(A1163,pet_services_county!$B$2:$B$3603,0))</f>
        <v>0500000US24005</v>
      </c>
      <c r="E1163" s="61">
        <v>827370</v>
      </c>
      <c r="F1163" s="47">
        <f>VLOOKUP(C1163, state_pop!$A$2:$B$52, 2, 0)</f>
        <v>6045680</v>
      </c>
      <c r="G1163" s="33">
        <f t="shared" si="34"/>
        <v>0.13685309179447142</v>
      </c>
      <c r="H1163" s="33">
        <f>VLOOKUP(C1163, pet_household_state!$A$3:$D$53, 3, 0)</f>
        <v>48.6</v>
      </c>
      <c r="I1163" s="33">
        <f>VLOOKUP(C1163, pet_household_state!$A$3:$D$53, 4, 0)</f>
        <v>1098</v>
      </c>
      <c r="J1163" s="33">
        <f t="shared" si="35"/>
        <v>150.26469479032963</v>
      </c>
      <c r="K1163" s="11">
        <f>VLOOKUP(A1163, total_pet_services_county!$A$2:$E$1875,2,0)</f>
        <v>161</v>
      </c>
      <c r="L1163" s="11">
        <f>VLOOKUP(A1163,  total_pet_services_county!$A$2:$E$1875, 3, 0)</f>
        <v>71491</v>
      </c>
      <c r="M1163" s="11">
        <f>VLOOKUP(A1163, total_pet_services_county!$A$2:$E$1875, 4, 0)</f>
        <v>16677</v>
      </c>
      <c r="N1163" s="11">
        <f>VLOOKUP(A1163, total_pet_services_county!$A$2:$E$1875, 5, 0)</f>
        <v>2021</v>
      </c>
    </row>
    <row r="1164" spans="1:14" x14ac:dyDescent="0.2">
      <c r="A1164" s="57" t="s">
        <v>4643</v>
      </c>
      <c r="B1164" s="57" t="s">
        <v>9098</v>
      </c>
      <c r="C1164" s="56" t="s">
        <v>3195</v>
      </c>
      <c r="D1164" s="56" t="str">
        <f>INDEX(pet_services_county!$A$2:$A$3603,MATCH(A1164,pet_services_county!$B$2:$B$3603,0))</f>
        <v>0500000US24009</v>
      </c>
      <c r="E1164" s="61">
        <v>92525</v>
      </c>
      <c r="F1164" s="47">
        <f>VLOOKUP(C1164, state_pop!$A$2:$B$52, 2, 0)</f>
        <v>6045680</v>
      </c>
      <c r="G1164" s="33">
        <f t="shared" si="34"/>
        <v>1.5304316470603803E-2</v>
      </c>
      <c r="H1164" s="33">
        <f>VLOOKUP(C1164, pet_household_state!$A$3:$D$53, 3, 0)</f>
        <v>48.6</v>
      </c>
      <c r="I1164" s="33">
        <f>VLOOKUP(C1164, pet_household_state!$A$3:$D$53, 4, 0)</f>
        <v>1098</v>
      </c>
      <c r="J1164" s="33">
        <f t="shared" si="35"/>
        <v>16.804139484722974</v>
      </c>
      <c r="K1164" s="11">
        <f>VLOOKUP(A1164, total_pet_services_county!$A$2:$E$1875,2,0)</f>
        <v>21</v>
      </c>
      <c r="L1164" s="11">
        <f>VLOOKUP(A1164,  total_pet_services_county!$A$2:$E$1875, 3, 0)</f>
        <v>7866</v>
      </c>
      <c r="M1164" s="11">
        <f>VLOOKUP(A1164, total_pet_services_county!$A$2:$E$1875, 4, 0)</f>
        <v>1825</v>
      </c>
      <c r="N1164" s="11">
        <f>VLOOKUP(A1164, total_pet_services_county!$A$2:$E$1875, 5, 0)</f>
        <v>238</v>
      </c>
    </row>
    <row r="1165" spans="1:14" x14ac:dyDescent="0.2">
      <c r="A1165" s="57" t="s">
        <v>4645</v>
      </c>
      <c r="B1165" s="57" t="s">
        <v>9099</v>
      </c>
      <c r="C1165" s="56" t="s">
        <v>3195</v>
      </c>
      <c r="D1165" s="56" t="str">
        <f>INDEX(pet_services_county!$A$2:$A$3603,MATCH(A1165,pet_services_county!$B$2:$B$3603,0))</f>
        <v>0500000US24011</v>
      </c>
      <c r="E1165" s="61">
        <v>33406</v>
      </c>
      <c r="F1165" s="47">
        <f>VLOOKUP(C1165, state_pop!$A$2:$B$52, 2, 0)</f>
        <v>6045680</v>
      </c>
      <c r="G1165" s="33">
        <f t="shared" si="34"/>
        <v>5.5255984438475078E-3</v>
      </c>
      <c r="H1165" s="33">
        <f>VLOOKUP(C1165, pet_household_state!$A$3:$D$53, 3, 0)</f>
        <v>48.6</v>
      </c>
      <c r="I1165" s="33">
        <f>VLOOKUP(C1165, pet_household_state!$A$3:$D$53, 4, 0)</f>
        <v>1098</v>
      </c>
      <c r="J1165" s="33">
        <f t="shared" si="35"/>
        <v>6.0671070913445639</v>
      </c>
      <c r="K1165" s="11">
        <f>VLOOKUP(A1165, total_pet_services_county!$A$2:$E$1875,2,0)</f>
        <v>3</v>
      </c>
      <c r="L1165" s="11">
        <f>VLOOKUP(A1165,  total_pet_services_county!$A$2:$E$1875, 3, 0)</f>
        <v>731</v>
      </c>
      <c r="M1165" s="11">
        <f>VLOOKUP(A1165, total_pet_services_county!$A$2:$E$1875, 4, 0)</f>
        <v>181</v>
      </c>
      <c r="N1165" s="11">
        <f>VLOOKUP(A1165, total_pet_services_county!$A$2:$E$1875, 5, 0)</f>
        <v>17</v>
      </c>
    </row>
    <row r="1166" spans="1:14" x14ac:dyDescent="0.2">
      <c r="A1166" s="57" t="s">
        <v>4647</v>
      </c>
      <c r="B1166" s="57" t="s">
        <v>8396</v>
      </c>
      <c r="C1166" s="56" t="s">
        <v>3195</v>
      </c>
      <c r="D1166" s="56" t="str">
        <f>INDEX(pet_services_county!$A$2:$A$3603,MATCH(A1166,pet_services_county!$B$2:$B$3603,0))</f>
        <v>0500000US24013</v>
      </c>
      <c r="E1166" s="61">
        <v>168447</v>
      </c>
      <c r="F1166" s="47">
        <f>VLOOKUP(C1166, state_pop!$A$2:$B$52, 2, 0)</f>
        <v>6045680</v>
      </c>
      <c r="G1166" s="33">
        <f t="shared" si="34"/>
        <v>2.7862374455809767E-2</v>
      </c>
      <c r="H1166" s="33">
        <f>VLOOKUP(C1166, pet_household_state!$A$3:$D$53, 3, 0)</f>
        <v>48.6</v>
      </c>
      <c r="I1166" s="33">
        <f>VLOOKUP(C1166, pet_household_state!$A$3:$D$53, 4, 0)</f>
        <v>1098</v>
      </c>
      <c r="J1166" s="33">
        <f t="shared" si="35"/>
        <v>30.592887152479125</v>
      </c>
      <c r="K1166" s="11">
        <f>VLOOKUP(A1166, total_pet_services_county!$A$2:$E$1875,2,0)</f>
        <v>57</v>
      </c>
      <c r="L1166" s="11">
        <f>VLOOKUP(A1166,  total_pet_services_county!$A$2:$E$1875, 3, 0)</f>
        <v>16473</v>
      </c>
      <c r="M1166" s="11">
        <f>VLOOKUP(A1166, total_pet_services_county!$A$2:$E$1875, 4, 0)</f>
        <v>3897</v>
      </c>
      <c r="N1166" s="11">
        <f>VLOOKUP(A1166, total_pet_services_county!$A$2:$E$1875, 5, 0)</f>
        <v>524</v>
      </c>
    </row>
    <row r="1167" spans="1:14" x14ac:dyDescent="0.2">
      <c r="A1167" s="57" t="s">
        <v>4649</v>
      </c>
      <c r="B1167" s="57" t="s">
        <v>9100</v>
      </c>
      <c r="C1167" s="56" t="s">
        <v>3195</v>
      </c>
      <c r="D1167" s="56" t="str">
        <f>INDEX(pet_services_county!$A$2:$A$3603,MATCH(A1167,pet_services_county!$B$2:$B$3603,0))</f>
        <v>0500000US24015</v>
      </c>
      <c r="E1167" s="61">
        <v>102855</v>
      </c>
      <c r="F1167" s="47">
        <f>VLOOKUP(C1167, state_pop!$A$2:$B$52, 2, 0)</f>
        <v>6045680</v>
      </c>
      <c r="G1167" s="33">
        <f t="shared" si="34"/>
        <v>1.7012974553730929E-2</v>
      </c>
      <c r="H1167" s="33">
        <f>VLOOKUP(C1167, pet_household_state!$A$3:$D$53, 3, 0)</f>
        <v>48.6</v>
      </c>
      <c r="I1167" s="33">
        <f>VLOOKUP(C1167, pet_household_state!$A$3:$D$53, 4, 0)</f>
        <v>1098</v>
      </c>
      <c r="J1167" s="33">
        <f t="shared" si="35"/>
        <v>18.680246059996559</v>
      </c>
      <c r="K1167" s="11">
        <f>VLOOKUP(A1167, total_pet_services_county!$A$2:$E$1875,2,0)</f>
        <v>19</v>
      </c>
      <c r="L1167" s="11">
        <f>VLOOKUP(A1167,  total_pet_services_county!$A$2:$E$1875, 3, 0)</f>
        <v>4983</v>
      </c>
      <c r="M1167" s="11">
        <f>VLOOKUP(A1167, total_pet_services_county!$A$2:$E$1875, 4, 0)</f>
        <v>1097</v>
      </c>
      <c r="N1167" s="11">
        <f>VLOOKUP(A1167, total_pet_services_county!$A$2:$E$1875, 5, 0)</f>
        <v>149</v>
      </c>
    </row>
    <row r="1168" spans="1:14" x14ac:dyDescent="0.2">
      <c r="A1168" s="57" t="s">
        <v>4651</v>
      </c>
      <c r="B1168" s="57" t="s">
        <v>9101</v>
      </c>
      <c r="C1168" s="56" t="s">
        <v>3195</v>
      </c>
      <c r="D1168" s="56" t="str">
        <f>INDEX(pet_services_county!$A$2:$A$3603,MATCH(A1168,pet_services_county!$B$2:$B$3603,0))</f>
        <v>0500000US24017</v>
      </c>
      <c r="E1168" s="61">
        <v>163257</v>
      </c>
      <c r="F1168" s="47">
        <f>VLOOKUP(C1168, state_pop!$A$2:$B$52, 2, 0)</f>
        <v>6045680</v>
      </c>
      <c r="G1168" s="33">
        <f t="shared" si="34"/>
        <v>2.7003910230114725E-2</v>
      </c>
      <c r="H1168" s="33">
        <f>VLOOKUP(C1168, pet_household_state!$A$3:$D$53, 3, 0)</f>
        <v>48.6</v>
      </c>
      <c r="I1168" s="33">
        <f>VLOOKUP(C1168, pet_household_state!$A$3:$D$53, 4, 0)</f>
        <v>1098</v>
      </c>
      <c r="J1168" s="33">
        <f t="shared" si="35"/>
        <v>29.650293432665968</v>
      </c>
      <c r="K1168" s="11">
        <f>VLOOKUP(A1168, total_pet_services_county!$A$2:$E$1875,2,0)</f>
        <v>25</v>
      </c>
      <c r="L1168" s="11">
        <f>VLOOKUP(A1168,  total_pet_services_county!$A$2:$E$1875, 3, 0)</f>
        <v>11277</v>
      </c>
      <c r="M1168" s="11">
        <f>VLOOKUP(A1168, total_pet_services_county!$A$2:$E$1875, 4, 0)</f>
        <v>2539</v>
      </c>
      <c r="N1168" s="11">
        <f>VLOOKUP(A1168, total_pet_services_county!$A$2:$E$1875, 5, 0)</f>
        <v>299</v>
      </c>
    </row>
    <row r="1169" spans="1:14" x14ac:dyDescent="0.2">
      <c r="A1169" s="57" t="s">
        <v>4653</v>
      </c>
      <c r="B1169" s="57" t="s">
        <v>9102</v>
      </c>
      <c r="C1169" s="56" t="s">
        <v>3195</v>
      </c>
      <c r="D1169" s="56" t="str">
        <f>INDEX(pet_services_county!$A$2:$A$3603,MATCH(A1169,pet_services_county!$B$2:$B$3603,0))</f>
        <v>0500000US24019</v>
      </c>
      <c r="E1169" s="61">
        <v>31929</v>
      </c>
      <c r="F1169" s="47">
        <f>VLOOKUP(C1169, state_pop!$A$2:$B$52, 2, 0)</f>
        <v>6045680</v>
      </c>
      <c r="G1169" s="33">
        <f t="shared" si="34"/>
        <v>5.2812917653597283E-3</v>
      </c>
      <c r="H1169" s="33">
        <f>VLOOKUP(C1169, pet_household_state!$A$3:$D$53, 3, 0)</f>
        <v>48.6</v>
      </c>
      <c r="I1169" s="33">
        <f>VLOOKUP(C1169, pet_household_state!$A$3:$D$53, 4, 0)</f>
        <v>1098</v>
      </c>
      <c r="J1169" s="33">
        <f t="shared" si="35"/>
        <v>5.7988583583649813</v>
      </c>
      <c r="K1169" s="11">
        <f>VLOOKUP(A1169, total_pet_services_county!$A$2:$E$1875,2,0)</f>
        <v>4</v>
      </c>
      <c r="L1169" s="11">
        <f>VLOOKUP(A1169,  total_pet_services_county!$A$2:$E$1875, 3, 0)</f>
        <v>2146</v>
      </c>
      <c r="M1169" s="11">
        <f>VLOOKUP(A1169, total_pet_services_county!$A$2:$E$1875, 4, 0)</f>
        <v>530</v>
      </c>
      <c r="N1169" s="11">
        <f>VLOOKUP(A1169, total_pet_services_county!$A$2:$E$1875, 5, 0)</f>
        <v>63</v>
      </c>
    </row>
    <row r="1170" spans="1:14" x14ac:dyDescent="0.2">
      <c r="A1170" s="57" t="s">
        <v>4655</v>
      </c>
      <c r="B1170" s="57" t="s">
        <v>9103</v>
      </c>
      <c r="C1170" s="56" t="s">
        <v>3195</v>
      </c>
      <c r="D1170" s="56" t="str">
        <f>INDEX(pet_services_county!$A$2:$A$3603,MATCH(A1170,pet_services_county!$B$2:$B$3603,0))</f>
        <v>0500000US24021</v>
      </c>
      <c r="E1170" s="61">
        <v>259547</v>
      </c>
      <c r="F1170" s="47">
        <f>VLOOKUP(C1170, state_pop!$A$2:$B$52, 2, 0)</f>
        <v>6045680</v>
      </c>
      <c r="G1170" s="33">
        <f t="shared" si="34"/>
        <v>4.293098543091927E-2</v>
      </c>
      <c r="H1170" s="33">
        <f>VLOOKUP(C1170, pet_household_state!$A$3:$D$53, 3, 0)</f>
        <v>48.6</v>
      </c>
      <c r="I1170" s="33">
        <f>VLOOKUP(C1170, pet_household_state!$A$3:$D$53, 4, 0)</f>
        <v>1098</v>
      </c>
      <c r="J1170" s="33">
        <f t="shared" si="35"/>
        <v>47.138222003149359</v>
      </c>
      <c r="K1170" s="11">
        <f>VLOOKUP(A1170, total_pet_services_county!$A$2:$E$1875,2,0)</f>
        <v>73</v>
      </c>
      <c r="L1170" s="11">
        <f>VLOOKUP(A1170,  total_pet_services_county!$A$2:$E$1875, 3, 0)</f>
        <v>31405</v>
      </c>
      <c r="M1170" s="11">
        <f>VLOOKUP(A1170, total_pet_services_county!$A$2:$E$1875, 4, 0)</f>
        <v>7028</v>
      </c>
      <c r="N1170" s="11">
        <f>VLOOKUP(A1170, total_pet_services_county!$A$2:$E$1875, 5, 0)</f>
        <v>809</v>
      </c>
    </row>
    <row r="1171" spans="1:14" x14ac:dyDescent="0.2">
      <c r="A1171" s="57" t="s">
        <v>4657</v>
      </c>
      <c r="B1171" s="57" t="s">
        <v>9104</v>
      </c>
      <c r="C1171" s="56" t="s">
        <v>3195</v>
      </c>
      <c r="D1171" s="56" t="str">
        <f>INDEX(pet_services_county!$A$2:$A$3603,MATCH(A1171,pet_services_county!$B$2:$B$3603,0))</f>
        <v>0500000US24023</v>
      </c>
      <c r="E1171" s="61">
        <v>29014</v>
      </c>
      <c r="F1171" s="47">
        <f>VLOOKUP(C1171, state_pop!$A$2:$B$52, 2, 0)</f>
        <v>6045680</v>
      </c>
      <c r="G1171" s="33">
        <f t="shared" si="34"/>
        <v>4.7991292956292755E-3</v>
      </c>
      <c r="H1171" s="33">
        <f>VLOOKUP(C1171, pet_household_state!$A$3:$D$53, 3, 0)</f>
        <v>48.6</v>
      </c>
      <c r="I1171" s="33">
        <f>VLOOKUP(C1171, pet_household_state!$A$3:$D$53, 4, 0)</f>
        <v>1098</v>
      </c>
      <c r="J1171" s="33">
        <f t="shared" si="35"/>
        <v>5.2694439666009441</v>
      </c>
      <c r="K1171" s="11">
        <f>VLOOKUP(A1171, total_pet_services_county!$A$2:$E$1875,2,0)</f>
        <v>3</v>
      </c>
      <c r="L1171" s="11">
        <f>VLOOKUP(A1171,  total_pet_services_county!$A$2:$E$1875, 3, 0)</f>
        <v>1809</v>
      </c>
      <c r="M1171" s="11">
        <f>VLOOKUP(A1171, total_pet_services_county!$A$2:$E$1875, 4, 0)</f>
        <v>381</v>
      </c>
      <c r="N1171" s="11">
        <f>VLOOKUP(A1171, total_pet_services_county!$A$2:$E$1875, 5, 0)</f>
        <v>46</v>
      </c>
    </row>
    <row r="1172" spans="1:14" x14ac:dyDescent="0.2">
      <c r="A1172" s="57" t="s">
        <v>4659</v>
      </c>
      <c r="B1172" s="57" t="s">
        <v>9105</v>
      </c>
      <c r="C1172" s="56" t="s">
        <v>3195</v>
      </c>
      <c r="D1172" s="56" t="str">
        <f>INDEX(pet_services_county!$A$2:$A$3603,MATCH(A1172,pet_services_county!$B$2:$B$3603,0))</f>
        <v>0500000US24025</v>
      </c>
      <c r="E1172" s="61">
        <v>255441</v>
      </c>
      <c r="F1172" s="47">
        <f>VLOOKUP(C1172, state_pop!$A$2:$B$52, 2, 0)</f>
        <v>6045680</v>
      </c>
      <c r="G1172" s="33">
        <f t="shared" si="34"/>
        <v>4.2251822789165158E-2</v>
      </c>
      <c r="H1172" s="33">
        <f>VLOOKUP(C1172, pet_household_state!$A$3:$D$53, 3, 0)</f>
        <v>48.6</v>
      </c>
      <c r="I1172" s="33">
        <f>VLOOKUP(C1172, pet_household_state!$A$3:$D$53, 4, 0)</f>
        <v>1098</v>
      </c>
      <c r="J1172" s="33">
        <f t="shared" si="35"/>
        <v>46.392501422503344</v>
      </c>
      <c r="K1172" s="11">
        <f>VLOOKUP(A1172, total_pet_services_county!$A$2:$E$1875,2,0)</f>
        <v>56</v>
      </c>
      <c r="L1172" s="11">
        <f>VLOOKUP(A1172,  total_pet_services_county!$A$2:$E$1875, 3, 0)</f>
        <v>23771</v>
      </c>
      <c r="M1172" s="11">
        <f>VLOOKUP(A1172, total_pet_services_county!$A$2:$E$1875, 4, 0)</f>
        <v>5582</v>
      </c>
      <c r="N1172" s="11">
        <f>VLOOKUP(A1172, total_pet_services_county!$A$2:$E$1875, 5, 0)</f>
        <v>818</v>
      </c>
    </row>
    <row r="1173" spans="1:14" x14ac:dyDescent="0.2">
      <c r="A1173" s="57" t="s">
        <v>4661</v>
      </c>
      <c r="B1173" s="57" t="s">
        <v>8414</v>
      </c>
      <c r="C1173" s="56" t="s">
        <v>3195</v>
      </c>
      <c r="D1173" s="56" t="str">
        <f>INDEX(pet_services_county!$A$2:$A$3603,MATCH(A1173,pet_services_county!$B$2:$B$3603,0))</f>
        <v>0500000US24027</v>
      </c>
      <c r="E1173" s="61">
        <v>325690</v>
      </c>
      <c r="F1173" s="47">
        <f>VLOOKUP(C1173, state_pop!$A$2:$B$52, 2, 0)</f>
        <v>6045680</v>
      </c>
      <c r="G1173" s="33">
        <f t="shared" si="34"/>
        <v>5.3871524791255905E-2</v>
      </c>
      <c r="H1173" s="33">
        <f>VLOOKUP(C1173, pet_household_state!$A$3:$D$53, 3, 0)</f>
        <v>48.6</v>
      </c>
      <c r="I1173" s="33">
        <f>VLOOKUP(C1173, pet_household_state!$A$3:$D$53, 4, 0)</f>
        <v>1098</v>
      </c>
      <c r="J1173" s="33">
        <f t="shared" si="35"/>
        <v>59.15093422079898</v>
      </c>
      <c r="K1173" s="11">
        <f>VLOOKUP(A1173, total_pet_services_county!$A$2:$E$1875,2,0)</f>
        <v>84</v>
      </c>
      <c r="L1173" s="11">
        <f>VLOOKUP(A1173,  total_pet_services_county!$A$2:$E$1875, 3, 0)</f>
        <v>41570</v>
      </c>
      <c r="M1173" s="11">
        <f>VLOOKUP(A1173, total_pet_services_county!$A$2:$E$1875, 4, 0)</f>
        <v>9912</v>
      </c>
      <c r="N1173" s="11">
        <f>VLOOKUP(A1173, total_pet_services_county!$A$2:$E$1875, 5, 0)</f>
        <v>1125</v>
      </c>
    </row>
    <row r="1174" spans="1:14" x14ac:dyDescent="0.2">
      <c r="A1174" s="57" t="s">
        <v>4663</v>
      </c>
      <c r="B1174" s="57" t="s">
        <v>8566</v>
      </c>
      <c r="C1174" s="56" t="s">
        <v>3195</v>
      </c>
      <c r="D1174" s="56" t="str">
        <f>INDEX(pet_services_county!$A$2:$A$3603,MATCH(A1174,pet_services_county!$B$2:$B$3603,0))</f>
        <v>0500000US24029</v>
      </c>
      <c r="E1174" s="61">
        <v>19422</v>
      </c>
      <c r="F1174" s="47">
        <f>VLOOKUP(C1174, state_pop!$A$2:$B$52, 2, 0)</f>
        <v>6045680</v>
      </c>
      <c r="G1174" s="33">
        <f t="shared" si="34"/>
        <v>3.2125418480634105E-3</v>
      </c>
      <c r="H1174" s="33">
        <f>VLOOKUP(C1174, pet_household_state!$A$3:$D$53, 3, 0)</f>
        <v>48.6</v>
      </c>
      <c r="I1174" s="33">
        <f>VLOOKUP(C1174, pet_household_state!$A$3:$D$53, 4, 0)</f>
        <v>1098</v>
      </c>
      <c r="J1174" s="33">
        <f t="shared" si="35"/>
        <v>3.5273709491736245</v>
      </c>
      <c r="K1174" s="11">
        <f>VLOOKUP(A1174, total_pet_services_county!$A$2:$E$1875,2,0)</f>
        <v>7</v>
      </c>
      <c r="L1174" s="11">
        <f>VLOOKUP(A1174,  total_pet_services_county!$A$2:$E$1875, 3, 0)</f>
        <v>1200</v>
      </c>
      <c r="M1174" s="11">
        <f>VLOOKUP(A1174, total_pet_services_county!$A$2:$E$1875, 4, 0)</f>
        <v>294</v>
      </c>
      <c r="N1174" s="11">
        <f>VLOOKUP(A1174, total_pet_services_county!$A$2:$E$1875, 5, 0)</f>
        <v>42</v>
      </c>
    </row>
    <row r="1175" spans="1:14" x14ac:dyDescent="0.2">
      <c r="A1175" s="57" t="s">
        <v>4665</v>
      </c>
      <c r="B1175" s="57" t="s">
        <v>8358</v>
      </c>
      <c r="C1175" s="56" t="s">
        <v>3195</v>
      </c>
      <c r="D1175" s="56" t="str">
        <f>INDEX(pet_services_county!$A$2:$A$3603,MATCH(A1175,pet_services_county!$B$2:$B$3603,0))</f>
        <v>0500000US24031</v>
      </c>
      <c r="E1175" s="61">
        <v>1050688</v>
      </c>
      <c r="F1175" s="47">
        <f>VLOOKUP(C1175, state_pop!$A$2:$B$52, 2, 0)</f>
        <v>6045680</v>
      </c>
      <c r="G1175" s="33">
        <f t="shared" si="34"/>
        <v>0.17379153378941659</v>
      </c>
      <c r="H1175" s="33">
        <f>VLOOKUP(C1175, pet_household_state!$A$3:$D$53, 3, 0)</f>
        <v>48.6</v>
      </c>
      <c r="I1175" s="33">
        <f>VLOOKUP(C1175, pet_household_state!$A$3:$D$53, 4, 0)</f>
        <v>1098</v>
      </c>
      <c r="J1175" s="33">
        <f t="shared" si="35"/>
        <v>190.8231041007794</v>
      </c>
      <c r="K1175" s="11">
        <f>VLOOKUP(A1175, total_pet_services_county!$A$2:$E$1875,2,0)</f>
        <v>183</v>
      </c>
      <c r="L1175" s="11">
        <f>VLOOKUP(A1175,  total_pet_services_county!$A$2:$E$1875, 3, 0)</f>
        <v>92300</v>
      </c>
      <c r="M1175" s="11">
        <f>VLOOKUP(A1175, total_pet_services_county!$A$2:$E$1875, 4, 0)</f>
        <v>21257</v>
      </c>
      <c r="N1175" s="11">
        <f>VLOOKUP(A1175, total_pet_services_county!$A$2:$E$1875, 5, 0)</f>
        <v>2379</v>
      </c>
    </row>
    <row r="1176" spans="1:14" x14ac:dyDescent="0.2">
      <c r="A1176" s="57" t="s">
        <v>4667</v>
      </c>
      <c r="B1176" s="57" t="s">
        <v>9106</v>
      </c>
      <c r="C1176" s="56" t="s">
        <v>3195</v>
      </c>
      <c r="D1176" s="56" t="str">
        <f>INDEX(pet_services_county!$A$2:$A$3603,MATCH(A1176,pet_services_county!$B$2:$B$3603,0))</f>
        <v>0500000US24033</v>
      </c>
      <c r="E1176" s="61">
        <v>909327</v>
      </c>
      <c r="F1176" s="47">
        <f>VLOOKUP(C1176, state_pop!$A$2:$B$52, 2, 0)</f>
        <v>6045680</v>
      </c>
      <c r="G1176" s="33">
        <f t="shared" si="34"/>
        <v>0.15040938322901642</v>
      </c>
      <c r="H1176" s="33">
        <f>VLOOKUP(C1176, pet_household_state!$A$3:$D$53, 3, 0)</f>
        <v>48.6</v>
      </c>
      <c r="I1176" s="33">
        <f>VLOOKUP(C1176, pet_household_state!$A$3:$D$53, 4, 0)</f>
        <v>1098</v>
      </c>
      <c r="J1176" s="33">
        <f t="shared" si="35"/>
        <v>165.14950278546004</v>
      </c>
      <c r="K1176" s="11">
        <f>VLOOKUP(A1176, total_pet_services_county!$A$2:$E$1875,2,0)</f>
        <v>82</v>
      </c>
      <c r="L1176" s="11">
        <f>VLOOKUP(A1176,  total_pet_services_county!$A$2:$E$1875, 3, 0)</f>
        <v>34861</v>
      </c>
      <c r="M1176" s="11">
        <f>VLOOKUP(A1176, total_pet_services_county!$A$2:$E$1875, 4, 0)</f>
        <v>8457</v>
      </c>
      <c r="N1176" s="11">
        <f>VLOOKUP(A1176, total_pet_services_county!$A$2:$E$1875, 5, 0)</f>
        <v>1071</v>
      </c>
    </row>
    <row r="1177" spans="1:14" x14ac:dyDescent="0.2">
      <c r="A1177" s="57" t="s">
        <v>4669</v>
      </c>
      <c r="B1177" s="57" t="s">
        <v>9107</v>
      </c>
      <c r="C1177" s="56" t="s">
        <v>3195</v>
      </c>
      <c r="D1177" s="56" t="str">
        <f>INDEX(pet_services_county!$A$2:$A$3603,MATCH(A1177,pet_services_county!$B$2:$B$3603,0))</f>
        <v>0500000US24035</v>
      </c>
      <c r="E1177" s="61">
        <v>50381</v>
      </c>
      <c r="F1177" s="47">
        <f>VLOOKUP(C1177, state_pop!$A$2:$B$52, 2, 0)</f>
        <v>6045680</v>
      </c>
      <c r="G1177" s="33">
        <f t="shared" si="34"/>
        <v>8.3333884691217525E-3</v>
      </c>
      <c r="H1177" s="33">
        <f>VLOOKUP(C1177, pet_household_state!$A$3:$D$53, 3, 0)</f>
        <v>48.6</v>
      </c>
      <c r="I1177" s="33">
        <f>VLOOKUP(C1177, pet_household_state!$A$3:$D$53, 4, 0)</f>
        <v>1098</v>
      </c>
      <c r="J1177" s="33">
        <f t="shared" si="35"/>
        <v>9.1500605390956835</v>
      </c>
      <c r="K1177" s="11">
        <f>VLOOKUP(A1177, total_pet_services_county!$A$2:$E$1875,2,0)</f>
        <v>15</v>
      </c>
      <c r="L1177" s="11">
        <f>VLOOKUP(A1177,  total_pet_services_county!$A$2:$E$1875, 3, 0)</f>
        <v>4730</v>
      </c>
      <c r="M1177" s="11">
        <f>VLOOKUP(A1177, total_pet_services_county!$A$2:$E$1875, 4, 0)</f>
        <v>1056</v>
      </c>
      <c r="N1177" s="11">
        <f>VLOOKUP(A1177, total_pet_services_county!$A$2:$E$1875, 5, 0)</f>
        <v>135</v>
      </c>
    </row>
    <row r="1178" spans="1:14" x14ac:dyDescent="0.2">
      <c r="A1178" s="57" t="s">
        <v>4671</v>
      </c>
      <c r="B1178" s="57" t="s">
        <v>9108</v>
      </c>
      <c r="C1178" s="56" t="s">
        <v>3195</v>
      </c>
      <c r="D1178" s="56" t="str">
        <f>INDEX(pet_services_county!$A$2:$A$3603,MATCH(A1178,pet_services_county!$B$2:$B$3603,0))</f>
        <v>0500000US24037</v>
      </c>
      <c r="E1178" s="61">
        <v>113510</v>
      </c>
      <c r="F1178" s="47">
        <f>VLOOKUP(C1178, state_pop!$A$2:$B$52, 2, 0)</f>
        <v>6045680</v>
      </c>
      <c r="G1178" s="33">
        <f t="shared" si="34"/>
        <v>1.8775390030567281E-2</v>
      </c>
      <c r="H1178" s="33">
        <f>VLOOKUP(C1178, pet_household_state!$A$3:$D$53, 3, 0)</f>
        <v>48.6</v>
      </c>
      <c r="I1178" s="33">
        <f>VLOOKUP(C1178, pet_household_state!$A$3:$D$53, 4, 0)</f>
        <v>1098</v>
      </c>
      <c r="J1178" s="33">
        <f t="shared" si="35"/>
        <v>20.615378253562874</v>
      </c>
      <c r="K1178" s="11">
        <f>VLOOKUP(A1178, total_pet_services_county!$A$2:$E$1875,2,0)</f>
        <v>23</v>
      </c>
      <c r="L1178" s="11">
        <f>VLOOKUP(A1178,  total_pet_services_county!$A$2:$E$1875, 3, 0)</f>
        <v>9114</v>
      </c>
      <c r="M1178" s="11">
        <f>VLOOKUP(A1178, total_pet_services_county!$A$2:$E$1875, 4, 0)</f>
        <v>2244</v>
      </c>
      <c r="N1178" s="11">
        <f>VLOOKUP(A1178, total_pet_services_county!$A$2:$E$1875, 5, 0)</f>
        <v>297</v>
      </c>
    </row>
    <row r="1179" spans="1:14" x14ac:dyDescent="0.2">
      <c r="A1179" s="57" t="s">
        <v>4673</v>
      </c>
      <c r="B1179" s="57" t="s">
        <v>9092</v>
      </c>
      <c r="C1179" s="56" t="s">
        <v>3195</v>
      </c>
      <c r="D1179" s="56" t="str">
        <f>INDEX(pet_services_county!$A$2:$A$3603,MATCH(A1179,pet_services_county!$B$2:$B$3603,0))</f>
        <v>0500000US24039</v>
      </c>
      <c r="E1179" s="61">
        <v>25616</v>
      </c>
      <c r="F1179" s="47">
        <f>VLOOKUP(C1179, state_pop!$A$2:$B$52, 2, 0)</f>
        <v>6045680</v>
      </c>
      <c r="G1179" s="33">
        <f t="shared" si="34"/>
        <v>4.2370750684786488E-3</v>
      </c>
      <c r="H1179" s="33">
        <f>VLOOKUP(C1179, pet_household_state!$A$3:$D$53, 3, 0)</f>
        <v>48.6</v>
      </c>
      <c r="I1179" s="33">
        <f>VLOOKUP(C1179, pet_household_state!$A$3:$D$53, 4, 0)</f>
        <v>1098</v>
      </c>
      <c r="J1179" s="33">
        <f t="shared" si="35"/>
        <v>4.6523084251895561</v>
      </c>
      <c r="K1179" s="11">
        <f>VLOOKUP(A1179, total_pet_services_county!$A$2:$E$1875,2,0)</f>
        <v>3</v>
      </c>
      <c r="L1179" s="11">
        <f>VLOOKUP(A1179,  total_pet_services_county!$A$2:$E$1875, 3, 0)</f>
        <v>884</v>
      </c>
      <c r="M1179" s="11">
        <f>VLOOKUP(A1179, total_pet_services_county!$A$2:$E$1875, 4, 0)</f>
        <v>203</v>
      </c>
      <c r="N1179" s="11">
        <f>VLOOKUP(A1179, total_pet_services_county!$A$2:$E$1875, 5, 0)</f>
        <v>19</v>
      </c>
    </row>
    <row r="1180" spans="1:14" x14ac:dyDescent="0.2">
      <c r="A1180" s="57" t="s">
        <v>4675</v>
      </c>
      <c r="B1180" s="57" t="s">
        <v>8703</v>
      </c>
      <c r="C1180" s="56" t="s">
        <v>3195</v>
      </c>
      <c r="D1180" s="56" t="str">
        <f>INDEX(pet_services_county!$A$2:$A$3603,MATCH(A1180,pet_services_county!$B$2:$B$3603,0))</f>
        <v>0500000US24041</v>
      </c>
      <c r="E1180" s="61">
        <v>37181</v>
      </c>
      <c r="F1180" s="47">
        <f>VLOOKUP(C1180, state_pop!$A$2:$B$52, 2, 0)</f>
        <v>6045680</v>
      </c>
      <c r="G1180" s="33">
        <f t="shared" si="34"/>
        <v>6.1500112477008376E-3</v>
      </c>
      <c r="H1180" s="33">
        <f>VLOOKUP(C1180, pet_household_state!$A$3:$D$53, 3, 0)</f>
        <v>48.6</v>
      </c>
      <c r="I1180" s="33">
        <f>VLOOKUP(C1180, pet_household_state!$A$3:$D$53, 4, 0)</f>
        <v>1098</v>
      </c>
      <c r="J1180" s="33">
        <f t="shared" si="35"/>
        <v>6.7527123499755195</v>
      </c>
      <c r="K1180" s="11">
        <f>VLOOKUP(A1180, total_pet_services_county!$A$2:$E$1875,2,0)</f>
        <v>14</v>
      </c>
      <c r="L1180" s="11">
        <f>VLOOKUP(A1180,  total_pet_services_county!$A$2:$E$1875, 3, 0)</f>
        <v>5211</v>
      </c>
      <c r="M1180" s="11">
        <f>VLOOKUP(A1180, total_pet_services_county!$A$2:$E$1875, 4, 0)</f>
        <v>1191</v>
      </c>
      <c r="N1180" s="11">
        <f>VLOOKUP(A1180, total_pet_services_county!$A$2:$E$1875, 5, 0)</f>
        <v>170</v>
      </c>
    </row>
    <row r="1181" spans="1:14" x14ac:dyDescent="0.2">
      <c r="A1181" s="57" t="s">
        <v>4677</v>
      </c>
      <c r="B1181" s="57" t="s">
        <v>8372</v>
      </c>
      <c r="C1181" s="56" t="s">
        <v>3195</v>
      </c>
      <c r="D1181" s="56" t="str">
        <f>INDEX(pet_services_county!$A$2:$A$3603,MATCH(A1181,pet_services_county!$B$2:$B$3603,0))</f>
        <v>0500000US24043</v>
      </c>
      <c r="E1181" s="61">
        <v>151049</v>
      </c>
      <c r="F1181" s="47">
        <f>VLOOKUP(C1181, state_pop!$A$2:$B$52, 2, 0)</f>
        <v>6045680</v>
      </c>
      <c r="G1181" s="33">
        <f t="shared" si="34"/>
        <v>2.4984617115030899E-2</v>
      </c>
      <c r="H1181" s="33">
        <f>VLOOKUP(C1181, pet_household_state!$A$3:$D$53, 3, 0)</f>
        <v>48.6</v>
      </c>
      <c r="I1181" s="33">
        <f>VLOOKUP(C1181, pet_household_state!$A$3:$D$53, 4, 0)</f>
        <v>1098</v>
      </c>
      <c r="J1181" s="33">
        <f t="shared" si="35"/>
        <v>27.433109592303925</v>
      </c>
      <c r="K1181" s="11">
        <f>VLOOKUP(A1181, total_pet_services_county!$A$2:$E$1875,2,0)</f>
        <v>36</v>
      </c>
      <c r="L1181" s="11">
        <f>VLOOKUP(A1181,  total_pet_services_county!$A$2:$E$1875, 3, 0)</f>
        <v>14798</v>
      </c>
      <c r="M1181" s="11">
        <f>VLOOKUP(A1181, total_pet_services_county!$A$2:$E$1875, 4, 0)</f>
        <v>3466</v>
      </c>
      <c r="N1181" s="11">
        <f>VLOOKUP(A1181, total_pet_services_county!$A$2:$E$1875, 5, 0)</f>
        <v>405</v>
      </c>
    </row>
    <row r="1182" spans="1:14" x14ac:dyDescent="0.2">
      <c r="A1182" s="57" t="s">
        <v>4679</v>
      </c>
      <c r="B1182" s="57" t="s">
        <v>9109</v>
      </c>
      <c r="C1182" s="56" t="s">
        <v>3195</v>
      </c>
      <c r="D1182" s="56" t="str">
        <f>INDEX(pet_services_county!$A$2:$A$3603,MATCH(A1182,pet_services_county!$B$2:$B$3603,0))</f>
        <v>0500000US24045</v>
      </c>
      <c r="E1182" s="61">
        <v>103609</v>
      </c>
      <c r="F1182" s="47">
        <f>VLOOKUP(C1182, state_pop!$A$2:$B$52, 2, 0)</f>
        <v>6045680</v>
      </c>
      <c r="G1182" s="33">
        <f t="shared" si="34"/>
        <v>1.7137691707136336E-2</v>
      </c>
      <c r="H1182" s="33">
        <f>VLOOKUP(C1182, pet_household_state!$A$3:$D$53, 3, 0)</f>
        <v>48.6</v>
      </c>
      <c r="I1182" s="33">
        <f>VLOOKUP(C1182, pet_household_state!$A$3:$D$53, 4, 0)</f>
        <v>1098</v>
      </c>
      <c r="J1182" s="33">
        <f t="shared" si="35"/>
        <v>18.817185494435698</v>
      </c>
      <c r="K1182" s="11">
        <f>VLOOKUP(A1182, total_pet_services_county!$A$2:$E$1875,2,0)</f>
        <v>23</v>
      </c>
      <c r="L1182" s="11">
        <f>VLOOKUP(A1182,  total_pet_services_county!$A$2:$E$1875, 3, 0)</f>
        <v>6521</v>
      </c>
      <c r="M1182" s="11">
        <f>VLOOKUP(A1182, total_pet_services_county!$A$2:$E$1875, 4, 0)</f>
        <v>1492</v>
      </c>
      <c r="N1182" s="11">
        <f>VLOOKUP(A1182, total_pet_services_county!$A$2:$E$1875, 5, 0)</f>
        <v>248</v>
      </c>
    </row>
    <row r="1183" spans="1:14" x14ac:dyDescent="0.2">
      <c r="A1183" s="57" t="s">
        <v>4681</v>
      </c>
      <c r="B1183" s="57" t="s">
        <v>9110</v>
      </c>
      <c r="C1183" s="56" t="s">
        <v>3195</v>
      </c>
      <c r="D1183" s="56" t="str">
        <f>INDEX(pet_services_county!$A$2:$A$3603,MATCH(A1183,pet_services_county!$B$2:$B$3603,0))</f>
        <v>0500000US24047</v>
      </c>
      <c r="E1183" s="61">
        <v>52276</v>
      </c>
      <c r="F1183" s="47">
        <f>VLOOKUP(C1183, state_pop!$A$2:$B$52, 2, 0)</f>
        <v>6045680</v>
      </c>
      <c r="G1183" s="33">
        <f t="shared" si="34"/>
        <v>8.6468354262878612E-3</v>
      </c>
      <c r="H1183" s="33">
        <f>VLOOKUP(C1183, pet_household_state!$A$3:$D$53, 3, 0)</f>
        <v>48.6</v>
      </c>
      <c r="I1183" s="33">
        <f>VLOOKUP(C1183, pet_household_state!$A$3:$D$53, 4, 0)</f>
        <v>1098</v>
      </c>
      <c r="J1183" s="33">
        <f t="shared" si="35"/>
        <v>9.4942252980640713</v>
      </c>
      <c r="K1183" s="11">
        <f>VLOOKUP(A1183, total_pet_services_county!$A$2:$E$1875,2,0)</f>
        <v>14</v>
      </c>
      <c r="L1183" s="11">
        <f>VLOOKUP(A1183,  total_pet_services_county!$A$2:$E$1875, 3, 0)</f>
        <v>3981</v>
      </c>
      <c r="M1183" s="11">
        <f>VLOOKUP(A1183, total_pet_services_county!$A$2:$E$1875, 4, 0)</f>
        <v>930</v>
      </c>
      <c r="N1183" s="11">
        <f>VLOOKUP(A1183, total_pet_services_county!$A$2:$E$1875, 5, 0)</f>
        <v>108</v>
      </c>
    </row>
    <row r="1184" spans="1:14" x14ac:dyDescent="0.2">
      <c r="A1184" s="57" t="s">
        <v>4683</v>
      </c>
      <c r="B1184" s="57" t="s">
        <v>9111</v>
      </c>
      <c r="C1184" s="56" t="s">
        <v>3195</v>
      </c>
      <c r="D1184" s="56" t="str">
        <f>INDEX(pet_services_county!$A$2:$A$3603,MATCH(A1184,pet_services_county!$B$2:$B$3603,0))</f>
        <v>0500000US24510</v>
      </c>
      <c r="E1184" s="61">
        <v>593490</v>
      </c>
      <c r="F1184" s="47">
        <f>VLOOKUP(C1184, state_pop!$A$2:$B$52, 2, 0)</f>
        <v>6045680</v>
      </c>
      <c r="G1184" s="33">
        <f t="shared" si="34"/>
        <v>9.8167617207659028E-2</v>
      </c>
      <c r="H1184" s="33">
        <f>VLOOKUP(C1184, pet_household_state!$A$3:$D$53, 3, 0)</f>
        <v>48.6</v>
      </c>
      <c r="I1184" s="33">
        <f>VLOOKUP(C1184, pet_household_state!$A$3:$D$53, 4, 0)</f>
        <v>1098</v>
      </c>
      <c r="J1184" s="33">
        <f t="shared" si="35"/>
        <v>107.78804369400962</v>
      </c>
      <c r="K1184" s="11">
        <f>VLOOKUP(A1184, total_pet_services_county!$A$2:$E$1875,2,0)</f>
        <v>57</v>
      </c>
      <c r="L1184" s="11">
        <f>VLOOKUP(A1184,  total_pet_services_county!$A$2:$E$1875, 3, 0)</f>
        <v>13334</v>
      </c>
      <c r="M1184" s="11">
        <f>VLOOKUP(A1184, total_pet_services_county!$A$2:$E$1875, 4, 0)</f>
        <v>3146</v>
      </c>
      <c r="N1184" s="11">
        <f>VLOOKUP(A1184, total_pet_services_county!$A$2:$E$1875, 5, 0)</f>
        <v>490</v>
      </c>
    </row>
    <row r="1185" spans="1:14" x14ac:dyDescent="0.2">
      <c r="A1185" s="57" t="s">
        <v>4685</v>
      </c>
      <c r="B1185" s="57" t="s">
        <v>9112</v>
      </c>
      <c r="C1185" s="56" t="s">
        <v>3197</v>
      </c>
      <c r="D1185" s="56" t="str">
        <f>INDEX(pet_services_county!$A$2:$A$3603,MATCH(A1185,pet_services_county!$B$2:$B$3603,0))</f>
        <v>0500000US25001</v>
      </c>
      <c r="E1185" s="61">
        <v>212990</v>
      </c>
      <c r="F1185" s="47">
        <f>VLOOKUP(C1185, state_pop!$A$2:$B$52, 2, 0)</f>
        <v>6892503</v>
      </c>
      <c r="G1185" s="33">
        <f t="shared" ref="G1185:G1248" si="36">E1185/F1185</f>
        <v>3.0901691301403859E-2</v>
      </c>
      <c r="H1185" s="33">
        <f>VLOOKUP(C1185, pet_household_state!$A$3:$D$53, 3, 0)</f>
        <v>49.1</v>
      </c>
      <c r="I1185" s="33">
        <f>VLOOKUP(C1185, pet_household_state!$A$3:$D$53, 4, 0)</f>
        <v>1331</v>
      </c>
      <c r="J1185" s="33">
        <f t="shared" ref="J1185:J1248" si="37">G1185*I1185</f>
        <v>41.130151122168535</v>
      </c>
      <c r="K1185" s="11">
        <f>VLOOKUP(A1185, total_pet_services_county!$A$2:$E$1875,2,0)</f>
        <v>84</v>
      </c>
      <c r="L1185" s="11">
        <f>VLOOKUP(A1185,  total_pet_services_county!$A$2:$E$1875, 3, 0)</f>
        <v>27571</v>
      </c>
      <c r="M1185" s="11">
        <f>VLOOKUP(A1185, total_pet_services_county!$A$2:$E$1875, 4, 0)</f>
        <v>6615</v>
      </c>
      <c r="N1185" s="11">
        <f>VLOOKUP(A1185, total_pet_services_county!$A$2:$E$1875, 5, 0)</f>
        <v>664</v>
      </c>
    </row>
    <row r="1186" spans="1:14" x14ac:dyDescent="0.2">
      <c r="A1186" s="57" t="s">
        <v>4687</v>
      </c>
      <c r="B1186" s="57" t="s">
        <v>9113</v>
      </c>
      <c r="C1186" s="56" t="s">
        <v>3197</v>
      </c>
      <c r="D1186" s="56" t="str">
        <f>INDEX(pet_services_county!$A$2:$A$3603,MATCH(A1186,pet_services_county!$B$2:$B$3603,0))</f>
        <v>0500000US25003</v>
      </c>
      <c r="E1186" s="61">
        <v>124944</v>
      </c>
      <c r="F1186" s="47">
        <f>VLOOKUP(C1186, state_pop!$A$2:$B$52, 2, 0)</f>
        <v>6892503</v>
      </c>
      <c r="G1186" s="33">
        <f t="shared" si="36"/>
        <v>1.8127522033722726E-2</v>
      </c>
      <c r="H1186" s="33">
        <f>VLOOKUP(C1186, pet_household_state!$A$3:$D$53, 3, 0)</f>
        <v>49.1</v>
      </c>
      <c r="I1186" s="33">
        <f>VLOOKUP(C1186, pet_household_state!$A$3:$D$53, 4, 0)</f>
        <v>1331</v>
      </c>
      <c r="J1186" s="33">
        <f t="shared" si="37"/>
        <v>24.127731826884947</v>
      </c>
      <c r="K1186" s="11">
        <f>VLOOKUP(A1186, total_pet_services_county!$A$2:$E$1875,2,0)</f>
        <v>31</v>
      </c>
      <c r="L1186" s="11">
        <f>VLOOKUP(A1186,  total_pet_services_county!$A$2:$E$1875, 3, 0)</f>
        <v>9526</v>
      </c>
      <c r="M1186" s="11">
        <f>VLOOKUP(A1186, total_pet_services_county!$A$2:$E$1875, 4, 0)</f>
        <v>2173</v>
      </c>
      <c r="N1186" s="11">
        <f>VLOOKUP(A1186, total_pet_services_county!$A$2:$E$1875, 5, 0)</f>
        <v>266</v>
      </c>
    </row>
    <row r="1187" spans="1:14" x14ac:dyDescent="0.2">
      <c r="A1187" s="57" t="s">
        <v>4689</v>
      </c>
      <c r="B1187" s="57" t="s">
        <v>9114</v>
      </c>
      <c r="C1187" s="56" t="s">
        <v>3197</v>
      </c>
      <c r="D1187" s="56" t="str">
        <f>INDEX(pet_services_county!$A$2:$A$3603,MATCH(A1187,pet_services_county!$B$2:$B$3603,0))</f>
        <v>0500000US25005</v>
      </c>
      <c r="E1187" s="61">
        <v>565217</v>
      </c>
      <c r="F1187" s="47">
        <f>VLOOKUP(C1187, state_pop!$A$2:$B$52, 2, 0)</f>
        <v>6892503</v>
      </c>
      <c r="G1187" s="33">
        <f t="shared" si="36"/>
        <v>8.2004607034628779E-2</v>
      </c>
      <c r="H1187" s="33">
        <f>VLOOKUP(C1187, pet_household_state!$A$3:$D$53, 3, 0)</f>
        <v>49.1</v>
      </c>
      <c r="I1187" s="33">
        <f>VLOOKUP(C1187, pet_household_state!$A$3:$D$53, 4, 0)</f>
        <v>1331</v>
      </c>
      <c r="J1187" s="33">
        <f t="shared" si="37"/>
        <v>109.1481319630909</v>
      </c>
      <c r="K1187" s="11">
        <f>VLOOKUP(A1187, total_pet_services_county!$A$2:$E$1875,2,0)</f>
        <v>108</v>
      </c>
      <c r="L1187" s="11">
        <f>VLOOKUP(A1187,  total_pet_services_county!$A$2:$E$1875, 3, 0)</f>
        <v>49770</v>
      </c>
      <c r="M1187" s="11">
        <f>VLOOKUP(A1187, total_pet_services_county!$A$2:$E$1875, 4, 0)</f>
        <v>11880</v>
      </c>
      <c r="N1187" s="11">
        <f>VLOOKUP(A1187, total_pet_services_county!$A$2:$E$1875, 5, 0)</f>
        <v>1315</v>
      </c>
    </row>
    <row r="1188" spans="1:14" x14ac:dyDescent="0.2">
      <c r="A1188" s="57" t="s">
        <v>4691</v>
      </c>
      <c r="B1188" s="57" t="s">
        <v>9115</v>
      </c>
      <c r="C1188" s="56" t="s">
        <v>3197</v>
      </c>
      <c r="D1188" s="56" t="str">
        <f>INDEX(pet_services_county!$A$2:$A$3603,MATCH(A1188,pet_services_county!$B$2:$B$3603,0))</f>
        <v>0500000US25007</v>
      </c>
      <c r="E1188" s="61">
        <v>17332</v>
      </c>
      <c r="F1188" s="47">
        <f>VLOOKUP(C1188, state_pop!$A$2:$B$52, 2, 0)</f>
        <v>6892503</v>
      </c>
      <c r="G1188" s="33">
        <f t="shared" si="36"/>
        <v>2.5146162431848051E-3</v>
      </c>
      <c r="H1188" s="33">
        <f>VLOOKUP(C1188, pet_household_state!$A$3:$D$53, 3, 0)</f>
        <v>49.1</v>
      </c>
      <c r="I1188" s="33">
        <f>VLOOKUP(C1188, pet_household_state!$A$3:$D$53, 4, 0)</f>
        <v>1331</v>
      </c>
      <c r="J1188" s="33">
        <f t="shared" si="37"/>
        <v>3.3469542196789757</v>
      </c>
      <c r="K1188" s="11">
        <f>VLOOKUP(A1188, total_pet_services_county!$A$2:$E$1875,2,0)</f>
        <v>9</v>
      </c>
      <c r="L1188" s="11">
        <f>VLOOKUP(A1188,  total_pet_services_county!$A$2:$E$1875, 3, 0)</f>
        <v>1398</v>
      </c>
      <c r="M1188" s="11">
        <f>VLOOKUP(A1188, total_pet_services_county!$A$2:$E$1875, 4, 0)</f>
        <v>318</v>
      </c>
      <c r="N1188" s="11">
        <f>VLOOKUP(A1188, total_pet_services_county!$A$2:$E$1875, 5, 0)</f>
        <v>34</v>
      </c>
    </row>
    <row r="1189" spans="1:14" x14ac:dyDescent="0.2">
      <c r="A1189" s="57" t="s">
        <v>4693</v>
      </c>
      <c r="B1189" s="57" t="s">
        <v>9116</v>
      </c>
      <c r="C1189" s="56" t="s">
        <v>3197</v>
      </c>
      <c r="D1189" s="56" t="str">
        <f>INDEX(pet_services_county!$A$2:$A$3603,MATCH(A1189,pet_services_county!$B$2:$B$3603,0))</f>
        <v>0500000US25009</v>
      </c>
      <c r="E1189" s="61">
        <v>789034</v>
      </c>
      <c r="F1189" s="47">
        <f>VLOOKUP(C1189, state_pop!$A$2:$B$52, 2, 0)</f>
        <v>6892503</v>
      </c>
      <c r="G1189" s="33">
        <f t="shared" si="36"/>
        <v>0.11447713551956379</v>
      </c>
      <c r="H1189" s="33">
        <f>VLOOKUP(C1189, pet_household_state!$A$3:$D$53, 3, 0)</f>
        <v>49.1</v>
      </c>
      <c r="I1189" s="33">
        <f>VLOOKUP(C1189, pet_household_state!$A$3:$D$53, 4, 0)</f>
        <v>1331</v>
      </c>
      <c r="J1189" s="33">
        <f t="shared" si="37"/>
        <v>152.36906737653939</v>
      </c>
      <c r="K1189" s="11">
        <f>VLOOKUP(A1189, total_pet_services_county!$A$2:$E$1875,2,0)</f>
        <v>182</v>
      </c>
      <c r="L1189" s="11">
        <f>VLOOKUP(A1189,  total_pet_services_county!$A$2:$E$1875, 3, 0)</f>
        <v>61397</v>
      </c>
      <c r="M1189" s="11">
        <f>VLOOKUP(A1189, total_pet_services_county!$A$2:$E$1875, 4, 0)</f>
        <v>14397</v>
      </c>
      <c r="N1189" s="11">
        <f>VLOOKUP(A1189, total_pet_services_county!$A$2:$E$1875, 5, 0)</f>
        <v>1809</v>
      </c>
    </row>
    <row r="1190" spans="1:14" x14ac:dyDescent="0.2">
      <c r="A1190" s="57" t="s">
        <v>4695</v>
      </c>
      <c r="B1190" s="57" t="s">
        <v>8337</v>
      </c>
      <c r="C1190" s="56" t="s">
        <v>3197</v>
      </c>
      <c r="D1190" s="56" t="str">
        <f>INDEX(pet_services_county!$A$2:$A$3603,MATCH(A1190,pet_services_county!$B$2:$B$3603,0))</f>
        <v>0500000US25011</v>
      </c>
      <c r="E1190" s="61">
        <v>70180</v>
      </c>
      <c r="F1190" s="47">
        <f>VLOOKUP(C1190, state_pop!$A$2:$B$52, 2, 0)</f>
        <v>6892503</v>
      </c>
      <c r="G1190" s="33">
        <f t="shared" si="36"/>
        <v>1.0182077541351814E-2</v>
      </c>
      <c r="H1190" s="33">
        <f>VLOOKUP(C1190, pet_household_state!$A$3:$D$53, 3, 0)</f>
        <v>49.1</v>
      </c>
      <c r="I1190" s="33">
        <f>VLOOKUP(C1190, pet_household_state!$A$3:$D$53, 4, 0)</f>
        <v>1331</v>
      </c>
      <c r="J1190" s="33">
        <f t="shared" si="37"/>
        <v>13.552345207539263</v>
      </c>
      <c r="K1190" s="11">
        <f>VLOOKUP(A1190, total_pet_services_county!$A$2:$E$1875,2,0)</f>
        <v>18</v>
      </c>
      <c r="L1190" s="11">
        <f>VLOOKUP(A1190,  total_pet_services_county!$A$2:$E$1875, 3, 0)</f>
        <v>6748</v>
      </c>
      <c r="M1190" s="11">
        <f>VLOOKUP(A1190, total_pet_services_county!$A$2:$E$1875, 4, 0)</f>
        <v>1670</v>
      </c>
      <c r="N1190" s="11">
        <f>VLOOKUP(A1190, total_pet_services_county!$A$2:$E$1875, 5, 0)</f>
        <v>267</v>
      </c>
    </row>
    <row r="1191" spans="1:14" x14ac:dyDescent="0.2">
      <c r="A1191" s="57" t="s">
        <v>4697</v>
      </c>
      <c r="B1191" s="57" t="s">
        <v>9117</v>
      </c>
      <c r="C1191" s="56" t="s">
        <v>3197</v>
      </c>
      <c r="D1191" s="56" t="str">
        <f>INDEX(pet_services_county!$A$2:$A$3603,MATCH(A1191,pet_services_county!$B$2:$B$3603,0))</f>
        <v>0500000US25013</v>
      </c>
      <c r="E1191" s="61">
        <v>466372</v>
      </c>
      <c r="F1191" s="47">
        <f>VLOOKUP(C1191, state_pop!$A$2:$B$52, 2, 0)</f>
        <v>6892503</v>
      </c>
      <c r="G1191" s="33">
        <f t="shared" si="36"/>
        <v>6.7663662968300481E-2</v>
      </c>
      <c r="H1191" s="33">
        <f>VLOOKUP(C1191, pet_household_state!$A$3:$D$53, 3, 0)</f>
        <v>49.1</v>
      </c>
      <c r="I1191" s="33">
        <f>VLOOKUP(C1191, pet_household_state!$A$3:$D$53, 4, 0)</f>
        <v>1331</v>
      </c>
      <c r="J1191" s="33">
        <f t="shared" si="37"/>
        <v>90.060335410807937</v>
      </c>
      <c r="K1191" s="11">
        <f>VLOOKUP(A1191, total_pet_services_county!$A$2:$E$1875,2,0)</f>
        <v>69</v>
      </c>
      <c r="L1191" s="11">
        <f>VLOOKUP(A1191,  total_pet_services_county!$A$2:$E$1875, 3, 0)</f>
        <v>26048</v>
      </c>
      <c r="M1191" s="11">
        <f>VLOOKUP(A1191, total_pet_services_county!$A$2:$E$1875, 4, 0)</f>
        <v>6012</v>
      </c>
      <c r="N1191" s="11">
        <f>VLOOKUP(A1191, total_pet_services_county!$A$2:$E$1875, 5, 0)</f>
        <v>714</v>
      </c>
    </row>
    <row r="1192" spans="1:14" x14ac:dyDescent="0.2">
      <c r="A1192" s="57" t="s">
        <v>4699</v>
      </c>
      <c r="B1192" s="57" t="s">
        <v>9118</v>
      </c>
      <c r="C1192" s="56" t="s">
        <v>3197</v>
      </c>
      <c r="D1192" s="56" t="str">
        <f>INDEX(pet_services_county!$A$2:$A$3603,MATCH(A1192,pet_services_county!$B$2:$B$3603,0))</f>
        <v>0500000US25015</v>
      </c>
      <c r="E1192" s="61">
        <v>160830</v>
      </c>
      <c r="F1192" s="47">
        <f>VLOOKUP(C1192, state_pop!$A$2:$B$52, 2, 0)</f>
        <v>6892503</v>
      </c>
      <c r="G1192" s="33">
        <f t="shared" si="36"/>
        <v>2.3334048603243264E-2</v>
      </c>
      <c r="H1192" s="33">
        <f>VLOOKUP(C1192, pet_household_state!$A$3:$D$53, 3, 0)</f>
        <v>49.1</v>
      </c>
      <c r="I1192" s="33">
        <f>VLOOKUP(C1192, pet_household_state!$A$3:$D$53, 4, 0)</f>
        <v>1331</v>
      </c>
      <c r="J1192" s="33">
        <f t="shared" si="37"/>
        <v>31.057618690916783</v>
      </c>
      <c r="K1192" s="11">
        <f>VLOOKUP(A1192, total_pet_services_county!$A$2:$E$1875,2,0)</f>
        <v>53</v>
      </c>
      <c r="L1192" s="11">
        <f>VLOOKUP(A1192,  total_pet_services_county!$A$2:$E$1875, 3, 0)</f>
        <v>12792</v>
      </c>
      <c r="M1192" s="11">
        <f>VLOOKUP(A1192, total_pet_services_county!$A$2:$E$1875, 4, 0)</f>
        <v>3213</v>
      </c>
      <c r="N1192" s="11">
        <f>VLOOKUP(A1192, total_pet_services_county!$A$2:$E$1875, 5, 0)</f>
        <v>386</v>
      </c>
    </row>
    <row r="1193" spans="1:14" x14ac:dyDescent="0.2">
      <c r="A1193" s="57" t="s">
        <v>4701</v>
      </c>
      <c r="B1193" s="57" t="s">
        <v>8561</v>
      </c>
      <c r="C1193" s="56" t="s">
        <v>3197</v>
      </c>
      <c r="D1193" s="56" t="str">
        <f>INDEX(pet_services_county!$A$2:$A$3603,MATCH(A1193,pet_services_county!$B$2:$B$3603,0))</f>
        <v>0500000US25017</v>
      </c>
      <c r="E1193" s="61">
        <v>1611699</v>
      </c>
      <c r="F1193" s="47">
        <f>VLOOKUP(C1193, state_pop!$A$2:$B$52, 2, 0)</f>
        <v>6892503</v>
      </c>
      <c r="G1193" s="33">
        <f t="shared" si="36"/>
        <v>0.23383363054031314</v>
      </c>
      <c r="H1193" s="33">
        <f>VLOOKUP(C1193, pet_household_state!$A$3:$D$53, 3, 0)</f>
        <v>49.1</v>
      </c>
      <c r="I1193" s="33">
        <f>VLOOKUP(C1193, pet_household_state!$A$3:$D$53, 4, 0)</f>
        <v>1331</v>
      </c>
      <c r="J1193" s="33">
        <f t="shared" si="37"/>
        <v>311.23256224915679</v>
      </c>
      <c r="K1193" s="11">
        <f>VLOOKUP(A1193, total_pet_services_county!$A$2:$E$1875,2,0)</f>
        <v>328</v>
      </c>
      <c r="L1193" s="11">
        <f>VLOOKUP(A1193,  total_pet_services_county!$A$2:$E$1875, 3, 0)</f>
        <v>148454</v>
      </c>
      <c r="M1193" s="11">
        <f>VLOOKUP(A1193, total_pet_services_county!$A$2:$E$1875, 4, 0)</f>
        <v>34145</v>
      </c>
      <c r="N1193" s="11">
        <f>VLOOKUP(A1193, total_pet_services_county!$A$2:$E$1875, 5, 0)</f>
        <v>3752</v>
      </c>
    </row>
    <row r="1194" spans="1:14" x14ac:dyDescent="0.2">
      <c r="A1194" s="57" t="s">
        <v>4703</v>
      </c>
      <c r="B1194" s="57" t="s">
        <v>9119</v>
      </c>
      <c r="C1194" s="56" t="s">
        <v>3197</v>
      </c>
      <c r="D1194" s="56" t="str">
        <f>INDEX(pet_services_county!$A$2:$A$3603,MATCH(A1194,pet_services_county!$B$2:$B$3603,0))</f>
        <v>0500000US25019</v>
      </c>
      <c r="E1194" s="61">
        <v>11399</v>
      </c>
      <c r="F1194" s="47">
        <f>VLOOKUP(C1194, state_pop!$A$2:$B$52, 2, 0)</f>
        <v>6892503</v>
      </c>
      <c r="G1194" s="33">
        <f t="shared" si="36"/>
        <v>1.653825903303923E-3</v>
      </c>
      <c r="H1194" s="33">
        <f>VLOOKUP(C1194, pet_household_state!$A$3:$D$53, 3, 0)</f>
        <v>49.1</v>
      </c>
      <c r="I1194" s="33">
        <f>VLOOKUP(C1194, pet_household_state!$A$3:$D$53, 4, 0)</f>
        <v>1331</v>
      </c>
      <c r="J1194" s="33">
        <f t="shared" si="37"/>
        <v>2.2012422772975215</v>
      </c>
      <c r="K1194" s="11">
        <f>VLOOKUP(A1194, total_pet_services_county!$A$2:$E$1875,2,0)</f>
        <v>4</v>
      </c>
      <c r="L1194" s="11">
        <f>VLOOKUP(A1194,  total_pet_services_county!$A$2:$E$1875, 3, 0)</f>
        <v>2134</v>
      </c>
      <c r="M1194" s="11">
        <f>VLOOKUP(A1194, total_pet_services_county!$A$2:$E$1875, 4, 0)</f>
        <v>295</v>
      </c>
      <c r="N1194" s="11">
        <f>VLOOKUP(A1194, total_pet_services_county!$A$2:$E$1875, 5, 0)</f>
        <v>27</v>
      </c>
    </row>
    <row r="1195" spans="1:14" x14ac:dyDescent="0.2">
      <c r="A1195" s="57" t="s">
        <v>4705</v>
      </c>
      <c r="B1195" s="57" t="s">
        <v>9120</v>
      </c>
      <c r="C1195" s="56" t="s">
        <v>3197</v>
      </c>
      <c r="D1195" s="56" t="str">
        <f>INDEX(pet_services_county!$A$2:$A$3603,MATCH(A1195,pet_services_county!$B$2:$B$3603,0))</f>
        <v>0500000US25021</v>
      </c>
      <c r="E1195" s="61">
        <v>706775</v>
      </c>
      <c r="F1195" s="47">
        <f>VLOOKUP(C1195, state_pop!$A$2:$B$52, 2, 0)</f>
        <v>6892503</v>
      </c>
      <c r="G1195" s="33">
        <f t="shared" si="36"/>
        <v>0.10254257415629707</v>
      </c>
      <c r="H1195" s="33">
        <f>VLOOKUP(C1195, pet_household_state!$A$3:$D$53, 3, 0)</f>
        <v>49.1</v>
      </c>
      <c r="I1195" s="33">
        <f>VLOOKUP(C1195, pet_household_state!$A$3:$D$53, 4, 0)</f>
        <v>1331</v>
      </c>
      <c r="J1195" s="33">
        <f t="shared" si="37"/>
        <v>136.48416620203139</v>
      </c>
      <c r="K1195" s="11">
        <f>VLOOKUP(A1195, total_pet_services_county!$A$2:$E$1875,2,0)</f>
        <v>161</v>
      </c>
      <c r="L1195" s="11">
        <f>VLOOKUP(A1195,  total_pet_services_county!$A$2:$E$1875, 3, 0)</f>
        <v>71404</v>
      </c>
      <c r="M1195" s="11">
        <f>VLOOKUP(A1195, total_pet_services_county!$A$2:$E$1875, 4, 0)</f>
        <v>15876</v>
      </c>
      <c r="N1195" s="11">
        <f>VLOOKUP(A1195, total_pet_services_county!$A$2:$E$1875, 5, 0)</f>
        <v>1847</v>
      </c>
    </row>
    <row r="1196" spans="1:14" x14ac:dyDescent="0.2">
      <c r="A1196" s="57" t="s">
        <v>4707</v>
      </c>
      <c r="B1196" s="57" t="s">
        <v>8886</v>
      </c>
      <c r="C1196" s="56" t="s">
        <v>3197</v>
      </c>
      <c r="D1196" s="56" t="str">
        <f>INDEX(pet_services_county!$A$2:$A$3603,MATCH(A1196,pet_services_county!$B$2:$B$3603,0))</f>
        <v>0500000US25023</v>
      </c>
      <c r="E1196" s="61">
        <v>521202</v>
      </c>
      <c r="F1196" s="47">
        <f>VLOOKUP(C1196, state_pop!$A$2:$B$52, 2, 0)</f>
        <v>6892503</v>
      </c>
      <c r="G1196" s="33">
        <f t="shared" si="36"/>
        <v>7.5618683082183641E-2</v>
      </c>
      <c r="H1196" s="33">
        <f>VLOOKUP(C1196, pet_household_state!$A$3:$D$53, 3, 0)</f>
        <v>49.1</v>
      </c>
      <c r="I1196" s="33">
        <f>VLOOKUP(C1196, pet_household_state!$A$3:$D$53, 4, 0)</f>
        <v>1331</v>
      </c>
      <c r="J1196" s="33">
        <f t="shared" si="37"/>
        <v>100.64846718238643</v>
      </c>
      <c r="K1196" s="11">
        <f>VLOOKUP(A1196, total_pet_services_county!$A$2:$E$1875,2,0)</f>
        <v>126</v>
      </c>
      <c r="L1196" s="11">
        <f>VLOOKUP(A1196,  total_pet_services_county!$A$2:$E$1875, 3, 0)</f>
        <v>201951</v>
      </c>
      <c r="M1196" s="11">
        <f>VLOOKUP(A1196, total_pet_services_county!$A$2:$E$1875, 4, 0)</f>
        <v>43719</v>
      </c>
      <c r="N1196" s="11">
        <f>VLOOKUP(A1196, total_pet_services_county!$A$2:$E$1875, 5, 0)</f>
        <v>6139</v>
      </c>
    </row>
    <row r="1197" spans="1:14" x14ac:dyDescent="0.2">
      <c r="A1197" s="57" t="s">
        <v>4709</v>
      </c>
      <c r="B1197" s="57" t="s">
        <v>9121</v>
      </c>
      <c r="C1197" s="56" t="s">
        <v>3197</v>
      </c>
      <c r="D1197" s="56" t="str">
        <f>INDEX(pet_services_county!$A$2:$A$3603,MATCH(A1197,pet_services_county!$B$2:$B$3603,0))</f>
        <v>0500000US25025</v>
      </c>
      <c r="E1197" s="61">
        <v>803907</v>
      </c>
      <c r="F1197" s="47">
        <f>VLOOKUP(C1197, state_pop!$A$2:$B$52, 2, 0)</f>
        <v>6892503</v>
      </c>
      <c r="G1197" s="33">
        <f t="shared" si="36"/>
        <v>0.11663498731883033</v>
      </c>
      <c r="H1197" s="33">
        <f>VLOOKUP(C1197, pet_household_state!$A$3:$D$53, 3, 0)</f>
        <v>49.1</v>
      </c>
      <c r="I1197" s="33">
        <f>VLOOKUP(C1197, pet_household_state!$A$3:$D$53, 4, 0)</f>
        <v>1331</v>
      </c>
      <c r="J1197" s="33">
        <f t="shared" si="37"/>
        <v>155.24116812136316</v>
      </c>
      <c r="K1197" s="11">
        <f>VLOOKUP(A1197, total_pet_services_county!$A$2:$E$1875,2,0)</f>
        <v>85</v>
      </c>
      <c r="L1197" s="11">
        <f>VLOOKUP(A1197,  total_pet_services_county!$A$2:$E$1875, 3, 0)</f>
        <v>52178</v>
      </c>
      <c r="M1197" s="11">
        <f>VLOOKUP(A1197, total_pet_services_county!$A$2:$E$1875, 4, 0)</f>
        <v>12741</v>
      </c>
      <c r="N1197" s="11">
        <f>VLOOKUP(A1197, total_pet_services_county!$A$2:$E$1875, 5, 0)</f>
        <v>1154</v>
      </c>
    </row>
    <row r="1198" spans="1:14" x14ac:dyDescent="0.2">
      <c r="A1198" s="57" t="s">
        <v>4711</v>
      </c>
      <c r="B1198" s="57" t="s">
        <v>9110</v>
      </c>
      <c r="C1198" s="56" t="s">
        <v>3197</v>
      </c>
      <c r="D1198" s="56" t="str">
        <f>INDEX(pet_services_county!$A$2:$A$3603,MATCH(A1198,pet_services_county!$B$2:$B$3603,0))</f>
        <v>0500000US25027</v>
      </c>
      <c r="E1198" s="61">
        <v>830622</v>
      </c>
      <c r="F1198" s="47">
        <f>VLOOKUP(C1198, state_pop!$A$2:$B$52, 2, 0)</f>
        <v>6892503</v>
      </c>
      <c r="G1198" s="33">
        <f t="shared" si="36"/>
        <v>0.12051093775367236</v>
      </c>
      <c r="H1198" s="33">
        <f>VLOOKUP(C1198, pet_household_state!$A$3:$D$53, 3, 0)</f>
        <v>49.1</v>
      </c>
      <c r="I1198" s="33">
        <f>VLOOKUP(C1198, pet_household_state!$A$3:$D$53, 4, 0)</f>
        <v>1331</v>
      </c>
      <c r="J1198" s="33">
        <f t="shared" si="37"/>
        <v>160.40005815013791</v>
      </c>
      <c r="K1198" s="11">
        <f>VLOOKUP(A1198, total_pet_services_county!$A$2:$E$1875,2,0)</f>
        <v>167</v>
      </c>
      <c r="L1198" s="11">
        <f>VLOOKUP(A1198,  total_pet_services_county!$A$2:$E$1875, 3, 0)</f>
        <v>74890</v>
      </c>
      <c r="M1198" s="11">
        <f>VLOOKUP(A1198, total_pet_services_county!$A$2:$E$1875, 4, 0)</f>
        <v>17849</v>
      </c>
      <c r="N1198" s="11">
        <f>VLOOKUP(A1198, total_pet_services_county!$A$2:$E$1875, 5, 0)</f>
        <v>1882</v>
      </c>
    </row>
    <row r="1199" spans="1:14" x14ac:dyDescent="0.2">
      <c r="A1199" s="57" t="s">
        <v>7531</v>
      </c>
      <c r="B1199" s="57" t="s">
        <v>9122</v>
      </c>
      <c r="C1199" s="56" t="s">
        <v>3199</v>
      </c>
      <c r="D1199" s="56" t="e">
        <f>INDEX(pet_services_county!$A$2:$A$3603,MATCH(A1199,pet_services_county!$B$2:$B$3603,0))</f>
        <v>#N/A</v>
      </c>
      <c r="E1199" s="61">
        <v>10405</v>
      </c>
      <c r="F1199" s="47">
        <f>VLOOKUP(C1199, state_pop!$A$2:$B$52, 2, 0)</f>
        <v>9986857</v>
      </c>
      <c r="G1199" s="33">
        <f t="shared" si="36"/>
        <v>1.0418693288589192E-3</v>
      </c>
      <c r="H1199" s="33">
        <f>VLOOKUP(C1199, pet_household_state!$A$3:$D$53, 3, 0)</f>
        <v>62.4</v>
      </c>
      <c r="I1199" s="33">
        <f>VLOOKUP(C1199, pet_household_state!$A$3:$D$53, 4, 0)</f>
        <v>2539</v>
      </c>
      <c r="J1199" s="33">
        <f t="shared" si="37"/>
        <v>2.6453062259727957</v>
      </c>
      <c r="K1199" s="11" t="e">
        <f>VLOOKUP(A1199, total_pet_services_county!$A$2:$E$1875,2,0)</f>
        <v>#N/A</v>
      </c>
      <c r="L1199" s="11" t="e">
        <f>VLOOKUP(A1199,  total_pet_services_county!$A$2:$E$1875, 3, 0)</f>
        <v>#N/A</v>
      </c>
      <c r="M1199" s="11" t="e">
        <f>VLOOKUP(A1199, total_pet_services_county!$A$2:$E$1875, 4, 0)</f>
        <v>#N/A</v>
      </c>
      <c r="N1199" s="11" t="e">
        <f>VLOOKUP(A1199, total_pet_services_county!$A$2:$E$1875, 5, 0)</f>
        <v>#N/A</v>
      </c>
    </row>
    <row r="1200" spans="1:14" x14ac:dyDescent="0.2">
      <c r="A1200" s="57" t="s">
        <v>7532</v>
      </c>
      <c r="B1200" s="57" t="s">
        <v>9123</v>
      </c>
      <c r="C1200" s="56" t="s">
        <v>3199</v>
      </c>
      <c r="D1200" s="56" t="e">
        <f>INDEX(pet_services_county!$A$2:$A$3603,MATCH(A1200,pet_services_county!$B$2:$B$3603,0))</f>
        <v>#N/A</v>
      </c>
      <c r="E1200" s="61">
        <v>9108</v>
      </c>
      <c r="F1200" s="47">
        <f>VLOOKUP(C1200, state_pop!$A$2:$B$52, 2, 0)</f>
        <v>9986857</v>
      </c>
      <c r="G1200" s="33">
        <f t="shared" si="36"/>
        <v>9.1199863981230526E-4</v>
      </c>
      <c r="H1200" s="33">
        <f>VLOOKUP(C1200, pet_household_state!$A$3:$D$53, 3, 0)</f>
        <v>62.4</v>
      </c>
      <c r="I1200" s="33">
        <f>VLOOKUP(C1200, pet_household_state!$A$3:$D$53, 4, 0)</f>
        <v>2539</v>
      </c>
      <c r="J1200" s="33">
        <f t="shared" si="37"/>
        <v>2.3155645464834431</v>
      </c>
      <c r="K1200" s="11" t="e">
        <f>VLOOKUP(A1200, total_pet_services_county!$A$2:$E$1875,2,0)</f>
        <v>#N/A</v>
      </c>
      <c r="L1200" s="11" t="e">
        <f>VLOOKUP(A1200,  total_pet_services_county!$A$2:$E$1875, 3, 0)</f>
        <v>#N/A</v>
      </c>
      <c r="M1200" s="11" t="e">
        <f>VLOOKUP(A1200, total_pet_services_county!$A$2:$E$1875, 4, 0)</f>
        <v>#N/A</v>
      </c>
      <c r="N1200" s="11" t="e">
        <f>VLOOKUP(A1200, total_pet_services_county!$A$2:$E$1875, 5, 0)</f>
        <v>#N/A</v>
      </c>
    </row>
    <row r="1201" spans="1:14" x14ac:dyDescent="0.2">
      <c r="A1201" s="57" t="s">
        <v>4713</v>
      </c>
      <c r="B1201" s="57" t="s">
        <v>9124</v>
      </c>
      <c r="C1201" s="56" t="s">
        <v>3199</v>
      </c>
      <c r="D1201" s="56" t="str">
        <f>INDEX(pet_services_county!$A$2:$A$3603,MATCH(A1201,pet_services_county!$B$2:$B$3603,0))</f>
        <v>0500000US26005</v>
      </c>
      <c r="E1201" s="61">
        <v>118081</v>
      </c>
      <c r="F1201" s="47">
        <f>VLOOKUP(C1201, state_pop!$A$2:$B$52, 2, 0)</f>
        <v>9986857</v>
      </c>
      <c r="G1201" s="33">
        <f t="shared" si="36"/>
        <v>1.1823639809802023E-2</v>
      </c>
      <c r="H1201" s="33">
        <f>VLOOKUP(C1201, pet_household_state!$A$3:$D$53, 3, 0)</f>
        <v>62.4</v>
      </c>
      <c r="I1201" s="33">
        <f>VLOOKUP(C1201, pet_household_state!$A$3:$D$53, 4, 0)</f>
        <v>2539</v>
      </c>
      <c r="J1201" s="33">
        <f t="shared" si="37"/>
        <v>30.020221477087336</v>
      </c>
      <c r="K1201" s="11">
        <f>VLOOKUP(A1201, total_pet_services_county!$A$2:$E$1875,2,0)</f>
        <v>25</v>
      </c>
      <c r="L1201" s="11">
        <f>VLOOKUP(A1201,  total_pet_services_county!$A$2:$E$1875, 3, 0)</f>
        <v>5993</v>
      </c>
      <c r="M1201" s="11">
        <f>VLOOKUP(A1201, total_pet_services_county!$A$2:$E$1875, 4, 0)</f>
        <v>1260</v>
      </c>
      <c r="N1201" s="11">
        <f>VLOOKUP(A1201, total_pet_services_county!$A$2:$E$1875, 5, 0)</f>
        <v>236</v>
      </c>
    </row>
    <row r="1202" spans="1:14" x14ac:dyDescent="0.2">
      <c r="A1202" s="57" t="s">
        <v>4715</v>
      </c>
      <c r="B1202" s="57" t="s">
        <v>9125</v>
      </c>
      <c r="C1202" s="56" t="s">
        <v>3199</v>
      </c>
      <c r="D1202" s="56" t="str">
        <f>INDEX(pet_services_county!$A$2:$A$3603,MATCH(A1202,pet_services_county!$B$2:$B$3603,0))</f>
        <v>0500000US26007</v>
      </c>
      <c r="E1202" s="61">
        <v>28405</v>
      </c>
      <c r="F1202" s="47">
        <f>VLOOKUP(C1202, state_pop!$A$2:$B$52, 2, 0)</f>
        <v>9986857</v>
      </c>
      <c r="G1202" s="33">
        <f t="shared" si="36"/>
        <v>2.8442381822429219E-3</v>
      </c>
      <c r="H1202" s="33">
        <f>VLOOKUP(C1202, pet_household_state!$A$3:$D$53, 3, 0)</f>
        <v>62.4</v>
      </c>
      <c r="I1202" s="33">
        <f>VLOOKUP(C1202, pet_household_state!$A$3:$D$53, 4, 0)</f>
        <v>2539</v>
      </c>
      <c r="J1202" s="33">
        <f t="shared" si="37"/>
        <v>7.2215207447147787</v>
      </c>
      <c r="K1202" s="11">
        <f>VLOOKUP(A1202, total_pet_services_county!$A$2:$E$1875,2,0)</f>
        <v>3</v>
      </c>
      <c r="L1202" s="11">
        <f>VLOOKUP(A1202,  total_pet_services_county!$A$2:$E$1875, 3, 0)</f>
        <v>1335</v>
      </c>
      <c r="M1202" s="11">
        <f>VLOOKUP(A1202, total_pet_services_county!$A$2:$E$1875, 4, 0)</f>
        <v>281</v>
      </c>
      <c r="N1202" s="11">
        <f>VLOOKUP(A1202, total_pet_services_county!$A$2:$E$1875, 5, 0)</f>
        <v>36</v>
      </c>
    </row>
    <row r="1203" spans="1:14" x14ac:dyDescent="0.2">
      <c r="A1203" s="57" t="s">
        <v>4717</v>
      </c>
      <c r="B1203" s="57" t="s">
        <v>9126</v>
      </c>
      <c r="C1203" s="56" t="s">
        <v>3199</v>
      </c>
      <c r="D1203" s="56" t="str">
        <f>INDEX(pet_services_county!$A$2:$A$3603,MATCH(A1203,pet_services_county!$B$2:$B$3603,0))</f>
        <v>0500000US26009</v>
      </c>
      <c r="E1203" s="61">
        <v>23324</v>
      </c>
      <c r="F1203" s="47">
        <f>VLOOKUP(C1203, state_pop!$A$2:$B$52, 2, 0)</f>
        <v>9986857</v>
      </c>
      <c r="G1203" s="33">
        <f t="shared" si="36"/>
        <v>2.3354695075738043E-3</v>
      </c>
      <c r="H1203" s="33">
        <f>VLOOKUP(C1203, pet_household_state!$A$3:$D$53, 3, 0)</f>
        <v>62.4</v>
      </c>
      <c r="I1203" s="33">
        <f>VLOOKUP(C1203, pet_household_state!$A$3:$D$53, 4, 0)</f>
        <v>2539</v>
      </c>
      <c r="J1203" s="33">
        <f t="shared" si="37"/>
        <v>5.9297570797298889</v>
      </c>
      <c r="K1203" s="11">
        <f>VLOOKUP(A1203, total_pet_services_county!$A$2:$E$1875,2,0)</f>
        <v>5</v>
      </c>
      <c r="L1203" s="11">
        <f>VLOOKUP(A1203,  total_pet_services_county!$A$2:$E$1875, 3, 0)</f>
        <v>1329</v>
      </c>
      <c r="M1203" s="11">
        <f>VLOOKUP(A1203, total_pet_services_county!$A$2:$E$1875, 4, 0)</f>
        <v>295</v>
      </c>
      <c r="N1203" s="11">
        <f>VLOOKUP(A1203, total_pet_services_county!$A$2:$E$1875, 5, 0)</f>
        <v>46</v>
      </c>
    </row>
    <row r="1204" spans="1:14" x14ac:dyDescent="0.2">
      <c r="A1204" s="57" t="s">
        <v>7533</v>
      </c>
      <c r="B1204" s="57" t="s">
        <v>9127</v>
      </c>
      <c r="C1204" s="56" t="s">
        <v>3199</v>
      </c>
      <c r="D1204" s="56" t="e">
        <f>INDEX(pet_services_county!$A$2:$A$3603,MATCH(A1204,pet_services_county!$B$2:$B$3603,0))</f>
        <v>#N/A</v>
      </c>
      <c r="E1204" s="61">
        <v>14883</v>
      </c>
      <c r="F1204" s="47">
        <f>VLOOKUP(C1204, state_pop!$A$2:$B$52, 2, 0)</f>
        <v>9986857</v>
      </c>
      <c r="G1204" s="33">
        <f t="shared" si="36"/>
        <v>1.4902586469396728E-3</v>
      </c>
      <c r="H1204" s="33">
        <f>VLOOKUP(C1204, pet_household_state!$A$3:$D$53, 3, 0)</f>
        <v>62.4</v>
      </c>
      <c r="I1204" s="33">
        <f>VLOOKUP(C1204, pet_household_state!$A$3:$D$53, 4, 0)</f>
        <v>2539</v>
      </c>
      <c r="J1204" s="33">
        <f t="shared" si="37"/>
        <v>3.7837667045798291</v>
      </c>
      <c r="K1204" s="11" t="e">
        <f>VLOOKUP(A1204, total_pet_services_county!$A$2:$E$1875,2,0)</f>
        <v>#N/A</v>
      </c>
      <c r="L1204" s="11" t="e">
        <f>VLOOKUP(A1204,  total_pet_services_county!$A$2:$E$1875, 3, 0)</f>
        <v>#N/A</v>
      </c>
      <c r="M1204" s="11" t="e">
        <f>VLOOKUP(A1204, total_pet_services_county!$A$2:$E$1875, 4, 0)</f>
        <v>#N/A</v>
      </c>
      <c r="N1204" s="11" t="e">
        <f>VLOOKUP(A1204, total_pet_services_county!$A$2:$E$1875, 5, 0)</f>
        <v>#N/A</v>
      </c>
    </row>
    <row r="1205" spans="1:14" x14ac:dyDescent="0.2">
      <c r="A1205" s="57" t="s">
        <v>7534</v>
      </c>
      <c r="B1205" s="57" t="s">
        <v>9128</v>
      </c>
      <c r="C1205" s="56" t="s">
        <v>3199</v>
      </c>
      <c r="D1205" s="56" t="e">
        <f>INDEX(pet_services_county!$A$2:$A$3603,MATCH(A1205,pet_services_county!$B$2:$B$3603,0))</f>
        <v>#N/A</v>
      </c>
      <c r="E1205" s="61">
        <v>8209</v>
      </c>
      <c r="F1205" s="47">
        <f>VLOOKUP(C1205, state_pop!$A$2:$B$52, 2, 0)</f>
        <v>9986857</v>
      </c>
      <c r="G1205" s="33">
        <f t="shared" si="36"/>
        <v>8.2198032874607099E-4</v>
      </c>
      <c r="H1205" s="33">
        <f>VLOOKUP(C1205, pet_household_state!$A$3:$D$53, 3, 0)</f>
        <v>62.4</v>
      </c>
      <c r="I1205" s="33">
        <f>VLOOKUP(C1205, pet_household_state!$A$3:$D$53, 4, 0)</f>
        <v>2539</v>
      </c>
      <c r="J1205" s="33">
        <f t="shared" si="37"/>
        <v>2.0870080546862741</v>
      </c>
      <c r="K1205" s="11" t="e">
        <f>VLOOKUP(A1205, total_pet_services_county!$A$2:$E$1875,2,0)</f>
        <v>#N/A</v>
      </c>
      <c r="L1205" s="11" t="e">
        <f>VLOOKUP(A1205,  total_pet_services_county!$A$2:$E$1875, 3, 0)</f>
        <v>#N/A</v>
      </c>
      <c r="M1205" s="11" t="e">
        <f>VLOOKUP(A1205, total_pet_services_county!$A$2:$E$1875, 4, 0)</f>
        <v>#N/A</v>
      </c>
      <c r="N1205" s="11" t="e">
        <f>VLOOKUP(A1205, total_pet_services_county!$A$2:$E$1875, 5, 0)</f>
        <v>#N/A</v>
      </c>
    </row>
    <row r="1206" spans="1:14" x14ac:dyDescent="0.2">
      <c r="A1206" s="57" t="s">
        <v>4719</v>
      </c>
      <c r="B1206" s="57" t="s">
        <v>9129</v>
      </c>
      <c r="C1206" s="56" t="s">
        <v>3199</v>
      </c>
      <c r="D1206" s="56" t="str">
        <f>INDEX(pet_services_county!$A$2:$A$3603,MATCH(A1206,pet_services_county!$B$2:$B$3603,0))</f>
        <v>0500000US26015</v>
      </c>
      <c r="E1206" s="61">
        <v>61550</v>
      </c>
      <c r="F1206" s="47">
        <f>VLOOKUP(C1206, state_pop!$A$2:$B$52, 2, 0)</f>
        <v>9986857</v>
      </c>
      <c r="G1206" s="33">
        <f t="shared" si="36"/>
        <v>6.1631001625436308E-3</v>
      </c>
      <c r="H1206" s="33">
        <f>VLOOKUP(C1206, pet_household_state!$A$3:$D$53, 3, 0)</f>
        <v>62.4</v>
      </c>
      <c r="I1206" s="33">
        <f>VLOOKUP(C1206, pet_household_state!$A$3:$D$53, 4, 0)</f>
        <v>2539</v>
      </c>
      <c r="J1206" s="33">
        <f t="shared" si="37"/>
        <v>15.648111312698278</v>
      </c>
      <c r="K1206" s="11">
        <f>VLOOKUP(A1206, total_pet_services_county!$A$2:$E$1875,2,0)</f>
        <v>9</v>
      </c>
      <c r="L1206" s="11">
        <f>VLOOKUP(A1206,  total_pet_services_county!$A$2:$E$1875, 3, 0)</f>
        <v>2147</v>
      </c>
      <c r="M1206" s="11">
        <f>VLOOKUP(A1206, total_pet_services_county!$A$2:$E$1875, 4, 0)</f>
        <v>490</v>
      </c>
      <c r="N1206" s="11">
        <f>VLOOKUP(A1206, total_pet_services_county!$A$2:$E$1875, 5, 0)</f>
        <v>70</v>
      </c>
    </row>
    <row r="1207" spans="1:14" x14ac:dyDescent="0.2">
      <c r="A1207" s="57" t="s">
        <v>4721</v>
      </c>
      <c r="B1207" s="57" t="s">
        <v>8571</v>
      </c>
      <c r="C1207" s="56" t="s">
        <v>3199</v>
      </c>
      <c r="D1207" s="56" t="str">
        <f>INDEX(pet_services_county!$A$2:$A$3603,MATCH(A1207,pet_services_county!$B$2:$B$3603,0))</f>
        <v>0500000US26017</v>
      </c>
      <c r="E1207" s="61">
        <v>103126</v>
      </c>
      <c r="F1207" s="47">
        <f>VLOOKUP(C1207, state_pop!$A$2:$B$52, 2, 0)</f>
        <v>9986857</v>
      </c>
      <c r="G1207" s="33">
        <f t="shared" si="36"/>
        <v>1.0326171687448813E-2</v>
      </c>
      <c r="H1207" s="33">
        <f>VLOOKUP(C1207, pet_household_state!$A$3:$D$53, 3, 0)</f>
        <v>62.4</v>
      </c>
      <c r="I1207" s="33">
        <f>VLOOKUP(C1207, pet_household_state!$A$3:$D$53, 4, 0)</f>
        <v>2539</v>
      </c>
      <c r="J1207" s="33">
        <f t="shared" si="37"/>
        <v>26.218149914432537</v>
      </c>
      <c r="K1207" s="11">
        <f>VLOOKUP(A1207, total_pet_services_county!$A$2:$E$1875,2,0)</f>
        <v>18</v>
      </c>
      <c r="L1207" s="11">
        <f>VLOOKUP(A1207,  total_pet_services_county!$A$2:$E$1875, 3, 0)</f>
        <v>4274</v>
      </c>
      <c r="M1207" s="11">
        <f>VLOOKUP(A1207, total_pet_services_county!$A$2:$E$1875, 4, 0)</f>
        <v>981</v>
      </c>
      <c r="N1207" s="11">
        <f>VLOOKUP(A1207, total_pet_services_county!$A$2:$E$1875, 5, 0)</f>
        <v>161</v>
      </c>
    </row>
    <row r="1208" spans="1:14" x14ac:dyDescent="0.2">
      <c r="A1208" s="57" t="s">
        <v>4723</v>
      </c>
      <c r="B1208" s="57" t="s">
        <v>9130</v>
      </c>
      <c r="C1208" s="56" t="s">
        <v>3199</v>
      </c>
      <c r="D1208" s="56" t="str">
        <f>INDEX(pet_services_county!$A$2:$A$3603,MATCH(A1208,pet_services_county!$B$2:$B$3603,0))</f>
        <v>0500000US26019</v>
      </c>
      <c r="E1208" s="61">
        <v>17766</v>
      </c>
      <c r="F1208" s="47">
        <f>VLOOKUP(C1208, state_pop!$A$2:$B$52, 2, 0)</f>
        <v>9986857</v>
      </c>
      <c r="G1208" s="33">
        <f t="shared" si="36"/>
        <v>1.7789380582900105E-3</v>
      </c>
      <c r="H1208" s="33">
        <f>VLOOKUP(C1208, pet_household_state!$A$3:$D$53, 3, 0)</f>
        <v>62.4</v>
      </c>
      <c r="I1208" s="33">
        <f>VLOOKUP(C1208, pet_household_state!$A$3:$D$53, 4, 0)</f>
        <v>2539</v>
      </c>
      <c r="J1208" s="33">
        <f t="shared" si="37"/>
        <v>4.5167237299983363</v>
      </c>
      <c r="K1208" s="11">
        <f>VLOOKUP(A1208, total_pet_services_county!$A$2:$E$1875,2,0)</f>
        <v>3</v>
      </c>
      <c r="L1208" s="11">
        <f>VLOOKUP(A1208,  total_pet_services_county!$A$2:$E$1875, 3, 0)</f>
        <v>576</v>
      </c>
      <c r="M1208" s="11">
        <f>VLOOKUP(A1208, total_pet_services_county!$A$2:$E$1875, 4, 0)</f>
        <v>158</v>
      </c>
      <c r="N1208" s="11">
        <f>VLOOKUP(A1208, total_pet_services_county!$A$2:$E$1875, 5, 0)</f>
        <v>28</v>
      </c>
    </row>
    <row r="1209" spans="1:14" x14ac:dyDescent="0.2">
      <c r="A1209" s="57" t="s">
        <v>4725</v>
      </c>
      <c r="B1209" s="57" t="s">
        <v>8625</v>
      </c>
      <c r="C1209" s="56" t="s">
        <v>3199</v>
      </c>
      <c r="D1209" s="56" t="str">
        <f>INDEX(pet_services_county!$A$2:$A$3603,MATCH(A1209,pet_services_county!$B$2:$B$3603,0))</f>
        <v>0500000US26021</v>
      </c>
      <c r="E1209" s="61">
        <v>153401</v>
      </c>
      <c r="F1209" s="47">
        <f>VLOOKUP(C1209, state_pop!$A$2:$B$52, 2, 0)</f>
        <v>9986857</v>
      </c>
      <c r="G1209" s="33">
        <f t="shared" si="36"/>
        <v>1.5360288026553299E-2</v>
      </c>
      <c r="H1209" s="33">
        <f>VLOOKUP(C1209, pet_household_state!$A$3:$D$53, 3, 0)</f>
        <v>62.4</v>
      </c>
      <c r="I1209" s="33">
        <f>VLOOKUP(C1209, pet_household_state!$A$3:$D$53, 4, 0)</f>
        <v>2539</v>
      </c>
      <c r="J1209" s="33">
        <f t="shared" si="37"/>
        <v>38.999771299418825</v>
      </c>
      <c r="K1209" s="11">
        <f>VLOOKUP(A1209, total_pet_services_county!$A$2:$E$1875,2,0)</f>
        <v>29</v>
      </c>
      <c r="L1209" s="11">
        <f>VLOOKUP(A1209,  total_pet_services_county!$A$2:$E$1875, 3, 0)</f>
        <v>8316</v>
      </c>
      <c r="M1209" s="11">
        <f>VLOOKUP(A1209, total_pet_services_county!$A$2:$E$1875, 4, 0)</f>
        <v>1870</v>
      </c>
      <c r="N1209" s="11">
        <f>VLOOKUP(A1209, total_pet_services_county!$A$2:$E$1875, 5, 0)</f>
        <v>287</v>
      </c>
    </row>
    <row r="1210" spans="1:14" x14ac:dyDescent="0.2">
      <c r="A1210" s="57" t="s">
        <v>4727</v>
      </c>
      <c r="B1210" s="57" t="s">
        <v>9131</v>
      </c>
      <c r="C1210" s="56" t="s">
        <v>3199</v>
      </c>
      <c r="D1210" s="56" t="str">
        <f>INDEX(pet_services_county!$A$2:$A$3603,MATCH(A1210,pet_services_county!$B$2:$B$3603,0))</f>
        <v>0500000US26023</v>
      </c>
      <c r="E1210" s="61">
        <v>43517</v>
      </c>
      <c r="F1210" s="47">
        <f>VLOOKUP(C1210, state_pop!$A$2:$B$52, 2, 0)</f>
        <v>9986857</v>
      </c>
      <c r="G1210" s="33">
        <f t="shared" si="36"/>
        <v>4.3574269662617574E-3</v>
      </c>
      <c r="H1210" s="33">
        <f>VLOOKUP(C1210, pet_household_state!$A$3:$D$53, 3, 0)</f>
        <v>62.4</v>
      </c>
      <c r="I1210" s="33">
        <f>VLOOKUP(C1210, pet_household_state!$A$3:$D$53, 4, 0)</f>
        <v>2539</v>
      </c>
      <c r="J1210" s="33">
        <f t="shared" si="37"/>
        <v>11.063507067338602</v>
      </c>
      <c r="K1210" s="11">
        <f>VLOOKUP(A1210, total_pet_services_county!$A$2:$E$1875,2,0)</f>
        <v>3</v>
      </c>
      <c r="L1210" s="11">
        <f>VLOOKUP(A1210,  total_pet_services_county!$A$2:$E$1875, 3, 0)</f>
        <v>1111</v>
      </c>
      <c r="M1210" s="11">
        <f>VLOOKUP(A1210, total_pet_services_county!$A$2:$E$1875, 4, 0)</f>
        <v>260</v>
      </c>
      <c r="N1210" s="11">
        <f>VLOOKUP(A1210, total_pet_services_county!$A$2:$E$1875, 5, 0)</f>
        <v>42</v>
      </c>
    </row>
    <row r="1211" spans="1:14" x14ac:dyDescent="0.2">
      <c r="A1211" s="57" t="s">
        <v>4729</v>
      </c>
      <c r="B1211" s="57" t="s">
        <v>8315</v>
      </c>
      <c r="C1211" s="56" t="s">
        <v>3199</v>
      </c>
      <c r="D1211" s="56" t="str">
        <f>INDEX(pet_services_county!$A$2:$A$3603,MATCH(A1211,pet_services_county!$B$2:$B$3603,0))</f>
        <v>0500000US26025</v>
      </c>
      <c r="E1211" s="61">
        <v>134159</v>
      </c>
      <c r="F1211" s="47">
        <f>VLOOKUP(C1211, state_pop!$A$2:$B$52, 2, 0)</f>
        <v>9986857</v>
      </c>
      <c r="G1211" s="33">
        <f t="shared" si="36"/>
        <v>1.34335557222858E-2</v>
      </c>
      <c r="H1211" s="33">
        <f>VLOOKUP(C1211, pet_household_state!$A$3:$D$53, 3, 0)</f>
        <v>62.4</v>
      </c>
      <c r="I1211" s="33">
        <f>VLOOKUP(C1211, pet_household_state!$A$3:$D$53, 4, 0)</f>
        <v>2539</v>
      </c>
      <c r="J1211" s="33">
        <f t="shared" si="37"/>
        <v>34.107797978883646</v>
      </c>
      <c r="K1211" s="11">
        <f>VLOOKUP(A1211, total_pet_services_county!$A$2:$E$1875,2,0)</f>
        <v>25</v>
      </c>
      <c r="L1211" s="11">
        <f>VLOOKUP(A1211,  total_pet_services_county!$A$2:$E$1875, 3, 0)</f>
        <v>6445</v>
      </c>
      <c r="M1211" s="11">
        <f>VLOOKUP(A1211, total_pet_services_county!$A$2:$E$1875, 4, 0)</f>
        <v>1581</v>
      </c>
      <c r="N1211" s="11">
        <f>VLOOKUP(A1211, total_pet_services_county!$A$2:$E$1875, 5, 0)</f>
        <v>247</v>
      </c>
    </row>
    <row r="1212" spans="1:14" x14ac:dyDescent="0.2">
      <c r="A1212" s="57" t="s">
        <v>4731</v>
      </c>
      <c r="B1212" s="57" t="s">
        <v>8763</v>
      </c>
      <c r="C1212" s="56" t="s">
        <v>3199</v>
      </c>
      <c r="D1212" s="56" t="str">
        <f>INDEX(pet_services_county!$A$2:$A$3603,MATCH(A1212,pet_services_county!$B$2:$B$3603,0))</f>
        <v>0500000US26027</v>
      </c>
      <c r="E1212" s="61">
        <v>51787</v>
      </c>
      <c r="F1212" s="47">
        <f>VLOOKUP(C1212, state_pop!$A$2:$B$52, 2, 0)</f>
        <v>9986857</v>
      </c>
      <c r="G1212" s="33">
        <f t="shared" si="36"/>
        <v>5.185515322788741E-3</v>
      </c>
      <c r="H1212" s="33">
        <f>VLOOKUP(C1212, pet_household_state!$A$3:$D$53, 3, 0)</f>
        <v>62.4</v>
      </c>
      <c r="I1212" s="33">
        <f>VLOOKUP(C1212, pet_household_state!$A$3:$D$53, 4, 0)</f>
        <v>2539</v>
      </c>
      <c r="J1212" s="33">
        <f t="shared" si="37"/>
        <v>13.166023404560613</v>
      </c>
      <c r="K1212" s="11">
        <f>VLOOKUP(A1212, total_pet_services_county!$A$2:$E$1875,2,0)</f>
        <v>5</v>
      </c>
      <c r="L1212" s="11">
        <f>VLOOKUP(A1212,  total_pet_services_county!$A$2:$E$1875, 3, 0)</f>
        <v>2272</v>
      </c>
      <c r="M1212" s="11">
        <f>VLOOKUP(A1212, total_pet_services_county!$A$2:$E$1875, 4, 0)</f>
        <v>469</v>
      </c>
      <c r="N1212" s="11">
        <f>VLOOKUP(A1212, total_pet_services_county!$A$2:$E$1875, 5, 0)</f>
        <v>63</v>
      </c>
    </row>
    <row r="1213" spans="1:14" x14ac:dyDescent="0.2">
      <c r="A1213" s="57" t="s">
        <v>4733</v>
      </c>
      <c r="B1213" s="57" t="s">
        <v>9132</v>
      </c>
      <c r="C1213" s="56" t="s">
        <v>3199</v>
      </c>
      <c r="D1213" s="56" t="str">
        <f>INDEX(pet_services_county!$A$2:$A$3603,MATCH(A1213,pet_services_county!$B$2:$B$3603,0))</f>
        <v>0500000US26029</v>
      </c>
      <c r="E1213" s="61">
        <v>26143</v>
      </c>
      <c r="F1213" s="47">
        <f>VLOOKUP(C1213, state_pop!$A$2:$B$52, 2, 0)</f>
        <v>9986857</v>
      </c>
      <c r="G1213" s="33">
        <f t="shared" si="36"/>
        <v>2.6177404963343321E-3</v>
      </c>
      <c r="H1213" s="33">
        <f>VLOOKUP(C1213, pet_household_state!$A$3:$D$53, 3, 0)</f>
        <v>62.4</v>
      </c>
      <c r="I1213" s="33">
        <f>VLOOKUP(C1213, pet_household_state!$A$3:$D$53, 4, 0)</f>
        <v>2539</v>
      </c>
      <c r="J1213" s="33">
        <f t="shared" si="37"/>
        <v>6.6464431201928686</v>
      </c>
      <c r="K1213" s="11">
        <f>VLOOKUP(A1213, total_pet_services_county!$A$2:$E$1875,2,0)</f>
        <v>4</v>
      </c>
      <c r="L1213" s="11">
        <f>VLOOKUP(A1213,  total_pet_services_county!$A$2:$E$1875, 3, 0)</f>
        <v>912</v>
      </c>
      <c r="M1213" s="11">
        <f>VLOOKUP(A1213, total_pet_services_county!$A$2:$E$1875, 4, 0)</f>
        <v>236</v>
      </c>
      <c r="N1213" s="11">
        <f>VLOOKUP(A1213, total_pet_services_county!$A$2:$E$1875, 5, 0)</f>
        <v>36</v>
      </c>
    </row>
    <row r="1214" spans="1:14" x14ac:dyDescent="0.2">
      <c r="A1214" s="57" t="s">
        <v>4735</v>
      </c>
      <c r="B1214" s="57" t="s">
        <v>9133</v>
      </c>
      <c r="C1214" s="56" t="s">
        <v>3199</v>
      </c>
      <c r="D1214" s="56" t="str">
        <f>INDEX(pet_services_county!$A$2:$A$3603,MATCH(A1214,pet_services_county!$B$2:$B$3603,0))</f>
        <v>0500000US26031</v>
      </c>
      <c r="E1214" s="61">
        <v>25276</v>
      </c>
      <c r="F1214" s="47">
        <f>VLOOKUP(C1214, state_pop!$A$2:$B$52, 2, 0)</f>
        <v>9986857</v>
      </c>
      <c r="G1214" s="33">
        <f t="shared" si="36"/>
        <v>2.5309263965630027E-3</v>
      </c>
      <c r="H1214" s="33">
        <f>VLOOKUP(C1214, pet_household_state!$A$3:$D$53, 3, 0)</f>
        <v>62.4</v>
      </c>
      <c r="I1214" s="33">
        <f>VLOOKUP(C1214, pet_household_state!$A$3:$D$53, 4, 0)</f>
        <v>2539</v>
      </c>
      <c r="J1214" s="33">
        <f t="shared" si="37"/>
        <v>6.4260221208734638</v>
      </c>
      <c r="K1214" s="11">
        <f>VLOOKUP(A1214, total_pet_services_county!$A$2:$E$1875,2,0)</f>
        <v>3</v>
      </c>
      <c r="L1214" s="11">
        <f>VLOOKUP(A1214,  total_pet_services_county!$A$2:$E$1875, 3, 0)</f>
        <v>456</v>
      </c>
      <c r="M1214" s="11">
        <f>VLOOKUP(A1214, total_pet_services_county!$A$2:$E$1875, 4, 0)</f>
        <v>99</v>
      </c>
      <c r="N1214" s="11">
        <f>VLOOKUP(A1214, total_pet_services_county!$A$2:$E$1875, 5, 0)</f>
        <v>13</v>
      </c>
    </row>
    <row r="1215" spans="1:14" x14ac:dyDescent="0.2">
      <c r="A1215" s="57" t="s">
        <v>4737</v>
      </c>
      <c r="B1215" s="57" t="s">
        <v>9134</v>
      </c>
      <c r="C1215" s="56" t="s">
        <v>3199</v>
      </c>
      <c r="D1215" s="56" t="str">
        <f>INDEX(pet_services_county!$A$2:$A$3603,MATCH(A1215,pet_services_county!$B$2:$B$3603,0))</f>
        <v>0500000US26033</v>
      </c>
      <c r="E1215" s="61">
        <v>37349</v>
      </c>
      <c r="F1215" s="47">
        <f>VLOOKUP(C1215, state_pop!$A$2:$B$52, 2, 0)</f>
        <v>9986857</v>
      </c>
      <c r="G1215" s="33">
        <f t="shared" si="36"/>
        <v>3.7398152391688397E-3</v>
      </c>
      <c r="H1215" s="33">
        <f>VLOOKUP(C1215, pet_household_state!$A$3:$D$53, 3, 0)</f>
        <v>62.4</v>
      </c>
      <c r="I1215" s="33">
        <f>VLOOKUP(C1215, pet_household_state!$A$3:$D$53, 4, 0)</f>
        <v>2539</v>
      </c>
      <c r="J1215" s="33">
        <f t="shared" si="37"/>
        <v>9.4953908922496844</v>
      </c>
      <c r="K1215" s="11">
        <f>VLOOKUP(A1215, total_pet_services_county!$A$2:$E$1875,2,0)</f>
        <v>6</v>
      </c>
      <c r="L1215" s="11">
        <f>VLOOKUP(A1215,  total_pet_services_county!$A$2:$E$1875, 3, 0)</f>
        <v>1500</v>
      </c>
      <c r="M1215" s="11">
        <f>VLOOKUP(A1215, total_pet_services_county!$A$2:$E$1875, 4, 0)</f>
        <v>323</v>
      </c>
      <c r="N1215" s="11">
        <f>VLOOKUP(A1215, total_pet_services_county!$A$2:$E$1875, 5, 0)</f>
        <v>47</v>
      </c>
    </row>
    <row r="1216" spans="1:14" x14ac:dyDescent="0.2">
      <c r="A1216" s="57" t="s">
        <v>4739</v>
      </c>
      <c r="B1216" s="57" t="s">
        <v>9135</v>
      </c>
      <c r="C1216" s="56" t="s">
        <v>3199</v>
      </c>
      <c r="D1216" s="56" t="str">
        <f>INDEX(pet_services_county!$A$2:$A$3603,MATCH(A1216,pet_services_county!$B$2:$B$3603,0))</f>
        <v>0500000US26035</v>
      </c>
      <c r="E1216" s="61">
        <v>30950</v>
      </c>
      <c r="F1216" s="47">
        <f>VLOOKUP(C1216, state_pop!$A$2:$B$52, 2, 0)</f>
        <v>9986857</v>
      </c>
      <c r="G1216" s="33">
        <f t="shared" si="36"/>
        <v>3.0990731117908265E-3</v>
      </c>
      <c r="H1216" s="33">
        <f>VLOOKUP(C1216, pet_household_state!$A$3:$D$53, 3, 0)</f>
        <v>62.4</v>
      </c>
      <c r="I1216" s="33">
        <f>VLOOKUP(C1216, pet_household_state!$A$3:$D$53, 4, 0)</f>
        <v>2539</v>
      </c>
      <c r="J1216" s="33">
        <f t="shared" si="37"/>
        <v>7.8685466308369083</v>
      </c>
      <c r="K1216" s="11">
        <f>VLOOKUP(A1216, total_pet_services_county!$A$2:$E$1875,2,0)</f>
        <v>3</v>
      </c>
      <c r="L1216" s="11">
        <f>VLOOKUP(A1216,  total_pet_services_county!$A$2:$E$1875, 3, 0)</f>
        <v>787</v>
      </c>
      <c r="M1216" s="11">
        <f>VLOOKUP(A1216, total_pet_services_county!$A$2:$E$1875, 4, 0)</f>
        <v>179</v>
      </c>
      <c r="N1216" s="11">
        <f>VLOOKUP(A1216, total_pet_services_county!$A$2:$E$1875, 5, 0)</f>
        <v>23</v>
      </c>
    </row>
    <row r="1217" spans="1:14" x14ac:dyDescent="0.2">
      <c r="A1217" s="57" t="s">
        <v>4741</v>
      </c>
      <c r="B1217" s="57" t="s">
        <v>8766</v>
      </c>
      <c r="C1217" s="56" t="s">
        <v>3199</v>
      </c>
      <c r="D1217" s="56" t="str">
        <f>INDEX(pet_services_county!$A$2:$A$3603,MATCH(A1217,pet_services_county!$B$2:$B$3603,0))</f>
        <v>0500000US26037</v>
      </c>
      <c r="E1217" s="61">
        <v>79595</v>
      </c>
      <c r="F1217" s="47">
        <f>VLOOKUP(C1217, state_pop!$A$2:$B$52, 2, 0)</f>
        <v>9986857</v>
      </c>
      <c r="G1217" s="33">
        <f t="shared" si="36"/>
        <v>7.9699749380610935E-3</v>
      </c>
      <c r="H1217" s="33">
        <f>VLOOKUP(C1217, pet_household_state!$A$3:$D$53, 3, 0)</f>
        <v>62.4</v>
      </c>
      <c r="I1217" s="33">
        <f>VLOOKUP(C1217, pet_household_state!$A$3:$D$53, 4, 0)</f>
        <v>2539</v>
      </c>
      <c r="J1217" s="33">
        <f t="shared" si="37"/>
        <v>20.235766367737117</v>
      </c>
      <c r="K1217" s="11">
        <f>VLOOKUP(A1217, total_pet_services_county!$A$2:$E$1875,2,0)</f>
        <v>16</v>
      </c>
      <c r="L1217" s="11">
        <f>VLOOKUP(A1217,  total_pet_services_county!$A$2:$E$1875, 3, 0)</f>
        <v>3540</v>
      </c>
      <c r="M1217" s="11">
        <f>VLOOKUP(A1217, total_pet_services_county!$A$2:$E$1875, 4, 0)</f>
        <v>807</v>
      </c>
      <c r="N1217" s="11">
        <f>VLOOKUP(A1217, total_pet_services_county!$A$2:$E$1875, 5, 0)</f>
        <v>107</v>
      </c>
    </row>
    <row r="1218" spans="1:14" x14ac:dyDescent="0.2">
      <c r="A1218" s="57" t="s">
        <v>7535</v>
      </c>
      <c r="B1218" s="57" t="s">
        <v>8403</v>
      </c>
      <c r="C1218" s="56" t="s">
        <v>3199</v>
      </c>
      <c r="D1218" s="56" t="e">
        <f>INDEX(pet_services_county!$A$2:$A$3603,MATCH(A1218,pet_services_county!$B$2:$B$3603,0))</f>
        <v>#N/A</v>
      </c>
      <c r="E1218" s="61">
        <v>14029</v>
      </c>
      <c r="F1218" s="47">
        <f>VLOOKUP(C1218, state_pop!$A$2:$B$52, 2, 0)</f>
        <v>9986857</v>
      </c>
      <c r="G1218" s="33">
        <f t="shared" si="36"/>
        <v>1.4047462580068985E-3</v>
      </c>
      <c r="H1218" s="33">
        <f>VLOOKUP(C1218, pet_household_state!$A$3:$D$53, 3, 0)</f>
        <v>62.4</v>
      </c>
      <c r="I1218" s="33">
        <f>VLOOKUP(C1218, pet_household_state!$A$3:$D$53, 4, 0)</f>
        <v>2539</v>
      </c>
      <c r="J1218" s="33">
        <f t="shared" si="37"/>
        <v>3.5666507490795154</v>
      </c>
      <c r="K1218" s="11" t="e">
        <f>VLOOKUP(A1218, total_pet_services_county!$A$2:$E$1875,2,0)</f>
        <v>#N/A</v>
      </c>
      <c r="L1218" s="11" t="e">
        <f>VLOOKUP(A1218,  total_pet_services_county!$A$2:$E$1875, 3, 0)</f>
        <v>#N/A</v>
      </c>
      <c r="M1218" s="11" t="e">
        <f>VLOOKUP(A1218, total_pet_services_county!$A$2:$E$1875, 4, 0)</f>
        <v>#N/A</v>
      </c>
      <c r="N1218" s="11" t="e">
        <f>VLOOKUP(A1218, total_pet_services_county!$A$2:$E$1875, 5, 0)</f>
        <v>#N/A</v>
      </c>
    </row>
    <row r="1219" spans="1:14" x14ac:dyDescent="0.2">
      <c r="A1219" s="57" t="s">
        <v>4743</v>
      </c>
      <c r="B1219" s="57" t="s">
        <v>8518</v>
      </c>
      <c r="C1219" s="56" t="s">
        <v>3199</v>
      </c>
      <c r="D1219" s="56" t="str">
        <f>INDEX(pet_services_county!$A$2:$A$3603,MATCH(A1219,pet_services_county!$B$2:$B$3603,0))</f>
        <v>0500000US26041</v>
      </c>
      <c r="E1219" s="61">
        <v>35784</v>
      </c>
      <c r="F1219" s="47">
        <f>VLOOKUP(C1219, state_pop!$A$2:$B$52, 2, 0)</f>
        <v>9986857</v>
      </c>
      <c r="G1219" s="33">
        <f t="shared" si="36"/>
        <v>3.583109280527397E-3</v>
      </c>
      <c r="H1219" s="33">
        <f>VLOOKUP(C1219, pet_household_state!$A$3:$D$53, 3, 0)</f>
        <v>62.4</v>
      </c>
      <c r="I1219" s="33">
        <f>VLOOKUP(C1219, pet_household_state!$A$3:$D$53, 4, 0)</f>
        <v>2539</v>
      </c>
      <c r="J1219" s="33">
        <f t="shared" si="37"/>
        <v>9.0975144632590617</v>
      </c>
      <c r="K1219" s="11">
        <f>VLOOKUP(A1219, total_pet_services_county!$A$2:$E$1875,2,0)</f>
        <v>6</v>
      </c>
      <c r="L1219" s="11">
        <f>VLOOKUP(A1219,  total_pet_services_county!$A$2:$E$1875, 3, 0)</f>
        <v>1560</v>
      </c>
      <c r="M1219" s="11">
        <f>VLOOKUP(A1219, total_pet_services_county!$A$2:$E$1875, 4, 0)</f>
        <v>347</v>
      </c>
      <c r="N1219" s="11">
        <f>VLOOKUP(A1219, total_pet_services_county!$A$2:$E$1875, 5, 0)</f>
        <v>57</v>
      </c>
    </row>
    <row r="1220" spans="1:14" x14ac:dyDescent="0.2">
      <c r="A1220" s="57" t="s">
        <v>4745</v>
      </c>
      <c r="B1220" s="57" t="s">
        <v>8867</v>
      </c>
      <c r="C1220" s="56" t="s">
        <v>3199</v>
      </c>
      <c r="D1220" s="56" t="str">
        <f>INDEX(pet_services_county!$A$2:$A$3603,MATCH(A1220,pet_services_county!$B$2:$B$3603,0))</f>
        <v>0500000US26043</v>
      </c>
      <c r="E1220" s="61">
        <v>25239</v>
      </c>
      <c r="F1220" s="47">
        <f>VLOOKUP(C1220, state_pop!$A$2:$B$52, 2, 0)</f>
        <v>9986857</v>
      </c>
      <c r="G1220" s="33">
        <f t="shared" si="36"/>
        <v>2.5272215272532689E-3</v>
      </c>
      <c r="H1220" s="33">
        <f>VLOOKUP(C1220, pet_household_state!$A$3:$D$53, 3, 0)</f>
        <v>62.4</v>
      </c>
      <c r="I1220" s="33">
        <f>VLOOKUP(C1220, pet_household_state!$A$3:$D$53, 4, 0)</f>
        <v>2539</v>
      </c>
      <c r="J1220" s="33">
        <f t="shared" si="37"/>
        <v>6.4166154576960501</v>
      </c>
      <c r="K1220" s="11">
        <f>VLOOKUP(A1220, total_pet_services_county!$A$2:$E$1875,2,0)</f>
        <v>4</v>
      </c>
      <c r="L1220" s="11">
        <f>VLOOKUP(A1220,  total_pet_services_county!$A$2:$E$1875, 3, 0)</f>
        <v>62</v>
      </c>
      <c r="M1220" s="11">
        <f>VLOOKUP(A1220, total_pet_services_county!$A$2:$E$1875, 4, 0)</f>
        <v>16</v>
      </c>
      <c r="N1220" s="11">
        <f>VLOOKUP(A1220, total_pet_services_county!$A$2:$E$1875, 5, 0)</f>
        <v>7</v>
      </c>
    </row>
    <row r="1221" spans="1:14" x14ac:dyDescent="0.2">
      <c r="A1221" s="57" t="s">
        <v>4747</v>
      </c>
      <c r="B1221" s="57" t="s">
        <v>9136</v>
      </c>
      <c r="C1221" s="56" t="s">
        <v>3199</v>
      </c>
      <c r="D1221" s="56" t="str">
        <f>INDEX(pet_services_county!$A$2:$A$3603,MATCH(A1221,pet_services_county!$B$2:$B$3603,0))</f>
        <v>0500000US26045</v>
      </c>
      <c r="E1221" s="61">
        <v>110268</v>
      </c>
      <c r="F1221" s="47">
        <f>VLOOKUP(C1221, state_pop!$A$2:$B$52, 2, 0)</f>
        <v>9986857</v>
      </c>
      <c r="G1221" s="33">
        <f t="shared" si="36"/>
        <v>1.10413115958304E-2</v>
      </c>
      <c r="H1221" s="33">
        <f>VLOOKUP(C1221, pet_household_state!$A$3:$D$53, 3, 0)</f>
        <v>62.4</v>
      </c>
      <c r="I1221" s="33">
        <f>VLOOKUP(C1221, pet_household_state!$A$3:$D$53, 4, 0)</f>
        <v>2539</v>
      </c>
      <c r="J1221" s="33">
        <f t="shared" si="37"/>
        <v>28.033890141813387</v>
      </c>
      <c r="K1221" s="11">
        <f>VLOOKUP(A1221, total_pet_services_county!$A$2:$E$1875,2,0)</f>
        <v>20</v>
      </c>
      <c r="L1221" s="11">
        <f>VLOOKUP(A1221,  total_pet_services_county!$A$2:$E$1875, 3, 0)</f>
        <v>5515</v>
      </c>
      <c r="M1221" s="11">
        <f>VLOOKUP(A1221, total_pet_services_county!$A$2:$E$1875, 4, 0)</f>
        <v>1250</v>
      </c>
      <c r="N1221" s="11">
        <f>VLOOKUP(A1221, total_pet_services_county!$A$2:$E$1875, 5, 0)</f>
        <v>207</v>
      </c>
    </row>
    <row r="1222" spans="1:14" x14ac:dyDescent="0.2">
      <c r="A1222" s="57" t="s">
        <v>4749</v>
      </c>
      <c r="B1222" s="57" t="s">
        <v>8869</v>
      </c>
      <c r="C1222" s="56" t="s">
        <v>3199</v>
      </c>
      <c r="D1222" s="56" t="str">
        <f>INDEX(pet_services_county!$A$2:$A$3603,MATCH(A1222,pet_services_county!$B$2:$B$3603,0))</f>
        <v>0500000US26047</v>
      </c>
      <c r="E1222" s="61">
        <v>33415</v>
      </c>
      <c r="F1222" s="47">
        <f>VLOOKUP(C1222, state_pop!$A$2:$B$52, 2, 0)</f>
        <v>9986857</v>
      </c>
      <c r="G1222" s="33">
        <f t="shared" si="36"/>
        <v>3.3458975131014693E-3</v>
      </c>
      <c r="H1222" s="33">
        <f>VLOOKUP(C1222, pet_household_state!$A$3:$D$53, 3, 0)</f>
        <v>62.4</v>
      </c>
      <c r="I1222" s="33">
        <f>VLOOKUP(C1222, pet_household_state!$A$3:$D$53, 4, 0)</f>
        <v>2539</v>
      </c>
      <c r="J1222" s="33">
        <f t="shared" si="37"/>
        <v>8.495233785764631</v>
      </c>
      <c r="K1222" s="11">
        <f>VLOOKUP(A1222, total_pet_services_county!$A$2:$E$1875,2,0)</f>
        <v>11</v>
      </c>
      <c r="L1222" s="11">
        <f>VLOOKUP(A1222,  total_pet_services_county!$A$2:$E$1875, 3, 0)</f>
        <v>3864</v>
      </c>
      <c r="M1222" s="11">
        <f>VLOOKUP(A1222, total_pet_services_county!$A$2:$E$1875, 4, 0)</f>
        <v>873</v>
      </c>
      <c r="N1222" s="11">
        <f>VLOOKUP(A1222, total_pet_services_county!$A$2:$E$1875, 5, 0)</f>
        <v>146</v>
      </c>
    </row>
    <row r="1223" spans="1:14" x14ac:dyDescent="0.2">
      <c r="A1223" s="57" t="s">
        <v>4751</v>
      </c>
      <c r="B1223" s="57" t="s">
        <v>9137</v>
      </c>
      <c r="C1223" s="56" t="s">
        <v>3199</v>
      </c>
      <c r="D1223" s="56" t="str">
        <f>INDEX(pet_services_county!$A$2:$A$3603,MATCH(A1223,pet_services_county!$B$2:$B$3603,0))</f>
        <v>0500000US26049</v>
      </c>
      <c r="E1223" s="61">
        <v>405813</v>
      </c>
      <c r="F1223" s="47">
        <f>VLOOKUP(C1223, state_pop!$A$2:$B$52, 2, 0)</f>
        <v>9986857</v>
      </c>
      <c r="G1223" s="33">
        <f t="shared" si="36"/>
        <v>4.0634706194351236E-2</v>
      </c>
      <c r="H1223" s="33">
        <f>VLOOKUP(C1223, pet_household_state!$A$3:$D$53, 3, 0)</f>
        <v>62.4</v>
      </c>
      <c r="I1223" s="33">
        <f>VLOOKUP(C1223, pet_household_state!$A$3:$D$53, 4, 0)</f>
        <v>2539</v>
      </c>
      <c r="J1223" s="33">
        <f t="shared" si="37"/>
        <v>103.17151902745779</v>
      </c>
      <c r="K1223" s="11">
        <f>VLOOKUP(A1223, total_pet_services_county!$A$2:$E$1875,2,0)</f>
        <v>65</v>
      </c>
      <c r="L1223" s="11">
        <f>VLOOKUP(A1223,  total_pet_services_county!$A$2:$E$1875, 3, 0)</f>
        <v>38322</v>
      </c>
      <c r="M1223" s="11">
        <f>VLOOKUP(A1223, total_pet_services_county!$A$2:$E$1875, 4, 0)</f>
        <v>7983</v>
      </c>
      <c r="N1223" s="11">
        <f>VLOOKUP(A1223, total_pet_services_county!$A$2:$E$1875, 5, 0)</f>
        <v>1102</v>
      </c>
    </row>
    <row r="1224" spans="1:14" x14ac:dyDescent="0.2">
      <c r="A1224" s="57" t="s">
        <v>7536</v>
      </c>
      <c r="B1224" s="57" t="s">
        <v>9138</v>
      </c>
      <c r="C1224" s="56" t="s">
        <v>3199</v>
      </c>
      <c r="D1224" s="56" t="e">
        <f>INDEX(pet_services_county!$A$2:$A$3603,MATCH(A1224,pet_services_county!$B$2:$B$3603,0))</f>
        <v>#N/A</v>
      </c>
      <c r="E1224" s="61">
        <v>25449</v>
      </c>
      <c r="F1224" s="47">
        <f>VLOOKUP(C1224, state_pop!$A$2:$B$52, 2, 0)</f>
        <v>9986857</v>
      </c>
      <c r="G1224" s="33">
        <f t="shared" si="36"/>
        <v>2.5482491638760822E-3</v>
      </c>
      <c r="H1224" s="33">
        <f>VLOOKUP(C1224, pet_household_state!$A$3:$D$53, 3, 0)</f>
        <v>62.4</v>
      </c>
      <c r="I1224" s="33">
        <f>VLOOKUP(C1224, pet_household_state!$A$3:$D$53, 4, 0)</f>
        <v>2539</v>
      </c>
      <c r="J1224" s="33">
        <f t="shared" si="37"/>
        <v>6.4700046270813729</v>
      </c>
      <c r="K1224" s="11" t="e">
        <f>VLOOKUP(A1224, total_pet_services_county!$A$2:$E$1875,2,0)</f>
        <v>#N/A</v>
      </c>
      <c r="L1224" s="11" t="e">
        <f>VLOOKUP(A1224,  total_pet_services_county!$A$2:$E$1875, 3, 0)</f>
        <v>#N/A</v>
      </c>
      <c r="M1224" s="11" t="e">
        <f>VLOOKUP(A1224, total_pet_services_county!$A$2:$E$1875, 4, 0)</f>
        <v>#N/A</v>
      </c>
      <c r="N1224" s="11" t="e">
        <f>VLOOKUP(A1224, total_pet_services_county!$A$2:$E$1875, 5, 0)</f>
        <v>#N/A</v>
      </c>
    </row>
    <row r="1225" spans="1:14" x14ac:dyDescent="0.2">
      <c r="A1225" s="57" t="s">
        <v>7537</v>
      </c>
      <c r="B1225" s="57" t="s">
        <v>9139</v>
      </c>
      <c r="C1225" s="56" t="s">
        <v>3199</v>
      </c>
      <c r="D1225" s="56" t="e">
        <f>INDEX(pet_services_county!$A$2:$A$3603,MATCH(A1225,pet_services_county!$B$2:$B$3603,0))</f>
        <v>#N/A</v>
      </c>
      <c r="E1225" s="61">
        <v>13975</v>
      </c>
      <c r="F1225" s="47">
        <f>VLOOKUP(C1225, state_pop!$A$2:$B$52, 2, 0)</f>
        <v>9986857</v>
      </c>
      <c r="G1225" s="33">
        <f t="shared" si="36"/>
        <v>1.3993391514467465E-3</v>
      </c>
      <c r="H1225" s="33">
        <f>VLOOKUP(C1225, pet_household_state!$A$3:$D$53, 3, 0)</f>
        <v>62.4</v>
      </c>
      <c r="I1225" s="33">
        <f>VLOOKUP(C1225, pet_household_state!$A$3:$D$53, 4, 0)</f>
        <v>2539</v>
      </c>
      <c r="J1225" s="33">
        <f t="shared" si="37"/>
        <v>3.5529221055232894</v>
      </c>
      <c r="K1225" s="11" t="e">
        <f>VLOOKUP(A1225, total_pet_services_county!$A$2:$E$1875,2,0)</f>
        <v>#N/A</v>
      </c>
      <c r="L1225" s="11" t="e">
        <f>VLOOKUP(A1225,  total_pet_services_county!$A$2:$E$1875, 3, 0)</f>
        <v>#N/A</v>
      </c>
      <c r="M1225" s="11" t="e">
        <f>VLOOKUP(A1225, total_pet_services_county!$A$2:$E$1875, 4, 0)</f>
        <v>#N/A</v>
      </c>
      <c r="N1225" s="11" t="e">
        <f>VLOOKUP(A1225, total_pet_services_county!$A$2:$E$1875, 5, 0)</f>
        <v>#N/A</v>
      </c>
    </row>
    <row r="1226" spans="1:14" x14ac:dyDescent="0.2">
      <c r="A1226" s="57" t="s">
        <v>4753</v>
      </c>
      <c r="B1226" s="57" t="s">
        <v>9140</v>
      </c>
      <c r="C1226" s="56" t="s">
        <v>3199</v>
      </c>
      <c r="D1226" s="56" t="str">
        <f>INDEX(pet_services_county!$A$2:$A$3603,MATCH(A1226,pet_services_county!$B$2:$B$3603,0))</f>
        <v>0500000US26055</v>
      </c>
      <c r="E1226" s="61">
        <v>93088</v>
      </c>
      <c r="F1226" s="47">
        <f>VLOOKUP(C1226, state_pop!$A$2:$B$52, 2, 0)</f>
        <v>9986857</v>
      </c>
      <c r="G1226" s="33">
        <f t="shared" si="36"/>
        <v>9.3210506568783356E-3</v>
      </c>
      <c r="H1226" s="33">
        <f>VLOOKUP(C1226, pet_household_state!$A$3:$D$53, 3, 0)</f>
        <v>62.4</v>
      </c>
      <c r="I1226" s="33">
        <f>VLOOKUP(C1226, pet_household_state!$A$3:$D$53, 4, 0)</f>
        <v>2539</v>
      </c>
      <c r="J1226" s="33">
        <f t="shared" si="37"/>
        <v>23.666147617814094</v>
      </c>
      <c r="K1226" s="11">
        <f>VLOOKUP(A1226, total_pet_services_county!$A$2:$E$1875,2,0)</f>
        <v>27</v>
      </c>
      <c r="L1226" s="11">
        <f>VLOOKUP(A1226,  total_pet_services_county!$A$2:$E$1875, 3, 0)</f>
        <v>8362</v>
      </c>
      <c r="M1226" s="11">
        <f>VLOOKUP(A1226, total_pet_services_county!$A$2:$E$1875, 4, 0)</f>
        <v>1895</v>
      </c>
      <c r="N1226" s="11">
        <f>VLOOKUP(A1226, total_pet_services_county!$A$2:$E$1875, 5, 0)</f>
        <v>241</v>
      </c>
    </row>
    <row r="1227" spans="1:14" x14ac:dyDescent="0.2">
      <c r="A1227" s="57" t="s">
        <v>4755</v>
      </c>
      <c r="B1227" s="57" t="s">
        <v>9141</v>
      </c>
      <c r="C1227" s="56" t="s">
        <v>3199</v>
      </c>
      <c r="D1227" s="56" t="str">
        <f>INDEX(pet_services_county!$A$2:$A$3603,MATCH(A1227,pet_services_county!$B$2:$B$3603,0))</f>
        <v>0500000US26057</v>
      </c>
      <c r="E1227" s="61">
        <v>40711</v>
      </c>
      <c r="F1227" s="47">
        <f>VLOOKUP(C1227, state_pop!$A$2:$B$52, 2, 0)</f>
        <v>9986857</v>
      </c>
      <c r="G1227" s="33">
        <f t="shared" si="36"/>
        <v>4.0764576883397848E-3</v>
      </c>
      <c r="H1227" s="33">
        <f>VLOOKUP(C1227, pet_household_state!$A$3:$D$53, 3, 0)</f>
        <v>62.4</v>
      </c>
      <c r="I1227" s="33">
        <f>VLOOKUP(C1227, pet_household_state!$A$3:$D$53, 4, 0)</f>
        <v>2539</v>
      </c>
      <c r="J1227" s="33">
        <f t="shared" si="37"/>
        <v>10.350126070694714</v>
      </c>
      <c r="K1227" s="11">
        <f>VLOOKUP(A1227, total_pet_services_county!$A$2:$E$1875,2,0)</f>
        <v>3</v>
      </c>
      <c r="L1227" s="11">
        <f>VLOOKUP(A1227,  total_pet_services_county!$A$2:$E$1875, 3, 0)</f>
        <v>916</v>
      </c>
      <c r="M1227" s="11">
        <f>VLOOKUP(A1227, total_pet_services_county!$A$2:$E$1875, 4, 0)</f>
        <v>212</v>
      </c>
      <c r="N1227" s="11">
        <f>VLOOKUP(A1227, total_pet_services_county!$A$2:$E$1875, 5, 0)</f>
        <v>31</v>
      </c>
    </row>
    <row r="1228" spans="1:14" x14ac:dyDescent="0.2">
      <c r="A1228" s="57" t="s">
        <v>4757</v>
      </c>
      <c r="B1228" s="57" t="s">
        <v>9142</v>
      </c>
      <c r="C1228" s="56" t="s">
        <v>3199</v>
      </c>
      <c r="D1228" s="56" t="str">
        <f>INDEX(pet_services_county!$A$2:$A$3603,MATCH(A1228,pet_services_county!$B$2:$B$3603,0))</f>
        <v>0500000US26059</v>
      </c>
      <c r="E1228" s="61">
        <v>45605</v>
      </c>
      <c r="F1228" s="47">
        <f>VLOOKUP(C1228, state_pop!$A$2:$B$52, 2, 0)</f>
        <v>9986857</v>
      </c>
      <c r="G1228" s="33">
        <f t="shared" si="36"/>
        <v>4.5665017532543024E-3</v>
      </c>
      <c r="H1228" s="33">
        <f>VLOOKUP(C1228, pet_household_state!$A$3:$D$53, 3, 0)</f>
        <v>62.4</v>
      </c>
      <c r="I1228" s="33">
        <f>VLOOKUP(C1228, pet_household_state!$A$3:$D$53, 4, 0)</f>
        <v>2539</v>
      </c>
      <c r="J1228" s="33">
        <f t="shared" si="37"/>
        <v>11.594347951512674</v>
      </c>
      <c r="K1228" s="11">
        <f>VLOOKUP(A1228, total_pet_services_county!$A$2:$E$1875,2,0)</f>
        <v>12</v>
      </c>
      <c r="L1228" s="11">
        <f>VLOOKUP(A1228,  total_pet_services_county!$A$2:$E$1875, 3, 0)</f>
        <v>4162</v>
      </c>
      <c r="M1228" s="11">
        <f>VLOOKUP(A1228, total_pet_services_county!$A$2:$E$1875, 4, 0)</f>
        <v>915</v>
      </c>
      <c r="N1228" s="11">
        <f>VLOOKUP(A1228, total_pet_services_county!$A$2:$E$1875, 5, 0)</f>
        <v>83</v>
      </c>
    </row>
    <row r="1229" spans="1:14" x14ac:dyDescent="0.2">
      <c r="A1229" s="57" t="s">
        <v>7538</v>
      </c>
      <c r="B1229" s="57" t="s">
        <v>9143</v>
      </c>
      <c r="C1229" s="56" t="s">
        <v>3199</v>
      </c>
      <c r="D1229" s="56" t="e">
        <f>INDEX(pet_services_county!$A$2:$A$3603,MATCH(A1229,pet_services_county!$B$2:$B$3603,0))</f>
        <v>#N/A</v>
      </c>
      <c r="E1229" s="61">
        <v>35684</v>
      </c>
      <c r="F1229" s="47">
        <f>VLOOKUP(C1229, state_pop!$A$2:$B$52, 2, 0)</f>
        <v>9986857</v>
      </c>
      <c r="G1229" s="33">
        <f t="shared" si="36"/>
        <v>3.5730961202308192E-3</v>
      </c>
      <c r="H1229" s="33">
        <f>VLOOKUP(C1229, pet_household_state!$A$3:$D$53, 3, 0)</f>
        <v>62.4</v>
      </c>
      <c r="I1229" s="33">
        <f>VLOOKUP(C1229, pet_household_state!$A$3:$D$53, 4, 0)</f>
        <v>2539</v>
      </c>
      <c r="J1229" s="33">
        <f t="shared" si="37"/>
        <v>9.0720910492660494</v>
      </c>
      <c r="K1229" s="11" t="e">
        <f>VLOOKUP(A1229, total_pet_services_county!$A$2:$E$1875,2,0)</f>
        <v>#N/A</v>
      </c>
      <c r="L1229" s="11" t="e">
        <f>VLOOKUP(A1229,  total_pet_services_county!$A$2:$E$1875, 3, 0)</f>
        <v>#N/A</v>
      </c>
      <c r="M1229" s="11" t="e">
        <f>VLOOKUP(A1229, total_pet_services_county!$A$2:$E$1875, 4, 0)</f>
        <v>#N/A</v>
      </c>
      <c r="N1229" s="11" t="e">
        <f>VLOOKUP(A1229, total_pet_services_county!$A$2:$E$1875, 5, 0)</f>
        <v>#N/A</v>
      </c>
    </row>
    <row r="1230" spans="1:14" x14ac:dyDescent="0.2">
      <c r="A1230" s="57" t="s">
        <v>4759</v>
      </c>
      <c r="B1230" s="57" t="s">
        <v>9144</v>
      </c>
      <c r="C1230" s="56" t="s">
        <v>3199</v>
      </c>
      <c r="D1230" s="56" t="str">
        <f>INDEX(pet_services_county!$A$2:$A$3603,MATCH(A1230,pet_services_county!$B$2:$B$3603,0))</f>
        <v>0500000US26063</v>
      </c>
      <c r="E1230" s="61">
        <v>30981</v>
      </c>
      <c r="F1230" s="47">
        <f>VLOOKUP(C1230, state_pop!$A$2:$B$52, 2, 0)</f>
        <v>9986857</v>
      </c>
      <c r="G1230" s="33">
        <f t="shared" si="36"/>
        <v>3.1021771914827656E-3</v>
      </c>
      <c r="H1230" s="33">
        <f>VLOOKUP(C1230, pet_household_state!$A$3:$D$53, 3, 0)</f>
        <v>62.4</v>
      </c>
      <c r="I1230" s="33">
        <f>VLOOKUP(C1230, pet_household_state!$A$3:$D$53, 4, 0)</f>
        <v>2539</v>
      </c>
      <c r="J1230" s="33">
        <f t="shared" si="37"/>
        <v>7.8764278891747423</v>
      </c>
      <c r="K1230" s="11">
        <f>VLOOKUP(A1230, total_pet_services_county!$A$2:$E$1875,2,0)</f>
        <v>3</v>
      </c>
      <c r="L1230" s="11">
        <f>VLOOKUP(A1230,  total_pet_services_county!$A$2:$E$1875, 3, 0)</f>
        <v>1414</v>
      </c>
      <c r="M1230" s="11">
        <f>VLOOKUP(A1230, total_pet_services_county!$A$2:$E$1875, 4, 0)</f>
        <v>283</v>
      </c>
      <c r="N1230" s="11">
        <f>VLOOKUP(A1230, total_pet_services_county!$A$2:$E$1875, 5, 0)</f>
        <v>31</v>
      </c>
    </row>
    <row r="1231" spans="1:14" x14ac:dyDescent="0.2">
      <c r="A1231" s="57" t="s">
        <v>4761</v>
      </c>
      <c r="B1231" s="57" t="s">
        <v>9145</v>
      </c>
      <c r="C1231" s="56" t="s">
        <v>3199</v>
      </c>
      <c r="D1231" s="56" t="str">
        <f>INDEX(pet_services_county!$A$2:$A$3603,MATCH(A1231,pet_services_county!$B$2:$B$3603,0))</f>
        <v>0500000US26065</v>
      </c>
      <c r="E1231" s="61">
        <v>292406</v>
      </c>
      <c r="F1231" s="47">
        <f>VLOOKUP(C1231, state_pop!$A$2:$B$52, 2, 0)</f>
        <v>9986857</v>
      </c>
      <c r="G1231" s="33">
        <f t="shared" si="36"/>
        <v>2.9279081496811261E-2</v>
      </c>
      <c r="H1231" s="33">
        <f>VLOOKUP(C1231, pet_household_state!$A$3:$D$53, 3, 0)</f>
        <v>62.4</v>
      </c>
      <c r="I1231" s="33">
        <f>VLOOKUP(C1231, pet_household_state!$A$3:$D$53, 4, 0)</f>
        <v>2539</v>
      </c>
      <c r="J1231" s="33">
        <f t="shared" si="37"/>
        <v>74.339587920403787</v>
      </c>
      <c r="K1231" s="11">
        <f>VLOOKUP(A1231, total_pet_services_county!$A$2:$E$1875,2,0)</f>
        <v>52</v>
      </c>
      <c r="L1231" s="11">
        <f>VLOOKUP(A1231,  total_pet_services_county!$A$2:$E$1875, 3, 0)</f>
        <v>19346</v>
      </c>
      <c r="M1231" s="11">
        <f>VLOOKUP(A1231, total_pet_services_county!$A$2:$E$1875, 4, 0)</f>
        <v>4302</v>
      </c>
      <c r="N1231" s="11">
        <f>VLOOKUP(A1231, total_pet_services_county!$A$2:$E$1875, 5, 0)</f>
        <v>650</v>
      </c>
    </row>
    <row r="1232" spans="1:14" x14ac:dyDescent="0.2">
      <c r="A1232" s="57" t="s">
        <v>4763</v>
      </c>
      <c r="B1232" s="57" t="s">
        <v>9146</v>
      </c>
      <c r="C1232" s="56" t="s">
        <v>3199</v>
      </c>
      <c r="D1232" s="56" t="str">
        <f>INDEX(pet_services_county!$A$2:$A$3603,MATCH(A1232,pet_services_county!$B$2:$B$3603,0))</f>
        <v>0500000US26067</v>
      </c>
      <c r="E1232" s="61">
        <v>64697</v>
      </c>
      <c r="F1232" s="47">
        <f>VLOOKUP(C1232, state_pop!$A$2:$B$52, 2, 0)</f>
        <v>9986857</v>
      </c>
      <c r="G1232" s="33">
        <f t="shared" si="36"/>
        <v>6.4782143170769345E-3</v>
      </c>
      <c r="H1232" s="33">
        <f>VLOOKUP(C1232, pet_household_state!$A$3:$D$53, 3, 0)</f>
        <v>62.4</v>
      </c>
      <c r="I1232" s="33">
        <f>VLOOKUP(C1232, pet_household_state!$A$3:$D$53, 4, 0)</f>
        <v>2539</v>
      </c>
      <c r="J1232" s="33">
        <f t="shared" si="37"/>
        <v>16.448186151058337</v>
      </c>
      <c r="K1232" s="11">
        <f>VLOOKUP(A1232, total_pet_services_county!$A$2:$E$1875,2,0)</f>
        <v>3</v>
      </c>
      <c r="L1232" s="11">
        <f>VLOOKUP(A1232,  total_pet_services_county!$A$2:$E$1875, 3, 0)</f>
        <v>715</v>
      </c>
      <c r="M1232" s="11">
        <f>VLOOKUP(A1232, total_pet_services_county!$A$2:$E$1875, 4, 0)</f>
        <v>152</v>
      </c>
      <c r="N1232" s="11">
        <f>VLOOKUP(A1232, total_pet_services_county!$A$2:$E$1875, 5, 0)</f>
        <v>24</v>
      </c>
    </row>
    <row r="1233" spans="1:14" x14ac:dyDescent="0.2">
      <c r="A1233" s="57" t="s">
        <v>4765</v>
      </c>
      <c r="B1233" s="57" t="s">
        <v>9147</v>
      </c>
      <c r="C1233" s="56" t="s">
        <v>3199</v>
      </c>
      <c r="D1233" s="56" t="str">
        <f>INDEX(pet_services_county!$A$2:$A$3603,MATCH(A1233,pet_services_county!$B$2:$B$3603,0))</f>
        <v>0500000US26069</v>
      </c>
      <c r="E1233" s="61">
        <v>25127</v>
      </c>
      <c r="F1233" s="47">
        <f>VLOOKUP(C1233, state_pop!$A$2:$B$52, 2, 0)</f>
        <v>9986857</v>
      </c>
      <c r="G1233" s="33">
        <f t="shared" si="36"/>
        <v>2.5160067877211018E-3</v>
      </c>
      <c r="H1233" s="33">
        <f>VLOOKUP(C1233, pet_household_state!$A$3:$D$53, 3, 0)</f>
        <v>62.4</v>
      </c>
      <c r="I1233" s="33">
        <f>VLOOKUP(C1233, pet_household_state!$A$3:$D$53, 4, 0)</f>
        <v>2539</v>
      </c>
      <c r="J1233" s="33">
        <f t="shared" si="37"/>
        <v>6.3881412340238777</v>
      </c>
      <c r="K1233" s="11">
        <f>VLOOKUP(A1233, total_pet_services_county!$A$2:$E$1875,2,0)</f>
        <v>3</v>
      </c>
      <c r="L1233" s="11">
        <f>VLOOKUP(A1233,  total_pet_services_county!$A$2:$E$1875, 3, 0)</f>
        <v>759</v>
      </c>
      <c r="M1233" s="11">
        <f>VLOOKUP(A1233, total_pet_services_county!$A$2:$E$1875, 4, 0)</f>
        <v>166</v>
      </c>
      <c r="N1233" s="11">
        <f>VLOOKUP(A1233, total_pet_services_county!$A$2:$E$1875, 5, 0)</f>
        <v>27</v>
      </c>
    </row>
    <row r="1234" spans="1:14" x14ac:dyDescent="0.2">
      <c r="A1234" s="57" t="s">
        <v>7539</v>
      </c>
      <c r="B1234" s="57" t="s">
        <v>9148</v>
      </c>
      <c r="C1234" s="56" t="s">
        <v>3199</v>
      </c>
      <c r="D1234" s="56" t="e">
        <f>INDEX(pet_services_county!$A$2:$A$3603,MATCH(A1234,pet_services_county!$B$2:$B$3603,0))</f>
        <v>#N/A</v>
      </c>
      <c r="E1234" s="61">
        <v>11066</v>
      </c>
      <c r="F1234" s="47">
        <f>VLOOKUP(C1234, state_pop!$A$2:$B$52, 2, 0)</f>
        <v>9986857</v>
      </c>
      <c r="G1234" s="33">
        <f t="shared" si="36"/>
        <v>1.1080563184192986E-3</v>
      </c>
      <c r="H1234" s="33">
        <f>VLOOKUP(C1234, pet_household_state!$A$3:$D$53, 3, 0)</f>
        <v>62.4</v>
      </c>
      <c r="I1234" s="33">
        <f>VLOOKUP(C1234, pet_household_state!$A$3:$D$53, 4, 0)</f>
        <v>2539</v>
      </c>
      <c r="J1234" s="33">
        <f t="shared" si="37"/>
        <v>2.813354992466599</v>
      </c>
      <c r="K1234" s="11" t="e">
        <f>VLOOKUP(A1234, total_pet_services_county!$A$2:$E$1875,2,0)</f>
        <v>#N/A</v>
      </c>
      <c r="L1234" s="11" t="e">
        <f>VLOOKUP(A1234,  total_pet_services_county!$A$2:$E$1875, 3, 0)</f>
        <v>#N/A</v>
      </c>
      <c r="M1234" s="11" t="e">
        <f>VLOOKUP(A1234, total_pet_services_county!$A$2:$E$1875, 4, 0)</f>
        <v>#N/A</v>
      </c>
      <c r="N1234" s="11" t="e">
        <f>VLOOKUP(A1234, total_pet_services_county!$A$2:$E$1875, 5, 0)</f>
        <v>#N/A</v>
      </c>
    </row>
    <row r="1235" spans="1:14" x14ac:dyDescent="0.2">
      <c r="A1235" s="57" t="s">
        <v>4767</v>
      </c>
      <c r="B1235" s="57" t="s">
        <v>9149</v>
      </c>
      <c r="C1235" s="56" t="s">
        <v>3199</v>
      </c>
      <c r="D1235" s="56" t="str">
        <f>INDEX(pet_services_county!$A$2:$A$3603,MATCH(A1235,pet_services_county!$B$2:$B$3603,0))</f>
        <v>0500000US26073</v>
      </c>
      <c r="E1235" s="61">
        <v>69872</v>
      </c>
      <c r="F1235" s="47">
        <f>VLOOKUP(C1235, state_pop!$A$2:$B$52, 2, 0)</f>
        <v>9986857</v>
      </c>
      <c r="G1235" s="33">
        <f t="shared" si="36"/>
        <v>6.9963953624248348E-3</v>
      </c>
      <c r="H1235" s="33">
        <f>VLOOKUP(C1235, pet_household_state!$A$3:$D$53, 3, 0)</f>
        <v>62.4</v>
      </c>
      <c r="I1235" s="33">
        <f>VLOOKUP(C1235, pet_household_state!$A$3:$D$53, 4, 0)</f>
        <v>2539</v>
      </c>
      <c r="J1235" s="33">
        <f t="shared" si="37"/>
        <v>17.763847825196656</v>
      </c>
      <c r="K1235" s="11">
        <f>VLOOKUP(A1235, total_pet_services_county!$A$2:$E$1875,2,0)</f>
        <v>10</v>
      </c>
      <c r="L1235" s="11">
        <f>VLOOKUP(A1235,  total_pet_services_county!$A$2:$E$1875, 3, 0)</f>
        <v>2841</v>
      </c>
      <c r="M1235" s="11">
        <f>VLOOKUP(A1235, total_pet_services_county!$A$2:$E$1875, 4, 0)</f>
        <v>658</v>
      </c>
      <c r="N1235" s="11">
        <f>VLOOKUP(A1235, total_pet_services_county!$A$2:$E$1875, 5, 0)</f>
        <v>87</v>
      </c>
    </row>
    <row r="1236" spans="1:14" x14ac:dyDescent="0.2">
      <c r="A1236" s="57" t="s">
        <v>4769</v>
      </c>
      <c r="B1236" s="57" t="s">
        <v>8343</v>
      </c>
      <c r="C1236" s="56" t="s">
        <v>3199</v>
      </c>
      <c r="D1236" s="56" t="str">
        <f>INDEX(pet_services_county!$A$2:$A$3603,MATCH(A1236,pet_services_county!$B$2:$B$3603,0))</f>
        <v>0500000US26075</v>
      </c>
      <c r="E1236" s="61">
        <v>158510</v>
      </c>
      <c r="F1236" s="47">
        <f>VLOOKUP(C1236, state_pop!$A$2:$B$52, 2, 0)</f>
        <v>9986857</v>
      </c>
      <c r="G1236" s="33">
        <f t="shared" si="36"/>
        <v>1.5871860386105458E-2</v>
      </c>
      <c r="H1236" s="33">
        <f>VLOOKUP(C1236, pet_household_state!$A$3:$D$53, 3, 0)</f>
        <v>62.4</v>
      </c>
      <c r="I1236" s="33">
        <f>VLOOKUP(C1236, pet_household_state!$A$3:$D$53, 4, 0)</f>
        <v>2539</v>
      </c>
      <c r="J1236" s="33">
        <f t="shared" si="37"/>
        <v>40.298653520321757</v>
      </c>
      <c r="K1236" s="11">
        <f>VLOOKUP(A1236, total_pet_services_county!$A$2:$E$1875,2,0)</f>
        <v>28</v>
      </c>
      <c r="L1236" s="11">
        <f>VLOOKUP(A1236,  total_pet_services_county!$A$2:$E$1875, 3, 0)</f>
        <v>7233</v>
      </c>
      <c r="M1236" s="11">
        <f>VLOOKUP(A1236, total_pet_services_county!$A$2:$E$1875, 4, 0)</f>
        <v>1628</v>
      </c>
      <c r="N1236" s="11">
        <f>VLOOKUP(A1236, total_pet_services_county!$A$2:$E$1875, 5, 0)</f>
        <v>241</v>
      </c>
    </row>
    <row r="1237" spans="1:14" x14ac:dyDescent="0.2">
      <c r="A1237" s="57" t="s">
        <v>4771</v>
      </c>
      <c r="B1237" s="57" t="s">
        <v>9150</v>
      </c>
      <c r="C1237" s="56" t="s">
        <v>3199</v>
      </c>
      <c r="D1237" s="56" t="str">
        <f>INDEX(pet_services_county!$A$2:$A$3603,MATCH(A1237,pet_services_county!$B$2:$B$3603,0))</f>
        <v>0500000US26077</v>
      </c>
      <c r="E1237" s="61">
        <v>265066</v>
      </c>
      <c r="F1237" s="47">
        <f>VLOOKUP(C1237, state_pop!$A$2:$B$52, 2, 0)</f>
        <v>9986857</v>
      </c>
      <c r="G1237" s="33">
        <f t="shared" si="36"/>
        <v>2.6541483471726891E-2</v>
      </c>
      <c r="H1237" s="33">
        <f>VLOOKUP(C1237, pet_household_state!$A$3:$D$53, 3, 0)</f>
        <v>62.4</v>
      </c>
      <c r="I1237" s="33">
        <f>VLOOKUP(C1237, pet_household_state!$A$3:$D$53, 4, 0)</f>
        <v>2539</v>
      </c>
      <c r="J1237" s="33">
        <f t="shared" si="37"/>
        <v>67.388826534714582</v>
      </c>
      <c r="K1237" s="11">
        <f>VLOOKUP(A1237, total_pet_services_county!$A$2:$E$1875,2,0)</f>
        <v>56</v>
      </c>
      <c r="L1237" s="11">
        <f>VLOOKUP(A1237,  total_pet_services_county!$A$2:$E$1875, 3, 0)</f>
        <v>13671</v>
      </c>
      <c r="M1237" s="11">
        <f>VLOOKUP(A1237, total_pet_services_county!$A$2:$E$1875, 4, 0)</f>
        <v>3429</v>
      </c>
      <c r="N1237" s="11">
        <f>VLOOKUP(A1237, total_pet_services_county!$A$2:$E$1875, 5, 0)</f>
        <v>500</v>
      </c>
    </row>
    <row r="1238" spans="1:14" x14ac:dyDescent="0.2">
      <c r="A1238" s="57" t="s">
        <v>7540</v>
      </c>
      <c r="B1238" s="57" t="s">
        <v>9151</v>
      </c>
      <c r="C1238" s="56" t="s">
        <v>3199</v>
      </c>
      <c r="D1238" s="56" t="e">
        <f>INDEX(pet_services_county!$A$2:$A$3603,MATCH(A1238,pet_services_county!$B$2:$B$3603,0))</f>
        <v>#N/A</v>
      </c>
      <c r="E1238" s="61">
        <v>18038</v>
      </c>
      <c r="F1238" s="47">
        <f>VLOOKUP(C1238, state_pop!$A$2:$B$52, 2, 0)</f>
        <v>9986857</v>
      </c>
      <c r="G1238" s="33">
        <f t="shared" si="36"/>
        <v>1.8061738542967021E-3</v>
      </c>
      <c r="H1238" s="33">
        <f>VLOOKUP(C1238, pet_household_state!$A$3:$D$53, 3, 0)</f>
        <v>62.4</v>
      </c>
      <c r="I1238" s="33">
        <f>VLOOKUP(C1238, pet_household_state!$A$3:$D$53, 4, 0)</f>
        <v>2539</v>
      </c>
      <c r="J1238" s="33">
        <f t="shared" si="37"/>
        <v>4.5858754160593262</v>
      </c>
      <c r="K1238" s="11" t="e">
        <f>VLOOKUP(A1238, total_pet_services_county!$A$2:$E$1875,2,0)</f>
        <v>#N/A</v>
      </c>
      <c r="L1238" s="11" t="e">
        <f>VLOOKUP(A1238,  total_pet_services_county!$A$2:$E$1875, 3, 0)</f>
        <v>#N/A</v>
      </c>
      <c r="M1238" s="11" t="e">
        <f>VLOOKUP(A1238, total_pet_services_county!$A$2:$E$1875, 4, 0)</f>
        <v>#N/A</v>
      </c>
      <c r="N1238" s="11" t="e">
        <f>VLOOKUP(A1238, total_pet_services_county!$A$2:$E$1875, 5, 0)</f>
        <v>#N/A</v>
      </c>
    </row>
    <row r="1239" spans="1:14" x14ac:dyDescent="0.2">
      <c r="A1239" s="57" t="s">
        <v>4773</v>
      </c>
      <c r="B1239" s="57" t="s">
        <v>8566</v>
      </c>
      <c r="C1239" s="56" t="s">
        <v>3199</v>
      </c>
      <c r="D1239" s="56" t="str">
        <f>INDEX(pet_services_county!$A$2:$A$3603,MATCH(A1239,pet_services_county!$B$2:$B$3603,0))</f>
        <v>0500000US26081</v>
      </c>
      <c r="E1239" s="61">
        <v>656955</v>
      </c>
      <c r="F1239" s="47">
        <f>VLOOKUP(C1239, state_pop!$A$2:$B$52, 2, 0)</f>
        <v>9986857</v>
      </c>
      <c r="G1239" s="33">
        <f t="shared" si="36"/>
        <v>6.5781957226382637E-2</v>
      </c>
      <c r="H1239" s="33">
        <f>VLOOKUP(C1239, pet_household_state!$A$3:$D$53, 3, 0)</f>
        <v>62.4</v>
      </c>
      <c r="I1239" s="33">
        <f>VLOOKUP(C1239, pet_household_state!$A$3:$D$53, 4, 0)</f>
        <v>2539</v>
      </c>
      <c r="J1239" s="33">
        <f t="shared" si="37"/>
        <v>167.02038939778552</v>
      </c>
      <c r="K1239" s="11">
        <f>VLOOKUP(A1239, total_pet_services_county!$A$2:$E$1875,2,0)</f>
        <v>114</v>
      </c>
      <c r="L1239" s="11">
        <f>VLOOKUP(A1239,  total_pet_services_county!$A$2:$E$1875, 3, 0)</f>
        <v>49499</v>
      </c>
      <c r="M1239" s="11">
        <f>VLOOKUP(A1239, total_pet_services_county!$A$2:$E$1875, 4, 0)</f>
        <v>11223</v>
      </c>
      <c r="N1239" s="11">
        <f>VLOOKUP(A1239, total_pet_services_county!$A$2:$E$1875, 5, 0)</f>
        <v>1460</v>
      </c>
    </row>
    <row r="1240" spans="1:14" x14ac:dyDescent="0.2">
      <c r="A1240" s="57" t="s">
        <v>7541</v>
      </c>
      <c r="B1240" s="57" t="s">
        <v>9152</v>
      </c>
      <c r="C1240" s="56" t="s">
        <v>3199</v>
      </c>
      <c r="D1240" s="56" t="e">
        <f>INDEX(pet_services_county!$A$2:$A$3603,MATCH(A1240,pet_services_county!$B$2:$B$3603,0))</f>
        <v>#N/A</v>
      </c>
      <c r="E1240" s="61">
        <v>2116</v>
      </c>
      <c r="F1240" s="47">
        <f>VLOOKUP(C1240, state_pop!$A$2:$B$52, 2, 0)</f>
        <v>9986857</v>
      </c>
      <c r="G1240" s="33">
        <f t="shared" si="36"/>
        <v>2.1187847187558608E-4</v>
      </c>
      <c r="H1240" s="33">
        <f>VLOOKUP(C1240, pet_household_state!$A$3:$D$53, 3, 0)</f>
        <v>62.4</v>
      </c>
      <c r="I1240" s="33">
        <f>VLOOKUP(C1240, pet_household_state!$A$3:$D$53, 4, 0)</f>
        <v>2539</v>
      </c>
      <c r="J1240" s="33">
        <f t="shared" si="37"/>
        <v>0.53795944009211305</v>
      </c>
      <c r="K1240" s="11" t="e">
        <f>VLOOKUP(A1240, total_pet_services_county!$A$2:$E$1875,2,0)</f>
        <v>#N/A</v>
      </c>
      <c r="L1240" s="11" t="e">
        <f>VLOOKUP(A1240,  total_pet_services_county!$A$2:$E$1875, 3, 0)</f>
        <v>#N/A</v>
      </c>
      <c r="M1240" s="11" t="e">
        <f>VLOOKUP(A1240, total_pet_services_county!$A$2:$E$1875, 4, 0)</f>
        <v>#N/A</v>
      </c>
      <c r="N1240" s="11" t="e">
        <f>VLOOKUP(A1240, total_pet_services_county!$A$2:$E$1875, 5, 0)</f>
        <v>#N/A</v>
      </c>
    </row>
    <row r="1241" spans="1:14" x14ac:dyDescent="0.2">
      <c r="A1241" s="57" t="s">
        <v>7542</v>
      </c>
      <c r="B1241" s="57" t="s">
        <v>8463</v>
      </c>
      <c r="C1241" s="56" t="s">
        <v>3199</v>
      </c>
      <c r="D1241" s="56" t="e">
        <f>INDEX(pet_services_county!$A$2:$A$3603,MATCH(A1241,pet_services_county!$B$2:$B$3603,0))</f>
        <v>#N/A</v>
      </c>
      <c r="E1241" s="61">
        <v>11853</v>
      </c>
      <c r="F1241" s="47">
        <f>VLOOKUP(C1241, state_pop!$A$2:$B$52, 2, 0)</f>
        <v>9986857</v>
      </c>
      <c r="G1241" s="33">
        <f t="shared" si="36"/>
        <v>1.1868598899533657E-3</v>
      </c>
      <c r="H1241" s="33">
        <f>VLOOKUP(C1241, pet_household_state!$A$3:$D$53, 3, 0)</f>
        <v>62.4</v>
      </c>
      <c r="I1241" s="33">
        <f>VLOOKUP(C1241, pet_household_state!$A$3:$D$53, 4, 0)</f>
        <v>2539</v>
      </c>
      <c r="J1241" s="33">
        <f t="shared" si="37"/>
        <v>3.0134372605915956</v>
      </c>
      <c r="K1241" s="11" t="e">
        <f>VLOOKUP(A1241, total_pet_services_county!$A$2:$E$1875,2,0)</f>
        <v>#N/A</v>
      </c>
      <c r="L1241" s="11" t="e">
        <f>VLOOKUP(A1241,  total_pet_services_county!$A$2:$E$1875, 3, 0)</f>
        <v>#N/A</v>
      </c>
      <c r="M1241" s="11" t="e">
        <f>VLOOKUP(A1241, total_pet_services_county!$A$2:$E$1875, 4, 0)</f>
        <v>#N/A</v>
      </c>
      <c r="N1241" s="11" t="e">
        <f>VLOOKUP(A1241, total_pet_services_county!$A$2:$E$1875, 5, 0)</f>
        <v>#N/A</v>
      </c>
    </row>
    <row r="1242" spans="1:14" x14ac:dyDescent="0.2">
      <c r="A1242" s="57" t="s">
        <v>4775</v>
      </c>
      <c r="B1242" s="57" t="s">
        <v>9153</v>
      </c>
      <c r="C1242" s="56" t="s">
        <v>3199</v>
      </c>
      <c r="D1242" s="56" t="str">
        <f>INDEX(pet_services_county!$A$2:$A$3603,MATCH(A1242,pet_services_county!$B$2:$B$3603,0))</f>
        <v>0500000US26087</v>
      </c>
      <c r="E1242" s="61">
        <v>87607</v>
      </c>
      <c r="F1242" s="47">
        <f>VLOOKUP(C1242, state_pop!$A$2:$B$52, 2, 0)</f>
        <v>9986857</v>
      </c>
      <c r="G1242" s="33">
        <f t="shared" si="36"/>
        <v>8.7722293410229073E-3</v>
      </c>
      <c r="H1242" s="33">
        <f>VLOOKUP(C1242, pet_household_state!$A$3:$D$53, 3, 0)</f>
        <v>62.4</v>
      </c>
      <c r="I1242" s="33">
        <f>VLOOKUP(C1242, pet_household_state!$A$3:$D$53, 4, 0)</f>
        <v>2539</v>
      </c>
      <c r="J1242" s="33">
        <f t="shared" si="37"/>
        <v>22.27269029685716</v>
      </c>
      <c r="K1242" s="11">
        <f>VLOOKUP(A1242, total_pet_services_county!$A$2:$E$1875,2,0)</f>
        <v>30</v>
      </c>
      <c r="L1242" s="11">
        <f>VLOOKUP(A1242,  total_pet_services_county!$A$2:$E$1875, 3, 0)</f>
        <v>5424</v>
      </c>
      <c r="M1242" s="11">
        <f>VLOOKUP(A1242, total_pet_services_county!$A$2:$E$1875, 4, 0)</f>
        <v>1172</v>
      </c>
      <c r="N1242" s="11">
        <f>VLOOKUP(A1242, total_pet_services_county!$A$2:$E$1875, 5, 0)</f>
        <v>199</v>
      </c>
    </row>
    <row r="1243" spans="1:14" x14ac:dyDescent="0.2">
      <c r="A1243" s="57" t="s">
        <v>4777</v>
      </c>
      <c r="B1243" s="57" t="s">
        <v>9154</v>
      </c>
      <c r="C1243" s="56" t="s">
        <v>3199</v>
      </c>
      <c r="D1243" s="56" t="str">
        <f>INDEX(pet_services_county!$A$2:$A$3603,MATCH(A1243,pet_services_county!$B$2:$B$3603,0))</f>
        <v>0500000US26089</v>
      </c>
      <c r="E1243" s="61">
        <v>21761</v>
      </c>
      <c r="F1243" s="47">
        <f>VLOOKUP(C1243, state_pop!$A$2:$B$52, 2, 0)</f>
        <v>9986857</v>
      </c>
      <c r="G1243" s="33">
        <f t="shared" si="36"/>
        <v>2.1789638121382932E-3</v>
      </c>
      <c r="H1243" s="33">
        <f>VLOOKUP(C1243, pet_household_state!$A$3:$D$53, 3, 0)</f>
        <v>62.4</v>
      </c>
      <c r="I1243" s="33">
        <f>VLOOKUP(C1243, pet_household_state!$A$3:$D$53, 4, 0)</f>
        <v>2539</v>
      </c>
      <c r="J1243" s="33">
        <f t="shared" si="37"/>
        <v>5.5323891190191263</v>
      </c>
      <c r="K1243" s="11">
        <f>VLOOKUP(A1243, total_pet_services_county!$A$2:$E$1875,2,0)</f>
        <v>4</v>
      </c>
      <c r="L1243" s="11">
        <f>VLOOKUP(A1243,  total_pet_services_county!$A$2:$E$1875, 3, 0)</f>
        <v>1216</v>
      </c>
      <c r="M1243" s="11">
        <f>VLOOKUP(A1243, total_pet_services_county!$A$2:$E$1875, 4, 0)</f>
        <v>294</v>
      </c>
      <c r="N1243" s="11">
        <f>VLOOKUP(A1243, total_pet_services_county!$A$2:$E$1875, 5, 0)</f>
        <v>25</v>
      </c>
    </row>
    <row r="1244" spans="1:14" x14ac:dyDescent="0.2">
      <c r="A1244" s="57" t="s">
        <v>4779</v>
      </c>
      <c r="B1244" s="57" t="s">
        <v>9155</v>
      </c>
      <c r="C1244" s="56" t="s">
        <v>3199</v>
      </c>
      <c r="D1244" s="56" t="str">
        <f>INDEX(pet_services_county!$A$2:$A$3603,MATCH(A1244,pet_services_county!$B$2:$B$3603,0))</f>
        <v>0500000US26091</v>
      </c>
      <c r="E1244" s="61">
        <v>98451</v>
      </c>
      <c r="F1244" s="47">
        <f>VLOOKUP(C1244, state_pop!$A$2:$B$52, 2, 0)</f>
        <v>9986857</v>
      </c>
      <c r="G1244" s="33">
        <f t="shared" si="36"/>
        <v>9.8580564435838021E-3</v>
      </c>
      <c r="H1244" s="33">
        <f>VLOOKUP(C1244, pet_household_state!$A$3:$D$53, 3, 0)</f>
        <v>62.4</v>
      </c>
      <c r="I1244" s="33">
        <f>VLOOKUP(C1244, pet_household_state!$A$3:$D$53, 4, 0)</f>
        <v>2539</v>
      </c>
      <c r="J1244" s="33">
        <f t="shared" si="37"/>
        <v>25.029605310259274</v>
      </c>
      <c r="K1244" s="11">
        <f>VLOOKUP(A1244, total_pet_services_county!$A$2:$E$1875,2,0)</f>
        <v>12</v>
      </c>
      <c r="L1244" s="11">
        <f>VLOOKUP(A1244,  total_pet_services_county!$A$2:$E$1875, 3, 0)</f>
        <v>2876</v>
      </c>
      <c r="M1244" s="11">
        <f>VLOOKUP(A1244, total_pet_services_county!$A$2:$E$1875, 4, 0)</f>
        <v>759</v>
      </c>
      <c r="N1244" s="11">
        <f>VLOOKUP(A1244, total_pet_services_county!$A$2:$E$1875, 5, 0)</f>
        <v>99</v>
      </c>
    </row>
    <row r="1245" spans="1:14" x14ac:dyDescent="0.2">
      <c r="A1245" s="57" t="s">
        <v>4781</v>
      </c>
      <c r="B1245" s="57" t="s">
        <v>8786</v>
      </c>
      <c r="C1245" s="56" t="s">
        <v>3199</v>
      </c>
      <c r="D1245" s="56" t="str">
        <f>INDEX(pet_services_county!$A$2:$A$3603,MATCH(A1245,pet_services_county!$B$2:$B$3603,0))</f>
        <v>0500000US26093</v>
      </c>
      <c r="E1245" s="61">
        <v>191995</v>
      </c>
      <c r="F1245" s="47">
        <f>VLOOKUP(C1245, state_pop!$A$2:$B$52, 2, 0)</f>
        <v>9986857</v>
      </c>
      <c r="G1245" s="33">
        <f t="shared" si="36"/>
        <v>1.9224767111414531E-2</v>
      </c>
      <c r="H1245" s="33">
        <f>VLOOKUP(C1245, pet_household_state!$A$3:$D$53, 3, 0)</f>
        <v>62.4</v>
      </c>
      <c r="I1245" s="33">
        <f>VLOOKUP(C1245, pet_household_state!$A$3:$D$53, 4, 0)</f>
        <v>2539</v>
      </c>
      <c r="J1245" s="33">
        <f t="shared" si="37"/>
        <v>48.811683695881491</v>
      </c>
      <c r="K1245" s="11">
        <f>VLOOKUP(A1245, total_pet_services_county!$A$2:$E$1875,2,0)</f>
        <v>48</v>
      </c>
      <c r="L1245" s="11">
        <f>VLOOKUP(A1245,  total_pet_services_county!$A$2:$E$1875, 3, 0)</f>
        <v>15604</v>
      </c>
      <c r="M1245" s="11">
        <f>VLOOKUP(A1245, total_pet_services_county!$A$2:$E$1875, 4, 0)</f>
        <v>3529</v>
      </c>
      <c r="N1245" s="11">
        <f>VLOOKUP(A1245, total_pet_services_county!$A$2:$E$1875, 5, 0)</f>
        <v>502</v>
      </c>
    </row>
    <row r="1246" spans="1:14" x14ac:dyDescent="0.2">
      <c r="A1246" s="57" t="s">
        <v>7543</v>
      </c>
      <c r="B1246" s="57" t="s">
        <v>9156</v>
      </c>
      <c r="C1246" s="56" t="s">
        <v>3199</v>
      </c>
      <c r="D1246" s="56" t="e">
        <f>INDEX(pet_services_county!$A$2:$A$3603,MATCH(A1246,pet_services_county!$B$2:$B$3603,0))</f>
        <v>#N/A</v>
      </c>
      <c r="E1246" s="61">
        <v>6229</v>
      </c>
      <c r="F1246" s="47">
        <f>VLOOKUP(C1246, state_pop!$A$2:$B$52, 2, 0)</f>
        <v>9986857</v>
      </c>
      <c r="G1246" s="33">
        <f t="shared" si="36"/>
        <v>6.2371975487383066E-4</v>
      </c>
      <c r="H1246" s="33">
        <f>VLOOKUP(C1246, pet_household_state!$A$3:$D$53, 3, 0)</f>
        <v>62.4</v>
      </c>
      <c r="I1246" s="33">
        <f>VLOOKUP(C1246, pet_household_state!$A$3:$D$53, 4, 0)</f>
        <v>2539</v>
      </c>
      <c r="J1246" s="33">
        <f t="shared" si="37"/>
        <v>1.5836244576246561</v>
      </c>
      <c r="K1246" s="11" t="e">
        <f>VLOOKUP(A1246, total_pet_services_county!$A$2:$E$1875,2,0)</f>
        <v>#N/A</v>
      </c>
      <c r="L1246" s="11" t="e">
        <f>VLOOKUP(A1246,  total_pet_services_county!$A$2:$E$1875, 3, 0)</f>
        <v>#N/A</v>
      </c>
      <c r="M1246" s="11" t="e">
        <f>VLOOKUP(A1246, total_pet_services_county!$A$2:$E$1875, 4, 0)</f>
        <v>#N/A</v>
      </c>
      <c r="N1246" s="11" t="e">
        <f>VLOOKUP(A1246, total_pet_services_county!$A$2:$E$1875, 5, 0)</f>
        <v>#N/A</v>
      </c>
    </row>
    <row r="1247" spans="1:14" x14ac:dyDescent="0.2">
      <c r="A1247" s="57" t="s">
        <v>7544</v>
      </c>
      <c r="B1247" s="57" t="s">
        <v>9157</v>
      </c>
      <c r="C1247" s="56" t="s">
        <v>3199</v>
      </c>
      <c r="D1247" s="56" t="e">
        <f>INDEX(pet_services_county!$A$2:$A$3603,MATCH(A1247,pet_services_county!$B$2:$B$3603,0))</f>
        <v>#N/A</v>
      </c>
      <c r="E1247" s="61">
        <v>10799</v>
      </c>
      <c r="F1247" s="47">
        <f>VLOOKUP(C1247, state_pop!$A$2:$B$52, 2, 0)</f>
        <v>9986857</v>
      </c>
      <c r="G1247" s="33">
        <f t="shared" si="36"/>
        <v>1.0813211804274357E-3</v>
      </c>
      <c r="H1247" s="33">
        <f>VLOOKUP(C1247, pet_household_state!$A$3:$D$53, 3, 0)</f>
        <v>62.4</v>
      </c>
      <c r="I1247" s="33">
        <f>VLOOKUP(C1247, pet_household_state!$A$3:$D$53, 4, 0)</f>
        <v>2539</v>
      </c>
      <c r="J1247" s="33">
        <f t="shared" si="37"/>
        <v>2.745474477105259</v>
      </c>
      <c r="K1247" s="11" t="e">
        <f>VLOOKUP(A1247, total_pet_services_county!$A$2:$E$1875,2,0)</f>
        <v>#N/A</v>
      </c>
      <c r="L1247" s="11" t="e">
        <f>VLOOKUP(A1247,  total_pet_services_county!$A$2:$E$1875, 3, 0)</f>
        <v>#N/A</v>
      </c>
      <c r="M1247" s="11" t="e">
        <f>VLOOKUP(A1247, total_pet_services_county!$A$2:$E$1875, 4, 0)</f>
        <v>#N/A</v>
      </c>
      <c r="N1247" s="11" t="e">
        <f>VLOOKUP(A1247, total_pet_services_county!$A$2:$E$1875, 5, 0)</f>
        <v>#N/A</v>
      </c>
    </row>
    <row r="1248" spans="1:14" x14ac:dyDescent="0.2">
      <c r="A1248" s="57" t="s">
        <v>4783</v>
      </c>
      <c r="B1248" s="57" t="s">
        <v>9158</v>
      </c>
      <c r="C1248" s="56" t="s">
        <v>3199</v>
      </c>
      <c r="D1248" s="56" t="str">
        <f>INDEX(pet_services_county!$A$2:$A$3603,MATCH(A1248,pet_services_county!$B$2:$B$3603,0))</f>
        <v>0500000US26099</v>
      </c>
      <c r="E1248" s="61">
        <v>873972</v>
      </c>
      <c r="F1248" s="47">
        <f>VLOOKUP(C1248, state_pop!$A$2:$B$52, 2, 0)</f>
        <v>9986857</v>
      </c>
      <c r="G1248" s="33">
        <f t="shared" si="36"/>
        <v>8.751221730720686E-2</v>
      </c>
      <c r="H1248" s="33">
        <f>VLOOKUP(C1248, pet_household_state!$A$3:$D$53, 3, 0)</f>
        <v>62.4</v>
      </c>
      <c r="I1248" s="33">
        <f>VLOOKUP(C1248, pet_household_state!$A$3:$D$53, 4, 0)</f>
        <v>2539</v>
      </c>
      <c r="J1248" s="33">
        <f t="shared" si="37"/>
        <v>222.19351974299821</v>
      </c>
      <c r="K1248" s="11">
        <f>VLOOKUP(A1248, total_pet_services_county!$A$2:$E$1875,2,0)</f>
        <v>137</v>
      </c>
      <c r="L1248" s="11">
        <f>VLOOKUP(A1248,  total_pet_services_county!$A$2:$E$1875, 3, 0)</f>
        <v>52550</v>
      </c>
      <c r="M1248" s="11">
        <f>VLOOKUP(A1248, total_pet_services_county!$A$2:$E$1875, 4, 0)</f>
        <v>12137</v>
      </c>
      <c r="N1248" s="11">
        <f>VLOOKUP(A1248, total_pet_services_county!$A$2:$E$1875, 5, 0)</f>
        <v>1903</v>
      </c>
    </row>
    <row r="1249" spans="1:14" x14ac:dyDescent="0.2">
      <c r="A1249" s="57" t="s">
        <v>4785</v>
      </c>
      <c r="B1249" s="57" t="s">
        <v>9159</v>
      </c>
      <c r="C1249" s="56" t="s">
        <v>3199</v>
      </c>
      <c r="D1249" s="56" t="str">
        <f>INDEX(pet_services_county!$A$2:$A$3603,MATCH(A1249,pet_services_county!$B$2:$B$3603,0))</f>
        <v>0500000US26101</v>
      </c>
      <c r="E1249" s="61">
        <v>24558</v>
      </c>
      <c r="F1249" s="47">
        <f>VLOOKUP(C1249, state_pop!$A$2:$B$52, 2, 0)</f>
        <v>9986857</v>
      </c>
      <c r="G1249" s="33">
        <f t="shared" ref="G1249:G1312" si="38">E1249/F1249</f>
        <v>2.4590319056335742E-3</v>
      </c>
      <c r="H1249" s="33">
        <f>VLOOKUP(C1249, pet_household_state!$A$3:$D$53, 3, 0)</f>
        <v>62.4</v>
      </c>
      <c r="I1249" s="33">
        <f>VLOOKUP(C1249, pet_household_state!$A$3:$D$53, 4, 0)</f>
        <v>2539</v>
      </c>
      <c r="J1249" s="33">
        <f t="shared" ref="J1249:J1312" si="39">G1249*I1249</f>
        <v>6.2434820084036451</v>
      </c>
      <c r="K1249" s="11">
        <f>VLOOKUP(A1249, total_pet_services_county!$A$2:$E$1875,2,0)</f>
        <v>3</v>
      </c>
      <c r="L1249" s="11">
        <f>VLOOKUP(A1249,  total_pet_services_county!$A$2:$E$1875, 3, 0)</f>
        <v>859</v>
      </c>
      <c r="M1249" s="11">
        <f>VLOOKUP(A1249, total_pet_services_county!$A$2:$E$1875, 4, 0)</f>
        <v>170</v>
      </c>
      <c r="N1249" s="11">
        <f>VLOOKUP(A1249, total_pet_services_county!$A$2:$E$1875, 5, 0)</f>
        <v>31</v>
      </c>
    </row>
    <row r="1250" spans="1:14" x14ac:dyDescent="0.2">
      <c r="A1250" s="57" t="s">
        <v>4787</v>
      </c>
      <c r="B1250" s="57" t="s">
        <v>9160</v>
      </c>
      <c r="C1250" s="56" t="s">
        <v>3199</v>
      </c>
      <c r="D1250" s="56" t="str">
        <f>INDEX(pet_services_county!$A$2:$A$3603,MATCH(A1250,pet_services_county!$B$2:$B$3603,0))</f>
        <v>0500000US26103</v>
      </c>
      <c r="E1250" s="61">
        <v>66699</v>
      </c>
      <c r="F1250" s="47">
        <f>VLOOKUP(C1250, state_pop!$A$2:$B$52, 2, 0)</f>
        <v>9986857</v>
      </c>
      <c r="G1250" s="33">
        <f t="shared" si="38"/>
        <v>6.6786777862144217E-3</v>
      </c>
      <c r="H1250" s="33">
        <f>VLOOKUP(C1250, pet_household_state!$A$3:$D$53, 3, 0)</f>
        <v>62.4</v>
      </c>
      <c r="I1250" s="33">
        <f>VLOOKUP(C1250, pet_household_state!$A$3:$D$53, 4, 0)</f>
        <v>2539</v>
      </c>
      <c r="J1250" s="33">
        <f t="shared" si="39"/>
        <v>16.957162899198416</v>
      </c>
      <c r="K1250" s="11">
        <f>VLOOKUP(A1250, total_pet_services_county!$A$2:$E$1875,2,0)</f>
        <v>16</v>
      </c>
      <c r="L1250" s="11">
        <f>VLOOKUP(A1250,  total_pet_services_county!$A$2:$E$1875, 3, 0)</f>
        <v>5182</v>
      </c>
      <c r="M1250" s="11">
        <f>VLOOKUP(A1250, total_pet_services_county!$A$2:$E$1875, 4, 0)</f>
        <v>1106</v>
      </c>
      <c r="N1250" s="11">
        <f>VLOOKUP(A1250, total_pet_services_county!$A$2:$E$1875, 5, 0)</f>
        <v>169</v>
      </c>
    </row>
    <row r="1251" spans="1:14" x14ac:dyDescent="0.2">
      <c r="A1251" s="57" t="s">
        <v>4789</v>
      </c>
      <c r="B1251" s="57" t="s">
        <v>8791</v>
      </c>
      <c r="C1251" s="56" t="s">
        <v>3199</v>
      </c>
      <c r="D1251" s="56" t="str">
        <f>INDEX(pet_services_county!$A$2:$A$3603,MATCH(A1251,pet_services_county!$B$2:$B$3603,0))</f>
        <v>0500000US26105</v>
      </c>
      <c r="E1251" s="61">
        <v>29144</v>
      </c>
      <c r="F1251" s="47">
        <f>VLOOKUP(C1251, state_pop!$A$2:$B$52, 2, 0)</f>
        <v>9986857</v>
      </c>
      <c r="G1251" s="33">
        <f t="shared" si="38"/>
        <v>2.9182354368346318E-3</v>
      </c>
      <c r="H1251" s="33">
        <f>VLOOKUP(C1251, pet_household_state!$A$3:$D$53, 3, 0)</f>
        <v>62.4</v>
      </c>
      <c r="I1251" s="33">
        <f>VLOOKUP(C1251, pet_household_state!$A$3:$D$53, 4, 0)</f>
        <v>2539</v>
      </c>
      <c r="J1251" s="33">
        <f t="shared" si="39"/>
        <v>7.4093997741231297</v>
      </c>
      <c r="K1251" s="11">
        <f>VLOOKUP(A1251, total_pet_services_county!$A$2:$E$1875,2,0)</f>
        <v>3</v>
      </c>
      <c r="L1251" s="11">
        <f>VLOOKUP(A1251,  total_pet_services_county!$A$2:$E$1875, 3, 0)</f>
        <v>1649</v>
      </c>
      <c r="M1251" s="11">
        <f>VLOOKUP(A1251, total_pet_services_county!$A$2:$E$1875, 4, 0)</f>
        <v>355</v>
      </c>
      <c r="N1251" s="11">
        <f>VLOOKUP(A1251, total_pet_services_county!$A$2:$E$1875, 5, 0)</f>
        <v>43</v>
      </c>
    </row>
    <row r="1252" spans="1:14" x14ac:dyDescent="0.2">
      <c r="A1252" s="57" t="s">
        <v>4791</v>
      </c>
      <c r="B1252" s="57" t="s">
        <v>9161</v>
      </c>
      <c r="C1252" s="56" t="s">
        <v>3199</v>
      </c>
      <c r="D1252" s="56" t="str">
        <f>INDEX(pet_services_county!$A$2:$A$3603,MATCH(A1252,pet_services_county!$B$2:$B$3603,0))</f>
        <v>0500000US26107</v>
      </c>
      <c r="E1252" s="61">
        <v>43453</v>
      </c>
      <c r="F1252" s="47">
        <f>VLOOKUP(C1252, state_pop!$A$2:$B$52, 2, 0)</f>
        <v>9986857</v>
      </c>
      <c r="G1252" s="33">
        <f t="shared" si="38"/>
        <v>4.3510185436719476E-3</v>
      </c>
      <c r="H1252" s="33">
        <f>VLOOKUP(C1252, pet_household_state!$A$3:$D$53, 3, 0)</f>
        <v>62.4</v>
      </c>
      <c r="I1252" s="33">
        <f>VLOOKUP(C1252, pet_household_state!$A$3:$D$53, 4, 0)</f>
        <v>2539</v>
      </c>
      <c r="J1252" s="33">
        <f t="shared" si="39"/>
        <v>11.047236082383074</v>
      </c>
      <c r="K1252" s="11">
        <f>VLOOKUP(A1252, total_pet_services_county!$A$2:$E$1875,2,0)</f>
        <v>4</v>
      </c>
      <c r="L1252" s="11">
        <f>VLOOKUP(A1252,  total_pet_services_county!$A$2:$E$1875, 3, 0)</f>
        <v>2336</v>
      </c>
      <c r="M1252" s="11">
        <f>VLOOKUP(A1252, total_pet_services_county!$A$2:$E$1875, 4, 0)</f>
        <v>502</v>
      </c>
      <c r="N1252" s="11">
        <f>VLOOKUP(A1252, total_pet_services_county!$A$2:$E$1875, 5, 0)</f>
        <v>62</v>
      </c>
    </row>
    <row r="1253" spans="1:14" x14ac:dyDescent="0.2">
      <c r="A1253" s="57" t="s">
        <v>4793</v>
      </c>
      <c r="B1253" s="57" t="s">
        <v>9162</v>
      </c>
      <c r="C1253" s="56" t="s">
        <v>3199</v>
      </c>
      <c r="D1253" s="56" t="str">
        <f>INDEX(pet_services_county!$A$2:$A$3603,MATCH(A1253,pet_services_county!$B$2:$B$3603,0))</f>
        <v>0500000US26109</v>
      </c>
      <c r="E1253" s="61">
        <v>22780</v>
      </c>
      <c r="F1253" s="47">
        <f>VLOOKUP(C1253, state_pop!$A$2:$B$52, 2, 0)</f>
        <v>9986857</v>
      </c>
      <c r="G1253" s="33">
        <f t="shared" si="38"/>
        <v>2.2809979155604212E-3</v>
      </c>
      <c r="H1253" s="33">
        <f>VLOOKUP(C1253, pet_household_state!$A$3:$D$53, 3, 0)</f>
        <v>62.4</v>
      </c>
      <c r="I1253" s="33">
        <f>VLOOKUP(C1253, pet_household_state!$A$3:$D$53, 4, 0)</f>
        <v>2539</v>
      </c>
      <c r="J1253" s="33">
        <f t="shared" si="39"/>
        <v>5.7914537076079098</v>
      </c>
      <c r="K1253" s="11">
        <f>VLOOKUP(A1253, total_pet_services_county!$A$2:$E$1875,2,0)</f>
        <v>3</v>
      </c>
      <c r="L1253" s="11">
        <f>VLOOKUP(A1253,  total_pet_services_county!$A$2:$E$1875, 3, 0)</f>
        <v>598</v>
      </c>
      <c r="M1253" s="11">
        <f>VLOOKUP(A1253, total_pet_services_county!$A$2:$E$1875, 4, 0)</f>
        <v>127</v>
      </c>
      <c r="N1253" s="11">
        <f>VLOOKUP(A1253, total_pet_services_county!$A$2:$E$1875, 5, 0)</f>
        <v>22</v>
      </c>
    </row>
    <row r="1254" spans="1:14" x14ac:dyDescent="0.2">
      <c r="A1254" s="57" t="s">
        <v>4795</v>
      </c>
      <c r="B1254" s="57" t="s">
        <v>9163</v>
      </c>
      <c r="C1254" s="56" t="s">
        <v>3199</v>
      </c>
      <c r="D1254" s="56" t="str">
        <f>INDEX(pet_services_county!$A$2:$A$3603,MATCH(A1254,pet_services_county!$B$2:$B$3603,0))</f>
        <v>0500000US26111</v>
      </c>
      <c r="E1254" s="61">
        <v>83156</v>
      </c>
      <c r="F1254" s="47">
        <f>VLOOKUP(C1254, state_pop!$A$2:$B$52, 2, 0)</f>
        <v>9986857</v>
      </c>
      <c r="G1254" s="33">
        <f t="shared" si="38"/>
        <v>8.3265435762222284E-3</v>
      </c>
      <c r="H1254" s="33">
        <f>VLOOKUP(C1254, pet_household_state!$A$3:$D$53, 3, 0)</f>
        <v>62.4</v>
      </c>
      <c r="I1254" s="33">
        <f>VLOOKUP(C1254, pet_household_state!$A$3:$D$53, 4, 0)</f>
        <v>2539</v>
      </c>
      <c r="J1254" s="33">
        <f t="shared" si="39"/>
        <v>21.141094140028237</v>
      </c>
      <c r="K1254" s="11">
        <f>VLOOKUP(A1254, total_pet_services_county!$A$2:$E$1875,2,0)</f>
        <v>21</v>
      </c>
      <c r="L1254" s="11">
        <f>VLOOKUP(A1254,  total_pet_services_county!$A$2:$E$1875, 3, 0)</f>
        <v>12849</v>
      </c>
      <c r="M1254" s="11">
        <f>VLOOKUP(A1254, total_pet_services_county!$A$2:$E$1875, 4, 0)</f>
        <v>2678</v>
      </c>
      <c r="N1254" s="11">
        <f>VLOOKUP(A1254, total_pet_services_county!$A$2:$E$1875, 5, 0)</f>
        <v>279</v>
      </c>
    </row>
    <row r="1255" spans="1:14" x14ac:dyDescent="0.2">
      <c r="A1255" s="57" t="s">
        <v>7545</v>
      </c>
      <c r="B1255" s="57" t="s">
        <v>9164</v>
      </c>
      <c r="C1255" s="56" t="s">
        <v>3199</v>
      </c>
      <c r="D1255" s="56" t="e">
        <f>INDEX(pet_services_county!$A$2:$A$3603,MATCH(A1255,pet_services_county!$B$2:$B$3603,0))</f>
        <v>#N/A</v>
      </c>
      <c r="E1255" s="61">
        <v>15118</v>
      </c>
      <c r="F1255" s="47">
        <f>VLOOKUP(C1255, state_pop!$A$2:$B$52, 2, 0)</f>
        <v>9986857</v>
      </c>
      <c r="G1255" s="33">
        <f t="shared" si="38"/>
        <v>1.5137895736366306E-3</v>
      </c>
      <c r="H1255" s="33">
        <f>VLOOKUP(C1255, pet_household_state!$A$3:$D$53, 3, 0)</f>
        <v>62.4</v>
      </c>
      <c r="I1255" s="33">
        <f>VLOOKUP(C1255, pet_household_state!$A$3:$D$53, 4, 0)</f>
        <v>2539</v>
      </c>
      <c r="J1255" s="33">
        <f t="shared" si="39"/>
        <v>3.843511727463405</v>
      </c>
      <c r="K1255" s="11" t="e">
        <f>VLOOKUP(A1255, total_pet_services_county!$A$2:$E$1875,2,0)</f>
        <v>#N/A</v>
      </c>
      <c r="L1255" s="11" t="e">
        <f>VLOOKUP(A1255,  total_pet_services_county!$A$2:$E$1875, 3, 0)</f>
        <v>#N/A</v>
      </c>
      <c r="M1255" s="11" t="e">
        <f>VLOOKUP(A1255, total_pet_services_county!$A$2:$E$1875, 4, 0)</f>
        <v>#N/A</v>
      </c>
      <c r="N1255" s="11" t="e">
        <f>VLOOKUP(A1255, total_pet_services_county!$A$2:$E$1875, 5, 0)</f>
        <v>#N/A</v>
      </c>
    </row>
    <row r="1256" spans="1:14" x14ac:dyDescent="0.2">
      <c r="A1256" s="57" t="s">
        <v>4797</v>
      </c>
      <c r="B1256" s="57" t="s">
        <v>8357</v>
      </c>
      <c r="C1256" s="56" t="s">
        <v>3199</v>
      </c>
      <c r="D1256" s="56" t="str">
        <f>INDEX(pet_services_county!$A$2:$A$3603,MATCH(A1256,pet_services_county!$B$2:$B$3603,0))</f>
        <v>0500000US26115</v>
      </c>
      <c r="E1256" s="61">
        <v>150500</v>
      </c>
      <c r="F1256" s="47">
        <f>VLOOKUP(C1256, state_pop!$A$2:$B$52, 2, 0)</f>
        <v>9986857</v>
      </c>
      <c r="G1256" s="33">
        <f t="shared" si="38"/>
        <v>1.5069806246349578E-2</v>
      </c>
      <c r="H1256" s="33">
        <f>VLOOKUP(C1256, pet_household_state!$A$3:$D$53, 3, 0)</f>
        <v>62.4</v>
      </c>
      <c r="I1256" s="33">
        <f>VLOOKUP(C1256, pet_household_state!$A$3:$D$53, 4, 0)</f>
        <v>2539</v>
      </c>
      <c r="J1256" s="33">
        <f t="shared" si="39"/>
        <v>38.262238059481575</v>
      </c>
      <c r="K1256" s="11">
        <f>VLOOKUP(A1256, total_pet_services_county!$A$2:$E$1875,2,0)</f>
        <v>28</v>
      </c>
      <c r="L1256" s="11">
        <f>VLOOKUP(A1256,  total_pet_services_county!$A$2:$E$1875, 3, 0)</f>
        <v>6700</v>
      </c>
      <c r="M1256" s="11">
        <f>VLOOKUP(A1256, total_pet_services_county!$A$2:$E$1875, 4, 0)</f>
        <v>1581</v>
      </c>
      <c r="N1256" s="11">
        <f>VLOOKUP(A1256, total_pet_services_county!$A$2:$E$1875, 5, 0)</f>
        <v>216</v>
      </c>
    </row>
    <row r="1257" spans="1:14" x14ac:dyDescent="0.2">
      <c r="A1257" s="57" t="s">
        <v>4799</v>
      </c>
      <c r="B1257" s="57" t="s">
        <v>9165</v>
      </c>
      <c r="C1257" s="56" t="s">
        <v>3199</v>
      </c>
      <c r="D1257" s="56" t="str">
        <f>INDEX(pet_services_county!$A$2:$A$3603,MATCH(A1257,pet_services_county!$B$2:$B$3603,0))</f>
        <v>0500000US26117</v>
      </c>
      <c r="E1257" s="61">
        <v>63888</v>
      </c>
      <c r="F1257" s="47">
        <f>VLOOKUP(C1257, state_pop!$A$2:$B$52, 2, 0)</f>
        <v>9986857</v>
      </c>
      <c r="G1257" s="33">
        <f t="shared" si="38"/>
        <v>6.3972078502776203E-3</v>
      </c>
      <c r="H1257" s="33">
        <f>VLOOKUP(C1257, pet_household_state!$A$3:$D$53, 3, 0)</f>
        <v>62.4</v>
      </c>
      <c r="I1257" s="33">
        <f>VLOOKUP(C1257, pet_household_state!$A$3:$D$53, 4, 0)</f>
        <v>2539</v>
      </c>
      <c r="J1257" s="33">
        <f t="shared" si="39"/>
        <v>16.242510731854878</v>
      </c>
      <c r="K1257" s="11">
        <f>VLOOKUP(A1257, total_pet_services_county!$A$2:$E$1875,2,0)</f>
        <v>9</v>
      </c>
      <c r="L1257" s="11">
        <f>VLOOKUP(A1257,  total_pet_services_county!$A$2:$E$1875, 3, 0)</f>
        <v>2741</v>
      </c>
      <c r="M1257" s="11">
        <f>VLOOKUP(A1257, total_pet_services_county!$A$2:$E$1875, 4, 0)</f>
        <v>624</v>
      </c>
      <c r="N1257" s="11">
        <f>VLOOKUP(A1257, total_pet_services_county!$A$2:$E$1875, 5, 0)</f>
        <v>83</v>
      </c>
    </row>
    <row r="1258" spans="1:14" x14ac:dyDescent="0.2">
      <c r="A1258" s="57" t="s">
        <v>7546</v>
      </c>
      <c r="B1258" s="57" t="s">
        <v>9166</v>
      </c>
      <c r="C1258" s="56" t="s">
        <v>3199</v>
      </c>
      <c r="D1258" s="56" t="e">
        <f>INDEX(pet_services_county!$A$2:$A$3603,MATCH(A1258,pet_services_county!$B$2:$B$3603,0))</f>
        <v>#N/A</v>
      </c>
      <c r="E1258" s="61">
        <v>9328</v>
      </c>
      <c r="F1258" s="47">
        <f>VLOOKUP(C1258, state_pop!$A$2:$B$52, 2, 0)</f>
        <v>9986857</v>
      </c>
      <c r="G1258" s="33">
        <f t="shared" si="38"/>
        <v>9.3402759246477649E-4</v>
      </c>
      <c r="H1258" s="33">
        <f>VLOOKUP(C1258, pet_household_state!$A$3:$D$53, 3, 0)</f>
        <v>62.4</v>
      </c>
      <c r="I1258" s="33">
        <f>VLOOKUP(C1258, pet_household_state!$A$3:$D$53, 4, 0)</f>
        <v>2539</v>
      </c>
      <c r="J1258" s="33">
        <f t="shared" si="39"/>
        <v>2.3714960572680677</v>
      </c>
      <c r="K1258" s="11" t="e">
        <f>VLOOKUP(A1258, total_pet_services_county!$A$2:$E$1875,2,0)</f>
        <v>#N/A</v>
      </c>
      <c r="L1258" s="11" t="e">
        <f>VLOOKUP(A1258,  total_pet_services_county!$A$2:$E$1875, 3, 0)</f>
        <v>#N/A</v>
      </c>
      <c r="M1258" s="11" t="e">
        <f>VLOOKUP(A1258, total_pet_services_county!$A$2:$E$1875, 4, 0)</f>
        <v>#N/A</v>
      </c>
      <c r="N1258" s="11" t="e">
        <f>VLOOKUP(A1258, total_pet_services_county!$A$2:$E$1875, 5, 0)</f>
        <v>#N/A</v>
      </c>
    </row>
    <row r="1259" spans="1:14" x14ac:dyDescent="0.2">
      <c r="A1259" s="57" t="s">
        <v>4801</v>
      </c>
      <c r="B1259" s="57" t="s">
        <v>9167</v>
      </c>
      <c r="C1259" s="56" t="s">
        <v>3199</v>
      </c>
      <c r="D1259" s="56" t="str">
        <f>INDEX(pet_services_county!$A$2:$A$3603,MATCH(A1259,pet_services_county!$B$2:$B$3603,0))</f>
        <v>0500000US26121</v>
      </c>
      <c r="E1259" s="61">
        <v>173566</v>
      </c>
      <c r="F1259" s="47">
        <f>VLOOKUP(C1259, state_pop!$A$2:$B$52, 2, 0)</f>
        <v>9986857</v>
      </c>
      <c r="G1259" s="33">
        <f t="shared" si="38"/>
        <v>1.7379441800358209E-2</v>
      </c>
      <c r="H1259" s="33">
        <f>VLOOKUP(C1259, pet_household_state!$A$3:$D$53, 3, 0)</f>
        <v>62.4</v>
      </c>
      <c r="I1259" s="33">
        <f>VLOOKUP(C1259, pet_household_state!$A$3:$D$53, 4, 0)</f>
        <v>2539</v>
      </c>
      <c r="J1259" s="33">
        <f t="shared" si="39"/>
        <v>44.126402731109494</v>
      </c>
      <c r="K1259" s="11">
        <f>VLOOKUP(A1259, total_pet_services_county!$A$2:$E$1875,2,0)</f>
        <v>27</v>
      </c>
      <c r="L1259" s="11">
        <f>VLOOKUP(A1259,  total_pet_services_county!$A$2:$E$1875, 3, 0)</f>
        <v>7273</v>
      </c>
      <c r="M1259" s="11">
        <f>VLOOKUP(A1259, total_pet_services_county!$A$2:$E$1875, 4, 0)</f>
        <v>1693</v>
      </c>
      <c r="N1259" s="11">
        <f>VLOOKUP(A1259, total_pet_services_county!$A$2:$E$1875, 5, 0)</f>
        <v>322</v>
      </c>
    </row>
    <row r="1260" spans="1:14" x14ac:dyDescent="0.2">
      <c r="A1260" s="57" t="s">
        <v>4803</v>
      </c>
      <c r="B1260" s="57" t="s">
        <v>9168</v>
      </c>
      <c r="C1260" s="56" t="s">
        <v>3199</v>
      </c>
      <c r="D1260" s="56" t="str">
        <f>INDEX(pet_services_county!$A$2:$A$3603,MATCH(A1260,pet_services_county!$B$2:$B$3603,0))</f>
        <v>0500000US26123</v>
      </c>
      <c r="E1260" s="61">
        <v>48980</v>
      </c>
      <c r="F1260" s="47">
        <f>VLOOKUP(C1260, state_pop!$A$2:$B$52, 2, 0)</f>
        <v>9986857</v>
      </c>
      <c r="G1260" s="33">
        <f t="shared" si="38"/>
        <v>4.9044459132638026E-3</v>
      </c>
      <c r="H1260" s="33">
        <f>VLOOKUP(C1260, pet_household_state!$A$3:$D$53, 3, 0)</f>
        <v>62.4</v>
      </c>
      <c r="I1260" s="33">
        <f>VLOOKUP(C1260, pet_household_state!$A$3:$D$53, 4, 0)</f>
        <v>2539</v>
      </c>
      <c r="J1260" s="33">
        <f t="shared" si="39"/>
        <v>12.452388173776795</v>
      </c>
      <c r="K1260" s="11">
        <f>VLOOKUP(A1260, total_pet_services_county!$A$2:$E$1875,2,0)</f>
        <v>3</v>
      </c>
      <c r="L1260" s="11">
        <f>VLOOKUP(A1260,  total_pet_services_county!$A$2:$E$1875, 3, 0)</f>
        <v>1547</v>
      </c>
      <c r="M1260" s="11">
        <f>VLOOKUP(A1260, total_pet_services_county!$A$2:$E$1875, 4, 0)</f>
        <v>353</v>
      </c>
      <c r="N1260" s="11">
        <f>VLOOKUP(A1260, total_pet_services_county!$A$2:$E$1875, 5, 0)</f>
        <v>42</v>
      </c>
    </row>
    <row r="1261" spans="1:14" x14ac:dyDescent="0.2">
      <c r="A1261" s="57" t="s">
        <v>4805</v>
      </c>
      <c r="B1261" s="57" t="s">
        <v>9169</v>
      </c>
      <c r="C1261" s="56" t="s">
        <v>3199</v>
      </c>
      <c r="D1261" s="56" t="str">
        <f>INDEX(pet_services_county!$A$2:$A$3603,MATCH(A1261,pet_services_county!$B$2:$B$3603,0))</f>
        <v>0500000US26125</v>
      </c>
      <c r="E1261" s="61">
        <v>1257584</v>
      </c>
      <c r="F1261" s="47">
        <f>VLOOKUP(C1261, state_pop!$A$2:$B$52, 2, 0)</f>
        <v>9986857</v>
      </c>
      <c r="G1261" s="33">
        <f t="shared" si="38"/>
        <v>0.12592390178411486</v>
      </c>
      <c r="H1261" s="33">
        <f>VLOOKUP(C1261, pet_household_state!$A$3:$D$53, 3, 0)</f>
        <v>62.4</v>
      </c>
      <c r="I1261" s="33">
        <f>VLOOKUP(C1261, pet_household_state!$A$3:$D$53, 4, 0)</f>
        <v>2539</v>
      </c>
      <c r="J1261" s="33">
        <f t="shared" si="39"/>
        <v>319.72078662986763</v>
      </c>
      <c r="K1261" s="11">
        <f>VLOOKUP(A1261, total_pet_services_county!$A$2:$E$1875,2,0)</f>
        <v>291</v>
      </c>
      <c r="L1261" s="11">
        <f>VLOOKUP(A1261,  total_pet_services_county!$A$2:$E$1875, 3, 0)</f>
        <v>129062</v>
      </c>
      <c r="M1261" s="11">
        <f>VLOOKUP(A1261, total_pet_services_county!$A$2:$E$1875, 4, 0)</f>
        <v>28800</v>
      </c>
      <c r="N1261" s="11">
        <f>VLOOKUP(A1261, total_pet_services_county!$A$2:$E$1875, 5, 0)</f>
        <v>3721</v>
      </c>
    </row>
    <row r="1262" spans="1:14" x14ac:dyDescent="0.2">
      <c r="A1262" s="57" t="s">
        <v>4807</v>
      </c>
      <c r="B1262" s="57" t="s">
        <v>9170</v>
      </c>
      <c r="C1262" s="56" t="s">
        <v>3199</v>
      </c>
      <c r="D1262" s="56" t="str">
        <f>INDEX(pet_services_county!$A$2:$A$3603,MATCH(A1262,pet_services_county!$B$2:$B$3603,0))</f>
        <v>0500000US26127</v>
      </c>
      <c r="E1262" s="61">
        <v>26467</v>
      </c>
      <c r="F1262" s="47">
        <f>VLOOKUP(C1262, state_pop!$A$2:$B$52, 2, 0)</f>
        <v>9986857</v>
      </c>
      <c r="G1262" s="33">
        <f t="shared" si="38"/>
        <v>2.6501831356952441E-3</v>
      </c>
      <c r="H1262" s="33">
        <f>VLOOKUP(C1262, pet_household_state!$A$3:$D$53, 3, 0)</f>
        <v>62.4</v>
      </c>
      <c r="I1262" s="33">
        <f>VLOOKUP(C1262, pet_household_state!$A$3:$D$53, 4, 0)</f>
        <v>2539</v>
      </c>
      <c r="J1262" s="33">
        <f t="shared" si="39"/>
        <v>6.7288149815302249</v>
      </c>
      <c r="K1262" s="11">
        <f>VLOOKUP(A1262, total_pet_services_county!$A$2:$E$1875,2,0)</f>
        <v>4</v>
      </c>
      <c r="L1262" s="11">
        <f>VLOOKUP(A1262,  total_pet_services_county!$A$2:$E$1875, 3, 0)</f>
        <v>1392</v>
      </c>
      <c r="M1262" s="11">
        <f>VLOOKUP(A1262, total_pet_services_county!$A$2:$E$1875, 4, 0)</f>
        <v>347</v>
      </c>
      <c r="N1262" s="11">
        <f>VLOOKUP(A1262, total_pet_services_county!$A$2:$E$1875, 5, 0)</f>
        <v>42</v>
      </c>
    </row>
    <row r="1263" spans="1:14" x14ac:dyDescent="0.2">
      <c r="A1263" s="57" t="s">
        <v>4809</v>
      </c>
      <c r="B1263" s="57" t="s">
        <v>9171</v>
      </c>
      <c r="C1263" s="56" t="s">
        <v>3199</v>
      </c>
      <c r="D1263" s="56" t="str">
        <f>INDEX(pet_services_county!$A$2:$A$3603,MATCH(A1263,pet_services_county!$B$2:$B$3603,0))</f>
        <v>0500000US26129</v>
      </c>
      <c r="E1263" s="61">
        <v>20997</v>
      </c>
      <c r="F1263" s="47">
        <f>VLOOKUP(C1263, state_pop!$A$2:$B$52, 2, 0)</f>
        <v>9986857</v>
      </c>
      <c r="G1263" s="33">
        <f t="shared" si="38"/>
        <v>2.1024632674724389E-3</v>
      </c>
      <c r="H1263" s="33">
        <f>VLOOKUP(C1263, pet_household_state!$A$3:$D$53, 3, 0)</f>
        <v>62.4</v>
      </c>
      <c r="I1263" s="33">
        <f>VLOOKUP(C1263, pet_household_state!$A$3:$D$53, 4, 0)</f>
        <v>2539</v>
      </c>
      <c r="J1263" s="33">
        <f t="shared" si="39"/>
        <v>5.3381542361125227</v>
      </c>
      <c r="K1263" s="11">
        <f>VLOOKUP(A1263, total_pet_services_county!$A$2:$E$1875,2,0)</f>
        <v>6</v>
      </c>
      <c r="L1263" s="11">
        <f>VLOOKUP(A1263,  total_pet_services_county!$A$2:$E$1875, 3, 0)</f>
        <v>1181</v>
      </c>
      <c r="M1263" s="11">
        <f>VLOOKUP(A1263, total_pet_services_county!$A$2:$E$1875, 4, 0)</f>
        <v>248</v>
      </c>
      <c r="N1263" s="11">
        <f>VLOOKUP(A1263, total_pet_services_county!$A$2:$E$1875, 5, 0)</f>
        <v>35</v>
      </c>
    </row>
    <row r="1264" spans="1:14" x14ac:dyDescent="0.2">
      <c r="A1264" s="57" t="s">
        <v>7547</v>
      </c>
      <c r="B1264" s="57" t="s">
        <v>9172</v>
      </c>
      <c r="C1264" s="56" t="s">
        <v>3199</v>
      </c>
      <c r="D1264" s="56" t="e">
        <f>INDEX(pet_services_county!$A$2:$A$3603,MATCH(A1264,pet_services_county!$B$2:$B$3603,0))</f>
        <v>#N/A</v>
      </c>
      <c r="E1264" s="61">
        <v>5720</v>
      </c>
      <c r="F1264" s="47">
        <f>VLOOKUP(C1264, state_pop!$A$2:$B$52, 2, 0)</f>
        <v>9986857</v>
      </c>
      <c r="G1264" s="33">
        <f t="shared" si="38"/>
        <v>5.7275276896424975E-4</v>
      </c>
      <c r="H1264" s="33">
        <f>VLOOKUP(C1264, pet_household_state!$A$3:$D$53, 3, 0)</f>
        <v>62.4</v>
      </c>
      <c r="I1264" s="33">
        <f>VLOOKUP(C1264, pet_household_state!$A$3:$D$53, 4, 0)</f>
        <v>2539</v>
      </c>
      <c r="J1264" s="33">
        <f t="shared" si="39"/>
        <v>1.4542192804002301</v>
      </c>
      <c r="K1264" s="11" t="e">
        <f>VLOOKUP(A1264, total_pet_services_county!$A$2:$E$1875,2,0)</f>
        <v>#N/A</v>
      </c>
      <c r="L1264" s="11" t="e">
        <f>VLOOKUP(A1264,  total_pet_services_county!$A$2:$E$1875, 3, 0)</f>
        <v>#N/A</v>
      </c>
      <c r="M1264" s="11" t="e">
        <f>VLOOKUP(A1264, total_pet_services_county!$A$2:$E$1875, 4, 0)</f>
        <v>#N/A</v>
      </c>
      <c r="N1264" s="11" t="e">
        <f>VLOOKUP(A1264, total_pet_services_county!$A$2:$E$1875, 5, 0)</f>
        <v>#N/A</v>
      </c>
    </row>
    <row r="1265" spans="1:14" x14ac:dyDescent="0.2">
      <c r="A1265" s="57" t="s">
        <v>7548</v>
      </c>
      <c r="B1265" s="57" t="s">
        <v>8603</v>
      </c>
      <c r="C1265" s="56" t="s">
        <v>3199</v>
      </c>
      <c r="D1265" s="56" t="e">
        <f>INDEX(pet_services_county!$A$2:$A$3603,MATCH(A1265,pet_services_county!$B$2:$B$3603,0))</f>
        <v>#N/A</v>
      </c>
      <c r="E1265" s="61">
        <v>23460</v>
      </c>
      <c r="F1265" s="47">
        <f>VLOOKUP(C1265, state_pop!$A$2:$B$52, 2, 0)</f>
        <v>9986857</v>
      </c>
      <c r="G1265" s="33">
        <f t="shared" si="38"/>
        <v>2.3490874055771501E-3</v>
      </c>
      <c r="H1265" s="33">
        <f>VLOOKUP(C1265, pet_household_state!$A$3:$D$53, 3, 0)</f>
        <v>62.4</v>
      </c>
      <c r="I1265" s="33">
        <f>VLOOKUP(C1265, pet_household_state!$A$3:$D$53, 4, 0)</f>
        <v>2539</v>
      </c>
      <c r="J1265" s="33">
        <f t="shared" si="39"/>
        <v>5.9643329227603843</v>
      </c>
      <c r="K1265" s="11" t="e">
        <f>VLOOKUP(A1265, total_pet_services_county!$A$2:$E$1875,2,0)</f>
        <v>#N/A</v>
      </c>
      <c r="L1265" s="11" t="e">
        <f>VLOOKUP(A1265,  total_pet_services_county!$A$2:$E$1875, 3, 0)</f>
        <v>#N/A</v>
      </c>
      <c r="M1265" s="11" t="e">
        <f>VLOOKUP(A1265, total_pet_services_county!$A$2:$E$1875, 4, 0)</f>
        <v>#N/A</v>
      </c>
      <c r="N1265" s="11" t="e">
        <f>VLOOKUP(A1265, total_pet_services_county!$A$2:$E$1875, 5, 0)</f>
        <v>#N/A</v>
      </c>
    </row>
    <row r="1266" spans="1:14" x14ac:dyDescent="0.2">
      <c r="A1266" s="57" t="s">
        <v>7549</v>
      </c>
      <c r="B1266" s="57" t="s">
        <v>9173</v>
      </c>
      <c r="C1266" s="56" t="s">
        <v>3199</v>
      </c>
      <c r="D1266" s="56" t="e">
        <f>INDEX(pet_services_county!$A$2:$A$3603,MATCH(A1266,pet_services_county!$B$2:$B$3603,0))</f>
        <v>#N/A</v>
      </c>
      <c r="E1266" s="61">
        <v>8241</v>
      </c>
      <c r="F1266" s="47">
        <f>VLOOKUP(C1266, state_pop!$A$2:$B$52, 2, 0)</f>
        <v>9986857</v>
      </c>
      <c r="G1266" s="33">
        <f t="shared" si="38"/>
        <v>8.2518454004097588E-4</v>
      </c>
      <c r="H1266" s="33">
        <f>VLOOKUP(C1266, pet_household_state!$A$3:$D$53, 3, 0)</f>
        <v>62.4</v>
      </c>
      <c r="I1266" s="33">
        <f>VLOOKUP(C1266, pet_household_state!$A$3:$D$53, 4, 0)</f>
        <v>2539</v>
      </c>
      <c r="J1266" s="33">
        <f t="shared" si="39"/>
        <v>2.0951435471640378</v>
      </c>
      <c r="K1266" s="11" t="e">
        <f>VLOOKUP(A1266, total_pet_services_county!$A$2:$E$1875,2,0)</f>
        <v>#N/A</v>
      </c>
      <c r="L1266" s="11" t="e">
        <f>VLOOKUP(A1266,  total_pet_services_county!$A$2:$E$1875, 3, 0)</f>
        <v>#N/A</v>
      </c>
      <c r="M1266" s="11" t="e">
        <f>VLOOKUP(A1266, total_pet_services_county!$A$2:$E$1875, 4, 0)</f>
        <v>#N/A</v>
      </c>
      <c r="N1266" s="11" t="e">
        <f>VLOOKUP(A1266, total_pet_services_county!$A$2:$E$1875, 5, 0)</f>
        <v>#N/A</v>
      </c>
    </row>
    <row r="1267" spans="1:14" x14ac:dyDescent="0.2">
      <c r="A1267" s="57" t="s">
        <v>7550</v>
      </c>
      <c r="B1267" s="57" t="s">
        <v>9174</v>
      </c>
      <c r="C1267" s="56" t="s">
        <v>3199</v>
      </c>
      <c r="D1267" s="56" t="e">
        <f>INDEX(pet_services_county!$A$2:$A$3603,MATCH(A1267,pet_services_county!$B$2:$B$3603,0))</f>
        <v>#N/A</v>
      </c>
      <c r="E1267" s="61">
        <v>24668</v>
      </c>
      <c r="F1267" s="47">
        <f>VLOOKUP(C1267, state_pop!$A$2:$B$52, 2, 0)</f>
        <v>9986857</v>
      </c>
      <c r="G1267" s="33">
        <f t="shared" si="38"/>
        <v>2.4700463819598097E-3</v>
      </c>
      <c r="H1267" s="33">
        <f>VLOOKUP(C1267, pet_household_state!$A$3:$D$53, 3, 0)</f>
        <v>62.4</v>
      </c>
      <c r="I1267" s="33">
        <f>VLOOKUP(C1267, pet_household_state!$A$3:$D$53, 4, 0)</f>
        <v>2539</v>
      </c>
      <c r="J1267" s="33">
        <f t="shared" si="39"/>
        <v>6.2714477637959574</v>
      </c>
      <c r="K1267" s="11" t="e">
        <f>VLOOKUP(A1267, total_pet_services_county!$A$2:$E$1875,2,0)</f>
        <v>#N/A</v>
      </c>
      <c r="L1267" s="11" t="e">
        <f>VLOOKUP(A1267,  total_pet_services_county!$A$2:$E$1875, 3, 0)</f>
        <v>#N/A</v>
      </c>
      <c r="M1267" s="11" t="e">
        <f>VLOOKUP(A1267, total_pet_services_county!$A$2:$E$1875, 4, 0)</f>
        <v>#N/A</v>
      </c>
      <c r="N1267" s="11" t="e">
        <f>VLOOKUP(A1267, total_pet_services_county!$A$2:$E$1875, 5, 0)</f>
        <v>#N/A</v>
      </c>
    </row>
    <row r="1268" spans="1:14" x14ac:dyDescent="0.2">
      <c r="A1268" s="57" t="s">
        <v>4811</v>
      </c>
      <c r="B1268" s="57" t="s">
        <v>8940</v>
      </c>
      <c r="C1268" s="56" t="s">
        <v>3199</v>
      </c>
      <c r="D1268" s="56" t="str">
        <f>INDEX(pet_services_county!$A$2:$A$3603,MATCH(A1268,pet_services_county!$B$2:$B$3603,0))</f>
        <v>0500000US26139</v>
      </c>
      <c r="E1268" s="61">
        <v>291830</v>
      </c>
      <c r="F1268" s="47">
        <f>VLOOKUP(C1268, state_pop!$A$2:$B$52, 2, 0)</f>
        <v>9986857</v>
      </c>
      <c r="G1268" s="33">
        <f t="shared" si="38"/>
        <v>2.9221405693502969E-2</v>
      </c>
      <c r="H1268" s="33">
        <f>VLOOKUP(C1268, pet_household_state!$A$3:$D$53, 3, 0)</f>
        <v>62.4</v>
      </c>
      <c r="I1268" s="33">
        <f>VLOOKUP(C1268, pet_household_state!$A$3:$D$53, 4, 0)</f>
        <v>2539</v>
      </c>
      <c r="J1268" s="33">
        <f t="shared" si="39"/>
        <v>74.193149055804042</v>
      </c>
      <c r="K1268" s="11">
        <f>VLOOKUP(A1268, total_pet_services_county!$A$2:$E$1875,2,0)</f>
        <v>49</v>
      </c>
      <c r="L1268" s="11">
        <f>VLOOKUP(A1268,  total_pet_services_county!$A$2:$E$1875, 3, 0)</f>
        <v>13515</v>
      </c>
      <c r="M1268" s="11">
        <f>VLOOKUP(A1268, total_pet_services_county!$A$2:$E$1875, 4, 0)</f>
        <v>3202</v>
      </c>
      <c r="N1268" s="11">
        <f>VLOOKUP(A1268, total_pet_services_county!$A$2:$E$1875, 5, 0)</f>
        <v>477</v>
      </c>
    </row>
    <row r="1269" spans="1:14" x14ac:dyDescent="0.2">
      <c r="A1269" s="57" t="s">
        <v>7551</v>
      </c>
      <c r="B1269" s="57" t="s">
        <v>9175</v>
      </c>
      <c r="C1269" s="56" t="s">
        <v>3199</v>
      </c>
      <c r="D1269" s="56" t="e">
        <f>INDEX(pet_services_county!$A$2:$A$3603,MATCH(A1269,pet_services_county!$B$2:$B$3603,0))</f>
        <v>#N/A</v>
      </c>
      <c r="E1269" s="61">
        <v>12592</v>
      </c>
      <c r="F1269" s="47">
        <f>VLOOKUP(C1269, state_pop!$A$2:$B$52, 2, 0)</f>
        <v>9986857</v>
      </c>
      <c r="G1269" s="33">
        <f t="shared" si="38"/>
        <v>1.2608571445450756E-3</v>
      </c>
      <c r="H1269" s="33">
        <f>VLOOKUP(C1269, pet_household_state!$A$3:$D$53, 3, 0)</f>
        <v>62.4</v>
      </c>
      <c r="I1269" s="33">
        <f>VLOOKUP(C1269, pet_household_state!$A$3:$D$53, 4, 0)</f>
        <v>2539</v>
      </c>
      <c r="J1269" s="33">
        <f t="shared" si="39"/>
        <v>3.201316289999947</v>
      </c>
      <c r="K1269" s="11" t="e">
        <f>VLOOKUP(A1269, total_pet_services_county!$A$2:$E$1875,2,0)</f>
        <v>#N/A</v>
      </c>
      <c r="L1269" s="11" t="e">
        <f>VLOOKUP(A1269,  total_pet_services_county!$A$2:$E$1875, 3, 0)</f>
        <v>#N/A</v>
      </c>
      <c r="M1269" s="11" t="e">
        <f>VLOOKUP(A1269, total_pet_services_county!$A$2:$E$1875, 4, 0)</f>
        <v>#N/A</v>
      </c>
      <c r="N1269" s="11" t="e">
        <f>VLOOKUP(A1269, total_pet_services_county!$A$2:$E$1875, 5, 0)</f>
        <v>#N/A</v>
      </c>
    </row>
    <row r="1270" spans="1:14" x14ac:dyDescent="0.2">
      <c r="A1270" s="57" t="s">
        <v>7552</v>
      </c>
      <c r="B1270" s="57" t="s">
        <v>9176</v>
      </c>
      <c r="C1270" s="56" t="s">
        <v>3199</v>
      </c>
      <c r="D1270" s="56" t="e">
        <f>INDEX(pet_services_county!$A$2:$A$3603,MATCH(A1270,pet_services_county!$B$2:$B$3603,0))</f>
        <v>#N/A</v>
      </c>
      <c r="E1270" s="61">
        <v>24019</v>
      </c>
      <c r="F1270" s="47">
        <f>VLOOKUP(C1270, state_pop!$A$2:$B$52, 2, 0)</f>
        <v>9986857</v>
      </c>
      <c r="G1270" s="33">
        <f t="shared" si="38"/>
        <v>2.4050609716350199E-3</v>
      </c>
      <c r="H1270" s="33">
        <f>VLOOKUP(C1270, pet_household_state!$A$3:$D$53, 3, 0)</f>
        <v>62.4</v>
      </c>
      <c r="I1270" s="33">
        <f>VLOOKUP(C1270, pet_household_state!$A$3:$D$53, 4, 0)</f>
        <v>2539</v>
      </c>
      <c r="J1270" s="33">
        <f t="shared" si="39"/>
        <v>6.106449806981316</v>
      </c>
      <c r="K1270" s="11" t="e">
        <f>VLOOKUP(A1270, total_pet_services_county!$A$2:$E$1875,2,0)</f>
        <v>#N/A</v>
      </c>
      <c r="L1270" s="11" t="e">
        <f>VLOOKUP(A1270,  total_pet_services_county!$A$2:$E$1875, 3, 0)</f>
        <v>#N/A</v>
      </c>
      <c r="M1270" s="11" t="e">
        <f>VLOOKUP(A1270, total_pet_services_county!$A$2:$E$1875, 4, 0)</f>
        <v>#N/A</v>
      </c>
      <c r="N1270" s="11" t="e">
        <f>VLOOKUP(A1270, total_pet_services_county!$A$2:$E$1875, 5, 0)</f>
        <v>#N/A</v>
      </c>
    </row>
    <row r="1271" spans="1:14" x14ac:dyDescent="0.2">
      <c r="A1271" s="57" t="s">
        <v>4813</v>
      </c>
      <c r="B1271" s="57" t="s">
        <v>9177</v>
      </c>
      <c r="C1271" s="56" t="s">
        <v>3199</v>
      </c>
      <c r="D1271" s="56" t="str">
        <f>INDEX(pet_services_county!$A$2:$A$3603,MATCH(A1271,pet_services_county!$B$2:$B$3603,0))</f>
        <v>0500000US26145</v>
      </c>
      <c r="E1271" s="61">
        <v>190539</v>
      </c>
      <c r="F1271" s="47">
        <f>VLOOKUP(C1271, state_pop!$A$2:$B$52, 2, 0)</f>
        <v>9986857</v>
      </c>
      <c r="G1271" s="33">
        <f t="shared" si="38"/>
        <v>1.9078975497496358E-2</v>
      </c>
      <c r="H1271" s="33">
        <f>VLOOKUP(C1271, pet_household_state!$A$3:$D$53, 3, 0)</f>
        <v>62.4</v>
      </c>
      <c r="I1271" s="33">
        <f>VLOOKUP(C1271, pet_household_state!$A$3:$D$53, 4, 0)</f>
        <v>2539</v>
      </c>
      <c r="J1271" s="33">
        <f t="shared" si="39"/>
        <v>48.441518788143256</v>
      </c>
      <c r="K1271" s="11">
        <f>VLOOKUP(A1271, total_pet_services_county!$A$2:$E$1875,2,0)</f>
        <v>32</v>
      </c>
      <c r="L1271" s="11">
        <f>VLOOKUP(A1271,  total_pet_services_county!$A$2:$E$1875, 3, 0)</f>
        <v>9815</v>
      </c>
      <c r="M1271" s="11">
        <f>VLOOKUP(A1271, total_pet_services_county!$A$2:$E$1875, 4, 0)</f>
        <v>2149</v>
      </c>
      <c r="N1271" s="11">
        <f>VLOOKUP(A1271, total_pet_services_county!$A$2:$E$1875, 5, 0)</f>
        <v>275</v>
      </c>
    </row>
    <row r="1272" spans="1:14" x14ac:dyDescent="0.2">
      <c r="A1272" s="57" t="s">
        <v>4815</v>
      </c>
      <c r="B1272" s="57" t="s">
        <v>8365</v>
      </c>
      <c r="C1272" s="56" t="s">
        <v>3199</v>
      </c>
      <c r="D1272" s="56" t="str">
        <f>INDEX(pet_services_county!$A$2:$A$3603,MATCH(A1272,pet_services_county!$B$2:$B$3603,0))</f>
        <v>0500000US26147</v>
      </c>
      <c r="E1272" s="61">
        <v>159128</v>
      </c>
      <c r="F1272" s="47">
        <f>VLOOKUP(C1272, state_pop!$A$2:$B$52, 2, 0)</f>
        <v>9986857</v>
      </c>
      <c r="G1272" s="33">
        <f t="shared" si="38"/>
        <v>1.5933741716738309E-2</v>
      </c>
      <c r="H1272" s="33">
        <f>VLOOKUP(C1272, pet_household_state!$A$3:$D$53, 3, 0)</f>
        <v>62.4</v>
      </c>
      <c r="I1272" s="33">
        <f>VLOOKUP(C1272, pet_household_state!$A$3:$D$53, 4, 0)</f>
        <v>2539</v>
      </c>
      <c r="J1272" s="33">
        <f t="shared" si="39"/>
        <v>40.45577021879857</v>
      </c>
      <c r="K1272" s="11">
        <f>VLOOKUP(A1272, total_pet_services_county!$A$2:$E$1875,2,0)</f>
        <v>25</v>
      </c>
      <c r="L1272" s="11">
        <f>VLOOKUP(A1272,  total_pet_services_county!$A$2:$E$1875, 3, 0)</f>
        <v>9896</v>
      </c>
      <c r="M1272" s="11">
        <f>VLOOKUP(A1272, total_pet_services_county!$A$2:$E$1875, 4, 0)</f>
        <v>2145</v>
      </c>
      <c r="N1272" s="11">
        <f>VLOOKUP(A1272, total_pet_services_county!$A$2:$E$1875, 5, 0)</f>
        <v>363</v>
      </c>
    </row>
    <row r="1273" spans="1:14" x14ac:dyDescent="0.2">
      <c r="A1273" s="57" t="s">
        <v>4817</v>
      </c>
      <c r="B1273" s="57" t="s">
        <v>8840</v>
      </c>
      <c r="C1273" s="56" t="s">
        <v>3199</v>
      </c>
      <c r="D1273" s="56" t="str">
        <f>INDEX(pet_services_county!$A$2:$A$3603,MATCH(A1273,pet_services_county!$B$2:$B$3603,0))</f>
        <v>0500000US26149</v>
      </c>
      <c r="E1273" s="61">
        <v>60964</v>
      </c>
      <c r="F1273" s="47">
        <f>VLOOKUP(C1273, state_pop!$A$2:$B$52, 2, 0)</f>
        <v>9986857</v>
      </c>
      <c r="G1273" s="33">
        <f t="shared" si="38"/>
        <v>6.104423043205685E-3</v>
      </c>
      <c r="H1273" s="33">
        <f>VLOOKUP(C1273, pet_household_state!$A$3:$D$53, 3, 0)</f>
        <v>62.4</v>
      </c>
      <c r="I1273" s="33">
        <f>VLOOKUP(C1273, pet_household_state!$A$3:$D$53, 4, 0)</f>
        <v>2539</v>
      </c>
      <c r="J1273" s="33">
        <f t="shared" si="39"/>
        <v>15.499130106699234</v>
      </c>
      <c r="K1273" s="11">
        <f>VLOOKUP(A1273, total_pet_services_county!$A$2:$E$1875,2,0)</f>
        <v>6</v>
      </c>
      <c r="L1273" s="11">
        <f>VLOOKUP(A1273,  total_pet_services_county!$A$2:$E$1875, 3, 0)</f>
        <v>1276</v>
      </c>
      <c r="M1273" s="11">
        <f>VLOOKUP(A1273, total_pet_services_county!$A$2:$E$1875, 4, 0)</f>
        <v>346</v>
      </c>
      <c r="N1273" s="11">
        <f>VLOOKUP(A1273, total_pet_services_county!$A$2:$E$1875, 5, 0)</f>
        <v>39</v>
      </c>
    </row>
    <row r="1274" spans="1:14" x14ac:dyDescent="0.2">
      <c r="A1274" s="57" t="s">
        <v>4819</v>
      </c>
      <c r="B1274" s="57" t="s">
        <v>9178</v>
      </c>
      <c r="C1274" s="56" t="s">
        <v>3199</v>
      </c>
      <c r="D1274" s="56" t="str">
        <f>INDEX(pet_services_county!$A$2:$A$3603,MATCH(A1274,pet_services_county!$B$2:$B$3603,0))</f>
        <v>0500000US26151</v>
      </c>
      <c r="E1274" s="61">
        <v>41170</v>
      </c>
      <c r="F1274" s="47">
        <f>VLOOKUP(C1274, state_pop!$A$2:$B$52, 2, 0)</f>
        <v>9986857</v>
      </c>
      <c r="G1274" s="33">
        <f t="shared" si="38"/>
        <v>4.1224180941010768E-3</v>
      </c>
      <c r="H1274" s="33">
        <f>VLOOKUP(C1274, pet_household_state!$A$3:$D$53, 3, 0)</f>
        <v>62.4</v>
      </c>
      <c r="I1274" s="33">
        <f>VLOOKUP(C1274, pet_household_state!$A$3:$D$53, 4, 0)</f>
        <v>2539</v>
      </c>
      <c r="J1274" s="33">
        <f t="shared" si="39"/>
        <v>10.466819540922634</v>
      </c>
      <c r="K1274" s="11">
        <f>VLOOKUP(A1274, total_pet_services_county!$A$2:$E$1875,2,0)</f>
        <v>3</v>
      </c>
      <c r="L1274" s="11">
        <f>VLOOKUP(A1274,  total_pet_services_county!$A$2:$E$1875, 3, 0)</f>
        <v>2381</v>
      </c>
      <c r="M1274" s="11">
        <f>VLOOKUP(A1274, total_pet_services_county!$A$2:$E$1875, 4, 0)</f>
        <v>587</v>
      </c>
      <c r="N1274" s="11">
        <f>VLOOKUP(A1274, total_pet_services_county!$A$2:$E$1875, 5, 0)</f>
        <v>44</v>
      </c>
    </row>
    <row r="1275" spans="1:14" x14ac:dyDescent="0.2">
      <c r="A1275" s="57" t="s">
        <v>7553</v>
      </c>
      <c r="B1275" s="57" t="s">
        <v>9179</v>
      </c>
      <c r="C1275" s="56" t="s">
        <v>3199</v>
      </c>
      <c r="D1275" s="56" t="e">
        <f>INDEX(pet_services_county!$A$2:$A$3603,MATCH(A1275,pet_services_county!$B$2:$B$3603,0))</f>
        <v>#N/A</v>
      </c>
      <c r="E1275" s="61">
        <v>8094</v>
      </c>
      <c r="F1275" s="47">
        <f>VLOOKUP(C1275, state_pop!$A$2:$B$52, 2, 0)</f>
        <v>9986857</v>
      </c>
      <c r="G1275" s="33">
        <f t="shared" si="38"/>
        <v>8.1046519440500654E-4</v>
      </c>
      <c r="H1275" s="33">
        <f>VLOOKUP(C1275, pet_household_state!$A$3:$D$53, 3, 0)</f>
        <v>62.4</v>
      </c>
      <c r="I1275" s="33">
        <f>VLOOKUP(C1275, pet_household_state!$A$3:$D$53, 4, 0)</f>
        <v>2539</v>
      </c>
      <c r="J1275" s="33">
        <f t="shared" si="39"/>
        <v>2.0577711285943114</v>
      </c>
      <c r="K1275" s="11" t="e">
        <f>VLOOKUP(A1275, total_pet_services_county!$A$2:$E$1875,2,0)</f>
        <v>#N/A</v>
      </c>
      <c r="L1275" s="11" t="e">
        <f>VLOOKUP(A1275,  total_pet_services_county!$A$2:$E$1875, 3, 0)</f>
        <v>#N/A</v>
      </c>
      <c r="M1275" s="11" t="e">
        <f>VLOOKUP(A1275, total_pet_services_county!$A$2:$E$1875, 4, 0)</f>
        <v>#N/A</v>
      </c>
      <c r="N1275" s="11" t="e">
        <f>VLOOKUP(A1275, total_pet_services_county!$A$2:$E$1875, 5, 0)</f>
        <v>#N/A</v>
      </c>
    </row>
    <row r="1276" spans="1:14" x14ac:dyDescent="0.2">
      <c r="A1276" s="57" t="s">
        <v>4821</v>
      </c>
      <c r="B1276" s="57" t="s">
        <v>9180</v>
      </c>
      <c r="C1276" s="56" t="s">
        <v>3199</v>
      </c>
      <c r="D1276" s="56" t="str">
        <f>INDEX(pet_services_county!$A$2:$A$3603,MATCH(A1276,pet_services_county!$B$2:$B$3603,0))</f>
        <v>0500000US26155</v>
      </c>
      <c r="E1276" s="61">
        <v>68122</v>
      </c>
      <c r="F1276" s="47">
        <f>VLOOKUP(C1276, state_pop!$A$2:$B$52, 2, 0)</f>
        <v>9986857</v>
      </c>
      <c r="G1276" s="33">
        <f t="shared" si="38"/>
        <v>6.8211650572347236E-3</v>
      </c>
      <c r="H1276" s="33">
        <f>VLOOKUP(C1276, pet_household_state!$A$3:$D$53, 3, 0)</f>
        <v>62.4</v>
      </c>
      <c r="I1276" s="33">
        <f>VLOOKUP(C1276, pet_household_state!$A$3:$D$53, 4, 0)</f>
        <v>2539</v>
      </c>
      <c r="J1276" s="33">
        <f t="shared" si="39"/>
        <v>17.318938080318965</v>
      </c>
      <c r="K1276" s="11">
        <f>VLOOKUP(A1276, total_pet_services_county!$A$2:$E$1875,2,0)</f>
        <v>18</v>
      </c>
      <c r="L1276" s="11">
        <f>VLOOKUP(A1276,  total_pet_services_county!$A$2:$E$1875, 3, 0)</f>
        <v>2542</v>
      </c>
      <c r="M1276" s="11">
        <f>VLOOKUP(A1276, total_pet_services_county!$A$2:$E$1875, 4, 0)</f>
        <v>552</v>
      </c>
      <c r="N1276" s="11">
        <f>VLOOKUP(A1276, total_pet_services_county!$A$2:$E$1875, 5, 0)</f>
        <v>80</v>
      </c>
    </row>
    <row r="1277" spans="1:14" x14ac:dyDescent="0.2">
      <c r="A1277" s="57" t="s">
        <v>4823</v>
      </c>
      <c r="B1277" s="57" t="s">
        <v>9181</v>
      </c>
      <c r="C1277" s="56" t="s">
        <v>3199</v>
      </c>
      <c r="D1277" s="56" t="str">
        <f>INDEX(pet_services_county!$A$2:$A$3603,MATCH(A1277,pet_services_county!$B$2:$B$3603,0))</f>
        <v>0500000US26157</v>
      </c>
      <c r="E1277" s="61">
        <v>52245</v>
      </c>
      <c r="F1277" s="47">
        <f>VLOOKUP(C1277, state_pop!$A$2:$B$52, 2, 0)</f>
        <v>9986857</v>
      </c>
      <c r="G1277" s="33">
        <f t="shared" si="38"/>
        <v>5.2313755969470672E-3</v>
      </c>
      <c r="H1277" s="33">
        <f>VLOOKUP(C1277, pet_household_state!$A$3:$D$53, 3, 0)</f>
        <v>62.4</v>
      </c>
      <c r="I1277" s="33">
        <f>VLOOKUP(C1277, pet_household_state!$A$3:$D$53, 4, 0)</f>
        <v>2539</v>
      </c>
      <c r="J1277" s="33">
        <f t="shared" si="39"/>
        <v>13.282462640648603</v>
      </c>
      <c r="K1277" s="11">
        <f>VLOOKUP(A1277, total_pet_services_county!$A$2:$E$1875,2,0)</f>
        <v>7</v>
      </c>
      <c r="L1277" s="11">
        <f>VLOOKUP(A1277,  total_pet_services_county!$A$2:$E$1875, 3, 0)</f>
        <v>1187</v>
      </c>
      <c r="M1277" s="11">
        <f>VLOOKUP(A1277, total_pet_services_county!$A$2:$E$1875, 4, 0)</f>
        <v>233</v>
      </c>
      <c r="N1277" s="11">
        <f>VLOOKUP(A1277, total_pet_services_county!$A$2:$E$1875, 5, 0)</f>
        <v>36</v>
      </c>
    </row>
    <row r="1278" spans="1:14" x14ac:dyDescent="0.2">
      <c r="A1278" s="57" t="s">
        <v>4825</v>
      </c>
      <c r="B1278" s="57" t="s">
        <v>8443</v>
      </c>
      <c r="C1278" s="56" t="s">
        <v>3199</v>
      </c>
      <c r="D1278" s="56" t="str">
        <f>INDEX(pet_services_county!$A$2:$A$3603,MATCH(A1278,pet_services_county!$B$2:$B$3603,0))</f>
        <v>0500000US26159</v>
      </c>
      <c r="E1278" s="61">
        <v>75677</v>
      </c>
      <c r="F1278" s="47">
        <f>VLOOKUP(C1278, state_pop!$A$2:$B$52, 2, 0)</f>
        <v>9986857</v>
      </c>
      <c r="G1278" s="33">
        <f t="shared" si="38"/>
        <v>7.577659317641176E-3</v>
      </c>
      <c r="H1278" s="33">
        <f>VLOOKUP(C1278, pet_household_state!$A$3:$D$53, 3, 0)</f>
        <v>62.4</v>
      </c>
      <c r="I1278" s="33">
        <f>VLOOKUP(C1278, pet_household_state!$A$3:$D$53, 4, 0)</f>
        <v>2539</v>
      </c>
      <c r="J1278" s="33">
        <f t="shared" si="39"/>
        <v>19.239677007490947</v>
      </c>
      <c r="K1278" s="11">
        <f>VLOOKUP(A1278, total_pet_services_county!$A$2:$E$1875,2,0)</f>
        <v>12</v>
      </c>
      <c r="L1278" s="11">
        <f>VLOOKUP(A1278,  total_pet_services_county!$A$2:$E$1875, 3, 0)</f>
        <v>3627</v>
      </c>
      <c r="M1278" s="11">
        <f>VLOOKUP(A1278, total_pet_services_county!$A$2:$E$1875, 4, 0)</f>
        <v>819</v>
      </c>
      <c r="N1278" s="11">
        <f>VLOOKUP(A1278, total_pet_services_county!$A$2:$E$1875, 5, 0)</f>
        <v>107</v>
      </c>
    </row>
    <row r="1279" spans="1:14" x14ac:dyDescent="0.2">
      <c r="A1279" s="57" t="s">
        <v>4827</v>
      </c>
      <c r="B1279" s="57" t="s">
        <v>9182</v>
      </c>
      <c r="C1279" s="56" t="s">
        <v>3199</v>
      </c>
      <c r="D1279" s="56" t="str">
        <f>INDEX(pet_services_county!$A$2:$A$3603,MATCH(A1279,pet_services_county!$B$2:$B$3603,0))</f>
        <v>0500000US26161</v>
      </c>
      <c r="E1279" s="61">
        <v>367601</v>
      </c>
      <c r="F1279" s="47">
        <f>VLOOKUP(C1279, state_pop!$A$2:$B$52, 2, 0)</f>
        <v>9986857</v>
      </c>
      <c r="G1279" s="33">
        <f t="shared" si="38"/>
        <v>3.6808477381822927E-2</v>
      </c>
      <c r="H1279" s="33">
        <f>VLOOKUP(C1279, pet_household_state!$A$3:$D$53, 3, 0)</f>
        <v>62.4</v>
      </c>
      <c r="I1279" s="33">
        <f>VLOOKUP(C1279, pet_household_state!$A$3:$D$53, 4, 0)</f>
        <v>2539</v>
      </c>
      <c r="J1279" s="33">
        <f t="shared" si="39"/>
        <v>93.456724072448409</v>
      </c>
      <c r="K1279" s="11">
        <f>VLOOKUP(A1279, total_pet_services_county!$A$2:$E$1875,2,0)</f>
        <v>102</v>
      </c>
      <c r="L1279" s="11">
        <f>VLOOKUP(A1279,  total_pet_services_county!$A$2:$E$1875, 3, 0)</f>
        <v>30251</v>
      </c>
      <c r="M1279" s="11">
        <f>VLOOKUP(A1279, total_pet_services_county!$A$2:$E$1875, 4, 0)</f>
        <v>7129</v>
      </c>
      <c r="N1279" s="11">
        <f>VLOOKUP(A1279, total_pet_services_county!$A$2:$E$1875, 5, 0)</f>
        <v>955</v>
      </c>
    </row>
    <row r="1280" spans="1:14" x14ac:dyDescent="0.2">
      <c r="A1280" s="57" t="s">
        <v>4829</v>
      </c>
      <c r="B1280" s="57" t="s">
        <v>8719</v>
      </c>
      <c r="C1280" s="56" t="s">
        <v>3199</v>
      </c>
      <c r="D1280" s="56" t="str">
        <f>INDEX(pet_services_county!$A$2:$A$3603,MATCH(A1280,pet_services_county!$B$2:$B$3603,0))</f>
        <v>0500000US26163</v>
      </c>
      <c r="E1280" s="61">
        <v>1749343</v>
      </c>
      <c r="F1280" s="47">
        <f>VLOOKUP(C1280, state_pop!$A$2:$B$52, 2, 0)</f>
        <v>9986857</v>
      </c>
      <c r="G1280" s="33">
        <f t="shared" si="38"/>
        <v>0.17516451872696284</v>
      </c>
      <c r="H1280" s="33">
        <f>VLOOKUP(C1280, pet_household_state!$A$3:$D$53, 3, 0)</f>
        <v>62.4</v>
      </c>
      <c r="I1280" s="33">
        <f>VLOOKUP(C1280, pet_household_state!$A$3:$D$53, 4, 0)</f>
        <v>2539</v>
      </c>
      <c r="J1280" s="33">
        <f t="shared" si="39"/>
        <v>444.74271304775868</v>
      </c>
      <c r="K1280" s="11">
        <f>VLOOKUP(A1280, total_pet_services_county!$A$2:$E$1875,2,0)</f>
        <v>185</v>
      </c>
      <c r="L1280" s="11">
        <f>VLOOKUP(A1280,  total_pet_services_county!$A$2:$E$1875, 3, 0)</f>
        <v>59919</v>
      </c>
      <c r="M1280" s="11">
        <f>VLOOKUP(A1280, total_pet_services_county!$A$2:$E$1875, 4, 0)</f>
        <v>14163</v>
      </c>
      <c r="N1280" s="11">
        <f>VLOOKUP(A1280, total_pet_services_county!$A$2:$E$1875, 5, 0)</f>
        <v>2081</v>
      </c>
    </row>
    <row r="1281" spans="1:14" x14ac:dyDescent="0.2">
      <c r="A1281" s="57" t="s">
        <v>4831</v>
      </c>
      <c r="B1281" s="57" t="s">
        <v>9183</v>
      </c>
      <c r="C1281" s="56" t="s">
        <v>3199</v>
      </c>
      <c r="D1281" s="56" t="str">
        <f>INDEX(pet_services_county!$A$2:$A$3603,MATCH(A1281,pet_services_county!$B$2:$B$3603,0))</f>
        <v>0500000US26165</v>
      </c>
      <c r="E1281" s="61">
        <v>33631</v>
      </c>
      <c r="F1281" s="47">
        <f>VLOOKUP(C1281, state_pop!$A$2:$B$52, 2, 0)</f>
        <v>9986857</v>
      </c>
      <c r="G1281" s="33">
        <f t="shared" si="38"/>
        <v>3.3675259393420773E-3</v>
      </c>
      <c r="H1281" s="33">
        <f>VLOOKUP(C1281, pet_household_state!$A$3:$D$53, 3, 0)</f>
        <v>62.4</v>
      </c>
      <c r="I1281" s="33">
        <f>VLOOKUP(C1281, pet_household_state!$A$3:$D$53, 4, 0)</f>
        <v>2539</v>
      </c>
      <c r="J1281" s="33">
        <f t="shared" si="39"/>
        <v>8.5501483599895352</v>
      </c>
      <c r="K1281" s="11">
        <f>VLOOKUP(A1281, total_pet_services_county!$A$2:$E$1875,2,0)</f>
        <v>3</v>
      </c>
      <c r="L1281" s="11">
        <f>VLOOKUP(A1281,  total_pet_services_county!$A$2:$E$1875, 3, 0)</f>
        <v>1715</v>
      </c>
      <c r="M1281" s="11">
        <f>VLOOKUP(A1281, total_pet_services_county!$A$2:$E$1875, 4, 0)</f>
        <v>398</v>
      </c>
      <c r="N1281" s="11">
        <f>VLOOKUP(A1281, total_pet_services_county!$A$2:$E$1875, 5, 0)</f>
        <v>31</v>
      </c>
    </row>
    <row r="1282" spans="1:14" x14ac:dyDescent="0.2">
      <c r="A1282" s="57" t="s">
        <v>7554</v>
      </c>
      <c r="B1282" s="57" t="s">
        <v>9184</v>
      </c>
      <c r="C1282" s="56" t="s">
        <v>3201</v>
      </c>
      <c r="D1282" s="56" t="e">
        <f>INDEX(pet_services_county!$A$2:$A$3603,MATCH(A1282,pet_services_county!$B$2:$B$3603,0))</f>
        <v>#N/A</v>
      </c>
      <c r="E1282" s="61">
        <v>15886</v>
      </c>
      <c r="F1282" s="47">
        <f>VLOOKUP(C1282, state_pop!$A$2:$B$52, 2, 0)</f>
        <v>5639632</v>
      </c>
      <c r="G1282" s="33">
        <f t="shared" si="38"/>
        <v>2.8168504611648421E-3</v>
      </c>
      <c r="H1282" s="33">
        <f>VLOOKUP(C1282, pet_household_state!$A$3:$D$53, 3, 0)</f>
        <v>54</v>
      </c>
      <c r="I1282" s="33">
        <f>VLOOKUP(C1282, pet_household_state!$A$3:$D$53, 4, 0)</f>
        <v>1207</v>
      </c>
      <c r="J1282" s="33">
        <f t="shared" si="39"/>
        <v>3.3999385066259644</v>
      </c>
      <c r="K1282" s="11" t="e">
        <f>VLOOKUP(A1282, total_pet_services_county!$A$2:$E$1875,2,0)</f>
        <v>#N/A</v>
      </c>
      <c r="L1282" s="11" t="e">
        <f>VLOOKUP(A1282,  total_pet_services_county!$A$2:$E$1875, 3, 0)</f>
        <v>#N/A</v>
      </c>
      <c r="M1282" s="11" t="e">
        <f>VLOOKUP(A1282, total_pet_services_county!$A$2:$E$1875, 4, 0)</f>
        <v>#N/A</v>
      </c>
      <c r="N1282" s="11" t="e">
        <f>VLOOKUP(A1282, total_pet_services_county!$A$2:$E$1875, 5, 0)</f>
        <v>#N/A</v>
      </c>
    </row>
    <row r="1283" spans="1:14" x14ac:dyDescent="0.2">
      <c r="A1283" s="57" t="s">
        <v>4833</v>
      </c>
      <c r="B1283" s="57" t="s">
        <v>9185</v>
      </c>
      <c r="C1283" s="56" t="s">
        <v>3201</v>
      </c>
      <c r="D1283" s="56" t="str">
        <f>INDEX(pet_services_county!$A$2:$A$3603,MATCH(A1283,pet_services_county!$B$2:$B$3603,0))</f>
        <v>0500000US27003</v>
      </c>
      <c r="E1283" s="61">
        <v>356921</v>
      </c>
      <c r="F1283" s="47">
        <f>VLOOKUP(C1283, state_pop!$A$2:$B$52, 2, 0)</f>
        <v>5639632</v>
      </c>
      <c r="G1283" s="33">
        <f t="shared" si="38"/>
        <v>6.3287994677666909E-2</v>
      </c>
      <c r="H1283" s="33">
        <f>VLOOKUP(C1283, pet_household_state!$A$3:$D$53, 3, 0)</f>
        <v>54</v>
      </c>
      <c r="I1283" s="33">
        <f>VLOOKUP(C1283, pet_household_state!$A$3:$D$53, 4, 0)</f>
        <v>1207</v>
      </c>
      <c r="J1283" s="33">
        <f t="shared" si="39"/>
        <v>76.38860957594396</v>
      </c>
      <c r="K1283" s="11">
        <f>VLOOKUP(A1283, total_pet_services_county!$A$2:$E$1875,2,0)</f>
        <v>68</v>
      </c>
      <c r="L1283" s="11">
        <f>VLOOKUP(A1283,  total_pet_services_county!$A$2:$E$1875, 3, 0)</f>
        <v>26851</v>
      </c>
      <c r="M1283" s="11">
        <f>VLOOKUP(A1283, total_pet_services_county!$A$2:$E$1875, 4, 0)</f>
        <v>6513</v>
      </c>
      <c r="N1283" s="11">
        <f>VLOOKUP(A1283, total_pet_services_county!$A$2:$E$1875, 5, 0)</f>
        <v>756</v>
      </c>
    </row>
    <row r="1284" spans="1:14" x14ac:dyDescent="0.2">
      <c r="A1284" s="57" t="s">
        <v>4835</v>
      </c>
      <c r="B1284" s="57" t="s">
        <v>9186</v>
      </c>
      <c r="C1284" s="56" t="s">
        <v>3201</v>
      </c>
      <c r="D1284" s="56" t="str">
        <f>INDEX(pet_services_county!$A$2:$A$3603,MATCH(A1284,pet_services_county!$B$2:$B$3603,0))</f>
        <v>0500000US27005</v>
      </c>
      <c r="E1284" s="61">
        <v>34423</v>
      </c>
      <c r="F1284" s="47">
        <f>VLOOKUP(C1284, state_pop!$A$2:$B$52, 2, 0)</f>
        <v>5639632</v>
      </c>
      <c r="G1284" s="33">
        <f t="shared" si="38"/>
        <v>6.1037670543042525E-3</v>
      </c>
      <c r="H1284" s="33">
        <f>VLOOKUP(C1284, pet_household_state!$A$3:$D$53, 3, 0)</f>
        <v>54</v>
      </c>
      <c r="I1284" s="33">
        <f>VLOOKUP(C1284, pet_household_state!$A$3:$D$53, 4, 0)</f>
        <v>1207</v>
      </c>
      <c r="J1284" s="33">
        <f t="shared" si="39"/>
        <v>7.3672468345452327</v>
      </c>
      <c r="K1284" s="11">
        <f>VLOOKUP(A1284, total_pet_services_county!$A$2:$E$1875,2,0)</f>
        <v>8</v>
      </c>
      <c r="L1284" s="11">
        <f>VLOOKUP(A1284,  total_pet_services_county!$A$2:$E$1875, 3, 0)</f>
        <v>1121</v>
      </c>
      <c r="M1284" s="11">
        <f>VLOOKUP(A1284, total_pet_services_county!$A$2:$E$1875, 4, 0)</f>
        <v>237</v>
      </c>
      <c r="N1284" s="11">
        <f>VLOOKUP(A1284, total_pet_services_county!$A$2:$E$1875, 5, 0)</f>
        <v>39</v>
      </c>
    </row>
    <row r="1285" spans="1:14" x14ac:dyDescent="0.2">
      <c r="A1285" s="57" t="s">
        <v>4837</v>
      </c>
      <c r="B1285" s="57" t="s">
        <v>9187</v>
      </c>
      <c r="C1285" s="56" t="s">
        <v>3201</v>
      </c>
      <c r="D1285" s="56" t="str">
        <f>INDEX(pet_services_county!$A$2:$A$3603,MATCH(A1285,pet_services_county!$B$2:$B$3603,0))</f>
        <v>0500000US27007</v>
      </c>
      <c r="E1285" s="61">
        <v>47188</v>
      </c>
      <c r="F1285" s="47">
        <f>VLOOKUP(C1285, state_pop!$A$2:$B$52, 2, 0)</f>
        <v>5639632</v>
      </c>
      <c r="G1285" s="33">
        <f t="shared" si="38"/>
        <v>8.3672126124541453E-3</v>
      </c>
      <c r="H1285" s="33">
        <f>VLOOKUP(C1285, pet_household_state!$A$3:$D$53, 3, 0)</f>
        <v>54</v>
      </c>
      <c r="I1285" s="33">
        <f>VLOOKUP(C1285, pet_household_state!$A$3:$D$53, 4, 0)</f>
        <v>1207</v>
      </c>
      <c r="J1285" s="33">
        <f t="shared" si="39"/>
        <v>10.099225623232153</v>
      </c>
      <c r="K1285" s="11">
        <f>VLOOKUP(A1285, total_pet_services_county!$A$2:$E$1875,2,0)</f>
        <v>8</v>
      </c>
      <c r="L1285" s="11">
        <f>VLOOKUP(A1285,  total_pet_services_county!$A$2:$E$1875, 3, 0)</f>
        <v>3099</v>
      </c>
      <c r="M1285" s="11">
        <f>VLOOKUP(A1285, total_pet_services_county!$A$2:$E$1875, 4, 0)</f>
        <v>665</v>
      </c>
      <c r="N1285" s="11">
        <f>VLOOKUP(A1285, total_pet_services_county!$A$2:$E$1875, 5, 0)</f>
        <v>62</v>
      </c>
    </row>
    <row r="1286" spans="1:14" x14ac:dyDescent="0.2">
      <c r="A1286" s="57" t="s">
        <v>4839</v>
      </c>
      <c r="B1286" s="57" t="s">
        <v>8393</v>
      </c>
      <c r="C1286" s="56" t="s">
        <v>3201</v>
      </c>
      <c r="D1286" s="56" t="str">
        <f>INDEX(pet_services_county!$A$2:$A$3603,MATCH(A1286,pet_services_county!$B$2:$B$3603,0))</f>
        <v>0500000US27009</v>
      </c>
      <c r="E1286" s="61">
        <v>40889</v>
      </c>
      <c r="F1286" s="47">
        <f>VLOOKUP(C1286, state_pop!$A$2:$B$52, 2, 0)</f>
        <v>5639632</v>
      </c>
      <c r="G1286" s="33">
        <f t="shared" si="38"/>
        <v>7.2502957639789265E-3</v>
      </c>
      <c r="H1286" s="33">
        <f>VLOOKUP(C1286, pet_household_state!$A$3:$D$53, 3, 0)</f>
        <v>54</v>
      </c>
      <c r="I1286" s="33">
        <f>VLOOKUP(C1286, pet_household_state!$A$3:$D$53, 4, 0)</f>
        <v>1207</v>
      </c>
      <c r="J1286" s="33">
        <f t="shared" si="39"/>
        <v>8.7511069871225651</v>
      </c>
      <c r="K1286" s="11">
        <f>VLOOKUP(A1286, total_pet_services_county!$A$2:$E$1875,2,0)</f>
        <v>10</v>
      </c>
      <c r="L1286" s="11">
        <f>VLOOKUP(A1286,  total_pet_services_county!$A$2:$E$1875, 3, 0)</f>
        <v>2734</v>
      </c>
      <c r="M1286" s="11">
        <f>VLOOKUP(A1286, total_pet_services_county!$A$2:$E$1875, 4, 0)</f>
        <v>599</v>
      </c>
      <c r="N1286" s="11">
        <f>VLOOKUP(A1286, total_pet_services_county!$A$2:$E$1875, 5, 0)</f>
        <v>60</v>
      </c>
    </row>
    <row r="1287" spans="1:14" x14ac:dyDescent="0.2">
      <c r="A1287" s="57" t="s">
        <v>7555</v>
      </c>
      <c r="B1287" s="57" t="s">
        <v>9188</v>
      </c>
      <c r="C1287" s="56" t="s">
        <v>3201</v>
      </c>
      <c r="D1287" s="56" t="e">
        <f>INDEX(pet_services_county!$A$2:$A$3603,MATCH(A1287,pet_services_county!$B$2:$B$3603,0))</f>
        <v>#N/A</v>
      </c>
      <c r="E1287" s="61">
        <v>4991</v>
      </c>
      <c r="F1287" s="47">
        <f>VLOOKUP(C1287, state_pop!$A$2:$B$52, 2, 0)</f>
        <v>5639632</v>
      </c>
      <c r="G1287" s="33">
        <f t="shared" si="38"/>
        <v>8.8498682183518361E-4</v>
      </c>
      <c r="H1287" s="33">
        <f>VLOOKUP(C1287, pet_household_state!$A$3:$D$53, 3, 0)</f>
        <v>54</v>
      </c>
      <c r="I1287" s="33">
        <f>VLOOKUP(C1287, pet_household_state!$A$3:$D$53, 4, 0)</f>
        <v>1207</v>
      </c>
      <c r="J1287" s="33">
        <f t="shared" si="39"/>
        <v>1.0681790939550666</v>
      </c>
      <c r="K1287" s="11" t="e">
        <f>VLOOKUP(A1287, total_pet_services_county!$A$2:$E$1875,2,0)</f>
        <v>#N/A</v>
      </c>
      <c r="L1287" s="11" t="e">
        <f>VLOOKUP(A1287,  total_pet_services_county!$A$2:$E$1875, 3, 0)</f>
        <v>#N/A</v>
      </c>
      <c r="M1287" s="11" t="e">
        <f>VLOOKUP(A1287, total_pet_services_county!$A$2:$E$1875, 4, 0)</f>
        <v>#N/A</v>
      </c>
      <c r="N1287" s="11" t="e">
        <f>VLOOKUP(A1287, total_pet_services_county!$A$2:$E$1875, 5, 0)</f>
        <v>#N/A</v>
      </c>
    </row>
    <row r="1288" spans="1:14" x14ac:dyDescent="0.2">
      <c r="A1288" s="57" t="s">
        <v>4841</v>
      </c>
      <c r="B1288" s="57" t="s">
        <v>9189</v>
      </c>
      <c r="C1288" s="56" t="s">
        <v>3201</v>
      </c>
      <c r="D1288" s="56" t="str">
        <f>INDEX(pet_services_county!$A$2:$A$3603,MATCH(A1288,pet_services_county!$B$2:$B$3603,0))</f>
        <v>0500000US27013</v>
      </c>
      <c r="E1288" s="61">
        <v>67653</v>
      </c>
      <c r="F1288" s="47">
        <f>VLOOKUP(C1288, state_pop!$A$2:$B$52, 2, 0)</f>
        <v>5639632</v>
      </c>
      <c r="G1288" s="33">
        <f t="shared" si="38"/>
        <v>1.1995995483393243E-2</v>
      </c>
      <c r="H1288" s="33">
        <f>VLOOKUP(C1288, pet_household_state!$A$3:$D$53, 3, 0)</f>
        <v>54</v>
      </c>
      <c r="I1288" s="33">
        <f>VLOOKUP(C1288, pet_household_state!$A$3:$D$53, 4, 0)</f>
        <v>1207</v>
      </c>
      <c r="J1288" s="33">
        <f t="shared" si="39"/>
        <v>14.479166548455645</v>
      </c>
      <c r="K1288" s="11">
        <f>VLOOKUP(A1288, total_pet_services_county!$A$2:$E$1875,2,0)</f>
        <v>11</v>
      </c>
      <c r="L1288" s="11">
        <f>VLOOKUP(A1288,  total_pet_services_county!$A$2:$E$1875, 3, 0)</f>
        <v>4274</v>
      </c>
      <c r="M1288" s="11">
        <f>VLOOKUP(A1288, total_pet_services_county!$A$2:$E$1875, 4, 0)</f>
        <v>1061</v>
      </c>
      <c r="N1288" s="11">
        <f>VLOOKUP(A1288, total_pet_services_county!$A$2:$E$1875, 5, 0)</f>
        <v>175</v>
      </c>
    </row>
    <row r="1289" spans="1:14" x14ac:dyDescent="0.2">
      <c r="A1289" s="57" t="s">
        <v>4843</v>
      </c>
      <c r="B1289" s="57" t="s">
        <v>8761</v>
      </c>
      <c r="C1289" s="56" t="s">
        <v>3201</v>
      </c>
      <c r="D1289" s="56" t="str">
        <f>INDEX(pet_services_county!$A$2:$A$3603,MATCH(A1289,pet_services_county!$B$2:$B$3603,0))</f>
        <v>0500000US27015</v>
      </c>
      <c r="E1289" s="61">
        <v>25008</v>
      </c>
      <c r="F1289" s="47">
        <f>VLOOKUP(C1289, state_pop!$A$2:$B$52, 2, 0)</f>
        <v>5639632</v>
      </c>
      <c r="G1289" s="33">
        <f t="shared" si="38"/>
        <v>4.4343318854847269E-3</v>
      </c>
      <c r="H1289" s="33">
        <f>VLOOKUP(C1289, pet_household_state!$A$3:$D$53, 3, 0)</f>
        <v>54</v>
      </c>
      <c r="I1289" s="33">
        <f>VLOOKUP(C1289, pet_household_state!$A$3:$D$53, 4, 0)</f>
        <v>1207</v>
      </c>
      <c r="J1289" s="33">
        <f t="shared" si="39"/>
        <v>5.3522385857800652</v>
      </c>
      <c r="K1289" s="11">
        <f>VLOOKUP(A1289, total_pet_services_county!$A$2:$E$1875,2,0)</f>
        <v>4</v>
      </c>
      <c r="L1289" s="11">
        <f>VLOOKUP(A1289,  total_pet_services_county!$A$2:$E$1875, 3, 0)</f>
        <v>2323</v>
      </c>
      <c r="M1289" s="11">
        <f>VLOOKUP(A1289, total_pet_services_county!$A$2:$E$1875, 4, 0)</f>
        <v>504</v>
      </c>
      <c r="N1289" s="11">
        <f>VLOOKUP(A1289, total_pet_services_county!$A$2:$E$1875, 5, 0)</f>
        <v>51</v>
      </c>
    </row>
    <row r="1290" spans="1:14" x14ac:dyDescent="0.2">
      <c r="A1290" s="57" t="s">
        <v>4845</v>
      </c>
      <c r="B1290" s="57" t="s">
        <v>9190</v>
      </c>
      <c r="C1290" s="56" t="s">
        <v>3201</v>
      </c>
      <c r="D1290" s="56" t="str">
        <f>INDEX(pet_services_county!$A$2:$A$3603,MATCH(A1290,pet_services_county!$B$2:$B$3603,0))</f>
        <v>0500000US27017</v>
      </c>
      <c r="E1290" s="61">
        <v>35871</v>
      </c>
      <c r="F1290" s="47">
        <f>VLOOKUP(C1290, state_pop!$A$2:$B$52, 2, 0)</f>
        <v>5639632</v>
      </c>
      <c r="G1290" s="33">
        <f t="shared" si="38"/>
        <v>6.3605213957222745E-3</v>
      </c>
      <c r="H1290" s="33">
        <f>VLOOKUP(C1290, pet_household_state!$A$3:$D$53, 3, 0)</f>
        <v>54</v>
      </c>
      <c r="I1290" s="33">
        <f>VLOOKUP(C1290, pet_household_state!$A$3:$D$53, 4, 0)</f>
        <v>1207</v>
      </c>
      <c r="J1290" s="33">
        <f t="shared" si="39"/>
        <v>7.677149324636785</v>
      </c>
      <c r="K1290" s="11">
        <f>VLOOKUP(A1290, total_pet_services_county!$A$2:$E$1875,2,0)</f>
        <v>8</v>
      </c>
      <c r="L1290" s="11">
        <f>VLOOKUP(A1290,  total_pet_services_county!$A$2:$E$1875, 3, 0)</f>
        <v>2067</v>
      </c>
      <c r="M1290" s="11">
        <f>VLOOKUP(A1290, total_pet_services_county!$A$2:$E$1875, 4, 0)</f>
        <v>461</v>
      </c>
      <c r="N1290" s="11">
        <f>VLOOKUP(A1290, total_pet_services_county!$A$2:$E$1875, 5, 0)</f>
        <v>60</v>
      </c>
    </row>
    <row r="1291" spans="1:14" x14ac:dyDescent="0.2">
      <c r="A1291" s="57" t="s">
        <v>4847</v>
      </c>
      <c r="B1291" s="57" t="s">
        <v>9191</v>
      </c>
      <c r="C1291" s="56" t="s">
        <v>3201</v>
      </c>
      <c r="D1291" s="56" t="str">
        <f>INDEX(pet_services_county!$A$2:$A$3603,MATCH(A1291,pet_services_county!$B$2:$B$3603,0))</f>
        <v>0500000US27019</v>
      </c>
      <c r="E1291" s="61">
        <v>105089</v>
      </c>
      <c r="F1291" s="47">
        <f>VLOOKUP(C1291, state_pop!$A$2:$B$52, 2, 0)</f>
        <v>5639632</v>
      </c>
      <c r="G1291" s="33">
        <f t="shared" si="38"/>
        <v>1.8634017255026569E-2</v>
      </c>
      <c r="H1291" s="33">
        <f>VLOOKUP(C1291, pet_household_state!$A$3:$D$53, 3, 0)</f>
        <v>54</v>
      </c>
      <c r="I1291" s="33">
        <f>VLOOKUP(C1291, pet_household_state!$A$3:$D$53, 4, 0)</f>
        <v>1207</v>
      </c>
      <c r="J1291" s="33">
        <f t="shared" si="39"/>
        <v>22.491258826817067</v>
      </c>
      <c r="K1291" s="11">
        <f>VLOOKUP(A1291, total_pet_services_county!$A$2:$E$1875,2,0)</f>
        <v>20</v>
      </c>
      <c r="L1291" s="11">
        <f>VLOOKUP(A1291,  total_pet_services_county!$A$2:$E$1875, 3, 0)</f>
        <v>5894</v>
      </c>
      <c r="M1291" s="11">
        <f>VLOOKUP(A1291, total_pet_services_county!$A$2:$E$1875, 4, 0)</f>
        <v>1342</v>
      </c>
      <c r="N1291" s="11">
        <f>VLOOKUP(A1291, total_pet_services_county!$A$2:$E$1875, 5, 0)</f>
        <v>158</v>
      </c>
    </row>
    <row r="1292" spans="1:14" x14ac:dyDescent="0.2">
      <c r="A1292" s="57" t="s">
        <v>7556</v>
      </c>
      <c r="B1292" s="57" t="s">
        <v>8763</v>
      </c>
      <c r="C1292" s="56" t="s">
        <v>3201</v>
      </c>
      <c r="D1292" s="56" t="e">
        <f>INDEX(pet_services_county!$A$2:$A$3603,MATCH(A1292,pet_services_county!$B$2:$B$3603,0))</f>
        <v>#N/A</v>
      </c>
      <c r="E1292" s="61">
        <v>29779</v>
      </c>
      <c r="F1292" s="47">
        <f>VLOOKUP(C1292, state_pop!$A$2:$B$52, 2, 0)</f>
        <v>5639632</v>
      </c>
      <c r="G1292" s="33">
        <f t="shared" si="38"/>
        <v>5.2803090698116473E-3</v>
      </c>
      <c r="H1292" s="33">
        <f>VLOOKUP(C1292, pet_household_state!$A$3:$D$53, 3, 0)</f>
        <v>54</v>
      </c>
      <c r="I1292" s="33">
        <f>VLOOKUP(C1292, pet_household_state!$A$3:$D$53, 4, 0)</f>
        <v>1207</v>
      </c>
      <c r="J1292" s="33">
        <f t="shared" si="39"/>
        <v>6.3733330472626584</v>
      </c>
      <c r="K1292" s="11" t="e">
        <f>VLOOKUP(A1292, total_pet_services_county!$A$2:$E$1875,2,0)</f>
        <v>#N/A</v>
      </c>
      <c r="L1292" s="11" t="e">
        <f>VLOOKUP(A1292,  total_pet_services_county!$A$2:$E$1875, 3, 0)</f>
        <v>#N/A</v>
      </c>
      <c r="M1292" s="11" t="e">
        <f>VLOOKUP(A1292, total_pet_services_county!$A$2:$E$1875, 4, 0)</f>
        <v>#N/A</v>
      </c>
      <c r="N1292" s="11" t="e">
        <f>VLOOKUP(A1292, total_pet_services_county!$A$2:$E$1875, 5, 0)</f>
        <v>#N/A</v>
      </c>
    </row>
    <row r="1293" spans="1:14" x14ac:dyDescent="0.2">
      <c r="A1293" s="57" t="s">
        <v>7557</v>
      </c>
      <c r="B1293" s="57" t="s">
        <v>9134</v>
      </c>
      <c r="C1293" s="56" t="s">
        <v>3201</v>
      </c>
      <c r="D1293" s="56" t="e">
        <f>INDEX(pet_services_county!$A$2:$A$3603,MATCH(A1293,pet_services_county!$B$2:$B$3603,0))</f>
        <v>#N/A</v>
      </c>
      <c r="E1293" s="61">
        <v>11800</v>
      </c>
      <c r="F1293" s="47">
        <f>VLOOKUP(C1293, state_pop!$A$2:$B$52, 2, 0)</f>
        <v>5639632</v>
      </c>
      <c r="G1293" s="33">
        <f t="shared" si="38"/>
        <v>2.092335102715922E-3</v>
      </c>
      <c r="H1293" s="33">
        <f>VLOOKUP(C1293, pet_household_state!$A$3:$D$53, 3, 0)</f>
        <v>54</v>
      </c>
      <c r="I1293" s="33">
        <f>VLOOKUP(C1293, pet_household_state!$A$3:$D$53, 4, 0)</f>
        <v>1207</v>
      </c>
      <c r="J1293" s="33">
        <f t="shared" si="39"/>
        <v>2.525448468978118</v>
      </c>
      <c r="K1293" s="11" t="e">
        <f>VLOOKUP(A1293, total_pet_services_county!$A$2:$E$1875,2,0)</f>
        <v>#N/A</v>
      </c>
      <c r="L1293" s="11" t="e">
        <f>VLOOKUP(A1293,  total_pet_services_county!$A$2:$E$1875, 3, 0)</f>
        <v>#N/A</v>
      </c>
      <c r="M1293" s="11" t="e">
        <f>VLOOKUP(A1293, total_pet_services_county!$A$2:$E$1875, 4, 0)</f>
        <v>#N/A</v>
      </c>
      <c r="N1293" s="11" t="e">
        <f>VLOOKUP(A1293, total_pet_services_county!$A$2:$E$1875, 5, 0)</f>
        <v>#N/A</v>
      </c>
    </row>
    <row r="1294" spans="1:14" x14ac:dyDescent="0.2">
      <c r="A1294" s="57" t="s">
        <v>4849</v>
      </c>
      <c r="B1294" s="57" t="s">
        <v>9192</v>
      </c>
      <c r="C1294" s="56" t="s">
        <v>3201</v>
      </c>
      <c r="D1294" s="56" t="str">
        <f>INDEX(pet_services_county!$A$2:$A$3603,MATCH(A1294,pet_services_county!$B$2:$B$3603,0))</f>
        <v>0500000US27025</v>
      </c>
      <c r="E1294" s="61">
        <v>56579</v>
      </c>
      <c r="F1294" s="47">
        <f>VLOOKUP(C1294, state_pop!$A$2:$B$52, 2, 0)</f>
        <v>5639632</v>
      </c>
      <c r="G1294" s="33">
        <f t="shared" si="38"/>
        <v>1.0032392184454588E-2</v>
      </c>
      <c r="H1294" s="33">
        <f>VLOOKUP(C1294, pet_household_state!$A$3:$D$53, 3, 0)</f>
        <v>54</v>
      </c>
      <c r="I1294" s="33">
        <f>VLOOKUP(C1294, pet_household_state!$A$3:$D$53, 4, 0)</f>
        <v>1207</v>
      </c>
      <c r="J1294" s="33">
        <f t="shared" si="39"/>
        <v>12.109097366636687</v>
      </c>
      <c r="K1294" s="11">
        <f>VLOOKUP(A1294, total_pet_services_county!$A$2:$E$1875,2,0)</f>
        <v>8</v>
      </c>
      <c r="L1294" s="11">
        <f>VLOOKUP(A1294,  total_pet_services_county!$A$2:$E$1875, 3, 0)</f>
        <v>1914</v>
      </c>
      <c r="M1294" s="11">
        <f>VLOOKUP(A1294, total_pet_services_county!$A$2:$E$1875, 4, 0)</f>
        <v>455</v>
      </c>
      <c r="N1294" s="11">
        <f>VLOOKUP(A1294, total_pet_services_county!$A$2:$E$1875, 5, 0)</f>
        <v>68</v>
      </c>
    </row>
    <row r="1295" spans="1:14" x14ac:dyDescent="0.2">
      <c r="A1295" s="57" t="s">
        <v>4851</v>
      </c>
      <c r="B1295" s="57" t="s">
        <v>8321</v>
      </c>
      <c r="C1295" s="56" t="s">
        <v>3201</v>
      </c>
      <c r="D1295" s="56" t="str">
        <f>INDEX(pet_services_county!$A$2:$A$3603,MATCH(A1295,pet_services_county!$B$2:$B$3603,0))</f>
        <v>0500000US27027</v>
      </c>
      <c r="E1295" s="61">
        <v>64222</v>
      </c>
      <c r="F1295" s="47">
        <f>VLOOKUP(C1295, state_pop!$A$2:$B$52, 2, 0)</f>
        <v>5639632</v>
      </c>
      <c r="G1295" s="33">
        <f t="shared" si="38"/>
        <v>1.138762245479847E-2</v>
      </c>
      <c r="H1295" s="33">
        <f>VLOOKUP(C1295, pet_household_state!$A$3:$D$53, 3, 0)</f>
        <v>54</v>
      </c>
      <c r="I1295" s="33">
        <f>VLOOKUP(C1295, pet_household_state!$A$3:$D$53, 4, 0)</f>
        <v>1207</v>
      </c>
      <c r="J1295" s="33">
        <f t="shared" si="39"/>
        <v>13.744860302941753</v>
      </c>
      <c r="K1295" s="11">
        <f>VLOOKUP(A1295, total_pet_services_county!$A$2:$E$1875,2,0)</f>
        <v>15</v>
      </c>
      <c r="L1295" s="11">
        <f>VLOOKUP(A1295,  total_pet_services_county!$A$2:$E$1875, 3, 0)</f>
        <v>2433</v>
      </c>
      <c r="M1295" s="11">
        <f>VLOOKUP(A1295, total_pet_services_county!$A$2:$E$1875, 4, 0)</f>
        <v>546</v>
      </c>
      <c r="N1295" s="11">
        <f>VLOOKUP(A1295, total_pet_services_county!$A$2:$E$1875, 5, 0)</f>
        <v>128</v>
      </c>
    </row>
    <row r="1296" spans="1:14" x14ac:dyDescent="0.2">
      <c r="A1296" s="57" t="s">
        <v>7558</v>
      </c>
      <c r="B1296" s="57" t="s">
        <v>8740</v>
      </c>
      <c r="C1296" s="56" t="s">
        <v>3201</v>
      </c>
      <c r="D1296" s="56" t="e">
        <f>INDEX(pet_services_county!$A$2:$A$3603,MATCH(A1296,pet_services_county!$B$2:$B$3603,0))</f>
        <v>#N/A</v>
      </c>
      <c r="E1296" s="61">
        <v>8818</v>
      </c>
      <c r="F1296" s="47">
        <f>VLOOKUP(C1296, state_pop!$A$2:$B$52, 2, 0)</f>
        <v>5639632</v>
      </c>
      <c r="G1296" s="33">
        <f t="shared" si="38"/>
        <v>1.5635771979448305E-3</v>
      </c>
      <c r="H1296" s="33">
        <f>VLOOKUP(C1296, pet_household_state!$A$3:$D$53, 3, 0)</f>
        <v>54</v>
      </c>
      <c r="I1296" s="33">
        <f>VLOOKUP(C1296, pet_household_state!$A$3:$D$53, 4, 0)</f>
        <v>1207</v>
      </c>
      <c r="J1296" s="33">
        <f t="shared" si="39"/>
        <v>1.8872376779194104</v>
      </c>
      <c r="K1296" s="11" t="e">
        <f>VLOOKUP(A1296, total_pet_services_county!$A$2:$E$1875,2,0)</f>
        <v>#N/A</v>
      </c>
      <c r="L1296" s="11" t="e">
        <f>VLOOKUP(A1296,  total_pet_services_county!$A$2:$E$1875, 3, 0)</f>
        <v>#N/A</v>
      </c>
      <c r="M1296" s="11" t="e">
        <f>VLOOKUP(A1296, total_pet_services_county!$A$2:$E$1875, 4, 0)</f>
        <v>#N/A</v>
      </c>
      <c r="N1296" s="11" t="e">
        <f>VLOOKUP(A1296, total_pet_services_county!$A$2:$E$1875, 5, 0)</f>
        <v>#N/A</v>
      </c>
    </row>
    <row r="1297" spans="1:14" x14ac:dyDescent="0.2">
      <c r="A1297" s="57" t="s">
        <v>7559</v>
      </c>
      <c r="B1297" s="57" t="s">
        <v>8644</v>
      </c>
      <c r="C1297" s="56" t="s">
        <v>3201</v>
      </c>
      <c r="D1297" s="56" t="e">
        <f>INDEX(pet_services_county!$A$2:$A$3603,MATCH(A1297,pet_services_county!$B$2:$B$3603,0))</f>
        <v>#N/A</v>
      </c>
      <c r="E1297" s="61">
        <v>5463</v>
      </c>
      <c r="F1297" s="47">
        <f>VLOOKUP(C1297, state_pop!$A$2:$B$52, 2, 0)</f>
        <v>5639632</v>
      </c>
      <c r="G1297" s="33">
        <f t="shared" si="38"/>
        <v>9.6868022594382049E-4</v>
      </c>
      <c r="H1297" s="33">
        <f>VLOOKUP(C1297, pet_household_state!$A$3:$D$53, 3, 0)</f>
        <v>54</v>
      </c>
      <c r="I1297" s="33">
        <f>VLOOKUP(C1297, pet_household_state!$A$3:$D$53, 4, 0)</f>
        <v>1207</v>
      </c>
      <c r="J1297" s="33">
        <f t="shared" si="39"/>
        <v>1.1691970327141914</v>
      </c>
      <c r="K1297" s="11" t="e">
        <f>VLOOKUP(A1297, total_pet_services_county!$A$2:$E$1875,2,0)</f>
        <v>#N/A</v>
      </c>
      <c r="L1297" s="11" t="e">
        <f>VLOOKUP(A1297,  total_pet_services_county!$A$2:$E$1875, 3, 0)</f>
        <v>#N/A</v>
      </c>
      <c r="M1297" s="11" t="e">
        <f>VLOOKUP(A1297, total_pet_services_county!$A$2:$E$1875, 4, 0)</f>
        <v>#N/A</v>
      </c>
      <c r="N1297" s="11" t="e">
        <f>VLOOKUP(A1297, total_pet_services_county!$A$2:$E$1875, 5, 0)</f>
        <v>#N/A</v>
      </c>
    </row>
    <row r="1298" spans="1:14" x14ac:dyDescent="0.2">
      <c r="A1298" s="57" t="s">
        <v>7560</v>
      </c>
      <c r="B1298" s="57" t="s">
        <v>9193</v>
      </c>
      <c r="C1298" s="56" t="s">
        <v>3201</v>
      </c>
      <c r="D1298" s="56" t="e">
        <f>INDEX(pet_services_county!$A$2:$A$3603,MATCH(A1298,pet_services_county!$B$2:$B$3603,0))</f>
        <v>#N/A</v>
      </c>
      <c r="E1298" s="61">
        <v>11196</v>
      </c>
      <c r="F1298" s="47">
        <f>VLOOKUP(C1298, state_pop!$A$2:$B$52, 2, 0)</f>
        <v>5639632</v>
      </c>
      <c r="G1298" s="33">
        <f t="shared" si="38"/>
        <v>1.9852359161023274E-3</v>
      </c>
      <c r="H1298" s="33">
        <f>VLOOKUP(C1298, pet_household_state!$A$3:$D$53, 3, 0)</f>
        <v>54</v>
      </c>
      <c r="I1298" s="33">
        <f>VLOOKUP(C1298, pet_household_state!$A$3:$D$53, 4, 0)</f>
        <v>1207</v>
      </c>
      <c r="J1298" s="33">
        <f t="shared" si="39"/>
        <v>2.3961797507355089</v>
      </c>
      <c r="K1298" s="11" t="e">
        <f>VLOOKUP(A1298, total_pet_services_county!$A$2:$E$1875,2,0)</f>
        <v>#N/A</v>
      </c>
      <c r="L1298" s="11" t="e">
        <f>VLOOKUP(A1298,  total_pet_services_county!$A$2:$E$1875, 3, 0)</f>
        <v>#N/A</v>
      </c>
      <c r="M1298" s="11" t="e">
        <f>VLOOKUP(A1298, total_pet_services_county!$A$2:$E$1875, 4, 0)</f>
        <v>#N/A</v>
      </c>
      <c r="N1298" s="11" t="e">
        <f>VLOOKUP(A1298, total_pet_services_county!$A$2:$E$1875, 5, 0)</f>
        <v>#N/A</v>
      </c>
    </row>
    <row r="1299" spans="1:14" x14ac:dyDescent="0.2">
      <c r="A1299" s="57" t="s">
        <v>4853</v>
      </c>
      <c r="B1299" s="57" t="s">
        <v>9194</v>
      </c>
      <c r="C1299" s="56" t="s">
        <v>3201</v>
      </c>
      <c r="D1299" s="56" t="str">
        <f>INDEX(pet_services_county!$A$2:$A$3603,MATCH(A1299,pet_services_county!$B$2:$B$3603,0))</f>
        <v>0500000US27035</v>
      </c>
      <c r="E1299" s="61">
        <v>65055</v>
      </c>
      <c r="F1299" s="47">
        <f>VLOOKUP(C1299, state_pop!$A$2:$B$52, 2, 0)</f>
        <v>5639632</v>
      </c>
      <c r="G1299" s="33">
        <f t="shared" si="38"/>
        <v>1.1535327127727483E-2</v>
      </c>
      <c r="H1299" s="33">
        <f>VLOOKUP(C1299, pet_household_state!$A$3:$D$53, 3, 0)</f>
        <v>54</v>
      </c>
      <c r="I1299" s="33">
        <f>VLOOKUP(C1299, pet_household_state!$A$3:$D$53, 4, 0)</f>
        <v>1207</v>
      </c>
      <c r="J1299" s="33">
        <f t="shared" si="39"/>
        <v>13.923139843167071</v>
      </c>
      <c r="K1299" s="11">
        <f>VLOOKUP(A1299, total_pet_services_county!$A$2:$E$1875,2,0)</f>
        <v>19</v>
      </c>
      <c r="L1299" s="11">
        <f>VLOOKUP(A1299,  total_pet_services_county!$A$2:$E$1875, 3, 0)</f>
        <v>4917</v>
      </c>
      <c r="M1299" s="11">
        <f>VLOOKUP(A1299, total_pet_services_county!$A$2:$E$1875, 4, 0)</f>
        <v>1004</v>
      </c>
      <c r="N1299" s="11">
        <f>VLOOKUP(A1299, total_pet_services_county!$A$2:$E$1875, 5, 0)</f>
        <v>171</v>
      </c>
    </row>
    <row r="1300" spans="1:14" x14ac:dyDescent="0.2">
      <c r="A1300" s="57" t="s">
        <v>4855</v>
      </c>
      <c r="B1300" s="57" t="s">
        <v>9195</v>
      </c>
      <c r="C1300" s="56" t="s">
        <v>3201</v>
      </c>
      <c r="D1300" s="56" t="str">
        <f>INDEX(pet_services_county!$A$2:$A$3603,MATCH(A1300,pet_services_county!$B$2:$B$3603,0))</f>
        <v>0500000US27037</v>
      </c>
      <c r="E1300" s="61">
        <v>429021</v>
      </c>
      <c r="F1300" s="47">
        <f>VLOOKUP(C1300, state_pop!$A$2:$B$52, 2, 0)</f>
        <v>5639632</v>
      </c>
      <c r="G1300" s="33">
        <f t="shared" si="38"/>
        <v>7.607251678832945E-2</v>
      </c>
      <c r="H1300" s="33">
        <f>VLOOKUP(C1300, pet_household_state!$A$3:$D$53, 3, 0)</f>
        <v>54</v>
      </c>
      <c r="I1300" s="33">
        <f>VLOOKUP(C1300, pet_household_state!$A$3:$D$53, 4, 0)</f>
        <v>1207</v>
      </c>
      <c r="J1300" s="33">
        <f t="shared" si="39"/>
        <v>91.819527763513648</v>
      </c>
      <c r="K1300" s="11">
        <f>VLOOKUP(A1300, total_pet_services_county!$A$2:$E$1875,2,0)</f>
        <v>94</v>
      </c>
      <c r="L1300" s="11">
        <f>VLOOKUP(A1300,  total_pet_services_county!$A$2:$E$1875, 3, 0)</f>
        <v>38209</v>
      </c>
      <c r="M1300" s="11">
        <f>VLOOKUP(A1300, total_pet_services_county!$A$2:$E$1875, 4, 0)</f>
        <v>8655</v>
      </c>
      <c r="N1300" s="11">
        <f>VLOOKUP(A1300, total_pet_services_county!$A$2:$E$1875, 5, 0)</f>
        <v>1322</v>
      </c>
    </row>
    <row r="1301" spans="1:14" x14ac:dyDescent="0.2">
      <c r="A1301" s="57" t="s">
        <v>4857</v>
      </c>
      <c r="B1301" s="57" t="s">
        <v>8650</v>
      </c>
      <c r="C1301" s="56" t="s">
        <v>3201</v>
      </c>
      <c r="D1301" s="56" t="str">
        <f>INDEX(pet_services_county!$A$2:$A$3603,MATCH(A1301,pet_services_county!$B$2:$B$3603,0))</f>
        <v>0500000US27039</v>
      </c>
      <c r="E1301" s="61">
        <v>20934</v>
      </c>
      <c r="F1301" s="47">
        <f>VLOOKUP(C1301, state_pop!$A$2:$B$52, 2, 0)</f>
        <v>5639632</v>
      </c>
      <c r="G1301" s="33">
        <f t="shared" si="38"/>
        <v>3.7119443254453482E-3</v>
      </c>
      <c r="H1301" s="33">
        <f>VLOOKUP(C1301, pet_household_state!$A$3:$D$53, 3, 0)</f>
        <v>54</v>
      </c>
      <c r="I1301" s="33">
        <f>VLOOKUP(C1301, pet_household_state!$A$3:$D$53, 4, 0)</f>
        <v>1207</v>
      </c>
      <c r="J1301" s="33">
        <f t="shared" si="39"/>
        <v>4.4803168008125356</v>
      </c>
      <c r="K1301" s="11">
        <f>VLOOKUP(A1301, total_pet_services_county!$A$2:$E$1875,2,0)</f>
        <v>3</v>
      </c>
      <c r="L1301" s="11">
        <f>VLOOKUP(A1301,  total_pet_services_county!$A$2:$E$1875, 3, 0)</f>
        <v>1057</v>
      </c>
      <c r="M1301" s="11">
        <f>VLOOKUP(A1301, total_pet_services_county!$A$2:$E$1875, 4, 0)</f>
        <v>216</v>
      </c>
      <c r="N1301" s="11">
        <f>VLOOKUP(A1301, total_pet_services_county!$A$2:$E$1875, 5, 0)</f>
        <v>32</v>
      </c>
    </row>
    <row r="1302" spans="1:14" x14ac:dyDescent="0.2">
      <c r="A1302" s="57" t="s">
        <v>4859</v>
      </c>
      <c r="B1302" s="57" t="s">
        <v>8521</v>
      </c>
      <c r="C1302" s="56" t="s">
        <v>3201</v>
      </c>
      <c r="D1302" s="56" t="str">
        <f>INDEX(pet_services_county!$A$2:$A$3603,MATCH(A1302,pet_services_county!$B$2:$B$3603,0))</f>
        <v>0500000US27041</v>
      </c>
      <c r="E1302" s="61">
        <v>38141</v>
      </c>
      <c r="F1302" s="47">
        <f>VLOOKUP(C1302, state_pop!$A$2:$B$52, 2, 0)</f>
        <v>5639632</v>
      </c>
      <c r="G1302" s="33">
        <f t="shared" si="38"/>
        <v>6.7630299281938961E-3</v>
      </c>
      <c r="H1302" s="33">
        <f>VLOOKUP(C1302, pet_household_state!$A$3:$D$53, 3, 0)</f>
        <v>54</v>
      </c>
      <c r="I1302" s="33">
        <f>VLOOKUP(C1302, pet_household_state!$A$3:$D$53, 4, 0)</f>
        <v>1207</v>
      </c>
      <c r="J1302" s="33">
        <f t="shared" si="39"/>
        <v>8.1629771233300321</v>
      </c>
      <c r="K1302" s="11">
        <f>VLOOKUP(A1302, total_pet_services_county!$A$2:$E$1875,2,0)</f>
        <v>6</v>
      </c>
      <c r="L1302" s="11">
        <f>VLOOKUP(A1302,  total_pet_services_county!$A$2:$E$1875, 3, 0)</f>
        <v>2030</v>
      </c>
      <c r="M1302" s="11">
        <f>VLOOKUP(A1302, total_pet_services_county!$A$2:$E$1875, 4, 0)</f>
        <v>426</v>
      </c>
      <c r="N1302" s="11">
        <f>VLOOKUP(A1302, total_pet_services_county!$A$2:$E$1875, 5, 0)</f>
        <v>47</v>
      </c>
    </row>
    <row r="1303" spans="1:14" x14ac:dyDescent="0.2">
      <c r="A1303" s="57" t="s">
        <v>7561</v>
      </c>
      <c r="B1303" s="57" t="s">
        <v>9196</v>
      </c>
      <c r="C1303" s="56" t="s">
        <v>3201</v>
      </c>
      <c r="D1303" s="56" t="e">
        <f>INDEX(pet_services_county!$A$2:$A$3603,MATCH(A1303,pet_services_county!$B$2:$B$3603,0))</f>
        <v>#N/A</v>
      </c>
      <c r="E1303" s="61">
        <v>13653</v>
      </c>
      <c r="F1303" s="47">
        <f>VLOOKUP(C1303, state_pop!$A$2:$B$52, 2, 0)</f>
        <v>5639632</v>
      </c>
      <c r="G1303" s="33">
        <f t="shared" si="38"/>
        <v>2.4209026404559729E-3</v>
      </c>
      <c r="H1303" s="33">
        <f>VLOOKUP(C1303, pet_household_state!$A$3:$D$53, 3, 0)</f>
        <v>54</v>
      </c>
      <c r="I1303" s="33">
        <f>VLOOKUP(C1303, pet_household_state!$A$3:$D$53, 4, 0)</f>
        <v>1207</v>
      </c>
      <c r="J1303" s="33">
        <f t="shared" si="39"/>
        <v>2.9220294870303594</v>
      </c>
      <c r="K1303" s="11" t="e">
        <f>VLOOKUP(A1303, total_pet_services_county!$A$2:$E$1875,2,0)</f>
        <v>#N/A</v>
      </c>
      <c r="L1303" s="11" t="e">
        <f>VLOOKUP(A1303,  total_pet_services_county!$A$2:$E$1875, 3, 0)</f>
        <v>#N/A</v>
      </c>
      <c r="M1303" s="11" t="e">
        <f>VLOOKUP(A1303, total_pet_services_county!$A$2:$E$1875, 4, 0)</f>
        <v>#N/A</v>
      </c>
      <c r="N1303" s="11" t="e">
        <f>VLOOKUP(A1303, total_pet_services_county!$A$2:$E$1875, 5, 0)</f>
        <v>#N/A</v>
      </c>
    </row>
    <row r="1304" spans="1:14" x14ac:dyDescent="0.2">
      <c r="A1304" s="57" t="s">
        <v>4861</v>
      </c>
      <c r="B1304" s="57" t="s">
        <v>9197</v>
      </c>
      <c r="C1304" s="56" t="s">
        <v>3201</v>
      </c>
      <c r="D1304" s="56" t="str">
        <f>INDEX(pet_services_county!$A$2:$A$3603,MATCH(A1304,pet_services_county!$B$2:$B$3603,0))</f>
        <v>0500000US27045</v>
      </c>
      <c r="E1304" s="61">
        <v>21067</v>
      </c>
      <c r="F1304" s="47">
        <f>VLOOKUP(C1304, state_pop!$A$2:$B$52, 2, 0)</f>
        <v>5639632</v>
      </c>
      <c r="G1304" s="33">
        <f t="shared" si="38"/>
        <v>3.7355274244844344E-3</v>
      </c>
      <c r="H1304" s="33">
        <f>VLOOKUP(C1304, pet_household_state!$A$3:$D$53, 3, 0)</f>
        <v>54</v>
      </c>
      <c r="I1304" s="33">
        <f>VLOOKUP(C1304, pet_household_state!$A$3:$D$53, 4, 0)</f>
        <v>1207</v>
      </c>
      <c r="J1304" s="33">
        <f t="shared" si="39"/>
        <v>4.5087816013527124</v>
      </c>
      <c r="K1304" s="11">
        <f>VLOOKUP(A1304, total_pet_services_county!$A$2:$E$1875,2,0)</f>
        <v>6</v>
      </c>
      <c r="L1304" s="11">
        <f>VLOOKUP(A1304,  total_pet_services_county!$A$2:$E$1875, 3, 0)</f>
        <v>2372</v>
      </c>
      <c r="M1304" s="11">
        <f>VLOOKUP(A1304, total_pet_services_county!$A$2:$E$1875, 4, 0)</f>
        <v>537</v>
      </c>
      <c r="N1304" s="11">
        <f>VLOOKUP(A1304, total_pet_services_county!$A$2:$E$1875, 5, 0)</f>
        <v>51</v>
      </c>
    </row>
    <row r="1305" spans="1:14" x14ac:dyDescent="0.2">
      <c r="A1305" s="57" t="s">
        <v>4863</v>
      </c>
      <c r="B1305" s="57" t="s">
        <v>9198</v>
      </c>
      <c r="C1305" s="56" t="s">
        <v>3201</v>
      </c>
      <c r="D1305" s="56" t="str">
        <f>INDEX(pet_services_county!$A$2:$A$3603,MATCH(A1305,pet_services_county!$B$2:$B$3603,0))</f>
        <v>0500000US27047</v>
      </c>
      <c r="E1305" s="61">
        <v>30281</v>
      </c>
      <c r="F1305" s="47">
        <f>VLOOKUP(C1305, state_pop!$A$2:$B$52, 2, 0)</f>
        <v>5639632</v>
      </c>
      <c r="G1305" s="33">
        <f t="shared" si="38"/>
        <v>5.3693219699441378E-3</v>
      </c>
      <c r="H1305" s="33">
        <f>VLOOKUP(C1305, pet_household_state!$A$3:$D$53, 3, 0)</f>
        <v>54</v>
      </c>
      <c r="I1305" s="33">
        <f>VLOOKUP(C1305, pet_household_state!$A$3:$D$53, 4, 0)</f>
        <v>1207</v>
      </c>
      <c r="J1305" s="33">
        <f t="shared" si="39"/>
        <v>6.4807716177225743</v>
      </c>
      <c r="K1305" s="11">
        <f>VLOOKUP(A1305, total_pet_services_county!$A$2:$E$1875,2,0)</f>
        <v>3</v>
      </c>
      <c r="L1305" s="11">
        <f>VLOOKUP(A1305,  total_pet_services_county!$A$2:$E$1875, 3, 0)</f>
        <v>1010</v>
      </c>
      <c r="M1305" s="11">
        <f>VLOOKUP(A1305, total_pet_services_county!$A$2:$E$1875, 4, 0)</f>
        <v>250</v>
      </c>
      <c r="N1305" s="11">
        <f>VLOOKUP(A1305, total_pet_services_county!$A$2:$E$1875, 5, 0)</f>
        <v>38</v>
      </c>
    </row>
    <row r="1306" spans="1:14" x14ac:dyDescent="0.2">
      <c r="A1306" s="57" t="s">
        <v>4865</v>
      </c>
      <c r="B1306" s="57" t="s">
        <v>9199</v>
      </c>
      <c r="C1306" s="56" t="s">
        <v>3201</v>
      </c>
      <c r="D1306" s="56" t="str">
        <f>INDEX(pet_services_county!$A$2:$A$3603,MATCH(A1306,pet_services_county!$B$2:$B$3603,0))</f>
        <v>0500000US27049</v>
      </c>
      <c r="E1306" s="61">
        <v>46340</v>
      </c>
      <c r="F1306" s="47">
        <f>VLOOKUP(C1306, state_pop!$A$2:$B$52, 2, 0)</f>
        <v>5639632</v>
      </c>
      <c r="G1306" s="33">
        <f t="shared" si="38"/>
        <v>8.2168481915132052E-3</v>
      </c>
      <c r="H1306" s="33">
        <f>VLOOKUP(C1306, pet_household_state!$A$3:$D$53, 3, 0)</f>
        <v>54</v>
      </c>
      <c r="I1306" s="33">
        <f>VLOOKUP(C1306, pet_household_state!$A$3:$D$53, 4, 0)</f>
        <v>1207</v>
      </c>
      <c r="J1306" s="33">
        <f t="shared" si="39"/>
        <v>9.9177357671564383</v>
      </c>
      <c r="K1306" s="11">
        <f>VLOOKUP(A1306, total_pet_services_county!$A$2:$E$1875,2,0)</f>
        <v>12</v>
      </c>
      <c r="L1306" s="11">
        <f>VLOOKUP(A1306,  total_pet_services_county!$A$2:$E$1875, 3, 0)</f>
        <v>3841</v>
      </c>
      <c r="M1306" s="11">
        <f>VLOOKUP(A1306, total_pet_services_county!$A$2:$E$1875, 4, 0)</f>
        <v>889</v>
      </c>
      <c r="N1306" s="11">
        <f>VLOOKUP(A1306, total_pet_services_county!$A$2:$E$1875, 5, 0)</f>
        <v>88</v>
      </c>
    </row>
    <row r="1307" spans="1:14" x14ac:dyDescent="0.2">
      <c r="A1307" s="57" t="s">
        <v>4867</v>
      </c>
      <c r="B1307" s="57" t="s">
        <v>8411</v>
      </c>
      <c r="C1307" s="56" t="s">
        <v>3201</v>
      </c>
      <c r="D1307" s="56" t="str">
        <f>INDEX(pet_services_county!$A$2:$A$3603,MATCH(A1307,pet_services_county!$B$2:$B$3603,0))</f>
        <v>0500000US27051</v>
      </c>
      <c r="E1307" s="61">
        <v>5972</v>
      </c>
      <c r="F1307" s="47">
        <f>VLOOKUP(C1307, state_pop!$A$2:$B$52, 2, 0)</f>
        <v>5639632</v>
      </c>
      <c r="G1307" s="33">
        <f t="shared" si="38"/>
        <v>1.0589343418152106E-3</v>
      </c>
      <c r="H1307" s="33">
        <f>VLOOKUP(C1307, pet_household_state!$A$3:$D$53, 3, 0)</f>
        <v>54</v>
      </c>
      <c r="I1307" s="33">
        <f>VLOOKUP(C1307, pet_household_state!$A$3:$D$53, 4, 0)</f>
        <v>1207</v>
      </c>
      <c r="J1307" s="33">
        <f t="shared" si="39"/>
        <v>1.2781337505709591</v>
      </c>
      <c r="K1307" s="11">
        <f>VLOOKUP(A1307, total_pet_services_county!$A$2:$E$1875,2,0)</f>
        <v>3</v>
      </c>
      <c r="L1307" s="11">
        <f>VLOOKUP(A1307,  total_pet_services_county!$A$2:$E$1875, 3, 0)</f>
        <v>435</v>
      </c>
      <c r="M1307" s="11">
        <f>VLOOKUP(A1307, total_pet_services_county!$A$2:$E$1875, 4, 0)</f>
        <v>110</v>
      </c>
      <c r="N1307" s="11">
        <f>VLOOKUP(A1307, total_pet_services_county!$A$2:$E$1875, 5, 0)</f>
        <v>13</v>
      </c>
    </row>
    <row r="1308" spans="1:14" x14ac:dyDescent="0.2">
      <c r="A1308" s="57" t="s">
        <v>4869</v>
      </c>
      <c r="B1308" s="57" t="s">
        <v>9200</v>
      </c>
      <c r="C1308" s="56" t="s">
        <v>3201</v>
      </c>
      <c r="D1308" s="56" t="str">
        <f>INDEX(pet_services_county!$A$2:$A$3603,MATCH(A1308,pet_services_county!$B$2:$B$3603,0))</f>
        <v>0500000US27053</v>
      </c>
      <c r="E1308" s="61">
        <v>1265843</v>
      </c>
      <c r="F1308" s="47">
        <f>VLOOKUP(C1308, state_pop!$A$2:$B$52, 2, 0)</f>
        <v>5639632</v>
      </c>
      <c r="G1308" s="33">
        <f t="shared" si="38"/>
        <v>0.22445489351078227</v>
      </c>
      <c r="H1308" s="33">
        <f>VLOOKUP(C1308, pet_household_state!$A$3:$D$53, 3, 0)</f>
        <v>54</v>
      </c>
      <c r="I1308" s="33">
        <f>VLOOKUP(C1308, pet_household_state!$A$3:$D$53, 4, 0)</f>
        <v>1207</v>
      </c>
      <c r="J1308" s="33">
        <f t="shared" si="39"/>
        <v>270.91705646751421</v>
      </c>
      <c r="K1308" s="11">
        <f>VLOOKUP(A1308, total_pet_services_county!$A$2:$E$1875,2,0)</f>
        <v>257</v>
      </c>
      <c r="L1308" s="11">
        <f>VLOOKUP(A1308,  total_pet_services_county!$A$2:$E$1875, 3, 0)</f>
        <v>105760</v>
      </c>
      <c r="M1308" s="11">
        <f>VLOOKUP(A1308, total_pet_services_county!$A$2:$E$1875, 4, 0)</f>
        <v>25219</v>
      </c>
      <c r="N1308" s="11">
        <f>VLOOKUP(A1308, total_pet_services_county!$A$2:$E$1875, 5, 0)</f>
        <v>3261</v>
      </c>
    </row>
    <row r="1309" spans="1:14" x14ac:dyDescent="0.2">
      <c r="A1309" s="57" t="s">
        <v>7562</v>
      </c>
      <c r="B1309" s="57" t="s">
        <v>8342</v>
      </c>
      <c r="C1309" s="56" t="s">
        <v>3201</v>
      </c>
      <c r="D1309" s="56" t="e">
        <f>INDEX(pet_services_county!$A$2:$A$3603,MATCH(A1309,pet_services_county!$B$2:$B$3603,0))</f>
        <v>#N/A</v>
      </c>
      <c r="E1309" s="61">
        <v>18600</v>
      </c>
      <c r="F1309" s="47">
        <f>VLOOKUP(C1309, state_pop!$A$2:$B$52, 2, 0)</f>
        <v>5639632</v>
      </c>
      <c r="G1309" s="33">
        <f t="shared" si="38"/>
        <v>3.2980875347895038E-3</v>
      </c>
      <c r="H1309" s="33">
        <f>VLOOKUP(C1309, pet_household_state!$A$3:$D$53, 3, 0)</f>
        <v>54</v>
      </c>
      <c r="I1309" s="33">
        <f>VLOOKUP(C1309, pet_household_state!$A$3:$D$53, 4, 0)</f>
        <v>1207</v>
      </c>
      <c r="J1309" s="33">
        <f t="shared" si="39"/>
        <v>3.9807916544909312</v>
      </c>
      <c r="K1309" s="11" t="e">
        <f>VLOOKUP(A1309, total_pet_services_county!$A$2:$E$1875,2,0)</f>
        <v>#N/A</v>
      </c>
      <c r="L1309" s="11" t="e">
        <f>VLOOKUP(A1309,  total_pet_services_county!$A$2:$E$1875, 3, 0)</f>
        <v>#N/A</v>
      </c>
      <c r="M1309" s="11" t="e">
        <f>VLOOKUP(A1309, total_pet_services_county!$A$2:$E$1875, 4, 0)</f>
        <v>#N/A</v>
      </c>
      <c r="N1309" s="11" t="e">
        <f>VLOOKUP(A1309, total_pet_services_county!$A$2:$E$1875, 5, 0)</f>
        <v>#N/A</v>
      </c>
    </row>
    <row r="1310" spans="1:14" x14ac:dyDescent="0.2">
      <c r="A1310" s="57" t="s">
        <v>4871</v>
      </c>
      <c r="B1310" s="57" t="s">
        <v>9201</v>
      </c>
      <c r="C1310" s="56" t="s">
        <v>3201</v>
      </c>
      <c r="D1310" s="56" t="str">
        <f>INDEX(pet_services_county!$A$2:$A$3603,MATCH(A1310,pet_services_county!$B$2:$B$3603,0))</f>
        <v>0500000US27057</v>
      </c>
      <c r="E1310" s="61">
        <v>21491</v>
      </c>
      <c r="F1310" s="47">
        <f>VLOOKUP(C1310, state_pop!$A$2:$B$52, 2, 0)</f>
        <v>5639632</v>
      </c>
      <c r="G1310" s="33">
        <f t="shared" si="38"/>
        <v>3.8107096349549049E-3</v>
      </c>
      <c r="H1310" s="33">
        <f>VLOOKUP(C1310, pet_household_state!$A$3:$D$53, 3, 0)</f>
        <v>54</v>
      </c>
      <c r="I1310" s="33">
        <f>VLOOKUP(C1310, pet_household_state!$A$3:$D$53, 4, 0)</f>
        <v>1207</v>
      </c>
      <c r="J1310" s="33">
        <f t="shared" si="39"/>
        <v>4.5995265293905705</v>
      </c>
      <c r="K1310" s="11">
        <f>VLOOKUP(A1310, total_pet_services_county!$A$2:$E$1875,2,0)</f>
        <v>6</v>
      </c>
      <c r="L1310" s="11">
        <f>VLOOKUP(A1310,  total_pet_services_county!$A$2:$E$1875, 3, 0)</f>
        <v>1037</v>
      </c>
      <c r="M1310" s="11">
        <f>VLOOKUP(A1310, total_pet_services_county!$A$2:$E$1875, 4, 0)</f>
        <v>268</v>
      </c>
      <c r="N1310" s="11">
        <f>VLOOKUP(A1310, total_pet_services_county!$A$2:$E$1875, 5, 0)</f>
        <v>56</v>
      </c>
    </row>
    <row r="1311" spans="1:14" x14ac:dyDescent="0.2">
      <c r="A1311" s="57" t="s">
        <v>4873</v>
      </c>
      <c r="B1311" s="57" t="s">
        <v>9202</v>
      </c>
      <c r="C1311" s="56" t="s">
        <v>3201</v>
      </c>
      <c r="D1311" s="56" t="str">
        <f>INDEX(pet_services_county!$A$2:$A$3603,MATCH(A1311,pet_services_county!$B$2:$B$3603,0))</f>
        <v>0500000US27059</v>
      </c>
      <c r="E1311" s="61">
        <v>40596</v>
      </c>
      <c r="F1311" s="47">
        <f>VLOOKUP(C1311, state_pop!$A$2:$B$52, 2, 0)</f>
        <v>5639632</v>
      </c>
      <c r="G1311" s="33">
        <f t="shared" si="38"/>
        <v>7.1983420194792853E-3</v>
      </c>
      <c r="H1311" s="33">
        <f>VLOOKUP(C1311, pet_household_state!$A$3:$D$53, 3, 0)</f>
        <v>54</v>
      </c>
      <c r="I1311" s="33">
        <f>VLOOKUP(C1311, pet_household_state!$A$3:$D$53, 4, 0)</f>
        <v>1207</v>
      </c>
      <c r="J1311" s="33">
        <f t="shared" si="39"/>
        <v>8.6883988175114979</v>
      </c>
      <c r="K1311" s="11">
        <f>VLOOKUP(A1311, total_pet_services_county!$A$2:$E$1875,2,0)</f>
        <v>5</v>
      </c>
      <c r="L1311" s="11">
        <f>VLOOKUP(A1311,  total_pet_services_county!$A$2:$E$1875, 3, 0)</f>
        <v>5190</v>
      </c>
      <c r="M1311" s="11">
        <f>VLOOKUP(A1311, total_pet_services_county!$A$2:$E$1875, 4, 0)</f>
        <v>1233</v>
      </c>
      <c r="N1311" s="11">
        <f>VLOOKUP(A1311, total_pet_services_county!$A$2:$E$1875, 5, 0)</f>
        <v>101</v>
      </c>
    </row>
    <row r="1312" spans="1:14" x14ac:dyDescent="0.2">
      <c r="A1312" s="57" t="s">
        <v>4875</v>
      </c>
      <c r="B1312" s="57" t="s">
        <v>9203</v>
      </c>
      <c r="C1312" s="56" t="s">
        <v>3201</v>
      </c>
      <c r="D1312" s="56" t="str">
        <f>INDEX(pet_services_county!$A$2:$A$3603,MATCH(A1312,pet_services_county!$B$2:$B$3603,0))</f>
        <v>0500000US27061</v>
      </c>
      <c r="E1312" s="61">
        <v>45130</v>
      </c>
      <c r="F1312" s="47">
        <f>VLOOKUP(C1312, state_pop!$A$2:$B$52, 2, 0)</f>
        <v>5639632</v>
      </c>
      <c r="G1312" s="33">
        <f t="shared" si="38"/>
        <v>8.0022951852177591E-3</v>
      </c>
      <c r="H1312" s="33">
        <f>VLOOKUP(C1312, pet_household_state!$A$3:$D$53, 3, 0)</f>
        <v>54</v>
      </c>
      <c r="I1312" s="33">
        <f>VLOOKUP(C1312, pet_household_state!$A$3:$D$53, 4, 0)</f>
        <v>1207</v>
      </c>
      <c r="J1312" s="33">
        <f t="shared" si="39"/>
        <v>9.6587702885578359</v>
      </c>
      <c r="K1312" s="11">
        <f>VLOOKUP(A1312, total_pet_services_county!$A$2:$E$1875,2,0)</f>
        <v>8</v>
      </c>
      <c r="L1312" s="11">
        <f>VLOOKUP(A1312,  total_pet_services_county!$A$2:$E$1875, 3, 0)</f>
        <v>2120</v>
      </c>
      <c r="M1312" s="11">
        <f>VLOOKUP(A1312, total_pet_services_county!$A$2:$E$1875, 4, 0)</f>
        <v>550</v>
      </c>
      <c r="N1312" s="11">
        <f>VLOOKUP(A1312, total_pet_services_county!$A$2:$E$1875, 5, 0)</f>
        <v>73</v>
      </c>
    </row>
    <row r="1313" spans="1:14" x14ac:dyDescent="0.2">
      <c r="A1313" s="57" t="s">
        <v>7563</v>
      </c>
      <c r="B1313" s="57" t="s">
        <v>8343</v>
      </c>
      <c r="C1313" s="56" t="s">
        <v>3201</v>
      </c>
      <c r="D1313" s="56" t="e">
        <f>INDEX(pet_services_county!$A$2:$A$3603,MATCH(A1313,pet_services_county!$B$2:$B$3603,0))</f>
        <v>#N/A</v>
      </c>
      <c r="E1313" s="61">
        <v>9846</v>
      </c>
      <c r="F1313" s="47">
        <f>VLOOKUP(C1313, state_pop!$A$2:$B$52, 2, 0)</f>
        <v>5639632</v>
      </c>
      <c r="G1313" s="33">
        <f t="shared" ref="G1313:G1376" si="40">E1313/F1313</f>
        <v>1.7458585950288956E-3</v>
      </c>
      <c r="H1313" s="33">
        <f>VLOOKUP(C1313, pet_household_state!$A$3:$D$53, 3, 0)</f>
        <v>54</v>
      </c>
      <c r="I1313" s="33">
        <f>VLOOKUP(C1313, pet_household_state!$A$3:$D$53, 4, 0)</f>
        <v>1207</v>
      </c>
      <c r="J1313" s="33">
        <f t="shared" ref="J1313:J1376" si="41">G1313*I1313</f>
        <v>2.1072513241998769</v>
      </c>
      <c r="K1313" s="11" t="e">
        <f>VLOOKUP(A1313, total_pet_services_county!$A$2:$E$1875,2,0)</f>
        <v>#N/A</v>
      </c>
      <c r="L1313" s="11" t="e">
        <f>VLOOKUP(A1313,  total_pet_services_county!$A$2:$E$1875, 3, 0)</f>
        <v>#N/A</v>
      </c>
      <c r="M1313" s="11" t="e">
        <f>VLOOKUP(A1313, total_pet_services_county!$A$2:$E$1875, 4, 0)</f>
        <v>#N/A</v>
      </c>
      <c r="N1313" s="11" t="e">
        <f>VLOOKUP(A1313, total_pet_services_county!$A$2:$E$1875, 5, 0)</f>
        <v>#N/A</v>
      </c>
    </row>
    <row r="1314" spans="1:14" x14ac:dyDescent="0.2">
      <c r="A1314" s="57" t="s">
        <v>7564</v>
      </c>
      <c r="B1314" s="57" t="s">
        <v>9204</v>
      </c>
      <c r="C1314" s="56" t="s">
        <v>3201</v>
      </c>
      <c r="D1314" s="56" t="e">
        <f>INDEX(pet_services_county!$A$2:$A$3603,MATCH(A1314,pet_services_county!$B$2:$B$3603,0))</f>
        <v>#N/A</v>
      </c>
      <c r="E1314" s="61">
        <v>16337</v>
      </c>
      <c r="F1314" s="47">
        <f>VLOOKUP(C1314, state_pop!$A$2:$B$52, 2, 0)</f>
        <v>5639632</v>
      </c>
      <c r="G1314" s="33">
        <f t="shared" si="40"/>
        <v>2.896820218056781E-3</v>
      </c>
      <c r="H1314" s="33">
        <f>VLOOKUP(C1314, pet_household_state!$A$3:$D$53, 3, 0)</f>
        <v>54</v>
      </c>
      <c r="I1314" s="33">
        <f>VLOOKUP(C1314, pet_household_state!$A$3:$D$53, 4, 0)</f>
        <v>1207</v>
      </c>
      <c r="J1314" s="33">
        <f t="shared" si="41"/>
        <v>3.4964620031945346</v>
      </c>
      <c r="K1314" s="11" t="e">
        <f>VLOOKUP(A1314, total_pet_services_county!$A$2:$E$1875,2,0)</f>
        <v>#N/A</v>
      </c>
      <c r="L1314" s="11" t="e">
        <f>VLOOKUP(A1314,  total_pet_services_county!$A$2:$E$1875, 3, 0)</f>
        <v>#N/A</v>
      </c>
      <c r="M1314" s="11" t="e">
        <f>VLOOKUP(A1314, total_pet_services_county!$A$2:$E$1875, 4, 0)</f>
        <v>#N/A</v>
      </c>
      <c r="N1314" s="11" t="e">
        <f>VLOOKUP(A1314, total_pet_services_county!$A$2:$E$1875, 5, 0)</f>
        <v>#N/A</v>
      </c>
    </row>
    <row r="1315" spans="1:14" x14ac:dyDescent="0.2">
      <c r="A1315" s="57" t="s">
        <v>4877</v>
      </c>
      <c r="B1315" s="57" t="s">
        <v>9205</v>
      </c>
      <c r="C1315" s="56" t="s">
        <v>3201</v>
      </c>
      <c r="D1315" s="56" t="str">
        <f>INDEX(pet_services_county!$A$2:$A$3603,MATCH(A1315,pet_services_county!$B$2:$B$3603,0))</f>
        <v>0500000US27067</v>
      </c>
      <c r="E1315" s="61">
        <v>43199</v>
      </c>
      <c r="F1315" s="47">
        <f>VLOOKUP(C1315, state_pop!$A$2:$B$52, 2, 0)</f>
        <v>5639632</v>
      </c>
      <c r="G1315" s="33">
        <f t="shared" si="40"/>
        <v>7.6598969578156872E-3</v>
      </c>
      <c r="H1315" s="33">
        <f>VLOOKUP(C1315, pet_household_state!$A$3:$D$53, 3, 0)</f>
        <v>54</v>
      </c>
      <c r="I1315" s="33">
        <f>VLOOKUP(C1315, pet_household_state!$A$3:$D$53, 4, 0)</f>
        <v>1207</v>
      </c>
      <c r="J1315" s="33">
        <f t="shared" si="41"/>
        <v>9.2454956280835336</v>
      </c>
      <c r="K1315" s="11">
        <f>VLOOKUP(A1315, total_pet_services_county!$A$2:$E$1875,2,0)</f>
        <v>6</v>
      </c>
      <c r="L1315" s="11">
        <f>VLOOKUP(A1315,  total_pet_services_county!$A$2:$E$1875, 3, 0)</f>
        <v>840</v>
      </c>
      <c r="M1315" s="11">
        <f>VLOOKUP(A1315, total_pet_services_county!$A$2:$E$1875, 4, 0)</f>
        <v>191</v>
      </c>
      <c r="N1315" s="11">
        <f>VLOOKUP(A1315, total_pet_services_county!$A$2:$E$1875, 5, 0)</f>
        <v>40</v>
      </c>
    </row>
    <row r="1316" spans="1:14" x14ac:dyDescent="0.2">
      <c r="A1316" s="57" t="s">
        <v>7565</v>
      </c>
      <c r="B1316" s="57" t="s">
        <v>9206</v>
      </c>
      <c r="C1316" s="56" t="s">
        <v>3201</v>
      </c>
      <c r="D1316" s="56" t="e">
        <f>INDEX(pet_services_county!$A$2:$A$3603,MATCH(A1316,pet_services_county!$B$2:$B$3603,0))</f>
        <v>#N/A</v>
      </c>
      <c r="E1316" s="61">
        <v>4298</v>
      </c>
      <c r="F1316" s="47">
        <f>VLOOKUP(C1316, state_pop!$A$2:$B$52, 2, 0)</f>
        <v>5639632</v>
      </c>
      <c r="G1316" s="33">
        <f t="shared" si="40"/>
        <v>7.6210646368415522E-4</v>
      </c>
      <c r="H1316" s="33">
        <f>VLOOKUP(C1316, pet_household_state!$A$3:$D$53, 3, 0)</f>
        <v>54</v>
      </c>
      <c r="I1316" s="33">
        <f>VLOOKUP(C1316, pet_household_state!$A$3:$D$53, 4, 0)</f>
        <v>1207</v>
      </c>
      <c r="J1316" s="33">
        <f t="shared" si="41"/>
        <v>0.9198625016667753</v>
      </c>
      <c r="K1316" s="11" t="e">
        <f>VLOOKUP(A1316, total_pet_services_county!$A$2:$E$1875,2,0)</f>
        <v>#N/A</v>
      </c>
      <c r="L1316" s="11" t="e">
        <f>VLOOKUP(A1316,  total_pet_services_county!$A$2:$E$1875, 3, 0)</f>
        <v>#N/A</v>
      </c>
      <c r="M1316" s="11" t="e">
        <f>VLOOKUP(A1316, total_pet_services_county!$A$2:$E$1875, 4, 0)</f>
        <v>#N/A</v>
      </c>
      <c r="N1316" s="11" t="e">
        <f>VLOOKUP(A1316, total_pet_services_county!$A$2:$E$1875, 5, 0)</f>
        <v>#N/A</v>
      </c>
    </row>
    <row r="1317" spans="1:14" x14ac:dyDescent="0.2">
      <c r="A1317" s="57" t="s">
        <v>7566</v>
      </c>
      <c r="B1317" s="57" t="s">
        <v>9207</v>
      </c>
      <c r="C1317" s="56" t="s">
        <v>3201</v>
      </c>
      <c r="D1317" s="56" t="e">
        <f>INDEX(pet_services_county!$A$2:$A$3603,MATCH(A1317,pet_services_county!$B$2:$B$3603,0))</f>
        <v>#N/A</v>
      </c>
      <c r="E1317" s="61">
        <v>12229</v>
      </c>
      <c r="F1317" s="47">
        <f>VLOOKUP(C1317, state_pop!$A$2:$B$52, 2, 0)</f>
        <v>5639632</v>
      </c>
      <c r="G1317" s="33">
        <f t="shared" si="40"/>
        <v>2.1684038958570346E-3</v>
      </c>
      <c r="H1317" s="33">
        <f>VLOOKUP(C1317, pet_household_state!$A$3:$D$53, 3, 0)</f>
        <v>54</v>
      </c>
      <c r="I1317" s="33">
        <f>VLOOKUP(C1317, pet_household_state!$A$3:$D$53, 4, 0)</f>
        <v>1207</v>
      </c>
      <c r="J1317" s="33">
        <f t="shared" si="41"/>
        <v>2.6172635022994406</v>
      </c>
      <c r="K1317" s="11" t="e">
        <f>VLOOKUP(A1317, total_pet_services_county!$A$2:$E$1875,2,0)</f>
        <v>#N/A</v>
      </c>
      <c r="L1317" s="11" t="e">
        <f>VLOOKUP(A1317,  total_pet_services_county!$A$2:$E$1875, 3, 0)</f>
        <v>#N/A</v>
      </c>
      <c r="M1317" s="11" t="e">
        <f>VLOOKUP(A1317, total_pet_services_county!$A$2:$E$1875, 4, 0)</f>
        <v>#N/A</v>
      </c>
      <c r="N1317" s="11" t="e">
        <f>VLOOKUP(A1317, total_pet_services_county!$A$2:$E$1875, 5, 0)</f>
        <v>#N/A</v>
      </c>
    </row>
    <row r="1318" spans="1:14" x14ac:dyDescent="0.2">
      <c r="A1318" s="57" t="s">
        <v>7567</v>
      </c>
      <c r="B1318" s="57" t="s">
        <v>9208</v>
      </c>
      <c r="C1318" s="56" t="s">
        <v>3201</v>
      </c>
      <c r="D1318" s="56" t="e">
        <f>INDEX(pet_services_county!$A$2:$A$3603,MATCH(A1318,pet_services_county!$B$2:$B$3603,0))</f>
        <v>#N/A</v>
      </c>
      <c r="E1318" s="61">
        <v>6623</v>
      </c>
      <c r="F1318" s="47">
        <f>VLOOKUP(C1318, state_pop!$A$2:$B$52, 2, 0)</f>
        <v>5639632</v>
      </c>
      <c r="G1318" s="33">
        <f t="shared" si="40"/>
        <v>1.1743674055328434E-3</v>
      </c>
      <c r="H1318" s="33">
        <f>VLOOKUP(C1318, pet_household_state!$A$3:$D$53, 3, 0)</f>
        <v>54</v>
      </c>
      <c r="I1318" s="33">
        <f>VLOOKUP(C1318, pet_household_state!$A$3:$D$53, 4, 0)</f>
        <v>1207</v>
      </c>
      <c r="J1318" s="33">
        <f t="shared" si="41"/>
        <v>1.417461458478142</v>
      </c>
      <c r="K1318" s="11" t="e">
        <f>VLOOKUP(A1318, total_pet_services_county!$A$2:$E$1875,2,0)</f>
        <v>#N/A</v>
      </c>
      <c r="L1318" s="11" t="e">
        <f>VLOOKUP(A1318,  total_pet_services_county!$A$2:$E$1875, 3, 0)</f>
        <v>#N/A</v>
      </c>
      <c r="M1318" s="11" t="e">
        <f>VLOOKUP(A1318, total_pet_services_county!$A$2:$E$1875, 4, 0)</f>
        <v>#N/A</v>
      </c>
      <c r="N1318" s="11" t="e">
        <f>VLOOKUP(A1318, total_pet_services_county!$A$2:$E$1875, 5, 0)</f>
        <v>#N/A</v>
      </c>
    </row>
    <row r="1319" spans="1:14" x14ac:dyDescent="0.2">
      <c r="A1319" s="57" t="s">
        <v>7568</v>
      </c>
      <c r="B1319" s="57" t="s">
        <v>8463</v>
      </c>
      <c r="C1319" s="56" t="s">
        <v>3201</v>
      </c>
      <c r="D1319" s="56" t="e">
        <f>INDEX(pet_services_county!$A$2:$A$3603,MATCH(A1319,pet_services_county!$B$2:$B$3603,0))</f>
        <v>#N/A</v>
      </c>
      <c r="E1319" s="61">
        <v>10641</v>
      </c>
      <c r="F1319" s="47">
        <f>VLOOKUP(C1319, state_pop!$A$2:$B$52, 2, 0)</f>
        <v>5639632</v>
      </c>
      <c r="G1319" s="33">
        <f t="shared" si="40"/>
        <v>1.8868252396610275E-3</v>
      </c>
      <c r="H1319" s="33">
        <f>VLOOKUP(C1319, pet_household_state!$A$3:$D$53, 3, 0)</f>
        <v>54</v>
      </c>
      <c r="I1319" s="33">
        <f>VLOOKUP(C1319, pet_household_state!$A$3:$D$53, 4, 0)</f>
        <v>1207</v>
      </c>
      <c r="J1319" s="33">
        <f t="shared" si="41"/>
        <v>2.2773980642708604</v>
      </c>
      <c r="K1319" s="11" t="e">
        <f>VLOOKUP(A1319, total_pet_services_county!$A$2:$E$1875,2,0)</f>
        <v>#N/A</v>
      </c>
      <c r="L1319" s="11" t="e">
        <f>VLOOKUP(A1319,  total_pet_services_county!$A$2:$E$1875, 3, 0)</f>
        <v>#N/A</v>
      </c>
      <c r="M1319" s="11" t="e">
        <f>VLOOKUP(A1319, total_pet_services_county!$A$2:$E$1875, 4, 0)</f>
        <v>#N/A</v>
      </c>
      <c r="N1319" s="11" t="e">
        <f>VLOOKUP(A1319, total_pet_services_county!$A$2:$E$1875, 5, 0)</f>
        <v>#N/A</v>
      </c>
    </row>
    <row r="1320" spans="1:14" x14ac:dyDescent="0.2">
      <c r="A1320" s="57" t="s">
        <v>7569</v>
      </c>
      <c r="B1320" s="57" t="s">
        <v>9209</v>
      </c>
      <c r="C1320" s="56" t="s">
        <v>3201</v>
      </c>
      <c r="D1320" s="56" t="e">
        <f>INDEX(pet_services_county!$A$2:$A$3603,MATCH(A1320,pet_services_county!$B$2:$B$3603,0))</f>
        <v>#N/A</v>
      </c>
      <c r="E1320" s="61">
        <v>3740</v>
      </c>
      <c r="F1320" s="47">
        <f>VLOOKUP(C1320, state_pop!$A$2:$B$52, 2, 0)</f>
        <v>5639632</v>
      </c>
      <c r="G1320" s="33">
        <f t="shared" si="40"/>
        <v>6.6316383764047015E-4</v>
      </c>
      <c r="H1320" s="33">
        <f>VLOOKUP(C1320, pet_household_state!$A$3:$D$53, 3, 0)</f>
        <v>54</v>
      </c>
      <c r="I1320" s="33">
        <f>VLOOKUP(C1320, pet_household_state!$A$3:$D$53, 4, 0)</f>
        <v>1207</v>
      </c>
      <c r="J1320" s="33">
        <f t="shared" si="41"/>
        <v>0.80043875203204751</v>
      </c>
      <c r="K1320" s="11" t="e">
        <f>VLOOKUP(A1320, total_pet_services_county!$A$2:$E$1875,2,0)</f>
        <v>#N/A</v>
      </c>
      <c r="L1320" s="11" t="e">
        <f>VLOOKUP(A1320,  total_pet_services_county!$A$2:$E$1875, 3, 0)</f>
        <v>#N/A</v>
      </c>
      <c r="M1320" s="11" t="e">
        <f>VLOOKUP(A1320, total_pet_services_county!$A$2:$E$1875, 4, 0)</f>
        <v>#N/A</v>
      </c>
      <c r="N1320" s="11" t="e">
        <f>VLOOKUP(A1320, total_pet_services_county!$A$2:$E$1875, 5, 0)</f>
        <v>#N/A</v>
      </c>
    </row>
    <row r="1321" spans="1:14" x14ac:dyDescent="0.2">
      <c r="A1321" s="57" t="s">
        <v>4879</v>
      </c>
      <c r="B1321" s="57" t="s">
        <v>9210</v>
      </c>
      <c r="C1321" s="56" t="s">
        <v>3201</v>
      </c>
      <c r="D1321" s="56" t="str">
        <f>INDEX(pet_services_county!$A$2:$A$3603,MATCH(A1321,pet_services_county!$B$2:$B$3603,0))</f>
        <v>0500000US27079</v>
      </c>
      <c r="E1321" s="61">
        <v>28887</v>
      </c>
      <c r="F1321" s="47">
        <f>VLOOKUP(C1321, state_pop!$A$2:$B$52, 2, 0)</f>
        <v>5639632</v>
      </c>
      <c r="G1321" s="33">
        <f t="shared" si="40"/>
        <v>5.1221427213690536E-3</v>
      </c>
      <c r="H1321" s="33">
        <f>VLOOKUP(C1321, pet_household_state!$A$3:$D$53, 3, 0)</f>
        <v>54</v>
      </c>
      <c r="I1321" s="33">
        <f>VLOOKUP(C1321, pet_household_state!$A$3:$D$53, 4, 0)</f>
        <v>1207</v>
      </c>
      <c r="J1321" s="33">
        <f t="shared" si="41"/>
        <v>6.1824262646924479</v>
      </c>
      <c r="K1321" s="11">
        <f>VLOOKUP(A1321, total_pet_services_county!$A$2:$E$1875,2,0)</f>
        <v>7</v>
      </c>
      <c r="L1321" s="11">
        <f>VLOOKUP(A1321,  total_pet_services_county!$A$2:$E$1875, 3, 0)</f>
        <v>1527</v>
      </c>
      <c r="M1321" s="11">
        <f>VLOOKUP(A1321, total_pet_services_county!$A$2:$E$1875, 4, 0)</f>
        <v>328</v>
      </c>
      <c r="N1321" s="11">
        <f>VLOOKUP(A1321, total_pet_services_county!$A$2:$E$1875, 5, 0)</f>
        <v>54</v>
      </c>
    </row>
    <row r="1322" spans="1:14" x14ac:dyDescent="0.2">
      <c r="A1322" s="57" t="s">
        <v>7570</v>
      </c>
      <c r="B1322" s="57" t="s">
        <v>8419</v>
      </c>
      <c r="C1322" s="56" t="s">
        <v>3201</v>
      </c>
      <c r="D1322" s="56" t="e">
        <f>INDEX(pet_services_county!$A$2:$A$3603,MATCH(A1322,pet_services_county!$B$2:$B$3603,0))</f>
        <v>#N/A</v>
      </c>
      <c r="E1322" s="61">
        <v>5639</v>
      </c>
      <c r="F1322" s="47">
        <f>VLOOKUP(C1322, state_pop!$A$2:$B$52, 2, 0)</f>
        <v>5639632</v>
      </c>
      <c r="G1322" s="33">
        <f t="shared" si="40"/>
        <v>9.9988793595043074E-4</v>
      </c>
      <c r="H1322" s="33">
        <f>VLOOKUP(C1322, pet_household_state!$A$3:$D$53, 3, 0)</f>
        <v>54</v>
      </c>
      <c r="I1322" s="33">
        <f>VLOOKUP(C1322, pet_household_state!$A$3:$D$53, 4, 0)</f>
        <v>1207</v>
      </c>
      <c r="J1322" s="33">
        <f t="shared" si="41"/>
        <v>1.2068647386921698</v>
      </c>
      <c r="K1322" s="11" t="e">
        <f>VLOOKUP(A1322, total_pet_services_county!$A$2:$E$1875,2,0)</f>
        <v>#N/A</v>
      </c>
      <c r="L1322" s="11" t="e">
        <f>VLOOKUP(A1322,  total_pet_services_county!$A$2:$E$1875, 3, 0)</f>
        <v>#N/A</v>
      </c>
      <c r="M1322" s="11" t="e">
        <f>VLOOKUP(A1322, total_pet_services_county!$A$2:$E$1875, 4, 0)</f>
        <v>#N/A</v>
      </c>
      <c r="N1322" s="11" t="e">
        <f>VLOOKUP(A1322, total_pet_services_county!$A$2:$E$1875, 5, 0)</f>
        <v>#N/A</v>
      </c>
    </row>
    <row r="1323" spans="1:14" x14ac:dyDescent="0.2">
      <c r="A1323" s="57" t="s">
        <v>4881</v>
      </c>
      <c r="B1323" s="57" t="s">
        <v>8878</v>
      </c>
      <c r="C1323" s="56" t="s">
        <v>3201</v>
      </c>
      <c r="D1323" s="56" t="str">
        <f>INDEX(pet_services_county!$A$2:$A$3603,MATCH(A1323,pet_services_county!$B$2:$B$3603,0))</f>
        <v>0500000US27083</v>
      </c>
      <c r="E1323" s="61">
        <v>25474</v>
      </c>
      <c r="F1323" s="47">
        <f>VLOOKUP(C1323, state_pop!$A$2:$B$52, 2, 0)</f>
        <v>5639632</v>
      </c>
      <c r="G1323" s="33">
        <f t="shared" si="40"/>
        <v>4.5169613903885929E-3</v>
      </c>
      <c r="H1323" s="33">
        <f>VLOOKUP(C1323, pet_household_state!$A$3:$D$53, 3, 0)</f>
        <v>54</v>
      </c>
      <c r="I1323" s="33">
        <f>VLOOKUP(C1323, pet_household_state!$A$3:$D$53, 4, 0)</f>
        <v>1207</v>
      </c>
      <c r="J1323" s="33">
        <f t="shared" si="41"/>
        <v>5.4519723981990316</v>
      </c>
      <c r="K1323" s="11">
        <f>VLOOKUP(A1323, total_pet_services_county!$A$2:$E$1875,2,0)</f>
        <v>6</v>
      </c>
      <c r="L1323" s="11">
        <f>VLOOKUP(A1323,  total_pet_services_county!$A$2:$E$1875, 3, 0)</f>
        <v>1416</v>
      </c>
      <c r="M1323" s="11">
        <f>VLOOKUP(A1323, total_pet_services_county!$A$2:$E$1875, 4, 0)</f>
        <v>330</v>
      </c>
      <c r="N1323" s="11">
        <f>VLOOKUP(A1323, total_pet_services_county!$A$2:$E$1875, 5, 0)</f>
        <v>50</v>
      </c>
    </row>
    <row r="1324" spans="1:14" x14ac:dyDescent="0.2">
      <c r="A1324" s="57" t="s">
        <v>4883</v>
      </c>
      <c r="B1324" s="57" t="s">
        <v>9211</v>
      </c>
      <c r="C1324" s="56" t="s">
        <v>3201</v>
      </c>
      <c r="D1324" s="56" t="str">
        <f>INDEX(pet_services_county!$A$2:$A$3603,MATCH(A1324,pet_services_county!$B$2:$B$3603,0))</f>
        <v>0500000US27085</v>
      </c>
      <c r="E1324" s="61">
        <v>35893</v>
      </c>
      <c r="F1324" s="47">
        <f>VLOOKUP(C1324, state_pop!$A$2:$B$52, 2, 0)</f>
        <v>5639632</v>
      </c>
      <c r="G1324" s="33">
        <f t="shared" si="40"/>
        <v>6.3644223594731004E-3</v>
      </c>
      <c r="H1324" s="33">
        <f>VLOOKUP(C1324, pet_household_state!$A$3:$D$53, 3, 0)</f>
        <v>54</v>
      </c>
      <c r="I1324" s="33">
        <f>VLOOKUP(C1324, pet_household_state!$A$3:$D$53, 4, 0)</f>
        <v>1207</v>
      </c>
      <c r="J1324" s="33">
        <f t="shared" si="41"/>
        <v>7.6818577878840317</v>
      </c>
      <c r="K1324" s="11">
        <f>VLOOKUP(A1324, total_pet_services_county!$A$2:$E$1875,2,0)</f>
        <v>4</v>
      </c>
      <c r="L1324" s="11">
        <f>VLOOKUP(A1324,  total_pet_services_county!$A$2:$E$1875, 3, 0)</f>
        <v>1821</v>
      </c>
      <c r="M1324" s="11">
        <f>VLOOKUP(A1324, total_pet_services_county!$A$2:$E$1875, 4, 0)</f>
        <v>448</v>
      </c>
      <c r="N1324" s="11">
        <f>VLOOKUP(A1324, total_pet_services_county!$A$2:$E$1875, 5, 0)</f>
        <v>51</v>
      </c>
    </row>
    <row r="1325" spans="1:14" x14ac:dyDescent="0.2">
      <c r="A1325" s="57" t="s">
        <v>7571</v>
      </c>
      <c r="B1325" s="57" t="s">
        <v>9212</v>
      </c>
      <c r="C1325" s="56" t="s">
        <v>3201</v>
      </c>
      <c r="D1325" s="56" t="e">
        <f>INDEX(pet_services_county!$A$2:$A$3603,MATCH(A1325,pet_services_county!$B$2:$B$3603,0))</f>
        <v>#N/A</v>
      </c>
      <c r="E1325" s="61">
        <v>5527</v>
      </c>
      <c r="F1325" s="47">
        <f>VLOOKUP(C1325, state_pop!$A$2:$B$52, 2, 0)</f>
        <v>5639632</v>
      </c>
      <c r="G1325" s="33">
        <f t="shared" si="40"/>
        <v>9.8002848412804232E-4</v>
      </c>
      <c r="H1325" s="33">
        <f>VLOOKUP(C1325, pet_household_state!$A$3:$D$53, 3, 0)</f>
        <v>54</v>
      </c>
      <c r="I1325" s="33">
        <f>VLOOKUP(C1325, pet_household_state!$A$3:$D$53, 4, 0)</f>
        <v>1207</v>
      </c>
      <c r="J1325" s="33">
        <f t="shared" si="41"/>
        <v>1.1828943803425471</v>
      </c>
      <c r="K1325" s="11" t="e">
        <f>VLOOKUP(A1325, total_pet_services_county!$A$2:$E$1875,2,0)</f>
        <v>#N/A</v>
      </c>
      <c r="L1325" s="11" t="e">
        <f>VLOOKUP(A1325,  total_pet_services_county!$A$2:$E$1875, 3, 0)</f>
        <v>#N/A</v>
      </c>
      <c r="M1325" s="11" t="e">
        <f>VLOOKUP(A1325, total_pet_services_county!$A$2:$E$1875, 4, 0)</f>
        <v>#N/A</v>
      </c>
      <c r="N1325" s="11" t="e">
        <f>VLOOKUP(A1325, total_pet_services_county!$A$2:$E$1875, 5, 0)</f>
        <v>#N/A</v>
      </c>
    </row>
    <row r="1326" spans="1:14" x14ac:dyDescent="0.2">
      <c r="A1326" s="57" t="s">
        <v>7572</v>
      </c>
      <c r="B1326" s="57" t="s">
        <v>8355</v>
      </c>
      <c r="C1326" s="56" t="s">
        <v>3201</v>
      </c>
      <c r="D1326" s="56" t="e">
        <f>INDEX(pet_services_county!$A$2:$A$3603,MATCH(A1326,pet_services_county!$B$2:$B$3603,0))</f>
        <v>#N/A</v>
      </c>
      <c r="E1326" s="61">
        <v>9336</v>
      </c>
      <c r="F1326" s="47">
        <f>VLOOKUP(C1326, state_pop!$A$2:$B$52, 2, 0)</f>
        <v>5639632</v>
      </c>
      <c r="G1326" s="33">
        <f t="shared" si="40"/>
        <v>1.6554271626233769E-3</v>
      </c>
      <c r="H1326" s="33">
        <f>VLOOKUP(C1326, pet_household_state!$A$3:$D$53, 3, 0)</f>
        <v>54</v>
      </c>
      <c r="I1326" s="33">
        <f>VLOOKUP(C1326, pet_household_state!$A$3:$D$53, 4, 0)</f>
        <v>1207</v>
      </c>
      <c r="J1326" s="33">
        <f t="shared" si="41"/>
        <v>1.998100585286416</v>
      </c>
      <c r="K1326" s="11" t="e">
        <f>VLOOKUP(A1326, total_pet_services_county!$A$2:$E$1875,2,0)</f>
        <v>#N/A</v>
      </c>
      <c r="L1326" s="11" t="e">
        <f>VLOOKUP(A1326,  total_pet_services_county!$A$2:$E$1875, 3, 0)</f>
        <v>#N/A</v>
      </c>
      <c r="M1326" s="11" t="e">
        <f>VLOOKUP(A1326, total_pet_services_county!$A$2:$E$1875, 4, 0)</f>
        <v>#N/A</v>
      </c>
      <c r="N1326" s="11" t="e">
        <f>VLOOKUP(A1326, total_pet_services_county!$A$2:$E$1875, 5, 0)</f>
        <v>#N/A</v>
      </c>
    </row>
    <row r="1327" spans="1:14" x14ac:dyDescent="0.2">
      <c r="A1327" s="57" t="s">
        <v>4885</v>
      </c>
      <c r="B1327" s="57" t="s">
        <v>8598</v>
      </c>
      <c r="C1327" s="56" t="s">
        <v>3201</v>
      </c>
      <c r="D1327" s="56" t="str">
        <f>INDEX(pet_services_county!$A$2:$A$3603,MATCH(A1327,pet_services_county!$B$2:$B$3603,0))</f>
        <v>0500000US27091</v>
      </c>
      <c r="E1327" s="61">
        <v>19683</v>
      </c>
      <c r="F1327" s="47">
        <f>VLOOKUP(C1327, state_pop!$A$2:$B$52, 2, 0)</f>
        <v>5639632</v>
      </c>
      <c r="G1327" s="33">
        <f t="shared" si="40"/>
        <v>3.4901213412506346E-3</v>
      </c>
      <c r="H1327" s="33">
        <f>VLOOKUP(C1327, pet_household_state!$A$3:$D$53, 3, 0)</f>
        <v>54</v>
      </c>
      <c r="I1327" s="33">
        <f>VLOOKUP(C1327, pet_household_state!$A$3:$D$53, 4, 0)</f>
        <v>1207</v>
      </c>
      <c r="J1327" s="33">
        <f t="shared" si="41"/>
        <v>4.212576458889516</v>
      </c>
      <c r="K1327" s="11">
        <f>VLOOKUP(A1327, total_pet_services_county!$A$2:$E$1875,2,0)</f>
        <v>3</v>
      </c>
      <c r="L1327" s="11">
        <f>VLOOKUP(A1327,  total_pet_services_county!$A$2:$E$1875, 3, 0)</f>
        <v>1063</v>
      </c>
      <c r="M1327" s="11">
        <f>VLOOKUP(A1327, total_pet_services_county!$A$2:$E$1875, 4, 0)</f>
        <v>265</v>
      </c>
      <c r="N1327" s="11">
        <f>VLOOKUP(A1327, total_pet_services_county!$A$2:$E$1875, 5, 0)</f>
        <v>29</v>
      </c>
    </row>
    <row r="1328" spans="1:14" x14ac:dyDescent="0.2">
      <c r="A1328" s="57" t="s">
        <v>4887</v>
      </c>
      <c r="B1328" s="57" t="s">
        <v>9213</v>
      </c>
      <c r="C1328" s="56" t="s">
        <v>3201</v>
      </c>
      <c r="D1328" s="56" t="str">
        <f>INDEX(pet_services_county!$A$2:$A$3603,MATCH(A1328,pet_services_county!$B$2:$B$3603,0))</f>
        <v>0500000US27093</v>
      </c>
      <c r="E1328" s="61">
        <v>23222</v>
      </c>
      <c r="F1328" s="47">
        <f>VLOOKUP(C1328, state_pop!$A$2:$B$52, 2, 0)</f>
        <v>5639632</v>
      </c>
      <c r="G1328" s="33">
        <f t="shared" si="40"/>
        <v>4.1176445555312826E-3</v>
      </c>
      <c r="H1328" s="33">
        <f>VLOOKUP(C1328, pet_household_state!$A$3:$D$53, 3, 0)</f>
        <v>54</v>
      </c>
      <c r="I1328" s="33">
        <f>VLOOKUP(C1328, pet_household_state!$A$3:$D$53, 4, 0)</f>
        <v>1207</v>
      </c>
      <c r="J1328" s="33">
        <f t="shared" si="41"/>
        <v>4.9699969785262583</v>
      </c>
      <c r="K1328" s="11">
        <f>VLOOKUP(A1328, total_pet_services_county!$A$2:$E$1875,2,0)</f>
        <v>3</v>
      </c>
      <c r="L1328" s="11">
        <f>VLOOKUP(A1328,  total_pet_services_county!$A$2:$E$1875, 3, 0)</f>
        <v>1125</v>
      </c>
      <c r="M1328" s="11">
        <f>VLOOKUP(A1328, total_pet_services_county!$A$2:$E$1875, 4, 0)</f>
        <v>251</v>
      </c>
      <c r="N1328" s="11">
        <f>VLOOKUP(A1328, total_pet_services_county!$A$2:$E$1875, 5, 0)</f>
        <v>18</v>
      </c>
    </row>
    <row r="1329" spans="1:14" x14ac:dyDescent="0.2">
      <c r="A1329" s="57" t="s">
        <v>4889</v>
      </c>
      <c r="B1329" s="57" t="s">
        <v>9214</v>
      </c>
      <c r="C1329" s="56" t="s">
        <v>3201</v>
      </c>
      <c r="D1329" s="56" t="str">
        <f>INDEX(pet_services_county!$A$2:$A$3603,MATCH(A1329,pet_services_county!$B$2:$B$3603,0))</f>
        <v>0500000US27095</v>
      </c>
      <c r="E1329" s="61">
        <v>26277</v>
      </c>
      <c r="F1329" s="47">
        <f>VLOOKUP(C1329, state_pop!$A$2:$B$52, 2, 0)</f>
        <v>5639632</v>
      </c>
      <c r="G1329" s="33">
        <f t="shared" si="40"/>
        <v>4.6593465672937527E-3</v>
      </c>
      <c r="H1329" s="33">
        <f>VLOOKUP(C1329, pet_household_state!$A$3:$D$53, 3, 0)</f>
        <v>54</v>
      </c>
      <c r="I1329" s="33">
        <f>VLOOKUP(C1329, pet_household_state!$A$3:$D$53, 4, 0)</f>
        <v>1207</v>
      </c>
      <c r="J1329" s="33">
        <f t="shared" si="41"/>
        <v>5.6238313067235595</v>
      </c>
      <c r="K1329" s="11">
        <f>VLOOKUP(A1329, total_pet_services_county!$A$2:$E$1875,2,0)</f>
        <v>3</v>
      </c>
      <c r="L1329" s="11">
        <f>VLOOKUP(A1329,  total_pet_services_county!$A$2:$E$1875, 3, 0)</f>
        <v>248</v>
      </c>
      <c r="M1329" s="11">
        <f>VLOOKUP(A1329, total_pet_services_county!$A$2:$E$1875, 4, 0)</f>
        <v>49</v>
      </c>
      <c r="N1329" s="11">
        <f>VLOOKUP(A1329, total_pet_services_county!$A$2:$E$1875, 5, 0)</f>
        <v>18</v>
      </c>
    </row>
    <row r="1330" spans="1:14" x14ac:dyDescent="0.2">
      <c r="A1330" s="57" t="s">
        <v>4891</v>
      </c>
      <c r="B1330" s="57" t="s">
        <v>9215</v>
      </c>
      <c r="C1330" s="56" t="s">
        <v>3201</v>
      </c>
      <c r="D1330" s="56" t="str">
        <f>INDEX(pet_services_county!$A$2:$A$3603,MATCH(A1330,pet_services_county!$B$2:$B$3603,0))</f>
        <v>0500000US27097</v>
      </c>
      <c r="E1330" s="61">
        <v>33386</v>
      </c>
      <c r="F1330" s="47">
        <f>VLOOKUP(C1330, state_pop!$A$2:$B$52, 2, 0)</f>
        <v>5639632</v>
      </c>
      <c r="G1330" s="33">
        <f t="shared" si="40"/>
        <v>5.9198898084130312E-3</v>
      </c>
      <c r="H1330" s="33">
        <f>VLOOKUP(C1330, pet_household_state!$A$3:$D$53, 3, 0)</f>
        <v>54</v>
      </c>
      <c r="I1330" s="33">
        <f>VLOOKUP(C1330, pet_household_state!$A$3:$D$53, 4, 0)</f>
        <v>1207</v>
      </c>
      <c r="J1330" s="33">
        <f t="shared" si="41"/>
        <v>7.1453069987545286</v>
      </c>
      <c r="K1330" s="11">
        <f>VLOOKUP(A1330, total_pet_services_county!$A$2:$E$1875,2,0)</f>
        <v>9</v>
      </c>
      <c r="L1330" s="11">
        <f>VLOOKUP(A1330,  total_pet_services_county!$A$2:$E$1875, 3, 0)</f>
        <v>1568</v>
      </c>
      <c r="M1330" s="11">
        <f>VLOOKUP(A1330, total_pet_services_county!$A$2:$E$1875, 4, 0)</f>
        <v>357</v>
      </c>
      <c r="N1330" s="11">
        <f>VLOOKUP(A1330, total_pet_services_county!$A$2:$E$1875, 5, 0)</f>
        <v>50</v>
      </c>
    </row>
    <row r="1331" spans="1:14" x14ac:dyDescent="0.2">
      <c r="A1331" s="57" t="s">
        <v>4893</v>
      </c>
      <c r="B1331" s="57" t="s">
        <v>9216</v>
      </c>
      <c r="C1331" s="56" t="s">
        <v>3201</v>
      </c>
      <c r="D1331" s="56" t="str">
        <f>INDEX(pet_services_county!$A$2:$A$3603,MATCH(A1331,pet_services_county!$B$2:$B$3603,0))</f>
        <v>0500000US27099</v>
      </c>
      <c r="E1331" s="61">
        <v>40062</v>
      </c>
      <c r="F1331" s="47">
        <f>VLOOKUP(C1331, state_pop!$A$2:$B$52, 2, 0)</f>
        <v>5639632</v>
      </c>
      <c r="G1331" s="33">
        <f t="shared" si="40"/>
        <v>7.103654990254683E-3</v>
      </c>
      <c r="H1331" s="33">
        <f>VLOOKUP(C1331, pet_household_state!$A$3:$D$53, 3, 0)</f>
        <v>54</v>
      </c>
      <c r="I1331" s="33">
        <f>VLOOKUP(C1331, pet_household_state!$A$3:$D$53, 4, 0)</f>
        <v>1207</v>
      </c>
      <c r="J1331" s="33">
        <f t="shared" si="41"/>
        <v>8.5741115732374027</v>
      </c>
      <c r="K1331" s="11">
        <f>VLOOKUP(A1331, total_pet_services_county!$A$2:$E$1875,2,0)</f>
        <v>6</v>
      </c>
      <c r="L1331" s="11">
        <f>VLOOKUP(A1331,  total_pet_services_county!$A$2:$E$1875, 3, 0)</f>
        <v>896</v>
      </c>
      <c r="M1331" s="11">
        <f>VLOOKUP(A1331, total_pet_services_county!$A$2:$E$1875, 4, 0)</f>
        <v>214</v>
      </c>
      <c r="N1331" s="11">
        <f>VLOOKUP(A1331, total_pet_services_county!$A$2:$E$1875, 5, 0)</f>
        <v>40</v>
      </c>
    </row>
    <row r="1332" spans="1:14" x14ac:dyDescent="0.2">
      <c r="A1332" s="57" t="s">
        <v>7573</v>
      </c>
      <c r="B1332" s="57" t="s">
        <v>8687</v>
      </c>
      <c r="C1332" s="56" t="s">
        <v>3201</v>
      </c>
      <c r="D1332" s="56" t="e">
        <f>INDEX(pet_services_county!$A$2:$A$3603,MATCH(A1332,pet_services_county!$B$2:$B$3603,0))</f>
        <v>#N/A</v>
      </c>
      <c r="E1332" s="61">
        <v>8194</v>
      </c>
      <c r="F1332" s="47">
        <f>VLOOKUP(C1332, state_pop!$A$2:$B$52, 2, 0)</f>
        <v>5639632</v>
      </c>
      <c r="G1332" s="33">
        <f t="shared" si="40"/>
        <v>1.4529316806486665E-3</v>
      </c>
      <c r="H1332" s="33">
        <f>VLOOKUP(C1332, pet_household_state!$A$3:$D$53, 3, 0)</f>
        <v>54</v>
      </c>
      <c r="I1332" s="33">
        <f>VLOOKUP(C1332, pet_household_state!$A$3:$D$53, 4, 0)</f>
        <v>1207</v>
      </c>
      <c r="J1332" s="33">
        <f t="shared" si="41"/>
        <v>1.7536885385429406</v>
      </c>
      <c r="K1332" s="11" t="e">
        <f>VLOOKUP(A1332, total_pet_services_county!$A$2:$E$1875,2,0)</f>
        <v>#N/A</v>
      </c>
      <c r="L1332" s="11" t="e">
        <f>VLOOKUP(A1332,  total_pet_services_county!$A$2:$E$1875, 3, 0)</f>
        <v>#N/A</v>
      </c>
      <c r="M1332" s="11" t="e">
        <f>VLOOKUP(A1332, total_pet_services_county!$A$2:$E$1875, 4, 0)</f>
        <v>#N/A</v>
      </c>
      <c r="N1332" s="11" t="e">
        <f>VLOOKUP(A1332, total_pet_services_county!$A$2:$E$1875, 5, 0)</f>
        <v>#N/A</v>
      </c>
    </row>
    <row r="1333" spans="1:14" x14ac:dyDescent="0.2">
      <c r="A1333" s="57" t="s">
        <v>4895</v>
      </c>
      <c r="B1333" s="57" t="s">
        <v>9217</v>
      </c>
      <c r="C1333" s="56" t="s">
        <v>3201</v>
      </c>
      <c r="D1333" s="56" t="str">
        <f>INDEX(pet_services_county!$A$2:$A$3603,MATCH(A1333,pet_services_county!$B$2:$B$3603,0))</f>
        <v>0500000US27103</v>
      </c>
      <c r="E1333" s="61">
        <v>34274</v>
      </c>
      <c r="F1333" s="47">
        <f>VLOOKUP(C1333, state_pop!$A$2:$B$52, 2, 0)</f>
        <v>5639632</v>
      </c>
      <c r="G1333" s="33">
        <f t="shared" si="40"/>
        <v>6.0773468907191104E-3</v>
      </c>
      <c r="H1333" s="33">
        <f>VLOOKUP(C1333, pet_household_state!$A$3:$D$53, 3, 0)</f>
        <v>54</v>
      </c>
      <c r="I1333" s="33">
        <f>VLOOKUP(C1333, pet_household_state!$A$3:$D$53, 4, 0)</f>
        <v>1207</v>
      </c>
      <c r="J1333" s="33">
        <f t="shared" si="41"/>
        <v>7.3353576970979661</v>
      </c>
      <c r="K1333" s="11">
        <f>VLOOKUP(A1333, total_pet_services_county!$A$2:$E$1875,2,0)</f>
        <v>4</v>
      </c>
      <c r="L1333" s="11">
        <f>VLOOKUP(A1333,  total_pet_services_county!$A$2:$E$1875, 3, 0)</f>
        <v>4725</v>
      </c>
      <c r="M1333" s="11">
        <f>VLOOKUP(A1333, total_pet_services_county!$A$2:$E$1875, 4, 0)</f>
        <v>1002</v>
      </c>
      <c r="N1333" s="11">
        <f>VLOOKUP(A1333, total_pet_services_county!$A$2:$E$1875, 5, 0)</f>
        <v>65</v>
      </c>
    </row>
    <row r="1334" spans="1:14" x14ac:dyDescent="0.2">
      <c r="A1334" s="57" t="s">
        <v>7574</v>
      </c>
      <c r="B1334" s="57" t="s">
        <v>9218</v>
      </c>
      <c r="C1334" s="56" t="s">
        <v>3201</v>
      </c>
      <c r="D1334" s="56" t="e">
        <f>INDEX(pet_services_county!$A$2:$A$3603,MATCH(A1334,pet_services_county!$B$2:$B$3603,0))</f>
        <v>#N/A</v>
      </c>
      <c r="E1334" s="61">
        <v>21629</v>
      </c>
      <c r="F1334" s="47">
        <f>VLOOKUP(C1334, state_pop!$A$2:$B$52, 2, 0)</f>
        <v>5639632</v>
      </c>
      <c r="G1334" s="33">
        <f t="shared" si="40"/>
        <v>3.8351793166646335E-3</v>
      </c>
      <c r="H1334" s="33">
        <f>VLOOKUP(C1334, pet_household_state!$A$3:$D$53, 3, 0)</f>
        <v>54</v>
      </c>
      <c r="I1334" s="33">
        <f>VLOOKUP(C1334, pet_household_state!$A$3:$D$53, 4, 0)</f>
        <v>1207</v>
      </c>
      <c r="J1334" s="33">
        <f t="shared" si="41"/>
        <v>4.6290614352142123</v>
      </c>
      <c r="K1334" s="11" t="e">
        <f>VLOOKUP(A1334, total_pet_services_county!$A$2:$E$1875,2,0)</f>
        <v>#N/A</v>
      </c>
      <c r="L1334" s="11" t="e">
        <f>VLOOKUP(A1334,  total_pet_services_county!$A$2:$E$1875, 3, 0)</f>
        <v>#N/A</v>
      </c>
      <c r="M1334" s="11" t="e">
        <f>VLOOKUP(A1334, total_pet_services_county!$A$2:$E$1875, 4, 0)</f>
        <v>#N/A</v>
      </c>
      <c r="N1334" s="11" t="e">
        <f>VLOOKUP(A1334, total_pet_services_county!$A$2:$E$1875, 5, 0)</f>
        <v>#N/A</v>
      </c>
    </row>
    <row r="1335" spans="1:14" x14ac:dyDescent="0.2">
      <c r="A1335" s="57" t="s">
        <v>7575</v>
      </c>
      <c r="B1335" s="57" t="s">
        <v>9219</v>
      </c>
      <c r="C1335" s="56" t="s">
        <v>3201</v>
      </c>
      <c r="D1335" s="56" t="e">
        <f>INDEX(pet_services_county!$A$2:$A$3603,MATCH(A1335,pet_services_county!$B$2:$B$3603,0))</f>
        <v>#N/A</v>
      </c>
      <c r="E1335" s="61">
        <v>6375</v>
      </c>
      <c r="F1335" s="47">
        <f>VLOOKUP(C1335, state_pop!$A$2:$B$52, 2, 0)</f>
        <v>5639632</v>
      </c>
      <c r="G1335" s="33">
        <f t="shared" si="40"/>
        <v>1.1303929050689833E-3</v>
      </c>
      <c r="H1335" s="33">
        <f>VLOOKUP(C1335, pet_household_state!$A$3:$D$53, 3, 0)</f>
        <v>54</v>
      </c>
      <c r="I1335" s="33">
        <f>VLOOKUP(C1335, pet_household_state!$A$3:$D$53, 4, 0)</f>
        <v>1207</v>
      </c>
      <c r="J1335" s="33">
        <f t="shared" si="41"/>
        <v>1.3643842364182628</v>
      </c>
      <c r="K1335" s="11" t="e">
        <f>VLOOKUP(A1335, total_pet_services_county!$A$2:$E$1875,2,0)</f>
        <v>#N/A</v>
      </c>
      <c r="L1335" s="11" t="e">
        <f>VLOOKUP(A1335,  total_pet_services_county!$A$2:$E$1875, 3, 0)</f>
        <v>#N/A</v>
      </c>
      <c r="M1335" s="11" t="e">
        <f>VLOOKUP(A1335, total_pet_services_county!$A$2:$E$1875, 4, 0)</f>
        <v>#N/A</v>
      </c>
      <c r="N1335" s="11" t="e">
        <f>VLOOKUP(A1335, total_pet_services_county!$A$2:$E$1875, 5, 0)</f>
        <v>#N/A</v>
      </c>
    </row>
    <row r="1336" spans="1:14" x14ac:dyDescent="0.2">
      <c r="A1336" s="57" t="s">
        <v>4897</v>
      </c>
      <c r="B1336" s="57" t="s">
        <v>9220</v>
      </c>
      <c r="C1336" s="56" t="s">
        <v>3201</v>
      </c>
      <c r="D1336" s="56" t="str">
        <f>INDEX(pet_services_county!$A$2:$A$3603,MATCH(A1336,pet_services_county!$B$2:$B$3603,0))</f>
        <v>0500000US27109</v>
      </c>
      <c r="E1336" s="61">
        <v>158293</v>
      </c>
      <c r="F1336" s="47">
        <f>VLOOKUP(C1336, state_pop!$A$2:$B$52, 2, 0)</f>
        <v>5639632</v>
      </c>
      <c r="G1336" s="33">
        <f t="shared" si="40"/>
        <v>2.806796613679758E-2</v>
      </c>
      <c r="H1336" s="33">
        <f>VLOOKUP(C1336, pet_household_state!$A$3:$D$53, 3, 0)</f>
        <v>54</v>
      </c>
      <c r="I1336" s="33">
        <f>VLOOKUP(C1336, pet_household_state!$A$3:$D$53, 4, 0)</f>
        <v>1207</v>
      </c>
      <c r="J1336" s="33">
        <f t="shared" si="41"/>
        <v>33.878035127114678</v>
      </c>
      <c r="K1336" s="11">
        <f>VLOOKUP(A1336, total_pet_services_county!$A$2:$E$1875,2,0)</f>
        <v>36</v>
      </c>
      <c r="L1336" s="11">
        <f>VLOOKUP(A1336,  total_pet_services_county!$A$2:$E$1875, 3, 0)</f>
        <v>10602</v>
      </c>
      <c r="M1336" s="11">
        <f>VLOOKUP(A1336, total_pet_services_county!$A$2:$E$1875, 4, 0)</f>
        <v>2384</v>
      </c>
      <c r="N1336" s="11">
        <f>VLOOKUP(A1336, total_pet_services_county!$A$2:$E$1875, 5, 0)</f>
        <v>353</v>
      </c>
    </row>
    <row r="1337" spans="1:14" x14ac:dyDescent="0.2">
      <c r="A1337" s="57" t="s">
        <v>4899</v>
      </c>
      <c r="B1337" s="57" t="s">
        <v>9221</v>
      </c>
      <c r="C1337" s="56" t="s">
        <v>3201</v>
      </c>
      <c r="D1337" s="56" t="str">
        <f>INDEX(pet_services_county!$A$2:$A$3603,MATCH(A1337,pet_services_county!$B$2:$B$3603,0))</f>
        <v>0500000US27111</v>
      </c>
      <c r="E1337" s="61">
        <v>58746</v>
      </c>
      <c r="F1337" s="47">
        <f>VLOOKUP(C1337, state_pop!$A$2:$B$52, 2, 0)</f>
        <v>5639632</v>
      </c>
      <c r="G1337" s="33">
        <f t="shared" si="40"/>
        <v>1.0416637113910979E-2</v>
      </c>
      <c r="H1337" s="33">
        <f>VLOOKUP(C1337, pet_household_state!$A$3:$D$53, 3, 0)</f>
        <v>54</v>
      </c>
      <c r="I1337" s="33">
        <f>VLOOKUP(C1337, pet_household_state!$A$3:$D$53, 4, 0)</f>
        <v>1207</v>
      </c>
      <c r="J1337" s="33">
        <f t="shared" si="41"/>
        <v>12.572880996490552</v>
      </c>
      <c r="K1337" s="11">
        <f>VLOOKUP(A1337, total_pet_services_county!$A$2:$E$1875,2,0)</f>
        <v>14</v>
      </c>
      <c r="L1337" s="11">
        <f>VLOOKUP(A1337,  total_pet_services_county!$A$2:$E$1875, 3, 0)</f>
        <v>2112</v>
      </c>
      <c r="M1337" s="11">
        <f>VLOOKUP(A1337, total_pet_services_county!$A$2:$E$1875, 4, 0)</f>
        <v>485</v>
      </c>
      <c r="N1337" s="11">
        <f>VLOOKUP(A1337, total_pet_services_county!$A$2:$E$1875, 5, 0)</f>
        <v>72</v>
      </c>
    </row>
    <row r="1338" spans="1:14" x14ac:dyDescent="0.2">
      <c r="A1338" s="57" t="s">
        <v>7576</v>
      </c>
      <c r="B1338" s="57" t="s">
        <v>9222</v>
      </c>
      <c r="C1338" s="56" t="s">
        <v>3201</v>
      </c>
      <c r="D1338" s="56" t="e">
        <f>INDEX(pet_services_county!$A$2:$A$3603,MATCH(A1338,pet_services_county!$B$2:$B$3603,0))</f>
        <v>#N/A</v>
      </c>
      <c r="E1338" s="61">
        <v>14119</v>
      </c>
      <c r="F1338" s="47">
        <f>VLOOKUP(C1338, state_pop!$A$2:$B$52, 2, 0)</f>
        <v>5639632</v>
      </c>
      <c r="G1338" s="33">
        <f t="shared" si="40"/>
        <v>2.5035321453598389E-3</v>
      </c>
      <c r="H1338" s="33">
        <f>VLOOKUP(C1338, pet_household_state!$A$3:$D$53, 3, 0)</f>
        <v>54</v>
      </c>
      <c r="I1338" s="33">
        <f>VLOOKUP(C1338, pet_household_state!$A$3:$D$53, 4, 0)</f>
        <v>1207</v>
      </c>
      <c r="J1338" s="33">
        <f t="shared" si="41"/>
        <v>3.0217632994493258</v>
      </c>
      <c r="K1338" s="11" t="e">
        <f>VLOOKUP(A1338, total_pet_services_county!$A$2:$E$1875,2,0)</f>
        <v>#N/A</v>
      </c>
      <c r="L1338" s="11" t="e">
        <f>VLOOKUP(A1338,  total_pet_services_county!$A$2:$E$1875, 3, 0)</f>
        <v>#N/A</v>
      </c>
      <c r="M1338" s="11" t="e">
        <f>VLOOKUP(A1338, total_pet_services_county!$A$2:$E$1875, 4, 0)</f>
        <v>#N/A</v>
      </c>
      <c r="N1338" s="11" t="e">
        <f>VLOOKUP(A1338, total_pet_services_county!$A$2:$E$1875, 5, 0)</f>
        <v>#N/A</v>
      </c>
    </row>
    <row r="1339" spans="1:14" x14ac:dyDescent="0.2">
      <c r="A1339" s="57" t="s">
        <v>4901</v>
      </c>
      <c r="B1339" s="57" t="s">
        <v>9223</v>
      </c>
      <c r="C1339" s="56" t="s">
        <v>3201</v>
      </c>
      <c r="D1339" s="56" t="str">
        <f>INDEX(pet_services_county!$A$2:$A$3603,MATCH(A1339,pet_services_county!$B$2:$B$3603,0))</f>
        <v>0500000US27115</v>
      </c>
      <c r="E1339" s="61">
        <v>29579</v>
      </c>
      <c r="F1339" s="47">
        <f>VLOOKUP(C1339, state_pop!$A$2:$B$52, 2, 0)</f>
        <v>5639632</v>
      </c>
      <c r="G1339" s="33">
        <f t="shared" si="40"/>
        <v>5.2448457629859536E-3</v>
      </c>
      <c r="H1339" s="33">
        <f>VLOOKUP(C1339, pet_household_state!$A$3:$D$53, 3, 0)</f>
        <v>54</v>
      </c>
      <c r="I1339" s="33">
        <f>VLOOKUP(C1339, pet_household_state!$A$3:$D$53, 4, 0)</f>
        <v>1207</v>
      </c>
      <c r="J1339" s="33">
        <f t="shared" si="41"/>
        <v>6.3305288359240457</v>
      </c>
      <c r="K1339" s="11">
        <f>VLOOKUP(A1339, total_pet_services_county!$A$2:$E$1875,2,0)</f>
        <v>9</v>
      </c>
      <c r="L1339" s="11">
        <f>VLOOKUP(A1339,  total_pet_services_county!$A$2:$E$1875, 3, 0)</f>
        <v>7396</v>
      </c>
      <c r="M1339" s="11">
        <f>VLOOKUP(A1339, total_pet_services_county!$A$2:$E$1875, 4, 0)</f>
        <v>923</v>
      </c>
      <c r="N1339" s="11">
        <f>VLOOKUP(A1339, total_pet_services_county!$A$2:$E$1875, 5, 0)</f>
        <v>90</v>
      </c>
    </row>
    <row r="1340" spans="1:14" x14ac:dyDescent="0.2">
      <c r="A1340" s="57" t="s">
        <v>7577</v>
      </c>
      <c r="B1340" s="57" t="s">
        <v>9224</v>
      </c>
      <c r="C1340" s="56" t="s">
        <v>3201</v>
      </c>
      <c r="D1340" s="56" t="e">
        <f>INDEX(pet_services_county!$A$2:$A$3603,MATCH(A1340,pet_services_county!$B$2:$B$3603,0))</f>
        <v>#N/A</v>
      </c>
      <c r="E1340" s="61">
        <v>9126</v>
      </c>
      <c r="F1340" s="47">
        <f>VLOOKUP(C1340, state_pop!$A$2:$B$52, 2, 0)</f>
        <v>5639632</v>
      </c>
      <c r="G1340" s="33">
        <f t="shared" si="40"/>
        <v>1.6181906904563985E-3</v>
      </c>
      <c r="H1340" s="33">
        <f>VLOOKUP(C1340, pet_household_state!$A$3:$D$53, 3, 0)</f>
        <v>54</v>
      </c>
      <c r="I1340" s="33">
        <f>VLOOKUP(C1340, pet_household_state!$A$3:$D$53, 4, 0)</f>
        <v>1207</v>
      </c>
      <c r="J1340" s="33">
        <f t="shared" si="41"/>
        <v>1.9531561633808729</v>
      </c>
      <c r="K1340" s="11" t="e">
        <f>VLOOKUP(A1340, total_pet_services_county!$A$2:$E$1875,2,0)</f>
        <v>#N/A</v>
      </c>
      <c r="L1340" s="11" t="e">
        <f>VLOOKUP(A1340,  total_pet_services_county!$A$2:$E$1875, 3, 0)</f>
        <v>#N/A</v>
      </c>
      <c r="M1340" s="11" t="e">
        <f>VLOOKUP(A1340, total_pet_services_county!$A$2:$E$1875, 4, 0)</f>
        <v>#N/A</v>
      </c>
      <c r="N1340" s="11" t="e">
        <f>VLOOKUP(A1340, total_pet_services_county!$A$2:$E$1875, 5, 0)</f>
        <v>#N/A</v>
      </c>
    </row>
    <row r="1341" spans="1:14" x14ac:dyDescent="0.2">
      <c r="A1341" s="57" t="s">
        <v>7578</v>
      </c>
      <c r="B1341" s="57" t="s">
        <v>8430</v>
      </c>
      <c r="C1341" s="56" t="s">
        <v>3201</v>
      </c>
      <c r="D1341" s="56" t="e">
        <f>INDEX(pet_services_county!$A$2:$A$3603,MATCH(A1341,pet_services_county!$B$2:$B$3603,0))</f>
        <v>#N/A</v>
      </c>
      <c r="E1341" s="61">
        <v>31364</v>
      </c>
      <c r="F1341" s="47">
        <f>VLOOKUP(C1341, state_pop!$A$2:$B$52, 2, 0)</f>
        <v>5639632</v>
      </c>
      <c r="G1341" s="33">
        <f t="shared" si="40"/>
        <v>5.5613557764052687E-3</v>
      </c>
      <c r="H1341" s="33">
        <f>VLOOKUP(C1341, pet_household_state!$A$3:$D$53, 3, 0)</f>
        <v>54</v>
      </c>
      <c r="I1341" s="33">
        <f>VLOOKUP(C1341, pet_household_state!$A$3:$D$53, 4, 0)</f>
        <v>1207</v>
      </c>
      <c r="J1341" s="33">
        <f t="shared" si="41"/>
        <v>6.7125564221211595</v>
      </c>
      <c r="K1341" s="11" t="e">
        <f>VLOOKUP(A1341, total_pet_services_county!$A$2:$E$1875,2,0)</f>
        <v>#N/A</v>
      </c>
      <c r="L1341" s="11" t="e">
        <f>VLOOKUP(A1341,  total_pet_services_county!$A$2:$E$1875, 3, 0)</f>
        <v>#N/A</v>
      </c>
      <c r="M1341" s="11" t="e">
        <f>VLOOKUP(A1341, total_pet_services_county!$A$2:$E$1875, 4, 0)</f>
        <v>#N/A</v>
      </c>
      <c r="N1341" s="11" t="e">
        <f>VLOOKUP(A1341, total_pet_services_county!$A$2:$E$1875, 5, 0)</f>
        <v>#N/A</v>
      </c>
    </row>
    <row r="1342" spans="1:14" x14ac:dyDescent="0.2">
      <c r="A1342" s="57" t="s">
        <v>7579</v>
      </c>
      <c r="B1342" s="57" t="s">
        <v>8431</v>
      </c>
      <c r="C1342" s="56" t="s">
        <v>3201</v>
      </c>
      <c r="D1342" s="56" t="e">
        <f>INDEX(pet_services_county!$A$2:$A$3603,MATCH(A1342,pet_services_county!$B$2:$B$3603,0))</f>
        <v>#N/A</v>
      </c>
      <c r="E1342" s="61">
        <v>11249</v>
      </c>
      <c r="F1342" s="47">
        <f>VLOOKUP(C1342, state_pop!$A$2:$B$52, 2, 0)</f>
        <v>5639632</v>
      </c>
      <c r="G1342" s="33">
        <f t="shared" si="40"/>
        <v>1.9946336924111362E-3</v>
      </c>
      <c r="H1342" s="33">
        <f>VLOOKUP(C1342, pet_household_state!$A$3:$D$53, 3, 0)</f>
        <v>54</v>
      </c>
      <c r="I1342" s="33">
        <f>VLOOKUP(C1342, pet_household_state!$A$3:$D$53, 4, 0)</f>
        <v>1207</v>
      </c>
      <c r="J1342" s="33">
        <f t="shared" si="41"/>
        <v>2.4075228667402415</v>
      </c>
      <c r="K1342" s="11" t="e">
        <f>VLOOKUP(A1342, total_pet_services_county!$A$2:$E$1875,2,0)</f>
        <v>#N/A</v>
      </c>
      <c r="L1342" s="11" t="e">
        <f>VLOOKUP(A1342,  total_pet_services_county!$A$2:$E$1875, 3, 0)</f>
        <v>#N/A</v>
      </c>
      <c r="M1342" s="11" t="e">
        <f>VLOOKUP(A1342, total_pet_services_county!$A$2:$E$1875, 4, 0)</f>
        <v>#N/A</v>
      </c>
      <c r="N1342" s="11" t="e">
        <f>VLOOKUP(A1342, total_pet_services_county!$A$2:$E$1875, 5, 0)</f>
        <v>#N/A</v>
      </c>
    </row>
    <row r="1343" spans="1:14" x14ac:dyDescent="0.2">
      <c r="A1343" s="57" t="s">
        <v>4903</v>
      </c>
      <c r="B1343" s="57" t="s">
        <v>9225</v>
      </c>
      <c r="C1343" s="56" t="s">
        <v>3201</v>
      </c>
      <c r="D1343" s="56" t="str">
        <f>INDEX(pet_services_county!$A$2:$A$3603,MATCH(A1343,pet_services_county!$B$2:$B$3603,0))</f>
        <v>0500000US27123</v>
      </c>
      <c r="E1343" s="61">
        <v>550321</v>
      </c>
      <c r="F1343" s="47">
        <f>VLOOKUP(C1343, state_pop!$A$2:$B$52, 2, 0)</f>
        <v>5639632</v>
      </c>
      <c r="G1343" s="33">
        <f t="shared" si="40"/>
        <v>9.7581012378112619E-2</v>
      </c>
      <c r="H1343" s="33">
        <f>VLOOKUP(C1343, pet_household_state!$A$3:$D$53, 3, 0)</f>
        <v>54</v>
      </c>
      <c r="I1343" s="33">
        <f>VLOOKUP(C1343, pet_household_state!$A$3:$D$53, 4, 0)</f>
        <v>1207</v>
      </c>
      <c r="J1343" s="33">
        <f t="shared" si="41"/>
        <v>117.78028194038193</v>
      </c>
      <c r="K1343" s="11">
        <f>VLOOKUP(A1343, total_pet_services_county!$A$2:$E$1875,2,0)</f>
        <v>82</v>
      </c>
      <c r="L1343" s="11">
        <f>VLOOKUP(A1343,  total_pet_services_county!$A$2:$E$1875, 3, 0)</f>
        <v>34945</v>
      </c>
      <c r="M1343" s="11">
        <f>VLOOKUP(A1343, total_pet_services_county!$A$2:$E$1875, 4, 0)</f>
        <v>8045</v>
      </c>
      <c r="N1343" s="11">
        <f>VLOOKUP(A1343, total_pet_services_county!$A$2:$E$1875, 5, 0)</f>
        <v>993</v>
      </c>
    </row>
    <row r="1344" spans="1:14" x14ac:dyDescent="0.2">
      <c r="A1344" s="57" t="s">
        <v>7580</v>
      </c>
      <c r="B1344" s="57" t="s">
        <v>9226</v>
      </c>
      <c r="C1344" s="56" t="s">
        <v>3201</v>
      </c>
      <c r="D1344" s="56" t="e">
        <f>INDEX(pet_services_county!$A$2:$A$3603,MATCH(A1344,pet_services_county!$B$2:$B$3603,0))</f>
        <v>#N/A</v>
      </c>
      <c r="E1344" s="61">
        <v>4055</v>
      </c>
      <c r="F1344" s="47">
        <f>VLOOKUP(C1344, state_pop!$A$2:$B$52, 2, 0)</f>
        <v>5639632</v>
      </c>
      <c r="G1344" s="33">
        <f t="shared" si="40"/>
        <v>7.1901854589093758E-4</v>
      </c>
      <c r="H1344" s="33">
        <f>VLOOKUP(C1344, pet_household_state!$A$3:$D$53, 3, 0)</f>
        <v>54</v>
      </c>
      <c r="I1344" s="33">
        <f>VLOOKUP(C1344, pet_household_state!$A$3:$D$53, 4, 0)</f>
        <v>1207</v>
      </c>
      <c r="J1344" s="33">
        <f t="shared" si="41"/>
        <v>0.86785538489036163</v>
      </c>
      <c r="K1344" s="11" t="e">
        <f>VLOOKUP(A1344, total_pet_services_county!$A$2:$E$1875,2,0)</f>
        <v>#N/A</v>
      </c>
      <c r="L1344" s="11" t="e">
        <f>VLOOKUP(A1344,  total_pet_services_county!$A$2:$E$1875, 3, 0)</f>
        <v>#N/A</v>
      </c>
      <c r="M1344" s="11" t="e">
        <f>VLOOKUP(A1344, total_pet_services_county!$A$2:$E$1875, 4, 0)</f>
        <v>#N/A</v>
      </c>
      <c r="N1344" s="11" t="e">
        <f>VLOOKUP(A1344, total_pet_services_county!$A$2:$E$1875, 5, 0)</f>
        <v>#N/A</v>
      </c>
    </row>
    <row r="1345" spans="1:14" x14ac:dyDescent="0.2">
      <c r="A1345" s="57" t="s">
        <v>7581</v>
      </c>
      <c r="B1345" s="57" t="s">
        <v>9227</v>
      </c>
      <c r="C1345" s="56" t="s">
        <v>3201</v>
      </c>
      <c r="D1345" s="56" t="e">
        <f>INDEX(pet_services_county!$A$2:$A$3603,MATCH(A1345,pet_services_county!$B$2:$B$3603,0))</f>
        <v>#N/A</v>
      </c>
      <c r="E1345" s="61">
        <v>15170</v>
      </c>
      <c r="F1345" s="47">
        <f>VLOOKUP(C1345, state_pop!$A$2:$B$52, 2, 0)</f>
        <v>5639632</v>
      </c>
      <c r="G1345" s="33">
        <f t="shared" si="40"/>
        <v>2.6898918227288588E-3</v>
      </c>
      <c r="H1345" s="33">
        <f>VLOOKUP(C1345, pet_household_state!$A$3:$D$53, 3, 0)</f>
        <v>54</v>
      </c>
      <c r="I1345" s="33">
        <f>VLOOKUP(C1345, pet_household_state!$A$3:$D$53, 4, 0)</f>
        <v>1207</v>
      </c>
      <c r="J1345" s="33">
        <f t="shared" si="41"/>
        <v>3.2466994300337326</v>
      </c>
      <c r="K1345" s="11" t="e">
        <f>VLOOKUP(A1345, total_pet_services_county!$A$2:$E$1875,2,0)</f>
        <v>#N/A</v>
      </c>
      <c r="L1345" s="11" t="e">
        <f>VLOOKUP(A1345,  total_pet_services_county!$A$2:$E$1875, 3, 0)</f>
        <v>#N/A</v>
      </c>
      <c r="M1345" s="11" t="e">
        <f>VLOOKUP(A1345, total_pet_services_county!$A$2:$E$1875, 4, 0)</f>
        <v>#N/A</v>
      </c>
      <c r="N1345" s="11" t="e">
        <f>VLOOKUP(A1345, total_pet_services_county!$A$2:$E$1875, 5, 0)</f>
        <v>#N/A</v>
      </c>
    </row>
    <row r="1346" spans="1:14" x14ac:dyDescent="0.2">
      <c r="A1346" s="57" t="s">
        <v>4905</v>
      </c>
      <c r="B1346" s="57" t="s">
        <v>9228</v>
      </c>
      <c r="C1346" s="56" t="s">
        <v>3201</v>
      </c>
      <c r="D1346" s="56" t="str">
        <f>INDEX(pet_services_county!$A$2:$A$3603,MATCH(A1346,pet_services_county!$B$2:$B$3603,0))</f>
        <v>0500000US27129</v>
      </c>
      <c r="E1346" s="61">
        <v>14548</v>
      </c>
      <c r="F1346" s="47">
        <f>VLOOKUP(C1346, state_pop!$A$2:$B$52, 2, 0)</f>
        <v>5639632</v>
      </c>
      <c r="G1346" s="33">
        <f t="shared" si="40"/>
        <v>2.5796009385009519E-3</v>
      </c>
      <c r="H1346" s="33">
        <f>VLOOKUP(C1346, pet_household_state!$A$3:$D$53, 3, 0)</f>
        <v>54</v>
      </c>
      <c r="I1346" s="33">
        <f>VLOOKUP(C1346, pet_household_state!$A$3:$D$53, 4, 0)</f>
        <v>1207</v>
      </c>
      <c r="J1346" s="33">
        <f t="shared" si="41"/>
        <v>3.1135783327706488</v>
      </c>
      <c r="K1346" s="11">
        <f>VLOOKUP(A1346, total_pet_services_county!$A$2:$E$1875,2,0)</f>
        <v>3</v>
      </c>
      <c r="L1346" s="11">
        <f>VLOOKUP(A1346,  total_pet_services_county!$A$2:$E$1875, 3, 0)</f>
        <v>399</v>
      </c>
      <c r="M1346" s="11">
        <f>VLOOKUP(A1346, total_pet_services_county!$A$2:$E$1875, 4, 0)</f>
        <v>90</v>
      </c>
      <c r="N1346" s="11">
        <f>VLOOKUP(A1346, total_pet_services_county!$A$2:$E$1875, 5, 0)</f>
        <v>12</v>
      </c>
    </row>
    <row r="1347" spans="1:14" x14ac:dyDescent="0.2">
      <c r="A1347" s="57" t="s">
        <v>4907</v>
      </c>
      <c r="B1347" s="57" t="s">
        <v>8947</v>
      </c>
      <c r="C1347" s="56" t="s">
        <v>3201</v>
      </c>
      <c r="D1347" s="56" t="str">
        <f>INDEX(pet_services_county!$A$2:$A$3603,MATCH(A1347,pet_services_county!$B$2:$B$3603,0))</f>
        <v>0500000US27131</v>
      </c>
      <c r="E1347" s="61">
        <v>66972</v>
      </c>
      <c r="F1347" s="47">
        <f>VLOOKUP(C1347, state_pop!$A$2:$B$52, 2, 0)</f>
        <v>5639632</v>
      </c>
      <c r="G1347" s="33">
        <f t="shared" si="40"/>
        <v>1.1875242923651755E-2</v>
      </c>
      <c r="H1347" s="33">
        <f>VLOOKUP(C1347, pet_household_state!$A$3:$D$53, 3, 0)</f>
        <v>54</v>
      </c>
      <c r="I1347" s="33">
        <f>VLOOKUP(C1347, pet_household_state!$A$3:$D$53, 4, 0)</f>
        <v>1207</v>
      </c>
      <c r="J1347" s="33">
        <f t="shared" si="41"/>
        <v>14.333418208847668</v>
      </c>
      <c r="K1347" s="11">
        <f>VLOOKUP(A1347, total_pet_services_county!$A$2:$E$1875,2,0)</f>
        <v>20</v>
      </c>
      <c r="L1347" s="11">
        <f>VLOOKUP(A1347,  total_pet_services_county!$A$2:$E$1875, 3, 0)</f>
        <v>5803</v>
      </c>
      <c r="M1347" s="11">
        <f>VLOOKUP(A1347, total_pet_services_county!$A$2:$E$1875, 4, 0)</f>
        <v>1347</v>
      </c>
      <c r="N1347" s="11">
        <f>VLOOKUP(A1347, total_pet_services_county!$A$2:$E$1875, 5, 0)</f>
        <v>209</v>
      </c>
    </row>
    <row r="1348" spans="1:14" x14ac:dyDescent="0.2">
      <c r="A1348" s="57" t="s">
        <v>7582</v>
      </c>
      <c r="B1348" s="57" t="s">
        <v>9229</v>
      </c>
      <c r="C1348" s="56" t="s">
        <v>3201</v>
      </c>
      <c r="D1348" s="56" t="e">
        <f>INDEX(pet_services_county!$A$2:$A$3603,MATCH(A1348,pet_services_county!$B$2:$B$3603,0))</f>
        <v>#N/A</v>
      </c>
      <c r="E1348" s="61">
        <v>9315</v>
      </c>
      <c r="F1348" s="47">
        <f>VLOOKUP(C1348, state_pop!$A$2:$B$52, 2, 0)</f>
        <v>5639632</v>
      </c>
      <c r="G1348" s="33">
        <f t="shared" si="40"/>
        <v>1.6517035154066789E-3</v>
      </c>
      <c r="H1348" s="33">
        <f>VLOOKUP(C1348, pet_household_state!$A$3:$D$53, 3, 0)</f>
        <v>54</v>
      </c>
      <c r="I1348" s="33">
        <f>VLOOKUP(C1348, pet_household_state!$A$3:$D$53, 4, 0)</f>
        <v>1207</v>
      </c>
      <c r="J1348" s="33">
        <f t="shared" si="41"/>
        <v>1.9936061430958616</v>
      </c>
      <c r="K1348" s="11" t="e">
        <f>VLOOKUP(A1348, total_pet_services_county!$A$2:$E$1875,2,0)</f>
        <v>#N/A</v>
      </c>
      <c r="L1348" s="11" t="e">
        <f>VLOOKUP(A1348,  total_pet_services_county!$A$2:$E$1875, 3, 0)</f>
        <v>#N/A</v>
      </c>
      <c r="M1348" s="11" t="e">
        <f>VLOOKUP(A1348, total_pet_services_county!$A$2:$E$1875, 4, 0)</f>
        <v>#N/A</v>
      </c>
      <c r="N1348" s="11" t="e">
        <f>VLOOKUP(A1348, total_pet_services_county!$A$2:$E$1875, 5, 0)</f>
        <v>#N/A</v>
      </c>
    </row>
    <row r="1349" spans="1:14" x14ac:dyDescent="0.2">
      <c r="A1349" s="57" t="s">
        <v>4909</v>
      </c>
      <c r="B1349" s="57" t="s">
        <v>9230</v>
      </c>
      <c r="C1349" s="56" t="s">
        <v>3201</v>
      </c>
      <c r="D1349" s="56" t="str">
        <f>INDEX(pet_services_county!$A$2:$A$3603,MATCH(A1349,pet_services_county!$B$2:$B$3603,0))</f>
        <v>0500000US27135</v>
      </c>
      <c r="E1349" s="61">
        <v>15165</v>
      </c>
      <c r="F1349" s="47">
        <f>VLOOKUP(C1349, state_pop!$A$2:$B$52, 2, 0)</f>
        <v>5639632</v>
      </c>
      <c r="G1349" s="33">
        <f t="shared" si="40"/>
        <v>2.6890052400582167E-3</v>
      </c>
      <c r="H1349" s="33">
        <f>VLOOKUP(C1349, pet_household_state!$A$3:$D$53, 3, 0)</f>
        <v>54</v>
      </c>
      <c r="I1349" s="33">
        <f>VLOOKUP(C1349, pet_household_state!$A$3:$D$53, 4, 0)</f>
        <v>1207</v>
      </c>
      <c r="J1349" s="33">
        <f t="shared" si="41"/>
        <v>3.2456293247502677</v>
      </c>
      <c r="K1349" s="11">
        <f>VLOOKUP(A1349, total_pet_services_county!$A$2:$E$1875,2,0)</f>
        <v>3</v>
      </c>
      <c r="L1349" s="11">
        <f>VLOOKUP(A1349,  total_pet_services_county!$A$2:$E$1875, 3, 0)</f>
        <v>260</v>
      </c>
      <c r="M1349" s="11">
        <f>VLOOKUP(A1349, total_pet_services_county!$A$2:$E$1875, 4, 0)</f>
        <v>55</v>
      </c>
      <c r="N1349" s="11">
        <f>VLOOKUP(A1349, total_pet_services_county!$A$2:$E$1875, 5, 0)</f>
        <v>7</v>
      </c>
    </row>
    <row r="1350" spans="1:14" x14ac:dyDescent="0.2">
      <c r="A1350" s="57" t="s">
        <v>4911</v>
      </c>
      <c r="B1350" s="57" t="s">
        <v>9231</v>
      </c>
      <c r="C1350" s="56" t="s">
        <v>3201</v>
      </c>
      <c r="D1350" s="56" t="str">
        <f>INDEX(pet_services_county!$A$2:$A$3603,MATCH(A1350,pet_services_county!$B$2:$B$3603,0))</f>
        <v>0500000US27137</v>
      </c>
      <c r="E1350" s="61">
        <v>199070</v>
      </c>
      <c r="F1350" s="47">
        <f>VLOOKUP(C1350, state_pop!$A$2:$B$52, 2, 0)</f>
        <v>5639632</v>
      </c>
      <c r="G1350" s="33">
        <f t="shared" si="40"/>
        <v>3.5298402448954116E-2</v>
      </c>
      <c r="H1350" s="33">
        <f>VLOOKUP(C1350, pet_household_state!$A$3:$D$53, 3, 0)</f>
        <v>54</v>
      </c>
      <c r="I1350" s="33">
        <f>VLOOKUP(C1350, pet_household_state!$A$3:$D$53, 4, 0)</f>
        <v>1207</v>
      </c>
      <c r="J1350" s="33">
        <f t="shared" si="41"/>
        <v>42.605171755887618</v>
      </c>
      <c r="K1350" s="11">
        <f>VLOOKUP(A1350, total_pet_services_county!$A$2:$E$1875,2,0)</f>
        <v>37</v>
      </c>
      <c r="L1350" s="11">
        <f>VLOOKUP(A1350,  total_pet_services_county!$A$2:$E$1875, 3, 0)</f>
        <v>12296</v>
      </c>
      <c r="M1350" s="11">
        <f>VLOOKUP(A1350, total_pet_services_county!$A$2:$E$1875, 4, 0)</f>
        <v>2776</v>
      </c>
      <c r="N1350" s="11">
        <f>VLOOKUP(A1350, total_pet_services_county!$A$2:$E$1875, 5, 0)</f>
        <v>388</v>
      </c>
    </row>
    <row r="1351" spans="1:14" x14ac:dyDescent="0.2">
      <c r="A1351" s="57" t="s">
        <v>4913</v>
      </c>
      <c r="B1351" s="57" t="s">
        <v>8436</v>
      </c>
      <c r="C1351" s="56" t="s">
        <v>3201</v>
      </c>
      <c r="D1351" s="56" t="str">
        <f>INDEX(pet_services_county!$A$2:$A$3603,MATCH(A1351,pet_services_county!$B$2:$B$3603,0))</f>
        <v>0500000US27139</v>
      </c>
      <c r="E1351" s="61">
        <v>149013</v>
      </c>
      <c r="F1351" s="47">
        <f>VLOOKUP(C1351, state_pop!$A$2:$B$52, 2, 0)</f>
        <v>5639632</v>
      </c>
      <c r="G1351" s="33">
        <f t="shared" si="40"/>
        <v>2.6422468700085397E-2</v>
      </c>
      <c r="H1351" s="33">
        <f>VLOOKUP(C1351, pet_household_state!$A$3:$D$53, 3, 0)</f>
        <v>54</v>
      </c>
      <c r="I1351" s="33">
        <f>VLOOKUP(C1351, pet_household_state!$A$3:$D$53, 4, 0)</f>
        <v>1207</v>
      </c>
      <c r="J1351" s="33">
        <f t="shared" si="41"/>
        <v>31.891919721003074</v>
      </c>
      <c r="K1351" s="11">
        <f>VLOOKUP(A1351, total_pet_services_county!$A$2:$E$1875,2,0)</f>
        <v>39</v>
      </c>
      <c r="L1351" s="11">
        <f>VLOOKUP(A1351,  total_pet_services_county!$A$2:$E$1875, 3, 0)</f>
        <v>12715</v>
      </c>
      <c r="M1351" s="11">
        <f>VLOOKUP(A1351, total_pet_services_county!$A$2:$E$1875, 4, 0)</f>
        <v>2729</v>
      </c>
      <c r="N1351" s="11">
        <f>VLOOKUP(A1351, total_pet_services_county!$A$2:$E$1875, 5, 0)</f>
        <v>397</v>
      </c>
    </row>
    <row r="1352" spans="1:14" x14ac:dyDescent="0.2">
      <c r="A1352" s="57" t="s">
        <v>4915</v>
      </c>
      <c r="B1352" s="57" t="s">
        <v>9232</v>
      </c>
      <c r="C1352" s="56" t="s">
        <v>3201</v>
      </c>
      <c r="D1352" s="56" t="str">
        <f>INDEX(pet_services_county!$A$2:$A$3603,MATCH(A1352,pet_services_county!$B$2:$B$3603,0))</f>
        <v>0500000US27141</v>
      </c>
      <c r="E1352" s="61">
        <v>97238</v>
      </c>
      <c r="F1352" s="47">
        <f>VLOOKUP(C1352, state_pop!$A$2:$B$52, 2, 0)</f>
        <v>5639632</v>
      </c>
      <c r="G1352" s="33">
        <f t="shared" si="40"/>
        <v>1.7241905145583967E-2</v>
      </c>
      <c r="H1352" s="33">
        <f>VLOOKUP(C1352, pet_household_state!$A$3:$D$53, 3, 0)</f>
        <v>54</v>
      </c>
      <c r="I1352" s="33">
        <f>VLOOKUP(C1352, pet_household_state!$A$3:$D$53, 4, 0)</f>
        <v>1207</v>
      </c>
      <c r="J1352" s="33">
        <f t="shared" si="41"/>
        <v>20.810979510719847</v>
      </c>
      <c r="K1352" s="11">
        <f>VLOOKUP(A1352, total_pet_services_county!$A$2:$E$1875,2,0)</f>
        <v>21</v>
      </c>
      <c r="L1352" s="11">
        <f>VLOOKUP(A1352,  total_pet_services_county!$A$2:$E$1875, 3, 0)</f>
        <v>5445</v>
      </c>
      <c r="M1352" s="11">
        <f>VLOOKUP(A1352, total_pet_services_county!$A$2:$E$1875, 4, 0)</f>
        <v>1273</v>
      </c>
      <c r="N1352" s="11">
        <f>VLOOKUP(A1352, total_pet_services_county!$A$2:$E$1875, 5, 0)</f>
        <v>193</v>
      </c>
    </row>
    <row r="1353" spans="1:14" x14ac:dyDescent="0.2">
      <c r="A1353" s="57" t="s">
        <v>7583</v>
      </c>
      <c r="B1353" s="57" t="s">
        <v>9233</v>
      </c>
      <c r="C1353" s="56" t="s">
        <v>3201</v>
      </c>
      <c r="D1353" s="56" t="e">
        <f>INDEX(pet_services_county!$A$2:$A$3603,MATCH(A1353,pet_services_county!$B$2:$B$3603,0))</f>
        <v>#N/A</v>
      </c>
      <c r="E1353" s="61">
        <v>14865</v>
      </c>
      <c r="F1353" s="47">
        <f>VLOOKUP(C1353, state_pop!$A$2:$B$52, 2, 0)</f>
        <v>5639632</v>
      </c>
      <c r="G1353" s="33">
        <f t="shared" si="40"/>
        <v>2.6358102798196763E-3</v>
      </c>
      <c r="H1353" s="33">
        <f>VLOOKUP(C1353, pet_household_state!$A$3:$D$53, 3, 0)</f>
        <v>54</v>
      </c>
      <c r="I1353" s="33">
        <f>VLOOKUP(C1353, pet_household_state!$A$3:$D$53, 4, 0)</f>
        <v>1207</v>
      </c>
      <c r="J1353" s="33">
        <f t="shared" si="41"/>
        <v>3.1814230077423491</v>
      </c>
      <c r="K1353" s="11" t="e">
        <f>VLOOKUP(A1353, total_pet_services_county!$A$2:$E$1875,2,0)</f>
        <v>#N/A</v>
      </c>
      <c r="L1353" s="11" t="e">
        <f>VLOOKUP(A1353,  total_pet_services_county!$A$2:$E$1875, 3, 0)</f>
        <v>#N/A</v>
      </c>
      <c r="M1353" s="11" t="e">
        <f>VLOOKUP(A1353, total_pet_services_county!$A$2:$E$1875, 4, 0)</f>
        <v>#N/A</v>
      </c>
      <c r="N1353" s="11" t="e">
        <f>VLOOKUP(A1353, total_pet_services_county!$A$2:$E$1875, 5, 0)</f>
        <v>#N/A</v>
      </c>
    </row>
    <row r="1354" spans="1:14" x14ac:dyDescent="0.2">
      <c r="A1354" s="57" t="s">
        <v>4917</v>
      </c>
      <c r="B1354" s="57" t="s">
        <v>9234</v>
      </c>
      <c r="C1354" s="56" t="s">
        <v>3201</v>
      </c>
      <c r="D1354" s="56" t="str">
        <f>INDEX(pet_services_county!$A$2:$A$3603,MATCH(A1354,pet_services_county!$B$2:$B$3603,0))</f>
        <v>0500000US27145</v>
      </c>
      <c r="E1354" s="61">
        <v>161075</v>
      </c>
      <c r="F1354" s="47">
        <f>VLOOKUP(C1354, state_pop!$A$2:$B$52, 2, 0)</f>
        <v>5639632</v>
      </c>
      <c r="G1354" s="33">
        <f t="shared" si="40"/>
        <v>2.8561260734742976E-2</v>
      </c>
      <c r="H1354" s="33">
        <f>VLOOKUP(C1354, pet_household_state!$A$3:$D$53, 3, 0)</f>
        <v>54</v>
      </c>
      <c r="I1354" s="33">
        <f>VLOOKUP(C1354, pet_household_state!$A$3:$D$53, 4, 0)</f>
        <v>1207</v>
      </c>
      <c r="J1354" s="33">
        <f t="shared" si="41"/>
        <v>34.47344170683477</v>
      </c>
      <c r="K1354" s="11">
        <f>VLOOKUP(A1354, total_pet_services_county!$A$2:$E$1875,2,0)</f>
        <v>35</v>
      </c>
      <c r="L1354" s="11">
        <f>VLOOKUP(A1354,  total_pet_services_county!$A$2:$E$1875, 3, 0)</f>
        <v>10429</v>
      </c>
      <c r="M1354" s="11">
        <f>VLOOKUP(A1354, total_pet_services_county!$A$2:$E$1875, 4, 0)</f>
        <v>2480</v>
      </c>
      <c r="N1354" s="11">
        <f>VLOOKUP(A1354, total_pet_services_county!$A$2:$E$1875, 5, 0)</f>
        <v>301</v>
      </c>
    </row>
    <row r="1355" spans="1:14" x14ac:dyDescent="0.2">
      <c r="A1355" s="57" t="s">
        <v>4919</v>
      </c>
      <c r="B1355" s="57" t="s">
        <v>9235</v>
      </c>
      <c r="C1355" s="56" t="s">
        <v>3201</v>
      </c>
      <c r="D1355" s="56" t="str">
        <f>INDEX(pet_services_county!$A$2:$A$3603,MATCH(A1355,pet_services_county!$B$2:$B$3603,0))</f>
        <v>0500000US27147</v>
      </c>
      <c r="E1355" s="61">
        <v>36649</v>
      </c>
      <c r="F1355" s="47">
        <f>VLOOKUP(C1355, state_pop!$A$2:$B$52, 2, 0)</f>
        <v>5639632</v>
      </c>
      <c r="G1355" s="33">
        <f t="shared" si="40"/>
        <v>6.4984736592742223E-3</v>
      </c>
      <c r="H1355" s="33">
        <f>VLOOKUP(C1355, pet_household_state!$A$3:$D$53, 3, 0)</f>
        <v>54</v>
      </c>
      <c r="I1355" s="33">
        <f>VLOOKUP(C1355, pet_household_state!$A$3:$D$53, 4, 0)</f>
        <v>1207</v>
      </c>
      <c r="J1355" s="33">
        <f t="shared" si="41"/>
        <v>7.8436577067439863</v>
      </c>
      <c r="K1355" s="11">
        <f>VLOOKUP(A1355, total_pet_services_county!$A$2:$E$1875,2,0)</f>
        <v>8</v>
      </c>
      <c r="L1355" s="11">
        <f>VLOOKUP(A1355,  total_pet_services_county!$A$2:$E$1875, 3, 0)</f>
        <v>1615</v>
      </c>
      <c r="M1355" s="11">
        <f>VLOOKUP(A1355, total_pet_services_county!$A$2:$E$1875, 4, 0)</f>
        <v>376</v>
      </c>
      <c r="N1355" s="11">
        <f>VLOOKUP(A1355, total_pet_services_county!$A$2:$E$1875, 5, 0)</f>
        <v>49</v>
      </c>
    </row>
    <row r="1356" spans="1:14" x14ac:dyDescent="0.2">
      <c r="A1356" s="57" t="s">
        <v>7584</v>
      </c>
      <c r="B1356" s="57" t="s">
        <v>8957</v>
      </c>
      <c r="C1356" s="56" t="s">
        <v>3201</v>
      </c>
      <c r="D1356" s="56" t="e">
        <f>INDEX(pet_services_county!$A$2:$A$3603,MATCH(A1356,pet_services_county!$B$2:$B$3603,0))</f>
        <v>#N/A</v>
      </c>
      <c r="E1356" s="61">
        <v>9805</v>
      </c>
      <c r="F1356" s="47">
        <f>VLOOKUP(C1356, state_pop!$A$2:$B$52, 2, 0)</f>
        <v>5639632</v>
      </c>
      <c r="G1356" s="33">
        <f t="shared" si="40"/>
        <v>1.7385886171296283E-3</v>
      </c>
      <c r="H1356" s="33">
        <f>VLOOKUP(C1356, pet_household_state!$A$3:$D$53, 3, 0)</f>
        <v>54</v>
      </c>
      <c r="I1356" s="33">
        <f>VLOOKUP(C1356, pet_household_state!$A$3:$D$53, 4, 0)</f>
        <v>1207</v>
      </c>
      <c r="J1356" s="33">
        <f t="shared" si="41"/>
        <v>2.0984764608754616</v>
      </c>
      <c r="K1356" s="11" t="e">
        <f>VLOOKUP(A1356, total_pet_services_county!$A$2:$E$1875,2,0)</f>
        <v>#N/A</v>
      </c>
      <c r="L1356" s="11" t="e">
        <f>VLOOKUP(A1356,  total_pet_services_county!$A$2:$E$1875, 3, 0)</f>
        <v>#N/A</v>
      </c>
      <c r="M1356" s="11" t="e">
        <f>VLOOKUP(A1356, total_pet_services_county!$A$2:$E$1875, 4, 0)</f>
        <v>#N/A</v>
      </c>
      <c r="N1356" s="11" t="e">
        <f>VLOOKUP(A1356, total_pet_services_county!$A$2:$E$1875, 5, 0)</f>
        <v>#N/A</v>
      </c>
    </row>
    <row r="1357" spans="1:14" x14ac:dyDescent="0.2">
      <c r="A1357" s="57" t="s">
        <v>4921</v>
      </c>
      <c r="B1357" s="57" t="s">
        <v>9236</v>
      </c>
      <c r="C1357" s="56" t="s">
        <v>3201</v>
      </c>
      <c r="D1357" s="56" t="str">
        <f>INDEX(pet_services_county!$A$2:$A$3603,MATCH(A1357,pet_services_county!$B$2:$B$3603,0))</f>
        <v>0500000US27151</v>
      </c>
      <c r="E1357" s="61">
        <v>9266</v>
      </c>
      <c r="F1357" s="47">
        <f>VLOOKUP(C1357, state_pop!$A$2:$B$52, 2, 0)</f>
        <v>5639632</v>
      </c>
      <c r="G1357" s="33">
        <f t="shared" si="40"/>
        <v>1.6430150052343842E-3</v>
      </c>
      <c r="H1357" s="33">
        <f>VLOOKUP(C1357, pet_household_state!$A$3:$D$53, 3, 0)</f>
        <v>54</v>
      </c>
      <c r="I1357" s="33">
        <f>VLOOKUP(C1357, pet_household_state!$A$3:$D$53, 4, 0)</f>
        <v>1207</v>
      </c>
      <c r="J1357" s="33">
        <f t="shared" si="41"/>
        <v>1.9831191113179016</v>
      </c>
      <c r="K1357" s="11">
        <f>VLOOKUP(A1357, total_pet_services_county!$A$2:$E$1875,2,0)</f>
        <v>3</v>
      </c>
      <c r="L1357" s="11">
        <f>VLOOKUP(A1357,  total_pet_services_county!$A$2:$E$1875, 3, 0)</f>
        <v>990</v>
      </c>
      <c r="M1357" s="11">
        <f>VLOOKUP(A1357, total_pet_services_county!$A$2:$E$1875, 4, 0)</f>
        <v>221</v>
      </c>
      <c r="N1357" s="11">
        <f>VLOOKUP(A1357, total_pet_services_county!$A$2:$E$1875, 5, 0)</f>
        <v>20</v>
      </c>
    </row>
    <row r="1358" spans="1:14" x14ac:dyDescent="0.2">
      <c r="A1358" s="57" t="s">
        <v>4923</v>
      </c>
      <c r="B1358" s="57" t="s">
        <v>9017</v>
      </c>
      <c r="C1358" s="56" t="s">
        <v>3201</v>
      </c>
      <c r="D1358" s="56" t="str">
        <f>INDEX(pet_services_county!$A$2:$A$3603,MATCH(A1358,pet_services_county!$B$2:$B$3603,0))</f>
        <v>0500000US27153</v>
      </c>
      <c r="E1358" s="61">
        <v>24664</v>
      </c>
      <c r="F1358" s="47">
        <f>VLOOKUP(C1358, state_pop!$A$2:$B$52, 2, 0)</f>
        <v>5639632</v>
      </c>
      <c r="G1358" s="33">
        <f t="shared" si="40"/>
        <v>4.3733349977445341E-3</v>
      </c>
      <c r="H1358" s="33">
        <f>VLOOKUP(C1358, pet_household_state!$A$3:$D$53, 3, 0)</f>
        <v>54</v>
      </c>
      <c r="I1358" s="33">
        <f>VLOOKUP(C1358, pet_household_state!$A$3:$D$53, 4, 0)</f>
        <v>1207</v>
      </c>
      <c r="J1358" s="33">
        <f t="shared" si="41"/>
        <v>5.2786153422776527</v>
      </c>
      <c r="K1358" s="11">
        <f>VLOOKUP(A1358, total_pet_services_county!$A$2:$E$1875,2,0)</f>
        <v>5</v>
      </c>
      <c r="L1358" s="11">
        <f>VLOOKUP(A1358,  total_pet_services_county!$A$2:$E$1875, 3, 0)</f>
        <v>962</v>
      </c>
      <c r="M1358" s="11">
        <f>VLOOKUP(A1358, total_pet_services_county!$A$2:$E$1875, 4, 0)</f>
        <v>190</v>
      </c>
      <c r="N1358" s="11">
        <f>VLOOKUP(A1358, total_pet_services_county!$A$2:$E$1875, 5, 0)</f>
        <v>24</v>
      </c>
    </row>
    <row r="1359" spans="1:14" x14ac:dyDescent="0.2">
      <c r="A1359" s="57" t="s">
        <v>7585</v>
      </c>
      <c r="B1359" s="57" t="s">
        <v>9237</v>
      </c>
      <c r="C1359" s="56" t="s">
        <v>3201</v>
      </c>
      <c r="D1359" s="56" t="e">
        <f>INDEX(pet_services_county!$A$2:$A$3603,MATCH(A1359,pet_services_county!$B$2:$B$3603,0))</f>
        <v>#N/A</v>
      </c>
      <c r="E1359" s="61">
        <v>3259</v>
      </c>
      <c r="F1359" s="47">
        <f>VLOOKUP(C1359, state_pop!$A$2:$B$52, 2, 0)</f>
        <v>5639632</v>
      </c>
      <c r="G1359" s="33">
        <f t="shared" si="40"/>
        <v>5.7787458472467702E-4</v>
      </c>
      <c r="H1359" s="33">
        <f>VLOOKUP(C1359, pet_household_state!$A$3:$D$53, 3, 0)</f>
        <v>54</v>
      </c>
      <c r="I1359" s="33">
        <f>VLOOKUP(C1359, pet_household_state!$A$3:$D$53, 4, 0)</f>
        <v>1207</v>
      </c>
      <c r="J1359" s="33">
        <f t="shared" si="41"/>
        <v>0.69749462376268512</v>
      </c>
      <c r="K1359" s="11" t="e">
        <f>VLOOKUP(A1359, total_pet_services_county!$A$2:$E$1875,2,0)</f>
        <v>#N/A</v>
      </c>
      <c r="L1359" s="11" t="e">
        <f>VLOOKUP(A1359,  total_pet_services_county!$A$2:$E$1875, 3, 0)</f>
        <v>#N/A</v>
      </c>
      <c r="M1359" s="11" t="e">
        <f>VLOOKUP(A1359, total_pet_services_county!$A$2:$E$1875, 4, 0)</f>
        <v>#N/A</v>
      </c>
      <c r="N1359" s="11" t="e">
        <f>VLOOKUP(A1359, total_pet_services_county!$A$2:$E$1875, 5, 0)</f>
        <v>#N/A</v>
      </c>
    </row>
    <row r="1360" spans="1:14" x14ac:dyDescent="0.2">
      <c r="A1360" s="57" t="s">
        <v>4925</v>
      </c>
      <c r="B1360" s="57" t="s">
        <v>9238</v>
      </c>
      <c r="C1360" s="56" t="s">
        <v>3201</v>
      </c>
      <c r="D1360" s="56" t="str">
        <f>INDEX(pet_services_county!$A$2:$A$3603,MATCH(A1360,pet_services_county!$B$2:$B$3603,0))</f>
        <v>0500000US27157</v>
      </c>
      <c r="E1360" s="61">
        <v>21627</v>
      </c>
      <c r="F1360" s="47">
        <f>VLOOKUP(C1360, state_pop!$A$2:$B$52, 2, 0)</f>
        <v>5639632</v>
      </c>
      <c r="G1360" s="33">
        <f t="shared" si="40"/>
        <v>3.8348246835963767E-3</v>
      </c>
      <c r="H1360" s="33">
        <f>VLOOKUP(C1360, pet_household_state!$A$3:$D$53, 3, 0)</f>
        <v>54</v>
      </c>
      <c r="I1360" s="33">
        <f>VLOOKUP(C1360, pet_household_state!$A$3:$D$53, 4, 0)</f>
        <v>1207</v>
      </c>
      <c r="J1360" s="33">
        <f t="shared" si="41"/>
        <v>4.6286333931008263</v>
      </c>
      <c r="K1360" s="11">
        <f>VLOOKUP(A1360, total_pet_services_county!$A$2:$E$1875,2,0)</f>
        <v>10</v>
      </c>
      <c r="L1360" s="11">
        <f>VLOOKUP(A1360,  total_pet_services_county!$A$2:$E$1875, 3, 0)</f>
        <v>1194</v>
      </c>
      <c r="M1360" s="11">
        <f>VLOOKUP(A1360, total_pet_services_county!$A$2:$E$1875, 4, 0)</f>
        <v>281</v>
      </c>
      <c r="N1360" s="11">
        <f>VLOOKUP(A1360, total_pet_services_county!$A$2:$E$1875, 5, 0)</f>
        <v>39</v>
      </c>
    </row>
    <row r="1361" spans="1:14" x14ac:dyDescent="0.2">
      <c r="A1361" s="57" t="s">
        <v>7586</v>
      </c>
      <c r="B1361" s="57" t="s">
        <v>9239</v>
      </c>
      <c r="C1361" s="56" t="s">
        <v>3201</v>
      </c>
      <c r="D1361" s="56" t="e">
        <f>INDEX(pet_services_county!$A$2:$A$3603,MATCH(A1361,pet_services_county!$B$2:$B$3603,0))</f>
        <v>#N/A</v>
      </c>
      <c r="E1361" s="61">
        <v>13682</v>
      </c>
      <c r="F1361" s="47">
        <f>VLOOKUP(C1361, state_pop!$A$2:$B$52, 2, 0)</f>
        <v>5639632</v>
      </c>
      <c r="G1361" s="33">
        <f t="shared" si="40"/>
        <v>2.4260448199456986E-3</v>
      </c>
      <c r="H1361" s="33">
        <f>VLOOKUP(C1361, pet_household_state!$A$3:$D$53, 3, 0)</f>
        <v>54</v>
      </c>
      <c r="I1361" s="33">
        <f>VLOOKUP(C1361, pet_household_state!$A$3:$D$53, 4, 0)</f>
        <v>1207</v>
      </c>
      <c r="J1361" s="33">
        <f t="shared" si="41"/>
        <v>2.9282360976744584</v>
      </c>
      <c r="K1361" s="11" t="e">
        <f>VLOOKUP(A1361, total_pet_services_county!$A$2:$E$1875,2,0)</f>
        <v>#N/A</v>
      </c>
      <c r="L1361" s="11" t="e">
        <f>VLOOKUP(A1361,  total_pet_services_county!$A$2:$E$1875, 3, 0)</f>
        <v>#N/A</v>
      </c>
      <c r="M1361" s="11" t="e">
        <f>VLOOKUP(A1361, total_pet_services_county!$A$2:$E$1875, 4, 0)</f>
        <v>#N/A</v>
      </c>
      <c r="N1361" s="11" t="e">
        <f>VLOOKUP(A1361, total_pet_services_county!$A$2:$E$1875, 5, 0)</f>
        <v>#N/A</v>
      </c>
    </row>
    <row r="1362" spans="1:14" x14ac:dyDescent="0.2">
      <c r="A1362" s="57" t="s">
        <v>7587</v>
      </c>
      <c r="B1362" s="57" t="s">
        <v>9240</v>
      </c>
      <c r="C1362" s="56" t="s">
        <v>3201</v>
      </c>
      <c r="D1362" s="56" t="e">
        <f>INDEX(pet_services_county!$A$2:$A$3603,MATCH(A1362,pet_services_county!$B$2:$B$3603,0))</f>
        <v>#N/A</v>
      </c>
      <c r="E1362" s="61">
        <v>18612</v>
      </c>
      <c r="F1362" s="47">
        <f>VLOOKUP(C1362, state_pop!$A$2:$B$52, 2, 0)</f>
        <v>5639632</v>
      </c>
      <c r="G1362" s="33">
        <f t="shared" si="40"/>
        <v>3.3002153331990456E-3</v>
      </c>
      <c r="H1362" s="33">
        <f>VLOOKUP(C1362, pet_household_state!$A$3:$D$53, 3, 0)</f>
        <v>54</v>
      </c>
      <c r="I1362" s="33">
        <f>VLOOKUP(C1362, pet_household_state!$A$3:$D$53, 4, 0)</f>
        <v>1207</v>
      </c>
      <c r="J1362" s="33">
        <f t="shared" si="41"/>
        <v>3.983359907171248</v>
      </c>
      <c r="K1362" s="11" t="e">
        <f>VLOOKUP(A1362, total_pet_services_county!$A$2:$E$1875,2,0)</f>
        <v>#N/A</v>
      </c>
      <c r="L1362" s="11" t="e">
        <f>VLOOKUP(A1362,  total_pet_services_county!$A$2:$E$1875, 3, 0)</f>
        <v>#N/A</v>
      </c>
      <c r="M1362" s="11" t="e">
        <f>VLOOKUP(A1362, total_pet_services_county!$A$2:$E$1875, 4, 0)</f>
        <v>#N/A</v>
      </c>
      <c r="N1362" s="11" t="e">
        <f>VLOOKUP(A1362, total_pet_services_county!$A$2:$E$1875, 5, 0)</f>
        <v>#N/A</v>
      </c>
    </row>
    <row r="1363" spans="1:14" x14ac:dyDescent="0.2">
      <c r="A1363" s="57" t="s">
        <v>4927</v>
      </c>
      <c r="B1363" s="57" t="s">
        <v>8372</v>
      </c>
      <c r="C1363" s="56" t="s">
        <v>3201</v>
      </c>
      <c r="D1363" s="56" t="str">
        <f>INDEX(pet_services_county!$A$2:$A$3603,MATCH(A1363,pet_services_county!$B$2:$B$3603,0))</f>
        <v>0500000US27163</v>
      </c>
      <c r="E1363" s="61">
        <v>262440</v>
      </c>
      <c r="F1363" s="47">
        <f>VLOOKUP(C1363, state_pop!$A$2:$B$52, 2, 0)</f>
        <v>5639632</v>
      </c>
      <c r="G1363" s="33">
        <f t="shared" si="40"/>
        <v>4.6534951216675127E-2</v>
      </c>
      <c r="H1363" s="33">
        <f>VLOOKUP(C1363, pet_household_state!$A$3:$D$53, 3, 0)</f>
        <v>54</v>
      </c>
      <c r="I1363" s="33">
        <f>VLOOKUP(C1363, pet_household_state!$A$3:$D$53, 4, 0)</f>
        <v>1207</v>
      </c>
      <c r="J1363" s="33">
        <f t="shared" si="41"/>
        <v>56.167686118526881</v>
      </c>
      <c r="K1363" s="11">
        <f>VLOOKUP(A1363, total_pet_services_county!$A$2:$E$1875,2,0)</f>
        <v>60</v>
      </c>
      <c r="L1363" s="11">
        <f>VLOOKUP(A1363,  total_pet_services_county!$A$2:$E$1875, 3, 0)</f>
        <v>33328</v>
      </c>
      <c r="M1363" s="11">
        <f>VLOOKUP(A1363, total_pet_services_county!$A$2:$E$1875, 4, 0)</f>
        <v>7596</v>
      </c>
      <c r="N1363" s="11">
        <f>VLOOKUP(A1363, total_pet_services_county!$A$2:$E$1875, 5, 0)</f>
        <v>909</v>
      </c>
    </row>
    <row r="1364" spans="1:14" x14ac:dyDescent="0.2">
      <c r="A1364" s="57" t="s">
        <v>7588</v>
      </c>
      <c r="B1364" s="57" t="s">
        <v>9241</v>
      </c>
      <c r="C1364" s="56" t="s">
        <v>3201</v>
      </c>
      <c r="D1364" s="56" t="e">
        <f>INDEX(pet_services_county!$A$2:$A$3603,MATCH(A1364,pet_services_county!$B$2:$B$3603,0))</f>
        <v>#N/A</v>
      </c>
      <c r="E1364" s="61">
        <v>10897</v>
      </c>
      <c r="F1364" s="47">
        <f>VLOOKUP(C1364, state_pop!$A$2:$B$52, 2, 0)</f>
        <v>5639632</v>
      </c>
      <c r="G1364" s="33">
        <f t="shared" si="40"/>
        <v>1.9322182723979153E-3</v>
      </c>
      <c r="H1364" s="33">
        <f>VLOOKUP(C1364, pet_household_state!$A$3:$D$53, 3, 0)</f>
        <v>54</v>
      </c>
      <c r="I1364" s="33">
        <f>VLOOKUP(C1364, pet_household_state!$A$3:$D$53, 4, 0)</f>
        <v>1207</v>
      </c>
      <c r="J1364" s="33">
        <f t="shared" si="41"/>
        <v>2.3321874547842838</v>
      </c>
      <c r="K1364" s="11" t="e">
        <f>VLOOKUP(A1364, total_pet_services_county!$A$2:$E$1875,2,0)</f>
        <v>#N/A</v>
      </c>
      <c r="L1364" s="11" t="e">
        <f>VLOOKUP(A1364,  total_pet_services_county!$A$2:$E$1875, 3, 0)</f>
        <v>#N/A</v>
      </c>
      <c r="M1364" s="11" t="e">
        <f>VLOOKUP(A1364, total_pet_services_county!$A$2:$E$1875, 4, 0)</f>
        <v>#N/A</v>
      </c>
      <c r="N1364" s="11" t="e">
        <f>VLOOKUP(A1364, total_pet_services_county!$A$2:$E$1875, 5, 0)</f>
        <v>#N/A</v>
      </c>
    </row>
    <row r="1365" spans="1:14" x14ac:dyDescent="0.2">
      <c r="A1365" s="57" t="s">
        <v>7589</v>
      </c>
      <c r="B1365" s="57" t="s">
        <v>9242</v>
      </c>
      <c r="C1365" s="56" t="s">
        <v>3201</v>
      </c>
      <c r="D1365" s="56" t="e">
        <f>INDEX(pet_services_county!$A$2:$A$3603,MATCH(A1365,pet_services_county!$B$2:$B$3603,0))</f>
        <v>#N/A</v>
      </c>
      <c r="E1365" s="61">
        <v>6207</v>
      </c>
      <c r="F1365" s="47">
        <f>VLOOKUP(C1365, state_pop!$A$2:$B$52, 2, 0)</f>
        <v>5639632</v>
      </c>
      <c r="G1365" s="33">
        <f t="shared" si="40"/>
        <v>1.1006037273354006E-3</v>
      </c>
      <c r="H1365" s="33">
        <f>VLOOKUP(C1365, pet_household_state!$A$3:$D$53, 3, 0)</f>
        <v>54</v>
      </c>
      <c r="I1365" s="33">
        <f>VLOOKUP(C1365, pet_household_state!$A$3:$D$53, 4, 0)</f>
        <v>1207</v>
      </c>
      <c r="J1365" s="33">
        <f t="shared" si="41"/>
        <v>1.3284286988938285</v>
      </c>
      <c r="K1365" s="11" t="e">
        <f>VLOOKUP(A1365, total_pet_services_county!$A$2:$E$1875,2,0)</f>
        <v>#N/A</v>
      </c>
      <c r="L1365" s="11" t="e">
        <f>VLOOKUP(A1365,  total_pet_services_county!$A$2:$E$1875, 3, 0)</f>
        <v>#N/A</v>
      </c>
      <c r="M1365" s="11" t="e">
        <f>VLOOKUP(A1365, total_pet_services_county!$A$2:$E$1875, 4, 0)</f>
        <v>#N/A</v>
      </c>
      <c r="N1365" s="11" t="e">
        <f>VLOOKUP(A1365, total_pet_services_county!$A$2:$E$1875, 5, 0)</f>
        <v>#N/A</v>
      </c>
    </row>
    <row r="1366" spans="1:14" x14ac:dyDescent="0.2">
      <c r="A1366" s="57" t="s">
        <v>4929</v>
      </c>
      <c r="B1366" s="57" t="s">
        <v>9243</v>
      </c>
      <c r="C1366" s="56" t="s">
        <v>3201</v>
      </c>
      <c r="D1366" s="56" t="str">
        <f>INDEX(pet_services_county!$A$2:$A$3603,MATCH(A1366,pet_services_county!$B$2:$B$3603,0))</f>
        <v>0500000US27169</v>
      </c>
      <c r="E1366" s="61">
        <v>50484</v>
      </c>
      <c r="F1366" s="47">
        <f>VLOOKUP(C1366, state_pop!$A$2:$B$52, 2, 0)</f>
        <v>5639632</v>
      </c>
      <c r="G1366" s="33">
        <f t="shared" si="40"/>
        <v>8.9516479089415766E-3</v>
      </c>
      <c r="H1366" s="33">
        <f>VLOOKUP(C1366, pet_household_state!$A$3:$D$53, 3, 0)</f>
        <v>54</v>
      </c>
      <c r="I1366" s="33">
        <f>VLOOKUP(C1366, pet_household_state!$A$3:$D$53, 4, 0)</f>
        <v>1207</v>
      </c>
      <c r="J1366" s="33">
        <f t="shared" si="41"/>
        <v>10.804639026092483</v>
      </c>
      <c r="K1366" s="11">
        <f>VLOOKUP(A1366, total_pet_services_county!$A$2:$E$1875,2,0)</f>
        <v>11</v>
      </c>
      <c r="L1366" s="11">
        <f>VLOOKUP(A1366,  total_pet_services_county!$A$2:$E$1875, 3, 0)</f>
        <v>3685</v>
      </c>
      <c r="M1366" s="11">
        <f>VLOOKUP(A1366, total_pet_services_county!$A$2:$E$1875, 4, 0)</f>
        <v>817</v>
      </c>
      <c r="N1366" s="11">
        <f>VLOOKUP(A1366, total_pet_services_county!$A$2:$E$1875, 5, 0)</f>
        <v>107</v>
      </c>
    </row>
    <row r="1367" spans="1:14" x14ac:dyDescent="0.2">
      <c r="A1367" s="57" t="s">
        <v>4931</v>
      </c>
      <c r="B1367" s="57" t="s">
        <v>8898</v>
      </c>
      <c r="C1367" s="56" t="s">
        <v>3201</v>
      </c>
      <c r="D1367" s="56" t="str">
        <f>INDEX(pet_services_county!$A$2:$A$3603,MATCH(A1367,pet_services_county!$B$2:$B$3603,0))</f>
        <v>0500000US27171</v>
      </c>
      <c r="E1367" s="61">
        <v>138377</v>
      </c>
      <c r="F1367" s="47">
        <f>VLOOKUP(C1367, state_pop!$A$2:$B$52, 2, 0)</f>
        <v>5639632</v>
      </c>
      <c r="G1367" s="33">
        <f t="shared" si="40"/>
        <v>2.4536530043095011E-2</v>
      </c>
      <c r="H1367" s="33">
        <f>VLOOKUP(C1367, pet_household_state!$A$3:$D$53, 3, 0)</f>
        <v>54</v>
      </c>
      <c r="I1367" s="33">
        <f>VLOOKUP(C1367, pet_household_state!$A$3:$D$53, 4, 0)</f>
        <v>1207</v>
      </c>
      <c r="J1367" s="33">
        <f t="shared" si="41"/>
        <v>29.615591762015679</v>
      </c>
      <c r="K1367" s="11">
        <f>VLOOKUP(A1367, total_pet_services_county!$A$2:$E$1875,2,0)</f>
        <v>38</v>
      </c>
      <c r="L1367" s="11">
        <f>VLOOKUP(A1367,  total_pet_services_county!$A$2:$E$1875, 3, 0)</f>
        <v>8661</v>
      </c>
      <c r="M1367" s="11">
        <f>VLOOKUP(A1367, total_pet_services_county!$A$2:$E$1875, 4, 0)</f>
        <v>2060</v>
      </c>
      <c r="N1367" s="11">
        <f>VLOOKUP(A1367, total_pet_services_county!$A$2:$E$1875, 5, 0)</f>
        <v>281</v>
      </c>
    </row>
    <row r="1368" spans="1:14" x14ac:dyDescent="0.2">
      <c r="A1368" s="57" t="s">
        <v>7590</v>
      </c>
      <c r="B1368" s="57" t="s">
        <v>9244</v>
      </c>
      <c r="C1368" s="56" t="s">
        <v>3201</v>
      </c>
      <c r="D1368" s="56" t="e">
        <f>INDEX(pet_services_county!$A$2:$A$3603,MATCH(A1368,pet_services_county!$B$2:$B$3603,0))</f>
        <v>#N/A</v>
      </c>
      <c r="E1368" s="61">
        <v>9709</v>
      </c>
      <c r="F1368" s="47">
        <f>VLOOKUP(C1368, state_pop!$A$2:$B$52, 2, 0)</f>
        <v>5639632</v>
      </c>
      <c r="G1368" s="33">
        <f t="shared" si="40"/>
        <v>1.7215662298532954E-3</v>
      </c>
      <c r="H1368" s="33">
        <f>VLOOKUP(C1368, pet_household_state!$A$3:$D$53, 3, 0)</f>
        <v>54</v>
      </c>
      <c r="I1368" s="33">
        <f>VLOOKUP(C1368, pet_household_state!$A$3:$D$53, 4, 0)</f>
        <v>1207</v>
      </c>
      <c r="J1368" s="33">
        <f t="shared" si="41"/>
        <v>2.0779304394329277</v>
      </c>
      <c r="K1368" s="11" t="e">
        <f>VLOOKUP(A1368, total_pet_services_county!$A$2:$E$1875,2,0)</f>
        <v>#N/A</v>
      </c>
      <c r="L1368" s="11" t="e">
        <f>VLOOKUP(A1368,  total_pet_services_county!$A$2:$E$1875, 3, 0)</f>
        <v>#N/A</v>
      </c>
      <c r="M1368" s="11" t="e">
        <f>VLOOKUP(A1368, total_pet_services_county!$A$2:$E$1875, 4, 0)</f>
        <v>#N/A</v>
      </c>
      <c r="N1368" s="11" t="e">
        <f>VLOOKUP(A1368, total_pet_services_county!$A$2:$E$1875, 5, 0)</f>
        <v>#N/A</v>
      </c>
    </row>
    <row r="1369" spans="1:14" x14ac:dyDescent="0.2">
      <c r="A1369" s="57" t="s">
        <v>4933</v>
      </c>
      <c r="B1369" s="57" t="s">
        <v>8503</v>
      </c>
      <c r="C1369" s="56" t="s">
        <v>3203</v>
      </c>
      <c r="D1369" s="56" t="str">
        <f>INDEX(pet_services_county!$A$2:$A$3603,MATCH(A1369,pet_services_county!$B$2:$B$3603,0))</f>
        <v>0500000US28001</v>
      </c>
      <c r="E1369" s="61">
        <v>30693</v>
      </c>
      <c r="F1369" s="47">
        <f>VLOOKUP(C1369, state_pop!$A$2:$B$52, 2, 0)</f>
        <v>2976149</v>
      </c>
      <c r="G1369" s="33">
        <f t="shared" si="40"/>
        <v>1.0312991721852635E-2</v>
      </c>
      <c r="H1369" s="33">
        <f>VLOOKUP(C1369, pet_household_state!$A$3:$D$53, 3, 0)</f>
        <v>65.5</v>
      </c>
      <c r="I1369" s="33">
        <f>VLOOKUP(C1369, pet_household_state!$A$3:$D$53, 4, 0)</f>
        <v>755</v>
      </c>
      <c r="J1369" s="33">
        <f t="shared" si="41"/>
        <v>7.7863087499987396</v>
      </c>
      <c r="K1369" s="11">
        <f>VLOOKUP(A1369, total_pet_services_county!$A$2:$E$1875,2,0)</f>
        <v>5</v>
      </c>
      <c r="L1369" s="11">
        <f>VLOOKUP(A1369,  total_pet_services_county!$A$2:$E$1875, 3, 0)</f>
        <v>709</v>
      </c>
      <c r="M1369" s="11">
        <f>VLOOKUP(A1369, total_pet_services_county!$A$2:$E$1875, 4, 0)</f>
        <v>168</v>
      </c>
      <c r="N1369" s="11">
        <f>VLOOKUP(A1369, total_pet_services_county!$A$2:$E$1875, 5, 0)</f>
        <v>26</v>
      </c>
    </row>
    <row r="1370" spans="1:14" x14ac:dyDescent="0.2">
      <c r="A1370" s="57" t="s">
        <v>4935</v>
      </c>
      <c r="B1370" s="57" t="s">
        <v>9245</v>
      </c>
      <c r="C1370" s="56" t="s">
        <v>3203</v>
      </c>
      <c r="D1370" s="56" t="str">
        <f>INDEX(pet_services_county!$A$2:$A$3603,MATCH(A1370,pet_services_county!$B$2:$B$3603,0))</f>
        <v>0500000US28003</v>
      </c>
      <c r="E1370" s="61">
        <v>36953</v>
      </c>
      <c r="F1370" s="47">
        <f>VLOOKUP(C1370, state_pop!$A$2:$B$52, 2, 0)</f>
        <v>2976149</v>
      </c>
      <c r="G1370" s="33">
        <f t="shared" si="40"/>
        <v>1.24163810346861E-2</v>
      </c>
      <c r="H1370" s="33">
        <f>VLOOKUP(C1370, pet_household_state!$A$3:$D$53, 3, 0)</f>
        <v>65.5</v>
      </c>
      <c r="I1370" s="33">
        <f>VLOOKUP(C1370, pet_household_state!$A$3:$D$53, 4, 0)</f>
        <v>755</v>
      </c>
      <c r="J1370" s="33">
        <f t="shared" si="41"/>
        <v>9.374367681188005</v>
      </c>
      <c r="K1370" s="11">
        <f>VLOOKUP(A1370, total_pet_services_county!$A$2:$E$1875,2,0)</f>
        <v>6</v>
      </c>
      <c r="L1370" s="11">
        <f>VLOOKUP(A1370,  total_pet_services_county!$A$2:$E$1875, 3, 0)</f>
        <v>1008</v>
      </c>
      <c r="M1370" s="11">
        <f>VLOOKUP(A1370, total_pet_services_county!$A$2:$E$1875, 4, 0)</f>
        <v>238</v>
      </c>
      <c r="N1370" s="11">
        <f>VLOOKUP(A1370, total_pet_services_county!$A$2:$E$1875, 5, 0)</f>
        <v>45</v>
      </c>
    </row>
    <row r="1371" spans="1:14" x14ac:dyDescent="0.2">
      <c r="A1371" s="57" t="s">
        <v>7591</v>
      </c>
      <c r="B1371" s="57" t="s">
        <v>9246</v>
      </c>
      <c r="C1371" s="56" t="s">
        <v>3203</v>
      </c>
      <c r="D1371" s="56" t="e">
        <f>INDEX(pet_services_county!$A$2:$A$3603,MATCH(A1371,pet_services_county!$B$2:$B$3603,0))</f>
        <v>#N/A</v>
      </c>
      <c r="E1371" s="61">
        <v>12297</v>
      </c>
      <c r="F1371" s="47">
        <f>VLOOKUP(C1371, state_pop!$A$2:$B$52, 2, 0)</f>
        <v>2976149</v>
      </c>
      <c r="G1371" s="33">
        <f t="shared" si="40"/>
        <v>4.1318495814557672E-3</v>
      </c>
      <c r="H1371" s="33">
        <f>VLOOKUP(C1371, pet_household_state!$A$3:$D$53, 3, 0)</f>
        <v>65.5</v>
      </c>
      <c r="I1371" s="33">
        <f>VLOOKUP(C1371, pet_household_state!$A$3:$D$53, 4, 0)</f>
        <v>755</v>
      </c>
      <c r="J1371" s="33">
        <f t="shared" si="41"/>
        <v>3.1195464339991044</v>
      </c>
      <c r="K1371" s="11" t="e">
        <f>VLOOKUP(A1371, total_pet_services_county!$A$2:$E$1875,2,0)</f>
        <v>#N/A</v>
      </c>
      <c r="L1371" s="11" t="e">
        <f>VLOOKUP(A1371,  total_pet_services_county!$A$2:$E$1875, 3, 0)</f>
        <v>#N/A</v>
      </c>
      <c r="M1371" s="11" t="e">
        <f>VLOOKUP(A1371, total_pet_services_county!$A$2:$E$1875, 4, 0)</f>
        <v>#N/A</v>
      </c>
      <c r="N1371" s="11" t="e">
        <f>VLOOKUP(A1371, total_pet_services_county!$A$2:$E$1875, 5, 0)</f>
        <v>#N/A</v>
      </c>
    </row>
    <row r="1372" spans="1:14" x14ac:dyDescent="0.2">
      <c r="A1372" s="57" t="s">
        <v>7592</v>
      </c>
      <c r="B1372" s="57" t="s">
        <v>9247</v>
      </c>
      <c r="C1372" s="56" t="s">
        <v>3203</v>
      </c>
      <c r="D1372" s="56" t="e">
        <f>INDEX(pet_services_county!$A$2:$A$3603,MATCH(A1372,pet_services_county!$B$2:$B$3603,0))</f>
        <v>#N/A</v>
      </c>
      <c r="E1372" s="61">
        <v>18174</v>
      </c>
      <c r="F1372" s="47">
        <f>VLOOKUP(C1372, state_pop!$A$2:$B$52, 2, 0)</f>
        <v>2976149</v>
      </c>
      <c r="G1372" s="33">
        <f t="shared" si="40"/>
        <v>6.1065491008682696E-3</v>
      </c>
      <c r="H1372" s="33">
        <f>VLOOKUP(C1372, pet_household_state!$A$3:$D$53, 3, 0)</f>
        <v>65.5</v>
      </c>
      <c r="I1372" s="33">
        <f>VLOOKUP(C1372, pet_household_state!$A$3:$D$53, 4, 0)</f>
        <v>755</v>
      </c>
      <c r="J1372" s="33">
        <f t="shared" si="41"/>
        <v>4.6104445711555435</v>
      </c>
      <c r="K1372" s="11" t="e">
        <f>VLOOKUP(A1372, total_pet_services_county!$A$2:$E$1875,2,0)</f>
        <v>#N/A</v>
      </c>
      <c r="L1372" s="11" t="e">
        <f>VLOOKUP(A1372,  total_pet_services_county!$A$2:$E$1875, 3, 0)</f>
        <v>#N/A</v>
      </c>
      <c r="M1372" s="11" t="e">
        <f>VLOOKUP(A1372, total_pet_services_county!$A$2:$E$1875, 4, 0)</f>
        <v>#N/A</v>
      </c>
      <c r="N1372" s="11" t="e">
        <f>VLOOKUP(A1372, total_pet_services_county!$A$2:$E$1875, 5, 0)</f>
        <v>#N/A</v>
      </c>
    </row>
    <row r="1373" spans="1:14" x14ac:dyDescent="0.2">
      <c r="A1373" s="57" t="s">
        <v>7593</v>
      </c>
      <c r="B1373" s="57" t="s">
        <v>8393</v>
      </c>
      <c r="C1373" s="56" t="s">
        <v>3203</v>
      </c>
      <c r="D1373" s="56" t="e">
        <f>INDEX(pet_services_county!$A$2:$A$3603,MATCH(A1373,pet_services_county!$B$2:$B$3603,0))</f>
        <v>#N/A</v>
      </c>
      <c r="E1373" s="61">
        <v>8259</v>
      </c>
      <c r="F1373" s="47">
        <f>VLOOKUP(C1373, state_pop!$A$2:$B$52, 2, 0)</f>
        <v>2976149</v>
      </c>
      <c r="G1373" s="33">
        <f t="shared" si="40"/>
        <v>2.7750626732734149E-3</v>
      </c>
      <c r="H1373" s="33">
        <f>VLOOKUP(C1373, pet_household_state!$A$3:$D$53, 3, 0)</f>
        <v>65.5</v>
      </c>
      <c r="I1373" s="33">
        <f>VLOOKUP(C1373, pet_household_state!$A$3:$D$53, 4, 0)</f>
        <v>755</v>
      </c>
      <c r="J1373" s="33">
        <f t="shared" si="41"/>
        <v>2.0951723183214281</v>
      </c>
      <c r="K1373" s="11" t="e">
        <f>VLOOKUP(A1373, total_pet_services_county!$A$2:$E$1875,2,0)</f>
        <v>#N/A</v>
      </c>
      <c r="L1373" s="11" t="e">
        <f>VLOOKUP(A1373,  total_pet_services_county!$A$2:$E$1875, 3, 0)</f>
        <v>#N/A</v>
      </c>
      <c r="M1373" s="11" t="e">
        <f>VLOOKUP(A1373, total_pet_services_county!$A$2:$E$1875, 4, 0)</f>
        <v>#N/A</v>
      </c>
      <c r="N1373" s="11" t="e">
        <f>VLOOKUP(A1373, total_pet_services_county!$A$2:$E$1875, 5, 0)</f>
        <v>#N/A</v>
      </c>
    </row>
    <row r="1374" spans="1:14" x14ac:dyDescent="0.2">
      <c r="A1374" s="57" t="s">
        <v>4937</v>
      </c>
      <c r="B1374" s="57" t="s">
        <v>9248</v>
      </c>
      <c r="C1374" s="56" t="s">
        <v>3203</v>
      </c>
      <c r="D1374" s="56" t="str">
        <f>INDEX(pet_services_county!$A$2:$A$3603,MATCH(A1374,pet_services_county!$B$2:$B$3603,0))</f>
        <v>0500000US28011</v>
      </c>
      <c r="E1374" s="61">
        <v>30628</v>
      </c>
      <c r="F1374" s="47">
        <f>VLOOKUP(C1374, state_pop!$A$2:$B$52, 2, 0)</f>
        <v>2976149</v>
      </c>
      <c r="G1374" s="33">
        <f t="shared" si="40"/>
        <v>1.0291151417486153E-2</v>
      </c>
      <c r="H1374" s="33">
        <f>VLOOKUP(C1374, pet_household_state!$A$3:$D$53, 3, 0)</f>
        <v>65.5</v>
      </c>
      <c r="I1374" s="33">
        <f>VLOOKUP(C1374, pet_household_state!$A$3:$D$53, 4, 0)</f>
        <v>755</v>
      </c>
      <c r="J1374" s="33">
        <f t="shared" si="41"/>
        <v>7.7698193202020462</v>
      </c>
      <c r="K1374" s="11">
        <f>VLOOKUP(A1374, total_pet_services_county!$A$2:$E$1875,2,0)</f>
        <v>3</v>
      </c>
      <c r="L1374" s="11">
        <f>VLOOKUP(A1374,  total_pet_services_county!$A$2:$E$1875, 3, 0)</f>
        <v>597</v>
      </c>
      <c r="M1374" s="11">
        <f>VLOOKUP(A1374, total_pet_services_county!$A$2:$E$1875, 4, 0)</f>
        <v>141</v>
      </c>
      <c r="N1374" s="11">
        <f>VLOOKUP(A1374, total_pet_services_county!$A$2:$E$1875, 5, 0)</f>
        <v>19</v>
      </c>
    </row>
    <row r="1375" spans="1:14" x14ac:dyDescent="0.2">
      <c r="A1375" s="57" t="s">
        <v>7594</v>
      </c>
      <c r="B1375" s="57" t="s">
        <v>8315</v>
      </c>
      <c r="C1375" s="56" t="s">
        <v>3203</v>
      </c>
      <c r="D1375" s="56" t="e">
        <f>INDEX(pet_services_county!$A$2:$A$3603,MATCH(A1375,pet_services_county!$B$2:$B$3603,0))</f>
        <v>#N/A</v>
      </c>
      <c r="E1375" s="61">
        <v>14361</v>
      </c>
      <c r="F1375" s="47">
        <f>VLOOKUP(C1375, state_pop!$A$2:$B$52, 2, 0)</f>
        <v>2976149</v>
      </c>
      <c r="G1375" s="33">
        <f t="shared" si="40"/>
        <v>4.8253632462621999E-3</v>
      </c>
      <c r="H1375" s="33">
        <f>VLOOKUP(C1375, pet_household_state!$A$3:$D$53, 3, 0)</f>
        <v>65.5</v>
      </c>
      <c r="I1375" s="33">
        <f>VLOOKUP(C1375, pet_household_state!$A$3:$D$53, 4, 0)</f>
        <v>755</v>
      </c>
      <c r="J1375" s="33">
        <f t="shared" si="41"/>
        <v>3.6431492509279608</v>
      </c>
      <c r="K1375" s="11" t="e">
        <f>VLOOKUP(A1375, total_pet_services_county!$A$2:$E$1875,2,0)</f>
        <v>#N/A</v>
      </c>
      <c r="L1375" s="11" t="e">
        <f>VLOOKUP(A1375,  total_pet_services_county!$A$2:$E$1875, 3, 0)</f>
        <v>#N/A</v>
      </c>
      <c r="M1375" s="11" t="e">
        <f>VLOOKUP(A1375, total_pet_services_county!$A$2:$E$1875, 4, 0)</f>
        <v>#N/A</v>
      </c>
      <c r="N1375" s="11" t="e">
        <f>VLOOKUP(A1375, total_pet_services_county!$A$2:$E$1875, 5, 0)</f>
        <v>#N/A</v>
      </c>
    </row>
    <row r="1376" spans="1:14" x14ac:dyDescent="0.2">
      <c r="A1376" s="57" t="s">
        <v>7595</v>
      </c>
      <c r="B1376" s="57" t="s">
        <v>8396</v>
      </c>
      <c r="C1376" s="56" t="s">
        <v>3203</v>
      </c>
      <c r="D1376" s="56" t="e">
        <f>INDEX(pet_services_county!$A$2:$A$3603,MATCH(A1376,pet_services_county!$B$2:$B$3603,0))</f>
        <v>#N/A</v>
      </c>
      <c r="E1376" s="61">
        <v>9947</v>
      </c>
      <c r="F1376" s="47">
        <f>VLOOKUP(C1376, state_pop!$A$2:$B$52, 2, 0)</f>
        <v>2976149</v>
      </c>
      <c r="G1376" s="33">
        <f t="shared" si="40"/>
        <v>3.3422385774368154E-3</v>
      </c>
      <c r="H1376" s="33">
        <f>VLOOKUP(C1376, pet_household_state!$A$3:$D$53, 3, 0)</f>
        <v>65.5</v>
      </c>
      <c r="I1376" s="33">
        <f>VLOOKUP(C1376, pet_household_state!$A$3:$D$53, 4, 0)</f>
        <v>755</v>
      </c>
      <c r="J1376" s="33">
        <f t="shared" si="41"/>
        <v>2.5233901259647955</v>
      </c>
      <c r="K1376" s="11" t="e">
        <f>VLOOKUP(A1376, total_pet_services_county!$A$2:$E$1875,2,0)</f>
        <v>#N/A</v>
      </c>
      <c r="L1376" s="11" t="e">
        <f>VLOOKUP(A1376,  total_pet_services_county!$A$2:$E$1875, 3, 0)</f>
        <v>#N/A</v>
      </c>
      <c r="M1376" s="11" t="e">
        <f>VLOOKUP(A1376, total_pet_services_county!$A$2:$E$1875, 4, 0)</f>
        <v>#N/A</v>
      </c>
      <c r="N1376" s="11" t="e">
        <f>VLOOKUP(A1376, total_pet_services_county!$A$2:$E$1875, 5, 0)</f>
        <v>#N/A</v>
      </c>
    </row>
    <row r="1377" spans="1:14" x14ac:dyDescent="0.2">
      <c r="A1377" s="57" t="s">
        <v>7596</v>
      </c>
      <c r="B1377" s="57" t="s">
        <v>8864</v>
      </c>
      <c r="C1377" s="56" t="s">
        <v>3203</v>
      </c>
      <c r="D1377" s="56" t="e">
        <f>INDEX(pet_services_county!$A$2:$A$3603,MATCH(A1377,pet_services_county!$B$2:$B$3603,0))</f>
        <v>#N/A</v>
      </c>
      <c r="E1377" s="61">
        <v>17103</v>
      </c>
      <c r="F1377" s="47">
        <f>VLOOKUP(C1377, state_pop!$A$2:$B$52, 2, 0)</f>
        <v>2976149</v>
      </c>
      <c r="G1377" s="33">
        <f t="shared" ref="G1377:G1440" si="42">E1377/F1377</f>
        <v>5.7466880858451641E-3</v>
      </c>
      <c r="H1377" s="33">
        <f>VLOOKUP(C1377, pet_household_state!$A$3:$D$53, 3, 0)</f>
        <v>65.5</v>
      </c>
      <c r="I1377" s="33">
        <f>VLOOKUP(C1377, pet_household_state!$A$3:$D$53, 4, 0)</f>
        <v>755</v>
      </c>
      <c r="J1377" s="33">
        <f t="shared" ref="J1377:J1440" si="43">G1377*I1377</f>
        <v>4.3387495048130988</v>
      </c>
      <c r="K1377" s="11" t="e">
        <f>VLOOKUP(A1377, total_pet_services_county!$A$2:$E$1875,2,0)</f>
        <v>#N/A</v>
      </c>
      <c r="L1377" s="11" t="e">
        <f>VLOOKUP(A1377,  total_pet_services_county!$A$2:$E$1875, 3, 0)</f>
        <v>#N/A</v>
      </c>
      <c r="M1377" s="11" t="e">
        <f>VLOOKUP(A1377, total_pet_services_county!$A$2:$E$1875, 4, 0)</f>
        <v>#N/A</v>
      </c>
      <c r="N1377" s="11" t="e">
        <f>VLOOKUP(A1377, total_pet_services_county!$A$2:$E$1875, 5, 0)</f>
        <v>#N/A</v>
      </c>
    </row>
    <row r="1378" spans="1:14" x14ac:dyDescent="0.2">
      <c r="A1378" s="57" t="s">
        <v>7597</v>
      </c>
      <c r="B1378" s="57" t="s">
        <v>8319</v>
      </c>
      <c r="C1378" s="56" t="s">
        <v>3203</v>
      </c>
      <c r="D1378" s="56" t="e">
        <f>INDEX(pet_services_county!$A$2:$A$3603,MATCH(A1378,pet_services_county!$B$2:$B$3603,0))</f>
        <v>#N/A</v>
      </c>
      <c r="E1378" s="61">
        <v>8210</v>
      </c>
      <c r="F1378" s="47">
        <f>VLOOKUP(C1378, state_pop!$A$2:$B$52, 2, 0)</f>
        <v>2976149</v>
      </c>
      <c r="G1378" s="33">
        <f t="shared" si="42"/>
        <v>2.7585984438279133E-3</v>
      </c>
      <c r="H1378" s="33">
        <f>VLOOKUP(C1378, pet_household_state!$A$3:$D$53, 3, 0)</f>
        <v>65.5</v>
      </c>
      <c r="I1378" s="33">
        <f>VLOOKUP(C1378, pet_household_state!$A$3:$D$53, 4, 0)</f>
        <v>755</v>
      </c>
      <c r="J1378" s="33">
        <f t="shared" si="43"/>
        <v>2.0827418250900744</v>
      </c>
      <c r="K1378" s="11" t="e">
        <f>VLOOKUP(A1378, total_pet_services_county!$A$2:$E$1875,2,0)</f>
        <v>#N/A</v>
      </c>
      <c r="L1378" s="11" t="e">
        <f>VLOOKUP(A1378,  total_pet_services_county!$A$2:$E$1875, 3, 0)</f>
        <v>#N/A</v>
      </c>
      <c r="M1378" s="11" t="e">
        <f>VLOOKUP(A1378, total_pet_services_county!$A$2:$E$1875, 4, 0)</f>
        <v>#N/A</v>
      </c>
      <c r="N1378" s="11" t="e">
        <f>VLOOKUP(A1378, total_pet_services_county!$A$2:$E$1875, 5, 0)</f>
        <v>#N/A</v>
      </c>
    </row>
    <row r="1379" spans="1:14" x14ac:dyDescent="0.2">
      <c r="A1379" s="57" t="s">
        <v>7598</v>
      </c>
      <c r="B1379" s="57" t="s">
        <v>9249</v>
      </c>
      <c r="C1379" s="56" t="s">
        <v>3203</v>
      </c>
      <c r="D1379" s="56" t="e">
        <f>INDEX(pet_services_county!$A$2:$A$3603,MATCH(A1379,pet_services_county!$B$2:$B$3603,0))</f>
        <v>#N/A</v>
      </c>
      <c r="E1379" s="61">
        <v>8988</v>
      </c>
      <c r="F1379" s="47">
        <f>VLOOKUP(C1379, state_pop!$A$2:$B$52, 2, 0)</f>
        <v>2976149</v>
      </c>
      <c r="G1379" s="33">
        <f t="shared" si="42"/>
        <v>3.0200100868605704E-3</v>
      </c>
      <c r="H1379" s="33">
        <f>VLOOKUP(C1379, pet_household_state!$A$3:$D$53, 3, 0)</f>
        <v>65.5</v>
      </c>
      <c r="I1379" s="33">
        <f>VLOOKUP(C1379, pet_household_state!$A$3:$D$53, 4, 0)</f>
        <v>755</v>
      </c>
      <c r="J1379" s="33">
        <f t="shared" si="43"/>
        <v>2.2801076155797309</v>
      </c>
      <c r="K1379" s="11" t="e">
        <f>VLOOKUP(A1379, total_pet_services_county!$A$2:$E$1875,2,0)</f>
        <v>#N/A</v>
      </c>
      <c r="L1379" s="11" t="e">
        <f>VLOOKUP(A1379,  total_pet_services_county!$A$2:$E$1875, 3, 0)</f>
        <v>#N/A</v>
      </c>
      <c r="M1379" s="11" t="e">
        <f>VLOOKUP(A1379, total_pet_services_county!$A$2:$E$1875, 4, 0)</f>
        <v>#N/A</v>
      </c>
      <c r="N1379" s="11" t="e">
        <f>VLOOKUP(A1379, total_pet_services_county!$A$2:$E$1875, 5, 0)</f>
        <v>#N/A</v>
      </c>
    </row>
    <row r="1380" spans="1:14" x14ac:dyDescent="0.2">
      <c r="A1380" s="57" t="s">
        <v>7599</v>
      </c>
      <c r="B1380" s="57" t="s">
        <v>8320</v>
      </c>
      <c r="C1380" s="56" t="s">
        <v>3203</v>
      </c>
      <c r="D1380" s="56" t="e">
        <f>INDEX(pet_services_county!$A$2:$A$3603,MATCH(A1380,pet_services_county!$B$2:$B$3603,0))</f>
        <v>#N/A</v>
      </c>
      <c r="E1380" s="61">
        <v>15541</v>
      </c>
      <c r="F1380" s="47">
        <f>VLOOKUP(C1380, state_pop!$A$2:$B$52, 2, 0)</f>
        <v>2976149</v>
      </c>
      <c r="G1380" s="33">
        <f t="shared" si="42"/>
        <v>5.2218487716844822E-3</v>
      </c>
      <c r="H1380" s="33">
        <f>VLOOKUP(C1380, pet_household_state!$A$3:$D$53, 3, 0)</f>
        <v>65.5</v>
      </c>
      <c r="I1380" s="33">
        <f>VLOOKUP(C1380, pet_household_state!$A$3:$D$53, 4, 0)</f>
        <v>755</v>
      </c>
      <c r="J1380" s="33">
        <f t="shared" si="43"/>
        <v>3.9424958226217841</v>
      </c>
      <c r="K1380" s="11" t="e">
        <f>VLOOKUP(A1380, total_pet_services_county!$A$2:$E$1875,2,0)</f>
        <v>#N/A</v>
      </c>
      <c r="L1380" s="11" t="e">
        <f>VLOOKUP(A1380,  total_pet_services_county!$A$2:$E$1875, 3, 0)</f>
        <v>#N/A</v>
      </c>
      <c r="M1380" s="11" t="e">
        <f>VLOOKUP(A1380, total_pet_services_county!$A$2:$E$1875, 4, 0)</f>
        <v>#N/A</v>
      </c>
      <c r="N1380" s="11" t="e">
        <f>VLOOKUP(A1380, total_pet_services_county!$A$2:$E$1875, 5, 0)</f>
        <v>#N/A</v>
      </c>
    </row>
    <row r="1381" spans="1:14" x14ac:dyDescent="0.2">
      <c r="A1381" s="57" t="s">
        <v>4939</v>
      </c>
      <c r="B1381" s="57" t="s">
        <v>8321</v>
      </c>
      <c r="C1381" s="56" t="s">
        <v>3203</v>
      </c>
      <c r="D1381" s="56" t="str">
        <f>INDEX(pet_services_county!$A$2:$A$3603,MATCH(A1381,pet_services_county!$B$2:$B$3603,0))</f>
        <v>0500000US28025</v>
      </c>
      <c r="E1381" s="61">
        <v>19316</v>
      </c>
      <c r="F1381" s="47">
        <f>VLOOKUP(C1381, state_pop!$A$2:$B$52, 2, 0)</f>
        <v>2976149</v>
      </c>
      <c r="G1381" s="33">
        <f t="shared" si="42"/>
        <v>6.4902664483532241E-3</v>
      </c>
      <c r="H1381" s="33">
        <f>VLOOKUP(C1381, pet_household_state!$A$3:$D$53, 3, 0)</f>
        <v>65.5</v>
      </c>
      <c r="I1381" s="33">
        <f>VLOOKUP(C1381, pet_household_state!$A$3:$D$53, 4, 0)</f>
        <v>755</v>
      </c>
      <c r="J1381" s="33">
        <f t="shared" si="43"/>
        <v>4.9001511685066843</v>
      </c>
      <c r="K1381" s="11">
        <f>VLOOKUP(A1381, total_pet_services_county!$A$2:$E$1875,2,0)</f>
        <v>3</v>
      </c>
      <c r="L1381" s="11">
        <f>VLOOKUP(A1381,  total_pet_services_county!$A$2:$E$1875, 3, 0)</f>
        <v>494</v>
      </c>
      <c r="M1381" s="11">
        <f>VLOOKUP(A1381, total_pet_services_county!$A$2:$E$1875, 4, 0)</f>
        <v>124</v>
      </c>
      <c r="N1381" s="11">
        <f>VLOOKUP(A1381, total_pet_services_county!$A$2:$E$1875, 5, 0)</f>
        <v>15</v>
      </c>
    </row>
    <row r="1382" spans="1:14" x14ac:dyDescent="0.2">
      <c r="A1382" s="57" t="s">
        <v>7600</v>
      </c>
      <c r="B1382" s="57" t="s">
        <v>9250</v>
      </c>
      <c r="C1382" s="56" t="s">
        <v>3203</v>
      </c>
      <c r="D1382" s="56" t="e">
        <f>INDEX(pet_services_county!$A$2:$A$3603,MATCH(A1382,pet_services_county!$B$2:$B$3603,0))</f>
        <v>#N/A</v>
      </c>
      <c r="E1382" s="61">
        <v>22124</v>
      </c>
      <c r="F1382" s="47">
        <f>VLOOKUP(C1382, state_pop!$A$2:$B$52, 2, 0)</f>
        <v>2976149</v>
      </c>
      <c r="G1382" s="33">
        <f t="shared" si="42"/>
        <v>7.4337675969852312E-3</v>
      </c>
      <c r="H1382" s="33">
        <f>VLOOKUP(C1382, pet_household_state!$A$3:$D$53, 3, 0)</f>
        <v>65.5</v>
      </c>
      <c r="I1382" s="33">
        <f>VLOOKUP(C1382, pet_household_state!$A$3:$D$53, 4, 0)</f>
        <v>755</v>
      </c>
      <c r="J1382" s="33">
        <f t="shared" si="43"/>
        <v>5.6124945357238492</v>
      </c>
      <c r="K1382" s="11" t="e">
        <f>VLOOKUP(A1382, total_pet_services_county!$A$2:$E$1875,2,0)</f>
        <v>#N/A</v>
      </c>
      <c r="L1382" s="11" t="e">
        <f>VLOOKUP(A1382,  total_pet_services_county!$A$2:$E$1875, 3, 0)</f>
        <v>#N/A</v>
      </c>
      <c r="M1382" s="11" t="e">
        <f>VLOOKUP(A1382, total_pet_services_county!$A$2:$E$1875, 4, 0)</f>
        <v>#N/A</v>
      </c>
      <c r="N1382" s="11" t="e">
        <f>VLOOKUP(A1382, total_pet_services_county!$A$2:$E$1875, 5, 0)</f>
        <v>#N/A</v>
      </c>
    </row>
    <row r="1383" spans="1:14" x14ac:dyDescent="0.2">
      <c r="A1383" s="57" t="s">
        <v>4941</v>
      </c>
      <c r="B1383" s="57" t="s">
        <v>9251</v>
      </c>
      <c r="C1383" s="56" t="s">
        <v>3203</v>
      </c>
      <c r="D1383" s="56" t="str">
        <f>INDEX(pet_services_county!$A$2:$A$3603,MATCH(A1383,pet_services_county!$B$2:$B$3603,0))</f>
        <v>0500000US28029</v>
      </c>
      <c r="E1383" s="61">
        <v>28065</v>
      </c>
      <c r="F1383" s="47">
        <f>VLOOKUP(C1383, state_pop!$A$2:$B$52, 2, 0)</f>
        <v>2976149</v>
      </c>
      <c r="G1383" s="33">
        <f t="shared" si="42"/>
        <v>9.429971416081654E-3</v>
      </c>
      <c r="H1383" s="33">
        <f>VLOOKUP(C1383, pet_household_state!$A$3:$D$53, 3, 0)</f>
        <v>65.5</v>
      </c>
      <c r="I1383" s="33">
        <f>VLOOKUP(C1383, pet_household_state!$A$3:$D$53, 4, 0)</f>
        <v>755</v>
      </c>
      <c r="J1383" s="33">
        <f t="shared" si="43"/>
        <v>7.119628419141649</v>
      </c>
      <c r="K1383" s="11">
        <f>VLOOKUP(A1383, total_pet_services_county!$A$2:$E$1875,2,0)</f>
        <v>3</v>
      </c>
      <c r="L1383" s="11">
        <f>VLOOKUP(A1383,  total_pet_services_county!$A$2:$E$1875, 3, 0)</f>
        <v>403</v>
      </c>
      <c r="M1383" s="11">
        <f>VLOOKUP(A1383, total_pet_services_county!$A$2:$E$1875, 4, 0)</f>
        <v>104</v>
      </c>
      <c r="N1383" s="11">
        <f>VLOOKUP(A1383, total_pet_services_county!$A$2:$E$1875, 5, 0)</f>
        <v>16</v>
      </c>
    </row>
    <row r="1384" spans="1:14" x14ac:dyDescent="0.2">
      <c r="A1384" s="57" t="s">
        <v>7601</v>
      </c>
      <c r="B1384" s="57" t="s">
        <v>8327</v>
      </c>
      <c r="C1384" s="56" t="s">
        <v>3203</v>
      </c>
      <c r="D1384" s="56" t="e">
        <f>INDEX(pet_services_county!$A$2:$A$3603,MATCH(A1384,pet_services_county!$B$2:$B$3603,0))</f>
        <v>#N/A</v>
      </c>
      <c r="E1384" s="61">
        <v>18636</v>
      </c>
      <c r="F1384" s="47">
        <f>VLOOKUP(C1384, state_pop!$A$2:$B$52, 2, 0)</f>
        <v>2976149</v>
      </c>
      <c r="G1384" s="33">
        <f t="shared" si="42"/>
        <v>6.2617832642115701E-3</v>
      </c>
      <c r="H1384" s="33">
        <f>VLOOKUP(C1384, pet_household_state!$A$3:$D$53, 3, 0)</f>
        <v>65.5</v>
      </c>
      <c r="I1384" s="33">
        <f>VLOOKUP(C1384, pet_household_state!$A$3:$D$53, 4, 0)</f>
        <v>755</v>
      </c>
      <c r="J1384" s="33">
        <f t="shared" si="43"/>
        <v>4.7276463644797353</v>
      </c>
      <c r="K1384" s="11" t="e">
        <f>VLOOKUP(A1384, total_pet_services_county!$A$2:$E$1875,2,0)</f>
        <v>#N/A</v>
      </c>
      <c r="L1384" s="11" t="e">
        <f>VLOOKUP(A1384,  total_pet_services_county!$A$2:$E$1875, 3, 0)</f>
        <v>#N/A</v>
      </c>
      <c r="M1384" s="11" t="e">
        <f>VLOOKUP(A1384, total_pet_services_county!$A$2:$E$1875, 4, 0)</f>
        <v>#N/A</v>
      </c>
      <c r="N1384" s="11" t="e">
        <f>VLOOKUP(A1384, total_pet_services_county!$A$2:$E$1875, 5, 0)</f>
        <v>#N/A</v>
      </c>
    </row>
    <row r="1385" spans="1:14" x14ac:dyDescent="0.2">
      <c r="A1385" s="57" t="s">
        <v>4943</v>
      </c>
      <c r="B1385" s="57" t="s">
        <v>8578</v>
      </c>
      <c r="C1385" s="56" t="s">
        <v>3203</v>
      </c>
      <c r="D1385" s="56" t="str">
        <f>INDEX(pet_services_county!$A$2:$A$3603,MATCH(A1385,pet_services_county!$B$2:$B$3603,0))</f>
        <v>0500000US28033</v>
      </c>
      <c r="E1385" s="61">
        <v>184945</v>
      </c>
      <c r="F1385" s="47">
        <f>VLOOKUP(C1385, state_pop!$A$2:$B$52, 2, 0)</f>
        <v>2976149</v>
      </c>
      <c r="G1385" s="33">
        <f t="shared" si="42"/>
        <v>6.2142386016291525E-2</v>
      </c>
      <c r="H1385" s="33">
        <f>VLOOKUP(C1385, pet_household_state!$A$3:$D$53, 3, 0)</f>
        <v>65.5</v>
      </c>
      <c r="I1385" s="33">
        <f>VLOOKUP(C1385, pet_household_state!$A$3:$D$53, 4, 0)</f>
        <v>755</v>
      </c>
      <c r="J1385" s="33">
        <f t="shared" si="43"/>
        <v>46.9175014423001</v>
      </c>
      <c r="K1385" s="11">
        <f>VLOOKUP(A1385, total_pet_services_county!$A$2:$E$1875,2,0)</f>
        <v>33</v>
      </c>
      <c r="L1385" s="11">
        <f>VLOOKUP(A1385,  total_pet_services_county!$A$2:$E$1875, 3, 0)</f>
        <v>17411</v>
      </c>
      <c r="M1385" s="11">
        <f>VLOOKUP(A1385, total_pet_services_county!$A$2:$E$1875, 4, 0)</f>
        <v>4035</v>
      </c>
      <c r="N1385" s="11">
        <f>VLOOKUP(A1385, total_pet_services_county!$A$2:$E$1875, 5, 0)</f>
        <v>458</v>
      </c>
    </row>
    <row r="1386" spans="1:14" x14ac:dyDescent="0.2">
      <c r="A1386" s="57" t="s">
        <v>4945</v>
      </c>
      <c r="B1386" s="57" t="s">
        <v>9252</v>
      </c>
      <c r="C1386" s="56" t="s">
        <v>3203</v>
      </c>
      <c r="D1386" s="56" t="str">
        <f>INDEX(pet_services_county!$A$2:$A$3603,MATCH(A1386,pet_services_county!$B$2:$B$3603,0))</f>
        <v>0500000US28035</v>
      </c>
      <c r="E1386" s="61">
        <v>74897</v>
      </c>
      <c r="F1386" s="47">
        <f>VLOOKUP(C1386, state_pop!$A$2:$B$52, 2, 0)</f>
        <v>2976149</v>
      </c>
      <c r="G1386" s="33">
        <f t="shared" si="42"/>
        <v>2.5165742709790405E-2</v>
      </c>
      <c r="H1386" s="33">
        <f>VLOOKUP(C1386, pet_household_state!$A$3:$D$53, 3, 0)</f>
        <v>65.5</v>
      </c>
      <c r="I1386" s="33">
        <f>VLOOKUP(C1386, pet_household_state!$A$3:$D$53, 4, 0)</f>
        <v>755</v>
      </c>
      <c r="J1386" s="33">
        <f t="shared" si="43"/>
        <v>19.000135745891757</v>
      </c>
      <c r="K1386" s="11">
        <f>VLOOKUP(A1386, total_pet_services_county!$A$2:$E$1875,2,0)</f>
        <v>6</v>
      </c>
      <c r="L1386" s="11">
        <f>VLOOKUP(A1386,  total_pet_services_county!$A$2:$E$1875, 3, 0)</f>
        <v>4793</v>
      </c>
      <c r="M1386" s="11">
        <f>VLOOKUP(A1386, total_pet_services_county!$A$2:$E$1875, 4, 0)</f>
        <v>1202</v>
      </c>
      <c r="N1386" s="11">
        <f>VLOOKUP(A1386, total_pet_services_county!$A$2:$E$1875, 5, 0)</f>
        <v>175</v>
      </c>
    </row>
    <row r="1387" spans="1:14" x14ac:dyDescent="0.2">
      <c r="A1387" s="57" t="s">
        <v>7602</v>
      </c>
      <c r="B1387" s="57" t="s">
        <v>8337</v>
      </c>
      <c r="C1387" s="56" t="s">
        <v>3203</v>
      </c>
      <c r="D1387" s="56" t="e">
        <f>INDEX(pet_services_county!$A$2:$A$3603,MATCH(A1387,pet_services_county!$B$2:$B$3603,0))</f>
        <v>#N/A</v>
      </c>
      <c r="E1387" s="61">
        <v>7713</v>
      </c>
      <c r="F1387" s="47">
        <f>VLOOKUP(C1387, state_pop!$A$2:$B$52, 2, 0)</f>
        <v>2976149</v>
      </c>
      <c r="G1387" s="33">
        <f t="shared" si="42"/>
        <v>2.5916041165949689E-3</v>
      </c>
      <c r="H1387" s="33">
        <f>VLOOKUP(C1387, pet_household_state!$A$3:$D$53, 3, 0)</f>
        <v>65.5</v>
      </c>
      <c r="I1387" s="33">
        <f>VLOOKUP(C1387, pet_household_state!$A$3:$D$53, 4, 0)</f>
        <v>755</v>
      </c>
      <c r="J1387" s="33">
        <f t="shared" si="43"/>
        <v>1.9566611080292016</v>
      </c>
      <c r="K1387" s="11" t="e">
        <f>VLOOKUP(A1387, total_pet_services_county!$A$2:$E$1875,2,0)</f>
        <v>#N/A</v>
      </c>
      <c r="L1387" s="11" t="e">
        <f>VLOOKUP(A1387,  total_pet_services_county!$A$2:$E$1875, 3, 0)</f>
        <v>#N/A</v>
      </c>
      <c r="M1387" s="11" t="e">
        <f>VLOOKUP(A1387, total_pet_services_county!$A$2:$E$1875, 4, 0)</f>
        <v>#N/A</v>
      </c>
      <c r="N1387" s="11" t="e">
        <f>VLOOKUP(A1387, total_pet_services_county!$A$2:$E$1875, 5, 0)</f>
        <v>#N/A</v>
      </c>
    </row>
    <row r="1388" spans="1:14" x14ac:dyDescent="0.2">
      <c r="A1388" s="57" t="s">
        <v>4947</v>
      </c>
      <c r="B1388" s="57" t="s">
        <v>9253</v>
      </c>
      <c r="C1388" s="56" t="s">
        <v>3203</v>
      </c>
      <c r="D1388" s="56" t="str">
        <f>INDEX(pet_services_county!$A$2:$A$3603,MATCH(A1388,pet_services_county!$B$2:$B$3603,0))</f>
        <v>0500000US28039</v>
      </c>
      <c r="E1388" s="61">
        <v>24500</v>
      </c>
      <c r="F1388" s="47">
        <f>VLOOKUP(C1388, state_pop!$A$2:$B$52, 2, 0)</f>
        <v>2976149</v>
      </c>
      <c r="G1388" s="33">
        <f t="shared" si="42"/>
        <v>8.2321147227507763E-3</v>
      </c>
      <c r="H1388" s="33">
        <f>VLOOKUP(C1388, pet_household_state!$A$3:$D$53, 3, 0)</f>
        <v>65.5</v>
      </c>
      <c r="I1388" s="33">
        <f>VLOOKUP(C1388, pet_household_state!$A$3:$D$53, 4, 0)</f>
        <v>755</v>
      </c>
      <c r="J1388" s="33">
        <f t="shared" si="43"/>
        <v>6.2152466156768362</v>
      </c>
      <c r="K1388" s="11">
        <f>VLOOKUP(A1388, total_pet_services_county!$A$2:$E$1875,2,0)</f>
        <v>3</v>
      </c>
      <c r="L1388" s="11">
        <f>VLOOKUP(A1388,  total_pet_services_county!$A$2:$E$1875, 3, 0)</f>
        <v>946</v>
      </c>
      <c r="M1388" s="11">
        <f>VLOOKUP(A1388, total_pet_services_county!$A$2:$E$1875, 4, 0)</f>
        <v>234</v>
      </c>
      <c r="N1388" s="11">
        <f>VLOOKUP(A1388, total_pet_services_county!$A$2:$E$1875, 5, 0)</f>
        <v>38</v>
      </c>
    </row>
    <row r="1389" spans="1:14" x14ac:dyDescent="0.2">
      <c r="A1389" s="57" t="s">
        <v>7603</v>
      </c>
      <c r="B1389" s="57" t="s">
        <v>8339</v>
      </c>
      <c r="C1389" s="56" t="s">
        <v>3203</v>
      </c>
      <c r="D1389" s="56" t="e">
        <f>INDEX(pet_services_county!$A$2:$A$3603,MATCH(A1389,pet_services_county!$B$2:$B$3603,0))</f>
        <v>#N/A</v>
      </c>
      <c r="E1389" s="61">
        <v>13586</v>
      </c>
      <c r="F1389" s="47">
        <f>VLOOKUP(C1389, state_pop!$A$2:$B$52, 2, 0)</f>
        <v>2976149</v>
      </c>
      <c r="G1389" s="33">
        <f t="shared" si="42"/>
        <v>4.5649596172772262E-3</v>
      </c>
      <c r="H1389" s="33">
        <f>VLOOKUP(C1389, pet_household_state!$A$3:$D$53, 3, 0)</f>
        <v>65.5</v>
      </c>
      <c r="I1389" s="33">
        <f>VLOOKUP(C1389, pet_household_state!$A$3:$D$53, 4, 0)</f>
        <v>755</v>
      </c>
      <c r="J1389" s="33">
        <f t="shared" si="43"/>
        <v>3.4465445110443058</v>
      </c>
      <c r="K1389" s="11" t="e">
        <f>VLOOKUP(A1389, total_pet_services_county!$A$2:$E$1875,2,0)</f>
        <v>#N/A</v>
      </c>
      <c r="L1389" s="11" t="e">
        <f>VLOOKUP(A1389,  total_pet_services_county!$A$2:$E$1875, 3, 0)</f>
        <v>#N/A</v>
      </c>
      <c r="M1389" s="11" t="e">
        <f>VLOOKUP(A1389, total_pet_services_county!$A$2:$E$1875, 4, 0)</f>
        <v>#N/A</v>
      </c>
      <c r="N1389" s="11" t="e">
        <f>VLOOKUP(A1389, total_pet_services_county!$A$2:$E$1875, 5, 0)</f>
        <v>#N/A</v>
      </c>
    </row>
    <row r="1390" spans="1:14" x14ac:dyDescent="0.2">
      <c r="A1390" s="57" t="s">
        <v>7604</v>
      </c>
      <c r="B1390" s="57" t="s">
        <v>9254</v>
      </c>
      <c r="C1390" s="56" t="s">
        <v>3203</v>
      </c>
      <c r="D1390" s="56" t="e">
        <f>INDEX(pet_services_county!$A$2:$A$3603,MATCH(A1390,pet_services_county!$B$2:$B$3603,0))</f>
        <v>#N/A</v>
      </c>
      <c r="E1390" s="61">
        <v>20758</v>
      </c>
      <c r="F1390" s="47">
        <f>VLOOKUP(C1390, state_pop!$A$2:$B$52, 2, 0)</f>
        <v>2976149</v>
      </c>
      <c r="G1390" s="33">
        <f t="shared" si="42"/>
        <v>6.9747852006065555E-3</v>
      </c>
      <c r="H1390" s="33">
        <f>VLOOKUP(C1390, pet_household_state!$A$3:$D$53, 3, 0)</f>
        <v>65.5</v>
      </c>
      <c r="I1390" s="33">
        <f>VLOOKUP(C1390, pet_household_state!$A$3:$D$53, 4, 0)</f>
        <v>755</v>
      </c>
      <c r="J1390" s="33">
        <f t="shared" si="43"/>
        <v>5.2659628264579492</v>
      </c>
      <c r="K1390" s="11" t="e">
        <f>VLOOKUP(A1390, total_pet_services_county!$A$2:$E$1875,2,0)</f>
        <v>#N/A</v>
      </c>
      <c r="L1390" s="11" t="e">
        <f>VLOOKUP(A1390,  total_pet_services_county!$A$2:$E$1875, 3, 0)</f>
        <v>#N/A</v>
      </c>
      <c r="M1390" s="11" t="e">
        <f>VLOOKUP(A1390, total_pet_services_county!$A$2:$E$1875, 4, 0)</f>
        <v>#N/A</v>
      </c>
      <c r="N1390" s="11" t="e">
        <f>VLOOKUP(A1390, total_pet_services_county!$A$2:$E$1875, 5, 0)</f>
        <v>#N/A</v>
      </c>
    </row>
    <row r="1391" spans="1:14" x14ac:dyDescent="0.2">
      <c r="A1391" s="57" t="s">
        <v>4949</v>
      </c>
      <c r="B1391" s="57" t="s">
        <v>8669</v>
      </c>
      <c r="C1391" s="56" t="s">
        <v>3203</v>
      </c>
      <c r="D1391" s="56" t="str">
        <f>INDEX(pet_services_county!$A$2:$A$3603,MATCH(A1391,pet_services_county!$B$2:$B$3603,0))</f>
        <v>0500000US28045</v>
      </c>
      <c r="E1391" s="61">
        <v>47632</v>
      </c>
      <c r="F1391" s="47">
        <f>VLOOKUP(C1391, state_pop!$A$2:$B$52, 2, 0)</f>
        <v>2976149</v>
      </c>
      <c r="G1391" s="33">
        <f t="shared" si="42"/>
        <v>1.6004575039757753E-2</v>
      </c>
      <c r="H1391" s="33">
        <f>VLOOKUP(C1391, pet_household_state!$A$3:$D$53, 3, 0)</f>
        <v>65.5</v>
      </c>
      <c r="I1391" s="33">
        <f>VLOOKUP(C1391, pet_household_state!$A$3:$D$53, 4, 0)</f>
        <v>755</v>
      </c>
      <c r="J1391" s="33">
        <f t="shared" si="43"/>
        <v>12.083454155017103</v>
      </c>
      <c r="K1391" s="11">
        <f>VLOOKUP(A1391, total_pet_services_county!$A$2:$E$1875,2,0)</f>
        <v>5</v>
      </c>
      <c r="L1391" s="11">
        <f>VLOOKUP(A1391,  total_pet_services_county!$A$2:$E$1875, 3, 0)</f>
        <v>1086</v>
      </c>
      <c r="M1391" s="11">
        <f>VLOOKUP(A1391, total_pet_services_county!$A$2:$E$1875, 4, 0)</f>
        <v>274</v>
      </c>
      <c r="N1391" s="11">
        <f>VLOOKUP(A1391, total_pet_services_county!$A$2:$E$1875, 5, 0)</f>
        <v>30</v>
      </c>
    </row>
    <row r="1392" spans="1:14" x14ac:dyDescent="0.2">
      <c r="A1392" s="57" t="s">
        <v>4951</v>
      </c>
      <c r="B1392" s="57" t="s">
        <v>8823</v>
      </c>
      <c r="C1392" s="56" t="s">
        <v>3203</v>
      </c>
      <c r="D1392" s="56" t="str">
        <f>INDEX(pet_services_county!$A$2:$A$3603,MATCH(A1392,pet_services_county!$B$2:$B$3603,0))</f>
        <v>0500000US28047</v>
      </c>
      <c r="E1392" s="61">
        <v>208080</v>
      </c>
      <c r="F1392" s="47">
        <f>VLOOKUP(C1392, state_pop!$A$2:$B$52, 2, 0)</f>
        <v>2976149</v>
      </c>
      <c r="G1392" s="33">
        <f t="shared" si="42"/>
        <v>6.9915854347346179E-2</v>
      </c>
      <c r="H1392" s="33">
        <f>VLOOKUP(C1392, pet_household_state!$A$3:$D$53, 3, 0)</f>
        <v>65.5</v>
      </c>
      <c r="I1392" s="33">
        <f>VLOOKUP(C1392, pet_household_state!$A$3:$D$53, 4, 0)</f>
        <v>755</v>
      </c>
      <c r="J1392" s="33">
        <f t="shared" si="43"/>
        <v>52.786470032246363</v>
      </c>
      <c r="K1392" s="11">
        <f>VLOOKUP(A1392, total_pet_services_county!$A$2:$E$1875,2,0)</f>
        <v>42</v>
      </c>
      <c r="L1392" s="11">
        <f>VLOOKUP(A1392,  total_pet_services_county!$A$2:$E$1875, 3, 0)</f>
        <v>9890</v>
      </c>
      <c r="M1392" s="11">
        <f>VLOOKUP(A1392, total_pet_services_county!$A$2:$E$1875, 4, 0)</f>
        <v>2321</v>
      </c>
      <c r="N1392" s="11">
        <f>VLOOKUP(A1392, total_pet_services_county!$A$2:$E$1875, 5, 0)</f>
        <v>326</v>
      </c>
    </row>
    <row r="1393" spans="1:14" x14ac:dyDescent="0.2">
      <c r="A1393" s="57" t="s">
        <v>4953</v>
      </c>
      <c r="B1393" s="57" t="s">
        <v>9255</v>
      </c>
      <c r="C1393" s="56" t="s">
        <v>3203</v>
      </c>
      <c r="D1393" s="56" t="str">
        <f>INDEX(pet_services_county!$A$2:$A$3603,MATCH(A1393,pet_services_county!$B$2:$B$3603,0))</f>
        <v>0500000US28049</v>
      </c>
      <c r="E1393" s="61">
        <v>231840</v>
      </c>
      <c r="F1393" s="47">
        <f>VLOOKUP(C1393, state_pop!$A$2:$B$52, 2, 0)</f>
        <v>2976149</v>
      </c>
      <c r="G1393" s="33">
        <f t="shared" si="42"/>
        <v>7.7899325605001637E-2</v>
      </c>
      <c r="H1393" s="33">
        <f>VLOOKUP(C1393, pet_household_state!$A$3:$D$53, 3, 0)</f>
        <v>65.5</v>
      </c>
      <c r="I1393" s="33">
        <f>VLOOKUP(C1393, pet_household_state!$A$3:$D$53, 4, 0)</f>
        <v>755</v>
      </c>
      <c r="J1393" s="33">
        <f t="shared" si="43"/>
        <v>58.813990831776238</v>
      </c>
      <c r="K1393" s="11">
        <f>VLOOKUP(A1393, total_pet_services_county!$A$2:$E$1875,2,0)</f>
        <v>33</v>
      </c>
      <c r="L1393" s="11">
        <f>VLOOKUP(A1393,  total_pet_services_county!$A$2:$E$1875, 3, 0)</f>
        <v>7875</v>
      </c>
      <c r="M1393" s="11">
        <f>VLOOKUP(A1393, total_pet_services_county!$A$2:$E$1875, 4, 0)</f>
        <v>1778</v>
      </c>
      <c r="N1393" s="11">
        <f>VLOOKUP(A1393, total_pet_services_county!$A$2:$E$1875, 5, 0)</f>
        <v>282</v>
      </c>
    </row>
    <row r="1394" spans="1:14" x14ac:dyDescent="0.2">
      <c r="A1394" s="57" t="s">
        <v>7605</v>
      </c>
      <c r="B1394" s="57" t="s">
        <v>8592</v>
      </c>
      <c r="C1394" s="56" t="s">
        <v>3203</v>
      </c>
      <c r="D1394" s="56" t="e">
        <f>INDEX(pet_services_county!$A$2:$A$3603,MATCH(A1394,pet_services_county!$B$2:$B$3603,0))</f>
        <v>#N/A</v>
      </c>
      <c r="E1394" s="61">
        <v>17010</v>
      </c>
      <c r="F1394" s="47">
        <f>VLOOKUP(C1394, state_pop!$A$2:$B$52, 2, 0)</f>
        <v>2976149</v>
      </c>
      <c r="G1394" s="33">
        <f t="shared" si="42"/>
        <v>5.7154396503669679E-3</v>
      </c>
      <c r="H1394" s="33">
        <f>VLOOKUP(C1394, pet_household_state!$A$3:$D$53, 3, 0)</f>
        <v>65.5</v>
      </c>
      <c r="I1394" s="33">
        <f>VLOOKUP(C1394, pet_household_state!$A$3:$D$53, 4, 0)</f>
        <v>755</v>
      </c>
      <c r="J1394" s="33">
        <f t="shared" si="43"/>
        <v>4.3151569360270603</v>
      </c>
      <c r="K1394" s="11" t="e">
        <f>VLOOKUP(A1394, total_pet_services_county!$A$2:$E$1875,2,0)</f>
        <v>#N/A</v>
      </c>
      <c r="L1394" s="11" t="e">
        <f>VLOOKUP(A1394,  total_pet_services_county!$A$2:$E$1875, 3, 0)</f>
        <v>#N/A</v>
      </c>
      <c r="M1394" s="11" t="e">
        <f>VLOOKUP(A1394, total_pet_services_county!$A$2:$E$1875, 4, 0)</f>
        <v>#N/A</v>
      </c>
      <c r="N1394" s="11" t="e">
        <f>VLOOKUP(A1394, total_pet_services_county!$A$2:$E$1875, 5, 0)</f>
        <v>#N/A</v>
      </c>
    </row>
    <row r="1395" spans="1:14" x14ac:dyDescent="0.2">
      <c r="A1395" s="57" t="s">
        <v>7606</v>
      </c>
      <c r="B1395" s="57" t="s">
        <v>9256</v>
      </c>
      <c r="C1395" s="56" t="s">
        <v>3203</v>
      </c>
      <c r="D1395" s="56" t="e">
        <f>INDEX(pet_services_county!$A$2:$A$3603,MATCH(A1395,pet_services_county!$B$2:$B$3603,0))</f>
        <v>#N/A</v>
      </c>
      <c r="E1395" s="61">
        <v>8064</v>
      </c>
      <c r="F1395" s="47">
        <f>VLOOKUP(C1395, state_pop!$A$2:$B$52, 2, 0)</f>
        <v>2976149</v>
      </c>
      <c r="G1395" s="33">
        <f t="shared" si="42"/>
        <v>2.70954176017397E-3</v>
      </c>
      <c r="H1395" s="33">
        <f>VLOOKUP(C1395, pet_household_state!$A$3:$D$53, 3, 0)</f>
        <v>65.5</v>
      </c>
      <c r="I1395" s="33">
        <f>VLOOKUP(C1395, pet_household_state!$A$3:$D$53, 4, 0)</f>
        <v>755</v>
      </c>
      <c r="J1395" s="33">
        <f t="shared" si="43"/>
        <v>2.0457040289313473</v>
      </c>
      <c r="K1395" s="11" t="e">
        <f>VLOOKUP(A1395, total_pet_services_county!$A$2:$E$1875,2,0)</f>
        <v>#N/A</v>
      </c>
      <c r="L1395" s="11" t="e">
        <f>VLOOKUP(A1395,  total_pet_services_county!$A$2:$E$1875, 3, 0)</f>
        <v>#N/A</v>
      </c>
      <c r="M1395" s="11" t="e">
        <f>VLOOKUP(A1395, total_pet_services_county!$A$2:$E$1875, 4, 0)</f>
        <v>#N/A</v>
      </c>
      <c r="N1395" s="11" t="e">
        <f>VLOOKUP(A1395, total_pet_services_county!$A$2:$E$1875, 5, 0)</f>
        <v>#N/A</v>
      </c>
    </row>
    <row r="1396" spans="1:14" x14ac:dyDescent="0.2">
      <c r="A1396" s="57" t="s">
        <v>7607</v>
      </c>
      <c r="B1396" s="57" t="s">
        <v>9257</v>
      </c>
      <c r="C1396" s="56" t="s">
        <v>3203</v>
      </c>
      <c r="D1396" s="56" t="e">
        <f>INDEX(pet_services_county!$A$2:$A$3603,MATCH(A1396,pet_services_county!$B$2:$B$3603,0))</f>
        <v>#N/A</v>
      </c>
      <c r="E1396" s="61">
        <v>1327</v>
      </c>
      <c r="F1396" s="47">
        <f>VLOOKUP(C1396, state_pop!$A$2:$B$52, 2, 0)</f>
        <v>2976149</v>
      </c>
      <c r="G1396" s="33">
        <f t="shared" si="42"/>
        <v>4.4587821375878696E-4</v>
      </c>
      <c r="H1396" s="33">
        <f>VLOOKUP(C1396, pet_household_state!$A$3:$D$53, 3, 0)</f>
        <v>65.5</v>
      </c>
      <c r="I1396" s="33">
        <f>VLOOKUP(C1396, pet_household_state!$A$3:$D$53, 4, 0)</f>
        <v>755</v>
      </c>
      <c r="J1396" s="33">
        <f t="shared" si="43"/>
        <v>0.33663805138788416</v>
      </c>
      <c r="K1396" s="11" t="e">
        <f>VLOOKUP(A1396, total_pet_services_county!$A$2:$E$1875,2,0)</f>
        <v>#N/A</v>
      </c>
      <c r="L1396" s="11" t="e">
        <f>VLOOKUP(A1396,  total_pet_services_county!$A$2:$E$1875, 3, 0)</f>
        <v>#N/A</v>
      </c>
      <c r="M1396" s="11" t="e">
        <f>VLOOKUP(A1396, total_pet_services_county!$A$2:$E$1875, 4, 0)</f>
        <v>#N/A</v>
      </c>
      <c r="N1396" s="11" t="e">
        <f>VLOOKUP(A1396, total_pet_services_county!$A$2:$E$1875, 5, 0)</f>
        <v>#N/A</v>
      </c>
    </row>
    <row r="1397" spans="1:14" x14ac:dyDescent="0.2">
      <c r="A1397" s="57" t="s">
        <v>7608</v>
      </c>
      <c r="B1397" s="57" t="s">
        <v>9258</v>
      </c>
      <c r="C1397" s="56" t="s">
        <v>3203</v>
      </c>
      <c r="D1397" s="56" t="e">
        <f>INDEX(pet_services_county!$A$2:$A$3603,MATCH(A1397,pet_services_county!$B$2:$B$3603,0))</f>
        <v>#N/A</v>
      </c>
      <c r="E1397" s="61">
        <v>23390</v>
      </c>
      <c r="F1397" s="47">
        <f>VLOOKUP(C1397, state_pop!$A$2:$B$52, 2, 0)</f>
        <v>2976149</v>
      </c>
      <c r="G1397" s="33">
        <f t="shared" si="42"/>
        <v>7.8591495251077812E-3</v>
      </c>
      <c r="H1397" s="33">
        <f>VLOOKUP(C1397, pet_household_state!$A$3:$D$53, 3, 0)</f>
        <v>65.5</v>
      </c>
      <c r="I1397" s="33">
        <f>VLOOKUP(C1397, pet_household_state!$A$3:$D$53, 4, 0)</f>
        <v>755</v>
      </c>
      <c r="J1397" s="33">
        <f t="shared" si="43"/>
        <v>5.9336578914563747</v>
      </c>
      <c r="K1397" s="11" t="e">
        <f>VLOOKUP(A1397, total_pet_services_county!$A$2:$E$1875,2,0)</f>
        <v>#N/A</v>
      </c>
      <c r="L1397" s="11" t="e">
        <f>VLOOKUP(A1397,  total_pet_services_county!$A$2:$E$1875, 3, 0)</f>
        <v>#N/A</v>
      </c>
      <c r="M1397" s="11" t="e">
        <f>VLOOKUP(A1397, total_pet_services_county!$A$2:$E$1875, 4, 0)</f>
        <v>#N/A</v>
      </c>
      <c r="N1397" s="11" t="e">
        <f>VLOOKUP(A1397, total_pet_services_county!$A$2:$E$1875, 5, 0)</f>
        <v>#N/A</v>
      </c>
    </row>
    <row r="1398" spans="1:14" x14ac:dyDescent="0.2">
      <c r="A1398" s="57" t="s">
        <v>4955</v>
      </c>
      <c r="B1398" s="57" t="s">
        <v>8343</v>
      </c>
      <c r="C1398" s="56" t="s">
        <v>3203</v>
      </c>
      <c r="D1398" s="56" t="str">
        <f>INDEX(pet_services_county!$A$2:$A$3603,MATCH(A1398,pet_services_county!$B$2:$B$3603,0))</f>
        <v>0500000US28059</v>
      </c>
      <c r="E1398" s="61">
        <v>143617</v>
      </c>
      <c r="F1398" s="47">
        <f>VLOOKUP(C1398, state_pop!$A$2:$B$52, 2, 0)</f>
        <v>2976149</v>
      </c>
      <c r="G1398" s="33">
        <f t="shared" si="42"/>
        <v>4.8255984495399931E-2</v>
      </c>
      <c r="H1398" s="33">
        <f>VLOOKUP(C1398, pet_household_state!$A$3:$D$53, 3, 0)</f>
        <v>65.5</v>
      </c>
      <c r="I1398" s="33">
        <f>VLOOKUP(C1398, pet_household_state!$A$3:$D$53, 4, 0)</f>
        <v>755</v>
      </c>
      <c r="J1398" s="33">
        <f t="shared" si="43"/>
        <v>36.433268294026945</v>
      </c>
      <c r="K1398" s="11">
        <f>VLOOKUP(A1398, total_pet_services_county!$A$2:$E$1875,2,0)</f>
        <v>18</v>
      </c>
      <c r="L1398" s="11">
        <f>VLOOKUP(A1398,  total_pet_services_county!$A$2:$E$1875, 3, 0)</f>
        <v>4043</v>
      </c>
      <c r="M1398" s="11">
        <f>VLOOKUP(A1398, total_pet_services_county!$A$2:$E$1875, 4, 0)</f>
        <v>1018</v>
      </c>
      <c r="N1398" s="11">
        <f>VLOOKUP(A1398, total_pet_services_county!$A$2:$E$1875, 5, 0)</f>
        <v>203</v>
      </c>
    </row>
    <row r="1399" spans="1:14" x14ac:dyDescent="0.2">
      <c r="A1399" s="57" t="s">
        <v>7609</v>
      </c>
      <c r="B1399" s="57" t="s">
        <v>8675</v>
      </c>
      <c r="C1399" s="56" t="s">
        <v>3203</v>
      </c>
      <c r="D1399" s="56" t="e">
        <f>INDEX(pet_services_county!$A$2:$A$3603,MATCH(A1399,pet_services_county!$B$2:$B$3603,0))</f>
        <v>#N/A</v>
      </c>
      <c r="E1399" s="61">
        <v>16383</v>
      </c>
      <c r="F1399" s="47">
        <f>VLOOKUP(C1399, state_pop!$A$2:$B$52, 2, 0)</f>
        <v>2976149</v>
      </c>
      <c r="G1399" s="33">
        <f t="shared" si="42"/>
        <v>5.5047647144010597E-3</v>
      </c>
      <c r="H1399" s="33">
        <f>VLOOKUP(C1399, pet_household_state!$A$3:$D$53, 3, 0)</f>
        <v>65.5</v>
      </c>
      <c r="I1399" s="33">
        <f>VLOOKUP(C1399, pet_household_state!$A$3:$D$53, 4, 0)</f>
        <v>755</v>
      </c>
      <c r="J1399" s="33">
        <f t="shared" si="43"/>
        <v>4.1560973593727999</v>
      </c>
      <c r="K1399" s="11" t="e">
        <f>VLOOKUP(A1399, total_pet_services_county!$A$2:$E$1875,2,0)</f>
        <v>#N/A</v>
      </c>
      <c r="L1399" s="11" t="e">
        <f>VLOOKUP(A1399,  total_pet_services_county!$A$2:$E$1875, 3, 0)</f>
        <v>#N/A</v>
      </c>
      <c r="M1399" s="11" t="e">
        <f>VLOOKUP(A1399, total_pet_services_county!$A$2:$E$1875, 4, 0)</f>
        <v>#N/A</v>
      </c>
      <c r="N1399" s="11" t="e">
        <f>VLOOKUP(A1399, total_pet_services_county!$A$2:$E$1875, 5, 0)</f>
        <v>#N/A</v>
      </c>
    </row>
    <row r="1400" spans="1:14" x14ac:dyDescent="0.2">
      <c r="A1400" s="57" t="s">
        <v>7610</v>
      </c>
      <c r="B1400" s="57" t="s">
        <v>8344</v>
      </c>
      <c r="C1400" s="56" t="s">
        <v>3203</v>
      </c>
      <c r="D1400" s="56" t="e">
        <f>INDEX(pet_services_county!$A$2:$A$3603,MATCH(A1400,pet_services_county!$B$2:$B$3603,0))</f>
        <v>#N/A</v>
      </c>
      <c r="E1400" s="61">
        <v>6990</v>
      </c>
      <c r="F1400" s="47">
        <f>VLOOKUP(C1400, state_pop!$A$2:$B$52, 2, 0)</f>
        <v>2976149</v>
      </c>
      <c r="G1400" s="33">
        <f t="shared" si="42"/>
        <v>2.3486727311031806E-3</v>
      </c>
      <c r="H1400" s="33">
        <f>VLOOKUP(C1400, pet_household_state!$A$3:$D$53, 3, 0)</f>
        <v>65.5</v>
      </c>
      <c r="I1400" s="33">
        <f>VLOOKUP(C1400, pet_household_state!$A$3:$D$53, 4, 0)</f>
        <v>755</v>
      </c>
      <c r="J1400" s="33">
        <f t="shared" si="43"/>
        <v>1.7732479119829014</v>
      </c>
      <c r="K1400" s="11" t="e">
        <f>VLOOKUP(A1400, total_pet_services_county!$A$2:$E$1875,2,0)</f>
        <v>#N/A</v>
      </c>
      <c r="L1400" s="11" t="e">
        <f>VLOOKUP(A1400,  total_pet_services_county!$A$2:$E$1875, 3, 0)</f>
        <v>#N/A</v>
      </c>
      <c r="M1400" s="11" t="e">
        <f>VLOOKUP(A1400, total_pet_services_county!$A$2:$E$1875, 4, 0)</f>
        <v>#N/A</v>
      </c>
      <c r="N1400" s="11" t="e">
        <f>VLOOKUP(A1400, total_pet_services_county!$A$2:$E$1875, 5, 0)</f>
        <v>#N/A</v>
      </c>
    </row>
    <row r="1401" spans="1:14" x14ac:dyDescent="0.2">
      <c r="A1401" s="57" t="s">
        <v>7611</v>
      </c>
      <c r="B1401" s="57" t="s">
        <v>9259</v>
      </c>
      <c r="C1401" s="56" t="s">
        <v>3203</v>
      </c>
      <c r="D1401" s="56" t="e">
        <f>INDEX(pet_services_county!$A$2:$A$3603,MATCH(A1401,pet_services_county!$B$2:$B$3603,0))</f>
        <v>#N/A</v>
      </c>
      <c r="E1401" s="61">
        <v>11128</v>
      </c>
      <c r="F1401" s="47">
        <f>VLOOKUP(C1401, state_pop!$A$2:$B$52, 2, 0)</f>
        <v>2976149</v>
      </c>
      <c r="G1401" s="33">
        <f t="shared" si="42"/>
        <v>3.7390601075416585E-3</v>
      </c>
      <c r="H1401" s="33">
        <f>VLOOKUP(C1401, pet_household_state!$A$3:$D$53, 3, 0)</f>
        <v>65.5</v>
      </c>
      <c r="I1401" s="33">
        <f>VLOOKUP(C1401, pet_household_state!$A$3:$D$53, 4, 0)</f>
        <v>755</v>
      </c>
      <c r="J1401" s="33">
        <f t="shared" si="43"/>
        <v>2.8229903811939523</v>
      </c>
      <c r="K1401" s="11" t="e">
        <f>VLOOKUP(A1401, total_pet_services_county!$A$2:$E$1875,2,0)</f>
        <v>#N/A</v>
      </c>
      <c r="L1401" s="11" t="e">
        <f>VLOOKUP(A1401,  total_pet_services_county!$A$2:$E$1875, 3, 0)</f>
        <v>#N/A</v>
      </c>
      <c r="M1401" s="11" t="e">
        <f>VLOOKUP(A1401, total_pet_services_county!$A$2:$E$1875, 4, 0)</f>
        <v>#N/A</v>
      </c>
      <c r="N1401" s="11" t="e">
        <f>VLOOKUP(A1401, total_pet_services_county!$A$2:$E$1875, 5, 0)</f>
        <v>#N/A</v>
      </c>
    </row>
    <row r="1402" spans="1:14" x14ac:dyDescent="0.2">
      <c r="A1402" s="57" t="s">
        <v>4957</v>
      </c>
      <c r="B1402" s="57" t="s">
        <v>8678</v>
      </c>
      <c r="C1402" s="56" t="s">
        <v>3203</v>
      </c>
      <c r="D1402" s="56" t="str">
        <f>INDEX(pet_services_county!$A$2:$A$3603,MATCH(A1402,pet_services_county!$B$2:$B$3603,0))</f>
        <v>0500000US28067</v>
      </c>
      <c r="E1402" s="61">
        <v>68098</v>
      </c>
      <c r="F1402" s="47">
        <f>VLOOKUP(C1402, state_pop!$A$2:$B$52, 2, 0)</f>
        <v>2976149</v>
      </c>
      <c r="G1402" s="33">
        <f t="shared" si="42"/>
        <v>2.2881246873056423E-2</v>
      </c>
      <c r="H1402" s="33">
        <f>VLOOKUP(C1402, pet_household_state!$A$3:$D$53, 3, 0)</f>
        <v>65.5</v>
      </c>
      <c r="I1402" s="33">
        <f>VLOOKUP(C1402, pet_household_state!$A$3:$D$53, 4, 0)</f>
        <v>755</v>
      </c>
      <c r="J1402" s="33">
        <f t="shared" si="43"/>
        <v>17.2753413891576</v>
      </c>
      <c r="K1402" s="11">
        <f>VLOOKUP(A1402, total_pet_services_county!$A$2:$E$1875,2,0)</f>
        <v>4</v>
      </c>
      <c r="L1402" s="11">
        <f>VLOOKUP(A1402,  total_pet_services_county!$A$2:$E$1875, 3, 0)</f>
        <v>2231</v>
      </c>
      <c r="M1402" s="11">
        <f>VLOOKUP(A1402, total_pet_services_county!$A$2:$E$1875, 4, 0)</f>
        <v>491</v>
      </c>
      <c r="N1402" s="11">
        <f>VLOOKUP(A1402, total_pet_services_county!$A$2:$E$1875, 5, 0)</f>
        <v>45</v>
      </c>
    </row>
    <row r="1403" spans="1:14" x14ac:dyDescent="0.2">
      <c r="A1403" s="57" t="s">
        <v>7612</v>
      </c>
      <c r="B1403" s="57" t="s">
        <v>9260</v>
      </c>
      <c r="C1403" s="56" t="s">
        <v>3203</v>
      </c>
      <c r="D1403" s="56" t="e">
        <f>INDEX(pet_services_county!$A$2:$A$3603,MATCH(A1403,pet_services_county!$B$2:$B$3603,0))</f>
        <v>#N/A</v>
      </c>
      <c r="E1403" s="61">
        <v>9742</v>
      </c>
      <c r="F1403" s="47">
        <f>VLOOKUP(C1403, state_pop!$A$2:$B$52, 2, 0)</f>
        <v>2976149</v>
      </c>
      <c r="G1403" s="33">
        <f t="shared" si="42"/>
        <v>3.2733576175117576E-3</v>
      </c>
      <c r="H1403" s="33">
        <f>VLOOKUP(C1403, pet_household_state!$A$3:$D$53, 3, 0)</f>
        <v>65.5</v>
      </c>
      <c r="I1403" s="33">
        <f>VLOOKUP(C1403, pet_household_state!$A$3:$D$53, 4, 0)</f>
        <v>755</v>
      </c>
      <c r="J1403" s="33">
        <f t="shared" si="43"/>
        <v>2.4713850012213769</v>
      </c>
      <c r="K1403" s="11" t="e">
        <f>VLOOKUP(A1403, total_pet_services_county!$A$2:$E$1875,2,0)</f>
        <v>#N/A</v>
      </c>
      <c r="L1403" s="11" t="e">
        <f>VLOOKUP(A1403,  total_pet_services_county!$A$2:$E$1875, 3, 0)</f>
        <v>#N/A</v>
      </c>
      <c r="M1403" s="11" t="e">
        <f>VLOOKUP(A1403, total_pet_services_county!$A$2:$E$1875, 4, 0)</f>
        <v>#N/A</v>
      </c>
      <c r="N1403" s="11" t="e">
        <f>VLOOKUP(A1403, total_pet_services_county!$A$2:$E$1875, 5, 0)</f>
        <v>#N/A</v>
      </c>
    </row>
    <row r="1404" spans="1:14" x14ac:dyDescent="0.2">
      <c r="A1404" s="57" t="s">
        <v>4959</v>
      </c>
      <c r="B1404" s="57" t="s">
        <v>8418</v>
      </c>
      <c r="C1404" s="56" t="s">
        <v>3203</v>
      </c>
      <c r="D1404" s="56" t="str">
        <f>INDEX(pet_services_county!$A$2:$A$3603,MATCH(A1404,pet_services_county!$B$2:$B$3603,0))</f>
        <v>0500000US28071</v>
      </c>
      <c r="E1404" s="61">
        <v>54019</v>
      </c>
      <c r="F1404" s="47">
        <f>VLOOKUP(C1404, state_pop!$A$2:$B$52, 2, 0)</f>
        <v>2976149</v>
      </c>
      <c r="G1404" s="33">
        <f t="shared" si="42"/>
        <v>1.8150636947276498E-2</v>
      </c>
      <c r="H1404" s="33">
        <f>VLOOKUP(C1404, pet_household_state!$A$3:$D$53, 3, 0)</f>
        <v>65.5</v>
      </c>
      <c r="I1404" s="33">
        <f>VLOOKUP(C1404, pet_household_state!$A$3:$D$53, 4, 0)</f>
        <v>755</v>
      </c>
      <c r="J1404" s="33">
        <f t="shared" si="43"/>
        <v>13.703730895193756</v>
      </c>
      <c r="K1404" s="11">
        <f>VLOOKUP(A1404, total_pet_services_county!$A$2:$E$1875,2,0)</f>
        <v>11</v>
      </c>
      <c r="L1404" s="11">
        <f>VLOOKUP(A1404,  total_pet_services_county!$A$2:$E$1875, 3, 0)</f>
        <v>3550</v>
      </c>
      <c r="M1404" s="11">
        <f>VLOOKUP(A1404, total_pet_services_county!$A$2:$E$1875, 4, 0)</f>
        <v>834</v>
      </c>
      <c r="N1404" s="11">
        <f>VLOOKUP(A1404, total_pet_services_county!$A$2:$E$1875, 5, 0)</f>
        <v>153</v>
      </c>
    </row>
    <row r="1405" spans="1:14" x14ac:dyDescent="0.2">
      <c r="A1405" s="57" t="s">
        <v>4961</v>
      </c>
      <c r="B1405" s="57" t="s">
        <v>8345</v>
      </c>
      <c r="C1405" s="56" t="s">
        <v>3203</v>
      </c>
      <c r="D1405" s="56" t="str">
        <f>INDEX(pet_services_county!$A$2:$A$3603,MATCH(A1405,pet_services_county!$B$2:$B$3603,0))</f>
        <v>0500000US28073</v>
      </c>
      <c r="E1405" s="61">
        <v>63343</v>
      </c>
      <c r="F1405" s="47">
        <f>VLOOKUP(C1405, state_pop!$A$2:$B$52, 2, 0)</f>
        <v>2976149</v>
      </c>
      <c r="G1405" s="33">
        <f t="shared" si="42"/>
        <v>2.128354460747765E-2</v>
      </c>
      <c r="H1405" s="33">
        <f>VLOOKUP(C1405, pet_household_state!$A$3:$D$53, 3, 0)</f>
        <v>65.5</v>
      </c>
      <c r="I1405" s="33">
        <f>VLOOKUP(C1405, pet_household_state!$A$3:$D$53, 4, 0)</f>
        <v>755</v>
      </c>
      <c r="J1405" s="33">
        <f t="shared" si="43"/>
        <v>16.069076178645627</v>
      </c>
      <c r="K1405" s="11">
        <f>VLOOKUP(A1405, total_pet_services_county!$A$2:$E$1875,2,0)</f>
        <v>7</v>
      </c>
      <c r="L1405" s="11">
        <f>VLOOKUP(A1405,  total_pet_services_county!$A$2:$E$1875, 3, 0)</f>
        <v>3136</v>
      </c>
      <c r="M1405" s="11">
        <f>VLOOKUP(A1405, total_pet_services_county!$A$2:$E$1875, 4, 0)</f>
        <v>578</v>
      </c>
      <c r="N1405" s="11">
        <f>VLOOKUP(A1405, total_pet_services_county!$A$2:$E$1875, 5, 0)</f>
        <v>102</v>
      </c>
    </row>
    <row r="1406" spans="1:14" x14ac:dyDescent="0.2">
      <c r="A1406" s="57" t="s">
        <v>4963</v>
      </c>
      <c r="B1406" s="57" t="s">
        <v>8346</v>
      </c>
      <c r="C1406" s="56" t="s">
        <v>3203</v>
      </c>
      <c r="D1406" s="56" t="str">
        <f>INDEX(pet_services_county!$A$2:$A$3603,MATCH(A1406,pet_services_county!$B$2:$B$3603,0))</f>
        <v>0500000US28075</v>
      </c>
      <c r="E1406" s="61">
        <v>74125</v>
      </c>
      <c r="F1406" s="47">
        <f>VLOOKUP(C1406, state_pop!$A$2:$B$52, 2, 0)</f>
        <v>2976149</v>
      </c>
      <c r="G1406" s="33">
        <f t="shared" si="42"/>
        <v>2.4906347094853114E-2</v>
      </c>
      <c r="H1406" s="33">
        <f>VLOOKUP(C1406, pet_household_state!$A$3:$D$53, 3, 0)</f>
        <v>65.5</v>
      </c>
      <c r="I1406" s="33">
        <f>VLOOKUP(C1406, pet_household_state!$A$3:$D$53, 4, 0)</f>
        <v>755</v>
      </c>
      <c r="J1406" s="33">
        <f t="shared" si="43"/>
        <v>18.804292056614102</v>
      </c>
      <c r="K1406" s="11">
        <f>VLOOKUP(A1406, total_pet_services_county!$A$2:$E$1875,2,0)</f>
        <v>10</v>
      </c>
      <c r="L1406" s="11">
        <f>VLOOKUP(A1406,  total_pet_services_county!$A$2:$E$1875, 3, 0)</f>
        <v>2483</v>
      </c>
      <c r="M1406" s="11">
        <f>VLOOKUP(A1406, total_pet_services_county!$A$2:$E$1875, 4, 0)</f>
        <v>469</v>
      </c>
      <c r="N1406" s="11">
        <f>VLOOKUP(A1406, total_pet_services_county!$A$2:$E$1875, 5, 0)</f>
        <v>68</v>
      </c>
    </row>
    <row r="1407" spans="1:14" x14ac:dyDescent="0.2">
      <c r="A1407" s="57" t="s">
        <v>7613</v>
      </c>
      <c r="B1407" s="57" t="s">
        <v>8347</v>
      </c>
      <c r="C1407" s="56" t="s">
        <v>3203</v>
      </c>
      <c r="D1407" s="56" t="e">
        <f>INDEX(pet_services_county!$A$2:$A$3603,MATCH(A1407,pet_services_county!$B$2:$B$3603,0))</f>
        <v>#N/A</v>
      </c>
      <c r="E1407" s="61">
        <v>12586</v>
      </c>
      <c r="F1407" s="47">
        <f>VLOOKUP(C1407, state_pop!$A$2:$B$52, 2, 0)</f>
        <v>2976149</v>
      </c>
      <c r="G1407" s="33">
        <f t="shared" si="42"/>
        <v>4.2289549347159705E-3</v>
      </c>
      <c r="H1407" s="33">
        <f>VLOOKUP(C1407, pet_household_state!$A$3:$D$53, 3, 0)</f>
        <v>65.5</v>
      </c>
      <c r="I1407" s="33">
        <f>VLOOKUP(C1407, pet_household_state!$A$3:$D$53, 4, 0)</f>
        <v>755</v>
      </c>
      <c r="J1407" s="33">
        <f t="shared" si="43"/>
        <v>3.1928609757105577</v>
      </c>
      <c r="K1407" s="11" t="e">
        <f>VLOOKUP(A1407, total_pet_services_county!$A$2:$E$1875,2,0)</f>
        <v>#N/A</v>
      </c>
      <c r="L1407" s="11" t="e">
        <f>VLOOKUP(A1407,  total_pet_services_county!$A$2:$E$1875, 3, 0)</f>
        <v>#N/A</v>
      </c>
      <c r="M1407" s="11" t="e">
        <f>VLOOKUP(A1407, total_pet_services_county!$A$2:$E$1875, 4, 0)</f>
        <v>#N/A</v>
      </c>
      <c r="N1407" s="11" t="e">
        <f>VLOOKUP(A1407, total_pet_services_county!$A$2:$E$1875, 5, 0)</f>
        <v>#N/A</v>
      </c>
    </row>
    <row r="1408" spans="1:14" x14ac:dyDescent="0.2">
      <c r="A1408" s="57" t="s">
        <v>7614</v>
      </c>
      <c r="B1408" s="57" t="s">
        <v>9261</v>
      </c>
      <c r="C1408" s="56" t="s">
        <v>3203</v>
      </c>
      <c r="D1408" s="56" t="e">
        <f>INDEX(pet_services_county!$A$2:$A$3603,MATCH(A1408,pet_services_county!$B$2:$B$3603,0))</f>
        <v>#N/A</v>
      </c>
      <c r="E1408" s="61">
        <v>22786</v>
      </c>
      <c r="F1408" s="47">
        <f>VLOOKUP(C1408, state_pop!$A$2:$B$52, 2, 0)</f>
        <v>2976149</v>
      </c>
      <c r="G1408" s="33">
        <f t="shared" si="42"/>
        <v>7.656202696840783E-3</v>
      </c>
      <c r="H1408" s="33">
        <f>VLOOKUP(C1408, pet_household_state!$A$3:$D$53, 3, 0)</f>
        <v>65.5</v>
      </c>
      <c r="I1408" s="33">
        <f>VLOOKUP(C1408, pet_household_state!$A$3:$D$53, 4, 0)</f>
        <v>755</v>
      </c>
      <c r="J1408" s="33">
        <f t="shared" si="43"/>
        <v>5.7804330361147915</v>
      </c>
      <c r="K1408" s="11" t="e">
        <f>VLOOKUP(A1408, total_pet_services_county!$A$2:$E$1875,2,0)</f>
        <v>#N/A</v>
      </c>
      <c r="L1408" s="11" t="e">
        <f>VLOOKUP(A1408,  total_pet_services_county!$A$2:$E$1875, 3, 0)</f>
        <v>#N/A</v>
      </c>
      <c r="M1408" s="11" t="e">
        <f>VLOOKUP(A1408, total_pet_services_county!$A$2:$E$1875, 4, 0)</f>
        <v>#N/A</v>
      </c>
      <c r="N1408" s="11" t="e">
        <f>VLOOKUP(A1408, total_pet_services_county!$A$2:$E$1875, 5, 0)</f>
        <v>#N/A</v>
      </c>
    </row>
    <row r="1409" spans="1:14" x14ac:dyDescent="0.2">
      <c r="A1409" s="57" t="s">
        <v>4965</v>
      </c>
      <c r="B1409" s="57" t="s">
        <v>8348</v>
      </c>
      <c r="C1409" s="56" t="s">
        <v>3203</v>
      </c>
      <c r="D1409" s="56" t="str">
        <f>INDEX(pet_services_county!$A$2:$A$3603,MATCH(A1409,pet_services_county!$B$2:$B$3603,0))</f>
        <v>0500000US28081</v>
      </c>
      <c r="E1409" s="61">
        <v>85436</v>
      </c>
      <c r="F1409" s="47">
        <f>VLOOKUP(C1409, state_pop!$A$2:$B$52, 2, 0)</f>
        <v>2976149</v>
      </c>
      <c r="G1409" s="33">
        <f t="shared" si="42"/>
        <v>2.8706896059303481E-2</v>
      </c>
      <c r="H1409" s="33">
        <f>VLOOKUP(C1409, pet_household_state!$A$3:$D$53, 3, 0)</f>
        <v>65.5</v>
      </c>
      <c r="I1409" s="33">
        <f>VLOOKUP(C1409, pet_household_state!$A$3:$D$53, 4, 0)</f>
        <v>755</v>
      </c>
      <c r="J1409" s="33">
        <f t="shared" si="43"/>
        <v>21.673706524774129</v>
      </c>
      <c r="K1409" s="11">
        <f>VLOOKUP(A1409, total_pet_services_county!$A$2:$E$1875,2,0)</f>
        <v>16</v>
      </c>
      <c r="L1409" s="11">
        <f>VLOOKUP(A1409,  total_pet_services_county!$A$2:$E$1875, 3, 0)</f>
        <v>3874</v>
      </c>
      <c r="M1409" s="11">
        <f>VLOOKUP(A1409, total_pet_services_county!$A$2:$E$1875, 4, 0)</f>
        <v>860</v>
      </c>
      <c r="N1409" s="11">
        <f>VLOOKUP(A1409, total_pet_services_county!$A$2:$E$1875, 5, 0)</f>
        <v>142</v>
      </c>
    </row>
    <row r="1410" spans="1:14" x14ac:dyDescent="0.2">
      <c r="A1410" s="57" t="s">
        <v>4967</v>
      </c>
      <c r="B1410" s="57" t="s">
        <v>9262</v>
      </c>
      <c r="C1410" s="56" t="s">
        <v>3203</v>
      </c>
      <c r="D1410" s="56" t="str">
        <f>INDEX(pet_services_county!$A$2:$A$3603,MATCH(A1410,pet_services_county!$B$2:$B$3603,0))</f>
        <v>0500000US28083</v>
      </c>
      <c r="E1410" s="61">
        <v>28183</v>
      </c>
      <c r="F1410" s="47">
        <f>VLOOKUP(C1410, state_pop!$A$2:$B$52, 2, 0)</f>
        <v>2976149</v>
      </c>
      <c r="G1410" s="33">
        <f t="shared" si="42"/>
        <v>9.4696199686238828E-3</v>
      </c>
      <c r="H1410" s="33">
        <f>VLOOKUP(C1410, pet_household_state!$A$3:$D$53, 3, 0)</f>
        <v>65.5</v>
      </c>
      <c r="I1410" s="33">
        <f>VLOOKUP(C1410, pet_household_state!$A$3:$D$53, 4, 0)</f>
        <v>755</v>
      </c>
      <c r="J1410" s="33">
        <f t="shared" si="43"/>
        <v>7.1495630763110318</v>
      </c>
      <c r="K1410" s="11">
        <f>VLOOKUP(A1410, total_pet_services_county!$A$2:$E$1875,2,0)</f>
        <v>4</v>
      </c>
      <c r="L1410" s="11">
        <f>VLOOKUP(A1410,  total_pet_services_county!$A$2:$E$1875, 3, 0)</f>
        <v>547</v>
      </c>
      <c r="M1410" s="11">
        <f>VLOOKUP(A1410, total_pet_services_county!$A$2:$E$1875, 4, 0)</f>
        <v>119</v>
      </c>
      <c r="N1410" s="11">
        <f>VLOOKUP(A1410, total_pet_services_county!$A$2:$E$1875, 5, 0)</f>
        <v>16</v>
      </c>
    </row>
    <row r="1411" spans="1:14" x14ac:dyDescent="0.2">
      <c r="A1411" s="57" t="s">
        <v>4969</v>
      </c>
      <c r="B1411" s="57" t="s">
        <v>8419</v>
      </c>
      <c r="C1411" s="56" t="s">
        <v>3203</v>
      </c>
      <c r="D1411" s="56" t="str">
        <f>INDEX(pet_services_county!$A$2:$A$3603,MATCH(A1411,pet_services_county!$B$2:$B$3603,0))</f>
        <v>0500000US28085</v>
      </c>
      <c r="E1411" s="61">
        <v>34153</v>
      </c>
      <c r="F1411" s="47">
        <f>VLOOKUP(C1411, state_pop!$A$2:$B$52, 2, 0)</f>
        <v>2976149</v>
      </c>
      <c r="G1411" s="33">
        <f t="shared" si="42"/>
        <v>1.1475567923514582E-2</v>
      </c>
      <c r="H1411" s="33">
        <f>VLOOKUP(C1411, pet_household_state!$A$3:$D$53, 3, 0)</f>
        <v>65.5</v>
      </c>
      <c r="I1411" s="33">
        <f>VLOOKUP(C1411, pet_household_state!$A$3:$D$53, 4, 0)</f>
        <v>755</v>
      </c>
      <c r="J1411" s="33">
        <f t="shared" si="43"/>
        <v>8.6640537822535091</v>
      </c>
      <c r="K1411" s="11">
        <f>VLOOKUP(A1411, total_pet_services_county!$A$2:$E$1875,2,0)</f>
        <v>3</v>
      </c>
      <c r="L1411" s="11">
        <f>VLOOKUP(A1411,  total_pet_services_county!$A$2:$E$1875, 3, 0)</f>
        <v>1218</v>
      </c>
      <c r="M1411" s="11">
        <f>VLOOKUP(A1411, total_pet_services_county!$A$2:$E$1875, 4, 0)</f>
        <v>282</v>
      </c>
      <c r="N1411" s="11">
        <f>VLOOKUP(A1411, total_pet_services_county!$A$2:$E$1875, 5, 0)</f>
        <v>45</v>
      </c>
    </row>
    <row r="1412" spans="1:14" x14ac:dyDescent="0.2">
      <c r="A1412" s="57" t="s">
        <v>4971</v>
      </c>
      <c r="B1412" s="57" t="s">
        <v>8350</v>
      </c>
      <c r="C1412" s="56" t="s">
        <v>3203</v>
      </c>
      <c r="D1412" s="56" t="str">
        <f>INDEX(pet_services_county!$A$2:$A$3603,MATCH(A1412,pet_services_county!$B$2:$B$3603,0))</f>
        <v>0500000US28087</v>
      </c>
      <c r="E1412" s="61">
        <v>58595</v>
      </c>
      <c r="F1412" s="47">
        <f>VLOOKUP(C1412, state_pop!$A$2:$B$52, 2, 0)</f>
        <v>2976149</v>
      </c>
      <c r="G1412" s="33">
        <f t="shared" si="42"/>
        <v>1.9688194374676806E-2</v>
      </c>
      <c r="H1412" s="33">
        <f>VLOOKUP(C1412, pet_household_state!$A$3:$D$53, 3, 0)</f>
        <v>65.5</v>
      </c>
      <c r="I1412" s="33">
        <f>VLOOKUP(C1412, pet_household_state!$A$3:$D$53, 4, 0)</f>
        <v>755</v>
      </c>
      <c r="J1412" s="33">
        <f t="shared" si="43"/>
        <v>14.864586752880989</v>
      </c>
      <c r="K1412" s="11">
        <f>VLOOKUP(A1412, total_pet_services_county!$A$2:$E$1875,2,0)</f>
        <v>9</v>
      </c>
      <c r="L1412" s="11">
        <f>VLOOKUP(A1412,  total_pet_services_county!$A$2:$E$1875, 3, 0)</f>
        <v>1947</v>
      </c>
      <c r="M1412" s="11">
        <f>VLOOKUP(A1412, total_pet_services_county!$A$2:$E$1875, 4, 0)</f>
        <v>271</v>
      </c>
      <c r="N1412" s="11">
        <f>VLOOKUP(A1412, total_pet_services_county!$A$2:$E$1875, 5, 0)</f>
        <v>52</v>
      </c>
    </row>
    <row r="1413" spans="1:14" x14ac:dyDescent="0.2">
      <c r="A1413" s="57" t="s">
        <v>4973</v>
      </c>
      <c r="B1413" s="57" t="s">
        <v>8352</v>
      </c>
      <c r="C1413" s="56" t="s">
        <v>3203</v>
      </c>
      <c r="D1413" s="56" t="str">
        <f>INDEX(pet_services_county!$A$2:$A$3603,MATCH(A1413,pet_services_county!$B$2:$B$3603,0))</f>
        <v>0500000US28089</v>
      </c>
      <c r="E1413" s="61">
        <v>106272</v>
      </c>
      <c r="F1413" s="47">
        <f>VLOOKUP(C1413, state_pop!$A$2:$B$52, 2, 0)</f>
        <v>2976149</v>
      </c>
      <c r="G1413" s="33">
        <f t="shared" si="42"/>
        <v>3.5707889625149813E-2</v>
      </c>
      <c r="H1413" s="33">
        <f>VLOOKUP(C1413, pet_household_state!$A$3:$D$53, 3, 0)</f>
        <v>65.5</v>
      </c>
      <c r="I1413" s="33">
        <f>VLOOKUP(C1413, pet_household_state!$A$3:$D$53, 4, 0)</f>
        <v>755</v>
      </c>
      <c r="J1413" s="33">
        <f t="shared" si="43"/>
        <v>26.95945666698811</v>
      </c>
      <c r="K1413" s="11">
        <f>VLOOKUP(A1413, total_pet_services_county!$A$2:$E$1875,2,0)</f>
        <v>19</v>
      </c>
      <c r="L1413" s="11">
        <f>VLOOKUP(A1413,  total_pet_services_county!$A$2:$E$1875, 3, 0)</f>
        <v>6647</v>
      </c>
      <c r="M1413" s="11">
        <f>VLOOKUP(A1413, total_pet_services_county!$A$2:$E$1875, 4, 0)</f>
        <v>1575</v>
      </c>
      <c r="N1413" s="11">
        <f>VLOOKUP(A1413, total_pet_services_county!$A$2:$E$1875, 5, 0)</f>
        <v>224</v>
      </c>
    </row>
    <row r="1414" spans="1:14" x14ac:dyDescent="0.2">
      <c r="A1414" s="57" t="s">
        <v>4975</v>
      </c>
      <c r="B1414" s="57" t="s">
        <v>8354</v>
      </c>
      <c r="C1414" s="56" t="s">
        <v>3203</v>
      </c>
      <c r="D1414" s="56" t="str">
        <f>INDEX(pet_services_county!$A$2:$A$3603,MATCH(A1414,pet_services_county!$B$2:$B$3603,0))</f>
        <v>0500000US28091</v>
      </c>
      <c r="E1414" s="61">
        <v>24573</v>
      </c>
      <c r="F1414" s="47">
        <f>VLOOKUP(C1414, state_pop!$A$2:$B$52, 2, 0)</f>
        <v>2976149</v>
      </c>
      <c r="G1414" s="33">
        <f t="shared" si="42"/>
        <v>8.2566430645777487E-3</v>
      </c>
      <c r="H1414" s="33">
        <f>VLOOKUP(C1414, pet_household_state!$A$3:$D$53, 3, 0)</f>
        <v>65.5</v>
      </c>
      <c r="I1414" s="33">
        <f>VLOOKUP(C1414, pet_household_state!$A$3:$D$53, 4, 0)</f>
        <v>755</v>
      </c>
      <c r="J1414" s="33">
        <f t="shared" si="43"/>
        <v>6.2337655137562002</v>
      </c>
      <c r="K1414" s="11">
        <f>VLOOKUP(A1414, total_pet_services_county!$A$2:$E$1875,2,0)</f>
        <v>3</v>
      </c>
      <c r="L1414" s="11">
        <f>VLOOKUP(A1414,  total_pet_services_county!$A$2:$E$1875, 3, 0)</f>
        <v>1309</v>
      </c>
      <c r="M1414" s="11">
        <f>VLOOKUP(A1414, total_pet_services_county!$A$2:$E$1875, 4, 0)</f>
        <v>309</v>
      </c>
      <c r="N1414" s="11">
        <f>VLOOKUP(A1414, total_pet_services_county!$A$2:$E$1875, 5, 0)</f>
        <v>29</v>
      </c>
    </row>
    <row r="1415" spans="1:14" x14ac:dyDescent="0.2">
      <c r="A1415" s="57" t="s">
        <v>7615</v>
      </c>
      <c r="B1415" s="57" t="s">
        <v>8355</v>
      </c>
      <c r="C1415" s="56" t="s">
        <v>3203</v>
      </c>
      <c r="D1415" s="56" t="e">
        <f>INDEX(pet_services_county!$A$2:$A$3603,MATCH(A1415,pet_services_county!$B$2:$B$3603,0))</f>
        <v>#N/A</v>
      </c>
      <c r="E1415" s="61">
        <v>35294</v>
      </c>
      <c r="F1415" s="47">
        <f>VLOOKUP(C1415, state_pop!$A$2:$B$52, 2, 0)</f>
        <v>2976149</v>
      </c>
      <c r="G1415" s="33">
        <f t="shared" si="42"/>
        <v>1.1858949266316976E-2</v>
      </c>
      <c r="H1415" s="33">
        <f>VLOOKUP(C1415, pet_household_state!$A$3:$D$53, 3, 0)</f>
        <v>65.5</v>
      </c>
      <c r="I1415" s="33">
        <f>VLOOKUP(C1415, pet_household_state!$A$3:$D$53, 4, 0)</f>
        <v>755</v>
      </c>
      <c r="J1415" s="33">
        <f t="shared" si="43"/>
        <v>8.9535066960693168</v>
      </c>
      <c r="K1415" s="11" t="e">
        <f>VLOOKUP(A1415, total_pet_services_county!$A$2:$E$1875,2,0)</f>
        <v>#N/A</v>
      </c>
      <c r="L1415" s="11" t="e">
        <f>VLOOKUP(A1415,  total_pet_services_county!$A$2:$E$1875, 3, 0)</f>
        <v>#N/A</v>
      </c>
      <c r="M1415" s="11" t="e">
        <f>VLOOKUP(A1415, total_pet_services_county!$A$2:$E$1875, 4, 0)</f>
        <v>#N/A</v>
      </c>
      <c r="N1415" s="11" t="e">
        <f>VLOOKUP(A1415, total_pet_services_county!$A$2:$E$1875, 5, 0)</f>
        <v>#N/A</v>
      </c>
    </row>
    <row r="1416" spans="1:14" x14ac:dyDescent="0.2">
      <c r="A1416" s="57" t="s">
        <v>7616</v>
      </c>
      <c r="B1416" s="57" t="s">
        <v>8357</v>
      </c>
      <c r="C1416" s="56" t="s">
        <v>3203</v>
      </c>
      <c r="D1416" s="56" t="e">
        <f>INDEX(pet_services_county!$A$2:$A$3603,MATCH(A1416,pet_services_county!$B$2:$B$3603,0))</f>
        <v>#N/A</v>
      </c>
      <c r="E1416" s="61">
        <v>35252</v>
      </c>
      <c r="F1416" s="47">
        <f>VLOOKUP(C1416, state_pop!$A$2:$B$52, 2, 0)</f>
        <v>2976149</v>
      </c>
      <c r="G1416" s="33">
        <f t="shared" si="42"/>
        <v>1.1844837069649403E-2</v>
      </c>
      <c r="H1416" s="33">
        <f>VLOOKUP(C1416, pet_household_state!$A$3:$D$53, 3, 0)</f>
        <v>65.5</v>
      </c>
      <c r="I1416" s="33">
        <f>VLOOKUP(C1416, pet_household_state!$A$3:$D$53, 4, 0)</f>
        <v>755</v>
      </c>
      <c r="J1416" s="33">
        <f t="shared" si="43"/>
        <v>8.9428519875852999</v>
      </c>
      <c r="K1416" s="11" t="e">
        <f>VLOOKUP(A1416, total_pet_services_county!$A$2:$E$1875,2,0)</f>
        <v>#N/A</v>
      </c>
      <c r="L1416" s="11" t="e">
        <f>VLOOKUP(A1416,  total_pet_services_county!$A$2:$E$1875, 3, 0)</f>
        <v>#N/A</v>
      </c>
      <c r="M1416" s="11" t="e">
        <f>VLOOKUP(A1416, total_pet_services_county!$A$2:$E$1875, 4, 0)</f>
        <v>#N/A</v>
      </c>
      <c r="N1416" s="11" t="e">
        <f>VLOOKUP(A1416, total_pet_services_county!$A$2:$E$1875, 5, 0)</f>
        <v>#N/A</v>
      </c>
    </row>
    <row r="1417" spans="1:14" x14ac:dyDescent="0.2">
      <c r="A1417" s="57" t="s">
        <v>7617</v>
      </c>
      <c r="B1417" s="57" t="s">
        <v>8358</v>
      </c>
      <c r="C1417" s="56" t="s">
        <v>3203</v>
      </c>
      <c r="D1417" s="56" t="e">
        <f>INDEX(pet_services_county!$A$2:$A$3603,MATCH(A1417,pet_services_county!$B$2:$B$3603,0))</f>
        <v>#N/A</v>
      </c>
      <c r="E1417" s="61">
        <v>9775</v>
      </c>
      <c r="F1417" s="47">
        <f>VLOOKUP(C1417, state_pop!$A$2:$B$52, 2, 0)</f>
        <v>2976149</v>
      </c>
      <c r="G1417" s="33">
        <f t="shared" si="42"/>
        <v>3.2844457720362791E-3</v>
      </c>
      <c r="H1417" s="33">
        <f>VLOOKUP(C1417, pet_household_state!$A$3:$D$53, 3, 0)</f>
        <v>65.5</v>
      </c>
      <c r="I1417" s="33">
        <f>VLOOKUP(C1417, pet_household_state!$A$3:$D$53, 4, 0)</f>
        <v>755</v>
      </c>
      <c r="J1417" s="33">
        <f t="shared" si="43"/>
        <v>2.4797565578873906</v>
      </c>
      <c r="K1417" s="11" t="e">
        <f>VLOOKUP(A1417, total_pet_services_county!$A$2:$E$1875,2,0)</f>
        <v>#N/A</v>
      </c>
      <c r="L1417" s="11" t="e">
        <f>VLOOKUP(A1417,  total_pet_services_county!$A$2:$E$1875, 3, 0)</f>
        <v>#N/A</v>
      </c>
      <c r="M1417" s="11" t="e">
        <f>VLOOKUP(A1417, total_pet_services_county!$A$2:$E$1875, 4, 0)</f>
        <v>#N/A</v>
      </c>
      <c r="N1417" s="11" t="e">
        <f>VLOOKUP(A1417, total_pet_services_county!$A$2:$E$1875, 5, 0)</f>
        <v>#N/A</v>
      </c>
    </row>
    <row r="1418" spans="1:14" x14ac:dyDescent="0.2">
      <c r="A1418" s="57" t="s">
        <v>4977</v>
      </c>
      <c r="B1418" s="57" t="s">
        <v>9263</v>
      </c>
      <c r="C1418" s="56" t="s">
        <v>3203</v>
      </c>
      <c r="D1418" s="56" t="str">
        <f>INDEX(pet_services_county!$A$2:$A$3603,MATCH(A1418,pet_services_county!$B$2:$B$3603,0))</f>
        <v>0500000US28099</v>
      </c>
      <c r="E1418" s="61">
        <v>29118</v>
      </c>
      <c r="F1418" s="47">
        <f>VLOOKUP(C1418, state_pop!$A$2:$B$52, 2, 0)</f>
        <v>2976149</v>
      </c>
      <c r="G1418" s="33">
        <f t="shared" si="42"/>
        <v>9.7837843468186574E-3</v>
      </c>
      <c r="H1418" s="33">
        <f>VLOOKUP(C1418, pet_household_state!$A$3:$D$53, 3, 0)</f>
        <v>65.5</v>
      </c>
      <c r="I1418" s="33">
        <f>VLOOKUP(C1418, pet_household_state!$A$3:$D$53, 4, 0)</f>
        <v>755</v>
      </c>
      <c r="J1418" s="33">
        <f t="shared" si="43"/>
        <v>7.3867571818480862</v>
      </c>
      <c r="K1418" s="11">
        <f>VLOOKUP(A1418, total_pet_services_county!$A$2:$E$1875,2,0)</f>
        <v>4</v>
      </c>
      <c r="L1418" s="11">
        <f>VLOOKUP(A1418,  total_pet_services_county!$A$2:$E$1875, 3, 0)</f>
        <v>652</v>
      </c>
      <c r="M1418" s="11">
        <f>VLOOKUP(A1418, total_pet_services_county!$A$2:$E$1875, 4, 0)</f>
        <v>172</v>
      </c>
      <c r="N1418" s="11">
        <f>VLOOKUP(A1418, total_pet_services_county!$A$2:$E$1875, 5, 0)</f>
        <v>26</v>
      </c>
    </row>
    <row r="1419" spans="1:14" x14ac:dyDescent="0.2">
      <c r="A1419" s="57" t="s">
        <v>7618</v>
      </c>
      <c r="B1419" s="57" t="s">
        <v>8426</v>
      </c>
      <c r="C1419" s="56" t="s">
        <v>3203</v>
      </c>
      <c r="D1419" s="56" t="e">
        <f>INDEX(pet_services_county!$A$2:$A$3603,MATCH(A1419,pet_services_county!$B$2:$B$3603,0))</f>
        <v>#N/A</v>
      </c>
      <c r="E1419" s="61">
        <v>21018</v>
      </c>
      <c r="F1419" s="47">
        <f>VLOOKUP(C1419, state_pop!$A$2:$B$52, 2, 0)</f>
        <v>2976149</v>
      </c>
      <c r="G1419" s="33">
        <f t="shared" si="42"/>
        <v>7.0621464180724821E-3</v>
      </c>
      <c r="H1419" s="33">
        <f>VLOOKUP(C1419, pet_household_state!$A$3:$D$53, 3, 0)</f>
        <v>65.5</v>
      </c>
      <c r="I1419" s="33">
        <f>VLOOKUP(C1419, pet_household_state!$A$3:$D$53, 4, 0)</f>
        <v>755</v>
      </c>
      <c r="J1419" s="33">
        <f t="shared" si="43"/>
        <v>5.3319205456447243</v>
      </c>
      <c r="K1419" s="11" t="e">
        <f>VLOOKUP(A1419, total_pet_services_county!$A$2:$E$1875,2,0)</f>
        <v>#N/A</v>
      </c>
      <c r="L1419" s="11" t="e">
        <f>VLOOKUP(A1419,  total_pet_services_county!$A$2:$E$1875, 3, 0)</f>
        <v>#N/A</v>
      </c>
      <c r="M1419" s="11" t="e">
        <f>VLOOKUP(A1419, total_pet_services_county!$A$2:$E$1875, 4, 0)</f>
        <v>#N/A</v>
      </c>
      <c r="N1419" s="11" t="e">
        <f>VLOOKUP(A1419, total_pet_services_county!$A$2:$E$1875, 5, 0)</f>
        <v>#N/A</v>
      </c>
    </row>
    <row r="1420" spans="1:14" x14ac:dyDescent="0.2">
      <c r="A1420" s="57" t="s">
        <v>7619</v>
      </c>
      <c r="B1420" s="57" t="s">
        <v>9264</v>
      </c>
      <c r="C1420" s="56" t="s">
        <v>3203</v>
      </c>
      <c r="D1420" s="56" t="e">
        <f>INDEX(pet_services_county!$A$2:$A$3603,MATCH(A1420,pet_services_county!$B$2:$B$3603,0))</f>
        <v>#N/A</v>
      </c>
      <c r="E1420" s="61">
        <v>10417</v>
      </c>
      <c r="F1420" s="47">
        <f>VLOOKUP(C1420, state_pop!$A$2:$B$52, 2, 0)</f>
        <v>2976149</v>
      </c>
      <c r="G1420" s="33">
        <f t="shared" si="42"/>
        <v>3.5001607782406056E-3</v>
      </c>
      <c r="H1420" s="33">
        <f>VLOOKUP(C1420, pet_household_state!$A$3:$D$53, 3, 0)</f>
        <v>65.5</v>
      </c>
      <c r="I1420" s="33">
        <f>VLOOKUP(C1420, pet_household_state!$A$3:$D$53, 4, 0)</f>
        <v>755</v>
      </c>
      <c r="J1420" s="33">
        <f t="shared" si="43"/>
        <v>2.6426213875716571</v>
      </c>
      <c r="K1420" s="11" t="e">
        <f>VLOOKUP(A1420, total_pet_services_county!$A$2:$E$1875,2,0)</f>
        <v>#N/A</v>
      </c>
      <c r="L1420" s="11" t="e">
        <f>VLOOKUP(A1420,  total_pet_services_county!$A$2:$E$1875, 3, 0)</f>
        <v>#N/A</v>
      </c>
      <c r="M1420" s="11" t="e">
        <f>VLOOKUP(A1420, total_pet_services_county!$A$2:$E$1875, 4, 0)</f>
        <v>#N/A</v>
      </c>
      <c r="N1420" s="11" t="e">
        <f>VLOOKUP(A1420, total_pet_services_county!$A$2:$E$1875, 5, 0)</f>
        <v>#N/A</v>
      </c>
    </row>
    <row r="1421" spans="1:14" x14ac:dyDescent="0.2">
      <c r="A1421" s="57" t="s">
        <v>4979</v>
      </c>
      <c r="B1421" s="57" t="s">
        <v>9265</v>
      </c>
      <c r="C1421" s="56" t="s">
        <v>3203</v>
      </c>
      <c r="D1421" s="56" t="str">
        <f>INDEX(pet_services_county!$A$2:$A$3603,MATCH(A1421,pet_services_county!$B$2:$B$3603,0))</f>
        <v>0500000US28105</v>
      </c>
      <c r="E1421" s="61">
        <v>49587</v>
      </c>
      <c r="F1421" s="47">
        <f>VLOOKUP(C1421, state_pop!$A$2:$B$52, 2, 0)</f>
        <v>2976149</v>
      </c>
      <c r="G1421" s="33">
        <f t="shared" si="42"/>
        <v>1.6661464194165011E-2</v>
      </c>
      <c r="H1421" s="33">
        <f>VLOOKUP(C1421, pet_household_state!$A$3:$D$53, 3, 0)</f>
        <v>65.5</v>
      </c>
      <c r="I1421" s="33">
        <f>VLOOKUP(C1421, pet_household_state!$A$3:$D$53, 4, 0)</f>
        <v>755</v>
      </c>
      <c r="J1421" s="33">
        <f t="shared" si="43"/>
        <v>12.579405466594583</v>
      </c>
      <c r="K1421" s="11">
        <f>VLOOKUP(A1421, total_pet_services_county!$A$2:$E$1875,2,0)</f>
        <v>11</v>
      </c>
      <c r="L1421" s="11">
        <f>VLOOKUP(A1421,  total_pet_services_county!$A$2:$E$1875, 3, 0)</f>
        <v>2134</v>
      </c>
      <c r="M1421" s="11">
        <f>VLOOKUP(A1421, total_pet_services_county!$A$2:$E$1875, 4, 0)</f>
        <v>538</v>
      </c>
      <c r="N1421" s="11">
        <f>VLOOKUP(A1421, total_pet_services_county!$A$2:$E$1875, 5, 0)</f>
        <v>101</v>
      </c>
    </row>
    <row r="1422" spans="1:14" x14ac:dyDescent="0.2">
      <c r="A1422" s="57" t="s">
        <v>4981</v>
      </c>
      <c r="B1422" s="57" t="s">
        <v>9266</v>
      </c>
      <c r="C1422" s="56" t="s">
        <v>3203</v>
      </c>
      <c r="D1422" s="56" t="str">
        <f>INDEX(pet_services_county!$A$2:$A$3603,MATCH(A1422,pet_services_county!$B$2:$B$3603,0))</f>
        <v>0500000US28107</v>
      </c>
      <c r="E1422" s="61">
        <v>34192</v>
      </c>
      <c r="F1422" s="47">
        <f>VLOOKUP(C1422, state_pop!$A$2:$B$52, 2, 0)</f>
        <v>2976149</v>
      </c>
      <c r="G1422" s="33">
        <f t="shared" si="42"/>
        <v>1.1488672106134471E-2</v>
      </c>
      <c r="H1422" s="33">
        <f>VLOOKUP(C1422, pet_household_state!$A$3:$D$53, 3, 0)</f>
        <v>65.5</v>
      </c>
      <c r="I1422" s="33">
        <f>VLOOKUP(C1422, pet_household_state!$A$3:$D$53, 4, 0)</f>
        <v>755</v>
      </c>
      <c r="J1422" s="33">
        <f t="shared" si="43"/>
        <v>8.673947440131526</v>
      </c>
      <c r="K1422" s="11">
        <f>VLOOKUP(A1422, total_pet_services_county!$A$2:$E$1875,2,0)</f>
        <v>3</v>
      </c>
      <c r="L1422" s="11">
        <f>VLOOKUP(A1422,  total_pet_services_county!$A$2:$E$1875, 3, 0)</f>
        <v>325</v>
      </c>
      <c r="M1422" s="11">
        <f>VLOOKUP(A1422, total_pet_services_county!$A$2:$E$1875, 4, 0)</f>
        <v>82</v>
      </c>
      <c r="N1422" s="11">
        <f>VLOOKUP(A1422, total_pet_services_county!$A$2:$E$1875, 5, 0)</f>
        <v>14</v>
      </c>
    </row>
    <row r="1423" spans="1:14" x14ac:dyDescent="0.2">
      <c r="A1423" s="57" t="s">
        <v>4983</v>
      </c>
      <c r="B1423" s="57" t="s">
        <v>9267</v>
      </c>
      <c r="C1423" s="56" t="s">
        <v>3203</v>
      </c>
      <c r="D1423" s="56" t="str">
        <f>INDEX(pet_services_county!$A$2:$A$3603,MATCH(A1423,pet_services_county!$B$2:$B$3603,0))</f>
        <v>0500000US28109</v>
      </c>
      <c r="E1423" s="61">
        <v>55535</v>
      </c>
      <c r="F1423" s="47">
        <f>VLOOKUP(C1423, state_pop!$A$2:$B$52, 2, 0)</f>
        <v>2976149</v>
      </c>
      <c r="G1423" s="33">
        <f t="shared" si="42"/>
        <v>1.8660020046039363E-2</v>
      </c>
      <c r="H1423" s="33">
        <f>VLOOKUP(C1423, pet_household_state!$A$3:$D$53, 3, 0)</f>
        <v>65.5</v>
      </c>
      <c r="I1423" s="33">
        <f>VLOOKUP(C1423, pet_household_state!$A$3:$D$53, 4, 0)</f>
        <v>755</v>
      </c>
      <c r="J1423" s="33">
        <f t="shared" si="43"/>
        <v>14.08831513475972</v>
      </c>
      <c r="K1423" s="11">
        <f>VLOOKUP(A1423, total_pet_services_county!$A$2:$E$1875,2,0)</f>
        <v>7</v>
      </c>
      <c r="L1423" s="11">
        <f>VLOOKUP(A1423,  total_pet_services_county!$A$2:$E$1875, 3, 0)</f>
        <v>2099</v>
      </c>
      <c r="M1423" s="11">
        <f>VLOOKUP(A1423, total_pet_services_county!$A$2:$E$1875, 4, 0)</f>
        <v>491</v>
      </c>
      <c r="N1423" s="11">
        <f>VLOOKUP(A1423, total_pet_services_county!$A$2:$E$1875, 5, 0)</f>
        <v>63</v>
      </c>
    </row>
    <row r="1424" spans="1:14" x14ac:dyDescent="0.2">
      <c r="A1424" s="57" t="s">
        <v>7620</v>
      </c>
      <c r="B1424" s="57" t="s">
        <v>8360</v>
      </c>
      <c r="C1424" s="56" t="s">
        <v>3203</v>
      </c>
      <c r="D1424" s="56" t="e">
        <f>INDEX(pet_services_county!$A$2:$A$3603,MATCH(A1424,pet_services_county!$B$2:$B$3603,0))</f>
        <v>#N/A</v>
      </c>
      <c r="E1424" s="61">
        <v>11973</v>
      </c>
      <c r="F1424" s="47">
        <f>VLOOKUP(C1424, state_pop!$A$2:$B$52, 2, 0)</f>
        <v>2976149</v>
      </c>
      <c r="G1424" s="33">
        <f t="shared" si="42"/>
        <v>4.0229840643059202E-3</v>
      </c>
      <c r="H1424" s="33">
        <f>VLOOKUP(C1424, pet_household_state!$A$3:$D$53, 3, 0)</f>
        <v>65.5</v>
      </c>
      <c r="I1424" s="33">
        <f>VLOOKUP(C1424, pet_household_state!$A$3:$D$53, 4, 0)</f>
        <v>755</v>
      </c>
      <c r="J1424" s="33">
        <f t="shared" si="43"/>
        <v>3.0373529685509699</v>
      </c>
      <c r="K1424" s="11" t="e">
        <f>VLOOKUP(A1424, total_pet_services_county!$A$2:$E$1875,2,0)</f>
        <v>#N/A</v>
      </c>
      <c r="L1424" s="11" t="e">
        <f>VLOOKUP(A1424,  total_pet_services_county!$A$2:$E$1875, 3, 0)</f>
        <v>#N/A</v>
      </c>
      <c r="M1424" s="11" t="e">
        <f>VLOOKUP(A1424, total_pet_services_county!$A$2:$E$1875, 4, 0)</f>
        <v>#N/A</v>
      </c>
      <c r="N1424" s="11" t="e">
        <f>VLOOKUP(A1424, total_pet_services_county!$A$2:$E$1875, 5, 0)</f>
        <v>#N/A</v>
      </c>
    </row>
    <row r="1425" spans="1:14" x14ac:dyDescent="0.2">
      <c r="A1425" s="57" t="s">
        <v>4985</v>
      </c>
      <c r="B1425" s="57" t="s">
        <v>8362</v>
      </c>
      <c r="C1425" s="56" t="s">
        <v>3203</v>
      </c>
      <c r="D1425" s="56" t="str">
        <f>INDEX(pet_services_county!$A$2:$A$3603,MATCH(A1425,pet_services_county!$B$2:$B$3603,0))</f>
        <v>0500000US28113</v>
      </c>
      <c r="E1425" s="61">
        <v>39288</v>
      </c>
      <c r="F1425" s="47">
        <f>VLOOKUP(C1425, state_pop!$A$2:$B$52, 2, 0)</f>
        <v>2976149</v>
      </c>
      <c r="G1425" s="33">
        <f t="shared" si="42"/>
        <v>1.3200951968466632E-2</v>
      </c>
      <c r="H1425" s="33">
        <f>VLOOKUP(C1425, pet_household_state!$A$3:$D$53, 3, 0)</f>
        <v>65.5</v>
      </c>
      <c r="I1425" s="33">
        <f>VLOOKUP(C1425, pet_household_state!$A$3:$D$53, 4, 0)</f>
        <v>755</v>
      </c>
      <c r="J1425" s="33">
        <f t="shared" si="43"/>
        <v>9.9667187361923073</v>
      </c>
      <c r="K1425" s="11">
        <f>VLOOKUP(A1425, total_pet_services_county!$A$2:$E$1875,2,0)</f>
        <v>5</v>
      </c>
      <c r="L1425" s="11">
        <f>VLOOKUP(A1425,  total_pet_services_county!$A$2:$E$1875, 3, 0)</f>
        <v>1299</v>
      </c>
      <c r="M1425" s="11">
        <f>VLOOKUP(A1425, total_pet_services_county!$A$2:$E$1875, 4, 0)</f>
        <v>287</v>
      </c>
      <c r="N1425" s="11">
        <f>VLOOKUP(A1425, total_pet_services_county!$A$2:$E$1875, 5, 0)</f>
        <v>48</v>
      </c>
    </row>
    <row r="1426" spans="1:14" x14ac:dyDescent="0.2">
      <c r="A1426" s="57" t="s">
        <v>7621</v>
      </c>
      <c r="B1426" s="57" t="s">
        <v>9268</v>
      </c>
      <c r="C1426" s="56" t="s">
        <v>3203</v>
      </c>
      <c r="D1426" s="56" t="e">
        <f>INDEX(pet_services_county!$A$2:$A$3603,MATCH(A1426,pet_services_county!$B$2:$B$3603,0))</f>
        <v>#N/A</v>
      </c>
      <c r="E1426" s="61">
        <v>32174</v>
      </c>
      <c r="F1426" s="47">
        <f>VLOOKUP(C1426, state_pop!$A$2:$B$52, 2, 0)</f>
        <v>2976149</v>
      </c>
      <c r="G1426" s="33">
        <f t="shared" si="42"/>
        <v>1.0810614656725856E-2</v>
      </c>
      <c r="H1426" s="33">
        <f>VLOOKUP(C1426, pet_household_state!$A$3:$D$53, 3, 0)</f>
        <v>65.5</v>
      </c>
      <c r="I1426" s="33">
        <f>VLOOKUP(C1426, pet_household_state!$A$3:$D$53, 4, 0)</f>
        <v>755</v>
      </c>
      <c r="J1426" s="33">
        <f t="shared" si="43"/>
        <v>8.1620140658280214</v>
      </c>
      <c r="K1426" s="11" t="e">
        <f>VLOOKUP(A1426, total_pet_services_county!$A$2:$E$1875,2,0)</f>
        <v>#N/A</v>
      </c>
      <c r="L1426" s="11" t="e">
        <f>VLOOKUP(A1426,  total_pet_services_county!$A$2:$E$1875, 3, 0)</f>
        <v>#N/A</v>
      </c>
      <c r="M1426" s="11" t="e">
        <f>VLOOKUP(A1426, total_pet_services_county!$A$2:$E$1875, 4, 0)</f>
        <v>#N/A</v>
      </c>
      <c r="N1426" s="11" t="e">
        <f>VLOOKUP(A1426, total_pet_services_county!$A$2:$E$1875, 5, 0)</f>
        <v>#N/A</v>
      </c>
    </row>
    <row r="1427" spans="1:14" x14ac:dyDescent="0.2">
      <c r="A1427" s="57" t="s">
        <v>4987</v>
      </c>
      <c r="B1427" s="57" t="s">
        <v>9269</v>
      </c>
      <c r="C1427" s="56" t="s">
        <v>3203</v>
      </c>
      <c r="D1427" s="56" t="str">
        <f>INDEX(pet_services_county!$A$2:$A$3603,MATCH(A1427,pet_services_county!$B$2:$B$3603,0))</f>
        <v>0500000US28117</v>
      </c>
      <c r="E1427" s="61">
        <v>25126</v>
      </c>
      <c r="F1427" s="47">
        <f>VLOOKUP(C1427, state_pop!$A$2:$B$52, 2, 0)</f>
        <v>2976149</v>
      </c>
      <c r="G1427" s="33">
        <f t="shared" si="42"/>
        <v>8.4424536540341228E-3</v>
      </c>
      <c r="H1427" s="33">
        <f>VLOOKUP(C1427, pet_household_state!$A$3:$D$53, 3, 0)</f>
        <v>65.5</v>
      </c>
      <c r="I1427" s="33">
        <f>VLOOKUP(C1427, pet_household_state!$A$3:$D$53, 4, 0)</f>
        <v>755</v>
      </c>
      <c r="J1427" s="33">
        <f t="shared" si="43"/>
        <v>6.3740525087957627</v>
      </c>
      <c r="K1427" s="11">
        <f>VLOOKUP(A1427, total_pet_services_county!$A$2:$E$1875,2,0)</f>
        <v>3</v>
      </c>
      <c r="L1427" s="11">
        <f>VLOOKUP(A1427,  total_pet_services_county!$A$2:$E$1875, 3, 0)</f>
        <v>564</v>
      </c>
      <c r="M1427" s="11">
        <f>VLOOKUP(A1427, total_pet_services_county!$A$2:$E$1875, 4, 0)</f>
        <v>137</v>
      </c>
      <c r="N1427" s="11">
        <f>VLOOKUP(A1427, total_pet_services_county!$A$2:$E$1875, 5, 0)</f>
        <v>26</v>
      </c>
    </row>
    <row r="1428" spans="1:14" x14ac:dyDescent="0.2">
      <c r="A1428" s="57" t="s">
        <v>7622</v>
      </c>
      <c r="B1428" s="57" t="s">
        <v>8694</v>
      </c>
      <c r="C1428" s="56" t="s">
        <v>3203</v>
      </c>
      <c r="D1428" s="56" t="e">
        <f>INDEX(pet_services_county!$A$2:$A$3603,MATCH(A1428,pet_services_county!$B$2:$B$3603,0))</f>
        <v>#N/A</v>
      </c>
      <c r="E1428" s="61">
        <v>6792</v>
      </c>
      <c r="F1428" s="47">
        <f>VLOOKUP(C1428, state_pop!$A$2:$B$52, 2, 0)</f>
        <v>2976149</v>
      </c>
      <c r="G1428" s="33">
        <f t="shared" si="42"/>
        <v>2.2821438039560518E-3</v>
      </c>
      <c r="H1428" s="33">
        <f>VLOOKUP(C1428, pet_household_state!$A$3:$D$53, 3, 0)</f>
        <v>65.5</v>
      </c>
      <c r="I1428" s="33">
        <f>VLOOKUP(C1428, pet_household_state!$A$3:$D$53, 4, 0)</f>
        <v>755</v>
      </c>
      <c r="J1428" s="33">
        <f t="shared" si="43"/>
        <v>1.7230185719868192</v>
      </c>
      <c r="K1428" s="11" t="e">
        <f>VLOOKUP(A1428, total_pet_services_county!$A$2:$E$1875,2,0)</f>
        <v>#N/A</v>
      </c>
      <c r="L1428" s="11" t="e">
        <f>VLOOKUP(A1428,  total_pet_services_county!$A$2:$E$1875, 3, 0)</f>
        <v>#N/A</v>
      </c>
      <c r="M1428" s="11" t="e">
        <f>VLOOKUP(A1428, total_pet_services_county!$A$2:$E$1875, 4, 0)</f>
        <v>#N/A</v>
      </c>
      <c r="N1428" s="11" t="e">
        <f>VLOOKUP(A1428, total_pet_services_county!$A$2:$E$1875, 5, 0)</f>
        <v>#N/A</v>
      </c>
    </row>
    <row r="1429" spans="1:14" x14ac:dyDescent="0.2">
      <c r="A1429" s="57" t="s">
        <v>4989</v>
      </c>
      <c r="B1429" s="57" t="s">
        <v>9270</v>
      </c>
      <c r="C1429" s="56" t="s">
        <v>3203</v>
      </c>
      <c r="D1429" s="56" t="str">
        <f>INDEX(pet_services_county!$A$2:$A$3603,MATCH(A1429,pet_services_county!$B$2:$B$3603,0))</f>
        <v>0500000US28121</v>
      </c>
      <c r="E1429" s="61">
        <v>155271</v>
      </c>
      <c r="F1429" s="47">
        <f>VLOOKUP(C1429, state_pop!$A$2:$B$52, 2, 0)</f>
        <v>2976149</v>
      </c>
      <c r="G1429" s="33">
        <f t="shared" si="42"/>
        <v>5.2171783065968806E-2</v>
      </c>
      <c r="H1429" s="33">
        <f>VLOOKUP(C1429, pet_household_state!$A$3:$D$53, 3, 0)</f>
        <v>65.5</v>
      </c>
      <c r="I1429" s="33">
        <f>VLOOKUP(C1429, pet_household_state!$A$3:$D$53, 4, 0)</f>
        <v>755</v>
      </c>
      <c r="J1429" s="33">
        <f t="shared" si="43"/>
        <v>39.389696214806449</v>
      </c>
      <c r="K1429" s="11">
        <f>VLOOKUP(A1429, total_pet_services_county!$A$2:$E$1875,2,0)</f>
        <v>28</v>
      </c>
      <c r="L1429" s="11">
        <f>VLOOKUP(A1429,  total_pet_services_county!$A$2:$E$1875, 3, 0)</f>
        <v>10592</v>
      </c>
      <c r="M1429" s="11">
        <f>VLOOKUP(A1429, total_pet_services_county!$A$2:$E$1875, 4, 0)</f>
        <v>2519</v>
      </c>
      <c r="N1429" s="11">
        <f>VLOOKUP(A1429, total_pet_services_county!$A$2:$E$1875, 5, 0)</f>
        <v>339</v>
      </c>
    </row>
    <row r="1430" spans="1:14" x14ac:dyDescent="0.2">
      <c r="A1430" s="57" t="s">
        <v>7623</v>
      </c>
      <c r="B1430" s="57" t="s">
        <v>8436</v>
      </c>
      <c r="C1430" s="56" t="s">
        <v>3203</v>
      </c>
      <c r="D1430" s="56" t="e">
        <f>INDEX(pet_services_county!$A$2:$A$3603,MATCH(A1430,pet_services_county!$B$2:$B$3603,0))</f>
        <v>#N/A</v>
      </c>
      <c r="E1430" s="61">
        <v>28124</v>
      </c>
      <c r="F1430" s="47">
        <f>VLOOKUP(C1430, state_pop!$A$2:$B$52, 2, 0)</f>
        <v>2976149</v>
      </c>
      <c r="G1430" s="33">
        <f t="shared" si="42"/>
        <v>9.4497956923527693E-3</v>
      </c>
      <c r="H1430" s="33">
        <f>VLOOKUP(C1430, pet_household_state!$A$3:$D$53, 3, 0)</f>
        <v>65.5</v>
      </c>
      <c r="I1430" s="33">
        <f>VLOOKUP(C1430, pet_household_state!$A$3:$D$53, 4, 0)</f>
        <v>755</v>
      </c>
      <c r="J1430" s="33">
        <f t="shared" si="43"/>
        <v>7.1345957477263404</v>
      </c>
      <c r="K1430" s="11" t="e">
        <f>VLOOKUP(A1430, total_pet_services_county!$A$2:$E$1875,2,0)</f>
        <v>#N/A</v>
      </c>
      <c r="L1430" s="11" t="e">
        <f>VLOOKUP(A1430,  total_pet_services_county!$A$2:$E$1875, 3, 0)</f>
        <v>#N/A</v>
      </c>
      <c r="M1430" s="11" t="e">
        <f>VLOOKUP(A1430, total_pet_services_county!$A$2:$E$1875, 4, 0)</f>
        <v>#N/A</v>
      </c>
      <c r="N1430" s="11" t="e">
        <f>VLOOKUP(A1430, total_pet_services_county!$A$2:$E$1875, 5, 0)</f>
        <v>#N/A</v>
      </c>
    </row>
    <row r="1431" spans="1:14" x14ac:dyDescent="0.2">
      <c r="A1431" s="57" t="s">
        <v>7624</v>
      </c>
      <c r="B1431" s="57" t="s">
        <v>9271</v>
      </c>
      <c r="C1431" s="56" t="s">
        <v>3203</v>
      </c>
      <c r="D1431" s="56" t="e">
        <f>INDEX(pet_services_county!$A$2:$A$3603,MATCH(A1431,pet_services_county!$B$2:$B$3603,0))</f>
        <v>#N/A</v>
      </c>
      <c r="E1431" s="61">
        <v>4321</v>
      </c>
      <c r="F1431" s="47">
        <f>VLOOKUP(C1431, state_pop!$A$2:$B$52, 2, 0)</f>
        <v>2976149</v>
      </c>
      <c r="G1431" s="33">
        <f t="shared" si="42"/>
        <v>1.4518762333471879E-3</v>
      </c>
      <c r="H1431" s="33">
        <f>VLOOKUP(C1431, pet_household_state!$A$3:$D$53, 3, 0)</f>
        <v>65.5</v>
      </c>
      <c r="I1431" s="33">
        <f>VLOOKUP(C1431, pet_household_state!$A$3:$D$53, 4, 0)</f>
        <v>755</v>
      </c>
      <c r="J1431" s="33">
        <f t="shared" si="43"/>
        <v>1.0961665561771268</v>
      </c>
      <c r="K1431" s="11" t="e">
        <f>VLOOKUP(A1431, total_pet_services_county!$A$2:$E$1875,2,0)</f>
        <v>#N/A</v>
      </c>
      <c r="L1431" s="11" t="e">
        <f>VLOOKUP(A1431,  total_pet_services_county!$A$2:$E$1875, 3, 0)</f>
        <v>#N/A</v>
      </c>
      <c r="M1431" s="11" t="e">
        <f>VLOOKUP(A1431, total_pet_services_county!$A$2:$E$1875, 4, 0)</f>
        <v>#N/A</v>
      </c>
      <c r="N1431" s="11" t="e">
        <f>VLOOKUP(A1431, total_pet_services_county!$A$2:$E$1875, 5, 0)</f>
        <v>#N/A</v>
      </c>
    </row>
    <row r="1432" spans="1:14" x14ac:dyDescent="0.2">
      <c r="A1432" s="57" t="s">
        <v>4991</v>
      </c>
      <c r="B1432" s="57" t="s">
        <v>9016</v>
      </c>
      <c r="C1432" s="56" t="s">
        <v>3203</v>
      </c>
      <c r="D1432" s="56" t="str">
        <f>INDEX(pet_services_county!$A$2:$A$3603,MATCH(A1432,pet_services_county!$B$2:$B$3603,0))</f>
        <v>0500000US28127</v>
      </c>
      <c r="E1432" s="61">
        <v>26658</v>
      </c>
      <c r="F1432" s="47">
        <f>VLOOKUP(C1432, state_pop!$A$2:$B$52, 2, 0)</f>
        <v>2976149</v>
      </c>
      <c r="G1432" s="33">
        <f t="shared" si="42"/>
        <v>8.9572128277179679E-3</v>
      </c>
      <c r="H1432" s="33">
        <f>VLOOKUP(C1432, pet_household_state!$A$3:$D$53, 3, 0)</f>
        <v>65.5</v>
      </c>
      <c r="I1432" s="33">
        <f>VLOOKUP(C1432, pet_household_state!$A$3:$D$53, 4, 0)</f>
        <v>755</v>
      </c>
      <c r="J1432" s="33">
        <f t="shared" si="43"/>
        <v>6.7626956849270661</v>
      </c>
      <c r="K1432" s="11">
        <f>VLOOKUP(A1432, total_pet_services_county!$A$2:$E$1875,2,0)</f>
        <v>3</v>
      </c>
      <c r="L1432" s="11">
        <f>VLOOKUP(A1432,  total_pet_services_county!$A$2:$E$1875, 3, 0)</f>
        <v>269</v>
      </c>
      <c r="M1432" s="11">
        <f>VLOOKUP(A1432, total_pet_services_county!$A$2:$E$1875, 4, 0)</f>
        <v>61</v>
      </c>
      <c r="N1432" s="11">
        <f>VLOOKUP(A1432, total_pet_services_county!$A$2:$E$1875, 5, 0)</f>
        <v>9</v>
      </c>
    </row>
    <row r="1433" spans="1:14" x14ac:dyDescent="0.2">
      <c r="A1433" s="57" t="s">
        <v>7625</v>
      </c>
      <c r="B1433" s="57" t="s">
        <v>8954</v>
      </c>
      <c r="C1433" s="56" t="s">
        <v>3203</v>
      </c>
      <c r="D1433" s="56" t="e">
        <f>INDEX(pet_services_county!$A$2:$A$3603,MATCH(A1433,pet_services_county!$B$2:$B$3603,0))</f>
        <v>#N/A</v>
      </c>
      <c r="E1433" s="61">
        <v>15916</v>
      </c>
      <c r="F1433" s="47">
        <f>VLOOKUP(C1433, state_pop!$A$2:$B$52, 2, 0)</f>
        <v>2976149</v>
      </c>
      <c r="G1433" s="33">
        <f t="shared" si="42"/>
        <v>5.3478505276449533E-3</v>
      </c>
      <c r="H1433" s="33">
        <f>VLOOKUP(C1433, pet_household_state!$A$3:$D$53, 3, 0)</f>
        <v>65.5</v>
      </c>
      <c r="I1433" s="33">
        <f>VLOOKUP(C1433, pet_household_state!$A$3:$D$53, 4, 0)</f>
        <v>755</v>
      </c>
      <c r="J1433" s="33">
        <f t="shared" si="43"/>
        <v>4.0376271483719401</v>
      </c>
      <c r="K1433" s="11" t="e">
        <f>VLOOKUP(A1433, total_pet_services_county!$A$2:$E$1875,2,0)</f>
        <v>#N/A</v>
      </c>
      <c r="L1433" s="11" t="e">
        <f>VLOOKUP(A1433,  total_pet_services_county!$A$2:$E$1875, 3, 0)</f>
        <v>#N/A</v>
      </c>
      <c r="M1433" s="11" t="e">
        <f>VLOOKUP(A1433, total_pet_services_county!$A$2:$E$1875, 4, 0)</f>
        <v>#N/A</v>
      </c>
      <c r="N1433" s="11" t="e">
        <f>VLOOKUP(A1433, total_pet_services_county!$A$2:$E$1875, 5, 0)</f>
        <v>#N/A</v>
      </c>
    </row>
    <row r="1434" spans="1:14" x14ac:dyDescent="0.2">
      <c r="A1434" s="57" t="s">
        <v>7626</v>
      </c>
      <c r="B1434" s="57" t="s">
        <v>8441</v>
      </c>
      <c r="C1434" s="56" t="s">
        <v>3203</v>
      </c>
      <c r="D1434" s="56" t="e">
        <f>INDEX(pet_services_county!$A$2:$A$3603,MATCH(A1434,pet_services_county!$B$2:$B$3603,0))</f>
        <v>#N/A</v>
      </c>
      <c r="E1434" s="61">
        <v>18336</v>
      </c>
      <c r="F1434" s="47">
        <f>VLOOKUP(C1434, state_pop!$A$2:$B$52, 2, 0)</f>
        <v>2976149</v>
      </c>
      <c r="G1434" s="33">
        <f t="shared" si="42"/>
        <v>6.1609818594431931E-3</v>
      </c>
      <c r="H1434" s="33">
        <f>VLOOKUP(C1434, pet_household_state!$A$3:$D$53, 3, 0)</f>
        <v>65.5</v>
      </c>
      <c r="I1434" s="33">
        <f>VLOOKUP(C1434, pet_household_state!$A$3:$D$53, 4, 0)</f>
        <v>755</v>
      </c>
      <c r="J1434" s="33">
        <f t="shared" si="43"/>
        <v>4.6515413038796112</v>
      </c>
      <c r="K1434" s="11" t="e">
        <f>VLOOKUP(A1434, total_pet_services_county!$A$2:$E$1875,2,0)</f>
        <v>#N/A</v>
      </c>
      <c r="L1434" s="11" t="e">
        <f>VLOOKUP(A1434,  total_pet_services_county!$A$2:$E$1875, 3, 0)</f>
        <v>#N/A</v>
      </c>
      <c r="M1434" s="11" t="e">
        <f>VLOOKUP(A1434, total_pet_services_county!$A$2:$E$1875, 4, 0)</f>
        <v>#N/A</v>
      </c>
      <c r="N1434" s="11" t="e">
        <f>VLOOKUP(A1434, total_pet_services_county!$A$2:$E$1875, 5, 0)</f>
        <v>#N/A</v>
      </c>
    </row>
    <row r="1435" spans="1:14" x14ac:dyDescent="0.2">
      <c r="A1435" s="57" t="s">
        <v>7627</v>
      </c>
      <c r="B1435" s="57" t="s">
        <v>9272</v>
      </c>
      <c r="C1435" s="56" t="s">
        <v>3203</v>
      </c>
      <c r="D1435" s="56" t="e">
        <f>INDEX(pet_services_county!$A$2:$A$3603,MATCH(A1435,pet_services_county!$B$2:$B$3603,0))</f>
        <v>#N/A</v>
      </c>
      <c r="E1435" s="61">
        <v>25110</v>
      </c>
      <c r="F1435" s="47">
        <f>VLOOKUP(C1435, state_pop!$A$2:$B$52, 2, 0)</f>
        <v>2976149</v>
      </c>
      <c r="G1435" s="33">
        <f t="shared" si="42"/>
        <v>8.4370775791131423E-3</v>
      </c>
      <c r="H1435" s="33">
        <f>VLOOKUP(C1435, pet_household_state!$A$3:$D$53, 3, 0)</f>
        <v>65.5</v>
      </c>
      <c r="I1435" s="33">
        <f>VLOOKUP(C1435, pet_household_state!$A$3:$D$53, 4, 0)</f>
        <v>755</v>
      </c>
      <c r="J1435" s="33">
        <f t="shared" si="43"/>
        <v>6.3699935722304222</v>
      </c>
      <c r="K1435" s="11" t="e">
        <f>VLOOKUP(A1435, total_pet_services_county!$A$2:$E$1875,2,0)</f>
        <v>#N/A</v>
      </c>
      <c r="L1435" s="11" t="e">
        <f>VLOOKUP(A1435,  total_pet_services_county!$A$2:$E$1875, 3, 0)</f>
        <v>#N/A</v>
      </c>
      <c r="M1435" s="11" t="e">
        <f>VLOOKUP(A1435, total_pet_services_county!$A$2:$E$1875, 4, 0)</f>
        <v>#N/A</v>
      </c>
      <c r="N1435" s="11" t="e">
        <f>VLOOKUP(A1435, total_pet_services_county!$A$2:$E$1875, 5, 0)</f>
        <v>#N/A</v>
      </c>
    </row>
    <row r="1436" spans="1:14" x14ac:dyDescent="0.2">
      <c r="A1436" s="57" t="s">
        <v>7628</v>
      </c>
      <c r="B1436" s="57" t="s">
        <v>9273</v>
      </c>
      <c r="C1436" s="56" t="s">
        <v>3203</v>
      </c>
      <c r="D1436" s="56" t="e">
        <f>INDEX(pet_services_county!$A$2:$A$3603,MATCH(A1436,pet_services_county!$B$2:$B$3603,0))</f>
        <v>#N/A</v>
      </c>
      <c r="E1436" s="61">
        <v>13809</v>
      </c>
      <c r="F1436" s="47">
        <f>VLOOKUP(C1436, state_pop!$A$2:$B$52, 2, 0)</f>
        <v>2976149</v>
      </c>
      <c r="G1436" s="33">
        <f t="shared" si="42"/>
        <v>4.6398886614883866E-3</v>
      </c>
      <c r="H1436" s="33">
        <f>VLOOKUP(C1436, pet_household_state!$A$3:$D$53, 3, 0)</f>
        <v>65.5</v>
      </c>
      <c r="I1436" s="33">
        <f>VLOOKUP(C1436, pet_household_state!$A$3:$D$53, 4, 0)</f>
        <v>755</v>
      </c>
      <c r="J1436" s="33">
        <f t="shared" si="43"/>
        <v>3.5031159394237319</v>
      </c>
      <c r="K1436" s="11" t="e">
        <f>VLOOKUP(A1436, total_pet_services_county!$A$2:$E$1875,2,0)</f>
        <v>#N/A</v>
      </c>
      <c r="L1436" s="11" t="e">
        <f>VLOOKUP(A1436,  total_pet_services_county!$A$2:$E$1875, 3, 0)</f>
        <v>#N/A</v>
      </c>
      <c r="M1436" s="11" t="e">
        <f>VLOOKUP(A1436, total_pet_services_county!$A$2:$E$1875, 4, 0)</f>
        <v>#N/A</v>
      </c>
      <c r="N1436" s="11" t="e">
        <f>VLOOKUP(A1436, total_pet_services_county!$A$2:$E$1875, 5, 0)</f>
        <v>#N/A</v>
      </c>
    </row>
    <row r="1437" spans="1:14" x14ac:dyDescent="0.2">
      <c r="A1437" s="57" t="s">
        <v>4993</v>
      </c>
      <c r="B1437" s="57" t="s">
        <v>9274</v>
      </c>
      <c r="C1437" s="56" t="s">
        <v>3203</v>
      </c>
      <c r="D1437" s="56" t="str">
        <f>INDEX(pet_services_county!$A$2:$A$3603,MATCH(A1437,pet_services_county!$B$2:$B$3603,0))</f>
        <v>0500000US28137</v>
      </c>
      <c r="E1437" s="61">
        <v>28321</v>
      </c>
      <c r="F1437" s="47">
        <f>VLOOKUP(C1437, state_pop!$A$2:$B$52, 2, 0)</f>
        <v>2976149</v>
      </c>
      <c r="G1437" s="33">
        <f t="shared" si="42"/>
        <v>9.5159886148173355E-3</v>
      </c>
      <c r="H1437" s="33">
        <f>VLOOKUP(C1437, pet_household_state!$A$3:$D$53, 3, 0)</f>
        <v>65.5</v>
      </c>
      <c r="I1437" s="33">
        <f>VLOOKUP(C1437, pet_household_state!$A$3:$D$53, 4, 0)</f>
        <v>755</v>
      </c>
      <c r="J1437" s="33">
        <f t="shared" si="43"/>
        <v>7.1845714041870883</v>
      </c>
      <c r="K1437" s="11">
        <f>VLOOKUP(A1437, total_pet_services_county!$A$2:$E$1875,2,0)</f>
        <v>3</v>
      </c>
      <c r="L1437" s="11">
        <f>VLOOKUP(A1437,  total_pet_services_county!$A$2:$E$1875, 3, 0)</f>
        <v>796</v>
      </c>
      <c r="M1437" s="11">
        <f>VLOOKUP(A1437, total_pet_services_county!$A$2:$E$1875, 4, 0)</f>
        <v>186</v>
      </c>
      <c r="N1437" s="11">
        <f>VLOOKUP(A1437, total_pet_services_county!$A$2:$E$1875, 5, 0)</f>
        <v>20</v>
      </c>
    </row>
    <row r="1438" spans="1:14" x14ac:dyDescent="0.2">
      <c r="A1438" s="57" t="s">
        <v>7629</v>
      </c>
      <c r="B1438" s="57" t="s">
        <v>9275</v>
      </c>
      <c r="C1438" s="56" t="s">
        <v>3203</v>
      </c>
      <c r="D1438" s="56" t="e">
        <f>INDEX(pet_services_county!$A$2:$A$3603,MATCH(A1438,pet_services_county!$B$2:$B$3603,0))</f>
        <v>#N/A</v>
      </c>
      <c r="E1438" s="61">
        <v>22015</v>
      </c>
      <c r="F1438" s="47">
        <f>VLOOKUP(C1438, state_pop!$A$2:$B$52, 2, 0)</f>
        <v>2976149</v>
      </c>
      <c r="G1438" s="33">
        <f t="shared" si="42"/>
        <v>7.3971430865860544E-3</v>
      </c>
      <c r="H1438" s="33">
        <f>VLOOKUP(C1438, pet_household_state!$A$3:$D$53, 3, 0)</f>
        <v>65.5</v>
      </c>
      <c r="I1438" s="33">
        <f>VLOOKUP(C1438, pet_household_state!$A$3:$D$53, 4, 0)</f>
        <v>755</v>
      </c>
      <c r="J1438" s="33">
        <f t="shared" si="43"/>
        <v>5.584843030372471</v>
      </c>
      <c r="K1438" s="11" t="e">
        <f>VLOOKUP(A1438, total_pet_services_county!$A$2:$E$1875,2,0)</f>
        <v>#N/A</v>
      </c>
      <c r="L1438" s="11" t="e">
        <f>VLOOKUP(A1438,  total_pet_services_county!$A$2:$E$1875, 3, 0)</f>
        <v>#N/A</v>
      </c>
      <c r="M1438" s="11" t="e">
        <f>VLOOKUP(A1438, total_pet_services_county!$A$2:$E$1875, 4, 0)</f>
        <v>#N/A</v>
      </c>
      <c r="N1438" s="11" t="e">
        <f>VLOOKUP(A1438, total_pet_services_county!$A$2:$E$1875, 5, 0)</f>
        <v>#N/A</v>
      </c>
    </row>
    <row r="1439" spans="1:14" x14ac:dyDescent="0.2">
      <c r="A1439" s="57" t="s">
        <v>4995</v>
      </c>
      <c r="B1439" s="57" t="s">
        <v>9276</v>
      </c>
      <c r="C1439" s="56" t="s">
        <v>3203</v>
      </c>
      <c r="D1439" s="56" t="str">
        <f>INDEX(pet_services_county!$A$2:$A$3603,MATCH(A1439,pet_services_county!$B$2:$B$3603,0))</f>
        <v>0500000US28141</v>
      </c>
      <c r="E1439" s="61">
        <v>19383</v>
      </c>
      <c r="F1439" s="47">
        <f>VLOOKUP(C1439, state_pop!$A$2:$B$52, 2, 0)</f>
        <v>2976149</v>
      </c>
      <c r="G1439" s="33">
        <f t="shared" si="42"/>
        <v>6.5127787620848287E-3</v>
      </c>
      <c r="H1439" s="33">
        <f>VLOOKUP(C1439, pet_household_state!$A$3:$D$53, 3, 0)</f>
        <v>65.5</v>
      </c>
      <c r="I1439" s="33">
        <f>VLOOKUP(C1439, pet_household_state!$A$3:$D$53, 4, 0)</f>
        <v>755</v>
      </c>
      <c r="J1439" s="33">
        <f t="shared" si="43"/>
        <v>4.9171479653740455</v>
      </c>
      <c r="K1439" s="11">
        <f>VLOOKUP(A1439, total_pet_services_county!$A$2:$E$1875,2,0)</f>
        <v>4</v>
      </c>
      <c r="L1439" s="11">
        <f>VLOOKUP(A1439,  total_pet_services_county!$A$2:$E$1875, 3, 0)</f>
        <v>700</v>
      </c>
      <c r="M1439" s="11">
        <f>VLOOKUP(A1439, total_pet_services_county!$A$2:$E$1875, 4, 0)</f>
        <v>156</v>
      </c>
      <c r="N1439" s="11">
        <f>VLOOKUP(A1439, total_pet_services_county!$A$2:$E$1875, 5, 0)</f>
        <v>25</v>
      </c>
    </row>
    <row r="1440" spans="1:14" x14ac:dyDescent="0.2">
      <c r="A1440" s="57" t="s">
        <v>7630</v>
      </c>
      <c r="B1440" s="57" t="s">
        <v>9277</v>
      </c>
      <c r="C1440" s="56" t="s">
        <v>3203</v>
      </c>
      <c r="D1440" s="56" t="e">
        <f>INDEX(pet_services_county!$A$2:$A$3603,MATCH(A1440,pet_services_county!$B$2:$B$3603,0))</f>
        <v>#N/A</v>
      </c>
      <c r="E1440" s="61">
        <v>9632</v>
      </c>
      <c r="F1440" s="47">
        <f>VLOOKUP(C1440, state_pop!$A$2:$B$52, 2, 0)</f>
        <v>2976149</v>
      </c>
      <c r="G1440" s="33">
        <f t="shared" si="42"/>
        <v>3.2363971024300196E-3</v>
      </c>
      <c r="H1440" s="33">
        <f>VLOOKUP(C1440, pet_household_state!$A$3:$D$53, 3, 0)</f>
        <v>65.5</v>
      </c>
      <c r="I1440" s="33">
        <f>VLOOKUP(C1440, pet_household_state!$A$3:$D$53, 4, 0)</f>
        <v>755</v>
      </c>
      <c r="J1440" s="33">
        <f t="shared" si="43"/>
        <v>2.4434798123346648</v>
      </c>
      <c r="K1440" s="11" t="e">
        <f>VLOOKUP(A1440, total_pet_services_county!$A$2:$E$1875,2,0)</f>
        <v>#N/A</v>
      </c>
      <c r="L1440" s="11" t="e">
        <f>VLOOKUP(A1440,  total_pet_services_county!$A$2:$E$1875, 3, 0)</f>
        <v>#N/A</v>
      </c>
      <c r="M1440" s="11" t="e">
        <f>VLOOKUP(A1440, total_pet_services_county!$A$2:$E$1875, 4, 0)</f>
        <v>#N/A</v>
      </c>
      <c r="N1440" s="11" t="e">
        <f>VLOOKUP(A1440, total_pet_services_county!$A$2:$E$1875, 5, 0)</f>
        <v>#N/A</v>
      </c>
    </row>
    <row r="1441" spans="1:14" x14ac:dyDescent="0.2">
      <c r="A1441" s="57" t="s">
        <v>7631</v>
      </c>
      <c r="B1441" s="57" t="s">
        <v>8442</v>
      </c>
      <c r="C1441" s="56" t="s">
        <v>3203</v>
      </c>
      <c r="D1441" s="56" t="e">
        <f>INDEX(pet_services_county!$A$2:$A$3603,MATCH(A1441,pet_services_county!$B$2:$B$3603,0))</f>
        <v>#N/A</v>
      </c>
      <c r="E1441" s="61">
        <v>28815</v>
      </c>
      <c r="F1441" s="47">
        <f>VLOOKUP(C1441, state_pop!$A$2:$B$52, 2, 0)</f>
        <v>2976149</v>
      </c>
      <c r="G1441" s="33">
        <f t="shared" ref="G1441:G1504" si="44">E1441/F1441</f>
        <v>9.6819749280025961E-3</v>
      </c>
      <c r="H1441" s="33">
        <f>VLOOKUP(C1441, pet_household_state!$A$3:$D$53, 3, 0)</f>
        <v>65.5</v>
      </c>
      <c r="I1441" s="33">
        <f>VLOOKUP(C1441, pet_household_state!$A$3:$D$53, 4, 0)</f>
        <v>755</v>
      </c>
      <c r="J1441" s="33">
        <f t="shared" ref="J1441:J1504" si="45">G1441*I1441</f>
        <v>7.3098910706419602</v>
      </c>
      <c r="K1441" s="11" t="e">
        <f>VLOOKUP(A1441, total_pet_services_county!$A$2:$E$1875,2,0)</f>
        <v>#N/A</v>
      </c>
      <c r="L1441" s="11" t="e">
        <f>VLOOKUP(A1441,  total_pet_services_county!$A$2:$E$1875, 3, 0)</f>
        <v>#N/A</v>
      </c>
      <c r="M1441" s="11" t="e">
        <f>VLOOKUP(A1441, total_pet_services_county!$A$2:$E$1875, 4, 0)</f>
        <v>#N/A</v>
      </c>
      <c r="N1441" s="11" t="e">
        <f>VLOOKUP(A1441, total_pet_services_county!$A$2:$E$1875, 5, 0)</f>
        <v>#N/A</v>
      </c>
    </row>
    <row r="1442" spans="1:14" x14ac:dyDescent="0.2">
      <c r="A1442" s="57" t="s">
        <v>7632</v>
      </c>
      <c r="B1442" s="57" t="s">
        <v>9278</v>
      </c>
      <c r="C1442" s="56" t="s">
        <v>3203</v>
      </c>
      <c r="D1442" s="56" t="e">
        <f>INDEX(pet_services_county!$A$2:$A$3603,MATCH(A1442,pet_services_county!$B$2:$B$3603,0))</f>
        <v>#N/A</v>
      </c>
      <c r="E1442" s="61">
        <v>14286</v>
      </c>
      <c r="F1442" s="47">
        <f>VLOOKUP(C1442, state_pop!$A$2:$B$52, 2, 0)</f>
        <v>2976149</v>
      </c>
      <c r="G1442" s="33">
        <f t="shared" si="44"/>
        <v>4.8001628950701059E-3</v>
      </c>
      <c r="H1442" s="33">
        <f>VLOOKUP(C1442, pet_household_state!$A$3:$D$53, 3, 0)</f>
        <v>65.5</v>
      </c>
      <c r="I1442" s="33">
        <f>VLOOKUP(C1442, pet_household_state!$A$3:$D$53, 4, 0)</f>
        <v>755</v>
      </c>
      <c r="J1442" s="33">
        <f t="shared" si="45"/>
        <v>3.6241229857779298</v>
      </c>
      <c r="K1442" s="11" t="e">
        <f>VLOOKUP(A1442, total_pet_services_county!$A$2:$E$1875,2,0)</f>
        <v>#N/A</v>
      </c>
      <c r="L1442" s="11" t="e">
        <f>VLOOKUP(A1442,  total_pet_services_county!$A$2:$E$1875, 3, 0)</f>
        <v>#N/A</v>
      </c>
      <c r="M1442" s="11" t="e">
        <f>VLOOKUP(A1442, total_pet_services_county!$A$2:$E$1875, 4, 0)</f>
        <v>#N/A</v>
      </c>
      <c r="N1442" s="11" t="e">
        <f>VLOOKUP(A1442, total_pet_services_county!$A$2:$E$1875, 5, 0)</f>
        <v>#N/A</v>
      </c>
    </row>
    <row r="1443" spans="1:14" x14ac:dyDescent="0.2">
      <c r="A1443" s="57" t="s">
        <v>4997</v>
      </c>
      <c r="B1443" s="57" t="s">
        <v>8718</v>
      </c>
      <c r="C1443" s="56" t="s">
        <v>3203</v>
      </c>
      <c r="D1443" s="56" t="str">
        <f>INDEX(pet_services_county!$A$2:$A$3603,MATCH(A1443,pet_services_county!$B$2:$B$3603,0))</f>
        <v>0500000US28149</v>
      </c>
      <c r="E1443" s="61">
        <v>45381</v>
      </c>
      <c r="F1443" s="47">
        <f>VLOOKUP(C1443, state_pop!$A$2:$B$52, 2, 0)</f>
        <v>2976149</v>
      </c>
      <c r="G1443" s="33">
        <f t="shared" si="44"/>
        <v>1.5248228499312367E-2</v>
      </c>
      <c r="H1443" s="33">
        <f>VLOOKUP(C1443, pet_household_state!$A$3:$D$53, 3, 0)</f>
        <v>65.5</v>
      </c>
      <c r="I1443" s="33">
        <f>VLOOKUP(C1443, pet_household_state!$A$3:$D$53, 4, 0)</f>
        <v>755</v>
      </c>
      <c r="J1443" s="33">
        <f t="shared" si="45"/>
        <v>11.512412516980836</v>
      </c>
      <c r="K1443" s="11">
        <f>VLOOKUP(A1443, total_pet_services_county!$A$2:$E$1875,2,0)</f>
        <v>3</v>
      </c>
      <c r="L1443" s="11">
        <f>VLOOKUP(A1443,  total_pet_services_county!$A$2:$E$1875, 3, 0)</f>
        <v>1666</v>
      </c>
      <c r="M1443" s="11">
        <f>VLOOKUP(A1443, total_pet_services_county!$A$2:$E$1875, 4, 0)</f>
        <v>364</v>
      </c>
      <c r="N1443" s="11">
        <f>VLOOKUP(A1443, total_pet_services_county!$A$2:$E$1875, 5, 0)</f>
        <v>36</v>
      </c>
    </row>
    <row r="1444" spans="1:14" x14ac:dyDescent="0.2">
      <c r="A1444" s="57" t="s">
        <v>7633</v>
      </c>
      <c r="B1444" s="57" t="s">
        <v>8372</v>
      </c>
      <c r="C1444" s="56" t="s">
        <v>3203</v>
      </c>
      <c r="D1444" s="56" t="e">
        <f>INDEX(pet_services_county!$A$2:$A$3603,MATCH(A1444,pet_services_county!$B$2:$B$3603,0))</f>
        <v>#N/A</v>
      </c>
      <c r="E1444" s="61">
        <v>43909</v>
      </c>
      <c r="F1444" s="47">
        <f>VLOOKUP(C1444, state_pop!$A$2:$B$52, 2, 0)</f>
        <v>2976149</v>
      </c>
      <c r="G1444" s="33">
        <f t="shared" si="44"/>
        <v>1.4753629606582197E-2</v>
      </c>
      <c r="H1444" s="33">
        <f>VLOOKUP(C1444, pet_household_state!$A$3:$D$53, 3, 0)</f>
        <v>65.5</v>
      </c>
      <c r="I1444" s="33">
        <f>VLOOKUP(C1444, pet_household_state!$A$3:$D$53, 4, 0)</f>
        <v>755</v>
      </c>
      <c r="J1444" s="33">
        <f t="shared" si="45"/>
        <v>11.138990352969559</v>
      </c>
      <c r="K1444" s="11" t="e">
        <f>VLOOKUP(A1444, total_pet_services_county!$A$2:$E$1875,2,0)</f>
        <v>#N/A</v>
      </c>
      <c r="L1444" s="11" t="e">
        <f>VLOOKUP(A1444,  total_pet_services_county!$A$2:$E$1875, 3, 0)</f>
        <v>#N/A</v>
      </c>
      <c r="M1444" s="11" t="e">
        <f>VLOOKUP(A1444, total_pet_services_county!$A$2:$E$1875, 4, 0)</f>
        <v>#N/A</v>
      </c>
      <c r="N1444" s="11" t="e">
        <f>VLOOKUP(A1444, total_pet_services_county!$A$2:$E$1875, 5, 0)</f>
        <v>#N/A</v>
      </c>
    </row>
    <row r="1445" spans="1:14" x14ac:dyDescent="0.2">
      <c r="A1445" s="57" t="s">
        <v>7634</v>
      </c>
      <c r="B1445" s="57" t="s">
        <v>8719</v>
      </c>
      <c r="C1445" s="56" t="s">
        <v>3203</v>
      </c>
      <c r="D1445" s="56" t="e">
        <f>INDEX(pet_services_county!$A$2:$A$3603,MATCH(A1445,pet_services_county!$B$2:$B$3603,0))</f>
        <v>#N/A</v>
      </c>
      <c r="E1445" s="61">
        <v>20183</v>
      </c>
      <c r="F1445" s="47">
        <f>VLOOKUP(C1445, state_pop!$A$2:$B$52, 2, 0)</f>
        <v>2976149</v>
      </c>
      <c r="G1445" s="33">
        <f t="shared" si="44"/>
        <v>6.7815825081338332E-3</v>
      </c>
      <c r="H1445" s="33">
        <f>VLOOKUP(C1445, pet_household_state!$A$3:$D$53, 3, 0)</f>
        <v>65.5</v>
      </c>
      <c r="I1445" s="33">
        <f>VLOOKUP(C1445, pet_household_state!$A$3:$D$53, 4, 0)</f>
        <v>755</v>
      </c>
      <c r="J1445" s="33">
        <f t="shared" si="45"/>
        <v>5.1200947936410444</v>
      </c>
      <c r="K1445" s="11" t="e">
        <f>VLOOKUP(A1445, total_pet_services_county!$A$2:$E$1875,2,0)</f>
        <v>#N/A</v>
      </c>
      <c r="L1445" s="11" t="e">
        <f>VLOOKUP(A1445,  total_pet_services_county!$A$2:$E$1875, 3, 0)</f>
        <v>#N/A</v>
      </c>
      <c r="M1445" s="11" t="e">
        <f>VLOOKUP(A1445, total_pet_services_county!$A$2:$E$1875, 4, 0)</f>
        <v>#N/A</v>
      </c>
      <c r="N1445" s="11" t="e">
        <f>VLOOKUP(A1445, total_pet_services_county!$A$2:$E$1875, 5, 0)</f>
        <v>#N/A</v>
      </c>
    </row>
    <row r="1446" spans="1:14" x14ac:dyDescent="0.2">
      <c r="A1446" s="57" t="s">
        <v>7635</v>
      </c>
      <c r="B1446" s="57" t="s">
        <v>8720</v>
      </c>
      <c r="C1446" s="56" t="s">
        <v>3203</v>
      </c>
      <c r="D1446" s="56" t="e">
        <f>INDEX(pet_services_county!$A$2:$A$3603,MATCH(A1446,pet_services_county!$B$2:$B$3603,0))</f>
        <v>#N/A</v>
      </c>
      <c r="E1446" s="61">
        <v>9689</v>
      </c>
      <c r="F1446" s="47">
        <f>VLOOKUP(C1446, state_pop!$A$2:$B$52, 2, 0)</f>
        <v>2976149</v>
      </c>
      <c r="G1446" s="33">
        <f t="shared" si="44"/>
        <v>3.2555493693360109E-3</v>
      </c>
      <c r="H1446" s="33">
        <f>VLOOKUP(C1446, pet_household_state!$A$3:$D$53, 3, 0)</f>
        <v>65.5</v>
      </c>
      <c r="I1446" s="33">
        <f>VLOOKUP(C1446, pet_household_state!$A$3:$D$53, 4, 0)</f>
        <v>755</v>
      </c>
      <c r="J1446" s="33">
        <f t="shared" si="45"/>
        <v>2.4579397738486883</v>
      </c>
      <c r="K1446" s="11" t="e">
        <f>VLOOKUP(A1446, total_pet_services_county!$A$2:$E$1875,2,0)</f>
        <v>#N/A</v>
      </c>
      <c r="L1446" s="11" t="e">
        <f>VLOOKUP(A1446,  total_pet_services_county!$A$2:$E$1875, 3, 0)</f>
        <v>#N/A</v>
      </c>
      <c r="M1446" s="11" t="e">
        <f>VLOOKUP(A1446, total_pet_services_county!$A$2:$E$1875, 4, 0)</f>
        <v>#N/A</v>
      </c>
      <c r="N1446" s="11" t="e">
        <f>VLOOKUP(A1446, total_pet_services_county!$A$2:$E$1875, 5, 0)</f>
        <v>#N/A</v>
      </c>
    </row>
    <row r="1447" spans="1:14" x14ac:dyDescent="0.2">
      <c r="A1447" s="57" t="s">
        <v>7636</v>
      </c>
      <c r="B1447" s="57" t="s">
        <v>8724</v>
      </c>
      <c r="C1447" s="56" t="s">
        <v>3203</v>
      </c>
      <c r="D1447" s="56" t="e">
        <f>INDEX(pet_services_county!$A$2:$A$3603,MATCH(A1447,pet_services_county!$B$2:$B$3603,0))</f>
        <v>#N/A</v>
      </c>
      <c r="E1447" s="61">
        <v>8630</v>
      </c>
      <c r="F1447" s="47">
        <f>VLOOKUP(C1447, state_pop!$A$2:$B$52, 2, 0)</f>
        <v>2976149</v>
      </c>
      <c r="G1447" s="33">
        <f t="shared" si="44"/>
        <v>2.8997204105036408E-3</v>
      </c>
      <c r="H1447" s="33">
        <f>VLOOKUP(C1447, pet_household_state!$A$3:$D$53, 3, 0)</f>
        <v>65.5</v>
      </c>
      <c r="I1447" s="33">
        <f>VLOOKUP(C1447, pet_household_state!$A$3:$D$53, 4, 0)</f>
        <v>755</v>
      </c>
      <c r="J1447" s="33">
        <f t="shared" si="45"/>
        <v>2.1892889099302488</v>
      </c>
      <c r="K1447" s="11" t="e">
        <f>VLOOKUP(A1447, total_pet_services_county!$A$2:$E$1875,2,0)</f>
        <v>#N/A</v>
      </c>
      <c r="L1447" s="11" t="e">
        <f>VLOOKUP(A1447,  total_pet_services_county!$A$2:$E$1875, 3, 0)</f>
        <v>#N/A</v>
      </c>
      <c r="M1447" s="11" t="e">
        <f>VLOOKUP(A1447, total_pet_services_county!$A$2:$E$1875, 4, 0)</f>
        <v>#N/A</v>
      </c>
      <c r="N1447" s="11" t="e">
        <f>VLOOKUP(A1447, total_pet_services_county!$A$2:$E$1875, 5, 0)</f>
        <v>#N/A</v>
      </c>
    </row>
    <row r="1448" spans="1:14" x14ac:dyDescent="0.2">
      <c r="A1448" s="57" t="s">
        <v>7637</v>
      </c>
      <c r="B1448" s="57" t="s">
        <v>8374</v>
      </c>
      <c r="C1448" s="56" t="s">
        <v>3203</v>
      </c>
      <c r="D1448" s="56" t="e">
        <f>INDEX(pet_services_county!$A$2:$A$3603,MATCH(A1448,pet_services_county!$B$2:$B$3603,0))</f>
        <v>#N/A</v>
      </c>
      <c r="E1448" s="61">
        <v>17955</v>
      </c>
      <c r="F1448" s="47">
        <f>VLOOKUP(C1448, state_pop!$A$2:$B$52, 2, 0)</f>
        <v>2976149</v>
      </c>
      <c r="G1448" s="33">
        <f t="shared" si="44"/>
        <v>6.0329640753873544E-3</v>
      </c>
      <c r="H1448" s="33">
        <f>VLOOKUP(C1448, pet_household_state!$A$3:$D$53, 3, 0)</f>
        <v>65.5</v>
      </c>
      <c r="I1448" s="33">
        <f>VLOOKUP(C1448, pet_household_state!$A$3:$D$53, 4, 0)</f>
        <v>755</v>
      </c>
      <c r="J1448" s="33">
        <f t="shared" si="45"/>
        <v>4.5548878769174523</v>
      </c>
      <c r="K1448" s="11" t="e">
        <f>VLOOKUP(A1448, total_pet_services_county!$A$2:$E$1875,2,0)</f>
        <v>#N/A</v>
      </c>
      <c r="L1448" s="11" t="e">
        <f>VLOOKUP(A1448,  total_pet_services_county!$A$2:$E$1875, 3, 0)</f>
        <v>#N/A</v>
      </c>
      <c r="M1448" s="11" t="e">
        <f>VLOOKUP(A1448, total_pet_services_county!$A$2:$E$1875, 4, 0)</f>
        <v>#N/A</v>
      </c>
      <c r="N1448" s="11" t="e">
        <f>VLOOKUP(A1448, total_pet_services_county!$A$2:$E$1875, 5, 0)</f>
        <v>#N/A</v>
      </c>
    </row>
    <row r="1449" spans="1:14" x14ac:dyDescent="0.2">
      <c r="A1449" s="57" t="s">
        <v>7638</v>
      </c>
      <c r="B1449" s="57" t="s">
        <v>9279</v>
      </c>
      <c r="C1449" s="56" t="s">
        <v>3203</v>
      </c>
      <c r="D1449" s="56" t="e">
        <f>INDEX(pet_services_county!$A$2:$A$3603,MATCH(A1449,pet_services_county!$B$2:$B$3603,0))</f>
        <v>#N/A</v>
      </c>
      <c r="E1449" s="61">
        <v>12108</v>
      </c>
      <c r="F1449" s="47">
        <f>VLOOKUP(C1449, state_pop!$A$2:$B$52, 2, 0)</f>
        <v>2976149</v>
      </c>
      <c r="G1449" s="33">
        <f t="shared" si="44"/>
        <v>4.0683446964516895E-3</v>
      </c>
      <c r="H1449" s="33">
        <f>VLOOKUP(C1449, pet_household_state!$A$3:$D$53, 3, 0)</f>
        <v>65.5</v>
      </c>
      <c r="I1449" s="33">
        <f>VLOOKUP(C1449, pet_household_state!$A$3:$D$53, 4, 0)</f>
        <v>755</v>
      </c>
      <c r="J1449" s="33">
        <f t="shared" si="45"/>
        <v>3.0716002458210254</v>
      </c>
      <c r="K1449" s="11" t="e">
        <f>VLOOKUP(A1449, total_pet_services_county!$A$2:$E$1875,2,0)</f>
        <v>#N/A</v>
      </c>
      <c r="L1449" s="11" t="e">
        <f>VLOOKUP(A1449,  total_pet_services_county!$A$2:$E$1875, 3, 0)</f>
        <v>#N/A</v>
      </c>
      <c r="M1449" s="11" t="e">
        <f>VLOOKUP(A1449, total_pet_services_county!$A$2:$E$1875, 4, 0)</f>
        <v>#N/A</v>
      </c>
      <c r="N1449" s="11" t="e">
        <f>VLOOKUP(A1449, total_pet_services_county!$A$2:$E$1875, 5, 0)</f>
        <v>#N/A</v>
      </c>
    </row>
    <row r="1450" spans="1:14" x14ac:dyDescent="0.2">
      <c r="A1450" s="57" t="s">
        <v>7639</v>
      </c>
      <c r="B1450" s="57" t="s">
        <v>9280</v>
      </c>
      <c r="C1450" s="56" t="s">
        <v>3203</v>
      </c>
      <c r="D1450" s="56" t="e">
        <f>INDEX(pet_services_county!$A$2:$A$3603,MATCH(A1450,pet_services_county!$B$2:$B$3603,0))</f>
        <v>#N/A</v>
      </c>
      <c r="E1450" s="61">
        <v>29690</v>
      </c>
      <c r="F1450" s="47">
        <f>VLOOKUP(C1450, state_pop!$A$2:$B$52, 2, 0)</f>
        <v>2976149</v>
      </c>
      <c r="G1450" s="33">
        <f t="shared" si="44"/>
        <v>9.9759790252436954E-3</v>
      </c>
      <c r="H1450" s="33">
        <f>VLOOKUP(C1450, pet_household_state!$A$3:$D$53, 3, 0)</f>
        <v>65.5</v>
      </c>
      <c r="I1450" s="33">
        <f>VLOOKUP(C1450, pet_household_state!$A$3:$D$53, 4, 0)</f>
        <v>755</v>
      </c>
      <c r="J1450" s="33">
        <f t="shared" si="45"/>
        <v>7.5318641640589901</v>
      </c>
      <c r="K1450" s="11" t="e">
        <f>VLOOKUP(A1450, total_pet_services_county!$A$2:$E$1875,2,0)</f>
        <v>#N/A</v>
      </c>
      <c r="L1450" s="11" t="e">
        <f>VLOOKUP(A1450,  total_pet_services_county!$A$2:$E$1875, 3, 0)</f>
        <v>#N/A</v>
      </c>
      <c r="M1450" s="11" t="e">
        <f>VLOOKUP(A1450, total_pet_services_county!$A$2:$E$1875, 4, 0)</f>
        <v>#N/A</v>
      </c>
      <c r="N1450" s="11" t="e">
        <f>VLOOKUP(A1450, total_pet_services_county!$A$2:$E$1875, 5, 0)</f>
        <v>#N/A</v>
      </c>
    </row>
    <row r="1451" spans="1:14" x14ac:dyDescent="0.2">
      <c r="A1451" s="57" t="s">
        <v>4999</v>
      </c>
      <c r="B1451" s="57" t="s">
        <v>8854</v>
      </c>
      <c r="C1451" s="56" t="s">
        <v>3205</v>
      </c>
      <c r="D1451" s="56" t="str">
        <f>INDEX(pet_services_county!$A$2:$A$3603,MATCH(A1451,pet_services_county!$B$2:$B$3603,0))</f>
        <v>0500000US29001</v>
      </c>
      <c r="E1451" s="61">
        <v>25343</v>
      </c>
      <c r="F1451" s="47">
        <f>VLOOKUP(C1451, state_pop!$A$2:$B$52, 2, 0)</f>
        <v>6137428</v>
      </c>
      <c r="G1451" s="33">
        <f t="shared" si="44"/>
        <v>4.1292541435923973E-3</v>
      </c>
      <c r="H1451" s="33">
        <f>VLOOKUP(C1451, pet_household_state!$A$3:$D$53, 3, 0)</f>
        <v>63.5</v>
      </c>
      <c r="I1451" s="33">
        <f>VLOOKUP(C1451, pet_household_state!$A$3:$D$53, 4, 0)</f>
        <v>1535</v>
      </c>
      <c r="J1451" s="33">
        <f t="shared" si="45"/>
        <v>6.33840511041433</v>
      </c>
      <c r="K1451" s="11">
        <f>VLOOKUP(A1451, total_pet_services_county!$A$2:$E$1875,2,0)</f>
        <v>3</v>
      </c>
      <c r="L1451" s="11">
        <f>VLOOKUP(A1451,  total_pet_services_county!$A$2:$E$1875, 3, 0)</f>
        <v>167</v>
      </c>
      <c r="M1451" s="11">
        <f>VLOOKUP(A1451, total_pet_services_county!$A$2:$E$1875, 4, 0)</f>
        <v>40</v>
      </c>
      <c r="N1451" s="11">
        <f>VLOOKUP(A1451, total_pet_services_county!$A$2:$E$1875, 5, 0)</f>
        <v>11</v>
      </c>
    </row>
    <row r="1452" spans="1:14" x14ac:dyDescent="0.2">
      <c r="A1452" s="57" t="s">
        <v>7640</v>
      </c>
      <c r="B1452" s="57" t="s">
        <v>9281</v>
      </c>
      <c r="C1452" s="56" t="s">
        <v>3205</v>
      </c>
      <c r="D1452" s="56" t="e">
        <f>INDEX(pet_services_county!$A$2:$A$3603,MATCH(A1452,pet_services_county!$B$2:$B$3603,0))</f>
        <v>#N/A</v>
      </c>
      <c r="E1452" s="61">
        <v>17712</v>
      </c>
      <c r="F1452" s="47">
        <f>VLOOKUP(C1452, state_pop!$A$2:$B$52, 2, 0)</f>
        <v>6137428</v>
      </c>
      <c r="G1452" s="33">
        <f t="shared" si="44"/>
        <v>2.8858994353986719E-3</v>
      </c>
      <c r="H1452" s="33">
        <f>VLOOKUP(C1452, pet_household_state!$A$3:$D$53, 3, 0)</f>
        <v>63.5</v>
      </c>
      <c r="I1452" s="33">
        <f>VLOOKUP(C1452, pet_household_state!$A$3:$D$53, 4, 0)</f>
        <v>1535</v>
      </c>
      <c r="J1452" s="33">
        <f t="shared" si="45"/>
        <v>4.4298556333369614</v>
      </c>
      <c r="K1452" s="11" t="e">
        <f>VLOOKUP(A1452, total_pet_services_county!$A$2:$E$1875,2,0)</f>
        <v>#N/A</v>
      </c>
      <c r="L1452" s="11" t="e">
        <f>VLOOKUP(A1452,  total_pet_services_county!$A$2:$E$1875, 3, 0)</f>
        <v>#N/A</v>
      </c>
      <c r="M1452" s="11" t="e">
        <f>VLOOKUP(A1452, total_pet_services_county!$A$2:$E$1875, 4, 0)</f>
        <v>#N/A</v>
      </c>
      <c r="N1452" s="11" t="e">
        <f>VLOOKUP(A1452, total_pet_services_county!$A$2:$E$1875, 5, 0)</f>
        <v>#N/A</v>
      </c>
    </row>
    <row r="1453" spans="1:14" x14ac:dyDescent="0.2">
      <c r="A1453" s="57" t="s">
        <v>7641</v>
      </c>
      <c r="B1453" s="57" t="s">
        <v>8900</v>
      </c>
      <c r="C1453" s="56" t="s">
        <v>3205</v>
      </c>
      <c r="D1453" s="56" t="e">
        <f>INDEX(pet_services_county!$A$2:$A$3603,MATCH(A1453,pet_services_county!$B$2:$B$3603,0))</f>
        <v>#N/A</v>
      </c>
      <c r="E1453" s="61">
        <v>5143</v>
      </c>
      <c r="F1453" s="47">
        <f>VLOOKUP(C1453, state_pop!$A$2:$B$52, 2, 0)</f>
        <v>6137428</v>
      </c>
      <c r="G1453" s="33">
        <f t="shared" si="44"/>
        <v>8.3797317052028962E-4</v>
      </c>
      <c r="H1453" s="33">
        <f>VLOOKUP(C1453, pet_household_state!$A$3:$D$53, 3, 0)</f>
        <v>63.5</v>
      </c>
      <c r="I1453" s="33">
        <f>VLOOKUP(C1453, pet_household_state!$A$3:$D$53, 4, 0)</f>
        <v>1535</v>
      </c>
      <c r="J1453" s="33">
        <f t="shared" si="45"/>
        <v>1.2862888167486446</v>
      </c>
      <c r="K1453" s="11" t="e">
        <f>VLOOKUP(A1453, total_pet_services_county!$A$2:$E$1875,2,0)</f>
        <v>#N/A</v>
      </c>
      <c r="L1453" s="11" t="e">
        <f>VLOOKUP(A1453,  total_pet_services_county!$A$2:$E$1875, 3, 0)</f>
        <v>#N/A</v>
      </c>
      <c r="M1453" s="11" t="e">
        <f>VLOOKUP(A1453, total_pet_services_county!$A$2:$E$1875, 4, 0)</f>
        <v>#N/A</v>
      </c>
      <c r="N1453" s="11" t="e">
        <f>VLOOKUP(A1453, total_pet_services_county!$A$2:$E$1875, 5, 0)</f>
        <v>#N/A</v>
      </c>
    </row>
    <row r="1454" spans="1:14" x14ac:dyDescent="0.2">
      <c r="A1454" s="57" t="s">
        <v>5001</v>
      </c>
      <c r="B1454" s="57" t="s">
        <v>9282</v>
      </c>
      <c r="C1454" s="56" t="s">
        <v>3205</v>
      </c>
      <c r="D1454" s="56" t="str">
        <f>INDEX(pet_services_county!$A$2:$A$3603,MATCH(A1454,pet_services_county!$B$2:$B$3603,0))</f>
        <v>0500000US29007</v>
      </c>
      <c r="E1454" s="61">
        <v>25388</v>
      </c>
      <c r="F1454" s="47">
        <f>VLOOKUP(C1454, state_pop!$A$2:$B$52, 2, 0)</f>
        <v>6137428</v>
      </c>
      <c r="G1454" s="33">
        <f t="shared" si="44"/>
        <v>4.1365862051660728E-3</v>
      </c>
      <c r="H1454" s="33">
        <f>VLOOKUP(C1454, pet_household_state!$A$3:$D$53, 3, 0)</f>
        <v>63.5</v>
      </c>
      <c r="I1454" s="33">
        <f>VLOOKUP(C1454, pet_household_state!$A$3:$D$53, 4, 0)</f>
        <v>1535</v>
      </c>
      <c r="J1454" s="33">
        <f t="shared" si="45"/>
        <v>6.3496598249299216</v>
      </c>
      <c r="K1454" s="11">
        <f>VLOOKUP(A1454, total_pet_services_county!$A$2:$E$1875,2,0)</f>
        <v>3</v>
      </c>
      <c r="L1454" s="11">
        <f>VLOOKUP(A1454,  total_pet_services_county!$A$2:$E$1875, 3, 0)</f>
        <v>95</v>
      </c>
      <c r="M1454" s="11">
        <f>VLOOKUP(A1454, total_pet_services_county!$A$2:$E$1875, 4, 0)</f>
        <v>33</v>
      </c>
      <c r="N1454" s="11">
        <f>VLOOKUP(A1454, total_pet_services_county!$A$2:$E$1875, 5, 0)</f>
        <v>7</v>
      </c>
    </row>
    <row r="1455" spans="1:14" x14ac:dyDescent="0.2">
      <c r="A1455" s="57" t="s">
        <v>5003</v>
      </c>
      <c r="B1455" s="57" t="s">
        <v>9129</v>
      </c>
      <c r="C1455" s="56" t="s">
        <v>3205</v>
      </c>
      <c r="D1455" s="56" t="str">
        <f>INDEX(pet_services_county!$A$2:$A$3603,MATCH(A1455,pet_services_county!$B$2:$B$3603,0))</f>
        <v>0500000US29009</v>
      </c>
      <c r="E1455" s="61">
        <v>35789</v>
      </c>
      <c r="F1455" s="47">
        <f>VLOOKUP(C1455, state_pop!$A$2:$B$52, 2, 0)</f>
        <v>6137428</v>
      </c>
      <c r="G1455" s="33">
        <f t="shared" si="44"/>
        <v>5.8312700368949337E-3</v>
      </c>
      <c r="H1455" s="33">
        <f>VLOOKUP(C1455, pet_household_state!$A$3:$D$53, 3, 0)</f>
        <v>63.5</v>
      </c>
      <c r="I1455" s="33">
        <f>VLOOKUP(C1455, pet_household_state!$A$3:$D$53, 4, 0)</f>
        <v>1535</v>
      </c>
      <c r="J1455" s="33">
        <f t="shared" si="45"/>
        <v>8.9509995066337229</v>
      </c>
      <c r="K1455" s="11">
        <f>VLOOKUP(A1455, total_pet_services_county!$A$2:$E$1875,2,0)</f>
        <v>6</v>
      </c>
      <c r="L1455" s="11">
        <f>VLOOKUP(A1455,  total_pet_services_county!$A$2:$E$1875, 3, 0)</f>
        <v>1943</v>
      </c>
      <c r="M1455" s="11">
        <f>VLOOKUP(A1455, total_pet_services_county!$A$2:$E$1875, 4, 0)</f>
        <v>447</v>
      </c>
      <c r="N1455" s="11">
        <f>VLOOKUP(A1455, total_pet_services_county!$A$2:$E$1875, 5, 0)</f>
        <v>63</v>
      </c>
    </row>
    <row r="1456" spans="1:14" x14ac:dyDescent="0.2">
      <c r="A1456" s="57" t="s">
        <v>7642</v>
      </c>
      <c r="B1456" s="57" t="s">
        <v>8902</v>
      </c>
      <c r="C1456" s="56" t="s">
        <v>3205</v>
      </c>
      <c r="D1456" s="56" t="e">
        <f>INDEX(pet_services_county!$A$2:$A$3603,MATCH(A1456,pet_services_county!$B$2:$B$3603,0))</f>
        <v>#N/A</v>
      </c>
      <c r="E1456" s="61">
        <v>11754</v>
      </c>
      <c r="F1456" s="47">
        <f>VLOOKUP(C1456, state_pop!$A$2:$B$52, 2, 0)</f>
        <v>6137428</v>
      </c>
      <c r="G1456" s="33">
        <f t="shared" si="44"/>
        <v>1.9151344830440373E-3</v>
      </c>
      <c r="H1456" s="33">
        <f>VLOOKUP(C1456, pet_household_state!$A$3:$D$53, 3, 0)</f>
        <v>63.5</v>
      </c>
      <c r="I1456" s="33">
        <f>VLOOKUP(C1456, pet_household_state!$A$3:$D$53, 4, 0)</f>
        <v>1535</v>
      </c>
      <c r="J1456" s="33">
        <f t="shared" si="45"/>
        <v>2.9397314314725973</v>
      </c>
      <c r="K1456" s="11" t="e">
        <f>VLOOKUP(A1456, total_pet_services_county!$A$2:$E$1875,2,0)</f>
        <v>#N/A</v>
      </c>
      <c r="L1456" s="11" t="e">
        <f>VLOOKUP(A1456,  total_pet_services_county!$A$2:$E$1875, 3, 0)</f>
        <v>#N/A</v>
      </c>
      <c r="M1456" s="11" t="e">
        <f>VLOOKUP(A1456, total_pet_services_county!$A$2:$E$1875, 4, 0)</f>
        <v>#N/A</v>
      </c>
      <c r="N1456" s="11" t="e">
        <f>VLOOKUP(A1456, total_pet_services_county!$A$2:$E$1875, 5, 0)</f>
        <v>#N/A</v>
      </c>
    </row>
    <row r="1457" spans="1:14" x14ac:dyDescent="0.2">
      <c r="A1457" s="57" t="s">
        <v>5005</v>
      </c>
      <c r="B1457" s="57" t="s">
        <v>9283</v>
      </c>
      <c r="C1457" s="56" t="s">
        <v>3205</v>
      </c>
      <c r="D1457" s="56" t="str">
        <f>INDEX(pet_services_county!$A$2:$A$3603,MATCH(A1457,pet_services_county!$B$2:$B$3603,0))</f>
        <v>0500000US29013</v>
      </c>
      <c r="E1457" s="61">
        <v>16172</v>
      </c>
      <c r="F1457" s="47">
        <f>VLOOKUP(C1457, state_pop!$A$2:$B$52, 2, 0)</f>
        <v>6137428</v>
      </c>
      <c r="G1457" s="33">
        <f t="shared" si="44"/>
        <v>2.6349799948773328E-3</v>
      </c>
      <c r="H1457" s="33">
        <f>VLOOKUP(C1457, pet_household_state!$A$3:$D$53, 3, 0)</f>
        <v>63.5</v>
      </c>
      <c r="I1457" s="33">
        <f>VLOOKUP(C1457, pet_household_state!$A$3:$D$53, 4, 0)</f>
        <v>1535</v>
      </c>
      <c r="J1457" s="33">
        <f t="shared" si="45"/>
        <v>4.0446942921367057</v>
      </c>
      <c r="K1457" s="11">
        <f>VLOOKUP(A1457, total_pet_services_county!$A$2:$E$1875,2,0)</f>
        <v>5</v>
      </c>
      <c r="L1457" s="11">
        <f>VLOOKUP(A1457,  total_pet_services_county!$A$2:$E$1875, 3, 0)</f>
        <v>2027</v>
      </c>
      <c r="M1457" s="11">
        <f>VLOOKUP(A1457, total_pet_services_county!$A$2:$E$1875, 4, 0)</f>
        <v>468</v>
      </c>
      <c r="N1457" s="11">
        <f>VLOOKUP(A1457, total_pet_services_county!$A$2:$E$1875, 5, 0)</f>
        <v>55</v>
      </c>
    </row>
    <row r="1458" spans="1:14" x14ac:dyDescent="0.2">
      <c r="A1458" s="57" t="s">
        <v>5007</v>
      </c>
      <c r="B1458" s="57" t="s">
        <v>8393</v>
      </c>
      <c r="C1458" s="56" t="s">
        <v>3205</v>
      </c>
      <c r="D1458" s="56" t="str">
        <f>INDEX(pet_services_county!$A$2:$A$3603,MATCH(A1458,pet_services_county!$B$2:$B$3603,0))</f>
        <v>0500000US29015</v>
      </c>
      <c r="E1458" s="61">
        <v>19443</v>
      </c>
      <c r="F1458" s="47">
        <f>VLOOKUP(C1458, state_pop!$A$2:$B$52, 2, 0)</f>
        <v>6137428</v>
      </c>
      <c r="G1458" s="33">
        <f t="shared" si="44"/>
        <v>3.1679394039327222E-3</v>
      </c>
      <c r="H1458" s="33">
        <f>VLOOKUP(C1458, pet_household_state!$A$3:$D$53, 3, 0)</f>
        <v>63.5</v>
      </c>
      <c r="I1458" s="33">
        <f>VLOOKUP(C1458, pet_household_state!$A$3:$D$53, 4, 0)</f>
        <v>1535</v>
      </c>
      <c r="J1458" s="33">
        <f t="shared" si="45"/>
        <v>4.8627869850367285</v>
      </c>
      <c r="K1458" s="11">
        <f>VLOOKUP(A1458, total_pet_services_county!$A$2:$E$1875,2,0)</f>
        <v>3</v>
      </c>
      <c r="L1458" s="11">
        <f>VLOOKUP(A1458,  total_pet_services_county!$A$2:$E$1875, 3, 0)</f>
        <v>716</v>
      </c>
      <c r="M1458" s="11">
        <f>VLOOKUP(A1458, total_pet_services_county!$A$2:$E$1875, 4, 0)</f>
        <v>166</v>
      </c>
      <c r="N1458" s="11">
        <f>VLOOKUP(A1458, total_pet_services_county!$A$2:$E$1875, 5, 0)</f>
        <v>22</v>
      </c>
    </row>
    <row r="1459" spans="1:14" x14ac:dyDescent="0.2">
      <c r="A1459" s="57" t="s">
        <v>7643</v>
      </c>
      <c r="B1459" s="57" t="s">
        <v>9284</v>
      </c>
      <c r="C1459" s="56" t="s">
        <v>3205</v>
      </c>
      <c r="D1459" s="56" t="e">
        <f>INDEX(pet_services_county!$A$2:$A$3603,MATCH(A1459,pet_services_county!$B$2:$B$3603,0))</f>
        <v>#N/A</v>
      </c>
      <c r="E1459" s="61">
        <v>12133</v>
      </c>
      <c r="F1459" s="47">
        <f>VLOOKUP(C1459, state_pop!$A$2:$B$52, 2, 0)</f>
        <v>6137428</v>
      </c>
      <c r="G1459" s="33">
        <f t="shared" si="44"/>
        <v>1.9768867349645486E-3</v>
      </c>
      <c r="H1459" s="33">
        <f>VLOOKUP(C1459, pet_household_state!$A$3:$D$53, 3, 0)</f>
        <v>63.5</v>
      </c>
      <c r="I1459" s="33">
        <f>VLOOKUP(C1459, pet_household_state!$A$3:$D$53, 4, 0)</f>
        <v>1535</v>
      </c>
      <c r="J1459" s="33">
        <f t="shared" si="45"/>
        <v>3.0345211381705819</v>
      </c>
      <c r="K1459" s="11" t="e">
        <f>VLOOKUP(A1459, total_pet_services_county!$A$2:$E$1875,2,0)</f>
        <v>#N/A</v>
      </c>
      <c r="L1459" s="11" t="e">
        <f>VLOOKUP(A1459,  total_pet_services_county!$A$2:$E$1875, 3, 0)</f>
        <v>#N/A</v>
      </c>
      <c r="M1459" s="11" t="e">
        <f>VLOOKUP(A1459, total_pet_services_county!$A$2:$E$1875, 4, 0)</f>
        <v>#N/A</v>
      </c>
      <c r="N1459" s="11" t="e">
        <f>VLOOKUP(A1459, total_pet_services_county!$A$2:$E$1875, 5, 0)</f>
        <v>#N/A</v>
      </c>
    </row>
    <row r="1460" spans="1:14" x14ac:dyDescent="0.2">
      <c r="A1460" s="57" t="s">
        <v>5009</v>
      </c>
      <c r="B1460" s="57" t="s">
        <v>8394</v>
      </c>
      <c r="C1460" s="56" t="s">
        <v>3205</v>
      </c>
      <c r="D1460" s="56" t="str">
        <f>INDEX(pet_services_county!$A$2:$A$3603,MATCH(A1460,pet_services_county!$B$2:$B$3603,0))</f>
        <v>0500000US29019</v>
      </c>
      <c r="E1460" s="61">
        <v>180463</v>
      </c>
      <c r="F1460" s="47">
        <f>VLOOKUP(C1460, state_pop!$A$2:$B$52, 2, 0)</f>
        <v>6137428</v>
      </c>
      <c r="G1460" s="33">
        <f t="shared" si="44"/>
        <v>2.9403685061559989E-2</v>
      </c>
      <c r="H1460" s="33">
        <f>VLOOKUP(C1460, pet_household_state!$A$3:$D$53, 3, 0)</f>
        <v>63.5</v>
      </c>
      <c r="I1460" s="33">
        <f>VLOOKUP(C1460, pet_household_state!$A$3:$D$53, 4, 0)</f>
        <v>1535</v>
      </c>
      <c r="J1460" s="33">
        <f t="shared" si="45"/>
        <v>45.134656569494581</v>
      </c>
      <c r="K1460" s="11">
        <f>VLOOKUP(A1460, total_pet_services_county!$A$2:$E$1875,2,0)</f>
        <v>40</v>
      </c>
      <c r="L1460" s="11">
        <f>VLOOKUP(A1460,  total_pet_services_county!$A$2:$E$1875, 3, 0)</f>
        <v>16302</v>
      </c>
      <c r="M1460" s="11">
        <f>VLOOKUP(A1460, total_pet_services_county!$A$2:$E$1875, 4, 0)</f>
        <v>4141</v>
      </c>
      <c r="N1460" s="11">
        <f>VLOOKUP(A1460, total_pet_services_county!$A$2:$E$1875, 5, 0)</f>
        <v>486</v>
      </c>
    </row>
    <row r="1461" spans="1:14" x14ac:dyDescent="0.2">
      <c r="A1461" s="57" t="s">
        <v>5011</v>
      </c>
      <c r="B1461" s="57" t="s">
        <v>8860</v>
      </c>
      <c r="C1461" s="56" t="s">
        <v>3205</v>
      </c>
      <c r="D1461" s="56" t="str">
        <f>INDEX(pet_services_county!$A$2:$A$3603,MATCH(A1461,pet_services_county!$B$2:$B$3603,0))</f>
        <v>0500000US29021</v>
      </c>
      <c r="E1461" s="61">
        <v>87364</v>
      </c>
      <c r="F1461" s="47">
        <f>VLOOKUP(C1461, state_pop!$A$2:$B$52, 2, 0)</f>
        <v>6137428</v>
      </c>
      <c r="G1461" s="33">
        <f t="shared" si="44"/>
        <v>1.4234627273835228E-2</v>
      </c>
      <c r="H1461" s="33">
        <f>VLOOKUP(C1461, pet_household_state!$A$3:$D$53, 3, 0)</f>
        <v>63.5</v>
      </c>
      <c r="I1461" s="33">
        <f>VLOOKUP(C1461, pet_household_state!$A$3:$D$53, 4, 0)</f>
        <v>1535</v>
      </c>
      <c r="J1461" s="33">
        <f t="shared" si="45"/>
        <v>21.850152865337076</v>
      </c>
      <c r="K1461" s="11">
        <f>VLOOKUP(A1461, total_pet_services_county!$A$2:$E$1875,2,0)</f>
        <v>15</v>
      </c>
      <c r="L1461" s="11">
        <f>VLOOKUP(A1461,  total_pet_services_county!$A$2:$E$1875, 3, 0)</f>
        <v>2993</v>
      </c>
      <c r="M1461" s="11">
        <f>VLOOKUP(A1461, total_pet_services_county!$A$2:$E$1875, 4, 0)</f>
        <v>697</v>
      </c>
      <c r="N1461" s="11">
        <f>VLOOKUP(A1461, total_pet_services_county!$A$2:$E$1875, 5, 0)</f>
        <v>115</v>
      </c>
    </row>
    <row r="1462" spans="1:14" x14ac:dyDescent="0.2">
      <c r="A1462" s="57" t="s">
        <v>5013</v>
      </c>
      <c r="B1462" s="57" t="s">
        <v>8314</v>
      </c>
      <c r="C1462" s="56" t="s">
        <v>3205</v>
      </c>
      <c r="D1462" s="56" t="str">
        <f>INDEX(pet_services_county!$A$2:$A$3603,MATCH(A1462,pet_services_county!$B$2:$B$3603,0))</f>
        <v>0500000US29023</v>
      </c>
      <c r="E1462" s="61">
        <v>42478</v>
      </c>
      <c r="F1462" s="47">
        <f>VLOOKUP(C1462, state_pop!$A$2:$B$52, 2, 0)</f>
        <v>6137428</v>
      </c>
      <c r="G1462" s="33">
        <f t="shared" si="44"/>
        <v>6.9211402561463855E-3</v>
      </c>
      <c r="H1462" s="33">
        <f>VLOOKUP(C1462, pet_household_state!$A$3:$D$53, 3, 0)</f>
        <v>63.5</v>
      </c>
      <c r="I1462" s="33">
        <f>VLOOKUP(C1462, pet_household_state!$A$3:$D$53, 4, 0)</f>
        <v>1535</v>
      </c>
      <c r="J1462" s="33">
        <f t="shared" si="45"/>
        <v>10.623950293184702</v>
      </c>
      <c r="K1462" s="11">
        <f>VLOOKUP(A1462, total_pet_services_county!$A$2:$E$1875,2,0)</f>
        <v>3</v>
      </c>
      <c r="L1462" s="11">
        <f>VLOOKUP(A1462,  total_pet_services_county!$A$2:$E$1875, 3, 0)</f>
        <v>715</v>
      </c>
      <c r="M1462" s="11">
        <f>VLOOKUP(A1462, total_pet_services_county!$A$2:$E$1875, 4, 0)</f>
        <v>180</v>
      </c>
      <c r="N1462" s="11">
        <f>VLOOKUP(A1462, total_pet_services_county!$A$2:$E$1875, 5, 0)</f>
        <v>35</v>
      </c>
    </row>
    <row r="1463" spans="1:14" x14ac:dyDescent="0.2">
      <c r="A1463" s="57" t="s">
        <v>7644</v>
      </c>
      <c r="B1463" s="57" t="s">
        <v>8976</v>
      </c>
      <c r="C1463" s="56" t="s">
        <v>3205</v>
      </c>
      <c r="D1463" s="56" t="e">
        <f>INDEX(pet_services_county!$A$2:$A$3603,MATCH(A1463,pet_services_county!$B$2:$B$3603,0))</f>
        <v>#N/A</v>
      </c>
      <c r="E1463" s="61">
        <v>9020</v>
      </c>
      <c r="F1463" s="47">
        <f>VLOOKUP(C1463, state_pop!$A$2:$B$52, 2, 0)</f>
        <v>6137428</v>
      </c>
      <c r="G1463" s="33">
        <f t="shared" si="44"/>
        <v>1.4696710087678422E-3</v>
      </c>
      <c r="H1463" s="33">
        <f>VLOOKUP(C1463, pet_household_state!$A$3:$D$53, 3, 0)</f>
        <v>63.5</v>
      </c>
      <c r="I1463" s="33">
        <f>VLOOKUP(C1463, pet_household_state!$A$3:$D$53, 4, 0)</f>
        <v>1535</v>
      </c>
      <c r="J1463" s="33">
        <f t="shared" si="45"/>
        <v>2.2559449984586379</v>
      </c>
      <c r="K1463" s="11" t="e">
        <f>VLOOKUP(A1463, total_pet_services_county!$A$2:$E$1875,2,0)</f>
        <v>#N/A</v>
      </c>
      <c r="L1463" s="11" t="e">
        <f>VLOOKUP(A1463,  total_pet_services_county!$A$2:$E$1875, 3, 0)</f>
        <v>#N/A</v>
      </c>
      <c r="M1463" s="11" t="e">
        <f>VLOOKUP(A1463, total_pet_services_county!$A$2:$E$1875, 4, 0)</f>
        <v>#N/A</v>
      </c>
      <c r="N1463" s="11" t="e">
        <f>VLOOKUP(A1463, total_pet_services_county!$A$2:$E$1875, 5, 0)</f>
        <v>#N/A</v>
      </c>
    </row>
    <row r="1464" spans="1:14" x14ac:dyDescent="0.2">
      <c r="A1464" s="57" t="s">
        <v>5015</v>
      </c>
      <c r="B1464" s="57" t="s">
        <v>9285</v>
      </c>
      <c r="C1464" s="56" t="s">
        <v>3205</v>
      </c>
      <c r="D1464" s="56" t="str">
        <f>INDEX(pet_services_county!$A$2:$A$3603,MATCH(A1464,pet_services_county!$B$2:$B$3603,0))</f>
        <v>0500000US29027</v>
      </c>
      <c r="E1464" s="61">
        <v>44743</v>
      </c>
      <c r="F1464" s="47">
        <f>VLOOKUP(C1464, state_pop!$A$2:$B$52, 2, 0)</f>
        <v>6137428</v>
      </c>
      <c r="G1464" s="33">
        <f t="shared" si="44"/>
        <v>7.2901873553547188E-3</v>
      </c>
      <c r="H1464" s="33">
        <f>VLOOKUP(C1464, pet_household_state!$A$3:$D$53, 3, 0)</f>
        <v>63.5</v>
      </c>
      <c r="I1464" s="33">
        <f>VLOOKUP(C1464, pet_household_state!$A$3:$D$53, 4, 0)</f>
        <v>1535</v>
      </c>
      <c r="J1464" s="33">
        <f t="shared" si="45"/>
        <v>11.190437590469493</v>
      </c>
      <c r="K1464" s="11">
        <f>VLOOKUP(A1464, total_pet_services_county!$A$2:$E$1875,2,0)</f>
        <v>9</v>
      </c>
      <c r="L1464" s="11">
        <f>VLOOKUP(A1464,  total_pet_services_county!$A$2:$E$1875, 3, 0)</f>
        <v>1224</v>
      </c>
      <c r="M1464" s="11">
        <f>VLOOKUP(A1464, total_pet_services_county!$A$2:$E$1875, 4, 0)</f>
        <v>288</v>
      </c>
      <c r="N1464" s="11">
        <f>VLOOKUP(A1464, total_pet_services_county!$A$2:$E$1875, 5, 0)</f>
        <v>52</v>
      </c>
    </row>
    <row r="1465" spans="1:14" x14ac:dyDescent="0.2">
      <c r="A1465" s="57" t="s">
        <v>5017</v>
      </c>
      <c r="B1465" s="57" t="s">
        <v>8633</v>
      </c>
      <c r="C1465" s="56" t="s">
        <v>3205</v>
      </c>
      <c r="D1465" s="56" t="str">
        <f>INDEX(pet_services_county!$A$2:$A$3603,MATCH(A1465,pet_services_county!$B$2:$B$3603,0))</f>
        <v>0500000US29029</v>
      </c>
      <c r="E1465" s="61">
        <v>46305</v>
      </c>
      <c r="F1465" s="47">
        <f>VLOOKUP(C1465, state_pop!$A$2:$B$52, 2, 0)</f>
        <v>6137428</v>
      </c>
      <c r="G1465" s="33">
        <f t="shared" si="44"/>
        <v>7.5446913593120767E-3</v>
      </c>
      <c r="H1465" s="33">
        <f>VLOOKUP(C1465, pet_household_state!$A$3:$D$53, 3, 0)</f>
        <v>63.5</v>
      </c>
      <c r="I1465" s="33">
        <f>VLOOKUP(C1465, pet_household_state!$A$3:$D$53, 4, 0)</f>
        <v>1535</v>
      </c>
      <c r="J1465" s="33">
        <f t="shared" si="45"/>
        <v>11.581101236544038</v>
      </c>
      <c r="K1465" s="11">
        <f>VLOOKUP(A1465, total_pet_services_county!$A$2:$E$1875,2,0)</f>
        <v>6</v>
      </c>
      <c r="L1465" s="11">
        <f>VLOOKUP(A1465,  total_pet_services_county!$A$2:$E$1875, 3, 0)</f>
        <v>395</v>
      </c>
      <c r="M1465" s="11">
        <f>VLOOKUP(A1465, total_pet_services_county!$A$2:$E$1875, 4, 0)</f>
        <v>87</v>
      </c>
      <c r="N1465" s="11">
        <f>VLOOKUP(A1465, total_pet_services_county!$A$2:$E$1875, 5, 0)</f>
        <v>17</v>
      </c>
    </row>
    <row r="1466" spans="1:14" x14ac:dyDescent="0.2">
      <c r="A1466" s="57" t="s">
        <v>5019</v>
      </c>
      <c r="B1466" s="57" t="s">
        <v>9286</v>
      </c>
      <c r="C1466" s="56" t="s">
        <v>3205</v>
      </c>
      <c r="D1466" s="56" t="str">
        <f>INDEX(pet_services_county!$A$2:$A$3603,MATCH(A1466,pet_services_county!$B$2:$B$3603,0))</f>
        <v>0500000US29031</v>
      </c>
      <c r="E1466" s="61">
        <v>78871</v>
      </c>
      <c r="F1466" s="47">
        <f>VLOOKUP(C1466, state_pop!$A$2:$B$52, 2, 0)</f>
        <v>6137428</v>
      </c>
      <c r="G1466" s="33">
        <f t="shared" si="44"/>
        <v>1.2850822852830209E-2</v>
      </c>
      <c r="H1466" s="33">
        <f>VLOOKUP(C1466, pet_household_state!$A$3:$D$53, 3, 0)</f>
        <v>63.5</v>
      </c>
      <c r="I1466" s="33">
        <f>VLOOKUP(C1466, pet_household_state!$A$3:$D$53, 4, 0)</f>
        <v>1535</v>
      </c>
      <c r="J1466" s="33">
        <f t="shared" si="45"/>
        <v>19.726013079094372</v>
      </c>
      <c r="K1466" s="11">
        <f>VLOOKUP(A1466, total_pet_services_county!$A$2:$E$1875,2,0)</f>
        <v>23</v>
      </c>
      <c r="L1466" s="11">
        <f>VLOOKUP(A1466,  total_pet_services_county!$A$2:$E$1875, 3, 0)</f>
        <v>5621</v>
      </c>
      <c r="M1466" s="11">
        <f>VLOOKUP(A1466, total_pet_services_county!$A$2:$E$1875, 4, 0)</f>
        <v>1274</v>
      </c>
      <c r="N1466" s="11">
        <f>VLOOKUP(A1466, total_pet_services_county!$A$2:$E$1875, 5, 0)</f>
        <v>206</v>
      </c>
    </row>
    <row r="1467" spans="1:14" x14ac:dyDescent="0.2">
      <c r="A1467" s="57" t="s">
        <v>7645</v>
      </c>
      <c r="B1467" s="57" t="s">
        <v>8396</v>
      </c>
      <c r="C1467" s="56" t="s">
        <v>3205</v>
      </c>
      <c r="D1467" s="56" t="e">
        <f>INDEX(pet_services_county!$A$2:$A$3603,MATCH(A1467,pet_services_county!$B$2:$B$3603,0))</f>
        <v>#N/A</v>
      </c>
      <c r="E1467" s="61">
        <v>8679</v>
      </c>
      <c r="F1467" s="47">
        <f>VLOOKUP(C1467, state_pop!$A$2:$B$52, 2, 0)</f>
        <v>6137428</v>
      </c>
      <c r="G1467" s="33">
        <f t="shared" si="44"/>
        <v>1.4141102755095456E-3</v>
      </c>
      <c r="H1467" s="33">
        <f>VLOOKUP(C1467, pet_household_state!$A$3:$D$53, 3, 0)</f>
        <v>63.5</v>
      </c>
      <c r="I1467" s="33">
        <f>VLOOKUP(C1467, pet_household_state!$A$3:$D$53, 4, 0)</f>
        <v>1535</v>
      </c>
      <c r="J1467" s="33">
        <f t="shared" si="45"/>
        <v>2.1706592729071525</v>
      </c>
      <c r="K1467" s="11" t="e">
        <f>VLOOKUP(A1467, total_pet_services_county!$A$2:$E$1875,2,0)</f>
        <v>#N/A</v>
      </c>
      <c r="L1467" s="11" t="e">
        <f>VLOOKUP(A1467,  total_pet_services_county!$A$2:$E$1875, 3, 0)</f>
        <v>#N/A</v>
      </c>
      <c r="M1467" s="11" t="e">
        <f>VLOOKUP(A1467, total_pet_services_county!$A$2:$E$1875, 4, 0)</f>
        <v>#N/A</v>
      </c>
      <c r="N1467" s="11" t="e">
        <f>VLOOKUP(A1467, total_pet_services_county!$A$2:$E$1875, 5, 0)</f>
        <v>#N/A</v>
      </c>
    </row>
    <row r="1468" spans="1:14" x14ac:dyDescent="0.2">
      <c r="A1468" s="57" t="s">
        <v>7646</v>
      </c>
      <c r="B1468" s="57" t="s">
        <v>8980</v>
      </c>
      <c r="C1468" s="56" t="s">
        <v>3205</v>
      </c>
      <c r="D1468" s="56" t="e">
        <f>INDEX(pet_services_county!$A$2:$A$3603,MATCH(A1468,pet_services_county!$B$2:$B$3603,0))</f>
        <v>#N/A</v>
      </c>
      <c r="E1468" s="61">
        <v>5982</v>
      </c>
      <c r="F1468" s="47">
        <f>VLOOKUP(C1468, state_pop!$A$2:$B$52, 2, 0)</f>
        <v>6137428</v>
      </c>
      <c r="G1468" s="33">
        <f t="shared" si="44"/>
        <v>9.7467538519392812E-4</v>
      </c>
      <c r="H1468" s="33">
        <f>VLOOKUP(C1468, pet_household_state!$A$3:$D$53, 3, 0)</f>
        <v>63.5</v>
      </c>
      <c r="I1468" s="33">
        <f>VLOOKUP(C1468, pet_household_state!$A$3:$D$53, 4, 0)</f>
        <v>1535</v>
      </c>
      <c r="J1468" s="33">
        <f t="shared" si="45"/>
        <v>1.4961267162726797</v>
      </c>
      <c r="K1468" s="11" t="e">
        <f>VLOOKUP(A1468, total_pet_services_county!$A$2:$E$1875,2,0)</f>
        <v>#N/A</v>
      </c>
      <c r="L1468" s="11" t="e">
        <f>VLOOKUP(A1468,  total_pet_services_county!$A$2:$E$1875, 3, 0)</f>
        <v>#N/A</v>
      </c>
      <c r="M1468" s="11" t="e">
        <f>VLOOKUP(A1468, total_pet_services_county!$A$2:$E$1875, 4, 0)</f>
        <v>#N/A</v>
      </c>
      <c r="N1468" s="11" t="e">
        <f>VLOOKUP(A1468, total_pet_services_county!$A$2:$E$1875, 5, 0)</f>
        <v>#N/A</v>
      </c>
    </row>
    <row r="1469" spans="1:14" x14ac:dyDescent="0.2">
      <c r="A1469" s="57" t="s">
        <v>5021</v>
      </c>
      <c r="B1469" s="57" t="s">
        <v>8763</v>
      </c>
      <c r="C1469" s="56" t="s">
        <v>3205</v>
      </c>
      <c r="D1469" s="56" t="str">
        <f>INDEX(pet_services_county!$A$2:$A$3603,MATCH(A1469,pet_services_county!$B$2:$B$3603,0))</f>
        <v>0500000US29037</v>
      </c>
      <c r="E1469" s="61">
        <v>105780</v>
      </c>
      <c r="F1469" s="47">
        <f>VLOOKUP(C1469, state_pop!$A$2:$B$52, 2, 0)</f>
        <v>6137428</v>
      </c>
      <c r="G1469" s="33">
        <f t="shared" si="44"/>
        <v>1.7235232739186514E-2</v>
      </c>
      <c r="H1469" s="33">
        <f>VLOOKUP(C1469, pet_household_state!$A$3:$D$53, 3, 0)</f>
        <v>63.5</v>
      </c>
      <c r="I1469" s="33">
        <f>VLOOKUP(C1469, pet_household_state!$A$3:$D$53, 4, 0)</f>
        <v>1535</v>
      </c>
      <c r="J1469" s="33">
        <f t="shared" si="45"/>
        <v>26.456082254651299</v>
      </c>
      <c r="K1469" s="11">
        <f>VLOOKUP(A1469, total_pet_services_county!$A$2:$E$1875,2,0)</f>
        <v>28</v>
      </c>
      <c r="L1469" s="11">
        <f>VLOOKUP(A1469,  total_pet_services_county!$A$2:$E$1875, 3, 0)</f>
        <v>6303</v>
      </c>
      <c r="M1469" s="11">
        <f>VLOOKUP(A1469, total_pet_services_county!$A$2:$E$1875, 4, 0)</f>
        <v>1544</v>
      </c>
      <c r="N1469" s="11">
        <f>VLOOKUP(A1469, total_pet_services_county!$A$2:$E$1875, 5, 0)</f>
        <v>237</v>
      </c>
    </row>
    <row r="1470" spans="1:14" x14ac:dyDescent="0.2">
      <c r="A1470" s="57" t="s">
        <v>5023</v>
      </c>
      <c r="B1470" s="57" t="s">
        <v>8862</v>
      </c>
      <c r="C1470" s="56" t="s">
        <v>3205</v>
      </c>
      <c r="D1470" s="56" t="str">
        <f>INDEX(pet_services_county!$A$2:$A$3603,MATCH(A1470,pet_services_county!$B$2:$B$3603,0))</f>
        <v>0500000US29039</v>
      </c>
      <c r="E1470" s="61">
        <v>14349</v>
      </c>
      <c r="F1470" s="47">
        <f>VLOOKUP(C1470, state_pop!$A$2:$B$52, 2, 0)</f>
        <v>6137428</v>
      </c>
      <c r="G1470" s="33">
        <f t="shared" si="44"/>
        <v>2.3379500337926571E-3</v>
      </c>
      <c r="H1470" s="33">
        <f>VLOOKUP(C1470, pet_household_state!$A$3:$D$53, 3, 0)</f>
        <v>63.5</v>
      </c>
      <c r="I1470" s="33">
        <f>VLOOKUP(C1470, pet_household_state!$A$3:$D$53, 4, 0)</f>
        <v>1535</v>
      </c>
      <c r="J1470" s="33">
        <f t="shared" si="45"/>
        <v>3.5887533018717286</v>
      </c>
      <c r="K1470" s="11">
        <f>VLOOKUP(A1470, total_pet_services_county!$A$2:$E$1875,2,0)</f>
        <v>5</v>
      </c>
      <c r="L1470" s="11">
        <f>VLOOKUP(A1470,  total_pet_services_county!$A$2:$E$1875, 3, 0)</f>
        <v>506</v>
      </c>
      <c r="M1470" s="11">
        <f>VLOOKUP(A1470, total_pet_services_county!$A$2:$E$1875, 4, 0)</f>
        <v>114</v>
      </c>
      <c r="N1470" s="11">
        <f>VLOOKUP(A1470, total_pet_services_county!$A$2:$E$1875, 5, 0)</f>
        <v>17</v>
      </c>
    </row>
    <row r="1471" spans="1:14" x14ac:dyDescent="0.2">
      <c r="A1471" s="57" t="s">
        <v>7647</v>
      </c>
      <c r="B1471" s="57" t="s">
        <v>9287</v>
      </c>
      <c r="C1471" s="56" t="s">
        <v>3205</v>
      </c>
      <c r="D1471" s="56" t="e">
        <f>INDEX(pet_services_county!$A$2:$A$3603,MATCH(A1471,pet_services_county!$B$2:$B$3603,0))</f>
        <v>#N/A</v>
      </c>
      <c r="E1471" s="61">
        <v>7426</v>
      </c>
      <c r="F1471" s="47">
        <f>VLOOKUP(C1471, state_pop!$A$2:$B$52, 2, 0)</f>
        <v>6137428</v>
      </c>
      <c r="G1471" s="33">
        <f t="shared" si="44"/>
        <v>1.2099530943580927E-3</v>
      </c>
      <c r="H1471" s="33">
        <f>VLOOKUP(C1471, pet_household_state!$A$3:$D$53, 3, 0)</f>
        <v>63.5</v>
      </c>
      <c r="I1471" s="33">
        <f>VLOOKUP(C1471, pet_household_state!$A$3:$D$53, 4, 0)</f>
        <v>1535</v>
      </c>
      <c r="J1471" s="33">
        <f t="shared" si="45"/>
        <v>1.8572779998396722</v>
      </c>
      <c r="K1471" s="11" t="e">
        <f>VLOOKUP(A1471, total_pet_services_county!$A$2:$E$1875,2,0)</f>
        <v>#N/A</v>
      </c>
      <c r="L1471" s="11" t="e">
        <f>VLOOKUP(A1471,  total_pet_services_county!$A$2:$E$1875, 3, 0)</f>
        <v>#N/A</v>
      </c>
      <c r="M1471" s="11" t="e">
        <f>VLOOKUP(A1471, total_pet_services_county!$A$2:$E$1875, 4, 0)</f>
        <v>#N/A</v>
      </c>
      <c r="N1471" s="11" t="e">
        <f>VLOOKUP(A1471, total_pet_services_county!$A$2:$E$1875, 5, 0)</f>
        <v>#N/A</v>
      </c>
    </row>
    <row r="1472" spans="1:14" x14ac:dyDescent="0.2">
      <c r="A1472" s="57" t="s">
        <v>5025</v>
      </c>
      <c r="B1472" s="57" t="s">
        <v>8765</v>
      </c>
      <c r="C1472" s="56" t="s">
        <v>3205</v>
      </c>
      <c r="D1472" s="56" t="str">
        <f>INDEX(pet_services_county!$A$2:$A$3603,MATCH(A1472,pet_services_county!$B$2:$B$3603,0))</f>
        <v>0500000US29043</v>
      </c>
      <c r="E1472" s="61">
        <v>88595</v>
      </c>
      <c r="F1472" s="47">
        <f>VLOOKUP(C1472, state_pop!$A$2:$B$52, 2, 0)</f>
        <v>6137428</v>
      </c>
      <c r="G1472" s="33">
        <f t="shared" si="44"/>
        <v>1.4435199891550662E-2</v>
      </c>
      <c r="H1472" s="33">
        <f>VLOOKUP(C1472, pet_household_state!$A$3:$D$53, 3, 0)</f>
        <v>63.5</v>
      </c>
      <c r="I1472" s="33">
        <f>VLOOKUP(C1472, pet_household_state!$A$3:$D$53, 4, 0)</f>
        <v>1535</v>
      </c>
      <c r="J1472" s="33">
        <f t="shared" si="45"/>
        <v>22.158031833530266</v>
      </c>
      <c r="K1472" s="11">
        <f>VLOOKUP(A1472, total_pet_services_county!$A$2:$E$1875,2,0)</f>
        <v>25</v>
      </c>
      <c r="L1472" s="11">
        <f>VLOOKUP(A1472,  total_pet_services_county!$A$2:$E$1875, 3, 0)</f>
        <v>4727</v>
      </c>
      <c r="M1472" s="11">
        <f>VLOOKUP(A1472, total_pet_services_county!$A$2:$E$1875, 4, 0)</f>
        <v>1111</v>
      </c>
      <c r="N1472" s="11">
        <f>VLOOKUP(A1472, total_pet_services_county!$A$2:$E$1875, 5, 0)</f>
        <v>186</v>
      </c>
    </row>
    <row r="1473" spans="1:14" x14ac:dyDescent="0.2">
      <c r="A1473" s="57" t="s">
        <v>7648</v>
      </c>
      <c r="B1473" s="57" t="s">
        <v>8398</v>
      </c>
      <c r="C1473" s="56" t="s">
        <v>3205</v>
      </c>
      <c r="D1473" s="56" t="e">
        <f>INDEX(pet_services_county!$A$2:$A$3603,MATCH(A1473,pet_services_county!$B$2:$B$3603,0))</f>
        <v>#N/A</v>
      </c>
      <c r="E1473" s="61">
        <v>6797</v>
      </c>
      <c r="F1473" s="47">
        <f>VLOOKUP(C1473, state_pop!$A$2:$B$52, 2, 0)</f>
        <v>6137428</v>
      </c>
      <c r="G1473" s="33">
        <f t="shared" si="44"/>
        <v>1.1074671670282732E-3</v>
      </c>
      <c r="H1473" s="33">
        <f>VLOOKUP(C1473, pet_household_state!$A$3:$D$53, 3, 0)</f>
        <v>63.5</v>
      </c>
      <c r="I1473" s="33">
        <f>VLOOKUP(C1473, pet_household_state!$A$3:$D$53, 4, 0)</f>
        <v>1535</v>
      </c>
      <c r="J1473" s="33">
        <f t="shared" si="45"/>
        <v>1.6999621013883992</v>
      </c>
      <c r="K1473" s="11" t="e">
        <f>VLOOKUP(A1473, total_pet_services_county!$A$2:$E$1875,2,0)</f>
        <v>#N/A</v>
      </c>
      <c r="L1473" s="11" t="e">
        <f>VLOOKUP(A1473,  total_pet_services_county!$A$2:$E$1875, 3, 0)</f>
        <v>#N/A</v>
      </c>
      <c r="M1473" s="11" t="e">
        <f>VLOOKUP(A1473, total_pet_services_county!$A$2:$E$1875, 4, 0)</f>
        <v>#N/A</v>
      </c>
      <c r="N1473" s="11" t="e">
        <f>VLOOKUP(A1473, total_pet_services_county!$A$2:$E$1875, 5, 0)</f>
        <v>#N/A</v>
      </c>
    </row>
    <row r="1474" spans="1:14" x14ac:dyDescent="0.2">
      <c r="A1474" s="57" t="s">
        <v>5027</v>
      </c>
      <c r="B1474" s="57" t="s">
        <v>8321</v>
      </c>
      <c r="C1474" s="56" t="s">
        <v>3205</v>
      </c>
      <c r="D1474" s="56" t="str">
        <f>INDEX(pet_services_county!$A$2:$A$3603,MATCH(A1474,pet_services_county!$B$2:$B$3603,0))</f>
        <v>0500000US29047</v>
      </c>
      <c r="E1474" s="61">
        <v>249948</v>
      </c>
      <c r="F1474" s="47">
        <f>VLOOKUP(C1474, state_pop!$A$2:$B$52, 2, 0)</f>
        <v>6137428</v>
      </c>
      <c r="G1474" s="33">
        <f t="shared" si="44"/>
        <v>4.0725202804823127E-2</v>
      </c>
      <c r="H1474" s="33">
        <f>VLOOKUP(C1474, pet_household_state!$A$3:$D$53, 3, 0)</f>
        <v>63.5</v>
      </c>
      <c r="I1474" s="33">
        <f>VLOOKUP(C1474, pet_household_state!$A$3:$D$53, 4, 0)</f>
        <v>1535</v>
      </c>
      <c r="J1474" s="33">
        <f t="shared" si="45"/>
        <v>62.513186305403501</v>
      </c>
      <c r="K1474" s="11">
        <f>VLOOKUP(A1474, total_pet_services_county!$A$2:$E$1875,2,0)</f>
        <v>57</v>
      </c>
      <c r="L1474" s="11">
        <f>VLOOKUP(A1474,  total_pet_services_county!$A$2:$E$1875, 3, 0)</f>
        <v>18917</v>
      </c>
      <c r="M1474" s="11">
        <f>VLOOKUP(A1474, total_pet_services_county!$A$2:$E$1875, 4, 0)</f>
        <v>4292</v>
      </c>
      <c r="N1474" s="11">
        <f>VLOOKUP(A1474, total_pet_services_county!$A$2:$E$1875, 5, 0)</f>
        <v>566</v>
      </c>
    </row>
    <row r="1475" spans="1:14" x14ac:dyDescent="0.2">
      <c r="A1475" s="57" t="s">
        <v>7649</v>
      </c>
      <c r="B1475" s="57" t="s">
        <v>8766</v>
      </c>
      <c r="C1475" s="56" t="s">
        <v>3205</v>
      </c>
      <c r="D1475" s="56" t="e">
        <f>INDEX(pet_services_county!$A$2:$A$3603,MATCH(A1475,pet_services_county!$B$2:$B$3603,0))</f>
        <v>#N/A</v>
      </c>
      <c r="E1475" s="61">
        <v>20387</v>
      </c>
      <c r="F1475" s="47">
        <f>VLOOKUP(C1475, state_pop!$A$2:$B$52, 2, 0)</f>
        <v>6137428</v>
      </c>
      <c r="G1475" s="33">
        <f t="shared" si="44"/>
        <v>3.3217497622782702E-3</v>
      </c>
      <c r="H1475" s="33">
        <f>VLOOKUP(C1475, pet_household_state!$A$3:$D$53, 3, 0)</f>
        <v>63.5</v>
      </c>
      <c r="I1475" s="33">
        <f>VLOOKUP(C1475, pet_household_state!$A$3:$D$53, 4, 0)</f>
        <v>1535</v>
      </c>
      <c r="J1475" s="33">
        <f t="shared" si="45"/>
        <v>5.098885885097145</v>
      </c>
      <c r="K1475" s="11" t="e">
        <f>VLOOKUP(A1475, total_pet_services_county!$A$2:$E$1875,2,0)</f>
        <v>#N/A</v>
      </c>
      <c r="L1475" s="11" t="e">
        <f>VLOOKUP(A1475,  total_pet_services_county!$A$2:$E$1875, 3, 0)</f>
        <v>#N/A</v>
      </c>
      <c r="M1475" s="11" t="e">
        <f>VLOOKUP(A1475, total_pet_services_county!$A$2:$E$1875, 4, 0)</f>
        <v>#N/A</v>
      </c>
      <c r="N1475" s="11" t="e">
        <f>VLOOKUP(A1475, total_pet_services_county!$A$2:$E$1875, 5, 0)</f>
        <v>#N/A</v>
      </c>
    </row>
    <row r="1476" spans="1:14" x14ac:dyDescent="0.2">
      <c r="A1476" s="57" t="s">
        <v>5029</v>
      </c>
      <c r="B1476" s="57" t="s">
        <v>9288</v>
      </c>
      <c r="C1476" s="56" t="s">
        <v>3205</v>
      </c>
      <c r="D1476" s="56" t="str">
        <f>INDEX(pet_services_county!$A$2:$A$3603,MATCH(A1476,pet_services_county!$B$2:$B$3603,0))</f>
        <v>0500000US29051</v>
      </c>
      <c r="E1476" s="61">
        <v>76745</v>
      </c>
      <c r="F1476" s="47">
        <f>VLOOKUP(C1476, state_pop!$A$2:$B$52, 2, 0)</f>
        <v>6137428</v>
      </c>
      <c r="G1476" s="33">
        <f t="shared" si="44"/>
        <v>1.2504423677149452E-2</v>
      </c>
      <c r="H1476" s="33">
        <f>VLOOKUP(C1476, pet_household_state!$A$3:$D$53, 3, 0)</f>
        <v>63.5</v>
      </c>
      <c r="I1476" s="33">
        <f>VLOOKUP(C1476, pet_household_state!$A$3:$D$53, 4, 0)</f>
        <v>1535</v>
      </c>
      <c r="J1476" s="33">
        <f t="shared" si="45"/>
        <v>19.19429034442441</v>
      </c>
      <c r="K1476" s="11">
        <f>VLOOKUP(A1476, total_pet_services_county!$A$2:$E$1875,2,0)</f>
        <v>13</v>
      </c>
      <c r="L1476" s="11">
        <f>VLOOKUP(A1476,  total_pet_services_county!$A$2:$E$1875, 3, 0)</f>
        <v>3740</v>
      </c>
      <c r="M1476" s="11">
        <f>VLOOKUP(A1476, total_pet_services_county!$A$2:$E$1875, 4, 0)</f>
        <v>846</v>
      </c>
      <c r="N1476" s="11">
        <f>VLOOKUP(A1476, total_pet_services_county!$A$2:$E$1875, 5, 0)</f>
        <v>129</v>
      </c>
    </row>
    <row r="1477" spans="1:14" x14ac:dyDescent="0.2">
      <c r="A1477" s="57" t="s">
        <v>7650</v>
      </c>
      <c r="B1477" s="57" t="s">
        <v>9289</v>
      </c>
      <c r="C1477" s="56" t="s">
        <v>3205</v>
      </c>
      <c r="D1477" s="56" t="e">
        <f>INDEX(pet_services_county!$A$2:$A$3603,MATCH(A1477,pet_services_county!$B$2:$B$3603,0))</f>
        <v>#N/A</v>
      </c>
      <c r="E1477" s="61">
        <v>17709</v>
      </c>
      <c r="F1477" s="47">
        <f>VLOOKUP(C1477, state_pop!$A$2:$B$52, 2, 0)</f>
        <v>6137428</v>
      </c>
      <c r="G1477" s="33">
        <f t="shared" si="44"/>
        <v>2.88541063129376E-3</v>
      </c>
      <c r="H1477" s="33">
        <f>VLOOKUP(C1477, pet_household_state!$A$3:$D$53, 3, 0)</f>
        <v>63.5</v>
      </c>
      <c r="I1477" s="33">
        <f>VLOOKUP(C1477, pet_household_state!$A$3:$D$53, 4, 0)</f>
        <v>1535</v>
      </c>
      <c r="J1477" s="33">
        <f t="shared" si="45"/>
        <v>4.429105319035922</v>
      </c>
      <c r="K1477" s="11" t="e">
        <f>VLOOKUP(A1477, total_pet_services_county!$A$2:$E$1875,2,0)</f>
        <v>#N/A</v>
      </c>
      <c r="L1477" s="11" t="e">
        <f>VLOOKUP(A1477,  total_pet_services_county!$A$2:$E$1875, 3, 0)</f>
        <v>#N/A</v>
      </c>
      <c r="M1477" s="11" t="e">
        <f>VLOOKUP(A1477, total_pet_services_county!$A$2:$E$1875, 4, 0)</f>
        <v>#N/A</v>
      </c>
      <c r="N1477" s="11" t="e">
        <f>VLOOKUP(A1477, total_pet_services_county!$A$2:$E$1875, 5, 0)</f>
        <v>#N/A</v>
      </c>
    </row>
    <row r="1478" spans="1:14" x14ac:dyDescent="0.2">
      <c r="A1478" s="57" t="s">
        <v>7651</v>
      </c>
      <c r="B1478" s="57" t="s">
        <v>8403</v>
      </c>
      <c r="C1478" s="56" t="s">
        <v>3205</v>
      </c>
      <c r="D1478" s="56" t="e">
        <f>INDEX(pet_services_county!$A$2:$A$3603,MATCH(A1478,pet_services_county!$B$2:$B$3603,0))</f>
        <v>#N/A</v>
      </c>
      <c r="E1478" s="61">
        <v>23920</v>
      </c>
      <c r="F1478" s="47">
        <f>VLOOKUP(C1478, state_pop!$A$2:$B$52, 2, 0)</f>
        <v>6137428</v>
      </c>
      <c r="G1478" s="33">
        <f t="shared" si="44"/>
        <v>3.8973980631626147E-3</v>
      </c>
      <c r="H1478" s="33">
        <f>VLOOKUP(C1478, pet_household_state!$A$3:$D$53, 3, 0)</f>
        <v>63.5</v>
      </c>
      <c r="I1478" s="33">
        <f>VLOOKUP(C1478, pet_household_state!$A$3:$D$53, 4, 0)</f>
        <v>1535</v>
      </c>
      <c r="J1478" s="33">
        <f t="shared" si="45"/>
        <v>5.9825060269546135</v>
      </c>
      <c r="K1478" s="11" t="e">
        <f>VLOOKUP(A1478, total_pet_services_county!$A$2:$E$1875,2,0)</f>
        <v>#N/A</v>
      </c>
      <c r="L1478" s="11" t="e">
        <f>VLOOKUP(A1478,  total_pet_services_county!$A$2:$E$1875, 3, 0)</f>
        <v>#N/A</v>
      </c>
      <c r="M1478" s="11" t="e">
        <f>VLOOKUP(A1478, total_pet_services_county!$A$2:$E$1875, 4, 0)</f>
        <v>#N/A</v>
      </c>
      <c r="N1478" s="11" t="e">
        <f>VLOOKUP(A1478, total_pet_services_county!$A$2:$E$1875, 5, 0)</f>
        <v>#N/A</v>
      </c>
    </row>
    <row r="1479" spans="1:14" x14ac:dyDescent="0.2">
      <c r="A1479" s="57" t="s">
        <v>7652</v>
      </c>
      <c r="B1479" s="57" t="s">
        <v>8647</v>
      </c>
      <c r="C1479" s="56" t="s">
        <v>3205</v>
      </c>
      <c r="D1479" s="56" t="e">
        <f>INDEX(pet_services_county!$A$2:$A$3603,MATCH(A1479,pet_services_county!$B$2:$B$3603,0))</f>
        <v>#N/A</v>
      </c>
      <c r="E1479" s="61">
        <v>7561</v>
      </c>
      <c r="F1479" s="47">
        <f>VLOOKUP(C1479, state_pop!$A$2:$B$52, 2, 0)</f>
        <v>6137428</v>
      </c>
      <c r="G1479" s="33">
        <f t="shared" si="44"/>
        <v>1.2319492790791192E-3</v>
      </c>
      <c r="H1479" s="33">
        <f>VLOOKUP(C1479, pet_household_state!$A$3:$D$53, 3, 0)</f>
        <v>63.5</v>
      </c>
      <c r="I1479" s="33">
        <f>VLOOKUP(C1479, pet_household_state!$A$3:$D$53, 4, 0)</f>
        <v>1535</v>
      </c>
      <c r="J1479" s="33">
        <f t="shared" si="45"/>
        <v>1.8910421433864479</v>
      </c>
      <c r="K1479" s="11" t="e">
        <f>VLOOKUP(A1479, total_pet_services_county!$A$2:$E$1875,2,0)</f>
        <v>#N/A</v>
      </c>
      <c r="L1479" s="11" t="e">
        <f>VLOOKUP(A1479,  total_pet_services_county!$A$2:$E$1875, 3, 0)</f>
        <v>#N/A</v>
      </c>
      <c r="M1479" s="11" t="e">
        <f>VLOOKUP(A1479, total_pet_services_county!$A$2:$E$1875, 4, 0)</f>
        <v>#N/A</v>
      </c>
      <c r="N1479" s="11" t="e">
        <f>VLOOKUP(A1479, total_pet_services_county!$A$2:$E$1875, 5, 0)</f>
        <v>#N/A</v>
      </c>
    </row>
    <row r="1480" spans="1:14" x14ac:dyDescent="0.2">
      <c r="A1480" s="57" t="s">
        <v>7653</v>
      </c>
      <c r="B1480" s="57" t="s">
        <v>8331</v>
      </c>
      <c r="C1480" s="56" t="s">
        <v>3205</v>
      </c>
      <c r="D1480" s="56" t="e">
        <f>INDEX(pet_services_county!$A$2:$A$3603,MATCH(A1480,pet_services_county!$B$2:$B$3603,0))</f>
        <v>#N/A</v>
      </c>
      <c r="E1480" s="61">
        <v>16878</v>
      </c>
      <c r="F1480" s="47">
        <f>VLOOKUP(C1480, state_pop!$A$2:$B$52, 2, 0)</f>
        <v>6137428</v>
      </c>
      <c r="G1480" s="33">
        <f t="shared" si="44"/>
        <v>2.7500118942332197E-3</v>
      </c>
      <c r="H1480" s="33">
        <f>VLOOKUP(C1480, pet_household_state!$A$3:$D$53, 3, 0)</f>
        <v>63.5</v>
      </c>
      <c r="I1480" s="33">
        <f>VLOOKUP(C1480, pet_household_state!$A$3:$D$53, 4, 0)</f>
        <v>1535</v>
      </c>
      <c r="J1480" s="33">
        <f t="shared" si="45"/>
        <v>4.2212682576479921</v>
      </c>
      <c r="K1480" s="11" t="e">
        <f>VLOOKUP(A1480, total_pet_services_county!$A$2:$E$1875,2,0)</f>
        <v>#N/A</v>
      </c>
      <c r="L1480" s="11" t="e">
        <f>VLOOKUP(A1480,  total_pet_services_county!$A$2:$E$1875, 3, 0)</f>
        <v>#N/A</v>
      </c>
      <c r="M1480" s="11" t="e">
        <f>VLOOKUP(A1480, total_pet_services_county!$A$2:$E$1875, 4, 0)</f>
        <v>#N/A</v>
      </c>
      <c r="N1480" s="11" t="e">
        <f>VLOOKUP(A1480, total_pet_services_county!$A$2:$E$1875, 5, 0)</f>
        <v>#N/A</v>
      </c>
    </row>
    <row r="1481" spans="1:14" x14ac:dyDescent="0.2">
      <c r="A1481" s="57" t="s">
        <v>7654</v>
      </c>
      <c r="B1481" s="57" t="s">
        <v>8816</v>
      </c>
      <c r="C1481" s="56" t="s">
        <v>3205</v>
      </c>
      <c r="D1481" s="56" t="e">
        <f>INDEX(pet_services_county!$A$2:$A$3603,MATCH(A1481,pet_services_county!$B$2:$B$3603,0))</f>
        <v>#N/A</v>
      </c>
      <c r="E1481" s="61">
        <v>8278</v>
      </c>
      <c r="F1481" s="47">
        <f>VLOOKUP(C1481, state_pop!$A$2:$B$52, 2, 0)</f>
        <v>6137428</v>
      </c>
      <c r="G1481" s="33">
        <f t="shared" si="44"/>
        <v>1.3487734601530152E-3</v>
      </c>
      <c r="H1481" s="33">
        <f>VLOOKUP(C1481, pet_household_state!$A$3:$D$53, 3, 0)</f>
        <v>63.5</v>
      </c>
      <c r="I1481" s="33">
        <f>VLOOKUP(C1481, pet_household_state!$A$3:$D$53, 4, 0)</f>
        <v>1535</v>
      </c>
      <c r="J1481" s="33">
        <f t="shared" si="45"/>
        <v>2.0703672613348783</v>
      </c>
      <c r="K1481" s="11" t="e">
        <f>VLOOKUP(A1481, total_pet_services_county!$A$2:$E$1875,2,0)</f>
        <v>#N/A</v>
      </c>
      <c r="L1481" s="11" t="e">
        <f>VLOOKUP(A1481,  total_pet_services_county!$A$2:$E$1875, 3, 0)</f>
        <v>#N/A</v>
      </c>
      <c r="M1481" s="11" t="e">
        <f>VLOOKUP(A1481, total_pet_services_county!$A$2:$E$1875, 4, 0)</f>
        <v>#N/A</v>
      </c>
      <c r="N1481" s="11" t="e">
        <f>VLOOKUP(A1481, total_pet_services_county!$A$2:$E$1875, 5, 0)</f>
        <v>#N/A</v>
      </c>
    </row>
    <row r="1482" spans="1:14" x14ac:dyDescent="0.2">
      <c r="A1482" s="57" t="s">
        <v>7655</v>
      </c>
      <c r="B1482" s="57" t="s">
        <v>8332</v>
      </c>
      <c r="C1482" s="56" t="s">
        <v>3205</v>
      </c>
      <c r="D1482" s="56" t="e">
        <f>INDEX(pet_services_county!$A$2:$A$3603,MATCH(A1482,pet_services_county!$B$2:$B$3603,0))</f>
        <v>#N/A</v>
      </c>
      <c r="E1482" s="61">
        <v>12547</v>
      </c>
      <c r="F1482" s="47">
        <f>VLOOKUP(C1482, state_pop!$A$2:$B$52, 2, 0)</f>
        <v>6137428</v>
      </c>
      <c r="G1482" s="33">
        <f t="shared" si="44"/>
        <v>2.0443417014423633E-3</v>
      </c>
      <c r="H1482" s="33">
        <f>VLOOKUP(C1482, pet_household_state!$A$3:$D$53, 3, 0)</f>
        <v>63.5</v>
      </c>
      <c r="I1482" s="33">
        <f>VLOOKUP(C1482, pet_household_state!$A$3:$D$53, 4, 0)</f>
        <v>1535</v>
      </c>
      <c r="J1482" s="33">
        <f t="shared" si="45"/>
        <v>3.1380645117140276</v>
      </c>
      <c r="K1482" s="11" t="e">
        <f>VLOOKUP(A1482, total_pet_services_county!$A$2:$E$1875,2,0)</f>
        <v>#N/A</v>
      </c>
      <c r="L1482" s="11" t="e">
        <f>VLOOKUP(A1482,  total_pet_services_county!$A$2:$E$1875, 3, 0)</f>
        <v>#N/A</v>
      </c>
      <c r="M1482" s="11" t="e">
        <f>VLOOKUP(A1482, total_pet_services_county!$A$2:$E$1875, 4, 0)</f>
        <v>#N/A</v>
      </c>
      <c r="N1482" s="11" t="e">
        <f>VLOOKUP(A1482, total_pet_services_county!$A$2:$E$1875, 5, 0)</f>
        <v>#N/A</v>
      </c>
    </row>
    <row r="1483" spans="1:14" x14ac:dyDescent="0.2">
      <c r="A1483" s="57" t="s">
        <v>7656</v>
      </c>
      <c r="B1483" s="57" t="s">
        <v>9290</v>
      </c>
      <c r="C1483" s="56" t="s">
        <v>3205</v>
      </c>
      <c r="D1483" s="56" t="e">
        <f>INDEX(pet_services_county!$A$2:$A$3603,MATCH(A1483,pet_services_county!$B$2:$B$3603,0))</f>
        <v>#N/A</v>
      </c>
      <c r="E1483" s="61">
        <v>15573</v>
      </c>
      <c r="F1483" s="47">
        <f>VLOOKUP(C1483, state_pop!$A$2:$B$52, 2, 0)</f>
        <v>6137428</v>
      </c>
      <c r="G1483" s="33">
        <f t="shared" si="44"/>
        <v>2.5373821085966303E-3</v>
      </c>
      <c r="H1483" s="33">
        <f>VLOOKUP(C1483, pet_household_state!$A$3:$D$53, 3, 0)</f>
        <v>63.5</v>
      </c>
      <c r="I1483" s="33">
        <f>VLOOKUP(C1483, pet_household_state!$A$3:$D$53, 4, 0)</f>
        <v>1535</v>
      </c>
      <c r="J1483" s="33">
        <f t="shared" si="45"/>
        <v>3.8948815366958276</v>
      </c>
      <c r="K1483" s="11" t="e">
        <f>VLOOKUP(A1483, total_pet_services_county!$A$2:$E$1875,2,0)</f>
        <v>#N/A</v>
      </c>
      <c r="L1483" s="11" t="e">
        <f>VLOOKUP(A1483,  total_pet_services_county!$A$2:$E$1875, 3, 0)</f>
        <v>#N/A</v>
      </c>
      <c r="M1483" s="11" t="e">
        <f>VLOOKUP(A1483, total_pet_services_county!$A$2:$E$1875, 4, 0)</f>
        <v>#N/A</v>
      </c>
      <c r="N1483" s="11" t="e">
        <f>VLOOKUP(A1483, total_pet_services_county!$A$2:$E$1875, 5, 0)</f>
        <v>#N/A</v>
      </c>
    </row>
    <row r="1484" spans="1:14" x14ac:dyDescent="0.2">
      <c r="A1484" s="57" t="s">
        <v>7657</v>
      </c>
      <c r="B1484" s="57" t="s">
        <v>8521</v>
      </c>
      <c r="C1484" s="56" t="s">
        <v>3205</v>
      </c>
      <c r="D1484" s="56" t="e">
        <f>INDEX(pet_services_county!$A$2:$A$3603,MATCH(A1484,pet_services_county!$B$2:$B$3603,0))</f>
        <v>#N/A</v>
      </c>
      <c r="E1484" s="61">
        <v>13185</v>
      </c>
      <c r="F1484" s="47">
        <f>VLOOKUP(C1484, state_pop!$A$2:$B$52, 2, 0)</f>
        <v>6137428</v>
      </c>
      <c r="G1484" s="33">
        <f t="shared" si="44"/>
        <v>2.148294041086918E-3</v>
      </c>
      <c r="H1484" s="33">
        <f>VLOOKUP(C1484, pet_household_state!$A$3:$D$53, 3, 0)</f>
        <v>63.5</v>
      </c>
      <c r="I1484" s="33">
        <f>VLOOKUP(C1484, pet_household_state!$A$3:$D$53, 4, 0)</f>
        <v>1535</v>
      </c>
      <c r="J1484" s="33">
        <f t="shared" si="45"/>
        <v>3.2976313530684189</v>
      </c>
      <c r="K1484" s="11" t="e">
        <f>VLOOKUP(A1484, total_pet_services_county!$A$2:$E$1875,2,0)</f>
        <v>#N/A</v>
      </c>
      <c r="L1484" s="11" t="e">
        <f>VLOOKUP(A1484,  total_pet_services_county!$A$2:$E$1875, 3, 0)</f>
        <v>#N/A</v>
      </c>
      <c r="M1484" s="11" t="e">
        <f>VLOOKUP(A1484, total_pet_services_county!$A$2:$E$1875, 4, 0)</f>
        <v>#N/A</v>
      </c>
      <c r="N1484" s="11" t="e">
        <f>VLOOKUP(A1484, total_pet_services_county!$A$2:$E$1875, 5, 0)</f>
        <v>#N/A</v>
      </c>
    </row>
    <row r="1485" spans="1:14" x14ac:dyDescent="0.2">
      <c r="A1485" s="57" t="s">
        <v>7658</v>
      </c>
      <c r="B1485" s="57" t="s">
        <v>9291</v>
      </c>
      <c r="C1485" s="56" t="s">
        <v>3205</v>
      </c>
      <c r="D1485" s="56" t="e">
        <f>INDEX(pet_services_county!$A$2:$A$3603,MATCH(A1485,pet_services_county!$B$2:$B$3603,0))</f>
        <v>#N/A</v>
      </c>
      <c r="E1485" s="61">
        <v>29131</v>
      </c>
      <c r="F1485" s="47">
        <f>VLOOKUP(C1485, state_pop!$A$2:$B$52, 2, 0)</f>
        <v>6137428</v>
      </c>
      <c r="G1485" s="33">
        <f t="shared" si="44"/>
        <v>4.7464507933942359E-3</v>
      </c>
      <c r="H1485" s="33">
        <f>VLOOKUP(C1485, pet_household_state!$A$3:$D$53, 3, 0)</f>
        <v>63.5</v>
      </c>
      <c r="I1485" s="33">
        <f>VLOOKUP(C1485, pet_household_state!$A$3:$D$53, 4, 0)</f>
        <v>1535</v>
      </c>
      <c r="J1485" s="33">
        <f t="shared" si="45"/>
        <v>7.2858019678601522</v>
      </c>
      <c r="K1485" s="11" t="e">
        <f>VLOOKUP(A1485, total_pet_services_county!$A$2:$E$1875,2,0)</f>
        <v>#N/A</v>
      </c>
      <c r="L1485" s="11" t="e">
        <f>VLOOKUP(A1485,  total_pet_services_county!$A$2:$E$1875, 3, 0)</f>
        <v>#N/A</v>
      </c>
      <c r="M1485" s="11" t="e">
        <f>VLOOKUP(A1485, total_pet_services_county!$A$2:$E$1875, 4, 0)</f>
        <v>#N/A</v>
      </c>
      <c r="N1485" s="11" t="e">
        <f>VLOOKUP(A1485, total_pet_services_county!$A$2:$E$1875, 5, 0)</f>
        <v>#N/A</v>
      </c>
    </row>
    <row r="1486" spans="1:14" x14ac:dyDescent="0.2">
      <c r="A1486" s="57" t="s">
        <v>5031</v>
      </c>
      <c r="B1486" s="57" t="s">
        <v>8337</v>
      </c>
      <c r="C1486" s="56" t="s">
        <v>3205</v>
      </c>
      <c r="D1486" s="56" t="str">
        <f>INDEX(pet_services_county!$A$2:$A$3603,MATCH(A1486,pet_services_county!$B$2:$B$3603,0))</f>
        <v>0500000US29071</v>
      </c>
      <c r="E1486" s="61">
        <v>103967</v>
      </c>
      <c r="F1486" s="47">
        <f>VLOOKUP(C1486, state_pop!$A$2:$B$52, 2, 0)</f>
        <v>6137428</v>
      </c>
      <c r="G1486" s="33">
        <f t="shared" si="44"/>
        <v>1.6939832125118209E-2</v>
      </c>
      <c r="H1486" s="33">
        <f>VLOOKUP(C1486, pet_household_state!$A$3:$D$53, 3, 0)</f>
        <v>63.5</v>
      </c>
      <c r="I1486" s="33">
        <f>VLOOKUP(C1486, pet_household_state!$A$3:$D$53, 4, 0)</f>
        <v>1535</v>
      </c>
      <c r="J1486" s="33">
        <f t="shared" si="45"/>
        <v>26.002642312056452</v>
      </c>
      <c r="K1486" s="11">
        <f>VLOOKUP(A1486, total_pet_services_county!$A$2:$E$1875,2,0)</f>
        <v>31</v>
      </c>
      <c r="L1486" s="11">
        <f>VLOOKUP(A1486,  total_pet_services_county!$A$2:$E$1875, 3, 0)</f>
        <v>7948</v>
      </c>
      <c r="M1486" s="11">
        <f>VLOOKUP(A1486, total_pet_services_county!$A$2:$E$1875, 4, 0)</f>
        <v>1856</v>
      </c>
      <c r="N1486" s="11">
        <f>VLOOKUP(A1486, total_pet_services_county!$A$2:$E$1875, 5, 0)</f>
        <v>278</v>
      </c>
    </row>
    <row r="1487" spans="1:14" x14ac:dyDescent="0.2">
      <c r="A1487" s="57" t="s">
        <v>5033</v>
      </c>
      <c r="B1487" s="57" t="s">
        <v>9292</v>
      </c>
      <c r="C1487" s="56" t="s">
        <v>3205</v>
      </c>
      <c r="D1487" s="56" t="str">
        <f>INDEX(pet_services_county!$A$2:$A$3603,MATCH(A1487,pet_services_county!$B$2:$B$3603,0))</f>
        <v>0500000US29073</v>
      </c>
      <c r="E1487" s="61">
        <v>14706</v>
      </c>
      <c r="F1487" s="47">
        <f>VLOOKUP(C1487, state_pop!$A$2:$B$52, 2, 0)</f>
        <v>6137428</v>
      </c>
      <c r="G1487" s="33">
        <f t="shared" si="44"/>
        <v>2.3961177222771492E-3</v>
      </c>
      <c r="H1487" s="33">
        <f>VLOOKUP(C1487, pet_household_state!$A$3:$D$53, 3, 0)</f>
        <v>63.5</v>
      </c>
      <c r="I1487" s="33">
        <f>VLOOKUP(C1487, pet_household_state!$A$3:$D$53, 4, 0)</f>
        <v>1535</v>
      </c>
      <c r="J1487" s="33">
        <f t="shared" si="45"/>
        <v>3.6780407036954239</v>
      </c>
      <c r="K1487" s="11">
        <f>VLOOKUP(A1487, total_pet_services_county!$A$2:$E$1875,2,0)</f>
        <v>3</v>
      </c>
      <c r="L1487" s="11">
        <f>VLOOKUP(A1487,  total_pet_services_county!$A$2:$E$1875, 3, 0)</f>
        <v>977</v>
      </c>
      <c r="M1487" s="11">
        <f>VLOOKUP(A1487, total_pet_services_county!$A$2:$E$1875, 4, 0)</f>
        <v>198</v>
      </c>
      <c r="N1487" s="11">
        <f>VLOOKUP(A1487, total_pet_services_county!$A$2:$E$1875, 5, 0)</f>
        <v>38</v>
      </c>
    </row>
    <row r="1488" spans="1:14" x14ac:dyDescent="0.2">
      <c r="A1488" s="57" t="s">
        <v>7659</v>
      </c>
      <c r="B1488" s="57" t="s">
        <v>9293</v>
      </c>
      <c r="C1488" s="56" t="s">
        <v>3205</v>
      </c>
      <c r="D1488" s="56" t="e">
        <f>INDEX(pet_services_county!$A$2:$A$3603,MATCH(A1488,pet_services_county!$B$2:$B$3603,0))</f>
        <v>#N/A</v>
      </c>
      <c r="E1488" s="61">
        <v>6571</v>
      </c>
      <c r="F1488" s="47">
        <f>VLOOKUP(C1488, state_pop!$A$2:$B$52, 2, 0)</f>
        <v>6137428</v>
      </c>
      <c r="G1488" s="33">
        <f t="shared" si="44"/>
        <v>1.0706439244582585E-3</v>
      </c>
      <c r="H1488" s="33">
        <f>VLOOKUP(C1488, pet_household_state!$A$3:$D$53, 3, 0)</f>
        <v>63.5</v>
      </c>
      <c r="I1488" s="33">
        <f>VLOOKUP(C1488, pet_household_state!$A$3:$D$53, 4, 0)</f>
        <v>1535</v>
      </c>
      <c r="J1488" s="33">
        <f t="shared" si="45"/>
        <v>1.6434384240434268</v>
      </c>
      <c r="K1488" s="11" t="e">
        <f>VLOOKUP(A1488, total_pet_services_county!$A$2:$E$1875,2,0)</f>
        <v>#N/A</v>
      </c>
      <c r="L1488" s="11" t="e">
        <f>VLOOKUP(A1488,  total_pet_services_county!$A$2:$E$1875, 3, 0)</f>
        <v>#N/A</v>
      </c>
      <c r="M1488" s="11" t="e">
        <f>VLOOKUP(A1488, total_pet_services_county!$A$2:$E$1875, 4, 0)</f>
        <v>#N/A</v>
      </c>
      <c r="N1488" s="11" t="e">
        <f>VLOOKUP(A1488, total_pet_services_county!$A$2:$E$1875, 5, 0)</f>
        <v>#N/A</v>
      </c>
    </row>
    <row r="1489" spans="1:14" x14ac:dyDescent="0.2">
      <c r="A1489" s="57" t="s">
        <v>5035</v>
      </c>
      <c r="B1489" s="57" t="s">
        <v>8339</v>
      </c>
      <c r="C1489" s="56" t="s">
        <v>3205</v>
      </c>
      <c r="D1489" s="56" t="str">
        <f>INDEX(pet_services_county!$A$2:$A$3603,MATCH(A1489,pet_services_county!$B$2:$B$3603,0))</f>
        <v>0500000US29077</v>
      </c>
      <c r="E1489" s="61">
        <v>293086</v>
      </c>
      <c r="F1489" s="47">
        <f>VLOOKUP(C1489, state_pop!$A$2:$B$52, 2, 0)</f>
        <v>6137428</v>
      </c>
      <c r="G1489" s="33">
        <f t="shared" si="44"/>
        <v>4.7753879964050089E-2</v>
      </c>
      <c r="H1489" s="33">
        <f>VLOOKUP(C1489, pet_household_state!$A$3:$D$53, 3, 0)</f>
        <v>63.5</v>
      </c>
      <c r="I1489" s="33">
        <f>VLOOKUP(C1489, pet_household_state!$A$3:$D$53, 4, 0)</f>
        <v>1535</v>
      </c>
      <c r="J1489" s="33">
        <f t="shared" si="45"/>
        <v>73.302205744816888</v>
      </c>
      <c r="K1489" s="11">
        <f>VLOOKUP(A1489, total_pet_services_county!$A$2:$E$1875,2,0)</f>
        <v>74</v>
      </c>
      <c r="L1489" s="11">
        <f>VLOOKUP(A1489,  total_pet_services_county!$A$2:$E$1875, 3, 0)</f>
        <v>20433</v>
      </c>
      <c r="M1489" s="11">
        <f>VLOOKUP(A1489, total_pet_services_county!$A$2:$E$1875, 4, 0)</f>
        <v>4713</v>
      </c>
      <c r="N1489" s="11">
        <f>VLOOKUP(A1489, total_pet_services_county!$A$2:$E$1875, 5, 0)</f>
        <v>726</v>
      </c>
    </row>
    <row r="1490" spans="1:14" x14ac:dyDescent="0.2">
      <c r="A1490" s="57" t="s">
        <v>5037</v>
      </c>
      <c r="B1490" s="57" t="s">
        <v>8775</v>
      </c>
      <c r="C1490" s="56" t="s">
        <v>3205</v>
      </c>
      <c r="D1490" s="56" t="str">
        <f>INDEX(pet_services_county!$A$2:$A$3603,MATCH(A1490,pet_services_county!$B$2:$B$3603,0))</f>
        <v>0500000US29079</v>
      </c>
      <c r="E1490" s="61">
        <v>9850</v>
      </c>
      <c r="F1490" s="47">
        <f>VLOOKUP(C1490, state_pop!$A$2:$B$52, 2, 0)</f>
        <v>6137428</v>
      </c>
      <c r="G1490" s="33">
        <f t="shared" si="44"/>
        <v>1.6049068111267455E-3</v>
      </c>
      <c r="H1490" s="33">
        <f>VLOOKUP(C1490, pet_household_state!$A$3:$D$53, 3, 0)</f>
        <v>63.5</v>
      </c>
      <c r="I1490" s="33">
        <f>VLOOKUP(C1490, pet_household_state!$A$3:$D$53, 4, 0)</f>
        <v>1535</v>
      </c>
      <c r="J1490" s="33">
        <f t="shared" si="45"/>
        <v>2.4635319550795542</v>
      </c>
      <c r="K1490" s="11">
        <f>VLOOKUP(A1490, total_pet_services_county!$A$2:$E$1875,2,0)</f>
        <v>3</v>
      </c>
      <c r="L1490" s="11">
        <f>VLOOKUP(A1490,  total_pet_services_county!$A$2:$E$1875, 3, 0)</f>
        <v>482</v>
      </c>
      <c r="M1490" s="11">
        <f>VLOOKUP(A1490, total_pet_services_county!$A$2:$E$1875, 4, 0)</f>
        <v>107</v>
      </c>
      <c r="N1490" s="11">
        <f>VLOOKUP(A1490, total_pet_services_county!$A$2:$E$1875, 5, 0)</f>
        <v>16</v>
      </c>
    </row>
    <row r="1491" spans="1:14" x14ac:dyDescent="0.2">
      <c r="A1491" s="57" t="s">
        <v>7660</v>
      </c>
      <c r="B1491" s="57" t="s">
        <v>8823</v>
      </c>
      <c r="C1491" s="56" t="s">
        <v>3205</v>
      </c>
      <c r="D1491" s="56" t="e">
        <f>INDEX(pet_services_county!$A$2:$A$3603,MATCH(A1491,pet_services_county!$B$2:$B$3603,0))</f>
        <v>#N/A</v>
      </c>
      <c r="E1491" s="61">
        <v>8352</v>
      </c>
      <c r="F1491" s="47">
        <f>VLOOKUP(C1491, state_pop!$A$2:$B$52, 2, 0)</f>
        <v>6137428</v>
      </c>
      <c r="G1491" s="33">
        <f t="shared" si="44"/>
        <v>1.3608306280741705E-3</v>
      </c>
      <c r="H1491" s="33">
        <f>VLOOKUP(C1491, pet_household_state!$A$3:$D$53, 3, 0)</f>
        <v>63.5</v>
      </c>
      <c r="I1491" s="33">
        <f>VLOOKUP(C1491, pet_household_state!$A$3:$D$53, 4, 0)</f>
        <v>1535</v>
      </c>
      <c r="J1491" s="33">
        <f t="shared" si="45"/>
        <v>2.0888750140938517</v>
      </c>
      <c r="K1491" s="11" t="e">
        <f>VLOOKUP(A1491, total_pet_services_county!$A$2:$E$1875,2,0)</f>
        <v>#N/A</v>
      </c>
      <c r="L1491" s="11" t="e">
        <f>VLOOKUP(A1491,  total_pet_services_county!$A$2:$E$1875, 3, 0)</f>
        <v>#N/A</v>
      </c>
      <c r="M1491" s="11" t="e">
        <f>VLOOKUP(A1491, total_pet_services_county!$A$2:$E$1875, 4, 0)</f>
        <v>#N/A</v>
      </c>
      <c r="N1491" s="11" t="e">
        <f>VLOOKUP(A1491, total_pet_services_county!$A$2:$E$1875, 5, 0)</f>
        <v>#N/A</v>
      </c>
    </row>
    <row r="1492" spans="1:14" x14ac:dyDescent="0.2">
      <c r="A1492" s="57" t="s">
        <v>5039</v>
      </c>
      <c r="B1492" s="57" t="s">
        <v>8341</v>
      </c>
      <c r="C1492" s="56" t="s">
        <v>3205</v>
      </c>
      <c r="D1492" s="56" t="str">
        <f>INDEX(pet_services_county!$A$2:$A$3603,MATCH(A1492,pet_services_county!$B$2:$B$3603,0))</f>
        <v>0500000US29083</v>
      </c>
      <c r="E1492" s="61">
        <v>21824</v>
      </c>
      <c r="F1492" s="47">
        <f>VLOOKUP(C1492, state_pop!$A$2:$B$52, 2, 0)</f>
        <v>6137428</v>
      </c>
      <c r="G1492" s="33">
        <f t="shared" si="44"/>
        <v>3.5558869285309742E-3</v>
      </c>
      <c r="H1492" s="33">
        <f>VLOOKUP(C1492, pet_household_state!$A$3:$D$53, 3, 0)</f>
        <v>63.5</v>
      </c>
      <c r="I1492" s="33">
        <f>VLOOKUP(C1492, pet_household_state!$A$3:$D$53, 4, 0)</f>
        <v>1535</v>
      </c>
      <c r="J1492" s="33">
        <f t="shared" si="45"/>
        <v>5.4582864352950455</v>
      </c>
      <c r="K1492" s="11">
        <f>VLOOKUP(A1492, total_pet_services_county!$A$2:$E$1875,2,0)</f>
        <v>5</v>
      </c>
      <c r="L1492" s="11">
        <f>VLOOKUP(A1492,  total_pet_services_county!$A$2:$E$1875, 3, 0)</f>
        <v>987</v>
      </c>
      <c r="M1492" s="11">
        <f>VLOOKUP(A1492, total_pet_services_county!$A$2:$E$1875, 4, 0)</f>
        <v>205</v>
      </c>
      <c r="N1492" s="11">
        <f>VLOOKUP(A1492, total_pet_services_county!$A$2:$E$1875, 5, 0)</f>
        <v>26</v>
      </c>
    </row>
    <row r="1493" spans="1:14" x14ac:dyDescent="0.2">
      <c r="A1493" s="57" t="s">
        <v>7661</v>
      </c>
      <c r="B1493" s="57" t="s">
        <v>9294</v>
      </c>
      <c r="C1493" s="56" t="s">
        <v>3205</v>
      </c>
      <c r="D1493" s="56" t="e">
        <f>INDEX(pet_services_county!$A$2:$A$3603,MATCH(A1493,pet_services_county!$B$2:$B$3603,0))</f>
        <v>#N/A</v>
      </c>
      <c r="E1493" s="61">
        <v>9544</v>
      </c>
      <c r="F1493" s="47">
        <f>VLOOKUP(C1493, state_pop!$A$2:$B$52, 2, 0)</f>
        <v>6137428</v>
      </c>
      <c r="G1493" s="33">
        <f t="shared" si="44"/>
        <v>1.5550487924257523E-3</v>
      </c>
      <c r="H1493" s="33">
        <f>VLOOKUP(C1493, pet_household_state!$A$3:$D$53, 3, 0)</f>
        <v>63.5</v>
      </c>
      <c r="I1493" s="33">
        <f>VLOOKUP(C1493, pet_household_state!$A$3:$D$53, 4, 0)</f>
        <v>1535</v>
      </c>
      <c r="J1493" s="33">
        <f t="shared" si="45"/>
        <v>2.3869998963735295</v>
      </c>
      <c r="K1493" s="11" t="e">
        <f>VLOOKUP(A1493, total_pet_services_county!$A$2:$E$1875,2,0)</f>
        <v>#N/A</v>
      </c>
      <c r="L1493" s="11" t="e">
        <f>VLOOKUP(A1493,  total_pet_services_county!$A$2:$E$1875, 3, 0)</f>
        <v>#N/A</v>
      </c>
      <c r="M1493" s="11" t="e">
        <f>VLOOKUP(A1493, total_pet_services_county!$A$2:$E$1875, 4, 0)</f>
        <v>#N/A</v>
      </c>
      <c r="N1493" s="11" t="e">
        <f>VLOOKUP(A1493, total_pet_services_county!$A$2:$E$1875, 5, 0)</f>
        <v>#N/A</v>
      </c>
    </row>
    <row r="1494" spans="1:14" x14ac:dyDescent="0.2">
      <c r="A1494" s="57" t="s">
        <v>7662</v>
      </c>
      <c r="B1494" s="57" t="s">
        <v>9295</v>
      </c>
      <c r="C1494" s="56" t="s">
        <v>3205</v>
      </c>
      <c r="D1494" s="56" t="e">
        <f>INDEX(pet_services_county!$A$2:$A$3603,MATCH(A1494,pet_services_county!$B$2:$B$3603,0))</f>
        <v>#N/A</v>
      </c>
      <c r="E1494" s="61">
        <v>4403</v>
      </c>
      <c r="F1494" s="47">
        <f>VLOOKUP(C1494, state_pop!$A$2:$B$52, 2, 0)</f>
        <v>6137428</v>
      </c>
      <c r="G1494" s="33">
        <f t="shared" si="44"/>
        <v>7.1740149130873718E-4</v>
      </c>
      <c r="H1494" s="33">
        <f>VLOOKUP(C1494, pet_household_state!$A$3:$D$53, 3, 0)</f>
        <v>63.5</v>
      </c>
      <c r="I1494" s="33">
        <f>VLOOKUP(C1494, pet_household_state!$A$3:$D$53, 4, 0)</f>
        <v>1535</v>
      </c>
      <c r="J1494" s="33">
        <f t="shared" si="45"/>
        <v>1.1012112891589116</v>
      </c>
      <c r="K1494" s="11" t="e">
        <f>VLOOKUP(A1494, total_pet_services_county!$A$2:$E$1875,2,0)</f>
        <v>#N/A</v>
      </c>
      <c r="L1494" s="11" t="e">
        <f>VLOOKUP(A1494,  total_pet_services_county!$A$2:$E$1875, 3, 0)</f>
        <v>#N/A</v>
      </c>
      <c r="M1494" s="11" t="e">
        <f>VLOOKUP(A1494, total_pet_services_county!$A$2:$E$1875, 4, 0)</f>
        <v>#N/A</v>
      </c>
      <c r="N1494" s="11" t="e">
        <f>VLOOKUP(A1494, total_pet_services_county!$A$2:$E$1875, 5, 0)</f>
        <v>#N/A</v>
      </c>
    </row>
    <row r="1495" spans="1:14" x14ac:dyDescent="0.2">
      <c r="A1495" s="57" t="s">
        <v>7663</v>
      </c>
      <c r="B1495" s="57" t="s">
        <v>8414</v>
      </c>
      <c r="C1495" s="56" t="s">
        <v>3205</v>
      </c>
      <c r="D1495" s="56" t="e">
        <f>INDEX(pet_services_county!$A$2:$A$3603,MATCH(A1495,pet_services_county!$B$2:$B$3603,0))</f>
        <v>#N/A</v>
      </c>
      <c r="E1495" s="61">
        <v>10001</v>
      </c>
      <c r="F1495" s="47">
        <f>VLOOKUP(C1495, state_pop!$A$2:$B$52, 2, 0)</f>
        <v>6137428</v>
      </c>
      <c r="G1495" s="33">
        <f t="shared" si="44"/>
        <v>1.6295099510739678E-3</v>
      </c>
      <c r="H1495" s="33">
        <f>VLOOKUP(C1495, pet_household_state!$A$3:$D$53, 3, 0)</f>
        <v>63.5</v>
      </c>
      <c r="I1495" s="33">
        <f>VLOOKUP(C1495, pet_household_state!$A$3:$D$53, 4, 0)</f>
        <v>1535</v>
      </c>
      <c r="J1495" s="33">
        <f t="shared" si="45"/>
        <v>2.5012977748985405</v>
      </c>
      <c r="K1495" s="11" t="e">
        <f>VLOOKUP(A1495, total_pet_services_county!$A$2:$E$1875,2,0)</f>
        <v>#N/A</v>
      </c>
      <c r="L1495" s="11" t="e">
        <f>VLOOKUP(A1495,  total_pet_services_county!$A$2:$E$1875, 3, 0)</f>
        <v>#N/A</v>
      </c>
      <c r="M1495" s="11" t="e">
        <f>VLOOKUP(A1495, total_pet_services_county!$A$2:$E$1875, 4, 0)</f>
        <v>#N/A</v>
      </c>
      <c r="N1495" s="11" t="e">
        <f>VLOOKUP(A1495, total_pet_services_county!$A$2:$E$1875, 5, 0)</f>
        <v>#N/A</v>
      </c>
    </row>
    <row r="1496" spans="1:14" x14ac:dyDescent="0.2">
      <c r="A1496" s="57" t="s">
        <v>5041</v>
      </c>
      <c r="B1496" s="57" t="s">
        <v>9296</v>
      </c>
      <c r="C1496" s="56" t="s">
        <v>3205</v>
      </c>
      <c r="D1496" s="56" t="str">
        <f>INDEX(pet_services_county!$A$2:$A$3603,MATCH(A1496,pet_services_county!$B$2:$B$3603,0))</f>
        <v>0500000US29091</v>
      </c>
      <c r="E1496" s="61">
        <v>40117</v>
      </c>
      <c r="F1496" s="47">
        <f>VLOOKUP(C1496, state_pop!$A$2:$B$52, 2, 0)</f>
        <v>6137428</v>
      </c>
      <c r="G1496" s="33">
        <f t="shared" si="44"/>
        <v>6.5364514255808782E-3</v>
      </c>
      <c r="H1496" s="33">
        <f>VLOOKUP(C1496, pet_household_state!$A$3:$D$53, 3, 0)</f>
        <v>63.5</v>
      </c>
      <c r="I1496" s="33">
        <f>VLOOKUP(C1496, pet_household_state!$A$3:$D$53, 4, 0)</f>
        <v>1535</v>
      </c>
      <c r="J1496" s="33">
        <f t="shared" si="45"/>
        <v>10.033452938266649</v>
      </c>
      <c r="K1496" s="11">
        <f>VLOOKUP(A1496, total_pet_services_county!$A$2:$E$1875,2,0)</f>
        <v>10</v>
      </c>
      <c r="L1496" s="11">
        <f>VLOOKUP(A1496,  total_pet_services_county!$A$2:$E$1875, 3, 0)</f>
        <v>2237</v>
      </c>
      <c r="M1496" s="11">
        <f>VLOOKUP(A1496, total_pet_services_county!$A$2:$E$1875, 4, 0)</f>
        <v>482</v>
      </c>
      <c r="N1496" s="11">
        <f>VLOOKUP(A1496, total_pet_services_county!$A$2:$E$1875, 5, 0)</f>
        <v>75</v>
      </c>
    </row>
    <row r="1497" spans="1:14" x14ac:dyDescent="0.2">
      <c r="A1497" s="57" t="s">
        <v>7664</v>
      </c>
      <c r="B1497" s="57" t="s">
        <v>9148</v>
      </c>
      <c r="C1497" s="56" t="s">
        <v>3205</v>
      </c>
      <c r="D1497" s="56" t="e">
        <f>INDEX(pet_services_county!$A$2:$A$3603,MATCH(A1497,pet_services_county!$B$2:$B$3603,0))</f>
        <v>#N/A</v>
      </c>
      <c r="E1497" s="61">
        <v>10125</v>
      </c>
      <c r="F1497" s="47">
        <f>VLOOKUP(C1497, state_pop!$A$2:$B$52, 2, 0)</f>
        <v>6137428</v>
      </c>
      <c r="G1497" s="33">
        <f t="shared" si="44"/>
        <v>1.6497138540769846E-3</v>
      </c>
      <c r="H1497" s="33">
        <f>VLOOKUP(C1497, pet_household_state!$A$3:$D$53, 3, 0)</f>
        <v>63.5</v>
      </c>
      <c r="I1497" s="33">
        <f>VLOOKUP(C1497, pet_household_state!$A$3:$D$53, 4, 0)</f>
        <v>1535</v>
      </c>
      <c r="J1497" s="33">
        <f t="shared" si="45"/>
        <v>2.5323107660081714</v>
      </c>
      <c r="K1497" s="11" t="e">
        <f>VLOOKUP(A1497, total_pet_services_county!$A$2:$E$1875,2,0)</f>
        <v>#N/A</v>
      </c>
      <c r="L1497" s="11" t="e">
        <f>VLOOKUP(A1497,  total_pet_services_county!$A$2:$E$1875, 3, 0)</f>
        <v>#N/A</v>
      </c>
      <c r="M1497" s="11" t="e">
        <f>VLOOKUP(A1497, total_pet_services_county!$A$2:$E$1875, 4, 0)</f>
        <v>#N/A</v>
      </c>
      <c r="N1497" s="11" t="e">
        <f>VLOOKUP(A1497, total_pet_services_county!$A$2:$E$1875, 5, 0)</f>
        <v>#N/A</v>
      </c>
    </row>
    <row r="1498" spans="1:14" x14ac:dyDescent="0.2">
      <c r="A1498" s="57" t="s">
        <v>5043</v>
      </c>
      <c r="B1498" s="57" t="s">
        <v>8343</v>
      </c>
      <c r="C1498" s="56" t="s">
        <v>3205</v>
      </c>
      <c r="D1498" s="56" t="str">
        <f>INDEX(pet_services_county!$A$2:$A$3603,MATCH(A1498,pet_services_county!$B$2:$B$3603,0))</f>
        <v>0500000US29095</v>
      </c>
      <c r="E1498" s="61">
        <v>703011</v>
      </c>
      <c r="F1498" s="47">
        <f>VLOOKUP(C1498, state_pop!$A$2:$B$52, 2, 0)</f>
        <v>6137428</v>
      </c>
      <c r="G1498" s="33">
        <f t="shared" si="44"/>
        <v>0.11454488753269285</v>
      </c>
      <c r="H1498" s="33">
        <f>VLOOKUP(C1498, pet_household_state!$A$3:$D$53, 3, 0)</f>
        <v>63.5</v>
      </c>
      <c r="I1498" s="33">
        <f>VLOOKUP(C1498, pet_household_state!$A$3:$D$53, 4, 0)</f>
        <v>1535</v>
      </c>
      <c r="J1498" s="33">
        <f t="shared" si="45"/>
        <v>175.82640236268352</v>
      </c>
      <c r="K1498" s="11">
        <f>VLOOKUP(A1498, total_pet_services_county!$A$2:$E$1875,2,0)</f>
        <v>119</v>
      </c>
      <c r="L1498" s="11">
        <f>VLOOKUP(A1498,  total_pet_services_county!$A$2:$E$1875, 3, 0)</f>
        <v>45279</v>
      </c>
      <c r="M1498" s="11">
        <f>VLOOKUP(A1498, total_pet_services_county!$A$2:$E$1875, 4, 0)</f>
        <v>9982</v>
      </c>
      <c r="N1498" s="11">
        <f>VLOOKUP(A1498, total_pet_services_county!$A$2:$E$1875, 5, 0)</f>
        <v>1516</v>
      </c>
    </row>
    <row r="1499" spans="1:14" x14ac:dyDescent="0.2">
      <c r="A1499" s="57" t="s">
        <v>5045</v>
      </c>
      <c r="B1499" s="57" t="s">
        <v>8675</v>
      </c>
      <c r="C1499" s="56" t="s">
        <v>3205</v>
      </c>
      <c r="D1499" s="56" t="str">
        <f>INDEX(pet_services_county!$A$2:$A$3603,MATCH(A1499,pet_services_county!$B$2:$B$3603,0))</f>
        <v>0500000US29097</v>
      </c>
      <c r="E1499" s="61">
        <v>121328</v>
      </c>
      <c r="F1499" s="47">
        <f>VLOOKUP(C1499, state_pop!$A$2:$B$52, 2, 0)</f>
        <v>6137428</v>
      </c>
      <c r="G1499" s="33">
        <f t="shared" si="44"/>
        <v>1.9768541480242211E-2</v>
      </c>
      <c r="H1499" s="33">
        <f>VLOOKUP(C1499, pet_household_state!$A$3:$D$53, 3, 0)</f>
        <v>63.5</v>
      </c>
      <c r="I1499" s="33">
        <f>VLOOKUP(C1499, pet_household_state!$A$3:$D$53, 4, 0)</f>
        <v>1535</v>
      </c>
      <c r="J1499" s="33">
        <f t="shared" si="45"/>
        <v>30.344711172171795</v>
      </c>
      <c r="K1499" s="11">
        <f>VLOOKUP(A1499, total_pet_services_county!$A$2:$E$1875,2,0)</f>
        <v>22</v>
      </c>
      <c r="L1499" s="11">
        <f>VLOOKUP(A1499,  total_pet_services_county!$A$2:$E$1875, 3, 0)</f>
        <v>4579</v>
      </c>
      <c r="M1499" s="11">
        <f>VLOOKUP(A1499, total_pet_services_county!$A$2:$E$1875, 4, 0)</f>
        <v>1138</v>
      </c>
      <c r="N1499" s="11">
        <f>VLOOKUP(A1499, total_pet_services_county!$A$2:$E$1875, 5, 0)</f>
        <v>171</v>
      </c>
    </row>
    <row r="1500" spans="1:14" x14ac:dyDescent="0.2">
      <c r="A1500" s="57" t="s">
        <v>5047</v>
      </c>
      <c r="B1500" s="57" t="s">
        <v>8344</v>
      </c>
      <c r="C1500" s="56" t="s">
        <v>3205</v>
      </c>
      <c r="D1500" s="56" t="str">
        <f>INDEX(pet_services_county!$A$2:$A$3603,MATCH(A1500,pet_services_county!$B$2:$B$3603,0))</f>
        <v>0500000US29099</v>
      </c>
      <c r="E1500" s="61">
        <v>225081</v>
      </c>
      <c r="F1500" s="47">
        <f>VLOOKUP(C1500, state_pop!$A$2:$B$52, 2, 0)</f>
        <v>6137428</v>
      </c>
      <c r="G1500" s="33">
        <f t="shared" si="44"/>
        <v>3.667350557921005E-2</v>
      </c>
      <c r="H1500" s="33">
        <f>VLOOKUP(C1500, pet_household_state!$A$3:$D$53, 3, 0)</f>
        <v>63.5</v>
      </c>
      <c r="I1500" s="33">
        <f>VLOOKUP(C1500, pet_household_state!$A$3:$D$53, 4, 0)</f>
        <v>1535</v>
      </c>
      <c r="J1500" s="33">
        <f t="shared" si="45"/>
        <v>56.293831064087428</v>
      </c>
      <c r="K1500" s="11">
        <f>VLOOKUP(A1500, total_pet_services_county!$A$2:$E$1875,2,0)</f>
        <v>47</v>
      </c>
      <c r="L1500" s="11">
        <f>VLOOKUP(A1500,  total_pet_services_county!$A$2:$E$1875, 3, 0)</f>
        <v>12266</v>
      </c>
      <c r="M1500" s="11">
        <f>VLOOKUP(A1500, total_pet_services_county!$A$2:$E$1875, 4, 0)</f>
        <v>2826</v>
      </c>
      <c r="N1500" s="11">
        <f>VLOOKUP(A1500, total_pet_services_county!$A$2:$E$1875, 5, 0)</f>
        <v>433</v>
      </c>
    </row>
    <row r="1501" spans="1:14" x14ac:dyDescent="0.2">
      <c r="A1501" s="57" t="s">
        <v>5049</v>
      </c>
      <c r="B1501" s="57" t="s">
        <v>8417</v>
      </c>
      <c r="C1501" s="56" t="s">
        <v>3205</v>
      </c>
      <c r="D1501" s="56" t="str">
        <f>INDEX(pet_services_county!$A$2:$A$3603,MATCH(A1501,pet_services_county!$B$2:$B$3603,0))</f>
        <v>0500000US29101</v>
      </c>
      <c r="E1501" s="61">
        <v>54062</v>
      </c>
      <c r="F1501" s="47">
        <f>VLOOKUP(C1501, state_pop!$A$2:$B$52, 2, 0)</f>
        <v>6137428</v>
      </c>
      <c r="G1501" s="33">
        <f t="shared" si="44"/>
        <v>8.8085758399120938E-3</v>
      </c>
      <c r="H1501" s="33">
        <f>VLOOKUP(C1501, pet_household_state!$A$3:$D$53, 3, 0)</f>
        <v>63.5</v>
      </c>
      <c r="I1501" s="33">
        <f>VLOOKUP(C1501, pet_household_state!$A$3:$D$53, 4, 0)</f>
        <v>1535</v>
      </c>
      <c r="J1501" s="33">
        <f t="shared" si="45"/>
        <v>13.521163914265063</v>
      </c>
      <c r="K1501" s="11">
        <f>VLOOKUP(A1501, total_pet_services_county!$A$2:$E$1875,2,0)</f>
        <v>11</v>
      </c>
      <c r="L1501" s="11">
        <f>VLOOKUP(A1501,  total_pet_services_county!$A$2:$E$1875, 3, 0)</f>
        <v>1804</v>
      </c>
      <c r="M1501" s="11">
        <f>VLOOKUP(A1501, total_pet_services_county!$A$2:$E$1875, 4, 0)</f>
        <v>406</v>
      </c>
      <c r="N1501" s="11">
        <f>VLOOKUP(A1501, total_pet_services_county!$A$2:$E$1875, 5, 0)</f>
        <v>65</v>
      </c>
    </row>
    <row r="1502" spans="1:14" x14ac:dyDescent="0.2">
      <c r="A1502" s="57" t="s">
        <v>7665</v>
      </c>
      <c r="B1502" s="57" t="s">
        <v>8784</v>
      </c>
      <c r="C1502" s="56" t="s">
        <v>3205</v>
      </c>
      <c r="D1502" s="56" t="e">
        <f>INDEX(pet_services_county!$A$2:$A$3603,MATCH(A1502,pet_services_county!$B$2:$B$3603,0))</f>
        <v>#N/A</v>
      </c>
      <c r="E1502" s="61">
        <v>3959</v>
      </c>
      <c r="F1502" s="47">
        <f>VLOOKUP(C1502, state_pop!$A$2:$B$52, 2, 0)</f>
        <v>6137428</v>
      </c>
      <c r="G1502" s="33">
        <f t="shared" si="44"/>
        <v>6.4505848378180563E-4</v>
      </c>
      <c r="H1502" s="33">
        <f>VLOOKUP(C1502, pet_household_state!$A$3:$D$53, 3, 0)</f>
        <v>63.5</v>
      </c>
      <c r="I1502" s="33">
        <f>VLOOKUP(C1502, pet_household_state!$A$3:$D$53, 4, 0)</f>
        <v>1535</v>
      </c>
      <c r="J1502" s="33">
        <f t="shared" si="45"/>
        <v>0.99016477260507163</v>
      </c>
      <c r="K1502" s="11" t="e">
        <f>VLOOKUP(A1502, total_pet_services_county!$A$2:$E$1875,2,0)</f>
        <v>#N/A</v>
      </c>
      <c r="L1502" s="11" t="e">
        <f>VLOOKUP(A1502,  total_pet_services_county!$A$2:$E$1875, 3, 0)</f>
        <v>#N/A</v>
      </c>
      <c r="M1502" s="11" t="e">
        <f>VLOOKUP(A1502, total_pet_services_county!$A$2:$E$1875, 4, 0)</f>
        <v>#N/A</v>
      </c>
      <c r="N1502" s="11" t="e">
        <f>VLOOKUP(A1502, total_pet_services_county!$A$2:$E$1875, 5, 0)</f>
        <v>#N/A</v>
      </c>
    </row>
    <row r="1503" spans="1:14" x14ac:dyDescent="0.2">
      <c r="A1503" s="57" t="s">
        <v>5051</v>
      </c>
      <c r="B1503" s="57" t="s">
        <v>9297</v>
      </c>
      <c r="C1503" s="56" t="s">
        <v>3205</v>
      </c>
      <c r="D1503" s="56" t="str">
        <f>INDEX(pet_services_county!$A$2:$A$3603,MATCH(A1503,pet_services_county!$B$2:$B$3603,0))</f>
        <v>0500000US29105</v>
      </c>
      <c r="E1503" s="61">
        <v>35723</v>
      </c>
      <c r="F1503" s="47">
        <f>VLOOKUP(C1503, state_pop!$A$2:$B$52, 2, 0)</f>
        <v>6137428</v>
      </c>
      <c r="G1503" s="33">
        <f t="shared" si="44"/>
        <v>5.8205163465868768E-3</v>
      </c>
      <c r="H1503" s="33">
        <f>VLOOKUP(C1503, pet_household_state!$A$3:$D$53, 3, 0)</f>
        <v>63.5</v>
      </c>
      <c r="I1503" s="33">
        <f>VLOOKUP(C1503, pet_household_state!$A$3:$D$53, 4, 0)</f>
        <v>1535</v>
      </c>
      <c r="J1503" s="33">
        <f t="shared" si="45"/>
        <v>8.9344925920108551</v>
      </c>
      <c r="K1503" s="11">
        <f>VLOOKUP(A1503, total_pet_services_county!$A$2:$E$1875,2,0)</f>
        <v>3</v>
      </c>
      <c r="L1503" s="11">
        <f>VLOOKUP(A1503,  total_pet_services_county!$A$2:$E$1875, 3, 0)</f>
        <v>597</v>
      </c>
      <c r="M1503" s="11">
        <f>VLOOKUP(A1503, total_pet_services_county!$A$2:$E$1875, 4, 0)</f>
        <v>136</v>
      </c>
      <c r="N1503" s="11">
        <f>VLOOKUP(A1503, total_pet_services_county!$A$2:$E$1875, 5, 0)</f>
        <v>20</v>
      </c>
    </row>
    <row r="1504" spans="1:14" x14ac:dyDescent="0.2">
      <c r="A1504" s="57" t="s">
        <v>5053</v>
      </c>
      <c r="B1504" s="57" t="s">
        <v>8418</v>
      </c>
      <c r="C1504" s="56" t="s">
        <v>3205</v>
      </c>
      <c r="D1504" s="56" t="str">
        <f>INDEX(pet_services_county!$A$2:$A$3603,MATCH(A1504,pet_services_county!$B$2:$B$3603,0))</f>
        <v>0500000US29107</v>
      </c>
      <c r="E1504" s="61">
        <v>32708</v>
      </c>
      <c r="F1504" s="47">
        <f>VLOOKUP(C1504, state_pop!$A$2:$B$52, 2, 0)</f>
        <v>6137428</v>
      </c>
      <c r="G1504" s="33">
        <f t="shared" si="44"/>
        <v>5.3292682211506185E-3</v>
      </c>
      <c r="H1504" s="33">
        <f>VLOOKUP(C1504, pet_household_state!$A$3:$D$53, 3, 0)</f>
        <v>63.5</v>
      </c>
      <c r="I1504" s="33">
        <f>VLOOKUP(C1504, pet_household_state!$A$3:$D$53, 4, 0)</f>
        <v>1535</v>
      </c>
      <c r="J1504" s="33">
        <f t="shared" si="45"/>
        <v>8.1804267194661993</v>
      </c>
      <c r="K1504" s="11">
        <f>VLOOKUP(A1504, total_pet_services_county!$A$2:$E$1875,2,0)</f>
        <v>4</v>
      </c>
      <c r="L1504" s="11">
        <f>VLOOKUP(A1504,  total_pet_services_county!$A$2:$E$1875, 3, 0)</f>
        <v>1172</v>
      </c>
      <c r="M1504" s="11">
        <f>VLOOKUP(A1504, total_pet_services_county!$A$2:$E$1875, 4, 0)</f>
        <v>255</v>
      </c>
      <c r="N1504" s="11">
        <f>VLOOKUP(A1504, total_pet_services_county!$A$2:$E$1875, 5, 0)</f>
        <v>32</v>
      </c>
    </row>
    <row r="1505" spans="1:14" x14ac:dyDescent="0.2">
      <c r="A1505" s="57" t="s">
        <v>5055</v>
      </c>
      <c r="B1505" s="57" t="s">
        <v>8347</v>
      </c>
      <c r="C1505" s="56" t="s">
        <v>3205</v>
      </c>
      <c r="D1505" s="56" t="str">
        <f>INDEX(pet_services_county!$A$2:$A$3603,MATCH(A1505,pet_services_county!$B$2:$B$3603,0))</f>
        <v>0500000US29109</v>
      </c>
      <c r="E1505" s="61">
        <v>38355</v>
      </c>
      <c r="F1505" s="47">
        <f>VLOOKUP(C1505, state_pop!$A$2:$B$52, 2, 0)</f>
        <v>6137428</v>
      </c>
      <c r="G1505" s="33">
        <f t="shared" ref="G1505:G1568" si="46">E1505/F1505</f>
        <v>6.249360481296074E-3</v>
      </c>
      <c r="H1505" s="33">
        <f>VLOOKUP(C1505, pet_household_state!$A$3:$D$53, 3, 0)</f>
        <v>63.5</v>
      </c>
      <c r="I1505" s="33">
        <f>VLOOKUP(C1505, pet_household_state!$A$3:$D$53, 4, 0)</f>
        <v>1535</v>
      </c>
      <c r="J1505" s="33">
        <f t="shared" ref="J1505:J1568" si="47">G1505*I1505</f>
        <v>9.5927683387894742</v>
      </c>
      <c r="K1505" s="11">
        <f>VLOOKUP(A1505, total_pet_services_county!$A$2:$E$1875,2,0)</f>
        <v>8</v>
      </c>
      <c r="L1505" s="11">
        <f>VLOOKUP(A1505,  total_pet_services_county!$A$2:$E$1875, 3, 0)</f>
        <v>1045</v>
      </c>
      <c r="M1505" s="11">
        <f>VLOOKUP(A1505, total_pet_services_county!$A$2:$E$1875, 4, 0)</f>
        <v>238</v>
      </c>
      <c r="N1505" s="11">
        <f>VLOOKUP(A1505, total_pet_services_county!$A$2:$E$1875, 5, 0)</f>
        <v>37</v>
      </c>
    </row>
    <row r="1506" spans="1:14" x14ac:dyDescent="0.2">
      <c r="A1506" s="57" t="s">
        <v>7666</v>
      </c>
      <c r="B1506" s="57" t="s">
        <v>8748</v>
      </c>
      <c r="C1506" s="56" t="s">
        <v>3205</v>
      </c>
      <c r="D1506" s="56" t="e">
        <f>INDEX(pet_services_county!$A$2:$A$3603,MATCH(A1506,pet_services_county!$B$2:$B$3603,0))</f>
        <v>#N/A</v>
      </c>
      <c r="E1506" s="61">
        <v>9776</v>
      </c>
      <c r="F1506" s="47">
        <f>VLOOKUP(C1506, state_pop!$A$2:$B$52, 2, 0)</f>
        <v>6137428</v>
      </c>
      <c r="G1506" s="33">
        <f t="shared" si="46"/>
        <v>1.5928496432055903E-3</v>
      </c>
      <c r="H1506" s="33">
        <f>VLOOKUP(C1506, pet_household_state!$A$3:$D$53, 3, 0)</f>
        <v>63.5</v>
      </c>
      <c r="I1506" s="33">
        <f>VLOOKUP(C1506, pet_household_state!$A$3:$D$53, 4, 0)</f>
        <v>1535</v>
      </c>
      <c r="J1506" s="33">
        <f t="shared" si="47"/>
        <v>2.4450242023205813</v>
      </c>
      <c r="K1506" s="11" t="e">
        <f>VLOOKUP(A1506, total_pet_services_county!$A$2:$E$1875,2,0)</f>
        <v>#N/A</v>
      </c>
      <c r="L1506" s="11" t="e">
        <f>VLOOKUP(A1506,  total_pet_services_county!$A$2:$E$1875, 3, 0)</f>
        <v>#N/A</v>
      </c>
      <c r="M1506" s="11" t="e">
        <f>VLOOKUP(A1506, total_pet_services_county!$A$2:$E$1875, 4, 0)</f>
        <v>#N/A</v>
      </c>
      <c r="N1506" s="11" t="e">
        <f>VLOOKUP(A1506, total_pet_services_county!$A$2:$E$1875, 5, 0)</f>
        <v>#N/A</v>
      </c>
    </row>
    <row r="1507" spans="1:14" x14ac:dyDescent="0.2">
      <c r="A1507" s="57" t="s">
        <v>5057</v>
      </c>
      <c r="B1507" s="57" t="s">
        <v>8419</v>
      </c>
      <c r="C1507" s="56" t="s">
        <v>3205</v>
      </c>
      <c r="D1507" s="56" t="str">
        <f>INDEX(pet_services_county!$A$2:$A$3603,MATCH(A1507,pet_services_county!$B$2:$B$3603,0))</f>
        <v>0500000US29113</v>
      </c>
      <c r="E1507" s="61">
        <v>59013</v>
      </c>
      <c r="F1507" s="47">
        <f>VLOOKUP(C1507, state_pop!$A$2:$B$52, 2, 0)</f>
        <v>6137428</v>
      </c>
      <c r="G1507" s="33">
        <f t="shared" si="46"/>
        <v>9.6152655477180337E-3</v>
      </c>
      <c r="H1507" s="33">
        <f>VLOOKUP(C1507, pet_household_state!$A$3:$D$53, 3, 0)</f>
        <v>63.5</v>
      </c>
      <c r="I1507" s="33">
        <f>VLOOKUP(C1507, pet_household_state!$A$3:$D$53, 4, 0)</f>
        <v>1535</v>
      </c>
      <c r="J1507" s="33">
        <f t="shared" si="47"/>
        <v>14.759432615747182</v>
      </c>
      <c r="K1507" s="11">
        <f>VLOOKUP(A1507, total_pet_services_county!$A$2:$E$1875,2,0)</f>
        <v>4</v>
      </c>
      <c r="L1507" s="11">
        <f>VLOOKUP(A1507,  total_pet_services_county!$A$2:$E$1875, 3, 0)</f>
        <v>779</v>
      </c>
      <c r="M1507" s="11">
        <f>VLOOKUP(A1507, total_pet_services_county!$A$2:$E$1875, 4, 0)</f>
        <v>245</v>
      </c>
      <c r="N1507" s="11">
        <f>VLOOKUP(A1507, total_pet_services_county!$A$2:$E$1875, 5, 0)</f>
        <v>43</v>
      </c>
    </row>
    <row r="1508" spans="1:14" x14ac:dyDescent="0.2">
      <c r="A1508" s="57" t="s">
        <v>5059</v>
      </c>
      <c r="B1508" s="57" t="s">
        <v>8875</v>
      </c>
      <c r="C1508" s="56" t="s">
        <v>3205</v>
      </c>
      <c r="D1508" s="56" t="str">
        <f>INDEX(pet_services_county!$A$2:$A$3603,MATCH(A1508,pet_services_county!$B$2:$B$3603,0))</f>
        <v>0500000US29115</v>
      </c>
      <c r="E1508" s="61">
        <v>11920</v>
      </c>
      <c r="F1508" s="47">
        <f>VLOOKUP(C1508, state_pop!$A$2:$B$52, 2, 0)</f>
        <v>6137428</v>
      </c>
      <c r="G1508" s="33">
        <f t="shared" si="46"/>
        <v>1.942181643515818E-3</v>
      </c>
      <c r="H1508" s="33">
        <f>VLOOKUP(C1508, pet_household_state!$A$3:$D$53, 3, 0)</f>
        <v>63.5</v>
      </c>
      <c r="I1508" s="33">
        <f>VLOOKUP(C1508, pet_household_state!$A$3:$D$53, 4, 0)</f>
        <v>1535</v>
      </c>
      <c r="J1508" s="33">
        <f t="shared" si="47"/>
        <v>2.9812488227967804</v>
      </c>
      <c r="K1508" s="11">
        <f>VLOOKUP(A1508, total_pet_services_county!$A$2:$E$1875,2,0)</f>
        <v>3</v>
      </c>
      <c r="L1508" s="11">
        <f>VLOOKUP(A1508,  total_pet_services_county!$A$2:$E$1875, 3, 0)</f>
        <v>596</v>
      </c>
      <c r="M1508" s="11">
        <f>VLOOKUP(A1508, total_pet_services_county!$A$2:$E$1875, 4, 0)</f>
        <v>128</v>
      </c>
      <c r="N1508" s="11">
        <f>VLOOKUP(A1508, total_pet_services_county!$A$2:$E$1875, 5, 0)</f>
        <v>19</v>
      </c>
    </row>
    <row r="1509" spans="1:14" x14ac:dyDescent="0.2">
      <c r="A1509" s="57" t="s">
        <v>5061</v>
      </c>
      <c r="B1509" s="57" t="s">
        <v>8786</v>
      </c>
      <c r="C1509" s="56" t="s">
        <v>3205</v>
      </c>
      <c r="D1509" s="56" t="str">
        <f>INDEX(pet_services_county!$A$2:$A$3603,MATCH(A1509,pet_services_county!$B$2:$B$3603,0))</f>
        <v>0500000US29117</v>
      </c>
      <c r="E1509" s="61">
        <v>15227</v>
      </c>
      <c r="F1509" s="47">
        <f>VLOOKUP(C1509, state_pop!$A$2:$B$52, 2, 0)</f>
        <v>6137428</v>
      </c>
      <c r="G1509" s="33">
        <f t="shared" si="46"/>
        <v>2.4810067018301478E-3</v>
      </c>
      <c r="H1509" s="33">
        <f>VLOOKUP(C1509, pet_household_state!$A$3:$D$53, 3, 0)</f>
        <v>63.5</v>
      </c>
      <c r="I1509" s="33">
        <f>VLOOKUP(C1509, pet_household_state!$A$3:$D$53, 4, 0)</f>
        <v>1535</v>
      </c>
      <c r="J1509" s="33">
        <f t="shared" si="47"/>
        <v>3.8083452873092769</v>
      </c>
      <c r="K1509" s="11">
        <f>VLOOKUP(A1509, total_pet_services_county!$A$2:$E$1875,2,0)</f>
        <v>3</v>
      </c>
      <c r="L1509" s="11">
        <f>VLOOKUP(A1509,  total_pet_services_county!$A$2:$E$1875, 3, 0)</f>
        <v>639</v>
      </c>
      <c r="M1509" s="11">
        <f>VLOOKUP(A1509, total_pet_services_county!$A$2:$E$1875, 4, 0)</f>
        <v>131</v>
      </c>
      <c r="N1509" s="11">
        <f>VLOOKUP(A1509, total_pet_services_county!$A$2:$E$1875, 5, 0)</f>
        <v>22</v>
      </c>
    </row>
    <row r="1510" spans="1:14" x14ac:dyDescent="0.2">
      <c r="A1510" s="57" t="s">
        <v>7667</v>
      </c>
      <c r="B1510" s="57" t="s">
        <v>9298</v>
      </c>
      <c r="C1510" s="56" t="s">
        <v>3205</v>
      </c>
      <c r="D1510" s="56" t="e">
        <f>INDEX(pet_services_county!$A$2:$A$3603,MATCH(A1510,pet_services_county!$B$2:$B$3603,0))</f>
        <v>#N/A</v>
      </c>
      <c r="E1510" s="61">
        <v>22837</v>
      </c>
      <c r="F1510" s="47">
        <f>VLOOKUP(C1510, state_pop!$A$2:$B$52, 2, 0)</f>
        <v>6137428</v>
      </c>
      <c r="G1510" s="33">
        <f t="shared" si="46"/>
        <v>3.7209397812894914E-3</v>
      </c>
      <c r="H1510" s="33">
        <f>VLOOKUP(C1510, pet_household_state!$A$3:$D$53, 3, 0)</f>
        <v>63.5</v>
      </c>
      <c r="I1510" s="33">
        <f>VLOOKUP(C1510, pet_household_state!$A$3:$D$53, 4, 0)</f>
        <v>1535</v>
      </c>
      <c r="J1510" s="33">
        <f t="shared" si="47"/>
        <v>5.7116425642793693</v>
      </c>
      <c r="K1510" s="11" t="e">
        <f>VLOOKUP(A1510, total_pet_services_county!$A$2:$E$1875,2,0)</f>
        <v>#N/A</v>
      </c>
      <c r="L1510" s="11" t="e">
        <f>VLOOKUP(A1510,  total_pet_services_county!$A$2:$E$1875, 3, 0)</f>
        <v>#N/A</v>
      </c>
      <c r="M1510" s="11" t="e">
        <f>VLOOKUP(A1510, total_pet_services_county!$A$2:$E$1875, 4, 0)</f>
        <v>#N/A</v>
      </c>
      <c r="N1510" s="11" t="e">
        <f>VLOOKUP(A1510, total_pet_services_county!$A$2:$E$1875, 5, 0)</f>
        <v>#N/A</v>
      </c>
    </row>
    <row r="1511" spans="1:14" x14ac:dyDescent="0.2">
      <c r="A1511" s="57" t="s">
        <v>5063</v>
      </c>
      <c r="B1511" s="57" t="s">
        <v>8351</v>
      </c>
      <c r="C1511" s="56" t="s">
        <v>3205</v>
      </c>
      <c r="D1511" s="56" t="str">
        <f>INDEX(pet_services_county!$A$2:$A$3603,MATCH(A1511,pet_services_county!$B$2:$B$3603,0))</f>
        <v>0500000US29121</v>
      </c>
      <c r="E1511" s="61">
        <v>15117</v>
      </c>
      <c r="F1511" s="47">
        <f>VLOOKUP(C1511, state_pop!$A$2:$B$52, 2, 0)</f>
        <v>6137428</v>
      </c>
      <c r="G1511" s="33">
        <f t="shared" si="46"/>
        <v>2.463083884650052E-3</v>
      </c>
      <c r="H1511" s="33">
        <f>VLOOKUP(C1511, pet_household_state!$A$3:$D$53, 3, 0)</f>
        <v>63.5</v>
      </c>
      <c r="I1511" s="33">
        <f>VLOOKUP(C1511, pet_household_state!$A$3:$D$53, 4, 0)</f>
        <v>1535</v>
      </c>
      <c r="J1511" s="33">
        <f t="shared" si="47"/>
        <v>3.7808337629378297</v>
      </c>
      <c r="K1511" s="11">
        <f>VLOOKUP(A1511, total_pet_services_county!$A$2:$E$1875,2,0)</f>
        <v>4</v>
      </c>
      <c r="L1511" s="11">
        <f>VLOOKUP(A1511,  total_pet_services_county!$A$2:$E$1875, 3, 0)</f>
        <v>704</v>
      </c>
      <c r="M1511" s="11">
        <f>VLOOKUP(A1511, total_pet_services_county!$A$2:$E$1875, 4, 0)</f>
        <v>158</v>
      </c>
      <c r="N1511" s="11">
        <f>VLOOKUP(A1511, total_pet_services_county!$A$2:$E$1875, 5, 0)</f>
        <v>16</v>
      </c>
    </row>
    <row r="1512" spans="1:14" x14ac:dyDescent="0.2">
      <c r="A1512" s="57" t="s">
        <v>7668</v>
      </c>
      <c r="B1512" s="57" t="s">
        <v>8352</v>
      </c>
      <c r="C1512" s="56" t="s">
        <v>3205</v>
      </c>
      <c r="D1512" s="56" t="e">
        <f>INDEX(pet_services_county!$A$2:$A$3603,MATCH(A1512,pet_services_county!$B$2:$B$3603,0))</f>
        <v>#N/A</v>
      </c>
      <c r="E1512" s="61">
        <v>12088</v>
      </c>
      <c r="F1512" s="47">
        <f>VLOOKUP(C1512, state_pop!$A$2:$B$52, 2, 0)</f>
        <v>6137428</v>
      </c>
      <c r="G1512" s="33">
        <f t="shared" si="46"/>
        <v>1.9695546733908731E-3</v>
      </c>
      <c r="H1512" s="33">
        <f>VLOOKUP(C1512, pet_household_state!$A$3:$D$53, 3, 0)</f>
        <v>63.5</v>
      </c>
      <c r="I1512" s="33">
        <f>VLOOKUP(C1512, pet_household_state!$A$3:$D$53, 4, 0)</f>
        <v>1535</v>
      </c>
      <c r="J1512" s="33">
        <f t="shared" si="47"/>
        <v>3.0232664236549902</v>
      </c>
      <c r="K1512" s="11" t="e">
        <f>VLOOKUP(A1512, total_pet_services_county!$A$2:$E$1875,2,0)</f>
        <v>#N/A</v>
      </c>
      <c r="L1512" s="11" t="e">
        <f>VLOOKUP(A1512,  total_pet_services_county!$A$2:$E$1875, 3, 0)</f>
        <v>#N/A</v>
      </c>
      <c r="M1512" s="11" t="e">
        <f>VLOOKUP(A1512, total_pet_services_county!$A$2:$E$1875, 4, 0)</f>
        <v>#N/A</v>
      </c>
      <c r="N1512" s="11" t="e">
        <f>VLOOKUP(A1512, total_pet_services_county!$A$2:$E$1875, 5, 0)</f>
        <v>#N/A</v>
      </c>
    </row>
    <row r="1513" spans="1:14" x14ac:dyDescent="0.2">
      <c r="A1513" s="57" t="s">
        <v>7669</v>
      </c>
      <c r="B1513" s="57" t="s">
        <v>9299</v>
      </c>
      <c r="C1513" s="56" t="s">
        <v>3205</v>
      </c>
      <c r="D1513" s="56" t="e">
        <f>INDEX(pet_services_county!$A$2:$A$3603,MATCH(A1513,pet_services_county!$B$2:$B$3603,0))</f>
        <v>#N/A</v>
      </c>
      <c r="E1513" s="61">
        <v>8697</v>
      </c>
      <c r="F1513" s="47">
        <f>VLOOKUP(C1513, state_pop!$A$2:$B$52, 2, 0)</f>
        <v>6137428</v>
      </c>
      <c r="G1513" s="33">
        <f t="shared" si="46"/>
        <v>1.417043100139016E-3</v>
      </c>
      <c r="H1513" s="33">
        <f>VLOOKUP(C1513, pet_household_state!$A$3:$D$53, 3, 0)</f>
        <v>63.5</v>
      </c>
      <c r="I1513" s="33">
        <f>VLOOKUP(C1513, pet_household_state!$A$3:$D$53, 4, 0)</f>
        <v>1535</v>
      </c>
      <c r="J1513" s="33">
        <f t="shared" si="47"/>
        <v>2.1751611587133897</v>
      </c>
      <c r="K1513" s="11" t="e">
        <f>VLOOKUP(A1513, total_pet_services_county!$A$2:$E$1875,2,0)</f>
        <v>#N/A</v>
      </c>
      <c r="L1513" s="11" t="e">
        <f>VLOOKUP(A1513,  total_pet_services_county!$A$2:$E$1875, 3, 0)</f>
        <v>#N/A</v>
      </c>
      <c r="M1513" s="11" t="e">
        <f>VLOOKUP(A1513, total_pet_services_county!$A$2:$E$1875, 4, 0)</f>
        <v>#N/A</v>
      </c>
      <c r="N1513" s="11" t="e">
        <f>VLOOKUP(A1513, total_pet_services_county!$A$2:$E$1875, 5, 0)</f>
        <v>#N/A</v>
      </c>
    </row>
    <row r="1514" spans="1:14" x14ac:dyDescent="0.2">
      <c r="A1514" s="57" t="s">
        <v>5065</v>
      </c>
      <c r="B1514" s="57" t="s">
        <v>8354</v>
      </c>
      <c r="C1514" s="56" t="s">
        <v>3205</v>
      </c>
      <c r="D1514" s="56" t="str">
        <f>INDEX(pet_services_county!$A$2:$A$3603,MATCH(A1514,pet_services_county!$B$2:$B$3603,0))</f>
        <v>0500000US29127</v>
      </c>
      <c r="E1514" s="61">
        <v>28530</v>
      </c>
      <c r="F1514" s="47">
        <f>VLOOKUP(C1514, state_pop!$A$2:$B$52, 2, 0)</f>
        <v>6137428</v>
      </c>
      <c r="G1514" s="33">
        <f t="shared" si="46"/>
        <v>4.6485270377102589E-3</v>
      </c>
      <c r="H1514" s="33">
        <f>VLOOKUP(C1514, pet_household_state!$A$3:$D$53, 3, 0)</f>
        <v>63.5</v>
      </c>
      <c r="I1514" s="33">
        <f>VLOOKUP(C1514, pet_household_state!$A$3:$D$53, 4, 0)</f>
        <v>1535</v>
      </c>
      <c r="J1514" s="33">
        <f t="shared" si="47"/>
        <v>7.1354890028852473</v>
      </c>
      <c r="K1514" s="11">
        <f>VLOOKUP(A1514, total_pet_services_county!$A$2:$E$1875,2,0)</f>
        <v>6</v>
      </c>
      <c r="L1514" s="11">
        <f>VLOOKUP(A1514,  total_pet_services_county!$A$2:$E$1875, 3, 0)</f>
        <v>1586</v>
      </c>
      <c r="M1514" s="11">
        <f>VLOOKUP(A1514, total_pet_services_county!$A$2:$E$1875, 4, 0)</f>
        <v>315</v>
      </c>
      <c r="N1514" s="11">
        <f>VLOOKUP(A1514, total_pet_services_county!$A$2:$E$1875, 5, 0)</f>
        <v>42</v>
      </c>
    </row>
    <row r="1515" spans="1:14" x14ac:dyDescent="0.2">
      <c r="A1515" s="57" t="s">
        <v>7670</v>
      </c>
      <c r="B1515" s="57" t="s">
        <v>8794</v>
      </c>
      <c r="C1515" s="56" t="s">
        <v>3205</v>
      </c>
      <c r="D1515" s="56" t="e">
        <f>INDEX(pet_services_county!$A$2:$A$3603,MATCH(A1515,pet_services_county!$B$2:$B$3603,0))</f>
        <v>#N/A</v>
      </c>
      <c r="E1515" s="61">
        <v>3617</v>
      </c>
      <c r="F1515" s="47">
        <f>VLOOKUP(C1515, state_pop!$A$2:$B$52, 2, 0)</f>
        <v>6137428</v>
      </c>
      <c r="G1515" s="33">
        <f t="shared" si="46"/>
        <v>5.8933481582187192E-4</v>
      </c>
      <c r="H1515" s="33">
        <f>VLOOKUP(C1515, pet_household_state!$A$3:$D$53, 3, 0)</f>
        <v>63.5</v>
      </c>
      <c r="I1515" s="33">
        <f>VLOOKUP(C1515, pet_household_state!$A$3:$D$53, 4, 0)</f>
        <v>1535</v>
      </c>
      <c r="J1515" s="33">
        <f t="shared" si="47"/>
        <v>0.90462894228657342</v>
      </c>
      <c r="K1515" s="11" t="e">
        <f>VLOOKUP(A1515, total_pet_services_county!$A$2:$E$1875,2,0)</f>
        <v>#N/A</v>
      </c>
      <c r="L1515" s="11" t="e">
        <f>VLOOKUP(A1515,  total_pet_services_county!$A$2:$E$1875, 3, 0)</f>
        <v>#N/A</v>
      </c>
      <c r="M1515" s="11" t="e">
        <f>VLOOKUP(A1515, total_pet_services_county!$A$2:$E$1875, 4, 0)</f>
        <v>#N/A</v>
      </c>
      <c r="N1515" s="11" t="e">
        <f>VLOOKUP(A1515, total_pet_services_county!$A$2:$E$1875, 5, 0)</f>
        <v>#N/A</v>
      </c>
    </row>
    <row r="1516" spans="1:14" x14ac:dyDescent="0.2">
      <c r="A1516" s="57" t="s">
        <v>5067</v>
      </c>
      <c r="B1516" s="57" t="s">
        <v>8423</v>
      </c>
      <c r="C1516" s="56" t="s">
        <v>3205</v>
      </c>
      <c r="D1516" s="56" t="str">
        <f>INDEX(pet_services_county!$A$2:$A$3603,MATCH(A1516,pet_services_county!$B$2:$B$3603,0))</f>
        <v>0500000US29131</v>
      </c>
      <c r="E1516" s="61">
        <v>25619</v>
      </c>
      <c r="F1516" s="47">
        <f>VLOOKUP(C1516, state_pop!$A$2:$B$52, 2, 0)</f>
        <v>6137428</v>
      </c>
      <c r="G1516" s="33">
        <f t="shared" si="46"/>
        <v>4.174224121244274E-3</v>
      </c>
      <c r="H1516" s="33">
        <f>VLOOKUP(C1516, pet_household_state!$A$3:$D$53, 3, 0)</f>
        <v>63.5</v>
      </c>
      <c r="I1516" s="33">
        <f>VLOOKUP(C1516, pet_household_state!$A$3:$D$53, 4, 0)</f>
        <v>1535</v>
      </c>
      <c r="J1516" s="33">
        <f t="shared" si="47"/>
        <v>6.4074340261099607</v>
      </c>
      <c r="K1516" s="11">
        <f>VLOOKUP(A1516, total_pet_services_county!$A$2:$E$1875,2,0)</f>
        <v>6</v>
      </c>
      <c r="L1516" s="11">
        <f>VLOOKUP(A1516,  total_pet_services_county!$A$2:$E$1875, 3, 0)</f>
        <v>1862</v>
      </c>
      <c r="M1516" s="11">
        <f>VLOOKUP(A1516, total_pet_services_county!$A$2:$E$1875, 4, 0)</f>
        <v>426</v>
      </c>
      <c r="N1516" s="11">
        <f>VLOOKUP(A1516, total_pet_services_county!$A$2:$E$1875, 5, 0)</f>
        <v>63</v>
      </c>
    </row>
    <row r="1517" spans="1:14" x14ac:dyDescent="0.2">
      <c r="A1517" s="57" t="s">
        <v>7671</v>
      </c>
      <c r="B1517" s="57" t="s">
        <v>8424</v>
      </c>
      <c r="C1517" s="56" t="s">
        <v>3205</v>
      </c>
      <c r="D1517" s="56" t="e">
        <f>INDEX(pet_services_county!$A$2:$A$3603,MATCH(A1517,pet_services_county!$B$2:$B$3603,0))</f>
        <v>#N/A</v>
      </c>
      <c r="E1517" s="61">
        <v>13180</v>
      </c>
      <c r="F1517" s="47">
        <f>VLOOKUP(C1517, state_pop!$A$2:$B$52, 2, 0)</f>
        <v>6137428</v>
      </c>
      <c r="G1517" s="33">
        <f t="shared" si="46"/>
        <v>2.1474793675787317E-3</v>
      </c>
      <c r="H1517" s="33">
        <f>VLOOKUP(C1517, pet_household_state!$A$3:$D$53, 3, 0)</f>
        <v>63.5</v>
      </c>
      <c r="I1517" s="33">
        <f>VLOOKUP(C1517, pet_household_state!$A$3:$D$53, 4, 0)</f>
        <v>1535</v>
      </c>
      <c r="J1517" s="33">
        <f t="shared" si="47"/>
        <v>3.2963808292333532</v>
      </c>
      <c r="K1517" s="11" t="e">
        <f>VLOOKUP(A1517, total_pet_services_county!$A$2:$E$1875,2,0)</f>
        <v>#N/A</v>
      </c>
      <c r="L1517" s="11" t="e">
        <f>VLOOKUP(A1517,  total_pet_services_county!$A$2:$E$1875, 3, 0)</f>
        <v>#N/A</v>
      </c>
      <c r="M1517" s="11" t="e">
        <f>VLOOKUP(A1517, total_pet_services_county!$A$2:$E$1875, 4, 0)</f>
        <v>#N/A</v>
      </c>
      <c r="N1517" s="11" t="e">
        <f>VLOOKUP(A1517, total_pet_services_county!$A$2:$E$1875, 5, 0)</f>
        <v>#N/A</v>
      </c>
    </row>
    <row r="1518" spans="1:14" x14ac:dyDescent="0.2">
      <c r="A1518" s="57" t="s">
        <v>7672</v>
      </c>
      <c r="B1518" s="57" t="s">
        <v>9300</v>
      </c>
      <c r="C1518" s="56" t="s">
        <v>3205</v>
      </c>
      <c r="D1518" s="56" t="e">
        <f>INDEX(pet_services_county!$A$2:$A$3603,MATCH(A1518,pet_services_county!$B$2:$B$3603,0))</f>
        <v>#N/A</v>
      </c>
      <c r="E1518" s="61">
        <v>16132</v>
      </c>
      <c r="F1518" s="47">
        <f>VLOOKUP(C1518, state_pop!$A$2:$B$52, 2, 0)</f>
        <v>6137428</v>
      </c>
      <c r="G1518" s="33">
        <f t="shared" si="46"/>
        <v>2.6284626068118436E-3</v>
      </c>
      <c r="H1518" s="33">
        <f>VLOOKUP(C1518, pet_household_state!$A$3:$D$53, 3, 0)</f>
        <v>63.5</v>
      </c>
      <c r="I1518" s="33">
        <f>VLOOKUP(C1518, pet_household_state!$A$3:$D$53, 4, 0)</f>
        <v>1535</v>
      </c>
      <c r="J1518" s="33">
        <f t="shared" si="47"/>
        <v>4.0346901014561798</v>
      </c>
      <c r="K1518" s="11" t="e">
        <f>VLOOKUP(A1518, total_pet_services_county!$A$2:$E$1875,2,0)</f>
        <v>#N/A</v>
      </c>
      <c r="L1518" s="11" t="e">
        <f>VLOOKUP(A1518,  total_pet_services_county!$A$2:$E$1875, 3, 0)</f>
        <v>#N/A</v>
      </c>
      <c r="M1518" s="11" t="e">
        <f>VLOOKUP(A1518, total_pet_services_county!$A$2:$E$1875, 4, 0)</f>
        <v>#N/A</v>
      </c>
      <c r="N1518" s="11" t="e">
        <f>VLOOKUP(A1518, total_pet_services_county!$A$2:$E$1875, 5, 0)</f>
        <v>#N/A</v>
      </c>
    </row>
    <row r="1519" spans="1:14" x14ac:dyDescent="0.2">
      <c r="A1519" s="57" t="s">
        <v>7673</v>
      </c>
      <c r="B1519" s="57" t="s">
        <v>8357</v>
      </c>
      <c r="C1519" s="56" t="s">
        <v>3205</v>
      </c>
      <c r="D1519" s="56" t="e">
        <f>INDEX(pet_services_county!$A$2:$A$3603,MATCH(A1519,pet_services_county!$B$2:$B$3603,0))</f>
        <v>#N/A</v>
      </c>
      <c r="E1519" s="61">
        <v>8644</v>
      </c>
      <c r="F1519" s="47">
        <f>VLOOKUP(C1519, state_pop!$A$2:$B$52, 2, 0)</f>
        <v>6137428</v>
      </c>
      <c r="G1519" s="33">
        <f t="shared" si="46"/>
        <v>1.4084075609522425E-3</v>
      </c>
      <c r="H1519" s="33">
        <f>VLOOKUP(C1519, pet_household_state!$A$3:$D$53, 3, 0)</f>
        <v>63.5</v>
      </c>
      <c r="I1519" s="33">
        <f>VLOOKUP(C1519, pet_household_state!$A$3:$D$53, 4, 0)</f>
        <v>1535</v>
      </c>
      <c r="J1519" s="33">
        <f t="shared" si="47"/>
        <v>2.1619056060616924</v>
      </c>
      <c r="K1519" s="11" t="e">
        <f>VLOOKUP(A1519, total_pet_services_county!$A$2:$E$1875,2,0)</f>
        <v>#N/A</v>
      </c>
      <c r="L1519" s="11" t="e">
        <f>VLOOKUP(A1519,  total_pet_services_county!$A$2:$E$1875, 3, 0)</f>
        <v>#N/A</v>
      </c>
      <c r="M1519" s="11" t="e">
        <f>VLOOKUP(A1519, total_pet_services_county!$A$2:$E$1875, 4, 0)</f>
        <v>#N/A</v>
      </c>
      <c r="N1519" s="11" t="e">
        <f>VLOOKUP(A1519, total_pet_services_county!$A$2:$E$1875, 5, 0)</f>
        <v>#N/A</v>
      </c>
    </row>
    <row r="1520" spans="1:14" x14ac:dyDescent="0.2">
      <c r="A1520" s="57" t="s">
        <v>7674</v>
      </c>
      <c r="B1520" s="57" t="s">
        <v>8358</v>
      </c>
      <c r="C1520" s="56" t="s">
        <v>3205</v>
      </c>
      <c r="D1520" s="56" t="e">
        <f>INDEX(pet_services_county!$A$2:$A$3603,MATCH(A1520,pet_services_county!$B$2:$B$3603,0))</f>
        <v>#N/A</v>
      </c>
      <c r="E1520" s="61">
        <v>11551</v>
      </c>
      <c r="F1520" s="47">
        <f>VLOOKUP(C1520, state_pop!$A$2:$B$52, 2, 0)</f>
        <v>6137428</v>
      </c>
      <c r="G1520" s="33">
        <f t="shared" si="46"/>
        <v>1.882058738611679E-3</v>
      </c>
      <c r="H1520" s="33">
        <f>VLOOKUP(C1520, pet_household_state!$A$3:$D$53, 3, 0)</f>
        <v>63.5</v>
      </c>
      <c r="I1520" s="33">
        <f>VLOOKUP(C1520, pet_household_state!$A$3:$D$53, 4, 0)</f>
        <v>1535</v>
      </c>
      <c r="J1520" s="33">
        <f t="shared" si="47"/>
        <v>2.8889601637689273</v>
      </c>
      <c r="K1520" s="11" t="e">
        <f>VLOOKUP(A1520, total_pet_services_county!$A$2:$E$1875,2,0)</f>
        <v>#N/A</v>
      </c>
      <c r="L1520" s="11" t="e">
        <f>VLOOKUP(A1520,  total_pet_services_county!$A$2:$E$1875, 3, 0)</f>
        <v>#N/A</v>
      </c>
      <c r="M1520" s="11" t="e">
        <f>VLOOKUP(A1520, total_pet_services_county!$A$2:$E$1875, 4, 0)</f>
        <v>#N/A</v>
      </c>
      <c r="N1520" s="11" t="e">
        <f>VLOOKUP(A1520, total_pet_services_county!$A$2:$E$1875, 5, 0)</f>
        <v>#N/A</v>
      </c>
    </row>
    <row r="1521" spans="1:14" x14ac:dyDescent="0.2">
      <c r="A1521" s="57" t="s">
        <v>5069</v>
      </c>
      <c r="B1521" s="57" t="s">
        <v>8359</v>
      </c>
      <c r="C1521" s="56" t="s">
        <v>3205</v>
      </c>
      <c r="D1521" s="56" t="str">
        <f>INDEX(pet_services_county!$A$2:$A$3603,MATCH(A1521,pet_services_county!$B$2:$B$3603,0))</f>
        <v>0500000US29141</v>
      </c>
      <c r="E1521" s="61">
        <v>20627</v>
      </c>
      <c r="F1521" s="47">
        <f>VLOOKUP(C1521, state_pop!$A$2:$B$52, 2, 0)</f>
        <v>6137428</v>
      </c>
      <c r="G1521" s="33">
        <f t="shared" si="46"/>
        <v>3.3608540906712061E-3</v>
      </c>
      <c r="H1521" s="33">
        <f>VLOOKUP(C1521, pet_household_state!$A$3:$D$53, 3, 0)</f>
        <v>63.5</v>
      </c>
      <c r="I1521" s="33">
        <f>VLOOKUP(C1521, pet_household_state!$A$3:$D$53, 4, 0)</f>
        <v>1535</v>
      </c>
      <c r="J1521" s="33">
        <f t="shared" si="47"/>
        <v>5.1589110291803015</v>
      </c>
      <c r="K1521" s="11">
        <f>VLOOKUP(A1521, total_pet_services_county!$A$2:$E$1875,2,0)</f>
        <v>4</v>
      </c>
      <c r="L1521" s="11">
        <f>VLOOKUP(A1521,  total_pet_services_county!$A$2:$E$1875, 3, 0)</f>
        <v>652</v>
      </c>
      <c r="M1521" s="11">
        <f>VLOOKUP(A1521, total_pet_services_county!$A$2:$E$1875, 4, 0)</f>
        <v>166</v>
      </c>
      <c r="N1521" s="11">
        <f>VLOOKUP(A1521, total_pet_services_county!$A$2:$E$1875, 5, 0)</f>
        <v>29</v>
      </c>
    </row>
    <row r="1522" spans="1:14" x14ac:dyDescent="0.2">
      <c r="A1522" s="57" t="s">
        <v>7675</v>
      </c>
      <c r="B1522" s="57" t="s">
        <v>9301</v>
      </c>
      <c r="C1522" s="56" t="s">
        <v>3205</v>
      </c>
      <c r="D1522" s="56" t="e">
        <f>INDEX(pet_services_county!$A$2:$A$3603,MATCH(A1522,pet_services_county!$B$2:$B$3603,0))</f>
        <v>#N/A</v>
      </c>
      <c r="E1522" s="61">
        <v>17076</v>
      </c>
      <c r="F1522" s="47">
        <f>VLOOKUP(C1522, state_pop!$A$2:$B$52, 2, 0)</f>
        <v>6137428</v>
      </c>
      <c r="G1522" s="33">
        <f t="shared" si="46"/>
        <v>2.7822729651573916E-3</v>
      </c>
      <c r="H1522" s="33">
        <f>VLOOKUP(C1522, pet_household_state!$A$3:$D$53, 3, 0)</f>
        <v>63.5</v>
      </c>
      <c r="I1522" s="33">
        <f>VLOOKUP(C1522, pet_household_state!$A$3:$D$53, 4, 0)</f>
        <v>1535</v>
      </c>
      <c r="J1522" s="33">
        <f t="shared" si="47"/>
        <v>4.2707890015165964</v>
      </c>
      <c r="K1522" s="11" t="e">
        <f>VLOOKUP(A1522, total_pet_services_county!$A$2:$E$1875,2,0)</f>
        <v>#N/A</v>
      </c>
      <c r="L1522" s="11" t="e">
        <f>VLOOKUP(A1522,  total_pet_services_county!$A$2:$E$1875, 3, 0)</f>
        <v>#N/A</v>
      </c>
      <c r="M1522" s="11" t="e">
        <f>VLOOKUP(A1522, total_pet_services_county!$A$2:$E$1875, 4, 0)</f>
        <v>#N/A</v>
      </c>
      <c r="N1522" s="11" t="e">
        <f>VLOOKUP(A1522, total_pet_services_county!$A$2:$E$1875, 5, 0)</f>
        <v>#N/A</v>
      </c>
    </row>
    <row r="1523" spans="1:14" x14ac:dyDescent="0.2">
      <c r="A1523" s="57" t="s">
        <v>5071</v>
      </c>
      <c r="B1523" s="57" t="s">
        <v>8426</v>
      </c>
      <c r="C1523" s="56" t="s">
        <v>3205</v>
      </c>
      <c r="D1523" s="56" t="str">
        <f>INDEX(pet_services_county!$A$2:$A$3603,MATCH(A1523,pet_services_county!$B$2:$B$3603,0))</f>
        <v>0500000US29145</v>
      </c>
      <c r="E1523" s="61">
        <v>58236</v>
      </c>
      <c r="F1523" s="47">
        <f>VLOOKUP(C1523, state_pop!$A$2:$B$52, 2, 0)</f>
        <v>6137428</v>
      </c>
      <c r="G1523" s="33">
        <f t="shared" si="46"/>
        <v>9.4886652845459045E-3</v>
      </c>
      <c r="H1523" s="33">
        <f>VLOOKUP(C1523, pet_household_state!$A$3:$D$53, 3, 0)</f>
        <v>63.5</v>
      </c>
      <c r="I1523" s="33">
        <f>VLOOKUP(C1523, pet_household_state!$A$3:$D$53, 4, 0)</f>
        <v>1535</v>
      </c>
      <c r="J1523" s="33">
        <f t="shared" si="47"/>
        <v>14.565101211777963</v>
      </c>
      <c r="K1523" s="11">
        <f>VLOOKUP(A1523, total_pet_services_county!$A$2:$E$1875,2,0)</f>
        <v>7</v>
      </c>
      <c r="L1523" s="11">
        <f>VLOOKUP(A1523,  total_pet_services_county!$A$2:$E$1875, 3, 0)</f>
        <v>2274</v>
      </c>
      <c r="M1523" s="11">
        <f>VLOOKUP(A1523, total_pet_services_county!$A$2:$E$1875, 4, 0)</f>
        <v>464</v>
      </c>
      <c r="N1523" s="11">
        <f>VLOOKUP(A1523, total_pet_services_county!$A$2:$E$1875, 5, 0)</f>
        <v>44</v>
      </c>
    </row>
    <row r="1524" spans="1:14" x14ac:dyDescent="0.2">
      <c r="A1524" s="57" t="s">
        <v>5073</v>
      </c>
      <c r="B1524" s="57" t="s">
        <v>9302</v>
      </c>
      <c r="C1524" s="56" t="s">
        <v>3205</v>
      </c>
      <c r="D1524" s="56" t="str">
        <f>INDEX(pet_services_county!$A$2:$A$3603,MATCH(A1524,pet_services_county!$B$2:$B$3603,0))</f>
        <v>0500000US29147</v>
      </c>
      <c r="E1524" s="61">
        <v>22092</v>
      </c>
      <c r="F1524" s="47">
        <f>VLOOKUP(C1524, state_pop!$A$2:$B$52, 2, 0)</f>
        <v>6137428</v>
      </c>
      <c r="G1524" s="33">
        <f t="shared" si="46"/>
        <v>3.5995534285697527E-3</v>
      </c>
      <c r="H1524" s="33">
        <f>VLOOKUP(C1524, pet_household_state!$A$3:$D$53, 3, 0)</f>
        <v>63.5</v>
      </c>
      <c r="I1524" s="33">
        <f>VLOOKUP(C1524, pet_household_state!$A$3:$D$53, 4, 0)</f>
        <v>1535</v>
      </c>
      <c r="J1524" s="33">
        <f t="shared" si="47"/>
        <v>5.5253145128545702</v>
      </c>
      <c r="K1524" s="11">
        <f>VLOOKUP(A1524, total_pet_services_county!$A$2:$E$1875,2,0)</f>
        <v>5</v>
      </c>
      <c r="L1524" s="11">
        <f>VLOOKUP(A1524,  total_pet_services_county!$A$2:$E$1875, 3, 0)</f>
        <v>1043</v>
      </c>
      <c r="M1524" s="11">
        <f>VLOOKUP(A1524, total_pet_services_county!$A$2:$E$1875, 4, 0)</f>
        <v>214</v>
      </c>
      <c r="N1524" s="11">
        <f>VLOOKUP(A1524, total_pet_services_county!$A$2:$E$1875, 5, 0)</f>
        <v>32</v>
      </c>
    </row>
    <row r="1525" spans="1:14" x14ac:dyDescent="0.2">
      <c r="A1525" s="57" t="s">
        <v>7676</v>
      </c>
      <c r="B1525" s="57" t="s">
        <v>9303</v>
      </c>
      <c r="C1525" s="56" t="s">
        <v>3205</v>
      </c>
      <c r="D1525" s="56" t="e">
        <f>INDEX(pet_services_county!$A$2:$A$3603,MATCH(A1525,pet_services_county!$B$2:$B$3603,0))</f>
        <v>#N/A</v>
      </c>
      <c r="E1525" s="61">
        <v>10529</v>
      </c>
      <c r="F1525" s="47">
        <f>VLOOKUP(C1525, state_pop!$A$2:$B$52, 2, 0)</f>
        <v>6137428</v>
      </c>
      <c r="G1525" s="33">
        <f t="shared" si="46"/>
        <v>1.7155394735384269E-3</v>
      </c>
      <c r="H1525" s="33">
        <f>VLOOKUP(C1525, pet_household_state!$A$3:$D$53, 3, 0)</f>
        <v>63.5</v>
      </c>
      <c r="I1525" s="33">
        <f>VLOOKUP(C1525, pet_household_state!$A$3:$D$53, 4, 0)</f>
        <v>1535</v>
      </c>
      <c r="J1525" s="33">
        <f t="shared" si="47"/>
        <v>2.6333530918814851</v>
      </c>
      <c r="K1525" s="11" t="e">
        <f>VLOOKUP(A1525, total_pet_services_county!$A$2:$E$1875,2,0)</f>
        <v>#N/A</v>
      </c>
      <c r="L1525" s="11" t="e">
        <f>VLOOKUP(A1525,  total_pet_services_county!$A$2:$E$1875, 3, 0)</f>
        <v>#N/A</v>
      </c>
      <c r="M1525" s="11" t="e">
        <f>VLOOKUP(A1525, total_pet_services_county!$A$2:$E$1875, 4, 0)</f>
        <v>#N/A</v>
      </c>
      <c r="N1525" s="11" t="e">
        <f>VLOOKUP(A1525, total_pet_services_county!$A$2:$E$1875, 5, 0)</f>
        <v>#N/A</v>
      </c>
    </row>
    <row r="1526" spans="1:14" x14ac:dyDescent="0.2">
      <c r="A1526" s="57" t="s">
        <v>7677</v>
      </c>
      <c r="B1526" s="57" t="s">
        <v>8938</v>
      </c>
      <c r="C1526" s="56" t="s">
        <v>3205</v>
      </c>
      <c r="D1526" s="56" t="e">
        <f>INDEX(pet_services_county!$A$2:$A$3603,MATCH(A1526,pet_services_county!$B$2:$B$3603,0))</f>
        <v>#N/A</v>
      </c>
      <c r="E1526" s="61">
        <v>13615</v>
      </c>
      <c r="F1526" s="47">
        <f>VLOOKUP(C1526, state_pop!$A$2:$B$52, 2, 0)</f>
        <v>6137428</v>
      </c>
      <c r="G1526" s="33">
        <f t="shared" si="46"/>
        <v>2.2183559627909281E-3</v>
      </c>
      <c r="H1526" s="33">
        <f>VLOOKUP(C1526, pet_household_state!$A$3:$D$53, 3, 0)</f>
        <v>63.5</v>
      </c>
      <c r="I1526" s="33">
        <f>VLOOKUP(C1526, pet_household_state!$A$3:$D$53, 4, 0)</f>
        <v>1535</v>
      </c>
      <c r="J1526" s="33">
        <f t="shared" si="47"/>
        <v>3.4051764028840745</v>
      </c>
      <c r="K1526" s="11" t="e">
        <f>VLOOKUP(A1526, total_pet_services_county!$A$2:$E$1875,2,0)</f>
        <v>#N/A</v>
      </c>
      <c r="L1526" s="11" t="e">
        <f>VLOOKUP(A1526,  total_pet_services_county!$A$2:$E$1875, 3, 0)</f>
        <v>#N/A</v>
      </c>
      <c r="M1526" s="11" t="e">
        <f>VLOOKUP(A1526, total_pet_services_county!$A$2:$E$1875, 4, 0)</f>
        <v>#N/A</v>
      </c>
      <c r="N1526" s="11" t="e">
        <f>VLOOKUP(A1526, total_pet_services_county!$A$2:$E$1875, 5, 0)</f>
        <v>#N/A</v>
      </c>
    </row>
    <row r="1527" spans="1:14" x14ac:dyDescent="0.2">
      <c r="A1527" s="57" t="s">
        <v>7678</v>
      </c>
      <c r="B1527" s="57" t="s">
        <v>9304</v>
      </c>
      <c r="C1527" s="56" t="s">
        <v>3205</v>
      </c>
      <c r="D1527" s="56" t="e">
        <f>INDEX(pet_services_county!$A$2:$A$3603,MATCH(A1527,pet_services_county!$B$2:$B$3603,0))</f>
        <v>#N/A</v>
      </c>
      <c r="E1527" s="61">
        <v>9174</v>
      </c>
      <c r="F1527" s="47">
        <f>VLOOKUP(C1527, state_pop!$A$2:$B$52, 2, 0)</f>
        <v>6137428</v>
      </c>
      <c r="G1527" s="33">
        <f t="shared" si="46"/>
        <v>1.4947629528199761E-3</v>
      </c>
      <c r="H1527" s="33">
        <f>VLOOKUP(C1527, pet_household_state!$A$3:$D$53, 3, 0)</f>
        <v>63.5</v>
      </c>
      <c r="I1527" s="33">
        <f>VLOOKUP(C1527, pet_household_state!$A$3:$D$53, 4, 0)</f>
        <v>1535</v>
      </c>
      <c r="J1527" s="33">
        <f t="shared" si="47"/>
        <v>2.2944611325786632</v>
      </c>
      <c r="K1527" s="11" t="e">
        <f>VLOOKUP(A1527, total_pet_services_county!$A$2:$E$1875,2,0)</f>
        <v>#N/A</v>
      </c>
      <c r="L1527" s="11" t="e">
        <f>VLOOKUP(A1527,  total_pet_services_county!$A$2:$E$1875, 3, 0)</f>
        <v>#N/A</v>
      </c>
      <c r="M1527" s="11" t="e">
        <f>VLOOKUP(A1527, total_pet_services_county!$A$2:$E$1875, 4, 0)</f>
        <v>#N/A</v>
      </c>
      <c r="N1527" s="11" t="e">
        <f>VLOOKUP(A1527, total_pet_services_county!$A$2:$E$1875, 5, 0)</f>
        <v>#N/A</v>
      </c>
    </row>
    <row r="1528" spans="1:14" x14ac:dyDescent="0.2">
      <c r="A1528" s="57" t="s">
        <v>7679</v>
      </c>
      <c r="B1528" s="57" t="s">
        <v>9305</v>
      </c>
      <c r="C1528" s="56" t="s">
        <v>3205</v>
      </c>
      <c r="D1528" s="56" t="e">
        <f>INDEX(pet_services_county!$A$2:$A$3603,MATCH(A1528,pet_services_county!$B$2:$B$3603,0))</f>
        <v>#N/A</v>
      </c>
      <c r="E1528" s="61">
        <v>15805</v>
      </c>
      <c r="F1528" s="47">
        <f>VLOOKUP(C1528, state_pop!$A$2:$B$52, 2, 0)</f>
        <v>6137428</v>
      </c>
      <c r="G1528" s="33">
        <f t="shared" si="46"/>
        <v>2.5751829593764685E-3</v>
      </c>
      <c r="H1528" s="33">
        <f>VLOOKUP(C1528, pet_household_state!$A$3:$D$53, 3, 0)</f>
        <v>63.5</v>
      </c>
      <c r="I1528" s="33">
        <f>VLOOKUP(C1528, pet_household_state!$A$3:$D$53, 4, 0)</f>
        <v>1535</v>
      </c>
      <c r="J1528" s="33">
        <f t="shared" si="47"/>
        <v>3.9529058426428794</v>
      </c>
      <c r="K1528" s="11" t="e">
        <f>VLOOKUP(A1528, total_pet_services_county!$A$2:$E$1875,2,0)</f>
        <v>#N/A</v>
      </c>
      <c r="L1528" s="11" t="e">
        <f>VLOOKUP(A1528,  total_pet_services_county!$A$2:$E$1875, 3, 0)</f>
        <v>#N/A</v>
      </c>
      <c r="M1528" s="11" t="e">
        <f>VLOOKUP(A1528, total_pet_services_county!$A$2:$E$1875, 4, 0)</f>
        <v>#N/A</v>
      </c>
      <c r="N1528" s="11" t="e">
        <f>VLOOKUP(A1528, total_pet_services_county!$A$2:$E$1875, 5, 0)</f>
        <v>#N/A</v>
      </c>
    </row>
    <row r="1529" spans="1:14" x14ac:dyDescent="0.2">
      <c r="A1529" s="57" t="s">
        <v>5075</v>
      </c>
      <c r="B1529" s="57" t="s">
        <v>8360</v>
      </c>
      <c r="C1529" s="56" t="s">
        <v>3205</v>
      </c>
      <c r="D1529" s="56" t="str">
        <f>INDEX(pet_services_county!$A$2:$A$3603,MATCH(A1529,pet_services_county!$B$2:$B$3603,0))</f>
        <v>0500000US29157</v>
      </c>
      <c r="E1529" s="61">
        <v>19136</v>
      </c>
      <c r="F1529" s="47">
        <f>VLOOKUP(C1529, state_pop!$A$2:$B$52, 2, 0)</f>
        <v>6137428</v>
      </c>
      <c r="G1529" s="33">
        <f t="shared" si="46"/>
        <v>3.1179184505300919E-3</v>
      </c>
      <c r="H1529" s="33">
        <f>VLOOKUP(C1529, pet_household_state!$A$3:$D$53, 3, 0)</f>
        <v>63.5</v>
      </c>
      <c r="I1529" s="33">
        <f>VLOOKUP(C1529, pet_household_state!$A$3:$D$53, 4, 0)</f>
        <v>1535</v>
      </c>
      <c r="J1529" s="33">
        <f t="shared" si="47"/>
        <v>4.786004821563691</v>
      </c>
      <c r="K1529" s="11">
        <f>VLOOKUP(A1529, total_pet_services_county!$A$2:$E$1875,2,0)</f>
        <v>4</v>
      </c>
      <c r="L1529" s="11">
        <f>VLOOKUP(A1529,  total_pet_services_county!$A$2:$E$1875, 3, 0)</f>
        <v>53</v>
      </c>
      <c r="M1529" s="11">
        <f>VLOOKUP(A1529, total_pet_services_county!$A$2:$E$1875, 4, 0)</f>
        <v>5</v>
      </c>
      <c r="N1529" s="11">
        <f>VLOOKUP(A1529, total_pet_services_county!$A$2:$E$1875, 5, 0)</f>
        <v>2</v>
      </c>
    </row>
    <row r="1530" spans="1:14" x14ac:dyDescent="0.2">
      <c r="A1530" s="57" t="s">
        <v>5077</v>
      </c>
      <c r="B1530" s="57" t="s">
        <v>9306</v>
      </c>
      <c r="C1530" s="56" t="s">
        <v>3205</v>
      </c>
      <c r="D1530" s="56" t="str">
        <f>INDEX(pet_services_county!$A$2:$A$3603,MATCH(A1530,pet_services_county!$B$2:$B$3603,0))</f>
        <v>0500000US29159</v>
      </c>
      <c r="E1530" s="61">
        <v>42339</v>
      </c>
      <c r="F1530" s="47">
        <f>VLOOKUP(C1530, state_pop!$A$2:$B$52, 2, 0)</f>
        <v>6137428</v>
      </c>
      <c r="G1530" s="33">
        <f t="shared" si="46"/>
        <v>6.8984923326188101E-3</v>
      </c>
      <c r="H1530" s="33">
        <f>VLOOKUP(C1530, pet_household_state!$A$3:$D$53, 3, 0)</f>
        <v>63.5</v>
      </c>
      <c r="I1530" s="33">
        <f>VLOOKUP(C1530, pet_household_state!$A$3:$D$53, 4, 0)</f>
        <v>1535</v>
      </c>
      <c r="J1530" s="33">
        <f t="shared" si="47"/>
        <v>10.589185730569874</v>
      </c>
      <c r="K1530" s="11">
        <f>VLOOKUP(A1530, total_pet_services_county!$A$2:$E$1875,2,0)</f>
        <v>8</v>
      </c>
      <c r="L1530" s="11">
        <f>VLOOKUP(A1530,  total_pet_services_county!$A$2:$E$1875, 3, 0)</f>
        <v>1685</v>
      </c>
      <c r="M1530" s="11">
        <f>VLOOKUP(A1530, total_pet_services_county!$A$2:$E$1875, 4, 0)</f>
        <v>349</v>
      </c>
      <c r="N1530" s="11">
        <f>VLOOKUP(A1530, total_pet_services_county!$A$2:$E$1875, 5, 0)</f>
        <v>55</v>
      </c>
    </row>
    <row r="1531" spans="1:14" x14ac:dyDescent="0.2">
      <c r="A1531" s="57" t="s">
        <v>5079</v>
      </c>
      <c r="B1531" s="57" t="s">
        <v>9307</v>
      </c>
      <c r="C1531" s="56" t="s">
        <v>3205</v>
      </c>
      <c r="D1531" s="56" t="str">
        <f>INDEX(pet_services_county!$A$2:$A$3603,MATCH(A1531,pet_services_county!$B$2:$B$3603,0))</f>
        <v>0500000US29161</v>
      </c>
      <c r="E1531" s="61">
        <v>44573</v>
      </c>
      <c r="F1531" s="47">
        <f>VLOOKUP(C1531, state_pop!$A$2:$B$52, 2, 0)</f>
        <v>6137428</v>
      </c>
      <c r="G1531" s="33">
        <f t="shared" si="46"/>
        <v>7.2624884560763894E-3</v>
      </c>
      <c r="H1531" s="33">
        <f>VLOOKUP(C1531, pet_household_state!$A$3:$D$53, 3, 0)</f>
        <v>63.5</v>
      </c>
      <c r="I1531" s="33">
        <f>VLOOKUP(C1531, pet_household_state!$A$3:$D$53, 4, 0)</f>
        <v>1535</v>
      </c>
      <c r="J1531" s="33">
        <f t="shared" si="47"/>
        <v>11.147919780077258</v>
      </c>
      <c r="K1531" s="11">
        <f>VLOOKUP(A1531, total_pet_services_county!$A$2:$E$1875,2,0)</f>
        <v>11</v>
      </c>
      <c r="L1531" s="11">
        <f>VLOOKUP(A1531,  total_pet_services_county!$A$2:$E$1875, 3, 0)</f>
        <v>1313</v>
      </c>
      <c r="M1531" s="11">
        <f>VLOOKUP(A1531, total_pet_services_county!$A$2:$E$1875, 4, 0)</f>
        <v>310</v>
      </c>
      <c r="N1531" s="11">
        <f>VLOOKUP(A1531, total_pet_services_county!$A$2:$E$1875, 5, 0)</f>
        <v>53</v>
      </c>
    </row>
    <row r="1532" spans="1:14" x14ac:dyDescent="0.2">
      <c r="A1532" s="57" t="s">
        <v>5081</v>
      </c>
      <c r="B1532" s="57" t="s">
        <v>8362</v>
      </c>
      <c r="C1532" s="56" t="s">
        <v>3205</v>
      </c>
      <c r="D1532" s="56" t="str">
        <f>INDEX(pet_services_county!$A$2:$A$3603,MATCH(A1532,pet_services_county!$B$2:$B$3603,0))</f>
        <v>0500000US29163</v>
      </c>
      <c r="E1532" s="61">
        <v>18302</v>
      </c>
      <c r="F1532" s="47">
        <f>VLOOKUP(C1532, state_pop!$A$2:$B$52, 2, 0)</f>
        <v>6137428</v>
      </c>
      <c r="G1532" s="33">
        <f t="shared" si="46"/>
        <v>2.9820309093646392E-3</v>
      </c>
      <c r="H1532" s="33">
        <f>VLOOKUP(C1532, pet_household_state!$A$3:$D$53, 3, 0)</f>
        <v>63.5</v>
      </c>
      <c r="I1532" s="33">
        <f>VLOOKUP(C1532, pet_household_state!$A$3:$D$53, 4, 0)</f>
        <v>1535</v>
      </c>
      <c r="J1532" s="33">
        <f t="shared" si="47"/>
        <v>4.5774174458747217</v>
      </c>
      <c r="K1532" s="11">
        <f>VLOOKUP(A1532, total_pet_services_county!$A$2:$E$1875,2,0)</f>
        <v>3</v>
      </c>
      <c r="L1532" s="11">
        <f>VLOOKUP(A1532,  total_pet_services_county!$A$2:$E$1875, 3, 0)</f>
        <v>715</v>
      </c>
      <c r="M1532" s="11">
        <f>VLOOKUP(A1532, total_pet_services_county!$A$2:$E$1875, 4, 0)</f>
        <v>232</v>
      </c>
      <c r="N1532" s="11">
        <f>VLOOKUP(A1532, total_pet_services_county!$A$2:$E$1875, 5, 0)</f>
        <v>30</v>
      </c>
    </row>
    <row r="1533" spans="1:14" x14ac:dyDescent="0.2">
      <c r="A1533" s="57" t="s">
        <v>5083</v>
      </c>
      <c r="B1533" s="57" t="s">
        <v>9308</v>
      </c>
      <c r="C1533" s="56" t="s">
        <v>3205</v>
      </c>
      <c r="D1533" s="56" t="str">
        <f>INDEX(pet_services_county!$A$2:$A$3603,MATCH(A1533,pet_services_county!$B$2:$B$3603,0))</f>
        <v>0500000US29165</v>
      </c>
      <c r="E1533" s="61">
        <v>104418</v>
      </c>
      <c r="F1533" s="47">
        <f>VLOOKUP(C1533, state_pop!$A$2:$B$52, 2, 0)</f>
        <v>6137428</v>
      </c>
      <c r="G1533" s="33">
        <f t="shared" si="46"/>
        <v>1.7013315675556601E-2</v>
      </c>
      <c r="H1533" s="33">
        <f>VLOOKUP(C1533, pet_household_state!$A$3:$D$53, 3, 0)</f>
        <v>63.5</v>
      </c>
      <c r="I1533" s="33">
        <f>VLOOKUP(C1533, pet_household_state!$A$3:$D$53, 4, 0)</f>
        <v>1535</v>
      </c>
      <c r="J1533" s="33">
        <f t="shared" si="47"/>
        <v>26.115439561979382</v>
      </c>
      <c r="K1533" s="11">
        <f>VLOOKUP(A1533, total_pet_services_county!$A$2:$E$1875,2,0)</f>
        <v>31</v>
      </c>
      <c r="L1533" s="11">
        <f>VLOOKUP(A1533,  total_pet_services_county!$A$2:$E$1875, 3, 0)</f>
        <v>7230</v>
      </c>
      <c r="M1533" s="11">
        <f>VLOOKUP(A1533, total_pet_services_county!$A$2:$E$1875, 4, 0)</f>
        <v>1577</v>
      </c>
      <c r="N1533" s="11">
        <f>VLOOKUP(A1533, total_pet_services_county!$A$2:$E$1875, 5, 0)</f>
        <v>246</v>
      </c>
    </row>
    <row r="1534" spans="1:14" x14ac:dyDescent="0.2">
      <c r="A1534" s="57" t="s">
        <v>5085</v>
      </c>
      <c r="B1534" s="57" t="s">
        <v>8430</v>
      </c>
      <c r="C1534" s="56" t="s">
        <v>3205</v>
      </c>
      <c r="D1534" s="56" t="str">
        <f>INDEX(pet_services_county!$A$2:$A$3603,MATCH(A1534,pet_services_county!$B$2:$B$3603,0))</f>
        <v>0500000US29167</v>
      </c>
      <c r="E1534" s="61">
        <v>32149</v>
      </c>
      <c r="F1534" s="47">
        <f>VLOOKUP(C1534, state_pop!$A$2:$B$52, 2, 0)</f>
        <v>6137428</v>
      </c>
      <c r="G1534" s="33">
        <f t="shared" si="46"/>
        <v>5.2381877229354052E-3</v>
      </c>
      <c r="H1534" s="33">
        <f>VLOOKUP(C1534, pet_household_state!$A$3:$D$53, 3, 0)</f>
        <v>63.5</v>
      </c>
      <c r="I1534" s="33">
        <f>VLOOKUP(C1534, pet_household_state!$A$3:$D$53, 4, 0)</f>
        <v>1535</v>
      </c>
      <c r="J1534" s="33">
        <f t="shared" si="47"/>
        <v>8.0406181547058466</v>
      </c>
      <c r="K1534" s="11">
        <f>VLOOKUP(A1534, total_pet_services_county!$A$2:$E$1875,2,0)</f>
        <v>10</v>
      </c>
      <c r="L1534" s="11">
        <f>VLOOKUP(A1534,  total_pet_services_county!$A$2:$E$1875, 3, 0)</f>
        <v>2098</v>
      </c>
      <c r="M1534" s="11">
        <f>VLOOKUP(A1534, total_pet_services_county!$A$2:$E$1875, 4, 0)</f>
        <v>435</v>
      </c>
      <c r="N1534" s="11">
        <f>VLOOKUP(A1534, total_pet_services_county!$A$2:$E$1875, 5, 0)</f>
        <v>66</v>
      </c>
    </row>
    <row r="1535" spans="1:14" x14ac:dyDescent="0.2">
      <c r="A1535" s="57" t="s">
        <v>5087</v>
      </c>
      <c r="B1535" s="57" t="s">
        <v>8433</v>
      </c>
      <c r="C1535" s="56" t="s">
        <v>3205</v>
      </c>
      <c r="D1535" s="56" t="str">
        <f>INDEX(pet_services_county!$A$2:$A$3603,MATCH(A1535,pet_services_county!$B$2:$B$3603,0))</f>
        <v>0500000US29169</v>
      </c>
      <c r="E1535" s="61">
        <v>52607</v>
      </c>
      <c r="F1535" s="47">
        <f>VLOOKUP(C1535, state_pop!$A$2:$B$52, 2, 0)</f>
        <v>6137428</v>
      </c>
      <c r="G1535" s="33">
        <f t="shared" si="46"/>
        <v>8.5715058490299194E-3</v>
      </c>
      <c r="H1535" s="33">
        <f>VLOOKUP(C1535, pet_household_state!$A$3:$D$53, 3, 0)</f>
        <v>63.5</v>
      </c>
      <c r="I1535" s="33">
        <f>VLOOKUP(C1535, pet_household_state!$A$3:$D$53, 4, 0)</f>
        <v>1535</v>
      </c>
      <c r="J1535" s="33">
        <f t="shared" si="47"/>
        <v>13.157261478260926</v>
      </c>
      <c r="K1535" s="11">
        <f>VLOOKUP(A1535, total_pet_services_county!$A$2:$E$1875,2,0)</f>
        <v>15</v>
      </c>
      <c r="L1535" s="11">
        <f>VLOOKUP(A1535,  total_pet_services_county!$A$2:$E$1875, 3, 0)</f>
        <v>1777</v>
      </c>
      <c r="M1535" s="11">
        <f>VLOOKUP(A1535, total_pet_services_county!$A$2:$E$1875, 4, 0)</f>
        <v>464</v>
      </c>
      <c r="N1535" s="11">
        <f>VLOOKUP(A1535, total_pet_services_county!$A$2:$E$1875, 5, 0)</f>
        <v>85</v>
      </c>
    </row>
    <row r="1536" spans="1:14" x14ac:dyDescent="0.2">
      <c r="A1536" s="57" t="s">
        <v>7680</v>
      </c>
      <c r="B1536" s="57" t="s">
        <v>8607</v>
      </c>
      <c r="C1536" s="56" t="s">
        <v>3205</v>
      </c>
      <c r="D1536" s="56" t="e">
        <f>INDEX(pet_services_county!$A$2:$A$3603,MATCH(A1536,pet_services_county!$B$2:$B$3603,0))</f>
        <v>#N/A</v>
      </c>
      <c r="E1536" s="61">
        <v>4696</v>
      </c>
      <c r="F1536" s="47">
        <f>VLOOKUP(C1536, state_pop!$A$2:$B$52, 2, 0)</f>
        <v>6137428</v>
      </c>
      <c r="G1536" s="33">
        <f t="shared" si="46"/>
        <v>7.6514135888844641E-4</v>
      </c>
      <c r="H1536" s="33">
        <f>VLOOKUP(C1536, pet_household_state!$A$3:$D$53, 3, 0)</f>
        <v>63.5</v>
      </c>
      <c r="I1536" s="33">
        <f>VLOOKUP(C1536, pet_household_state!$A$3:$D$53, 4, 0)</f>
        <v>1535</v>
      </c>
      <c r="J1536" s="33">
        <f t="shared" si="47"/>
        <v>1.1744919858937652</v>
      </c>
      <c r="K1536" s="11" t="e">
        <f>VLOOKUP(A1536, total_pet_services_county!$A$2:$E$1875,2,0)</f>
        <v>#N/A</v>
      </c>
      <c r="L1536" s="11" t="e">
        <f>VLOOKUP(A1536,  total_pet_services_county!$A$2:$E$1875, 3, 0)</f>
        <v>#N/A</v>
      </c>
      <c r="M1536" s="11" t="e">
        <f>VLOOKUP(A1536, total_pet_services_county!$A$2:$E$1875, 4, 0)</f>
        <v>#N/A</v>
      </c>
      <c r="N1536" s="11" t="e">
        <f>VLOOKUP(A1536, total_pet_services_county!$A$2:$E$1875, 5, 0)</f>
        <v>#N/A</v>
      </c>
    </row>
    <row r="1537" spans="1:14" x14ac:dyDescent="0.2">
      <c r="A1537" s="57" t="s">
        <v>7681</v>
      </c>
      <c r="B1537" s="57" t="s">
        <v>9309</v>
      </c>
      <c r="C1537" s="56" t="s">
        <v>3205</v>
      </c>
      <c r="D1537" s="56" t="e">
        <f>INDEX(pet_services_county!$A$2:$A$3603,MATCH(A1537,pet_services_county!$B$2:$B$3603,0))</f>
        <v>#N/A</v>
      </c>
      <c r="E1537" s="61">
        <v>10309</v>
      </c>
      <c r="F1537" s="47">
        <f>VLOOKUP(C1537, state_pop!$A$2:$B$52, 2, 0)</f>
        <v>6137428</v>
      </c>
      <c r="G1537" s="33">
        <f t="shared" si="46"/>
        <v>1.6796938391782355E-3</v>
      </c>
      <c r="H1537" s="33">
        <f>VLOOKUP(C1537, pet_household_state!$A$3:$D$53, 3, 0)</f>
        <v>63.5</v>
      </c>
      <c r="I1537" s="33">
        <f>VLOOKUP(C1537, pet_household_state!$A$3:$D$53, 4, 0)</f>
        <v>1535</v>
      </c>
      <c r="J1537" s="33">
        <f t="shared" si="47"/>
        <v>2.5783300431385916</v>
      </c>
      <c r="K1537" s="11" t="e">
        <f>VLOOKUP(A1537, total_pet_services_county!$A$2:$E$1875,2,0)</f>
        <v>#N/A</v>
      </c>
      <c r="L1537" s="11" t="e">
        <f>VLOOKUP(A1537,  total_pet_services_county!$A$2:$E$1875, 3, 0)</f>
        <v>#N/A</v>
      </c>
      <c r="M1537" s="11" t="e">
        <f>VLOOKUP(A1537, total_pet_services_county!$A$2:$E$1875, 4, 0)</f>
        <v>#N/A</v>
      </c>
      <c r="N1537" s="11" t="e">
        <f>VLOOKUP(A1537, total_pet_services_county!$A$2:$E$1875, 5, 0)</f>
        <v>#N/A</v>
      </c>
    </row>
    <row r="1538" spans="1:14" x14ac:dyDescent="0.2">
      <c r="A1538" s="57" t="s">
        <v>7682</v>
      </c>
      <c r="B1538" s="57" t="s">
        <v>8363</v>
      </c>
      <c r="C1538" s="56" t="s">
        <v>3205</v>
      </c>
      <c r="D1538" s="56" t="e">
        <f>INDEX(pet_services_county!$A$2:$A$3603,MATCH(A1538,pet_services_county!$B$2:$B$3603,0))</f>
        <v>#N/A</v>
      </c>
      <c r="E1538" s="61">
        <v>24748</v>
      </c>
      <c r="F1538" s="47">
        <f>VLOOKUP(C1538, state_pop!$A$2:$B$52, 2, 0)</f>
        <v>6137428</v>
      </c>
      <c r="G1538" s="33">
        <f t="shared" si="46"/>
        <v>4.032307996118244E-3</v>
      </c>
      <c r="H1538" s="33">
        <f>VLOOKUP(C1538, pet_household_state!$A$3:$D$53, 3, 0)</f>
        <v>63.5</v>
      </c>
      <c r="I1538" s="33">
        <f>VLOOKUP(C1538, pet_household_state!$A$3:$D$53, 4, 0)</f>
        <v>1535</v>
      </c>
      <c r="J1538" s="33">
        <f t="shared" si="47"/>
        <v>6.1895927740415049</v>
      </c>
      <c r="K1538" s="11" t="e">
        <f>VLOOKUP(A1538, total_pet_services_county!$A$2:$E$1875,2,0)</f>
        <v>#N/A</v>
      </c>
      <c r="L1538" s="11" t="e">
        <f>VLOOKUP(A1538,  total_pet_services_county!$A$2:$E$1875, 3, 0)</f>
        <v>#N/A</v>
      </c>
      <c r="M1538" s="11" t="e">
        <f>VLOOKUP(A1538, total_pet_services_county!$A$2:$E$1875, 4, 0)</f>
        <v>#N/A</v>
      </c>
      <c r="N1538" s="11" t="e">
        <f>VLOOKUP(A1538, total_pet_services_county!$A$2:$E$1875, 5, 0)</f>
        <v>#N/A</v>
      </c>
    </row>
    <row r="1539" spans="1:14" x14ac:dyDescent="0.2">
      <c r="A1539" s="57" t="s">
        <v>5089</v>
      </c>
      <c r="B1539" s="57" t="s">
        <v>9310</v>
      </c>
      <c r="C1539" s="56" t="s">
        <v>3205</v>
      </c>
      <c r="D1539" s="56" t="str">
        <f>INDEX(pet_services_county!$A$2:$A$3603,MATCH(A1539,pet_services_county!$B$2:$B$3603,0))</f>
        <v>0500000US29177</v>
      </c>
      <c r="E1539" s="61">
        <v>23018</v>
      </c>
      <c r="F1539" s="47">
        <f>VLOOKUP(C1539, state_pop!$A$2:$B$52, 2, 0)</f>
        <v>6137428</v>
      </c>
      <c r="G1539" s="33">
        <f t="shared" si="46"/>
        <v>3.7504309622858304E-3</v>
      </c>
      <c r="H1539" s="33">
        <f>VLOOKUP(C1539, pet_household_state!$A$3:$D$53, 3, 0)</f>
        <v>63.5</v>
      </c>
      <c r="I1539" s="33">
        <f>VLOOKUP(C1539, pet_household_state!$A$3:$D$53, 4, 0)</f>
        <v>1535</v>
      </c>
      <c r="J1539" s="33">
        <f t="shared" si="47"/>
        <v>5.7569115271087492</v>
      </c>
      <c r="K1539" s="11">
        <f>VLOOKUP(A1539, total_pet_services_county!$A$2:$E$1875,2,0)</f>
        <v>3</v>
      </c>
      <c r="L1539" s="11">
        <f>VLOOKUP(A1539,  total_pet_services_county!$A$2:$E$1875, 3, 0)</f>
        <v>606</v>
      </c>
      <c r="M1539" s="11">
        <f>VLOOKUP(A1539, total_pet_services_county!$A$2:$E$1875, 4, 0)</f>
        <v>142</v>
      </c>
      <c r="N1539" s="11">
        <f>VLOOKUP(A1539, total_pet_services_county!$A$2:$E$1875, 5, 0)</f>
        <v>23</v>
      </c>
    </row>
    <row r="1540" spans="1:14" x14ac:dyDescent="0.2">
      <c r="A1540" s="57" t="s">
        <v>7683</v>
      </c>
      <c r="B1540" s="57" t="s">
        <v>9311</v>
      </c>
      <c r="C1540" s="56" t="s">
        <v>3205</v>
      </c>
      <c r="D1540" s="56" t="e">
        <f>INDEX(pet_services_county!$A$2:$A$3603,MATCH(A1540,pet_services_county!$B$2:$B$3603,0))</f>
        <v>#N/A</v>
      </c>
      <c r="E1540" s="61">
        <v>6270</v>
      </c>
      <c r="F1540" s="47">
        <f>VLOOKUP(C1540, state_pop!$A$2:$B$52, 2, 0)</f>
        <v>6137428</v>
      </c>
      <c r="G1540" s="33">
        <f t="shared" si="46"/>
        <v>1.0216005792654513E-3</v>
      </c>
      <c r="H1540" s="33">
        <f>VLOOKUP(C1540, pet_household_state!$A$3:$D$53, 3, 0)</f>
        <v>63.5</v>
      </c>
      <c r="I1540" s="33">
        <f>VLOOKUP(C1540, pet_household_state!$A$3:$D$53, 4, 0)</f>
        <v>1535</v>
      </c>
      <c r="J1540" s="33">
        <f t="shared" si="47"/>
        <v>1.5681568891724678</v>
      </c>
      <c r="K1540" s="11" t="e">
        <f>VLOOKUP(A1540, total_pet_services_county!$A$2:$E$1875,2,0)</f>
        <v>#N/A</v>
      </c>
      <c r="L1540" s="11" t="e">
        <f>VLOOKUP(A1540,  total_pet_services_county!$A$2:$E$1875, 3, 0)</f>
        <v>#N/A</v>
      </c>
      <c r="M1540" s="11" t="e">
        <f>VLOOKUP(A1540, total_pet_services_county!$A$2:$E$1875, 4, 0)</f>
        <v>#N/A</v>
      </c>
      <c r="N1540" s="11" t="e">
        <f>VLOOKUP(A1540, total_pet_services_county!$A$2:$E$1875, 5, 0)</f>
        <v>#N/A</v>
      </c>
    </row>
    <row r="1541" spans="1:14" x14ac:dyDescent="0.2">
      <c r="A1541" s="57" t="s">
        <v>7684</v>
      </c>
      <c r="B1541" s="57" t="s">
        <v>8838</v>
      </c>
      <c r="C1541" s="56" t="s">
        <v>3205</v>
      </c>
      <c r="D1541" s="56" t="e">
        <f>INDEX(pet_services_county!$A$2:$A$3603,MATCH(A1541,pet_services_county!$B$2:$B$3603,0))</f>
        <v>#N/A</v>
      </c>
      <c r="E1541" s="61">
        <v>13288</v>
      </c>
      <c r="F1541" s="47">
        <f>VLOOKUP(C1541, state_pop!$A$2:$B$52, 2, 0)</f>
        <v>6137428</v>
      </c>
      <c r="G1541" s="33">
        <f t="shared" si="46"/>
        <v>2.165076315355553E-3</v>
      </c>
      <c r="H1541" s="33">
        <f>VLOOKUP(C1541, pet_household_state!$A$3:$D$53, 3, 0)</f>
        <v>63.5</v>
      </c>
      <c r="I1541" s="33">
        <f>VLOOKUP(C1541, pet_household_state!$A$3:$D$53, 4, 0)</f>
        <v>1535</v>
      </c>
      <c r="J1541" s="33">
        <f t="shared" si="47"/>
        <v>3.3233921440707741</v>
      </c>
      <c r="K1541" s="11" t="e">
        <f>VLOOKUP(A1541, total_pet_services_county!$A$2:$E$1875,2,0)</f>
        <v>#N/A</v>
      </c>
      <c r="L1541" s="11" t="e">
        <f>VLOOKUP(A1541,  total_pet_services_county!$A$2:$E$1875, 3, 0)</f>
        <v>#N/A</v>
      </c>
      <c r="M1541" s="11" t="e">
        <f>VLOOKUP(A1541, total_pet_services_county!$A$2:$E$1875, 4, 0)</f>
        <v>#N/A</v>
      </c>
      <c r="N1541" s="11" t="e">
        <f>VLOOKUP(A1541, total_pet_services_county!$A$2:$E$1875, 5, 0)</f>
        <v>#N/A</v>
      </c>
    </row>
    <row r="1542" spans="1:14" x14ac:dyDescent="0.2">
      <c r="A1542" s="57" t="s">
        <v>5091</v>
      </c>
      <c r="B1542" s="57" t="s">
        <v>9312</v>
      </c>
      <c r="C1542" s="56" t="s">
        <v>3205</v>
      </c>
      <c r="D1542" s="56" t="str">
        <f>INDEX(pet_services_county!$A$2:$A$3603,MATCH(A1542,pet_services_county!$B$2:$B$3603,0))</f>
        <v>0500000US29183</v>
      </c>
      <c r="E1542" s="61">
        <v>402022</v>
      </c>
      <c r="F1542" s="47">
        <f>VLOOKUP(C1542, state_pop!$A$2:$B$52, 2, 0)</f>
        <v>6137428</v>
      </c>
      <c r="G1542" s="33">
        <f t="shared" si="46"/>
        <v>6.5503334621603709E-2</v>
      </c>
      <c r="H1542" s="33">
        <f>VLOOKUP(C1542, pet_household_state!$A$3:$D$53, 3, 0)</f>
        <v>63.5</v>
      </c>
      <c r="I1542" s="33">
        <f>VLOOKUP(C1542, pet_household_state!$A$3:$D$53, 4, 0)</f>
        <v>1535</v>
      </c>
      <c r="J1542" s="33">
        <f t="shared" si="47"/>
        <v>100.54761864416169</v>
      </c>
      <c r="K1542" s="11">
        <f>VLOOKUP(A1542, total_pet_services_county!$A$2:$E$1875,2,0)</f>
        <v>98</v>
      </c>
      <c r="L1542" s="11">
        <f>VLOOKUP(A1542,  total_pet_services_county!$A$2:$E$1875, 3, 0)</f>
        <v>30047</v>
      </c>
      <c r="M1542" s="11">
        <f>VLOOKUP(A1542, total_pet_services_county!$A$2:$E$1875, 4, 0)</f>
        <v>6956</v>
      </c>
      <c r="N1542" s="11">
        <f>VLOOKUP(A1542, total_pet_services_county!$A$2:$E$1875, 5, 0)</f>
        <v>1068</v>
      </c>
    </row>
    <row r="1543" spans="1:14" x14ac:dyDescent="0.2">
      <c r="A1543" s="57" t="s">
        <v>5093</v>
      </c>
      <c r="B1543" s="57" t="s">
        <v>8365</v>
      </c>
      <c r="C1543" s="56" t="s">
        <v>3205</v>
      </c>
      <c r="D1543" s="56" t="str">
        <f>INDEX(pet_services_county!$A$2:$A$3603,MATCH(A1543,pet_services_county!$B$2:$B$3603,0))</f>
        <v>0500000US29185</v>
      </c>
      <c r="E1543" s="61">
        <v>9397</v>
      </c>
      <c r="F1543" s="47">
        <f>VLOOKUP(C1543, state_pop!$A$2:$B$52, 2, 0)</f>
        <v>6137428</v>
      </c>
      <c r="G1543" s="33">
        <f t="shared" si="46"/>
        <v>1.5310973912850791E-3</v>
      </c>
      <c r="H1543" s="33">
        <f>VLOOKUP(C1543, pet_household_state!$A$3:$D$53, 3, 0)</f>
        <v>63.5</v>
      </c>
      <c r="I1543" s="33">
        <f>VLOOKUP(C1543, pet_household_state!$A$3:$D$53, 4, 0)</f>
        <v>1535</v>
      </c>
      <c r="J1543" s="33">
        <f t="shared" si="47"/>
        <v>2.3502344956225967</v>
      </c>
      <c r="K1543" s="11">
        <f>VLOOKUP(A1543, total_pet_services_county!$A$2:$E$1875,2,0)</f>
        <v>4</v>
      </c>
      <c r="L1543" s="11">
        <f>VLOOKUP(A1543,  total_pet_services_county!$A$2:$E$1875, 3, 0)</f>
        <v>526</v>
      </c>
      <c r="M1543" s="11">
        <f>VLOOKUP(A1543, total_pet_services_county!$A$2:$E$1875, 4, 0)</f>
        <v>85</v>
      </c>
      <c r="N1543" s="11">
        <f>VLOOKUP(A1543, total_pet_services_county!$A$2:$E$1875, 5, 0)</f>
        <v>16</v>
      </c>
    </row>
    <row r="1544" spans="1:14" x14ac:dyDescent="0.2">
      <c r="A1544" s="57" t="s">
        <v>5095</v>
      </c>
      <c r="B1544" s="57" t="s">
        <v>9313</v>
      </c>
      <c r="C1544" s="56" t="s">
        <v>3205</v>
      </c>
      <c r="D1544" s="56" t="str">
        <f>INDEX(pet_services_county!$A$2:$A$3603,MATCH(A1544,pet_services_county!$B$2:$B$3603,0))</f>
        <v>0500000US29186</v>
      </c>
      <c r="E1544" s="61">
        <v>17894</v>
      </c>
      <c r="F1544" s="47">
        <f>VLOOKUP(C1544, state_pop!$A$2:$B$52, 2, 0)</f>
        <v>6137428</v>
      </c>
      <c r="G1544" s="33">
        <f t="shared" si="46"/>
        <v>2.9155535510966483E-3</v>
      </c>
      <c r="H1544" s="33">
        <f>VLOOKUP(C1544, pet_household_state!$A$3:$D$53, 3, 0)</f>
        <v>63.5</v>
      </c>
      <c r="I1544" s="33">
        <f>VLOOKUP(C1544, pet_household_state!$A$3:$D$53, 4, 0)</f>
        <v>1535</v>
      </c>
      <c r="J1544" s="33">
        <f t="shared" si="47"/>
        <v>4.4753747009333553</v>
      </c>
      <c r="K1544" s="11">
        <f>VLOOKUP(A1544, total_pet_services_county!$A$2:$E$1875,2,0)</f>
        <v>3</v>
      </c>
      <c r="L1544" s="11">
        <f>VLOOKUP(A1544,  total_pet_services_county!$A$2:$E$1875, 3, 0)</f>
        <v>483</v>
      </c>
      <c r="M1544" s="11">
        <f>VLOOKUP(A1544, total_pet_services_county!$A$2:$E$1875, 4, 0)</f>
        <v>114</v>
      </c>
      <c r="N1544" s="11">
        <f>VLOOKUP(A1544, total_pet_services_county!$A$2:$E$1875, 5, 0)</f>
        <v>17</v>
      </c>
    </row>
    <row r="1545" spans="1:14" x14ac:dyDescent="0.2">
      <c r="A1545" s="57" t="s">
        <v>5097</v>
      </c>
      <c r="B1545" s="57" t="s">
        <v>9314</v>
      </c>
      <c r="C1545" s="56" t="s">
        <v>3205</v>
      </c>
      <c r="D1545" s="56" t="str">
        <f>INDEX(pet_services_county!$A$2:$A$3603,MATCH(A1545,pet_services_county!$B$2:$B$3603,0))</f>
        <v>0500000US29187</v>
      </c>
      <c r="E1545" s="61">
        <v>67215</v>
      </c>
      <c r="F1545" s="47">
        <f>VLOOKUP(C1545, state_pop!$A$2:$B$52, 2, 0)</f>
        <v>6137428</v>
      </c>
      <c r="G1545" s="33">
        <f t="shared" si="46"/>
        <v>1.095165597054662E-2</v>
      </c>
      <c r="H1545" s="33">
        <f>VLOOKUP(C1545, pet_household_state!$A$3:$D$53, 3, 0)</f>
        <v>63.5</v>
      </c>
      <c r="I1545" s="33">
        <f>VLOOKUP(C1545, pet_household_state!$A$3:$D$53, 4, 0)</f>
        <v>1535</v>
      </c>
      <c r="J1545" s="33">
        <f t="shared" si="47"/>
        <v>16.810791914789061</v>
      </c>
      <c r="K1545" s="11">
        <f>VLOOKUP(A1545, total_pet_services_county!$A$2:$E$1875,2,0)</f>
        <v>9</v>
      </c>
      <c r="L1545" s="11">
        <f>VLOOKUP(A1545,  total_pet_services_county!$A$2:$E$1875, 3, 0)</f>
        <v>2114</v>
      </c>
      <c r="M1545" s="11">
        <f>VLOOKUP(A1545, total_pet_services_county!$A$2:$E$1875, 4, 0)</f>
        <v>467</v>
      </c>
      <c r="N1545" s="11">
        <f>VLOOKUP(A1545, total_pet_services_county!$A$2:$E$1875, 5, 0)</f>
        <v>72</v>
      </c>
    </row>
    <row r="1546" spans="1:14" x14ac:dyDescent="0.2">
      <c r="A1546" s="57" t="s">
        <v>5099</v>
      </c>
      <c r="B1546" s="57" t="s">
        <v>9231</v>
      </c>
      <c r="C1546" s="56" t="s">
        <v>3205</v>
      </c>
      <c r="D1546" s="56" t="str">
        <f>INDEX(pet_services_county!$A$2:$A$3603,MATCH(A1546,pet_services_county!$B$2:$B$3603,0))</f>
        <v>0500000US29189</v>
      </c>
      <c r="E1546" s="61">
        <v>994205</v>
      </c>
      <c r="F1546" s="47">
        <f>VLOOKUP(C1546, state_pop!$A$2:$B$52, 2, 0)</f>
        <v>6137428</v>
      </c>
      <c r="G1546" s="33">
        <f t="shared" si="46"/>
        <v>0.1619904950412453</v>
      </c>
      <c r="H1546" s="33">
        <f>VLOOKUP(C1546, pet_household_state!$A$3:$D$53, 3, 0)</f>
        <v>63.5</v>
      </c>
      <c r="I1546" s="33">
        <f>VLOOKUP(C1546, pet_household_state!$A$3:$D$53, 4, 0)</f>
        <v>1535</v>
      </c>
      <c r="J1546" s="33">
        <f t="shared" si="47"/>
        <v>248.65540988831154</v>
      </c>
      <c r="K1546" s="11">
        <f>VLOOKUP(A1546, total_pet_services_county!$A$2:$E$1875,2,0)</f>
        <v>231</v>
      </c>
      <c r="L1546" s="11">
        <f>VLOOKUP(A1546,  total_pet_services_county!$A$2:$E$1875, 3, 0)</f>
        <v>102378</v>
      </c>
      <c r="M1546" s="11">
        <f>VLOOKUP(A1546, total_pet_services_county!$A$2:$E$1875, 4, 0)</f>
        <v>23835</v>
      </c>
      <c r="N1546" s="11">
        <f>VLOOKUP(A1546, total_pet_services_county!$A$2:$E$1875, 5, 0)</f>
        <v>3047</v>
      </c>
    </row>
    <row r="1547" spans="1:14" x14ac:dyDescent="0.2">
      <c r="A1547" s="57" t="s">
        <v>5101</v>
      </c>
      <c r="B1547" s="57" t="s">
        <v>8435</v>
      </c>
      <c r="C1547" s="56" t="s">
        <v>3205</v>
      </c>
      <c r="D1547" s="56" t="str">
        <f>INDEX(pet_services_county!$A$2:$A$3603,MATCH(A1547,pet_services_county!$B$2:$B$3603,0))</f>
        <v>0500000US29195</v>
      </c>
      <c r="E1547" s="61">
        <v>22761</v>
      </c>
      <c r="F1547" s="47">
        <f>VLOOKUP(C1547, state_pop!$A$2:$B$52, 2, 0)</f>
        <v>6137428</v>
      </c>
      <c r="G1547" s="33">
        <f t="shared" si="46"/>
        <v>3.7085567439650614E-3</v>
      </c>
      <c r="H1547" s="33">
        <f>VLOOKUP(C1547, pet_household_state!$A$3:$D$53, 3, 0)</f>
        <v>63.5</v>
      </c>
      <c r="I1547" s="33">
        <f>VLOOKUP(C1547, pet_household_state!$A$3:$D$53, 4, 0)</f>
        <v>1535</v>
      </c>
      <c r="J1547" s="33">
        <f t="shared" si="47"/>
        <v>5.6926346019863692</v>
      </c>
      <c r="K1547" s="11">
        <f>VLOOKUP(A1547, total_pet_services_county!$A$2:$E$1875,2,0)</f>
        <v>4</v>
      </c>
      <c r="L1547" s="11">
        <f>VLOOKUP(A1547,  total_pet_services_county!$A$2:$E$1875, 3, 0)</f>
        <v>1012</v>
      </c>
      <c r="M1547" s="11">
        <f>VLOOKUP(A1547, total_pet_services_county!$A$2:$E$1875, 4, 0)</f>
        <v>239</v>
      </c>
      <c r="N1547" s="11">
        <f>VLOOKUP(A1547, total_pet_services_county!$A$2:$E$1875, 5, 0)</f>
        <v>31</v>
      </c>
    </row>
    <row r="1548" spans="1:14" x14ac:dyDescent="0.2">
      <c r="A1548" s="57" t="s">
        <v>7685</v>
      </c>
      <c r="B1548" s="57" t="s">
        <v>8802</v>
      </c>
      <c r="C1548" s="56" t="s">
        <v>3205</v>
      </c>
      <c r="D1548" s="56" t="e">
        <f>INDEX(pet_services_county!$A$2:$A$3603,MATCH(A1548,pet_services_county!$B$2:$B$3603,0))</f>
        <v>#N/A</v>
      </c>
      <c r="E1548" s="61">
        <v>4660</v>
      </c>
      <c r="F1548" s="47">
        <f>VLOOKUP(C1548, state_pop!$A$2:$B$52, 2, 0)</f>
        <v>6137428</v>
      </c>
      <c r="G1548" s="33">
        <f t="shared" si="46"/>
        <v>7.5927570962950599E-4</v>
      </c>
      <c r="H1548" s="33">
        <f>VLOOKUP(C1548, pet_household_state!$A$3:$D$53, 3, 0)</f>
        <v>63.5</v>
      </c>
      <c r="I1548" s="33">
        <f>VLOOKUP(C1548, pet_household_state!$A$3:$D$53, 4, 0)</f>
        <v>1535</v>
      </c>
      <c r="J1548" s="33">
        <f t="shared" si="47"/>
        <v>1.1654882142812917</v>
      </c>
      <c r="K1548" s="11" t="e">
        <f>VLOOKUP(A1548, total_pet_services_county!$A$2:$E$1875,2,0)</f>
        <v>#N/A</v>
      </c>
      <c r="L1548" s="11" t="e">
        <f>VLOOKUP(A1548,  total_pet_services_county!$A$2:$E$1875, 3, 0)</f>
        <v>#N/A</v>
      </c>
      <c r="M1548" s="11" t="e">
        <f>VLOOKUP(A1548, total_pet_services_county!$A$2:$E$1875, 4, 0)</f>
        <v>#N/A</v>
      </c>
      <c r="N1548" s="11" t="e">
        <f>VLOOKUP(A1548, total_pet_services_county!$A$2:$E$1875, 5, 0)</f>
        <v>#N/A</v>
      </c>
    </row>
    <row r="1549" spans="1:14" x14ac:dyDescent="0.2">
      <c r="A1549" s="57" t="s">
        <v>7686</v>
      </c>
      <c r="B1549" s="57" t="s">
        <v>9315</v>
      </c>
      <c r="C1549" s="56" t="s">
        <v>3205</v>
      </c>
      <c r="D1549" s="56" t="e">
        <f>INDEX(pet_services_county!$A$2:$A$3603,MATCH(A1549,pet_services_county!$B$2:$B$3603,0))</f>
        <v>#N/A</v>
      </c>
      <c r="E1549" s="61">
        <v>4902</v>
      </c>
      <c r="F1549" s="47">
        <f>VLOOKUP(C1549, state_pop!$A$2:$B$52, 2, 0)</f>
        <v>6137428</v>
      </c>
      <c r="G1549" s="33">
        <f t="shared" si="46"/>
        <v>7.9870590742571641E-4</v>
      </c>
      <c r="H1549" s="33">
        <f>VLOOKUP(C1549, pet_household_state!$A$3:$D$53, 3, 0)</f>
        <v>63.5</v>
      </c>
      <c r="I1549" s="33">
        <f>VLOOKUP(C1549, pet_household_state!$A$3:$D$53, 4, 0)</f>
        <v>1535</v>
      </c>
      <c r="J1549" s="33">
        <f t="shared" si="47"/>
        <v>1.2260135678984747</v>
      </c>
      <c r="K1549" s="11" t="e">
        <f>VLOOKUP(A1549, total_pet_services_county!$A$2:$E$1875,2,0)</f>
        <v>#N/A</v>
      </c>
      <c r="L1549" s="11" t="e">
        <f>VLOOKUP(A1549,  total_pet_services_county!$A$2:$E$1875, 3, 0)</f>
        <v>#N/A</v>
      </c>
      <c r="M1549" s="11" t="e">
        <f>VLOOKUP(A1549, total_pet_services_county!$A$2:$E$1875, 4, 0)</f>
        <v>#N/A</v>
      </c>
      <c r="N1549" s="11" t="e">
        <f>VLOOKUP(A1549, total_pet_services_county!$A$2:$E$1875, 5, 0)</f>
        <v>#N/A</v>
      </c>
    </row>
    <row r="1550" spans="1:14" x14ac:dyDescent="0.2">
      <c r="A1550" s="57" t="s">
        <v>5103</v>
      </c>
      <c r="B1550" s="57" t="s">
        <v>8436</v>
      </c>
      <c r="C1550" s="56" t="s">
        <v>3205</v>
      </c>
      <c r="D1550" s="56" t="str">
        <f>INDEX(pet_services_county!$A$2:$A$3603,MATCH(A1550,pet_services_county!$B$2:$B$3603,0))</f>
        <v>0500000US29201</v>
      </c>
      <c r="E1550" s="61">
        <v>38280</v>
      </c>
      <c r="F1550" s="47">
        <f>VLOOKUP(C1550, state_pop!$A$2:$B$52, 2, 0)</f>
        <v>6137428</v>
      </c>
      <c r="G1550" s="33">
        <f t="shared" si="46"/>
        <v>6.2371403786732815E-3</v>
      </c>
      <c r="H1550" s="33">
        <f>VLOOKUP(C1550, pet_household_state!$A$3:$D$53, 3, 0)</f>
        <v>63.5</v>
      </c>
      <c r="I1550" s="33">
        <f>VLOOKUP(C1550, pet_household_state!$A$3:$D$53, 4, 0)</f>
        <v>1535</v>
      </c>
      <c r="J1550" s="33">
        <f t="shared" si="47"/>
        <v>9.5740104812634872</v>
      </c>
      <c r="K1550" s="11">
        <f>VLOOKUP(A1550, total_pet_services_county!$A$2:$E$1875,2,0)</f>
        <v>4</v>
      </c>
      <c r="L1550" s="11">
        <f>VLOOKUP(A1550,  total_pet_services_county!$A$2:$E$1875, 3, 0)</f>
        <v>1760</v>
      </c>
      <c r="M1550" s="11">
        <f>VLOOKUP(A1550, total_pet_services_county!$A$2:$E$1875, 4, 0)</f>
        <v>380</v>
      </c>
      <c r="N1550" s="11">
        <f>VLOOKUP(A1550, total_pet_services_county!$A$2:$E$1875, 5, 0)</f>
        <v>43</v>
      </c>
    </row>
    <row r="1551" spans="1:14" x14ac:dyDescent="0.2">
      <c r="A1551" s="57" t="s">
        <v>7687</v>
      </c>
      <c r="B1551" s="57" t="s">
        <v>9316</v>
      </c>
      <c r="C1551" s="56" t="s">
        <v>3205</v>
      </c>
      <c r="D1551" s="56" t="e">
        <f>INDEX(pet_services_county!$A$2:$A$3603,MATCH(A1551,pet_services_county!$B$2:$B$3603,0))</f>
        <v>#N/A</v>
      </c>
      <c r="E1551" s="61">
        <v>8166</v>
      </c>
      <c r="F1551" s="47">
        <f>VLOOKUP(C1551, state_pop!$A$2:$B$52, 2, 0)</f>
        <v>6137428</v>
      </c>
      <c r="G1551" s="33">
        <f t="shared" si="46"/>
        <v>1.3305247735696452E-3</v>
      </c>
      <c r="H1551" s="33">
        <f>VLOOKUP(C1551, pet_household_state!$A$3:$D$53, 3, 0)</f>
        <v>63.5</v>
      </c>
      <c r="I1551" s="33">
        <f>VLOOKUP(C1551, pet_household_state!$A$3:$D$53, 4, 0)</f>
        <v>1535</v>
      </c>
      <c r="J1551" s="33">
        <f t="shared" si="47"/>
        <v>2.0423555274294056</v>
      </c>
      <c r="K1551" s="11" t="e">
        <f>VLOOKUP(A1551, total_pet_services_county!$A$2:$E$1875,2,0)</f>
        <v>#N/A</v>
      </c>
      <c r="L1551" s="11" t="e">
        <f>VLOOKUP(A1551,  total_pet_services_county!$A$2:$E$1875, 3, 0)</f>
        <v>#N/A</v>
      </c>
      <c r="M1551" s="11" t="e">
        <f>VLOOKUP(A1551, total_pet_services_county!$A$2:$E$1875, 4, 0)</f>
        <v>#N/A</v>
      </c>
      <c r="N1551" s="11" t="e">
        <f>VLOOKUP(A1551, total_pet_services_county!$A$2:$E$1875, 5, 0)</f>
        <v>#N/A</v>
      </c>
    </row>
    <row r="1552" spans="1:14" x14ac:dyDescent="0.2">
      <c r="A1552" s="57" t="s">
        <v>5105</v>
      </c>
      <c r="B1552" s="57" t="s">
        <v>8366</v>
      </c>
      <c r="C1552" s="56" t="s">
        <v>3205</v>
      </c>
      <c r="D1552" s="56" t="str">
        <f>INDEX(pet_services_county!$A$2:$A$3603,MATCH(A1552,pet_services_county!$B$2:$B$3603,0))</f>
        <v>0500000US29205</v>
      </c>
      <c r="E1552" s="61">
        <v>5930</v>
      </c>
      <c r="F1552" s="47">
        <f>VLOOKUP(C1552, state_pop!$A$2:$B$52, 2, 0)</f>
        <v>6137428</v>
      </c>
      <c r="G1552" s="33">
        <f t="shared" si="46"/>
        <v>9.6620278070879198E-4</v>
      </c>
      <c r="H1552" s="33">
        <f>VLOOKUP(C1552, pet_household_state!$A$3:$D$53, 3, 0)</f>
        <v>63.5</v>
      </c>
      <c r="I1552" s="33">
        <f>VLOOKUP(C1552, pet_household_state!$A$3:$D$53, 4, 0)</f>
        <v>1535</v>
      </c>
      <c r="J1552" s="33">
        <f t="shared" si="47"/>
        <v>1.4831212683879957</v>
      </c>
      <c r="K1552" s="11">
        <f>VLOOKUP(A1552, total_pet_services_county!$A$2:$E$1875,2,0)</f>
        <v>4</v>
      </c>
      <c r="L1552" s="11">
        <f>VLOOKUP(A1552,  total_pet_services_county!$A$2:$E$1875, 3, 0)</f>
        <v>677</v>
      </c>
      <c r="M1552" s="11">
        <f>VLOOKUP(A1552, total_pet_services_county!$A$2:$E$1875, 4, 0)</f>
        <v>154</v>
      </c>
      <c r="N1552" s="11">
        <f>VLOOKUP(A1552, total_pet_services_county!$A$2:$E$1875, 5, 0)</f>
        <v>21</v>
      </c>
    </row>
    <row r="1553" spans="1:14" x14ac:dyDescent="0.2">
      <c r="A1553" s="57" t="s">
        <v>5107</v>
      </c>
      <c r="B1553" s="57" t="s">
        <v>9317</v>
      </c>
      <c r="C1553" s="56" t="s">
        <v>3205</v>
      </c>
      <c r="D1553" s="56" t="str">
        <f>INDEX(pet_services_county!$A$2:$A$3603,MATCH(A1553,pet_services_county!$B$2:$B$3603,0))</f>
        <v>0500000US29207</v>
      </c>
      <c r="E1553" s="61">
        <v>29025</v>
      </c>
      <c r="F1553" s="47">
        <f>VLOOKUP(C1553, state_pop!$A$2:$B$52, 2, 0)</f>
        <v>6137428</v>
      </c>
      <c r="G1553" s="33">
        <f t="shared" si="46"/>
        <v>4.7291797150206894E-3</v>
      </c>
      <c r="H1553" s="33">
        <f>VLOOKUP(C1553, pet_household_state!$A$3:$D$53, 3, 0)</f>
        <v>63.5</v>
      </c>
      <c r="I1553" s="33">
        <f>VLOOKUP(C1553, pet_household_state!$A$3:$D$53, 4, 0)</f>
        <v>1535</v>
      </c>
      <c r="J1553" s="33">
        <f t="shared" si="47"/>
        <v>7.2592908625567585</v>
      </c>
      <c r="K1553" s="11">
        <f>VLOOKUP(A1553, total_pet_services_county!$A$2:$E$1875,2,0)</f>
        <v>3</v>
      </c>
      <c r="L1553" s="11">
        <f>VLOOKUP(A1553,  total_pet_services_county!$A$2:$E$1875, 3, 0)</f>
        <v>668</v>
      </c>
      <c r="M1553" s="11">
        <f>VLOOKUP(A1553, total_pet_services_county!$A$2:$E$1875, 4, 0)</f>
        <v>130</v>
      </c>
      <c r="N1553" s="11">
        <f>VLOOKUP(A1553, total_pet_services_county!$A$2:$E$1875, 5, 0)</f>
        <v>29</v>
      </c>
    </row>
    <row r="1554" spans="1:14" x14ac:dyDescent="0.2">
      <c r="A1554" s="57" t="s">
        <v>5109</v>
      </c>
      <c r="B1554" s="57" t="s">
        <v>8441</v>
      </c>
      <c r="C1554" s="56" t="s">
        <v>3205</v>
      </c>
      <c r="D1554" s="56" t="str">
        <f>INDEX(pet_services_county!$A$2:$A$3603,MATCH(A1554,pet_services_county!$B$2:$B$3603,0))</f>
        <v>0500000US29209</v>
      </c>
      <c r="E1554" s="61">
        <v>31952</v>
      </c>
      <c r="F1554" s="47">
        <f>VLOOKUP(C1554, state_pop!$A$2:$B$52, 2, 0)</f>
        <v>6137428</v>
      </c>
      <c r="G1554" s="33">
        <f t="shared" si="46"/>
        <v>5.2060895867128707E-3</v>
      </c>
      <c r="H1554" s="33">
        <f>VLOOKUP(C1554, pet_household_state!$A$3:$D$53, 3, 0)</f>
        <v>63.5</v>
      </c>
      <c r="I1554" s="33">
        <f>VLOOKUP(C1554, pet_household_state!$A$3:$D$53, 4, 0)</f>
        <v>1535</v>
      </c>
      <c r="J1554" s="33">
        <f t="shared" si="47"/>
        <v>7.9913475156042564</v>
      </c>
      <c r="K1554" s="11">
        <f>VLOOKUP(A1554, total_pet_services_county!$A$2:$E$1875,2,0)</f>
        <v>4</v>
      </c>
      <c r="L1554" s="11">
        <f>VLOOKUP(A1554,  total_pet_services_county!$A$2:$E$1875, 3, 0)</f>
        <v>211</v>
      </c>
      <c r="M1554" s="11">
        <f>VLOOKUP(A1554, total_pet_services_county!$A$2:$E$1875, 4, 0)</f>
        <v>33</v>
      </c>
      <c r="N1554" s="11">
        <f>VLOOKUP(A1554, total_pet_services_county!$A$2:$E$1875, 5, 0)</f>
        <v>8</v>
      </c>
    </row>
    <row r="1555" spans="1:14" x14ac:dyDescent="0.2">
      <c r="A1555" s="57" t="s">
        <v>5111</v>
      </c>
      <c r="B1555" s="57" t="s">
        <v>8844</v>
      </c>
      <c r="C1555" s="56" t="s">
        <v>3205</v>
      </c>
      <c r="D1555" s="56" t="str">
        <f>INDEX(pet_services_county!$A$2:$A$3603,MATCH(A1555,pet_services_county!$B$2:$B$3603,0))</f>
        <v>0500000US29211</v>
      </c>
      <c r="E1555" s="61">
        <v>6089</v>
      </c>
      <c r="F1555" s="47">
        <f>VLOOKUP(C1555, state_pop!$A$2:$B$52, 2, 0)</f>
        <v>6137428</v>
      </c>
      <c r="G1555" s="33">
        <f t="shared" si="46"/>
        <v>9.9210939826911205E-4</v>
      </c>
      <c r="H1555" s="33">
        <f>VLOOKUP(C1555, pet_household_state!$A$3:$D$53, 3, 0)</f>
        <v>63.5</v>
      </c>
      <c r="I1555" s="33">
        <f>VLOOKUP(C1555, pet_household_state!$A$3:$D$53, 4, 0)</f>
        <v>1535</v>
      </c>
      <c r="J1555" s="33">
        <f t="shared" si="47"/>
        <v>1.522887926343087</v>
      </c>
      <c r="K1555" s="11">
        <f>VLOOKUP(A1555, total_pet_services_county!$A$2:$E$1875,2,0)</f>
        <v>4</v>
      </c>
      <c r="L1555" s="11">
        <f>VLOOKUP(A1555,  total_pet_services_county!$A$2:$E$1875, 3, 0)</f>
        <v>193</v>
      </c>
      <c r="M1555" s="11">
        <f>VLOOKUP(A1555, total_pet_services_county!$A$2:$E$1875, 4, 0)</f>
        <v>48</v>
      </c>
      <c r="N1555" s="11">
        <f>VLOOKUP(A1555, total_pet_services_county!$A$2:$E$1875, 5, 0)</f>
        <v>13</v>
      </c>
    </row>
    <row r="1556" spans="1:14" x14ac:dyDescent="0.2">
      <c r="A1556" s="57" t="s">
        <v>5113</v>
      </c>
      <c r="B1556" s="57" t="s">
        <v>9318</v>
      </c>
      <c r="C1556" s="56" t="s">
        <v>3205</v>
      </c>
      <c r="D1556" s="56" t="str">
        <f>INDEX(pet_services_county!$A$2:$A$3603,MATCH(A1556,pet_services_county!$B$2:$B$3603,0))</f>
        <v>0500000US29213</v>
      </c>
      <c r="E1556" s="61">
        <v>55928</v>
      </c>
      <c r="F1556" s="47">
        <f>VLOOKUP(C1556, state_pop!$A$2:$B$52, 2, 0)</f>
        <v>6137428</v>
      </c>
      <c r="G1556" s="33">
        <f t="shared" si="46"/>
        <v>9.1126119931671697E-3</v>
      </c>
      <c r="H1556" s="33">
        <f>VLOOKUP(C1556, pet_household_state!$A$3:$D$53, 3, 0)</f>
        <v>63.5</v>
      </c>
      <c r="I1556" s="33">
        <f>VLOOKUP(C1556, pet_household_state!$A$3:$D$53, 4, 0)</f>
        <v>1535</v>
      </c>
      <c r="J1556" s="33">
        <f t="shared" si="47"/>
        <v>13.987859409511605</v>
      </c>
      <c r="K1556" s="11">
        <f>VLOOKUP(A1556, total_pet_services_county!$A$2:$E$1875,2,0)</f>
        <v>9</v>
      </c>
      <c r="L1556" s="11">
        <f>VLOOKUP(A1556,  total_pet_services_county!$A$2:$E$1875, 3, 0)</f>
        <v>1945</v>
      </c>
      <c r="M1556" s="11">
        <f>VLOOKUP(A1556, total_pet_services_county!$A$2:$E$1875, 4, 0)</f>
        <v>450</v>
      </c>
      <c r="N1556" s="11">
        <f>VLOOKUP(A1556, total_pet_services_county!$A$2:$E$1875, 5, 0)</f>
        <v>71</v>
      </c>
    </row>
    <row r="1557" spans="1:14" x14ac:dyDescent="0.2">
      <c r="A1557" s="57" t="s">
        <v>5115</v>
      </c>
      <c r="B1557" s="57" t="s">
        <v>9319</v>
      </c>
      <c r="C1557" s="56" t="s">
        <v>3205</v>
      </c>
      <c r="D1557" s="56" t="str">
        <f>INDEX(pet_services_county!$A$2:$A$3603,MATCH(A1557,pet_services_county!$B$2:$B$3603,0))</f>
        <v>0500000US29215</v>
      </c>
      <c r="E1557" s="61">
        <v>25398</v>
      </c>
      <c r="F1557" s="47">
        <f>VLOOKUP(C1557, state_pop!$A$2:$B$52, 2, 0)</f>
        <v>6137428</v>
      </c>
      <c r="G1557" s="33">
        <f t="shared" si="46"/>
        <v>4.1382155521824454E-3</v>
      </c>
      <c r="H1557" s="33">
        <f>VLOOKUP(C1557, pet_household_state!$A$3:$D$53, 3, 0)</f>
        <v>63.5</v>
      </c>
      <c r="I1557" s="33">
        <f>VLOOKUP(C1557, pet_household_state!$A$3:$D$53, 4, 0)</f>
        <v>1535</v>
      </c>
      <c r="J1557" s="33">
        <f t="shared" si="47"/>
        <v>6.352160872600054</v>
      </c>
      <c r="K1557" s="11">
        <f>VLOOKUP(A1557, total_pet_services_county!$A$2:$E$1875,2,0)</f>
        <v>5</v>
      </c>
      <c r="L1557" s="11">
        <f>VLOOKUP(A1557,  total_pet_services_county!$A$2:$E$1875, 3, 0)</f>
        <v>620</v>
      </c>
      <c r="M1557" s="11">
        <f>VLOOKUP(A1557, total_pet_services_county!$A$2:$E$1875, 4, 0)</f>
        <v>146</v>
      </c>
      <c r="N1557" s="11">
        <f>VLOOKUP(A1557, total_pet_services_county!$A$2:$E$1875, 5, 0)</f>
        <v>27</v>
      </c>
    </row>
    <row r="1558" spans="1:14" x14ac:dyDescent="0.2">
      <c r="A1558" s="57" t="s">
        <v>7688</v>
      </c>
      <c r="B1558" s="57" t="s">
        <v>9320</v>
      </c>
      <c r="C1558" s="56" t="s">
        <v>3205</v>
      </c>
      <c r="D1558" s="56" t="e">
        <f>INDEX(pet_services_county!$A$2:$A$3603,MATCH(A1558,pet_services_county!$B$2:$B$3603,0))</f>
        <v>#N/A</v>
      </c>
      <c r="E1558" s="61">
        <v>20563</v>
      </c>
      <c r="F1558" s="47">
        <f>VLOOKUP(C1558, state_pop!$A$2:$B$52, 2, 0)</f>
        <v>6137428</v>
      </c>
      <c r="G1558" s="33">
        <f t="shared" si="46"/>
        <v>3.3504262697664233E-3</v>
      </c>
      <c r="H1558" s="33">
        <f>VLOOKUP(C1558, pet_household_state!$A$3:$D$53, 3, 0)</f>
        <v>63.5</v>
      </c>
      <c r="I1558" s="33">
        <f>VLOOKUP(C1558, pet_household_state!$A$3:$D$53, 4, 0)</f>
        <v>1535</v>
      </c>
      <c r="J1558" s="33">
        <f t="shared" si="47"/>
        <v>5.14290432409146</v>
      </c>
      <c r="K1558" s="11" t="e">
        <f>VLOOKUP(A1558, total_pet_services_county!$A$2:$E$1875,2,0)</f>
        <v>#N/A</v>
      </c>
      <c r="L1558" s="11" t="e">
        <f>VLOOKUP(A1558,  total_pet_services_county!$A$2:$E$1875, 3, 0)</f>
        <v>#N/A</v>
      </c>
      <c r="M1558" s="11" t="e">
        <f>VLOOKUP(A1558, total_pet_services_county!$A$2:$E$1875, 4, 0)</f>
        <v>#N/A</v>
      </c>
      <c r="N1558" s="11" t="e">
        <f>VLOOKUP(A1558, total_pet_services_county!$A$2:$E$1875, 5, 0)</f>
        <v>#N/A</v>
      </c>
    </row>
    <row r="1559" spans="1:14" x14ac:dyDescent="0.2">
      <c r="A1559" s="57" t="s">
        <v>5117</v>
      </c>
      <c r="B1559" s="57" t="s">
        <v>8718</v>
      </c>
      <c r="C1559" s="56" t="s">
        <v>3205</v>
      </c>
      <c r="D1559" s="56" t="str">
        <f>INDEX(pet_services_county!$A$2:$A$3603,MATCH(A1559,pet_services_county!$B$2:$B$3603,0))</f>
        <v>0500000US29219</v>
      </c>
      <c r="E1559" s="61">
        <v>35649</v>
      </c>
      <c r="F1559" s="47">
        <f>VLOOKUP(C1559, state_pop!$A$2:$B$52, 2, 0)</f>
        <v>6137428</v>
      </c>
      <c r="G1559" s="33">
        <f t="shared" si="46"/>
        <v>5.8084591786657213E-3</v>
      </c>
      <c r="H1559" s="33">
        <f>VLOOKUP(C1559, pet_household_state!$A$3:$D$53, 3, 0)</f>
        <v>63.5</v>
      </c>
      <c r="I1559" s="33">
        <f>VLOOKUP(C1559, pet_household_state!$A$3:$D$53, 4, 0)</f>
        <v>1535</v>
      </c>
      <c r="J1559" s="33">
        <f t="shared" si="47"/>
        <v>8.9159848392518821</v>
      </c>
      <c r="K1559" s="11">
        <f>VLOOKUP(A1559, total_pet_services_county!$A$2:$E$1875,2,0)</f>
        <v>3</v>
      </c>
      <c r="L1559" s="11">
        <f>VLOOKUP(A1559,  total_pet_services_county!$A$2:$E$1875, 3, 0)</f>
        <v>77</v>
      </c>
      <c r="M1559" s="11">
        <f>VLOOKUP(A1559, total_pet_services_county!$A$2:$E$1875, 4, 0)</f>
        <v>15</v>
      </c>
      <c r="N1559" s="11">
        <f>VLOOKUP(A1559, total_pet_services_county!$A$2:$E$1875, 5, 0)</f>
        <v>4</v>
      </c>
    </row>
    <row r="1560" spans="1:14" x14ac:dyDescent="0.2">
      <c r="A1560" s="57" t="s">
        <v>7689</v>
      </c>
      <c r="B1560" s="57" t="s">
        <v>8372</v>
      </c>
      <c r="C1560" s="56" t="s">
        <v>3205</v>
      </c>
      <c r="D1560" s="56" t="e">
        <f>INDEX(pet_services_county!$A$2:$A$3603,MATCH(A1560,pet_services_county!$B$2:$B$3603,0))</f>
        <v>#N/A</v>
      </c>
      <c r="E1560" s="61">
        <v>24730</v>
      </c>
      <c r="F1560" s="47">
        <f>VLOOKUP(C1560, state_pop!$A$2:$B$52, 2, 0)</f>
        <v>6137428</v>
      </c>
      <c r="G1560" s="33">
        <f t="shared" si="46"/>
        <v>4.0293751714887737E-3</v>
      </c>
      <c r="H1560" s="33">
        <f>VLOOKUP(C1560, pet_household_state!$A$3:$D$53, 3, 0)</f>
        <v>63.5</v>
      </c>
      <c r="I1560" s="33">
        <f>VLOOKUP(C1560, pet_household_state!$A$3:$D$53, 4, 0)</f>
        <v>1535</v>
      </c>
      <c r="J1560" s="33">
        <f t="shared" si="47"/>
        <v>6.1850908882352673</v>
      </c>
      <c r="K1560" s="11" t="e">
        <f>VLOOKUP(A1560, total_pet_services_county!$A$2:$E$1875,2,0)</f>
        <v>#N/A</v>
      </c>
      <c r="L1560" s="11" t="e">
        <f>VLOOKUP(A1560,  total_pet_services_county!$A$2:$E$1875, 3, 0)</f>
        <v>#N/A</v>
      </c>
      <c r="M1560" s="11" t="e">
        <f>VLOOKUP(A1560, total_pet_services_county!$A$2:$E$1875, 4, 0)</f>
        <v>#N/A</v>
      </c>
      <c r="N1560" s="11" t="e">
        <f>VLOOKUP(A1560, total_pet_services_county!$A$2:$E$1875, 5, 0)</f>
        <v>#N/A</v>
      </c>
    </row>
    <row r="1561" spans="1:14" x14ac:dyDescent="0.2">
      <c r="A1561" s="57" t="s">
        <v>7690</v>
      </c>
      <c r="B1561" s="57" t="s">
        <v>8719</v>
      </c>
      <c r="C1561" s="56" t="s">
        <v>3205</v>
      </c>
      <c r="D1561" s="56" t="e">
        <f>INDEX(pet_services_county!$A$2:$A$3603,MATCH(A1561,pet_services_county!$B$2:$B$3603,0))</f>
        <v>#N/A</v>
      </c>
      <c r="E1561" s="61">
        <v>12873</v>
      </c>
      <c r="F1561" s="47">
        <f>VLOOKUP(C1561, state_pop!$A$2:$B$52, 2, 0)</f>
        <v>6137428</v>
      </c>
      <c r="G1561" s="33">
        <f t="shared" si="46"/>
        <v>2.0974584141761009E-3</v>
      </c>
      <c r="H1561" s="33">
        <f>VLOOKUP(C1561, pet_household_state!$A$3:$D$53, 3, 0)</f>
        <v>63.5</v>
      </c>
      <c r="I1561" s="33">
        <f>VLOOKUP(C1561, pet_household_state!$A$3:$D$53, 4, 0)</f>
        <v>1535</v>
      </c>
      <c r="J1561" s="33">
        <f t="shared" si="47"/>
        <v>3.2195986657603148</v>
      </c>
      <c r="K1561" s="11" t="e">
        <f>VLOOKUP(A1561, total_pet_services_county!$A$2:$E$1875,2,0)</f>
        <v>#N/A</v>
      </c>
      <c r="L1561" s="11" t="e">
        <f>VLOOKUP(A1561,  total_pet_services_county!$A$2:$E$1875, 3, 0)</f>
        <v>#N/A</v>
      </c>
      <c r="M1561" s="11" t="e">
        <f>VLOOKUP(A1561, total_pet_services_county!$A$2:$E$1875, 4, 0)</f>
        <v>#N/A</v>
      </c>
      <c r="N1561" s="11" t="e">
        <f>VLOOKUP(A1561, total_pet_services_county!$A$2:$E$1875, 5, 0)</f>
        <v>#N/A</v>
      </c>
    </row>
    <row r="1562" spans="1:14" x14ac:dyDescent="0.2">
      <c r="A1562" s="57" t="s">
        <v>5119</v>
      </c>
      <c r="B1562" s="57" t="s">
        <v>8720</v>
      </c>
      <c r="C1562" s="56" t="s">
        <v>3205</v>
      </c>
      <c r="D1562" s="56" t="str">
        <f>INDEX(pet_services_county!$A$2:$A$3603,MATCH(A1562,pet_services_county!$B$2:$B$3603,0))</f>
        <v>0500000US29225</v>
      </c>
      <c r="E1562" s="61">
        <v>39592</v>
      </c>
      <c r="F1562" s="47">
        <f>VLOOKUP(C1562, state_pop!$A$2:$B$52, 2, 0)</f>
        <v>6137428</v>
      </c>
      <c r="G1562" s="33">
        <f t="shared" si="46"/>
        <v>6.4509107072213308E-3</v>
      </c>
      <c r="H1562" s="33">
        <f>VLOOKUP(C1562, pet_household_state!$A$3:$D$53, 3, 0)</f>
        <v>63.5</v>
      </c>
      <c r="I1562" s="33">
        <f>VLOOKUP(C1562, pet_household_state!$A$3:$D$53, 4, 0)</f>
        <v>1535</v>
      </c>
      <c r="J1562" s="33">
        <f t="shared" si="47"/>
        <v>9.9021479355847433</v>
      </c>
      <c r="K1562" s="11">
        <f>VLOOKUP(A1562, total_pet_services_county!$A$2:$E$1875,2,0)</f>
        <v>4</v>
      </c>
      <c r="L1562" s="11">
        <f>VLOOKUP(A1562,  total_pet_services_county!$A$2:$E$1875, 3, 0)</f>
        <v>1540</v>
      </c>
      <c r="M1562" s="11">
        <f>VLOOKUP(A1562, total_pet_services_county!$A$2:$E$1875, 4, 0)</f>
        <v>346</v>
      </c>
      <c r="N1562" s="11">
        <f>VLOOKUP(A1562, total_pet_services_county!$A$2:$E$1875, 5, 0)</f>
        <v>43</v>
      </c>
    </row>
    <row r="1563" spans="1:14" x14ac:dyDescent="0.2">
      <c r="A1563" s="57" t="s">
        <v>7691</v>
      </c>
      <c r="B1563" s="57" t="s">
        <v>8725</v>
      </c>
      <c r="C1563" s="56" t="s">
        <v>3205</v>
      </c>
      <c r="D1563" s="56" t="e">
        <f>INDEX(pet_services_county!$A$2:$A$3603,MATCH(A1563,pet_services_county!$B$2:$B$3603,0))</f>
        <v>#N/A</v>
      </c>
      <c r="E1563" s="61">
        <v>2013</v>
      </c>
      <c r="F1563" s="47">
        <f>VLOOKUP(C1563, state_pop!$A$2:$B$52, 2, 0)</f>
        <v>6137428</v>
      </c>
      <c r="G1563" s="33">
        <f t="shared" si="46"/>
        <v>3.2798755439575014E-4</v>
      </c>
      <c r="H1563" s="33">
        <f>VLOOKUP(C1563, pet_household_state!$A$3:$D$53, 3, 0)</f>
        <v>63.5</v>
      </c>
      <c r="I1563" s="33">
        <f>VLOOKUP(C1563, pet_household_state!$A$3:$D$53, 4, 0)</f>
        <v>1535</v>
      </c>
      <c r="J1563" s="33">
        <f t="shared" si="47"/>
        <v>0.50346089599747645</v>
      </c>
      <c r="K1563" s="11" t="e">
        <f>VLOOKUP(A1563, total_pet_services_county!$A$2:$E$1875,2,0)</f>
        <v>#N/A</v>
      </c>
      <c r="L1563" s="11" t="e">
        <f>VLOOKUP(A1563,  total_pet_services_county!$A$2:$E$1875, 3, 0)</f>
        <v>#N/A</v>
      </c>
      <c r="M1563" s="11" t="e">
        <f>VLOOKUP(A1563, total_pet_services_county!$A$2:$E$1875, 4, 0)</f>
        <v>#N/A</v>
      </c>
      <c r="N1563" s="11" t="e">
        <f>VLOOKUP(A1563, total_pet_services_county!$A$2:$E$1875, 5, 0)</f>
        <v>#N/A</v>
      </c>
    </row>
    <row r="1564" spans="1:14" x14ac:dyDescent="0.2">
      <c r="A1564" s="57" t="s">
        <v>5121</v>
      </c>
      <c r="B1564" s="57" t="s">
        <v>8898</v>
      </c>
      <c r="C1564" s="56" t="s">
        <v>3205</v>
      </c>
      <c r="D1564" s="56" t="str">
        <f>INDEX(pet_services_county!$A$2:$A$3603,MATCH(A1564,pet_services_county!$B$2:$B$3603,0))</f>
        <v>0500000US29229</v>
      </c>
      <c r="E1564" s="61">
        <v>18289</v>
      </c>
      <c r="F1564" s="47">
        <f>VLOOKUP(C1564, state_pop!$A$2:$B$52, 2, 0)</f>
        <v>6137428</v>
      </c>
      <c r="G1564" s="33">
        <f t="shared" si="46"/>
        <v>2.9799127582433552E-3</v>
      </c>
      <c r="H1564" s="33">
        <f>VLOOKUP(C1564, pet_household_state!$A$3:$D$53, 3, 0)</f>
        <v>63.5</v>
      </c>
      <c r="I1564" s="33">
        <f>VLOOKUP(C1564, pet_household_state!$A$3:$D$53, 4, 0)</f>
        <v>1535</v>
      </c>
      <c r="J1564" s="33">
        <f t="shared" si="47"/>
        <v>4.5741660839035498</v>
      </c>
      <c r="K1564" s="11">
        <f>VLOOKUP(A1564, total_pet_services_county!$A$2:$E$1875,2,0)</f>
        <v>3</v>
      </c>
      <c r="L1564" s="11">
        <f>VLOOKUP(A1564,  total_pet_services_county!$A$2:$E$1875, 3, 0)</f>
        <v>288</v>
      </c>
      <c r="M1564" s="11">
        <f>VLOOKUP(A1564, total_pet_services_county!$A$2:$E$1875, 4, 0)</f>
        <v>65</v>
      </c>
      <c r="N1564" s="11">
        <f>VLOOKUP(A1564, total_pet_services_county!$A$2:$E$1875, 5, 0)</f>
        <v>12</v>
      </c>
    </row>
    <row r="1565" spans="1:14" x14ac:dyDescent="0.2">
      <c r="A1565" s="57" t="s">
        <v>5123</v>
      </c>
      <c r="B1565" s="57" t="s">
        <v>9321</v>
      </c>
      <c r="C1565" s="56" t="s">
        <v>3205</v>
      </c>
      <c r="D1565" s="56" t="str">
        <f>INDEX(pet_services_county!$A$2:$A$3603,MATCH(A1565,pet_services_county!$B$2:$B$3603,0))</f>
        <v>0500000US29510</v>
      </c>
      <c r="E1565" s="61">
        <v>300576</v>
      </c>
      <c r="F1565" s="47">
        <f>VLOOKUP(C1565, state_pop!$A$2:$B$52, 2, 0)</f>
        <v>6137428</v>
      </c>
      <c r="G1565" s="33">
        <f t="shared" si="46"/>
        <v>4.8974260879312961E-2</v>
      </c>
      <c r="H1565" s="33">
        <f>VLOOKUP(C1565, pet_household_state!$A$3:$D$53, 3, 0)</f>
        <v>63.5</v>
      </c>
      <c r="I1565" s="33">
        <f>VLOOKUP(C1565, pet_household_state!$A$3:$D$53, 4, 0)</f>
        <v>1535</v>
      </c>
      <c r="J1565" s="33">
        <f t="shared" si="47"/>
        <v>75.175490449745396</v>
      </c>
      <c r="K1565" s="11">
        <f>VLOOKUP(A1565, total_pet_services_county!$A$2:$E$1875,2,0)</f>
        <v>40</v>
      </c>
      <c r="L1565" s="11">
        <f>VLOOKUP(A1565,  total_pet_services_county!$A$2:$E$1875, 3, 0)</f>
        <v>10587</v>
      </c>
      <c r="M1565" s="11">
        <f>VLOOKUP(A1565, total_pet_services_county!$A$2:$E$1875, 4, 0)</f>
        <v>2372</v>
      </c>
      <c r="N1565" s="11">
        <f>VLOOKUP(A1565, total_pet_services_county!$A$2:$E$1875, 5, 0)</f>
        <v>392</v>
      </c>
    </row>
    <row r="1566" spans="1:14" x14ac:dyDescent="0.2">
      <c r="A1566" s="57" t="s">
        <v>5125</v>
      </c>
      <c r="B1566" s="57" t="s">
        <v>9322</v>
      </c>
      <c r="C1566" s="56" t="s">
        <v>3207</v>
      </c>
      <c r="D1566" s="56" t="str">
        <f>INDEX(pet_services_county!$A$2:$A$3603,MATCH(A1566,pet_services_county!$B$2:$B$3603,0))</f>
        <v>0500000US30001</v>
      </c>
      <c r="E1566" s="61">
        <v>9453</v>
      </c>
      <c r="F1566" s="47">
        <f>VLOOKUP(C1566, state_pop!$A$2:$B$52, 2, 0)</f>
        <v>1068778</v>
      </c>
      <c r="G1566" s="33">
        <f t="shared" si="46"/>
        <v>8.8446805604157266E-3</v>
      </c>
      <c r="H1566" s="33">
        <f>VLOOKUP(C1566, pet_household_state!$A$3:$D$53, 3, 0)</f>
        <v>61.9</v>
      </c>
      <c r="I1566" s="33">
        <f>VLOOKUP(C1566, pet_household_state!$A$3:$D$53, 4, 0)</f>
        <v>269</v>
      </c>
      <c r="J1566" s="33">
        <f t="shared" si="47"/>
        <v>2.3792190707518306</v>
      </c>
      <c r="K1566" s="11">
        <f>VLOOKUP(A1566, total_pet_services_county!$A$2:$E$1875,2,0)</f>
        <v>4</v>
      </c>
      <c r="L1566" s="11">
        <f>VLOOKUP(A1566,  total_pet_services_county!$A$2:$E$1875, 3, 0)</f>
        <v>647</v>
      </c>
      <c r="M1566" s="11">
        <f>VLOOKUP(A1566, total_pet_services_county!$A$2:$E$1875, 4, 0)</f>
        <v>133</v>
      </c>
      <c r="N1566" s="11">
        <f>VLOOKUP(A1566, total_pet_services_county!$A$2:$E$1875, 5, 0)</f>
        <v>22</v>
      </c>
    </row>
    <row r="1567" spans="1:14" x14ac:dyDescent="0.2">
      <c r="A1567" s="57" t="s">
        <v>7692</v>
      </c>
      <c r="B1567" s="57" t="s">
        <v>9323</v>
      </c>
      <c r="C1567" s="56" t="s">
        <v>3207</v>
      </c>
      <c r="D1567" s="56" t="e">
        <f>INDEX(pet_services_county!$A$2:$A$3603,MATCH(A1567,pet_services_county!$B$2:$B$3603,0))</f>
        <v>#N/A</v>
      </c>
      <c r="E1567" s="61">
        <v>13319</v>
      </c>
      <c r="F1567" s="47">
        <f>VLOOKUP(C1567, state_pop!$A$2:$B$52, 2, 0)</f>
        <v>1068778</v>
      </c>
      <c r="G1567" s="33">
        <f t="shared" si="46"/>
        <v>1.2461895735129279E-2</v>
      </c>
      <c r="H1567" s="33">
        <f>VLOOKUP(C1567, pet_household_state!$A$3:$D$53, 3, 0)</f>
        <v>61.9</v>
      </c>
      <c r="I1567" s="33">
        <f>VLOOKUP(C1567, pet_household_state!$A$3:$D$53, 4, 0)</f>
        <v>269</v>
      </c>
      <c r="J1567" s="33">
        <f t="shared" si="47"/>
        <v>3.352249952749776</v>
      </c>
      <c r="K1567" s="11" t="e">
        <f>VLOOKUP(A1567, total_pet_services_county!$A$2:$E$1875,2,0)</f>
        <v>#N/A</v>
      </c>
      <c r="L1567" s="11" t="e">
        <f>VLOOKUP(A1567,  total_pet_services_county!$A$2:$E$1875, 3, 0)</f>
        <v>#N/A</v>
      </c>
      <c r="M1567" s="11" t="e">
        <f>VLOOKUP(A1567, total_pet_services_county!$A$2:$E$1875, 4, 0)</f>
        <v>#N/A</v>
      </c>
      <c r="N1567" s="11" t="e">
        <f>VLOOKUP(A1567, total_pet_services_county!$A$2:$E$1875, 5, 0)</f>
        <v>#N/A</v>
      </c>
    </row>
    <row r="1568" spans="1:14" x14ac:dyDescent="0.2">
      <c r="A1568" s="57" t="s">
        <v>5127</v>
      </c>
      <c r="B1568" s="57" t="s">
        <v>8731</v>
      </c>
      <c r="C1568" s="56" t="s">
        <v>3207</v>
      </c>
      <c r="D1568" s="56" t="str">
        <f>INDEX(pet_services_county!$A$2:$A$3603,MATCH(A1568,pet_services_county!$B$2:$B$3603,0))</f>
        <v>0500000US30005</v>
      </c>
      <c r="E1568" s="61">
        <v>6681</v>
      </c>
      <c r="F1568" s="47">
        <f>VLOOKUP(C1568, state_pop!$A$2:$B$52, 2, 0)</f>
        <v>1068778</v>
      </c>
      <c r="G1568" s="33">
        <f t="shared" si="46"/>
        <v>6.2510642996019749E-3</v>
      </c>
      <c r="H1568" s="33">
        <f>VLOOKUP(C1568, pet_household_state!$A$3:$D$53, 3, 0)</f>
        <v>61.9</v>
      </c>
      <c r="I1568" s="33">
        <f>VLOOKUP(C1568, pet_household_state!$A$3:$D$53, 4, 0)</f>
        <v>269</v>
      </c>
      <c r="J1568" s="33">
        <f t="shared" si="47"/>
        <v>1.6815362965929312</v>
      </c>
      <c r="K1568" s="11">
        <f>VLOOKUP(A1568, total_pet_services_county!$A$2:$E$1875,2,0)</f>
        <v>3</v>
      </c>
      <c r="L1568" s="11">
        <f>VLOOKUP(A1568,  total_pet_services_county!$A$2:$E$1875, 3, 0)</f>
        <v>557</v>
      </c>
      <c r="M1568" s="11">
        <f>VLOOKUP(A1568, total_pet_services_county!$A$2:$E$1875, 4, 0)</f>
        <v>139</v>
      </c>
      <c r="N1568" s="11">
        <f>VLOOKUP(A1568, total_pet_services_county!$A$2:$E$1875, 5, 0)</f>
        <v>16</v>
      </c>
    </row>
    <row r="1569" spans="1:14" x14ac:dyDescent="0.2">
      <c r="A1569" s="57" t="s">
        <v>7693</v>
      </c>
      <c r="B1569" s="57" t="s">
        <v>9324</v>
      </c>
      <c r="C1569" s="56" t="s">
        <v>3207</v>
      </c>
      <c r="D1569" s="56" t="e">
        <f>INDEX(pet_services_county!$A$2:$A$3603,MATCH(A1569,pet_services_county!$B$2:$B$3603,0))</f>
        <v>#N/A</v>
      </c>
      <c r="E1569" s="61">
        <v>6237</v>
      </c>
      <c r="F1569" s="47">
        <f>VLOOKUP(C1569, state_pop!$A$2:$B$52, 2, 0)</f>
        <v>1068778</v>
      </c>
      <c r="G1569" s="33">
        <f t="shared" ref="G1569:G1632" si="48">E1569/F1569</f>
        <v>5.8356365868309414E-3</v>
      </c>
      <c r="H1569" s="33">
        <f>VLOOKUP(C1569, pet_household_state!$A$3:$D$53, 3, 0)</f>
        <v>61.9</v>
      </c>
      <c r="I1569" s="33">
        <f>VLOOKUP(C1569, pet_household_state!$A$3:$D$53, 4, 0)</f>
        <v>269</v>
      </c>
      <c r="J1569" s="33">
        <f t="shared" ref="J1569:J1632" si="49">G1569*I1569</f>
        <v>1.5697862418575232</v>
      </c>
      <c r="K1569" s="11" t="e">
        <f>VLOOKUP(A1569, total_pet_services_county!$A$2:$E$1875,2,0)</f>
        <v>#N/A</v>
      </c>
      <c r="L1569" s="11" t="e">
        <f>VLOOKUP(A1569,  total_pet_services_county!$A$2:$E$1875, 3, 0)</f>
        <v>#N/A</v>
      </c>
      <c r="M1569" s="11" t="e">
        <f>VLOOKUP(A1569, total_pet_services_county!$A$2:$E$1875, 4, 0)</f>
        <v>#N/A</v>
      </c>
      <c r="N1569" s="11" t="e">
        <f>VLOOKUP(A1569, total_pet_services_county!$A$2:$E$1875, 5, 0)</f>
        <v>#N/A</v>
      </c>
    </row>
    <row r="1570" spans="1:14" x14ac:dyDescent="0.2">
      <c r="A1570" s="57" t="s">
        <v>5129</v>
      </c>
      <c r="B1570" s="57" t="s">
        <v>9325</v>
      </c>
      <c r="C1570" s="56" t="s">
        <v>3207</v>
      </c>
      <c r="D1570" s="56" t="str">
        <f>INDEX(pet_services_county!$A$2:$A$3603,MATCH(A1570,pet_services_county!$B$2:$B$3603,0))</f>
        <v>0500000US30009</v>
      </c>
      <c r="E1570" s="61">
        <v>10725</v>
      </c>
      <c r="F1570" s="47">
        <f>VLOOKUP(C1570, state_pop!$A$2:$B$52, 2, 0)</f>
        <v>1068778</v>
      </c>
      <c r="G1570" s="33">
        <f t="shared" si="48"/>
        <v>1.0034824818624635E-2</v>
      </c>
      <c r="H1570" s="33">
        <f>VLOOKUP(C1570, pet_household_state!$A$3:$D$53, 3, 0)</f>
        <v>61.9</v>
      </c>
      <c r="I1570" s="33">
        <f>VLOOKUP(C1570, pet_household_state!$A$3:$D$53, 4, 0)</f>
        <v>269</v>
      </c>
      <c r="J1570" s="33">
        <f t="shared" si="49"/>
        <v>2.6993678762100268</v>
      </c>
      <c r="K1570" s="11">
        <f>VLOOKUP(A1570, total_pet_services_county!$A$2:$E$1875,2,0)</f>
        <v>5</v>
      </c>
      <c r="L1570" s="11">
        <f>VLOOKUP(A1570,  total_pet_services_county!$A$2:$E$1875, 3, 0)</f>
        <v>805</v>
      </c>
      <c r="M1570" s="11">
        <f>VLOOKUP(A1570, total_pet_services_county!$A$2:$E$1875, 4, 0)</f>
        <v>191</v>
      </c>
      <c r="N1570" s="11">
        <f>VLOOKUP(A1570, total_pet_services_county!$A$2:$E$1875, 5, 0)</f>
        <v>32</v>
      </c>
    </row>
    <row r="1571" spans="1:14" x14ac:dyDescent="0.2">
      <c r="A1571" s="57" t="s">
        <v>5131</v>
      </c>
      <c r="B1571" s="57" t="s">
        <v>8980</v>
      </c>
      <c r="C1571" s="56" t="s">
        <v>3207</v>
      </c>
      <c r="D1571" s="56" t="str">
        <f>INDEX(pet_services_county!$A$2:$A$3603,MATCH(A1571,pet_services_county!$B$2:$B$3603,0))</f>
        <v>0500000US30011</v>
      </c>
      <c r="E1571" s="61">
        <v>1252</v>
      </c>
      <c r="F1571" s="47">
        <f>VLOOKUP(C1571, state_pop!$A$2:$B$52, 2, 0)</f>
        <v>1068778</v>
      </c>
      <c r="G1571" s="33">
        <f t="shared" si="48"/>
        <v>1.1714312981741764E-3</v>
      </c>
      <c r="H1571" s="33">
        <f>VLOOKUP(C1571, pet_household_state!$A$3:$D$53, 3, 0)</f>
        <v>61.9</v>
      </c>
      <c r="I1571" s="33">
        <f>VLOOKUP(C1571, pet_household_state!$A$3:$D$53, 4, 0)</f>
        <v>269</v>
      </c>
      <c r="J1571" s="33">
        <f t="shared" si="49"/>
        <v>0.31511501920885349</v>
      </c>
      <c r="K1571" s="11">
        <f>VLOOKUP(A1571, total_pet_services_county!$A$2:$E$1875,2,0)</f>
        <v>3</v>
      </c>
      <c r="L1571" s="11">
        <f>VLOOKUP(A1571,  total_pet_services_county!$A$2:$E$1875, 3, 0)</f>
        <v>31</v>
      </c>
      <c r="M1571" s="11">
        <f>VLOOKUP(A1571, total_pet_services_county!$A$2:$E$1875, 4, 0)</f>
        <v>8</v>
      </c>
      <c r="N1571" s="11">
        <f>VLOOKUP(A1571, total_pet_services_county!$A$2:$E$1875, 5, 0)</f>
        <v>3</v>
      </c>
    </row>
    <row r="1572" spans="1:14" x14ac:dyDescent="0.2">
      <c r="A1572" s="57" t="s">
        <v>5133</v>
      </c>
      <c r="B1572" s="57" t="s">
        <v>9326</v>
      </c>
      <c r="C1572" s="56" t="s">
        <v>3207</v>
      </c>
      <c r="D1572" s="56" t="str">
        <f>INDEX(pet_services_county!$A$2:$A$3603,MATCH(A1572,pet_services_county!$B$2:$B$3603,0))</f>
        <v>0500000US30013</v>
      </c>
      <c r="E1572" s="61">
        <v>81366</v>
      </c>
      <c r="F1572" s="47">
        <f>VLOOKUP(C1572, state_pop!$A$2:$B$52, 2, 0)</f>
        <v>1068778</v>
      </c>
      <c r="G1572" s="33">
        <f t="shared" si="48"/>
        <v>7.6129935309297153E-2</v>
      </c>
      <c r="H1572" s="33">
        <f>VLOOKUP(C1572, pet_household_state!$A$3:$D$53, 3, 0)</f>
        <v>61.9</v>
      </c>
      <c r="I1572" s="33">
        <f>VLOOKUP(C1572, pet_household_state!$A$3:$D$53, 4, 0)</f>
        <v>269</v>
      </c>
      <c r="J1572" s="33">
        <f t="shared" si="49"/>
        <v>20.478952598200934</v>
      </c>
      <c r="K1572" s="11">
        <f>VLOOKUP(A1572, total_pet_services_county!$A$2:$E$1875,2,0)</f>
        <v>28</v>
      </c>
      <c r="L1572" s="11">
        <f>VLOOKUP(A1572,  total_pet_services_county!$A$2:$E$1875, 3, 0)</f>
        <v>6554</v>
      </c>
      <c r="M1572" s="11">
        <f>VLOOKUP(A1572, total_pet_services_county!$A$2:$E$1875, 4, 0)</f>
        <v>1475</v>
      </c>
      <c r="N1572" s="11">
        <f>VLOOKUP(A1572, total_pet_services_county!$A$2:$E$1875, 5, 0)</f>
        <v>235</v>
      </c>
    </row>
    <row r="1573" spans="1:14" x14ac:dyDescent="0.2">
      <c r="A1573" s="57" t="s">
        <v>7694</v>
      </c>
      <c r="B1573" s="57" t="s">
        <v>9327</v>
      </c>
      <c r="C1573" s="56" t="s">
        <v>3207</v>
      </c>
      <c r="D1573" s="56" t="e">
        <f>INDEX(pet_services_county!$A$2:$A$3603,MATCH(A1573,pet_services_county!$B$2:$B$3603,0))</f>
        <v>#N/A</v>
      </c>
      <c r="E1573" s="61">
        <v>5635</v>
      </c>
      <c r="F1573" s="47">
        <f>VLOOKUP(C1573, state_pop!$A$2:$B$52, 2, 0)</f>
        <v>1068778</v>
      </c>
      <c r="G1573" s="33">
        <f t="shared" si="48"/>
        <v>5.2723764897855303E-3</v>
      </c>
      <c r="H1573" s="33">
        <f>VLOOKUP(C1573, pet_household_state!$A$3:$D$53, 3, 0)</f>
        <v>61.9</v>
      </c>
      <c r="I1573" s="33">
        <f>VLOOKUP(C1573, pet_household_state!$A$3:$D$53, 4, 0)</f>
        <v>269</v>
      </c>
      <c r="J1573" s="33">
        <f t="shared" si="49"/>
        <v>1.4182692757523077</v>
      </c>
      <c r="K1573" s="11" t="e">
        <f>VLOOKUP(A1573, total_pet_services_county!$A$2:$E$1875,2,0)</f>
        <v>#N/A</v>
      </c>
      <c r="L1573" s="11" t="e">
        <f>VLOOKUP(A1573,  total_pet_services_county!$A$2:$E$1875, 3, 0)</f>
        <v>#N/A</v>
      </c>
      <c r="M1573" s="11" t="e">
        <f>VLOOKUP(A1573, total_pet_services_county!$A$2:$E$1875, 4, 0)</f>
        <v>#N/A</v>
      </c>
      <c r="N1573" s="11" t="e">
        <f>VLOOKUP(A1573, total_pet_services_county!$A$2:$E$1875, 5, 0)</f>
        <v>#N/A</v>
      </c>
    </row>
    <row r="1574" spans="1:14" x14ac:dyDescent="0.2">
      <c r="A1574" s="57" t="s">
        <v>7695</v>
      </c>
      <c r="B1574" s="57" t="s">
        <v>8517</v>
      </c>
      <c r="C1574" s="56" t="s">
        <v>3207</v>
      </c>
      <c r="D1574" s="56" t="e">
        <f>INDEX(pet_services_county!$A$2:$A$3603,MATCH(A1574,pet_services_county!$B$2:$B$3603,0))</f>
        <v>#N/A</v>
      </c>
      <c r="E1574" s="61">
        <v>11402</v>
      </c>
      <c r="F1574" s="47">
        <f>VLOOKUP(C1574, state_pop!$A$2:$B$52, 2, 0)</f>
        <v>1068778</v>
      </c>
      <c r="G1574" s="33">
        <f t="shared" si="48"/>
        <v>1.0668258515800288E-2</v>
      </c>
      <c r="H1574" s="33">
        <f>VLOOKUP(C1574, pet_household_state!$A$3:$D$53, 3, 0)</f>
        <v>61.9</v>
      </c>
      <c r="I1574" s="33">
        <f>VLOOKUP(C1574, pet_household_state!$A$3:$D$53, 4, 0)</f>
        <v>269</v>
      </c>
      <c r="J1574" s="33">
        <f t="shared" si="49"/>
        <v>2.8697615407502775</v>
      </c>
      <c r="K1574" s="11" t="e">
        <f>VLOOKUP(A1574, total_pet_services_county!$A$2:$E$1875,2,0)</f>
        <v>#N/A</v>
      </c>
      <c r="L1574" s="11" t="e">
        <f>VLOOKUP(A1574,  total_pet_services_county!$A$2:$E$1875, 3, 0)</f>
        <v>#N/A</v>
      </c>
      <c r="M1574" s="11" t="e">
        <f>VLOOKUP(A1574, total_pet_services_county!$A$2:$E$1875, 4, 0)</f>
        <v>#N/A</v>
      </c>
      <c r="N1574" s="11" t="e">
        <f>VLOOKUP(A1574, total_pet_services_county!$A$2:$E$1875, 5, 0)</f>
        <v>#N/A</v>
      </c>
    </row>
    <row r="1575" spans="1:14" x14ac:dyDescent="0.2">
      <c r="A1575" s="57" t="s">
        <v>7696</v>
      </c>
      <c r="B1575" s="57" t="s">
        <v>9328</v>
      </c>
      <c r="C1575" s="56" t="s">
        <v>3207</v>
      </c>
      <c r="D1575" s="56" t="e">
        <f>INDEX(pet_services_county!$A$2:$A$3603,MATCH(A1575,pet_services_county!$B$2:$B$3603,0))</f>
        <v>#N/A</v>
      </c>
      <c r="E1575" s="61">
        <v>1690</v>
      </c>
      <c r="F1575" s="47">
        <f>VLOOKUP(C1575, state_pop!$A$2:$B$52, 2, 0)</f>
        <v>1068778</v>
      </c>
      <c r="G1575" s="33">
        <f t="shared" si="48"/>
        <v>1.581245122934791E-3</v>
      </c>
      <c r="H1575" s="33">
        <f>VLOOKUP(C1575, pet_household_state!$A$3:$D$53, 3, 0)</f>
        <v>61.9</v>
      </c>
      <c r="I1575" s="33">
        <f>VLOOKUP(C1575, pet_household_state!$A$3:$D$53, 4, 0)</f>
        <v>269</v>
      </c>
      <c r="J1575" s="33">
        <f t="shared" si="49"/>
        <v>0.42535493806945879</v>
      </c>
      <c r="K1575" s="11" t="e">
        <f>VLOOKUP(A1575, total_pet_services_county!$A$2:$E$1875,2,0)</f>
        <v>#N/A</v>
      </c>
      <c r="L1575" s="11" t="e">
        <f>VLOOKUP(A1575,  total_pet_services_county!$A$2:$E$1875, 3, 0)</f>
        <v>#N/A</v>
      </c>
      <c r="M1575" s="11" t="e">
        <f>VLOOKUP(A1575, total_pet_services_county!$A$2:$E$1875, 4, 0)</f>
        <v>#N/A</v>
      </c>
      <c r="N1575" s="11" t="e">
        <f>VLOOKUP(A1575, total_pet_services_county!$A$2:$E$1875, 5, 0)</f>
        <v>#N/A</v>
      </c>
    </row>
    <row r="1576" spans="1:14" x14ac:dyDescent="0.2">
      <c r="A1576" s="57" t="s">
        <v>7697</v>
      </c>
      <c r="B1576" s="57" t="s">
        <v>8648</v>
      </c>
      <c r="C1576" s="56" t="s">
        <v>3207</v>
      </c>
      <c r="D1576" s="56" t="e">
        <f>INDEX(pet_services_county!$A$2:$A$3603,MATCH(A1576,pet_services_county!$B$2:$B$3603,0))</f>
        <v>#N/A</v>
      </c>
      <c r="E1576" s="61">
        <v>8613</v>
      </c>
      <c r="F1576" s="47">
        <f>VLOOKUP(C1576, state_pop!$A$2:$B$52, 2, 0)</f>
        <v>1068778</v>
      </c>
      <c r="G1576" s="33">
        <f t="shared" si="48"/>
        <v>8.0587362389570143E-3</v>
      </c>
      <c r="H1576" s="33">
        <f>VLOOKUP(C1576, pet_household_state!$A$3:$D$53, 3, 0)</f>
        <v>61.9</v>
      </c>
      <c r="I1576" s="33">
        <f>VLOOKUP(C1576, pet_household_state!$A$3:$D$53, 4, 0)</f>
        <v>269</v>
      </c>
      <c r="J1576" s="33">
        <f t="shared" si="49"/>
        <v>2.1678000482794366</v>
      </c>
      <c r="K1576" s="11" t="e">
        <f>VLOOKUP(A1576, total_pet_services_county!$A$2:$E$1875,2,0)</f>
        <v>#N/A</v>
      </c>
      <c r="L1576" s="11" t="e">
        <f>VLOOKUP(A1576,  total_pet_services_county!$A$2:$E$1875, 3, 0)</f>
        <v>#N/A</v>
      </c>
      <c r="M1576" s="11" t="e">
        <f>VLOOKUP(A1576, total_pet_services_county!$A$2:$E$1875, 4, 0)</f>
        <v>#N/A</v>
      </c>
      <c r="N1576" s="11" t="e">
        <f>VLOOKUP(A1576, total_pet_services_county!$A$2:$E$1875, 5, 0)</f>
        <v>#N/A</v>
      </c>
    </row>
    <row r="1577" spans="1:14" x14ac:dyDescent="0.2">
      <c r="A1577" s="57" t="s">
        <v>7698</v>
      </c>
      <c r="B1577" s="57" t="s">
        <v>9329</v>
      </c>
      <c r="C1577" s="56" t="s">
        <v>3207</v>
      </c>
      <c r="D1577" s="56" t="e">
        <f>INDEX(pet_services_county!$A$2:$A$3603,MATCH(A1577,pet_services_county!$B$2:$B$3603,0))</f>
        <v>#N/A</v>
      </c>
      <c r="E1577" s="61">
        <v>9140</v>
      </c>
      <c r="F1577" s="47">
        <f>VLOOKUP(C1577, state_pop!$A$2:$B$52, 2, 0)</f>
        <v>1068778</v>
      </c>
      <c r="G1577" s="33">
        <f t="shared" si="48"/>
        <v>8.5518227358721832E-3</v>
      </c>
      <c r="H1577" s="33">
        <f>VLOOKUP(C1577, pet_household_state!$A$3:$D$53, 3, 0)</f>
        <v>61.9</v>
      </c>
      <c r="I1577" s="33">
        <f>VLOOKUP(C1577, pet_household_state!$A$3:$D$53, 4, 0)</f>
        <v>269</v>
      </c>
      <c r="J1577" s="33">
        <f t="shared" si="49"/>
        <v>2.3004403159496172</v>
      </c>
      <c r="K1577" s="11" t="e">
        <f>VLOOKUP(A1577, total_pet_services_county!$A$2:$E$1875,2,0)</f>
        <v>#N/A</v>
      </c>
      <c r="L1577" s="11" t="e">
        <f>VLOOKUP(A1577,  total_pet_services_county!$A$2:$E$1875, 3, 0)</f>
        <v>#N/A</v>
      </c>
      <c r="M1577" s="11" t="e">
        <f>VLOOKUP(A1577, total_pet_services_county!$A$2:$E$1875, 4, 0)</f>
        <v>#N/A</v>
      </c>
      <c r="N1577" s="11" t="e">
        <f>VLOOKUP(A1577, total_pet_services_county!$A$2:$E$1875, 5, 0)</f>
        <v>#N/A</v>
      </c>
    </row>
    <row r="1578" spans="1:14" x14ac:dyDescent="0.2">
      <c r="A1578" s="57" t="s">
        <v>7699</v>
      </c>
      <c r="B1578" s="57" t="s">
        <v>9330</v>
      </c>
      <c r="C1578" s="56" t="s">
        <v>3207</v>
      </c>
      <c r="D1578" s="56" t="e">
        <f>INDEX(pet_services_county!$A$2:$A$3603,MATCH(A1578,pet_services_county!$B$2:$B$3603,0))</f>
        <v>#N/A</v>
      </c>
      <c r="E1578" s="61">
        <v>2846</v>
      </c>
      <c r="F1578" s="47">
        <f>VLOOKUP(C1578, state_pop!$A$2:$B$52, 2, 0)</f>
        <v>1068778</v>
      </c>
      <c r="G1578" s="33">
        <f t="shared" si="48"/>
        <v>2.6628542129422572E-3</v>
      </c>
      <c r="H1578" s="33">
        <f>VLOOKUP(C1578, pet_household_state!$A$3:$D$53, 3, 0)</f>
        <v>61.9</v>
      </c>
      <c r="I1578" s="33">
        <f>VLOOKUP(C1578, pet_household_state!$A$3:$D$53, 4, 0)</f>
        <v>269</v>
      </c>
      <c r="J1578" s="33">
        <f t="shared" si="49"/>
        <v>0.71630778328146716</v>
      </c>
      <c r="K1578" s="11" t="e">
        <f>VLOOKUP(A1578, total_pet_services_county!$A$2:$E$1875,2,0)</f>
        <v>#N/A</v>
      </c>
      <c r="L1578" s="11" t="e">
        <f>VLOOKUP(A1578,  total_pet_services_county!$A$2:$E$1875, 3, 0)</f>
        <v>#N/A</v>
      </c>
      <c r="M1578" s="11" t="e">
        <f>VLOOKUP(A1578, total_pet_services_county!$A$2:$E$1875, 4, 0)</f>
        <v>#N/A</v>
      </c>
      <c r="N1578" s="11" t="e">
        <f>VLOOKUP(A1578, total_pet_services_county!$A$2:$E$1875, 5, 0)</f>
        <v>#N/A</v>
      </c>
    </row>
    <row r="1579" spans="1:14" x14ac:dyDescent="0.2">
      <c r="A1579" s="57" t="s">
        <v>5135</v>
      </c>
      <c r="B1579" s="57" t="s">
        <v>9331</v>
      </c>
      <c r="C1579" s="56" t="s">
        <v>3207</v>
      </c>
      <c r="D1579" s="56" t="str">
        <f>INDEX(pet_services_county!$A$2:$A$3603,MATCH(A1579,pet_services_county!$B$2:$B$3603,0))</f>
        <v>0500000US30027</v>
      </c>
      <c r="E1579" s="61">
        <v>11050</v>
      </c>
      <c r="F1579" s="47">
        <f>VLOOKUP(C1579, state_pop!$A$2:$B$52, 2, 0)</f>
        <v>1068778</v>
      </c>
      <c r="G1579" s="33">
        <f t="shared" si="48"/>
        <v>1.0338910419189018E-2</v>
      </c>
      <c r="H1579" s="33">
        <f>VLOOKUP(C1579, pet_household_state!$A$3:$D$53, 3, 0)</f>
        <v>61.9</v>
      </c>
      <c r="I1579" s="33">
        <f>VLOOKUP(C1579, pet_household_state!$A$3:$D$53, 4, 0)</f>
        <v>269</v>
      </c>
      <c r="J1579" s="33">
        <f t="shared" si="49"/>
        <v>2.781166902761846</v>
      </c>
      <c r="K1579" s="11">
        <f>VLOOKUP(A1579, total_pet_services_county!$A$2:$E$1875,2,0)</f>
        <v>5</v>
      </c>
      <c r="L1579" s="11">
        <f>VLOOKUP(A1579,  total_pet_services_county!$A$2:$E$1875, 3, 0)</f>
        <v>606</v>
      </c>
      <c r="M1579" s="11">
        <f>VLOOKUP(A1579, total_pet_services_county!$A$2:$E$1875, 4, 0)</f>
        <v>122</v>
      </c>
      <c r="N1579" s="11">
        <f>VLOOKUP(A1579, total_pet_services_county!$A$2:$E$1875, 5, 0)</f>
        <v>20</v>
      </c>
    </row>
    <row r="1580" spans="1:14" x14ac:dyDescent="0.2">
      <c r="A1580" s="57" t="s">
        <v>5137</v>
      </c>
      <c r="B1580" s="57" t="s">
        <v>9332</v>
      </c>
      <c r="C1580" s="56" t="s">
        <v>3207</v>
      </c>
      <c r="D1580" s="56" t="str">
        <f>INDEX(pet_services_county!$A$2:$A$3603,MATCH(A1580,pet_services_county!$B$2:$B$3603,0))</f>
        <v>0500000US30029</v>
      </c>
      <c r="E1580" s="61">
        <v>103806</v>
      </c>
      <c r="F1580" s="47">
        <f>VLOOKUP(C1580, state_pop!$A$2:$B$52, 2, 0)</f>
        <v>1068778</v>
      </c>
      <c r="G1580" s="33">
        <f t="shared" si="48"/>
        <v>9.7125876468265621E-2</v>
      </c>
      <c r="H1580" s="33">
        <f>VLOOKUP(C1580, pet_household_state!$A$3:$D$53, 3, 0)</f>
        <v>61.9</v>
      </c>
      <c r="I1580" s="33">
        <f>VLOOKUP(C1580, pet_household_state!$A$3:$D$53, 4, 0)</f>
        <v>269</v>
      </c>
      <c r="J1580" s="33">
        <f t="shared" si="49"/>
        <v>26.126860769963454</v>
      </c>
      <c r="K1580" s="11">
        <f>VLOOKUP(A1580, total_pet_services_county!$A$2:$E$1875,2,0)</f>
        <v>34</v>
      </c>
      <c r="L1580" s="11">
        <f>VLOOKUP(A1580,  total_pet_services_county!$A$2:$E$1875, 3, 0)</f>
        <v>8154</v>
      </c>
      <c r="M1580" s="11">
        <f>VLOOKUP(A1580, total_pet_services_county!$A$2:$E$1875, 4, 0)</f>
        <v>1756</v>
      </c>
      <c r="N1580" s="11">
        <f>VLOOKUP(A1580, total_pet_services_county!$A$2:$E$1875, 5, 0)</f>
        <v>266</v>
      </c>
    </row>
    <row r="1581" spans="1:14" x14ac:dyDescent="0.2">
      <c r="A1581" s="57" t="s">
        <v>5139</v>
      </c>
      <c r="B1581" s="57" t="s">
        <v>8774</v>
      </c>
      <c r="C1581" s="56" t="s">
        <v>3207</v>
      </c>
      <c r="D1581" s="56" t="str">
        <f>INDEX(pet_services_county!$A$2:$A$3603,MATCH(A1581,pet_services_county!$B$2:$B$3603,0))</f>
        <v>0500000US30031</v>
      </c>
      <c r="E1581" s="61">
        <v>114434</v>
      </c>
      <c r="F1581" s="47">
        <f>VLOOKUP(C1581, state_pop!$A$2:$B$52, 2, 0)</f>
        <v>1068778</v>
      </c>
      <c r="G1581" s="33">
        <f t="shared" si="48"/>
        <v>0.10706994343072182</v>
      </c>
      <c r="H1581" s="33">
        <f>VLOOKUP(C1581, pet_household_state!$A$3:$D$53, 3, 0)</f>
        <v>61.9</v>
      </c>
      <c r="I1581" s="33">
        <f>VLOOKUP(C1581, pet_household_state!$A$3:$D$53, 4, 0)</f>
        <v>269</v>
      </c>
      <c r="J1581" s="33">
        <f t="shared" si="49"/>
        <v>28.80181478286417</v>
      </c>
      <c r="K1581" s="11">
        <f>VLOOKUP(A1581, total_pet_services_county!$A$2:$E$1875,2,0)</f>
        <v>47</v>
      </c>
      <c r="L1581" s="11">
        <f>VLOOKUP(A1581,  total_pet_services_county!$A$2:$E$1875, 3, 0)</f>
        <v>16753</v>
      </c>
      <c r="M1581" s="11">
        <f>VLOOKUP(A1581, total_pet_services_county!$A$2:$E$1875, 4, 0)</f>
        <v>3792</v>
      </c>
      <c r="N1581" s="11">
        <f>VLOOKUP(A1581, total_pet_services_county!$A$2:$E$1875, 5, 0)</f>
        <v>471</v>
      </c>
    </row>
    <row r="1582" spans="1:14" x14ac:dyDescent="0.2">
      <c r="A1582" s="57" t="s">
        <v>7700</v>
      </c>
      <c r="B1582" s="57" t="s">
        <v>8526</v>
      </c>
      <c r="C1582" s="56" t="s">
        <v>3207</v>
      </c>
      <c r="D1582" s="56" t="e">
        <f>INDEX(pet_services_county!$A$2:$A$3603,MATCH(A1582,pet_services_county!$B$2:$B$3603,0))</f>
        <v>#N/A</v>
      </c>
      <c r="E1582" s="61">
        <v>1258</v>
      </c>
      <c r="F1582" s="47">
        <f>VLOOKUP(C1582, state_pop!$A$2:$B$52, 2, 0)</f>
        <v>1068778</v>
      </c>
      <c r="G1582" s="33">
        <f t="shared" si="48"/>
        <v>1.1770451861845958E-3</v>
      </c>
      <c r="H1582" s="33">
        <f>VLOOKUP(C1582, pet_household_state!$A$3:$D$53, 3, 0)</f>
        <v>61.9</v>
      </c>
      <c r="I1582" s="33">
        <f>VLOOKUP(C1582, pet_household_state!$A$3:$D$53, 4, 0)</f>
        <v>269</v>
      </c>
      <c r="J1582" s="33">
        <f t="shared" si="49"/>
        <v>0.31662515508365624</v>
      </c>
      <c r="K1582" s="11" t="e">
        <f>VLOOKUP(A1582, total_pet_services_county!$A$2:$E$1875,2,0)</f>
        <v>#N/A</v>
      </c>
      <c r="L1582" s="11" t="e">
        <f>VLOOKUP(A1582,  total_pet_services_county!$A$2:$E$1875, 3, 0)</f>
        <v>#N/A</v>
      </c>
      <c r="M1582" s="11" t="e">
        <f>VLOOKUP(A1582, total_pet_services_county!$A$2:$E$1875, 4, 0)</f>
        <v>#N/A</v>
      </c>
      <c r="N1582" s="11" t="e">
        <f>VLOOKUP(A1582, total_pet_services_county!$A$2:$E$1875, 5, 0)</f>
        <v>#N/A</v>
      </c>
    </row>
    <row r="1583" spans="1:14" x14ac:dyDescent="0.2">
      <c r="A1583" s="57" t="s">
        <v>7701</v>
      </c>
      <c r="B1583" s="57" t="s">
        <v>9333</v>
      </c>
      <c r="C1583" s="56" t="s">
        <v>3207</v>
      </c>
      <c r="D1583" s="56" t="e">
        <f>INDEX(pet_services_county!$A$2:$A$3603,MATCH(A1583,pet_services_county!$B$2:$B$3603,0))</f>
        <v>#N/A</v>
      </c>
      <c r="E1583" s="61">
        <v>13753</v>
      </c>
      <c r="F1583" s="47">
        <f>VLOOKUP(C1583, state_pop!$A$2:$B$52, 2, 0)</f>
        <v>1068778</v>
      </c>
      <c r="G1583" s="33">
        <f t="shared" si="48"/>
        <v>1.2867966967882947E-2</v>
      </c>
      <c r="H1583" s="33">
        <f>VLOOKUP(C1583, pet_household_state!$A$3:$D$53, 3, 0)</f>
        <v>61.9</v>
      </c>
      <c r="I1583" s="33">
        <f>VLOOKUP(C1583, pet_household_state!$A$3:$D$53, 4, 0)</f>
        <v>269</v>
      </c>
      <c r="J1583" s="33">
        <f t="shared" si="49"/>
        <v>3.4614831143605129</v>
      </c>
      <c r="K1583" s="11" t="e">
        <f>VLOOKUP(A1583, total_pet_services_county!$A$2:$E$1875,2,0)</f>
        <v>#N/A</v>
      </c>
      <c r="L1583" s="11" t="e">
        <f>VLOOKUP(A1583,  total_pet_services_county!$A$2:$E$1875, 3, 0)</f>
        <v>#N/A</v>
      </c>
      <c r="M1583" s="11" t="e">
        <f>VLOOKUP(A1583, total_pet_services_county!$A$2:$E$1875, 4, 0)</f>
        <v>#N/A</v>
      </c>
      <c r="N1583" s="11" t="e">
        <f>VLOOKUP(A1583, total_pet_services_county!$A$2:$E$1875, 5, 0)</f>
        <v>#N/A</v>
      </c>
    </row>
    <row r="1584" spans="1:14" x14ac:dyDescent="0.2">
      <c r="A1584" s="57" t="s">
        <v>7702</v>
      </c>
      <c r="B1584" s="57" t="s">
        <v>9334</v>
      </c>
      <c r="C1584" s="56" t="s">
        <v>3207</v>
      </c>
      <c r="D1584" s="56" t="e">
        <f>INDEX(pet_services_county!$A$2:$A$3603,MATCH(A1584,pet_services_county!$B$2:$B$3603,0))</f>
        <v>#N/A</v>
      </c>
      <c r="E1584" s="61">
        <v>821</v>
      </c>
      <c r="F1584" s="47">
        <f>VLOOKUP(C1584, state_pop!$A$2:$B$52, 2, 0)</f>
        <v>1068778</v>
      </c>
      <c r="G1584" s="33">
        <f t="shared" si="48"/>
        <v>7.6816700942571796E-4</v>
      </c>
      <c r="H1584" s="33">
        <f>VLOOKUP(C1584, pet_household_state!$A$3:$D$53, 3, 0)</f>
        <v>61.9</v>
      </c>
      <c r="I1584" s="33">
        <f>VLOOKUP(C1584, pet_household_state!$A$3:$D$53, 4, 0)</f>
        <v>269</v>
      </c>
      <c r="J1584" s="33">
        <f t="shared" si="49"/>
        <v>0.20663692553551813</v>
      </c>
      <c r="K1584" s="11" t="e">
        <f>VLOOKUP(A1584, total_pet_services_county!$A$2:$E$1875,2,0)</f>
        <v>#N/A</v>
      </c>
      <c r="L1584" s="11" t="e">
        <f>VLOOKUP(A1584,  total_pet_services_county!$A$2:$E$1875, 3, 0)</f>
        <v>#N/A</v>
      </c>
      <c r="M1584" s="11" t="e">
        <f>VLOOKUP(A1584, total_pet_services_county!$A$2:$E$1875, 4, 0)</f>
        <v>#N/A</v>
      </c>
      <c r="N1584" s="11" t="e">
        <f>VLOOKUP(A1584, total_pet_services_county!$A$2:$E$1875, 5, 0)</f>
        <v>#N/A</v>
      </c>
    </row>
    <row r="1585" spans="1:14" x14ac:dyDescent="0.2">
      <c r="A1585" s="57" t="s">
        <v>7703</v>
      </c>
      <c r="B1585" s="57" t="s">
        <v>9335</v>
      </c>
      <c r="C1585" s="56" t="s">
        <v>3207</v>
      </c>
      <c r="D1585" s="56" t="e">
        <f>INDEX(pet_services_county!$A$2:$A$3603,MATCH(A1585,pet_services_county!$B$2:$B$3603,0))</f>
        <v>#N/A</v>
      </c>
      <c r="E1585" s="61">
        <v>3379</v>
      </c>
      <c r="F1585" s="47">
        <f>VLOOKUP(C1585, state_pop!$A$2:$B$52, 2, 0)</f>
        <v>1068778</v>
      </c>
      <c r="G1585" s="33">
        <f t="shared" si="48"/>
        <v>3.1615545978678455E-3</v>
      </c>
      <c r="H1585" s="33">
        <f>VLOOKUP(C1585, pet_household_state!$A$3:$D$53, 3, 0)</f>
        <v>61.9</v>
      </c>
      <c r="I1585" s="33">
        <f>VLOOKUP(C1585, pet_household_state!$A$3:$D$53, 4, 0)</f>
        <v>269</v>
      </c>
      <c r="J1585" s="33">
        <f t="shared" si="49"/>
        <v>0.85045818682645047</v>
      </c>
      <c r="K1585" s="11" t="e">
        <f>VLOOKUP(A1585, total_pet_services_county!$A$2:$E$1875,2,0)</f>
        <v>#N/A</v>
      </c>
      <c r="L1585" s="11" t="e">
        <f>VLOOKUP(A1585,  total_pet_services_county!$A$2:$E$1875, 3, 0)</f>
        <v>#N/A</v>
      </c>
      <c r="M1585" s="11" t="e">
        <f>VLOOKUP(A1585, total_pet_services_county!$A$2:$E$1875, 4, 0)</f>
        <v>#N/A</v>
      </c>
      <c r="N1585" s="11" t="e">
        <f>VLOOKUP(A1585, total_pet_services_county!$A$2:$E$1875, 5, 0)</f>
        <v>#N/A</v>
      </c>
    </row>
    <row r="1586" spans="1:14" x14ac:dyDescent="0.2">
      <c r="A1586" s="57" t="s">
        <v>7704</v>
      </c>
      <c r="B1586" s="57" t="s">
        <v>9336</v>
      </c>
      <c r="C1586" s="56" t="s">
        <v>3207</v>
      </c>
      <c r="D1586" s="56" t="e">
        <f>INDEX(pet_services_county!$A$2:$A$3603,MATCH(A1586,pet_services_county!$B$2:$B$3603,0))</f>
        <v>#N/A</v>
      </c>
      <c r="E1586" s="61">
        <v>16484</v>
      </c>
      <c r="F1586" s="47">
        <f>VLOOKUP(C1586, state_pop!$A$2:$B$52, 2, 0)</f>
        <v>1068778</v>
      </c>
      <c r="G1586" s="33">
        <f t="shared" si="48"/>
        <v>1.54232216606255E-2</v>
      </c>
      <c r="H1586" s="33">
        <f>VLOOKUP(C1586, pet_household_state!$A$3:$D$53, 3, 0)</f>
        <v>61.9</v>
      </c>
      <c r="I1586" s="33">
        <f>VLOOKUP(C1586, pet_household_state!$A$3:$D$53, 4, 0)</f>
        <v>269</v>
      </c>
      <c r="J1586" s="33">
        <f t="shared" si="49"/>
        <v>4.1488466267082593</v>
      </c>
      <c r="K1586" s="11" t="e">
        <f>VLOOKUP(A1586, total_pet_services_county!$A$2:$E$1875,2,0)</f>
        <v>#N/A</v>
      </c>
      <c r="L1586" s="11" t="e">
        <f>VLOOKUP(A1586,  total_pet_services_county!$A$2:$E$1875, 3, 0)</f>
        <v>#N/A</v>
      </c>
      <c r="M1586" s="11" t="e">
        <f>VLOOKUP(A1586, total_pet_services_county!$A$2:$E$1875, 4, 0)</f>
        <v>#N/A</v>
      </c>
      <c r="N1586" s="11" t="e">
        <f>VLOOKUP(A1586, total_pet_services_county!$A$2:$E$1875, 5, 0)</f>
        <v>#N/A</v>
      </c>
    </row>
    <row r="1587" spans="1:14" x14ac:dyDescent="0.2">
      <c r="A1587" s="57" t="s">
        <v>7705</v>
      </c>
      <c r="B1587" s="57" t="s">
        <v>8344</v>
      </c>
      <c r="C1587" s="56" t="s">
        <v>3207</v>
      </c>
      <c r="D1587" s="56" t="e">
        <f>INDEX(pet_services_county!$A$2:$A$3603,MATCH(A1587,pet_services_county!$B$2:$B$3603,0))</f>
        <v>#N/A</v>
      </c>
      <c r="E1587" s="61">
        <v>12221</v>
      </c>
      <c r="F1587" s="47">
        <f>VLOOKUP(C1587, state_pop!$A$2:$B$52, 2, 0)</f>
        <v>1068778</v>
      </c>
      <c r="G1587" s="33">
        <f t="shared" si="48"/>
        <v>1.1434554229222533E-2</v>
      </c>
      <c r="H1587" s="33">
        <f>VLOOKUP(C1587, pet_household_state!$A$3:$D$53, 3, 0)</f>
        <v>61.9</v>
      </c>
      <c r="I1587" s="33">
        <f>VLOOKUP(C1587, pet_household_state!$A$3:$D$53, 4, 0)</f>
        <v>269</v>
      </c>
      <c r="J1587" s="33">
        <f t="shared" si="49"/>
        <v>3.0758950876608613</v>
      </c>
      <c r="K1587" s="11" t="e">
        <f>VLOOKUP(A1587, total_pet_services_county!$A$2:$E$1875,2,0)</f>
        <v>#N/A</v>
      </c>
      <c r="L1587" s="11" t="e">
        <f>VLOOKUP(A1587,  total_pet_services_county!$A$2:$E$1875, 3, 0)</f>
        <v>#N/A</v>
      </c>
      <c r="M1587" s="11" t="e">
        <f>VLOOKUP(A1587, total_pet_services_county!$A$2:$E$1875, 4, 0)</f>
        <v>#N/A</v>
      </c>
      <c r="N1587" s="11" t="e">
        <f>VLOOKUP(A1587, total_pet_services_county!$A$2:$E$1875, 5, 0)</f>
        <v>#N/A</v>
      </c>
    </row>
    <row r="1588" spans="1:14" x14ac:dyDescent="0.2">
      <c r="A1588" s="57" t="s">
        <v>7706</v>
      </c>
      <c r="B1588" s="57" t="s">
        <v>9337</v>
      </c>
      <c r="C1588" s="56" t="s">
        <v>3207</v>
      </c>
      <c r="D1588" s="56" t="e">
        <f>INDEX(pet_services_county!$A$2:$A$3603,MATCH(A1588,pet_services_county!$B$2:$B$3603,0))</f>
        <v>#N/A</v>
      </c>
      <c r="E1588" s="61">
        <v>2007</v>
      </c>
      <c r="F1588" s="47">
        <f>VLOOKUP(C1588, state_pop!$A$2:$B$52, 2, 0)</f>
        <v>1068778</v>
      </c>
      <c r="G1588" s="33">
        <f t="shared" si="48"/>
        <v>1.8778455394852813E-3</v>
      </c>
      <c r="H1588" s="33">
        <f>VLOOKUP(C1588, pet_household_state!$A$3:$D$53, 3, 0)</f>
        <v>61.9</v>
      </c>
      <c r="I1588" s="33">
        <f>VLOOKUP(C1588, pet_household_state!$A$3:$D$53, 4, 0)</f>
        <v>269</v>
      </c>
      <c r="J1588" s="33">
        <f t="shared" si="49"/>
        <v>0.50514045012154063</v>
      </c>
      <c r="K1588" s="11" t="e">
        <f>VLOOKUP(A1588, total_pet_services_county!$A$2:$E$1875,2,0)</f>
        <v>#N/A</v>
      </c>
      <c r="L1588" s="11" t="e">
        <f>VLOOKUP(A1588,  total_pet_services_county!$A$2:$E$1875, 3, 0)</f>
        <v>#N/A</v>
      </c>
      <c r="M1588" s="11" t="e">
        <f>VLOOKUP(A1588, total_pet_services_county!$A$2:$E$1875, 4, 0)</f>
        <v>#N/A</v>
      </c>
      <c r="N1588" s="11" t="e">
        <f>VLOOKUP(A1588, total_pet_services_county!$A$2:$E$1875, 5, 0)</f>
        <v>#N/A</v>
      </c>
    </row>
    <row r="1589" spans="1:14" x14ac:dyDescent="0.2">
      <c r="A1589" s="57" t="s">
        <v>5141</v>
      </c>
      <c r="B1589" s="57" t="s">
        <v>8463</v>
      </c>
      <c r="C1589" s="56" t="s">
        <v>3207</v>
      </c>
      <c r="D1589" s="56" t="str">
        <f>INDEX(pet_services_county!$A$2:$A$3603,MATCH(A1589,pet_services_county!$B$2:$B$3603,0))</f>
        <v>0500000US30047</v>
      </c>
      <c r="E1589" s="61">
        <v>30458</v>
      </c>
      <c r="F1589" s="47">
        <f>VLOOKUP(C1589, state_pop!$A$2:$B$52, 2, 0)</f>
        <v>1068778</v>
      </c>
      <c r="G1589" s="33">
        <f t="shared" si="48"/>
        <v>2.8497966836892225E-2</v>
      </c>
      <c r="H1589" s="33">
        <f>VLOOKUP(C1589, pet_household_state!$A$3:$D$53, 3, 0)</f>
        <v>61.9</v>
      </c>
      <c r="I1589" s="33">
        <f>VLOOKUP(C1589, pet_household_state!$A$3:$D$53, 4, 0)</f>
        <v>269</v>
      </c>
      <c r="J1589" s="33">
        <f t="shared" si="49"/>
        <v>7.6659530791240087</v>
      </c>
      <c r="K1589" s="11">
        <f>VLOOKUP(A1589, total_pet_services_county!$A$2:$E$1875,2,0)</f>
        <v>10</v>
      </c>
      <c r="L1589" s="11">
        <f>VLOOKUP(A1589,  total_pet_services_county!$A$2:$E$1875, 3, 0)</f>
        <v>1105</v>
      </c>
      <c r="M1589" s="11">
        <f>VLOOKUP(A1589, total_pet_services_county!$A$2:$E$1875, 4, 0)</f>
        <v>240</v>
      </c>
      <c r="N1589" s="11">
        <f>VLOOKUP(A1589, total_pet_services_county!$A$2:$E$1875, 5, 0)</f>
        <v>50</v>
      </c>
    </row>
    <row r="1590" spans="1:14" x14ac:dyDescent="0.2">
      <c r="A1590" s="57" t="s">
        <v>5143</v>
      </c>
      <c r="B1590" s="57" t="s">
        <v>9338</v>
      </c>
      <c r="C1590" s="56" t="s">
        <v>3207</v>
      </c>
      <c r="D1590" s="56" t="str">
        <f>INDEX(pet_services_county!$A$2:$A$3603,MATCH(A1590,pet_services_county!$B$2:$B$3603,0))</f>
        <v>0500000US30049</v>
      </c>
      <c r="E1590" s="61">
        <v>69432</v>
      </c>
      <c r="F1590" s="47">
        <f>VLOOKUP(C1590, state_pop!$A$2:$B$52, 2, 0)</f>
        <v>1068778</v>
      </c>
      <c r="G1590" s="33">
        <f t="shared" si="48"/>
        <v>6.4963912056573023E-2</v>
      </c>
      <c r="H1590" s="33">
        <f>VLOOKUP(C1590, pet_household_state!$A$3:$D$53, 3, 0)</f>
        <v>61.9</v>
      </c>
      <c r="I1590" s="33">
        <f>VLOOKUP(C1590, pet_household_state!$A$3:$D$53, 4, 0)</f>
        <v>269</v>
      </c>
      <c r="J1590" s="33">
        <f t="shared" si="49"/>
        <v>17.475292343218143</v>
      </c>
      <c r="K1590" s="11">
        <f>VLOOKUP(A1590, total_pet_services_county!$A$2:$E$1875,2,0)</f>
        <v>13</v>
      </c>
      <c r="L1590" s="11">
        <f>VLOOKUP(A1590,  total_pet_services_county!$A$2:$E$1875, 3, 0)</f>
        <v>4982</v>
      </c>
      <c r="M1590" s="11">
        <f>VLOOKUP(A1590, total_pet_services_county!$A$2:$E$1875, 4, 0)</f>
        <v>1122</v>
      </c>
      <c r="N1590" s="11">
        <f>VLOOKUP(A1590, total_pet_services_county!$A$2:$E$1875, 5, 0)</f>
        <v>144</v>
      </c>
    </row>
    <row r="1591" spans="1:14" x14ac:dyDescent="0.2">
      <c r="A1591" s="57" t="s">
        <v>7707</v>
      </c>
      <c r="B1591" s="57" t="s">
        <v>8596</v>
      </c>
      <c r="C1591" s="56" t="s">
        <v>3207</v>
      </c>
      <c r="D1591" s="56" t="e">
        <f>INDEX(pet_services_county!$A$2:$A$3603,MATCH(A1591,pet_services_county!$B$2:$B$3603,0))</f>
        <v>#N/A</v>
      </c>
      <c r="E1591" s="61">
        <v>2337</v>
      </c>
      <c r="F1591" s="47">
        <f>VLOOKUP(C1591, state_pop!$A$2:$B$52, 2, 0)</f>
        <v>1068778</v>
      </c>
      <c r="G1591" s="33">
        <f t="shared" si="48"/>
        <v>2.1866093800583472E-3</v>
      </c>
      <c r="H1591" s="33">
        <f>VLOOKUP(C1591, pet_household_state!$A$3:$D$53, 3, 0)</f>
        <v>61.9</v>
      </c>
      <c r="I1591" s="33">
        <f>VLOOKUP(C1591, pet_household_state!$A$3:$D$53, 4, 0)</f>
        <v>269</v>
      </c>
      <c r="J1591" s="33">
        <f t="shared" si="49"/>
        <v>0.58819792323569542</v>
      </c>
      <c r="K1591" s="11" t="e">
        <f>VLOOKUP(A1591, total_pet_services_county!$A$2:$E$1875,2,0)</f>
        <v>#N/A</v>
      </c>
      <c r="L1591" s="11" t="e">
        <f>VLOOKUP(A1591,  total_pet_services_county!$A$2:$E$1875, 3, 0)</f>
        <v>#N/A</v>
      </c>
      <c r="M1591" s="11" t="e">
        <f>VLOOKUP(A1591, total_pet_services_county!$A$2:$E$1875, 4, 0)</f>
        <v>#N/A</v>
      </c>
      <c r="N1591" s="11" t="e">
        <f>VLOOKUP(A1591, total_pet_services_county!$A$2:$E$1875, 5, 0)</f>
        <v>#N/A</v>
      </c>
    </row>
    <row r="1592" spans="1:14" x14ac:dyDescent="0.2">
      <c r="A1592" s="57" t="s">
        <v>7708</v>
      </c>
      <c r="B1592" s="57" t="s">
        <v>8419</v>
      </c>
      <c r="C1592" s="56" t="s">
        <v>3207</v>
      </c>
      <c r="D1592" s="56" t="e">
        <f>INDEX(pet_services_county!$A$2:$A$3603,MATCH(A1592,pet_services_county!$B$2:$B$3603,0))</f>
        <v>#N/A</v>
      </c>
      <c r="E1592" s="61">
        <v>19980</v>
      </c>
      <c r="F1592" s="47">
        <f>VLOOKUP(C1592, state_pop!$A$2:$B$52, 2, 0)</f>
        <v>1068778</v>
      </c>
      <c r="G1592" s="33">
        <f t="shared" si="48"/>
        <v>1.8694247074696524E-2</v>
      </c>
      <c r="H1592" s="33">
        <f>VLOOKUP(C1592, pet_household_state!$A$3:$D$53, 3, 0)</f>
        <v>61.9</v>
      </c>
      <c r="I1592" s="33">
        <f>VLOOKUP(C1592, pet_household_state!$A$3:$D$53, 4, 0)</f>
        <v>269</v>
      </c>
      <c r="J1592" s="33">
        <f t="shared" si="49"/>
        <v>5.0287524630933653</v>
      </c>
      <c r="K1592" s="11" t="e">
        <f>VLOOKUP(A1592, total_pet_services_county!$A$2:$E$1875,2,0)</f>
        <v>#N/A</v>
      </c>
      <c r="L1592" s="11" t="e">
        <f>VLOOKUP(A1592,  total_pet_services_county!$A$2:$E$1875, 3, 0)</f>
        <v>#N/A</v>
      </c>
      <c r="M1592" s="11" t="e">
        <f>VLOOKUP(A1592, total_pet_services_county!$A$2:$E$1875, 4, 0)</f>
        <v>#N/A</v>
      </c>
      <c r="N1592" s="11" t="e">
        <f>VLOOKUP(A1592, total_pet_services_county!$A$2:$E$1875, 5, 0)</f>
        <v>#N/A</v>
      </c>
    </row>
    <row r="1593" spans="1:14" x14ac:dyDescent="0.2">
      <c r="A1593" s="57" t="s">
        <v>7709</v>
      </c>
      <c r="B1593" s="57" t="s">
        <v>9339</v>
      </c>
      <c r="C1593" s="56" t="s">
        <v>3207</v>
      </c>
      <c r="D1593" s="56" t="e">
        <f>INDEX(pet_services_county!$A$2:$A$3603,MATCH(A1593,pet_services_county!$B$2:$B$3603,0))</f>
        <v>#N/A</v>
      </c>
      <c r="E1593" s="61">
        <v>1664</v>
      </c>
      <c r="F1593" s="47">
        <f>VLOOKUP(C1593, state_pop!$A$2:$B$52, 2, 0)</f>
        <v>1068778</v>
      </c>
      <c r="G1593" s="33">
        <f t="shared" si="48"/>
        <v>1.5569182748896404E-3</v>
      </c>
      <c r="H1593" s="33">
        <f>VLOOKUP(C1593, pet_household_state!$A$3:$D$53, 3, 0)</f>
        <v>61.9</v>
      </c>
      <c r="I1593" s="33">
        <f>VLOOKUP(C1593, pet_household_state!$A$3:$D$53, 4, 0)</f>
        <v>269</v>
      </c>
      <c r="J1593" s="33">
        <f t="shared" si="49"/>
        <v>0.41881101594531328</v>
      </c>
      <c r="K1593" s="11" t="e">
        <f>VLOOKUP(A1593, total_pet_services_county!$A$2:$E$1875,2,0)</f>
        <v>#N/A</v>
      </c>
      <c r="L1593" s="11" t="e">
        <f>VLOOKUP(A1593,  total_pet_services_county!$A$2:$E$1875, 3, 0)</f>
        <v>#N/A</v>
      </c>
      <c r="M1593" s="11" t="e">
        <f>VLOOKUP(A1593, total_pet_services_county!$A$2:$E$1875, 4, 0)</f>
        <v>#N/A</v>
      </c>
      <c r="N1593" s="11" t="e">
        <f>VLOOKUP(A1593, total_pet_services_county!$A$2:$E$1875, 5, 0)</f>
        <v>#N/A</v>
      </c>
    </row>
    <row r="1594" spans="1:14" x14ac:dyDescent="0.2">
      <c r="A1594" s="57" t="s">
        <v>5145</v>
      </c>
      <c r="B1594" s="57" t="s">
        <v>8352</v>
      </c>
      <c r="C1594" s="56" t="s">
        <v>3207</v>
      </c>
      <c r="D1594" s="56" t="str">
        <f>INDEX(pet_services_county!$A$2:$A$3603,MATCH(A1594,pet_services_county!$B$2:$B$3603,0))</f>
        <v>0500000US30057</v>
      </c>
      <c r="E1594" s="61">
        <v>8600</v>
      </c>
      <c r="F1594" s="47">
        <f>VLOOKUP(C1594, state_pop!$A$2:$B$52, 2, 0)</f>
        <v>1068778</v>
      </c>
      <c r="G1594" s="33">
        <f t="shared" si="48"/>
        <v>8.0465728149344395E-3</v>
      </c>
      <c r="H1594" s="33">
        <f>VLOOKUP(C1594, pet_household_state!$A$3:$D$53, 3, 0)</f>
        <v>61.9</v>
      </c>
      <c r="I1594" s="33">
        <f>VLOOKUP(C1594, pet_household_state!$A$3:$D$53, 4, 0)</f>
        <v>269</v>
      </c>
      <c r="J1594" s="33">
        <f t="shared" si="49"/>
        <v>2.1645280872173642</v>
      </c>
      <c r="K1594" s="11">
        <f>VLOOKUP(A1594, total_pet_services_county!$A$2:$E$1875,2,0)</f>
        <v>5</v>
      </c>
      <c r="L1594" s="11">
        <f>VLOOKUP(A1594,  total_pet_services_county!$A$2:$E$1875, 3, 0)</f>
        <v>804</v>
      </c>
      <c r="M1594" s="11">
        <f>VLOOKUP(A1594, total_pet_services_county!$A$2:$E$1875, 4, 0)</f>
        <v>178</v>
      </c>
      <c r="N1594" s="11">
        <f>VLOOKUP(A1594, total_pet_services_county!$A$2:$E$1875, 5, 0)</f>
        <v>30</v>
      </c>
    </row>
    <row r="1595" spans="1:14" x14ac:dyDescent="0.2">
      <c r="A1595" s="57" t="s">
        <v>7710</v>
      </c>
      <c r="B1595" s="57" t="s">
        <v>9340</v>
      </c>
      <c r="C1595" s="56" t="s">
        <v>3207</v>
      </c>
      <c r="D1595" s="56" t="e">
        <f>INDEX(pet_services_county!$A$2:$A$3603,MATCH(A1595,pet_services_county!$B$2:$B$3603,0))</f>
        <v>#N/A</v>
      </c>
      <c r="E1595" s="61">
        <v>1862</v>
      </c>
      <c r="F1595" s="47">
        <f>VLOOKUP(C1595, state_pop!$A$2:$B$52, 2, 0)</f>
        <v>1068778</v>
      </c>
      <c r="G1595" s="33">
        <f t="shared" si="48"/>
        <v>1.7421765792334798E-3</v>
      </c>
      <c r="H1595" s="33">
        <f>VLOOKUP(C1595, pet_household_state!$A$3:$D$53, 3, 0)</f>
        <v>61.9</v>
      </c>
      <c r="I1595" s="33">
        <f>VLOOKUP(C1595, pet_household_state!$A$3:$D$53, 4, 0)</f>
        <v>269</v>
      </c>
      <c r="J1595" s="33">
        <f t="shared" si="49"/>
        <v>0.46864549981380604</v>
      </c>
      <c r="K1595" s="11" t="e">
        <f>VLOOKUP(A1595, total_pet_services_county!$A$2:$E$1875,2,0)</f>
        <v>#N/A</v>
      </c>
      <c r="L1595" s="11" t="e">
        <f>VLOOKUP(A1595,  total_pet_services_county!$A$2:$E$1875, 3, 0)</f>
        <v>#N/A</v>
      </c>
      <c r="M1595" s="11" t="e">
        <f>VLOOKUP(A1595, total_pet_services_county!$A$2:$E$1875, 4, 0)</f>
        <v>#N/A</v>
      </c>
      <c r="N1595" s="11" t="e">
        <f>VLOOKUP(A1595, total_pet_services_county!$A$2:$E$1875, 5, 0)</f>
        <v>#N/A</v>
      </c>
    </row>
    <row r="1596" spans="1:14" x14ac:dyDescent="0.2">
      <c r="A1596" s="57" t="s">
        <v>7711</v>
      </c>
      <c r="B1596" s="57" t="s">
        <v>8538</v>
      </c>
      <c r="C1596" s="56" t="s">
        <v>3207</v>
      </c>
      <c r="D1596" s="56" t="e">
        <f>INDEX(pet_services_county!$A$2:$A$3603,MATCH(A1596,pet_services_county!$B$2:$B$3603,0))</f>
        <v>#N/A</v>
      </c>
      <c r="E1596" s="61">
        <v>4397</v>
      </c>
      <c r="F1596" s="47">
        <f>VLOOKUP(C1596, state_pop!$A$2:$B$52, 2, 0)</f>
        <v>1068778</v>
      </c>
      <c r="G1596" s="33">
        <f t="shared" si="48"/>
        <v>4.1140442636356661E-3</v>
      </c>
      <c r="H1596" s="33">
        <f>VLOOKUP(C1596, pet_household_state!$A$3:$D$53, 3, 0)</f>
        <v>61.9</v>
      </c>
      <c r="I1596" s="33">
        <f>VLOOKUP(C1596, pet_household_state!$A$3:$D$53, 4, 0)</f>
        <v>269</v>
      </c>
      <c r="J1596" s="33">
        <f t="shared" si="49"/>
        <v>1.1066779069179942</v>
      </c>
      <c r="K1596" s="11" t="e">
        <f>VLOOKUP(A1596, total_pet_services_county!$A$2:$E$1875,2,0)</f>
        <v>#N/A</v>
      </c>
      <c r="L1596" s="11" t="e">
        <f>VLOOKUP(A1596,  total_pet_services_county!$A$2:$E$1875, 3, 0)</f>
        <v>#N/A</v>
      </c>
      <c r="M1596" s="11" t="e">
        <f>VLOOKUP(A1596, total_pet_services_county!$A$2:$E$1875, 4, 0)</f>
        <v>#N/A</v>
      </c>
      <c r="N1596" s="11" t="e">
        <f>VLOOKUP(A1596, total_pet_services_county!$A$2:$E$1875, 5, 0)</f>
        <v>#N/A</v>
      </c>
    </row>
    <row r="1597" spans="1:14" x14ac:dyDescent="0.2">
      <c r="A1597" s="57" t="s">
        <v>5147</v>
      </c>
      <c r="B1597" s="57" t="s">
        <v>9341</v>
      </c>
      <c r="C1597" s="56" t="s">
        <v>3207</v>
      </c>
      <c r="D1597" s="56" t="str">
        <f>INDEX(pet_services_county!$A$2:$A$3603,MATCH(A1597,pet_services_county!$B$2:$B$3603,0))</f>
        <v>0500000US30063</v>
      </c>
      <c r="E1597" s="61">
        <v>119600</v>
      </c>
      <c r="F1597" s="47">
        <f>VLOOKUP(C1597, state_pop!$A$2:$B$52, 2, 0)</f>
        <v>1068778</v>
      </c>
      <c r="G1597" s="33">
        <f t="shared" si="48"/>
        <v>0.1119035010076929</v>
      </c>
      <c r="H1597" s="33">
        <f>VLOOKUP(C1597, pet_household_state!$A$3:$D$53, 3, 0)</f>
        <v>61.9</v>
      </c>
      <c r="I1597" s="33">
        <f>VLOOKUP(C1597, pet_household_state!$A$3:$D$53, 4, 0)</f>
        <v>269</v>
      </c>
      <c r="J1597" s="33">
        <f t="shared" si="49"/>
        <v>30.102041771069391</v>
      </c>
      <c r="K1597" s="11">
        <f>VLOOKUP(A1597, total_pet_services_county!$A$2:$E$1875,2,0)</f>
        <v>34</v>
      </c>
      <c r="L1597" s="11">
        <f>VLOOKUP(A1597,  total_pet_services_county!$A$2:$E$1875, 3, 0)</f>
        <v>8950</v>
      </c>
      <c r="M1597" s="11">
        <f>VLOOKUP(A1597, total_pet_services_county!$A$2:$E$1875, 4, 0)</f>
        <v>2159</v>
      </c>
      <c r="N1597" s="11">
        <f>VLOOKUP(A1597, total_pet_services_county!$A$2:$E$1875, 5, 0)</f>
        <v>323</v>
      </c>
    </row>
    <row r="1598" spans="1:14" x14ac:dyDescent="0.2">
      <c r="A1598" s="57" t="s">
        <v>7712</v>
      </c>
      <c r="B1598" s="57" t="s">
        <v>9342</v>
      </c>
      <c r="C1598" s="56" t="s">
        <v>3207</v>
      </c>
      <c r="D1598" s="56" t="e">
        <f>INDEX(pet_services_county!$A$2:$A$3603,MATCH(A1598,pet_services_county!$B$2:$B$3603,0))</f>
        <v>#N/A</v>
      </c>
      <c r="E1598" s="61">
        <v>4633</v>
      </c>
      <c r="F1598" s="47">
        <f>VLOOKUP(C1598, state_pop!$A$2:$B$52, 2, 0)</f>
        <v>1068778</v>
      </c>
      <c r="G1598" s="33">
        <f t="shared" si="48"/>
        <v>4.3348571920454951E-3</v>
      </c>
      <c r="H1598" s="33">
        <f>VLOOKUP(C1598, pet_household_state!$A$3:$D$53, 3, 0)</f>
        <v>61.9</v>
      </c>
      <c r="I1598" s="33">
        <f>VLOOKUP(C1598, pet_household_state!$A$3:$D$53, 4, 0)</f>
        <v>269</v>
      </c>
      <c r="J1598" s="33">
        <f t="shared" si="49"/>
        <v>1.1660765846602381</v>
      </c>
      <c r="K1598" s="11" t="e">
        <f>VLOOKUP(A1598, total_pet_services_county!$A$2:$E$1875,2,0)</f>
        <v>#N/A</v>
      </c>
      <c r="L1598" s="11" t="e">
        <f>VLOOKUP(A1598,  total_pet_services_county!$A$2:$E$1875, 3, 0)</f>
        <v>#N/A</v>
      </c>
      <c r="M1598" s="11" t="e">
        <f>VLOOKUP(A1598, total_pet_services_county!$A$2:$E$1875, 4, 0)</f>
        <v>#N/A</v>
      </c>
      <c r="N1598" s="11" t="e">
        <f>VLOOKUP(A1598, total_pet_services_county!$A$2:$E$1875, 5, 0)</f>
        <v>#N/A</v>
      </c>
    </row>
    <row r="1599" spans="1:14" x14ac:dyDescent="0.2">
      <c r="A1599" s="57" t="s">
        <v>5149</v>
      </c>
      <c r="B1599" s="57" t="s">
        <v>8544</v>
      </c>
      <c r="C1599" s="56" t="s">
        <v>3207</v>
      </c>
      <c r="D1599" s="56" t="str">
        <f>INDEX(pet_services_county!$A$2:$A$3603,MATCH(A1599,pet_services_county!$B$2:$B$3603,0))</f>
        <v>0500000US30067</v>
      </c>
      <c r="E1599" s="61">
        <v>16606</v>
      </c>
      <c r="F1599" s="47">
        <f>VLOOKUP(C1599, state_pop!$A$2:$B$52, 2, 0)</f>
        <v>1068778</v>
      </c>
      <c r="G1599" s="33">
        <f t="shared" si="48"/>
        <v>1.553737071683736E-2</v>
      </c>
      <c r="H1599" s="33">
        <f>VLOOKUP(C1599, pet_household_state!$A$3:$D$53, 3, 0)</f>
        <v>61.9</v>
      </c>
      <c r="I1599" s="33">
        <f>VLOOKUP(C1599, pet_household_state!$A$3:$D$53, 4, 0)</f>
        <v>269</v>
      </c>
      <c r="J1599" s="33">
        <f t="shared" si="49"/>
        <v>4.1795527228292499</v>
      </c>
      <c r="K1599" s="11">
        <f>VLOOKUP(A1599, total_pet_services_county!$A$2:$E$1875,2,0)</f>
        <v>4</v>
      </c>
      <c r="L1599" s="11">
        <f>VLOOKUP(A1599,  total_pet_services_county!$A$2:$E$1875, 3, 0)</f>
        <v>1286</v>
      </c>
      <c r="M1599" s="11">
        <f>VLOOKUP(A1599, total_pet_services_county!$A$2:$E$1875, 4, 0)</f>
        <v>296</v>
      </c>
      <c r="N1599" s="11">
        <f>VLOOKUP(A1599, total_pet_services_county!$A$2:$E$1875, 5, 0)</f>
        <v>31</v>
      </c>
    </row>
    <row r="1600" spans="1:14" x14ac:dyDescent="0.2">
      <c r="A1600" s="57" t="s">
        <v>7713</v>
      </c>
      <c r="B1600" s="57" t="s">
        <v>9343</v>
      </c>
      <c r="C1600" s="56" t="s">
        <v>3207</v>
      </c>
      <c r="D1600" s="56" t="e">
        <f>INDEX(pet_services_county!$A$2:$A$3603,MATCH(A1600,pet_services_county!$B$2:$B$3603,0))</f>
        <v>#N/A</v>
      </c>
      <c r="E1600" s="61">
        <v>487</v>
      </c>
      <c r="F1600" s="47">
        <f>VLOOKUP(C1600, state_pop!$A$2:$B$52, 2, 0)</f>
        <v>1068778</v>
      </c>
      <c r="G1600" s="33">
        <f t="shared" si="48"/>
        <v>4.5566057684570601E-4</v>
      </c>
      <c r="H1600" s="33">
        <f>VLOOKUP(C1600, pet_household_state!$A$3:$D$53, 3, 0)</f>
        <v>61.9</v>
      </c>
      <c r="I1600" s="33">
        <f>VLOOKUP(C1600, pet_household_state!$A$3:$D$53, 4, 0)</f>
        <v>269</v>
      </c>
      <c r="J1600" s="33">
        <f t="shared" si="49"/>
        <v>0.12257269517149491</v>
      </c>
      <c r="K1600" s="11" t="e">
        <f>VLOOKUP(A1600, total_pet_services_county!$A$2:$E$1875,2,0)</f>
        <v>#N/A</v>
      </c>
      <c r="L1600" s="11" t="e">
        <f>VLOOKUP(A1600,  total_pet_services_county!$A$2:$E$1875, 3, 0)</f>
        <v>#N/A</v>
      </c>
      <c r="M1600" s="11" t="e">
        <f>VLOOKUP(A1600, total_pet_services_county!$A$2:$E$1875, 4, 0)</f>
        <v>#N/A</v>
      </c>
      <c r="N1600" s="11" t="e">
        <f>VLOOKUP(A1600, total_pet_services_county!$A$2:$E$1875, 5, 0)</f>
        <v>#N/A</v>
      </c>
    </row>
    <row r="1601" spans="1:14" x14ac:dyDescent="0.2">
      <c r="A1601" s="57" t="s">
        <v>5151</v>
      </c>
      <c r="B1601" s="57" t="s">
        <v>8428</v>
      </c>
      <c r="C1601" s="56" t="s">
        <v>3207</v>
      </c>
      <c r="D1601" s="56" t="str">
        <f>INDEX(pet_services_county!$A$2:$A$3603,MATCH(A1601,pet_services_county!$B$2:$B$3603,0))</f>
        <v>0500000US30071</v>
      </c>
      <c r="E1601" s="61">
        <v>3954</v>
      </c>
      <c r="F1601" s="47">
        <f>VLOOKUP(C1601, state_pop!$A$2:$B$52, 2, 0)</f>
        <v>1068778</v>
      </c>
      <c r="G1601" s="33">
        <f t="shared" si="48"/>
        <v>3.6995521988663687E-3</v>
      </c>
      <c r="H1601" s="33">
        <f>VLOOKUP(C1601, pet_household_state!$A$3:$D$53, 3, 0)</f>
        <v>61.9</v>
      </c>
      <c r="I1601" s="33">
        <f>VLOOKUP(C1601, pet_household_state!$A$3:$D$53, 4, 0)</f>
        <v>269</v>
      </c>
      <c r="J1601" s="33">
        <f t="shared" si="49"/>
        <v>0.99517954149505317</v>
      </c>
      <c r="K1601" s="11">
        <f>VLOOKUP(A1601, total_pet_services_county!$A$2:$E$1875,2,0)</f>
        <v>3</v>
      </c>
      <c r="L1601" s="11">
        <f>VLOOKUP(A1601,  total_pet_services_county!$A$2:$E$1875, 3, 0)</f>
        <v>239</v>
      </c>
      <c r="M1601" s="11">
        <f>VLOOKUP(A1601, total_pet_services_county!$A$2:$E$1875, 4, 0)</f>
        <v>56</v>
      </c>
      <c r="N1601" s="11">
        <f>VLOOKUP(A1601, total_pet_services_county!$A$2:$E$1875, 5, 0)</f>
        <v>13</v>
      </c>
    </row>
    <row r="1602" spans="1:14" x14ac:dyDescent="0.2">
      <c r="A1602" s="57" t="s">
        <v>7714</v>
      </c>
      <c r="B1602" s="57" t="s">
        <v>9344</v>
      </c>
      <c r="C1602" s="56" t="s">
        <v>3207</v>
      </c>
      <c r="D1602" s="56" t="e">
        <f>INDEX(pet_services_county!$A$2:$A$3603,MATCH(A1602,pet_services_county!$B$2:$B$3603,0))</f>
        <v>#N/A</v>
      </c>
      <c r="E1602" s="61">
        <v>5911</v>
      </c>
      <c r="F1602" s="47">
        <f>VLOOKUP(C1602, state_pop!$A$2:$B$52, 2, 0)</f>
        <v>1068778</v>
      </c>
      <c r="G1602" s="33">
        <f t="shared" si="48"/>
        <v>5.5306153382648224E-3</v>
      </c>
      <c r="H1602" s="33">
        <f>VLOOKUP(C1602, pet_household_state!$A$3:$D$53, 3, 0)</f>
        <v>61.9</v>
      </c>
      <c r="I1602" s="33">
        <f>VLOOKUP(C1602, pet_household_state!$A$3:$D$53, 4, 0)</f>
        <v>269</v>
      </c>
      <c r="J1602" s="33">
        <f t="shared" si="49"/>
        <v>1.4877355259932372</v>
      </c>
      <c r="K1602" s="11" t="e">
        <f>VLOOKUP(A1602, total_pet_services_county!$A$2:$E$1875,2,0)</f>
        <v>#N/A</v>
      </c>
      <c r="L1602" s="11" t="e">
        <f>VLOOKUP(A1602,  total_pet_services_county!$A$2:$E$1875, 3, 0)</f>
        <v>#N/A</v>
      </c>
      <c r="M1602" s="11" t="e">
        <f>VLOOKUP(A1602, total_pet_services_county!$A$2:$E$1875, 4, 0)</f>
        <v>#N/A</v>
      </c>
      <c r="N1602" s="11" t="e">
        <f>VLOOKUP(A1602, total_pet_services_county!$A$2:$E$1875, 5, 0)</f>
        <v>#N/A</v>
      </c>
    </row>
    <row r="1603" spans="1:14" x14ac:dyDescent="0.2">
      <c r="A1603" s="57" t="s">
        <v>5153</v>
      </c>
      <c r="B1603" s="57" t="s">
        <v>9345</v>
      </c>
      <c r="C1603" s="56" t="s">
        <v>3207</v>
      </c>
      <c r="D1603" s="56" t="str">
        <f>INDEX(pet_services_county!$A$2:$A$3603,MATCH(A1603,pet_services_county!$B$2:$B$3603,0))</f>
        <v>0500000US30075</v>
      </c>
      <c r="E1603" s="61">
        <v>1682</v>
      </c>
      <c r="F1603" s="47">
        <f>VLOOKUP(C1603, state_pop!$A$2:$B$52, 2, 0)</f>
        <v>1068778</v>
      </c>
      <c r="G1603" s="33">
        <f t="shared" si="48"/>
        <v>1.5737599389208984E-3</v>
      </c>
      <c r="H1603" s="33">
        <f>VLOOKUP(C1603, pet_household_state!$A$3:$D$53, 3, 0)</f>
        <v>61.9</v>
      </c>
      <c r="I1603" s="33">
        <f>VLOOKUP(C1603, pet_household_state!$A$3:$D$53, 4, 0)</f>
        <v>269</v>
      </c>
      <c r="J1603" s="33">
        <f t="shared" si="49"/>
        <v>0.42334142356972165</v>
      </c>
      <c r="K1603" s="11">
        <f>VLOOKUP(A1603, total_pet_services_county!$A$2:$E$1875,2,0)</f>
        <v>3</v>
      </c>
      <c r="L1603" s="11">
        <f>VLOOKUP(A1603,  total_pet_services_county!$A$2:$E$1875, 3, 0)</f>
        <v>543</v>
      </c>
      <c r="M1603" s="11">
        <f>VLOOKUP(A1603, total_pet_services_county!$A$2:$E$1875, 4, 0)</f>
        <v>129</v>
      </c>
      <c r="N1603" s="11">
        <f>VLOOKUP(A1603, total_pet_services_county!$A$2:$E$1875, 5, 0)</f>
        <v>7</v>
      </c>
    </row>
    <row r="1604" spans="1:14" x14ac:dyDescent="0.2">
      <c r="A1604" s="57" t="s">
        <v>7715</v>
      </c>
      <c r="B1604" s="57" t="s">
        <v>9012</v>
      </c>
      <c r="C1604" s="56" t="s">
        <v>3207</v>
      </c>
      <c r="D1604" s="56" t="e">
        <f>INDEX(pet_services_county!$A$2:$A$3603,MATCH(A1604,pet_services_county!$B$2:$B$3603,0))</f>
        <v>#N/A</v>
      </c>
      <c r="E1604" s="61">
        <v>6890</v>
      </c>
      <c r="F1604" s="47">
        <f>VLOOKUP(C1604, state_pop!$A$2:$B$52, 2, 0)</f>
        <v>1068778</v>
      </c>
      <c r="G1604" s="33">
        <f t="shared" si="48"/>
        <v>6.4466147319649173E-3</v>
      </c>
      <c r="H1604" s="33">
        <f>VLOOKUP(C1604, pet_household_state!$A$3:$D$53, 3, 0)</f>
        <v>61.9</v>
      </c>
      <c r="I1604" s="33">
        <f>VLOOKUP(C1604, pet_household_state!$A$3:$D$53, 4, 0)</f>
        <v>269</v>
      </c>
      <c r="J1604" s="33">
        <f t="shared" si="49"/>
        <v>1.7341393628985629</v>
      </c>
      <c r="K1604" s="11" t="e">
        <f>VLOOKUP(A1604, total_pet_services_county!$A$2:$E$1875,2,0)</f>
        <v>#N/A</v>
      </c>
      <c r="L1604" s="11" t="e">
        <f>VLOOKUP(A1604,  total_pet_services_county!$A$2:$E$1875, 3, 0)</f>
        <v>#N/A</v>
      </c>
      <c r="M1604" s="11" t="e">
        <f>VLOOKUP(A1604, total_pet_services_county!$A$2:$E$1875, 4, 0)</f>
        <v>#N/A</v>
      </c>
      <c r="N1604" s="11" t="e">
        <f>VLOOKUP(A1604, total_pet_services_county!$A$2:$E$1875, 5, 0)</f>
        <v>#N/A</v>
      </c>
    </row>
    <row r="1605" spans="1:14" x14ac:dyDescent="0.2">
      <c r="A1605" s="57" t="s">
        <v>7716</v>
      </c>
      <c r="B1605" s="57" t="s">
        <v>8432</v>
      </c>
      <c r="C1605" s="56" t="s">
        <v>3207</v>
      </c>
      <c r="D1605" s="56" t="e">
        <f>INDEX(pet_services_county!$A$2:$A$3603,MATCH(A1605,pet_services_county!$B$2:$B$3603,0))</f>
        <v>#N/A</v>
      </c>
      <c r="E1605" s="61">
        <v>1077</v>
      </c>
      <c r="F1605" s="47">
        <f>VLOOKUP(C1605, state_pop!$A$2:$B$52, 2, 0)</f>
        <v>1068778</v>
      </c>
      <c r="G1605" s="33">
        <f t="shared" si="48"/>
        <v>1.007692897870278E-3</v>
      </c>
      <c r="H1605" s="33">
        <f>VLOOKUP(C1605, pet_household_state!$A$3:$D$53, 3, 0)</f>
        <v>61.9</v>
      </c>
      <c r="I1605" s="33">
        <f>VLOOKUP(C1605, pet_household_state!$A$3:$D$53, 4, 0)</f>
        <v>269</v>
      </c>
      <c r="J1605" s="33">
        <f t="shared" si="49"/>
        <v>0.2710693895271048</v>
      </c>
      <c r="K1605" s="11" t="e">
        <f>VLOOKUP(A1605, total_pet_services_county!$A$2:$E$1875,2,0)</f>
        <v>#N/A</v>
      </c>
      <c r="L1605" s="11" t="e">
        <f>VLOOKUP(A1605,  total_pet_services_county!$A$2:$E$1875, 3, 0)</f>
        <v>#N/A</v>
      </c>
      <c r="M1605" s="11" t="e">
        <f>VLOOKUP(A1605, total_pet_services_county!$A$2:$E$1875, 4, 0)</f>
        <v>#N/A</v>
      </c>
      <c r="N1605" s="11" t="e">
        <f>VLOOKUP(A1605, total_pet_services_county!$A$2:$E$1875, 5, 0)</f>
        <v>#N/A</v>
      </c>
    </row>
    <row r="1606" spans="1:14" x14ac:dyDescent="0.2">
      <c r="A1606" s="57" t="s">
        <v>5155</v>
      </c>
      <c r="B1606" s="57" t="s">
        <v>9346</v>
      </c>
      <c r="C1606" s="56" t="s">
        <v>3207</v>
      </c>
      <c r="D1606" s="56" t="str">
        <f>INDEX(pet_services_county!$A$2:$A$3603,MATCH(A1606,pet_services_county!$B$2:$B$3603,0))</f>
        <v>0500000US30081</v>
      </c>
      <c r="E1606" s="61">
        <v>43806</v>
      </c>
      <c r="F1606" s="47">
        <f>VLOOKUP(C1606, state_pop!$A$2:$B$52, 2, 0)</f>
        <v>1068778</v>
      </c>
      <c r="G1606" s="33">
        <f t="shared" si="48"/>
        <v>4.0986996364071868E-2</v>
      </c>
      <c r="H1606" s="33">
        <f>VLOOKUP(C1606, pet_household_state!$A$3:$D$53, 3, 0)</f>
        <v>61.9</v>
      </c>
      <c r="I1606" s="33">
        <f>VLOOKUP(C1606, pet_household_state!$A$3:$D$53, 4, 0)</f>
        <v>269</v>
      </c>
      <c r="J1606" s="33">
        <f t="shared" si="49"/>
        <v>11.025502021935333</v>
      </c>
      <c r="K1606" s="11">
        <f>VLOOKUP(A1606, total_pet_services_county!$A$2:$E$1875,2,0)</f>
        <v>16</v>
      </c>
      <c r="L1606" s="11">
        <f>VLOOKUP(A1606,  total_pet_services_county!$A$2:$E$1875, 3, 0)</f>
        <v>2050</v>
      </c>
      <c r="M1606" s="11">
        <f>VLOOKUP(A1606, total_pet_services_county!$A$2:$E$1875, 4, 0)</f>
        <v>502</v>
      </c>
      <c r="N1606" s="11">
        <f>VLOOKUP(A1606, total_pet_services_county!$A$2:$E$1875, 5, 0)</f>
        <v>79</v>
      </c>
    </row>
    <row r="1607" spans="1:14" x14ac:dyDescent="0.2">
      <c r="A1607" s="57" t="s">
        <v>7717</v>
      </c>
      <c r="B1607" s="57" t="s">
        <v>8799</v>
      </c>
      <c r="C1607" s="56" t="s">
        <v>3207</v>
      </c>
      <c r="D1607" s="56" t="e">
        <f>INDEX(pet_services_county!$A$2:$A$3603,MATCH(A1607,pet_services_county!$B$2:$B$3603,0))</f>
        <v>#N/A</v>
      </c>
      <c r="E1607" s="61">
        <v>10803</v>
      </c>
      <c r="F1607" s="47">
        <f>VLOOKUP(C1607, state_pop!$A$2:$B$52, 2, 0)</f>
        <v>1068778</v>
      </c>
      <c r="G1607" s="33">
        <f t="shared" si="48"/>
        <v>1.0107805362760087E-2</v>
      </c>
      <c r="H1607" s="33">
        <f>VLOOKUP(C1607, pet_household_state!$A$3:$D$53, 3, 0)</f>
        <v>61.9</v>
      </c>
      <c r="I1607" s="33">
        <f>VLOOKUP(C1607, pet_household_state!$A$3:$D$53, 4, 0)</f>
        <v>269</v>
      </c>
      <c r="J1607" s="33">
        <f t="shared" si="49"/>
        <v>2.7189996425824634</v>
      </c>
      <c r="K1607" s="11" t="e">
        <f>VLOOKUP(A1607, total_pet_services_county!$A$2:$E$1875,2,0)</f>
        <v>#N/A</v>
      </c>
      <c r="L1607" s="11" t="e">
        <f>VLOOKUP(A1607,  total_pet_services_county!$A$2:$E$1875, 3, 0)</f>
        <v>#N/A</v>
      </c>
      <c r="M1607" s="11" t="e">
        <f>VLOOKUP(A1607, total_pet_services_county!$A$2:$E$1875, 4, 0)</f>
        <v>#N/A</v>
      </c>
      <c r="N1607" s="11" t="e">
        <f>VLOOKUP(A1607, total_pet_services_county!$A$2:$E$1875, 5, 0)</f>
        <v>#N/A</v>
      </c>
    </row>
    <row r="1608" spans="1:14" x14ac:dyDescent="0.2">
      <c r="A1608" s="57" t="s">
        <v>7718</v>
      </c>
      <c r="B1608" s="57" t="s">
        <v>9347</v>
      </c>
      <c r="C1608" s="56" t="s">
        <v>3207</v>
      </c>
      <c r="D1608" s="56" t="e">
        <f>INDEX(pet_services_county!$A$2:$A$3603,MATCH(A1608,pet_services_county!$B$2:$B$3603,0))</f>
        <v>#N/A</v>
      </c>
      <c r="E1608" s="61">
        <v>11004</v>
      </c>
      <c r="F1608" s="47">
        <f>VLOOKUP(C1608, state_pop!$A$2:$B$52, 2, 0)</f>
        <v>1068778</v>
      </c>
      <c r="G1608" s="33">
        <f t="shared" si="48"/>
        <v>1.0295870611109136E-2</v>
      </c>
      <c r="H1608" s="33">
        <f>VLOOKUP(C1608, pet_household_state!$A$3:$D$53, 3, 0)</f>
        <v>61.9</v>
      </c>
      <c r="I1608" s="33">
        <f>VLOOKUP(C1608, pet_household_state!$A$3:$D$53, 4, 0)</f>
        <v>269</v>
      </c>
      <c r="J1608" s="33">
        <f t="shared" si="49"/>
        <v>2.7695891943883577</v>
      </c>
      <c r="K1608" s="11" t="e">
        <f>VLOOKUP(A1608, total_pet_services_county!$A$2:$E$1875,2,0)</f>
        <v>#N/A</v>
      </c>
      <c r="L1608" s="11" t="e">
        <f>VLOOKUP(A1608,  total_pet_services_county!$A$2:$E$1875, 3, 0)</f>
        <v>#N/A</v>
      </c>
      <c r="M1608" s="11" t="e">
        <f>VLOOKUP(A1608, total_pet_services_county!$A$2:$E$1875, 4, 0)</f>
        <v>#N/A</v>
      </c>
      <c r="N1608" s="11" t="e">
        <f>VLOOKUP(A1608, total_pet_services_county!$A$2:$E$1875, 5, 0)</f>
        <v>#N/A</v>
      </c>
    </row>
    <row r="1609" spans="1:14" x14ac:dyDescent="0.2">
      <c r="A1609" s="57" t="s">
        <v>7719</v>
      </c>
      <c r="B1609" s="57" t="s">
        <v>9348</v>
      </c>
      <c r="C1609" s="56" t="s">
        <v>3207</v>
      </c>
      <c r="D1609" s="56" t="e">
        <f>INDEX(pet_services_county!$A$2:$A$3603,MATCH(A1609,pet_services_county!$B$2:$B$3603,0))</f>
        <v>#N/A</v>
      </c>
      <c r="E1609" s="61">
        <v>8937</v>
      </c>
      <c r="F1609" s="47">
        <f>VLOOKUP(C1609, state_pop!$A$2:$B$52, 2, 0)</f>
        <v>1068778</v>
      </c>
      <c r="G1609" s="33">
        <f t="shared" si="48"/>
        <v>8.3618861915196602E-3</v>
      </c>
      <c r="H1609" s="33">
        <f>VLOOKUP(C1609, pet_household_state!$A$3:$D$53, 3, 0)</f>
        <v>61.9</v>
      </c>
      <c r="I1609" s="33">
        <f>VLOOKUP(C1609, pet_household_state!$A$3:$D$53, 4, 0)</f>
        <v>269</v>
      </c>
      <c r="J1609" s="33">
        <f t="shared" si="49"/>
        <v>2.2493473855187887</v>
      </c>
      <c r="K1609" s="11" t="e">
        <f>VLOOKUP(A1609, total_pet_services_county!$A$2:$E$1875,2,0)</f>
        <v>#N/A</v>
      </c>
      <c r="L1609" s="11" t="e">
        <f>VLOOKUP(A1609,  total_pet_services_county!$A$2:$E$1875, 3, 0)</f>
        <v>#N/A</v>
      </c>
      <c r="M1609" s="11" t="e">
        <f>VLOOKUP(A1609, total_pet_services_county!$A$2:$E$1875, 4, 0)</f>
        <v>#N/A</v>
      </c>
      <c r="N1609" s="11" t="e">
        <f>VLOOKUP(A1609, total_pet_services_county!$A$2:$E$1875, 5, 0)</f>
        <v>#N/A</v>
      </c>
    </row>
    <row r="1610" spans="1:14" x14ac:dyDescent="0.2">
      <c r="A1610" s="57" t="s">
        <v>5157</v>
      </c>
      <c r="B1610" s="57" t="s">
        <v>9349</v>
      </c>
      <c r="C1610" s="56" t="s">
        <v>3207</v>
      </c>
      <c r="D1610" s="56" t="str">
        <f>INDEX(pet_services_county!$A$2:$A$3603,MATCH(A1610,pet_services_county!$B$2:$B$3603,0))</f>
        <v>0500000US30089</v>
      </c>
      <c r="E1610" s="61">
        <v>12113</v>
      </c>
      <c r="F1610" s="47">
        <f>VLOOKUP(C1610, state_pop!$A$2:$B$52, 2, 0)</f>
        <v>1068778</v>
      </c>
      <c r="G1610" s="33">
        <f t="shared" si="48"/>
        <v>1.1333504245034983E-2</v>
      </c>
      <c r="H1610" s="33">
        <f>VLOOKUP(C1610, pet_household_state!$A$3:$D$53, 3, 0)</f>
        <v>61.9</v>
      </c>
      <c r="I1610" s="33">
        <f>VLOOKUP(C1610, pet_household_state!$A$3:$D$53, 4, 0)</f>
        <v>269</v>
      </c>
      <c r="J1610" s="33">
        <f t="shared" si="49"/>
        <v>3.0487126419144106</v>
      </c>
      <c r="K1610" s="11">
        <f>VLOOKUP(A1610, total_pet_services_county!$A$2:$E$1875,2,0)</f>
        <v>4</v>
      </c>
      <c r="L1610" s="11">
        <f>VLOOKUP(A1610,  total_pet_services_county!$A$2:$E$1875, 3, 0)</f>
        <v>388</v>
      </c>
      <c r="M1610" s="11">
        <f>VLOOKUP(A1610, total_pet_services_county!$A$2:$E$1875, 4, 0)</f>
        <v>86</v>
      </c>
      <c r="N1610" s="11">
        <f>VLOOKUP(A1610, total_pet_services_county!$A$2:$E$1875, 5, 0)</f>
        <v>19</v>
      </c>
    </row>
    <row r="1611" spans="1:14" x14ac:dyDescent="0.2">
      <c r="A1611" s="57" t="s">
        <v>7720</v>
      </c>
      <c r="B1611" s="57" t="s">
        <v>8952</v>
      </c>
      <c r="C1611" s="56" t="s">
        <v>3207</v>
      </c>
      <c r="D1611" s="56" t="e">
        <f>INDEX(pet_services_county!$A$2:$A$3603,MATCH(A1611,pet_services_county!$B$2:$B$3603,0))</f>
        <v>#N/A</v>
      </c>
      <c r="E1611" s="61">
        <v>3309</v>
      </c>
      <c r="F1611" s="47">
        <f>VLOOKUP(C1611, state_pop!$A$2:$B$52, 2, 0)</f>
        <v>1068778</v>
      </c>
      <c r="G1611" s="33">
        <f t="shared" si="48"/>
        <v>3.0960592377462857E-3</v>
      </c>
      <c r="H1611" s="33">
        <f>VLOOKUP(C1611, pet_household_state!$A$3:$D$53, 3, 0)</f>
        <v>61.9</v>
      </c>
      <c r="I1611" s="33">
        <f>VLOOKUP(C1611, pet_household_state!$A$3:$D$53, 4, 0)</f>
        <v>269</v>
      </c>
      <c r="J1611" s="33">
        <f t="shared" si="49"/>
        <v>0.83283993495375086</v>
      </c>
      <c r="K1611" s="11" t="e">
        <f>VLOOKUP(A1611, total_pet_services_county!$A$2:$E$1875,2,0)</f>
        <v>#N/A</v>
      </c>
      <c r="L1611" s="11" t="e">
        <f>VLOOKUP(A1611,  total_pet_services_county!$A$2:$E$1875, 3, 0)</f>
        <v>#N/A</v>
      </c>
      <c r="M1611" s="11" t="e">
        <f>VLOOKUP(A1611, total_pet_services_county!$A$2:$E$1875, 4, 0)</f>
        <v>#N/A</v>
      </c>
      <c r="N1611" s="11" t="e">
        <f>VLOOKUP(A1611, total_pet_services_county!$A$2:$E$1875, 5, 0)</f>
        <v>#N/A</v>
      </c>
    </row>
    <row r="1612" spans="1:14" x14ac:dyDescent="0.2">
      <c r="A1612" s="57" t="s">
        <v>5159</v>
      </c>
      <c r="B1612" s="57" t="s">
        <v>9350</v>
      </c>
      <c r="C1612" s="56" t="s">
        <v>3207</v>
      </c>
      <c r="D1612" s="56" t="str">
        <f>INDEX(pet_services_county!$A$2:$A$3603,MATCH(A1612,pet_services_county!$B$2:$B$3603,0))</f>
        <v>0500000US30093</v>
      </c>
      <c r="E1612" s="61">
        <v>34915</v>
      </c>
      <c r="F1612" s="47">
        <f>VLOOKUP(C1612, state_pop!$A$2:$B$52, 2, 0)</f>
        <v>1068778</v>
      </c>
      <c r="G1612" s="33">
        <f t="shared" si="48"/>
        <v>3.2668149980632083E-2</v>
      </c>
      <c r="H1612" s="33">
        <f>VLOOKUP(C1612, pet_household_state!$A$3:$D$53, 3, 0)</f>
        <v>61.9</v>
      </c>
      <c r="I1612" s="33">
        <f>VLOOKUP(C1612, pet_household_state!$A$3:$D$53, 4, 0)</f>
        <v>269</v>
      </c>
      <c r="J1612" s="33">
        <f t="shared" si="49"/>
        <v>8.7877323447900295</v>
      </c>
      <c r="K1612" s="11">
        <f>VLOOKUP(A1612, total_pet_services_county!$A$2:$E$1875,2,0)</f>
        <v>5</v>
      </c>
      <c r="L1612" s="11">
        <f>VLOOKUP(A1612,  total_pet_services_county!$A$2:$E$1875, 3, 0)</f>
        <v>1548</v>
      </c>
      <c r="M1612" s="11">
        <f>VLOOKUP(A1612, total_pet_services_county!$A$2:$E$1875, 4, 0)</f>
        <v>363</v>
      </c>
      <c r="N1612" s="11">
        <f>VLOOKUP(A1612, total_pet_services_county!$A$2:$E$1875, 5, 0)</f>
        <v>52</v>
      </c>
    </row>
    <row r="1613" spans="1:14" x14ac:dyDescent="0.2">
      <c r="A1613" s="57" t="s">
        <v>5161</v>
      </c>
      <c r="B1613" s="57" t="s">
        <v>9351</v>
      </c>
      <c r="C1613" s="56" t="s">
        <v>3207</v>
      </c>
      <c r="D1613" s="56" t="str">
        <f>INDEX(pet_services_county!$A$2:$A$3603,MATCH(A1613,pet_services_county!$B$2:$B$3603,0))</f>
        <v>0500000US30095</v>
      </c>
      <c r="E1613" s="61">
        <v>9642</v>
      </c>
      <c r="F1613" s="47">
        <f>VLOOKUP(C1613, state_pop!$A$2:$B$52, 2, 0)</f>
        <v>1068778</v>
      </c>
      <c r="G1613" s="33">
        <f t="shared" si="48"/>
        <v>9.021518032743937E-3</v>
      </c>
      <c r="H1613" s="33">
        <f>VLOOKUP(C1613, pet_household_state!$A$3:$D$53, 3, 0)</f>
        <v>61.9</v>
      </c>
      <c r="I1613" s="33">
        <f>VLOOKUP(C1613, pet_household_state!$A$3:$D$53, 4, 0)</f>
        <v>269</v>
      </c>
      <c r="J1613" s="33">
        <f t="shared" si="49"/>
        <v>2.4267883508081192</v>
      </c>
      <c r="K1613" s="11">
        <f>VLOOKUP(A1613, total_pet_services_county!$A$2:$E$1875,2,0)</f>
        <v>4</v>
      </c>
      <c r="L1613" s="11">
        <f>VLOOKUP(A1613,  total_pet_services_county!$A$2:$E$1875, 3, 0)</f>
        <v>636</v>
      </c>
      <c r="M1613" s="11">
        <f>VLOOKUP(A1613, total_pet_services_county!$A$2:$E$1875, 4, 0)</f>
        <v>133</v>
      </c>
      <c r="N1613" s="11">
        <f>VLOOKUP(A1613, total_pet_services_county!$A$2:$E$1875, 5, 0)</f>
        <v>16</v>
      </c>
    </row>
    <row r="1614" spans="1:14" x14ac:dyDescent="0.2">
      <c r="A1614" s="57" t="s">
        <v>7721</v>
      </c>
      <c r="B1614" s="57" t="s">
        <v>9352</v>
      </c>
      <c r="C1614" s="56" t="s">
        <v>3207</v>
      </c>
      <c r="D1614" s="56" t="e">
        <f>INDEX(pet_services_county!$A$2:$A$3603,MATCH(A1614,pet_services_county!$B$2:$B$3603,0))</f>
        <v>#N/A</v>
      </c>
      <c r="E1614" s="61">
        <v>3737</v>
      </c>
      <c r="F1614" s="47">
        <f>VLOOKUP(C1614, state_pop!$A$2:$B$52, 2, 0)</f>
        <v>1068778</v>
      </c>
      <c r="G1614" s="33">
        <f t="shared" si="48"/>
        <v>3.4965165824895348E-3</v>
      </c>
      <c r="H1614" s="33">
        <f>VLOOKUP(C1614, pet_household_state!$A$3:$D$53, 3, 0)</f>
        <v>61.9</v>
      </c>
      <c r="I1614" s="33">
        <f>VLOOKUP(C1614, pet_household_state!$A$3:$D$53, 4, 0)</f>
        <v>269</v>
      </c>
      <c r="J1614" s="33">
        <f t="shared" si="49"/>
        <v>0.94056296068968481</v>
      </c>
      <c r="K1614" s="11" t="e">
        <f>VLOOKUP(A1614, total_pet_services_county!$A$2:$E$1875,2,0)</f>
        <v>#N/A</v>
      </c>
      <c r="L1614" s="11" t="e">
        <f>VLOOKUP(A1614,  total_pet_services_county!$A$2:$E$1875, 3, 0)</f>
        <v>#N/A</v>
      </c>
      <c r="M1614" s="11" t="e">
        <f>VLOOKUP(A1614, total_pet_services_county!$A$2:$E$1875, 4, 0)</f>
        <v>#N/A</v>
      </c>
      <c r="N1614" s="11" t="e">
        <f>VLOOKUP(A1614, total_pet_services_county!$A$2:$E$1875, 5, 0)</f>
        <v>#N/A</v>
      </c>
    </row>
    <row r="1615" spans="1:14" x14ac:dyDescent="0.2">
      <c r="A1615" s="57" t="s">
        <v>5163</v>
      </c>
      <c r="B1615" s="57" t="s">
        <v>8756</v>
      </c>
      <c r="C1615" s="56" t="s">
        <v>3207</v>
      </c>
      <c r="D1615" s="56" t="str">
        <f>INDEX(pet_services_county!$A$2:$A$3603,MATCH(A1615,pet_services_county!$B$2:$B$3603,0))</f>
        <v>0500000US30099</v>
      </c>
      <c r="E1615" s="61">
        <v>6147</v>
      </c>
      <c r="F1615" s="47">
        <f>VLOOKUP(C1615, state_pop!$A$2:$B$52, 2, 0)</f>
        <v>1068778</v>
      </c>
      <c r="G1615" s="33">
        <f t="shared" si="48"/>
        <v>5.7514282666746505E-3</v>
      </c>
      <c r="H1615" s="33">
        <f>VLOOKUP(C1615, pet_household_state!$A$3:$D$53, 3, 0)</f>
        <v>61.9</v>
      </c>
      <c r="I1615" s="33">
        <f>VLOOKUP(C1615, pet_household_state!$A$3:$D$53, 4, 0)</f>
        <v>269</v>
      </c>
      <c r="J1615" s="33">
        <f t="shared" si="49"/>
        <v>1.5471342037354809</v>
      </c>
      <c r="K1615" s="11">
        <f>VLOOKUP(A1615, total_pet_services_county!$A$2:$E$1875,2,0)</f>
        <v>4</v>
      </c>
      <c r="L1615" s="11">
        <f>VLOOKUP(A1615,  total_pet_services_county!$A$2:$E$1875, 3, 0)</f>
        <v>399</v>
      </c>
      <c r="M1615" s="11">
        <f>VLOOKUP(A1615, total_pet_services_county!$A$2:$E$1875, 4, 0)</f>
        <v>82</v>
      </c>
      <c r="N1615" s="11">
        <f>VLOOKUP(A1615, total_pet_services_county!$A$2:$E$1875, 5, 0)</f>
        <v>11</v>
      </c>
    </row>
    <row r="1616" spans="1:14" x14ac:dyDescent="0.2">
      <c r="A1616" s="57" t="s">
        <v>7722</v>
      </c>
      <c r="B1616" s="57" t="s">
        <v>9353</v>
      </c>
      <c r="C1616" s="56" t="s">
        <v>3207</v>
      </c>
      <c r="D1616" s="56" t="e">
        <f>INDEX(pet_services_county!$A$2:$A$3603,MATCH(A1616,pet_services_county!$B$2:$B$3603,0))</f>
        <v>#N/A</v>
      </c>
      <c r="E1616" s="61">
        <v>4736</v>
      </c>
      <c r="F1616" s="47">
        <f>VLOOKUP(C1616, state_pop!$A$2:$B$52, 2, 0)</f>
        <v>1068778</v>
      </c>
      <c r="G1616" s="33">
        <f t="shared" si="48"/>
        <v>4.4312289362243608E-3</v>
      </c>
      <c r="H1616" s="33">
        <f>VLOOKUP(C1616, pet_household_state!$A$3:$D$53, 3, 0)</f>
        <v>61.9</v>
      </c>
      <c r="I1616" s="33">
        <f>VLOOKUP(C1616, pet_household_state!$A$3:$D$53, 4, 0)</f>
        <v>269</v>
      </c>
      <c r="J1616" s="33">
        <f t="shared" si="49"/>
        <v>1.192000583844353</v>
      </c>
      <c r="K1616" s="11" t="e">
        <f>VLOOKUP(A1616, total_pet_services_county!$A$2:$E$1875,2,0)</f>
        <v>#N/A</v>
      </c>
      <c r="L1616" s="11" t="e">
        <f>VLOOKUP(A1616,  total_pet_services_county!$A$2:$E$1875, 3, 0)</f>
        <v>#N/A</v>
      </c>
      <c r="M1616" s="11" t="e">
        <f>VLOOKUP(A1616, total_pet_services_county!$A$2:$E$1875, 4, 0)</f>
        <v>#N/A</v>
      </c>
      <c r="N1616" s="11" t="e">
        <f>VLOOKUP(A1616, total_pet_services_county!$A$2:$E$1875, 5, 0)</f>
        <v>#N/A</v>
      </c>
    </row>
    <row r="1617" spans="1:14" x14ac:dyDescent="0.2">
      <c r="A1617" s="57" t="s">
        <v>7723</v>
      </c>
      <c r="B1617" s="57" t="s">
        <v>9354</v>
      </c>
      <c r="C1617" s="56" t="s">
        <v>3207</v>
      </c>
      <c r="D1617" s="56" t="e">
        <f>INDEX(pet_services_county!$A$2:$A$3603,MATCH(A1617,pet_services_county!$B$2:$B$3603,0))</f>
        <v>#N/A</v>
      </c>
      <c r="E1617" s="61">
        <v>696</v>
      </c>
      <c r="F1617" s="47">
        <f>VLOOKUP(C1617, state_pop!$A$2:$B$52, 2, 0)</f>
        <v>1068778</v>
      </c>
      <c r="G1617" s="33">
        <f t="shared" si="48"/>
        <v>6.5121100920864758E-4</v>
      </c>
      <c r="H1617" s="33">
        <f>VLOOKUP(C1617, pet_household_state!$A$3:$D$53, 3, 0)</f>
        <v>61.9</v>
      </c>
      <c r="I1617" s="33">
        <f>VLOOKUP(C1617, pet_household_state!$A$3:$D$53, 4, 0)</f>
        <v>269</v>
      </c>
      <c r="J1617" s="33">
        <f t="shared" si="49"/>
        <v>0.17517576147712621</v>
      </c>
      <c r="K1617" s="11" t="e">
        <f>VLOOKUP(A1617, total_pet_services_county!$A$2:$E$1875,2,0)</f>
        <v>#N/A</v>
      </c>
      <c r="L1617" s="11" t="e">
        <f>VLOOKUP(A1617,  total_pet_services_county!$A$2:$E$1875, 3, 0)</f>
        <v>#N/A</v>
      </c>
      <c r="M1617" s="11" t="e">
        <f>VLOOKUP(A1617, total_pet_services_county!$A$2:$E$1875, 4, 0)</f>
        <v>#N/A</v>
      </c>
      <c r="N1617" s="11" t="e">
        <f>VLOOKUP(A1617, total_pet_services_county!$A$2:$E$1875, 5, 0)</f>
        <v>#N/A</v>
      </c>
    </row>
    <row r="1618" spans="1:14" x14ac:dyDescent="0.2">
      <c r="A1618" s="57" t="s">
        <v>7724</v>
      </c>
      <c r="B1618" s="57" t="s">
        <v>8758</v>
      </c>
      <c r="C1618" s="56" t="s">
        <v>3207</v>
      </c>
      <c r="D1618" s="56" t="e">
        <f>INDEX(pet_services_county!$A$2:$A$3603,MATCH(A1618,pet_services_county!$B$2:$B$3603,0))</f>
        <v>#N/A</v>
      </c>
      <c r="E1618" s="61">
        <v>7396</v>
      </c>
      <c r="F1618" s="47">
        <f>VLOOKUP(C1618, state_pop!$A$2:$B$52, 2, 0)</f>
        <v>1068778</v>
      </c>
      <c r="G1618" s="33">
        <f t="shared" si="48"/>
        <v>6.9200526208436173E-3</v>
      </c>
      <c r="H1618" s="33">
        <f>VLOOKUP(C1618, pet_household_state!$A$3:$D$53, 3, 0)</f>
        <v>61.9</v>
      </c>
      <c r="I1618" s="33">
        <f>VLOOKUP(C1618, pet_household_state!$A$3:$D$53, 4, 0)</f>
        <v>269</v>
      </c>
      <c r="J1618" s="33">
        <f t="shared" si="49"/>
        <v>1.861494155006933</v>
      </c>
      <c r="K1618" s="11" t="e">
        <f>VLOOKUP(A1618, total_pet_services_county!$A$2:$E$1875,2,0)</f>
        <v>#N/A</v>
      </c>
      <c r="L1618" s="11" t="e">
        <f>VLOOKUP(A1618,  total_pet_services_county!$A$2:$E$1875, 3, 0)</f>
        <v>#N/A</v>
      </c>
      <c r="M1618" s="11" t="e">
        <f>VLOOKUP(A1618, total_pet_services_county!$A$2:$E$1875, 4, 0)</f>
        <v>#N/A</v>
      </c>
      <c r="N1618" s="11" t="e">
        <f>VLOOKUP(A1618, total_pet_services_county!$A$2:$E$1875, 5, 0)</f>
        <v>#N/A</v>
      </c>
    </row>
    <row r="1619" spans="1:14" x14ac:dyDescent="0.2">
      <c r="A1619" s="57" t="s">
        <v>5165</v>
      </c>
      <c r="B1619" s="57" t="s">
        <v>9355</v>
      </c>
      <c r="C1619" s="56" t="s">
        <v>3207</v>
      </c>
      <c r="D1619" s="56" t="str">
        <f>INDEX(pet_services_county!$A$2:$A$3603,MATCH(A1619,pet_services_county!$B$2:$B$3603,0))</f>
        <v>0500000US30107</v>
      </c>
      <c r="E1619" s="61">
        <v>2126</v>
      </c>
      <c r="F1619" s="47">
        <f>VLOOKUP(C1619, state_pop!$A$2:$B$52, 2, 0)</f>
        <v>1068778</v>
      </c>
      <c r="G1619" s="33">
        <f t="shared" si="48"/>
        <v>1.9891876516919321E-3</v>
      </c>
      <c r="H1619" s="33">
        <f>VLOOKUP(C1619, pet_household_state!$A$3:$D$53, 3, 0)</f>
        <v>61.9</v>
      </c>
      <c r="I1619" s="33">
        <f>VLOOKUP(C1619, pet_household_state!$A$3:$D$53, 4, 0)</f>
        <v>269</v>
      </c>
      <c r="J1619" s="33">
        <f t="shared" si="49"/>
        <v>0.53509147830512971</v>
      </c>
      <c r="K1619" s="11">
        <f>VLOOKUP(A1619, total_pet_services_county!$A$2:$E$1875,2,0)</f>
        <v>3</v>
      </c>
      <c r="L1619" s="11">
        <f>VLOOKUP(A1619,  total_pet_services_county!$A$2:$E$1875, 3, 0)</f>
        <v>412</v>
      </c>
      <c r="M1619" s="11">
        <f>VLOOKUP(A1619, total_pet_services_county!$A$2:$E$1875, 4, 0)</f>
        <v>77</v>
      </c>
      <c r="N1619" s="11">
        <f>VLOOKUP(A1619, total_pet_services_county!$A$2:$E$1875, 5, 0)</f>
        <v>13</v>
      </c>
    </row>
    <row r="1620" spans="1:14" x14ac:dyDescent="0.2">
      <c r="A1620" s="57" t="s">
        <v>7725</v>
      </c>
      <c r="B1620" s="57" t="s">
        <v>9356</v>
      </c>
      <c r="C1620" s="56" t="s">
        <v>3207</v>
      </c>
      <c r="D1620" s="56" t="e">
        <f>INDEX(pet_services_county!$A$2:$A$3603,MATCH(A1620,pet_services_county!$B$2:$B$3603,0))</f>
        <v>#N/A</v>
      </c>
      <c r="E1620" s="61">
        <v>969</v>
      </c>
      <c r="F1620" s="47">
        <f>VLOOKUP(C1620, state_pop!$A$2:$B$52, 2, 0)</f>
        <v>1068778</v>
      </c>
      <c r="G1620" s="33">
        <f t="shared" si="48"/>
        <v>9.0664291368272923E-4</v>
      </c>
      <c r="H1620" s="33">
        <f>VLOOKUP(C1620, pet_household_state!$A$3:$D$53, 3, 0)</f>
        <v>61.9</v>
      </c>
      <c r="I1620" s="33">
        <f>VLOOKUP(C1620, pet_household_state!$A$3:$D$53, 4, 0)</f>
        <v>269</v>
      </c>
      <c r="J1620" s="33">
        <f t="shared" si="49"/>
        <v>0.24388694378065418</v>
      </c>
      <c r="K1620" s="11" t="e">
        <f>VLOOKUP(A1620, total_pet_services_county!$A$2:$E$1875,2,0)</f>
        <v>#N/A</v>
      </c>
      <c r="L1620" s="11" t="e">
        <f>VLOOKUP(A1620,  total_pet_services_county!$A$2:$E$1875, 3, 0)</f>
        <v>#N/A</v>
      </c>
      <c r="M1620" s="11" t="e">
        <f>VLOOKUP(A1620, total_pet_services_county!$A$2:$E$1875, 4, 0)</f>
        <v>#N/A</v>
      </c>
      <c r="N1620" s="11" t="e">
        <f>VLOOKUP(A1620, total_pet_services_county!$A$2:$E$1875, 5, 0)</f>
        <v>#N/A</v>
      </c>
    </row>
    <row r="1621" spans="1:14" x14ac:dyDescent="0.2">
      <c r="A1621" s="57" t="s">
        <v>5167</v>
      </c>
      <c r="B1621" s="57" t="s">
        <v>9357</v>
      </c>
      <c r="C1621" s="56" t="s">
        <v>3207</v>
      </c>
      <c r="D1621" s="56" t="str">
        <f>INDEX(pet_services_county!$A$2:$A$3603,MATCH(A1621,pet_services_county!$B$2:$B$3603,0))</f>
        <v>0500000US30111</v>
      </c>
      <c r="E1621" s="61">
        <v>161300</v>
      </c>
      <c r="F1621" s="47">
        <f>VLOOKUP(C1621, state_pop!$A$2:$B$52, 2, 0)</f>
        <v>1068778</v>
      </c>
      <c r="G1621" s="33">
        <f t="shared" si="48"/>
        <v>0.15092002268010757</v>
      </c>
      <c r="H1621" s="33">
        <f>VLOOKUP(C1621, pet_household_state!$A$3:$D$53, 3, 0)</f>
        <v>61.9</v>
      </c>
      <c r="I1621" s="33">
        <f>VLOOKUP(C1621, pet_household_state!$A$3:$D$53, 4, 0)</f>
        <v>269</v>
      </c>
      <c r="J1621" s="33">
        <f t="shared" si="49"/>
        <v>40.597486100948935</v>
      </c>
      <c r="K1621" s="11">
        <f>VLOOKUP(A1621, total_pet_services_county!$A$2:$E$1875,2,0)</f>
        <v>46</v>
      </c>
      <c r="L1621" s="11">
        <f>VLOOKUP(A1621,  total_pet_services_county!$A$2:$E$1875, 3, 0)</f>
        <v>12799</v>
      </c>
      <c r="M1621" s="11">
        <f>VLOOKUP(A1621, total_pet_services_county!$A$2:$E$1875, 4, 0)</f>
        <v>3011</v>
      </c>
      <c r="N1621" s="11">
        <f>VLOOKUP(A1621, total_pet_services_county!$A$2:$E$1875, 5, 0)</f>
        <v>447</v>
      </c>
    </row>
    <row r="1622" spans="1:14" x14ac:dyDescent="0.2">
      <c r="A1622" s="57" t="s">
        <v>5169</v>
      </c>
      <c r="B1622" s="57" t="s">
        <v>8503</v>
      </c>
      <c r="C1622" s="56" t="s">
        <v>3209</v>
      </c>
      <c r="D1622" s="56" t="str">
        <f>INDEX(pet_services_county!$A$2:$A$3603,MATCH(A1622,pet_services_county!$B$2:$B$3603,0))</f>
        <v>0500000US31001</v>
      </c>
      <c r="E1622" s="61">
        <v>31363</v>
      </c>
      <c r="F1622" s="47">
        <f>VLOOKUP(C1622, state_pop!$A$2:$B$52, 2, 0)</f>
        <v>1934408</v>
      </c>
      <c r="G1622" s="33">
        <f t="shared" si="48"/>
        <v>1.6213229060260296E-2</v>
      </c>
      <c r="H1622" s="33">
        <f>VLOOKUP(C1622, pet_household_state!$A$3:$D$53, 3, 0)</f>
        <v>70.3</v>
      </c>
      <c r="I1622" s="33">
        <f>VLOOKUP(C1622, pet_household_state!$A$3:$D$53, 4, 0)</f>
        <v>517</v>
      </c>
      <c r="J1622" s="33">
        <f t="shared" si="49"/>
        <v>8.382239424154573</v>
      </c>
      <c r="K1622" s="11">
        <f>VLOOKUP(A1622, total_pet_services_county!$A$2:$E$1875,2,0)</f>
        <v>6</v>
      </c>
      <c r="L1622" s="11">
        <f>VLOOKUP(A1622,  total_pet_services_county!$A$2:$E$1875, 3, 0)</f>
        <v>1935</v>
      </c>
      <c r="M1622" s="11">
        <f>VLOOKUP(A1622, total_pet_services_county!$A$2:$E$1875, 4, 0)</f>
        <v>466</v>
      </c>
      <c r="N1622" s="11">
        <f>VLOOKUP(A1622, total_pet_services_county!$A$2:$E$1875, 5, 0)</f>
        <v>72</v>
      </c>
    </row>
    <row r="1623" spans="1:14" x14ac:dyDescent="0.2">
      <c r="A1623" s="57" t="s">
        <v>7726</v>
      </c>
      <c r="B1623" s="57" t="s">
        <v>9358</v>
      </c>
      <c r="C1623" s="56" t="s">
        <v>3209</v>
      </c>
      <c r="D1623" s="56" t="e">
        <f>INDEX(pet_services_county!$A$2:$A$3603,MATCH(A1623,pet_services_county!$B$2:$B$3603,0))</f>
        <v>#N/A</v>
      </c>
      <c r="E1623" s="61">
        <v>6298</v>
      </c>
      <c r="F1623" s="47">
        <f>VLOOKUP(C1623, state_pop!$A$2:$B$52, 2, 0)</f>
        <v>1934408</v>
      </c>
      <c r="G1623" s="33">
        <f t="shared" si="48"/>
        <v>3.2557764442661527E-3</v>
      </c>
      <c r="H1623" s="33">
        <f>VLOOKUP(C1623, pet_household_state!$A$3:$D$53, 3, 0)</f>
        <v>70.3</v>
      </c>
      <c r="I1623" s="33">
        <f>VLOOKUP(C1623, pet_household_state!$A$3:$D$53, 4, 0)</f>
        <v>517</v>
      </c>
      <c r="J1623" s="33">
        <f t="shared" si="49"/>
        <v>1.6832364216856008</v>
      </c>
      <c r="K1623" s="11" t="e">
        <f>VLOOKUP(A1623, total_pet_services_county!$A$2:$E$1875,2,0)</f>
        <v>#N/A</v>
      </c>
      <c r="L1623" s="11" t="e">
        <f>VLOOKUP(A1623,  total_pet_services_county!$A$2:$E$1875, 3, 0)</f>
        <v>#N/A</v>
      </c>
      <c r="M1623" s="11" t="e">
        <f>VLOOKUP(A1623, total_pet_services_county!$A$2:$E$1875, 4, 0)</f>
        <v>#N/A</v>
      </c>
      <c r="N1623" s="11" t="e">
        <f>VLOOKUP(A1623, total_pet_services_county!$A$2:$E$1875, 5, 0)</f>
        <v>#N/A</v>
      </c>
    </row>
    <row r="1624" spans="1:14" x14ac:dyDescent="0.2">
      <c r="A1624" s="57" t="s">
        <v>7727</v>
      </c>
      <c r="B1624" s="57" t="s">
        <v>9359</v>
      </c>
      <c r="C1624" s="56" t="s">
        <v>3209</v>
      </c>
      <c r="D1624" s="56" t="e">
        <f>INDEX(pet_services_county!$A$2:$A$3603,MATCH(A1624,pet_services_county!$B$2:$B$3603,0))</f>
        <v>#N/A</v>
      </c>
      <c r="E1624" s="61">
        <v>463</v>
      </c>
      <c r="F1624" s="47">
        <f>VLOOKUP(C1624, state_pop!$A$2:$B$52, 2, 0)</f>
        <v>1934408</v>
      </c>
      <c r="G1624" s="33">
        <f t="shared" si="48"/>
        <v>2.3934971319390739E-4</v>
      </c>
      <c r="H1624" s="33">
        <f>VLOOKUP(C1624, pet_household_state!$A$3:$D$53, 3, 0)</f>
        <v>70.3</v>
      </c>
      <c r="I1624" s="33">
        <f>VLOOKUP(C1624, pet_household_state!$A$3:$D$53, 4, 0)</f>
        <v>517</v>
      </c>
      <c r="J1624" s="33">
        <f t="shared" si="49"/>
        <v>0.12374380172125012</v>
      </c>
      <c r="K1624" s="11" t="e">
        <f>VLOOKUP(A1624, total_pet_services_county!$A$2:$E$1875,2,0)</f>
        <v>#N/A</v>
      </c>
      <c r="L1624" s="11" t="e">
        <f>VLOOKUP(A1624,  total_pet_services_county!$A$2:$E$1875, 3, 0)</f>
        <v>#N/A</v>
      </c>
      <c r="M1624" s="11" t="e">
        <f>VLOOKUP(A1624, total_pet_services_county!$A$2:$E$1875, 4, 0)</f>
        <v>#N/A</v>
      </c>
      <c r="N1624" s="11" t="e">
        <f>VLOOKUP(A1624, total_pet_services_county!$A$2:$E$1875, 5, 0)</f>
        <v>#N/A</v>
      </c>
    </row>
    <row r="1625" spans="1:14" x14ac:dyDescent="0.2">
      <c r="A1625" s="57" t="s">
        <v>7728</v>
      </c>
      <c r="B1625" s="57" t="s">
        <v>9360</v>
      </c>
      <c r="C1625" s="56" t="s">
        <v>3209</v>
      </c>
      <c r="D1625" s="56" t="e">
        <f>INDEX(pet_services_county!$A$2:$A$3603,MATCH(A1625,pet_services_county!$B$2:$B$3603,0))</f>
        <v>#N/A</v>
      </c>
      <c r="E1625" s="61">
        <v>745</v>
      </c>
      <c r="F1625" s="47">
        <f>VLOOKUP(C1625, state_pop!$A$2:$B$52, 2, 0)</f>
        <v>1934408</v>
      </c>
      <c r="G1625" s="33">
        <f t="shared" si="48"/>
        <v>3.8513074801179483E-4</v>
      </c>
      <c r="H1625" s="33">
        <f>VLOOKUP(C1625, pet_household_state!$A$3:$D$53, 3, 0)</f>
        <v>70.3</v>
      </c>
      <c r="I1625" s="33">
        <f>VLOOKUP(C1625, pet_household_state!$A$3:$D$53, 4, 0)</f>
        <v>517</v>
      </c>
      <c r="J1625" s="33">
        <f t="shared" si="49"/>
        <v>0.19911259672209794</v>
      </c>
      <c r="K1625" s="11" t="e">
        <f>VLOOKUP(A1625, total_pet_services_county!$A$2:$E$1875,2,0)</f>
        <v>#N/A</v>
      </c>
      <c r="L1625" s="11" t="e">
        <f>VLOOKUP(A1625,  total_pet_services_county!$A$2:$E$1875, 3, 0)</f>
        <v>#N/A</v>
      </c>
      <c r="M1625" s="11" t="e">
        <f>VLOOKUP(A1625, total_pet_services_county!$A$2:$E$1875, 4, 0)</f>
        <v>#N/A</v>
      </c>
      <c r="N1625" s="11" t="e">
        <f>VLOOKUP(A1625, total_pet_services_county!$A$2:$E$1875, 5, 0)</f>
        <v>#N/A</v>
      </c>
    </row>
    <row r="1626" spans="1:14" x14ac:dyDescent="0.2">
      <c r="A1626" s="57" t="s">
        <v>7729</v>
      </c>
      <c r="B1626" s="57" t="s">
        <v>8731</v>
      </c>
      <c r="C1626" s="56" t="s">
        <v>3209</v>
      </c>
      <c r="D1626" s="56" t="e">
        <f>INDEX(pet_services_county!$A$2:$A$3603,MATCH(A1626,pet_services_county!$B$2:$B$3603,0))</f>
        <v>#N/A</v>
      </c>
      <c r="E1626" s="61">
        <v>465</v>
      </c>
      <c r="F1626" s="47">
        <f>VLOOKUP(C1626, state_pop!$A$2:$B$52, 2, 0)</f>
        <v>1934408</v>
      </c>
      <c r="G1626" s="33">
        <f t="shared" si="48"/>
        <v>2.4038362124226119E-4</v>
      </c>
      <c r="H1626" s="33">
        <f>VLOOKUP(C1626, pet_household_state!$A$3:$D$53, 3, 0)</f>
        <v>70.3</v>
      </c>
      <c r="I1626" s="33">
        <f>VLOOKUP(C1626, pet_household_state!$A$3:$D$53, 4, 0)</f>
        <v>517</v>
      </c>
      <c r="J1626" s="33">
        <f t="shared" si="49"/>
        <v>0.12427833218224903</v>
      </c>
      <c r="K1626" s="11" t="e">
        <f>VLOOKUP(A1626, total_pet_services_county!$A$2:$E$1875,2,0)</f>
        <v>#N/A</v>
      </c>
      <c r="L1626" s="11" t="e">
        <f>VLOOKUP(A1626,  total_pet_services_county!$A$2:$E$1875, 3, 0)</f>
        <v>#N/A</v>
      </c>
      <c r="M1626" s="11" t="e">
        <f>VLOOKUP(A1626, total_pet_services_county!$A$2:$E$1875, 4, 0)</f>
        <v>#N/A</v>
      </c>
      <c r="N1626" s="11" t="e">
        <f>VLOOKUP(A1626, total_pet_services_county!$A$2:$E$1875, 5, 0)</f>
        <v>#N/A</v>
      </c>
    </row>
    <row r="1627" spans="1:14" x14ac:dyDescent="0.2">
      <c r="A1627" s="57" t="s">
        <v>7730</v>
      </c>
      <c r="B1627" s="57" t="s">
        <v>8394</v>
      </c>
      <c r="C1627" s="56" t="s">
        <v>3209</v>
      </c>
      <c r="D1627" s="56" t="e">
        <f>INDEX(pet_services_county!$A$2:$A$3603,MATCH(A1627,pet_services_county!$B$2:$B$3603,0))</f>
        <v>#N/A</v>
      </c>
      <c r="E1627" s="61">
        <v>5192</v>
      </c>
      <c r="F1627" s="47">
        <f>VLOOKUP(C1627, state_pop!$A$2:$B$52, 2, 0)</f>
        <v>1934408</v>
      </c>
      <c r="G1627" s="33">
        <f t="shared" si="48"/>
        <v>2.6840252935264948E-3</v>
      </c>
      <c r="H1627" s="33">
        <f>VLOOKUP(C1627, pet_household_state!$A$3:$D$53, 3, 0)</f>
        <v>70.3</v>
      </c>
      <c r="I1627" s="33">
        <f>VLOOKUP(C1627, pet_household_state!$A$3:$D$53, 4, 0)</f>
        <v>517</v>
      </c>
      <c r="J1627" s="33">
        <f t="shared" si="49"/>
        <v>1.3876410767531979</v>
      </c>
      <c r="K1627" s="11" t="e">
        <f>VLOOKUP(A1627, total_pet_services_county!$A$2:$E$1875,2,0)</f>
        <v>#N/A</v>
      </c>
      <c r="L1627" s="11" t="e">
        <f>VLOOKUP(A1627,  total_pet_services_county!$A$2:$E$1875, 3, 0)</f>
        <v>#N/A</v>
      </c>
      <c r="M1627" s="11" t="e">
        <f>VLOOKUP(A1627, total_pet_services_county!$A$2:$E$1875, 4, 0)</f>
        <v>#N/A</v>
      </c>
      <c r="N1627" s="11" t="e">
        <f>VLOOKUP(A1627, total_pet_services_county!$A$2:$E$1875, 5, 0)</f>
        <v>#N/A</v>
      </c>
    </row>
    <row r="1628" spans="1:14" x14ac:dyDescent="0.2">
      <c r="A1628" s="57" t="s">
        <v>7731</v>
      </c>
      <c r="B1628" s="57" t="s">
        <v>9361</v>
      </c>
      <c r="C1628" s="56" t="s">
        <v>3209</v>
      </c>
      <c r="D1628" s="56" t="e">
        <f>INDEX(pet_services_county!$A$2:$A$3603,MATCH(A1628,pet_services_county!$B$2:$B$3603,0))</f>
        <v>#N/A</v>
      </c>
      <c r="E1628" s="61">
        <v>10783</v>
      </c>
      <c r="F1628" s="47">
        <f>VLOOKUP(C1628, state_pop!$A$2:$B$52, 2, 0)</f>
        <v>1934408</v>
      </c>
      <c r="G1628" s="33">
        <f t="shared" si="48"/>
        <v>5.5743152426995755E-3</v>
      </c>
      <c r="H1628" s="33">
        <f>VLOOKUP(C1628, pet_household_state!$A$3:$D$53, 3, 0)</f>
        <v>70.3</v>
      </c>
      <c r="I1628" s="33">
        <f>VLOOKUP(C1628, pet_household_state!$A$3:$D$53, 4, 0)</f>
        <v>517</v>
      </c>
      <c r="J1628" s="33">
        <f t="shared" si="49"/>
        <v>2.8819209804756807</v>
      </c>
      <c r="K1628" s="11" t="e">
        <f>VLOOKUP(A1628, total_pet_services_county!$A$2:$E$1875,2,0)</f>
        <v>#N/A</v>
      </c>
      <c r="L1628" s="11" t="e">
        <f>VLOOKUP(A1628,  total_pet_services_county!$A$2:$E$1875, 3, 0)</f>
        <v>#N/A</v>
      </c>
      <c r="M1628" s="11" t="e">
        <f>VLOOKUP(A1628, total_pet_services_county!$A$2:$E$1875, 4, 0)</f>
        <v>#N/A</v>
      </c>
      <c r="N1628" s="11" t="e">
        <f>VLOOKUP(A1628, total_pet_services_county!$A$2:$E$1875, 5, 0)</f>
        <v>#N/A</v>
      </c>
    </row>
    <row r="1629" spans="1:14" x14ac:dyDescent="0.2">
      <c r="A1629" s="57" t="s">
        <v>7732</v>
      </c>
      <c r="B1629" s="57" t="s">
        <v>8970</v>
      </c>
      <c r="C1629" s="56" t="s">
        <v>3209</v>
      </c>
      <c r="D1629" s="56" t="e">
        <f>INDEX(pet_services_county!$A$2:$A$3603,MATCH(A1629,pet_services_county!$B$2:$B$3603,0))</f>
        <v>#N/A</v>
      </c>
      <c r="E1629" s="61">
        <v>1919</v>
      </c>
      <c r="F1629" s="47">
        <f>VLOOKUP(C1629, state_pop!$A$2:$B$52, 2, 0)</f>
        <v>1934408</v>
      </c>
      <c r="G1629" s="33">
        <f t="shared" si="48"/>
        <v>9.9203477239548214E-4</v>
      </c>
      <c r="H1629" s="33">
        <f>VLOOKUP(C1629, pet_household_state!$A$3:$D$53, 3, 0)</f>
        <v>70.3</v>
      </c>
      <c r="I1629" s="33">
        <f>VLOOKUP(C1629, pet_household_state!$A$3:$D$53, 4, 0)</f>
        <v>517</v>
      </c>
      <c r="J1629" s="33">
        <f t="shared" si="49"/>
        <v>0.5128819773284643</v>
      </c>
      <c r="K1629" s="11" t="e">
        <f>VLOOKUP(A1629, total_pet_services_county!$A$2:$E$1875,2,0)</f>
        <v>#N/A</v>
      </c>
      <c r="L1629" s="11" t="e">
        <f>VLOOKUP(A1629,  total_pet_services_county!$A$2:$E$1875, 3, 0)</f>
        <v>#N/A</v>
      </c>
      <c r="M1629" s="11" t="e">
        <f>VLOOKUP(A1629, total_pet_services_county!$A$2:$E$1875, 4, 0)</f>
        <v>#N/A</v>
      </c>
      <c r="N1629" s="11" t="e">
        <f>VLOOKUP(A1629, total_pet_services_county!$A$2:$E$1875, 5, 0)</f>
        <v>#N/A</v>
      </c>
    </row>
    <row r="1630" spans="1:14" x14ac:dyDescent="0.2">
      <c r="A1630" s="57" t="s">
        <v>7733</v>
      </c>
      <c r="B1630" s="57" t="s">
        <v>8761</v>
      </c>
      <c r="C1630" s="56" t="s">
        <v>3209</v>
      </c>
      <c r="D1630" s="56" t="e">
        <f>INDEX(pet_services_county!$A$2:$A$3603,MATCH(A1630,pet_services_county!$B$2:$B$3603,0))</f>
        <v>#N/A</v>
      </c>
      <c r="E1630" s="61">
        <v>2955</v>
      </c>
      <c r="F1630" s="47">
        <f>VLOOKUP(C1630, state_pop!$A$2:$B$52, 2, 0)</f>
        <v>1934408</v>
      </c>
      <c r="G1630" s="33">
        <f t="shared" si="48"/>
        <v>1.5275991414427567E-3</v>
      </c>
      <c r="H1630" s="33">
        <f>VLOOKUP(C1630, pet_household_state!$A$3:$D$53, 3, 0)</f>
        <v>70.3</v>
      </c>
      <c r="I1630" s="33">
        <f>VLOOKUP(C1630, pet_household_state!$A$3:$D$53, 4, 0)</f>
        <v>517</v>
      </c>
      <c r="J1630" s="33">
        <f t="shared" si="49"/>
        <v>0.78976875612590525</v>
      </c>
      <c r="K1630" s="11" t="e">
        <f>VLOOKUP(A1630, total_pet_services_county!$A$2:$E$1875,2,0)</f>
        <v>#N/A</v>
      </c>
      <c r="L1630" s="11" t="e">
        <f>VLOOKUP(A1630,  total_pet_services_county!$A$2:$E$1875, 3, 0)</f>
        <v>#N/A</v>
      </c>
      <c r="M1630" s="11" t="e">
        <f>VLOOKUP(A1630, total_pet_services_county!$A$2:$E$1875, 4, 0)</f>
        <v>#N/A</v>
      </c>
      <c r="N1630" s="11" t="e">
        <f>VLOOKUP(A1630, total_pet_services_county!$A$2:$E$1875, 5, 0)</f>
        <v>#N/A</v>
      </c>
    </row>
    <row r="1631" spans="1:14" x14ac:dyDescent="0.2">
      <c r="A1631" s="57" t="s">
        <v>5171</v>
      </c>
      <c r="B1631" s="57" t="s">
        <v>9362</v>
      </c>
      <c r="C1631" s="56" t="s">
        <v>3209</v>
      </c>
      <c r="D1631" s="56" t="str">
        <f>INDEX(pet_services_county!$A$2:$A$3603,MATCH(A1631,pet_services_county!$B$2:$B$3603,0))</f>
        <v>0500000US31019</v>
      </c>
      <c r="E1631" s="61">
        <v>49659</v>
      </c>
      <c r="F1631" s="47">
        <f>VLOOKUP(C1631, state_pop!$A$2:$B$52, 2, 0)</f>
        <v>1934408</v>
      </c>
      <c r="G1631" s="33">
        <f t="shared" si="48"/>
        <v>2.5671419886600964E-2</v>
      </c>
      <c r="H1631" s="33">
        <f>VLOOKUP(C1631, pet_household_state!$A$3:$D$53, 3, 0)</f>
        <v>70.3</v>
      </c>
      <c r="I1631" s="33">
        <f>VLOOKUP(C1631, pet_household_state!$A$3:$D$53, 4, 0)</f>
        <v>517</v>
      </c>
      <c r="J1631" s="33">
        <f t="shared" si="49"/>
        <v>13.272124081372699</v>
      </c>
      <c r="K1631" s="11">
        <f>VLOOKUP(A1631, total_pet_services_county!$A$2:$E$1875,2,0)</f>
        <v>15</v>
      </c>
      <c r="L1631" s="11">
        <f>VLOOKUP(A1631,  total_pet_services_county!$A$2:$E$1875, 3, 0)</f>
        <v>3576</v>
      </c>
      <c r="M1631" s="11">
        <f>VLOOKUP(A1631, total_pet_services_county!$A$2:$E$1875, 4, 0)</f>
        <v>708</v>
      </c>
      <c r="N1631" s="11">
        <f>VLOOKUP(A1631, total_pet_services_county!$A$2:$E$1875, 5, 0)</f>
        <v>111</v>
      </c>
    </row>
    <row r="1632" spans="1:14" x14ac:dyDescent="0.2">
      <c r="A1632" s="57" t="s">
        <v>5173</v>
      </c>
      <c r="B1632" s="57" t="s">
        <v>9363</v>
      </c>
      <c r="C1632" s="56" t="s">
        <v>3209</v>
      </c>
      <c r="D1632" s="56" t="str">
        <f>INDEX(pet_services_county!$A$2:$A$3603,MATCH(A1632,pet_services_county!$B$2:$B$3603,0))</f>
        <v>0500000US31021</v>
      </c>
      <c r="E1632" s="61">
        <v>6459</v>
      </c>
      <c r="F1632" s="47">
        <f>VLOOKUP(C1632, state_pop!$A$2:$B$52, 2, 0)</f>
        <v>1934408</v>
      </c>
      <c r="G1632" s="33">
        <f t="shared" si="48"/>
        <v>3.3390060421586345E-3</v>
      </c>
      <c r="H1632" s="33">
        <f>VLOOKUP(C1632, pet_household_state!$A$3:$D$53, 3, 0)</f>
        <v>70.3</v>
      </c>
      <c r="I1632" s="33">
        <f>VLOOKUP(C1632, pet_household_state!$A$3:$D$53, 4, 0)</f>
        <v>517</v>
      </c>
      <c r="J1632" s="33">
        <f t="shared" si="49"/>
        <v>1.726266123796014</v>
      </c>
      <c r="K1632" s="11">
        <f>VLOOKUP(A1632, total_pet_services_county!$A$2:$E$1875,2,0)</f>
        <v>3</v>
      </c>
      <c r="L1632" s="11">
        <f>VLOOKUP(A1632,  total_pet_services_county!$A$2:$E$1875, 3, 0)</f>
        <v>2285</v>
      </c>
      <c r="M1632" s="11">
        <f>VLOOKUP(A1632, total_pet_services_county!$A$2:$E$1875, 4, 0)</f>
        <v>538</v>
      </c>
      <c r="N1632" s="11">
        <f>VLOOKUP(A1632, total_pet_services_county!$A$2:$E$1875, 5, 0)</f>
        <v>42</v>
      </c>
    </row>
    <row r="1633" spans="1:14" x14ac:dyDescent="0.2">
      <c r="A1633" s="57" t="s">
        <v>7734</v>
      </c>
      <c r="B1633" s="57" t="s">
        <v>8314</v>
      </c>
      <c r="C1633" s="56" t="s">
        <v>3209</v>
      </c>
      <c r="D1633" s="56" t="e">
        <f>INDEX(pet_services_county!$A$2:$A$3603,MATCH(A1633,pet_services_county!$B$2:$B$3603,0))</f>
        <v>#N/A</v>
      </c>
      <c r="E1633" s="61">
        <v>8016</v>
      </c>
      <c r="F1633" s="47">
        <f>VLOOKUP(C1633, state_pop!$A$2:$B$52, 2, 0)</f>
        <v>1934408</v>
      </c>
      <c r="G1633" s="33">
        <f t="shared" ref="G1633:G1696" si="50">E1633/F1633</f>
        <v>4.1439034578020766E-3</v>
      </c>
      <c r="H1633" s="33">
        <f>VLOOKUP(C1633, pet_household_state!$A$3:$D$53, 3, 0)</f>
        <v>70.3</v>
      </c>
      <c r="I1633" s="33">
        <f>VLOOKUP(C1633, pet_household_state!$A$3:$D$53, 4, 0)</f>
        <v>517</v>
      </c>
      <c r="J1633" s="33">
        <f t="shared" ref="J1633:J1696" si="51">G1633*I1633</f>
        <v>2.1423980876836737</v>
      </c>
      <c r="K1633" s="11" t="e">
        <f>VLOOKUP(A1633, total_pet_services_county!$A$2:$E$1875,2,0)</f>
        <v>#N/A</v>
      </c>
      <c r="L1633" s="11" t="e">
        <f>VLOOKUP(A1633,  total_pet_services_county!$A$2:$E$1875, 3, 0)</f>
        <v>#N/A</v>
      </c>
      <c r="M1633" s="11" t="e">
        <f>VLOOKUP(A1633, total_pet_services_county!$A$2:$E$1875, 4, 0)</f>
        <v>#N/A</v>
      </c>
      <c r="N1633" s="11" t="e">
        <f>VLOOKUP(A1633, total_pet_services_county!$A$2:$E$1875, 5, 0)</f>
        <v>#N/A</v>
      </c>
    </row>
    <row r="1634" spans="1:14" x14ac:dyDescent="0.2">
      <c r="A1634" s="57" t="s">
        <v>5175</v>
      </c>
      <c r="B1634" s="57" t="s">
        <v>8763</v>
      </c>
      <c r="C1634" s="56" t="s">
        <v>3209</v>
      </c>
      <c r="D1634" s="56" t="str">
        <f>INDEX(pet_services_county!$A$2:$A$3603,MATCH(A1634,pet_services_county!$B$2:$B$3603,0))</f>
        <v>0500000US31025</v>
      </c>
      <c r="E1634" s="61">
        <v>26248</v>
      </c>
      <c r="F1634" s="47">
        <f>VLOOKUP(C1634, state_pop!$A$2:$B$52, 2, 0)</f>
        <v>1934408</v>
      </c>
      <c r="G1634" s="33">
        <f t="shared" si="50"/>
        <v>1.3569009226595423E-2</v>
      </c>
      <c r="H1634" s="33">
        <f>VLOOKUP(C1634, pet_household_state!$A$3:$D$53, 3, 0)</f>
        <v>70.3</v>
      </c>
      <c r="I1634" s="33">
        <f>VLOOKUP(C1634, pet_household_state!$A$3:$D$53, 4, 0)</f>
        <v>517</v>
      </c>
      <c r="J1634" s="33">
        <f t="shared" si="51"/>
        <v>7.0151777701498332</v>
      </c>
      <c r="K1634" s="11">
        <f>VLOOKUP(A1634, total_pet_services_county!$A$2:$E$1875,2,0)</f>
        <v>3</v>
      </c>
      <c r="L1634" s="11">
        <f>VLOOKUP(A1634,  total_pet_services_county!$A$2:$E$1875, 3, 0)</f>
        <v>993</v>
      </c>
      <c r="M1634" s="11">
        <f>VLOOKUP(A1634, total_pet_services_county!$A$2:$E$1875, 4, 0)</f>
        <v>204</v>
      </c>
      <c r="N1634" s="11">
        <f>VLOOKUP(A1634, total_pet_services_county!$A$2:$E$1875, 5, 0)</f>
        <v>28</v>
      </c>
    </row>
    <row r="1635" spans="1:14" x14ac:dyDescent="0.2">
      <c r="A1635" s="57" t="s">
        <v>5177</v>
      </c>
      <c r="B1635" s="57" t="s">
        <v>8862</v>
      </c>
      <c r="C1635" s="56" t="s">
        <v>3209</v>
      </c>
      <c r="D1635" s="56" t="str">
        <f>INDEX(pet_services_county!$A$2:$A$3603,MATCH(A1635,pet_services_county!$B$2:$B$3603,0))</f>
        <v>0500000US31027</v>
      </c>
      <c r="E1635" s="61">
        <v>8402</v>
      </c>
      <c r="F1635" s="47">
        <f>VLOOKUP(C1635, state_pop!$A$2:$B$52, 2, 0)</f>
        <v>1934408</v>
      </c>
      <c r="G1635" s="33">
        <f t="shared" si="50"/>
        <v>4.3434477111343626E-3</v>
      </c>
      <c r="H1635" s="33">
        <f>VLOOKUP(C1635, pet_household_state!$A$3:$D$53, 3, 0)</f>
        <v>70.3</v>
      </c>
      <c r="I1635" s="33">
        <f>VLOOKUP(C1635, pet_household_state!$A$3:$D$53, 4, 0)</f>
        <v>517</v>
      </c>
      <c r="J1635" s="33">
        <f t="shared" si="51"/>
        <v>2.2455624666564655</v>
      </c>
      <c r="K1635" s="11">
        <f>VLOOKUP(A1635, total_pet_services_county!$A$2:$E$1875,2,0)</f>
        <v>3</v>
      </c>
      <c r="L1635" s="11">
        <f>VLOOKUP(A1635,  total_pet_services_county!$A$2:$E$1875, 3, 0)</f>
        <v>1215</v>
      </c>
      <c r="M1635" s="11">
        <f>VLOOKUP(A1635, total_pet_services_county!$A$2:$E$1875, 4, 0)</f>
        <v>284</v>
      </c>
      <c r="N1635" s="11">
        <f>VLOOKUP(A1635, total_pet_services_county!$A$2:$E$1875, 5, 0)</f>
        <v>38</v>
      </c>
    </row>
    <row r="1636" spans="1:14" x14ac:dyDescent="0.2">
      <c r="A1636" s="57" t="s">
        <v>7735</v>
      </c>
      <c r="B1636" s="57" t="s">
        <v>8904</v>
      </c>
      <c r="C1636" s="56" t="s">
        <v>3209</v>
      </c>
      <c r="D1636" s="56" t="e">
        <f>INDEX(pet_services_county!$A$2:$A$3603,MATCH(A1636,pet_services_county!$B$2:$B$3603,0))</f>
        <v>#N/A</v>
      </c>
      <c r="E1636" s="61">
        <v>3924</v>
      </c>
      <c r="F1636" s="47">
        <f>VLOOKUP(C1636, state_pop!$A$2:$B$52, 2, 0)</f>
        <v>1934408</v>
      </c>
      <c r="G1636" s="33">
        <f t="shared" si="50"/>
        <v>2.0285275908701783E-3</v>
      </c>
      <c r="H1636" s="33">
        <f>VLOOKUP(C1636, pet_household_state!$A$3:$D$53, 3, 0)</f>
        <v>70.3</v>
      </c>
      <c r="I1636" s="33">
        <f>VLOOKUP(C1636, pet_household_state!$A$3:$D$53, 4, 0)</f>
        <v>517</v>
      </c>
      <c r="J1636" s="33">
        <f t="shared" si="51"/>
        <v>1.0487487644798823</v>
      </c>
      <c r="K1636" s="11" t="e">
        <f>VLOOKUP(A1636, total_pet_services_county!$A$2:$E$1875,2,0)</f>
        <v>#N/A</v>
      </c>
      <c r="L1636" s="11" t="e">
        <f>VLOOKUP(A1636,  total_pet_services_county!$A$2:$E$1875, 3, 0)</f>
        <v>#N/A</v>
      </c>
      <c r="M1636" s="11" t="e">
        <f>VLOOKUP(A1636, total_pet_services_county!$A$2:$E$1875, 4, 0)</f>
        <v>#N/A</v>
      </c>
      <c r="N1636" s="11" t="e">
        <f>VLOOKUP(A1636, total_pet_services_county!$A$2:$E$1875, 5, 0)</f>
        <v>#N/A</v>
      </c>
    </row>
    <row r="1637" spans="1:14" x14ac:dyDescent="0.2">
      <c r="A1637" s="57" t="s">
        <v>5179</v>
      </c>
      <c r="B1637" s="57" t="s">
        <v>9364</v>
      </c>
      <c r="C1637" s="56" t="s">
        <v>3209</v>
      </c>
      <c r="D1637" s="56" t="str">
        <f>INDEX(pet_services_county!$A$2:$A$3603,MATCH(A1637,pet_services_county!$B$2:$B$3603,0))</f>
        <v>0500000US31031</v>
      </c>
      <c r="E1637" s="61">
        <v>5689</v>
      </c>
      <c r="F1637" s="47">
        <f>VLOOKUP(C1637, state_pop!$A$2:$B$52, 2, 0)</f>
        <v>1934408</v>
      </c>
      <c r="G1637" s="33">
        <f t="shared" si="50"/>
        <v>2.940951443542417E-3</v>
      </c>
      <c r="H1637" s="33">
        <f>VLOOKUP(C1637, pet_household_state!$A$3:$D$53, 3, 0)</f>
        <v>70.3</v>
      </c>
      <c r="I1637" s="33">
        <f>VLOOKUP(C1637, pet_household_state!$A$3:$D$53, 4, 0)</f>
        <v>517</v>
      </c>
      <c r="J1637" s="33">
        <f t="shared" si="51"/>
        <v>1.5204718963114296</v>
      </c>
      <c r="K1637" s="11">
        <f>VLOOKUP(A1637, total_pet_services_county!$A$2:$E$1875,2,0)</f>
        <v>7</v>
      </c>
      <c r="L1637" s="11">
        <f>VLOOKUP(A1637,  total_pet_services_county!$A$2:$E$1875, 3, 0)</f>
        <v>1171</v>
      </c>
      <c r="M1637" s="11">
        <f>VLOOKUP(A1637, total_pet_services_county!$A$2:$E$1875, 4, 0)</f>
        <v>239</v>
      </c>
      <c r="N1637" s="11">
        <f>VLOOKUP(A1637, total_pet_services_county!$A$2:$E$1875, 5, 0)</f>
        <v>55</v>
      </c>
    </row>
    <row r="1638" spans="1:14" x14ac:dyDescent="0.2">
      <c r="A1638" s="57" t="s">
        <v>5181</v>
      </c>
      <c r="B1638" s="57" t="s">
        <v>8512</v>
      </c>
      <c r="C1638" s="56" t="s">
        <v>3209</v>
      </c>
      <c r="D1638" s="56" t="str">
        <f>INDEX(pet_services_county!$A$2:$A$3603,MATCH(A1638,pet_services_county!$B$2:$B$3603,0))</f>
        <v>0500000US31033</v>
      </c>
      <c r="E1638" s="61">
        <v>8910</v>
      </c>
      <c r="F1638" s="47">
        <f>VLOOKUP(C1638, state_pop!$A$2:$B$52, 2, 0)</f>
        <v>1934408</v>
      </c>
      <c r="G1638" s="33">
        <f t="shared" si="50"/>
        <v>4.6060603554162307E-3</v>
      </c>
      <c r="H1638" s="33">
        <f>VLOOKUP(C1638, pet_household_state!$A$3:$D$53, 3, 0)</f>
        <v>70.3</v>
      </c>
      <c r="I1638" s="33">
        <f>VLOOKUP(C1638, pet_household_state!$A$3:$D$53, 4, 0)</f>
        <v>517</v>
      </c>
      <c r="J1638" s="33">
        <f t="shared" si="51"/>
        <v>2.3813332037501911</v>
      </c>
      <c r="K1638" s="11">
        <f>VLOOKUP(A1638, total_pet_services_county!$A$2:$E$1875,2,0)</f>
        <v>3</v>
      </c>
      <c r="L1638" s="11">
        <f>VLOOKUP(A1638,  total_pet_services_county!$A$2:$E$1875, 3, 0)</f>
        <v>457</v>
      </c>
      <c r="M1638" s="11">
        <f>VLOOKUP(A1638, total_pet_services_county!$A$2:$E$1875, 4, 0)</f>
        <v>117</v>
      </c>
      <c r="N1638" s="11">
        <f>VLOOKUP(A1638, total_pet_services_county!$A$2:$E$1875, 5, 0)</f>
        <v>16</v>
      </c>
    </row>
    <row r="1639" spans="1:14" x14ac:dyDescent="0.2">
      <c r="A1639" s="57" t="s">
        <v>5183</v>
      </c>
      <c r="B1639" s="57" t="s">
        <v>8321</v>
      </c>
      <c r="C1639" s="56" t="s">
        <v>3209</v>
      </c>
      <c r="D1639" s="56" t="str">
        <f>INDEX(pet_services_county!$A$2:$A$3603,MATCH(A1639,pet_services_county!$B$2:$B$3603,0))</f>
        <v>0500000US31035</v>
      </c>
      <c r="E1639" s="61">
        <v>6203</v>
      </c>
      <c r="F1639" s="47">
        <f>VLOOKUP(C1639, state_pop!$A$2:$B$52, 2, 0)</f>
        <v>1934408</v>
      </c>
      <c r="G1639" s="33">
        <f t="shared" si="50"/>
        <v>3.2066658119693468E-3</v>
      </c>
      <c r="H1639" s="33">
        <f>VLOOKUP(C1639, pet_household_state!$A$3:$D$53, 3, 0)</f>
        <v>70.3</v>
      </c>
      <c r="I1639" s="33">
        <f>VLOOKUP(C1639, pet_household_state!$A$3:$D$53, 4, 0)</f>
        <v>517</v>
      </c>
      <c r="J1639" s="33">
        <f t="shared" si="51"/>
        <v>1.6578462247881522</v>
      </c>
      <c r="K1639" s="11">
        <f>VLOOKUP(A1639, total_pet_services_county!$A$2:$E$1875,2,0)</f>
        <v>3</v>
      </c>
      <c r="L1639" s="11">
        <f>VLOOKUP(A1639,  total_pet_services_county!$A$2:$E$1875, 3, 0)</f>
        <v>266</v>
      </c>
      <c r="M1639" s="11">
        <f>VLOOKUP(A1639, total_pet_services_county!$A$2:$E$1875, 4, 0)</f>
        <v>79</v>
      </c>
      <c r="N1639" s="11">
        <f>VLOOKUP(A1639, total_pet_services_county!$A$2:$E$1875, 5, 0)</f>
        <v>10</v>
      </c>
    </row>
    <row r="1640" spans="1:14" x14ac:dyDescent="0.2">
      <c r="A1640" s="57" t="s">
        <v>5185</v>
      </c>
      <c r="B1640" s="57" t="s">
        <v>9365</v>
      </c>
      <c r="C1640" s="56" t="s">
        <v>3209</v>
      </c>
      <c r="D1640" s="56" t="str">
        <f>INDEX(pet_services_county!$A$2:$A$3603,MATCH(A1640,pet_services_county!$B$2:$B$3603,0))</f>
        <v>0500000US31037</v>
      </c>
      <c r="E1640" s="61">
        <v>10709</v>
      </c>
      <c r="F1640" s="47">
        <f>VLOOKUP(C1640, state_pop!$A$2:$B$52, 2, 0)</f>
        <v>1934408</v>
      </c>
      <c r="G1640" s="33">
        <f t="shared" si="50"/>
        <v>5.5360606449104842E-3</v>
      </c>
      <c r="H1640" s="33">
        <f>VLOOKUP(C1640, pet_household_state!$A$3:$D$53, 3, 0)</f>
        <v>70.3</v>
      </c>
      <c r="I1640" s="33">
        <f>VLOOKUP(C1640, pet_household_state!$A$3:$D$53, 4, 0)</f>
        <v>517</v>
      </c>
      <c r="J1640" s="33">
        <f t="shared" si="51"/>
        <v>2.8621433534187202</v>
      </c>
      <c r="K1640" s="11">
        <f>VLOOKUP(A1640, total_pet_services_county!$A$2:$E$1875,2,0)</f>
        <v>5</v>
      </c>
      <c r="L1640" s="11">
        <f>VLOOKUP(A1640,  total_pet_services_county!$A$2:$E$1875, 3, 0)</f>
        <v>731</v>
      </c>
      <c r="M1640" s="11">
        <f>VLOOKUP(A1640, total_pet_services_county!$A$2:$E$1875, 4, 0)</f>
        <v>167</v>
      </c>
      <c r="N1640" s="11">
        <f>VLOOKUP(A1640, total_pet_services_county!$A$2:$E$1875, 5, 0)</f>
        <v>27</v>
      </c>
    </row>
    <row r="1641" spans="1:14" x14ac:dyDescent="0.2">
      <c r="A1641" s="57" t="s">
        <v>7736</v>
      </c>
      <c r="B1641" s="57" t="s">
        <v>9366</v>
      </c>
      <c r="C1641" s="56" t="s">
        <v>3209</v>
      </c>
      <c r="D1641" s="56" t="e">
        <f>INDEX(pet_services_county!$A$2:$A$3603,MATCH(A1641,pet_services_county!$B$2:$B$3603,0))</f>
        <v>#N/A</v>
      </c>
      <c r="E1641" s="61">
        <v>8846</v>
      </c>
      <c r="F1641" s="47">
        <f>VLOOKUP(C1641, state_pop!$A$2:$B$52, 2, 0)</f>
        <v>1934408</v>
      </c>
      <c r="G1641" s="33">
        <f t="shared" si="50"/>
        <v>4.5729752978689083E-3</v>
      </c>
      <c r="H1641" s="33">
        <f>VLOOKUP(C1641, pet_household_state!$A$3:$D$53, 3, 0)</f>
        <v>70.3</v>
      </c>
      <c r="I1641" s="33">
        <f>VLOOKUP(C1641, pet_household_state!$A$3:$D$53, 4, 0)</f>
        <v>517</v>
      </c>
      <c r="J1641" s="33">
        <f t="shared" si="51"/>
        <v>2.3642282289982255</v>
      </c>
      <c r="K1641" s="11" t="e">
        <f>VLOOKUP(A1641, total_pet_services_county!$A$2:$E$1875,2,0)</f>
        <v>#N/A</v>
      </c>
      <c r="L1641" s="11" t="e">
        <f>VLOOKUP(A1641,  total_pet_services_county!$A$2:$E$1875, 3, 0)</f>
        <v>#N/A</v>
      </c>
      <c r="M1641" s="11" t="e">
        <f>VLOOKUP(A1641, total_pet_services_county!$A$2:$E$1875, 4, 0)</f>
        <v>#N/A</v>
      </c>
      <c r="N1641" s="11" t="e">
        <f>VLOOKUP(A1641, total_pet_services_county!$A$2:$E$1875, 5, 0)</f>
        <v>#N/A</v>
      </c>
    </row>
    <row r="1642" spans="1:14" x14ac:dyDescent="0.2">
      <c r="A1642" s="57" t="s">
        <v>5187</v>
      </c>
      <c r="B1642" s="57" t="s">
        <v>8517</v>
      </c>
      <c r="C1642" s="56" t="s">
        <v>3209</v>
      </c>
      <c r="D1642" s="56" t="str">
        <f>INDEX(pet_services_county!$A$2:$A$3603,MATCH(A1642,pet_services_county!$B$2:$B$3603,0))</f>
        <v>0500000US31041</v>
      </c>
      <c r="E1642" s="61">
        <v>10777</v>
      </c>
      <c r="F1642" s="47">
        <f>VLOOKUP(C1642, state_pop!$A$2:$B$52, 2, 0)</f>
        <v>1934408</v>
      </c>
      <c r="G1642" s="33">
        <f t="shared" si="50"/>
        <v>5.5712135185545138E-3</v>
      </c>
      <c r="H1642" s="33">
        <f>VLOOKUP(C1642, pet_household_state!$A$3:$D$53, 3, 0)</f>
        <v>70.3</v>
      </c>
      <c r="I1642" s="33">
        <f>VLOOKUP(C1642, pet_household_state!$A$3:$D$53, 4, 0)</f>
        <v>517</v>
      </c>
      <c r="J1642" s="33">
        <f t="shared" si="51"/>
        <v>2.8803173890926836</v>
      </c>
      <c r="K1642" s="11">
        <f>VLOOKUP(A1642, total_pet_services_county!$A$2:$E$1875,2,0)</f>
        <v>5</v>
      </c>
      <c r="L1642" s="11">
        <f>VLOOKUP(A1642,  total_pet_services_county!$A$2:$E$1875, 3, 0)</f>
        <v>1267</v>
      </c>
      <c r="M1642" s="11">
        <f>VLOOKUP(A1642, total_pet_services_county!$A$2:$E$1875, 4, 0)</f>
        <v>307</v>
      </c>
      <c r="N1642" s="11">
        <f>VLOOKUP(A1642, total_pet_services_county!$A$2:$E$1875, 5, 0)</f>
        <v>32</v>
      </c>
    </row>
    <row r="1643" spans="1:14" x14ac:dyDescent="0.2">
      <c r="A1643" s="57" t="s">
        <v>7737</v>
      </c>
      <c r="B1643" s="57" t="s">
        <v>9195</v>
      </c>
      <c r="C1643" s="56" t="s">
        <v>3209</v>
      </c>
      <c r="D1643" s="56" t="e">
        <f>INDEX(pet_services_county!$A$2:$A$3603,MATCH(A1643,pet_services_county!$B$2:$B$3603,0))</f>
        <v>#N/A</v>
      </c>
      <c r="E1643" s="61">
        <v>20026</v>
      </c>
      <c r="F1643" s="47">
        <f>VLOOKUP(C1643, state_pop!$A$2:$B$52, 2, 0)</f>
        <v>1934408</v>
      </c>
      <c r="G1643" s="33">
        <f t="shared" si="50"/>
        <v>1.0352521288166716E-2</v>
      </c>
      <c r="H1643" s="33">
        <f>VLOOKUP(C1643, pet_household_state!$A$3:$D$53, 3, 0)</f>
        <v>70.3</v>
      </c>
      <c r="I1643" s="33">
        <f>VLOOKUP(C1643, pet_household_state!$A$3:$D$53, 4, 0)</f>
        <v>517</v>
      </c>
      <c r="J1643" s="33">
        <f t="shared" si="51"/>
        <v>5.3522535059821923</v>
      </c>
      <c r="K1643" s="11" t="e">
        <f>VLOOKUP(A1643, total_pet_services_county!$A$2:$E$1875,2,0)</f>
        <v>#N/A</v>
      </c>
      <c r="L1643" s="11" t="e">
        <f>VLOOKUP(A1643,  total_pet_services_county!$A$2:$E$1875, 3, 0)</f>
        <v>#N/A</v>
      </c>
      <c r="M1643" s="11" t="e">
        <f>VLOOKUP(A1643, total_pet_services_county!$A$2:$E$1875, 4, 0)</f>
        <v>#N/A</v>
      </c>
      <c r="N1643" s="11" t="e">
        <f>VLOOKUP(A1643, total_pet_services_county!$A$2:$E$1875, 5, 0)</f>
        <v>#N/A</v>
      </c>
    </row>
    <row r="1644" spans="1:14" x14ac:dyDescent="0.2">
      <c r="A1644" s="57" t="s">
        <v>5189</v>
      </c>
      <c r="B1644" s="57" t="s">
        <v>9367</v>
      </c>
      <c r="C1644" s="56" t="s">
        <v>3209</v>
      </c>
      <c r="D1644" s="56" t="str">
        <f>INDEX(pet_services_county!$A$2:$A$3603,MATCH(A1644,pet_services_county!$B$2:$B$3603,0))</f>
        <v>0500000US31045</v>
      </c>
      <c r="E1644" s="61">
        <v>8589</v>
      </c>
      <c r="F1644" s="47">
        <f>VLOOKUP(C1644, state_pop!$A$2:$B$52, 2, 0)</f>
        <v>1934408</v>
      </c>
      <c r="G1644" s="33">
        <f t="shared" si="50"/>
        <v>4.4401181136554443E-3</v>
      </c>
      <c r="H1644" s="33">
        <f>VLOOKUP(C1644, pet_household_state!$A$3:$D$53, 3, 0)</f>
        <v>70.3</v>
      </c>
      <c r="I1644" s="33">
        <f>VLOOKUP(C1644, pet_household_state!$A$3:$D$53, 4, 0)</f>
        <v>517</v>
      </c>
      <c r="J1644" s="33">
        <f t="shared" si="51"/>
        <v>2.2955410647598646</v>
      </c>
      <c r="K1644" s="11">
        <f>VLOOKUP(A1644, total_pet_services_county!$A$2:$E$1875,2,0)</f>
        <v>3</v>
      </c>
      <c r="L1644" s="11">
        <f>VLOOKUP(A1644,  total_pet_services_county!$A$2:$E$1875, 3, 0)</f>
        <v>157</v>
      </c>
      <c r="M1644" s="11">
        <f>VLOOKUP(A1644, total_pet_services_county!$A$2:$E$1875, 4, 0)</f>
        <v>36</v>
      </c>
      <c r="N1644" s="11">
        <f>VLOOKUP(A1644, total_pet_services_county!$A$2:$E$1875, 5, 0)</f>
        <v>14</v>
      </c>
    </row>
    <row r="1645" spans="1:14" x14ac:dyDescent="0.2">
      <c r="A1645" s="57" t="s">
        <v>5191</v>
      </c>
      <c r="B1645" s="57" t="s">
        <v>8648</v>
      </c>
      <c r="C1645" s="56" t="s">
        <v>3209</v>
      </c>
      <c r="D1645" s="56" t="str">
        <f>INDEX(pet_services_county!$A$2:$A$3603,MATCH(A1645,pet_services_county!$B$2:$B$3603,0))</f>
        <v>0500000US31047</v>
      </c>
      <c r="E1645" s="61">
        <v>23595</v>
      </c>
      <c r="F1645" s="47">
        <f>VLOOKUP(C1645, state_pop!$A$2:$B$52, 2, 0)</f>
        <v>1934408</v>
      </c>
      <c r="G1645" s="33">
        <f t="shared" si="50"/>
        <v>1.2197530200454092E-2</v>
      </c>
      <c r="H1645" s="33">
        <f>VLOOKUP(C1645, pet_household_state!$A$3:$D$53, 3, 0)</f>
        <v>70.3</v>
      </c>
      <c r="I1645" s="33">
        <f>VLOOKUP(C1645, pet_household_state!$A$3:$D$53, 4, 0)</f>
        <v>517</v>
      </c>
      <c r="J1645" s="33">
        <f t="shared" si="51"/>
        <v>6.306123113634766</v>
      </c>
      <c r="K1645" s="11">
        <f>VLOOKUP(A1645, total_pet_services_county!$A$2:$E$1875,2,0)</f>
        <v>14</v>
      </c>
      <c r="L1645" s="11">
        <f>VLOOKUP(A1645,  total_pet_services_county!$A$2:$E$1875, 3, 0)</f>
        <v>2285</v>
      </c>
      <c r="M1645" s="11">
        <f>VLOOKUP(A1645, total_pet_services_county!$A$2:$E$1875, 4, 0)</f>
        <v>548</v>
      </c>
      <c r="N1645" s="11">
        <f>VLOOKUP(A1645, total_pet_services_county!$A$2:$E$1875, 5, 0)</f>
        <v>73</v>
      </c>
    </row>
    <row r="1646" spans="1:14" x14ac:dyDescent="0.2">
      <c r="A1646" s="57" t="s">
        <v>7738</v>
      </c>
      <c r="B1646" s="57" t="s">
        <v>9368</v>
      </c>
      <c r="C1646" s="56" t="s">
        <v>3209</v>
      </c>
      <c r="D1646" s="56" t="e">
        <f>INDEX(pet_services_county!$A$2:$A$3603,MATCH(A1646,pet_services_county!$B$2:$B$3603,0))</f>
        <v>#N/A</v>
      </c>
      <c r="E1646" s="61">
        <v>1794</v>
      </c>
      <c r="F1646" s="47">
        <f>VLOOKUP(C1646, state_pop!$A$2:$B$52, 2, 0)</f>
        <v>1934408</v>
      </c>
      <c r="G1646" s="33">
        <f t="shared" si="50"/>
        <v>9.2741551937336898E-4</v>
      </c>
      <c r="H1646" s="33">
        <f>VLOOKUP(C1646, pet_household_state!$A$3:$D$53, 3, 0)</f>
        <v>70.3</v>
      </c>
      <c r="I1646" s="33">
        <f>VLOOKUP(C1646, pet_household_state!$A$3:$D$53, 4, 0)</f>
        <v>517</v>
      </c>
      <c r="J1646" s="33">
        <f t="shared" si="51"/>
        <v>0.47947382351603174</v>
      </c>
      <c r="K1646" s="11" t="e">
        <f>VLOOKUP(A1646, total_pet_services_county!$A$2:$E$1875,2,0)</f>
        <v>#N/A</v>
      </c>
      <c r="L1646" s="11" t="e">
        <f>VLOOKUP(A1646,  total_pet_services_county!$A$2:$E$1875, 3, 0)</f>
        <v>#N/A</v>
      </c>
      <c r="M1646" s="11" t="e">
        <f>VLOOKUP(A1646, total_pet_services_county!$A$2:$E$1875, 4, 0)</f>
        <v>#N/A</v>
      </c>
      <c r="N1646" s="11" t="e">
        <f>VLOOKUP(A1646, total_pet_services_county!$A$2:$E$1875, 5, 0)</f>
        <v>#N/A</v>
      </c>
    </row>
    <row r="1647" spans="1:14" x14ac:dyDescent="0.2">
      <c r="A1647" s="57" t="s">
        <v>7739</v>
      </c>
      <c r="B1647" s="57" t="s">
        <v>9369</v>
      </c>
      <c r="C1647" s="56" t="s">
        <v>3209</v>
      </c>
      <c r="D1647" s="56" t="e">
        <f>INDEX(pet_services_county!$A$2:$A$3603,MATCH(A1647,pet_services_county!$B$2:$B$3603,0))</f>
        <v>#N/A</v>
      </c>
      <c r="E1647" s="61">
        <v>5636</v>
      </c>
      <c r="F1647" s="47">
        <f>VLOOKUP(C1647, state_pop!$A$2:$B$52, 2, 0)</f>
        <v>1934408</v>
      </c>
      <c r="G1647" s="33">
        <f t="shared" si="50"/>
        <v>2.913552880261041E-3</v>
      </c>
      <c r="H1647" s="33">
        <f>VLOOKUP(C1647, pet_household_state!$A$3:$D$53, 3, 0)</f>
        <v>70.3</v>
      </c>
      <c r="I1647" s="33">
        <f>VLOOKUP(C1647, pet_household_state!$A$3:$D$53, 4, 0)</f>
        <v>517</v>
      </c>
      <c r="J1647" s="33">
        <f t="shared" si="51"/>
        <v>1.5063068390949581</v>
      </c>
      <c r="K1647" s="11" t="e">
        <f>VLOOKUP(A1647, total_pet_services_county!$A$2:$E$1875,2,0)</f>
        <v>#N/A</v>
      </c>
      <c r="L1647" s="11" t="e">
        <f>VLOOKUP(A1647,  total_pet_services_county!$A$2:$E$1875, 3, 0)</f>
        <v>#N/A</v>
      </c>
      <c r="M1647" s="11" t="e">
        <f>VLOOKUP(A1647, total_pet_services_county!$A$2:$E$1875, 4, 0)</f>
        <v>#N/A</v>
      </c>
      <c r="N1647" s="11" t="e">
        <f>VLOOKUP(A1647, total_pet_services_county!$A$2:$E$1875, 5, 0)</f>
        <v>#N/A</v>
      </c>
    </row>
    <row r="1648" spans="1:14" x14ac:dyDescent="0.2">
      <c r="A1648" s="57" t="s">
        <v>5193</v>
      </c>
      <c r="B1648" s="57" t="s">
        <v>8650</v>
      </c>
      <c r="C1648" s="56" t="s">
        <v>3209</v>
      </c>
      <c r="D1648" s="56" t="str">
        <f>INDEX(pet_services_county!$A$2:$A$3603,MATCH(A1648,pet_services_county!$B$2:$B$3603,0))</f>
        <v>0500000US31053</v>
      </c>
      <c r="E1648" s="61">
        <v>36565</v>
      </c>
      <c r="F1648" s="47">
        <f>VLOOKUP(C1648, state_pop!$A$2:$B$52, 2, 0)</f>
        <v>1934408</v>
      </c>
      <c r="G1648" s="33">
        <f t="shared" si="50"/>
        <v>1.8902423894028561E-2</v>
      </c>
      <c r="H1648" s="33">
        <f>VLOOKUP(C1648, pet_household_state!$A$3:$D$53, 3, 0)</f>
        <v>70.3</v>
      </c>
      <c r="I1648" s="33">
        <f>VLOOKUP(C1648, pet_household_state!$A$3:$D$53, 4, 0)</f>
        <v>517</v>
      </c>
      <c r="J1648" s="33">
        <f t="shared" si="51"/>
        <v>9.7725531532127654</v>
      </c>
      <c r="K1648" s="11">
        <f>VLOOKUP(A1648, total_pet_services_county!$A$2:$E$1875,2,0)</f>
        <v>5</v>
      </c>
      <c r="L1648" s="11">
        <f>VLOOKUP(A1648,  total_pet_services_county!$A$2:$E$1875, 3, 0)</f>
        <v>860</v>
      </c>
      <c r="M1648" s="11">
        <f>VLOOKUP(A1648, total_pet_services_county!$A$2:$E$1875, 4, 0)</f>
        <v>193</v>
      </c>
      <c r="N1648" s="11">
        <f>VLOOKUP(A1648, total_pet_services_county!$A$2:$E$1875, 5, 0)</f>
        <v>26</v>
      </c>
    </row>
    <row r="1649" spans="1:14" x14ac:dyDescent="0.2">
      <c r="A1649" s="57" t="s">
        <v>5195</v>
      </c>
      <c r="B1649" s="57" t="s">
        <v>8521</v>
      </c>
      <c r="C1649" s="56" t="s">
        <v>3209</v>
      </c>
      <c r="D1649" s="56" t="str">
        <f>INDEX(pet_services_county!$A$2:$A$3603,MATCH(A1649,pet_services_county!$B$2:$B$3603,0))</f>
        <v>0500000US31055</v>
      </c>
      <c r="E1649" s="61">
        <v>571327</v>
      </c>
      <c r="F1649" s="47">
        <f>VLOOKUP(C1649, state_pop!$A$2:$B$52, 2, 0)</f>
        <v>1934408</v>
      </c>
      <c r="G1649" s="33">
        <f t="shared" si="50"/>
        <v>0.29534979177091908</v>
      </c>
      <c r="H1649" s="33">
        <f>VLOOKUP(C1649, pet_household_state!$A$3:$D$53, 3, 0)</f>
        <v>70.3</v>
      </c>
      <c r="I1649" s="33">
        <f>VLOOKUP(C1649, pet_household_state!$A$3:$D$53, 4, 0)</f>
        <v>517</v>
      </c>
      <c r="J1649" s="33">
        <f t="shared" si="51"/>
        <v>152.69584234556515</v>
      </c>
      <c r="K1649" s="11">
        <f>VLOOKUP(A1649, total_pet_services_county!$A$2:$E$1875,2,0)</f>
        <v>117</v>
      </c>
      <c r="L1649" s="11">
        <f>VLOOKUP(A1649,  total_pet_services_county!$A$2:$E$1875, 3, 0)</f>
        <v>44613</v>
      </c>
      <c r="M1649" s="11">
        <f>VLOOKUP(A1649, total_pet_services_county!$A$2:$E$1875, 4, 0)</f>
        <v>10078</v>
      </c>
      <c r="N1649" s="11">
        <f>VLOOKUP(A1649, total_pet_services_county!$A$2:$E$1875, 5, 0)</f>
        <v>1250</v>
      </c>
    </row>
    <row r="1650" spans="1:14" x14ac:dyDescent="0.2">
      <c r="A1650" s="57" t="s">
        <v>7740</v>
      </c>
      <c r="B1650" s="57" t="s">
        <v>9370</v>
      </c>
      <c r="C1650" s="56" t="s">
        <v>3209</v>
      </c>
      <c r="D1650" s="56" t="e">
        <f>INDEX(pet_services_county!$A$2:$A$3603,MATCH(A1650,pet_services_county!$B$2:$B$3603,0))</f>
        <v>#N/A</v>
      </c>
      <c r="E1650" s="61">
        <v>1693</v>
      </c>
      <c r="F1650" s="47">
        <f>VLOOKUP(C1650, state_pop!$A$2:$B$52, 2, 0)</f>
        <v>1934408</v>
      </c>
      <c r="G1650" s="33">
        <f t="shared" si="50"/>
        <v>8.7520316293150148E-4</v>
      </c>
      <c r="H1650" s="33">
        <f>VLOOKUP(C1650, pet_household_state!$A$3:$D$53, 3, 0)</f>
        <v>70.3</v>
      </c>
      <c r="I1650" s="33">
        <f>VLOOKUP(C1650, pet_household_state!$A$3:$D$53, 4, 0)</f>
        <v>517</v>
      </c>
      <c r="J1650" s="33">
        <f t="shared" si="51"/>
        <v>0.45248003523558628</v>
      </c>
      <c r="K1650" s="11" t="e">
        <f>VLOOKUP(A1650, total_pet_services_county!$A$2:$E$1875,2,0)</f>
        <v>#N/A</v>
      </c>
      <c r="L1650" s="11" t="e">
        <f>VLOOKUP(A1650,  total_pet_services_county!$A$2:$E$1875, 3, 0)</f>
        <v>#N/A</v>
      </c>
      <c r="M1650" s="11" t="e">
        <f>VLOOKUP(A1650, total_pet_services_county!$A$2:$E$1875, 4, 0)</f>
        <v>#N/A</v>
      </c>
      <c r="N1650" s="11" t="e">
        <f>VLOOKUP(A1650, total_pet_services_county!$A$2:$E$1875, 5, 0)</f>
        <v>#N/A</v>
      </c>
    </row>
    <row r="1651" spans="1:14" x14ac:dyDescent="0.2">
      <c r="A1651" s="57" t="s">
        <v>7741</v>
      </c>
      <c r="B1651" s="57" t="s">
        <v>9197</v>
      </c>
      <c r="C1651" s="56" t="s">
        <v>3209</v>
      </c>
      <c r="D1651" s="56" t="e">
        <f>INDEX(pet_services_county!$A$2:$A$3603,MATCH(A1651,pet_services_county!$B$2:$B$3603,0))</f>
        <v>#N/A</v>
      </c>
      <c r="E1651" s="61">
        <v>5462</v>
      </c>
      <c r="F1651" s="47">
        <f>VLOOKUP(C1651, state_pop!$A$2:$B$52, 2, 0)</f>
        <v>1934408</v>
      </c>
      <c r="G1651" s="33">
        <f t="shared" si="50"/>
        <v>2.8236028800542596E-3</v>
      </c>
      <c r="H1651" s="33">
        <f>VLOOKUP(C1651, pet_household_state!$A$3:$D$53, 3, 0)</f>
        <v>70.3</v>
      </c>
      <c r="I1651" s="33">
        <f>VLOOKUP(C1651, pet_household_state!$A$3:$D$53, 4, 0)</f>
        <v>517</v>
      </c>
      <c r="J1651" s="33">
        <f t="shared" si="51"/>
        <v>1.4598026889880522</v>
      </c>
      <c r="K1651" s="11" t="e">
        <f>VLOOKUP(A1651, total_pet_services_county!$A$2:$E$1875,2,0)</f>
        <v>#N/A</v>
      </c>
      <c r="L1651" s="11" t="e">
        <f>VLOOKUP(A1651,  total_pet_services_county!$A$2:$E$1875, 3, 0)</f>
        <v>#N/A</v>
      </c>
      <c r="M1651" s="11" t="e">
        <f>VLOOKUP(A1651, total_pet_services_county!$A$2:$E$1875, 4, 0)</f>
        <v>#N/A</v>
      </c>
      <c r="N1651" s="11" t="e">
        <f>VLOOKUP(A1651, total_pet_services_county!$A$2:$E$1875, 5, 0)</f>
        <v>#N/A</v>
      </c>
    </row>
    <row r="1652" spans="1:14" x14ac:dyDescent="0.2">
      <c r="A1652" s="57" t="s">
        <v>7742</v>
      </c>
      <c r="B1652" s="57" t="s">
        <v>8337</v>
      </c>
      <c r="C1652" s="56" t="s">
        <v>3209</v>
      </c>
      <c r="D1652" s="56" t="e">
        <f>INDEX(pet_services_county!$A$2:$A$3603,MATCH(A1652,pet_services_county!$B$2:$B$3603,0))</f>
        <v>#N/A</v>
      </c>
      <c r="E1652" s="61">
        <v>2979</v>
      </c>
      <c r="F1652" s="47">
        <f>VLOOKUP(C1652, state_pop!$A$2:$B$52, 2, 0)</f>
        <v>1934408</v>
      </c>
      <c r="G1652" s="33">
        <f t="shared" si="50"/>
        <v>1.5400060380230023E-3</v>
      </c>
      <c r="H1652" s="33">
        <f>VLOOKUP(C1652, pet_household_state!$A$3:$D$53, 3, 0)</f>
        <v>70.3</v>
      </c>
      <c r="I1652" s="33">
        <f>VLOOKUP(C1652, pet_household_state!$A$3:$D$53, 4, 0)</f>
        <v>517</v>
      </c>
      <c r="J1652" s="33">
        <f t="shared" si="51"/>
        <v>0.79618312165789218</v>
      </c>
      <c r="K1652" s="11" t="e">
        <f>VLOOKUP(A1652, total_pet_services_county!$A$2:$E$1875,2,0)</f>
        <v>#N/A</v>
      </c>
      <c r="L1652" s="11" t="e">
        <f>VLOOKUP(A1652,  total_pet_services_county!$A$2:$E$1875, 3, 0)</f>
        <v>#N/A</v>
      </c>
      <c r="M1652" s="11" t="e">
        <f>VLOOKUP(A1652, total_pet_services_county!$A$2:$E$1875, 4, 0)</f>
        <v>#N/A</v>
      </c>
      <c r="N1652" s="11" t="e">
        <f>VLOOKUP(A1652, total_pet_services_county!$A$2:$E$1875, 5, 0)</f>
        <v>#N/A</v>
      </c>
    </row>
    <row r="1653" spans="1:14" x14ac:dyDescent="0.2">
      <c r="A1653" s="57" t="s">
        <v>7743</v>
      </c>
      <c r="B1653" s="57" t="s">
        <v>9371</v>
      </c>
      <c r="C1653" s="56" t="s">
        <v>3209</v>
      </c>
      <c r="D1653" s="56" t="e">
        <f>INDEX(pet_services_county!$A$2:$A$3603,MATCH(A1653,pet_services_county!$B$2:$B$3603,0))</f>
        <v>#N/A</v>
      </c>
      <c r="E1653" s="61">
        <v>2627</v>
      </c>
      <c r="F1653" s="47">
        <f>VLOOKUP(C1653, state_pop!$A$2:$B$52, 2, 0)</f>
        <v>1934408</v>
      </c>
      <c r="G1653" s="33">
        <f t="shared" si="50"/>
        <v>1.3580382215127315E-3</v>
      </c>
      <c r="H1653" s="33">
        <f>VLOOKUP(C1653, pet_household_state!$A$3:$D$53, 3, 0)</f>
        <v>70.3</v>
      </c>
      <c r="I1653" s="33">
        <f>VLOOKUP(C1653, pet_household_state!$A$3:$D$53, 4, 0)</f>
        <v>517</v>
      </c>
      <c r="J1653" s="33">
        <f t="shared" si="51"/>
        <v>0.70210576052208218</v>
      </c>
      <c r="K1653" s="11" t="e">
        <f>VLOOKUP(A1653, total_pet_services_county!$A$2:$E$1875,2,0)</f>
        <v>#N/A</v>
      </c>
      <c r="L1653" s="11" t="e">
        <f>VLOOKUP(A1653,  total_pet_services_county!$A$2:$E$1875, 3, 0)</f>
        <v>#N/A</v>
      </c>
      <c r="M1653" s="11" t="e">
        <f>VLOOKUP(A1653, total_pet_services_county!$A$2:$E$1875, 4, 0)</f>
        <v>#N/A</v>
      </c>
      <c r="N1653" s="11" t="e">
        <f>VLOOKUP(A1653, total_pet_services_county!$A$2:$E$1875, 5, 0)</f>
        <v>#N/A</v>
      </c>
    </row>
    <row r="1654" spans="1:14" x14ac:dyDescent="0.2">
      <c r="A1654" s="57" t="s">
        <v>7744</v>
      </c>
      <c r="B1654" s="57" t="s">
        <v>9372</v>
      </c>
      <c r="C1654" s="56" t="s">
        <v>3209</v>
      </c>
      <c r="D1654" s="56" t="e">
        <f>INDEX(pet_services_county!$A$2:$A$3603,MATCH(A1654,pet_services_county!$B$2:$B$3603,0))</f>
        <v>#N/A</v>
      </c>
      <c r="E1654" s="61">
        <v>4676</v>
      </c>
      <c r="F1654" s="47">
        <f>VLOOKUP(C1654, state_pop!$A$2:$B$52, 2, 0)</f>
        <v>1934408</v>
      </c>
      <c r="G1654" s="33">
        <f t="shared" si="50"/>
        <v>2.4172770170512114E-3</v>
      </c>
      <c r="H1654" s="33">
        <f>VLOOKUP(C1654, pet_household_state!$A$3:$D$53, 3, 0)</f>
        <v>70.3</v>
      </c>
      <c r="I1654" s="33">
        <f>VLOOKUP(C1654, pet_household_state!$A$3:$D$53, 4, 0)</f>
        <v>517</v>
      </c>
      <c r="J1654" s="33">
        <f t="shared" si="51"/>
        <v>1.2497322178154762</v>
      </c>
      <c r="K1654" s="11" t="e">
        <f>VLOOKUP(A1654, total_pet_services_county!$A$2:$E$1875,2,0)</f>
        <v>#N/A</v>
      </c>
      <c r="L1654" s="11" t="e">
        <f>VLOOKUP(A1654,  total_pet_services_county!$A$2:$E$1875, 3, 0)</f>
        <v>#N/A</v>
      </c>
      <c r="M1654" s="11" t="e">
        <f>VLOOKUP(A1654, total_pet_services_county!$A$2:$E$1875, 4, 0)</f>
        <v>#N/A</v>
      </c>
      <c r="N1654" s="11" t="e">
        <f>VLOOKUP(A1654, total_pet_services_county!$A$2:$E$1875, 5, 0)</f>
        <v>#N/A</v>
      </c>
    </row>
    <row r="1655" spans="1:14" x14ac:dyDescent="0.2">
      <c r="A1655" s="57" t="s">
        <v>5197</v>
      </c>
      <c r="B1655" s="57" t="s">
        <v>9373</v>
      </c>
      <c r="C1655" s="56" t="s">
        <v>3209</v>
      </c>
      <c r="D1655" s="56" t="str">
        <f>INDEX(pet_services_county!$A$2:$A$3603,MATCH(A1655,pet_services_county!$B$2:$B$3603,0))</f>
        <v>0500000US31067</v>
      </c>
      <c r="E1655" s="61">
        <v>21513</v>
      </c>
      <c r="F1655" s="47">
        <f>VLOOKUP(C1655, state_pop!$A$2:$B$52, 2, 0)</f>
        <v>1934408</v>
      </c>
      <c r="G1655" s="33">
        <f t="shared" si="50"/>
        <v>1.1121231922117775E-2</v>
      </c>
      <c r="H1655" s="33">
        <f>VLOOKUP(C1655, pet_household_state!$A$3:$D$53, 3, 0)</f>
        <v>70.3</v>
      </c>
      <c r="I1655" s="33">
        <f>VLOOKUP(C1655, pet_household_state!$A$3:$D$53, 4, 0)</f>
        <v>517</v>
      </c>
      <c r="J1655" s="33">
        <f t="shared" si="51"/>
        <v>5.7496769037348896</v>
      </c>
      <c r="K1655" s="11">
        <f>VLOOKUP(A1655, total_pet_services_county!$A$2:$E$1875,2,0)</f>
        <v>4</v>
      </c>
      <c r="L1655" s="11">
        <f>VLOOKUP(A1655,  total_pet_services_county!$A$2:$E$1875, 3, 0)</f>
        <v>290</v>
      </c>
      <c r="M1655" s="11">
        <f>VLOOKUP(A1655, total_pet_services_county!$A$2:$E$1875, 4, 0)</f>
        <v>68</v>
      </c>
      <c r="N1655" s="11">
        <f>VLOOKUP(A1655, total_pet_services_county!$A$2:$E$1875, 5, 0)</f>
        <v>15</v>
      </c>
    </row>
    <row r="1656" spans="1:14" x14ac:dyDescent="0.2">
      <c r="A1656" s="57" t="s">
        <v>7745</v>
      </c>
      <c r="B1656" s="57" t="s">
        <v>9374</v>
      </c>
      <c r="C1656" s="56" t="s">
        <v>3209</v>
      </c>
      <c r="D1656" s="56" t="e">
        <f>INDEX(pet_services_county!$A$2:$A$3603,MATCH(A1656,pet_services_county!$B$2:$B$3603,0))</f>
        <v>#N/A</v>
      </c>
      <c r="E1656" s="61">
        <v>1837</v>
      </c>
      <c r="F1656" s="47">
        <f>VLOOKUP(C1656, state_pop!$A$2:$B$52, 2, 0)</f>
        <v>1934408</v>
      </c>
      <c r="G1656" s="33">
        <f t="shared" si="50"/>
        <v>9.49644542412976E-4</v>
      </c>
      <c r="H1656" s="33">
        <f>VLOOKUP(C1656, pet_household_state!$A$3:$D$53, 3, 0)</f>
        <v>70.3</v>
      </c>
      <c r="I1656" s="33">
        <f>VLOOKUP(C1656, pet_household_state!$A$3:$D$53, 4, 0)</f>
        <v>517</v>
      </c>
      <c r="J1656" s="33">
        <f t="shared" si="51"/>
        <v>0.49096622842750859</v>
      </c>
      <c r="K1656" s="11" t="e">
        <f>VLOOKUP(A1656, total_pet_services_county!$A$2:$E$1875,2,0)</f>
        <v>#N/A</v>
      </c>
      <c r="L1656" s="11" t="e">
        <f>VLOOKUP(A1656,  total_pet_services_county!$A$2:$E$1875, 3, 0)</f>
        <v>#N/A</v>
      </c>
      <c r="M1656" s="11" t="e">
        <f>VLOOKUP(A1656, total_pet_services_county!$A$2:$E$1875, 4, 0)</f>
        <v>#N/A</v>
      </c>
      <c r="N1656" s="11" t="e">
        <f>VLOOKUP(A1656, total_pet_services_county!$A$2:$E$1875, 5, 0)</f>
        <v>#N/A</v>
      </c>
    </row>
    <row r="1657" spans="1:14" x14ac:dyDescent="0.2">
      <c r="A1657" s="57" t="s">
        <v>7746</v>
      </c>
      <c r="B1657" s="57" t="s">
        <v>8526</v>
      </c>
      <c r="C1657" s="56" t="s">
        <v>3209</v>
      </c>
      <c r="D1657" s="56" t="e">
        <f>INDEX(pet_services_county!$A$2:$A$3603,MATCH(A1657,pet_services_county!$B$2:$B$3603,0))</f>
        <v>#N/A</v>
      </c>
      <c r="E1657" s="61">
        <v>1969</v>
      </c>
      <c r="F1657" s="47">
        <f>VLOOKUP(C1657, state_pop!$A$2:$B$52, 2, 0)</f>
        <v>1934408</v>
      </c>
      <c r="G1657" s="33">
        <f t="shared" si="50"/>
        <v>1.0178824736043275E-3</v>
      </c>
      <c r="H1657" s="33">
        <f>VLOOKUP(C1657, pet_household_state!$A$3:$D$53, 3, 0)</f>
        <v>70.3</v>
      </c>
      <c r="I1657" s="33">
        <f>VLOOKUP(C1657, pet_household_state!$A$3:$D$53, 4, 0)</f>
        <v>517</v>
      </c>
      <c r="J1657" s="33">
        <f t="shared" si="51"/>
        <v>0.52624523885343732</v>
      </c>
      <c r="K1657" s="11" t="e">
        <f>VLOOKUP(A1657, total_pet_services_county!$A$2:$E$1875,2,0)</f>
        <v>#N/A</v>
      </c>
      <c r="L1657" s="11" t="e">
        <f>VLOOKUP(A1657,  total_pet_services_county!$A$2:$E$1875, 3, 0)</f>
        <v>#N/A</v>
      </c>
      <c r="M1657" s="11" t="e">
        <f>VLOOKUP(A1657, total_pet_services_county!$A$2:$E$1875, 4, 0)</f>
        <v>#N/A</v>
      </c>
      <c r="N1657" s="11" t="e">
        <f>VLOOKUP(A1657, total_pet_services_county!$A$2:$E$1875, 5, 0)</f>
        <v>#N/A</v>
      </c>
    </row>
    <row r="1658" spans="1:14" x14ac:dyDescent="0.2">
      <c r="A1658" s="57" t="s">
        <v>7747</v>
      </c>
      <c r="B1658" s="57" t="s">
        <v>9375</v>
      </c>
      <c r="C1658" s="56" t="s">
        <v>3209</v>
      </c>
      <c r="D1658" s="56" t="e">
        <f>INDEX(pet_services_county!$A$2:$A$3603,MATCH(A1658,pet_services_county!$B$2:$B$3603,0))</f>
        <v>#N/A</v>
      </c>
      <c r="E1658" s="61">
        <v>1990</v>
      </c>
      <c r="F1658" s="47">
        <f>VLOOKUP(C1658, state_pop!$A$2:$B$52, 2, 0)</f>
        <v>1934408</v>
      </c>
      <c r="G1658" s="33">
        <f t="shared" si="50"/>
        <v>1.0287385081120426E-3</v>
      </c>
      <c r="H1658" s="33">
        <f>VLOOKUP(C1658, pet_household_state!$A$3:$D$53, 3, 0)</f>
        <v>70.3</v>
      </c>
      <c r="I1658" s="33">
        <f>VLOOKUP(C1658, pet_household_state!$A$3:$D$53, 4, 0)</f>
        <v>517</v>
      </c>
      <c r="J1658" s="33">
        <f t="shared" si="51"/>
        <v>0.53185780869392607</v>
      </c>
      <c r="K1658" s="11" t="e">
        <f>VLOOKUP(A1658, total_pet_services_county!$A$2:$E$1875,2,0)</f>
        <v>#N/A</v>
      </c>
      <c r="L1658" s="11" t="e">
        <f>VLOOKUP(A1658,  total_pet_services_county!$A$2:$E$1875, 3, 0)</f>
        <v>#N/A</v>
      </c>
      <c r="M1658" s="11" t="e">
        <f>VLOOKUP(A1658, total_pet_services_county!$A$2:$E$1875, 4, 0)</f>
        <v>#N/A</v>
      </c>
      <c r="N1658" s="11" t="e">
        <f>VLOOKUP(A1658, total_pet_services_county!$A$2:$E$1875, 5, 0)</f>
        <v>#N/A</v>
      </c>
    </row>
    <row r="1659" spans="1:14" x14ac:dyDescent="0.2">
      <c r="A1659" s="57" t="s">
        <v>7748</v>
      </c>
      <c r="B1659" s="57" t="s">
        <v>8411</v>
      </c>
      <c r="C1659" s="56" t="s">
        <v>3209</v>
      </c>
      <c r="D1659" s="56" t="e">
        <f>INDEX(pet_services_county!$A$2:$A$3603,MATCH(A1659,pet_services_county!$B$2:$B$3603,0))</f>
        <v>#N/A</v>
      </c>
      <c r="E1659" s="61">
        <v>623</v>
      </c>
      <c r="F1659" s="47">
        <f>VLOOKUP(C1659, state_pop!$A$2:$B$52, 2, 0)</f>
        <v>1934408</v>
      </c>
      <c r="G1659" s="33">
        <f t="shared" si="50"/>
        <v>3.2206235706221234E-4</v>
      </c>
      <c r="H1659" s="33">
        <f>VLOOKUP(C1659, pet_household_state!$A$3:$D$53, 3, 0)</f>
        <v>70.3</v>
      </c>
      <c r="I1659" s="33">
        <f>VLOOKUP(C1659, pet_household_state!$A$3:$D$53, 4, 0)</f>
        <v>517</v>
      </c>
      <c r="J1659" s="33">
        <f t="shared" si="51"/>
        <v>0.16650623860116379</v>
      </c>
      <c r="K1659" s="11" t="e">
        <f>VLOOKUP(A1659, total_pet_services_county!$A$2:$E$1875,2,0)</f>
        <v>#N/A</v>
      </c>
      <c r="L1659" s="11" t="e">
        <f>VLOOKUP(A1659,  total_pet_services_county!$A$2:$E$1875, 3, 0)</f>
        <v>#N/A</v>
      </c>
      <c r="M1659" s="11" t="e">
        <f>VLOOKUP(A1659, total_pet_services_county!$A$2:$E$1875, 4, 0)</f>
        <v>#N/A</v>
      </c>
      <c r="N1659" s="11" t="e">
        <f>VLOOKUP(A1659, total_pet_services_county!$A$2:$E$1875, 5, 0)</f>
        <v>#N/A</v>
      </c>
    </row>
    <row r="1660" spans="1:14" x14ac:dyDescent="0.2">
      <c r="A1660" s="57" t="s">
        <v>7749</v>
      </c>
      <c r="B1660" s="57" t="s">
        <v>8918</v>
      </c>
      <c r="C1660" s="56" t="s">
        <v>3209</v>
      </c>
      <c r="D1660" s="56" t="e">
        <f>INDEX(pet_services_county!$A$2:$A$3603,MATCH(A1660,pet_services_county!$B$2:$B$3603,0))</f>
        <v>#N/A</v>
      </c>
      <c r="E1660" s="61">
        <v>2356</v>
      </c>
      <c r="F1660" s="47">
        <f>VLOOKUP(C1660, state_pop!$A$2:$B$52, 2, 0)</f>
        <v>1934408</v>
      </c>
      <c r="G1660" s="33">
        <f t="shared" si="50"/>
        <v>1.2179436809607901E-3</v>
      </c>
      <c r="H1660" s="33">
        <f>VLOOKUP(C1660, pet_household_state!$A$3:$D$53, 3, 0)</f>
        <v>70.3</v>
      </c>
      <c r="I1660" s="33">
        <f>VLOOKUP(C1660, pet_household_state!$A$3:$D$53, 4, 0)</f>
        <v>517</v>
      </c>
      <c r="J1660" s="33">
        <f t="shared" si="51"/>
        <v>0.62967688305672853</v>
      </c>
      <c r="K1660" s="11" t="e">
        <f>VLOOKUP(A1660, total_pet_services_county!$A$2:$E$1875,2,0)</f>
        <v>#N/A</v>
      </c>
      <c r="L1660" s="11" t="e">
        <f>VLOOKUP(A1660,  total_pet_services_county!$A$2:$E$1875, 3, 0)</f>
        <v>#N/A</v>
      </c>
      <c r="M1660" s="11" t="e">
        <f>VLOOKUP(A1660, total_pet_services_county!$A$2:$E$1875, 4, 0)</f>
        <v>#N/A</v>
      </c>
      <c r="N1660" s="11" t="e">
        <f>VLOOKUP(A1660, total_pet_services_county!$A$2:$E$1875, 5, 0)</f>
        <v>#N/A</v>
      </c>
    </row>
    <row r="1661" spans="1:14" x14ac:dyDescent="0.2">
      <c r="A1661" s="57" t="s">
        <v>5199</v>
      </c>
      <c r="B1661" s="57" t="s">
        <v>8668</v>
      </c>
      <c r="C1661" s="56" t="s">
        <v>3209</v>
      </c>
      <c r="D1661" s="56" t="str">
        <f>INDEX(pet_services_county!$A$2:$A$3603,MATCH(A1661,pet_services_county!$B$2:$B$3603,0))</f>
        <v>0500000US31079</v>
      </c>
      <c r="E1661" s="61">
        <v>61353</v>
      </c>
      <c r="F1661" s="47">
        <f>VLOOKUP(C1661, state_pop!$A$2:$B$52, 2, 0)</f>
        <v>1934408</v>
      </c>
      <c r="G1661" s="33">
        <f t="shared" si="50"/>
        <v>3.1716680245325701E-2</v>
      </c>
      <c r="H1661" s="33">
        <f>VLOOKUP(C1661, pet_household_state!$A$3:$D$53, 3, 0)</f>
        <v>70.3</v>
      </c>
      <c r="I1661" s="33">
        <f>VLOOKUP(C1661, pet_household_state!$A$3:$D$53, 4, 0)</f>
        <v>517</v>
      </c>
      <c r="J1661" s="33">
        <f t="shared" si="51"/>
        <v>16.397523686833388</v>
      </c>
      <c r="K1661" s="11">
        <f>VLOOKUP(A1661, total_pet_services_county!$A$2:$E$1875,2,0)</f>
        <v>10</v>
      </c>
      <c r="L1661" s="11">
        <f>VLOOKUP(A1661,  total_pet_services_county!$A$2:$E$1875, 3, 0)</f>
        <v>3280</v>
      </c>
      <c r="M1661" s="11">
        <f>VLOOKUP(A1661, total_pet_services_county!$A$2:$E$1875, 4, 0)</f>
        <v>712</v>
      </c>
      <c r="N1661" s="11">
        <f>VLOOKUP(A1661, total_pet_services_county!$A$2:$E$1875, 5, 0)</f>
        <v>104</v>
      </c>
    </row>
    <row r="1662" spans="1:14" x14ac:dyDescent="0.2">
      <c r="A1662" s="57" t="s">
        <v>7750</v>
      </c>
      <c r="B1662" s="57" t="s">
        <v>8586</v>
      </c>
      <c r="C1662" s="56" t="s">
        <v>3209</v>
      </c>
      <c r="D1662" s="56" t="e">
        <f>INDEX(pet_services_county!$A$2:$A$3603,MATCH(A1662,pet_services_county!$B$2:$B$3603,0))</f>
        <v>#N/A</v>
      </c>
      <c r="E1662" s="61">
        <v>9324</v>
      </c>
      <c r="F1662" s="47">
        <f>VLOOKUP(C1662, state_pop!$A$2:$B$52, 2, 0)</f>
        <v>1934408</v>
      </c>
      <c r="G1662" s="33">
        <f t="shared" si="50"/>
        <v>4.8200793214254701E-3</v>
      </c>
      <c r="H1662" s="33">
        <f>VLOOKUP(C1662, pet_household_state!$A$3:$D$53, 3, 0)</f>
        <v>70.3</v>
      </c>
      <c r="I1662" s="33">
        <f>VLOOKUP(C1662, pet_household_state!$A$3:$D$53, 4, 0)</f>
        <v>517</v>
      </c>
      <c r="J1662" s="33">
        <f t="shared" si="51"/>
        <v>2.4919810091769681</v>
      </c>
      <c r="K1662" s="11" t="e">
        <f>VLOOKUP(A1662, total_pet_services_county!$A$2:$E$1875,2,0)</f>
        <v>#N/A</v>
      </c>
      <c r="L1662" s="11" t="e">
        <f>VLOOKUP(A1662,  total_pet_services_county!$A$2:$E$1875, 3, 0)</f>
        <v>#N/A</v>
      </c>
      <c r="M1662" s="11" t="e">
        <f>VLOOKUP(A1662, total_pet_services_county!$A$2:$E$1875, 4, 0)</f>
        <v>#N/A</v>
      </c>
      <c r="N1662" s="11" t="e">
        <f>VLOOKUP(A1662, total_pet_services_county!$A$2:$E$1875, 5, 0)</f>
        <v>#N/A</v>
      </c>
    </row>
    <row r="1663" spans="1:14" x14ac:dyDescent="0.2">
      <c r="A1663" s="57" t="s">
        <v>7751</v>
      </c>
      <c r="B1663" s="57" t="s">
        <v>8991</v>
      </c>
      <c r="C1663" s="56" t="s">
        <v>3209</v>
      </c>
      <c r="D1663" s="56" t="e">
        <f>INDEX(pet_services_county!$A$2:$A$3603,MATCH(A1663,pet_services_county!$B$2:$B$3603,0))</f>
        <v>#N/A</v>
      </c>
      <c r="E1663" s="61">
        <v>3380</v>
      </c>
      <c r="F1663" s="47">
        <f>VLOOKUP(C1663, state_pop!$A$2:$B$52, 2, 0)</f>
        <v>1934408</v>
      </c>
      <c r="G1663" s="33">
        <f t="shared" si="50"/>
        <v>1.7473046017179416E-3</v>
      </c>
      <c r="H1663" s="33">
        <f>VLOOKUP(C1663, pet_household_state!$A$3:$D$53, 3, 0)</f>
        <v>70.3</v>
      </c>
      <c r="I1663" s="33">
        <f>VLOOKUP(C1663, pet_household_state!$A$3:$D$53, 4, 0)</f>
        <v>517</v>
      </c>
      <c r="J1663" s="33">
        <f t="shared" si="51"/>
        <v>0.90335647908817585</v>
      </c>
      <c r="K1663" s="11" t="e">
        <f>VLOOKUP(A1663, total_pet_services_county!$A$2:$E$1875,2,0)</f>
        <v>#N/A</v>
      </c>
      <c r="L1663" s="11" t="e">
        <f>VLOOKUP(A1663,  total_pet_services_county!$A$2:$E$1875, 3, 0)</f>
        <v>#N/A</v>
      </c>
      <c r="M1663" s="11" t="e">
        <f>VLOOKUP(A1663, total_pet_services_county!$A$2:$E$1875, 4, 0)</f>
        <v>#N/A</v>
      </c>
      <c r="N1663" s="11" t="e">
        <f>VLOOKUP(A1663, total_pet_services_county!$A$2:$E$1875, 5, 0)</f>
        <v>#N/A</v>
      </c>
    </row>
    <row r="1664" spans="1:14" x14ac:dyDescent="0.2">
      <c r="A1664" s="57" t="s">
        <v>7752</v>
      </c>
      <c r="B1664" s="57" t="s">
        <v>9376</v>
      </c>
      <c r="C1664" s="56" t="s">
        <v>3209</v>
      </c>
      <c r="D1664" s="56" t="e">
        <f>INDEX(pet_services_county!$A$2:$A$3603,MATCH(A1664,pet_services_county!$B$2:$B$3603,0))</f>
        <v>#N/A</v>
      </c>
      <c r="E1664" s="61">
        <v>922</v>
      </c>
      <c r="F1664" s="47">
        <f>VLOOKUP(C1664, state_pop!$A$2:$B$52, 2, 0)</f>
        <v>1934408</v>
      </c>
      <c r="G1664" s="33">
        <f t="shared" si="50"/>
        <v>4.7663161029110713E-4</v>
      </c>
      <c r="H1664" s="33">
        <f>VLOOKUP(C1664, pet_household_state!$A$3:$D$53, 3, 0)</f>
        <v>70.3</v>
      </c>
      <c r="I1664" s="33">
        <f>VLOOKUP(C1664, pet_household_state!$A$3:$D$53, 4, 0)</f>
        <v>517</v>
      </c>
      <c r="J1664" s="33">
        <f t="shared" si="51"/>
        <v>0.24641854252050238</v>
      </c>
      <c r="K1664" s="11" t="e">
        <f>VLOOKUP(A1664, total_pet_services_county!$A$2:$E$1875,2,0)</f>
        <v>#N/A</v>
      </c>
      <c r="L1664" s="11" t="e">
        <f>VLOOKUP(A1664,  total_pet_services_county!$A$2:$E$1875, 3, 0)</f>
        <v>#N/A</v>
      </c>
      <c r="M1664" s="11" t="e">
        <f>VLOOKUP(A1664, total_pet_services_county!$A$2:$E$1875, 4, 0)</f>
        <v>#N/A</v>
      </c>
      <c r="N1664" s="11" t="e">
        <f>VLOOKUP(A1664, total_pet_services_county!$A$2:$E$1875, 5, 0)</f>
        <v>#N/A</v>
      </c>
    </row>
    <row r="1665" spans="1:14" x14ac:dyDescent="0.2">
      <c r="A1665" s="57" t="s">
        <v>7753</v>
      </c>
      <c r="B1665" s="57" t="s">
        <v>9377</v>
      </c>
      <c r="C1665" s="56" t="s">
        <v>3209</v>
      </c>
      <c r="D1665" s="56" t="e">
        <f>INDEX(pet_services_county!$A$2:$A$3603,MATCH(A1665,pet_services_county!$B$2:$B$3603,0))</f>
        <v>#N/A</v>
      </c>
      <c r="E1665" s="61">
        <v>2762</v>
      </c>
      <c r="F1665" s="47">
        <f>VLOOKUP(C1665, state_pop!$A$2:$B$52, 2, 0)</f>
        <v>1934408</v>
      </c>
      <c r="G1665" s="33">
        <f t="shared" si="50"/>
        <v>1.4278270147766137E-3</v>
      </c>
      <c r="H1665" s="33">
        <f>VLOOKUP(C1665, pet_household_state!$A$3:$D$53, 3, 0)</f>
        <v>70.3</v>
      </c>
      <c r="I1665" s="33">
        <f>VLOOKUP(C1665, pet_household_state!$A$3:$D$53, 4, 0)</f>
        <v>517</v>
      </c>
      <c r="J1665" s="33">
        <f t="shared" si="51"/>
        <v>0.73818656663950932</v>
      </c>
      <c r="K1665" s="11" t="e">
        <f>VLOOKUP(A1665, total_pet_services_county!$A$2:$E$1875,2,0)</f>
        <v>#N/A</v>
      </c>
      <c r="L1665" s="11" t="e">
        <f>VLOOKUP(A1665,  total_pet_services_county!$A$2:$E$1875, 3, 0)</f>
        <v>#N/A</v>
      </c>
      <c r="M1665" s="11" t="e">
        <f>VLOOKUP(A1665, total_pet_services_county!$A$2:$E$1875, 4, 0)</f>
        <v>#N/A</v>
      </c>
      <c r="N1665" s="11" t="e">
        <f>VLOOKUP(A1665, total_pet_services_county!$A$2:$E$1875, 5, 0)</f>
        <v>#N/A</v>
      </c>
    </row>
    <row r="1666" spans="1:14" x14ac:dyDescent="0.2">
      <c r="A1666" s="57" t="s">
        <v>5201</v>
      </c>
      <c r="B1666" s="57" t="s">
        <v>9295</v>
      </c>
      <c r="C1666" s="56" t="s">
        <v>3209</v>
      </c>
      <c r="D1666" s="56" t="str">
        <f>INDEX(pet_services_county!$A$2:$A$3603,MATCH(A1666,pet_services_county!$B$2:$B$3603,0))</f>
        <v>0500000US31089</v>
      </c>
      <c r="E1666" s="61">
        <v>10067</v>
      </c>
      <c r="F1666" s="47">
        <f>VLOOKUP(C1666, state_pop!$A$2:$B$52, 2, 0)</f>
        <v>1934408</v>
      </c>
      <c r="G1666" s="33">
        <f t="shared" si="50"/>
        <v>5.2041761613889105E-3</v>
      </c>
      <c r="H1666" s="33">
        <f>VLOOKUP(C1666, pet_household_state!$A$3:$D$53, 3, 0)</f>
        <v>70.3</v>
      </c>
      <c r="I1666" s="33">
        <f>VLOOKUP(C1666, pet_household_state!$A$3:$D$53, 4, 0)</f>
        <v>517</v>
      </c>
      <c r="J1666" s="33">
        <f t="shared" si="51"/>
        <v>2.6905590754380668</v>
      </c>
      <c r="K1666" s="11">
        <f>VLOOKUP(A1666, total_pet_services_county!$A$2:$E$1875,2,0)</f>
        <v>4</v>
      </c>
      <c r="L1666" s="11">
        <f>VLOOKUP(A1666,  total_pet_services_county!$A$2:$E$1875, 3, 0)</f>
        <v>793</v>
      </c>
      <c r="M1666" s="11">
        <f>VLOOKUP(A1666, total_pet_services_county!$A$2:$E$1875, 4, 0)</f>
        <v>183</v>
      </c>
      <c r="N1666" s="11">
        <f>VLOOKUP(A1666, total_pet_services_county!$A$2:$E$1875, 5, 0)</f>
        <v>19</v>
      </c>
    </row>
    <row r="1667" spans="1:14" x14ac:dyDescent="0.2">
      <c r="A1667" s="57" t="s">
        <v>7754</v>
      </c>
      <c r="B1667" s="57" t="s">
        <v>9378</v>
      </c>
      <c r="C1667" s="56" t="s">
        <v>3209</v>
      </c>
      <c r="D1667" s="56" t="e">
        <f>INDEX(pet_services_county!$A$2:$A$3603,MATCH(A1667,pet_services_county!$B$2:$B$3603,0))</f>
        <v>#N/A</v>
      </c>
      <c r="E1667" s="61">
        <v>682</v>
      </c>
      <c r="F1667" s="47">
        <f>VLOOKUP(C1667, state_pop!$A$2:$B$52, 2, 0)</f>
        <v>1934408</v>
      </c>
      <c r="G1667" s="33">
        <f t="shared" si="50"/>
        <v>3.5256264448864973E-4</v>
      </c>
      <c r="H1667" s="33">
        <f>VLOOKUP(C1667, pet_household_state!$A$3:$D$53, 3, 0)</f>
        <v>70.3</v>
      </c>
      <c r="I1667" s="33">
        <f>VLOOKUP(C1667, pet_household_state!$A$3:$D$53, 4, 0)</f>
        <v>517</v>
      </c>
      <c r="J1667" s="33">
        <f t="shared" si="51"/>
        <v>0.18227488720063192</v>
      </c>
      <c r="K1667" s="11" t="e">
        <f>VLOOKUP(A1667, total_pet_services_county!$A$2:$E$1875,2,0)</f>
        <v>#N/A</v>
      </c>
      <c r="L1667" s="11" t="e">
        <f>VLOOKUP(A1667,  total_pet_services_county!$A$2:$E$1875, 3, 0)</f>
        <v>#N/A</v>
      </c>
      <c r="M1667" s="11" t="e">
        <f>VLOOKUP(A1667, total_pet_services_county!$A$2:$E$1875, 4, 0)</f>
        <v>#N/A</v>
      </c>
      <c r="N1667" s="11" t="e">
        <f>VLOOKUP(A1667, total_pet_services_county!$A$2:$E$1875, 5, 0)</f>
        <v>#N/A</v>
      </c>
    </row>
    <row r="1668" spans="1:14" x14ac:dyDescent="0.2">
      <c r="A1668" s="57" t="s">
        <v>7755</v>
      </c>
      <c r="B1668" s="57" t="s">
        <v>8414</v>
      </c>
      <c r="C1668" s="56" t="s">
        <v>3209</v>
      </c>
      <c r="D1668" s="56" t="e">
        <f>INDEX(pet_services_county!$A$2:$A$3603,MATCH(A1668,pet_services_county!$B$2:$B$3603,0))</f>
        <v>#N/A</v>
      </c>
      <c r="E1668" s="61">
        <v>6445</v>
      </c>
      <c r="F1668" s="47">
        <f>VLOOKUP(C1668, state_pop!$A$2:$B$52, 2, 0)</f>
        <v>1934408</v>
      </c>
      <c r="G1668" s="33">
        <f t="shared" si="50"/>
        <v>3.3317686858201578E-3</v>
      </c>
      <c r="H1668" s="33">
        <f>VLOOKUP(C1668, pet_household_state!$A$3:$D$53, 3, 0)</f>
        <v>70.3</v>
      </c>
      <c r="I1668" s="33">
        <f>VLOOKUP(C1668, pet_household_state!$A$3:$D$53, 4, 0)</f>
        <v>517</v>
      </c>
      <c r="J1668" s="33">
        <f t="shared" si="51"/>
        <v>1.7225244105690216</v>
      </c>
      <c r="K1668" s="11" t="e">
        <f>VLOOKUP(A1668, total_pet_services_county!$A$2:$E$1875,2,0)</f>
        <v>#N/A</v>
      </c>
      <c r="L1668" s="11" t="e">
        <f>VLOOKUP(A1668,  total_pet_services_county!$A$2:$E$1875, 3, 0)</f>
        <v>#N/A</v>
      </c>
      <c r="M1668" s="11" t="e">
        <f>VLOOKUP(A1668, total_pet_services_county!$A$2:$E$1875, 4, 0)</f>
        <v>#N/A</v>
      </c>
      <c r="N1668" s="11" t="e">
        <f>VLOOKUP(A1668, total_pet_services_county!$A$2:$E$1875, 5, 0)</f>
        <v>#N/A</v>
      </c>
    </row>
    <row r="1669" spans="1:14" x14ac:dyDescent="0.2">
      <c r="A1669" s="57" t="s">
        <v>5203</v>
      </c>
      <c r="B1669" s="57" t="s">
        <v>8344</v>
      </c>
      <c r="C1669" s="56" t="s">
        <v>3209</v>
      </c>
      <c r="D1669" s="56" t="str">
        <f>INDEX(pet_services_county!$A$2:$A$3603,MATCH(A1669,pet_services_county!$B$2:$B$3603,0))</f>
        <v>0500000US31095</v>
      </c>
      <c r="E1669" s="61">
        <v>7046</v>
      </c>
      <c r="F1669" s="47">
        <f>VLOOKUP(C1669, state_pop!$A$2:$B$52, 2, 0)</f>
        <v>1934408</v>
      </c>
      <c r="G1669" s="33">
        <f t="shared" si="50"/>
        <v>3.6424580543504784E-3</v>
      </c>
      <c r="H1669" s="33">
        <f>VLOOKUP(C1669, pet_household_state!$A$3:$D$53, 3, 0)</f>
        <v>70.3</v>
      </c>
      <c r="I1669" s="33">
        <f>VLOOKUP(C1669, pet_household_state!$A$3:$D$53, 4, 0)</f>
        <v>517</v>
      </c>
      <c r="J1669" s="33">
        <f t="shared" si="51"/>
        <v>1.8831508140991973</v>
      </c>
      <c r="K1669" s="11">
        <f>VLOOKUP(A1669, total_pet_services_county!$A$2:$E$1875,2,0)</f>
        <v>3</v>
      </c>
      <c r="L1669" s="11">
        <f>VLOOKUP(A1669,  total_pet_services_county!$A$2:$E$1875, 3, 0)</f>
        <v>823</v>
      </c>
      <c r="M1669" s="11">
        <f>VLOOKUP(A1669, total_pet_services_county!$A$2:$E$1875, 4, 0)</f>
        <v>183</v>
      </c>
      <c r="N1669" s="11">
        <f>VLOOKUP(A1669, total_pet_services_county!$A$2:$E$1875, 5, 0)</f>
        <v>25</v>
      </c>
    </row>
    <row r="1670" spans="1:14" x14ac:dyDescent="0.2">
      <c r="A1670" s="57" t="s">
        <v>7756</v>
      </c>
      <c r="B1670" s="57" t="s">
        <v>8417</v>
      </c>
      <c r="C1670" s="56" t="s">
        <v>3209</v>
      </c>
      <c r="D1670" s="56" t="e">
        <f>INDEX(pet_services_county!$A$2:$A$3603,MATCH(A1670,pet_services_county!$B$2:$B$3603,0))</f>
        <v>#N/A</v>
      </c>
      <c r="E1670" s="61">
        <v>5071</v>
      </c>
      <c r="F1670" s="47">
        <f>VLOOKUP(C1670, state_pop!$A$2:$B$52, 2, 0)</f>
        <v>1934408</v>
      </c>
      <c r="G1670" s="33">
        <f t="shared" si="50"/>
        <v>2.6214738566010891E-3</v>
      </c>
      <c r="H1670" s="33">
        <f>VLOOKUP(C1670, pet_household_state!$A$3:$D$53, 3, 0)</f>
        <v>70.3</v>
      </c>
      <c r="I1670" s="33">
        <f>VLOOKUP(C1670, pet_household_state!$A$3:$D$53, 4, 0)</f>
        <v>517</v>
      </c>
      <c r="J1670" s="33">
        <f t="shared" si="51"/>
        <v>1.3553019838627631</v>
      </c>
      <c r="K1670" s="11" t="e">
        <f>VLOOKUP(A1670, total_pet_services_county!$A$2:$E$1875,2,0)</f>
        <v>#N/A</v>
      </c>
      <c r="L1670" s="11" t="e">
        <f>VLOOKUP(A1670,  total_pet_services_county!$A$2:$E$1875, 3, 0)</f>
        <v>#N/A</v>
      </c>
      <c r="M1670" s="11" t="e">
        <f>VLOOKUP(A1670, total_pet_services_county!$A$2:$E$1875, 4, 0)</f>
        <v>#N/A</v>
      </c>
      <c r="N1670" s="11" t="e">
        <f>VLOOKUP(A1670, total_pet_services_county!$A$2:$E$1875, 5, 0)</f>
        <v>#N/A</v>
      </c>
    </row>
    <row r="1671" spans="1:14" x14ac:dyDescent="0.2">
      <c r="A1671" s="57" t="s">
        <v>7757</v>
      </c>
      <c r="B1671" s="57" t="s">
        <v>9379</v>
      </c>
      <c r="C1671" s="56" t="s">
        <v>3209</v>
      </c>
      <c r="D1671" s="56" t="e">
        <f>INDEX(pet_services_county!$A$2:$A$3603,MATCH(A1671,pet_services_county!$B$2:$B$3603,0))</f>
        <v>#N/A</v>
      </c>
      <c r="E1671" s="61">
        <v>6495</v>
      </c>
      <c r="F1671" s="47">
        <f>VLOOKUP(C1671, state_pop!$A$2:$B$52, 2, 0)</f>
        <v>1934408</v>
      </c>
      <c r="G1671" s="33">
        <f t="shared" si="50"/>
        <v>3.3576163870290034E-3</v>
      </c>
      <c r="H1671" s="33">
        <f>VLOOKUP(C1671, pet_household_state!$A$3:$D$53, 3, 0)</f>
        <v>70.3</v>
      </c>
      <c r="I1671" s="33">
        <f>VLOOKUP(C1671, pet_household_state!$A$3:$D$53, 4, 0)</f>
        <v>517</v>
      </c>
      <c r="J1671" s="33">
        <f t="shared" si="51"/>
        <v>1.7358876720939946</v>
      </c>
      <c r="K1671" s="11" t="e">
        <f>VLOOKUP(A1671, total_pet_services_county!$A$2:$E$1875,2,0)</f>
        <v>#N/A</v>
      </c>
      <c r="L1671" s="11" t="e">
        <f>VLOOKUP(A1671,  total_pet_services_county!$A$2:$E$1875, 3, 0)</f>
        <v>#N/A</v>
      </c>
      <c r="M1671" s="11" t="e">
        <f>VLOOKUP(A1671, total_pet_services_county!$A$2:$E$1875, 4, 0)</f>
        <v>#N/A</v>
      </c>
      <c r="N1671" s="11" t="e">
        <f>VLOOKUP(A1671, total_pet_services_county!$A$2:$E$1875, 5, 0)</f>
        <v>#N/A</v>
      </c>
    </row>
    <row r="1672" spans="1:14" x14ac:dyDescent="0.2">
      <c r="A1672" s="57" t="s">
        <v>7758</v>
      </c>
      <c r="B1672" s="57" t="s">
        <v>9380</v>
      </c>
      <c r="C1672" s="56" t="s">
        <v>3209</v>
      </c>
      <c r="D1672" s="56" t="e">
        <f>INDEX(pet_services_county!$A$2:$A$3603,MATCH(A1672,pet_services_county!$B$2:$B$3603,0))</f>
        <v>#N/A</v>
      </c>
      <c r="E1672" s="61">
        <v>8034</v>
      </c>
      <c r="F1672" s="47">
        <f>VLOOKUP(C1672, state_pop!$A$2:$B$52, 2, 0)</f>
        <v>1934408</v>
      </c>
      <c r="G1672" s="33">
        <f t="shared" si="50"/>
        <v>4.1532086302372611E-3</v>
      </c>
      <c r="H1672" s="33">
        <f>VLOOKUP(C1672, pet_household_state!$A$3:$D$53, 3, 0)</f>
        <v>70.3</v>
      </c>
      <c r="I1672" s="33">
        <f>VLOOKUP(C1672, pet_household_state!$A$3:$D$53, 4, 0)</f>
        <v>517</v>
      </c>
      <c r="J1672" s="33">
        <f t="shared" si="51"/>
        <v>2.1472088618326639</v>
      </c>
      <c r="K1672" s="11" t="e">
        <f>VLOOKUP(A1672, total_pet_services_county!$A$2:$E$1875,2,0)</f>
        <v>#N/A</v>
      </c>
      <c r="L1672" s="11" t="e">
        <f>VLOOKUP(A1672,  total_pet_services_county!$A$2:$E$1875, 3, 0)</f>
        <v>#N/A</v>
      </c>
      <c r="M1672" s="11" t="e">
        <f>VLOOKUP(A1672, total_pet_services_county!$A$2:$E$1875, 4, 0)</f>
        <v>#N/A</v>
      </c>
      <c r="N1672" s="11" t="e">
        <f>VLOOKUP(A1672, total_pet_services_county!$A$2:$E$1875, 5, 0)</f>
        <v>#N/A</v>
      </c>
    </row>
    <row r="1673" spans="1:14" x14ac:dyDescent="0.2">
      <c r="A1673" s="57" t="s">
        <v>7759</v>
      </c>
      <c r="B1673" s="57" t="s">
        <v>9381</v>
      </c>
      <c r="C1673" s="56" t="s">
        <v>3209</v>
      </c>
      <c r="D1673" s="56" t="e">
        <f>INDEX(pet_services_county!$A$2:$A$3603,MATCH(A1673,pet_services_county!$B$2:$B$3603,0))</f>
        <v>#N/A</v>
      </c>
      <c r="E1673" s="61">
        <v>806</v>
      </c>
      <c r="F1673" s="47">
        <f>VLOOKUP(C1673, state_pop!$A$2:$B$52, 2, 0)</f>
        <v>1934408</v>
      </c>
      <c r="G1673" s="33">
        <f t="shared" si="50"/>
        <v>4.1666494348658608E-4</v>
      </c>
      <c r="H1673" s="33">
        <f>VLOOKUP(C1673, pet_household_state!$A$3:$D$53, 3, 0)</f>
        <v>70.3</v>
      </c>
      <c r="I1673" s="33">
        <f>VLOOKUP(C1673, pet_household_state!$A$3:$D$53, 4, 0)</f>
        <v>517</v>
      </c>
      <c r="J1673" s="33">
        <f t="shared" si="51"/>
        <v>0.21541577578256502</v>
      </c>
      <c r="K1673" s="11" t="e">
        <f>VLOOKUP(A1673, total_pet_services_county!$A$2:$E$1875,2,0)</f>
        <v>#N/A</v>
      </c>
      <c r="L1673" s="11" t="e">
        <f>VLOOKUP(A1673,  total_pet_services_county!$A$2:$E$1875, 3, 0)</f>
        <v>#N/A</v>
      </c>
      <c r="M1673" s="11" t="e">
        <f>VLOOKUP(A1673, total_pet_services_county!$A$2:$E$1875, 4, 0)</f>
        <v>#N/A</v>
      </c>
      <c r="N1673" s="11" t="e">
        <f>VLOOKUP(A1673, total_pet_services_county!$A$2:$E$1875, 5, 0)</f>
        <v>#N/A</v>
      </c>
    </row>
    <row r="1674" spans="1:14" x14ac:dyDescent="0.2">
      <c r="A1674" s="57" t="s">
        <v>5205</v>
      </c>
      <c r="B1674" s="57" t="s">
        <v>9382</v>
      </c>
      <c r="C1674" s="56" t="s">
        <v>3209</v>
      </c>
      <c r="D1674" s="56" t="str">
        <f>INDEX(pet_services_county!$A$2:$A$3603,MATCH(A1674,pet_services_county!$B$2:$B$3603,0))</f>
        <v>0500000US31105</v>
      </c>
      <c r="E1674" s="61">
        <v>3632</v>
      </c>
      <c r="F1674" s="47">
        <f>VLOOKUP(C1674, state_pop!$A$2:$B$52, 2, 0)</f>
        <v>1934408</v>
      </c>
      <c r="G1674" s="33">
        <f t="shared" si="50"/>
        <v>1.8775770158105218E-3</v>
      </c>
      <c r="H1674" s="33">
        <f>VLOOKUP(C1674, pet_household_state!$A$3:$D$53, 3, 0)</f>
        <v>70.3</v>
      </c>
      <c r="I1674" s="33">
        <f>VLOOKUP(C1674, pet_household_state!$A$3:$D$53, 4, 0)</f>
        <v>517</v>
      </c>
      <c r="J1674" s="33">
        <f t="shared" si="51"/>
        <v>0.9707073171740398</v>
      </c>
      <c r="K1674" s="11">
        <f>VLOOKUP(A1674, total_pet_services_county!$A$2:$E$1875,2,0)</f>
        <v>3</v>
      </c>
      <c r="L1674" s="11">
        <f>VLOOKUP(A1674,  total_pet_services_county!$A$2:$E$1875, 3, 0)</f>
        <v>110</v>
      </c>
      <c r="M1674" s="11">
        <f>VLOOKUP(A1674, total_pet_services_county!$A$2:$E$1875, 4, 0)</f>
        <v>47</v>
      </c>
      <c r="N1674" s="11">
        <f>VLOOKUP(A1674, total_pet_services_county!$A$2:$E$1875, 5, 0)</f>
        <v>11</v>
      </c>
    </row>
    <row r="1675" spans="1:14" x14ac:dyDescent="0.2">
      <c r="A1675" s="57" t="s">
        <v>5207</v>
      </c>
      <c r="B1675" s="57" t="s">
        <v>8784</v>
      </c>
      <c r="C1675" s="56" t="s">
        <v>3209</v>
      </c>
      <c r="D1675" s="56" t="str">
        <f>INDEX(pet_services_county!$A$2:$A$3603,MATCH(A1675,pet_services_county!$B$2:$B$3603,0))</f>
        <v>0500000US31107</v>
      </c>
      <c r="E1675" s="61">
        <v>8332</v>
      </c>
      <c r="F1675" s="47">
        <f>VLOOKUP(C1675, state_pop!$A$2:$B$52, 2, 0)</f>
        <v>1934408</v>
      </c>
      <c r="G1675" s="33">
        <f t="shared" si="50"/>
        <v>4.3072609294419794E-3</v>
      </c>
      <c r="H1675" s="33">
        <f>VLOOKUP(C1675, pet_household_state!$A$3:$D$53, 3, 0)</f>
        <v>70.3</v>
      </c>
      <c r="I1675" s="33">
        <f>VLOOKUP(C1675, pet_household_state!$A$3:$D$53, 4, 0)</f>
        <v>517</v>
      </c>
      <c r="J1675" s="33">
        <f t="shared" si="51"/>
        <v>2.2268539005215033</v>
      </c>
      <c r="K1675" s="11">
        <f>VLOOKUP(A1675, total_pet_services_county!$A$2:$E$1875,2,0)</f>
        <v>5</v>
      </c>
      <c r="L1675" s="11">
        <f>VLOOKUP(A1675,  total_pet_services_county!$A$2:$E$1875, 3, 0)</f>
        <v>897</v>
      </c>
      <c r="M1675" s="11">
        <f>VLOOKUP(A1675, total_pet_services_county!$A$2:$E$1875, 4, 0)</f>
        <v>200</v>
      </c>
      <c r="N1675" s="11">
        <f>VLOOKUP(A1675, total_pet_services_county!$A$2:$E$1875, 5, 0)</f>
        <v>20</v>
      </c>
    </row>
    <row r="1676" spans="1:14" x14ac:dyDescent="0.2">
      <c r="A1676" s="57" t="s">
        <v>5209</v>
      </c>
      <c r="B1676" s="57" t="s">
        <v>9383</v>
      </c>
      <c r="C1676" s="56" t="s">
        <v>3209</v>
      </c>
      <c r="D1676" s="56" t="str">
        <f>INDEX(pet_services_county!$A$2:$A$3603,MATCH(A1676,pet_services_county!$B$2:$B$3603,0))</f>
        <v>0500000US31109</v>
      </c>
      <c r="E1676" s="61">
        <v>319090</v>
      </c>
      <c r="F1676" s="47">
        <f>VLOOKUP(C1676, state_pop!$A$2:$B$52, 2, 0)</f>
        <v>1934408</v>
      </c>
      <c r="G1676" s="33">
        <f t="shared" si="50"/>
        <v>0.16495485957460887</v>
      </c>
      <c r="H1676" s="33">
        <f>VLOOKUP(C1676, pet_household_state!$A$3:$D$53, 3, 0)</f>
        <v>70.3</v>
      </c>
      <c r="I1676" s="33">
        <f>VLOOKUP(C1676, pet_household_state!$A$3:$D$53, 4, 0)</f>
        <v>517</v>
      </c>
      <c r="J1676" s="33">
        <f t="shared" si="51"/>
        <v>85.28166240007279</v>
      </c>
      <c r="K1676" s="11">
        <f>VLOOKUP(A1676, total_pet_services_county!$A$2:$E$1875,2,0)</f>
        <v>61</v>
      </c>
      <c r="L1676" s="11">
        <f>VLOOKUP(A1676,  total_pet_services_county!$A$2:$E$1875, 3, 0)</f>
        <v>21064</v>
      </c>
      <c r="M1676" s="11">
        <f>VLOOKUP(A1676, total_pet_services_county!$A$2:$E$1875, 4, 0)</f>
        <v>4677</v>
      </c>
      <c r="N1676" s="11">
        <f>VLOOKUP(A1676, total_pet_services_county!$A$2:$E$1875, 5, 0)</f>
        <v>791</v>
      </c>
    </row>
    <row r="1677" spans="1:14" x14ac:dyDescent="0.2">
      <c r="A1677" s="57" t="s">
        <v>5211</v>
      </c>
      <c r="B1677" s="57" t="s">
        <v>8419</v>
      </c>
      <c r="C1677" s="56" t="s">
        <v>3209</v>
      </c>
      <c r="D1677" s="56" t="str">
        <f>INDEX(pet_services_county!$A$2:$A$3603,MATCH(A1677,pet_services_county!$B$2:$B$3603,0))</f>
        <v>0500000US31111</v>
      </c>
      <c r="E1677" s="61">
        <v>34914</v>
      </c>
      <c r="F1677" s="47">
        <f>VLOOKUP(C1677, state_pop!$A$2:$B$52, 2, 0)</f>
        <v>1934408</v>
      </c>
      <c r="G1677" s="33">
        <f t="shared" si="50"/>
        <v>1.804893280011249E-2</v>
      </c>
      <c r="H1677" s="33">
        <f>VLOOKUP(C1677, pet_household_state!$A$3:$D$53, 3, 0)</f>
        <v>70.3</v>
      </c>
      <c r="I1677" s="33">
        <f>VLOOKUP(C1677, pet_household_state!$A$3:$D$53, 4, 0)</f>
        <v>517</v>
      </c>
      <c r="J1677" s="33">
        <f t="shared" si="51"/>
        <v>9.3312982576581582</v>
      </c>
      <c r="K1677" s="11">
        <f>VLOOKUP(A1677, total_pet_services_county!$A$2:$E$1875,2,0)</f>
        <v>10</v>
      </c>
      <c r="L1677" s="11">
        <f>VLOOKUP(A1677,  total_pet_services_county!$A$2:$E$1875, 3, 0)</f>
        <v>2185</v>
      </c>
      <c r="M1677" s="11">
        <f>VLOOKUP(A1677, total_pet_services_county!$A$2:$E$1875, 4, 0)</f>
        <v>512</v>
      </c>
      <c r="N1677" s="11">
        <f>VLOOKUP(A1677, total_pet_services_county!$A$2:$E$1875, 5, 0)</f>
        <v>74</v>
      </c>
    </row>
    <row r="1678" spans="1:14" x14ac:dyDescent="0.2">
      <c r="A1678" s="57" t="s">
        <v>7760</v>
      </c>
      <c r="B1678" s="57" t="s">
        <v>8421</v>
      </c>
      <c r="C1678" s="56" t="s">
        <v>3209</v>
      </c>
      <c r="D1678" s="56" t="e">
        <f>INDEX(pet_services_county!$A$2:$A$3603,MATCH(A1678,pet_services_county!$B$2:$B$3603,0))</f>
        <v>#N/A</v>
      </c>
      <c r="E1678" s="61">
        <v>748</v>
      </c>
      <c r="F1678" s="47">
        <f>VLOOKUP(C1678, state_pop!$A$2:$B$52, 2, 0)</f>
        <v>1934408</v>
      </c>
      <c r="G1678" s="33">
        <f t="shared" si="50"/>
        <v>3.8668161008432555E-4</v>
      </c>
      <c r="H1678" s="33">
        <f>VLOOKUP(C1678, pet_household_state!$A$3:$D$53, 3, 0)</f>
        <v>70.3</v>
      </c>
      <c r="I1678" s="33">
        <f>VLOOKUP(C1678, pet_household_state!$A$3:$D$53, 4, 0)</f>
        <v>517</v>
      </c>
      <c r="J1678" s="33">
        <f t="shared" si="51"/>
        <v>0.19991439241359632</v>
      </c>
      <c r="K1678" s="11" t="e">
        <f>VLOOKUP(A1678, total_pet_services_county!$A$2:$E$1875,2,0)</f>
        <v>#N/A</v>
      </c>
      <c r="L1678" s="11" t="e">
        <f>VLOOKUP(A1678,  total_pet_services_county!$A$2:$E$1875, 3, 0)</f>
        <v>#N/A</v>
      </c>
      <c r="M1678" s="11" t="e">
        <f>VLOOKUP(A1678, total_pet_services_county!$A$2:$E$1875, 4, 0)</f>
        <v>#N/A</v>
      </c>
      <c r="N1678" s="11" t="e">
        <f>VLOOKUP(A1678, total_pet_services_county!$A$2:$E$1875, 5, 0)</f>
        <v>#N/A</v>
      </c>
    </row>
    <row r="1679" spans="1:14" x14ac:dyDescent="0.2">
      <c r="A1679" s="57" t="s">
        <v>7761</v>
      </c>
      <c r="B1679" s="57" t="s">
        <v>9384</v>
      </c>
      <c r="C1679" s="56" t="s">
        <v>3209</v>
      </c>
      <c r="D1679" s="56" t="e">
        <f>INDEX(pet_services_county!$A$2:$A$3603,MATCH(A1679,pet_services_county!$B$2:$B$3603,0))</f>
        <v>#N/A</v>
      </c>
      <c r="E1679" s="61">
        <v>664</v>
      </c>
      <c r="F1679" s="47">
        <f>VLOOKUP(C1679, state_pop!$A$2:$B$52, 2, 0)</f>
        <v>1934408</v>
      </c>
      <c r="G1679" s="33">
        <f t="shared" si="50"/>
        <v>3.4325747205346546E-4</v>
      </c>
      <c r="H1679" s="33">
        <f>VLOOKUP(C1679, pet_household_state!$A$3:$D$53, 3, 0)</f>
        <v>70.3</v>
      </c>
      <c r="I1679" s="33">
        <f>VLOOKUP(C1679, pet_household_state!$A$3:$D$53, 4, 0)</f>
        <v>517</v>
      </c>
      <c r="J1679" s="33">
        <f t="shared" si="51"/>
        <v>0.17746411305164164</v>
      </c>
      <c r="K1679" s="11" t="e">
        <f>VLOOKUP(A1679, total_pet_services_county!$A$2:$E$1875,2,0)</f>
        <v>#N/A</v>
      </c>
      <c r="L1679" s="11" t="e">
        <f>VLOOKUP(A1679,  total_pet_services_county!$A$2:$E$1875, 3, 0)</f>
        <v>#N/A</v>
      </c>
      <c r="M1679" s="11" t="e">
        <f>VLOOKUP(A1679, total_pet_services_county!$A$2:$E$1875, 4, 0)</f>
        <v>#N/A</v>
      </c>
      <c r="N1679" s="11" t="e">
        <f>VLOOKUP(A1679, total_pet_services_county!$A$2:$E$1875, 5, 0)</f>
        <v>#N/A</v>
      </c>
    </row>
    <row r="1680" spans="1:14" x14ac:dyDescent="0.2">
      <c r="A1680" s="57" t="s">
        <v>7762</v>
      </c>
      <c r="B1680" s="57" t="s">
        <v>8930</v>
      </c>
      <c r="C1680" s="56" t="s">
        <v>3209</v>
      </c>
      <c r="D1680" s="56" t="e">
        <f>INDEX(pet_services_county!$A$2:$A$3603,MATCH(A1680,pet_services_county!$B$2:$B$3603,0))</f>
        <v>#N/A</v>
      </c>
      <c r="E1680" s="61">
        <v>494</v>
      </c>
      <c r="F1680" s="47">
        <f>VLOOKUP(C1680, state_pop!$A$2:$B$52, 2, 0)</f>
        <v>1934408</v>
      </c>
      <c r="G1680" s="33">
        <f t="shared" si="50"/>
        <v>2.5537528794339148E-4</v>
      </c>
      <c r="H1680" s="33">
        <f>VLOOKUP(C1680, pet_household_state!$A$3:$D$53, 3, 0)</f>
        <v>70.3</v>
      </c>
      <c r="I1680" s="33">
        <f>VLOOKUP(C1680, pet_household_state!$A$3:$D$53, 4, 0)</f>
        <v>517</v>
      </c>
      <c r="J1680" s="33">
        <f t="shared" si="51"/>
        <v>0.1320290238667334</v>
      </c>
      <c r="K1680" s="11" t="e">
        <f>VLOOKUP(A1680, total_pet_services_county!$A$2:$E$1875,2,0)</f>
        <v>#N/A</v>
      </c>
      <c r="L1680" s="11" t="e">
        <f>VLOOKUP(A1680,  total_pet_services_county!$A$2:$E$1875, 3, 0)</f>
        <v>#N/A</v>
      </c>
      <c r="M1680" s="11" t="e">
        <f>VLOOKUP(A1680, total_pet_services_county!$A$2:$E$1875, 4, 0)</f>
        <v>#N/A</v>
      </c>
      <c r="N1680" s="11" t="e">
        <f>VLOOKUP(A1680, total_pet_services_county!$A$2:$E$1875, 5, 0)</f>
        <v>#N/A</v>
      </c>
    </row>
    <row r="1681" spans="1:14" x14ac:dyDescent="0.2">
      <c r="A1681" s="57" t="s">
        <v>5213</v>
      </c>
      <c r="B1681" s="57" t="s">
        <v>8352</v>
      </c>
      <c r="C1681" s="56" t="s">
        <v>3209</v>
      </c>
      <c r="D1681" s="56" t="str">
        <f>INDEX(pet_services_county!$A$2:$A$3603,MATCH(A1681,pet_services_county!$B$2:$B$3603,0))</f>
        <v>0500000US31119</v>
      </c>
      <c r="E1681" s="61">
        <v>35099</v>
      </c>
      <c r="F1681" s="47">
        <f>VLOOKUP(C1681, state_pop!$A$2:$B$52, 2, 0)</f>
        <v>1934408</v>
      </c>
      <c r="G1681" s="33">
        <f t="shared" si="50"/>
        <v>1.8144569294585217E-2</v>
      </c>
      <c r="H1681" s="33">
        <f>VLOOKUP(C1681, pet_household_state!$A$3:$D$53, 3, 0)</f>
        <v>70.3</v>
      </c>
      <c r="I1681" s="33">
        <f>VLOOKUP(C1681, pet_household_state!$A$3:$D$53, 4, 0)</f>
        <v>517</v>
      </c>
      <c r="J1681" s="33">
        <f t="shared" si="51"/>
        <v>9.3807423253005577</v>
      </c>
      <c r="K1681" s="11">
        <f>VLOOKUP(A1681, total_pet_services_county!$A$2:$E$1875,2,0)</f>
        <v>4</v>
      </c>
      <c r="L1681" s="11">
        <f>VLOOKUP(A1681,  total_pet_services_county!$A$2:$E$1875, 3, 0)</f>
        <v>1663</v>
      </c>
      <c r="M1681" s="11">
        <f>VLOOKUP(A1681, total_pet_services_county!$A$2:$E$1875, 4, 0)</f>
        <v>323</v>
      </c>
      <c r="N1681" s="11">
        <f>VLOOKUP(A1681, total_pet_services_county!$A$2:$E$1875, 5, 0)</f>
        <v>46</v>
      </c>
    </row>
    <row r="1682" spans="1:14" x14ac:dyDescent="0.2">
      <c r="A1682" s="57" t="s">
        <v>7763</v>
      </c>
      <c r="B1682" s="57" t="s">
        <v>9385</v>
      </c>
      <c r="C1682" s="56" t="s">
        <v>3209</v>
      </c>
      <c r="D1682" s="56" t="e">
        <f>INDEX(pet_services_county!$A$2:$A$3603,MATCH(A1682,pet_services_county!$B$2:$B$3603,0))</f>
        <v>#N/A</v>
      </c>
      <c r="E1682" s="61">
        <v>7755</v>
      </c>
      <c r="F1682" s="47">
        <f>VLOOKUP(C1682, state_pop!$A$2:$B$52, 2, 0)</f>
        <v>1934408</v>
      </c>
      <c r="G1682" s="33">
        <f t="shared" si="50"/>
        <v>4.0089784574919044E-3</v>
      </c>
      <c r="H1682" s="33">
        <f>VLOOKUP(C1682, pet_household_state!$A$3:$D$53, 3, 0)</f>
        <v>70.3</v>
      </c>
      <c r="I1682" s="33">
        <f>VLOOKUP(C1682, pet_household_state!$A$3:$D$53, 4, 0)</f>
        <v>517</v>
      </c>
      <c r="J1682" s="33">
        <f t="shared" si="51"/>
        <v>2.0726418625233145</v>
      </c>
      <c r="K1682" s="11" t="e">
        <f>VLOOKUP(A1682, total_pet_services_county!$A$2:$E$1875,2,0)</f>
        <v>#N/A</v>
      </c>
      <c r="L1682" s="11" t="e">
        <f>VLOOKUP(A1682,  total_pet_services_county!$A$2:$E$1875, 3, 0)</f>
        <v>#N/A</v>
      </c>
      <c r="M1682" s="11" t="e">
        <f>VLOOKUP(A1682, total_pet_services_county!$A$2:$E$1875, 4, 0)</f>
        <v>#N/A</v>
      </c>
      <c r="N1682" s="11" t="e">
        <f>VLOOKUP(A1682, total_pet_services_county!$A$2:$E$1875, 5, 0)</f>
        <v>#N/A</v>
      </c>
    </row>
    <row r="1683" spans="1:14" x14ac:dyDescent="0.2">
      <c r="A1683" s="57" t="s">
        <v>7764</v>
      </c>
      <c r="B1683" s="57" t="s">
        <v>9386</v>
      </c>
      <c r="C1683" s="56" t="s">
        <v>3209</v>
      </c>
      <c r="D1683" s="56" t="e">
        <f>INDEX(pet_services_county!$A$2:$A$3603,MATCH(A1683,pet_services_county!$B$2:$B$3603,0))</f>
        <v>#N/A</v>
      </c>
      <c r="E1683" s="61">
        <v>4642</v>
      </c>
      <c r="F1683" s="47">
        <f>VLOOKUP(C1683, state_pop!$A$2:$B$52, 2, 0)</f>
        <v>1934408</v>
      </c>
      <c r="G1683" s="33">
        <f t="shared" si="50"/>
        <v>2.3997005802291966E-3</v>
      </c>
      <c r="H1683" s="33">
        <f>VLOOKUP(C1683, pet_household_state!$A$3:$D$53, 3, 0)</f>
        <v>70.3</v>
      </c>
      <c r="I1683" s="33">
        <f>VLOOKUP(C1683, pet_household_state!$A$3:$D$53, 4, 0)</f>
        <v>517</v>
      </c>
      <c r="J1683" s="33">
        <f t="shared" si="51"/>
        <v>1.2406451999784947</v>
      </c>
      <c r="K1683" s="11" t="e">
        <f>VLOOKUP(A1683, total_pet_services_county!$A$2:$E$1875,2,0)</f>
        <v>#N/A</v>
      </c>
      <c r="L1683" s="11" t="e">
        <f>VLOOKUP(A1683,  total_pet_services_county!$A$2:$E$1875, 3, 0)</f>
        <v>#N/A</v>
      </c>
      <c r="M1683" s="11" t="e">
        <f>VLOOKUP(A1683, total_pet_services_county!$A$2:$E$1875, 4, 0)</f>
        <v>#N/A</v>
      </c>
      <c r="N1683" s="11" t="e">
        <f>VLOOKUP(A1683, total_pet_services_county!$A$2:$E$1875, 5, 0)</f>
        <v>#N/A</v>
      </c>
    </row>
    <row r="1684" spans="1:14" x14ac:dyDescent="0.2">
      <c r="A1684" s="57" t="s">
        <v>7765</v>
      </c>
      <c r="B1684" s="57" t="s">
        <v>9387</v>
      </c>
      <c r="C1684" s="56" t="s">
        <v>3209</v>
      </c>
      <c r="D1684" s="56" t="e">
        <f>INDEX(pet_services_county!$A$2:$A$3603,MATCH(A1684,pet_services_county!$B$2:$B$3603,0))</f>
        <v>#N/A</v>
      </c>
      <c r="E1684" s="61">
        <v>3519</v>
      </c>
      <c r="F1684" s="47">
        <f>VLOOKUP(C1684, state_pop!$A$2:$B$52, 2, 0)</f>
        <v>1934408</v>
      </c>
      <c r="G1684" s="33">
        <f t="shared" si="50"/>
        <v>1.8191612110785315E-3</v>
      </c>
      <c r="H1684" s="33">
        <f>VLOOKUP(C1684, pet_household_state!$A$3:$D$53, 3, 0)</f>
        <v>70.3</v>
      </c>
      <c r="I1684" s="33">
        <f>VLOOKUP(C1684, pet_household_state!$A$3:$D$53, 4, 0)</f>
        <v>517</v>
      </c>
      <c r="J1684" s="33">
        <f t="shared" si="51"/>
        <v>0.94050634612760076</v>
      </c>
      <c r="K1684" s="11" t="e">
        <f>VLOOKUP(A1684, total_pet_services_county!$A$2:$E$1875,2,0)</f>
        <v>#N/A</v>
      </c>
      <c r="L1684" s="11" t="e">
        <f>VLOOKUP(A1684,  total_pet_services_county!$A$2:$E$1875, 3, 0)</f>
        <v>#N/A</v>
      </c>
      <c r="M1684" s="11" t="e">
        <f>VLOOKUP(A1684, total_pet_services_county!$A$2:$E$1875, 4, 0)</f>
        <v>#N/A</v>
      </c>
      <c r="N1684" s="11" t="e">
        <f>VLOOKUP(A1684, total_pet_services_county!$A$2:$E$1875, 5, 0)</f>
        <v>#N/A</v>
      </c>
    </row>
    <row r="1685" spans="1:14" x14ac:dyDescent="0.2">
      <c r="A1685" s="57" t="s">
        <v>7766</v>
      </c>
      <c r="B1685" s="57" t="s">
        <v>8934</v>
      </c>
      <c r="C1685" s="56" t="s">
        <v>3209</v>
      </c>
      <c r="D1685" s="56" t="e">
        <f>INDEX(pet_services_county!$A$2:$A$3603,MATCH(A1685,pet_services_county!$B$2:$B$3603,0))</f>
        <v>#N/A</v>
      </c>
      <c r="E1685" s="61">
        <v>6972</v>
      </c>
      <c r="F1685" s="47">
        <f>VLOOKUP(C1685, state_pop!$A$2:$B$52, 2, 0)</f>
        <v>1934408</v>
      </c>
      <c r="G1685" s="33">
        <f t="shared" si="50"/>
        <v>3.6042034565613871E-3</v>
      </c>
      <c r="H1685" s="33">
        <f>VLOOKUP(C1685, pet_household_state!$A$3:$D$53, 3, 0)</f>
        <v>70.3</v>
      </c>
      <c r="I1685" s="33">
        <f>VLOOKUP(C1685, pet_household_state!$A$3:$D$53, 4, 0)</f>
        <v>517</v>
      </c>
      <c r="J1685" s="33">
        <f t="shared" si="51"/>
        <v>1.8633731870422372</v>
      </c>
      <c r="K1685" s="11" t="e">
        <f>VLOOKUP(A1685, total_pet_services_county!$A$2:$E$1875,2,0)</f>
        <v>#N/A</v>
      </c>
      <c r="L1685" s="11" t="e">
        <f>VLOOKUP(A1685,  total_pet_services_county!$A$2:$E$1875, 3, 0)</f>
        <v>#N/A</v>
      </c>
      <c r="M1685" s="11" t="e">
        <f>VLOOKUP(A1685, total_pet_services_county!$A$2:$E$1875, 4, 0)</f>
        <v>#N/A</v>
      </c>
      <c r="N1685" s="11" t="e">
        <f>VLOOKUP(A1685, total_pet_services_county!$A$2:$E$1875, 5, 0)</f>
        <v>#N/A</v>
      </c>
    </row>
    <row r="1686" spans="1:14" x14ac:dyDescent="0.2">
      <c r="A1686" s="57" t="s">
        <v>7767</v>
      </c>
      <c r="B1686" s="57" t="s">
        <v>9388</v>
      </c>
      <c r="C1686" s="56" t="s">
        <v>3209</v>
      </c>
      <c r="D1686" s="56" t="e">
        <f>INDEX(pet_services_county!$A$2:$A$3603,MATCH(A1686,pet_services_county!$B$2:$B$3603,0))</f>
        <v>#N/A</v>
      </c>
      <c r="E1686" s="61">
        <v>4148</v>
      </c>
      <c r="F1686" s="47">
        <f>VLOOKUP(C1686, state_pop!$A$2:$B$52, 2, 0)</f>
        <v>1934408</v>
      </c>
      <c r="G1686" s="33">
        <f t="shared" si="50"/>
        <v>2.1443252922858052E-3</v>
      </c>
      <c r="H1686" s="33">
        <f>VLOOKUP(C1686, pet_household_state!$A$3:$D$53, 3, 0)</f>
        <v>70.3</v>
      </c>
      <c r="I1686" s="33">
        <f>VLOOKUP(C1686, pet_household_state!$A$3:$D$53, 4, 0)</f>
        <v>517</v>
      </c>
      <c r="J1686" s="33">
        <f t="shared" si="51"/>
        <v>1.1086161761117612</v>
      </c>
      <c r="K1686" s="11" t="e">
        <f>VLOOKUP(A1686, total_pet_services_county!$A$2:$E$1875,2,0)</f>
        <v>#N/A</v>
      </c>
      <c r="L1686" s="11" t="e">
        <f>VLOOKUP(A1686,  total_pet_services_county!$A$2:$E$1875, 3, 0)</f>
        <v>#N/A</v>
      </c>
      <c r="M1686" s="11" t="e">
        <f>VLOOKUP(A1686, total_pet_services_county!$A$2:$E$1875, 4, 0)</f>
        <v>#N/A</v>
      </c>
      <c r="N1686" s="11" t="e">
        <f>VLOOKUP(A1686, total_pet_services_county!$A$2:$E$1875, 5, 0)</f>
        <v>#N/A</v>
      </c>
    </row>
    <row r="1687" spans="1:14" x14ac:dyDescent="0.2">
      <c r="A1687" s="57" t="s">
        <v>5215</v>
      </c>
      <c r="B1687" s="57" t="s">
        <v>9389</v>
      </c>
      <c r="C1687" s="56" t="s">
        <v>3209</v>
      </c>
      <c r="D1687" s="56" t="str">
        <f>INDEX(pet_services_county!$A$2:$A$3603,MATCH(A1687,pet_services_county!$B$2:$B$3603,0))</f>
        <v>0500000US31131</v>
      </c>
      <c r="E1687" s="61">
        <v>16012</v>
      </c>
      <c r="F1687" s="47">
        <f>VLOOKUP(C1687, state_pop!$A$2:$B$52, 2, 0)</f>
        <v>1934408</v>
      </c>
      <c r="G1687" s="33">
        <f t="shared" si="50"/>
        <v>8.2774678351206152E-3</v>
      </c>
      <c r="H1687" s="33">
        <f>VLOOKUP(C1687, pet_household_state!$A$3:$D$53, 3, 0)</f>
        <v>70.3</v>
      </c>
      <c r="I1687" s="33">
        <f>VLOOKUP(C1687, pet_household_state!$A$3:$D$53, 4, 0)</f>
        <v>517</v>
      </c>
      <c r="J1687" s="33">
        <f t="shared" si="51"/>
        <v>4.2794508707573584</v>
      </c>
      <c r="K1687" s="11">
        <f>VLOOKUP(A1687, total_pet_services_county!$A$2:$E$1875,2,0)</f>
        <v>3</v>
      </c>
      <c r="L1687" s="11">
        <f>VLOOKUP(A1687,  total_pet_services_county!$A$2:$E$1875, 3, 0)</f>
        <v>562</v>
      </c>
      <c r="M1687" s="11">
        <f>VLOOKUP(A1687, total_pet_services_county!$A$2:$E$1875, 4, 0)</f>
        <v>133</v>
      </c>
      <c r="N1687" s="11">
        <f>VLOOKUP(A1687, total_pet_services_county!$A$2:$E$1875, 5, 0)</f>
        <v>22</v>
      </c>
    </row>
    <row r="1688" spans="1:14" x14ac:dyDescent="0.2">
      <c r="A1688" s="57" t="s">
        <v>7768</v>
      </c>
      <c r="B1688" s="57" t="s">
        <v>8941</v>
      </c>
      <c r="C1688" s="56" t="s">
        <v>3209</v>
      </c>
      <c r="D1688" s="56" t="e">
        <f>INDEX(pet_services_county!$A$2:$A$3603,MATCH(A1688,pet_services_county!$B$2:$B$3603,0))</f>
        <v>#N/A</v>
      </c>
      <c r="E1688" s="61">
        <v>2613</v>
      </c>
      <c r="F1688" s="47">
        <f>VLOOKUP(C1688, state_pop!$A$2:$B$52, 2, 0)</f>
        <v>1934408</v>
      </c>
      <c r="G1688" s="33">
        <f t="shared" si="50"/>
        <v>1.3508008651742548E-3</v>
      </c>
      <c r="H1688" s="33">
        <f>VLOOKUP(C1688, pet_household_state!$A$3:$D$53, 3, 0)</f>
        <v>70.3</v>
      </c>
      <c r="I1688" s="33">
        <f>VLOOKUP(C1688, pet_household_state!$A$3:$D$53, 4, 0)</f>
        <v>517</v>
      </c>
      <c r="J1688" s="33">
        <f t="shared" si="51"/>
        <v>0.69836404729508972</v>
      </c>
      <c r="K1688" s="11" t="e">
        <f>VLOOKUP(A1688, total_pet_services_county!$A$2:$E$1875,2,0)</f>
        <v>#N/A</v>
      </c>
      <c r="L1688" s="11" t="e">
        <f>VLOOKUP(A1688,  total_pet_services_county!$A$2:$E$1875, 3, 0)</f>
        <v>#N/A</v>
      </c>
      <c r="M1688" s="11" t="e">
        <f>VLOOKUP(A1688, total_pet_services_county!$A$2:$E$1875, 4, 0)</f>
        <v>#N/A</v>
      </c>
      <c r="N1688" s="11" t="e">
        <f>VLOOKUP(A1688, total_pet_services_county!$A$2:$E$1875, 5, 0)</f>
        <v>#N/A</v>
      </c>
    </row>
    <row r="1689" spans="1:14" x14ac:dyDescent="0.2">
      <c r="A1689" s="57" t="s">
        <v>7769</v>
      </c>
      <c r="B1689" s="57" t="s">
        <v>9390</v>
      </c>
      <c r="C1689" s="56" t="s">
        <v>3209</v>
      </c>
      <c r="D1689" s="56" t="e">
        <f>INDEX(pet_services_county!$A$2:$A$3603,MATCH(A1689,pet_services_county!$B$2:$B$3603,0))</f>
        <v>#N/A</v>
      </c>
      <c r="E1689" s="61">
        <v>2891</v>
      </c>
      <c r="F1689" s="47">
        <f>VLOOKUP(C1689, state_pop!$A$2:$B$52, 2, 0)</f>
        <v>1934408</v>
      </c>
      <c r="G1689" s="33">
        <f t="shared" si="50"/>
        <v>1.4945140838954346E-3</v>
      </c>
      <c r="H1689" s="33">
        <f>VLOOKUP(C1689, pet_household_state!$A$3:$D$53, 3, 0)</f>
        <v>70.3</v>
      </c>
      <c r="I1689" s="33">
        <f>VLOOKUP(C1689, pet_household_state!$A$3:$D$53, 4, 0)</f>
        <v>517</v>
      </c>
      <c r="J1689" s="33">
        <f t="shared" si="51"/>
        <v>0.77266378137393965</v>
      </c>
      <c r="K1689" s="11" t="e">
        <f>VLOOKUP(A1689, total_pet_services_county!$A$2:$E$1875,2,0)</f>
        <v>#N/A</v>
      </c>
      <c r="L1689" s="11" t="e">
        <f>VLOOKUP(A1689,  total_pet_services_county!$A$2:$E$1875, 3, 0)</f>
        <v>#N/A</v>
      </c>
      <c r="M1689" s="11" t="e">
        <f>VLOOKUP(A1689, total_pet_services_county!$A$2:$E$1875, 4, 0)</f>
        <v>#N/A</v>
      </c>
      <c r="N1689" s="11" t="e">
        <f>VLOOKUP(A1689, total_pet_services_county!$A$2:$E$1875, 5, 0)</f>
        <v>#N/A</v>
      </c>
    </row>
    <row r="1690" spans="1:14" x14ac:dyDescent="0.2">
      <c r="A1690" s="57" t="s">
        <v>7770</v>
      </c>
      <c r="B1690" s="57" t="s">
        <v>9307</v>
      </c>
      <c r="C1690" s="56" t="s">
        <v>3209</v>
      </c>
      <c r="D1690" s="56" t="e">
        <f>INDEX(pet_services_county!$A$2:$A$3603,MATCH(A1690,pet_services_county!$B$2:$B$3603,0))</f>
        <v>#N/A</v>
      </c>
      <c r="E1690" s="61">
        <v>9034</v>
      </c>
      <c r="F1690" s="47">
        <f>VLOOKUP(C1690, state_pop!$A$2:$B$52, 2, 0)</f>
        <v>1934408</v>
      </c>
      <c r="G1690" s="33">
        <f t="shared" si="50"/>
        <v>4.6701626544141672E-3</v>
      </c>
      <c r="H1690" s="33">
        <f>VLOOKUP(C1690, pet_household_state!$A$3:$D$53, 3, 0)</f>
        <v>70.3</v>
      </c>
      <c r="I1690" s="33">
        <f>VLOOKUP(C1690, pet_household_state!$A$3:$D$53, 4, 0)</f>
        <v>517</v>
      </c>
      <c r="J1690" s="33">
        <f t="shared" si="51"/>
        <v>2.4144740923321244</v>
      </c>
      <c r="K1690" s="11" t="e">
        <f>VLOOKUP(A1690, total_pet_services_county!$A$2:$E$1875,2,0)</f>
        <v>#N/A</v>
      </c>
      <c r="L1690" s="11" t="e">
        <f>VLOOKUP(A1690,  total_pet_services_county!$A$2:$E$1875, 3, 0)</f>
        <v>#N/A</v>
      </c>
      <c r="M1690" s="11" t="e">
        <f>VLOOKUP(A1690, total_pet_services_county!$A$2:$E$1875, 4, 0)</f>
        <v>#N/A</v>
      </c>
      <c r="N1690" s="11" t="e">
        <f>VLOOKUP(A1690, total_pet_services_county!$A$2:$E$1875, 5, 0)</f>
        <v>#N/A</v>
      </c>
    </row>
    <row r="1691" spans="1:14" x14ac:dyDescent="0.2">
      <c r="A1691" s="57" t="s">
        <v>7771</v>
      </c>
      <c r="B1691" s="57" t="s">
        <v>8693</v>
      </c>
      <c r="C1691" s="56" t="s">
        <v>3209</v>
      </c>
      <c r="D1691" s="56" t="e">
        <f>INDEX(pet_services_county!$A$2:$A$3603,MATCH(A1691,pet_services_county!$B$2:$B$3603,0))</f>
        <v>#N/A</v>
      </c>
      <c r="E1691" s="61">
        <v>7148</v>
      </c>
      <c r="F1691" s="47">
        <f>VLOOKUP(C1691, state_pop!$A$2:$B$52, 2, 0)</f>
        <v>1934408</v>
      </c>
      <c r="G1691" s="33">
        <f t="shared" si="50"/>
        <v>3.6951873648165229E-3</v>
      </c>
      <c r="H1691" s="33">
        <f>VLOOKUP(C1691, pet_household_state!$A$3:$D$53, 3, 0)</f>
        <v>70.3</v>
      </c>
      <c r="I1691" s="33">
        <f>VLOOKUP(C1691, pet_household_state!$A$3:$D$53, 4, 0)</f>
        <v>517</v>
      </c>
      <c r="J1691" s="33">
        <f t="shared" si="51"/>
        <v>1.9104118676101423</v>
      </c>
      <c r="K1691" s="11" t="e">
        <f>VLOOKUP(A1691, total_pet_services_county!$A$2:$E$1875,2,0)</f>
        <v>#N/A</v>
      </c>
      <c r="L1691" s="11" t="e">
        <f>VLOOKUP(A1691,  total_pet_services_county!$A$2:$E$1875, 3, 0)</f>
        <v>#N/A</v>
      </c>
      <c r="M1691" s="11" t="e">
        <f>VLOOKUP(A1691, total_pet_services_county!$A$2:$E$1875, 4, 0)</f>
        <v>#N/A</v>
      </c>
      <c r="N1691" s="11" t="e">
        <f>VLOOKUP(A1691, total_pet_services_county!$A$2:$E$1875, 5, 0)</f>
        <v>#N/A</v>
      </c>
    </row>
    <row r="1692" spans="1:14" x14ac:dyDescent="0.2">
      <c r="A1692" s="57" t="s">
        <v>5217</v>
      </c>
      <c r="B1692" s="57" t="s">
        <v>9308</v>
      </c>
      <c r="C1692" s="56" t="s">
        <v>3209</v>
      </c>
      <c r="D1692" s="56" t="str">
        <f>INDEX(pet_services_county!$A$2:$A$3603,MATCH(A1692,pet_services_county!$B$2:$B$3603,0))</f>
        <v>0500000US31141</v>
      </c>
      <c r="E1692" s="61">
        <v>33470</v>
      </c>
      <c r="F1692" s="47">
        <f>VLOOKUP(C1692, state_pop!$A$2:$B$52, 2, 0)</f>
        <v>1934408</v>
      </c>
      <c r="G1692" s="33">
        <f t="shared" si="50"/>
        <v>1.7302451189201037E-2</v>
      </c>
      <c r="H1692" s="33">
        <f>VLOOKUP(C1692, pet_household_state!$A$3:$D$53, 3, 0)</f>
        <v>70.3</v>
      </c>
      <c r="I1692" s="33">
        <f>VLOOKUP(C1692, pet_household_state!$A$3:$D$53, 4, 0)</f>
        <v>517</v>
      </c>
      <c r="J1692" s="33">
        <f t="shared" si="51"/>
        <v>8.9453672648169356</v>
      </c>
      <c r="K1692" s="11">
        <f>VLOOKUP(A1692, total_pet_services_county!$A$2:$E$1875,2,0)</f>
        <v>8</v>
      </c>
      <c r="L1692" s="11">
        <f>VLOOKUP(A1692,  total_pet_services_county!$A$2:$E$1875, 3, 0)</f>
        <v>2048</v>
      </c>
      <c r="M1692" s="11">
        <f>VLOOKUP(A1692, total_pet_services_county!$A$2:$E$1875, 4, 0)</f>
        <v>528</v>
      </c>
      <c r="N1692" s="11">
        <f>VLOOKUP(A1692, total_pet_services_county!$A$2:$E$1875, 5, 0)</f>
        <v>71</v>
      </c>
    </row>
    <row r="1693" spans="1:14" x14ac:dyDescent="0.2">
      <c r="A1693" s="57" t="s">
        <v>7772</v>
      </c>
      <c r="B1693" s="57" t="s">
        <v>8430</v>
      </c>
      <c r="C1693" s="56" t="s">
        <v>3209</v>
      </c>
      <c r="D1693" s="56" t="e">
        <f>INDEX(pet_services_county!$A$2:$A$3603,MATCH(A1693,pet_services_county!$B$2:$B$3603,0))</f>
        <v>#N/A</v>
      </c>
      <c r="E1693" s="61">
        <v>5213</v>
      </c>
      <c r="F1693" s="47">
        <f>VLOOKUP(C1693, state_pop!$A$2:$B$52, 2, 0)</f>
        <v>1934408</v>
      </c>
      <c r="G1693" s="33">
        <f t="shared" si="50"/>
        <v>2.6948813280342101E-3</v>
      </c>
      <c r="H1693" s="33">
        <f>VLOOKUP(C1693, pet_household_state!$A$3:$D$53, 3, 0)</f>
        <v>70.3</v>
      </c>
      <c r="I1693" s="33">
        <f>VLOOKUP(C1693, pet_household_state!$A$3:$D$53, 4, 0)</f>
        <v>517</v>
      </c>
      <c r="J1693" s="33">
        <f t="shared" si="51"/>
        <v>1.3932536465936867</v>
      </c>
      <c r="K1693" s="11" t="e">
        <f>VLOOKUP(A1693, total_pet_services_county!$A$2:$E$1875,2,0)</f>
        <v>#N/A</v>
      </c>
      <c r="L1693" s="11" t="e">
        <f>VLOOKUP(A1693,  total_pet_services_county!$A$2:$E$1875, 3, 0)</f>
        <v>#N/A</v>
      </c>
      <c r="M1693" s="11" t="e">
        <f>VLOOKUP(A1693, total_pet_services_county!$A$2:$E$1875, 4, 0)</f>
        <v>#N/A</v>
      </c>
      <c r="N1693" s="11" t="e">
        <f>VLOOKUP(A1693, total_pet_services_county!$A$2:$E$1875, 5, 0)</f>
        <v>#N/A</v>
      </c>
    </row>
    <row r="1694" spans="1:14" x14ac:dyDescent="0.2">
      <c r="A1694" s="57" t="s">
        <v>5219</v>
      </c>
      <c r="B1694" s="57" t="s">
        <v>9391</v>
      </c>
      <c r="C1694" s="56" t="s">
        <v>3209</v>
      </c>
      <c r="D1694" s="56" t="str">
        <f>INDEX(pet_services_county!$A$2:$A$3603,MATCH(A1694,pet_services_county!$B$2:$B$3603,0))</f>
        <v>0500000US31145</v>
      </c>
      <c r="E1694" s="61">
        <v>10724</v>
      </c>
      <c r="F1694" s="47">
        <f>VLOOKUP(C1694, state_pop!$A$2:$B$52, 2, 0)</f>
        <v>1934408</v>
      </c>
      <c r="G1694" s="33">
        <f t="shared" si="50"/>
        <v>5.5438149552731377E-3</v>
      </c>
      <c r="H1694" s="33">
        <f>VLOOKUP(C1694, pet_household_state!$A$3:$D$53, 3, 0)</f>
        <v>70.3</v>
      </c>
      <c r="I1694" s="33">
        <f>VLOOKUP(C1694, pet_household_state!$A$3:$D$53, 4, 0)</f>
        <v>517</v>
      </c>
      <c r="J1694" s="33">
        <f t="shared" si="51"/>
        <v>2.8661523318762123</v>
      </c>
      <c r="K1694" s="11">
        <f>VLOOKUP(A1694, total_pet_services_county!$A$2:$E$1875,2,0)</f>
        <v>3</v>
      </c>
      <c r="L1694" s="11">
        <f>VLOOKUP(A1694,  total_pet_services_county!$A$2:$E$1875, 3, 0)</f>
        <v>448</v>
      </c>
      <c r="M1694" s="11">
        <f>VLOOKUP(A1694, total_pet_services_county!$A$2:$E$1875, 4, 0)</f>
        <v>101</v>
      </c>
      <c r="N1694" s="11">
        <f>VLOOKUP(A1694, total_pet_services_county!$A$2:$E$1875, 5, 0)</f>
        <v>22</v>
      </c>
    </row>
    <row r="1695" spans="1:14" x14ac:dyDescent="0.2">
      <c r="A1695" s="57" t="s">
        <v>7773</v>
      </c>
      <c r="B1695" s="57" t="s">
        <v>9392</v>
      </c>
      <c r="C1695" s="56" t="s">
        <v>3209</v>
      </c>
      <c r="D1695" s="56" t="e">
        <f>INDEX(pet_services_county!$A$2:$A$3603,MATCH(A1695,pet_services_county!$B$2:$B$3603,0))</f>
        <v>#N/A</v>
      </c>
      <c r="E1695" s="61">
        <v>7865</v>
      </c>
      <c r="F1695" s="47">
        <f>VLOOKUP(C1695, state_pop!$A$2:$B$52, 2, 0)</f>
        <v>1934408</v>
      </c>
      <c r="G1695" s="33">
        <f t="shared" si="50"/>
        <v>4.0658434001513638E-3</v>
      </c>
      <c r="H1695" s="33">
        <f>VLOOKUP(C1695, pet_household_state!$A$3:$D$53, 3, 0)</f>
        <v>70.3</v>
      </c>
      <c r="I1695" s="33">
        <f>VLOOKUP(C1695, pet_household_state!$A$3:$D$53, 4, 0)</f>
        <v>517</v>
      </c>
      <c r="J1695" s="33">
        <f t="shared" si="51"/>
        <v>2.102041037878255</v>
      </c>
      <c r="K1695" s="11" t="e">
        <f>VLOOKUP(A1695, total_pet_services_county!$A$2:$E$1875,2,0)</f>
        <v>#N/A</v>
      </c>
      <c r="L1695" s="11" t="e">
        <f>VLOOKUP(A1695,  total_pet_services_county!$A$2:$E$1875, 3, 0)</f>
        <v>#N/A</v>
      </c>
      <c r="M1695" s="11" t="e">
        <f>VLOOKUP(A1695, total_pet_services_county!$A$2:$E$1875, 4, 0)</f>
        <v>#N/A</v>
      </c>
      <c r="N1695" s="11" t="e">
        <f>VLOOKUP(A1695, total_pet_services_county!$A$2:$E$1875, 5, 0)</f>
        <v>#N/A</v>
      </c>
    </row>
    <row r="1696" spans="1:14" x14ac:dyDescent="0.2">
      <c r="A1696" s="57" t="s">
        <v>7774</v>
      </c>
      <c r="B1696" s="57" t="s">
        <v>9229</v>
      </c>
      <c r="C1696" s="56" t="s">
        <v>3209</v>
      </c>
      <c r="D1696" s="56" t="e">
        <f>INDEX(pet_services_county!$A$2:$A$3603,MATCH(A1696,pet_services_county!$B$2:$B$3603,0))</f>
        <v>#N/A</v>
      </c>
      <c r="E1696" s="61">
        <v>1357</v>
      </c>
      <c r="F1696" s="47">
        <f>VLOOKUP(C1696, state_pop!$A$2:$B$52, 2, 0)</f>
        <v>1934408</v>
      </c>
      <c r="G1696" s="33">
        <f t="shared" si="50"/>
        <v>7.0150661080806121E-4</v>
      </c>
      <c r="H1696" s="33">
        <f>VLOOKUP(C1696, pet_household_state!$A$3:$D$53, 3, 0)</f>
        <v>70.3</v>
      </c>
      <c r="I1696" s="33">
        <f>VLOOKUP(C1696, pet_household_state!$A$3:$D$53, 4, 0)</f>
        <v>517</v>
      </c>
      <c r="J1696" s="33">
        <f t="shared" si="51"/>
        <v>0.36267891778776762</v>
      </c>
      <c r="K1696" s="11" t="e">
        <f>VLOOKUP(A1696, total_pet_services_county!$A$2:$E$1875,2,0)</f>
        <v>#N/A</v>
      </c>
      <c r="L1696" s="11" t="e">
        <f>VLOOKUP(A1696,  total_pet_services_county!$A$2:$E$1875, 3, 0)</f>
        <v>#N/A</v>
      </c>
      <c r="M1696" s="11" t="e">
        <f>VLOOKUP(A1696, total_pet_services_county!$A$2:$E$1875, 4, 0)</f>
        <v>#N/A</v>
      </c>
      <c r="N1696" s="11" t="e">
        <f>VLOOKUP(A1696, total_pet_services_county!$A$2:$E$1875, 5, 0)</f>
        <v>#N/A</v>
      </c>
    </row>
    <row r="1697" spans="1:14" x14ac:dyDescent="0.2">
      <c r="A1697" s="57" t="s">
        <v>5221</v>
      </c>
      <c r="B1697" s="57" t="s">
        <v>8435</v>
      </c>
      <c r="C1697" s="56" t="s">
        <v>3209</v>
      </c>
      <c r="D1697" s="56" t="str">
        <f>INDEX(pet_services_county!$A$2:$A$3603,MATCH(A1697,pet_services_county!$B$2:$B$3603,0))</f>
        <v>0500000US31151</v>
      </c>
      <c r="E1697" s="61">
        <v>14224</v>
      </c>
      <c r="F1697" s="47">
        <f>VLOOKUP(C1697, state_pop!$A$2:$B$52, 2, 0)</f>
        <v>1934408</v>
      </c>
      <c r="G1697" s="33">
        <f t="shared" ref="G1697:G1760" si="52">E1697/F1697</f>
        <v>7.353154039892308E-3</v>
      </c>
      <c r="H1697" s="33">
        <f>VLOOKUP(C1697, pet_household_state!$A$3:$D$53, 3, 0)</f>
        <v>70.3</v>
      </c>
      <c r="I1697" s="33">
        <f>VLOOKUP(C1697, pet_household_state!$A$3:$D$53, 4, 0)</f>
        <v>517</v>
      </c>
      <c r="J1697" s="33">
        <f t="shared" ref="J1697:J1760" si="53">G1697*I1697</f>
        <v>3.8015806386243232</v>
      </c>
      <c r="K1697" s="11">
        <f>VLOOKUP(A1697, total_pet_services_county!$A$2:$E$1875,2,0)</f>
        <v>3</v>
      </c>
      <c r="L1697" s="11">
        <f>VLOOKUP(A1697,  total_pet_services_county!$A$2:$E$1875, 3, 0)</f>
        <v>560</v>
      </c>
      <c r="M1697" s="11">
        <f>VLOOKUP(A1697, total_pet_services_county!$A$2:$E$1875, 4, 0)</f>
        <v>141</v>
      </c>
      <c r="N1697" s="11">
        <f>VLOOKUP(A1697, total_pet_services_county!$A$2:$E$1875, 5, 0)</f>
        <v>16</v>
      </c>
    </row>
    <row r="1698" spans="1:14" x14ac:dyDescent="0.2">
      <c r="A1698" s="57" t="s">
        <v>5223</v>
      </c>
      <c r="B1698" s="57" t="s">
        <v>9393</v>
      </c>
      <c r="C1698" s="56" t="s">
        <v>3209</v>
      </c>
      <c r="D1698" s="56" t="str">
        <f>INDEX(pet_services_county!$A$2:$A$3603,MATCH(A1698,pet_services_county!$B$2:$B$3603,0))</f>
        <v>0500000US31153</v>
      </c>
      <c r="E1698" s="61">
        <v>187196</v>
      </c>
      <c r="F1698" s="47">
        <f>VLOOKUP(C1698, state_pop!$A$2:$B$52, 2, 0)</f>
        <v>1934408</v>
      </c>
      <c r="G1698" s="33">
        <f t="shared" si="52"/>
        <v>9.6771725509820064E-2</v>
      </c>
      <c r="H1698" s="33">
        <f>VLOOKUP(C1698, pet_household_state!$A$3:$D$53, 3, 0)</f>
        <v>70.3</v>
      </c>
      <c r="I1698" s="33">
        <f>VLOOKUP(C1698, pet_household_state!$A$3:$D$53, 4, 0)</f>
        <v>517</v>
      </c>
      <c r="J1698" s="33">
        <f t="shared" si="53"/>
        <v>50.03098208857697</v>
      </c>
      <c r="K1698" s="11">
        <f>VLOOKUP(A1698, total_pet_services_county!$A$2:$E$1875,2,0)</f>
        <v>35</v>
      </c>
      <c r="L1698" s="11">
        <f>VLOOKUP(A1698,  total_pet_services_county!$A$2:$E$1875, 3, 0)</f>
        <v>11073</v>
      </c>
      <c r="M1698" s="11">
        <f>VLOOKUP(A1698, total_pet_services_county!$A$2:$E$1875, 4, 0)</f>
        <v>2510</v>
      </c>
      <c r="N1698" s="11">
        <f>VLOOKUP(A1698, total_pet_services_county!$A$2:$E$1875, 5, 0)</f>
        <v>365</v>
      </c>
    </row>
    <row r="1699" spans="1:14" x14ac:dyDescent="0.2">
      <c r="A1699" s="57" t="s">
        <v>5225</v>
      </c>
      <c r="B1699" s="57" t="s">
        <v>9394</v>
      </c>
      <c r="C1699" s="56" t="s">
        <v>3209</v>
      </c>
      <c r="D1699" s="56" t="str">
        <f>INDEX(pet_services_county!$A$2:$A$3603,MATCH(A1699,pet_services_county!$B$2:$B$3603,0))</f>
        <v>0500000US31155</v>
      </c>
      <c r="E1699" s="61">
        <v>21578</v>
      </c>
      <c r="F1699" s="47">
        <f>VLOOKUP(C1699, state_pop!$A$2:$B$52, 2, 0)</f>
        <v>1934408</v>
      </c>
      <c r="G1699" s="33">
        <f t="shared" si="52"/>
        <v>1.1154833933689273E-2</v>
      </c>
      <c r="H1699" s="33">
        <f>VLOOKUP(C1699, pet_household_state!$A$3:$D$53, 3, 0)</f>
        <v>70.3</v>
      </c>
      <c r="I1699" s="33">
        <f>VLOOKUP(C1699, pet_household_state!$A$3:$D$53, 4, 0)</f>
        <v>517</v>
      </c>
      <c r="J1699" s="33">
        <f t="shared" si="53"/>
        <v>5.7670491437173537</v>
      </c>
      <c r="K1699" s="11">
        <f>VLOOKUP(A1699, total_pet_services_county!$A$2:$E$1875,2,0)</f>
        <v>8</v>
      </c>
      <c r="L1699" s="11">
        <f>VLOOKUP(A1699,  total_pet_services_county!$A$2:$E$1875, 3, 0)</f>
        <v>617</v>
      </c>
      <c r="M1699" s="11">
        <f>VLOOKUP(A1699, total_pet_services_county!$A$2:$E$1875, 4, 0)</f>
        <v>146</v>
      </c>
      <c r="N1699" s="11">
        <f>VLOOKUP(A1699, total_pet_services_county!$A$2:$E$1875, 5, 0)</f>
        <v>27</v>
      </c>
    </row>
    <row r="1700" spans="1:14" x14ac:dyDescent="0.2">
      <c r="A1700" s="57" t="s">
        <v>5227</v>
      </c>
      <c r="B1700" s="57" t="s">
        <v>9395</v>
      </c>
      <c r="C1700" s="56" t="s">
        <v>3209</v>
      </c>
      <c r="D1700" s="56" t="str">
        <f>INDEX(pet_services_county!$A$2:$A$3603,MATCH(A1700,pet_services_county!$B$2:$B$3603,0))</f>
        <v>0500000US31157</v>
      </c>
      <c r="E1700" s="61">
        <v>35618</v>
      </c>
      <c r="F1700" s="47">
        <f>VLOOKUP(C1700, state_pop!$A$2:$B$52, 2, 0)</f>
        <v>1934408</v>
      </c>
      <c r="G1700" s="33">
        <f t="shared" si="52"/>
        <v>1.8412868433133032E-2</v>
      </c>
      <c r="H1700" s="33">
        <f>VLOOKUP(C1700, pet_household_state!$A$3:$D$53, 3, 0)</f>
        <v>70.3</v>
      </c>
      <c r="I1700" s="33">
        <f>VLOOKUP(C1700, pet_household_state!$A$3:$D$53, 4, 0)</f>
        <v>517</v>
      </c>
      <c r="J1700" s="33">
        <f t="shared" si="53"/>
        <v>9.5194529799297776</v>
      </c>
      <c r="K1700" s="11">
        <f>VLOOKUP(A1700, total_pet_services_county!$A$2:$E$1875,2,0)</f>
        <v>6</v>
      </c>
      <c r="L1700" s="11">
        <f>VLOOKUP(A1700,  total_pet_services_county!$A$2:$E$1875, 3, 0)</f>
        <v>1902</v>
      </c>
      <c r="M1700" s="11">
        <f>VLOOKUP(A1700, total_pet_services_county!$A$2:$E$1875, 4, 0)</f>
        <v>439</v>
      </c>
      <c r="N1700" s="11">
        <f>VLOOKUP(A1700, total_pet_services_county!$A$2:$E$1875, 5, 0)</f>
        <v>47</v>
      </c>
    </row>
    <row r="1701" spans="1:14" x14ac:dyDescent="0.2">
      <c r="A1701" s="57" t="s">
        <v>5229</v>
      </c>
      <c r="B1701" s="57" t="s">
        <v>8950</v>
      </c>
      <c r="C1701" s="56" t="s">
        <v>3209</v>
      </c>
      <c r="D1701" s="56" t="str">
        <f>INDEX(pet_services_county!$A$2:$A$3603,MATCH(A1701,pet_services_county!$B$2:$B$3603,0))</f>
        <v>0500000US31159</v>
      </c>
      <c r="E1701" s="61">
        <v>17284</v>
      </c>
      <c r="F1701" s="47">
        <f>VLOOKUP(C1701, state_pop!$A$2:$B$52, 2, 0)</f>
        <v>1934408</v>
      </c>
      <c r="G1701" s="33">
        <f t="shared" si="52"/>
        <v>8.9350333538736407E-3</v>
      </c>
      <c r="H1701" s="33">
        <f>VLOOKUP(C1701, pet_household_state!$A$3:$D$53, 3, 0)</f>
        <v>70.3</v>
      </c>
      <c r="I1701" s="33">
        <f>VLOOKUP(C1701, pet_household_state!$A$3:$D$53, 4, 0)</f>
        <v>517</v>
      </c>
      <c r="J1701" s="33">
        <f t="shared" si="53"/>
        <v>4.6194122439526719</v>
      </c>
      <c r="K1701" s="11">
        <f>VLOOKUP(A1701, total_pet_services_county!$A$2:$E$1875,2,0)</f>
        <v>3</v>
      </c>
      <c r="L1701" s="11">
        <f>VLOOKUP(A1701,  total_pet_services_county!$A$2:$E$1875, 3, 0)</f>
        <v>331</v>
      </c>
      <c r="M1701" s="11">
        <f>VLOOKUP(A1701, total_pet_services_county!$A$2:$E$1875, 4, 0)</f>
        <v>65</v>
      </c>
      <c r="N1701" s="11">
        <f>VLOOKUP(A1701, total_pet_services_county!$A$2:$E$1875, 5, 0)</f>
        <v>10</v>
      </c>
    </row>
    <row r="1702" spans="1:14" x14ac:dyDescent="0.2">
      <c r="A1702" s="57" t="s">
        <v>5231</v>
      </c>
      <c r="B1702" s="57" t="s">
        <v>8952</v>
      </c>
      <c r="C1702" s="56" t="s">
        <v>3209</v>
      </c>
      <c r="D1702" s="56" t="str">
        <f>INDEX(pet_services_county!$A$2:$A$3603,MATCH(A1702,pet_services_county!$B$2:$B$3603,0))</f>
        <v>0500000US31161</v>
      </c>
      <c r="E1702" s="61">
        <v>5246</v>
      </c>
      <c r="F1702" s="47">
        <f>VLOOKUP(C1702, state_pop!$A$2:$B$52, 2, 0)</f>
        <v>1934408</v>
      </c>
      <c r="G1702" s="33">
        <f t="shared" si="52"/>
        <v>2.7119408108320477E-3</v>
      </c>
      <c r="H1702" s="33">
        <f>VLOOKUP(C1702, pet_household_state!$A$3:$D$53, 3, 0)</f>
        <v>70.3</v>
      </c>
      <c r="I1702" s="33">
        <f>VLOOKUP(C1702, pet_household_state!$A$3:$D$53, 4, 0)</f>
        <v>517</v>
      </c>
      <c r="J1702" s="33">
        <f t="shared" si="53"/>
        <v>1.4020733992001686</v>
      </c>
      <c r="K1702" s="11">
        <f>VLOOKUP(A1702, total_pet_services_county!$A$2:$E$1875,2,0)</f>
        <v>3</v>
      </c>
      <c r="L1702" s="11">
        <f>VLOOKUP(A1702,  total_pet_services_county!$A$2:$E$1875, 3, 0)</f>
        <v>384</v>
      </c>
      <c r="M1702" s="11">
        <f>VLOOKUP(A1702, total_pet_services_county!$A$2:$E$1875, 4, 0)</f>
        <v>87</v>
      </c>
      <c r="N1702" s="11">
        <f>VLOOKUP(A1702, total_pet_services_county!$A$2:$E$1875, 5, 0)</f>
        <v>11</v>
      </c>
    </row>
    <row r="1703" spans="1:14" x14ac:dyDescent="0.2">
      <c r="A1703" s="57" t="s">
        <v>7775</v>
      </c>
      <c r="B1703" s="57" t="s">
        <v>8953</v>
      </c>
      <c r="C1703" s="56" t="s">
        <v>3209</v>
      </c>
      <c r="D1703" s="56" t="e">
        <f>INDEX(pet_services_county!$A$2:$A$3603,MATCH(A1703,pet_services_county!$B$2:$B$3603,0))</f>
        <v>#N/A</v>
      </c>
      <c r="E1703" s="61">
        <v>3001</v>
      </c>
      <c r="F1703" s="47">
        <f>VLOOKUP(C1703, state_pop!$A$2:$B$52, 2, 0)</f>
        <v>1934408</v>
      </c>
      <c r="G1703" s="33">
        <f t="shared" si="52"/>
        <v>1.5513790265548942E-3</v>
      </c>
      <c r="H1703" s="33">
        <f>VLOOKUP(C1703, pet_household_state!$A$3:$D$53, 3, 0)</f>
        <v>70.3</v>
      </c>
      <c r="I1703" s="33">
        <f>VLOOKUP(C1703, pet_household_state!$A$3:$D$53, 4, 0)</f>
        <v>517</v>
      </c>
      <c r="J1703" s="33">
        <f t="shared" si="53"/>
        <v>0.80206295672888028</v>
      </c>
      <c r="K1703" s="11" t="e">
        <f>VLOOKUP(A1703, total_pet_services_county!$A$2:$E$1875,2,0)</f>
        <v>#N/A</v>
      </c>
      <c r="L1703" s="11" t="e">
        <f>VLOOKUP(A1703,  total_pet_services_county!$A$2:$E$1875, 3, 0)</f>
        <v>#N/A</v>
      </c>
      <c r="M1703" s="11" t="e">
        <f>VLOOKUP(A1703, total_pet_services_county!$A$2:$E$1875, 4, 0)</f>
        <v>#N/A</v>
      </c>
      <c r="N1703" s="11" t="e">
        <f>VLOOKUP(A1703, total_pet_services_county!$A$2:$E$1875, 5, 0)</f>
        <v>#N/A</v>
      </c>
    </row>
    <row r="1704" spans="1:14" x14ac:dyDescent="0.2">
      <c r="A1704" s="57" t="s">
        <v>7776</v>
      </c>
      <c r="B1704" s="57" t="s">
        <v>8892</v>
      </c>
      <c r="C1704" s="56" t="s">
        <v>3209</v>
      </c>
      <c r="D1704" s="56" t="e">
        <f>INDEX(pet_services_county!$A$2:$A$3603,MATCH(A1704,pet_services_county!$B$2:$B$3603,0))</f>
        <v>#N/A</v>
      </c>
      <c r="E1704" s="61">
        <v>1166</v>
      </c>
      <c r="F1704" s="47">
        <f>VLOOKUP(C1704, state_pop!$A$2:$B$52, 2, 0)</f>
        <v>1934408</v>
      </c>
      <c r="G1704" s="33">
        <f t="shared" si="52"/>
        <v>6.0276839219027217E-4</v>
      </c>
      <c r="H1704" s="33">
        <f>VLOOKUP(C1704, pet_household_state!$A$3:$D$53, 3, 0)</f>
        <v>70.3</v>
      </c>
      <c r="I1704" s="33">
        <f>VLOOKUP(C1704, pet_household_state!$A$3:$D$53, 4, 0)</f>
        <v>517</v>
      </c>
      <c r="J1704" s="33">
        <f t="shared" si="53"/>
        <v>0.31163125876237069</v>
      </c>
      <c r="K1704" s="11" t="e">
        <f>VLOOKUP(A1704, total_pet_services_county!$A$2:$E$1875,2,0)</f>
        <v>#N/A</v>
      </c>
      <c r="L1704" s="11" t="e">
        <f>VLOOKUP(A1704,  total_pet_services_county!$A$2:$E$1875, 3, 0)</f>
        <v>#N/A</v>
      </c>
      <c r="M1704" s="11" t="e">
        <f>VLOOKUP(A1704, total_pet_services_county!$A$2:$E$1875, 4, 0)</f>
        <v>#N/A</v>
      </c>
      <c r="N1704" s="11" t="e">
        <f>VLOOKUP(A1704, total_pet_services_county!$A$2:$E$1875, 5, 0)</f>
        <v>#N/A</v>
      </c>
    </row>
    <row r="1705" spans="1:14" x14ac:dyDescent="0.2">
      <c r="A1705" s="57" t="s">
        <v>7777</v>
      </c>
      <c r="B1705" s="57" t="s">
        <v>8956</v>
      </c>
      <c r="C1705" s="56" t="s">
        <v>3209</v>
      </c>
      <c r="D1705" s="56" t="e">
        <f>INDEX(pet_services_county!$A$2:$A$3603,MATCH(A1705,pet_services_county!$B$2:$B$3603,0))</f>
        <v>#N/A</v>
      </c>
      <c r="E1705" s="61">
        <v>5920</v>
      </c>
      <c r="F1705" s="47">
        <f>VLOOKUP(C1705, state_pop!$A$2:$B$52, 2, 0)</f>
        <v>1934408</v>
      </c>
      <c r="G1705" s="33">
        <f t="shared" si="52"/>
        <v>3.0603678231272825E-3</v>
      </c>
      <c r="H1705" s="33">
        <f>VLOOKUP(C1705, pet_household_state!$A$3:$D$53, 3, 0)</f>
        <v>70.3</v>
      </c>
      <c r="I1705" s="33">
        <f>VLOOKUP(C1705, pet_household_state!$A$3:$D$53, 4, 0)</f>
        <v>517</v>
      </c>
      <c r="J1705" s="33">
        <f t="shared" si="53"/>
        <v>1.582210164556805</v>
      </c>
      <c r="K1705" s="11" t="e">
        <f>VLOOKUP(A1705, total_pet_services_county!$A$2:$E$1875,2,0)</f>
        <v>#N/A</v>
      </c>
      <c r="L1705" s="11" t="e">
        <f>VLOOKUP(A1705,  total_pet_services_county!$A$2:$E$1875, 3, 0)</f>
        <v>#N/A</v>
      </c>
      <c r="M1705" s="11" t="e">
        <f>VLOOKUP(A1705, total_pet_services_county!$A$2:$E$1875, 4, 0)</f>
        <v>#N/A</v>
      </c>
      <c r="N1705" s="11" t="e">
        <f>VLOOKUP(A1705, total_pet_services_county!$A$2:$E$1875, 5, 0)</f>
        <v>#N/A</v>
      </c>
    </row>
    <row r="1706" spans="1:14" x14ac:dyDescent="0.2">
      <c r="A1706" s="57" t="s">
        <v>7778</v>
      </c>
      <c r="B1706" s="57" t="s">
        <v>9396</v>
      </c>
      <c r="C1706" s="56" t="s">
        <v>3209</v>
      </c>
      <c r="D1706" s="56" t="e">
        <f>INDEX(pet_services_county!$A$2:$A$3603,MATCH(A1706,pet_services_county!$B$2:$B$3603,0))</f>
        <v>#N/A</v>
      </c>
      <c r="E1706" s="61">
        <v>5003</v>
      </c>
      <c r="F1706" s="47">
        <f>VLOOKUP(C1706, state_pop!$A$2:$B$52, 2, 0)</f>
        <v>1934408</v>
      </c>
      <c r="G1706" s="33">
        <f t="shared" si="52"/>
        <v>2.5863209829570595E-3</v>
      </c>
      <c r="H1706" s="33">
        <f>VLOOKUP(C1706, pet_household_state!$A$3:$D$53, 3, 0)</f>
        <v>70.3</v>
      </c>
      <c r="I1706" s="33">
        <f>VLOOKUP(C1706, pet_household_state!$A$3:$D$53, 4, 0)</f>
        <v>517</v>
      </c>
      <c r="J1706" s="33">
        <f t="shared" si="53"/>
        <v>1.3371279481887999</v>
      </c>
      <c r="K1706" s="11" t="e">
        <f>VLOOKUP(A1706, total_pet_services_county!$A$2:$E$1875,2,0)</f>
        <v>#N/A</v>
      </c>
      <c r="L1706" s="11" t="e">
        <f>VLOOKUP(A1706,  total_pet_services_county!$A$2:$E$1875, 3, 0)</f>
        <v>#N/A</v>
      </c>
      <c r="M1706" s="11" t="e">
        <f>VLOOKUP(A1706, total_pet_services_county!$A$2:$E$1875, 4, 0)</f>
        <v>#N/A</v>
      </c>
      <c r="N1706" s="11" t="e">
        <f>VLOOKUP(A1706, total_pet_services_county!$A$2:$E$1875, 5, 0)</f>
        <v>#N/A</v>
      </c>
    </row>
    <row r="1707" spans="1:14" x14ac:dyDescent="0.2">
      <c r="A1707" s="57" t="s">
        <v>7779</v>
      </c>
      <c r="B1707" s="57" t="s">
        <v>8708</v>
      </c>
      <c r="C1707" s="56" t="s">
        <v>3209</v>
      </c>
      <c r="D1707" s="56" t="e">
        <f>INDEX(pet_services_county!$A$2:$A$3603,MATCH(A1707,pet_services_county!$B$2:$B$3603,0))</f>
        <v>#N/A</v>
      </c>
      <c r="E1707" s="61">
        <v>722</v>
      </c>
      <c r="F1707" s="47">
        <f>VLOOKUP(C1707, state_pop!$A$2:$B$52, 2, 0)</f>
        <v>1934408</v>
      </c>
      <c r="G1707" s="33">
        <f t="shared" si="52"/>
        <v>3.7324080545572599E-4</v>
      </c>
      <c r="H1707" s="33">
        <f>VLOOKUP(C1707, pet_household_state!$A$3:$D$53, 3, 0)</f>
        <v>70.3</v>
      </c>
      <c r="I1707" s="33">
        <f>VLOOKUP(C1707, pet_household_state!$A$3:$D$53, 4, 0)</f>
        <v>517</v>
      </c>
      <c r="J1707" s="33">
        <f t="shared" si="53"/>
        <v>0.19296549642061034</v>
      </c>
      <c r="K1707" s="11" t="e">
        <f>VLOOKUP(A1707, total_pet_services_county!$A$2:$E$1875,2,0)</f>
        <v>#N/A</v>
      </c>
      <c r="L1707" s="11" t="e">
        <f>VLOOKUP(A1707,  total_pet_services_county!$A$2:$E$1875, 3, 0)</f>
        <v>#N/A</v>
      </c>
      <c r="M1707" s="11" t="e">
        <f>VLOOKUP(A1707, total_pet_services_county!$A$2:$E$1875, 4, 0)</f>
        <v>#N/A</v>
      </c>
      <c r="N1707" s="11" t="e">
        <f>VLOOKUP(A1707, total_pet_services_county!$A$2:$E$1875, 5, 0)</f>
        <v>#N/A</v>
      </c>
    </row>
    <row r="1708" spans="1:14" x14ac:dyDescent="0.2">
      <c r="A1708" s="57" t="s">
        <v>7780</v>
      </c>
      <c r="B1708" s="57" t="s">
        <v>9397</v>
      </c>
      <c r="C1708" s="56" t="s">
        <v>3209</v>
      </c>
      <c r="D1708" s="56" t="e">
        <f>INDEX(pet_services_county!$A$2:$A$3603,MATCH(A1708,pet_services_county!$B$2:$B$3603,0))</f>
        <v>#N/A</v>
      </c>
      <c r="E1708" s="61">
        <v>7224</v>
      </c>
      <c r="F1708" s="47">
        <f>VLOOKUP(C1708, state_pop!$A$2:$B$52, 2, 0)</f>
        <v>1934408</v>
      </c>
      <c r="G1708" s="33">
        <f t="shared" si="52"/>
        <v>3.7344758706539674E-3</v>
      </c>
      <c r="H1708" s="33">
        <f>VLOOKUP(C1708, pet_household_state!$A$3:$D$53, 3, 0)</f>
        <v>70.3</v>
      </c>
      <c r="I1708" s="33">
        <f>VLOOKUP(C1708, pet_household_state!$A$3:$D$53, 4, 0)</f>
        <v>517</v>
      </c>
      <c r="J1708" s="33">
        <f t="shared" si="53"/>
        <v>1.9307240251281013</v>
      </c>
      <c r="K1708" s="11" t="e">
        <f>VLOOKUP(A1708, total_pet_services_county!$A$2:$E$1875,2,0)</f>
        <v>#N/A</v>
      </c>
      <c r="L1708" s="11" t="e">
        <f>VLOOKUP(A1708,  total_pet_services_county!$A$2:$E$1875, 3, 0)</f>
        <v>#N/A</v>
      </c>
      <c r="M1708" s="11" t="e">
        <f>VLOOKUP(A1708, total_pet_services_county!$A$2:$E$1875, 4, 0)</f>
        <v>#N/A</v>
      </c>
      <c r="N1708" s="11" t="e">
        <f>VLOOKUP(A1708, total_pet_services_county!$A$2:$E$1875, 5, 0)</f>
        <v>#N/A</v>
      </c>
    </row>
    <row r="1709" spans="1:14" x14ac:dyDescent="0.2">
      <c r="A1709" s="57" t="s">
        <v>7781</v>
      </c>
      <c r="B1709" s="57" t="s">
        <v>8758</v>
      </c>
      <c r="C1709" s="56" t="s">
        <v>3209</v>
      </c>
      <c r="D1709" s="56" t="e">
        <f>INDEX(pet_services_county!$A$2:$A$3603,MATCH(A1709,pet_services_county!$B$2:$B$3603,0))</f>
        <v>#N/A</v>
      </c>
      <c r="E1709" s="61">
        <v>4158</v>
      </c>
      <c r="F1709" s="47">
        <f>VLOOKUP(C1709, state_pop!$A$2:$B$52, 2, 0)</f>
        <v>1934408</v>
      </c>
      <c r="G1709" s="33">
        <f t="shared" si="52"/>
        <v>2.1494948325275743E-3</v>
      </c>
      <c r="H1709" s="33">
        <f>VLOOKUP(C1709, pet_household_state!$A$3:$D$53, 3, 0)</f>
        <v>70.3</v>
      </c>
      <c r="I1709" s="33">
        <f>VLOOKUP(C1709, pet_household_state!$A$3:$D$53, 4, 0)</f>
        <v>517</v>
      </c>
      <c r="J1709" s="33">
        <f t="shared" si="53"/>
        <v>1.1112888284167559</v>
      </c>
      <c r="K1709" s="11" t="e">
        <f>VLOOKUP(A1709, total_pet_services_county!$A$2:$E$1875,2,0)</f>
        <v>#N/A</v>
      </c>
      <c r="L1709" s="11" t="e">
        <f>VLOOKUP(A1709,  total_pet_services_county!$A$2:$E$1875, 3, 0)</f>
        <v>#N/A</v>
      </c>
      <c r="M1709" s="11" t="e">
        <f>VLOOKUP(A1709, total_pet_services_county!$A$2:$E$1875, 4, 0)</f>
        <v>#N/A</v>
      </c>
      <c r="N1709" s="11" t="e">
        <f>VLOOKUP(A1709, total_pet_services_county!$A$2:$E$1875, 5, 0)</f>
        <v>#N/A</v>
      </c>
    </row>
    <row r="1710" spans="1:14" x14ac:dyDescent="0.2">
      <c r="A1710" s="57" t="s">
        <v>5233</v>
      </c>
      <c r="B1710" s="57" t="s">
        <v>8372</v>
      </c>
      <c r="C1710" s="56" t="s">
        <v>3209</v>
      </c>
      <c r="D1710" s="56" t="str">
        <f>INDEX(pet_services_county!$A$2:$A$3603,MATCH(A1710,pet_services_county!$B$2:$B$3603,0))</f>
        <v>0500000US31177</v>
      </c>
      <c r="E1710" s="61">
        <v>20729</v>
      </c>
      <c r="F1710" s="47">
        <f>VLOOKUP(C1710, state_pop!$A$2:$B$52, 2, 0)</f>
        <v>1934408</v>
      </c>
      <c r="G1710" s="33">
        <f t="shared" si="52"/>
        <v>1.0715939967163081E-2</v>
      </c>
      <c r="H1710" s="33">
        <f>VLOOKUP(C1710, pet_household_state!$A$3:$D$53, 3, 0)</f>
        <v>70.3</v>
      </c>
      <c r="I1710" s="33">
        <f>VLOOKUP(C1710, pet_household_state!$A$3:$D$53, 4, 0)</f>
        <v>517</v>
      </c>
      <c r="J1710" s="33">
        <f t="shared" si="53"/>
        <v>5.5401409630233127</v>
      </c>
      <c r="K1710" s="11">
        <f>VLOOKUP(A1710, total_pet_services_county!$A$2:$E$1875,2,0)</f>
        <v>9</v>
      </c>
      <c r="L1710" s="11">
        <f>VLOOKUP(A1710,  total_pet_services_county!$A$2:$E$1875, 3, 0)</f>
        <v>3802</v>
      </c>
      <c r="M1710" s="11">
        <f>VLOOKUP(A1710, total_pet_services_county!$A$2:$E$1875, 4, 0)</f>
        <v>799</v>
      </c>
      <c r="N1710" s="11">
        <f>VLOOKUP(A1710, total_pet_services_county!$A$2:$E$1875, 5, 0)</f>
        <v>96</v>
      </c>
    </row>
    <row r="1711" spans="1:14" x14ac:dyDescent="0.2">
      <c r="A1711" s="57" t="s">
        <v>5235</v>
      </c>
      <c r="B1711" s="57" t="s">
        <v>8719</v>
      </c>
      <c r="C1711" s="56" t="s">
        <v>3209</v>
      </c>
      <c r="D1711" s="56" t="str">
        <f>INDEX(pet_services_county!$A$2:$A$3603,MATCH(A1711,pet_services_county!$B$2:$B$3603,0))</f>
        <v>0500000US31179</v>
      </c>
      <c r="E1711" s="61">
        <v>9385</v>
      </c>
      <c r="F1711" s="47">
        <f>VLOOKUP(C1711, state_pop!$A$2:$B$52, 2, 0)</f>
        <v>1934408</v>
      </c>
      <c r="G1711" s="33">
        <f t="shared" si="52"/>
        <v>4.8516135169002607E-3</v>
      </c>
      <c r="H1711" s="33">
        <f>VLOOKUP(C1711, pet_household_state!$A$3:$D$53, 3, 0)</f>
        <v>70.3</v>
      </c>
      <c r="I1711" s="33">
        <f>VLOOKUP(C1711, pet_household_state!$A$3:$D$53, 4, 0)</f>
        <v>517</v>
      </c>
      <c r="J1711" s="33">
        <f t="shared" si="53"/>
        <v>2.5082841882374347</v>
      </c>
      <c r="K1711" s="11">
        <f>VLOOKUP(A1711, total_pet_services_county!$A$2:$E$1875,2,0)</f>
        <v>3</v>
      </c>
      <c r="L1711" s="11">
        <f>VLOOKUP(A1711,  total_pet_services_county!$A$2:$E$1875, 3, 0)</f>
        <v>472</v>
      </c>
      <c r="M1711" s="11">
        <f>VLOOKUP(A1711, total_pet_services_county!$A$2:$E$1875, 4, 0)</f>
        <v>118</v>
      </c>
      <c r="N1711" s="11">
        <f>VLOOKUP(A1711, total_pet_services_county!$A$2:$E$1875, 5, 0)</f>
        <v>20</v>
      </c>
    </row>
    <row r="1712" spans="1:14" x14ac:dyDescent="0.2">
      <c r="A1712" s="57" t="s">
        <v>7782</v>
      </c>
      <c r="B1712" s="57" t="s">
        <v>8720</v>
      </c>
      <c r="C1712" s="56" t="s">
        <v>3209</v>
      </c>
      <c r="D1712" s="56" t="e">
        <f>INDEX(pet_services_county!$A$2:$A$3603,MATCH(A1712,pet_services_county!$B$2:$B$3603,0))</f>
        <v>#N/A</v>
      </c>
      <c r="E1712" s="61">
        <v>3487</v>
      </c>
      <c r="F1712" s="47">
        <f>VLOOKUP(C1712, state_pop!$A$2:$B$52, 2, 0)</f>
        <v>1934408</v>
      </c>
      <c r="G1712" s="33">
        <f t="shared" si="52"/>
        <v>1.8026186823048706E-3</v>
      </c>
      <c r="H1712" s="33">
        <f>VLOOKUP(C1712, pet_household_state!$A$3:$D$53, 3, 0)</f>
        <v>70.3</v>
      </c>
      <c r="I1712" s="33">
        <f>VLOOKUP(C1712, pet_household_state!$A$3:$D$53, 4, 0)</f>
        <v>517</v>
      </c>
      <c r="J1712" s="33">
        <f t="shared" si="53"/>
        <v>0.93195385875161807</v>
      </c>
      <c r="K1712" s="11" t="e">
        <f>VLOOKUP(A1712, total_pet_services_county!$A$2:$E$1875,2,0)</f>
        <v>#N/A</v>
      </c>
      <c r="L1712" s="11" t="e">
        <f>VLOOKUP(A1712,  total_pet_services_county!$A$2:$E$1875, 3, 0)</f>
        <v>#N/A</v>
      </c>
      <c r="M1712" s="11" t="e">
        <f>VLOOKUP(A1712, total_pet_services_county!$A$2:$E$1875, 4, 0)</f>
        <v>#N/A</v>
      </c>
      <c r="N1712" s="11" t="e">
        <f>VLOOKUP(A1712, total_pet_services_county!$A$2:$E$1875, 5, 0)</f>
        <v>#N/A</v>
      </c>
    </row>
    <row r="1713" spans="1:14" x14ac:dyDescent="0.2">
      <c r="A1713" s="57" t="s">
        <v>7783</v>
      </c>
      <c r="B1713" s="57" t="s">
        <v>8721</v>
      </c>
      <c r="C1713" s="56" t="s">
        <v>3209</v>
      </c>
      <c r="D1713" s="56" t="e">
        <f>INDEX(pet_services_county!$A$2:$A$3603,MATCH(A1713,pet_services_county!$B$2:$B$3603,0))</f>
        <v>#N/A</v>
      </c>
      <c r="E1713" s="61">
        <v>783</v>
      </c>
      <c r="F1713" s="47">
        <f>VLOOKUP(C1713, state_pop!$A$2:$B$52, 2, 0)</f>
        <v>1934408</v>
      </c>
      <c r="G1713" s="33">
        <f t="shared" si="52"/>
        <v>4.0477500093051723E-4</v>
      </c>
      <c r="H1713" s="33">
        <f>VLOOKUP(C1713, pet_household_state!$A$3:$D$53, 3, 0)</f>
        <v>70.3</v>
      </c>
      <c r="I1713" s="33">
        <f>VLOOKUP(C1713, pet_household_state!$A$3:$D$53, 4, 0)</f>
        <v>517</v>
      </c>
      <c r="J1713" s="33">
        <f t="shared" si="53"/>
        <v>0.20926867548107742</v>
      </c>
      <c r="K1713" s="11" t="e">
        <f>VLOOKUP(A1713, total_pet_services_county!$A$2:$E$1875,2,0)</f>
        <v>#N/A</v>
      </c>
      <c r="L1713" s="11" t="e">
        <f>VLOOKUP(A1713,  total_pet_services_county!$A$2:$E$1875, 3, 0)</f>
        <v>#N/A</v>
      </c>
      <c r="M1713" s="11" t="e">
        <f>VLOOKUP(A1713, total_pet_services_county!$A$2:$E$1875, 4, 0)</f>
        <v>#N/A</v>
      </c>
      <c r="N1713" s="11" t="e">
        <f>VLOOKUP(A1713, total_pet_services_county!$A$2:$E$1875, 5, 0)</f>
        <v>#N/A</v>
      </c>
    </row>
    <row r="1714" spans="1:14" x14ac:dyDescent="0.2">
      <c r="A1714" s="57" t="s">
        <v>7784</v>
      </c>
      <c r="B1714" s="57" t="s">
        <v>9094</v>
      </c>
      <c r="C1714" s="56" t="s">
        <v>3209</v>
      </c>
      <c r="D1714" s="56" t="e">
        <f>INDEX(pet_services_county!$A$2:$A$3603,MATCH(A1714,pet_services_county!$B$2:$B$3603,0))</f>
        <v>#N/A</v>
      </c>
      <c r="E1714" s="61">
        <v>13679</v>
      </c>
      <c r="F1714" s="47">
        <f>VLOOKUP(C1714, state_pop!$A$2:$B$52, 2, 0)</f>
        <v>1934408</v>
      </c>
      <c r="G1714" s="33">
        <f t="shared" si="52"/>
        <v>7.0714140967158947E-3</v>
      </c>
      <c r="H1714" s="33">
        <f>VLOOKUP(C1714, pet_household_state!$A$3:$D$53, 3, 0)</f>
        <v>70.3</v>
      </c>
      <c r="I1714" s="33">
        <f>VLOOKUP(C1714, pet_household_state!$A$3:$D$53, 4, 0)</f>
        <v>517</v>
      </c>
      <c r="J1714" s="33">
        <f t="shared" si="53"/>
        <v>3.6559210880021173</v>
      </c>
      <c r="K1714" s="11" t="e">
        <f>VLOOKUP(A1714, total_pet_services_county!$A$2:$E$1875,2,0)</f>
        <v>#N/A</v>
      </c>
      <c r="L1714" s="11" t="e">
        <f>VLOOKUP(A1714,  total_pet_services_county!$A$2:$E$1875, 3, 0)</f>
        <v>#N/A</v>
      </c>
      <c r="M1714" s="11" t="e">
        <f>VLOOKUP(A1714, total_pet_services_county!$A$2:$E$1875, 4, 0)</f>
        <v>#N/A</v>
      </c>
      <c r="N1714" s="11" t="e">
        <f>VLOOKUP(A1714, total_pet_services_county!$A$2:$E$1875, 5, 0)</f>
        <v>#N/A</v>
      </c>
    </row>
    <row r="1715" spans="1:14" x14ac:dyDescent="0.2">
      <c r="A1715" s="57" t="s">
        <v>5237</v>
      </c>
      <c r="B1715" s="57" t="s">
        <v>9398</v>
      </c>
      <c r="C1715" s="56" t="s">
        <v>3211</v>
      </c>
      <c r="D1715" s="56" t="str">
        <f>INDEX(pet_services_county!$A$2:$A$3603,MATCH(A1715,pet_services_county!$B$2:$B$3603,0))</f>
        <v>0500000US32001</v>
      </c>
      <c r="E1715" s="61">
        <v>24909</v>
      </c>
      <c r="F1715" s="47">
        <f>VLOOKUP(C1715, state_pop!$A$2:$B$52, 2, 0)</f>
        <v>3080156</v>
      </c>
      <c r="G1715" s="33">
        <f t="shared" si="52"/>
        <v>8.0869280646824384E-3</v>
      </c>
      <c r="H1715" s="33">
        <f>VLOOKUP(C1715, pet_household_state!$A$3:$D$53, 3, 0)</f>
        <v>53.3</v>
      </c>
      <c r="I1715" s="33">
        <f>VLOOKUP(C1715, pet_household_state!$A$3:$D$53, 4, 0)</f>
        <v>598</v>
      </c>
      <c r="J1715" s="33">
        <f t="shared" si="53"/>
        <v>4.8359829826800977</v>
      </c>
      <c r="K1715" s="11">
        <f>VLOOKUP(A1715, total_pet_services_county!$A$2:$E$1875,2,0)</f>
        <v>9</v>
      </c>
      <c r="L1715" s="11">
        <f>VLOOKUP(A1715,  total_pet_services_county!$A$2:$E$1875, 3, 0)</f>
        <v>2196</v>
      </c>
      <c r="M1715" s="11">
        <f>VLOOKUP(A1715, total_pet_services_county!$A$2:$E$1875, 4, 0)</f>
        <v>404</v>
      </c>
      <c r="N1715" s="11">
        <f>VLOOKUP(A1715, total_pet_services_county!$A$2:$E$1875, 5, 0)</f>
        <v>59</v>
      </c>
    </row>
    <row r="1716" spans="1:14" x14ac:dyDescent="0.2">
      <c r="A1716" s="57" t="s">
        <v>5239</v>
      </c>
      <c r="B1716" s="57" t="s">
        <v>8398</v>
      </c>
      <c r="C1716" s="56" t="s">
        <v>3211</v>
      </c>
      <c r="D1716" s="56" t="str">
        <f>INDEX(pet_services_county!$A$2:$A$3603,MATCH(A1716,pet_services_county!$B$2:$B$3603,0))</f>
        <v>0500000US32003</v>
      </c>
      <c r="E1716" s="61">
        <v>2266715</v>
      </c>
      <c r="F1716" s="47">
        <f>VLOOKUP(C1716, state_pop!$A$2:$B$52, 2, 0)</f>
        <v>3080156</v>
      </c>
      <c r="G1716" s="33">
        <f t="shared" si="52"/>
        <v>0.73590915525057821</v>
      </c>
      <c r="H1716" s="33">
        <f>VLOOKUP(C1716, pet_household_state!$A$3:$D$53, 3, 0)</f>
        <v>53.3</v>
      </c>
      <c r="I1716" s="33">
        <f>VLOOKUP(C1716, pet_household_state!$A$3:$D$53, 4, 0)</f>
        <v>598</v>
      </c>
      <c r="J1716" s="33">
        <f t="shared" si="53"/>
        <v>440.07367483984575</v>
      </c>
      <c r="K1716" s="11">
        <f>VLOOKUP(A1716, total_pet_services_county!$A$2:$E$1875,2,0)</f>
        <v>354</v>
      </c>
      <c r="L1716" s="11">
        <f>VLOOKUP(A1716,  total_pet_services_county!$A$2:$E$1875, 3, 0)</f>
        <v>146081</v>
      </c>
      <c r="M1716" s="11">
        <f>VLOOKUP(A1716, total_pet_services_county!$A$2:$E$1875, 4, 0)</f>
        <v>33433</v>
      </c>
      <c r="N1716" s="11">
        <f>VLOOKUP(A1716, total_pet_services_county!$A$2:$E$1875, 5, 0)</f>
        <v>4214</v>
      </c>
    </row>
    <row r="1717" spans="1:14" x14ac:dyDescent="0.2">
      <c r="A1717" s="57" t="s">
        <v>5241</v>
      </c>
      <c r="B1717" s="57" t="s">
        <v>8521</v>
      </c>
      <c r="C1717" s="56" t="s">
        <v>3211</v>
      </c>
      <c r="D1717" s="56" t="str">
        <f>INDEX(pet_services_county!$A$2:$A$3603,MATCH(A1717,pet_services_county!$B$2:$B$3603,0))</f>
        <v>0500000US32005</v>
      </c>
      <c r="E1717" s="61">
        <v>48905</v>
      </c>
      <c r="F1717" s="47">
        <f>VLOOKUP(C1717, state_pop!$A$2:$B$52, 2, 0)</f>
        <v>3080156</v>
      </c>
      <c r="G1717" s="33">
        <f t="shared" si="52"/>
        <v>1.5877442571090555E-2</v>
      </c>
      <c r="H1717" s="33">
        <f>VLOOKUP(C1717, pet_household_state!$A$3:$D$53, 3, 0)</f>
        <v>53.3</v>
      </c>
      <c r="I1717" s="33">
        <f>VLOOKUP(C1717, pet_household_state!$A$3:$D$53, 4, 0)</f>
        <v>598</v>
      </c>
      <c r="J1717" s="33">
        <f t="shared" si="53"/>
        <v>9.4947106575121527</v>
      </c>
      <c r="K1717" s="11">
        <f>VLOOKUP(A1717, total_pet_services_county!$A$2:$E$1875,2,0)</f>
        <v>25</v>
      </c>
      <c r="L1717" s="11">
        <f>VLOOKUP(A1717,  total_pet_services_county!$A$2:$E$1875, 3, 0)</f>
        <v>5804</v>
      </c>
      <c r="M1717" s="11">
        <f>VLOOKUP(A1717, total_pet_services_county!$A$2:$E$1875, 4, 0)</f>
        <v>1576</v>
      </c>
      <c r="N1717" s="11">
        <f>VLOOKUP(A1717, total_pet_services_county!$A$2:$E$1875, 5, 0)</f>
        <v>193</v>
      </c>
    </row>
    <row r="1718" spans="1:14" x14ac:dyDescent="0.2">
      <c r="A1718" s="57" t="s">
        <v>5243</v>
      </c>
      <c r="B1718" s="57" t="s">
        <v>9399</v>
      </c>
      <c r="C1718" s="56" t="s">
        <v>3211</v>
      </c>
      <c r="D1718" s="56" t="str">
        <f>INDEX(pet_services_county!$A$2:$A$3603,MATCH(A1718,pet_services_county!$B$2:$B$3603,0))</f>
        <v>0500000US32007</v>
      </c>
      <c r="E1718" s="61">
        <v>52778</v>
      </c>
      <c r="F1718" s="47">
        <f>VLOOKUP(C1718, state_pop!$A$2:$B$52, 2, 0)</f>
        <v>3080156</v>
      </c>
      <c r="G1718" s="33">
        <f t="shared" si="52"/>
        <v>1.7134846416869794E-2</v>
      </c>
      <c r="H1718" s="33">
        <f>VLOOKUP(C1718, pet_household_state!$A$3:$D$53, 3, 0)</f>
        <v>53.3</v>
      </c>
      <c r="I1718" s="33">
        <f>VLOOKUP(C1718, pet_household_state!$A$3:$D$53, 4, 0)</f>
        <v>598</v>
      </c>
      <c r="J1718" s="33">
        <f t="shared" si="53"/>
        <v>10.246638157288137</v>
      </c>
      <c r="K1718" s="11">
        <f>VLOOKUP(A1718, total_pet_services_county!$A$2:$E$1875,2,0)</f>
        <v>8</v>
      </c>
      <c r="L1718" s="11">
        <f>VLOOKUP(A1718,  total_pet_services_county!$A$2:$E$1875, 3, 0)</f>
        <v>2727</v>
      </c>
      <c r="M1718" s="11">
        <f>VLOOKUP(A1718, total_pet_services_county!$A$2:$E$1875, 4, 0)</f>
        <v>585</v>
      </c>
      <c r="N1718" s="11">
        <f>VLOOKUP(A1718, total_pet_services_county!$A$2:$E$1875, 5, 0)</f>
        <v>58</v>
      </c>
    </row>
    <row r="1719" spans="1:14" x14ac:dyDescent="0.2">
      <c r="A1719" s="57" t="s">
        <v>7785</v>
      </c>
      <c r="B1719" s="57" t="s">
        <v>9400</v>
      </c>
      <c r="C1719" s="56" t="s">
        <v>3211</v>
      </c>
      <c r="D1719" s="56" t="e">
        <f>INDEX(pet_services_county!$A$2:$A$3603,MATCH(A1719,pet_services_county!$B$2:$B$3603,0))</f>
        <v>#N/A</v>
      </c>
      <c r="E1719" s="61">
        <v>873</v>
      </c>
      <c r="F1719" s="47">
        <f>VLOOKUP(C1719, state_pop!$A$2:$B$52, 2, 0)</f>
        <v>3080156</v>
      </c>
      <c r="G1719" s="33">
        <f t="shared" si="52"/>
        <v>2.8342720303776823E-4</v>
      </c>
      <c r="H1719" s="33">
        <f>VLOOKUP(C1719, pet_household_state!$A$3:$D$53, 3, 0)</f>
        <v>53.3</v>
      </c>
      <c r="I1719" s="33">
        <f>VLOOKUP(C1719, pet_household_state!$A$3:$D$53, 4, 0)</f>
        <v>598</v>
      </c>
      <c r="J1719" s="33">
        <f t="shared" si="53"/>
        <v>0.16948946741658541</v>
      </c>
      <c r="K1719" s="11" t="e">
        <f>VLOOKUP(A1719, total_pet_services_county!$A$2:$E$1875,2,0)</f>
        <v>#N/A</v>
      </c>
      <c r="L1719" s="11" t="e">
        <f>VLOOKUP(A1719,  total_pet_services_county!$A$2:$E$1875, 3, 0)</f>
        <v>#N/A</v>
      </c>
      <c r="M1719" s="11" t="e">
        <f>VLOOKUP(A1719, total_pet_services_county!$A$2:$E$1875, 4, 0)</f>
        <v>#N/A</v>
      </c>
      <c r="N1719" s="11" t="e">
        <f>VLOOKUP(A1719, total_pet_services_county!$A$2:$E$1875, 5, 0)</f>
        <v>#N/A</v>
      </c>
    </row>
    <row r="1720" spans="1:14" x14ac:dyDescent="0.2">
      <c r="A1720" s="57" t="s">
        <v>7786</v>
      </c>
      <c r="B1720" s="57" t="s">
        <v>9401</v>
      </c>
      <c r="C1720" s="56" t="s">
        <v>3211</v>
      </c>
      <c r="D1720" s="56" t="e">
        <f>INDEX(pet_services_county!$A$2:$A$3603,MATCH(A1720,pet_services_county!$B$2:$B$3603,0))</f>
        <v>#N/A</v>
      </c>
      <c r="E1720" s="61">
        <v>2029</v>
      </c>
      <c r="F1720" s="47">
        <f>VLOOKUP(C1720, state_pop!$A$2:$B$52, 2, 0)</f>
        <v>3080156</v>
      </c>
      <c r="G1720" s="33">
        <f t="shared" si="52"/>
        <v>6.5873286937414861E-4</v>
      </c>
      <c r="H1720" s="33">
        <f>VLOOKUP(C1720, pet_household_state!$A$3:$D$53, 3, 0)</f>
        <v>53.3</v>
      </c>
      <c r="I1720" s="33">
        <f>VLOOKUP(C1720, pet_household_state!$A$3:$D$53, 4, 0)</f>
        <v>598</v>
      </c>
      <c r="J1720" s="33">
        <f t="shared" si="53"/>
        <v>0.39392225588574087</v>
      </c>
      <c r="K1720" s="11" t="e">
        <f>VLOOKUP(A1720, total_pet_services_county!$A$2:$E$1875,2,0)</f>
        <v>#N/A</v>
      </c>
      <c r="L1720" s="11" t="e">
        <f>VLOOKUP(A1720,  total_pet_services_county!$A$2:$E$1875, 3, 0)</f>
        <v>#N/A</v>
      </c>
      <c r="M1720" s="11" t="e">
        <f>VLOOKUP(A1720, total_pet_services_county!$A$2:$E$1875, 4, 0)</f>
        <v>#N/A</v>
      </c>
      <c r="N1720" s="11" t="e">
        <f>VLOOKUP(A1720, total_pet_services_county!$A$2:$E$1875, 5, 0)</f>
        <v>#N/A</v>
      </c>
    </row>
    <row r="1721" spans="1:14" x14ac:dyDescent="0.2">
      <c r="A1721" s="57" t="s">
        <v>5245</v>
      </c>
      <c r="B1721" s="57" t="s">
        <v>8458</v>
      </c>
      <c r="C1721" s="56" t="s">
        <v>3211</v>
      </c>
      <c r="D1721" s="56" t="str">
        <f>INDEX(pet_services_county!$A$2:$A$3603,MATCH(A1721,pet_services_county!$B$2:$B$3603,0))</f>
        <v>0500000US32013</v>
      </c>
      <c r="E1721" s="61">
        <v>16831</v>
      </c>
      <c r="F1721" s="47">
        <f>VLOOKUP(C1721, state_pop!$A$2:$B$52, 2, 0)</f>
        <v>3080156</v>
      </c>
      <c r="G1721" s="33">
        <f t="shared" si="52"/>
        <v>5.464333624660569E-3</v>
      </c>
      <c r="H1721" s="33">
        <f>VLOOKUP(C1721, pet_household_state!$A$3:$D$53, 3, 0)</f>
        <v>53.3</v>
      </c>
      <c r="I1721" s="33">
        <f>VLOOKUP(C1721, pet_household_state!$A$3:$D$53, 4, 0)</f>
        <v>598</v>
      </c>
      <c r="J1721" s="33">
        <f t="shared" si="53"/>
        <v>3.2676715075470204</v>
      </c>
      <c r="K1721" s="11">
        <f>VLOOKUP(A1721, total_pet_services_county!$A$2:$E$1875,2,0)</f>
        <v>4</v>
      </c>
      <c r="L1721" s="11">
        <f>VLOOKUP(A1721,  total_pet_services_county!$A$2:$E$1875, 3, 0)</f>
        <v>487</v>
      </c>
      <c r="M1721" s="11">
        <f>VLOOKUP(A1721, total_pet_services_county!$A$2:$E$1875, 4, 0)</f>
        <v>124</v>
      </c>
      <c r="N1721" s="11">
        <f>VLOOKUP(A1721, total_pet_services_county!$A$2:$E$1875, 5, 0)</f>
        <v>17</v>
      </c>
    </row>
    <row r="1722" spans="1:14" x14ac:dyDescent="0.2">
      <c r="A1722" s="57" t="s">
        <v>7787</v>
      </c>
      <c r="B1722" s="57" t="s">
        <v>9402</v>
      </c>
      <c r="C1722" s="56" t="s">
        <v>3211</v>
      </c>
      <c r="D1722" s="56" t="e">
        <f>INDEX(pet_services_county!$A$2:$A$3603,MATCH(A1722,pet_services_county!$B$2:$B$3603,0))</f>
        <v>#N/A</v>
      </c>
      <c r="E1722" s="61">
        <v>5532</v>
      </c>
      <c r="F1722" s="47">
        <f>VLOOKUP(C1722, state_pop!$A$2:$B$52, 2, 0)</f>
        <v>3080156</v>
      </c>
      <c r="G1722" s="33">
        <f t="shared" si="52"/>
        <v>1.7960129292152736E-3</v>
      </c>
      <c r="H1722" s="33">
        <f>VLOOKUP(C1722, pet_household_state!$A$3:$D$53, 3, 0)</f>
        <v>53.3</v>
      </c>
      <c r="I1722" s="33">
        <f>VLOOKUP(C1722, pet_household_state!$A$3:$D$53, 4, 0)</f>
        <v>598</v>
      </c>
      <c r="J1722" s="33">
        <f t="shared" si="53"/>
        <v>1.0740157316707335</v>
      </c>
      <c r="K1722" s="11" t="e">
        <f>VLOOKUP(A1722, total_pet_services_county!$A$2:$E$1875,2,0)</f>
        <v>#N/A</v>
      </c>
      <c r="L1722" s="11" t="e">
        <f>VLOOKUP(A1722,  total_pet_services_county!$A$2:$E$1875, 3, 0)</f>
        <v>#N/A</v>
      </c>
      <c r="M1722" s="11" t="e">
        <f>VLOOKUP(A1722, total_pet_services_county!$A$2:$E$1875, 4, 0)</f>
        <v>#N/A</v>
      </c>
      <c r="N1722" s="11" t="e">
        <f>VLOOKUP(A1722, total_pet_services_county!$A$2:$E$1875, 5, 0)</f>
        <v>#N/A</v>
      </c>
    </row>
    <row r="1723" spans="1:14" x14ac:dyDescent="0.2">
      <c r="A1723" s="57" t="s">
        <v>7788</v>
      </c>
      <c r="B1723" s="57" t="s">
        <v>8419</v>
      </c>
      <c r="C1723" s="56" t="s">
        <v>3211</v>
      </c>
      <c r="D1723" s="56" t="e">
        <f>INDEX(pet_services_county!$A$2:$A$3603,MATCH(A1723,pet_services_county!$B$2:$B$3603,0))</f>
        <v>#N/A</v>
      </c>
      <c r="E1723" s="61">
        <v>5183</v>
      </c>
      <c r="F1723" s="47">
        <f>VLOOKUP(C1723, state_pop!$A$2:$B$52, 2, 0)</f>
        <v>3080156</v>
      </c>
      <c r="G1723" s="33">
        <f t="shared" si="52"/>
        <v>1.682706979776349E-3</v>
      </c>
      <c r="H1723" s="33">
        <f>VLOOKUP(C1723, pet_household_state!$A$3:$D$53, 3, 0)</f>
        <v>53.3</v>
      </c>
      <c r="I1723" s="33">
        <f>VLOOKUP(C1723, pet_household_state!$A$3:$D$53, 4, 0)</f>
        <v>598</v>
      </c>
      <c r="J1723" s="33">
        <f t="shared" si="53"/>
        <v>1.0062587739062567</v>
      </c>
      <c r="K1723" s="11" t="e">
        <f>VLOOKUP(A1723, total_pet_services_county!$A$2:$E$1875,2,0)</f>
        <v>#N/A</v>
      </c>
      <c r="L1723" s="11" t="e">
        <f>VLOOKUP(A1723,  total_pet_services_county!$A$2:$E$1875, 3, 0)</f>
        <v>#N/A</v>
      </c>
      <c r="M1723" s="11" t="e">
        <f>VLOOKUP(A1723, total_pet_services_county!$A$2:$E$1875, 4, 0)</f>
        <v>#N/A</v>
      </c>
      <c r="N1723" s="11" t="e">
        <f>VLOOKUP(A1723, total_pet_services_county!$A$2:$E$1875, 5, 0)</f>
        <v>#N/A</v>
      </c>
    </row>
    <row r="1724" spans="1:14" x14ac:dyDescent="0.2">
      <c r="A1724" s="57" t="s">
        <v>5247</v>
      </c>
      <c r="B1724" s="57" t="s">
        <v>8878</v>
      </c>
      <c r="C1724" s="56" t="s">
        <v>3211</v>
      </c>
      <c r="D1724" s="56" t="str">
        <f>INDEX(pet_services_county!$A$2:$A$3603,MATCH(A1724,pet_services_county!$B$2:$B$3603,0))</f>
        <v>0500000US32019</v>
      </c>
      <c r="E1724" s="61">
        <v>57510</v>
      </c>
      <c r="F1724" s="47">
        <f>VLOOKUP(C1724, state_pop!$A$2:$B$52, 2, 0)</f>
        <v>3080156</v>
      </c>
      <c r="G1724" s="33">
        <f t="shared" si="52"/>
        <v>1.867113224135401E-2</v>
      </c>
      <c r="H1724" s="33">
        <f>VLOOKUP(C1724, pet_household_state!$A$3:$D$53, 3, 0)</f>
        <v>53.3</v>
      </c>
      <c r="I1724" s="33">
        <f>VLOOKUP(C1724, pet_household_state!$A$3:$D$53, 4, 0)</f>
        <v>598</v>
      </c>
      <c r="J1724" s="33">
        <f t="shared" si="53"/>
        <v>11.165337080329698</v>
      </c>
      <c r="K1724" s="11">
        <f>VLOOKUP(A1724, total_pet_services_county!$A$2:$E$1875,2,0)</f>
        <v>9</v>
      </c>
      <c r="L1724" s="11">
        <f>VLOOKUP(A1724,  total_pet_services_county!$A$2:$E$1875, 3, 0)</f>
        <v>1735</v>
      </c>
      <c r="M1724" s="11">
        <f>VLOOKUP(A1724, total_pet_services_county!$A$2:$E$1875, 4, 0)</f>
        <v>386</v>
      </c>
      <c r="N1724" s="11">
        <f>VLOOKUP(A1724, total_pet_services_county!$A$2:$E$1875, 5, 0)</f>
        <v>63</v>
      </c>
    </row>
    <row r="1725" spans="1:14" x14ac:dyDescent="0.2">
      <c r="A1725" s="57" t="s">
        <v>7789</v>
      </c>
      <c r="B1725" s="57" t="s">
        <v>8538</v>
      </c>
      <c r="C1725" s="56" t="s">
        <v>3211</v>
      </c>
      <c r="D1725" s="56" t="e">
        <f>INDEX(pet_services_county!$A$2:$A$3603,MATCH(A1725,pet_services_county!$B$2:$B$3603,0))</f>
        <v>#N/A</v>
      </c>
      <c r="E1725" s="61">
        <v>4505</v>
      </c>
      <c r="F1725" s="47">
        <f>VLOOKUP(C1725, state_pop!$A$2:$B$52, 2, 0)</f>
        <v>3080156</v>
      </c>
      <c r="G1725" s="33">
        <f t="shared" si="52"/>
        <v>1.4625882585167765E-3</v>
      </c>
      <c r="H1725" s="33">
        <f>VLOOKUP(C1725, pet_household_state!$A$3:$D$53, 3, 0)</f>
        <v>53.3</v>
      </c>
      <c r="I1725" s="33">
        <f>VLOOKUP(C1725, pet_household_state!$A$3:$D$53, 4, 0)</f>
        <v>598</v>
      </c>
      <c r="J1725" s="33">
        <f t="shared" si="53"/>
        <v>0.87462777859303231</v>
      </c>
      <c r="K1725" s="11" t="e">
        <f>VLOOKUP(A1725, total_pet_services_county!$A$2:$E$1875,2,0)</f>
        <v>#N/A</v>
      </c>
      <c r="L1725" s="11" t="e">
        <f>VLOOKUP(A1725,  total_pet_services_county!$A$2:$E$1875, 3, 0)</f>
        <v>#N/A</v>
      </c>
      <c r="M1725" s="11" t="e">
        <f>VLOOKUP(A1725, total_pet_services_county!$A$2:$E$1875, 4, 0)</f>
        <v>#N/A</v>
      </c>
      <c r="N1725" s="11" t="e">
        <f>VLOOKUP(A1725, total_pet_services_county!$A$2:$E$1875, 5, 0)</f>
        <v>#N/A</v>
      </c>
    </row>
    <row r="1726" spans="1:14" x14ac:dyDescent="0.2">
      <c r="A1726" s="57" t="s">
        <v>5249</v>
      </c>
      <c r="B1726" s="57" t="s">
        <v>9403</v>
      </c>
      <c r="C1726" s="56" t="s">
        <v>3211</v>
      </c>
      <c r="D1726" s="56" t="str">
        <f>INDEX(pet_services_county!$A$2:$A$3603,MATCH(A1726,pet_services_county!$B$2:$B$3603,0))</f>
        <v>0500000US32023</v>
      </c>
      <c r="E1726" s="61">
        <v>46523</v>
      </c>
      <c r="F1726" s="47">
        <f>VLOOKUP(C1726, state_pop!$A$2:$B$52, 2, 0)</f>
        <v>3080156</v>
      </c>
      <c r="G1726" s="33">
        <f t="shared" si="52"/>
        <v>1.5104105116753827E-2</v>
      </c>
      <c r="H1726" s="33">
        <f>VLOOKUP(C1726, pet_household_state!$A$3:$D$53, 3, 0)</f>
        <v>53.3</v>
      </c>
      <c r="I1726" s="33">
        <f>VLOOKUP(C1726, pet_household_state!$A$3:$D$53, 4, 0)</f>
        <v>598</v>
      </c>
      <c r="J1726" s="33">
        <f t="shared" si="53"/>
        <v>9.0322548598187886</v>
      </c>
      <c r="K1726" s="11">
        <f>VLOOKUP(A1726, total_pet_services_county!$A$2:$E$1875,2,0)</f>
        <v>12</v>
      </c>
      <c r="L1726" s="11">
        <f>VLOOKUP(A1726,  total_pet_services_county!$A$2:$E$1875, 3, 0)</f>
        <v>1364</v>
      </c>
      <c r="M1726" s="11">
        <f>VLOOKUP(A1726, total_pet_services_county!$A$2:$E$1875, 4, 0)</f>
        <v>317</v>
      </c>
      <c r="N1726" s="11">
        <f>VLOOKUP(A1726, total_pet_services_county!$A$2:$E$1875, 5, 0)</f>
        <v>70</v>
      </c>
    </row>
    <row r="1727" spans="1:14" x14ac:dyDescent="0.2">
      <c r="A1727" s="57" t="s">
        <v>7790</v>
      </c>
      <c r="B1727" s="57" t="s">
        <v>9404</v>
      </c>
      <c r="C1727" s="56" t="s">
        <v>3211</v>
      </c>
      <c r="D1727" s="56" t="e">
        <f>INDEX(pet_services_county!$A$2:$A$3603,MATCH(A1727,pet_services_county!$B$2:$B$3603,0))</f>
        <v>#N/A</v>
      </c>
      <c r="E1727" s="61">
        <v>6725</v>
      </c>
      <c r="F1727" s="47">
        <f>VLOOKUP(C1727, state_pop!$A$2:$B$52, 2, 0)</f>
        <v>3080156</v>
      </c>
      <c r="G1727" s="33">
        <f t="shared" si="52"/>
        <v>2.1833309741454655E-3</v>
      </c>
      <c r="H1727" s="33">
        <f>VLOOKUP(C1727, pet_household_state!$A$3:$D$53, 3, 0)</f>
        <v>53.3</v>
      </c>
      <c r="I1727" s="33">
        <f>VLOOKUP(C1727, pet_household_state!$A$3:$D$53, 4, 0)</f>
        <v>598</v>
      </c>
      <c r="J1727" s="33">
        <f t="shared" si="53"/>
        <v>1.3056319225389883</v>
      </c>
      <c r="K1727" s="11" t="e">
        <f>VLOOKUP(A1727, total_pet_services_county!$A$2:$E$1875,2,0)</f>
        <v>#N/A</v>
      </c>
      <c r="L1727" s="11" t="e">
        <f>VLOOKUP(A1727,  total_pet_services_county!$A$2:$E$1875, 3, 0)</f>
        <v>#N/A</v>
      </c>
      <c r="M1727" s="11" t="e">
        <f>VLOOKUP(A1727, total_pet_services_county!$A$2:$E$1875, 4, 0)</f>
        <v>#N/A</v>
      </c>
      <c r="N1727" s="11" t="e">
        <f>VLOOKUP(A1727, total_pet_services_county!$A$2:$E$1875, 5, 0)</f>
        <v>#N/A</v>
      </c>
    </row>
    <row r="1728" spans="1:14" x14ac:dyDescent="0.2">
      <c r="A1728" s="57" t="s">
        <v>7791</v>
      </c>
      <c r="B1728" s="57" t="s">
        <v>9405</v>
      </c>
      <c r="C1728" s="56" t="s">
        <v>3211</v>
      </c>
      <c r="D1728" s="56" t="e">
        <f>INDEX(pet_services_county!$A$2:$A$3603,MATCH(A1728,pet_services_county!$B$2:$B$3603,0))</f>
        <v>#N/A</v>
      </c>
      <c r="E1728" s="61">
        <v>4123</v>
      </c>
      <c r="F1728" s="47">
        <f>VLOOKUP(C1728, state_pop!$A$2:$B$52, 2, 0)</f>
        <v>3080156</v>
      </c>
      <c r="G1728" s="33">
        <f t="shared" si="52"/>
        <v>1.3385685660076956E-3</v>
      </c>
      <c r="H1728" s="33">
        <f>VLOOKUP(C1728, pet_household_state!$A$3:$D$53, 3, 0)</f>
        <v>53.3</v>
      </c>
      <c r="I1728" s="33">
        <f>VLOOKUP(C1728, pet_household_state!$A$3:$D$53, 4, 0)</f>
        <v>598</v>
      </c>
      <c r="J1728" s="33">
        <f t="shared" si="53"/>
        <v>0.80046400247260197</v>
      </c>
      <c r="K1728" s="11" t="e">
        <f>VLOOKUP(A1728, total_pet_services_county!$A$2:$E$1875,2,0)</f>
        <v>#N/A</v>
      </c>
      <c r="L1728" s="11" t="e">
        <f>VLOOKUP(A1728,  total_pet_services_county!$A$2:$E$1875, 3, 0)</f>
        <v>#N/A</v>
      </c>
      <c r="M1728" s="11" t="e">
        <f>VLOOKUP(A1728, total_pet_services_county!$A$2:$E$1875, 4, 0)</f>
        <v>#N/A</v>
      </c>
      <c r="N1728" s="11" t="e">
        <f>VLOOKUP(A1728, total_pet_services_county!$A$2:$E$1875, 5, 0)</f>
        <v>#N/A</v>
      </c>
    </row>
    <row r="1729" spans="1:14" x14ac:dyDescent="0.2">
      <c r="A1729" s="57" t="s">
        <v>5251</v>
      </c>
      <c r="B1729" s="57" t="s">
        <v>9406</v>
      </c>
      <c r="C1729" s="56" t="s">
        <v>3211</v>
      </c>
      <c r="D1729" s="56" t="str">
        <f>INDEX(pet_services_county!$A$2:$A$3603,MATCH(A1729,pet_services_county!$B$2:$B$3603,0))</f>
        <v>0500000US32031</v>
      </c>
      <c r="E1729" s="61">
        <v>471519</v>
      </c>
      <c r="F1729" s="47">
        <f>VLOOKUP(C1729, state_pop!$A$2:$B$52, 2, 0)</f>
        <v>3080156</v>
      </c>
      <c r="G1729" s="33">
        <f t="shared" si="52"/>
        <v>0.15308283086960531</v>
      </c>
      <c r="H1729" s="33">
        <f>VLOOKUP(C1729, pet_household_state!$A$3:$D$53, 3, 0)</f>
        <v>53.3</v>
      </c>
      <c r="I1729" s="33">
        <f>VLOOKUP(C1729, pet_household_state!$A$3:$D$53, 4, 0)</f>
        <v>598</v>
      </c>
      <c r="J1729" s="33">
        <f t="shared" si="53"/>
        <v>91.543532860023973</v>
      </c>
      <c r="K1729" s="11">
        <f>VLOOKUP(A1729, total_pet_services_county!$A$2:$E$1875,2,0)</f>
        <v>102</v>
      </c>
      <c r="L1729" s="11">
        <f>VLOOKUP(A1729,  total_pet_services_county!$A$2:$E$1875, 3, 0)</f>
        <v>49913</v>
      </c>
      <c r="M1729" s="11">
        <f>VLOOKUP(A1729, total_pet_services_county!$A$2:$E$1875, 4, 0)</f>
        <v>11127</v>
      </c>
      <c r="N1729" s="11">
        <f>VLOOKUP(A1729, total_pet_services_county!$A$2:$E$1875, 5, 0)</f>
        <v>1262</v>
      </c>
    </row>
    <row r="1730" spans="1:14" x14ac:dyDescent="0.2">
      <c r="A1730" s="57" t="s">
        <v>7792</v>
      </c>
      <c r="B1730" s="57" t="s">
        <v>9407</v>
      </c>
      <c r="C1730" s="56" t="s">
        <v>3211</v>
      </c>
      <c r="D1730" s="56" t="e">
        <f>INDEX(pet_services_county!$A$2:$A$3603,MATCH(A1730,pet_services_county!$B$2:$B$3603,0))</f>
        <v>#N/A</v>
      </c>
      <c r="E1730" s="61">
        <v>9580</v>
      </c>
      <c r="F1730" s="47">
        <f>VLOOKUP(C1730, state_pop!$A$2:$B$52, 2, 0)</f>
        <v>3080156</v>
      </c>
      <c r="G1730" s="33">
        <f t="shared" si="52"/>
        <v>3.1102320791544322E-3</v>
      </c>
      <c r="H1730" s="33">
        <f>VLOOKUP(C1730, pet_household_state!$A$3:$D$53, 3, 0)</f>
        <v>53.3</v>
      </c>
      <c r="I1730" s="33">
        <f>VLOOKUP(C1730, pet_household_state!$A$3:$D$53, 4, 0)</f>
        <v>598</v>
      </c>
      <c r="J1730" s="33">
        <f t="shared" si="53"/>
        <v>1.8599187833343505</v>
      </c>
      <c r="K1730" s="11" t="e">
        <f>VLOOKUP(A1730, total_pet_services_county!$A$2:$E$1875,2,0)</f>
        <v>#N/A</v>
      </c>
      <c r="L1730" s="11" t="e">
        <f>VLOOKUP(A1730,  total_pet_services_county!$A$2:$E$1875, 3, 0)</f>
        <v>#N/A</v>
      </c>
      <c r="M1730" s="11" t="e">
        <f>VLOOKUP(A1730, total_pet_services_county!$A$2:$E$1875, 4, 0)</f>
        <v>#N/A</v>
      </c>
      <c r="N1730" s="11" t="e">
        <f>VLOOKUP(A1730, total_pet_services_county!$A$2:$E$1875, 5, 0)</f>
        <v>#N/A</v>
      </c>
    </row>
    <row r="1731" spans="1:14" x14ac:dyDescent="0.2">
      <c r="A1731" s="57" t="s">
        <v>5253</v>
      </c>
      <c r="B1731" s="57" t="s">
        <v>9408</v>
      </c>
      <c r="C1731" s="56" t="s">
        <v>3211</v>
      </c>
      <c r="D1731" s="56" t="str">
        <f>INDEX(pet_services_county!$A$2:$A$3603,MATCH(A1731,pet_services_county!$B$2:$B$3603,0))</f>
        <v>0500000US32510</v>
      </c>
      <c r="E1731" s="61">
        <v>55916</v>
      </c>
      <c r="F1731" s="47">
        <f>VLOOKUP(C1731, state_pop!$A$2:$B$52, 2, 0)</f>
        <v>3080156</v>
      </c>
      <c r="G1731" s="33">
        <f t="shared" si="52"/>
        <v>1.8153625985177373E-2</v>
      </c>
      <c r="H1731" s="33">
        <f>VLOOKUP(C1731, pet_household_state!$A$3:$D$53, 3, 0)</f>
        <v>53.3</v>
      </c>
      <c r="I1731" s="33">
        <f>VLOOKUP(C1731, pet_household_state!$A$3:$D$53, 4, 0)</f>
        <v>598</v>
      </c>
      <c r="J1731" s="33">
        <f t="shared" si="53"/>
        <v>10.85586833913607</v>
      </c>
      <c r="K1731" s="11">
        <f>VLOOKUP(A1731, total_pet_services_county!$A$2:$E$1875,2,0)</f>
        <v>10</v>
      </c>
      <c r="L1731" s="11">
        <f>VLOOKUP(A1731,  total_pet_services_county!$A$2:$E$1875, 3, 0)</f>
        <v>3582</v>
      </c>
      <c r="M1731" s="11">
        <f>VLOOKUP(A1731, total_pet_services_county!$A$2:$E$1875, 4, 0)</f>
        <v>825</v>
      </c>
      <c r="N1731" s="11">
        <f>VLOOKUP(A1731, total_pet_services_county!$A$2:$E$1875, 5, 0)</f>
        <v>111</v>
      </c>
    </row>
    <row r="1732" spans="1:14" x14ac:dyDescent="0.2">
      <c r="A1732" s="57" t="s">
        <v>5255</v>
      </c>
      <c r="B1732" s="57" t="s">
        <v>9409</v>
      </c>
      <c r="C1732" s="56" t="s">
        <v>3213</v>
      </c>
      <c r="D1732" s="56" t="str">
        <f>INDEX(pet_services_county!$A$2:$A$3603,MATCH(A1732,pet_services_county!$B$2:$B$3603,0))</f>
        <v>0500000US33001</v>
      </c>
      <c r="E1732" s="61">
        <v>61303</v>
      </c>
      <c r="F1732" s="47">
        <f>VLOOKUP(C1732, state_pop!$A$2:$B$52, 2, 0)</f>
        <v>1359711</v>
      </c>
      <c r="G1732" s="33">
        <f t="shared" si="52"/>
        <v>4.5085315923751444E-2</v>
      </c>
      <c r="H1732" s="33">
        <f>VLOOKUP(C1732, pet_household_state!$A$3:$D$53, 3, 0)</f>
        <v>51.8</v>
      </c>
      <c r="I1732" s="33">
        <f>VLOOKUP(C1732, pet_household_state!$A$3:$D$53, 4, 0)</f>
        <v>260</v>
      </c>
      <c r="J1732" s="33">
        <f t="shared" si="53"/>
        <v>11.722182140175375</v>
      </c>
      <c r="K1732" s="11">
        <f>VLOOKUP(A1732, total_pet_services_county!$A$2:$E$1875,2,0)</f>
        <v>18</v>
      </c>
      <c r="L1732" s="11">
        <f>VLOOKUP(A1732,  total_pet_services_county!$A$2:$E$1875, 3, 0)</f>
        <v>4640</v>
      </c>
      <c r="M1732" s="11">
        <f>VLOOKUP(A1732, total_pet_services_county!$A$2:$E$1875, 4, 0)</f>
        <v>1072</v>
      </c>
      <c r="N1732" s="11">
        <f>VLOOKUP(A1732, total_pet_services_county!$A$2:$E$1875, 5, 0)</f>
        <v>140</v>
      </c>
    </row>
    <row r="1733" spans="1:14" x14ac:dyDescent="0.2">
      <c r="A1733" s="57" t="s">
        <v>5257</v>
      </c>
      <c r="B1733" s="57" t="s">
        <v>8396</v>
      </c>
      <c r="C1733" s="56" t="s">
        <v>3213</v>
      </c>
      <c r="D1733" s="56" t="str">
        <f>INDEX(pet_services_county!$A$2:$A$3603,MATCH(A1733,pet_services_county!$B$2:$B$3603,0))</f>
        <v>0500000US33003</v>
      </c>
      <c r="E1733" s="61">
        <v>48910</v>
      </c>
      <c r="F1733" s="47">
        <f>VLOOKUP(C1733, state_pop!$A$2:$B$52, 2, 0)</f>
        <v>1359711</v>
      </c>
      <c r="G1733" s="33">
        <f t="shared" si="52"/>
        <v>3.597087910592766E-2</v>
      </c>
      <c r="H1733" s="33">
        <f>VLOOKUP(C1733, pet_household_state!$A$3:$D$53, 3, 0)</f>
        <v>51.8</v>
      </c>
      <c r="I1733" s="33">
        <f>VLOOKUP(C1733, pet_household_state!$A$3:$D$53, 4, 0)</f>
        <v>260</v>
      </c>
      <c r="J1733" s="33">
        <f t="shared" si="53"/>
        <v>9.3524285675411907</v>
      </c>
      <c r="K1733" s="11">
        <f>VLOOKUP(A1733, total_pet_services_county!$A$2:$E$1875,2,0)</f>
        <v>17</v>
      </c>
      <c r="L1733" s="11">
        <f>VLOOKUP(A1733,  total_pet_services_county!$A$2:$E$1875, 3, 0)</f>
        <v>3676</v>
      </c>
      <c r="M1733" s="11">
        <f>VLOOKUP(A1733, total_pet_services_county!$A$2:$E$1875, 4, 0)</f>
        <v>822</v>
      </c>
      <c r="N1733" s="11">
        <f>VLOOKUP(A1733, total_pet_services_county!$A$2:$E$1875, 5, 0)</f>
        <v>116</v>
      </c>
    </row>
    <row r="1734" spans="1:14" x14ac:dyDescent="0.2">
      <c r="A1734" s="57" t="s">
        <v>5259</v>
      </c>
      <c r="B1734" s="57" t="s">
        <v>9410</v>
      </c>
      <c r="C1734" s="56" t="s">
        <v>3213</v>
      </c>
      <c r="D1734" s="56" t="str">
        <f>INDEX(pet_services_county!$A$2:$A$3603,MATCH(A1734,pet_services_county!$B$2:$B$3603,0))</f>
        <v>0500000US33005</v>
      </c>
      <c r="E1734" s="61">
        <v>76085</v>
      </c>
      <c r="F1734" s="47">
        <f>VLOOKUP(C1734, state_pop!$A$2:$B$52, 2, 0)</f>
        <v>1359711</v>
      </c>
      <c r="G1734" s="33">
        <f t="shared" si="52"/>
        <v>5.595674374922318E-2</v>
      </c>
      <c r="H1734" s="33">
        <f>VLOOKUP(C1734, pet_household_state!$A$3:$D$53, 3, 0)</f>
        <v>51.8</v>
      </c>
      <c r="I1734" s="33">
        <f>VLOOKUP(C1734, pet_household_state!$A$3:$D$53, 4, 0)</f>
        <v>260</v>
      </c>
      <c r="J1734" s="33">
        <f t="shared" si="53"/>
        <v>14.548753374798027</v>
      </c>
      <c r="K1734" s="11">
        <f>VLOOKUP(A1734, total_pet_services_county!$A$2:$E$1875,2,0)</f>
        <v>19</v>
      </c>
      <c r="L1734" s="11">
        <f>VLOOKUP(A1734,  total_pet_services_county!$A$2:$E$1875, 3, 0)</f>
        <v>5683</v>
      </c>
      <c r="M1734" s="11">
        <f>VLOOKUP(A1734, total_pet_services_county!$A$2:$E$1875, 4, 0)</f>
        <v>1305</v>
      </c>
      <c r="N1734" s="11">
        <f>VLOOKUP(A1734, total_pet_services_county!$A$2:$E$1875, 5, 0)</f>
        <v>167</v>
      </c>
    </row>
    <row r="1735" spans="1:14" x14ac:dyDescent="0.2">
      <c r="A1735" s="57" t="s">
        <v>5261</v>
      </c>
      <c r="B1735" s="57" t="s">
        <v>9411</v>
      </c>
      <c r="C1735" s="56" t="s">
        <v>3213</v>
      </c>
      <c r="D1735" s="56" t="str">
        <f>INDEX(pet_services_county!$A$2:$A$3603,MATCH(A1735,pet_services_county!$B$2:$B$3603,0))</f>
        <v>0500000US33007</v>
      </c>
      <c r="E1735" s="61">
        <v>31563</v>
      </c>
      <c r="F1735" s="47">
        <f>VLOOKUP(C1735, state_pop!$A$2:$B$52, 2, 0)</f>
        <v>1359711</v>
      </c>
      <c r="G1735" s="33">
        <f t="shared" si="52"/>
        <v>2.3213021002257098E-2</v>
      </c>
      <c r="H1735" s="33">
        <f>VLOOKUP(C1735, pet_household_state!$A$3:$D$53, 3, 0)</f>
        <v>51.8</v>
      </c>
      <c r="I1735" s="33">
        <f>VLOOKUP(C1735, pet_household_state!$A$3:$D$53, 4, 0)</f>
        <v>260</v>
      </c>
      <c r="J1735" s="33">
        <f t="shared" si="53"/>
        <v>6.0353854605868458</v>
      </c>
      <c r="K1735" s="11">
        <f>VLOOKUP(A1735, total_pet_services_county!$A$2:$E$1875,2,0)</f>
        <v>5</v>
      </c>
      <c r="L1735" s="11">
        <f>VLOOKUP(A1735,  total_pet_services_county!$A$2:$E$1875, 3, 0)</f>
        <v>801</v>
      </c>
      <c r="M1735" s="11">
        <f>VLOOKUP(A1735, total_pet_services_county!$A$2:$E$1875, 4, 0)</f>
        <v>183</v>
      </c>
      <c r="N1735" s="11">
        <f>VLOOKUP(A1735, total_pet_services_county!$A$2:$E$1875, 5, 0)</f>
        <v>26</v>
      </c>
    </row>
    <row r="1736" spans="1:14" x14ac:dyDescent="0.2">
      <c r="A1736" s="57" t="s">
        <v>5263</v>
      </c>
      <c r="B1736" s="57" t="s">
        <v>9412</v>
      </c>
      <c r="C1736" s="56" t="s">
        <v>3213</v>
      </c>
      <c r="D1736" s="56" t="str">
        <f>INDEX(pet_services_county!$A$2:$A$3603,MATCH(A1736,pet_services_county!$B$2:$B$3603,0))</f>
        <v>0500000US33009</v>
      </c>
      <c r="E1736" s="61">
        <v>89886</v>
      </c>
      <c r="F1736" s="47">
        <f>VLOOKUP(C1736, state_pop!$A$2:$B$52, 2, 0)</f>
        <v>1359711</v>
      </c>
      <c r="G1736" s="33">
        <f t="shared" si="52"/>
        <v>6.610669473145396E-2</v>
      </c>
      <c r="H1736" s="33">
        <f>VLOOKUP(C1736, pet_household_state!$A$3:$D$53, 3, 0)</f>
        <v>51.8</v>
      </c>
      <c r="I1736" s="33">
        <f>VLOOKUP(C1736, pet_household_state!$A$3:$D$53, 4, 0)</f>
        <v>260</v>
      </c>
      <c r="J1736" s="33">
        <f t="shared" si="53"/>
        <v>17.18774063017803</v>
      </c>
      <c r="K1736" s="11">
        <f>VLOOKUP(A1736, total_pet_services_county!$A$2:$E$1875,2,0)</f>
        <v>31</v>
      </c>
      <c r="L1736" s="11">
        <f>VLOOKUP(A1736,  total_pet_services_county!$A$2:$E$1875, 3, 0)</f>
        <v>8788</v>
      </c>
      <c r="M1736" s="11">
        <f>VLOOKUP(A1736, total_pet_services_county!$A$2:$E$1875, 4, 0)</f>
        <v>2067</v>
      </c>
      <c r="N1736" s="11">
        <f>VLOOKUP(A1736, total_pet_services_county!$A$2:$E$1875, 5, 0)</f>
        <v>229</v>
      </c>
    </row>
    <row r="1737" spans="1:14" x14ac:dyDescent="0.2">
      <c r="A1737" s="57" t="s">
        <v>5265</v>
      </c>
      <c r="B1737" s="57" t="s">
        <v>8591</v>
      </c>
      <c r="C1737" s="56" t="s">
        <v>3213</v>
      </c>
      <c r="D1737" s="56" t="str">
        <f>INDEX(pet_services_county!$A$2:$A$3603,MATCH(A1737,pet_services_county!$B$2:$B$3603,0))</f>
        <v>0500000US33011</v>
      </c>
      <c r="E1737" s="61">
        <v>417025</v>
      </c>
      <c r="F1737" s="47">
        <f>VLOOKUP(C1737, state_pop!$A$2:$B$52, 2, 0)</f>
        <v>1359711</v>
      </c>
      <c r="G1737" s="33">
        <f t="shared" si="52"/>
        <v>0.30670120341749091</v>
      </c>
      <c r="H1737" s="33">
        <f>VLOOKUP(C1737, pet_household_state!$A$3:$D$53, 3, 0)</f>
        <v>51.8</v>
      </c>
      <c r="I1737" s="33">
        <f>VLOOKUP(C1737, pet_household_state!$A$3:$D$53, 4, 0)</f>
        <v>260</v>
      </c>
      <c r="J1737" s="33">
        <f t="shared" si="53"/>
        <v>79.74231288854763</v>
      </c>
      <c r="K1737" s="11">
        <f>VLOOKUP(A1737, total_pet_services_county!$A$2:$E$1875,2,0)</f>
        <v>107</v>
      </c>
      <c r="L1737" s="11">
        <f>VLOOKUP(A1737,  total_pet_services_county!$A$2:$E$1875, 3, 0)</f>
        <v>37148</v>
      </c>
      <c r="M1737" s="11">
        <f>VLOOKUP(A1737, total_pet_services_county!$A$2:$E$1875, 4, 0)</f>
        <v>8837</v>
      </c>
      <c r="N1737" s="11">
        <f>VLOOKUP(A1737, total_pet_services_county!$A$2:$E$1875, 5, 0)</f>
        <v>1276</v>
      </c>
    </row>
    <row r="1738" spans="1:14" x14ac:dyDescent="0.2">
      <c r="A1738" s="57" t="s">
        <v>5267</v>
      </c>
      <c r="B1738" s="57" t="s">
        <v>9413</v>
      </c>
      <c r="C1738" s="56" t="s">
        <v>3213</v>
      </c>
      <c r="D1738" s="56" t="str">
        <f>INDEX(pet_services_county!$A$2:$A$3603,MATCH(A1738,pet_services_county!$B$2:$B$3603,0))</f>
        <v>0500000US33013</v>
      </c>
      <c r="E1738" s="61">
        <v>151391</v>
      </c>
      <c r="F1738" s="47">
        <f>VLOOKUP(C1738, state_pop!$A$2:$B$52, 2, 0)</f>
        <v>1359711</v>
      </c>
      <c r="G1738" s="33">
        <f t="shared" si="52"/>
        <v>0.11134057163617857</v>
      </c>
      <c r="H1738" s="33">
        <f>VLOOKUP(C1738, pet_household_state!$A$3:$D$53, 3, 0)</f>
        <v>51.8</v>
      </c>
      <c r="I1738" s="33">
        <f>VLOOKUP(C1738, pet_household_state!$A$3:$D$53, 4, 0)</f>
        <v>260</v>
      </c>
      <c r="J1738" s="33">
        <f t="shared" si="53"/>
        <v>28.948548625406428</v>
      </c>
      <c r="K1738" s="11">
        <f>VLOOKUP(A1738, total_pet_services_county!$A$2:$E$1875,2,0)</f>
        <v>49</v>
      </c>
      <c r="L1738" s="11">
        <f>VLOOKUP(A1738,  total_pet_services_county!$A$2:$E$1875, 3, 0)</f>
        <v>15617</v>
      </c>
      <c r="M1738" s="11">
        <f>VLOOKUP(A1738, total_pet_services_county!$A$2:$E$1875, 4, 0)</f>
        <v>3391</v>
      </c>
      <c r="N1738" s="11">
        <f>VLOOKUP(A1738, total_pet_services_county!$A$2:$E$1875, 5, 0)</f>
        <v>448</v>
      </c>
    </row>
    <row r="1739" spans="1:14" x14ac:dyDescent="0.2">
      <c r="A1739" s="57" t="s">
        <v>5269</v>
      </c>
      <c r="B1739" s="57" t="s">
        <v>9414</v>
      </c>
      <c r="C1739" s="56" t="s">
        <v>3213</v>
      </c>
      <c r="D1739" s="56" t="str">
        <f>INDEX(pet_services_county!$A$2:$A$3603,MATCH(A1739,pet_services_county!$B$2:$B$3603,0))</f>
        <v>0500000US33015</v>
      </c>
      <c r="E1739" s="61">
        <v>309769</v>
      </c>
      <c r="F1739" s="47">
        <f>VLOOKUP(C1739, state_pop!$A$2:$B$52, 2, 0)</f>
        <v>1359711</v>
      </c>
      <c r="G1739" s="33">
        <f t="shared" si="52"/>
        <v>0.22781973522314669</v>
      </c>
      <c r="H1739" s="33">
        <f>VLOOKUP(C1739, pet_household_state!$A$3:$D$53, 3, 0)</f>
        <v>51.8</v>
      </c>
      <c r="I1739" s="33">
        <f>VLOOKUP(C1739, pet_household_state!$A$3:$D$53, 4, 0)</f>
        <v>260</v>
      </c>
      <c r="J1739" s="33">
        <f t="shared" si="53"/>
        <v>59.233131158018139</v>
      </c>
      <c r="K1739" s="11">
        <f>VLOOKUP(A1739, total_pet_services_county!$A$2:$E$1875,2,0)</f>
        <v>129</v>
      </c>
      <c r="L1739" s="11">
        <f>VLOOKUP(A1739,  total_pet_services_county!$A$2:$E$1875, 3, 0)</f>
        <v>48860</v>
      </c>
      <c r="M1739" s="11">
        <f>VLOOKUP(A1739, total_pet_services_county!$A$2:$E$1875, 4, 0)</f>
        <v>11324</v>
      </c>
      <c r="N1739" s="11">
        <f>VLOOKUP(A1739, total_pet_services_county!$A$2:$E$1875, 5, 0)</f>
        <v>1346</v>
      </c>
    </row>
    <row r="1740" spans="1:14" x14ac:dyDescent="0.2">
      <c r="A1740" s="57" t="s">
        <v>5271</v>
      </c>
      <c r="B1740" s="57" t="s">
        <v>9415</v>
      </c>
      <c r="C1740" s="56" t="s">
        <v>3213</v>
      </c>
      <c r="D1740" s="56" t="str">
        <f>INDEX(pet_services_county!$A$2:$A$3603,MATCH(A1740,pet_services_county!$B$2:$B$3603,0))</f>
        <v>0500000US33017</v>
      </c>
      <c r="E1740" s="61">
        <v>130633</v>
      </c>
      <c r="F1740" s="47">
        <f>VLOOKUP(C1740, state_pop!$A$2:$B$52, 2, 0)</f>
        <v>1359711</v>
      </c>
      <c r="G1740" s="33">
        <f t="shared" si="52"/>
        <v>9.6074092215183968E-2</v>
      </c>
      <c r="H1740" s="33">
        <f>VLOOKUP(C1740, pet_household_state!$A$3:$D$53, 3, 0)</f>
        <v>51.8</v>
      </c>
      <c r="I1740" s="33">
        <f>VLOOKUP(C1740, pet_household_state!$A$3:$D$53, 4, 0)</f>
        <v>260</v>
      </c>
      <c r="J1740" s="33">
        <f t="shared" si="53"/>
        <v>24.979263975947831</v>
      </c>
      <c r="K1740" s="11">
        <f>VLOOKUP(A1740, total_pet_services_county!$A$2:$E$1875,2,0)</f>
        <v>42</v>
      </c>
      <c r="L1740" s="11">
        <f>VLOOKUP(A1740,  total_pet_services_county!$A$2:$E$1875, 3, 0)</f>
        <v>15020</v>
      </c>
      <c r="M1740" s="11">
        <f>VLOOKUP(A1740, total_pet_services_county!$A$2:$E$1875, 4, 0)</f>
        <v>3178</v>
      </c>
      <c r="N1740" s="11">
        <f>VLOOKUP(A1740, total_pet_services_county!$A$2:$E$1875, 5, 0)</f>
        <v>475</v>
      </c>
    </row>
    <row r="1741" spans="1:14" x14ac:dyDescent="0.2">
      <c r="A1741" s="57" t="s">
        <v>5273</v>
      </c>
      <c r="B1741" s="57" t="s">
        <v>8844</v>
      </c>
      <c r="C1741" s="56" t="s">
        <v>3213</v>
      </c>
      <c r="D1741" s="56" t="str">
        <f>INDEX(pet_services_county!$A$2:$A$3603,MATCH(A1741,pet_services_county!$B$2:$B$3603,0))</f>
        <v>0500000US33019</v>
      </c>
      <c r="E1741" s="61">
        <v>43146</v>
      </c>
      <c r="F1741" s="47">
        <f>VLOOKUP(C1741, state_pop!$A$2:$B$52, 2, 0)</f>
        <v>1359711</v>
      </c>
      <c r="G1741" s="33">
        <f t="shared" si="52"/>
        <v>3.1731742995386517E-2</v>
      </c>
      <c r="H1741" s="33">
        <f>VLOOKUP(C1741, pet_household_state!$A$3:$D$53, 3, 0)</f>
        <v>51.8</v>
      </c>
      <c r="I1741" s="33">
        <f>VLOOKUP(C1741, pet_household_state!$A$3:$D$53, 4, 0)</f>
        <v>260</v>
      </c>
      <c r="J1741" s="33">
        <f t="shared" si="53"/>
        <v>8.2502531788004951</v>
      </c>
      <c r="K1741" s="11">
        <f>VLOOKUP(A1741, total_pet_services_county!$A$2:$E$1875,2,0)</f>
        <v>9</v>
      </c>
      <c r="L1741" s="11">
        <f>VLOOKUP(A1741,  total_pet_services_county!$A$2:$E$1875, 3, 0)</f>
        <v>3265</v>
      </c>
      <c r="M1741" s="11">
        <f>VLOOKUP(A1741, total_pet_services_county!$A$2:$E$1875, 4, 0)</f>
        <v>625</v>
      </c>
      <c r="N1741" s="11">
        <f>VLOOKUP(A1741, total_pet_services_county!$A$2:$E$1875, 5, 0)</f>
        <v>70</v>
      </c>
    </row>
    <row r="1742" spans="1:14" x14ac:dyDescent="0.2">
      <c r="A1742" s="57" t="s">
        <v>5275</v>
      </c>
      <c r="B1742" s="57" t="s">
        <v>9416</v>
      </c>
      <c r="C1742" s="56" t="s">
        <v>3215</v>
      </c>
      <c r="D1742" s="56" t="str">
        <f>INDEX(pet_services_county!$A$2:$A$3603,MATCH(A1742,pet_services_county!$B$2:$B$3603,0))</f>
        <v>0500000US34001</v>
      </c>
      <c r="E1742" s="61">
        <v>263670</v>
      </c>
      <c r="F1742" s="47">
        <f>VLOOKUP(C1742, state_pop!$A$2:$B$52, 2, 0)</f>
        <v>8882190</v>
      </c>
      <c r="G1742" s="33">
        <f t="shared" si="52"/>
        <v>2.9685246543926666E-2</v>
      </c>
      <c r="H1742" s="33">
        <f>VLOOKUP(C1742, pet_household_state!$A$3:$D$53, 3, 0)</f>
        <v>47.4</v>
      </c>
      <c r="I1742" s="33">
        <f>VLOOKUP(C1742, pet_household_state!$A$3:$D$53, 4, 0)</f>
        <v>1617</v>
      </c>
      <c r="J1742" s="33">
        <f t="shared" si="53"/>
        <v>48.001043661529422</v>
      </c>
      <c r="K1742" s="11">
        <f>VLOOKUP(A1742, total_pet_services_county!$A$2:$E$1875,2,0)</f>
        <v>45</v>
      </c>
      <c r="L1742" s="11">
        <f>VLOOKUP(A1742,  total_pet_services_county!$A$2:$E$1875, 3, 0)</f>
        <v>11781</v>
      </c>
      <c r="M1742" s="11">
        <f>VLOOKUP(A1742, total_pet_services_county!$A$2:$E$1875, 4, 0)</f>
        <v>2718</v>
      </c>
      <c r="N1742" s="11">
        <f>VLOOKUP(A1742, total_pet_services_county!$A$2:$E$1875, 5, 0)</f>
        <v>368</v>
      </c>
    </row>
    <row r="1743" spans="1:14" x14ac:dyDescent="0.2">
      <c r="A1743" s="57" t="s">
        <v>5277</v>
      </c>
      <c r="B1743" s="57" t="s">
        <v>9417</v>
      </c>
      <c r="C1743" s="56" t="s">
        <v>3215</v>
      </c>
      <c r="D1743" s="56" t="str">
        <f>INDEX(pet_services_county!$A$2:$A$3603,MATCH(A1743,pet_services_county!$B$2:$B$3603,0))</f>
        <v>0500000US34003</v>
      </c>
      <c r="E1743" s="61">
        <v>932202</v>
      </c>
      <c r="F1743" s="47">
        <f>VLOOKUP(C1743, state_pop!$A$2:$B$52, 2, 0)</f>
        <v>8882190</v>
      </c>
      <c r="G1743" s="33">
        <f t="shared" si="52"/>
        <v>0.10495181931483114</v>
      </c>
      <c r="H1743" s="33">
        <f>VLOOKUP(C1743, pet_household_state!$A$3:$D$53, 3, 0)</f>
        <v>47.4</v>
      </c>
      <c r="I1743" s="33">
        <f>VLOOKUP(C1743, pet_household_state!$A$3:$D$53, 4, 0)</f>
        <v>1617</v>
      </c>
      <c r="J1743" s="33">
        <f t="shared" si="53"/>
        <v>169.70709183208194</v>
      </c>
      <c r="K1743" s="11">
        <f>VLOOKUP(A1743, total_pet_services_county!$A$2:$E$1875,2,0)</f>
        <v>186</v>
      </c>
      <c r="L1743" s="11">
        <f>VLOOKUP(A1743,  total_pet_services_county!$A$2:$E$1875, 3, 0)</f>
        <v>71082</v>
      </c>
      <c r="M1743" s="11">
        <f>VLOOKUP(A1743, total_pet_services_county!$A$2:$E$1875, 4, 0)</f>
        <v>16813</v>
      </c>
      <c r="N1743" s="11">
        <f>VLOOKUP(A1743, total_pet_services_county!$A$2:$E$1875, 5, 0)</f>
        <v>1891</v>
      </c>
    </row>
    <row r="1744" spans="1:14" x14ac:dyDescent="0.2">
      <c r="A1744" s="57" t="s">
        <v>5279</v>
      </c>
      <c r="B1744" s="57" t="s">
        <v>9418</v>
      </c>
      <c r="C1744" s="56" t="s">
        <v>3215</v>
      </c>
      <c r="D1744" s="56" t="str">
        <f>INDEX(pet_services_county!$A$2:$A$3603,MATCH(A1744,pet_services_county!$B$2:$B$3603,0))</f>
        <v>0500000US34005</v>
      </c>
      <c r="E1744" s="61">
        <v>445349</v>
      </c>
      <c r="F1744" s="47">
        <f>VLOOKUP(C1744, state_pop!$A$2:$B$52, 2, 0)</f>
        <v>8882190</v>
      </c>
      <c r="G1744" s="33">
        <f t="shared" si="52"/>
        <v>5.0139548917552991E-2</v>
      </c>
      <c r="H1744" s="33">
        <f>VLOOKUP(C1744, pet_household_state!$A$3:$D$53, 3, 0)</f>
        <v>47.4</v>
      </c>
      <c r="I1744" s="33">
        <f>VLOOKUP(C1744, pet_household_state!$A$3:$D$53, 4, 0)</f>
        <v>1617</v>
      </c>
      <c r="J1744" s="33">
        <f t="shared" si="53"/>
        <v>81.075650599683186</v>
      </c>
      <c r="K1744" s="11">
        <f>VLOOKUP(A1744, total_pet_services_county!$A$2:$E$1875,2,0)</f>
        <v>96</v>
      </c>
      <c r="L1744" s="11">
        <f>VLOOKUP(A1744,  total_pet_services_county!$A$2:$E$1875, 3, 0)</f>
        <v>54754</v>
      </c>
      <c r="M1744" s="11">
        <f>VLOOKUP(A1744, total_pet_services_county!$A$2:$E$1875, 4, 0)</f>
        <v>12344</v>
      </c>
      <c r="N1744" s="11">
        <f>VLOOKUP(A1744, total_pet_services_county!$A$2:$E$1875, 5, 0)</f>
        <v>1380</v>
      </c>
    </row>
    <row r="1745" spans="1:14" x14ac:dyDescent="0.2">
      <c r="A1745" s="57" t="s">
        <v>5281</v>
      </c>
      <c r="B1745" s="57" t="s">
        <v>8633</v>
      </c>
      <c r="C1745" s="56" t="s">
        <v>3215</v>
      </c>
      <c r="D1745" s="56" t="str">
        <f>INDEX(pet_services_county!$A$2:$A$3603,MATCH(A1745,pet_services_county!$B$2:$B$3603,0))</f>
        <v>0500000US34007</v>
      </c>
      <c r="E1745" s="61">
        <v>506471</v>
      </c>
      <c r="F1745" s="47">
        <f>VLOOKUP(C1745, state_pop!$A$2:$B$52, 2, 0)</f>
        <v>8882190</v>
      </c>
      <c r="G1745" s="33">
        <f t="shared" si="52"/>
        <v>5.7020959920920405E-2</v>
      </c>
      <c r="H1745" s="33">
        <f>VLOOKUP(C1745, pet_household_state!$A$3:$D$53, 3, 0)</f>
        <v>47.4</v>
      </c>
      <c r="I1745" s="33">
        <f>VLOOKUP(C1745, pet_household_state!$A$3:$D$53, 4, 0)</f>
        <v>1617</v>
      </c>
      <c r="J1745" s="33">
        <f t="shared" si="53"/>
        <v>92.202892192128289</v>
      </c>
      <c r="K1745" s="11">
        <f>VLOOKUP(A1745, total_pet_services_county!$A$2:$E$1875,2,0)</f>
        <v>72</v>
      </c>
      <c r="L1745" s="11">
        <f>VLOOKUP(A1745,  total_pet_services_county!$A$2:$E$1875, 3, 0)</f>
        <v>24887</v>
      </c>
      <c r="M1745" s="11">
        <f>VLOOKUP(A1745, total_pet_services_county!$A$2:$E$1875, 4, 0)</f>
        <v>5750</v>
      </c>
      <c r="N1745" s="11">
        <f>VLOOKUP(A1745, total_pet_services_county!$A$2:$E$1875, 5, 0)</f>
        <v>823</v>
      </c>
    </row>
    <row r="1746" spans="1:14" x14ac:dyDescent="0.2">
      <c r="A1746" s="57" t="s">
        <v>5283</v>
      </c>
      <c r="B1746" s="57" t="s">
        <v>9419</v>
      </c>
      <c r="C1746" s="56" t="s">
        <v>3215</v>
      </c>
      <c r="D1746" s="56" t="str">
        <f>INDEX(pet_services_county!$A$2:$A$3603,MATCH(A1746,pet_services_county!$B$2:$B$3603,0))</f>
        <v>0500000US34009</v>
      </c>
      <c r="E1746" s="61">
        <v>92039</v>
      </c>
      <c r="F1746" s="47">
        <f>VLOOKUP(C1746, state_pop!$A$2:$B$52, 2, 0)</f>
        <v>8882190</v>
      </c>
      <c r="G1746" s="33">
        <f t="shared" si="52"/>
        <v>1.0362196710495947E-2</v>
      </c>
      <c r="H1746" s="33">
        <f>VLOOKUP(C1746, pet_household_state!$A$3:$D$53, 3, 0)</f>
        <v>47.4</v>
      </c>
      <c r="I1746" s="33">
        <f>VLOOKUP(C1746, pet_household_state!$A$3:$D$53, 4, 0)</f>
        <v>1617</v>
      </c>
      <c r="J1746" s="33">
        <f t="shared" si="53"/>
        <v>16.755672080871946</v>
      </c>
      <c r="K1746" s="11">
        <f>VLOOKUP(A1746, total_pet_services_county!$A$2:$E$1875,2,0)</f>
        <v>20</v>
      </c>
      <c r="L1746" s="11">
        <f>VLOOKUP(A1746,  total_pet_services_county!$A$2:$E$1875, 3, 0)</f>
        <v>7177</v>
      </c>
      <c r="M1746" s="11">
        <f>VLOOKUP(A1746, total_pet_services_county!$A$2:$E$1875, 4, 0)</f>
        <v>1649</v>
      </c>
      <c r="N1746" s="11">
        <f>VLOOKUP(A1746, total_pet_services_county!$A$2:$E$1875, 5, 0)</f>
        <v>245</v>
      </c>
    </row>
    <row r="1747" spans="1:14" x14ac:dyDescent="0.2">
      <c r="A1747" s="57" t="s">
        <v>5285</v>
      </c>
      <c r="B1747" s="57" t="s">
        <v>8768</v>
      </c>
      <c r="C1747" s="56" t="s">
        <v>3215</v>
      </c>
      <c r="D1747" s="56" t="str">
        <f>INDEX(pet_services_county!$A$2:$A$3603,MATCH(A1747,pet_services_county!$B$2:$B$3603,0))</f>
        <v>0500000US34011</v>
      </c>
      <c r="E1747" s="61">
        <v>149527</v>
      </c>
      <c r="F1747" s="47">
        <f>VLOOKUP(C1747, state_pop!$A$2:$B$52, 2, 0)</f>
        <v>8882190</v>
      </c>
      <c r="G1747" s="33">
        <f t="shared" si="52"/>
        <v>1.6834474380755197E-2</v>
      </c>
      <c r="H1747" s="33">
        <f>VLOOKUP(C1747, pet_household_state!$A$3:$D$53, 3, 0)</f>
        <v>47.4</v>
      </c>
      <c r="I1747" s="33">
        <f>VLOOKUP(C1747, pet_household_state!$A$3:$D$53, 4, 0)</f>
        <v>1617</v>
      </c>
      <c r="J1747" s="33">
        <f t="shared" si="53"/>
        <v>27.221345073681153</v>
      </c>
      <c r="K1747" s="11">
        <f>VLOOKUP(A1747, total_pet_services_county!$A$2:$E$1875,2,0)</f>
        <v>16</v>
      </c>
      <c r="L1747" s="11">
        <f>VLOOKUP(A1747,  total_pet_services_county!$A$2:$E$1875, 3, 0)</f>
        <v>3146</v>
      </c>
      <c r="M1747" s="11">
        <f>VLOOKUP(A1747, total_pet_services_county!$A$2:$E$1875, 4, 0)</f>
        <v>817</v>
      </c>
      <c r="N1747" s="11">
        <f>VLOOKUP(A1747, total_pet_services_county!$A$2:$E$1875, 5, 0)</f>
        <v>127</v>
      </c>
    </row>
    <row r="1748" spans="1:14" x14ac:dyDescent="0.2">
      <c r="A1748" s="57" t="s">
        <v>5287</v>
      </c>
      <c r="B1748" s="57" t="s">
        <v>9116</v>
      </c>
      <c r="C1748" s="56" t="s">
        <v>3215</v>
      </c>
      <c r="D1748" s="56" t="str">
        <f>INDEX(pet_services_county!$A$2:$A$3603,MATCH(A1748,pet_services_county!$B$2:$B$3603,0))</f>
        <v>0500000US34013</v>
      </c>
      <c r="E1748" s="61">
        <v>798975</v>
      </c>
      <c r="F1748" s="47">
        <f>VLOOKUP(C1748, state_pop!$A$2:$B$52, 2, 0)</f>
        <v>8882190</v>
      </c>
      <c r="G1748" s="33">
        <f t="shared" si="52"/>
        <v>8.995247793618466E-2</v>
      </c>
      <c r="H1748" s="33">
        <f>VLOOKUP(C1748, pet_household_state!$A$3:$D$53, 3, 0)</f>
        <v>47.4</v>
      </c>
      <c r="I1748" s="33">
        <f>VLOOKUP(C1748, pet_household_state!$A$3:$D$53, 4, 0)</f>
        <v>1617</v>
      </c>
      <c r="J1748" s="33">
        <f t="shared" si="53"/>
        <v>145.4531568228106</v>
      </c>
      <c r="K1748" s="11">
        <f>VLOOKUP(A1748, total_pet_services_county!$A$2:$E$1875,2,0)</f>
        <v>82</v>
      </c>
      <c r="L1748" s="11">
        <f>VLOOKUP(A1748,  total_pet_services_county!$A$2:$E$1875, 3, 0)</f>
        <v>19166</v>
      </c>
      <c r="M1748" s="11">
        <f>VLOOKUP(A1748, total_pet_services_county!$A$2:$E$1875, 4, 0)</f>
        <v>4501</v>
      </c>
      <c r="N1748" s="11">
        <f>VLOOKUP(A1748, total_pet_services_county!$A$2:$E$1875, 5, 0)</f>
        <v>588</v>
      </c>
    </row>
    <row r="1749" spans="1:14" x14ac:dyDescent="0.2">
      <c r="A1749" s="57" t="s">
        <v>5289</v>
      </c>
      <c r="B1749" s="57" t="s">
        <v>9420</v>
      </c>
      <c r="C1749" s="56" t="s">
        <v>3215</v>
      </c>
      <c r="D1749" s="56" t="str">
        <f>INDEX(pet_services_county!$A$2:$A$3603,MATCH(A1749,pet_services_county!$B$2:$B$3603,0))</f>
        <v>0500000US34015</v>
      </c>
      <c r="E1749" s="61">
        <v>291636</v>
      </c>
      <c r="F1749" s="47">
        <f>VLOOKUP(C1749, state_pop!$A$2:$B$52, 2, 0)</f>
        <v>8882190</v>
      </c>
      <c r="G1749" s="33">
        <f t="shared" si="52"/>
        <v>3.2833794368280794E-2</v>
      </c>
      <c r="H1749" s="33">
        <f>VLOOKUP(C1749, pet_household_state!$A$3:$D$53, 3, 0)</f>
        <v>47.4</v>
      </c>
      <c r="I1749" s="33">
        <f>VLOOKUP(C1749, pet_household_state!$A$3:$D$53, 4, 0)</f>
        <v>1617</v>
      </c>
      <c r="J1749" s="33">
        <f t="shared" si="53"/>
        <v>53.092245493510042</v>
      </c>
      <c r="K1749" s="11">
        <f>VLOOKUP(A1749, total_pet_services_county!$A$2:$E$1875,2,0)</f>
        <v>61</v>
      </c>
      <c r="L1749" s="11">
        <f>VLOOKUP(A1749,  total_pet_services_county!$A$2:$E$1875, 3, 0)</f>
        <v>25256</v>
      </c>
      <c r="M1749" s="11">
        <f>VLOOKUP(A1749, total_pet_services_county!$A$2:$E$1875, 4, 0)</f>
        <v>5669</v>
      </c>
      <c r="N1749" s="11">
        <f>VLOOKUP(A1749, total_pet_services_county!$A$2:$E$1875, 5, 0)</f>
        <v>718</v>
      </c>
    </row>
    <row r="1750" spans="1:14" x14ac:dyDescent="0.2">
      <c r="A1750" s="57" t="s">
        <v>5291</v>
      </c>
      <c r="B1750" s="57" t="s">
        <v>9421</v>
      </c>
      <c r="C1750" s="56" t="s">
        <v>3215</v>
      </c>
      <c r="D1750" s="56" t="str">
        <f>INDEX(pet_services_county!$A$2:$A$3603,MATCH(A1750,pet_services_county!$B$2:$B$3603,0))</f>
        <v>0500000US34017</v>
      </c>
      <c r="E1750" s="61">
        <v>672391</v>
      </c>
      <c r="F1750" s="47">
        <f>VLOOKUP(C1750, state_pop!$A$2:$B$52, 2, 0)</f>
        <v>8882190</v>
      </c>
      <c r="G1750" s="33">
        <f t="shared" si="52"/>
        <v>7.5701037694532541E-2</v>
      </c>
      <c r="H1750" s="33">
        <f>VLOOKUP(C1750, pet_household_state!$A$3:$D$53, 3, 0)</f>
        <v>47.4</v>
      </c>
      <c r="I1750" s="33">
        <f>VLOOKUP(C1750, pet_household_state!$A$3:$D$53, 4, 0)</f>
        <v>1617</v>
      </c>
      <c r="J1750" s="33">
        <f t="shared" si="53"/>
        <v>122.40857795205912</v>
      </c>
      <c r="K1750" s="11">
        <f>VLOOKUP(A1750, total_pet_services_county!$A$2:$E$1875,2,0)</f>
        <v>74</v>
      </c>
      <c r="L1750" s="11">
        <f>VLOOKUP(A1750,  total_pet_services_county!$A$2:$E$1875, 3, 0)</f>
        <v>16525</v>
      </c>
      <c r="M1750" s="11">
        <f>VLOOKUP(A1750, total_pet_services_county!$A$2:$E$1875, 4, 0)</f>
        <v>4306</v>
      </c>
      <c r="N1750" s="11">
        <f>VLOOKUP(A1750, total_pet_services_county!$A$2:$E$1875, 5, 0)</f>
        <v>629</v>
      </c>
    </row>
    <row r="1751" spans="1:14" x14ac:dyDescent="0.2">
      <c r="A1751" s="57" t="s">
        <v>5293</v>
      </c>
      <c r="B1751" s="57" t="s">
        <v>9422</v>
      </c>
      <c r="C1751" s="56" t="s">
        <v>3215</v>
      </c>
      <c r="D1751" s="56" t="str">
        <f>INDEX(pet_services_county!$A$2:$A$3603,MATCH(A1751,pet_services_county!$B$2:$B$3603,0))</f>
        <v>0500000US34019</v>
      </c>
      <c r="E1751" s="61">
        <v>124371</v>
      </c>
      <c r="F1751" s="47">
        <f>VLOOKUP(C1751, state_pop!$A$2:$B$52, 2, 0)</f>
        <v>8882190</v>
      </c>
      <c r="G1751" s="33">
        <f t="shared" si="52"/>
        <v>1.4002289975782999E-2</v>
      </c>
      <c r="H1751" s="33">
        <f>VLOOKUP(C1751, pet_household_state!$A$3:$D$53, 3, 0)</f>
        <v>47.4</v>
      </c>
      <c r="I1751" s="33">
        <f>VLOOKUP(C1751, pet_household_state!$A$3:$D$53, 4, 0)</f>
        <v>1617</v>
      </c>
      <c r="J1751" s="33">
        <f t="shared" si="53"/>
        <v>22.64170289084111</v>
      </c>
      <c r="K1751" s="11">
        <f>VLOOKUP(A1751, total_pet_services_county!$A$2:$E$1875,2,0)</f>
        <v>65</v>
      </c>
      <c r="L1751" s="11">
        <f>VLOOKUP(A1751,  total_pet_services_county!$A$2:$E$1875, 3, 0)</f>
        <v>23779</v>
      </c>
      <c r="M1751" s="11">
        <f>VLOOKUP(A1751, total_pet_services_county!$A$2:$E$1875, 4, 0)</f>
        <v>5583</v>
      </c>
      <c r="N1751" s="11">
        <f>VLOOKUP(A1751, total_pet_services_county!$A$2:$E$1875, 5, 0)</f>
        <v>600</v>
      </c>
    </row>
    <row r="1752" spans="1:14" x14ac:dyDescent="0.2">
      <c r="A1752" s="57" t="s">
        <v>5295</v>
      </c>
      <c r="B1752" s="57" t="s">
        <v>8794</v>
      </c>
      <c r="C1752" s="56" t="s">
        <v>3215</v>
      </c>
      <c r="D1752" s="56" t="str">
        <f>INDEX(pet_services_county!$A$2:$A$3603,MATCH(A1752,pet_services_county!$B$2:$B$3603,0))</f>
        <v>0500000US34021</v>
      </c>
      <c r="E1752" s="61">
        <v>367430</v>
      </c>
      <c r="F1752" s="47">
        <f>VLOOKUP(C1752, state_pop!$A$2:$B$52, 2, 0)</f>
        <v>8882190</v>
      </c>
      <c r="G1752" s="33">
        <f t="shared" si="52"/>
        <v>4.1367050243239563E-2</v>
      </c>
      <c r="H1752" s="33">
        <f>VLOOKUP(C1752, pet_household_state!$A$3:$D$53, 3, 0)</f>
        <v>47.4</v>
      </c>
      <c r="I1752" s="33">
        <f>VLOOKUP(C1752, pet_household_state!$A$3:$D$53, 4, 0)</f>
        <v>1617</v>
      </c>
      <c r="J1752" s="33">
        <f t="shared" si="53"/>
        <v>66.890520243318377</v>
      </c>
      <c r="K1752" s="11">
        <f>VLOOKUP(A1752, total_pet_services_county!$A$2:$E$1875,2,0)</f>
        <v>59</v>
      </c>
      <c r="L1752" s="11">
        <f>VLOOKUP(A1752,  total_pet_services_county!$A$2:$E$1875, 3, 0)</f>
        <v>19804</v>
      </c>
      <c r="M1752" s="11">
        <f>VLOOKUP(A1752, total_pet_services_county!$A$2:$E$1875, 4, 0)</f>
        <v>4387</v>
      </c>
      <c r="N1752" s="11">
        <f>VLOOKUP(A1752, total_pet_services_county!$A$2:$E$1875, 5, 0)</f>
        <v>635</v>
      </c>
    </row>
    <row r="1753" spans="1:14" x14ac:dyDescent="0.2">
      <c r="A1753" s="57" t="s">
        <v>5297</v>
      </c>
      <c r="B1753" s="57" t="s">
        <v>8561</v>
      </c>
      <c r="C1753" s="56" t="s">
        <v>3215</v>
      </c>
      <c r="D1753" s="56" t="str">
        <f>INDEX(pet_services_county!$A$2:$A$3603,MATCH(A1753,pet_services_county!$B$2:$B$3603,0))</f>
        <v>0500000US34023</v>
      </c>
      <c r="E1753" s="61">
        <v>825062</v>
      </c>
      <c r="F1753" s="47">
        <f>VLOOKUP(C1753, state_pop!$A$2:$B$52, 2, 0)</f>
        <v>8882190</v>
      </c>
      <c r="G1753" s="33">
        <f t="shared" si="52"/>
        <v>9.2889478833485889E-2</v>
      </c>
      <c r="H1753" s="33">
        <f>VLOOKUP(C1753, pet_household_state!$A$3:$D$53, 3, 0)</f>
        <v>47.4</v>
      </c>
      <c r="I1753" s="33">
        <f>VLOOKUP(C1753, pet_household_state!$A$3:$D$53, 4, 0)</f>
        <v>1617</v>
      </c>
      <c r="J1753" s="33">
        <f t="shared" si="53"/>
        <v>150.20228727374669</v>
      </c>
      <c r="K1753" s="11">
        <f>VLOOKUP(A1753, total_pet_services_county!$A$2:$E$1875,2,0)</f>
        <v>92</v>
      </c>
      <c r="L1753" s="11">
        <f>VLOOKUP(A1753,  total_pet_services_county!$A$2:$E$1875, 3, 0)</f>
        <v>39130</v>
      </c>
      <c r="M1753" s="11">
        <f>VLOOKUP(A1753, total_pet_services_county!$A$2:$E$1875, 4, 0)</f>
        <v>8210</v>
      </c>
      <c r="N1753" s="11">
        <f>VLOOKUP(A1753, total_pet_services_county!$A$2:$E$1875, 5, 0)</f>
        <v>1000</v>
      </c>
    </row>
    <row r="1754" spans="1:14" x14ac:dyDescent="0.2">
      <c r="A1754" s="57" t="s">
        <v>5299</v>
      </c>
      <c r="B1754" s="57" t="s">
        <v>9423</v>
      </c>
      <c r="C1754" s="56" t="s">
        <v>3215</v>
      </c>
      <c r="D1754" s="56" t="str">
        <f>INDEX(pet_services_county!$A$2:$A$3603,MATCH(A1754,pet_services_county!$B$2:$B$3603,0))</f>
        <v>0500000US34025</v>
      </c>
      <c r="E1754" s="61">
        <v>618795</v>
      </c>
      <c r="F1754" s="47">
        <f>VLOOKUP(C1754, state_pop!$A$2:$B$52, 2, 0)</f>
        <v>8882190</v>
      </c>
      <c r="G1754" s="33">
        <f t="shared" si="52"/>
        <v>6.9666940247844283E-2</v>
      </c>
      <c r="H1754" s="33">
        <f>VLOOKUP(C1754, pet_household_state!$A$3:$D$53, 3, 0)</f>
        <v>47.4</v>
      </c>
      <c r="I1754" s="33">
        <f>VLOOKUP(C1754, pet_household_state!$A$3:$D$53, 4, 0)</f>
        <v>1617</v>
      </c>
      <c r="J1754" s="33">
        <f t="shared" si="53"/>
        <v>112.65144238076421</v>
      </c>
      <c r="K1754" s="11">
        <f>VLOOKUP(A1754, total_pet_services_county!$A$2:$E$1875,2,0)</f>
        <v>173</v>
      </c>
      <c r="L1754" s="11">
        <f>VLOOKUP(A1754,  total_pet_services_county!$A$2:$E$1875, 3, 0)</f>
        <v>151778</v>
      </c>
      <c r="M1754" s="11">
        <f>VLOOKUP(A1754, total_pet_services_county!$A$2:$E$1875, 4, 0)</f>
        <v>33326</v>
      </c>
      <c r="N1754" s="11">
        <f>VLOOKUP(A1754, total_pet_services_county!$A$2:$E$1875, 5, 0)</f>
        <v>3015</v>
      </c>
    </row>
    <row r="1755" spans="1:14" x14ac:dyDescent="0.2">
      <c r="A1755" s="57" t="s">
        <v>5301</v>
      </c>
      <c r="B1755" s="57" t="s">
        <v>8932</v>
      </c>
      <c r="C1755" s="56" t="s">
        <v>3215</v>
      </c>
      <c r="D1755" s="56" t="str">
        <f>INDEX(pet_services_county!$A$2:$A$3603,MATCH(A1755,pet_services_county!$B$2:$B$3603,0))</f>
        <v>0500000US34027</v>
      </c>
      <c r="E1755" s="61">
        <v>491845</v>
      </c>
      <c r="F1755" s="47">
        <f>VLOOKUP(C1755, state_pop!$A$2:$B$52, 2, 0)</f>
        <v>8882190</v>
      </c>
      <c r="G1755" s="33">
        <f t="shared" si="52"/>
        <v>5.5374293952279788E-2</v>
      </c>
      <c r="H1755" s="33">
        <f>VLOOKUP(C1755, pet_household_state!$A$3:$D$53, 3, 0)</f>
        <v>47.4</v>
      </c>
      <c r="I1755" s="33">
        <f>VLOOKUP(C1755, pet_household_state!$A$3:$D$53, 4, 0)</f>
        <v>1617</v>
      </c>
      <c r="J1755" s="33">
        <f t="shared" si="53"/>
        <v>89.540233320836421</v>
      </c>
      <c r="K1755" s="11">
        <f>VLOOKUP(A1755, total_pet_services_county!$A$2:$E$1875,2,0)</f>
        <v>143</v>
      </c>
      <c r="L1755" s="11">
        <f>VLOOKUP(A1755,  total_pet_services_county!$A$2:$E$1875, 3, 0)</f>
        <v>53472</v>
      </c>
      <c r="M1755" s="11">
        <f>VLOOKUP(A1755, total_pet_services_county!$A$2:$E$1875, 4, 0)</f>
        <v>12751</v>
      </c>
      <c r="N1755" s="11">
        <f>VLOOKUP(A1755, total_pet_services_county!$A$2:$E$1875, 5, 0)</f>
        <v>1572</v>
      </c>
    </row>
    <row r="1756" spans="1:14" x14ac:dyDescent="0.2">
      <c r="A1756" s="57" t="s">
        <v>5303</v>
      </c>
      <c r="B1756" s="57" t="s">
        <v>9424</v>
      </c>
      <c r="C1756" s="56" t="s">
        <v>3215</v>
      </c>
      <c r="D1756" s="56" t="str">
        <f>INDEX(pet_services_county!$A$2:$A$3603,MATCH(A1756,pet_services_county!$B$2:$B$3603,0))</f>
        <v>0500000US34029</v>
      </c>
      <c r="E1756" s="61">
        <v>607186</v>
      </c>
      <c r="F1756" s="47">
        <f>VLOOKUP(C1756, state_pop!$A$2:$B$52, 2, 0)</f>
        <v>8882190</v>
      </c>
      <c r="G1756" s="33">
        <f t="shared" si="52"/>
        <v>6.8359942761863912E-2</v>
      </c>
      <c r="H1756" s="33">
        <f>VLOOKUP(C1756, pet_household_state!$A$3:$D$53, 3, 0)</f>
        <v>47.4</v>
      </c>
      <c r="I1756" s="33">
        <f>VLOOKUP(C1756, pet_household_state!$A$3:$D$53, 4, 0)</f>
        <v>1617</v>
      </c>
      <c r="J1756" s="33">
        <f t="shared" si="53"/>
        <v>110.53802744593395</v>
      </c>
      <c r="K1756" s="11">
        <f>VLOOKUP(A1756, total_pet_services_county!$A$2:$E$1875,2,0)</f>
        <v>97</v>
      </c>
      <c r="L1756" s="11">
        <f>VLOOKUP(A1756,  total_pet_services_county!$A$2:$E$1875, 3, 0)</f>
        <v>24280</v>
      </c>
      <c r="M1756" s="11">
        <f>VLOOKUP(A1756, total_pet_services_county!$A$2:$E$1875, 4, 0)</f>
        <v>5517</v>
      </c>
      <c r="N1756" s="11">
        <f>VLOOKUP(A1756, total_pet_services_county!$A$2:$E$1875, 5, 0)</f>
        <v>786</v>
      </c>
    </row>
    <row r="1757" spans="1:14" x14ac:dyDescent="0.2">
      <c r="A1757" s="57" t="s">
        <v>5305</v>
      </c>
      <c r="B1757" s="57" t="s">
        <v>9425</v>
      </c>
      <c r="C1757" s="56" t="s">
        <v>3215</v>
      </c>
      <c r="D1757" s="56" t="str">
        <f>INDEX(pet_services_county!$A$2:$A$3603,MATCH(A1757,pet_services_county!$B$2:$B$3603,0))</f>
        <v>0500000US34031</v>
      </c>
      <c r="E1757" s="61">
        <v>501826</v>
      </c>
      <c r="F1757" s="47">
        <f>VLOOKUP(C1757, state_pop!$A$2:$B$52, 2, 0)</f>
        <v>8882190</v>
      </c>
      <c r="G1757" s="33">
        <f t="shared" si="52"/>
        <v>5.6498003307742795E-2</v>
      </c>
      <c r="H1757" s="33">
        <f>VLOOKUP(C1757, pet_household_state!$A$3:$D$53, 3, 0)</f>
        <v>47.4</v>
      </c>
      <c r="I1757" s="33">
        <f>VLOOKUP(C1757, pet_household_state!$A$3:$D$53, 4, 0)</f>
        <v>1617</v>
      </c>
      <c r="J1757" s="33">
        <f t="shared" si="53"/>
        <v>91.357271348620102</v>
      </c>
      <c r="K1757" s="11">
        <f>VLOOKUP(A1757, total_pet_services_county!$A$2:$E$1875,2,0)</f>
        <v>57</v>
      </c>
      <c r="L1757" s="11">
        <f>VLOOKUP(A1757,  total_pet_services_county!$A$2:$E$1875, 3, 0)</f>
        <v>22951</v>
      </c>
      <c r="M1757" s="11">
        <f>VLOOKUP(A1757, total_pet_services_county!$A$2:$E$1875, 4, 0)</f>
        <v>5433</v>
      </c>
      <c r="N1757" s="11">
        <f>VLOOKUP(A1757, total_pet_services_county!$A$2:$E$1875, 5, 0)</f>
        <v>615</v>
      </c>
    </row>
    <row r="1758" spans="1:14" x14ac:dyDescent="0.2">
      <c r="A1758" s="57" t="s">
        <v>5307</v>
      </c>
      <c r="B1758" s="57" t="s">
        <v>9426</v>
      </c>
      <c r="C1758" s="56" t="s">
        <v>3215</v>
      </c>
      <c r="D1758" s="56" t="str">
        <f>INDEX(pet_services_county!$A$2:$A$3603,MATCH(A1758,pet_services_county!$B$2:$B$3603,0))</f>
        <v>0500000US34033</v>
      </c>
      <c r="E1758" s="61">
        <v>62385</v>
      </c>
      <c r="F1758" s="47">
        <f>VLOOKUP(C1758, state_pop!$A$2:$B$52, 2, 0)</f>
        <v>8882190</v>
      </c>
      <c r="G1758" s="33">
        <f t="shared" si="52"/>
        <v>7.023605664819149E-3</v>
      </c>
      <c r="H1758" s="33">
        <f>VLOOKUP(C1758, pet_household_state!$A$3:$D$53, 3, 0)</f>
        <v>47.4</v>
      </c>
      <c r="I1758" s="33">
        <f>VLOOKUP(C1758, pet_household_state!$A$3:$D$53, 4, 0)</f>
        <v>1617</v>
      </c>
      <c r="J1758" s="33">
        <f t="shared" si="53"/>
        <v>11.357170360012564</v>
      </c>
      <c r="K1758" s="11">
        <f>VLOOKUP(A1758, total_pet_services_county!$A$2:$E$1875,2,0)</f>
        <v>5</v>
      </c>
      <c r="L1758" s="11">
        <f>VLOOKUP(A1758,  total_pet_services_county!$A$2:$E$1875, 3, 0)</f>
        <v>856</v>
      </c>
      <c r="M1758" s="11">
        <f>VLOOKUP(A1758, total_pet_services_county!$A$2:$E$1875, 4, 0)</f>
        <v>187</v>
      </c>
      <c r="N1758" s="11">
        <f>VLOOKUP(A1758, total_pet_services_county!$A$2:$E$1875, 5, 0)</f>
        <v>33</v>
      </c>
    </row>
    <row r="1759" spans="1:14" x14ac:dyDescent="0.2">
      <c r="A1759" s="57" t="s">
        <v>5309</v>
      </c>
      <c r="B1759" s="57" t="s">
        <v>9092</v>
      </c>
      <c r="C1759" s="56" t="s">
        <v>3215</v>
      </c>
      <c r="D1759" s="56" t="str">
        <f>INDEX(pet_services_county!$A$2:$A$3603,MATCH(A1759,pet_services_county!$B$2:$B$3603,0))</f>
        <v>0500000US34035</v>
      </c>
      <c r="E1759" s="61">
        <v>328934</v>
      </c>
      <c r="F1759" s="47">
        <f>VLOOKUP(C1759, state_pop!$A$2:$B$52, 2, 0)</f>
        <v>8882190</v>
      </c>
      <c r="G1759" s="33">
        <f t="shared" si="52"/>
        <v>3.7032983982553849E-2</v>
      </c>
      <c r="H1759" s="33">
        <f>VLOOKUP(C1759, pet_household_state!$A$3:$D$53, 3, 0)</f>
        <v>47.4</v>
      </c>
      <c r="I1759" s="33">
        <f>VLOOKUP(C1759, pet_household_state!$A$3:$D$53, 4, 0)</f>
        <v>1617</v>
      </c>
      <c r="J1759" s="33">
        <f t="shared" si="53"/>
        <v>59.882335099789572</v>
      </c>
      <c r="K1759" s="11">
        <f>VLOOKUP(A1759, total_pet_services_county!$A$2:$E$1875,2,0)</f>
        <v>73</v>
      </c>
      <c r="L1759" s="11">
        <f>VLOOKUP(A1759,  total_pet_services_county!$A$2:$E$1875, 3, 0)</f>
        <v>30293</v>
      </c>
      <c r="M1759" s="11">
        <f>VLOOKUP(A1759, total_pet_services_county!$A$2:$E$1875, 4, 0)</f>
        <v>7257</v>
      </c>
      <c r="N1759" s="11">
        <f>VLOOKUP(A1759, total_pet_services_county!$A$2:$E$1875, 5, 0)</f>
        <v>751</v>
      </c>
    </row>
    <row r="1760" spans="1:14" x14ac:dyDescent="0.2">
      <c r="A1760" s="57" t="s">
        <v>5311</v>
      </c>
      <c r="B1760" s="57" t="s">
        <v>8568</v>
      </c>
      <c r="C1760" s="56" t="s">
        <v>3215</v>
      </c>
      <c r="D1760" s="56" t="str">
        <f>INDEX(pet_services_county!$A$2:$A$3603,MATCH(A1760,pet_services_county!$B$2:$B$3603,0))</f>
        <v>0500000US34037</v>
      </c>
      <c r="E1760" s="61">
        <v>140488</v>
      </c>
      <c r="F1760" s="47">
        <f>VLOOKUP(C1760, state_pop!$A$2:$B$52, 2, 0)</f>
        <v>8882190</v>
      </c>
      <c r="G1760" s="33">
        <f t="shared" si="52"/>
        <v>1.5816819950935524E-2</v>
      </c>
      <c r="H1760" s="33">
        <f>VLOOKUP(C1760, pet_household_state!$A$3:$D$53, 3, 0)</f>
        <v>47.4</v>
      </c>
      <c r="I1760" s="33">
        <f>VLOOKUP(C1760, pet_household_state!$A$3:$D$53, 4, 0)</f>
        <v>1617</v>
      </c>
      <c r="J1760" s="33">
        <f t="shared" si="53"/>
        <v>25.575797860662743</v>
      </c>
      <c r="K1760" s="11">
        <f>VLOOKUP(A1760, total_pet_services_county!$A$2:$E$1875,2,0)</f>
        <v>37</v>
      </c>
      <c r="L1760" s="11">
        <f>VLOOKUP(A1760,  total_pet_services_county!$A$2:$E$1875, 3, 0)</f>
        <v>14251</v>
      </c>
      <c r="M1760" s="11">
        <f>VLOOKUP(A1760, total_pet_services_county!$A$2:$E$1875, 4, 0)</f>
        <v>3338</v>
      </c>
      <c r="N1760" s="11">
        <f>VLOOKUP(A1760, total_pet_services_county!$A$2:$E$1875, 5, 0)</f>
        <v>331</v>
      </c>
    </row>
    <row r="1761" spans="1:14" x14ac:dyDescent="0.2">
      <c r="A1761" s="57" t="s">
        <v>5313</v>
      </c>
      <c r="B1761" s="57" t="s">
        <v>8442</v>
      </c>
      <c r="C1761" s="56" t="s">
        <v>3215</v>
      </c>
      <c r="D1761" s="56" t="str">
        <f>INDEX(pet_services_county!$A$2:$A$3603,MATCH(A1761,pet_services_county!$B$2:$B$3603,0))</f>
        <v>0500000US34039</v>
      </c>
      <c r="E1761" s="61">
        <v>556341</v>
      </c>
      <c r="F1761" s="47">
        <f>VLOOKUP(C1761, state_pop!$A$2:$B$52, 2, 0)</f>
        <v>8882190</v>
      </c>
      <c r="G1761" s="33">
        <f t="shared" ref="G1761:G1824" si="54">E1761/F1761</f>
        <v>6.2635566228599032E-2</v>
      </c>
      <c r="H1761" s="33">
        <f>VLOOKUP(C1761, pet_household_state!$A$3:$D$53, 3, 0)</f>
        <v>47.4</v>
      </c>
      <c r="I1761" s="33">
        <f>VLOOKUP(C1761, pet_household_state!$A$3:$D$53, 4, 0)</f>
        <v>1617</v>
      </c>
      <c r="J1761" s="33">
        <f t="shared" ref="J1761:J1824" si="55">G1761*I1761</f>
        <v>101.28171059164464</v>
      </c>
      <c r="K1761" s="11">
        <f>VLOOKUP(A1761, total_pet_services_county!$A$2:$E$1875,2,0)</f>
        <v>75</v>
      </c>
      <c r="L1761" s="11">
        <f>VLOOKUP(A1761,  total_pet_services_county!$A$2:$E$1875, 3, 0)</f>
        <v>27966</v>
      </c>
      <c r="M1761" s="11">
        <f>VLOOKUP(A1761, total_pet_services_county!$A$2:$E$1875, 4, 0)</f>
        <v>6139</v>
      </c>
      <c r="N1761" s="11">
        <f>VLOOKUP(A1761, total_pet_services_county!$A$2:$E$1875, 5, 0)</f>
        <v>743</v>
      </c>
    </row>
    <row r="1762" spans="1:14" x14ac:dyDescent="0.2">
      <c r="A1762" s="57" t="s">
        <v>5315</v>
      </c>
      <c r="B1762" s="57" t="s">
        <v>8718</v>
      </c>
      <c r="C1762" s="56" t="s">
        <v>3215</v>
      </c>
      <c r="D1762" s="56" t="str">
        <f>INDEX(pet_services_county!$A$2:$A$3603,MATCH(A1762,pet_services_county!$B$2:$B$3603,0))</f>
        <v>0500000US34041</v>
      </c>
      <c r="E1762" s="61">
        <v>105267</v>
      </c>
      <c r="F1762" s="47">
        <f>VLOOKUP(C1762, state_pop!$A$2:$B$52, 2, 0)</f>
        <v>8882190</v>
      </c>
      <c r="G1762" s="33">
        <f t="shared" si="54"/>
        <v>1.1851469063372885E-2</v>
      </c>
      <c r="H1762" s="33">
        <f>VLOOKUP(C1762, pet_household_state!$A$3:$D$53, 3, 0)</f>
        <v>47.4</v>
      </c>
      <c r="I1762" s="33">
        <f>VLOOKUP(C1762, pet_household_state!$A$3:$D$53, 4, 0)</f>
        <v>1617</v>
      </c>
      <c r="J1762" s="33">
        <f t="shared" si="55"/>
        <v>19.163825475473956</v>
      </c>
      <c r="K1762" s="11">
        <f>VLOOKUP(A1762, total_pet_services_county!$A$2:$E$1875,2,0)</f>
        <v>35</v>
      </c>
      <c r="L1762" s="11">
        <f>VLOOKUP(A1762,  total_pet_services_county!$A$2:$E$1875, 3, 0)</f>
        <v>10801</v>
      </c>
      <c r="M1762" s="11">
        <f>VLOOKUP(A1762, total_pet_services_county!$A$2:$E$1875, 4, 0)</f>
        <v>2587</v>
      </c>
      <c r="N1762" s="11">
        <f>VLOOKUP(A1762, total_pet_services_county!$A$2:$E$1875, 5, 0)</f>
        <v>329</v>
      </c>
    </row>
    <row r="1763" spans="1:14" x14ac:dyDescent="0.2">
      <c r="A1763" s="57" t="s">
        <v>5317</v>
      </c>
      <c r="B1763" s="57" t="s">
        <v>9427</v>
      </c>
      <c r="C1763" s="56" t="s">
        <v>3217</v>
      </c>
      <c r="D1763" s="56" t="str">
        <f>INDEX(pet_services_county!$A$2:$A$3603,MATCH(A1763,pet_services_county!$B$2:$B$3603,0))</f>
        <v>0500000US35001</v>
      </c>
      <c r="E1763" s="61">
        <v>679121</v>
      </c>
      <c r="F1763" s="47">
        <f>VLOOKUP(C1763, state_pop!$A$2:$B$52, 2, 0)</f>
        <v>2096829</v>
      </c>
      <c r="G1763" s="33">
        <f t="shared" si="54"/>
        <v>0.32388001119786114</v>
      </c>
      <c r="H1763" s="33">
        <f>VLOOKUP(C1763, pet_household_state!$A$3:$D$53, 3, 0)</f>
        <v>60.1</v>
      </c>
      <c r="I1763" s="33">
        <f>VLOOKUP(C1763, pet_household_state!$A$3:$D$53, 4, 0)</f>
        <v>478</v>
      </c>
      <c r="J1763" s="33">
        <f t="shared" si="55"/>
        <v>154.81464535257763</v>
      </c>
      <c r="K1763" s="11">
        <f>VLOOKUP(A1763, total_pet_services_county!$A$2:$E$1875,2,0)</f>
        <v>130</v>
      </c>
      <c r="L1763" s="11">
        <f>VLOOKUP(A1763,  total_pet_services_county!$A$2:$E$1875, 3, 0)</f>
        <v>41245</v>
      </c>
      <c r="M1763" s="11">
        <f>VLOOKUP(A1763, total_pet_services_county!$A$2:$E$1875, 4, 0)</f>
        <v>9660</v>
      </c>
      <c r="N1763" s="11">
        <f>VLOOKUP(A1763, total_pet_services_county!$A$2:$E$1875, 5, 0)</f>
        <v>1314</v>
      </c>
    </row>
    <row r="1764" spans="1:14" x14ac:dyDescent="0.2">
      <c r="A1764" s="57" t="s">
        <v>7793</v>
      </c>
      <c r="B1764" s="57" t="s">
        <v>9428</v>
      </c>
      <c r="C1764" s="56" t="s">
        <v>3217</v>
      </c>
      <c r="D1764" s="56" t="e">
        <f>INDEX(pet_services_county!$A$2:$A$3603,MATCH(A1764,pet_services_county!$B$2:$B$3603,0))</f>
        <v>#N/A</v>
      </c>
      <c r="E1764" s="61">
        <v>3527</v>
      </c>
      <c r="F1764" s="47">
        <f>VLOOKUP(C1764, state_pop!$A$2:$B$52, 2, 0)</f>
        <v>2096829</v>
      </c>
      <c r="G1764" s="33">
        <f t="shared" si="54"/>
        <v>1.6820637257496916E-3</v>
      </c>
      <c r="H1764" s="33">
        <f>VLOOKUP(C1764, pet_household_state!$A$3:$D$53, 3, 0)</f>
        <v>60.1</v>
      </c>
      <c r="I1764" s="33">
        <f>VLOOKUP(C1764, pet_household_state!$A$3:$D$53, 4, 0)</f>
        <v>478</v>
      </c>
      <c r="J1764" s="33">
        <f t="shared" si="55"/>
        <v>0.80402646090835261</v>
      </c>
      <c r="K1764" s="11" t="e">
        <f>VLOOKUP(A1764, total_pet_services_county!$A$2:$E$1875,2,0)</f>
        <v>#N/A</v>
      </c>
      <c r="L1764" s="11" t="e">
        <f>VLOOKUP(A1764,  total_pet_services_county!$A$2:$E$1875, 3, 0)</f>
        <v>#N/A</v>
      </c>
      <c r="M1764" s="11" t="e">
        <f>VLOOKUP(A1764, total_pet_services_county!$A$2:$E$1875, 4, 0)</f>
        <v>#N/A</v>
      </c>
      <c r="N1764" s="11" t="e">
        <f>VLOOKUP(A1764, total_pet_services_county!$A$2:$E$1875, 5, 0)</f>
        <v>#N/A</v>
      </c>
    </row>
    <row r="1765" spans="1:14" x14ac:dyDescent="0.2">
      <c r="A1765" s="57" t="s">
        <v>5319</v>
      </c>
      <c r="B1765" s="57" t="s">
        <v>9429</v>
      </c>
      <c r="C1765" s="56" t="s">
        <v>3217</v>
      </c>
      <c r="D1765" s="56" t="str">
        <f>INDEX(pet_services_county!$A$2:$A$3603,MATCH(A1765,pet_services_county!$B$2:$B$3603,0))</f>
        <v>0500000US35005</v>
      </c>
      <c r="E1765" s="61">
        <v>64615</v>
      </c>
      <c r="F1765" s="47">
        <f>VLOOKUP(C1765, state_pop!$A$2:$B$52, 2, 0)</f>
        <v>2096829</v>
      </c>
      <c r="G1765" s="33">
        <f t="shared" si="54"/>
        <v>3.0815579143554386E-2</v>
      </c>
      <c r="H1765" s="33">
        <f>VLOOKUP(C1765, pet_household_state!$A$3:$D$53, 3, 0)</f>
        <v>60.1</v>
      </c>
      <c r="I1765" s="33">
        <f>VLOOKUP(C1765, pet_household_state!$A$3:$D$53, 4, 0)</f>
        <v>478</v>
      </c>
      <c r="J1765" s="33">
        <f t="shared" si="55"/>
        <v>14.729846830618996</v>
      </c>
      <c r="K1765" s="11">
        <f>VLOOKUP(A1765, total_pet_services_county!$A$2:$E$1875,2,0)</f>
        <v>8</v>
      </c>
      <c r="L1765" s="11">
        <f>VLOOKUP(A1765,  total_pet_services_county!$A$2:$E$1875, 3, 0)</f>
        <v>2176</v>
      </c>
      <c r="M1765" s="11">
        <f>VLOOKUP(A1765, total_pet_services_county!$A$2:$E$1875, 4, 0)</f>
        <v>538</v>
      </c>
      <c r="N1765" s="11">
        <f>VLOOKUP(A1765, total_pet_services_county!$A$2:$E$1875, 5, 0)</f>
        <v>70</v>
      </c>
    </row>
    <row r="1766" spans="1:14" x14ac:dyDescent="0.2">
      <c r="A1766" s="57" t="s">
        <v>7794</v>
      </c>
      <c r="B1766" s="57" t="s">
        <v>9430</v>
      </c>
      <c r="C1766" s="56" t="s">
        <v>3217</v>
      </c>
      <c r="D1766" s="56" t="e">
        <f>INDEX(pet_services_county!$A$2:$A$3603,MATCH(A1766,pet_services_county!$B$2:$B$3603,0))</f>
        <v>#N/A</v>
      </c>
      <c r="E1766" s="61">
        <v>26675</v>
      </c>
      <c r="F1766" s="47">
        <f>VLOOKUP(C1766, state_pop!$A$2:$B$52, 2, 0)</f>
        <v>2096829</v>
      </c>
      <c r="G1766" s="33">
        <f t="shared" si="54"/>
        <v>1.272159055411767E-2</v>
      </c>
      <c r="H1766" s="33">
        <f>VLOOKUP(C1766, pet_household_state!$A$3:$D$53, 3, 0)</f>
        <v>60.1</v>
      </c>
      <c r="I1766" s="33">
        <f>VLOOKUP(C1766, pet_household_state!$A$3:$D$53, 4, 0)</f>
        <v>478</v>
      </c>
      <c r="J1766" s="33">
        <f t="shared" si="55"/>
        <v>6.0809202848682462</v>
      </c>
      <c r="K1766" s="11" t="e">
        <f>VLOOKUP(A1766, total_pet_services_county!$A$2:$E$1875,2,0)</f>
        <v>#N/A</v>
      </c>
      <c r="L1766" s="11" t="e">
        <f>VLOOKUP(A1766,  total_pet_services_county!$A$2:$E$1875, 3, 0)</f>
        <v>#N/A</v>
      </c>
      <c r="M1766" s="11" t="e">
        <f>VLOOKUP(A1766, total_pet_services_county!$A$2:$E$1875, 4, 0)</f>
        <v>#N/A</v>
      </c>
      <c r="N1766" s="11" t="e">
        <f>VLOOKUP(A1766, total_pet_services_county!$A$2:$E$1875, 5, 0)</f>
        <v>#N/A</v>
      </c>
    </row>
    <row r="1767" spans="1:14" x14ac:dyDescent="0.2">
      <c r="A1767" s="57" t="s">
        <v>5321</v>
      </c>
      <c r="B1767" s="57" t="s">
        <v>9365</v>
      </c>
      <c r="C1767" s="56" t="s">
        <v>3217</v>
      </c>
      <c r="D1767" s="56" t="str">
        <f>INDEX(pet_services_county!$A$2:$A$3603,MATCH(A1767,pet_services_county!$B$2:$B$3603,0))</f>
        <v>0500000US35007</v>
      </c>
      <c r="E1767" s="61">
        <v>11941</v>
      </c>
      <c r="F1767" s="47">
        <f>VLOOKUP(C1767, state_pop!$A$2:$B$52, 2, 0)</f>
        <v>2096829</v>
      </c>
      <c r="G1767" s="33">
        <f t="shared" si="54"/>
        <v>5.6947896084993104E-3</v>
      </c>
      <c r="H1767" s="33">
        <f>VLOOKUP(C1767, pet_household_state!$A$3:$D$53, 3, 0)</f>
        <v>60.1</v>
      </c>
      <c r="I1767" s="33">
        <f>VLOOKUP(C1767, pet_household_state!$A$3:$D$53, 4, 0)</f>
        <v>478</v>
      </c>
      <c r="J1767" s="33">
        <f t="shared" si="55"/>
        <v>2.7221094328626703</v>
      </c>
      <c r="K1767" s="11">
        <f>VLOOKUP(A1767, total_pet_services_county!$A$2:$E$1875,2,0)</f>
        <v>3</v>
      </c>
      <c r="L1767" s="11">
        <f>VLOOKUP(A1767,  total_pet_services_county!$A$2:$E$1875, 3, 0)</f>
        <v>568</v>
      </c>
      <c r="M1767" s="11">
        <f>VLOOKUP(A1767, total_pet_services_county!$A$2:$E$1875, 4, 0)</f>
        <v>107</v>
      </c>
      <c r="N1767" s="11">
        <f>VLOOKUP(A1767, total_pet_services_county!$A$2:$E$1875, 5, 0)</f>
        <v>16</v>
      </c>
    </row>
    <row r="1768" spans="1:14" x14ac:dyDescent="0.2">
      <c r="A1768" s="57" t="s">
        <v>5323</v>
      </c>
      <c r="B1768" s="57" t="s">
        <v>9431</v>
      </c>
      <c r="C1768" s="56" t="s">
        <v>3217</v>
      </c>
      <c r="D1768" s="56" t="str">
        <f>INDEX(pet_services_county!$A$2:$A$3603,MATCH(A1768,pet_services_county!$B$2:$B$3603,0))</f>
        <v>0500000US35009</v>
      </c>
      <c r="E1768" s="61">
        <v>48954</v>
      </c>
      <c r="F1768" s="47">
        <f>VLOOKUP(C1768, state_pop!$A$2:$B$52, 2, 0)</f>
        <v>2096829</v>
      </c>
      <c r="G1768" s="33">
        <f t="shared" si="54"/>
        <v>2.3346682061341197E-2</v>
      </c>
      <c r="H1768" s="33">
        <f>VLOOKUP(C1768, pet_household_state!$A$3:$D$53, 3, 0)</f>
        <v>60.1</v>
      </c>
      <c r="I1768" s="33">
        <f>VLOOKUP(C1768, pet_household_state!$A$3:$D$53, 4, 0)</f>
        <v>478</v>
      </c>
      <c r="J1768" s="33">
        <f t="shared" si="55"/>
        <v>11.159714025321092</v>
      </c>
      <c r="K1768" s="11">
        <f>VLOOKUP(A1768, total_pet_services_county!$A$2:$E$1875,2,0)</f>
        <v>9</v>
      </c>
      <c r="L1768" s="11">
        <f>VLOOKUP(A1768,  total_pet_services_county!$A$2:$E$1875, 3, 0)</f>
        <v>3478</v>
      </c>
      <c r="M1768" s="11">
        <f>VLOOKUP(A1768, total_pet_services_county!$A$2:$E$1875, 4, 0)</f>
        <v>848</v>
      </c>
      <c r="N1768" s="11">
        <f>VLOOKUP(A1768, total_pet_services_county!$A$2:$E$1875, 5, 0)</f>
        <v>85</v>
      </c>
    </row>
    <row r="1769" spans="1:14" x14ac:dyDescent="0.2">
      <c r="A1769" s="57" t="s">
        <v>7795</v>
      </c>
      <c r="B1769" s="57" t="s">
        <v>9432</v>
      </c>
      <c r="C1769" s="56" t="s">
        <v>3217</v>
      </c>
      <c r="D1769" s="56" t="e">
        <f>INDEX(pet_services_county!$A$2:$A$3603,MATCH(A1769,pet_services_county!$B$2:$B$3603,0))</f>
        <v>#N/A</v>
      </c>
      <c r="E1769" s="61">
        <v>1748</v>
      </c>
      <c r="F1769" s="47">
        <f>VLOOKUP(C1769, state_pop!$A$2:$B$52, 2, 0)</f>
        <v>2096829</v>
      </c>
      <c r="G1769" s="33">
        <f t="shared" si="54"/>
        <v>8.3363974840103792E-4</v>
      </c>
      <c r="H1769" s="33">
        <f>VLOOKUP(C1769, pet_household_state!$A$3:$D$53, 3, 0)</f>
        <v>60.1</v>
      </c>
      <c r="I1769" s="33">
        <f>VLOOKUP(C1769, pet_household_state!$A$3:$D$53, 4, 0)</f>
        <v>478</v>
      </c>
      <c r="J1769" s="33">
        <f t="shared" si="55"/>
        <v>0.39847979973569614</v>
      </c>
      <c r="K1769" s="11" t="e">
        <f>VLOOKUP(A1769, total_pet_services_county!$A$2:$E$1875,2,0)</f>
        <v>#N/A</v>
      </c>
      <c r="L1769" s="11" t="e">
        <f>VLOOKUP(A1769,  total_pet_services_county!$A$2:$E$1875, 3, 0)</f>
        <v>#N/A</v>
      </c>
      <c r="M1769" s="11" t="e">
        <f>VLOOKUP(A1769, total_pet_services_county!$A$2:$E$1875, 4, 0)</f>
        <v>#N/A</v>
      </c>
      <c r="N1769" s="11" t="e">
        <f>VLOOKUP(A1769, total_pet_services_county!$A$2:$E$1875, 5, 0)</f>
        <v>#N/A</v>
      </c>
    </row>
    <row r="1770" spans="1:14" x14ac:dyDescent="0.2">
      <c r="A1770" s="57" t="s">
        <v>7796</v>
      </c>
      <c r="B1770" s="57" t="s">
        <v>9433</v>
      </c>
      <c r="C1770" s="56" t="s">
        <v>3217</v>
      </c>
      <c r="D1770" s="56" t="e">
        <f>INDEX(pet_services_county!$A$2:$A$3603,MATCH(A1770,pet_services_county!$B$2:$B$3603,0))</f>
        <v>#N/A</v>
      </c>
      <c r="E1770" s="61">
        <v>218195</v>
      </c>
      <c r="F1770" s="47">
        <f>VLOOKUP(C1770, state_pop!$A$2:$B$52, 2, 0)</f>
        <v>2096829</v>
      </c>
      <c r="G1770" s="33">
        <f t="shared" si="54"/>
        <v>0.10405951081370965</v>
      </c>
      <c r="H1770" s="33">
        <f>VLOOKUP(C1770, pet_household_state!$A$3:$D$53, 3, 0)</f>
        <v>60.1</v>
      </c>
      <c r="I1770" s="33">
        <f>VLOOKUP(C1770, pet_household_state!$A$3:$D$53, 4, 0)</f>
        <v>478</v>
      </c>
      <c r="J1770" s="33">
        <f t="shared" si="55"/>
        <v>49.740446168953213</v>
      </c>
      <c r="K1770" s="11" t="e">
        <f>VLOOKUP(A1770, total_pet_services_county!$A$2:$E$1875,2,0)</f>
        <v>#N/A</v>
      </c>
      <c r="L1770" s="11" t="e">
        <f>VLOOKUP(A1770,  total_pet_services_county!$A$2:$E$1875, 3, 0)</f>
        <v>#N/A</v>
      </c>
      <c r="M1770" s="11" t="e">
        <f>VLOOKUP(A1770, total_pet_services_county!$A$2:$E$1875, 4, 0)</f>
        <v>#N/A</v>
      </c>
      <c r="N1770" s="11" t="e">
        <f>VLOOKUP(A1770, total_pet_services_county!$A$2:$E$1875, 5, 0)</f>
        <v>#N/A</v>
      </c>
    </row>
    <row r="1771" spans="1:14" x14ac:dyDescent="0.2">
      <c r="A1771" s="57" t="s">
        <v>5327</v>
      </c>
      <c r="B1771" s="57" t="s">
        <v>9434</v>
      </c>
      <c r="C1771" s="56" t="s">
        <v>3217</v>
      </c>
      <c r="D1771" s="56" t="str">
        <f>INDEX(pet_services_county!$A$2:$A$3603,MATCH(A1771,pet_services_county!$B$2:$B$3603,0))</f>
        <v>0500000US35015</v>
      </c>
      <c r="E1771" s="61">
        <v>58460</v>
      </c>
      <c r="F1771" s="47">
        <f>VLOOKUP(C1771, state_pop!$A$2:$B$52, 2, 0)</f>
        <v>2096829</v>
      </c>
      <c r="G1771" s="33">
        <f t="shared" si="54"/>
        <v>2.7880194331535858E-2</v>
      </c>
      <c r="H1771" s="33">
        <f>VLOOKUP(C1771, pet_household_state!$A$3:$D$53, 3, 0)</f>
        <v>60.1</v>
      </c>
      <c r="I1771" s="33">
        <f>VLOOKUP(C1771, pet_household_state!$A$3:$D$53, 4, 0)</f>
        <v>478</v>
      </c>
      <c r="J1771" s="33">
        <f t="shared" si="55"/>
        <v>13.32673289047414</v>
      </c>
      <c r="K1771" s="11">
        <f>VLOOKUP(A1771, total_pet_services_county!$A$2:$E$1875,2,0)</f>
        <v>13</v>
      </c>
      <c r="L1771" s="11">
        <f>VLOOKUP(A1771,  total_pet_services_county!$A$2:$E$1875, 3, 0)</f>
        <v>2278</v>
      </c>
      <c r="M1771" s="11">
        <f>VLOOKUP(A1771, total_pet_services_county!$A$2:$E$1875, 4, 0)</f>
        <v>626</v>
      </c>
      <c r="N1771" s="11">
        <f>VLOOKUP(A1771, total_pet_services_county!$A$2:$E$1875, 5, 0)</f>
        <v>101</v>
      </c>
    </row>
    <row r="1772" spans="1:14" x14ac:dyDescent="0.2">
      <c r="A1772" s="57" t="s">
        <v>5329</v>
      </c>
      <c r="B1772" s="57" t="s">
        <v>8411</v>
      </c>
      <c r="C1772" s="56" t="s">
        <v>3217</v>
      </c>
      <c r="D1772" s="56" t="str">
        <f>INDEX(pet_services_county!$A$2:$A$3603,MATCH(A1772,pet_services_county!$B$2:$B$3603,0))</f>
        <v>0500000US35017</v>
      </c>
      <c r="E1772" s="61">
        <v>26998</v>
      </c>
      <c r="F1772" s="47">
        <f>VLOOKUP(C1772, state_pop!$A$2:$B$52, 2, 0)</f>
        <v>2096829</v>
      </c>
      <c r="G1772" s="33">
        <f t="shared" si="54"/>
        <v>1.28756326815396E-2</v>
      </c>
      <c r="H1772" s="33">
        <f>VLOOKUP(C1772, pet_household_state!$A$3:$D$53, 3, 0)</f>
        <v>60.1</v>
      </c>
      <c r="I1772" s="33">
        <f>VLOOKUP(C1772, pet_household_state!$A$3:$D$53, 4, 0)</f>
        <v>478</v>
      </c>
      <c r="J1772" s="33">
        <f t="shared" si="55"/>
        <v>6.1545524217759287</v>
      </c>
      <c r="K1772" s="11">
        <f>VLOOKUP(A1772, total_pet_services_county!$A$2:$E$1875,2,0)</f>
        <v>3</v>
      </c>
      <c r="L1772" s="11">
        <f>VLOOKUP(A1772,  total_pet_services_county!$A$2:$E$1875, 3, 0)</f>
        <v>519</v>
      </c>
      <c r="M1772" s="11">
        <f>VLOOKUP(A1772, total_pet_services_county!$A$2:$E$1875, 4, 0)</f>
        <v>114</v>
      </c>
      <c r="N1772" s="11">
        <f>VLOOKUP(A1772, total_pet_services_county!$A$2:$E$1875, 5, 0)</f>
        <v>18</v>
      </c>
    </row>
    <row r="1773" spans="1:14" x14ac:dyDescent="0.2">
      <c r="A1773" s="57" t="s">
        <v>7797</v>
      </c>
      <c r="B1773" s="57" t="s">
        <v>9435</v>
      </c>
      <c r="C1773" s="56" t="s">
        <v>3217</v>
      </c>
      <c r="D1773" s="56" t="e">
        <f>INDEX(pet_services_county!$A$2:$A$3603,MATCH(A1773,pet_services_county!$B$2:$B$3603,0))</f>
        <v>#N/A</v>
      </c>
      <c r="E1773" s="61">
        <v>4300</v>
      </c>
      <c r="F1773" s="47">
        <f>VLOOKUP(C1773, state_pop!$A$2:$B$52, 2, 0)</f>
        <v>2096829</v>
      </c>
      <c r="G1773" s="33">
        <f t="shared" si="54"/>
        <v>2.0507156282176561E-3</v>
      </c>
      <c r="H1773" s="33">
        <f>VLOOKUP(C1773, pet_household_state!$A$3:$D$53, 3, 0)</f>
        <v>60.1</v>
      </c>
      <c r="I1773" s="33">
        <f>VLOOKUP(C1773, pet_household_state!$A$3:$D$53, 4, 0)</f>
        <v>478</v>
      </c>
      <c r="J1773" s="33">
        <f t="shared" si="55"/>
        <v>0.98024207028803967</v>
      </c>
      <c r="K1773" s="11" t="e">
        <f>VLOOKUP(A1773, total_pet_services_county!$A$2:$E$1875,2,0)</f>
        <v>#N/A</v>
      </c>
      <c r="L1773" s="11" t="e">
        <f>VLOOKUP(A1773,  total_pet_services_county!$A$2:$E$1875, 3, 0)</f>
        <v>#N/A</v>
      </c>
      <c r="M1773" s="11" t="e">
        <f>VLOOKUP(A1773, total_pet_services_county!$A$2:$E$1875, 4, 0)</f>
        <v>#N/A</v>
      </c>
      <c r="N1773" s="11" t="e">
        <f>VLOOKUP(A1773, total_pet_services_county!$A$2:$E$1875, 5, 0)</f>
        <v>#N/A</v>
      </c>
    </row>
    <row r="1774" spans="1:14" x14ac:dyDescent="0.2">
      <c r="A1774" s="57" t="s">
        <v>7798</v>
      </c>
      <c r="B1774" s="57" t="s">
        <v>9436</v>
      </c>
      <c r="C1774" s="56" t="s">
        <v>3217</v>
      </c>
      <c r="D1774" s="56" t="e">
        <f>INDEX(pet_services_county!$A$2:$A$3603,MATCH(A1774,pet_services_county!$B$2:$B$3603,0))</f>
        <v>#N/A</v>
      </c>
      <c r="E1774" s="61">
        <v>625</v>
      </c>
      <c r="F1774" s="47">
        <f>VLOOKUP(C1774, state_pop!$A$2:$B$52, 2, 0)</f>
        <v>2096829</v>
      </c>
      <c r="G1774" s="33">
        <f t="shared" si="54"/>
        <v>2.9806913200838028E-4</v>
      </c>
      <c r="H1774" s="33">
        <f>VLOOKUP(C1774, pet_household_state!$A$3:$D$53, 3, 0)</f>
        <v>60.1</v>
      </c>
      <c r="I1774" s="33">
        <f>VLOOKUP(C1774, pet_household_state!$A$3:$D$53, 4, 0)</f>
        <v>478</v>
      </c>
      <c r="J1774" s="33">
        <f t="shared" si="55"/>
        <v>0.14247704510000578</v>
      </c>
      <c r="K1774" s="11" t="e">
        <f>VLOOKUP(A1774, total_pet_services_county!$A$2:$E$1875,2,0)</f>
        <v>#N/A</v>
      </c>
      <c r="L1774" s="11" t="e">
        <f>VLOOKUP(A1774,  total_pet_services_county!$A$2:$E$1875, 3, 0)</f>
        <v>#N/A</v>
      </c>
      <c r="M1774" s="11" t="e">
        <f>VLOOKUP(A1774, total_pet_services_county!$A$2:$E$1875, 4, 0)</f>
        <v>#N/A</v>
      </c>
      <c r="N1774" s="11" t="e">
        <f>VLOOKUP(A1774, total_pet_services_county!$A$2:$E$1875, 5, 0)</f>
        <v>#N/A</v>
      </c>
    </row>
    <row r="1775" spans="1:14" x14ac:dyDescent="0.2">
      <c r="A1775" s="57" t="s">
        <v>7799</v>
      </c>
      <c r="B1775" s="57" t="s">
        <v>9437</v>
      </c>
      <c r="C1775" s="56" t="s">
        <v>3217</v>
      </c>
      <c r="D1775" s="56" t="e">
        <f>INDEX(pet_services_county!$A$2:$A$3603,MATCH(A1775,pet_services_county!$B$2:$B$3603,0))</f>
        <v>#N/A</v>
      </c>
      <c r="E1775" s="61">
        <v>4198</v>
      </c>
      <c r="F1775" s="47">
        <f>VLOOKUP(C1775, state_pop!$A$2:$B$52, 2, 0)</f>
        <v>2096829</v>
      </c>
      <c r="G1775" s="33">
        <f t="shared" si="54"/>
        <v>2.0020707458738886E-3</v>
      </c>
      <c r="H1775" s="33">
        <f>VLOOKUP(C1775, pet_household_state!$A$3:$D$53, 3, 0)</f>
        <v>60.1</v>
      </c>
      <c r="I1775" s="33">
        <f>VLOOKUP(C1775, pet_household_state!$A$3:$D$53, 4, 0)</f>
        <v>478</v>
      </c>
      <c r="J1775" s="33">
        <f t="shared" si="55"/>
        <v>0.95698981652771875</v>
      </c>
      <c r="K1775" s="11" t="e">
        <f>VLOOKUP(A1775, total_pet_services_county!$A$2:$E$1875,2,0)</f>
        <v>#N/A</v>
      </c>
      <c r="L1775" s="11" t="e">
        <f>VLOOKUP(A1775,  total_pet_services_county!$A$2:$E$1875, 3, 0)</f>
        <v>#N/A</v>
      </c>
      <c r="M1775" s="11" t="e">
        <f>VLOOKUP(A1775, total_pet_services_county!$A$2:$E$1875, 4, 0)</f>
        <v>#N/A</v>
      </c>
      <c r="N1775" s="11" t="e">
        <f>VLOOKUP(A1775, total_pet_services_county!$A$2:$E$1875, 5, 0)</f>
        <v>#N/A</v>
      </c>
    </row>
    <row r="1776" spans="1:14" x14ac:dyDescent="0.2">
      <c r="A1776" s="57" t="s">
        <v>5331</v>
      </c>
      <c r="B1776" s="57" t="s">
        <v>9438</v>
      </c>
      <c r="C1776" s="56" t="s">
        <v>3217</v>
      </c>
      <c r="D1776" s="56" t="str">
        <f>INDEX(pet_services_county!$A$2:$A$3603,MATCH(A1776,pet_services_county!$B$2:$B$3603,0))</f>
        <v>0500000US35025</v>
      </c>
      <c r="E1776" s="61">
        <v>71070</v>
      </c>
      <c r="F1776" s="47">
        <f>VLOOKUP(C1776, state_pop!$A$2:$B$52, 2, 0)</f>
        <v>2096829</v>
      </c>
      <c r="G1776" s="33">
        <f t="shared" si="54"/>
        <v>3.389403713893694E-2</v>
      </c>
      <c r="H1776" s="33">
        <f>VLOOKUP(C1776, pet_household_state!$A$3:$D$53, 3, 0)</f>
        <v>60.1</v>
      </c>
      <c r="I1776" s="33">
        <f>VLOOKUP(C1776, pet_household_state!$A$3:$D$53, 4, 0)</f>
        <v>478</v>
      </c>
      <c r="J1776" s="33">
        <f t="shared" si="55"/>
        <v>16.201349752411858</v>
      </c>
      <c r="K1776" s="11">
        <f>VLOOKUP(A1776, total_pet_services_county!$A$2:$E$1875,2,0)</f>
        <v>5</v>
      </c>
      <c r="L1776" s="11">
        <f>VLOOKUP(A1776,  total_pet_services_county!$A$2:$E$1875, 3, 0)</f>
        <v>1569</v>
      </c>
      <c r="M1776" s="11">
        <f>VLOOKUP(A1776, total_pet_services_county!$A$2:$E$1875, 4, 0)</f>
        <v>339</v>
      </c>
      <c r="N1776" s="11">
        <f>VLOOKUP(A1776, total_pet_services_county!$A$2:$E$1875, 5, 0)</f>
        <v>59</v>
      </c>
    </row>
    <row r="1777" spans="1:14" x14ac:dyDescent="0.2">
      <c r="A1777" s="57" t="s">
        <v>5333</v>
      </c>
      <c r="B1777" s="57" t="s">
        <v>8419</v>
      </c>
      <c r="C1777" s="56" t="s">
        <v>3217</v>
      </c>
      <c r="D1777" s="56" t="str">
        <f>INDEX(pet_services_county!$A$2:$A$3603,MATCH(A1777,pet_services_county!$B$2:$B$3603,0))</f>
        <v>0500000US35027</v>
      </c>
      <c r="E1777" s="61">
        <v>19572</v>
      </c>
      <c r="F1777" s="47">
        <f>VLOOKUP(C1777, state_pop!$A$2:$B$52, 2, 0)</f>
        <v>2096829</v>
      </c>
      <c r="G1777" s="33">
        <f t="shared" si="54"/>
        <v>9.3340944826688296E-3</v>
      </c>
      <c r="H1777" s="33">
        <f>VLOOKUP(C1777, pet_household_state!$A$3:$D$53, 3, 0)</f>
        <v>60.1</v>
      </c>
      <c r="I1777" s="33">
        <f>VLOOKUP(C1777, pet_household_state!$A$3:$D$53, 4, 0)</f>
        <v>478</v>
      </c>
      <c r="J1777" s="33">
        <f t="shared" si="55"/>
        <v>4.4616971627157005</v>
      </c>
      <c r="K1777" s="11">
        <f>VLOOKUP(A1777, total_pet_services_county!$A$2:$E$1875,2,0)</f>
        <v>5</v>
      </c>
      <c r="L1777" s="11">
        <f>VLOOKUP(A1777,  total_pet_services_county!$A$2:$E$1875, 3, 0)</f>
        <v>1093</v>
      </c>
      <c r="M1777" s="11">
        <f>VLOOKUP(A1777, total_pet_services_county!$A$2:$E$1875, 4, 0)</f>
        <v>257</v>
      </c>
      <c r="N1777" s="11">
        <f>VLOOKUP(A1777, total_pet_services_county!$A$2:$E$1875, 5, 0)</f>
        <v>35</v>
      </c>
    </row>
    <row r="1778" spans="1:14" x14ac:dyDescent="0.2">
      <c r="A1778" s="57" t="s">
        <v>5335</v>
      </c>
      <c r="B1778" s="57" t="s">
        <v>9439</v>
      </c>
      <c r="C1778" s="56" t="s">
        <v>3217</v>
      </c>
      <c r="D1778" s="56" t="str">
        <f>INDEX(pet_services_county!$A$2:$A$3603,MATCH(A1778,pet_services_county!$B$2:$B$3603,0))</f>
        <v>0500000US35028</v>
      </c>
      <c r="E1778" s="61">
        <v>19369</v>
      </c>
      <c r="F1778" s="47">
        <f>VLOOKUP(C1778, state_pop!$A$2:$B$52, 2, 0)</f>
        <v>2096829</v>
      </c>
      <c r="G1778" s="33">
        <f t="shared" si="54"/>
        <v>9.2372816285925079E-3</v>
      </c>
      <c r="H1778" s="33">
        <f>VLOOKUP(C1778, pet_household_state!$A$3:$D$53, 3, 0)</f>
        <v>60.1</v>
      </c>
      <c r="I1778" s="33">
        <f>VLOOKUP(C1778, pet_household_state!$A$3:$D$53, 4, 0)</f>
        <v>478</v>
      </c>
      <c r="J1778" s="33">
        <f t="shared" si="55"/>
        <v>4.4154206184672189</v>
      </c>
      <c r="K1778" s="11">
        <f>VLOOKUP(A1778, total_pet_services_county!$A$2:$E$1875,2,0)</f>
        <v>3</v>
      </c>
      <c r="L1778" s="11">
        <f>VLOOKUP(A1778,  total_pet_services_county!$A$2:$E$1875, 3, 0)</f>
        <v>428</v>
      </c>
      <c r="M1778" s="11">
        <f>VLOOKUP(A1778, total_pet_services_county!$A$2:$E$1875, 4, 0)</f>
        <v>107</v>
      </c>
      <c r="N1778" s="11">
        <f>VLOOKUP(A1778, total_pet_services_county!$A$2:$E$1875, 5, 0)</f>
        <v>27</v>
      </c>
    </row>
    <row r="1779" spans="1:14" x14ac:dyDescent="0.2">
      <c r="A1779" s="57" t="s">
        <v>5337</v>
      </c>
      <c r="B1779" s="57" t="s">
        <v>9440</v>
      </c>
      <c r="C1779" s="56" t="s">
        <v>3217</v>
      </c>
      <c r="D1779" s="56" t="str">
        <f>INDEX(pet_services_county!$A$2:$A$3603,MATCH(A1779,pet_services_county!$B$2:$B$3603,0))</f>
        <v>0500000US35029</v>
      </c>
      <c r="E1779" s="61">
        <v>23709</v>
      </c>
      <c r="F1779" s="47">
        <f>VLOOKUP(C1779, state_pop!$A$2:$B$52, 2, 0)</f>
        <v>2096829</v>
      </c>
      <c r="G1779" s="33">
        <f t="shared" si="54"/>
        <v>1.1307073681258701E-2</v>
      </c>
      <c r="H1779" s="33">
        <f>VLOOKUP(C1779, pet_household_state!$A$3:$D$53, 3, 0)</f>
        <v>60.1</v>
      </c>
      <c r="I1779" s="33">
        <f>VLOOKUP(C1779, pet_household_state!$A$3:$D$53, 4, 0)</f>
        <v>478</v>
      </c>
      <c r="J1779" s="33">
        <f t="shared" si="55"/>
        <v>5.4047812196416594</v>
      </c>
      <c r="K1779" s="11">
        <f>VLOOKUP(A1779, total_pet_services_county!$A$2:$E$1875,2,0)</f>
        <v>3</v>
      </c>
      <c r="L1779" s="11">
        <f>VLOOKUP(A1779,  total_pet_services_county!$A$2:$E$1875, 3, 0)</f>
        <v>491</v>
      </c>
      <c r="M1779" s="11">
        <f>VLOOKUP(A1779, total_pet_services_county!$A$2:$E$1875, 4, 0)</f>
        <v>113</v>
      </c>
      <c r="N1779" s="11">
        <f>VLOOKUP(A1779, total_pet_services_county!$A$2:$E$1875, 5, 0)</f>
        <v>28</v>
      </c>
    </row>
    <row r="1780" spans="1:14" x14ac:dyDescent="0.2">
      <c r="A1780" s="57" t="s">
        <v>7800</v>
      </c>
      <c r="B1780" s="57" t="s">
        <v>9441</v>
      </c>
      <c r="C1780" s="56" t="s">
        <v>3217</v>
      </c>
      <c r="D1780" s="56" t="e">
        <f>INDEX(pet_services_county!$A$2:$A$3603,MATCH(A1780,pet_services_county!$B$2:$B$3603,0))</f>
        <v>#N/A</v>
      </c>
      <c r="E1780" s="61">
        <v>71367</v>
      </c>
      <c r="F1780" s="47">
        <f>VLOOKUP(C1780, state_pop!$A$2:$B$52, 2, 0)</f>
        <v>2096829</v>
      </c>
      <c r="G1780" s="33">
        <f t="shared" si="54"/>
        <v>3.403567959046732E-2</v>
      </c>
      <c r="H1780" s="33">
        <f>VLOOKUP(C1780, pet_household_state!$A$3:$D$53, 3, 0)</f>
        <v>60.1</v>
      </c>
      <c r="I1780" s="33">
        <f>VLOOKUP(C1780, pet_household_state!$A$3:$D$53, 4, 0)</f>
        <v>478</v>
      </c>
      <c r="J1780" s="33">
        <f t="shared" si="55"/>
        <v>16.269054844243378</v>
      </c>
      <c r="K1780" s="11" t="e">
        <f>VLOOKUP(A1780, total_pet_services_county!$A$2:$E$1875,2,0)</f>
        <v>#N/A</v>
      </c>
      <c r="L1780" s="11" t="e">
        <f>VLOOKUP(A1780,  total_pet_services_county!$A$2:$E$1875, 3, 0)</f>
        <v>#N/A</v>
      </c>
      <c r="M1780" s="11" t="e">
        <f>VLOOKUP(A1780, total_pet_services_county!$A$2:$E$1875, 4, 0)</f>
        <v>#N/A</v>
      </c>
      <c r="N1780" s="11" t="e">
        <f>VLOOKUP(A1780, total_pet_services_county!$A$2:$E$1875, 5, 0)</f>
        <v>#N/A</v>
      </c>
    </row>
    <row r="1781" spans="1:14" x14ac:dyDescent="0.2">
      <c r="A1781" s="57" t="s">
        <v>7801</v>
      </c>
      <c r="B1781" s="57" t="s">
        <v>9442</v>
      </c>
      <c r="C1781" s="56" t="s">
        <v>3217</v>
      </c>
      <c r="D1781" s="56" t="e">
        <f>INDEX(pet_services_county!$A$2:$A$3603,MATCH(A1781,pet_services_county!$B$2:$B$3603,0))</f>
        <v>#N/A</v>
      </c>
      <c r="E1781" s="61">
        <v>4521</v>
      </c>
      <c r="F1781" s="47">
        <f>VLOOKUP(C1781, state_pop!$A$2:$B$52, 2, 0)</f>
        <v>2096829</v>
      </c>
      <c r="G1781" s="33">
        <f t="shared" si="54"/>
        <v>2.1561128732958197E-3</v>
      </c>
      <c r="H1781" s="33">
        <f>VLOOKUP(C1781, pet_household_state!$A$3:$D$53, 3, 0)</f>
        <v>60.1</v>
      </c>
      <c r="I1781" s="33">
        <f>VLOOKUP(C1781, pet_household_state!$A$3:$D$53, 4, 0)</f>
        <v>478</v>
      </c>
      <c r="J1781" s="33">
        <f t="shared" si="55"/>
        <v>1.0306219534354017</v>
      </c>
      <c r="K1781" s="11" t="e">
        <f>VLOOKUP(A1781, total_pet_services_county!$A$2:$E$1875,2,0)</f>
        <v>#N/A</v>
      </c>
      <c r="L1781" s="11" t="e">
        <f>VLOOKUP(A1781,  total_pet_services_county!$A$2:$E$1875, 3, 0)</f>
        <v>#N/A</v>
      </c>
      <c r="M1781" s="11" t="e">
        <f>VLOOKUP(A1781, total_pet_services_county!$A$2:$E$1875, 4, 0)</f>
        <v>#N/A</v>
      </c>
      <c r="N1781" s="11" t="e">
        <f>VLOOKUP(A1781, total_pet_services_county!$A$2:$E$1875, 5, 0)</f>
        <v>#N/A</v>
      </c>
    </row>
    <row r="1782" spans="1:14" x14ac:dyDescent="0.2">
      <c r="A1782" s="57" t="s">
        <v>5339</v>
      </c>
      <c r="B1782" s="57" t="s">
        <v>8542</v>
      </c>
      <c r="C1782" s="56" t="s">
        <v>3217</v>
      </c>
      <c r="D1782" s="56" t="str">
        <f>INDEX(pet_services_county!$A$2:$A$3603,MATCH(A1782,pet_services_county!$B$2:$B$3603,0))</f>
        <v>0500000US35035</v>
      </c>
      <c r="E1782" s="61">
        <v>67490</v>
      </c>
      <c r="F1782" s="47">
        <f>VLOOKUP(C1782, state_pop!$A$2:$B$52, 2, 0)</f>
        <v>2096829</v>
      </c>
      <c r="G1782" s="33">
        <f t="shared" si="54"/>
        <v>3.2186697150792934E-2</v>
      </c>
      <c r="H1782" s="33">
        <f>VLOOKUP(C1782, pet_household_state!$A$3:$D$53, 3, 0)</f>
        <v>60.1</v>
      </c>
      <c r="I1782" s="33">
        <f>VLOOKUP(C1782, pet_household_state!$A$3:$D$53, 4, 0)</f>
        <v>478</v>
      </c>
      <c r="J1782" s="33">
        <f t="shared" si="55"/>
        <v>15.385241238079022</v>
      </c>
      <c r="K1782" s="11">
        <f>VLOOKUP(A1782, total_pet_services_county!$A$2:$E$1875,2,0)</f>
        <v>7</v>
      </c>
      <c r="L1782" s="11">
        <f>VLOOKUP(A1782,  total_pet_services_county!$A$2:$E$1875, 3, 0)</f>
        <v>1674</v>
      </c>
      <c r="M1782" s="11">
        <f>VLOOKUP(A1782, total_pet_services_county!$A$2:$E$1875, 4, 0)</f>
        <v>439</v>
      </c>
      <c r="N1782" s="11">
        <f>VLOOKUP(A1782, total_pet_services_county!$A$2:$E$1875, 5, 0)</f>
        <v>55</v>
      </c>
    </row>
    <row r="1783" spans="1:14" x14ac:dyDescent="0.2">
      <c r="A1783" s="57" t="s">
        <v>7802</v>
      </c>
      <c r="B1783" s="57" t="s">
        <v>9443</v>
      </c>
      <c r="C1783" s="56" t="s">
        <v>3217</v>
      </c>
      <c r="D1783" s="56" t="e">
        <f>INDEX(pet_services_county!$A$2:$A$3603,MATCH(A1783,pet_services_county!$B$2:$B$3603,0))</f>
        <v>#N/A</v>
      </c>
      <c r="E1783" s="61">
        <v>8253</v>
      </c>
      <c r="F1783" s="47">
        <f>VLOOKUP(C1783, state_pop!$A$2:$B$52, 2, 0)</f>
        <v>2096829</v>
      </c>
      <c r="G1783" s="33">
        <f t="shared" si="54"/>
        <v>3.9359432743442599E-3</v>
      </c>
      <c r="H1783" s="33">
        <f>VLOOKUP(C1783, pet_household_state!$A$3:$D$53, 3, 0)</f>
        <v>60.1</v>
      </c>
      <c r="I1783" s="33">
        <f>VLOOKUP(C1783, pet_household_state!$A$3:$D$53, 4, 0)</f>
        <v>478</v>
      </c>
      <c r="J1783" s="33">
        <f t="shared" si="55"/>
        <v>1.8813808851365563</v>
      </c>
      <c r="K1783" s="11" t="e">
        <f>VLOOKUP(A1783, total_pet_services_county!$A$2:$E$1875,2,0)</f>
        <v>#N/A</v>
      </c>
      <c r="L1783" s="11" t="e">
        <f>VLOOKUP(A1783,  total_pet_services_county!$A$2:$E$1875, 3, 0)</f>
        <v>#N/A</v>
      </c>
      <c r="M1783" s="11" t="e">
        <f>VLOOKUP(A1783, total_pet_services_county!$A$2:$E$1875, 4, 0)</f>
        <v>#N/A</v>
      </c>
      <c r="N1783" s="11" t="e">
        <f>VLOOKUP(A1783, total_pet_services_county!$A$2:$E$1875, 5, 0)</f>
        <v>#N/A</v>
      </c>
    </row>
    <row r="1784" spans="1:14" x14ac:dyDescent="0.2">
      <c r="A1784" s="57" t="s">
        <v>7803</v>
      </c>
      <c r="B1784" s="57" t="s">
        <v>9444</v>
      </c>
      <c r="C1784" s="56" t="s">
        <v>3217</v>
      </c>
      <c r="D1784" s="56" t="e">
        <f>INDEX(pet_services_county!$A$2:$A$3603,MATCH(A1784,pet_services_county!$B$2:$B$3603,0))</f>
        <v>#N/A</v>
      </c>
      <c r="E1784" s="61">
        <v>38921</v>
      </c>
      <c r="F1784" s="47">
        <f>VLOOKUP(C1784, state_pop!$A$2:$B$52, 2, 0)</f>
        <v>2096829</v>
      </c>
      <c r="G1784" s="33">
        <f t="shared" si="54"/>
        <v>1.8561837899037068E-2</v>
      </c>
      <c r="H1784" s="33">
        <f>VLOOKUP(C1784, pet_household_state!$A$3:$D$53, 3, 0)</f>
        <v>60.1</v>
      </c>
      <c r="I1784" s="33">
        <f>VLOOKUP(C1784, pet_household_state!$A$3:$D$53, 4, 0)</f>
        <v>478</v>
      </c>
      <c r="J1784" s="33">
        <f t="shared" si="55"/>
        <v>8.8725585157397191</v>
      </c>
      <c r="K1784" s="11" t="e">
        <f>VLOOKUP(A1784, total_pet_services_county!$A$2:$E$1875,2,0)</f>
        <v>#N/A</v>
      </c>
      <c r="L1784" s="11" t="e">
        <f>VLOOKUP(A1784,  total_pet_services_county!$A$2:$E$1875, 3, 0)</f>
        <v>#N/A</v>
      </c>
      <c r="M1784" s="11" t="e">
        <f>VLOOKUP(A1784, total_pet_services_county!$A$2:$E$1875, 4, 0)</f>
        <v>#N/A</v>
      </c>
      <c r="N1784" s="11" t="e">
        <f>VLOOKUP(A1784, total_pet_services_county!$A$2:$E$1875, 5, 0)</f>
        <v>#N/A</v>
      </c>
    </row>
    <row r="1785" spans="1:14" x14ac:dyDescent="0.2">
      <c r="A1785" s="57" t="s">
        <v>7804</v>
      </c>
      <c r="B1785" s="57" t="s">
        <v>9347</v>
      </c>
      <c r="C1785" s="56" t="s">
        <v>3217</v>
      </c>
      <c r="D1785" s="56" t="e">
        <f>INDEX(pet_services_county!$A$2:$A$3603,MATCH(A1785,pet_services_county!$B$2:$B$3603,0))</f>
        <v>#N/A</v>
      </c>
      <c r="E1785" s="61">
        <v>18500</v>
      </c>
      <c r="F1785" s="47">
        <f>VLOOKUP(C1785, state_pop!$A$2:$B$52, 2, 0)</f>
        <v>2096829</v>
      </c>
      <c r="G1785" s="33">
        <f t="shared" si="54"/>
        <v>8.8228463074480554E-3</v>
      </c>
      <c r="H1785" s="33">
        <f>VLOOKUP(C1785, pet_household_state!$A$3:$D$53, 3, 0)</f>
        <v>60.1</v>
      </c>
      <c r="I1785" s="33">
        <f>VLOOKUP(C1785, pet_household_state!$A$3:$D$53, 4, 0)</f>
        <v>478</v>
      </c>
      <c r="J1785" s="33">
        <f t="shared" si="55"/>
        <v>4.2173205349601703</v>
      </c>
      <c r="K1785" s="11" t="e">
        <f>VLOOKUP(A1785, total_pet_services_county!$A$2:$E$1875,2,0)</f>
        <v>#N/A</v>
      </c>
      <c r="L1785" s="11" t="e">
        <f>VLOOKUP(A1785,  total_pet_services_county!$A$2:$E$1875, 3, 0)</f>
        <v>#N/A</v>
      </c>
      <c r="M1785" s="11" t="e">
        <f>VLOOKUP(A1785, total_pet_services_county!$A$2:$E$1875, 4, 0)</f>
        <v>#N/A</v>
      </c>
      <c r="N1785" s="11" t="e">
        <f>VLOOKUP(A1785, total_pet_services_county!$A$2:$E$1875, 5, 0)</f>
        <v>#N/A</v>
      </c>
    </row>
    <row r="1786" spans="1:14" x14ac:dyDescent="0.2">
      <c r="A1786" s="57" t="s">
        <v>5341</v>
      </c>
      <c r="B1786" s="57" t="s">
        <v>9445</v>
      </c>
      <c r="C1786" s="56" t="s">
        <v>3217</v>
      </c>
      <c r="D1786" s="56" t="str">
        <f>INDEX(pet_services_county!$A$2:$A$3603,MATCH(A1786,pet_services_county!$B$2:$B$3603,0))</f>
        <v>0500000US35043</v>
      </c>
      <c r="E1786" s="61">
        <v>146748</v>
      </c>
      <c r="F1786" s="47">
        <f>VLOOKUP(C1786, state_pop!$A$2:$B$52, 2, 0)</f>
        <v>2096829</v>
      </c>
      <c r="G1786" s="33">
        <f t="shared" si="54"/>
        <v>6.9985678374345259E-2</v>
      </c>
      <c r="H1786" s="33">
        <f>VLOOKUP(C1786, pet_household_state!$A$3:$D$53, 3, 0)</f>
        <v>60.1</v>
      </c>
      <c r="I1786" s="33">
        <f>VLOOKUP(C1786, pet_household_state!$A$3:$D$53, 4, 0)</f>
        <v>478</v>
      </c>
      <c r="J1786" s="33">
        <f t="shared" si="55"/>
        <v>33.453154262937034</v>
      </c>
      <c r="K1786" s="11">
        <f>VLOOKUP(A1786, total_pet_services_county!$A$2:$E$1875,2,0)</f>
        <v>28</v>
      </c>
      <c r="L1786" s="11">
        <f>VLOOKUP(A1786,  total_pet_services_county!$A$2:$E$1875, 3, 0)</f>
        <v>7658</v>
      </c>
      <c r="M1786" s="11">
        <f>VLOOKUP(A1786, total_pet_services_county!$A$2:$E$1875, 4, 0)</f>
        <v>1721</v>
      </c>
      <c r="N1786" s="11">
        <f>VLOOKUP(A1786, total_pet_services_county!$A$2:$E$1875, 5, 0)</f>
        <v>257</v>
      </c>
    </row>
    <row r="1787" spans="1:14" x14ac:dyDescent="0.2">
      <c r="A1787" s="57" t="s">
        <v>5343</v>
      </c>
      <c r="B1787" s="57" t="s">
        <v>8552</v>
      </c>
      <c r="C1787" s="56" t="s">
        <v>3217</v>
      </c>
      <c r="D1787" s="56" t="str">
        <f>INDEX(pet_services_county!$A$2:$A$3603,MATCH(A1787,pet_services_county!$B$2:$B$3603,0))</f>
        <v>0500000US35045</v>
      </c>
      <c r="E1787" s="61">
        <v>123958</v>
      </c>
      <c r="F1787" s="47">
        <f>VLOOKUP(C1787, state_pop!$A$2:$B$52, 2, 0)</f>
        <v>2096829</v>
      </c>
      <c r="G1787" s="33">
        <f t="shared" si="54"/>
        <v>5.9116885544791685E-2</v>
      </c>
      <c r="H1787" s="33">
        <f>VLOOKUP(C1787, pet_household_state!$A$3:$D$53, 3, 0)</f>
        <v>60.1</v>
      </c>
      <c r="I1787" s="33">
        <f>VLOOKUP(C1787, pet_household_state!$A$3:$D$53, 4, 0)</f>
        <v>478</v>
      </c>
      <c r="J1787" s="33">
        <f t="shared" si="55"/>
        <v>28.257871290410424</v>
      </c>
      <c r="K1787" s="11">
        <f>VLOOKUP(A1787, total_pet_services_county!$A$2:$E$1875,2,0)</f>
        <v>15</v>
      </c>
      <c r="L1787" s="11">
        <f>VLOOKUP(A1787,  total_pet_services_county!$A$2:$E$1875, 3, 0)</f>
        <v>3938</v>
      </c>
      <c r="M1787" s="11">
        <f>VLOOKUP(A1787, total_pet_services_county!$A$2:$E$1875, 4, 0)</f>
        <v>869</v>
      </c>
      <c r="N1787" s="11">
        <f>VLOOKUP(A1787, total_pet_services_county!$A$2:$E$1875, 5, 0)</f>
        <v>119</v>
      </c>
    </row>
    <row r="1788" spans="1:14" x14ac:dyDescent="0.2">
      <c r="A1788" s="57" t="s">
        <v>5345</v>
      </c>
      <c r="B1788" s="57" t="s">
        <v>8553</v>
      </c>
      <c r="C1788" s="56" t="s">
        <v>3217</v>
      </c>
      <c r="D1788" s="56" t="str">
        <f>INDEX(pet_services_county!$A$2:$A$3603,MATCH(A1788,pet_services_county!$B$2:$B$3603,0))</f>
        <v>0500000US35047</v>
      </c>
      <c r="E1788" s="61">
        <v>27277</v>
      </c>
      <c r="F1788" s="47">
        <f>VLOOKUP(C1788, state_pop!$A$2:$B$52, 2, 0)</f>
        <v>2096829</v>
      </c>
      <c r="G1788" s="33">
        <f t="shared" si="54"/>
        <v>1.3008690742068141E-2</v>
      </c>
      <c r="H1788" s="33">
        <f>VLOOKUP(C1788, pet_household_state!$A$3:$D$53, 3, 0)</f>
        <v>60.1</v>
      </c>
      <c r="I1788" s="33">
        <f>VLOOKUP(C1788, pet_household_state!$A$3:$D$53, 4, 0)</f>
        <v>478</v>
      </c>
      <c r="J1788" s="33">
        <f t="shared" si="55"/>
        <v>6.2181541747085713</v>
      </c>
      <c r="K1788" s="11">
        <f>VLOOKUP(A1788, total_pet_services_county!$A$2:$E$1875,2,0)</f>
        <v>3</v>
      </c>
      <c r="L1788" s="11">
        <f>VLOOKUP(A1788,  total_pet_services_county!$A$2:$E$1875, 3, 0)</f>
        <v>330</v>
      </c>
      <c r="M1788" s="11">
        <f>VLOOKUP(A1788, total_pet_services_county!$A$2:$E$1875, 4, 0)</f>
        <v>75</v>
      </c>
      <c r="N1788" s="11">
        <f>VLOOKUP(A1788, total_pet_services_county!$A$2:$E$1875, 5, 0)</f>
        <v>16</v>
      </c>
    </row>
    <row r="1789" spans="1:14" x14ac:dyDescent="0.2">
      <c r="A1789" s="57" t="s">
        <v>5347</v>
      </c>
      <c r="B1789" s="57" t="s">
        <v>9446</v>
      </c>
      <c r="C1789" s="56" t="s">
        <v>3217</v>
      </c>
      <c r="D1789" s="56" t="str">
        <f>INDEX(pet_services_county!$A$2:$A$3603,MATCH(A1789,pet_services_county!$B$2:$B$3603,0))</f>
        <v>0500000US35049</v>
      </c>
      <c r="E1789" s="61">
        <v>150358</v>
      </c>
      <c r="F1789" s="47">
        <f>VLOOKUP(C1789, state_pop!$A$2:$B$52, 2, 0)</f>
        <v>2096829</v>
      </c>
      <c r="G1789" s="33">
        <f t="shared" si="54"/>
        <v>7.1707325680825662E-2</v>
      </c>
      <c r="H1789" s="33">
        <f>VLOOKUP(C1789, pet_household_state!$A$3:$D$53, 3, 0)</f>
        <v>60.1</v>
      </c>
      <c r="I1789" s="33">
        <f>VLOOKUP(C1789, pet_household_state!$A$3:$D$53, 4, 0)</f>
        <v>478</v>
      </c>
      <c r="J1789" s="33">
        <f t="shared" si="55"/>
        <v>34.276101675434667</v>
      </c>
      <c r="K1789" s="11">
        <f>VLOOKUP(A1789, total_pet_services_county!$A$2:$E$1875,2,0)</f>
        <v>62</v>
      </c>
      <c r="L1789" s="11">
        <f>VLOOKUP(A1789,  total_pet_services_county!$A$2:$E$1875, 3, 0)</f>
        <v>18972</v>
      </c>
      <c r="M1789" s="11">
        <f>VLOOKUP(A1789, total_pet_services_county!$A$2:$E$1875, 4, 0)</f>
        <v>4341</v>
      </c>
      <c r="N1789" s="11">
        <f>VLOOKUP(A1789, total_pet_services_county!$A$2:$E$1875, 5, 0)</f>
        <v>526</v>
      </c>
    </row>
    <row r="1790" spans="1:14" x14ac:dyDescent="0.2">
      <c r="A1790" s="57" t="s">
        <v>7805</v>
      </c>
      <c r="B1790" s="57" t="s">
        <v>8490</v>
      </c>
      <c r="C1790" s="56" t="s">
        <v>3217</v>
      </c>
      <c r="D1790" s="56" t="e">
        <f>INDEX(pet_services_county!$A$2:$A$3603,MATCH(A1790,pet_services_county!$B$2:$B$3603,0))</f>
        <v>#N/A</v>
      </c>
      <c r="E1790" s="61">
        <v>10791</v>
      </c>
      <c r="F1790" s="47">
        <f>VLOOKUP(C1790, state_pop!$A$2:$B$52, 2, 0)</f>
        <v>2096829</v>
      </c>
      <c r="G1790" s="33">
        <f t="shared" si="54"/>
        <v>5.1463424056038907E-3</v>
      </c>
      <c r="H1790" s="33">
        <f>VLOOKUP(C1790, pet_household_state!$A$3:$D$53, 3, 0)</f>
        <v>60.1</v>
      </c>
      <c r="I1790" s="33">
        <f>VLOOKUP(C1790, pet_household_state!$A$3:$D$53, 4, 0)</f>
        <v>478</v>
      </c>
      <c r="J1790" s="33">
        <f t="shared" si="55"/>
        <v>2.4599516698786599</v>
      </c>
      <c r="K1790" s="11" t="e">
        <f>VLOOKUP(A1790, total_pet_services_county!$A$2:$E$1875,2,0)</f>
        <v>#N/A</v>
      </c>
      <c r="L1790" s="11" t="e">
        <f>VLOOKUP(A1790,  total_pet_services_county!$A$2:$E$1875, 3, 0)</f>
        <v>#N/A</v>
      </c>
      <c r="M1790" s="11" t="e">
        <f>VLOOKUP(A1790, total_pet_services_county!$A$2:$E$1875, 4, 0)</f>
        <v>#N/A</v>
      </c>
      <c r="N1790" s="11" t="e">
        <f>VLOOKUP(A1790, total_pet_services_county!$A$2:$E$1875, 5, 0)</f>
        <v>#N/A</v>
      </c>
    </row>
    <row r="1791" spans="1:14" x14ac:dyDescent="0.2">
      <c r="A1791" s="57" t="s">
        <v>7806</v>
      </c>
      <c r="B1791" s="57" t="s">
        <v>9447</v>
      </c>
      <c r="C1791" s="56" t="s">
        <v>3217</v>
      </c>
      <c r="D1791" s="56" t="e">
        <f>INDEX(pet_services_county!$A$2:$A$3603,MATCH(A1791,pet_services_county!$B$2:$B$3603,0))</f>
        <v>#N/A</v>
      </c>
      <c r="E1791" s="61">
        <v>16637</v>
      </c>
      <c r="F1791" s="47">
        <f>VLOOKUP(C1791, state_pop!$A$2:$B$52, 2, 0)</f>
        <v>2096829</v>
      </c>
      <c r="G1791" s="33">
        <f t="shared" si="54"/>
        <v>7.9343618387574758E-3</v>
      </c>
      <c r="H1791" s="33">
        <f>VLOOKUP(C1791, pet_household_state!$A$3:$D$53, 3, 0)</f>
        <v>60.1</v>
      </c>
      <c r="I1791" s="33">
        <f>VLOOKUP(C1791, pet_household_state!$A$3:$D$53, 4, 0)</f>
        <v>478</v>
      </c>
      <c r="J1791" s="33">
        <f t="shared" si="55"/>
        <v>3.7926249589260737</v>
      </c>
      <c r="K1791" s="11" t="e">
        <f>VLOOKUP(A1791, total_pet_services_county!$A$2:$E$1875,2,0)</f>
        <v>#N/A</v>
      </c>
      <c r="L1791" s="11" t="e">
        <f>VLOOKUP(A1791,  total_pet_services_county!$A$2:$E$1875, 3, 0)</f>
        <v>#N/A</v>
      </c>
      <c r="M1791" s="11" t="e">
        <f>VLOOKUP(A1791, total_pet_services_county!$A$2:$E$1875, 4, 0)</f>
        <v>#N/A</v>
      </c>
      <c r="N1791" s="11" t="e">
        <f>VLOOKUP(A1791, total_pet_services_county!$A$2:$E$1875, 5, 0)</f>
        <v>#N/A</v>
      </c>
    </row>
    <row r="1792" spans="1:14" x14ac:dyDescent="0.2">
      <c r="A1792" s="57" t="s">
        <v>5349</v>
      </c>
      <c r="B1792" s="57" t="s">
        <v>9448</v>
      </c>
      <c r="C1792" s="56" t="s">
        <v>3217</v>
      </c>
      <c r="D1792" s="56" t="str">
        <f>INDEX(pet_services_county!$A$2:$A$3603,MATCH(A1792,pet_services_county!$B$2:$B$3603,0))</f>
        <v>0500000US35055</v>
      </c>
      <c r="E1792" s="61">
        <v>32723</v>
      </c>
      <c r="F1792" s="47">
        <f>VLOOKUP(C1792, state_pop!$A$2:$B$52, 2, 0)</f>
        <v>2096829</v>
      </c>
      <c r="G1792" s="33">
        <f t="shared" si="54"/>
        <v>1.5605945930736364E-2</v>
      </c>
      <c r="H1792" s="33">
        <f>VLOOKUP(C1792, pet_household_state!$A$3:$D$53, 3, 0)</f>
        <v>60.1</v>
      </c>
      <c r="I1792" s="33">
        <f>VLOOKUP(C1792, pet_household_state!$A$3:$D$53, 4, 0)</f>
        <v>478</v>
      </c>
      <c r="J1792" s="33">
        <f t="shared" si="55"/>
        <v>7.4596421548919825</v>
      </c>
      <c r="K1792" s="11">
        <f>VLOOKUP(A1792, total_pet_services_county!$A$2:$E$1875,2,0)</f>
        <v>6</v>
      </c>
      <c r="L1792" s="11">
        <f>VLOOKUP(A1792,  total_pet_services_county!$A$2:$E$1875, 3, 0)</f>
        <v>1271</v>
      </c>
      <c r="M1792" s="11">
        <f>VLOOKUP(A1792, total_pet_services_county!$A$2:$E$1875, 4, 0)</f>
        <v>285</v>
      </c>
      <c r="N1792" s="11">
        <f>VLOOKUP(A1792, total_pet_services_county!$A$2:$E$1875, 5, 0)</f>
        <v>33</v>
      </c>
    </row>
    <row r="1793" spans="1:14" x14ac:dyDescent="0.2">
      <c r="A1793" s="57" t="s">
        <v>7807</v>
      </c>
      <c r="B1793" s="57" t="s">
        <v>9449</v>
      </c>
      <c r="C1793" s="56" t="s">
        <v>3217</v>
      </c>
      <c r="D1793" s="56" t="e">
        <f>INDEX(pet_services_county!$A$2:$A$3603,MATCH(A1793,pet_services_county!$B$2:$B$3603,0))</f>
        <v>#N/A</v>
      </c>
      <c r="E1793" s="61">
        <v>15461</v>
      </c>
      <c r="F1793" s="47">
        <f>VLOOKUP(C1793, state_pop!$A$2:$B$52, 2, 0)</f>
        <v>2096829</v>
      </c>
      <c r="G1793" s="33">
        <f t="shared" si="54"/>
        <v>7.3735149599705079E-3</v>
      </c>
      <c r="H1793" s="33">
        <f>VLOOKUP(C1793, pet_household_state!$A$3:$D$53, 3, 0)</f>
        <v>60.1</v>
      </c>
      <c r="I1793" s="33">
        <f>VLOOKUP(C1793, pet_household_state!$A$3:$D$53, 4, 0)</f>
        <v>478</v>
      </c>
      <c r="J1793" s="33">
        <f t="shared" si="55"/>
        <v>3.5245401508659029</v>
      </c>
      <c r="K1793" s="11" t="e">
        <f>VLOOKUP(A1793, total_pet_services_county!$A$2:$E$1875,2,0)</f>
        <v>#N/A</v>
      </c>
      <c r="L1793" s="11" t="e">
        <f>VLOOKUP(A1793,  total_pet_services_county!$A$2:$E$1875, 3, 0)</f>
        <v>#N/A</v>
      </c>
      <c r="M1793" s="11" t="e">
        <f>VLOOKUP(A1793, total_pet_services_county!$A$2:$E$1875, 4, 0)</f>
        <v>#N/A</v>
      </c>
      <c r="N1793" s="11" t="e">
        <f>VLOOKUP(A1793, total_pet_services_county!$A$2:$E$1875, 5, 0)</f>
        <v>#N/A</v>
      </c>
    </row>
    <row r="1794" spans="1:14" x14ac:dyDescent="0.2">
      <c r="A1794" s="57" t="s">
        <v>7808</v>
      </c>
      <c r="B1794" s="57" t="s">
        <v>8442</v>
      </c>
      <c r="C1794" s="56" t="s">
        <v>3217</v>
      </c>
      <c r="D1794" s="56" t="e">
        <f>INDEX(pet_services_county!$A$2:$A$3603,MATCH(A1794,pet_services_county!$B$2:$B$3603,0))</f>
        <v>#N/A</v>
      </c>
      <c r="E1794" s="61">
        <v>4059</v>
      </c>
      <c r="F1794" s="47">
        <f>VLOOKUP(C1794, state_pop!$A$2:$B$52, 2, 0)</f>
        <v>2096829</v>
      </c>
      <c r="G1794" s="33">
        <f t="shared" si="54"/>
        <v>1.9357801709152249E-3</v>
      </c>
      <c r="H1794" s="33">
        <f>VLOOKUP(C1794, pet_household_state!$A$3:$D$53, 3, 0)</f>
        <v>60.1</v>
      </c>
      <c r="I1794" s="33">
        <f>VLOOKUP(C1794, pet_household_state!$A$3:$D$53, 4, 0)</f>
        <v>478</v>
      </c>
      <c r="J1794" s="33">
        <f t="shared" si="55"/>
        <v>0.92530292169747752</v>
      </c>
      <c r="K1794" s="11" t="e">
        <f>VLOOKUP(A1794, total_pet_services_county!$A$2:$E$1875,2,0)</f>
        <v>#N/A</v>
      </c>
      <c r="L1794" s="11" t="e">
        <f>VLOOKUP(A1794,  total_pet_services_county!$A$2:$E$1875, 3, 0)</f>
        <v>#N/A</v>
      </c>
      <c r="M1794" s="11" t="e">
        <f>VLOOKUP(A1794, total_pet_services_county!$A$2:$E$1875, 4, 0)</f>
        <v>#N/A</v>
      </c>
      <c r="N1794" s="11" t="e">
        <f>VLOOKUP(A1794, total_pet_services_county!$A$2:$E$1875, 5, 0)</f>
        <v>#N/A</v>
      </c>
    </row>
    <row r="1795" spans="1:14" x14ac:dyDescent="0.2">
      <c r="A1795" s="57" t="s">
        <v>5351</v>
      </c>
      <c r="B1795" s="57" t="s">
        <v>9450</v>
      </c>
      <c r="C1795" s="56" t="s">
        <v>3217</v>
      </c>
      <c r="D1795" s="56" t="str">
        <f>INDEX(pet_services_county!$A$2:$A$3603,MATCH(A1795,pet_services_county!$B$2:$B$3603,0))</f>
        <v>0500000US35061</v>
      </c>
      <c r="E1795" s="61">
        <v>76688</v>
      </c>
      <c r="F1795" s="47">
        <f>VLOOKUP(C1795, state_pop!$A$2:$B$52, 2, 0)</f>
        <v>2096829</v>
      </c>
      <c r="G1795" s="33">
        <f t="shared" si="54"/>
        <v>3.6573320952733863E-2</v>
      </c>
      <c r="H1795" s="33">
        <f>VLOOKUP(C1795, pet_household_state!$A$3:$D$53, 3, 0)</f>
        <v>60.1</v>
      </c>
      <c r="I1795" s="33">
        <f>VLOOKUP(C1795, pet_household_state!$A$3:$D$53, 4, 0)</f>
        <v>478</v>
      </c>
      <c r="J1795" s="33">
        <f t="shared" si="55"/>
        <v>17.482047415406786</v>
      </c>
      <c r="K1795" s="11">
        <f>VLOOKUP(A1795, total_pet_services_county!$A$2:$E$1875,2,0)</f>
        <v>15</v>
      </c>
      <c r="L1795" s="11">
        <f>VLOOKUP(A1795,  total_pet_services_county!$A$2:$E$1875, 3, 0)</f>
        <v>3396</v>
      </c>
      <c r="M1795" s="11">
        <f>VLOOKUP(A1795, total_pet_services_county!$A$2:$E$1875, 4, 0)</f>
        <v>728</v>
      </c>
      <c r="N1795" s="11">
        <f>VLOOKUP(A1795, total_pet_services_county!$A$2:$E$1875, 5, 0)</f>
        <v>95</v>
      </c>
    </row>
    <row r="1796" spans="1:14" x14ac:dyDescent="0.2">
      <c r="A1796" s="57" t="s">
        <v>5353</v>
      </c>
      <c r="B1796" s="57" t="s">
        <v>9451</v>
      </c>
      <c r="C1796" s="56" t="s">
        <v>3219</v>
      </c>
      <c r="D1796" s="56" t="str">
        <f>INDEX(pet_services_county!$A$2:$A$3603,MATCH(A1796,pet_services_county!$B$2:$B$3603,0))</f>
        <v>0500000US36001</v>
      </c>
      <c r="E1796" s="61">
        <v>305506</v>
      </c>
      <c r="F1796" s="47">
        <f>VLOOKUP(C1796, state_pop!$A$2:$B$52, 2, 0)</f>
        <v>19453561</v>
      </c>
      <c r="G1796" s="33">
        <f t="shared" si="54"/>
        <v>1.5704374124613996E-2</v>
      </c>
      <c r="H1796" s="33">
        <f>VLOOKUP(C1796, pet_household_state!$A$3:$D$53, 3, 0)</f>
        <v>49.7</v>
      </c>
      <c r="I1796" s="33">
        <f>VLOOKUP(C1796, pet_household_state!$A$3:$D$53, 4, 0)</f>
        <v>3667</v>
      </c>
      <c r="J1796" s="33">
        <f t="shared" si="55"/>
        <v>57.587939914959527</v>
      </c>
      <c r="K1796" s="11">
        <f>VLOOKUP(A1796, total_pet_services_county!$A$2:$E$1875,2,0)</f>
        <v>63</v>
      </c>
      <c r="L1796" s="11">
        <f>VLOOKUP(A1796,  total_pet_services_county!$A$2:$E$1875, 3, 0)</f>
        <v>29669</v>
      </c>
      <c r="M1796" s="11">
        <f>VLOOKUP(A1796, total_pet_services_county!$A$2:$E$1875, 4, 0)</f>
        <v>7137</v>
      </c>
      <c r="N1796" s="11">
        <f>VLOOKUP(A1796, total_pet_services_county!$A$2:$E$1875, 5, 0)</f>
        <v>890</v>
      </c>
    </row>
    <row r="1797" spans="1:14" x14ac:dyDescent="0.2">
      <c r="A1797" s="57" t="s">
        <v>5355</v>
      </c>
      <c r="B1797" s="57" t="s">
        <v>9095</v>
      </c>
      <c r="C1797" s="56" t="s">
        <v>3219</v>
      </c>
      <c r="D1797" s="56" t="str">
        <f>INDEX(pet_services_county!$A$2:$A$3603,MATCH(A1797,pet_services_county!$B$2:$B$3603,0))</f>
        <v>0500000US36003</v>
      </c>
      <c r="E1797" s="61">
        <v>46091</v>
      </c>
      <c r="F1797" s="47">
        <f>VLOOKUP(C1797, state_pop!$A$2:$B$52, 2, 0)</f>
        <v>19453561</v>
      </c>
      <c r="G1797" s="33">
        <f t="shared" si="54"/>
        <v>2.3692834437869757E-3</v>
      </c>
      <c r="H1797" s="33">
        <f>VLOOKUP(C1797, pet_household_state!$A$3:$D$53, 3, 0)</f>
        <v>49.7</v>
      </c>
      <c r="I1797" s="33">
        <f>VLOOKUP(C1797, pet_household_state!$A$3:$D$53, 4, 0)</f>
        <v>3667</v>
      </c>
      <c r="J1797" s="33">
        <f t="shared" si="55"/>
        <v>8.6881623883668393</v>
      </c>
      <c r="K1797" s="11">
        <f>VLOOKUP(A1797, total_pet_services_county!$A$2:$E$1875,2,0)</f>
        <v>6</v>
      </c>
      <c r="L1797" s="11">
        <f>VLOOKUP(A1797,  total_pet_services_county!$A$2:$E$1875, 3, 0)</f>
        <v>1633</v>
      </c>
      <c r="M1797" s="11">
        <f>VLOOKUP(A1797, total_pet_services_county!$A$2:$E$1875, 4, 0)</f>
        <v>340</v>
      </c>
      <c r="N1797" s="11">
        <f>VLOOKUP(A1797, total_pet_services_county!$A$2:$E$1875, 5, 0)</f>
        <v>42</v>
      </c>
    </row>
    <row r="1798" spans="1:14" x14ac:dyDescent="0.2">
      <c r="A1798" s="57" t="s">
        <v>5357</v>
      </c>
      <c r="B1798" s="57" t="s">
        <v>9452</v>
      </c>
      <c r="C1798" s="56" t="s">
        <v>3219</v>
      </c>
      <c r="D1798" s="56" t="str">
        <f>INDEX(pet_services_county!$A$2:$A$3603,MATCH(A1798,pet_services_county!$B$2:$B$3603,0))</f>
        <v>0500000US36005</v>
      </c>
      <c r="E1798" s="61">
        <v>1418207</v>
      </c>
      <c r="F1798" s="47">
        <f>VLOOKUP(C1798, state_pop!$A$2:$B$52, 2, 0)</f>
        <v>19453561</v>
      </c>
      <c r="G1798" s="33">
        <f t="shared" si="54"/>
        <v>7.2902179708897508E-2</v>
      </c>
      <c r="H1798" s="33">
        <f>VLOOKUP(C1798, pet_household_state!$A$3:$D$53, 3, 0)</f>
        <v>49.7</v>
      </c>
      <c r="I1798" s="33">
        <f>VLOOKUP(C1798, pet_household_state!$A$3:$D$53, 4, 0)</f>
        <v>3667</v>
      </c>
      <c r="J1798" s="33">
        <f t="shared" si="55"/>
        <v>267.33229299252719</v>
      </c>
      <c r="K1798" s="11">
        <f>VLOOKUP(A1798, total_pet_services_county!$A$2:$E$1875,2,0)</f>
        <v>46</v>
      </c>
      <c r="L1798" s="11">
        <f>VLOOKUP(A1798,  total_pet_services_county!$A$2:$E$1875, 3, 0)</f>
        <v>9081</v>
      </c>
      <c r="M1798" s="11">
        <f>VLOOKUP(A1798, total_pet_services_county!$A$2:$E$1875, 4, 0)</f>
        <v>2396</v>
      </c>
      <c r="N1798" s="11">
        <f>VLOOKUP(A1798, total_pet_services_county!$A$2:$E$1875, 5, 0)</f>
        <v>285</v>
      </c>
    </row>
    <row r="1799" spans="1:14" x14ac:dyDescent="0.2">
      <c r="A1799" s="57" t="s">
        <v>5359</v>
      </c>
      <c r="B1799" s="57" t="s">
        <v>9453</v>
      </c>
      <c r="C1799" s="56" t="s">
        <v>3219</v>
      </c>
      <c r="D1799" s="56" t="str">
        <f>INDEX(pet_services_county!$A$2:$A$3603,MATCH(A1799,pet_services_county!$B$2:$B$3603,0))</f>
        <v>0500000US36007</v>
      </c>
      <c r="E1799" s="61">
        <v>190488</v>
      </c>
      <c r="F1799" s="47">
        <f>VLOOKUP(C1799, state_pop!$A$2:$B$52, 2, 0)</f>
        <v>19453561</v>
      </c>
      <c r="G1799" s="33">
        <f t="shared" si="54"/>
        <v>9.791934751688906E-3</v>
      </c>
      <c r="H1799" s="33">
        <f>VLOOKUP(C1799, pet_household_state!$A$3:$D$53, 3, 0)</f>
        <v>49.7</v>
      </c>
      <c r="I1799" s="33">
        <f>VLOOKUP(C1799, pet_household_state!$A$3:$D$53, 4, 0)</f>
        <v>3667</v>
      </c>
      <c r="J1799" s="33">
        <f t="shared" si="55"/>
        <v>35.907024734443219</v>
      </c>
      <c r="K1799" s="11">
        <f>VLOOKUP(A1799, total_pet_services_county!$A$2:$E$1875,2,0)</f>
        <v>34</v>
      </c>
      <c r="L1799" s="11">
        <f>VLOOKUP(A1799,  total_pet_services_county!$A$2:$E$1875, 3, 0)</f>
        <v>11882</v>
      </c>
      <c r="M1799" s="11">
        <f>VLOOKUP(A1799, total_pet_services_county!$A$2:$E$1875, 4, 0)</f>
        <v>2677</v>
      </c>
      <c r="N1799" s="11">
        <f>VLOOKUP(A1799, total_pet_services_county!$A$2:$E$1875, 5, 0)</f>
        <v>358</v>
      </c>
    </row>
    <row r="1800" spans="1:14" x14ac:dyDescent="0.2">
      <c r="A1800" s="57" t="s">
        <v>5361</v>
      </c>
      <c r="B1800" s="57" t="s">
        <v>9454</v>
      </c>
      <c r="C1800" s="56" t="s">
        <v>3219</v>
      </c>
      <c r="D1800" s="56" t="str">
        <f>INDEX(pet_services_county!$A$2:$A$3603,MATCH(A1800,pet_services_county!$B$2:$B$3603,0))</f>
        <v>0500000US36009</v>
      </c>
      <c r="E1800" s="61">
        <v>76117</v>
      </c>
      <c r="F1800" s="47">
        <f>VLOOKUP(C1800, state_pop!$A$2:$B$52, 2, 0)</f>
        <v>19453561</v>
      </c>
      <c r="G1800" s="33">
        <f t="shared" si="54"/>
        <v>3.9127540710926908E-3</v>
      </c>
      <c r="H1800" s="33">
        <f>VLOOKUP(C1800, pet_household_state!$A$3:$D$53, 3, 0)</f>
        <v>49.7</v>
      </c>
      <c r="I1800" s="33">
        <f>VLOOKUP(C1800, pet_household_state!$A$3:$D$53, 4, 0)</f>
        <v>3667</v>
      </c>
      <c r="J1800" s="33">
        <f t="shared" si="55"/>
        <v>14.348069178696898</v>
      </c>
      <c r="K1800" s="11">
        <f>VLOOKUP(A1800, total_pet_services_county!$A$2:$E$1875,2,0)</f>
        <v>15</v>
      </c>
      <c r="L1800" s="11">
        <f>VLOOKUP(A1800,  total_pet_services_county!$A$2:$E$1875, 3, 0)</f>
        <v>3018</v>
      </c>
      <c r="M1800" s="11">
        <f>VLOOKUP(A1800, total_pet_services_county!$A$2:$E$1875, 4, 0)</f>
        <v>511</v>
      </c>
      <c r="N1800" s="11">
        <f>VLOOKUP(A1800, total_pet_services_county!$A$2:$E$1875, 5, 0)</f>
        <v>78</v>
      </c>
    </row>
    <row r="1801" spans="1:14" x14ac:dyDescent="0.2">
      <c r="A1801" s="57" t="s">
        <v>5363</v>
      </c>
      <c r="B1801" s="57" t="s">
        <v>9455</v>
      </c>
      <c r="C1801" s="56" t="s">
        <v>3219</v>
      </c>
      <c r="D1801" s="56" t="str">
        <f>INDEX(pet_services_county!$A$2:$A$3603,MATCH(A1801,pet_services_county!$B$2:$B$3603,0))</f>
        <v>0500000US36011</v>
      </c>
      <c r="E1801" s="61">
        <v>76576</v>
      </c>
      <c r="F1801" s="47">
        <f>VLOOKUP(C1801, state_pop!$A$2:$B$52, 2, 0)</f>
        <v>19453561</v>
      </c>
      <c r="G1801" s="33">
        <f t="shared" si="54"/>
        <v>3.9363487229921558E-3</v>
      </c>
      <c r="H1801" s="33">
        <f>VLOOKUP(C1801, pet_household_state!$A$3:$D$53, 3, 0)</f>
        <v>49.7</v>
      </c>
      <c r="I1801" s="33">
        <f>VLOOKUP(C1801, pet_household_state!$A$3:$D$53, 4, 0)</f>
        <v>3667</v>
      </c>
      <c r="J1801" s="33">
        <f t="shared" si="55"/>
        <v>14.434590767212235</v>
      </c>
      <c r="K1801" s="11">
        <f>VLOOKUP(A1801, total_pet_services_county!$A$2:$E$1875,2,0)</f>
        <v>13</v>
      </c>
      <c r="L1801" s="11">
        <f>VLOOKUP(A1801,  total_pet_services_county!$A$2:$E$1875, 3, 0)</f>
        <v>1833</v>
      </c>
      <c r="M1801" s="11">
        <f>VLOOKUP(A1801, total_pet_services_county!$A$2:$E$1875, 4, 0)</f>
        <v>436</v>
      </c>
      <c r="N1801" s="11">
        <f>VLOOKUP(A1801, total_pet_services_county!$A$2:$E$1875, 5, 0)</f>
        <v>65</v>
      </c>
    </row>
    <row r="1802" spans="1:14" x14ac:dyDescent="0.2">
      <c r="A1802" s="57" t="s">
        <v>5365</v>
      </c>
      <c r="B1802" s="57" t="s">
        <v>8905</v>
      </c>
      <c r="C1802" s="56" t="s">
        <v>3219</v>
      </c>
      <c r="D1802" s="56" t="str">
        <f>INDEX(pet_services_county!$A$2:$A$3603,MATCH(A1802,pet_services_county!$B$2:$B$3603,0))</f>
        <v>0500000US36013</v>
      </c>
      <c r="E1802" s="61">
        <v>126903</v>
      </c>
      <c r="F1802" s="47">
        <f>VLOOKUP(C1802, state_pop!$A$2:$B$52, 2, 0)</f>
        <v>19453561</v>
      </c>
      <c r="G1802" s="33">
        <f t="shared" si="54"/>
        <v>6.5233815032630788E-3</v>
      </c>
      <c r="H1802" s="33">
        <f>VLOOKUP(C1802, pet_household_state!$A$3:$D$53, 3, 0)</f>
        <v>49.7</v>
      </c>
      <c r="I1802" s="33">
        <f>VLOOKUP(C1802, pet_household_state!$A$3:$D$53, 4, 0)</f>
        <v>3667</v>
      </c>
      <c r="J1802" s="33">
        <f t="shared" si="55"/>
        <v>23.92123997246571</v>
      </c>
      <c r="K1802" s="11">
        <f>VLOOKUP(A1802, total_pet_services_county!$A$2:$E$1875,2,0)</f>
        <v>22</v>
      </c>
      <c r="L1802" s="11">
        <f>VLOOKUP(A1802,  total_pet_services_county!$A$2:$E$1875, 3, 0)</f>
        <v>4574</v>
      </c>
      <c r="M1802" s="11">
        <f>VLOOKUP(A1802, total_pet_services_county!$A$2:$E$1875, 4, 0)</f>
        <v>992</v>
      </c>
      <c r="N1802" s="11">
        <f>VLOOKUP(A1802, total_pet_services_county!$A$2:$E$1875, 5, 0)</f>
        <v>153</v>
      </c>
    </row>
    <row r="1803" spans="1:14" x14ac:dyDescent="0.2">
      <c r="A1803" s="57" t="s">
        <v>5367</v>
      </c>
      <c r="B1803" s="57" t="s">
        <v>9456</v>
      </c>
      <c r="C1803" s="56" t="s">
        <v>3219</v>
      </c>
      <c r="D1803" s="56" t="str">
        <f>INDEX(pet_services_county!$A$2:$A$3603,MATCH(A1803,pet_services_county!$B$2:$B$3603,0))</f>
        <v>0500000US36015</v>
      </c>
      <c r="E1803" s="61">
        <v>83456</v>
      </c>
      <c r="F1803" s="47">
        <f>VLOOKUP(C1803, state_pop!$A$2:$B$52, 2, 0)</f>
        <v>19453561</v>
      </c>
      <c r="G1803" s="33">
        <f t="shared" si="54"/>
        <v>4.2900114791322779E-3</v>
      </c>
      <c r="H1803" s="33">
        <f>VLOOKUP(C1803, pet_household_state!$A$3:$D$53, 3, 0)</f>
        <v>49.7</v>
      </c>
      <c r="I1803" s="33">
        <f>VLOOKUP(C1803, pet_household_state!$A$3:$D$53, 4, 0)</f>
        <v>3667</v>
      </c>
      <c r="J1803" s="33">
        <f t="shared" si="55"/>
        <v>15.731472093978063</v>
      </c>
      <c r="K1803" s="11">
        <f>VLOOKUP(A1803, total_pet_services_county!$A$2:$E$1875,2,0)</f>
        <v>16</v>
      </c>
      <c r="L1803" s="11">
        <f>VLOOKUP(A1803,  total_pet_services_county!$A$2:$E$1875, 3, 0)</f>
        <v>4331</v>
      </c>
      <c r="M1803" s="11">
        <f>VLOOKUP(A1803, total_pet_services_county!$A$2:$E$1875, 4, 0)</f>
        <v>1070</v>
      </c>
      <c r="N1803" s="11">
        <f>VLOOKUP(A1803, total_pet_services_county!$A$2:$E$1875, 5, 0)</f>
        <v>137</v>
      </c>
    </row>
    <row r="1804" spans="1:14" x14ac:dyDescent="0.2">
      <c r="A1804" s="57" t="s">
        <v>5369</v>
      </c>
      <c r="B1804" s="57" t="s">
        <v>9457</v>
      </c>
      <c r="C1804" s="56" t="s">
        <v>3219</v>
      </c>
      <c r="D1804" s="56" t="str">
        <f>INDEX(pet_services_county!$A$2:$A$3603,MATCH(A1804,pet_services_county!$B$2:$B$3603,0))</f>
        <v>0500000US36017</v>
      </c>
      <c r="E1804" s="61">
        <v>47207</v>
      </c>
      <c r="F1804" s="47">
        <f>VLOOKUP(C1804, state_pop!$A$2:$B$52, 2, 0)</f>
        <v>19453561</v>
      </c>
      <c r="G1804" s="33">
        <f t="shared" si="54"/>
        <v>2.4266508327190073E-3</v>
      </c>
      <c r="H1804" s="33">
        <f>VLOOKUP(C1804, pet_household_state!$A$3:$D$53, 3, 0)</f>
        <v>49.7</v>
      </c>
      <c r="I1804" s="33">
        <f>VLOOKUP(C1804, pet_household_state!$A$3:$D$53, 4, 0)</f>
        <v>3667</v>
      </c>
      <c r="J1804" s="33">
        <f t="shared" si="55"/>
        <v>8.8985286035805995</v>
      </c>
      <c r="K1804" s="11">
        <f>VLOOKUP(A1804, total_pet_services_county!$A$2:$E$1875,2,0)</f>
        <v>4</v>
      </c>
      <c r="L1804" s="11">
        <f>VLOOKUP(A1804,  total_pet_services_county!$A$2:$E$1875, 3, 0)</f>
        <v>1403</v>
      </c>
      <c r="M1804" s="11">
        <f>VLOOKUP(A1804, total_pet_services_county!$A$2:$E$1875, 4, 0)</f>
        <v>322</v>
      </c>
      <c r="N1804" s="11">
        <f>VLOOKUP(A1804, total_pet_services_county!$A$2:$E$1875, 5, 0)</f>
        <v>32</v>
      </c>
    </row>
    <row r="1805" spans="1:14" x14ac:dyDescent="0.2">
      <c r="A1805" s="57" t="s">
        <v>5371</v>
      </c>
      <c r="B1805" s="57" t="s">
        <v>8766</v>
      </c>
      <c r="C1805" s="56" t="s">
        <v>3219</v>
      </c>
      <c r="D1805" s="56" t="str">
        <f>INDEX(pet_services_county!$A$2:$A$3603,MATCH(A1805,pet_services_county!$B$2:$B$3603,0))</f>
        <v>0500000US36019</v>
      </c>
      <c r="E1805" s="61">
        <v>80485</v>
      </c>
      <c r="F1805" s="47">
        <f>VLOOKUP(C1805, state_pop!$A$2:$B$52, 2, 0)</f>
        <v>19453561</v>
      </c>
      <c r="G1805" s="33">
        <f t="shared" si="54"/>
        <v>4.1372887976653732E-3</v>
      </c>
      <c r="H1805" s="33">
        <f>VLOOKUP(C1805, pet_household_state!$A$3:$D$53, 3, 0)</f>
        <v>49.7</v>
      </c>
      <c r="I1805" s="33">
        <f>VLOOKUP(C1805, pet_household_state!$A$3:$D$53, 4, 0)</f>
        <v>3667</v>
      </c>
      <c r="J1805" s="33">
        <f t="shared" si="55"/>
        <v>15.171438021038924</v>
      </c>
      <c r="K1805" s="11">
        <f>VLOOKUP(A1805, total_pet_services_county!$A$2:$E$1875,2,0)</f>
        <v>13</v>
      </c>
      <c r="L1805" s="11">
        <f>VLOOKUP(A1805,  total_pet_services_county!$A$2:$E$1875, 3, 0)</f>
        <v>4759</v>
      </c>
      <c r="M1805" s="11">
        <f>VLOOKUP(A1805, total_pet_services_county!$A$2:$E$1875, 4, 0)</f>
        <v>1082</v>
      </c>
      <c r="N1805" s="11">
        <f>VLOOKUP(A1805, total_pet_services_county!$A$2:$E$1875, 5, 0)</f>
        <v>155</v>
      </c>
    </row>
    <row r="1806" spans="1:14" x14ac:dyDescent="0.2">
      <c r="A1806" s="57" t="s">
        <v>5373</v>
      </c>
      <c r="B1806" s="57" t="s">
        <v>8400</v>
      </c>
      <c r="C1806" s="56" t="s">
        <v>3219</v>
      </c>
      <c r="D1806" s="56" t="str">
        <f>INDEX(pet_services_county!$A$2:$A$3603,MATCH(A1806,pet_services_county!$B$2:$B$3603,0))</f>
        <v>0500000US36021</v>
      </c>
      <c r="E1806" s="61">
        <v>59461</v>
      </c>
      <c r="F1806" s="47">
        <f>VLOOKUP(C1806, state_pop!$A$2:$B$52, 2, 0)</f>
        <v>19453561</v>
      </c>
      <c r="G1806" s="33">
        <f t="shared" si="54"/>
        <v>3.0565612126232313E-3</v>
      </c>
      <c r="H1806" s="33">
        <f>VLOOKUP(C1806, pet_household_state!$A$3:$D$53, 3, 0)</f>
        <v>49.7</v>
      </c>
      <c r="I1806" s="33">
        <f>VLOOKUP(C1806, pet_household_state!$A$3:$D$53, 4, 0)</f>
        <v>3667</v>
      </c>
      <c r="J1806" s="33">
        <f t="shared" si="55"/>
        <v>11.208409966689389</v>
      </c>
      <c r="K1806" s="11">
        <f>VLOOKUP(A1806, total_pet_services_county!$A$2:$E$1875,2,0)</f>
        <v>19</v>
      </c>
      <c r="L1806" s="11">
        <f>VLOOKUP(A1806,  total_pet_services_county!$A$2:$E$1875, 3, 0)</f>
        <v>4802</v>
      </c>
      <c r="M1806" s="11">
        <f>VLOOKUP(A1806, total_pet_services_county!$A$2:$E$1875, 4, 0)</f>
        <v>1032</v>
      </c>
      <c r="N1806" s="11">
        <f>VLOOKUP(A1806, total_pet_services_county!$A$2:$E$1875, 5, 0)</f>
        <v>126</v>
      </c>
    </row>
    <row r="1807" spans="1:14" x14ac:dyDescent="0.2">
      <c r="A1807" s="57" t="s">
        <v>5375</v>
      </c>
      <c r="B1807" s="57" t="s">
        <v>9458</v>
      </c>
      <c r="C1807" s="56" t="s">
        <v>3219</v>
      </c>
      <c r="D1807" s="56" t="str">
        <f>INDEX(pet_services_county!$A$2:$A$3603,MATCH(A1807,pet_services_county!$B$2:$B$3603,0))</f>
        <v>0500000US36023</v>
      </c>
      <c r="E1807" s="61">
        <v>47581</v>
      </c>
      <c r="F1807" s="47">
        <f>VLOOKUP(C1807, state_pop!$A$2:$B$52, 2, 0)</f>
        <v>19453561</v>
      </c>
      <c r="G1807" s="33">
        <f t="shared" si="54"/>
        <v>2.4458761046370894E-3</v>
      </c>
      <c r="H1807" s="33">
        <f>VLOOKUP(C1807, pet_household_state!$A$3:$D$53, 3, 0)</f>
        <v>49.7</v>
      </c>
      <c r="I1807" s="33">
        <f>VLOOKUP(C1807, pet_household_state!$A$3:$D$53, 4, 0)</f>
        <v>3667</v>
      </c>
      <c r="J1807" s="33">
        <f t="shared" si="55"/>
        <v>8.969027675704206</v>
      </c>
      <c r="K1807" s="11">
        <f>VLOOKUP(A1807, total_pet_services_county!$A$2:$E$1875,2,0)</f>
        <v>8</v>
      </c>
      <c r="L1807" s="11">
        <f>VLOOKUP(A1807,  total_pet_services_county!$A$2:$E$1875, 3, 0)</f>
        <v>2447</v>
      </c>
      <c r="M1807" s="11">
        <f>VLOOKUP(A1807, total_pet_services_county!$A$2:$E$1875, 4, 0)</f>
        <v>568</v>
      </c>
      <c r="N1807" s="11">
        <f>VLOOKUP(A1807, total_pet_services_county!$A$2:$E$1875, 5, 0)</f>
        <v>57</v>
      </c>
    </row>
    <row r="1808" spans="1:14" x14ac:dyDescent="0.2">
      <c r="A1808" s="57" t="s">
        <v>5377</v>
      </c>
      <c r="B1808" s="57" t="s">
        <v>8818</v>
      </c>
      <c r="C1808" s="56" t="s">
        <v>3219</v>
      </c>
      <c r="D1808" s="56" t="str">
        <f>INDEX(pet_services_county!$A$2:$A$3603,MATCH(A1808,pet_services_county!$B$2:$B$3603,0))</f>
        <v>0500000US36025</v>
      </c>
      <c r="E1808" s="61">
        <v>44135</v>
      </c>
      <c r="F1808" s="47">
        <f>VLOOKUP(C1808, state_pop!$A$2:$B$52, 2, 0)</f>
        <v>19453561</v>
      </c>
      <c r="G1808" s="33">
        <f t="shared" si="54"/>
        <v>2.2687362997448127E-3</v>
      </c>
      <c r="H1808" s="33">
        <f>VLOOKUP(C1808, pet_household_state!$A$3:$D$53, 3, 0)</f>
        <v>49.7</v>
      </c>
      <c r="I1808" s="33">
        <f>VLOOKUP(C1808, pet_household_state!$A$3:$D$53, 4, 0)</f>
        <v>3667</v>
      </c>
      <c r="J1808" s="33">
        <f t="shared" si="55"/>
        <v>8.3194560111642275</v>
      </c>
      <c r="K1808" s="11">
        <f>VLOOKUP(A1808, total_pet_services_county!$A$2:$E$1875,2,0)</f>
        <v>6</v>
      </c>
      <c r="L1808" s="11">
        <f>VLOOKUP(A1808,  total_pet_services_county!$A$2:$E$1875, 3, 0)</f>
        <v>1291</v>
      </c>
      <c r="M1808" s="11">
        <f>VLOOKUP(A1808, total_pet_services_county!$A$2:$E$1875, 4, 0)</f>
        <v>294</v>
      </c>
      <c r="N1808" s="11">
        <f>VLOOKUP(A1808, total_pet_services_county!$A$2:$E$1875, 5, 0)</f>
        <v>42</v>
      </c>
    </row>
    <row r="1809" spans="1:14" x14ac:dyDescent="0.2">
      <c r="A1809" s="57" t="s">
        <v>5379</v>
      </c>
      <c r="B1809" s="57" t="s">
        <v>9459</v>
      </c>
      <c r="C1809" s="56" t="s">
        <v>3219</v>
      </c>
      <c r="D1809" s="56" t="str">
        <f>INDEX(pet_services_county!$A$2:$A$3603,MATCH(A1809,pet_services_county!$B$2:$B$3603,0))</f>
        <v>0500000US36027</v>
      </c>
      <c r="E1809" s="61">
        <v>294218</v>
      </c>
      <c r="F1809" s="47">
        <f>VLOOKUP(C1809, state_pop!$A$2:$B$52, 2, 0)</f>
        <v>19453561</v>
      </c>
      <c r="G1809" s="33">
        <f t="shared" si="54"/>
        <v>1.5124120463086425E-2</v>
      </c>
      <c r="H1809" s="33">
        <f>VLOOKUP(C1809, pet_household_state!$A$3:$D$53, 3, 0)</f>
        <v>49.7</v>
      </c>
      <c r="I1809" s="33">
        <f>VLOOKUP(C1809, pet_household_state!$A$3:$D$53, 4, 0)</f>
        <v>3667</v>
      </c>
      <c r="J1809" s="33">
        <f t="shared" si="55"/>
        <v>55.460149738137922</v>
      </c>
      <c r="K1809" s="11">
        <f>VLOOKUP(A1809, total_pet_services_county!$A$2:$E$1875,2,0)</f>
        <v>75</v>
      </c>
      <c r="L1809" s="11">
        <f>VLOOKUP(A1809,  total_pet_services_county!$A$2:$E$1875, 3, 0)</f>
        <v>24449</v>
      </c>
      <c r="M1809" s="11">
        <f>VLOOKUP(A1809, total_pet_services_county!$A$2:$E$1875, 4, 0)</f>
        <v>5500</v>
      </c>
      <c r="N1809" s="11">
        <f>VLOOKUP(A1809, total_pet_services_county!$A$2:$E$1875, 5, 0)</f>
        <v>709</v>
      </c>
    </row>
    <row r="1810" spans="1:14" x14ac:dyDescent="0.2">
      <c r="A1810" s="57" t="s">
        <v>5381</v>
      </c>
      <c r="B1810" s="57" t="s">
        <v>9460</v>
      </c>
      <c r="C1810" s="56" t="s">
        <v>3219</v>
      </c>
      <c r="D1810" s="56" t="str">
        <f>INDEX(pet_services_county!$A$2:$A$3603,MATCH(A1810,pet_services_county!$B$2:$B$3603,0))</f>
        <v>0500000US36029</v>
      </c>
      <c r="E1810" s="61">
        <v>918702</v>
      </c>
      <c r="F1810" s="47">
        <f>VLOOKUP(C1810, state_pop!$A$2:$B$52, 2, 0)</f>
        <v>19453561</v>
      </c>
      <c r="G1810" s="33">
        <f t="shared" si="54"/>
        <v>4.722538973712833E-2</v>
      </c>
      <c r="H1810" s="33">
        <f>VLOOKUP(C1810, pet_household_state!$A$3:$D$53, 3, 0)</f>
        <v>49.7</v>
      </c>
      <c r="I1810" s="33">
        <f>VLOOKUP(C1810, pet_household_state!$A$3:$D$53, 4, 0)</f>
        <v>3667</v>
      </c>
      <c r="J1810" s="33">
        <f t="shared" si="55"/>
        <v>173.17550416604959</v>
      </c>
      <c r="K1810" s="11">
        <f>VLOOKUP(A1810, total_pet_services_county!$A$2:$E$1875,2,0)</f>
        <v>211</v>
      </c>
      <c r="L1810" s="11">
        <f>VLOOKUP(A1810,  total_pet_services_county!$A$2:$E$1875, 3, 0)</f>
        <v>63927</v>
      </c>
      <c r="M1810" s="11">
        <f>VLOOKUP(A1810, total_pet_services_county!$A$2:$E$1875, 4, 0)</f>
        <v>15602</v>
      </c>
      <c r="N1810" s="11">
        <f>VLOOKUP(A1810, total_pet_services_county!$A$2:$E$1875, 5, 0)</f>
        <v>2257</v>
      </c>
    </row>
    <row r="1811" spans="1:14" x14ac:dyDescent="0.2">
      <c r="A1811" s="57" t="s">
        <v>5383</v>
      </c>
      <c r="B1811" s="57" t="s">
        <v>9116</v>
      </c>
      <c r="C1811" s="56" t="s">
        <v>3219</v>
      </c>
      <c r="D1811" s="56" t="str">
        <f>INDEX(pet_services_county!$A$2:$A$3603,MATCH(A1811,pet_services_county!$B$2:$B$3603,0))</f>
        <v>0500000US36031</v>
      </c>
      <c r="E1811" s="61">
        <v>36885</v>
      </c>
      <c r="F1811" s="47">
        <f>VLOOKUP(C1811, state_pop!$A$2:$B$52, 2, 0)</f>
        <v>19453561</v>
      </c>
      <c r="G1811" s="33">
        <f t="shared" si="54"/>
        <v>1.8960538895680848E-3</v>
      </c>
      <c r="H1811" s="33">
        <f>VLOOKUP(C1811, pet_household_state!$A$3:$D$53, 3, 0)</f>
        <v>49.7</v>
      </c>
      <c r="I1811" s="33">
        <f>VLOOKUP(C1811, pet_household_state!$A$3:$D$53, 4, 0)</f>
        <v>3667</v>
      </c>
      <c r="J1811" s="33">
        <f t="shared" si="55"/>
        <v>6.9528296130461671</v>
      </c>
      <c r="K1811" s="11">
        <f>VLOOKUP(A1811, total_pet_services_county!$A$2:$E$1875,2,0)</f>
        <v>7</v>
      </c>
      <c r="L1811" s="11">
        <f>VLOOKUP(A1811,  total_pet_services_county!$A$2:$E$1875, 3, 0)</f>
        <v>2039</v>
      </c>
      <c r="M1811" s="11">
        <f>VLOOKUP(A1811, total_pet_services_county!$A$2:$E$1875, 4, 0)</f>
        <v>505</v>
      </c>
      <c r="N1811" s="11">
        <f>VLOOKUP(A1811, total_pet_services_county!$A$2:$E$1875, 5, 0)</f>
        <v>54</v>
      </c>
    </row>
    <row r="1812" spans="1:14" x14ac:dyDescent="0.2">
      <c r="A1812" s="57" t="s">
        <v>5385</v>
      </c>
      <c r="B1812" s="57" t="s">
        <v>8337</v>
      </c>
      <c r="C1812" s="56" t="s">
        <v>3219</v>
      </c>
      <c r="D1812" s="56" t="str">
        <f>INDEX(pet_services_county!$A$2:$A$3603,MATCH(A1812,pet_services_county!$B$2:$B$3603,0))</f>
        <v>0500000US36033</v>
      </c>
      <c r="E1812" s="61">
        <v>50022</v>
      </c>
      <c r="F1812" s="47">
        <f>VLOOKUP(C1812, state_pop!$A$2:$B$52, 2, 0)</f>
        <v>19453561</v>
      </c>
      <c r="G1812" s="33">
        <f t="shared" si="54"/>
        <v>2.5713544168083158E-3</v>
      </c>
      <c r="H1812" s="33">
        <f>VLOOKUP(C1812, pet_household_state!$A$3:$D$53, 3, 0)</f>
        <v>49.7</v>
      </c>
      <c r="I1812" s="33">
        <f>VLOOKUP(C1812, pet_household_state!$A$3:$D$53, 4, 0)</f>
        <v>3667</v>
      </c>
      <c r="J1812" s="33">
        <f t="shared" si="55"/>
        <v>9.4291566464360947</v>
      </c>
      <c r="K1812" s="11">
        <f>VLOOKUP(A1812, total_pet_services_county!$A$2:$E$1875,2,0)</f>
        <v>5</v>
      </c>
      <c r="L1812" s="11">
        <f>VLOOKUP(A1812,  total_pet_services_county!$A$2:$E$1875, 3, 0)</f>
        <v>1855</v>
      </c>
      <c r="M1812" s="11">
        <f>VLOOKUP(A1812, total_pet_services_county!$A$2:$E$1875, 4, 0)</f>
        <v>502</v>
      </c>
      <c r="N1812" s="11">
        <f>VLOOKUP(A1812, total_pet_services_county!$A$2:$E$1875, 5, 0)</f>
        <v>49</v>
      </c>
    </row>
    <row r="1813" spans="1:14" x14ac:dyDescent="0.2">
      <c r="A1813" s="57" t="s">
        <v>5387</v>
      </c>
      <c r="B1813" s="57" t="s">
        <v>8409</v>
      </c>
      <c r="C1813" s="56" t="s">
        <v>3219</v>
      </c>
      <c r="D1813" s="56" t="str">
        <f>INDEX(pet_services_county!$A$2:$A$3603,MATCH(A1813,pet_services_county!$B$2:$B$3603,0))</f>
        <v>0500000US36035</v>
      </c>
      <c r="E1813" s="61">
        <v>53383</v>
      </c>
      <c r="F1813" s="47">
        <f>VLOOKUP(C1813, state_pop!$A$2:$B$52, 2, 0)</f>
        <v>19453561</v>
      </c>
      <c r="G1813" s="33">
        <f t="shared" si="54"/>
        <v>2.7441248417192101E-3</v>
      </c>
      <c r="H1813" s="33">
        <f>VLOOKUP(C1813, pet_household_state!$A$3:$D$53, 3, 0)</f>
        <v>49.7</v>
      </c>
      <c r="I1813" s="33">
        <f>VLOOKUP(C1813, pet_household_state!$A$3:$D$53, 4, 0)</f>
        <v>3667</v>
      </c>
      <c r="J1813" s="33">
        <f t="shared" si="55"/>
        <v>10.062705794584343</v>
      </c>
      <c r="K1813" s="11">
        <f>VLOOKUP(A1813, total_pet_services_county!$A$2:$E$1875,2,0)</f>
        <v>8</v>
      </c>
      <c r="L1813" s="11">
        <f>VLOOKUP(A1813,  total_pet_services_county!$A$2:$E$1875, 3, 0)</f>
        <v>2282</v>
      </c>
      <c r="M1813" s="11">
        <f>VLOOKUP(A1813, total_pet_services_county!$A$2:$E$1875, 4, 0)</f>
        <v>558</v>
      </c>
      <c r="N1813" s="11">
        <f>VLOOKUP(A1813, total_pet_services_county!$A$2:$E$1875, 5, 0)</f>
        <v>53</v>
      </c>
    </row>
    <row r="1814" spans="1:14" x14ac:dyDescent="0.2">
      <c r="A1814" s="57" t="s">
        <v>5389</v>
      </c>
      <c r="B1814" s="57" t="s">
        <v>9137</v>
      </c>
      <c r="C1814" s="56" t="s">
        <v>3219</v>
      </c>
      <c r="D1814" s="56" t="str">
        <f>INDEX(pet_services_county!$A$2:$A$3603,MATCH(A1814,pet_services_county!$B$2:$B$3603,0))</f>
        <v>0500000US36037</v>
      </c>
      <c r="E1814" s="61">
        <v>57280</v>
      </c>
      <c r="F1814" s="47">
        <f>VLOOKUP(C1814, state_pop!$A$2:$B$52, 2, 0)</f>
        <v>19453561</v>
      </c>
      <c r="G1814" s="33">
        <f t="shared" si="54"/>
        <v>2.9444480627479975E-3</v>
      </c>
      <c r="H1814" s="33">
        <f>VLOOKUP(C1814, pet_household_state!$A$3:$D$53, 3, 0)</f>
        <v>49.7</v>
      </c>
      <c r="I1814" s="33">
        <f>VLOOKUP(C1814, pet_household_state!$A$3:$D$53, 4, 0)</f>
        <v>3667</v>
      </c>
      <c r="J1814" s="33">
        <f t="shared" si="55"/>
        <v>10.797291046096907</v>
      </c>
      <c r="K1814" s="11">
        <f>VLOOKUP(A1814, total_pet_services_county!$A$2:$E$1875,2,0)</f>
        <v>4</v>
      </c>
      <c r="L1814" s="11">
        <f>VLOOKUP(A1814,  total_pet_services_county!$A$2:$E$1875, 3, 0)</f>
        <v>2279</v>
      </c>
      <c r="M1814" s="11">
        <f>VLOOKUP(A1814, total_pet_services_county!$A$2:$E$1875, 4, 0)</f>
        <v>539</v>
      </c>
      <c r="N1814" s="11">
        <f>VLOOKUP(A1814, total_pet_services_county!$A$2:$E$1875, 5, 0)</f>
        <v>65</v>
      </c>
    </row>
    <row r="1815" spans="1:14" x14ac:dyDescent="0.2">
      <c r="A1815" s="57" t="s">
        <v>5391</v>
      </c>
      <c r="B1815" s="57" t="s">
        <v>8339</v>
      </c>
      <c r="C1815" s="56" t="s">
        <v>3219</v>
      </c>
      <c r="D1815" s="56" t="str">
        <f>INDEX(pet_services_county!$A$2:$A$3603,MATCH(A1815,pet_services_county!$B$2:$B$3603,0))</f>
        <v>0500000US36039</v>
      </c>
      <c r="E1815" s="61">
        <v>47188</v>
      </c>
      <c r="F1815" s="47">
        <f>VLOOKUP(C1815, state_pop!$A$2:$B$52, 2, 0)</f>
        <v>19453561</v>
      </c>
      <c r="G1815" s="33">
        <f t="shared" si="54"/>
        <v>2.425674147781992E-3</v>
      </c>
      <c r="H1815" s="33">
        <f>VLOOKUP(C1815, pet_household_state!$A$3:$D$53, 3, 0)</f>
        <v>49.7</v>
      </c>
      <c r="I1815" s="33">
        <f>VLOOKUP(C1815, pet_household_state!$A$3:$D$53, 4, 0)</f>
        <v>3667</v>
      </c>
      <c r="J1815" s="33">
        <f t="shared" si="55"/>
        <v>8.8949470999165641</v>
      </c>
      <c r="K1815" s="11">
        <f>VLOOKUP(A1815, total_pet_services_county!$A$2:$E$1875,2,0)</f>
        <v>3</v>
      </c>
      <c r="L1815" s="11">
        <f>VLOOKUP(A1815,  total_pet_services_county!$A$2:$E$1875, 3, 0)</f>
        <v>137</v>
      </c>
      <c r="M1815" s="11">
        <f>VLOOKUP(A1815, total_pet_services_county!$A$2:$E$1875, 4, 0)</f>
        <v>33</v>
      </c>
      <c r="N1815" s="11">
        <f>VLOOKUP(A1815, total_pet_services_county!$A$2:$E$1875, 5, 0)</f>
        <v>6</v>
      </c>
    </row>
    <row r="1816" spans="1:14" x14ac:dyDescent="0.2">
      <c r="A1816" s="57" t="s">
        <v>7809</v>
      </c>
      <c r="B1816" s="57" t="s">
        <v>8586</v>
      </c>
      <c r="C1816" s="56" t="s">
        <v>3219</v>
      </c>
      <c r="D1816" s="56" t="e">
        <f>INDEX(pet_services_county!$A$2:$A$3603,MATCH(A1816,pet_services_county!$B$2:$B$3603,0))</f>
        <v>#N/A</v>
      </c>
      <c r="E1816" s="61">
        <v>4416</v>
      </c>
      <c r="F1816" s="47">
        <f>VLOOKUP(C1816, state_pop!$A$2:$B$52, 2, 0)</f>
        <v>19453561</v>
      </c>
      <c r="G1816" s="33">
        <f t="shared" si="54"/>
        <v>2.2700214115040429E-4</v>
      </c>
      <c r="H1816" s="33">
        <f>VLOOKUP(C1816, pet_household_state!$A$3:$D$53, 3, 0)</f>
        <v>49.7</v>
      </c>
      <c r="I1816" s="33">
        <f>VLOOKUP(C1816, pet_household_state!$A$3:$D$53, 4, 0)</f>
        <v>3667</v>
      </c>
      <c r="J1816" s="33">
        <f t="shared" si="55"/>
        <v>0.83241685159853251</v>
      </c>
      <c r="K1816" s="11" t="e">
        <f>VLOOKUP(A1816, total_pet_services_county!$A$2:$E$1875,2,0)</f>
        <v>#N/A</v>
      </c>
      <c r="L1816" s="11" t="e">
        <f>VLOOKUP(A1816,  total_pet_services_county!$A$2:$E$1875, 3, 0)</f>
        <v>#N/A</v>
      </c>
      <c r="M1816" s="11" t="e">
        <f>VLOOKUP(A1816, total_pet_services_county!$A$2:$E$1875, 4, 0)</f>
        <v>#N/A</v>
      </c>
      <c r="N1816" s="11" t="e">
        <f>VLOOKUP(A1816, total_pet_services_county!$A$2:$E$1875, 5, 0)</f>
        <v>#N/A</v>
      </c>
    </row>
    <row r="1817" spans="1:14" x14ac:dyDescent="0.2">
      <c r="A1817" s="57" t="s">
        <v>5393</v>
      </c>
      <c r="B1817" s="57" t="s">
        <v>9461</v>
      </c>
      <c r="C1817" s="56" t="s">
        <v>3219</v>
      </c>
      <c r="D1817" s="56" t="str">
        <f>INDEX(pet_services_county!$A$2:$A$3603,MATCH(A1817,pet_services_county!$B$2:$B$3603,0))</f>
        <v>0500000US36043</v>
      </c>
      <c r="E1817" s="61">
        <v>61319</v>
      </c>
      <c r="F1817" s="47">
        <f>VLOOKUP(C1817, state_pop!$A$2:$B$52, 2, 0)</f>
        <v>19453561</v>
      </c>
      <c r="G1817" s="33">
        <f t="shared" si="54"/>
        <v>3.1520707185692123E-3</v>
      </c>
      <c r="H1817" s="33">
        <f>VLOOKUP(C1817, pet_household_state!$A$3:$D$53, 3, 0)</f>
        <v>49.7</v>
      </c>
      <c r="I1817" s="33">
        <f>VLOOKUP(C1817, pet_household_state!$A$3:$D$53, 4, 0)</f>
        <v>3667</v>
      </c>
      <c r="J1817" s="33">
        <f t="shared" si="55"/>
        <v>11.558643324993302</v>
      </c>
      <c r="K1817" s="11">
        <f>VLOOKUP(A1817, total_pet_services_county!$A$2:$E$1875,2,0)</f>
        <v>10</v>
      </c>
      <c r="L1817" s="11">
        <f>VLOOKUP(A1817,  total_pet_services_county!$A$2:$E$1875, 3, 0)</f>
        <v>1920</v>
      </c>
      <c r="M1817" s="11">
        <f>VLOOKUP(A1817, total_pet_services_county!$A$2:$E$1875, 4, 0)</f>
        <v>429</v>
      </c>
      <c r="N1817" s="11">
        <f>VLOOKUP(A1817, total_pet_services_county!$A$2:$E$1875, 5, 0)</f>
        <v>52</v>
      </c>
    </row>
    <row r="1818" spans="1:14" x14ac:dyDescent="0.2">
      <c r="A1818" s="57" t="s">
        <v>5395</v>
      </c>
      <c r="B1818" s="57" t="s">
        <v>8344</v>
      </c>
      <c r="C1818" s="56" t="s">
        <v>3219</v>
      </c>
      <c r="D1818" s="56" t="str">
        <f>INDEX(pet_services_county!$A$2:$A$3603,MATCH(A1818,pet_services_county!$B$2:$B$3603,0))</f>
        <v>0500000US36045</v>
      </c>
      <c r="E1818" s="61">
        <v>109834</v>
      </c>
      <c r="F1818" s="47">
        <f>VLOOKUP(C1818, state_pop!$A$2:$B$52, 2, 0)</f>
        <v>19453561</v>
      </c>
      <c r="G1818" s="33">
        <f t="shared" si="54"/>
        <v>5.6459585985311382E-3</v>
      </c>
      <c r="H1818" s="33">
        <f>VLOOKUP(C1818, pet_household_state!$A$3:$D$53, 3, 0)</f>
        <v>49.7</v>
      </c>
      <c r="I1818" s="33">
        <f>VLOOKUP(C1818, pet_household_state!$A$3:$D$53, 4, 0)</f>
        <v>3667</v>
      </c>
      <c r="J1818" s="33">
        <f t="shared" si="55"/>
        <v>20.703730180813682</v>
      </c>
      <c r="K1818" s="11">
        <f>VLOOKUP(A1818, total_pet_services_county!$A$2:$E$1875,2,0)</f>
        <v>19</v>
      </c>
      <c r="L1818" s="11">
        <f>VLOOKUP(A1818,  total_pet_services_county!$A$2:$E$1875, 3, 0)</f>
        <v>3760</v>
      </c>
      <c r="M1818" s="11">
        <f>VLOOKUP(A1818, total_pet_services_county!$A$2:$E$1875, 4, 0)</f>
        <v>806</v>
      </c>
      <c r="N1818" s="11">
        <f>VLOOKUP(A1818, total_pet_services_county!$A$2:$E$1875, 5, 0)</f>
        <v>124</v>
      </c>
    </row>
    <row r="1819" spans="1:14" x14ac:dyDescent="0.2">
      <c r="A1819" s="57" t="s">
        <v>5397</v>
      </c>
      <c r="B1819" s="57" t="s">
        <v>8462</v>
      </c>
      <c r="C1819" s="56" t="s">
        <v>3219</v>
      </c>
      <c r="D1819" s="56" t="str">
        <f>INDEX(pet_services_county!$A$2:$A$3603,MATCH(A1819,pet_services_county!$B$2:$B$3603,0))</f>
        <v>0500000US36047</v>
      </c>
      <c r="E1819" s="61">
        <v>2559903</v>
      </c>
      <c r="F1819" s="47">
        <f>VLOOKUP(C1819, state_pop!$A$2:$B$52, 2, 0)</f>
        <v>19453561</v>
      </c>
      <c r="G1819" s="33">
        <f t="shared" si="54"/>
        <v>0.13159045791153609</v>
      </c>
      <c r="H1819" s="33">
        <f>VLOOKUP(C1819, pet_household_state!$A$3:$D$53, 3, 0)</f>
        <v>49.7</v>
      </c>
      <c r="I1819" s="33">
        <f>VLOOKUP(C1819, pet_household_state!$A$3:$D$53, 4, 0)</f>
        <v>3667</v>
      </c>
      <c r="J1819" s="33">
        <f t="shared" si="55"/>
        <v>482.54220916160284</v>
      </c>
      <c r="K1819" s="11">
        <f>VLOOKUP(A1819, total_pet_services_county!$A$2:$E$1875,2,0)</f>
        <v>244</v>
      </c>
      <c r="L1819" s="11">
        <f>VLOOKUP(A1819,  total_pet_services_county!$A$2:$E$1875, 3, 0)</f>
        <v>84715</v>
      </c>
      <c r="M1819" s="11">
        <f>VLOOKUP(A1819, total_pet_services_county!$A$2:$E$1875, 4, 0)</f>
        <v>20923</v>
      </c>
      <c r="N1819" s="11">
        <f>VLOOKUP(A1819, total_pet_services_county!$A$2:$E$1875, 5, 0)</f>
        <v>2444</v>
      </c>
    </row>
    <row r="1820" spans="1:14" x14ac:dyDescent="0.2">
      <c r="A1820" s="57" t="s">
        <v>5399</v>
      </c>
      <c r="B1820" s="57" t="s">
        <v>8748</v>
      </c>
      <c r="C1820" s="56" t="s">
        <v>3219</v>
      </c>
      <c r="D1820" s="56" t="str">
        <f>INDEX(pet_services_county!$A$2:$A$3603,MATCH(A1820,pet_services_county!$B$2:$B$3603,0))</f>
        <v>0500000US36049</v>
      </c>
      <c r="E1820" s="61">
        <v>26296</v>
      </c>
      <c r="F1820" s="47">
        <f>VLOOKUP(C1820, state_pop!$A$2:$B$52, 2, 0)</f>
        <v>19453561</v>
      </c>
      <c r="G1820" s="33">
        <f t="shared" si="54"/>
        <v>1.351731952828585E-3</v>
      </c>
      <c r="H1820" s="33">
        <f>VLOOKUP(C1820, pet_household_state!$A$3:$D$53, 3, 0)</f>
        <v>49.7</v>
      </c>
      <c r="I1820" s="33">
        <f>VLOOKUP(C1820, pet_household_state!$A$3:$D$53, 4, 0)</f>
        <v>3667</v>
      </c>
      <c r="J1820" s="33">
        <f t="shared" si="55"/>
        <v>4.9568010710224213</v>
      </c>
      <c r="K1820" s="11">
        <f>VLOOKUP(A1820, total_pet_services_county!$A$2:$E$1875,2,0)</f>
        <v>3</v>
      </c>
      <c r="L1820" s="11">
        <f>VLOOKUP(A1820,  total_pet_services_county!$A$2:$E$1875, 3, 0)</f>
        <v>2610</v>
      </c>
      <c r="M1820" s="11">
        <f>VLOOKUP(A1820, total_pet_services_county!$A$2:$E$1875, 4, 0)</f>
        <v>569</v>
      </c>
      <c r="N1820" s="11">
        <f>VLOOKUP(A1820, total_pet_services_county!$A$2:$E$1875, 5, 0)</f>
        <v>60</v>
      </c>
    </row>
    <row r="1821" spans="1:14" x14ac:dyDescent="0.2">
      <c r="A1821" s="57" t="s">
        <v>5401</v>
      </c>
      <c r="B1821" s="57" t="s">
        <v>8786</v>
      </c>
      <c r="C1821" s="56" t="s">
        <v>3219</v>
      </c>
      <c r="D1821" s="56" t="str">
        <f>INDEX(pet_services_county!$A$2:$A$3603,MATCH(A1821,pet_services_county!$B$2:$B$3603,0))</f>
        <v>0500000US36051</v>
      </c>
      <c r="E1821" s="61">
        <v>62914</v>
      </c>
      <c r="F1821" s="47">
        <f>VLOOKUP(C1821, state_pop!$A$2:$B$52, 2, 0)</f>
        <v>19453561</v>
      </c>
      <c r="G1821" s="33">
        <f t="shared" si="54"/>
        <v>3.2340608488080924E-3</v>
      </c>
      <c r="H1821" s="33">
        <f>VLOOKUP(C1821, pet_household_state!$A$3:$D$53, 3, 0)</f>
        <v>49.7</v>
      </c>
      <c r="I1821" s="33">
        <f>VLOOKUP(C1821, pet_household_state!$A$3:$D$53, 4, 0)</f>
        <v>3667</v>
      </c>
      <c r="J1821" s="33">
        <f t="shared" si="55"/>
        <v>11.859301132579274</v>
      </c>
      <c r="K1821" s="11">
        <f>VLOOKUP(A1821, total_pet_services_county!$A$2:$E$1875,2,0)</f>
        <v>15</v>
      </c>
      <c r="L1821" s="11">
        <f>VLOOKUP(A1821,  total_pet_services_county!$A$2:$E$1875, 3, 0)</f>
        <v>3684</v>
      </c>
      <c r="M1821" s="11">
        <f>VLOOKUP(A1821, total_pet_services_county!$A$2:$E$1875, 4, 0)</f>
        <v>865</v>
      </c>
      <c r="N1821" s="11">
        <f>VLOOKUP(A1821, total_pet_services_county!$A$2:$E$1875, 5, 0)</f>
        <v>137</v>
      </c>
    </row>
    <row r="1822" spans="1:14" x14ac:dyDescent="0.2">
      <c r="A1822" s="57" t="s">
        <v>5403</v>
      </c>
      <c r="B1822" s="57" t="s">
        <v>8352</v>
      </c>
      <c r="C1822" s="56" t="s">
        <v>3219</v>
      </c>
      <c r="D1822" s="56" t="str">
        <f>INDEX(pet_services_county!$A$2:$A$3603,MATCH(A1822,pet_services_county!$B$2:$B$3603,0))</f>
        <v>0500000US36053</v>
      </c>
      <c r="E1822" s="61">
        <v>70941</v>
      </c>
      <c r="F1822" s="47">
        <f>VLOOKUP(C1822, state_pop!$A$2:$B$52, 2, 0)</f>
        <v>19453561</v>
      </c>
      <c r="G1822" s="33">
        <f t="shared" si="54"/>
        <v>3.6466845324616918E-3</v>
      </c>
      <c r="H1822" s="33">
        <f>VLOOKUP(C1822, pet_household_state!$A$3:$D$53, 3, 0)</f>
        <v>49.7</v>
      </c>
      <c r="I1822" s="33">
        <f>VLOOKUP(C1822, pet_household_state!$A$3:$D$53, 4, 0)</f>
        <v>3667</v>
      </c>
      <c r="J1822" s="33">
        <f t="shared" si="55"/>
        <v>13.372392180537023</v>
      </c>
      <c r="K1822" s="11">
        <f>VLOOKUP(A1822, total_pet_services_county!$A$2:$E$1875,2,0)</f>
        <v>13</v>
      </c>
      <c r="L1822" s="11">
        <f>VLOOKUP(A1822,  total_pet_services_county!$A$2:$E$1875, 3, 0)</f>
        <v>5289</v>
      </c>
      <c r="M1822" s="11">
        <f>VLOOKUP(A1822, total_pet_services_county!$A$2:$E$1875, 4, 0)</f>
        <v>1130</v>
      </c>
      <c r="N1822" s="11">
        <f>VLOOKUP(A1822, total_pet_services_county!$A$2:$E$1875, 5, 0)</f>
        <v>126</v>
      </c>
    </row>
    <row r="1823" spans="1:14" x14ac:dyDescent="0.2">
      <c r="A1823" s="57" t="s">
        <v>5405</v>
      </c>
      <c r="B1823" s="57" t="s">
        <v>8357</v>
      </c>
      <c r="C1823" s="56" t="s">
        <v>3219</v>
      </c>
      <c r="D1823" s="56" t="str">
        <f>INDEX(pet_services_county!$A$2:$A$3603,MATCH(A1823,pet_services_county!$B$2:$B$3603,0))</f>
        <v>0500000US36055</v>
      </c>
      <c r="E1823" s="61">
        <v>741770</v>
      </c>
      <c r="F1823" s="47">
        <f>VLOOKUP(C1823, state_pop!$A$2:$B$52, 2, 0)</f>
        <v>19453561</v>
      </c>
      <c r="G1823" s="33">
        <f t="shared" si="54"/>
        <v>3.8130293985764355E-2</v>
      </c>
      <c r="H1823" s="33">
        <f>VLOOKUP(C1823, pet_household_state!$A$3:$D$53, 3, 0)</f>
        <v>49.7</v>
      </c>
      <c r="I1823" s="33">
        <f>VLOOKUP(C1823, pet_household_state!$A$3:$D$53, 4, 0)</f>
        <v>3667</v>
      </c>
      <c r="J1823" s="33">
        <f t="shared" si="55"/>
        <v>139.8237880457979</v>
      </c>
      <c r="K1823" s="11">
        <f>VLOOKUP(A1823, total_pet_services_county!$A$2:$E$1875,2,0)</f>
        <v>135</v>
      </c>
      <c r="L1823" s="11">
        <f>VLOOKUP(A1823,  total_pet_services_county!$A$2:$E$1875, 3, 0)</f>
        <v>61223</v>
      </c>
      <c r="M1823" s="11">
        <f>VLOOKUP(A1823, total_pet_services_county!$A$2:$E$1875, 4, 0)</f>
        <v>14326</v>
      </c>
      <c r="N1823" s="11">
        <f>VLOOKUP(A1823, total_pet_services_county!$A$2:$E$1875, 5, 0)</f>
        <v>1677</v>
      </c>
    </row>
    <row r="1824" spans="1:14" x14ac:dyDescent="0.2">
      <c r="A1824" s="57" t="s">
        <v>5407</v>
      </c>
      <c r="B1824" s="57" t="s">
        <v>8358</v>
      </c>
      <c r="C1824" s="56" t="s">
        <v>3219</v>
      </c>
      <c r="D1824" s="56" t="str">
        <f>INDEX(pet_services_county!$A$2:$A$3603,MATCH(A1824,pet_services_county!$B$2:$B$3603,0))</f>
        <v>0500000US36057</v>
      </c>
      <c r="E1824" s="61">
        <v>49221</v>
      </c>
      <c r="F1824" s="47">
        <f>VLOOKUP(C1824, state_pop!$A$2:$B$52, 2, 0)</f>
        <v>19453561</v>
      </c>
      <c r="G1824" s="33">
        <f t="shared" si="54"/>
        <v>2.5301794360425836E-3</v>
      </c>
      <c r="H1824" s="33">
        <f>VLOOKUP(C1824, pet_household_state!$A$3:$D$53, 3, 0)</f>
        <v>49.7</v>
      </c>
      <c r="I1824" s="33">
        <f>VLOOKUP(C1824, pet_household_state!$A$3:$D$53, 4, 0)</f>
        <v>3667</v>
      </c>
      <c r="J1824" s="33">
        <f t="shared" si="55"/>
        <v>9.2781679919681537</v>
      </c>
      <c r="K1824" s="11">
        <f>VLOOKUP(A1824, total_pet_services_county!$A$2:$E$1875,2,0)</f>
        <v>6</v>
      </c>
      <c r="L1824" s="11">
        <f>VLOOKUP(A1824,  total_pet_services_county!$A$2:$E$1875, 3, 0)</f>
        <v>979</v>
      </c>
      <c r="M1824" s="11">
        <f>VLOOKUP(A1824, total_pet_services_county!$A$2:$E$1875, 4, 0)</f>
        <v>218</v>
      </c>
      <c r="N1824" s="11">
        <f>VLOOKUP(A1824, total_pet_services_county!$A$2:$E$1875, 5, 0)</f>
        <v>37</v>
      </c>
    </row>
    <row r="1825" spans="1:14" x14ac:dyDescent="0.2">
      <c r="A1825" s="57" t="s">
        <v>5409</v>
      </c>
      <c r="B1825" s="57" t="s">
        <v>8600</v>
      </c>
      <c r="C1825" s="56" t="s">
        <v>3219</v>
      </c>
      <c r="D1825" s="56" t="str">
        <f>INDEX(pet_services_county!$A$2:$A$3603,MATCH(A1825,pet_services_county!$B$2:$B$3603,0))</f>
        <v>0500000US36059</v>
      </c>
      <c r="E1825" s="61">
        <v>1356924</v>
      </c>
      <c r="F1825" s="47">
        <f>VLOOKUP(C1825, state_pop!$A$2:$B$52, 2, 0)</f>
        <v>19453561</v>
      </c>
      <c r="G1825" s="33">
        <f t="shared" ref="G1825:G1888" si="56">E1825/F1825</f>
        <v>6.9751959551261594E-2</v>
      </c>
      <c r="H1825" s="33">
        <f>VLOOKUP(C1825, pet_household_state!$A$3:$D$53, 3, 0)</f>
        <v>49.7</v>
      </c>
      <c r="I1825" s="33">
        <f>VLOOKUP(C1825, pet_household_state!$A$3:$D$53, 4, 0)</f>
        <v>3667</v>
      </c>
      <c r="J1825" s="33">
        <f t="shared" ref="J1825:J1888" si="57">G1825*I1825</f>
        <v>255.78043567447628</v>
      </c>
      <c r="K1825" s="11">
        <f>VLOOKUP(A1825, total_pet_services_county!$A$2:$E$1875,2,0)</f>
        <v>270</v>
      </c>
      <c r="L1825" s="11">
        <f>VLOOKUP(A1825,  total_pet_services_county!$A$2:$E$1875, 3, 0)</f>
        <v>116834</v>
      </c>
      <c r="M1825" s="11">
        <f>VLOOKUP(A1825, total_pet_services_county!$A$2:$E$1875, 4, 0)</f>
        <v>26766</v>
      </c>
      <c r="N1825" s="11">
        <f>VLOOKUP(A1825, total_pet_services_county!$A$2:$E$1875, 5, 0)</f>
        <v>3066</v>
      </c>
    </row>
    <row r="1826" spans="1:14" x14ac:dyDescent="0.2">
      <c r="A1826" s="57" t="s">
        <v>5411</v>
      </c>
      <c r="B1826" s="57" t="s">
        <v>9462</v>
      </c>
      <c r="C1826" s="56" t="s">
        <v>3219</v>
      </c>
      <c r="D1826" s="56" t="str">
        <f>INDEX(pet_services_county!$A$2:$A$3603,MATCH(A1826,pet_services_county!$B$2:$B$3603,0))</f>
        <v>0500000US36061</v>
      </c>
      <c r="E1826" s="61">
        <v>1628706</v>
      </c>
      <c r="F1826" s="47">
        <f>VLOOKUP(C1826, state_pop!$A$2:$B$52, 2, 0)</f>
        <v>19453561</v>
      </c>
      <c r="G1826" s="33">
        <f t="shared" si="56"/>
        <v>8.3722769317144563E-2</v>
      </c>
      <c r="H1826" s="33">
        <f>VLOOKUP(C1826, pet_household_state!$A$3:$D$53, 3, 0)</f>
        <v>49.7</v>
      </c>
      <c r="I1826" s="33">
        <f>VLOOKUP(C1826, pet_household_state!$A$3:$D$53, 4, 0)</f>
        <v>3667</v>
      </c>
      <c r="J1826" s="33">
        <f t="shared" si="57"/>
        <v>307.01139508596913</v>
      </c>
      <c r="K1826" s="11">
        <f>VLOOKUP(A1826, total_pet_services_county!$A$2:$E$1875,2,0)</f>
        <v>354</v>
      </c>
      <c r="L1826" s="11">
        <f>VLOOKUP(A1826,  total_pet_services_county!$A$2:$E$1875, 3, 0)</f>
        <v>183620</v>
      </c>
      <c r="M1826" s="11">
        <f>VLOOKUP(A1826, total_pet_services_county!$A$2:$E$1875, 4, 0)</f>
        <v>43617</v>
      </c>
      <c r="N1826" s="11">
        <f>VLOOKUP(A1826, total_pet_services_county!$A$2:$E$1875, 5, 0)</f>
        <v>4444</v>
      </c>
    </row>
    <row r="1827" spans="1:14" x14ac:dyDescent="0.2">
      <c r="A1827" s="57" t="s">
        <v>5413</v>
      </c>
      <c r="B1827" s="57" t="s">
        <v>9463</v>
      </c>
      <c r="C1827" s="56" t="s">
        <v>3219</v>
      </c>
      <c r="D1827" s="56" t="str">
        <f>INDEX(pet_services_county!$A$2:$A$3603,MATCH(A1827,pet_services_county!$B$2:$B$3603,0))</f>
        <v>0500000US36063</v>
      </c>
      <c r="E1827" s="61">
        <v>209281</v>
      </c>
      <c r="F1827" s="47">
        <f>VLOOKUP(C1827, state_pop!$A$2:$B$52, 2, 0)</f>
        <v>19453561</v>
      </c>
      <c r="G1827" s="33">
        <f t="shared" si="56"/>
        <v>1.0757978963337356E-2</v>
      </c>
      <c r="H1827" s="33">
        <f>VLOOKUP(C1827, pet_household_state!$A$3:$D$53, 3, 0)</f>
        <v>49.7</v>
      </c>
      <c r="I1827" s="33">
        <f>VLOOKUP(C1827, pet_household_state!$A$3:$D$53, 4, 0)</f>
        <v>3667</v>
      </c>
      <c r="J1827" s="33">
        <f t="shared" si="57"/>
        <v>39.449508858558083</v>
      </c>
      <c r="K1827" s="11">
        <f>VLOOKUP(A1827, total_pet_services_county!$A$2:$E$1875,2,0)</f>
        <v>37</v>
      </c>
      <c r="L1827" s="11">
        <f>VLOOKUP(A1827,  total_pet_services_county!$A$2:$E$1875, 3, 0)</f>
        <v>11156</v>
      </c>
      <c r="M1827" s="11">
        <f>VLOOKUP(A1827, total_pet_services_county!$A$2:$E$1875, 4, 0)</f>
        <v>2516</v>
      </c>
      <c r="N1827" s="11">
        <f>VLOOKUP(A1827, total_pet_services_county!$A$2:$E$1875, 5, 0)</f>
        <v>348</v>
      </c>
    </row>
    <row r="1828" spans="1:14" x14ac:dyDescent="0.2">
      <c r="A1828" s="57" t="s">
        <v>5415</v>
      </c>
      <c r="B1828" s="57" t="s">
        <v>8751</v>
      </c>
      <c r="C1828" s="56" t="s">
        <v>3219</v>
      </c>
      <c r="D1828" s="56" t="str">
        <f>INDEX(pet_services_county!$A$2:$A$3603,MATCH(A1828,pet_services_county!$B$2:$B$3603,0))</f>
        <v>0500000US36065</v>
      </c>
      <c r="E1828" s="61">
        <v>228671</v>
      </c>
      <c r="F1828" s="47">
        <f>VLOOKUP(C1828, state_pop!$A$2:$B$52, 2, 0)</f>
        <v>19453561</v>
      </c>
      <c r="G1828" s="33">
        <f t="shared" si="56"/>
        <v>1.1754711643796219E-2</v>
      </c>
      <c r="H1828" s="33">
        <f>VLOOKUP(C1828, pet_household_state!$A$3:$D$53, 3, 0)</f>
        <v>49.7</v>
      </c>
      <c r="I1828" s="33">
        <f>VLOOKUP(C1828, pet_household_state!$A$3:$D$53, 4, 0)</f>
        <v>3667</v>
      </c>
      <c r="J1828" s="33">
        <f t="shared" si="57"/>
        <v>43.104527597800733</v>
      </c>
      <c r="K1828" s="11">
        <f>VLOOKUP(A1828, total_pet_services_county!$A$2:$E$1875,2,0)</f>
        <v>39</v>
      </c>
      <c r="L1828" s="11">
        <f>VLOOKUP(A1828,  total_pet_services_county!$A$2:$E$1875, 3, 0)</f>
        <v>21426</v>
      </c>
      <c r="M1828" s="11">
        <f>VLOOKUP(A1828, total_pet_services_county!$A$2:$E$1875, 4, 0)</f>
        <v>5387</v>
      </c>
      <c r="N1828" s="11">
        <f>VLOOKUP(A1828, total_pet_services_county!$A$2:$E$1875, 5, 0)</f>
        <v>510</v>
      </c>
    </row>
    <row r="1829" spans="1:14" x14ac:dyDescent="0.2">
      <c r="A1829" s="57" t="s">
        <v>5417</v>
      </c>
      <c r="B1829" s="57" t="s">
        <v>9464</v>
      </c>
      <c r="C1829" s="56" t="s">
        <v>3219</v>
      </c>
      <c r="D1829" s="56" t="str">
        <f>INDEX(pet_services_county!$A$2:$A$3603,MATCH(A1829,pet_services_county!$B$2:$B$3603,0))</f>
        <v>0500000US36067</v>
      </c>
      <c r="E1829" s="61">
        <v>460528</v>
      </c>
      <c r="F1829" s="47">
        <f>VLOOKUP(C1829, state_pop!$A$2:$B$52, 2, 0)</f>
        <v>19453561</v>
      </c>
      <c r="G1829" s="33">
        <f t="shared" si="56"/>
        <v>2.3673197930188721E-2</v>
      </c>
      <c r="H1829" s="33">
        <f>VLOOKUP(C1829, pet_household_state!$A$3:$D$53, 3, 0)</f>
        <v>49.7</v>
      </c>
      <c r="I1829" s="33">
        <f>VLOOKUP(C1829, pet_household_state!$A$3:$D$53, 4, 0)</f>
        <v>3667</v>
      </c>
      <c r="J1829" s="33">
        <f t="shared" si="57"/>
        <v>86.809616810002041</v>
      </c>
      <c r="K1829" s="11">
        <f>VLOOKUP(A1829, total_pet_services_county!$A$2:$E$1875,2,0)</f>
        <v>97</v>
      </c>
      <c r="L1829" s="11">
        <f>VLOOKUP(A1829,  total_pet_services_county!$A$2:$E$1875, 3, 0)</f>
        <v>33875</v>
      </c>
      <c r="M1829" s="11">
        <f>VLOOKUP(A1829, total_pet_services_county!$A$2:$E$1875, 4, 0)</f>
        <v>8198</v>
      </c>
      <c r="N1829" s="11">
        <f>VLOOKUP(A1829, total_pet_services_county!$A$2:$E$1875, 5, 0)</f>
        <v>1044</v>
      </c>
    </row>
    <row r="1830" spans="1:14" x14ac:dyDescent="0.2">
      <c r="A1830" s="57" t="s">
        <v>5419</v>
      </c>
      <c r="B1830" s="57" t="s">
        <v>9465</v>
      </c>
      <c r="C1830" s="56" t="s">
        <v>3219</v>
      </c>
      <c r="D1830" s="56" t="str">
        <f>INDEX(pet_services_county!$A$2:$A$3603,MATCH(A1830,pet_services_county!$B$2:$B$3603,0))</f>
        <v>0500000US36069</v>
      </c>
      <c r="E1830" s="61">
        <v>109777</v>
      </c>
      <c r="F1830" s="47">
        <f>VLOOKUP(C1830, state_pop!$A$2:$B$52, 2, 0)</f>
        <v>19453561</v>
      </c>
      <c r="G1830" s="33">
        <f t="shared" si="56"/>
        <v>5.6430285437200928E-3</v>
      </c>
      <c r="H1830" s="33">
        <f>VLOOKUP(C1830, pet_household_state!$A$3:$D$53, 3, 0)</f>
        <v>49.7</v>
      </c>
      <c r="I1830" s="33">
        <f>VLOOKUP(C1830, pet_household_state!$A$3:$D$53, 4, 0)</f>
        <v>3667</v>
      </c>
      <c r="J1830" s="33">
        <f t="shared" si="57"/>
        <v>20.692985669821581</v>
      </c>
      <c r="K1830" s="11">
        <f>VLOOKUP(A1830, total_pet_services_county!$A$2:$E$1875,2,0)</f>
        <v>30</v>
      </c>
      <c r="L1830" s="11">
        <f>VLOOKUP(A1830,  total_pet_services_county!$A$2:$E$1875, 3, 0)</f>
        <v>8657</v>
      </c>
      <c r="M1830" s="11">
        <f>VLOOKUP(A1830, total_pet_services_county!$A$2:$E$1875, 4, 0)</f>
        <v>1986</v>
      </c>
      <c r="N1830" s="11">
        <f>VLOOKUP(A1830, total_pet_services_county!$A$2:$E$1875, 5, 0)</f>
        <v>246</v>
      </c>
    </row>
    <row r="1831" spans="1:14" x14ac:dyDescent="0.2">
      <c r="A1831" s="57" t="s">
        <v>5421</v>
      </c>
      <c r="B1831" s="57" t="s">
        <v>8475</v>
      </c>
      <c r="C1831" s="56" t="s">
        <v>3219</v>
      </c>
      <c r="D1831" s="56" t="str">
        <f>INDEX(pet_services_county!$A$2:$A$3603,MATCH(A1831,pet_services_county!$B$2:$B$3603,0))</f>
        <v>0500000US36071</v>
      </c>
      <c r="E1831" s="61">
        <v>384940</v>
      </c>
      <c r="F1831" s="47">
        <f>VLOOKUP(C1831, state_pop!$A$2:$B$52, 2, 0)</f>
        <v>19453561</v>
      </c>
      <c r="G1831" s="33">
        <f t="shared" si="56"/>
        <v>1.9787636823921338E-2</v>
      </c>
      <c r="H1831" s="33">
        <f>VLOOKUP(C1831, pet_household_state!$A$3:$D$53, 3, 0)</f>
        <v>49.7</v>
      </c>
      <c r="I1831" s="33">
        <f>VLOOKUP(C1831, pet_household_state!$A$3:$D$53, 4, 0)</f>
        <v>3667</v>
      </c>
      <c r="J1831" s="33">
        <f t="shared" si="57"/>
        <v>72.561264233319548</v>
      </c>
      <c r="K1831" s="11">
        <f>VLOOKUP(A1831, total_pet_services_county!$A$2:$E$1875,2,0)</f>
        <v>72</v>
      </c>
      <c r="L1831" s="11">
        <f>VLOOKUP(A1831,  total_pet_services_county!$A$2:$E$1875, 3, 0)</f>
        <v>18474</v>
      </c>
      <c r="M1831" s="11">
        <f>VLOOKUP(A1831, total_pet_services_county!$A$2:$E$1875, 4, 0)</f>
        <v>4449</v>
      </c>
      <c r="N1831" s="11">
        <f>VLOOKUP(A1831, total_pet_services_county!$A$2:$E$1875, 5, 0)</f>
        <v>571</v>
      </c>
    </row>
    <row r="1832" spans="1:14" x14ac:dyDescent="0.2">
      <c r="A1832" s="57" t="s">
        <v>5423</v>
      </c>
      <c r="B1832" s="57" t="s">
        <v>9466</v>
      </c>
      <c r="C1832" s="56" t="s">
        <v>3219</v>
      </c>
      <c r="D1832" s="56" t="str">
        <f>INDEX(pet_services_county!$A$2:$A$3603,MATCH(A1832,pet_services_county!$B$2:$B$3603,0))</f>
        <v>0500000US36073</v>
      </c>
      <c r="E1832" s="61">
        <v>40352</v>
      </c>
      <c r="F1832" s="47">
        <f>VLOOKUP(C1832, state_pop!$A$2:$B$52, 2, 0)</f>
        <v>19453561</v>
      </c>
      <c r="G1832" s="33">
        <f t="shared" si="56"/>
        <v>2.0742731883381144E-3</v>
      </c>
      <c r="H1832" s="33">
        <f>VLOOKUP(C1832, pet_household_state!$A$3:$D$53, 3, 0)</f>
        <v>49.7</v>
      </c>
      <c r="I1832" s="33">
        <f>VLOOKUP(C1832, pet_household_state!$A$3:$D$53, 4, 0)</f>
        <v>3667</v>
      </c>
      <c r="J1832" s="33">
        <f t="shared" si="57"/>
        <v>7.6063597816358657</v>
      </c>
      <c r="K1832" s="11">
        <f>VLOOKUP(A1832, total_pet_services_county!$A$2:$E$1875,2,0)</f>
        <v>9</v>
      </c>
      <c r="L1832" s="11">
        <f>VLOOKUP(A1832,  total_pet_services_county!$A$2:$E$1875, 3, 0)</f>
        <v>1229</v>
      </c>
      <c r="M1832" s="11">
        <f>VLOOKUP(A1832, total_pet_services_county!$A$2:$E$1875, 4, 0)</f>
        <v>305</v>
      </c>
      <c r="N1832" s="11">
        <f>VLOOKUP(A1832, total_pet_services_county!$A$2:$E$1875, 5, 0)</f>
        <v>51</v>
      </c>
    </row>
    <row r="1833" spans="1:14" x14ac:dyDescent="0.2">
      <c r="A1833" s="57" t="s">
        <v>5425</v>
      </c>
      <c r="B1833" s="57" t="s">
        <v>9467</v>
      </c>
      <c r="C1833" s="56" t="s">
        <v>3219</v>
      </c>
      <c r="D1833" s="56" t="str">
        <f>INDEX(pet_services_county!$A$2:$A$3603,MATCH(A1833,pet_services_county!$B$2:$B$3603,0))</f>
        <v>0500000US36075</v>
      </c>
      <c r="E1833" s="61">
        <v>117124</v>
      </c>
      <c r="F1833" s="47">
        <f>VLOOKUP(C1833, state_pop!$A$2:$B$52, 2, 0)</f>
        <v>19453561</v>
      </c>
      <c r="G1833" s="33">
        <f t="shared" si="56"/>
        <v>6.0206971875226339E-3</v>
      </c>
      <c r="H1833" s="33">
        <f>VLOOKUP(C1833, pet_household_state!$A$3:$D$53, 3, 0)</f>
        <v>49.7</v>
      </c>
      <c r="I1833" s="33">
        <f>VLOOKUP(C1833, pet_household_state!$A$3:$D$53, 4, 0)</f>
        <v>3667</v>
      </c>
      <c r="J1833" s="33">
        <f t="shared" si="57"/>
        <v>22.077896586645497</v>
      </c>
      <c r="K1833" s="11">
        <f>VLOOKUP(A1833, total_pet_services_county!$A$2:$E$1875,2,0)</f>
        <v>22</v>
      </c>
      <c r="L1833" s="11">
        <f>VLOOKUP(A1833,  total_pet_services_county!$A$2:$E$1875, 3, 0)</f>
        <v>3587</v>
      </c>
      <c r="M1833" s="11">
        <f>VLOOKUP(A1833, total_pet_services_county!$A$2:$E$1875, 4, 0)</f>
        <v>785</v>
      </c>
      <c r="N1833" s="11">
        <f>VLOOKUP(A1833, total_pet_services_county!$A$2:$E$1875, 5, 0)</f>
        <v>120</v>
      </c>
    </row>
    <row r="1834" spans="1:14" x14ac:dyDescent="0.2">
      <c r="A1834" s="57" t="s">
        <v>5427</v>
      </c>
      <c r="B1834" s="57" t="s">
        <v>9174</v>
      </c>
      <c r="C1834" s="56" t="s">
        <v>3219</v>
      </c>
      <c r="D1834" s="56" t="str">
        <f>INDEX(pet_services_county!$A$2:$A$3603,MATCH(A1834,pet_services_county!$B$2:$B$3603,0))</f>
        <v>0500000US36077</v>
      </c>
      <c r="E1834" s="61">
        <v>59493</v>
      </c>
      <c r="F1834" s="47">
        <f>VLOOKUP(C1834, state_pop!$A$2:$B$52, 2, 0)</f>
        <v>19453561</v>
      </c>
      <c r="G1834" s="33">
        <f t="shared" si="56"/>
        <v>3.0582061556750457E-3</v>
      </c>
      <c r="H1834" s="33">
        <f>VLOOKUP(C1834, pet_household_state!$A$3:$D$53, 3, 0)</f>
        <v>49.7</v>
      </c>
      <c r="I1834" s="33">
        <f>VLOOKUP(C1834, pet_household_state!$A$3:$D$53, 4, 0)</f>
        <v>3667</v>
      </c>
      <c r="J1834" s="33">
        <f t="shared" si="57"/>
        <v>11.214441972860392</v>
      </c>
      <c r="K1834" s="11">
        <f>VLOOKUP(A1834, total_pet_services_county!$A$2:$E$1875,2,0)</f>
        <v>12</v>
      </c>
      <c r="L1834" s="11">
        <f>VLOOKUP(A1834,  total_pet_services_county!$A$2:$E$1875, 3, 0)</f>
        <v>4303</v>
      </c>
      <c r="M1834" s="11">
        <f>VLOOKUP(A1834, total_pet_services_county!$A$2:$E$1875, 4, 0)</f>
        <v>973</v>
      </c>
      <c r="N1834" s="11">
        <f>VLOOKUP(A1834, total_pet_services_county!$A$2:$E$1875, 5, 0)</f>
        <v>126</v>
      </c>
    </row>
    <row r="1835" spans="1:14" x14ac:dyDescent="0.2">
      <c r="A1835" s="57" t="s">
        <v>5429</v>
      </c>
      <c r="B1835" s="57" t="s">
        <v>8607</v>
      </c>
      <c r="C1835" s="56" t="s">
        <v>3219</v>
      </c>
      <c r="D1835" s="56" t="str">
        <f>INDEX(pet_services_county!$A$2:$A$3603,MATCH(A1835,pet_services_county!$B$2:$B$3603,0))</f>
        <v>0500000US36079</v>
      </c>
      <c r="E1835" s="61">
        <v>98320</v>
      </c>
      <c r="F1835" s="47">
        <f>VLOOKUP(C1835, state_pop!$A$2:$B$52, 2, 0)</f>
        <v>19453561</v>
      </c>
      <c r="G1835" s="33">
        <f t="shared" si="56"/>
        <v>5.0540875267001241E-3</v>
      </c>
      <c r="H1835" s="33">
        <f>VLOOKUP(C1835, pet_household_state!$A$3:$D$53, 3, 0)</f>
        <v>49.7</v>
      </c>
      <c r="I1835" s="33">
        <f>VLOOKUP(C1835, pet_household_state!$A$3:$D$53, 4, 0)</f>
        <v>3667</v>
      </c>
      <c r="J1835" s="33">
        <f t="shared" si="57"/>
        <v>18.533338960409356</v>
      </c>
      <c r="K1835" s="11">
        <f>VLOOKUP(A1835, total_pet_services_county!$A$2:$E$1875,2,0)</f>
        <v>44</v>
      </c>
      <c r="L1835" s="11">
        <f>VLOOKUP(A1835,  total_pet_services_county!$A$2:$E$1875, 3, 0)</f>
        <v>16340</v>
      </c>
      <c r="M1835" s="11">
        <f>VLOOKUP(A1835, total_pet_services_county!$A$2:$E$1875, 4, 0)</f>
        <v>4355</v>
      </c>
      <c r="N1835" s="11">
        <f>VLOOKUP(A1835, total_pet_services_county!$A$2:$E$1875, 5, 0)</f>
        <v>372</v>
      </c>
    </row>
    <row r="1836" spans="1:14" x14ac:dyDescent="0.2">
      <c r="A1836" s="57" t="s">
        <v>5431</v>
      </c>
      <c r="B1836" s="57" t="s">
        <v>9468</v>
      </c>
      <c r="C1836" s="56" t="s">
        <v>3219</v>
      </c>
      <c r="D1836" s="56" t="str">
        <f>INDEX(pet_services_county!$A$2:$A$3603,MATCH(A1836,pet_services_county!$B$2:$B$3603,0))</f>
        <v>0500000US36081</v>
      </c>
      <c r="E1836" s="61">
        <v>2253858</v>
      </c>
      <c r="F1836" s="47">
        <f>VLOOKUP(C1836, state_pop!$A$2:$B$52, 2, 0)</f>
        <v>19453561</v>
      </c>
      <c r="G1836" s="33">
        <f t="shared" si="56"/>
        <v>0.11585837677739309</v>
      </c>
      <c r="H1836" s="33">
        <f>VLOOKUP(C1836, pet_household_state!$A$3:$D$53, 3, 0)</f>
        <v>49.7</v>
      </c>
      <c r="I1836" s="33">
        <f>VLOOKUP(C1836, pet_household_state!$A$3:$D$53, 4, 0)</f>
        <v>3667</v>
      </c>
      <c r="J1836" s="33">
        <f t="shared" si="57"/>
        <v>424.85266764270045</v>
      </c>
      <c r="K1836" s="11">
        <f>VLOOKUP(A1836, total_pet_services_county!$A$2:$E$1875,2,0)</f>
        <v>184</v>
      </c>
      <c r="L1836" s="11">
        <f>VLOOKUP(A1836,  total_pet_services_county!$A$2:$E$1875, 3, 0)</f>
        <v>45907</v>
      </c>
      <c r="M1836" s="11">
        <f>VLOOKUP(A1836, total_pet_services_county!$A$2:$E$1875, 4, 0)</f>
        <v>10909</v>
      </c>
      <c r="N1836" s="11">
        <f>VLOOKUP(A1836, total_pet_services_county!$A$2:$E$1875, 5, 0)</f>
        <v>1214</v>
      </c>
    </row>
    <row r="1837" spans="1:14" x14ac:dyDescent="0.2">
      <c r="A1837" s="57" t="s">
        <v>5433</v>
      </c>
      <c r="B1837" s="57" t="s">
        <v>9469</v>
      </c>
      <c r="C1837" s="56" t="s">
        <v>3219</v>
      </c>
      <c r="D1837" s="56" t="str">
        <f>INDEX(pet_services_county!$A$2:$A$3603,MATCH(A1837,pet_services_county!$B$2:$B$3603,0))</f>
        <v>0500000US36083</v>
      </c>
      <c r="E1837" s="61">
        <v>158714</v>
      </c>
      <c r="F1837" s="47">
        <f>VLOOKUP(C1837, state_pop!$A$2:$B$52, 2, 0)</f>
        <v>19453561</v>
      </c>
      <c r="G1837" s="33">
        <f t="shared" si="56"/>
        <v>8.1586091101778224E-3</v>
      </c>
      <c r="H1837" s="33">
        <f>VLOOKUP(C1837, pet_household_state!$A$3:$D$53, 3, 0)</f>
        <v>49.7</v>
      </c>
      <c r="I1837" s="33">
        <f>VLOOKUP(C1837, pet_household_state!$A$3:$D$53, 4, 0)</f>
        <v>3667</v>
      </c>
      <c r="J1837" s="33">
        <f t="shared" si="57"/>
        <v>29.917619607022075</v>
      </c>
      <c r="K1837" s="11">
        <f>VLOOKUP(A1837, total_pet_services_county!$A$2:$E$1875,2,0)</f>
        <v>31</v>
      </c>
      <c r="L1837" s="11">
        <f>VLOOKUP(A1837,  total_pet_services_county!$A$2:$E$1875, 3, 0)</f>
        <v>9620</v>
      </c>
      <c r="M1837" s="11">
        <f>VLOOKUP(A1837, total_pet_services_county!$A$2:$E$1875, 4, 0)</f>
        <v>2339</v>
      </c>
      <c r="N1837" s="11">
        <f>VLOOKUP(A1837, total_pet_services_county!$A$2:$E$1875, 5, 0)</f>
        <v>323</v>
      </c>
    </row>
    <row r="1838" spans="1:14" x14ac:dyDescent="0.2">
      <c r="A1838" s="57" t="s">
        <v>5435</v>
      </c>
      <c r="B1838" s="57" t="s">
        <v>8696</v>
      </c>
      <c r="C1838" s="56" t="s">
        <v>3219</v>
      </c>
      <c r="D1838" s="56" t="str">
        <f>INDEX(pet_services_county!$A$2:$A$3603,MATCH(A1838,pet_services_county!$B$2:$B$3603,0))</f>
        <v>0500000US36085</v>
      </c>
      <c r="E1838" s="61">
        <v>476143</v>
      </c>
      <c r="F1838" s="47">
        <f>VLOOKUP(C1838, state_pop!$A$2:$B$52, 2, 0)</f>
        <v>19453561</v>
      </c>
      <c r="G1838" s="33">
        <f t="shared" si="56"/>
        <v>2.4475878735003839E-2</v>
      </c>
      <c r="H1838" s="33">
        <f>VLOOKUP(C1838, pet_household_state!$A$3:$D$53, 3, 0)</f>
        <v>49.7</v>
      </c>
      <c r="I1838" s="33">
        <f>VLOOKUP(C1838, pet_household_state!$A$3:$D$53, 4, 0)</f>
        <v>3667</v>
      </c>
      <c r="J1838" s="33">
        <f t="shared" si="57"/>
        <v>89.753047321259075</v>
      </c>
      <c r="K1838" s="11">
        <f>VLOOKUP(A1838, total_pet_services_county!$A$2:$E$1875,2,0)</f>
        <v>58</v>
      </c>
      <c r="L1838" s="11">
        <f>VLOOKUP(A1838,  total_pet_services_county!$A$2:$E$1875, 3, 0)</f>
        <v>15130</v>
      </c>
      <c r="M1838" s="11">
        <f>VLOOKUP(A1838, total_pet_services_county!$A$2:$E$1875, 4, 0)</f>
        <v>3750</v>
      </c>
      <c r="N1838" s="11">
        <f>VLOOKUP(A1838, total_pet_services_county!$A$2:$E$1875, 5, 0)</f>
        <v>434</v>
      </c>
    </row>
    <row r="1839" spans="1:14" x14ac:dyDescent="0.2">
      <c r="A1839" s="57" t="s">
        <v>5437</v>
      </c>
      <c r="B1839" s="57" t="s">
        <v>9470</v>
      </c>
      <c r="C1839" s="56" t="s">
        <v>3219</v>
      </c>
      <c r="D1839" s="56" t="str">
        <f>INDEX(pet_services_county!$A$2:$A$3603,MATCH(A1839,pet_services_county!$B$2:$B$3603,0))</f>
        <v>0500000US36087</v>
      </c>
      <c r="E1839" s="61">
        <v>325789</v>
      </c>
      <c r="F1839" s="47">
        <f>VLOOKUP(C1839, state_pop!$A$2:$B$52, 2, 0)</f>
        <v>19453561</v>
      </c>
      <c r="G1839" s="33">
        <f t="shared" si="56"/>
        <v>1.6747010997112559E-2</v>
      </c>
      <c r="H1839" s="33">
        <f>VLOOKUP(C1839, pet_household_state!$A$3:$D$53, 3, 0)</f>
        <v>49.7</v>
      </c>
      <c r="I1839" s="33">
        <f>VLOOKUP(C1839, pet_household_state!$A$3:$D$53, 4, 0)</f>
        <v>3667</v>
      </c>
      <c r="J1839" s="33">
        <f t="shared" si="57"/>
        <v>61.411289326411755</v>
      </c>
      <c r="K1839" s="11">
        <f>VLOOKUP(A1839, total_pet_services_county!$A$2:$E$1875,2,0)</f>
        <v>52</v>
      </c>
      <c r="L1839" s="11">
        <f>VLOOKUP(A1839,  total_pet_services_county!$A$2:$E$1875, 3, 0)</f>
        <v>18006</v>
      </c>
      <c r="M1839" s="11">
        <f>VLOOKUP(A1839, total_pet_services_county!$A$2:$E$1875, 4, 0)</f>
        <v>4548</v>
      </c>
      <c r="N1839" s="11">
        <f>VLOOKUP(A1839, total_pet_services_county!$A$2:$E$1875, 5, 0)</f>
        <v>554</v>
      </c>
    </row>
    <row r="1840" spans="1:14" x14ac:dyDescent="0.2">
      <c r="A1840" s="57" t="s">
        <v>5439</v>
      </c>
      <c r="B1840" s="57" t="s">
        <v>9471</v>
      </c>
      <c r="C1840" s="56" t="s">
        <v>3219</v>
      </c>
      <c r="D1840" s="56" t="str">
        <f>INDEX(pet_services_county!$A$2:$A$3603,MATCH(A1840,pet_services_county!$B$2:$B$3603,0))</f>
        <v>0500000US36089</v>
      </c>
      <c r="E1840" s="61">
        <v>107740</v>
      </c>
      <c r="F1840" s="47">
        <f>VLOOKUP(C1840, state_pop!$A$2:$B$52, 2, 0)</f>
        <v>19453561</v>
      </c>
      <c r="G1840" s="33">
        <f t="shared" si="56"/>
        <v>5.5383176375780252E-3</v>
      </c>
      <c r="H1840" s="33">
        <f>VLOOKUP(C1840, pet_household_state!$A$3:$D$53, 3, 0)</f>
        <v>49.7</v>
      </c>
      <c r="I1840" s="33">
        <f>VLOOKUP(C1840, pet_household_state!$A$3:$D$53, 4, 0)</f>
        <v>3667</v>
      </c>
      <c r="J1840" s="33">
        <f t="shared" si="57"/>
        <v>20.309010776998619</v>
      </c>
      <c r="K1840" s="11">
        <f>VLOOKUP(A1840, total_pet_services_county!$A$2:$E$1875,2,0)</f>
        <v>16</v>
      </c>
      <c r="L1840" s="11">
        <f>VLOOKUP(A1840,  total_pet_services_county!$A$2:$E$1875, 3, 0)</f>
        <v>4414</v>
      </c>
      <c r="M1840" s="11">
        <f>VLOOKUP(A1840, total_pet_services_county!$A$2:$E$1875, 4, 0)</f>
        <v>1001</v>
      </c>
      <c r="N1840" s="11">
        <f>VLOOKUP(A1840, total_pet_services_county!$A$2:$E$1875, 5, 0)</f>
        <v>96</v>
      </c>
    </row>
    <row r="1841" spans="1:14" x14ac:dyDescent="0.2">
      <c r="A1841" s="57" t="s">
        <v>5441</v>
      </c>
      <c r="B1841" s="57" t="s">
        <v>9472</v>
      </c>
      <c r="C1841" s="56" t="s">
        <v>3219</v>
      </c>
      <c r="D1841" s="56" t="str">
        <f>INDEX(pet_services_county!$A$2:$A$3603,MATCH(A1841,pet_services_county!$B$2:$B$3603,0))</f>
        <v>0500000US36091</v>
      </c>
      <c r="E1841" s="61">
        <v>229863</v>
      </c>
      <c r="F1841" s="47">
        <f>VLOOKUP(C1841, state_pop!$A$2:$B$52, 2, 0)</f>
        <v>19453561</v>
      </c>
      <c r="G1841" s="33">
        <f t="shared" si="56"/>
        <v>1.181598577247631E-2</v>
      </c>
      <c r="H1841" s="33">
        <f>VLOOKUP(C1841, pet_household_state!$A$3:$D$53, 3, 0)</f>
        <v>49.7</v>
      </c>
      <c r="I1841" s="33">
        <f>VLOOKUP(C1841, pet_household_state!$A$3:$D$53, 4, 0)</f>
        <v>3667</v>
      </c>
      <c r="J1841" s="33">
        <f t="shared" si="57"/>
        <v>43.329219827670627</v>
      </c>
      <c r="K1841" s="11">
        <f>VLOOKUP(A1841, total_pet_services_county!$A$2:$E$1875,2,0)</f>
        <v>76</v>
      </c>
      <c r="L1841" s="11">
        <f>VLOOKUP(A1841,  total_pet_services_county!$A$2:$E$1875, 3, 0)</f>
        <v>27667</v>
      </c>
      <c r="M1841" s="11">
        <f>VLOOKUP(A1841, total_pet_services_county!$A$2:$E$1875, 4, 0)</f>
        <v>5455</v>
      </c>
      <c r="N1841" s="11">
        <f>VLOOKUP(A1841, total_pet_services_county!$A$2:$E$1875, 5, 0)</f>
        <v>701</v>
      </c>
    </row>
    <row r="1842" spans="1:14" x14ac:dyDescent="0.2">
      <c r="A1842" s="57" t="s">
        <v>5443</v>
      </c>
      <c r="B1842" s="57" t="s">
        <v>9473</v>
      </c>
      <c r="C1842" s="56" t="s">
        <v>3219</v>
      </c>
      <c r="D1842" s="56" t="str">
        <f>INDEX(pet_services_county!$A$2:$A$3603,MATCH(A1842,pet_services_county!$B$2:$B$3603,0))</f>
        <v>0500000US36093</v>
      </c>
      <c r="E1842" s="61">
        <v>155299</v>
      </c>
      <c r="F1842" s="47">
        <f>VLOOKUP(C1842, state_pop!$A$2:$B$52, 2, 0)</f>
        <v>19453561</v>
      </c>
      <c r="G1842" s="33">
        <f t="shared" si="56"/>
        <v>7.983062843866991E-3</v>
      </c>
      <c r="H1842" s="33">
        <f>VLOOKUP(C1842, pet_household_state!$A$3:$D$53, 3, 0)</f>
        <v>49.7</v>
      </c>
      <c r="I1842" s="33">
        <f>VLOOKUP(C1842, pet_household_state!$A$3:$D$53, 4, 0)</f>
        <v>3667</v>
      </c>
      <c r="J1842" s="33">
        <f t="shared" si="57"/>
        <v>29.273891448460255</v>
      </c>
      <c r="K1842" s="11">
        <f>VLOOKUP(A1842, total_pet_services_county!$A$2:$E$1875,2,0)</f>
        <v>26</v>
      </c>
      <c r="L1842" s="11">
        <f>VLOOKUP(A1842,  total_pet_services_county!$A$2:$E$1875, 3, 0)</f>
        <v>7859</v>
      </c>
      <c r="M1842" s="11">
        <f>VLOOKUP(A1842, total_pet_services_county!$A$2:$E$1875, 4, 0)</f>
        <v>1887</v>
      </c>
      <c r="N1842" s="11">
        <f>VLOOKUP(A1842, total_pet_services_county!$A$2:$E$1875, 5, 0)</f>
        <v>256</v>
      </c>
    </row>
    <row r="1843" spans="1:14" x14ac:dyDescent="0.2">
      <c r="A1843" s="57" t="s">
        <v>5445</v>
      </c>
      <c r="B1843" s="57" t="s">
        <v>9474</v>
      </c>
      <c r="C1843" s="56" t="s">
        <v>3219</v>
      </c>
      <c r="D1843" s="56" t="str">
        <f>INDEX(pet_services_county!$A$2:$A$3603,MATCH(A1843,pet_services_county!$B$2:$B$3603,0))</f>
        <v>0500000US36095</v>
      </c>
      <c r="E1843" s="61">
        <v>30999</v>
      </c>
      <c r="F1843" s="47">
        <f>VLOOKUP(C1843, state_pop!$A$2:$B$52, 2, 0)</f>
        <v>19453561</v>
      </c>
      <c r="G1843" s="33">
        <f t="shared" si="56"/>
        <v>1.5934871769749507E-3</v>
      </c>
      <c r="H1843" s="33">
        <f>VLOOKUP(C1843, pet_household_state!$A$3:$D$53, 3, 0)</f>
        <v>49.7</v>
      </c>
      <c r="I1843" s="33">
        <f>VLOOKUP(C1843, pet_household_state!$A$3:$D$53, 4, 0)</f>
        <v>3667</v>
      </c>
      <c r="J1843" s="33">
        <f t="shared" si="57"/>
        <v>5.843317477967144</v>
      </c>
      <c r="K1843" s="11">
        <f>VLOOKUP(A1843, total_pet_services_county!$A$2:$E$1875,2,0)</f>
        <v>3</v>
      </c>
      <c r="L1843" s="11">
        <f>VLOOKUP(A1843,  total_pet_services_county!$A$2:$E$1875, 3, 0)</f>
        <v>701</v>
      </c>
      <c r="M1843" s="11">
        <f>VLOOKUP(A1843, total_pet_services_county!$A$2:$E$1875, 4, 0)</f>
        <v>159</v>
      </c>
      <c r="N1843" s="11">
        <f>VLOOKUP(A1843, total_pet_services_county!$A$2:$E$1875, 5, 0)</f>
        <v>26</v>
      </c>
    </row>
    <row r="1844" spans="1:14" x14ac:dyDescent="0.2">
      <c r="A1844" s="57" t="s">
        <v>5447</v>
      </c>
      <c r="B1844" s="57" t="s">
        <v>8802</v>
      </c>
      <c r="C1844" s="56" t="s">
        <v>3219</v>
      </c>
      <c r="D1844" s="56" t="str">
        <f>INDEX(pet_services_county!$A$2:$A$3603,MATCH(A1844,pet_services_county!$B$2:$B$3603,0))</f>
        <v>0500000US36097</v>
      </c>
      <c r="E1844" s="61">
        <v>17807</v>
      </c>
      <c r="F1844" s="47">
        <f>VLOOKUP(C1844, state_pop!$A$2:$B$52, 2, 0)</f>
        <v>19453561</v>
      </c>
      <c r="G1844" s="33">
        <f t="shared" si="56"/>
        <v>9.153594038644133E-4</v>
      </c>
      <c r="H1844" s="33">
        <f>VLOOKUP(C1844, pet_household_state!$A$3:$D$53, 3, 0)</f>
        <v>49.7</v>
      </c>
      <c r="I1844" s="33">
        <f>VLOOKUP(C1844, pet_household_state!$A$3:$D$53, 4, 0)</f>
        <v>3667</v>
      </c>
      <c r="J1844" s="33">
        <f t="shared" si="57"/>
        <v>3.3566229339708036</v>
      </c>
      <c r="K1844" s="11">
        <f>VLOOKUP(A1844, total_pet_services_county!$A$2:$E$1875,2,0)</f>
        <v>3</v>
      </c>
      <c r="L1844" s="11">
        <f>VLOOKUP(A1844,  total_pet_services_county!$A$2:$E$1875, 3, 0)</f>
        <v>445</v>
      </c>
      <c r="M1844" s="11">
        <f>VLOOKUP(A1844, total_pet_services_county!$A$2:$E$1875, 4, 0)</f>
        <v>107</v>
      </c>
      <c r="N1844" s="11">
        <f>VLOOKUP(A1844, total_pet_services_county!$A$2:$E$1875, 5, 0)</f>
        <v>22</v>
      </c>
    </row>
    <row r="1845" spans="1:14" x14ac:dyDescent="0.2">
      <c r="A1845" s="57" t="s">
        <v>5449</v>
      </c>
      <c r="B1845" s="57" t="s">
        <v>9475</v>
      </c>
      <c r="C1845" s="56" t="s">
        <v>3219</v>
      </c>
      <c r="D1845" s="56" t="str">
        <f>INDEX(pet_services_county!$A$2:$A$3603,MATCH(A1845,pet_services_county!$B$2:$B$3603,0))</f>
        <v>0500000US36099</v>
      </c>
      <c r="E1845" s="61">
        <v>34016</v>
      </c>
      <c r="F1845" s="47">
        <f>VLOOKUP(C1845, state_pop!$A$2:$B$52, 2, 0)</f>
        <v>19453561</v>
      </c>
      <c r="G1845" s="33">
        <f t="shared" si="56"/>
        <v>1.7485744640788389E-3</v>
      </c>
      <c r="H1845" s="33">
        <f>VLOOKUP(C1845, pet_household_state!$A$3:$D$53, 3, 0)</f>
        <v>49.7</v>
      </c>
      <c r="I1845" s="33">
        <f>VLOOKUP(C1845, pet_household_state!$A$3:$D$53, 4, 0)</f>
        <v>3667</v>
      </c>
      <c r="J1845" s="33">
        <f t="shared" si="57"/>
        <v>6.4120225597771023</v>
      </c>
      <c r="K1845" s="11">
        <f>VLOOKUP(A1845, total_pet_services_county!$A$2:$E$1875,2,0)</f>
        <v>4</v>
      </c>
      <c r="L1845" s="11">
        <f>VLOOKUP(A1845,  total_pet_services_county!$A$2:$E$1875, 3, 0)</f>
        <v>1082</v>
      </c>
      <c r="M1845" s="11">
        <f>VLOOKUP(A1845, total_pet_services_county!$A$2:$E$1875, 4, 0)</f>
        <v>256</v>
      </c>
      <c r="N1845" s="11">
        <f>VLOOKUP(A1845, total_pet_services_county!$A$2:$E$1875, 5, 0)</f>
        <v>30</v>
      </c>
    </row>
    <row r="1846" spans="1:14" x14ac:dyDescent="0.2">
      <c r="A1846" s="57" t="s">
        <v>5451</v>
      </c>
      <c r="B1846" s="57" t="s">
        <v>8843</v>
      </c>
      <c r="C1846" s="56" t="s">
        <v>3219</v>
      </c>
      <c r="D1846" s="56" t="str">
        <f>INDEX(pet_services_county!$A$2:$A$3603,MATCH(A1846,pet_services_county!$B$2:$B$3603,0))</f>
        <v>0500000US36101</v>
      </c>
      <c r="E1846" s="61">
        <v>95379</v>
      </c>
      <c r="F1846" s="47">
        <f>VLOOKUP(C1846, state_pop!$A$2:$B$52, 2, 0)</f>
        <v>19453561</v>
      </c>
      <c r="G1846" s="33">
        <f t="shared" si="56"/>
        <v>4.902906979344296E-3</v>
      </c>
      <c r="H1846" s="33">
        <f>VLOOKUP(C1846, pet_household_state!$A$3:$D$53, 3, 0)</f>
        <v>49.7</v>
      </c>
      <c r="I1846" s="33">
        <f>VLOOKUP(C1846, pet_household_state!$A$3:$D$53, 4, 0)</f>
        <v>3667</v>
      </c>
      <c r="J1846" s="33">
        <f t="shared" si="57"/>
        <v>17.978959893255535</v>
      </c>
      <c r="K1846" s="11">
        <f>VLOOKUP(A1846, total_pet_services_county!$A$2:$E$1875,2,0)</f>
        <v>17</v>
      </c>
      <c r="L1846" s="11">
        <f>VLOOKUP(A1846,  total_pet_services_county!$A$2:$E$1875, 3, 0)</f>
        <v>3451</v>
      </c>
      <c r="M1846" s="11">
        <f>VLOOKUP(A1846, total_pet_services_county!$A$2:$E$1875, 4, 0)</f>
        <v>766</v>
      </c>
      <c r="N1846" s="11">
        <f>VLOOKUP(A1846, total_pet_services_county!$A$2:$E$1875, 5, 0)</f>
        <v>109</v>
      </c>
    </row>
    <row r="1847" spans="1:14" x14ac:dyDescent="0.2">
      <c r="A1847" s="57" t="s">
        <v>5453</v>
      </c>
      <c r="B1847" s="57" t="s">
        <v>9121</v>
      </c>
      <c r="C1847" s="56" t="s">
        <v>3219</v>
      </c>
      <c r="D1847" s="56" t="str">
        <f>INDEX(pet_services_county!$A$2:$A$3603,MATCH(A1847,pet_services_county!$B$2:$B$3603,0))</f>
        <v>0500000US36103</v>
      </c>
      <c r="E1847" s="61">
        <v>1476601</v>
      </c>
      <c r="F1847" s="47">
        <f>VLOOKUP(C1847, state_pop!$A$2:$B$52, 2, 0)</f>
        <v>19453561</v>
      </c>
      <c r="G1847" s="33">
        <f t="shared" si="56"/>
        <v>7.5903892351636804E-2</v>
      </c>
      <c r="H1847" s="33">
        <f>VLOOKUP(C1847, pet_household_state!$A$3:$D$53, 3, 0)</f>
        <v>49.7</v>
      </c>
      <c r="I1847" s="33">
        <f>VLOOKUP(C1847, pet_household_state!$A$3:$D$53, 4, 0)</f>
        <v>3667</v>
      </c>
      <c r="J1847" s="33">
        <f t="shared" si="57"/>
        <v>278.33957325345216</v>
      </c>
      <c r="K1847" s="11">
        <f>VLOOKUP(A1847, total_pet_services_county!$A$2:$E$1875,2,0)</f>
        <v>362</v>
      </c>
      <c r="L1847" s="11">
        <f>VLOOKUP(A1847,  total_pet_services_county!$A$2:$E$1875, 3, 0)</f>
        <v>111487</v>
      </c>
      <c r="M1847" s="11">
        <f>VLOOKUP(A1847, total_pet_services_county!$A$2:$E$1875, 4, 0)</f>
        <v>26342</v>
      </c>
      <c r="N1847" s="11">
        <f>VLOOKUP(A1847, total_pet_services_county!$A$2:$E$1875, 5, 0)</f>
        <v>3220</v>
      </c>
    </row>
    <row r="1848" spans="1:14" x14ac:dyDescent="0.2">
      <c r="A1848" s="57" t="s">
        <v>5455</v>
      </c>
      <c r="B1848" s="57" t="s">
        <v>8844</v>
      </c>
      <c r="C1848" s="56" t="s">
        <v>3219</v>
      </c>
      <c r="D1848" s="56" t="str">
        <f>INDEX(pet_services_county!$A$2:$A$3603,MATCH(A1848,pet_services_county!$B$2:$B$3603,0))</f>
        <v>0500000US36105</v>
      </c>
      <c r="E1848" s="61">
        <v>75432</v>
      </c>
      <c r="F1848" s="47">
        <f>VLOOKUP(C1848, state_pop!$A$2:$B$52, 2, 0)</f>
        <v>19453561</v>
      </c>
      <c r="G1848" s="33">
        <f t="shared" si="56"/>
        <v>3.8775420088897864E-3</v>
      </c>
      <c r="H1848" s="33">
        <f>VLOOKUP(C1848, pet_household_state!$A$3:$D$53, 3, 0)</f>
        <v>49.7</v>
      </c>
      <c r="I1848" s="33">
        <f>VLOOKUP(C1848, pet_household_state!$A$3:$D$53, 4, 0)</f>
        <v>3667</v>
      </c>
      <c r="J1848" s="33">
        <f t="shared" si="57"/>
        <v>14.218946546598847</v>
      </c>
      <c r="K1848" s="11">
        <f>VLOOKUP(A1848, total_pet_services_county!$A$2:$E$1875,2,0)</f>
        <v>10</v>
      </c>
      <c r="L1848" s="11">
        <f>VLOOKUP(A1848,  total_pet_services_county!$A$2:$E$1875, 3, 0)</f>
        <v>2474</v>
      </c>
      <c r="M1848" s="11">
        <f>VLOOKUP(A1848, total_pet_services_county!$A$2:$E$1875, 4, 0)</f>
        <v>614</v>
      </c>
      <c r="N1848" s="11">
        <f>VLOOKUP(A1848, total_pet_services_county!$A$2:$E$1875, 5, 0)</f>
        <v>92</v>
      </c>
    </row>
    <row r="1849" spans="1:14" x14ac:dyDescent="0.2">
      <c r="A1849" s="57" t="s">
        <v>5457</v>
      </c>
      <c r="B1849" s="57" t="s">
        <v>9476</v>
      </c>
      <c r="C1849" s="56" t="s">
        <v>3219</v>
      </c>
      <c r="D1849" s="56" t="str">
        <f>INDEX(pet_services_county!$A$2:$A$3603,MATCH(A1849,pet_services_county!$B$2:$B$3603,0))</f>
        <v>0500000US36107</v>
      </c>
      <c r="E1849" s="61">
        <v>48203</v>
      </c>
      <c r="F1849" s="47">
        <f>VLOOKUP(C1849, state_pop!$A$2:$B$52, 2, 0)</f>
        <v>19453561</v>
      </c>
      <c r="G1849" s="33">
        <f t="shared" si="56"/>
        <v>2.4778496852067341E-3</v>
      </c>
      <c r="H1849" s="33">
        <f>VLOOKUP(C1849, pet_household_state!$A$3:$D$53, 3, 0)</f>
        <v>49.7</v>
      </c>
      <c r="I1849" s="33">
        <f>VLOOKUP(C1849, pet_household_state!$A$3:$D$53, 4, 0)</f>
        <v>3667</v>
      </c>
      <c r="J1849" s="33">
        <f t="shared" si="57"/>
        <v>9.0862747956530932</v>
      </c>
      <c r="K1849" s="11">
        <f>VLOOKUP(A1849, total_pet_services_county!$A$2:$E$1875,2,0)</f>
        <v>5</v>
      </c>
      <c r="L1849" s="11">
        <f>VLOOKUP(A1849,  total_pet_services_county!$A$2:$E$1875, 3, 0)</f>
        <v>708</v>
      </c>
      <c r="M1849" s="11">
        <f>VLOOKUP(A1849, total_pet_services_county!$A$2:$E$1875, 4, 0)</f>
        <v>164</v>
      </c>
      <c r="N1849" s="11">
        <f>VLOOKUP(A1849, total_pet_services_county!$A$2:$E$1875, 5, 0)</f>
        <v>32</v>
      </c>
    </row>
    <row r="1850" spans="1:14" x14ac:dyDescent="0.2">
      <c r="A1850" s="57" t="s">
        <v>5459</v>
      </c>
      <c r="B1850" s="57" t="s">
        <v>9477</v>
      </c>
      <c r="C1850" s="56" t="s">
        <v>3219</v>
      </c>
      <c r="D1850" s="56" t="str">
        <f>INDEX(pet_services_county!$A$2:$A$3603,MATCH(A1850,pet_services_county!$B$2:$B$3603,0))</f>
        <v>0500000US36109</v>
      </c>
      <c r="E1850" s="61">
        <v>102180</v>
      </c>
      <c r="F1850" s="47">
        <f>VLOOKUP(C1850, state_pop!$A$2:$B$52, 2, 0)</f>
        <v>19453561</v>
      </c>
      <c r="G1850" s="33">
        <f t="shared" si="56"/>
        <v>5.2525087823252518E-3</v>
      </c>
      <c r="H1850" s="33">
        <f>VLOOKUP(C1850, pet_household_state!$A$3:$D$53, 3, 0)</f>
        <v>49.7</v>
      </c>
      <c r="I1850" s="33">
        <f>VLOOKUP(C1850, pet_household_state!$A$3:$D$53, 4, 0)</f>
        <v>3667</v>
      </c>
      <c r="J1850" s="33">
        <f t="shared" si="57"/>
        <v>19.260949704786697</v>
      </c>
      <c r="K1850" s="11">
        <f>VLOOKUP(A1850, total_pet_services_county!$A$2:$E$1875,2,0)</f>
        <v>27</v>
      </c>
      <c r="L1850" s="11">
        <f>VLOOKUP(A1850,  total_pet_services_county!$A$2:$E$1875, 3, 0)</f>
        <v>6865</v>
      </c>
      <c r="M1850" s="11">
        <f>VLOOKUP(A1850, total_pet_services_county!$A$2:$E$1875, 4, 0)</f>
        <v>1490</v>
      </c>
      <c r="N1850" s="11">
        <f>VLOOKUP(A1850, total_pet_services_county!$A$2:$E$1875, 5, 0)</f>
        <v>186</v>
      </c>
    </row>
    <row r="1851" spans="1:14" x14ac:dyDescent="0.2">
      <c r="A1851" s="57" t="s">
        <v>5461</v>
      </c>
      <c r="B1851" s="57" t="s">
        <v>9478</v>
      </c>
      <c r="C1851" s="56" t="s">
        <v>3219</v>
      </c>
      <c r="D1851" s="56" t="str">
        <f>INDEX(pet_services_county!$A$2:$A$3603,MATCH(A1851,pet_services_county!$B$2:$B$3603,0))</f>
        <v>0500000US36111</v>
      </c>
      <c r="E1851" s="61">
        <v>177573</v>
      </c>
      <c r="F1851" s="47">
        <f>VLOOKUP(C1851, state_pop!$A$2:$B$52, 2, 0)</f>
        <v>19453561</v>
      </c>
      <c r="G1851" s="33">
        <f t="shared" si="56"/>
        <v>9.1280460168706393E-3</v>
      </c>
      <c r="H1851" s="33">
        <f>VLOOKUP(C1851, pet_household_state!$A$3:$D$53, 3, 0)</f>
        <v>49.7</v>
      </c>
      <c r="I1851" s="33">
        <f>VLOOKUP(C1851, pet_household_state!$A$3:$D$53, 4, 0)</f>
        <v>3667</v>
      </c>
      <c r="J1851" s="33">
        <f t="shared" si="57"/>
        <v>33.472544743864631</v>
      </c>
      <c r="K1851" s="11">
        <f>VLOOKUP(A1851, total_pet_services_county!$A$2:$E$1875,2,0)</f>
        <v>56</v>
      </c>
      <c r="L1851" s="11">
        <f>VLOOKUP(A1851,  total_pet_services_county!$A$2:$E$1875, 3, 0)</f>
        <v>22345</v>
      </c>
      <c r="M1851" s="11">
        <f>VLOOKUP(A1851, total_pet_services_county!$A$2:$E$1875, 4, 0)</f>
        <v>5519</v>
      </c>
      <c r="N1851" s="11">
        <f>VLOOKUP(A1851, total_pet_services_county!$A$2:$E$1875, 5, 0)</f>
        <v>551</v>
      </c>
    </row>
    <row r="1852" spans="1:14" x14ac:dyDescent="0.2">
      <c r="A1852" s="57" t="s">
        <v>5463</v>
      </c>
      <c r="B1852" s="57" t="s">
        <v>8718</v>
      </c>
      <c r="C1852" s="56" t="s">
        <v>3219</v>
      </c>
      <c r="D1852" s="56" t="str">
        <f>INDEX(pet_services_county!$A$2:$A$3603,MATCH(A1852,pet_services_county!$B$2:$B$3603,0))</f>
        <v>0500000US36113</v>
      </c>
      <c r="E1852" s="61">
        <v>63944</v>
      </c>
      <c r="F1852" s="47">
        <f>VLOOKUP(C1852, state_pop!$A$2:$B$52, 2, 0)</f>
        <v>19453561</v>
      </c>
      <c r="G1852" s="33">
        <f t="shared" si="56"/>
        <v>3.2870074532883723E-3</v>
      </c>
      <c r="H1852" s="33">
        <f>VLOOKUP(C1852, pet_household_state!$A$3:$D$53, 3, 0)</f>
        <v>49.7</v>
      </c>
      <c r="I1852" s="33">
        <f>VLOOKUP(C1852, pet_household_state!$A$3:$D$53, 4, 0)</f>
        <v>3667</v>
      </c>
      <c r="J1852" s="33">
        <f t="shared" si="57"/>
        <v>12.053456331208462</v>
      </c>
      <c r="K1852" s="11">
        <f>VLOOKUP(A1852, total_pet_services_county!$A$2:$E$1875,2,0)</f>
        <v>20</v>
      </c>
      <c r="L1852" s="11">
        <f>VLOOKUP(A1852,  total_pet_services_county!$A$2:$E$1875, 3, 0)</f>
        <v>6405</v>
      </c>
      <c r="M1852" s="11">
        <f>VLOOKUP(A1852, total_pet_services_county!$A$2:$E$1875, 4, 0)</f>
        <v>1469</v>
      </c>
      <c r="N1852" s="11">
        <f>VLOOKUP(A1852, total_pet_services_county!$A$2:$E$1875, 5, 0)</f>
        <v>195</v>
      </c>
    </row>
    <row r="1853" spans="1:14" x14ac:dyDescent="0.2">
      <c r="A1853" s="57" t="s">
        <v>5465</v>
      </c>
      <c r="B1853" s="57" t="s">
        <v>8372</v>
      </c>
      <c r="C1853" s="56" t="s">
        <v>3219</v>
      </c>
      <c r="D1853" s="56" t="str">
        <f>INDEX(pet_services_county!$A$2:$A$3603,MATCH(A1853,pet_services_county!$B$2:$B$3603,0))</f>
        <v>0500000US36115</v>
      </c>
      <c r="E1853" s="61">
        <v>61204</v>
      </c>
      <c r="F1853" s="47">
        <f>VLOOKUP(C1853, state_pop!$A$2:$B$52, 2, 0)</f>
        <v>19453561</v>
      </c>
      <c r="G1853" s="33">
        <f t="shared" si="56"/>
        <v>3.1461592044767536E-3</v>
      </c>
      <c r="H1853" s="33">
        <f>VLOOKUP(C1853, pet_household_state!$A$3:$D$53, 3, 0)</f>
        <v>49.7</v>
      </c>
      <c r="I1853" s="33">
        <f>VLOOKUP(C1853, pet_household_state!$A$3:$D$53, 4, 0)</f>
        <v>3667</v>
      </c>
      <c r="J1853" s="33">
        <f t="shared" si="57"/>
        <v>11.536965802816255</v>
      </c>
      <c r="K1853" s="11">
        <f>VLOOKUP(A1853, total_pet_services_county!$A$2:$E$1875,2,0)</f>
        <v>10</v>
      </c>
      <c r="L1853" s="11">
        <f>VLOOKUP(A1853,  total_pet_services_county!$A$2:$E$1875, 3, 0)</f>
        <v>3125</v>
      </c>
      <c r="M1853" s="11">
        <f>VLOOKUP(A1853, total_pet_services_county!$A$2:$E$1875, 4, 0)</f>
        <v>696</v>
      </c>
      <c r="N1853" s="11">
        <f>VLOOKUP(A1853, total_pet_services_county!$A$2:$E$1875, 5, 0)</f>
        <v>98</v>
      </c>
    </row>
    <row r="1854" spans="1:14" x14ac:dyDescent="0.2">
      <c r="A1854" s="57" t="s">
        <v>5467</v>
      </c>
      <c r="B1854" s="57" t="s">
        <v>8719</v>
      </c>
      <c r="C1854" s="56" t="s">
        <v>3219</v>
      </c>
      <c r="D1854" s="56" t="str">
        <f>INDEX(pet_services_county!$A$2:$A$3603,MATCH(A1854,pet_services_county!$B$2:$B$3603,0))</f>
        <v>0500000US36117</v>
      </c>
      <c r="E1854" s="61">
        <v>89918</v>
      </c>
      <c r="F1854" s="47">
        <f>VLOOKUP(C1854, state_pop!$A$2:$B$52, 2, 0)</f>
        <v>19453561</v>
      </c>
      <c r="G1854" s="33">
        <f t="shared" si="56"/>
        <v>4.6221871666580734E-3</v>
      </c>
      <c r="H1854" s="33">
        <f>VLOOKUP(C1854, pet_household_state!$A$3:$D$53, 3, 0)</f>
        <v>49.7</v>
      </c>
      <c r="I1854" s="33">
        <f>VLOOKUP(C1854, pet_household_state!$A$3:$D$53, 4, 0)</f>
        <v>3667</v>
      </c>
      <c r="J1854" s="33">
        <f t="shared" si="57"/>
        <v>16.949560340135154</v>
      </c>
      <c r="K1854" s="11">
        <f>VLOOKUP(A1854, total_pet_services_county!$A$2:$E$1875,2,0)</f>
        <v>23</v>
      </c>
      <c r="L1854" s="11">
        <f>VLOOKUP(A1854,  total_pet_services_county!$A$2:$E$1875, 3, 0)</f>
        <v>6334</v>
      </c>
      <c r="M1854" s="11">
        <f>VLOOKUP(A1854, total_pet_services_county!$A$2:$E$1875, 4, 0)</f>
        <v>1526</v>
      </c>
      <c r="N1854" s="11">
        <f>VLOOKUP(A1854, total_pet_services_county!$A$2:$E$1875, 5, 0)</f>
        <v>225</v>
      </c>
    </row>
    <row r="1855" spans="1:14" x14ac:dyDescent="0.2">
      <c r="A1855" s="57" t="s">
        <v>5469</v>
      </c>
      <c r="B1855" s="57" t="s">
        <v>9479</v>
      </c>
      <c r="C1855" s="56" t="s">
        <v>3219</v>
      </c>
      <c r="D1855" s="56" t="str">
        <f>INDEX(pet_services_county!$A$2:$A$3603,MATCH(A1855,pet_services_county!$B$2:$B$3603,0))</f>
        <v>0500000US36119</v>
      </c>
      <c r="E1855" s="61">
        <v>967506</v>
      </c>
      <c r="F1855" s="47">
        <f>VLOOKUP(C1855, state_pop!$A$2:$B$52, 2, 0)</f>
        <v>19453561</v>
      </c>
      <c r="G1855" s="33">
        <f t="shared" si="56"/>
        <v>4.9734133509026959E-2</v>
      </c>
      <c r="H1855" s="33">
        <f>VLOOKUP(C1855, pet_household_state!$A$3:$D$53, 3, 0)</f>
        <v>49.7</v>
      </c>
      <c r="I1855" s="33">
        <f>VLOOKUP(C1855, pet_household_state!$A$3:$D$53, 4, 0)</f>
        <v>3667</v>
      </c>
      <c r="J1855" s="33">
        <f t="shared" si="57"/>
        <v>182.37506757760187</v>
      </c>
      <c r="K1855" s="11">
        <f>VLOOKUP(A1855, total_pet_services_county!$A$2:$E$1875,2,0)</f>
        <v>211</v>
      </c>
      <c r="L1855" s="11">
        <f>VLOOKUP(A1855,  total_pet_services_county!$A$2:$E$1875, 3, 0)</f>
        <v>72333</v>
      </c>
      <c r="M1855" s="11">
        <f>VLOOKUP(A1855, total_pet_services_county!$A$2:$E$1875, 4, 0)</f>
        <v>17323</v>
      </c>
      <c r="N1855" s="11">
        <f>VLOOKUP(A1855, total_pet_services_county!$A$2:$E$1875, 5, 0)</f>
        <v>2018</v>
      </c>
    </row>
    <row r="1856" spans="1:14" x14ac:dyDescent="0.2">
      <c r="A1856" s="57" t="s">
        <v>5471</v>
      </c>
      <c r="B1856" s="57" t="s">
        <v>9480</v>
      </c>
      <c r="C1856" s="56" t="s">
        <v>3219</v>
      </c>
      <c r="D1856" s="56" t="str">
        <f>INDEX(pet_services_county!$A$2:$A$3603,MATCH(A1856,pet_services_county!$B$2:$B$3603,0))</f>
        <v>0500000US36121</v>
      </c>
      <c r="E1856" s="61">
        <v>39859</v>
      </c>
      <c r="F1856" s="47">
        <f>VLOOKUP(C1856, state_pop!$A$2:$B$52, 2, 0)</f>
        <v>19453561</v>
      </c>
      <c r="G1856" s="33">
        <f t="shared" si="56"/>
        <v>2.0489307844460971E-3</v>
      </c>
      <c r="H1856" s="33">
        <f>VLOOKUP(C1856, pet_household_state!$A$3:$D$53, 3, 0)</f>
        <v>49.7</v>
      </c>
      <c r="I1856" s="33">
        <f>VLOOKUP(C1856, pet_household_state!$A$3:$D$53, 4, 0)</f>
        <v>3667</v>
      </c>
      <c r="J1856" s="33">
        <f t="shared" si="57"/>
        <v>7.5134291865638376</v>
      </c>
      <c r="K1856" s="11">
        <f>VLOOKUP(A1856, total_pet_services_county!$A$2:$E$1875,2,0)</f>
        <v>9</v>
      </c>
      <c r="L1856" s="11">
        <f>VLOOKUP(A1856,  total_pet_services_county!$A$2:$E$1875, 3, 0)</f>
        <v>4621</v>
      </c>
      <c r="M1856" s="11">
        <f>VLOOKUP(A1856, total_pet_services_county!$A$2:$E$1875, 4, 0)</f>
        <v>876</v>
      </c>
      <c r="N1856" s="11">
        <f>VLOOKUP(A1856, total_pet_services_county!$A$2:$E$1875, 5, 0)</f>
        <v>116</v>
      </c>
    </row>
    <row r="1857" spans="1:14" x14ac:dyDescent="0.2">
      <c r="A1857" s="57" t="s">
        <v>5473</v>
      </c>
      <c r="B1857" s="57" t="s">
        <v>9481</v>
      </c>
      <c r="C1857" s="56" t="s">
        <v>3219</v>
      </c>
      <c r="D1857" s="56" t="str">
        <f>INDEX(pet_services_county!$A$2:$A$3603,MATCH(A1857,pet_services_county!$B$2:$B$3603,0))</f>
        <v>0500000US36123</v>
      </c>
      <c r="E1857" s="61">
        <v>24913</v>
      </c>
      <c r="F1857" s="47">
        <f>VLOOKUP(C1857, state_pop!$A$2:$B$52, 2, 0)</f>
        <v>19453561</v>
      </c>
      <c r="G1857" s="33">
        <f t="shared" si="56"/>
        <v>1.2806395703079761E-3</v>
      </c>
      <c r="H1857" s="33">
        <f>VLOOKUP(C1857, pet_household_state!$A$3:$D$53, 3, 0)</f>
        <v>49.7</v>
      </c>
      <c r="I1857" s="33">
        <f>VLOOKUP(C1857, pet_household_state!$A$3:$D$53, 4, 0)</f>
        <v>3667</v>
      </c>
      <c r="J1857" s="33">
        <f t="shared" si="57"/>
        <v>4.6961053043193486</v>
      </c>
      <c r="K1857" s="11">
        <f>VLOOKUP(A1857, total_pet_services_county!$A$2:$E$1875,2,0)</f>
        <v>3</v>
      </c>
      <c r="L1857" s="11">
        <f>VLOOKUP(A1857,  total_pet_services_county!$A$2:$E$1875, 3, 0)</f>
        <v>2429</v>
      </c>
      <c r="M1857" s="11">
        <f>VLOOKUP(A1857, total_pet_services_county!$A$2:$E$1875, 4, 0)</f>
        <v>592</v>
      </c>
      <c r="N1857" s="11">
        <f>VLOOKUP(A1857, total_pet_services_county!$A$2:$E$1875, 5, 0)</f>
        <v>54</v>
      </c>
    </row>
    <row r="1858" spans="1:14" x14ac:dyDescent="0.2">
      <c r="A1858" s="57" t="s">
        <v>5475</v>
      </c>
      <c r="B1858" s="57" t="s">
        <v>9482</v>
      </c>
      <c r="C1858" s="56" t="s">
        <v>3221</v>
      </c>
      <c r="D1858" s="56" t="str">
        <f>INDEX(pet_services_county!$A$2:$A$3603,MATCH(A1858,pet_services_county!$B$2:$B$3603,0))</f>
        <v>0500000US37001</v>
      </c>
      <c r="E1858" s="61">
        <v>169509</v>
      </c>
      <c r="F1858" s="47">
        <f>VLOOKUP(C1858, state_pop!$A$2:$B$52, 2, 0)</f>
        <v>10488084</v>
      </c>
      <c r="G1858" s="33">
        <f t="shared" si="56"/>
        <v>1.6162055910307355E-2</v>
      </c>
      <c r="H1858" s="33">
        <f>VLOOKUP(C1858, pet_household_state!$A$3:$D$53, 3, 0)</f>
        <v>58.6</v>
      </c>
      <c r="I1858" s="33">
        <f>VLOOKUP(C1858, pet_household_state!$A$3:$D$53, 4, 0)</f>
        <v>2356</v>
      </c>
      <c r="J1858" s="33">
        <f t="shared" si="57"/>
        <v>38.077803724684131</v>
      </c>
      <c r="K1858" s="11">
        <f>VLOOKUP(A1858, total_pet_services_county!$A$2:$E$1875,2,0)</f>
        <v>36</v>
      </c>
      <c r="L1858" s="11">
        <f>VLOOKUP(A1858,  total_pet_services_county!$A$2:$E$1875, 3, 0)</f>
        <v>11218</v>
      </c>
      <c r="M1858" s="11">
        <f>VLOOKUP(A1858, total_pet_services_county!$A$2:$E$1875, 4, 0)</f>
        <v>2636</v>
      </c>
      <c r="N1858" s="11">
        <f>VLOOKUP(A1858, total_pet_services_county!$A$2:$E$1875, 5, 0)</f>
        <v>382</v>
      </c>
    </row>
    <row r="1859" spans="1:14" x14ac:dyDescent="0.2">
      <c r="A1859" s="57" t="s">
        <v>5477</v>
      </c>
      <c r="B1859" s="57" t="s">
        <v>8759</v>
      </c>
      <c r="C1859" s="56" t="s">
        <v>3221</v>
      </c>
      <c r="D1859" s="56" t="str">
        <f>INDEX(pet_services_county!$A$2:$A$3603,MATCH(A1859,pet_services_county!$B$2:$B$3603,0))</f>
        <v>0500000US37003</v>
      </c>
      <c r="E1859" s="61">
        <v>37497</v>
      </c>
      <c r="F1859" s="47">
        <f>VLOOKUP(C1859, state_pop!$A$2:$B$52, 2, 0)</f>
        <v>10488084</v>
      </c>
      <c r="G1859" s="33">
        <f t="shared" si="56"/>
        <v>3.5752001986254114E-3</v>
      </c>
      <c r="H1859" s="33">
        <f>VLOOKUP(C1859, pet_household_state!$A$3:$D$53, 3, 0)</f>
        <v>58.6</v>
      </c>
      <c r="I1859" s="33">
        <f>VLOOKUP(C1859, pet_household_state!$A$3:$D$53, 4, 0)</f>
        <v>2356</v>
      </c>
      <c r="J1859" s="33">
        <f t="shared" si="57"/>
        <v>8.4231716679614692</v>
      </c>
      <c r="K1859" s="11">
        <f>VLOOKUP(A1859, total_pet_services_county!$A$2:$E$1875,2,0)</f>
        <v>5</v>
      </c>
      <c r="L1859" s="11">
        <f>VLOOKUP(A1859,  total_pet_services_county!$A$2:$E$1875, 3, 0)</f>
        <v>1486</v>
      </c>
      <c r="M1859" s="11">
        <f>VLOOKUP(A1859, total_pet_services_county!$A$2:$E$1875, 4, 0)</f>
        <v>381</v>
      </c>
      <c r="N1859" s="11">
        <f>VLOOKUP(A1859, total_pet_services_county!$A$2:$E$1875, 5, 0)</f>
        <v>38</v>
      </c>
    </row>
    <row r="1860" spans="1:14" x14ac:dyDescent="0.2">
      <c r="A1860" s="57" t="s">
        <v>7810</v>
      </c>
      <c r="B1860" s="57" t="s">
        <v>9483</v>
      </c>
      <c r="C1860" s="56" t="s">
        <v>3221</v>
      </c>
      <c r="D1860" s="56" t="e">
        <f>INDEX(pet_services_county!$A$2:$A$3603,MATCH(A1860,pet_services_county!$B$2:$B$3603,0))</f>
        <v>#N/A</v>
      </c>
      <c r="E1860" s="61">
        <v>11137</v>
      </c>
      <c r="F1860" s="47">
        <f>VLOOKUP(C1860, state_pop!$A$2:$B$52, 2, 0)</f>
        <v>10488084</v>
      </c>
      <c r="G1860" s="33">
        <f t="shared" si="56"/>
        <v>1.0618717393949171E-3</v>
      </c>
      <c r="H1860" s="33">
        <f>VLOOKUP(C1860, pet_household_state!$A$3:$D$53, 3, 0)</f>
        <v>58.6</v>
      </c>
      <c r="I1860" s="33">
        <f>VLOOKUP(C1860, pet_household_state!$A$3:$D$53, 4, 0)</f>
        <v>2356</v>
      </c>
      <c r="J1860" s="33">
        <f t="shared" si="57"/>
        <v>2.5017698180144246</v>
      </c>
      <c r="K1860" s="11" t="e">
        <f>VLOOKUP(A1860, total_pet_services_county!$A$2:$E$1875,2,0)</f>
        <v>#N/A</v>
      </c>
      <c r="L1860" s="11" t="e">
        <f>VLOOKUP(A1860,  total_pet_services_county!$A$2:$E$1875, 3, 0)</f>
        <v>#N/A</v>
      </c>
      <c r="M1860" s="11" t="e">
        <f>VLOOKUP(A1860, total_pet_services_county!$A$2:$E$1875, 4, 0)</f>
        <v>#N/A</v>
      </c>
      <c r="N1860" s="11" t="e">
        <f>VLOOKUP(A1860, total_pet_services_county!$A$2:$E$1875, 5, 0)</f>
        <v>#N/A</v>
      </c>
    </row>
    <row r="1861" spans="1:14" x14ac:dyDescent="0.2">
      <c r="A1861" s="57" t="s">
        <v>7811</v>
      </c>
      <c r="B1861" s="57" t="s">
        <v>9484</v>
      </c>
      <c r="C1861" s="56" t="s">
        <v>3221</v>
      </c>
      <c r="D1861" s="56" t="e">
        <f>INDEX(pet_services_county!$A$2:$A$3603,MATCH(A1861,pet_services_county!$B$2:$B$3603,0))</f>
        <v>#N/A</v>
      </c>
      <c r="E1861" s="61">
        <v>24446</v>
      </c>
      <c r="F1861" s="47">
        <f>VLOOKUP(C1861, state_pop!$A$2:$B$52, 2, 0)</f>
        <v>10488084</v>
      </c>
      <c r="G1861" s="33">
        <f t="shared" si="56"/>
        <v>2.3308356416672483E-3</v>
      </c>
      <c r="H1861" s="33">
        <f>VLOOKUP(C1861, pet_household_state!$A$3:$D$53, 3, 0)</f>
        <v>58.6</v>
      </c>
      <c r="I1861" s="33">
        <f>VLOOKUP(C1861, pet_household_state!$A$3:$D$53, 4, 0)</f>
        <v>2356</v>
      </c>
      <c r="J1861" s="33">
        <f t="shared" si="57"/>
        <v>5.4914487717680371</v>
      </c>
      <c r="K1861" s="11" t="e">
        <f>VLOOKUP(A1861, total_pet_services_county!$A$2:$E$1875,2,0)</f>
        <v>#N/A</v>
      </c>
      <c r="L1861" s="11" t="e">
        <f>VLOOKUP(A1861,  total_pet_services_county!$A$2:$E$1875, 3, 0)</f>
        <v>#N/A</v>
      </c>
      <c r="M1861" s="11" t="e">
        <f>VLOOKUP(A1861, total_pet_services_county!$A$2:$E$1875, 4, 0)</f>
        <v>#N/A</v>
      </c>
      <c r="N1861" s="11" t="e">
        <f>VLOOKUP(A1861, total_pet_services_county!$A$2:$E$1875, 5, 0)</f>
        <v>#N/A</v>
      </c>
    </row>
    <row r="1862" spans="1:14" x14ac:dyDescent="0.2">
      <c r="A1862" s="57" t="s">
        <v>7812</v>
      </c>
      <c r="B1862" s="57" t="s">
        <v>9485</v>
      </c>
      <c r="C1862" s="56" t="s">
        <v>3221</v>
      </c>
      <c r="D1862" s="56" t="e">
        <f>INDEX(pet_services_county!$A$2:$A$3603,MATCH(A1862,pet_services_county!$B$2:$B$3603,0))</f>
        <v>#N/A</v>
      </c>
      <c r="E1862" s="61">
        <v>27203</v>
      </c>
      <c r="F1862" s="47">
        <f>VLOOKUP(C1862, state_pop!$A$2:$B$52, 2, 0)</f>
        <v>10488084</v>
      </c>
      <c r="G1862" s="33">
        <f t="shared" si="56"/>
        <v>2.5937053898500433E-3</v>
      </c>
      <c r="H1862" s="33">
        <f>VLOOKUP(C1862, pet_household_state!$A$3:$D$53, 3, 0)</f>
        <v>58.6</v>
      </c>
      <c r="I1862" s="33">
        <f>VLOOKUP(C1862, pet_household_state!$A$3:$D$53, 4, 0)</f>
        <v>2356</v>
      </c>
      <c r="J1862" s="33">
        <f t="shared" si="57"/>
        <v>6.1107698984867023</v>
      </c>
      <c r="K1862" s="11" t="e">
        <f>VLOOKUP(A1862, total_pet_services_county!$A$2:$E$1875,2,0)</f>
        <v>#N/A</v>
      </c>
      <c r="L1862" s="11" t="e">
        <f>VLOOKUP(A1862,  total_pet_services_county!$A$2:$E$1875, 3, 0)</f>
        <v>#N/A</v>
      </c>
      <c r="M1862" s="11" t="e">
        <f>VLOOKUP(A1862, total_pet_services_county!$A$2:$E$1875, 4, 0)</f>
        <v>#N/A</v>
      </c>
      <c r="N1862" s="11" t="e">
        <f>VLOOKUP(A1862, total_pet_services_county!$A$2:$E$1875, 5, 0)</f>
        <v>#N/A</v>
      </c>
    </row>
    <row r="1863" spans="1:14" x14ac:dyDescent="0.2">
      <c r="A1863" s="57" t="s">
        <v>5479</v>
      </c>
      <c r="B1863" s="57" t="s">
        <v>9486</v>
      </c>
      <c r="C1863" s="56" t="s">
        <v>3221</v>
      </c>
      <c r="D1863" s="56" t="str">
        <f>INDEX(pet_services_county!$A$2:$A$3603,MATCH(A1863,pet_services_county!$B$2:$B$3603,0))</f>
        <v>0500000US37011</v>
      </c>
      <c r="E1863" s="61">
        <v>17557</v>
      </c>
      <c r="F1863" s="47">
        <f>VLOOKUP(C1863, state_pop!$A$2:$B$52, 2, 0)</f>
        <v>10488084</v>
      </c>
      <c r="G1863" s="33">
        <f t="shared" si="56"/>
        <v>1.6739949832590968E-3</v>
      </c>
      <c r="H1863" s="33">
        <f>VLOOKUP(C1863, pet_household_state!$A$3:$D$53, 3, 0)</f>
        <v>58.6</v>
      </c>
      <c r="I1863" s="33">
        <f>VLOOKUP(C1863, pet_household_state!$A$3:$D$53, 4, 0)</f>
        <v>2356</v>
      </c>
      <c r="J1863" s="33">
        <f t="shared" si="57"/>
        <v>3.943932180558432</v>
      </c>
      <c r="K1863" s="11">
        <f>VLOOKUP(A1863, total_pet_services_county!$A$2:$E$1875,2,0)</f>
        <v>3</v>
      </c>
      <c r="L1863" s="11">
        <f>VLOOKUP(A1863,  total_pet_services_county!$A$2:$E$1875, 3, 0)</f>
        <v>563</v>
      </c>
      <c r="M1863" s="11">
        <f>VLOOKUP(A1863, total_pet_services_county!$A$2:$E$1875, 4, 0)</f>
        <v>116</v>
      </c>
      <c r="N1863" s="11">
        <f>VLOOKUP(A1863, total_pet_services_county!$A$2:$E$1875, 5, 0)</f>
        <v>22</v>
      </c>
    </row>
    <row r="1864" spans="1:14" x14ac:dyDescent="0.2">
      <c r="A1864" s="57" t="s">
        <v>5481</v>
      </c>
      <c r="B1864" s="57" t="s">
        <v>9487</v>
      </c>
      <c r="C1864" s="56" t="s">
        <v>3221</v>
      </c>
      <c r="D1864" s="56" t="str">
        <f>INDEX(pet_services_county!$A$2:$A$3603,MATCH(A1864,pet_services_county!$B$2:$B$3603,0))</f>
        <v>0500000US37013</v>
      </c>
      <c r="E1864" s="61">
        <v>46994</v>
      </c>
      <c r="F1864" s="47">
        <f>VLOOKUP(C1864, state_pop!$A$2:$B$52, 2, 0)</f>
        <v>10488084</v>
      </c>
      <c r="G1864" s="33">
        <f t="shared" si="56"/>
        <v>4.4807040065659278E-3</v>
      </c>
      <c r="H1864" s="33">
        <f>VLOOKUP(C1864, pet_household_state!$A$3:$D$53, 3, 0)</f>
        <v>58.6</v>
      </c>
      <c r="I1864" s="33">
        <f>VLOOKUP(C1864, pet_household_state!$A$3:$D$53, 4, 0)</f>
        <v>2356</v>
      </c>
      <c r="J1864" s="33">
        <f t="shared" si="57"/>
        <v>10.556538639469325</v>
      </c>
      <c r="K1864" s="11">
        <f>VLOOKUP(A1864, total_pet_services_county!$A$2:$E$1875,2,0)</f>
        <v>3</v>
      </c>
      <c r="L1864" s="11">
        <f>VLOOKUP(A1864,  total_pet_services_county!$A$2:$E$1875, 3, 0)</f>
        <v>1639</v>
      </c>
      <c r="M1864" s="11">
        <f>VLOOKUP(A1864, total_pet_services_county!$A$2:$E$1875, 4, 0)</f>
        <v>473</v>
      </c>
      <c r="N1864" s="11">
        <f>VLOOKUP(A1864, total_pet_services_county!$A$2:$E$1875, 5, 0)</f>
        <v>47</v>
      </c>
    </row>
    <row r="1865" spans="1:14" x14ac:dyDescent="0.2">
      <c r="A1865" s="57" t="s">
        <v>7813</v>
      </c>
      <c r="B1865" s="57" t="s">
        <v>9488</v>
      </c>
      <c r="C1865" s="56" t="s">
        <v>3221</v>
      </c>
      <c r="D1865" s="56" t="e">
        <f>INDEX(pet_services_county!$A$2:$A$3603,MATCH(A1865,pet_services_county!$B$2:$B$3603,0))</f>
        <v>#N/A</v>
      </c>
      <c r="E1865" s="61">
        <v>18947</v>
      </c>
      <c r="F1865" s="47">
        <f>VLOOKUP(C1865, state_pop!$A$2:$B$52, 2, 0)</f>
        <v>10488084</v>
      </c>
      <c r="G1865" s="33">
        <f t="shared" si="56"/>
        <v>1.8065263397966684E-3</v>
      </c>
      <c r="H1865" s="33">
        <f>VLOOKUP(C1865, pet_household_state!$A$3:$D$53, 3, 0)</f>
        <v>58.6</v>
      </c>
      <c r="I1865" s="33">
        <f>VLOOKUP(C1865, pet_household_state!$A$3:$D$53, 4, 0)</f>
        <v>2356</v>
      </c>
      <c r="J1865" s="33">
        <f t="shared" si="57"/>
        <v>4.2561760565609505</v>
      </c>
      <c r="K1865" s="11" t="e">
        <f>VLOOKUP(A1865, total_pet_services_county!$A$2:$E$1875,2,0)</f>
        <v>#N/A</v>
      </c>
      <c r="L1865" s="11" t="e">
        <f>VLOOKUP(A1865,  total_pet_services_county!$A$2:$E$1875, 3, 0)</f>
        <v>#N/A</v>
      </c>
      <c r="M1865" s="11" t="e">
        <f>VLOOKUP(A1865, total_pet_services_county!$A$2:$E$1875, 4, 0)</f>
        <v>#N/A</v>
      </c>
      <c r="N1865" s="11" t="e">
        <f>VLOOKUP(A1865, total_pet_services_county!$A$2:$E$1875, 5, 0)</f>
        <v>#N/A</v>
      </c>
    </row>
    <row r="1866" spans="1:14" x14ac:dyDescent="0.2">
      <c r="A1866" s="57" t="s">
        <v>5483</v>
      </c>
      <c r="B1866" s="57" t="s">
        <v>9489</v>
      </c>
      <c r="C1866" s="56" t="s">
        <v>3221</v>
      </c>
      <c r="D1866" s="56" t="str">
        <f>INDEX(pet_services_county!$A$2:$A$3603,MATCH(A1866,pet_services_county!$B$2:$B$3603,0))</f>
        <v>0500000US37017</v>
      </c>
      <c r="E1866" s="61">
        <v>32722</v>
      </c>
      <c r="F1866" s="47">
        <f>VLOOKUP(C1866, state_pop!$A$2:$B$52, 2, 0)</f>
        <v>10488084</v>
      </c>
      <c r="G1866" s="33">
        <f t="shared" si="56"/>
        <v>3.1199216177139693E-3</v>
      </c>
      <c r="H1866" s="33">
        <f>VLOOKUP(C1866, pet_household_state!$A$3:$D$53, 3, 0)</f>
        <v>58.6</v>
      </c>
      <c r="I1866" s="33">
        <f>VLOOKUP(C1866, pet_household_state!$A$3:$D$53, 4, 0)</f>
        <v>2356</v>
      </c>
      <c r="J1866" s="33">
        <f t="shared" si="57"/>
        <v>7.350535331334112</v>
      </c>
      <c r="K1866" s="11">
        <f>VLOOKUP(A1866, total_pet_services_county!$A$2:$E$1875,2,0)</f>
        <v>3</v>
      </c>
      <c r="L1866" s="11">
        <f>VLOOKUP(A1866,  total_pet_services_county!$A$2:$E$1875, 3, 0)</f>
        <v>681</v>
      </c>
      <c r="M1866" s="11">
        <f>VLOOKUP(A1866, total_pet_services_county!$A$2:$E$1875, 4, 0)</f>
        <v>162</v>
      </c>
      <c r="N1866" s="11">
        <f>VLOOKUP(A1866, total_pet_services_county!$A$2:$E$1875, 5, 0)</f>
        <v>32</v>
      </c>
    </row>
    <row r="1867" spans="1:14" x14ac:dyDescent="0.2">
      <c r="A1867" s="57" t="s">
        <v>5485</v>
      </c>
      <c r="B1867" s="57" t="s">
        <v>9490</v>
      </c>
      <c r="C1867" s="56" t="s">
        <v>3221</v>
      </c>
      <c r="D1867" s="56" t="str">
        <f>INDEX(pet_services_county!$A$2:$A$3603,MATCH(A1867,pet_services_county!$B$2:$B$3603,0))</f>
        <v>0500000US37019</v>
      </c>
      <c r="E1867" s="61">
        <v>142820</v>
      </c>
      <c r="F1867" s="47">
        <f>VLOOKUP(C1867, state_pop!$A$2:$B$52, 2, 0)</f>
        <v>10488084</v>
      </c>
      <c r="G1867" s="33">
        <f t="shared" si="56"/>
        <v>1.3617358518486312E-2</v>
      </c>
      <c r="H1867" s="33">
        <f>VLOOKUP(C1867, pet_household_state!$A$3:$D$53, 3, 0)</f>
        <v>58.6</v>
      </c>
      <c r="I1867" s="33">
        <f>VLOOKUP(C1867, pet_household_state!$A$3:$D$53, 4, 0)</f>
        <v>2356</v>
      </c>
      <c r="J1867" s="33">
        <f t="shared" si="57"/>
        <v>32.082496669553755</v>
      </c>
      <c r="K1867" s="11">
        <f>VLOOKUP(A1867, total_pet_services_county!$A$2:$E$1875,2,0)</f>
        <v>29</v>
      </c>
      <c r="L1867" s="11">
        <f>VLOOKUP(A1867,  total_pet_services_county!$A$2:$E$1875, 3, 0)</f>
        <v>9334</v>
      </c>
      <c r="M1867" s="11">
        <f>VLOOKUP(A1867, total_pet_services_county!$A$2:$E$1875, 4, 0)</f>
        <v>2013</v>
      </c>
      <c r="N1867" s="11">
        <f>VLOOKUP(A1867, total_pet_services_county!$A$2:$E$1875, 5, 0)</f>
        <v>264</v>
      </c>
    </row>
    <row r="1868" spans="1:14" x14ac:dyDescent="0.2">
      <c r="A1868" s="57" t="s">
        <v>5487</v>
      </c>
      <c r="B1868" s="57" t="s">
        <v>9491</v>
      </c>
      <c r="C1868" s="56" t="s">
        <v>3221</v>
      </c>
      <c r="D1868" s="56" t="str">
        <f>INDEX(pet_services_county!$A$2:$A$3603,MATCH(A1868,pet_services_county!$B$2:$B$3603,0))</f>
        <v>0500000US37021</v>
      </c>
      <c r="E1868" s="61">
        <v>261191</v>
      </c>
      <c r="F1868" s="47">
        <f>VLOOKUP(C1868, state_pop!$A$2:$B$52, 2, 0)</f>
        <v>10488084</v>
      </c>
      <c r="G1868" s="33">
        <f t="shared" si="56"/>
        <v>2.4903595356406374E-2</v>
      </c>
      <c r="H1868" s="33">
        <f>VLOOKUP(C1868, pet_household_state!$A$3:$D$53, 3, 0)</f>
        <v>58.6</v>
      </c>
      <c r="I1868" s="33">
        <f>VLOOKUP(C1868, pet_household_state!$A$3:$D$53, 4, 0)</f>
        <v>2356</v>
      </c>
      <c r="J1868" s="33">
        <f t="shared" si="57"/>
        <v>58.672870659693416</v>
      </c>
      <c r="K1868" s="11">
        <f>VLOOKUP(A1868, total_pet_services_county!$A$2:$E$1875,2,0)</f>
        <v>111</v>
      </c>
      <c r="L1868" s="11">
        <f>VLOOKUP(A1868,  total_pet_services_county!$A$2:$E$1875, 3, 0)</f>
        <v>39378</v>
      </c>
      <c r="M1868" s="11">
        <f>VLOOKUP(A1868, total_pet_services_county!$A$2:$E$1875, 4, 0)</f>
        <v>8916</v>
      </c>
      <c r="N1868" s="11">
        <f>VLOOKUP(A1868, total_pet_services_county!$A$2:$E$1875, 5, 0)</f>
        <v>1292</v>
      </c>
    </row>
    <row r="1869" spans="1:14" x14ac:dyDescent="0.2">
      <c r="A1869" s="57" t="s">
        <v>5489</v>
      </c>
      <c r="B1869" s="57" t="s">
        <v>8631</v>
      </c>
      <c r="C1869" s="56" t="s">
        <v>3221</v>
      </c>
      <c r="D1869" s="56" t="str">
        <f>INDEX(pet_services_county!$A$2:$A$3603,MATCH(A1869,pet_services_county!$B$2:$B$3603,0))</f>
        <v>0500000US37023</v>
      </c>
      <c r="E1869" s="61">
        <v>90485</v>
      </c>
      <c r="F1869" s="47">
        <f>VLOOKUP(C1869, state_pop!$A$2:$B$52, 2, 0)</f>
        <v>10488084</v>
      </c>
      <c r="G1869" s="33">
        <f t="shared" si="56"/>
        <v>8.6274099253972406E-3</v>
      </c>
      <c r="H1869" s="33">
        <f>VLOOKUP(C1869, pet_household_state!$A$3:$D$53, 3, 0)</f>
        <v>58.6</v>
      </c>
      <c r="I1869" s="33">
        <f>VLOOKUP(C1869, pet_household_state!$A$3:$D$53, 4, 0)</f>
        <v>2356</v>
      </c>
      <c r="J1869" s="33">
        <f t="shared" si="57"/>
        <v>20.326177784235899</v>
      </c>
      <c r="K1869" s="11">
        <f>VLOOKUP(A1869, total_pet_services_county!$A$2:$E$1875,2,0)</f>
        <v>9</v>
      </c>
      <c r="L1869" s="11">
        <f>VLOOKUP(A1869,  total_pet_services_county!$A$2:$E$1875, 3, 0)</f>
        <v>2584</v>
      </c>
      <c r="M1869" s="11">
        <f>VLOOKUP(A1869, total_pet_services_county!$A$2:$E$1875, 4, 0)</f>
        <v>603</v>
      </c>
      <c r="N1869" s="11">
        <f>VLOOKUP(A1869, total_pet_services_county!$A$2:$E$1875, 5, 0)</f>
        <v>91</v>
      </c>
    </row>
    <row r="1870" spans="1:14" x14ac:dyDescent="0.2">
      <c r="A1870" s="57" t="s">
        <v>5491</v>
      </c>
      <c r="B1870" s="57" t="s">
        <v>9492</v>
      </c>
      <c r="C1870" s="56" t="s">
        <v>3221</v>
      </c>
      <c r="D1870" s="56" t="str">
        <f>INDEX(pet_services_county!$A$2:$A$3603,MATCH(A1870,pet_services_county!$B$2:$B$3603,0))</f>
        <v>0500000US37025</v>
      </c>
      <c r="E1870" s="61">
        <v>216453</v>
      </c>
      <c r="F1870" s="47">
        <f>VLOOKUP(C1870, state_pop!$A$2:$B$52, 2, 0)</f>
        <v>10488084</v>
      </c>
      <c r="G1870" s="33">
        <f t="shared" si="56"/>
        <v>2.0637992601889917E-2</v>
      </c>
      <c r="H1870" s="33">
        <f>VLOOKUP(C1870, pet_household_state!$A$3:$D$53, 3, 0)</f>
        <v>58.6</v>
      </c>
      <c r="I1870" s="33">
        <f>VLOOKUP(C1870, pet_household_state!$A$3:$D$53, 4, 0)</f>
        <v>2356</v>
      </c>
      <c r="J1870" s="33">
        <f t="shared" si="57"/>
        <v>48.623110570052646</v>
      </c>
      <c r="K1870" s="11">
        <f>VLOOKUP(A1870, total_pet_services_county!$A$2:$E$1875,2,0)</f>
        <v>44</v>
      </c>
      <c r="L1870" s="11">
        <f>VLOOKUP(A1870,  total_pet_services_county!$A$2:$E$1875, 3, 0)</f>
        <v>16254</v>
      </c>
      <c r="M1870" s="11">
        <f>VLOOKUP(A1870, total_pet_services_county!$A$2:$E$1875, 4, 0)</f>
        <v>3505</v>
      </c>
      <c r="N1870" s="11">
        <f>VLOOKUP(A1870, total_pet_services_county!$A$2:$E$1875, 5, 0)</f>
        <v>510</v>
      </c>
    </row>
    <row r="1871" spans="1:14" x14ac:dyDescent="0.2">
      <c r="A1871" s="57" t="s">
        <v>5493</v>
      </c>
      <c r="B1871" s="57" t="s">
        <v>8976</v>
      </c>
      <c r="C1871" s="56" t="s">
        <v>3221</v>
      </c>
      <c r="D1871" s="56" t="str">
        <f>INDEX(pet_services_county!$A$2:$A$3603,MATCH(A1871,pet_services_county!$B$2:$B$3603,0))</f>
        <v>0500000US37027</v>
      </c>
      <c r="E1871" s="61">
        <v>82178</v>
      </c>
      <c r="F1871" s="47">
        <f>VLOOKUP(C1871, state_pop!$A$2:$B$52, 2, 0)</f>
        <v>10488084</v>
      </c>
      <c r="G1871" s="33">
        <f t="shared" si="56"/>
        <v>7.8353682140608338E-3</v>
      </c>
      <c r="H1871" s="33">
        <f>VLOOKUP(C1871, pet_household_state!$A$3:$D$53, 3, 0)</f>
        <v>58.6</v>
      </c>
      <c r="I1871" s="33">
        <f>VLOOKUP(C1871, pet_household_state!$A$3:$D$53, 4, 0)</f>
        <v>2356</v>
      </c>
      <c r="J1871" s="33">
        <f t="shared" si="57"/>
        <v>18.460127512327325</v>
      </c>
      <c r="K1871" s="11">
        <f>VLOOKUP(A1871, total_pet_services_county!$A$2:$E$1875,2,0)</f>
        <v>10</v>
      </c>
      <c r="L1871" s="11">
        <f>VLOOKUP(A1871,  total_pet_services_county!$A$2:$E$1875, 3, 0)</f>
        <v>2965</v>
      </c>
      <c r="M1871" s="11">
        <f>VLOOKUP(A1871, total_pet_services_county!$A$2:$E$1875, 4, 0)</f>
        <v>679</v>
      </c>
      <c r="N1871" s="11">
        <f>VLOOKUP(A1871, total_pet_services_county!$A$2:$E$1875, 5, 0)</f>
        <v>111</v>
      </c>
    </row>
    <row r="1872" spans="1:14" x14ac:dyDescent="0.2">
      <c r="A1872" s="57" t="s">
        <v>7814</v>
      </c>
      <c r="B1872" s="57" t="s">
        <v>8633</v>
      </c>
      <c r="C1872" s="56" t="s">
        <v>3221</v>
      </c>
      <c r="D1872" s="56" t="e">
        <f>INDEX(pet_services_county!$A$2:$A$3603,MATCH(A1872,pet_services_county!$B$2:$B$3603,0))</f>
        <v>#N/A</v>
      </c>
      <c r="E1872" s="61">
        <v>10867</v>
      </c>
      <c r="F1872" s="47">
        <f>VLOOKUP(C1872, state_pop!$A$2:$B$52, 2, 0)</f>
        <v>10488084</v>
      </c>
      <c r="G1872" s="33">
        <f t="shared" si="56"/>
        <v>1.0361282384847414E-3</v>
      </c>
      <c r="H1872" s="33">
        <f>VLOOKUP(C1872, pet_household_state!$A$3:$D$53, 3, 0)</f>
        <v>58.6</v>
      </c>
      <c r="I1872" s="33">
        <f>VLOOKUP(C1872, pet_household_state!$A$3:$D$53, 4, 0)</f>
        <v>2356</v>
      </c>
      <c r="J1872" s="33">
        <f t="shared" si="57"/>
        <v>2.4411181298700506</v>
      </c>
      <c r="K1872" s="11" t="e">
        <f>VLOOKUP(A1872, total_pet_services_county!$A$2:$E$1875,2,0)</f>
        <v>#N/A</v>
      </c>
      <c r="L1872" s="11" t="e">
        <f>VLOOKUP(A1872,  total_pet_services_county!$A$2:$E$1875, 3, 0)</f>
        <v>#N/A</v>
      </c>
      <c r="M1872" s="11" t="e">
        <f>VLOOKUP(A1872, total_pet_services_county!$A$2:$E$1875, 4, 0)</f>
        <v>#N/A</v>
      </c>
      <c r="N1872" s="11" t="e">
        <f>VLOOKUP(A1872, total_pet_services_county!$A$2:$E$1875, 5, 0)</f>
        <v>#N/A</v>
      </c>
    </row>
    <row r="1873" spans="1:14" x14ac:dyDescent="0.2">
      <c r="A1873" s="57" t="s">
        <v>5495</v>
      </c>
      <c r="B1873" s="57" t="s">
        <v>9493</v>
      </c>
      <c r="C1873" s="56" t="s">
        <v>3221</v>
      </c>
      <c r="D1873" s="56" t="str">
        <f>INDEX(pet_services_county!$A$2:$A$3603,MATCH(A1873,pet_services_county!$B$2:$B$3603,0))</f>
        <v>0500000US37031</v>
      </c>
      <c r="E1873" s="61">
        <v>69473</v>
      </c>
      <c r="F1873" s="47">
        <f>VLOOKUP(C1873, state_pop!$A$2:$B$52, 2, 0)</f>
        <v>10488084</v>
      </c>
      <c r="G1873" s="33">
        <f t="shared" si="56"/>
        <v>6.6239934767875616E-3</v>
      </c>
      <c r="H1873" s="33">
        <f>VLOOKUP(C1873, pet_household_state!$A$3:$D$53, 3, 0)</f>
        <v>58.6</v>
      </c>
      <c r="I1873" s="33">
        <f>VLOOKUP(C1873, pet_household_state!$A$3:$D$53, 4, 0)</f>
        <v>2356</v>
      </c>
      <c r="J1873" s="33">
        <f t="shared" si="57"/>
        <v>15.606128631311496</v>
      </c>
      <c r="K1873" s="11">
        <f>VLOOKUP(A1873, total_pet_services_county!$A$2:$E$1875,2,0)</f>
        <v>19</v>
      </c>
      <c r="L1873" s="11">
        <f>VLOOKUP(A1873,  total_pet_services_county!$A$2:$E$1875, 3, 0)</f>
        <v>6834</v>
      </c>
      <c r="M1873" s="11">
        <f>VLOOKUP(A1873, total_pet_services_county!$A$2:$E$1875, 4, 0)</f>
        <v>1552</v>
      </c>
      <c r="N1873" s="11">
        <f>VLOOKUP(A1873, total_pet_services_county!$A$2:$E$1875, 5, 0)</f>
        <v>211</v>
      </c>
    </row>
    <row r="1874" spans="1:14" x14ac:dyDescent="0.2">
      <c r="A1874" s="57" t="s">
        <v>7815</v>
      </c>
      <c r="B1874" s="57" t="s">
        <v>9494</v>
      </c>
      <c r="C1874" s="56" t="s">
        <v>3221</v>
      </c>
      <c r="D1874" s="56" t="e">
        <f>INDEX(pet_services_county!$A$2:$A$3603,MATCH(A1874,pet_services_county!$B$2:$B$3603,0))</f>
        <v>#N/A</v>
      </c>
      <c r="E1874" s="61">
        <v>22604</v>
      </c>
      <c r="F1874" s="47">
        <f>VLOOKUP(C1874, state_pop!$A$2:$B$52, 2, 0)</f>
        <v>10488084</v>
      </c>
      <c r="G1874" s="33">
        <f t="shared" si="56"/>
        <v>2.155207757680049E-3</v>
      </c>
      <c r="H1874" s="33">
        <f>VLOOKUP(C1874, pet_household_state!$A$3:$D$53, 3, 0)</f>
        <v>58.6</v>
      </c>
      <c r="I1874" s="33">
        <f>VLOOKUP(C1874, pet_household_state!$A$3:$D$53, 4, 0)</f>
        <v>2356</v>
      </c>
      <c r="J1874" s="33">
        <f t="shared" si="57"/>
        <v>5.0776694770941955</v>
      </c>
      <c r="K1874" s="11" t="e">
        <f>VLOOKUP(A1874, total_pet_services_county!$A$2:$E$1875,2,0)</f>
        <v>#N/A</v>
      </c>
      <c r="L1874" s="11" t="e">
        <f>VLOOKUP(A1874,  total_pet_services_county!$A$2:$E$1875, 3, 0)</f>
        <v>#N/A</v>
      </c>
      <c r="M1874" s="11" t="e">
        <f>VLOOKUP(A1874, total_pet_services_county!$A$2:$E$1875, 4, 0)</f>
        <v>#N/A</v>
      </c>
      <c r="N1874" s="11" t="e">
        <f>VLOOKUP(A1874, total_pet_services_county!$A$2:$E$1875, 5, 0)</f>
        <v>#N/A</v>
      </c>
    </row>
    <row r="1875" spans="1:14" x14ac:dyDescent="0.2">
      <c r="A1875" s="57" t="s">
        <v>5497</v>
      </c>
      <c r="B1875" s="57" t="s">
        <v>9495</v>
      </c>
      <c r="C1875" s="56" t="s">
        <v>3221</v>
      </c>
      <c r="D1875" s="56" t="str">
        <f>INDEX(pet_services_county!$A$2:$A$3603,MATCH(A1875,pet_services_county!$B$2:$B$3603,0))</f>
        <v>0500000US37035</v>
      </c>
      <c r="E1875" s="61">
        <v>159551</v>
      </c>
      <c r="F1875" s="47">
        <f>VLOOKUP(C1875, state_pop!$A$2:$B$52, 2, 0)</f>
        <v>10488084</v>
      </c>
      <c r="G1875" s="33">
        <f t="shared" si="56"/>
        <v>1.5212597458220204E-2</v>
      </c>
      <c r="H1875" s="33">
        <f>VLOOKUP(C1875, pet_household_state!$A$3:$D$53, 3, 0)</f>
        <v>58.6</v>
      </c>
      <c r="I1875" s="33">
        <f>VLOOKUP(C1875, pet_household_state!$A$3:$D$53, 4, 0)</f>
        <v>2356</v>
      </c>
      <c r="J1875" s="33">
        <f t="shared" si="57"/>
        <v>35.840879611566798</v>
      </c>
      <c r="K1875" s="11">
        <f>VLOOKUP(A1875, total_pet_services_county!$A$2:$E$1875,2,0)</f>
        <v>36</v>
      </c>
      <c r="L1875" s="11">
        <f>VLOOKUP(A1875,  total_pet_services_county!$A$2:$E$1875, 3, 0)</f>
        <v>11835</v>
      </c>
      <c r="M1875" s="11">
        <f>VLOOKUP(A1875, total_pet_services_county!$A$2:$E$1875, 4, 0)</f>
        <v>2742</v>
      </c>
      <c r="N1875" s="11">
        <f>VLOOKUP(A1875, total_pet_services_county!$A$2:$E$1875, 5, 0)</f>
        <v>371</v>
      </c>
    </row>
    <row r="1876" spans="1:14" x14ac:dyDescent="0.2">
      <c r="A1876" s="57" t="s">
        <v>5499</v>
      </c>
      <c r="B1876" s="57" t="s">
        <v>8637</v>
      </c>
      <c r="C1876" s="56" t="s">
        <v>3221</v>
      </c>
      <c r="D1876" s="56" t="str">
        <f>INDEX(pet_services_county!$A$2:$A$3603,MATCH(A1876,pet_services_county!$B$2:$B$3603,0))</f>
        <v>0500000US37037</v>
      </c>
      <c r="E1876" s="61">
        <v>74470</v>
      </c>
      <c r="F1876" s="47">
        <f>VLOOKUP(C1876, state_pop!$A$2:$B$52, 2, 0)</f>
        <v>10488084</v>
      </c>
      <c r="G1876" s="33">
        <f t="shared" si="56"/>
        <v>7.1004389362251483E-3</v>
      </c>
      <c r="H1876" s="33">
        <f>VLOOKUP(C1876, pet_household_state!$A$3:$D$53, 3, 0)</f>
        <v>58.6</v>
      </c>
      <c r="I1876" s="33">
        <f>VLOOKUP(C1876, pet_household_state!$A$3:$D$53, 4, 0)</f>
        <v>2356</v>
      </c>
      <c r="J1876" s="33">
        <f t="shared" si="57"/>
        <v>16.72863413374645</v>
      </c>
      <c r="K1876" s="11">
        <f>VLOOKUP(A1876, total_pet_services_county!$A$2:$E$1875,2,0)</f>
        <v>27</v>
      </c>
      <c r="L1876" s="11">
        <f>VLOOKUP(A1876,  total_pet_services_county!$A$2:$E$1875, 3, 0)</f>
        <v>6382</v>
      </c>
      <c r="M1876" s="11">
        <f>VLOOKUP(A1876, total_pet_services_county!$A$2:$E$1875, 4, 0)</f>
        <v>1375</v>
      </c>
      <c r="N1876" s="11">
        <f>VLOOKUP(A1876, total_pet_services_county!$A$2:$E$1875, 5, 0)</f>
        <v>157</v>
      </c>
    </row>
    <row r="1877" spans="1:14" x14ac:dyDescent="0.2">
      <c r="A1877" s="57" t="s">
        <v>5501</v>
      </c>
      <c r="B1877" s="57" t="s">
        <v>8317</v>
      </c>
      <c r="C1877" s="56" t="s">
        <v>3221</v>
      </c>
      <c r="D1877" s="56" t="str">
        <f>INDEX(pet_services_county!$A$2:$A$3603,MATCH(A1877,pet_services_county!$B$2:$B$3603,0))</f>
        <v>0500000US37039</v>
      </c>
      <c r="E1877" s="61">
        <v>28612</v>
      </c>
      <c r="F1877" s="47">
        <f>VLOOKUP(C1877, state_pop!$A$2:$B$52, 2, 0)</f>
        <v>10488084</v>
      </c>
      <c r="G1877" s="33">
        <f t="shared" si="56"/>
        <v>2.7280483260812938E-3</v>
      </c>
      <c r="H1877" s="33">
        <f>VLOOKUP(C1877, pet_household_state!$A$3:$D$53, 3, 0)</f>
        <v>58.6</v>
      </c>
      <c r="I1877" s="33">
        <f>VLOOKUP(C1877, pet_household_state!$A$3:$D$53, 4, 0)</f>
        <v>2356</v>
      </c>
      <c r="J1877" s="33">
        <f t="shared" si="57"/>
        <v>6.4272818562475278</v>
      </c>
      <c r="K1877" s="11">
        <f>VLOOKUP(A1877, total_pet_services_county!$A$2:$E$1875,2,0)</f>
        <v>9</v>
      </c>
      <c r="L1877" s="11">
        <f>VLOOKUP(A1877,  total_pet_services_county!$A$2:$E$1875, 3, 0)</f>
        <v>1092</v>
      </c>
      <c r="M1877" s="11">
        <f>VLOOKUP(A1877, total_pet_services_county!$A$2:$E$1875, 4, 0)</f>
        <v>219</v>
      </c>
      <c r="N1877" s="11">
        <f>VLOOKUP(A1877, total_pet_services_county!$A$2:$E$1875, 5, 0)</f>
        <v>43</v>
      </c>
    </row>
    <row r="1878" spans="1:14" x14ac:dyDescent="0.2">
      <c r="A1878" s="57" t="s">
        <v>7816</v>
      </c>
      <c r="B1878" s="57" t="s">
        <v>9496</v>
      </c>
      <c r="C1878" s="56" t="s">
        <v>3221</v>
      </c>
      <c r="D1878" s="56" t="e">
        <f>INDEX(pet_services_county!$A$2:$A$3603,MATCH(A1878,pet_services_county!$B$2:$B$3603,0))</f>
        <v>#N/A</v>
      </c>
      <c r="E1878" s="61">
        <v>13943</v>
      </c>
      <c r="F1878" s="47">
        <f>VLOOKUP(C1878, state_pop!$A$2:$B$52, 2, 0)</f>
        <v>10488084</v>
      </c>
      <c r="G1878" s="33">
        <f t="shared" si="56"/>
        <v>1.3294134562614106E-3</v>
      </c>
      <c r="H1878" s="33">
        <f>VLOOKUP(C1878, pet_household_state!$A$3:$D$53, 3, 0)</f>
        <v>58.6</v>
      </c>
      <c r="I1878" s="33">
        <f>VLOOKUP(C1878, pet_household_state!$A$3:$D$53, 4, 0)</f>
        <v>2356</v>
      </c>
      <c r="J1878" s="33">
        <f t="shared" si="57"/>
        <v>3.1320981029518835</v>
      </c>
      <c r="K1878" s="11" t="e">
        <f>VLOOKUP(A1878, total_pet_services_county!$A$2:$E$1875,2,0)</f>
        <v>#N/A</v>
      </c>
      <c r="L1878" s="11" t="e">
        <f>VLOOKUP(A1878,  total_pet_services_county!$A$2:$E$1875, 3, 0)</f>
        <v>#N/A</v>
      </c>
      <c r="M1878" s="11" t="e">
        <f>VLOOKUP(A1878, total_pet_services_county!$A$2:$E$1875, 4, 0)</f>
        <v>#N/A</v>
      </c>
      <c r="N1878" s="11" t="e">
        <f>VLOOKUP(A1878, total_pet_services_county!$A$2:$E$1875, 5, 0)</f>
        <v>#N/A</v>
      </c>
    </row>
    <row r="1879" spans="1:14" x14ac:dyDescent="0.2">
      <c r="A1879" s="57" t="s">
        <v>7817</v>
      </c>
      <c r="B1879" s="57" t="s">
        <v>8321</v>
      </c>
      <c r="C1879" s="56" t="s">
        <v>3221</v>
      </c>
      <c r="D1879" s="56" t="e">
        <f>INDEX(pet_services_county!$A$2:$A$3603,MATCH(A1879,pet_services_county!$B$2:$B$3603,0))</f>
        <v>#N/A</v>
      </c>
      <c r="E1879" s="61">
        <v>11231</v>
      </c>
      <c r="F1879" s="47">
        <f>VLOOKUP(C1879, state_pop!$A$2:$B$52, 2, 0)</f>
        <v>10488084</v>
      </c>
      <c r="G1879" s="33">
        <f t="shared" si="56"/>
        <v>1.0708342915636451E-3</v>
      </c>
      <c r="H1879" s="33">
        <f>VLOOKUP(C1879, pet_household_state!$A$3:$D$53, 3, 0)</f>
        <v>58.6</v>
      </c>
      <c r="I1879" s="33">
        <f>VLOOKUP(C1879, pet_household_state!$A$3:$D$53, 4, 0)</f>
        <v>2356</v>
      </c>
      <c r="J1879" s="33">
        <f t="shared" si="57"/>
        <v>2.5228855909239476</v>
      </c>
      <c r="K1879" s="11" t="e">
        <f>VLOOKUP(A1879, total_pet_services_county!$A$2:$E$1875,2,0)</f>
        <v>#N/A</v>
      </c>
      <c r="L1879" s="11" t="e">
        <f>VLOOKUP(A1879,  total_pet_services_county!$A$2:$E$1875, 3, 0)</f>
        <v>#N/A</v>
      </c>
      <c r="M1879" s="11" t="e">
        <f>VLOOKUP(A1879, total_pet_services_county!$A$2:$E$1875, 4, 0)</f>
        <v>#N/A</v>
      </c>
      <c r="N1879" s="11" t="e">
        <f>VLOOKUP(A1879, total_pet_services_county!$A$2:$E$1875, 5, 0)</f>
        <v>#N/A</v>
      </c>
    </row>
    <row r="1880" spans="1:14" x14ac:dyDescent="0.2">
      <c r="A1880" s="57" t="s">
        <v>5503</v>
      </c>
      <c r="B1880" s="57" t="s">
        <v>8399</v>
      </c>
      <c r="C1880" s="56" t="s">
        <v>3221</v>
      </c>
      <c r="D1880" s="56" t="str">
        <f>INDEX(pet_services_county!$A$2:$A$3603,MATCH(A1880,pet_services_county!$B$2:$B$3603,0))</f>
        <v>0500000US37045</v>
      </c>
      <c r="E1880" s="61">
        <v>97947</v>
      </c>
      <c r="F1880" s="47">
        <f>VLOOKUP(C1880, state_pop!$A$2:$B$52, 2, 0)</f>
        <v>10488084</v>
      </c>
      <c r="G1880" s="33">
        <f t="shared" si="56"/>
        <v>9.3388840135147661E-3</v>
      </c>
      <c r="H1880" s="33">
        <f>VLOOKUP(C1880, pet_household_state!$A$3:$D$53, 3, 0)</f>
        <v>58.6</v>
      </c>
      <c r="I1880" s="33">
        <f>VLOOKUP(C1880, pet_household_state!$A$3:$D$53, 4, 0)</f>
        <v>2356</v>
      </c>
      <c r="J1880" s="33">
        <f t="shared" si="57"/>
        <v>22.00241073584079</v>
      </c>
      <c r="K1880" s="11">
        <f>VLOOKUP(A1880, total_pet_services_county!$A$2:$E$1875,2,0)</f>
        <v>13</v>
      </c>
      <c r="L1880" s="11">
        <f>VLOOKUP(A1880,  total_pet_services_county!$A$2:$E$1875, 3, 0)</f>
        <v>1828</v>
      </c>
      <c r="M1880" s="11">
        <f>VLOOKUP(A1880, total_pet_services_county!$A$2:$E$1875, 4, 0)</f>
        <v>430</v>
      </c>
      <c r="N1880" s="11">
        <f>VLOOKUP(A1880, total_pet_services_county!$A$2:$E$1875, 5, 0)</f>
        <v>69</v>
      </c>
    </row>
    <row r="1881" spans="1:14" x14ac:dyDescent="0.2">
      <c r="A1881" s="57" t="s">
        <v>5505</v>
      </c>
      <c r="B1881" s="57" t="s">
        <v>9497</v>
      </c>
      <c r="C1881" s="56" t="s">
        <v>3221</v>
      </c>
      <c r="D1881" s="56" t="str">
        <f>INDEX(pet_services_county!$A$2:$A$3603,MATCH(A1881,pet_services_county!$B$2:$B$3603,0))</f>
        <v>0500000US37047</v>
      </c>
      <c r="E1881" s="61">
        <v>55508</v>
      </c>
      <c r="F1881" s="47">
        <f>VLOOKUP(C1881, state_pop!$A$2:$B$52, 2, 0)</f>
        <v>10488084</v>
      </c>
      <c r="G1881" s="33">
        <f t="shared" si="56"/>
        <v>5.2924824019334703E-3</v>
      </c>
      <c r="H1881" s="33">
        <f>VLOOKUP(C1881, pet_household_state!$A$3:$D$53, 3, 0)</f>
        <v>58.6</v>
      </c>
      <c r="I1881" s="33">
        <f>VLOOKUP(C1881, pet_household_state!$A$3:$D$53, 4, 0)</f>
        <v>2356</v>
      </c>
      <c r="J1881" s="33">
        <f t="shared" si="57"/>
        <v>12.469088538955257</v>
      </c>
      <c r="K1881" s="11">
        <f>VLOOKUP(A1881, total_pet_services_county!$A$2:$E$1875,2,0)</f>
        <v>5</v>
      </c>
      <c r="L1881" s="11">
        <f>VLOOKUP(A1881,  total_pet_services_county!$A$2:$E$1875, 3, 0)</f>
        <v>1099</v>
      </c>
      <c r="M1881" s="11">
        <f>VLOOKUP(A1881, total_pet_services_county!$A$2:$E$1875, 4, 0)</f>
        <v>220</v>
      </c>
      <c r="N1881" s="11">
        <f>VLOOKUP(A1881, total_pet_services_county!$A$2:$E$1875, 5, 0)</f>
        <v>29</v>
      </c>
    </row>
    <row r="1882" spans="1:14" x14ac:dyDescent="0.2">
      <c r="A1882" s="57" t="s">
        <v>5507</v>
      </c>
      <c r="B1882" s="57" t="s">
        <v>9498</v>
      </c>
      <c r="C1882" s="56" t="s">
        <v>3221</v>
      </c>
      <c r="D1882" s="56" t="str">
        <f>INDEX(pet_services_county!$A$2:$A$3603,MATCH(A1882,pet_services_county!$B$2:$B$3603,0))</f>
        <v>0500000US37049</v>
      </c>
      <c r="E1882" s="61">
        <v>102139</v>
      </c>
      <c r="F1882" s="47">
        <f>VLOOKUP(C1882, state_pop!$A$2:$B$52, 2, 0)</f>
        <v>10488084</v>
      </c>
      <c r="G1882" s="33">
        <f t="shared" si="56"/>
        <v>9.7385757017201622E-3</v>
      </c>
      <c r="H1882" s="33">
        <f>VLOOKUP(C1882, pet_household_state!$A$3:$D$53, 3, 0)</f>
        <v>58.6</v>
      </c>
      <c r="I1882" s="33">
        <f>VLOOKUP(C1882, pet_household_state!$A$3:$D$53, 4, 0)</f>
        <v>2356</v>
      </c>
      <c r="J1882" s="33">
        <f t="shared" si="57"/>
        <v>22.944084353252702</v>
      </c>
      <c r="K1882" s="11">
        <f>VLOOKUP(A1882, total_pet_services_county!$A$2:$E$1875,2,0)</f>
        <v>22</v>
      </c>
      <c r="L1882" s="11">
        <f>VLOOKUP(A1882,  total_pet_services_county!$A$2:$E$1875, 3, 0)</f>
        <v>7000</v>
      </c>
      <c r="M1882" s="11">
        <f>VLOOKUP(A1882, total_pet_services_county!$A$2:$E$1875, 4, 0)</f>
        <v>1566</v>
      </c>
      <c r="N1882" s="11">
        <f>VLOOKUP(A1882, total_pet_services_county!$A$2:$E$1875, 5, 0)</f>
        <v>243</v>
      </c>
    </row>
    <row r="1883" spans="1:14" x14ac:dyDescent="0.2">
      <c r="A1883" s="57" t="s">
        <v>5509</v>
      </c>
      <c r="B1883" s="57" t="s">
        <v>8768</v>
      </c>
      <c r="C1883" s="56" t="s">
        <v>3221</v>
      </c>
      <c r="D1883" s="56" t="str">
        <f>INDEX(pet_services_county!$A$2:$A$3603,MATCH(A1883,pet_services_county!$B$2:$B$3603,0))</f>
        <v>0500000US37051</v>
      </c>
      <c r="E1883" s="61">
        <v>335509</v>
      </c>
      <c r="F1883" s="47">
        <f>VLOOKUP(C1883, state_pop!$A$2:$B$52, 2, 0)</f>
        <v>10488084</v>
      </c>
      <c r="G1883" s="33">
        <f t="shared" si="56"/>
        <v>3.1989541655082089E-2</v>
      </c>
      <c r="H1883" s="33">
        <f>VLOOKUP(C1883, pet_household_state!$A$3:$D$53, 3, 0)</f>
        <v>58.6</v>
      </c>
      <c r="I1883" s="33">
        <f>VLOOKUP(C1883, pet_household_state!$A$3:$D$53, 4, 0)</f>
        <v>2356</v>
      </c>
      <c r="J1883" s="33">
        <f t="shared" si="57"/>
        <v>75.367360139373403</v>
      </c>
      <c r="K1883" s="11">
        <f>VLOOKUP(A1883, total_pet_services_county!$A$2:$E$1875,2,0)</f>
        <v>41</v>
      </c>
      <c r="L1883" s="11">
        <f>VLOOKUP(A1883,  total_pet_services_county!$A$2:$E$1875, 3, 0)</f>
        <v>18365</v>
      </c>
      <c r="M1883" s="11">
        <f>VLOOKUP(A1883, total_pet_services_county!$A$2:$E$1875, 4, 0)</f>
        <v>4194</v>
      </c>
      <c r="N1883" s="11">
        <f>VLOOKUP(A1883, total_pet_services_county!$A$2:$E$1875, 5, 0)</f>
        <v>644</v>
      </c>
    </row>
    <row r="1884" spans="1:14" x14ac:dyDescent="0.2">
      <c r="A1884" s="57" t="s">
        <v>5511</v>
      </c>
      <c r="B1884" s="57" t="s">
        <v>9499</v>
      </c>
      <c r="C1884" s="56" t="s">
        <v>3221</v>
      </c>
      <c r="D1884" s="56" t="str">
        <f>INDEX(pet_services_county!$A$2:$A$3603,MATCH(A1884,pet_services_county!$B$2:$B$3603,0))</f>
        <v>0500000US37053</v>
      </c>
      <c r="E1884" s="61">
        <v>27763</v>
      </c>
      <c r="F1884" s="47">
        <f>VLOOKUP(C1884, state_pop!$A$2:$B$52, 2, 0)</f>
        <v>10488084</v>
      </c>
      <c r="G1884" s="33">
        <f t="shared" si="56"/>
        <v>2.6470993176637412E-3</v>
      </c>
      <c r="H1884" s="33">
        <f>VLOOKUP(C1884, pet_household_state!$A$3:$D$53, 3, 0)</f>
        <v>58.6</v>
      </c>
      <c r="I1884" s="33">
        <f>VLOOKUP(C1884, pet_household_state!$A$3:$D$53, 4, 0)</f>
        <v>2356</v>
      </c>
      <c r="J1884" s="33">
        <f t="shared" si="57"/>
        <v>6.2365659924157741</v>
      </c>
      <c r="K1884" s="11">
        <f>VLOOKUP(A1884, total_pet_services_county!$A$2:$E$1875,2,0)</f>
        <v>3</v>
      </c>
      <c r="L1884" s="11">
        <f>VLOOKUP(A1884,  total_pet_services_county!$A$2:$E$1875, 3, 0)</f>
        <v>2022</v>
      </c>
      <c r="M1884" s="11">
        <f>VLOOKUP(A1884, total_pet_services_county!$A$2:$E$1875, 4, 0)</f>
        <v>423</v>
      </c>
      <c r="N1884" s="11">
        <f>VLOOKUP(A1884, total_pet_services_county!$A$2:$E$1875, 5, 0)</f>
        <v>28</v>
      </c>
    </row>
    <row r="1885" spans="1:14" x14ac:dyDescent="0.2">
      <c r="A1885" s="57" t="s">
        <v>5513</v>
      </c>
      <c r="B1885" s="57" t="s">
        <v>9500</v>
      </c>
      <c r="C1885" s="56" t="s">
        <v>3221</v>
      </c>
      <c r="D1885" s="56" t="str">
        <f>INDEX(pet_services_county!$A$2:$A$3603,MATCH(A1885,pet_services_county!$B$2:$B$3603,0))</f>
        <v>0500000US37055</v>
      </c>
      <c r="E1885" s="61">
        <v>37009</v>
      </c>
      <c r="F1885" s="47">
        <f>VLOOKUP(C1885, state_pop!$A$2:$B$52, 2, 0)</f>
        <v>10488084</v>
      </c>
      <c r="G1885" s="33">
        <f t="shared" si="56"/>
        <v>3.5286712043877603E-3</v>
      </c>
      <c r="H1885" s="33">
        <f>VLOOKUP(C1885, pet_household_state!$A$3:$D$53, 3, 0)</f>
        <v>58.6</v>
      </c>
      <c r="I1885" s="33">
        <f>VLOOKUP(C1885, pet_household_state!$A$3:$D$53, 4, 0)</f>
        <v>2356</v>
      </c>
      <c r="J1885" s="33">
        <f t="shared" si="57"/>
        <v>8.3135493575375641</v>
      </c>
      <c r="K1885" s="11">
        <f>VLOOKUP(A1885, total_pet_services_county!$A$2:$E$1875,2,0)</f>
        <v>14</v>
      </c>
      <c r="L1885" s="11">
        <f>VLOOKUP(A1885,  total_pet_services_county!$A$2:$E$1875, 3, 0)</f>
        <v>2624</v>
      </c>
      <c r="M1885" s="11">
        <f>VLOOKUP(A1885, total_pet_services_county!$A$2:$E$1875, 4, 0)</f>
        <v>732</v>
      </c>
      <c r="N1885" s="11">
        <f>VLOOKUP(A1885, total_pet_services_county!$A$2:$E$1875, 5, 0)</f>
        <v>90</v>
      </c>
    </row>
    <row r="1886" spans="1:14" x14ac:dyDescent="0.2">
      <c r="A1886" s="57" t="s">
        <v>5515</v>
      </c>
      <c r="B1886" s="57" t="s">
        <v>9501</v>
      </c>
      <c r="C1886" s="56" t="s">
        <v>3221</v>
      </c>
      <c r="D1886" s="56" t="str">
        <f>INDEX(pet_services_county!$A$2:$A$3603,MATCH(A1886,pet_services_county!$B$2:$B$3603,0))</f>
        <v>0500000US37057</v>
      </c>
      <c r="E1886" s="61">
        <v>167609</v>
      </c>
      <c r="F1886" s="47">
        <f>VLOOKUP(C1886, state_pop!$A$2:$B$52, 2, 0)</f>
        <v>10488084</v>
      </c>
      <c r="G1886" s="33">
        <f t="shared" si="56"/>
        <v>1.5980897940939452E-2</v>
      </c>
      <c r="H1886" s="33">
        <f>VLOOKUP(C1886, pet_household_state!$A$3:$D$53, 3, 0)</f>
        <v>58.6</v>
      </c>
      <c r="I1886" s="33">
        <f>VLOOKUP(C1886, pet_household_state!$A$3:$D$53, 4, 0)</f>
        <v>2356</v>
      </c>
      <c r="J1886" s="33">
        <f t="shared" si="57"/>
        <v>37.650995548853352</v>
      </c>
      <c r="K1886" s="11">
        <f>VLOOKUP(A1886, total_pet_services_county!$A$2:$E$1875,2,0)</f>
        <v>19</v>
      </c>
      <c r="L1886" s="11">
        <f>VLOOKUP(A1886,  total_pet_services_county!$A$2:$E$1875, 3, 0)</f>
        <v>5736</v>
      </c>
      <c r="M1886" s="11">
        <f>VLOOKUP(A1886, total_pet_services_county!$A$2:$E$1875, 4, 0)</f>
        <v>1397</v>
      </c>
      <c r="N1886" s="11">
        <f>VLOOKUP(A1886, total_pet_services_county!$A$2:$E$1875, 5, 0)</f>
        <v>164</v>
      </c>
    </row>
    <row r="1887" spans="1:14" x14ac:dyDescent="0.2">
      <c r="A1887" s="57" t="s">
        <v>5517</v>
      </c>
      <c r="B1887" s="57" t="s">
        <v>9502</v>
      </c>
      <c r="C1887" s="56" t="s">
        <v>3221</v>
      </c>
      <c r="D1887" s="56" t="str">
        <f>INDEX(pet_services_county!$A$2:$A$3603,MATCH(A1887,pet_services_county!$B$2:$B$3603,0))</f>
        <v>0500000US37059</v>
      </c>
      <c r="E1887" s="61">
        <v>42846</v>
      </c>
      <c r="F1887" s="47">
        <f>VLOOKUP(C1887, state_pop!$A$2:$B$52, 2, 0)</f>
        <v>10488084</v>
      </c>
      <c r="G1887" s="33">
        <f t="shared" si="56"/>
        <v>4.0852075555458936E-3</v>
      </c>
      <c r="H1887" s="33">
        <f>VLOOKUP(C1887, pet_household_state!$A$3:$D$53, 3, 0)</f>
        <v>58.6</v>
      </c>
      <c r="I1887" s="33">
        <f>VLOOKUP(C1887, pet_household_state!$A$3:$D$53, 4, 0)</f>
        <v>2356</v>
      </c>
      <c r="J1887" s="33">
        <f t="shared" si="57"/>
        <v>9.6247490008661245</v>
      </c>
      <c r="K1887" s="11">
        <f>VLOOKUP(A1887, total_pet_services_county!$A$2:$E$1875,2,0)</f>
        <v>19</v>
      </c>
      <c r="L1887" s="11">
        <f>VLOOKUP(A1887,  total_pet_services_county!$A$2:$E$1875, 3, 0)</f>
        <v>3903</v>
      </c>
      <c r="M1887" s="11">
        <f>VLOOKUP(A1887, total_pet_services_county!$A$2:$E$1875, 4, 0)</f>
        <v>897</v>
      </c>
      <c r="N1887" s="11">
        <f>VLOOKUP(A1887, total_pet_services_county!$A$2:$E$1875, 5, 0)</f>
        <v>135</v>
      </c>
    </row>
    <row r="1888" spans="1:14" x14ac:dyDescent="0.2">
      <c r="A1888" s="57" t="s">
        <v>5519</v>
      </c>
      <c r="B1888" s="57" t="s">
        <v>9503</v>
      </c>
      <c r="C1888" s="56" t="s">
        <v>3221</v>
      </c>
      <c r="D1888" s="56" t="str">
        <f>INDEX(pet_services_county!$A$2:$A$3603,MATCH(A1888,pet_services_county!$B$2:$B$3603,0))</f>
        <v>0500000US37061</v>
      </c>
      <c r="E1888" s="61">
        <v>58741</v>
      </c>
      <c r="F1888" s="47">
        <f>VLOOKUP(C1888, state_pop!$A$2:$B$52, 2, 0)</f>
        <v>10488084</v>
      </c>
      <c r="G1888" s="33">
        <f t="shared" si="56"/>
        <v>5.6007369887579083E-3</v>
      </c>
      <c r="H1888" s="33">
        <f>VLOOKUP(C1888, pet_household_state!$A$3:$D$53, 3, 0)</f>
        <v>58.6</v>
      </c>
      <c r="I1888" s="33">
        <f>VLOOKUP(C1888, pet_household_state!$A$3:$D$53, 4, 0)</f>
        <v>2356</v>
      </c>
      <c r="J1888" s="33">
        <f t="shared" si="57"/>
        <v>13.195336345513631</v>
      </c>
      <c r="K1888" s="11">
        <f>VLOOKUP(A1888, total_pet_services_county!$A$2:$E$1875,2,0)</f>
        <v>3</v>
      </c>
      <c r="L1888" s="11">
        <f>VLOOKUP(A1888,  total_pet_services_county!$A$2:$E$1875, 3, 0)</f>
        <v>657</v>
      </c>
      <c r="M1888" s="11">
        <f>VLOOKUP(A1888, total_pet_services_county!$A$2:$E$1875, 4, 0)</f>
        <v>174</v>
      </c>
      <c r="N1888" s="11">
        <f>VLOOKUP(A1888, total_pet_services_county!$A$2:$E$1875, 5, 0)</f>
        <v>21</v>
      </c>
    </row>
    <row r="1889" spans="1:14" x14ac:dyDescent="0.2">
      <c r="A1889" s="57" t="s">
        <v>5521</v>
      </c>
      <c r="B1889" s="57" t="s">
        <v>9504</v>
      </c>
      <c r="C1889" s="56" t="s">
        <v>3221</v>
      </c>
      <c r="D1889" s="56" t="str">
        <f>INDEX(pet_services_county!$A$2:$A$3603,MATCH(A1889,pet_services_county!$B$2:$B$3603,0))</f>
        <v>0500000US37063</v>
      </c>
      <c r="E1889" s="61">
        <v>321488</v>
      </c>
      <c r="F1889" s="47">
        <f>VLOOKUP(C1889, state_pop!$A$2:$B$52, 2, 0)</f>
        <v>10488084</v>
      </c>
      <c r="G1889" s="33">
        <f t="shared" ref="G1889:G1952" si="58">E1889/F1889</f>
        <v>3.065269118744663E-2</v>
      </c>
      <c r="H1889" s="33">
        <f>VLOOKUP(C1889, pet_household_state!$A$3:$D$53, 3, 0)</f>
        <v>58.6</v>
      </c>
      <c r="I1889" s="33">
        <f>VLOOKUP(C1889, pet_household_state!$A$3:$D$53, 4, 0)</f>
        <v>2356</v>
      </c>
      <c r="J1889" s="33">
        <f t="shared" ref="J1889:J1952" si="59">G1889*I1889</f>
        <v>72.217740437624258</v>
      </c>
      <c r="K1889" s="11">
        <f>VLOOKUP(A1889, total_pet_services_county!$A$2:$E$1875,2,0)</f>
        <v>73</v>
      </c>
      <c r="L1889" s="11">
        <f>VLOOKUP(A1889,  total_pet_services_county!$A$2:$E$1875, 3, 0)</f>
        <v>32506</v>
      </c>
      <c r="M1889" s="11">
        <f>VLOOKUP(A1889, total_pet_services_county!$A$2:$E$1875, 4, 0)</f>
        <v>7558</v>
      </c>
      <c r="N1889" s="11">
        <f>VLOOKUP(A1889, total_pet_services_county!$A$2:$E$1875, 5, 0)</f>
        <v>914</v>
      </c>
    </row>
    <row r="1890" spans="1:14" x14ac:dyDescent="0.2">
      <c r="A1890" s="57" t="s">
        <v>7818</v>
      </c>
      <c r="B1890" s="57" t="s">
        <v>9505</v>
      </c>
      <c r="C1890" s="56" t="s">
        <v>3221</v>
      </c>
      <c r="D1890" s="56" t="e">
        <f>INDEX(pet_services_county!$A$2:$A$3603,MATCH(A1890,pet_services_county!$B$2:$B$3603,0))</f>
        <v>#N/A</v>
      </c>
      <c r="E1890" s="61">
        <v>51472</v>
      </c>
      <c r="F1890" s="47">
        <f>VLOOKUP(C1890, state_pop!$A$2:$B$52, 2, 0)</f>
        <v>10488084</v>
      </c>
      <c r="G1890" s="33">
        <f t="shared" si="58"/>
        <v>4.907664736476176E-3</v>
      </c>
      <c r="H1890" s="33">
        <f>VLOOKUP(C1890, pet_household_state!$A$3:$D$53, 3, 0)</f>
        <v>58.6</v>
      </c>
      <c r="I1890" s="33">
        <f>VLOOKUP(C1890, pet_household_state!$A$3:$D$53, 4, 0)</f>
        <v>2356</v>
      </c>
      <c r="J1890" s="33">
        <f t="shared" si="59"/>
        <v>11.562458119137871</v>
      </c>
      <c r="K1890" s="11" t="e">
        <f>VLOOKUP(A1890, total_pet_services_county!$A$2:$E$1875,2,0)</f>
        <v>#N/A</v>
      </c>
      <c r="L1890" s="11" t="e">
        <f>VLOOKUP(A1890,  total_pet_services_county!$A$2:$E$1875, 3, 0)</f>
        <v>#N/A</v>
      </c>
      <c r="M1890" s="11" t="e">
        <f>VLOOKUP(A1890, total_pet_services_county!$A$2:$E$1875, 4, 0)</f>
        <v>#N/A</v>
      </c>
      <c r="N1890" s="11" t="e">
        <f>VLOOKUP(A1890, total_pet_services_county!$A$2:$E$1875, 5, 0)</f>
        <v>#N/A</v>
      </c>
    </row>
    <row r="1891" spans="1:14" x14ac:dyDescent="0.2">
      <c r="A1891" s="57" t="s">
        <v>5523</v>
      </c>
      <c r="B1891" s="57" t="s">
        <v>8660</v>
      </c>
      <c r="C1891" s="56" t="s">
        <v>3221</v>
      </c>
      <c r="D1891" s="56" t="str">
        <f>INDEX(pet_services_county!$A$2:$A$3603,MATCH(A1891,pet_services_county!$B$2:$B$3603,0))</f>
        <v>0500000US37067</v>
      </c>
      <c r="E1891" s="61">
        <v>382295</v>
      </c>
      <c r="F1891" s="47">
        <f>VLOOKUP(C1891, state_pop!$A$2:$B$52, 2, 0)</f>
        <v>10488084</v>
      </c>
      <c r="G1891" s="33">
        <f t="shared" si="58"/>
        <v>3.6450413631317215E-2</v>
      </c>
      <c r="H1891" s="33">
        <f>VLOOKUP(C1891, pet_household_state!$A$3:$D$53, 3, 0)</f>
        <v>58.6</v>
      </c>
      <c r="I1891" s="33">
        <f>VLOOKUP(C1891, pet_household_state!$A$3:$D$53, 4, 0)</f>
        <v>2356</v>
      </c>
      <c r="J1891" s="33">
        <f t="shared" si="59"/>
        <v>85.877174515383359</v>
      </c>
      <c r="K1891" s="11">
        <f>VLOOKUP(A1891, total_pet_services_county!$A$2:$E$1875,2,0)</f>
        <v>79</v>
      </c>
      <c r="L1891" s="11">
        <f>VLOOKUP(A1891,  total_pet_services_county!$A$2:$E$1875, 3, 0)</f>
        <v>22627</v>
      </c>
      <c r="M1891" s="11">
        <f>VLOOKUP(A1891, total_pet_services_county!$A$2:$E$1875, 4, 0)</f>
        <v>5371</v>
      </c>
      <c r="N1891" s="11">
        <f>VLOOKUP(A1891, total_pet_services_county!$A$2:$E$1875, 5, 0)</f>
        <v>916</v>
      </c>
    </row>
    <row r="1892" spans="1:14" x14ac:dyDescent="0.2">
      <c r="A1892" s="57" t="s">
        <v>5525</v>
      </c>
      <c r="B1892" s="57" t="s">
        <v>8337</v>
      </c>
      <c r="C1892" s="56" t="s">
        <v>3221</v>
      </c>
      <c r="D1892" s="56" t="str">
        <f>INDEX(pet_services_county!$A$2:$A$3603,MATCH(A1892,pet_services_county!$B$2:$B$3603,0))</f>
        <v>0500000US37069</v>
      </c>
      <c r="E1892" s="61">
        <v>69685</v>
      </c>
      <c r="F1892" s="47">
        <f>VLOOKUP(C1892, state_pop!$A$2:$B$52, 2, 0)</f>
        <v>10488084</v>
      </c>
      <c r="G1892" s="33">
        <f t="shared" si="58"/>
        <v>6.6442068923170334E-3</v>
      </c>
      <c r="H1892" s="33">
        <f>VLOOKUP(C1892, pet_household_state!$A$3:$D$53, 3, 0)</f>
        <v>58.6</v>
      </c>
      <c r="I1892" s="33">
        <f>VLOOKUP(C1892, pet_household_state!$A$3:$D$53, 4, 0)</f>
        <v>2356</v>
      </c>
      <c r="J1892" s="33">
        <f t="shared" si="59"/>
        <v>15.653751438298931</v>
      </c>
      <c r="K1892" s="11">
        <f>VLOOKUP(A1892, total_pet_services_county!$A$2:$E$1875,2,0)</f>
        <v>12</v>
      </c>
      <c r="L1892" s="11">
        <f>VLOOKUP(A1892,  total_pet_services_county!$A$2:$E$1875, 3, 0)</f>
        <v>2882</v>
      </c>
      <c r="M1892" s="11">
        <f>VLOOKUP(A1892, total_pet_services_county!$A$2:$E$1875, 4, 0)</f>
        <v>685</v>
      </c>
      <c r="N1892" s="11">
        <f>VLOOKUP(A1892, total_pet_services_county!$A$2:$E$1875, 5, 0)</f>
        <v>89</v>
      </c>
    </row>
    <row r="1893" spans="1:14" x14ac:dyDescent="0.2">
      <c r="A1893" s="57" t="s">
        <v>5527</v>
      </c>
      <c r="B1893" s="57" t="s">
        <v>9506</v>
      </c>
      <c r="C1893" s="56" t="s">
        <v>3221</v>
      </c>
      <c r="D1893" s="56" t="str">
        <f>INDEX(pet_services_county!$A$2:$A$3603,MATCH(A1893,pet_services_county!$B$2:$B$3603,0))</f>
        <v>0500000US37071</v>
      </c>
      <c r="E1893" s="61">
        <v>224529</v>
      </c>
      <c r="F1893" s="47">
        <f>VLOOKUP(C1893, state_pop!$A$2:$B$52, 2, 0)</f>
        <v>10488084</v>
      </c>
      <c r="G1893" s="33">
        <f t="shared" si="58"/>
        <v>2.1408009318003175E-2</v>
      </c>
      <c r="H1893" s="33">
        <f>VLOOKUP(C1893, pet_household_state!$A$3:$D$53, 3, 0)</f>
        <v>58.6</v>
      </c>
      <c r="I1893" s="33">
        <f>VLOOKUP(C1893, pet_household_state!$A$3:$D$53, 4, 0)</f>
        <v>2356</v>
      </c>
      <c r="J1893" s="33">
        <f t="shared" si="59"/>
        <v>50.437269953215477</v>
      </c>
      <c r="K1893" s="11">
        <f>VLOOKUP(A1893, total_pet_services_county!$A$2:$E$1875,2,0)</f>
        <v>34</v>
      </c>
      <c r="L1893" s="11">
        <f>VLOOKUP(A1893,  total_pet_services_county!$A$2:$E$1875, 3, 0)</f>
        <v>10733</v>
      </c>
      <c r="M1893" s="11">
        <f>VLOOKUP(A1893, total_pet_services_county!$A$2:$E$1875, 4, 0)</f>
        <v>2301</v>
      </c>
      <c r="N1893" s="11">
        <f>VLOOKUP(A1893, total_pet_services_county!$A$2:$E$1875, 5, 0)</f>
        <v>312</v>
      </c>
    </row>
    <row r="1894" spans="1:14" x14ac:dyDescent="0.2">
      <c r="A1894" s="57" t="s">
        <v>7819</v>
      </c>
      <c r="B1894" s="57" t="s">
        <v>9507</v>
      </c>
      <c r="C1894" s="56" t="s">
        <v>3221</v>
      </c>
      <c r="D1894" s="56" t="e">
        <f>INDEX(pet_services_county!$A$2:$A$3603,MATCH(A1894,pet_services_county!$B$2:$B$3603,0))</f>
        <v>#N/A</v>
      </c>
      <c r="E1894" s="61">
        <v>11562</v>
      </c>
      <c r="F1894" s="47">
        <f>VLOOKUP(C1894, state_pop!$A$2:$B$52, 2, 0)</f>
        <v>10488084</v>
      </c>
      <c r="G1894" s="33">
        <f t="shared" si="58"/>
        <v>1.1023939167535272E-3</v>
      </c>
      <c r="H1894" s="33">
        <f>VLOOKUP(C1894, pet_household_state!$A$3:$D$53, 3, 0)</f>
        <v>58.6</v>
      </c>
      <c r="I1894" s="33">
        <f>VLOOKUP(C1894, pet_household_state!$A$3:$D$53, 4, 0)</f>
        <v>2356</v>
      </c>
      <c r="J1894" s="33">
        <f t="shared" si="59"/>
        <v>2.5972400678713101</v>
      </c>
      <c r="K1894" s="11" t="e">
        <f>VLOOKUP(A1894, total_pet_services_county!$A$2:$E$1875,2,0)</f>
        <v>#N/A</v>
      </c>
      <c r="L1894" s="11" t="e">
        <f>VLOOKUP(A1894,  total_pet_services_county!$A$2:$E$1875, 3, 0)</f>
        <v>#N/A</v>
      </c>
      <c r="M1894" s="11" t="e">
        <f>VLOOKUP(A1894, total_pet_services_county!$A$2:$E$1875, 4, 0)</f>
        <v>#N/A</v>
      </c>
      <c r="N1894" s="11" t="e">
        <f>VLOOKUP(A1894, total_pet_services_county!$A$2:$E$1875, 5, 0)</f>
        <v>#N/A</v>
      </c>
    </row>
    <row r="1895" spans="1:14" x14ac:dyDescent="0.2">
      <c r="A1895" s="57" t="s">
        <v>7820</v>
      </c>
      <c r="B1895" s="57" t="s">
        <v>8379</v>
      </c>
      <c r="C1895" s="56" t="s">
        <v>3221</v>
      </c>
      <c r="D1895" s="56" t="e">
        <f>INDEX(pet_services_county!$A$2:$A$3603,MATCH(A1895,pet_services_county!$B$2:$B$3603,0))</f>
        <v>#N/A</v>
      </c>
      <c r="E1895" s="61">
        <v>8441</v>
      </c>
      <c r="F1895" s="47">
        <f>VLOOKUP(C1895, state_pop!$A$2:$B$52, 2, 0)</f>
        <v>10488084</v>
      </c>
      <c r="G1895" s="33">
        <f t="shared" si="58"/>
        <v>8.0481811549182867E-4</v>
      </c>
      <c r="H1895" s="33">
        <f>VLOOKUP(C1895, pet_household_state!$A$3:$D$53, 3, 0)</f>
        <v>58.6</v>
      </c>
      <c r="I1895" s="33">
        <f>VLOOKUP(C1895, pet_household_state!$A$3:$D$53, 4, 0)</f>
        <v>2356</v>
      </c>
      <c r="J1895" s="33">
        <f t="shared" si="59"/>
        <v>1.8961514800987485</v>
      </c>
      <c r="K1895" s="11" t="e">
        <f>VLOOKUP(A1895, total_pet_services_county!$A$2:$E$1875,2,0)</f>
        <v>#N/A</v>
      </c>
      <c r="L1895" s="11" t="e">
        <f>VLOOKUP(A1895,  total_pet_services_county!$A$2:$E$1875, 3, 0)</f>
        <v>#N/A</v>
      </c>
      <c r="M1895" s="11" t="e">
        <f>VLOOKUP(A1895, total_pet_services_county!$A$2:$E$1875, 4, 0)</f>
        <v>#N/A</v>
      </c>
      <c r="N1895" s="11" t="e">
        <f>VLOOKUP(A1895, total_pet_services_county!$A$2:$E$1875, 5, 0)</f>
        <v>#N/A</v>
      </c>
    </row>
    <row r="1896" spans="1:14" x14ac:dyDescent="0.2">
      <c r="A1896" s="57" t="s">
        <v>5529</v>
      </c>
      <c r="B1896" s="57" t="s">
        <v>9508</v>
      </c>
      <c r="C1896" s="56" t="s">
        <v>3221</v>
      </c>
      <c r="D1896" s="56" t="str">
        <f>INDEX(pet_services_county!$A$2:$A$3603,MATCH(A1896,pet_services_county!$B$2:$B$3603,0))</f>
        <v>0500000US37077</v>
      </c>
      <c r="E1896" s="61">
        <v>60443</v>
      </c>
      <c r="F1896" s="47">
        <f>VLOOKUP(C1896, state_pop!$A$2:$B$52, 2, 0)</f>
        <v>10488084</v>
      </c>
      <c r="G1896" s="33">
        <f t="shared" si="58"/>
        <v>5.763016390791683E-3</v>
      </c>
      <c r="H1896" s="33">
        <f>VLOOKUP(C1896, pet_household_state!$A$3:$D$53, 3, 0)</f>
        <v>58.6</v>
      </c>
      <c r="I1896" s="33">
        <f>VLOOKUP(C1896, pet_household_state!$A$3:$D$53, 4, 0)</f>
        <v>2356</v>
      </c>
      <c r="J1896" s="33">
        <f t="shared" si="59"/>
        <v>13.577666616705205</v>
      </c>
      <c r="K1896" s="11">
        <f>VLOOKUP(A1896, total_pet_services_county!$A$2:$E$1875,2,0)</f>
        <v>6</v>
      </c>
      <c r="L1896" s="11">
        <f>VLOOKUP(A1896,  total_pet_services_county!$A$2:$E$1875, 3, 0)</f>
        <v>1183</v>
      </c>
      <c r="M1896" s="11">
        <f>VLOOKUP(A1896, total_pet_services_county!$A$2:$E$1875, 4, 0)</f>
        <v>271</v>
      </c>
      <c r="N1896" s="11">
        <f>VLOOKUP(A1896, total_pet_services_county!$A$2:$E$1875, 5, 0)</f>
        <v>51</v>
      </c>
    </row>
    <row r="1897" spans="1:14" x14ac:dyDescent="0.2">
      <c r="A1897" s="57" t="s">
        <v>7821</v>
      </c>
      <c r="B1897" s="57" t="s">
        <v>8339</v>
      </c>
      <c r="C1897" s="56" t="s">
        <v>3221</v>
      </c>
      <c r="D1897" s="56" t="e">
        <f>INDEX(pet_services_county!$A$2:$A$3603,MATCH(A1897,pet_services_county!$B$2:$B$3603,0))</f>
        <v>#N/A</v>
      </c>
      <c r="E1897" s="61">
        <v>21069</v>
      </c>
      <c r="F1897" s="47">
        <f>VLOOKUP(C1897, state_pop!$A$2:$B$52, 2, 0)</f>
        <v>10488084</v>
      </c>
      <c r="G1897" s="33">
        <f t="shared" si="58"/>
        <v>2.0088511876907166E-3</v>
      </c>
      <c r="H1897" s="33">
        <f>VLOOKUP(C1897, pet_household_state!$A$3:$D$53, 3, 0)</f>
        <v>58.6</v>
      </c>
      <c r="I1897" s="33">
        <f>VLOOKUP(C1897, pet_household_state!$A$3:$D$53, 4, 0)</f>
        <v>2356</v>
      </c>
      <c r="J1897" s="33">
        <f t="shared" si="59"/>
        <v>4.7328533981993282</v>
      </c>
      <c r="K1897" s="11" t="e">
        <f>VLOOKUP(A1897, total_pet_services_county!$A$2:$E$1875,2,0)</f>
        <v>#N/A</v>
      </c>
      <c r="L1897" s="11" t="e">
        <f>VLOOKUP(A1897,  total_pet_services_county!$A$2:$E$1875, 3, 0)</f>
        <v>#N/A</v>
      </c>
      <c r="M1897" s="11" t="e">
        <f>VLOOKUP(A1897, total_pet_services_county!$A$2:$E$1875, 4, 0)</f>
        <v>#N/A</v>
      </c>
      <c r="N1897" s="11" t="e">
        <f>VLOOKUP(A1897, total_pet_services_county!$A$2:$E$1875, 5, 0)</f>
        <v>#N/A</v>
      </c>
    </row>
    <row r="1898" spans="1:14" x14ac:dyDescent="0.2">
      <c r="A1898" s="57" t="s">
        <v>5531</v>
      </c>
      <c r="B1898" s="57" t="s">
        <v>9509</v>
      </c>
      <c r="C1898" s="56" t="s">
        <v>3221</v>
      </c>
      <c r="D1898" s="56" t="str">
        <f>INDEX(pet_services_county!$A$2:$A$3603,MATCH(A1898,pet_services_county!$B$2:$B$3603,0))</f>
        <v>0500000US37081</v>
      </c>
      <c r="E1898" s="61">
        <v>537174</v>
      </c>
      <c r="F1898" s="47">
        <f>VLOOKUP(C1898, state_pop!$A$2:$B$52, 2, 0)</f>
        <v>10488084</v>
      </c>
      <c r="G1898" s="33">
        <f t="shared" si="58"/>
        <v>5.1217553177491715E-2</v>
      </c>
      <c r="H1898" s="33">
        <f>VLOOKUP(C1898, pet_household_state!$A$3:$D$53, 3, 0)</f>
        <v>58.6</v>
      </c>
      <c r="I1898" s="33">
        <f>VLOOKUP(C1898, pet_household_state!$A$3:$D$53, 4, 0)</f>
        <v>2356</v>
      </c>
      <c r="J1898" s="33">
        <f t="shared" si="59"/>
        <v>120.66855528617047</v>
      </c>
      <c r="K1898" s="11">
        <f>VLOOKUP(A1898, total_pet_services_county!$A$2:$E$1875,2,0)</f>
        <v>119</v>
      </c>
      <c r="L1898" s="11">
        <f>VLOOKUP(A1898,  total_pet_services_county!$A$2:$E$1875, 3, 0)</f>
        <v>44974</v>
      </c>
      <c r="M1898" s="11">
        <f>VLOOKUP(A1898, total_pet_services_county!$A$2:$E$1875, 4, 0)</f>
        <v>10518</v>
      </c>
      <c r="N1898" s="11">
        <f>VLOOKUP(A1898, total_pet_services_county!$A$2:$E$1875, 5, 0)</f>
        <v>1584</v>
      </c>
    </row>
    <row r="1899" spans="1:14" x14ac:dyDescent="0.2">
      <c r="A1899" s="57" t="s">
        <v>5533</v>
      </c>
      <c r="B1899" s="57" t="s">
        <v>9510</v>
      </c>
      <c r="C1899" s="56" t="s">
        <v>3221</v>
      </c>
      <c r="D1899" s="56" t="str">
        <f>INDEX(pet_services_county!$A$2:$A$3603,MATCH(A1899,pet_services_county!$B$2:$B$3603,0))</f>
        <v>0500000US37083</v>
      </c>
      <c r="E1899" s="61">
        <v>50010</v>
      </c>
      <c r="F1899" s="47">
        <f>VLOOKUP(C1899, state_pop!$A$2:$B$52, 2, 0)</f>
        <v>10488084</v>
      </c>
      <c r="G1899" s="33">
        <f t="shared" si="58"/>
        <v>4.768268446362558E-3</v>
      </c>
      <c r="H1899" s="33">
        <f>VLOOKUP(C1899, pet_household_state!$A$3:$D$53, 3, 0)</f>
        <v>58.6</v>
      </c>
      <c r="I1899" s="33">
        <f>VLOOKUP(C1899, pet_household_state!$A$3:$D$53, 4, 0)</f>
        <v>2356</v>
      </c>
      <c r="J1899" s="33">
        <f t="shared" si="59"/>
        <v>11.234040459630187</v>
      </c>
      <c r="K1899" s="11">
        <f>VLOOKUP(A1899, total_pet_services_county!$A$2:$E$1875,2,0)</f>
        <v>3</v>
      </c>
      <c r="L1899" s="11">
        <f>VLOOKUP(A1899,  total_pet_services_county!$A$2:$E$1875, 3, 0)</f>
        <v>1545</v>
      </c>
      <c r="M1899" s="11">
        <f>VLOOKUP(A1899, total_pet_services_county!$A$2:$E$1875, 4, 0)</f>
        <v>366</v>
      </c>
      <c r="N1899" s="11">
        <f>VLOOKUP(A1899, total_pet_services_county!$A$2:$E$1875, 5, 0)</f>
        <v>54</v>
      </c>
    </row>
    <row r="1900" spans="1:14" x14ac:dyDescent="0.2">
      <c r="A1900" s="57" t="s">
        <v>5535</v>
      </c>
      <c r="B1900" s="57" t="s">
        <v>9511</v>
      </c>
      <c r="C1900" s="56" t="s">
        <v>3221</v>
      </c>
      <c r="D1900" s="56" t="str">
        <f>INDEX(pet_services_county!$A$2:$A$3603,MATCH(A1900,pet_services_county!$B$2:$B$3603,0))</f>
        <v>0500000US37085</v>
      </c>
      <c r="E1900" s="61">
        <v>135976</v>
      </c>
      <c r="F1900" s="47">
        <f>VLOOKUP(C1900, state_pop!$A$2:$B$52, 2, 0)</f>
        <v>10488084</v>
      </c>
      <c r="G1900" s="33">
        <f t="shared" si="58"/>
        <v>1.2964808443563191E-2</v>
      </c>
      <c r="H1900" s="33">
        <f>VLOOKUP(C1900, pet_household_state!$A$3:$D$53, 3, 0)</f>
        <v>58.6</v>
      </c>
      <c r="I1900" s="33">
        <f>VLOOKUP(C1900, pet_household_state!$A$3:$D$53, 4, 0)</f>
        <v>2356</v>
      </c>
      <c r="J1900" s="33">
        <f t="shared" si="59"/>
        <v>30.545088693034877</v>
      </c>
      <c r="K1900" s="11">
        <f>VLOOKUP(A1900, total_pet_services_county!$A$2:$E$1875,2,0)</f>
        <v>13</v>
      </c>
      <c r="L1900" s="11">
        <f>VLOOKUP(A1900,  total_pet_services_county!$A$2:$E$1875, 3, 0)</f>
        <v>5313</v>
      </c>
      <c r="M1900" s="11">
        <f>VLOOKUP(A1900, total_pet_services_county!$A$2:$E$1875, 4, 0)</f>
        <v>1179</v>
      </c>
      <c r="N1900" s="11">
        <f>VLOOKUP(A1900, total_pet_services_county!$A$2:$E$1875, 5, 0)</f>
        <v>173</v>
      </c>
    </row>
    <row r="1901" spans="1:14" x14ac:dyDescent="0.2">
      <c r="A1901" s="57" t="s">
        <v>5537</v>
      </c>
      <c r="B1901" s="57" t="s">
        <v>9512</v>
      </c>
      <c r="C1901" s="56" t="s">
        <v>3221</v>
      </c>
      <c r="D1901" s="56" t="str">
        <f>INDEX(pet_services_county!$A$2:$A$3603,MATCH(A1901,pet_services_county!$B$2:$B$3603,0))</f>
        <v>0500000US37087</v>
      </c>
      <c r="E1901" s="61">
        <v>62317</v>
      </c>
      <c r="F1901" s="47">
        <f>VLOOKUP(C1901, state_pop!$A$2:$B$52, 2, 0)</f>
        <v>10488084</v>
      </c>
      <c r="G1901" s="33">
        <f t="shared" si="58"/>
        <v>5.9416953563682364E-3</v>
      </c>
      <c r="H1901" s="33">
        <f>VLOOKUP(C1901, pet_household_state!$A$3:$D$53, 3, 0)</f>
        <v>58.6</v>
      </c>
      <c r="I1901" s="33">
        <f>VLOOKUP(C1901, pet_household_state!$A$3:$D$53, 4, 0)</f>
        <v>2356</v>
      </c>
      <c r="J1901" s="33">
        <f t="shared" si="59"/>
        <v>13.998634259603564</v>
      </c>
      <c r="K1901" s="11">
        <f>VLOOKUP(A1901, total_pet_services_county!$A$2:$E$1875,2,0)</f>
        <v>17</v>
      </c>
      <c r="L1901" s="11">
        <f>VLOOKUP(A1901,  total_pet_services_county!$A$2:$E$1875, 3, 0)</f>
        <v>5391</v>
      </c>
      <c r="M1901" s="11">
        <f>VLOOKUP(A1901, total_pet_services_county!$A$2:$E$1875, 4, 0)</f>
        <v>1286</v>
      </c>
      <c r="N1901" s="11">
        <f>VLOOKUP(A1901, total_pet_services_county!$A$2:$E$1875, 5, 0)</f>
        <v>231</v>
      </c>
    </row>
    <row r="1902" spans="1:14" x14ac:dyDescent="0.2">
      <c r="A1902" s="57" t="s">
        <v>5539</v>
      </c>
      <c r="B1902" s="57" t="s">
        <v>8777</v>
      </c>
      <c r="C1902" s="56" t="s">
        <v>3221</v>
      </c>
      <c r="D1902" s="56" t="str">
        <f>INDEX(pet_services_county!$A$2:$A$3603,MATCH(A1902,pet_services_county!$B$2:$B$3603,0))</f>
        <v>0500000US37089</v>
      </c>
      <c r="E1902" s="61">
        <v>117417</v>
      </c>
      <c r="F1902" s="47">
        <f>VLOOKUP(C1902, state_pop!$A$2:$B$52, 2, 0)</f>
        <v>10488084</v>
      </c>
      <c r="G1902" s="33">
        <f t="shared" si="58"/>
        <v>1.1195276468037441E-2</v>
      </c>
      <c r="H1902" s="33">
        <f>VLOOKUP(C1902, pet_household_state!$A$3:$D$53, 3, 0)</f>
        <v>58.6</v>
      </c>
      <c r="I1902" s="33">
        <f>VLOOKUP(C1902, pet_household_state!$A$3:$D$53, 4, 0)</f>
        <v>2356</v>
      </c>
      <c r="J1902" s="33">
        <f t="shared" si="59"/>
        <v>26.376071358696212</v>
      </c>
      <c r="K1902" s="11">
        <f>VLOOKUP(A1902, total_pet_services_county!$A$2:$E$1875,2,0)</f>
        <v>41</v>
      </c>
      <c r="L1902" s="11">
        <f>VLOOKUP(A1902,  total_pet_services_county!$A$2:$E$1875, 3, 0)</f>
        <v>7943</v>
      </c>
      <c r="M1902" s="11">
        <f>VLOOKUP(A1902, total_pet_services_county!$A$2:$E$1875, 4, 0)</f>
        <v>1824</v>
      </c>
      <c r="N1902" s="11">
        <f>VLOOKUP(A1902, total_pet_services_county!$A$2:$E$1875, 5, 0)</f>
        <v>278</v>
      </c>
    </row>
    <row r="1903" spans="1:14" x14ac:dyDescent="0.2">
      <c r="A1903" s="57" t="s">
        <v>7822</v>
      </c>
      <c r="B1903" s="57" t="s">
        <v>9513</v>
      </c>
      <c r="C1903" s="56" t="s">
        <v>3221</v>
      </c>
      <c r="D1903" s="56" t="e">
        <f>INDEX(pet_services_county!$A$2:$A$3603,MATCH(A1903,pet_services_county!$B$2:$B$3603,0))</f>
        <v>#N/A</v>
      </c>
      <c r="E1903" s="61">
        <v>23677</v>
      </c>
      <c r="F1903" s="47">
        <f>VLOOKUP(C1903, state_pop!$A$2:$B$52, 2, 0)</f>
        <v>10488084</v>
      </c>
      <c r="G1903" s="33">
        <f t="shared" si="58"/>
        <v>2.257514337223081E-3</v>
      </c>
      <c r="H1903" s="33">
        <f>VLOOKUP(C1903, pet_household_state!$A$3:$D$53, 3, 0)</f>
        <v>58.6</v>
      </c>
      <c r="I1903" s="33">
        <f>VLOOKUP(C1903, pet_household_state!$A$3:$D$53, 4, 0)</f>
        <v>2356</v>
      </c>
      <c r="J1903" s="33">
        <f t="shared" si="59"/>
        <v>5.3187037784975786</v>
      </c>
      <c r="K1903" s="11" t="e">
        <f>VLOOKUP(A1903, total_pet_services_county!$A$2:$E$1875,2,0)</f>
        <v>#N/A</v>
      </c>
      <c r="L1903" s="11" t="e">
        <f>VLOOKUP(A1903,  total_pet_services_county!$A$2:$E$1875, 3, 0)</f>
        <v>#N/A</v>
      </c>
      <c r="M1903" s="11" t="e">
        <f>VLOOKUP(A1903, total_pet_services_county!$A$2:$E$1875, 4, 0)</f>
        <v>#N/A</v>
      </c>
      <c r="N1903" s="11" t="e">
        <f>VLOOKUP(A1903, total_pet_services_county!$A$2:$E$1875, 5, 0)</f>
        <v>#N/A</v>
      </c>
    </row>
    <row r="1904" spans="1:14" x14ac:dyDescent="0.2">
      <c r="A1904" s="57" t="s">
        <v>7823</v>
      </c>
      <c r="B1904" s="57" t="s">
        <v>9514</v>
      </c>
      <c r="C1904" s="56" t="s">
        <v>3221</v>
      </c>
      <c r="D1904" s="56" t="e">
        <f>INDEX(pet_services_county!$A$2:$A$3603,MATCH(A1904,pet_services_county!$B$2:$B$3603,0))</f>
        <v>#N/A</v>
      </c>
      <c r="E1904" s="61">
        <v>55234</v>
      </c>
      <c r="F1904" s="47">
        <f>VLOOKUP(C1904, state_pop!$A$2:$B$52, 2, 0)</f>
        <v>10488084</v>
      </c>
      <c r="G1904" s="33">
        <f t="shared" si="58"/>
        <v>5.2663575158246254E-3</v>
      </c>
      <c r="H1904" s="33">
        <f>VLOOKUP(C1904, pet_household_state!$A$3:$D$53, 3, 0)</f>
        <v>58.6</v>
      </c>
      <c r="I1904" s="33">
        <f>VLOOKUP(C1904, pet_household_state!$A$3:$D$53, 4, 0)</f>
        <v>2356</v>
      </c>
      <c r="J1904" s="33">
        <f t="shared" si="59"/>
        <v>12.407538307282817</v>
      </c>
      <c r="K1904" s="11" t="e">
        <f>VLOOKUP(A1904, total_pet_services_county!$A$2:$E$1875,2,0)</f>
        <v>#N/A</v>
      </c>
      <c r="L1904" s="11" t="e">
        <f>VLOOKUP(A1904,  total_pet_services_county!$A$2:$E$1875, 3, 0)</f>
        <v>#N/A</v>
      </c>
      <c r="M1904" s="11" t="e">
        <f>VLOOKUP(A1904, total_pet_services_county!$A$2:$E$1875, 4, 0)</f>
        <v>#N/A</v>
      </c>
      <c r="N1904" s="11" t="e">
        <f>VLOOKUP(A1904, total_pet_services_county!$A$2:$E$1875, 5, 0)</f>
        <v>#N/A</v>
      </c>
    </row>
    <row r="1905" spans="1:14" x14ac:dyDescent="0.2">
      <c r="A1905" s="57" t="s">
        <v>7824</v>
      </c>
      <c r="B1905" s="57" t="s">
        <v>9515</v>
      </c>
      <c r="C1905" s="56" t="s">
        <v>3221</v>
      </c>
      <c r="D1905" s="56" t="e">
        <f>INDEX(pet_services_county!$A$2:$A$3603,MATCH(A1905,pet_services_county!$B$2:$B$3603,0))</f>
        <v>#N/A</v>
      </c>
      <c r="E1905" s="61">
        <v>4937</v>
      </c>
      <c r="F1905" s="47">
        <f>VLOOKUP(C1905, state_pop!$A$2:$B$52, 2, 0)</f>
        <v>10488084</v>
      </c>
      <c r="G1905" s="33">
        <f t="shared" si="58"/>
        <v>4.7072468145754746E-4</v>
      </c>
      <c r="H1905" s="33">
        <f>VLOOKUP(C1905, pet_household_state!$A$3:$D$53, 3, 0)</f>
        <v>58.6</v>
      </c>
      <c r="I1905" s="33">
        <f>VLOOKUP(C1905, pet_household_state!$A$3:$D$53, 4, 0)</f>
        <v>2356</v>
      </c>
      <c r="J1905" s="33">
        <f t="shared" si="59"/>
        <v>1.1090273495139817</v>
      </c>
      <c r="K1905" s="11" t="e">
        <f>VLOOKUP(A1905, total_pet_services_county!$A$2:$E$1875,2,0)</f>
        <v>#N/A</v>
      </c>
      <c r="L1905" s="11" t="e">
        <f>VLOOKUP(A1905,  total_pet_services_county!$A$2:$E$1875, 3, 0)</f>
        <v>#N/A</v>
      </c>
      <c r="M1905" s="11" t="e">
        <f>VLOOKUP(A1905, total_pet_services_county!$A$2:$E$1875, 4, 0)</f>
        <v>#N/A</v>
      </c>
      <c r="N1905" s="11" t="e">
        <f>VLOOKUP(A1905, total_pet_services_county!$A$2:$E$1875, 5, 0)</f>
        <v>#N/A</v>
      </c>
    </row>
    <row r="1906" spans="1:14" x14ac:dyDescent="0.2">
      <c r="A1906" s="57" t="s">
        <v>5541</v>
      </c>
      <c r="B1906" s="57" t="s">
        <v>9516</v>
      </c>
      <c r="C1906" s="56" t="s">
        <v>3221</v>
      </c>
      <c r="D1906" s="56" t="str">
        <f>INDEX(pet_services_county!$A$2:$A$3603,MATCH(A1906,pet_services_county!$B$2:$B$3603,0))</f>
        <v>0500000US37097</v>
      </c>
      <c r="E1906" s="61">
        <v>181806</v>
      </c>
      <c r="F1906" s="47">
        <f>VLOOKUP(C1906, state_pop!$A$2:$B$52, 2, 0)</f>
        <v>10488084</v>
      </c>
      <c r="G1906" s="33">
        <f t="shared" si="58"/>
        <v>1.7334529357316362E-2</v>
      </c>
      <c r="H1906" s="33">
        <f>VLOOKUP(C1906, pet_household_state!$A$3:$D$53, 3, 0)</f>
        <v>58.6</v>
      </c>
      <c r="I1906" s="33">
        <f>VLOOKUP(C1906, pet_household_state!$A$3:$D$53, 4, 0)</f>
        <v>2356</v>
      </c>
      <c r="J1906" s="33">
        <f t="shared" si="59"/>
        <v>40.840151165837348</v>
      </c>
      <c r="K1906" s="11">
        <f>VLOOKUP(A1906, total_pet_services_county!$A$2:$E$1875,2,0)</f>
        <v>59</v>
      </c>
      <c r="L1906" s="11">
        <f>VLOOKUP(A1906,  total_pet_services_county!$A$2:$E$1875, 3, 0)</f>
        <v>14091</v>
      </c>
      <c r="M1906" s="11">
        <f>VLOOKUP(A1906, total_pet_services_county!$A$2:$E$1875, 4, 0)</f>
        <v>3118</v>
      </c>
      <c r="N1906" s="11">
        <f>VLOOKUP(A1906, total_pet_services_county!$A$2:$E$1875, 5, 0)</f>
        <v>450</v>
      </c>
    </row>
    <row r="1907" spans="1:14" x14ac:dyDescent="0.2">
      <c r="A1907" s="57" t="s">
        <v>5543</v>
      </c>
      <c r="B1907" s="57" t="s">
        <v>8343</v>
      </c>
      <c r="C1907" s="56" t="s">
        <v>3221</v>
      </c>
      <c r="D1907" s="56" t="str">
        <f>INDEX(pet_services_county!$A$2:$A$3603,MATCH(A1907,pet_services_county!$B$2:$B$3603,0))</f>
        <v>0500000US37099</v>
      </c>
      <c r="E1907" s="61">
        <v>43938</v>
      </c>
      <c r="F1907" s="47">
        <f>VLOOKUP(C1907, state_pop!$A$2:$B$52, 2, 0)</f>
        <v>10488084</v>
      </c>
      <c r="G1907" s="33">
        <f t="shared" si="58"/>
        <v>4.1893257147826045E-3</v>
      </c>
      <c r="H1907" s="33">
        <f>VLOOKUP(C1907, pet_household_state!$A$3:$D$53, 3, 0)</f>
        <v>58.6</v>
      </c>
      <c r="I1907" s="33">
        <f>VLOOKUP(C1907, pet_household_state!$A$3:$D$53, 4, 0)</f>
        <v>2356</v>
      </c>
      <c r="J1907" s="33">
        <f t="shared" si="59"/>
        <v>9.8700513840278159</v>
      </c>
      <c r="K1907" s="11">
        <f>VLOOKUP(A1907, total_pet_services_county!$A$2:$E$1875,2,0)</f>
        <v>16</v>
      </c>
      <c r="L1907" s="11">
        <f>VLOOKUP(A1907,  total_pet_services_county!$A$2:$E$1875, 3, 0)</f>
        <v>2387</v>
      </c>
      <c r="M1907" s="11">
        <f>VLOOKUP(A1907, total_pet_services_county!$A$2:$E$1875, 4, 0)</f>
        <v>549</v>
      </c>
      <c r="N1907" s="11">
        <f>VLOOKUP(A1907, total_pet_services_county!$A$2:$E$1875, 5, 0)</f>
        <v>82</v>
      </c>
    </row>
    <row r="1908" spans="1:14" x14ac:dyDescent="0.2">
      <c r="A1908" s="57" t="s">
        <v>5545</v>
      </c>
      <c r="B1908" s="57" t="s">
        <v>9517</v>
      </c>
      <c r="C1908" s="56" t="s">
        <v>3221</v>
      </c>
      <c r="D1908" s="56" t="str">
        <f>INDEX(pet_services_county!$A$2:$A$3603,MATCH(A1908,pet_services_county!$B$2:$B$3603,0))</f>
        <v>0500000US37101</v>
      </c>
      <c r="E1908" s="61">
        <v>209339</v>
      </c>
      <c r="F1908" s="47">
        <f>VLOOKUP(C1908, state_pop!$A$2:$B$52, 2, 0)</f>
        <v>10488084</v>
      </c>
      <c r="G1908" s="33">
        <f t="shared" si="58"/>
        <v>1.995969902605662E-2</v>
      </c>
      <c r="H1908" s="33">
        <f>VLOOKUP(C1908, pet_household_state!$A$3:$D$53, 3, 0)</f>
        <v>58.6</v>
      </c>
      <c r="I1908" s="33">
        <f>VLOOKUP(C1908, pet_household_state!$A$3:$D$53, 4, 0)</f>
        <v>2356</v>
      </c>
      <c r="J1908" s="33">
        <f t="shared" si="59"/>
        <v>47.025050905389392</v>
      </c>
      <c r="K1908" s="11">
        <f>VLOOKUP(A1908, total_pet_services_county!$A$2:$E$1875,2,0)</f>
        <v>34</v>
      </c>
      <c r="L1908" s="11">
        <f>VLOOKUP(A1908,  total_pet_services_county!$A$2:$E$1875, 3, 0)</f>
        <v>12648</v>
      </c>
      <c r="M1908" s="11">
        <f>VLOOKUP(A1908, total_pet_services_county!$A$2:$E$1875, 4, 0)</f>
        <v>2927</v>
      </c>
      <c r="N1908" s="11">
        <f>VLOOKUP(A1908, total_pet_services_county!$A$2:$E$1875, 5, 0)</f>
        <v>428</v>
      </c>
    </row>
    <row r="1909" spans="1:14" x14ac:dyDescent="0.2">
      <c r="A1909" s="57" t="s">
        <v>7825</v>
      </c>
      <c r="B1909" s="57" t="s">
        <v>8678</v>
      </c>
      <c r="C1909" s="56" t="s">
        <v>3221</v>
      </c>
      <c r="D1909" s="56" t="e">
        <f>INDEX(pet_services_county!$A$2:$A$3603,MATCH(A1909,pet_services_county!$B$2:$B$3603,0))</f>
        <v>#N/A</v>
      </c>
      <c r="E1909" s="61">
        <v>9419</v>
      </c>
      <c r="F1909" s="47">
        <f>VLOOKUP(C1909, state_pop!$A$2:$B$52, 2, 0)</f>
        <v>10488084</v>
      </c>
      <c r="G1909" s="33">
        <f t="shared" si="58"/>
        <v>8.9806679656646534E-4</v>
      </c>
      <c r="H1909" s="33">
        <f>VLOOKUP(C1909, pet_household_state!$A$3:$D$53, 3, 0)</f>
        <v>58.6</v>
      </c>
      <c r="I1909" s="33">
        <f>VLOOKUP(C1909, pet_household_state!$A$3:$D$53, 4, 0)</f>
        <v>2356</v>
      </c>
      <c r="J1909" s="33">
        <f t="shared" si="59"/>
        <v>2.1158453727105924</v>
      </c>
      <c r="K1909" s="11" t="e">
        <f>VLOOKUP(A1909, total_pet_services_county!$A$2:$E$1875,2,0)</f>
        <v>#N/A</v>
      </c>
      <c r="L1909" s="11" t="e">
        <f>VLOOKUP(A1909,  total_pet_services_county!$A$2:$E$1875, 3, 0)</f>
        <v>#N/A</v>
      </c>
      <c r="M1909" s="11" t="e">
        <f>VLOOKUP(A1909, total_pet_services_county!$A$2:$E$1875, 4, 0)</f>
        <v>#N/A</v>
      </c>
      <c r="N1909" s="11" t="e">
        <f>VLOOKUP(A1909, total_pet_services_county!$A$2:$E$1875, 5, 0)</f>
        <v>#N/A</v>
      </c>
    </row>
    <row r="1910" spans="1:14" x14ac:dyDescent="0.2">
      <c r="A1910" s="57" t="s">
        <v>5547</v>
      </c>
      <c r="B1910" s="57" t="s">
        <v>8348</v>
      </c>
      <c r="C1910" s="56" t="s">
        <v>3221</v>
      </c>
      <c r="D1910" s="56" t="str">
        <f>INDEX(pet_services_county!$A$2:$A$3603,MATCH(A1910,pet_services_county!$B$2:$B$3603,0))</f>
        <v>0500000US37105</v>
      </c>
      <c r="E1910" s="61">
        <v>61779</v>
      </c>
      <c r="F1910" s="47">
        <f>VLOOKUP(C1910, state_pop!$A$2:$B$52, 2, 0)</f>
        <v>10488084</v>
      </c>
      <c r="G1910" s="33">
        <f t="shared" si="58"/>
        <v>5.8903990471472194E-3</v>
      </c>
      <c r="H1910" s="33">
        <f>VLOOKUP(C1910, pet_household_state!$A$3:$D$53, 3, 0)</f>
        <v>58.6</v>
      </c>
      <c r="I1910" s="33">
        <f>VLOOKUP(C1910, pet_household_state!$A$3:$D$53, 4, 0)</f>
        <v>2356</v>
      </c>
      <c r="J1910" s="33">
        <f t="shared" si="59"/>
        <v>13.877780155078849</v>
      </c>
      <c r="K1910" s="11">
        <f>VLOOKUP(A1910, total_pet_services_county!$A$2:$E$1875,2,0)</f>
        <v>16</v>
      </c>
      <c r="L1910" s="11">
        <f>VLOOKUP(A1910,  total_pet_services_county!$A$2:$E$1875, 3, 0)</f>
        <v>3199</v>
      </c>
      <c r="M1910" s="11">
        <f>VLOOKUP(A1910, total_pet_services_county!$A$2:$E$1875, 4, 0)</f>
        <v>681</v>
      </c>
      <c r="N1910" s="11">
        <f>VLOOKUP(A1910, total_pet_services_county!$A$2:$E$1875, 5, 0)</f>
        <v>105</v>
      </c>
    </row>
    <row r="1911" spans="1:14" x14ac:dyDescent="0.2">
      <c r="A1911" s="57" t="s">
        <v>5549</v>
      </c>
      <c r="B1911" s="57" t="s">
        <v>9518</v>
      </c>
      <c r="C1911" s="56" t="s">
        <v>3221</v>
      </c>
      <c r="D1911" s="56" t="str">
        <f>INDEX(pet_services_county!$A$2:$A$3603,MATCH(A1911,pet_services_county!$B$2:$B$3603,0))</f>
        <v>0500000US37107</v>
      </c>
      <c r="E1911" s="61">
        <v>55949</v>
      </c>
      <c r="F1911" s="47">
        <f>VLOOKUP(C1911, state_pop!$A$2:$B$52, 2, 0)</f>
        <v>10488084</v>
      </c>
      <c r="G1911" s="33">
        <f t="shared" si="58"/>
        <v>5.3345301200867579E-3</v>
      </c>
      <c r="H1911" s="33">
        <f>VLOOKUP(C1911, pet_household_state!$A$3:$D$53, 3, 0)</f>
        <v>58.6</v>
      </c>
      <c r="I1911" s="33">
        <f>VLOOKUP(C1911, pet_household_state!$A$3:$D$53, 4, 0)</f>
        <v>2356</v>
      </c>
      <c r="J1911" s="33">
        <f t="shared" si="59"/>
        <v>12.568152962924401</v>
      </c>
      <c r="K1911" s="11">
        <f>VLOOKUP(A1911, total_pet_services_county!$A$2:$E$1875,2,0)</f>
        <v>9</v>
      </c>
      <c r="L1911" s="11">
        <f>VLOOKUP(A1911,  total_pet_services_county!$A$2:$E$1875, 3, 0)</f>
        <v>3353</v>
      </c>
      <c r="M1911" s="11">
        <f>VLOOKUP(A1911, total_pet_services_county!$A$2:$E$1875, 4, 0)</f>
        <v>813</v>
      </c>
      <c r="N1911" s="11">
        <f>VLOOKUP(A1911, total_pet_services_county!$A$2:$E$1875, 5, 0)</f>
        <v>79</v>
      </c>
    </row>
    <row r="1912" spans="1:14" x14ac:dyDescent="0.2">
      <c r="A1912" s="57" t="s">
        <v>5551</v>
      </c>
      <c r="B1912" s="57" t="s">
        <v>8419</v>
      </c>
      <c r="C1912" s="56" t="s">
        <v>3221</v>
      </c>
      <c r="D1912" s="56" t="str">
        <f>INDEX(pet_services_county!$A$2:$A$3603,MATCH(A1912,pet_services_county!$B$2:$B$3603,0))</f>
        <v>0500000US37109</v>
      </c>
      <c r="E1912" s="61">
        <v>86111</v>
      </c>
      <c r="F1912" s="47">
        <f>VLOOKUP(C1912, state_pop!$A$2:$B$52, 2, 0)</f>
        <v>10488084</v>
      </c>
      <c r="G1912" s="33">
        <f t="shared" si="58"/>
        <v>8.2103652106523938E-3</v>
      </c>
      <c r="H1912" s="33">
        <f>VLOOKUP(C1912, pet_household_state!$A$3:$D$53, 3, 0)</f>
        <v>58.6</v>
      </c>
      <c r="I1912" s="33">
        <f>VLOOKUP(C1912, pet_household_state!$A$3:$D$53, 4, 0)</f>
        <v>2356</v>
      </c>
      <c r="J1912" s="33">
        <f t="shared" si="59"/>
        <v>19.343620436297041</v>
      </c>
      <c r="K1912" s="11">
        <f>VLOOKUP(A1912, total_pet_services_county!$A$2:$E$1875,2,0)</f>
        <v>21</v>
      </c>
      <c r="L1912" s="11">
        <f>VLOOKUP(A1912,  total_pet_services_county!$A$2:$E$1875, 3, 0)</f>
        <v>8371</v>
      </c>
      <c r="M1912" s="11">
        <f>VLOOKUP(A1912, total_pet_services_county!$A$2:$E$1875, 4, 0)</f>
        <v>1981</v>
      </c>
      <c r="N1912" s="11">
        <f>VLOOKUP(A1912, total_pet_services_county!$A$2:$E$1875, 5, 0)</f>
        <v>242</v>
      </c>
    </row>
    <row r="1913" spans="1:14" x14ac:dyDescent="0.2">
      <c r="A1913" s="57" t="s">
        <v>5553</v>
      </c>
      <c r="B1913" s="57" t="s">
        <v>9519</v>
      </c>
      <c r="C1913" s="56" t="s">
        <v>3221</v>
      </c>
      <c r="D1913" s="56" t="str">
        <f>INDEX(pet_services_county!$A$2:$A$3603,MATCH(A1913,pet_services_county!$B$2:$B$3603,0))</f>
        <v>0500000US37111</v>
      </c>
      <c r="E1913" s="61">
        <v>45756</v>
      </c>
      <c r="F1913" s="47">
        <f>VLOOKUP(C1913, state_pop!$A$2:$B$52, 2, 0)</f>
        <v>10488084</v>
      </c>
      <c r="G1913" s="33">
        <f t="shared" si="58"/>
        <v>4.3626652875777879E-3</v>
      </c>
      <c r="H1913" s="33">
        <f>VLOOKUP(C1913, pet_household_state!$A$3:$D$53, 3, 0)</f>
        <v>58.6</v>
      </c>
      <c r="I1913" s="33">
        <f>VLOOKUP(C1913, pet_household_state!$A$3:$D$53, 4, 0)</f>
        <v>2356</v>
      </c>
      <c r="J1913" s="33">
        <f t="shared" si="59"/>
        <v>10.278439417533269</v>
      </c>
      <c r="K1913" s="11">
        <f>VLOOKUP(A1913, total_pet_services_county!$A$2:$E$1875,2,0)</f>
        <v>3</v>
      </c>
      <c r="L1913" s="11">
        <f>VLOOKUP(A1913,  total_pet_services_county!$A$2:$E$1875, 3, 0)</f>
        <v>1580</v>
      </c>
      <c r="M1913" s="11">
        <f>VLOOKUP(A1913, total_pet_services_county!$A$2:$E$1875, 4, 0)</f>
        <v>299</v>
      </c>
      <c r="N1913" s="11">
        <f>VLOOKUP(A1913, total_pet_services_county!$A$2:$E$1875, 5, 0)</f>
        <v>43</v>
      </c>
    </row>
    <row r="1914" spans="1:14" x14ac:dyDescent="0.2">
      <c r="A1914" s="57" t="s">
        <v>5555</v>
      </c>
      <c r="B1914" s="57" t="s">
        <v>8351</v>
      </c>
      <c r="C1914" s="56" t="s">
        <v>3221</v>
      </c>
      <c r="D1914" s="56" t="str">
        <f>INDEX(pet_services_county!$A$2:$A$3603,MATCH(A1914,pet_services_county!$B$2:$B$3603,0))</f>
        <v>0500000US37113</v>
      </c>
      <c r="E1914" s="61">
        <v>35858</v>
      </c>
      <c r="F1914" s="47">
        <f>VLOOKUP(C1914, state_pop!$A$2:$B$52, 2, 0)</f>
        <v>10488084</v>
      </c>
      <c r="G1914" s="33">
        <f t="shared" si="58"/>
        <v>3.4189276134706779E-3</v>
      </c>
      <c r="H1914" s="33">
        <f>VLOOKUP(C1914, pet_household_state!$A$3:$D$53, 3, 0)</f>
        <v>58.6</v>
      </c>
      <c r="I1914" s="33">
        <f>VLOOKUP(C1914, pet_household_state!$A$3:$D$53, 4, 0)</f>
        <v>2356</v>
      </c>
      <c r="J1914" s="33">
        <f t="shared" si="59"/>
        <v>8.0549934573369164</v>
      </c>
      <c r="K1914" s="11">
        <f>VLOOKUP(A1914, total_pet_services_county!$A$2:$E$1875,2,0)</f>
        <v>12</v>
      </c>
      <c r="L1914" s="11">
        <f>VLOOKUP(A1914,  total_pet_services_county!$A$2:$E$1875, 3, 0)</f>
        <v>1754</v>
      </c>
      <c r="M1914" s="11">
        <f>VLOOKUP(A1914, total_pet_services_county!$A$2:$E$1875, 4, 0)</f>
        <v>390</v>
      </c>
      <c r="N1914" s="11">
        <f>VLOOKUP(A1914, total_pet_services_county!$A$2:$E$1875, 5, 0)</f>
        <v>63</v>
      </c>
    </row>
    <row r="1915" spans="1:14" x14ac:dyDescent="0.2">
      <c r="A1915" s="57" t="s">
        <v>7826</v>
      </c>
      <c r="B1915" s="57" t="s">
        <v>8352</v>
      </c>
      <c r="C1915" s="56" t="s">
        <v>3221</v>
      </c>
      <c r="D1915" s="56" t="e">
        <f>INDEX(pet_services_county!$A$2:$A$3603,MATCH(A1915,pet_services_county!$B$2:$B$3603,0))</f>
        <v>#N/A</v>
      </c>
      <c r="E1915" s="61">
        <v>21755</v>
      </c>
      <c r="F1915" s="47">
        <f>VLOOKUP(C1915, state_pop!$A$2:$B$52, 2, 0)</f>
        <v>10488084</v>
      </c>
      <c r="G1915" s="33">
        <f t="shared" si="58"/>
        <v>2.0742587492624965E-3</v>
      </c>
      <c r="H1915" s="33">
        <f>VLOOKUP(C1915, pet_household_state!$A$3:$D$53, 3, 0)</f>
        <v>58.6</v>
      </c>
      <c r="I1915" s="33">
        <f>VLOOKUP(C1915, pet_household_state!$A$3:$D$53, 4, 0)</f>
        <v>2356</v>
      </c>
      <c r="J1915" s="33">
        <f t="shared" si="59"/>
        <v>4.8869536132624418</v>
      </c>
      <c r="K1915" s="11" t="e">
        <f>VLOOKUP(A1915, total_pet_services_county!$A$2:$E$1875,2,0)</f>
        <v>#N/A</v>
      </c>
      <c r="L1915" s="11" t="e">
        <f>VLOOKUP(A1915,  total_pet_services_county!$A$2:$E$1875, 3, 0)</f>
        <v>#N/A</v>
      </c>
      <c r="M1915" s="11" t="e">
        <f>VLOOKUP(A1915, total_pet_services_county!$A$2:$E$1875, 4, 0)</f>
        <v>#N/A</v>
      </c>
      <c r="N1915" s="11" t="e">
        <f>VLOOKUP(A1915, total_pet_services_county!$A$2:$E$1875, 5, 0)</f>
        <v>#N/A</v>
      </c>
    </row>
    <row r="1916" spans="1:14" x14ac:dyDescent="0.2">
      <c r="A1916" s="57" t="s">
        <v>7827</v>
      </c>
      <c r="B1916" s="57" t="s">
        <v>8598</v>
      </c>
      <c r="C1916" s="56" t="s">
        <v>3221</v>
      </c>
      <c r="D1916" s="56" t="e">
        <f>INDEX(pet_services_county!$A$2:$A$3603,MATCH(A1916,pet_services_county!$B$2:$B$3603,0))</f>
        <v>#N/A</v>
      </c>
      <c r="E1916" s="61">
        <v>22440</v>
      </c>
      <c r="F1916" s="47">
        <f>VLOOKUP(C1916, state_pop!$A$2:$B$52, 2, 0)</f>
        <v>10488084</v>
      </c>
      <c r="G1916" s="33">
        <f t="shared" si="58"/>
        <v>2.1395709645346088E-3</v>
      </c>
      <c r="H1916" s="33">
        <f>VLOOKUP(C1916, pet_household_state!$A$3:$D$53, 3, 0)</f>
        <v>58.6</v>
      </c>
      <c r="I1916" s="33">
        <f>VLOOKUP(C1916, pet_household_state!$A$3:$D$53, 4, 0)</f>
        <v>2356</v>
      </c>
      <c r="J1916" s="33">
        <f t="shared" si="59"/>
        <v>5.040829192443538</v>
      </c>
      <c r="K1916" s="11" t="e">
        <f>VLOOKUP(A1916, total_pet_services_county!$A$2:$E$1875,2,0)</f>
        <v>#N/A</v>
      </c>
      <c r="L1916" s="11" t="e">
        <f>VLOOKUP(A1916,  total_pet_services_county!$A$2:$E$1875, 3, 0)</f>
        <v>#N/A</v>
      </c>
      <c r="M1916" s="11" t="e">
        <f>VLOOKUP(A1916, total_pet_services_county!$A$2:$E$1875, 4, 0)</f>
        <v>#N/A</v>
      </c>
      <c r="N1916" s="11" t="e">
        <f>VLOOKUP(A1916, total_pet_services_county!$A$2:$E$1875, 5, 0)</f>
        <v>#N/A</v>
      </c>
    </row>
    <row r="1917" spans="1:14" x14ac:dyDescent="0.2">
      <c r="A1917" s="57" t="s">
        <v>5557</v>
      </c>
      <c r="B1917" s="57" t="s">
        <v>9520</v>
      </c>
      <c r="C1917" s="56" t="s">
        <v>3221</v>
      </c>
      <c r="D1917" s="56" t="str">
        <f>INDEX(pet_services_county!$A$2:$A$3603,MATCH(A1917,pet_services_county!$B$2:$B$3603,0))</f>
        <v>0500000US37119</v>
      </c>
      <c r="E1917" s="61">
        <v>1110356</v>
      </c>
      <c r="F1917" s="47">
        <f>VLOOKUP(C1917, state_pop!$A$2:$B$52, 2, 0)</f>
        <v>10488084</v>
      </c>
      <c r="G1917" s="33">
        <f t="shared" si="58"/>
        <v>0.10586833591340421</v>
      </c>
      <c r="H1917" s="33">
        <f>VLOOKUP(C1917, pet_household_state!$A$3:$D$53, 3, 0)</f>
        <v>58.6</v>
      </c>
      <c r="I1917" s="33">
        <f>VLOOKUP(C1917, pet_household_state!$A$3:$D$53, 4, 0)</f>
        <v>2356</v>
      </c>
      <c r="J1917" s="33">
        <f t="shared" si="59"/>
        <v>249.42579941198031</v>
      </c>
      <c r="K1917" s="11">
        <f>VLOOKUP(A1917, total_pet_services_county!$A$2:$E$1875,2,0)</f>
        <v>257</v>
      </c>
      <c r="L1917" s="11">
        <f>VLOOKUP(A1917,  total_pet_services_county!$A$2:$E$1875, 3, 0)</f>
        <v>96847</v>
      </c>
      <c r="M1917" s="11">
        <f>VLOOKUP(A1917, total_pet_services_county!$A$2:$E$1875, 4, 0)</f>
        <v>22570</v>
      </c>
      <c r="N1917" s="11">
        <f>VLOOKUP(A1917, total_pet_services_county!$A$2:$E$1875, 5, 0)</f>
        <v>3043</v>
      </c>
    </row>
    <row r="1918" spans="1:14" x14ac:dyDescent="0.2">
      <c r="A1918" s="57" t="s">
        <v>7828</v>
      </c>
      <c r="B1918" s="57" t="s">
        <v>8686</v>
      </c>
      <c r="C1918" s="56" t="s">
        <v>3221</v>
      </c>
      <c r="D1918" s="56" t="e">
        <f>INDEX(pet_services_county!$A$2:$A$3603,MATCH(A1918,pet_services_county!$B$2:$B$3603,0))</f>
        <v>#N/A</v>
      </c>
      <c r="E1918" s="61">
        <v>14964</v>
      </c>
      <c r="F1918" s="47">
        <f>VLOOKUP(C1918, state_pop!$A$2:$B$52, 2, 0)</f>
        <v>10488084</v>
      </c>
      <c r="G1918" s="33">
        <f t="shared" si="58"/>
        <v>1.426762028221742E-3</v>
      </c>
      <c r="H1918" s="33">
        <f>VLOOKUP(C1918, pet_household_state!$A$3:$D$53, 3, 0)</f>
        <v>58.6</v>
      </c>
      <c r="I1918" s="33">
        <f>VLOOKUP(C1918, pet_household_state!$A$3:$D$53, 4, 0)</f>
        <v>2356</v>
      </c>
      <c r="J1918" s="33">
        <f t="shared" si="59"/>
        <v>3.3614513384904243</v>
      </c>
      <c r="K1918" s="11" t="e">
        <f>VLOOKUP(A1918, total_pet_services_county!$A$2:$E$1875,2,0)</f>
        <v>#N/A</v>
      </c>
      <c r="L1918" s="11" t="e">
        <f>VLOOKUP(A1918,  total_pet_services_county!$A$2:$E$1875, 3, 0)</f>
        <v>#N/A</v>
      </c>
      <c r="M1918" s="11" t="e">
        <f>VLOOKUP(A1918, total_pet_services_county!$A$2:$E$1875, 4, 0)</f>
        <v>#N/A</v>
      </c>
      <c r="N1918" s="11" t="e">
        <f>VLOOKUP(A1918, total_pet_services_county!$A$2:$E$1875, 5, 0)</f>
        <v>#N/A</v>
      </c>
    </row>
    <row r="1919" spans="1:14" x14ac:dyDescent="0.2">
      <c r="A1919" s="57" t="s">
        <v>7829</v>
      </c>
      <c r="B1919" s="57" t="s">
        <v>8358</v>
      </c>
      <c r="C1919" s="56" t="s">
        <v>3221</v>
      </c>
      <c r="D1919" s="56" t="e">
        <f>INDEX(pet_services_county!$A$2:$A$3603,MATCH(A1919,pet_services_county!$B$2:$B$3603,0))</f>
        <v>#N/A</v>
      </c>
      <c r="E1919" s="61">
        <v>27173</v>
      </c>
      <c r="F1919" s="47">
        <f>VLOOKUP(C1919, state_pop!$A$2:$B$52, 2, 0)</f>
        <v>10488084</v>
      </c>
      <c r="G1919" s="33">
        <f t="shared" si="58"/>
        <v>2.5908450008600235E-3</v>
      </c>
      <c r="H1919" s="33">
        <f>VLOOKUP(C1919, pet_household_state!$A$3:$D$53, 3, 0)</f>
        <v>58.6</v>
      </c>
      <c r="I1919" s="33">
        <f>VLOOKUP(C1919, pet_household_state!$A$3:$D$53, 4, 0)</f>
        <v>2356</v>
      </c>
      <c r="J1919" s="33">
        <f t="shared" si="59"/>
        <v>6.1040308220262149</v>
      </c>
      <c r="K1919" s="11" t="e">
        <f>VLOOKUP(A1919, total_pet_services_county!$A$2:$E$1875,2,0)</f>
        <v>#N/A</v>
      </c>
      <c r="L1919" s="11" t="e">
        <f>VLOOKUP(A1919,  total_pet_services_county!$A$2:$E$1875, 3, 0)</f>
        <v>#N/A</v>
      </c>
      <c r="M1919" s="11" t="e">
        <f>VLOOKUP(A1919, total_pet_services_county!$A$2:$E$1875, 4, 0)</f>
        <v>#N/A</v>
      </c>
      <c r="N1919" s="11" t="e">
        <f>VLOOKUP(A1919, total_pet_services_county!$A$2:$E$1875, 5, 0)</f>
        <v>#N/A</v>
      </c>
    </row>
    <row r="1920" spans="1:14" x14ac:dyDescent="0.2">
      <c r="A1920" s="57" t="s">
        <v>5559</v>
      </c>
      <c r="B1920" s="57" t="s">
        <v>9521</v>
      </c>
      <c r="C1920" s="56" t="s">
        <v>3221</v>
      </c>
      <c r="D1920" s="56" t="str">
        <f>INDEX(pet_services_county!$A$2:$A$3603,MATCH(A1920,pet_services_county!$B$2:$B$3603,0))</f>
        <v>0500000US37125</v>
      </c>
      <c r="E1920" s="61">
        <v>100880</v>
      </c>
      <c r="F1920" s="47">
        <f>VLOOKUP(C1920, state_pop!$A$2:$B$52, 2, 0)</f>
        <v>10488084</v>
      </c>
      <c r="G1920" s="33">
        <f t="shared" si="58"/>
        <v>9.6185347104390095E-3</v>
      </c>
      <c r="H1920" s="33">
        <f>VLOOKUP(C1920, pet_household_state!$A$3:$D$53, 3, 0)</f>
        <v>58.6</v>
      </c>
      <c r="I1920" s="33">
        <f>VLOOKUP(C1920, pet_household_state!$A$3:$D$53, 4, 0)</f>
        <v>2356</v>
      </c>
      <c r="J1920" s="33">
        <f t="shared" si="59"/>
        <v>22.661267777794308</v>
      </c>
      <c r="K1920" s="11">
        <f>VLOOKUP(A1920, total_pet_services_county!$A$2:$E$1875,2,0)</f>
        <v>36</v>
      </c>
      <c r="L1920" s="11">
        <f>VLOOKUP(A1920,  total_pet_services_county!$A$2:$E$1875, 3, 0)</f>
        <v>9877</v>
      </c>
      <c r="M1920" s="11">
        <f>VLOOKUP(A1920, total_pet_services_county!$A$2:$E$1875, 4, 0)</f>
        <v>1993</v>
      </c>
      <c r="N1920" s="11">
        <f>VLOOKUP(A1920, total_pet_services_county!$A$2:$E$1875, 5, 0)</f>
        <v>278</v>
      </c>
    </row>
    <row r="1921" spans="1:14" x14ac:dyDescent="0.2">
      <c r="A1921" s="57" t="s">
        <v>5561</v>
      </c>
      <c r="B1921" s="57" t="s">
        <v>9522</v>
      </c>
      <c r="C1921" s="56" t="s">
        <v>3221</v>
      </c>
      <c r="D1921" s="56" t="str">
        <f>INDEX(pet_services_county!$A$2:$A$3603,MATCH(A1921,pet_services_county!$B$2:$B$3603,0))</f>
        <v>0500000US37127</v>
      </c>
      <c r="E1921" s="61">
        <v>94298</v>
      </c>
      <c r="F1921" s="47">
        <f>VLOOKUP(C1921, state_pop!$A$2:$B$52, 2, 0)</f>
        <v>10488084</v>
      </c>
      <c r="G1921" s="33">
        <f t="shared" si="58"/>
        <v>8.990965366028723E-3</v>
      </c>
      <c r="H1921" s="33">
        <f>VLOOKUP(C1921, pet_household_state!$A$3:$D$53, 3, 0)</f>
        <v>58.6</v>
      </c>
      <c r="I1921" s="33">
        <f>VLOOKUP(C1921, pet_household_state!$A$3:$D$53, 4, 0)</f>
        <v>2356</v>
      </c>
      <c r="J1921" s="33">
        <f t="shared" si="59"/>
        <v>21.182714402363672</v>
      </c>
      <c r="K1921" s="11">
        <f>VLOOKUP(A1921, total_pet_services_county!$A$2:$E$1875,2,0)</f>
        <v>12</v>
      </c>
      <c r="L1921" s="11">
        <f>VLOOKUP(A1921,  total_pet_services_county!$A$2:$E$1875, 3, 0)</f>
        <v>3829</v>
      </c>
      <c r="M1921" s="11">
        <f>VLOOKUP(A1921, total_pet_services_county!$A$2:$E$1875, 4, 0)</f>
        <v>918</v>
      </c>
      <c r="N1921" s="11">
        <f>VLOOKUP(A1921, total_pet_services_county!$A$2:$E$1875, 5, 0)</f>
        <v>123</v>
      </c>
    </row>
    <row r="1922" spans="1:14" x14ac:dyDescent="0.2">
      <c r="A1922" s="57" t="s">
        <v>5563</v>
      </c>
      <c r="B1922" s="57" t="s">
        <v>9523</v>
      </c>
      <c r="C1922" s="56" t="s">
        <v>3221</v>
      </c>
      <c r="D1922" s="56" t="str">
        <f>INDEX(pet_services_county!$A$2:$A$3603,MATCH(A1922,pet_services_county!$B$2:$B$3603,0))</f>
        <v>0500000US37129</v>
      </c>
      <c r="E1922" s="61">
        <v>234473</v>
      </c>
      <c r="F1922" s="47">
        <f>VLOOKUP(C1922, state_pop!$A$2:$B$52, 2, 0)</f>
        <v>10488084</v>
      </c>
      <c r="G1922" s="33">
        <f t="shared" si="58"/>
        <v>2.2356132921894981E-2</v>
      </c>
      <c r="H1922" s="33">
        <f>VLOOKUP(C1922, pet_household_state!$A$3:$D$53, 3, 0)</f>
        <v>58.6</v>
      </c>
      <c r="I1922" s="33">
        <f>VLOOKUP(C1922, pet_household_state!$A$3:$D$53, 4, 0)</f>
        <v>2356</v>
      </c>
      <c r="J1922" s="33">
        <f t="shared" si="59"/>
        <v>52.671049163984577</v>
      </c>
      <c r="K1922" s="11">
        <f>VLOOKUP(A1922, total_pet_services_county!$A$2:$E$1875,2,0)</f>
        <v>77</v>
      </c>
      <c r="L1922" s="11">
        <f>VLOOKUP(A1922,  total_pet_services_county!$A$2:$E$1875, 3, 0)</f>
        <v>38530</v>
      </c>
      <c r="M1922" s="11">
        <f>VLOOKUP(A1922, total_pet_services_county!$A$2:$E$1875, 4, 0)</f>
        <v>9090</v>
      </c>
      <c r="N1922" s="11">
        <f>VLOOKUP(A1922, total_pet_services_county!$A$2:$E$1875, 5, 0)</f>
        <v>981</v>
      </c>
    </row>
    <row r="1923" spans="1:14" x14ac:dyDescent="0.2">
      <c r="A1923" s="57" t="s">
        <v>7830</v>
      </c>
      <c r="B1923" s="57" t="s">
        <v>9524</v>
      </c>
      <c r="C1923" s="56" t="s">
        <v>3221</v>
      </c>
      <c r="D1923" s="56" t="e">
        <f>INDEX(pet_services_county!$A$2:$A$3603,MATCH(A1923,pet_services_county!$B$2:$B$3603,0))</f>
        <v>#N/A</v>
      </c>
      <c r="E1923" s="61">
        <v>19483</v>
      </c>
      <c r="F1923" s="47">
        <f>VLOOKUP(C1923, state_pop!$A$2:$B$52, 2, 0)</f>
        <v>10488084</v>
      </c>
      <c r="G1923" s="33">
        <f t="shared" si="58"/>
        <v>1.8576319564183505E-3</v>
      </c>
      <c r="H1923" s="33">
        <f>VLOOKUP(C1923, pet_household_state!$A$3:$D$53, 3, 0)</f>
        <v>58.6</v>
      </c>
      <c r="I1923" s="33">
        <f>VLOOKUP(C1923, pet_household_state!$A$3:$D$53, 4, 0)</f>
        <v>2356</v>
      </c>
      <c r="J1923" s="33">
        <f t="shared" si="59"/>
        <v>4.3765808893216338</v>
      </c>
      <c r="K1923" s="11" t="e">
        <f>VLOOKUP(A1923, total_pet_services_county!$A$2:$E$1875,2,0)</f>
        <v>#N/A</v>
      </c>
      <c r="L1923" s="11" t="e">
        <f>VLOOKUP(A1923,  total_pet_services_county!$A$2:$E$1875, 3, 0)</f>
        <v>#N/A</v>
      </c>
      <c r="M1923" s="11" t="e">
        <f>VLOOKUP(A1923, total_pet_services_county!$A$2:$E$1875, 4, 0)</f>
        <v>#N/A</v>
      </c>
      <c r="N1923" s="11" t="e">
        <f>VLOOKUP(A1923, total_pet_services_county!$A$2:$E$1875, 5, 0)</f>
        <v>#N/A</v>
      </c>
    </row>
    <row r="1924" spans="1:14" x14ac:dyDescent="0.2">
      <c r="A1924" s="57" t="s">
        <v>5565</v>
      </c>
      <c r="B1924" s="57" t="s">
        <v>9525</v>
      </c>
      <c r="C1924" s="56" t="s">
        <v>3221</v>
      </c>
      <c r="D1924" s="56" t="str">
        <f>INDEX(pet_services_county!$A$2:$A$3603,MATCH(A1924,pet_services_county!$B$2:$B$3603,0))</f>
        <v>0500000US37133</v>
      </c>
      <c r="E1924" s="61">
        <v>197938</v>
      </c>
      <c r="F1924" s="47">
        <f>VLOOKUP(C1924, state_pop!$A$2:$B$52, 2, 0)</f>
        <v>10488084</v>
      </c>
      <c r="G1924" s="33">
        <f t="shared" si="58"/>
        <v>1.8872655863549529E-2</v>
      </c>
      <c r="H1924" s="33">
        <f>VLOOKUP(C1924, pet_household_state!$A$3:$D$53, 3, 0)</f>
        <v>58.6</v>
      </c>
      <c r="I1924" s="33">
        <f>VLOOKUP(C1924, pet_household_state!$A$3:$D$53, 4, 0)</f>
        <v>2356</v>
      </c>
      <c r="J1924" s="33">
        <f t="shared" si="59"/>
        <v>44.463977214522693</v>
      </c>
      <c r="K1924" s="11">
        <f>VLOOKUP(A1924, total_pet_services_county!$A$2:$E$1875,2,0)</f>
        <v>41</v>
      </c>
      <c r="L1924" s="11">
        <f>VLOOKUP(A1924,  total_pet_services_county!$A$2:$E$1875, 3, 0)</f>
        <v>13365</v>
      </c>
      <c r="M1924" s="11">
        <f>VLOOKUP(A1924, total_pet_services_county!$A$2:$E$1875, 4, 0)</f>
        <v>2882</v>
      </c>
      <c r="N1924" s="11">
        <f>VLOOKUP(A1924, total_pet_services_county!$A$2:$E$1875, 5, 0)</f>
        <v>439</v>
      </c>
    </row>
    <row r="1925" spans="1:14" x14ac:dyDescent="0.2">
      <c r="A1925" s="57" t="s">
        <v>5567</v>
      </c>
      <c r="B1925" s="57" t="s">
        <v>8475</v>
      </c>
      <c r="C1925" s="56" t="s">
        <v>3221</v>
      </c>
      <c r="D1925" s="56" t="str">
        <f>INDEX(pet_services_county!$A$2:$A$3603,MATCH(A1925,pet_services_county!$B$2:$B$3603,0))</f>
        <v>0500000US37135</v>
      </c>
      <c r="E1925" s="61">
        <v>148476</v>
      </c>
      <c r="F1925" s="47">
        <f>VLOOKUP(C1925, state_pop!$A$2:$B$52, 2, 0)</f>
        <v>10488084</v>
      </c>
      <c r="G1925" s="33">
        <f t="shared" si="58"/>
        <v>1.4156637189404662E-2</v>
      </c>
      <c r="H1925" s="33">
        <f>VLOOKUP(C1925, pet_household_state!$A$3:$D$53, 3, 0)</f>
        <v>58.6</v>
      </c>
      <c r="I1925" s="33">
        <f>VLOOKUP(C1925, pet_household_state!$A$3:$D$53, 4, 0)</f>
        <v>2356</v>
      </c>
      <c r="J1925" s="33">
        <f t="shared" si="59"/>
        <v>33.353037218237382</v>
      </c>
      <c r="K1925" s="11">
        <f>VLOOKUP(A1925, total_pet_services_county!$A$2:$E$1875,2,0)</f>
        <v>34</v>
      </c>
      <c r="L1925" s="11">
        <f>VLOOKUP(A1925,  total_pet_services_county!$A$2:$E$1875, 3, 0)</f>
        <v>10388</v>
      </c>
      <c r="M1925" s="11">
        <f>VLOOKUP(A1925, total_pet_services_county!$A$2:$E$1875, 4, 0)</f>
        <v>2361</v>
      </c>
      <c r="N1925" s="11">
        <f>VLOOKUP(A1925, total_pet_services_county!$A$2:$E$1875, 5, 0)</f>
        <v>346</v>
      </c>
    </row>
    <row r="1926" spans="1:14" x14ac:dyDescent="0.2">
      <c r="A1926" s="57" t="s">
        <v>7831</v>
      </c>
      <c r="B1926" s="57" t="s">
        <v>9526</v>
      </c>
      <c r="C1926" s="56" t="s">
        <v>3221</v>
      </c>
      <c r="D1926" s="56" t="e">
        <f>INDEX(pet_services_county!$A$2:$A$3603,MATCH(A1926,pet_services_county!$B$2:$B$3603,0))</f>
        <v>#N/A</v>
      </c>
      <c r="E1926" s="61">
        <v>12726</v>
      </c>
      <c r="F1926" s="47">
        <f>VLOOKUP(C1926, state_pop!$A$2:$B$52, 2, 0)</f>
        <v>10488084</v>
      </c>
      <c r="G1926" s="33">
        <f t="shared" si="58"/>
        <v>1.2133770095662849E-3</v>
      </c>
      <c r="H1926" s="33">
        <f>VLOOKUP(C1926, pet_household_state!$A$3:$D$53, 3, 0)</f>
        <v>58.6</v>
      </c>
      <c r="I1926" s="33">
        <f>VLOOKUP(C1926, pet_household_state!$A$3:$D$53, 4, 0)</f>
        <v>2356</v>
      </c>
      <c r="J1926" s="33">
        <f t="shared" si="59"/>
        <v>2.8587162345381674</v>
      </c>
      <c r="K1926" s="11" t="e">
        <f>VLOOKUP(A1926, total_pet_services_county!$A$2:$E$1875,2,0)</f>
        <v>#N/A</v>
      </c>
      <c r="L1926" s="11" t="e">
        <f>VLOOKUP(A1926,  total_pet_services_county!$A$2:$E$1875, 3, 0)</f>
        <v>#N/A</v>
      </c>
      <c r="M1926" s="11" t="e">
        <f>VLOOKUP(A1926, total_pet_services_county!$A$2:$E$1875, 4, 0)</f>
        <v>#N/A</v>
      </c>
      <c r="N1926" s="11" t="e">
        <f>VLOOKUP(A1926, total_pet_services_county!$A$2:$E$1875, 5, 0)</f>
        <v>#N/A</v>
      </c>
    </row>
    <row r="1927" spans="1:14" x14ac:dyDescent="0.2">
      <c r="A1927" s="57" t="s">
        <v>5569</v>
      </c>
      <c r="B1927" s="57" t="s">
        <v>9527</v>
      </c>
      <c r="C1927" s="56" t="s">
        <v>3221</v>
      </c>
      <c r="D1927" s="56" t="str">
        <f>INDEX(pet_services_county!$A$2:$A$3603,MATCH(A1927,pet_services_county!$B$2:$B$3603,0))</f>
        <v>0500000US37139</v>
      </c>
      <c r="E1927" s="61">
        <v>39824</v>
      </c>
      <c r="F1927" s="47">
        <f>VLOOKUP(C1927, state_pop!$A$2:$B$52, 2, 0)</f>
        <v>10488084</v>
      </c>
      <c r="G1927" s="33">
        <f t="shared" si="58"/>
        <v>3.7970710379512597E-3</v>
      </c>
      <c r="H1927" s="33">
        <f>VLOOKUP(C1927, pet_household_state!$A$3:$D$53, 3, 0)</f>
        <v>58.6</v>
      </c>
      <c r="I1927" s="33">
        <f>VLOOKUP(C1927, pet_household_state!$A$3:$D$53, 4, 0)</f>
        <v>2356</v>
      </c>
      <c r="J1927" s="33">
        <f t="shared" si="59"/>
        <v>8.9458993654131671</v>
      </c>
      <c r="K1927" s="11">
        <f>VLOOKUP(A1927, total_pet_services_county!$A$2:$E$1875,2,0)</f>
        <v>9</v>
      </c>
      <c r="L1927" s="11">
        <f>VLOOKUP(A1927,  total_pet_services_county!$A$2:$E$1875, 3, 0)</f>
        <v>2480</v>
      </c>
      <c r="M1927" s="11">
        <f>VLOOKUP(A1927, total_pet_services_county!$A$2:$E$1875, 4, 0)</f>
        <v>431</v>
      </c>
      <c r="N1927" s="11">
        <f>VLOOKUP(A1927, total_pet_services_county!$A$2:$E$1875, 5, 0)</f>
        <v>74</v>
      </c>
    </row>
    <row r="1928" spans="1:14" x14ac:dyDescent="0.2">
      <c r="A1928" s="57" t="s">
        <v>5571</v>
      </c>
      <c r="B1928" s="57" t="s">
        <v>9528</v>
      </c>
      <c r="C1928" s="56" t="s">
        <v>3221</v>
      </c>
      <c r="D1928" s="56" t="str">
        <f>INDEX(pet_services_county!$A$2:$A$3603,MATCH(A1928,pet_services_county!$B$2:$B$3603,0))</f>
        <v>0500000US37141</v>
      </c>
      <c r="E1928" s="61">
        <v>63060</v>
      </c>
      <c r="F1928" s="47">
        <f>VLOOKUP(C1928, state_pop!$A$2:$B$52, 2, 0)</f>
        <v>10488084</v>
      </c>
      <c r="G1928" s="33">
        <f t="shared" si="58"/>
        <v>6.012537657021054E-3</v>
      </c>
      <c r="H1928" s="33">
        <f>VLOOKUP(C1928, pet_household_state!$A$3:$D$53, 3, 0)</f>
        <v>58.6</v>
      </c>
      <c r="I1928" s="33">
        <f>VLOOKUP(C1928, pet_household_state!$A$3:$D$53, 4, 0)</f>
        <v>2356</v>
      </c>
      <c r="J1928" s="33">
        <f t="shared" si="59"/>
        <v>14.165538719941603</v>
      </c>
      <c r="K1928" s="11">
        <f>VLOOKUP(A1928, total_pet_services_county!$A$2:$E$1875,2,0)</f>
        <v>15</v>
      </c>
      <c r="L1928" s="11">
        <f>VLOOKUP(A1928,  total_pet_services_county!$A$2:$E$1875, 3, 0)</f>
        <v>3336</v>
      </c>
      <c r="M1928" s="11">
        <f>VLOOKUP(A1928, total_pet_services_county!$A$2:$E$1875, 4, 0)</f>
        <v>785</v>
      </c>
      <c r="N1928" s="11">
        <f>VLOOKUP(A1928, total_pet_services_county!$A$2:$E$1875, 5, 0)</f>
        <v>138</v>
      </c>
    </row>
    <row r="1929" spans="1:14" x14ac:dyDescent="0.2">
      <c r="A1929" s="57" t="s">
        <v>7832</v>
      </c>
      <c r="B1929" s="57" t="s">
        <v>9529</v>
      </c>
      <c r="C1929" s="56" t="s">
        <v>3221</v>
      </c>
      <c r="D1929" s="56" t="e">
        <f>INDEX(pet_services_county!$A$2:$A$3603,MATCH(A1929,pet_services_county!$B$2:$B$3603,0))</f>
        <v>#N/A</v>
      </c>
      <c r="E1929" s="61">
        <v>13463</v>
      </c>
      <c r="F1929" s="47">
        <f>VLOOKUP(C1929, state_pop!$A$2:$B$52, 2, 0)</f>
        <v>10488084</v>
      </c>
      <c r="G1929" s="33">
        <f t="shared" si="58"/>
        <v>1.2836472324210982E-3</v>
      </c>
      <c r="H1929" s="33">
        <f>VLOOKUP(C1929, pet_household_state!$A$3:$D$53, 3, 0)</f>
        <v>58.6</v>
      </c>
      <c r="I1929" s="33">
        <f>VLOOKUP(C1929, pet_household_state!$A$3:$D$53, 4, 0)</f>
        <v>2356</v>
      </c>
      <c r="J1929" s="33">
        <f t="shared" si="59"/>
        <v>3.0242728795841072</v>
      </c>
      <c r="K1929" s="11" t="e">
        <f>VLOOKUP(A1929, total_pet_services_county!$A$2:$E$1875,2,0)</f>
        <v>#N/A</v>
      </c>
      <c r="L1929" s="11" t="e">
        <f>VLOOKUP(A1929,  total_pet_services_county!$A$2:$E$1875, 3, 0)</f>
        <v>#N/A</v>
      </c>
      <c r="M1929" s="11" t="e">
        <f>VLOOKUP(A1929, total_pet_services_county!$A$2:$E$1875, 4, 0)</f>
        <v>#N/A</v>
      </c>
      <c r="N1929" s="11" t="e">
        <f>VLOOKUP(A1929, total_pet_services_county!$A$2:$E$1875, 5, 0)</f>
        <v>#N/A</v>
      </c>
    </row>
    <row r="1930" spans="1:14" x14ac:dyDescent="0.2">
      <c r="A1930" s="57" t="s">
        <v>5573</v>
      </c>
      <c r="B1930" s="57" t="s">
        <v>9530</v>
      </c>
      <c r="C1930" s="56" t="s">
        <v>3221</v>
      </c>
      <c r="D1930" s="56" t="str">
        <f>INDEX(pet_services_county!$A$2:$A$3603,MATCH(A1930,pet_services_county!$B$2:$B$3603,0))</f>
        <v>0500000US37145</v>
      </c>
      <c r="E1930" s="61">
        <v>39490</v>
      </c>
      <c r="F1930" s="47">
        <f>VLOOKUP(C1930, state_pop!$A$2:$B$52, 2, 0)</f>
        <v>10488084</v>
      </c>
      <c r="G1930" s="33">
        <f t="shared" si="58"/>
        <v>3.7652253738623756E-3</v>
      </c>
      <c r="H1930" s="33">
        <f>VLOOKUP(C1930, pet_household_state!$A$3:$D$53, 3, 0)</f>
        <v>58.6</v>
      </c>
      <c r="I1930" s="33">
        <f>VLOOKUP(C1930, pet_household_state!$A$3:$D$53, 4, 0)</f>
        <v>2356</v>
      </c>
      <c r="J1930" s="33">
        <f t="shared" si="59"/>
        <v>8.8708709808197561</v>
      </c>
      <c r="K1930" s="11">
        <f>VLOOKUP(A1930, total_pet_services_county!$A$2:$E$1875,2,0)</f>
        <v>3</v>
      </c>
      <c r="L1930" s="11">
        <f>VLOOKUP(A1930,  total_pet_services_county!$A$2:$E$1875, 3, 0)</f>
        <v>1141</v>
      </c>
      <c r="M1930" s="11">
        <f>VLOOKUP(A1930, total_pet_services_county!$A$2:$E$1875, 4, 0)</f>
        <v>237</v>
      </c>
      <c r="N1930" s="11">
        <f>VLOOKUP(A1930, total_pet_services_county!$A$2:$E$1875, 5, 0)</f>
        <v>30</v>
      </c>
    </row>
    <row r="1931" spans="1:14" x14ac:dyDescent="0.2">
      <c r="A1931" s="57" t="s">
        <v>5575</v>
      </c>
      <c r="B1931" s="57" t="s">
        <v>9531</v>
      </c>
      <c r="C1931" s="56" t="s">
        <v>3221</v>
      </c>
      <c r="D1931" s="56" t="str">
        <f>INDEX(pet_services_county!$A$2:$A$3603,MATCH(A1931,pet_services_county!$B$2:$B$3603,0))</f>
        <v>0500000US37147</v>
      </c>
      <c r="E1931" s="61">
        <v>180742</v>
      </c>
      <c r="F1931" s="47">
        <f>VLOOKUP(C1931, state_pop!$A$2:$B$52, 2, 0)</f>
        <v>10488084</v>
      </c>
      <c r="G1931" s="33">
        <f t="shared" si="58"/>
        <v>1.7233080894470332E-2</v>
      </c>
      <c r="H1931" s="33">
        <f>VLOOKUP(C1931, pet_household_state!$A$3:$D$53, 3, 0)</f>
        <v>58.6</v>
      </c>
      <c r="I1931" s="33">
        <f>VLOOKUP(C1931, pet_household_state!$A$3:$D$53, 4, 0)</f>
        <v>2356</v>
      </c>
      <c r="J1931" s="33">
        <f t="shared" si="59"/>
        <v>40.601138587372105</v>
      </c>
      <c r="K1931" s="11">
        <f>VLOOKUP(A1931, total_pet_services_county!$A$2:$E$1875,2,0)</f>
        <v>33</v>
      </c>
      <c r="L1931" s="11">
        <f>VLOOKUP(A1931,  total_pet_services_county!$A$2:$E$1875, 3, 0)</f>
        <v>7774</v>
      </c>
      <c r="M1931" s="11">
        <f>VLOOKUP(A1931, total_pet_services_county!$A$2:$E$1875, 4, 0)</f>
        <v>2115</v>
      </c>
      <c r="N1931" s="11">
        <f>VLOOKUP(A1931, total_pet_services_county!$A$2:$E$1875, 5, 0)</f>
        <v>294</v>
      </c>
    </row>
    <row r="1932" spans="1:14" x14ac:dyDescent="0.2">
      <c r="A1932" s="57" t="s">
        <v>5577</v>
      </c>
      <c r="B1932" s="57" t="s">
        <v>8430</v>
      </c>
      <c r="C1932" s="56" t="s">
        <v>3221</v>
      </c>
      <c r="D1932" s="56" t="str">
        <f>INDEX(pet_services_county!$A$2:$A$3603,MATCH(A1932,pet_services_county!$B$2:$B$3603,0))</f>
        <v>0500000US37149</v>
      </c>
      <c r="E1932" s="61">
        <v>20724</v>
      </c>
      <c r="F1932" s="47">
        <f>VLOOKUP(C1932, state_pop!$A$2:$B$52, 2, 0)</f>
        <v>10488084</v>
      </c>
      <c r="G1932" s="33">
        <f t="shared" si="58"/>
        <v>1.975956714305492E-3</v>
      </c>
      <c r="H1932" s="33">
        <f>VLOOKUP(C1932, pet_household_state!$A$3:$D$53, 3, 0)</f>
        <v>58.6</v>
      </c>
      <c r="I1932" s="33">
        <f>VLOOKUP(C1932, pet_household_state!$A$3:$D$53, 4, 0)</f>
        <v>2356</v>
      </c>
      <c r="J1932" s="33">
        <f t="shared" si="59"/>
        <v>4.655354018903739</v>
      </c>
      <c r="K1932" s="11">
        <f>VLOOKUP(A1932, total_pet_services_county!$A$2:$E$1875,2,0)</f>
        <v>6</v>
      </c>
      <c r="L1932" s="11">
        <f>VLOOKUP(A1932,  total_pet_services_county!$A$2:$E$1875, 3, 0)</f>
        <v>2893</v>
      </c>
      <c r="M1932" s="11">
        <f>VLOOKUP(A1932, total_pet_services_county!$A$2:$E$1875, 4, 0)</f>
        <v>667</v>
      </c>
      <c r="N1932" s="11">
        <f>VLOOKUP(A1932, total_pet_services_county!$A$2:$E$1875, 5, 0)</f>
        <v>59</v>
      </c>
    </row>
    <row r="1933" spans="1:14" x14ac:dyDescent="0.2">
      <c r="A1933" s="57" t="s">
        <v>5579</v>
      </c>
      <c r="B1933" s="57" t="s">
        <v>8363</v>
      </c>
      <c r="C1933" s="56" t="s">
        <v>3221</v>
      </c>
      <c r="D1933" s="56" t="str">
        <f>INDEX(pet_services_county!$A$2:$A$3603,MATCH(A1933,pet_services_county!$B$2:$B$3603,0))</f>
        <v>0500000US37151</v>
      </c>
      <c r="E1933" s="61">
        <v>143667</v>
      </c>
      <c r="F1933" s="47">
        <f>VLOOKUP(C1933, state_pop!$A$2:$B$52, 2, 0)</f>
        <v>10488084</v>
      </c>
      <c r="G1933" s="33">
        <f t="shared" si="58"/>
        <v>1.3698116834304531E-2</v>
      </c>
      <c r="H1933" s="33">
        <f>VLOOKUP(C1933, pet_household_state!$A$3:$D$53, 3, 0)</f>
        <v>58.6</v>
      </c>
      <c r="I1933" s="33">
        <f>VLOOKUP(C1933, pet_household_state!$A$3:$D$53, 4, 0)</f>
        <v>2356</v>
      </c>
      <c r="J1933" s="33">
        <f t="shared" si="59"/>
        <v>32.272763261621478</v>
      </c>
      <c r="K1933" s="11">
        <f>VLOOKUP(A1933, total_pet_services_county!$A$2:$E$1875,2,0)</f>
        <v>18</v>
      </c>
      <c r="L1933" s="11">
        <f>VLOOKUP(A1933,  total_pet_services_county!$A$2:$E$1875, 3, 0)</f>
        <v>5203</v>
      </c>
      <c r="M1933" s="11">
        <f>VLOOKUP(A1933, total_pet_services_county!$A$2:$E$1875, 4, 0)</f>
        <v>1170</v>
      </c>
      <c r="N1933" s="11">
        <f>VLOOKUP(A1933, total_pet_services_county!$A$2:$E$1875, 5, 0)</f>
        <v>158</v>
      </c>
    </row>
    <row r="1934" spans="1:14" x14ac:dyDescent="0.2">
      <c r="A1934" s="57" t="s">
        <v>7833</v>
      </c>
      <c r="B1934" s="57" t="s">
        <v>8696</v>
      </c>
      <c r="C1934" s="56" t="s">
        <v>3221</v>
      </c>
      <c r="D1934" s="56" t="e">
        <f>INDEX(pet_services_county!$A$2:$A$3603,MATCH(A1934,pet_services_county!$B$2:$B$3603,0))</f>
        <v>#N/A</v>
      </c>
      <c r="E1934" s="61">
        <v>44829</v>
      </c>
      <c r="F1934" s="47">
        <f>VLOOKUP(C1934, state_pop!$A$2:$B$52, 2, 0)</f>
        <v>10488084</v>
      </c>
      <c r="G1934" s="33">
        <f t="shared" si="58"/>
        <v>4.2742792677861845E-3</v>
      </c>
      <c r="H1934" s="33">
        <f>VLOOKUP(C1934, pet_household_state!$A$3:$D$53, 3, 0)</f>
        <v>58.6</v>
      </c>
      <c r="I1934" s="33">
        <f>VLOOKUP(C1934, pet_household_state!$A$3:$D$53, 4, 0)</f>
        <v>2356</v>
      </c>
      <c r="J1934" s="33">
        <f t="shared" si="59"/>
        <v>10.070201954904251</v>
      </c>
      <c r="K1934" s="11" t="e">
        <f>VLOOKUP(A1934, total_pet_services_county!$A$2:$E$1875,2,0)</f>
        <v>#N/A</v>
      </c>
      <c r="L1934" s="11" t="e">
        <f>VLOOKUP(A1934,  total_pet_services_county!$A$2:$E$1875, 3, 0)</f>
        <v>#N/A</v>
      </c>
      <c r="M1934" s="11" t="e">
        <f>VLOOKUP(A1934, total_pet_services_county!$A$2:$E$1875, 4, 0)</f>
        <v>#N/A</v>
      </c>
      <c r="N1934" s="11" t="e">
        <f>VLOOKUP(A1934, total_pet_services_county!$A$2:$E$1875, 5, 0)</f>
        <v>#N/A</v>
      </c>
    </row>
    <row r="1935" spans="1:14" x14ac:dyDescent="0.2">
      <c r="A1935" s="57" t="s">
        <v>5581</v>
      </c>
      <c r="B1935" s="57" t="s">
        <v>9532</v>
      </c>
      <c r="C1935" s="56" t="s">
        <v>3221</v>
      </c>
      <c r="D1935" s="56" t="str">
        <f>INDEX(pet_services_county!$A$2:$A$3603,MATCH(A1935,pet_services_county!$B$2:$B$3603,0))</f>
        <v>0500000US37155</v>
      </c>
      <c r="E1935" s="61">
        <v>130625</v>
      </c>
      <c r="F1935" s="47">
        <f>VLOOKUP(C1935, state_pop!$A$2:$B$52, 2, 0)</f>
        <v>10488084</v>
      </c>
      <c r="G1935" s="33">
        <f t="shared" si="58"/>
        <v>1.2454610394043374E-2</v>
      </c>
      <c r="H1935" s="33">
        <f>VLOOKUP(C1935, pet_household_state!$A$3:$D$53, 3, 0)</f>
        <v>58.6</v>
      </c>
      <c r="I1935" s="33">
        <f>VLOOKUP(C1935, pet_household_state!$A$3:$D$53, 4, 0)</f>
        <v>2356</v>
      </c>
      <c r="J1935" s="33">
        <f t="shared" si="59"/>
        <v>29.343062088366189</v>
      </c>
      <c r="K1935" s="11">
        <f>VLOOKUP(A1935, total_pet_services_county!$A$2:$E$1875,2,0)</f>
        <v>7</v>
      </c>
      <c r="L1935" s="11">
        <f>VLOOKUP(A1935,  total_pet_services_county!$A$2:$E$1875, 3, 0)</f>
        <v>3907</v>
      </c>
      <c r="M1935" s="11">
        <f>VLOOKUP(A1935, total_pet_services_county!$A$2:$E$1875, 4, 0)</f>
        <v>888</v>
      </c>
      <c r="N1935" s="11">
        <f>VLOOKUP(A1935, total_pet_services_county!$A$2:$E$1875, 5, 0)</f>
        <v>134</v>
      </c>
    </row>
    <row r="1936" spans="1:14" x14ac:dyDescent="0.2">
      <c r="A1936" s="57" t="s">
        <v>5583</v>
      </c>
      <c r="B1936" s="57" t="s">
        <v>9414</v>
      </c>
      <c r="C1936" s="56" t="s">
        <v>3221</v>
      </c>
      <c r="D1936" s="56" t="str">
        <f>INDEX(pet_services_county!$A$2:$A$3603,MATCH(A1936,pet_services_county!$B$2:$B$3603,0))</f>
        <v>0500000US37157</v>
      </c>
      <c r="E1936" s="61">
        <v>91010</v>
      </c>
      <c r="F1936" s="47">
        <f>VLOOKUP(C1936, state_pop!$A$2:$B$52, 2, 0)</f>
        <v>10488084</v>
      </c>
      <c r="G1936" s="33">
        <f t="shared" si="58"/>
        <v>8.6774667327225823E-3</v>
      </c>
      <c r="H1936" s="33">
        <f>VLOOKUP(C1936, pet_household_state!$A$3:$D$53, 3, 0)</f>
        <v>58.6</v>
      </c>
      <c r="I1936" s="33">
        <f>VLOOKUP(C1936, pet_household_state!$A$3:$D$53, 4, 0)</f>
        <v>2356</v>
      </c>
      <c r="J1936" s="33">
        <f t="shared" si="59"/>
        <v>20.444111622294404</v>
      </c>
      <c r="K1936" s="11">
        <f>VLOOKUP(A1936, total_pet_services_county!$A$2:$E$1875,2,0)</f>
        <v>11</v>
      </c>
      <c r="L1936" s="11">
        <f>VLOOKUP(A1936,  total_pet_services_county!$A$2:$E$1875, 3, 0)</f>
        <v>4381</v>
      </c>
      <c r="M1936" s="11">
        <f>VLOOKUP(A1936, total_pet_services_county!$A$2:$E$1875, 4, 0)</f>
        <v>867</v>
      </c>
      <c r="N1936" s="11">
        <f>VLOOKUP(A1936, total_pet_services_county!$A$2:$E$1875, 5, 0)</f>
        <v>127</v>
      </c>
    </row>
    <row r="1937" spans="1:14" x14ac:dyDescent="0.2">
      <c r="A1937" s="57" t="s">
        <v>5585</v>
      </c>
      <c r="B1937" s="57" t="s">
        <v>9015</v>
      </c>
      <c r="C1937" s="56" t="s">
        <v>3221</v>
      </c>
      <c r="D1937" s="56" t="str">
        <f>INDEX(pet_services_county!$A$2:$A$3603,MATCH(A1937,pet_services_county!$B$2:$B$3603,0))</f>
        <v>0500000US37159</v>
      </c>
      <c r="E1937" s="61">
        <v>142088</v>
      </c>
      <c r="F1937" s="47">
        <f>VLOOKUP(C1937, state_pop!$A$2:$B$52, 2, 0)</f>
        <v>10488084</v>
      </c>
      <c r="G1937" s="33">
        <f t="shared" si="58"/>
        <v>1.3547565027129836E-2</v>
      </c>
      <c r="H1937" s="33">
        <f>VLOOKUP(C1937, pet_household_state!$A$3:$D$53, 3, 0)</f>
        <v>58.6</v>
      </c>
      <c r="I1937" s="33">
        <f>VLOOKUP(C1937, pet_household_state!$A$3:$D$53, 4, 0)</f>
        <v>2356</v>
      </c>
      <c r="J1937" s="33">
        <f t="shared" si="59"/>
        <v>31.918063203917892</v>
      </c>
      <c r="K1937" s="11">
        <f>VLOOKUP(A1937, total_pet_services_county!$A$2:$E$1875,2,0)</f>
        <v>14</v>
      </c>
      <c r="L1937" s="11">
        <f>VLOOKUP(A1937,  total_pet_services_county!$A$2:$E$1875, 3, 0)</f>
        <v>6989</v>
      </c>
      <c r="M1937" s="11">
        <f>VLOOKUP(A1937, total_pet_services_county!$A$2:$E$1875, 4, 0)</f>
        <v>1556</v>
      </c>
      <c r="N1937" s="11">
        <f>VLOOKUP(A1937, total_pet_services_county!$A$2:$E$1875, 5, 0)</f>
        <v>209</v>
      </c>
    </row>
    <row r="1938" spans="1:14" x14ac:dyDescent="0.2">
      <c r="A1938" s="57" t="s">
        <v>5587</v>
      </c>
      <c r="B1938" s="57" t="s">
        <v>9533</v>
      </c>
      <c r="C1938" s="56" t="s">
        <v>3221</v>
      </c>
      <c r="D1938" s="56" t="str">
        <f>INDEX(pet_services_county!$A$2:$A$3603,MATCH(A1938,pet_services_county!$B$2:$B$3603,0))</f>
        <v>0500000US37161</v>
      </c>
      <c r="E1938" s="61">
        <v>67029</v>
      </c>
      <c r="F1938" s="47">
        <f>VLOOKUP(C1938, state_pop!$A$2:$B$52, 2, 0)</f>
        <v>10488084</v>
      </c>
      <c r="G1938" s="33">
        <f t="shared" si="58"/>
        <v>6.3909671204006374E-3</v>
      </c>
      <c r="H1938" s="33">
        <f>VLOOKUP(C1938, pet_household_state!$A$3:$D$53, 3, 0)</f>
        <v>58.6</v>
      </c>
      <c r="I1938" s="33">
        <f>VLOOKUP(C1938, pet_household_state!$A$3:$D$53, 4, 0)</f>
        <v>2356</v>
      </c>
      <c r="J1938" s="33">
        <f t="shared" si="59"/>
        <v>15.057118535663902</v>
      </c>
      <c r="K1938" s="11">
        <f>VLOOKUP(A1938, total_pet_services_county!$A$2:$E$1875,2,0)</f>
        <v>6</v>
      </c>
      <c r="L1938" s="11">
        <f>VLOOKUP(A1938,  total_pet_services_county!$A$2:$E$1875, 3, 0)</f>
        <v>1644</v>
      </c>
      <c r="M1938" s="11">
        <f>VLOOKUP(A1938, total_pet_services_county!$A$2:$E$1875, 4, 0)</f>
        <v>383</v>
      </c>
      <c r="N1938" s="11">
        <f>VLOOKUP(A1938, total_pet_services_county!$A$2:$E$1875, 5, 0)</f>
        <v>64</v>
      </c>
    </row>
    <row r="1939" spans="1:14" x14ac:dyDescent="0.2">
      <c r="A1939" s="57" t="s">
        <v>5589</v>
      </c>
      <c r="B1939" s="57" t="s">
        <v>9534</v>
      </c>
      <c r="C1939" s="56" t="s">
        <v>3221</v>
      </c>
      <c r="D1939" s="56" t="str">
        <f>INDEX(pet_services_county!$A$2:$A$3603,MATCH(A1939,pet_services_county!$B$2:$B$3603,0))</f>
        <v>0500000US37163</v>
      </c>
      <c r="E1939" s="61">
        <v>63531</v>
      </c>
      <c r="F1939" s="47">
        <f>VLOOKUP(C1939, state_pop!$A$2:$B$52, 2, 0)</f>
        <v>10488084</v>
      </c>
      <c r="G1939" s="33">
        <f t="shared" si="58"/>
        <v>6.0574457641643601E-3</v>
      </c>
      <c r="H1939" s="33">
        <f>VLOOKUP(C1939, pet_household_state!$A$3:$D$53, 3, 0)</f>
        <v>58.6</v>
      </c>
      <c r="I1939" s="33">
        <f>VLOOKUP(C1939, pet_household_state!$A$3:$D$53, 4, 0)</f>
        <v>2356</v>
      </c>
      <c r="J1939" s="33">
        <f t="shared" si="59"/>
        <v>14.271342220371233</v>
      </c>
      <c r="K1939" s="11">
        <f>VLOOKUP(A1939, total_pet_services_county!$A$2:$E$1875,2,0)</f>
        <v>3</v>
      </c>
      <c r="L1939" s="11">
        <f>VLOOKUP(A1939,  total_pet_services_county!$A$2:$E$1875, 3, 0)</f>
        <v>959</v>
      </c>
      <c r="M1939" s="11">
        <f>VLOOKUP(A1939, total_pet_services_county!$A$2:$E$1875, 4, 0)</f>
        <v>178</v>
      </c>
      <c r="N1939" s="11">
        <f>VLOOKUP(A1939, total_pet_services_county!$A$2:$E$1875, 5, 0)</f>
        <v>28</v>
      </c>
    </row>
    <row r="1940" spans="1:14" x14ac:dyDescent="0.2">
      <c r="A1940" s="57" t="s">
        <v>7834</v>
      </c>
      <c r="B1940" s="57" t="s">
        <v>9315</v>
      </c>
      <c r="C1940" s="56" t="s">
        <v>3221</v>
      </c>
      <c r="D1940" s="56" t="e">
        <f>INDEX(pet_services_county!$A$2:$A$3603,MATCH(A1940,pet_services_county!$B$2:$B$3603,0))</f>
        <v>#N/A</v>
      </c>
      <c r="E1940" s="61">
        <v>34823</v>
      </c>
      <c r="F1940" s="47">
        <f>VLOOKUP(C1940, state_pop!$A$2:$B$52, 2, 0)</f>
        <v>10488084</v>
      </c>
      <c r="G1940" s="33">
        <f t="shared" si="58"/>
        <v>3.3202441933150042E-3</v>
      </c>
      <c r="H1940" s="33">
        <f>VLOOKUP(C1940, pet_household_state!$A$3:$D$53, 3, 0)</f>
        <v>58.6</v>
      </c>
      <c r="I1940" s="33">
        <f>VLOOKUP(C1940, pet_household_state!$A$3:$D$53, 4, 0)</f>
        <v>2356</v>
      </c>
      <c r="J1940" s="33">
        <f t="shared" si="59"/>
        <v>7.8224953194501499</v>
      </c>
      <c r="K1940" s="11" t="e">
        <f>VLOOKUP(A1940, total_pet_services_county!$A$2:$E$1875,2,0)</f>
        <v>#N/A</v>
      </c>
      <c r="L1940" s="11" t="e">
        <f>VLOOKUP(A1940,  total_pet_services_county!$A$2:$E$1875, 3, 0)</f>
        <v>#N/A</v>
      </c>
      <c r="M1940" s="11" t="e">
        <f>VLOOKUP(A1940, total_pet_services_county!$A$2:$E$1875, 4, 0)</f>
        <v>#N/A</v>
      </c>
      <c r="N1940" s="11" t="e">
        <f>VLOOKUP(A1940, total_pet_services_county!$A$2:$E$1875, 5, 0)</f>
        <v>#N/A</v>
      </c>
    </row>
    <row r="1941" spans="1:14" x14ac:dyDescent="0.2">
      <c r="A1941" s="57" t="s">
        <v>5591</v>
      </c>
      <c r="B1941" s="57" t="s">
        <v>9535</v>
      </c>
      <c r="C1941" s="56" t="s">
        <v>3221</v>
      </c>
      <c r="D1941" s="56" t="str">
        <f>INDEX(pet_services_county!$A$2:$A$3603,MATCH(A1941,pet_services_county!$B$2:$B$3603,0))</f>
        <v>0500000US37167</v>
      </c>
      <c r="E1941" s="61">
        <v>62806</v>
      </c>
      <c r="F1941" s="47">
        <f>VLOOKUP(C1941, state_pop!$A$2:$B$52, 2, 0)</f>
        <v>10488084</v>
      </c>
      <c r="G1941" s="33">
        <f t="shared" si="58"/>
        <v>5.9883196969055547E-3</v>
      </c>
      <c r="H1941" s="33">
        <f>VLOOKUP(C1941, pet_household_state!$A$3:$D$53, 3, 0)</f>
        <v>58.6</v>
      </c>
      <c r="I1941" s="33">
        <f>VLOOKUP(C1941, pet_household_state!$A$3:$D$53, 4, 0)</f>
        <v>2356</v>
      </c>
      <c r="J1941" s="33">
        <f t="shared" si="59"/>
        <v>14.108481205909486</v>
      </c>
      <c r="K1941" s="11">
        <f>VLOOKUP(A1941, total_pet_services_county!$A$2:$E$1875,2,0)</f>
        <v>6</v>
      </c>
      <c r="L1941" s="11">
        <f>VLOOKUP(A1941,  total_pet_services_county!$A$2:$E$1875, 3, 0)</f>
        <v>2293</v>
      </c>
      <c r="M1941" s="11">
        <f>VLOOKUP(A1941, total_pet_services_county!$A$2:$E$1875, 4, 0)</f>
        <v>541</v>
      </c>
      <c r="N1941" s="11">
        <f>VLOOKUP(A1941, total_pet_services_county!$A$2:$E$1875, 5, 0)</f>
        <v>62</v>
      </c>
    </row>
    <row r="1942" spans="1:14" x14ac:dyDescent="0.2">
      <c r="A1942" s="57" t="s">
        <v>5593</v>
      </c>
      <c r="B1942" s="57" t="s">
        <v>9536</v>
      </c>
      <c r="C1942" s="56" t="s">
        <v>3221</v>
      </c>
      <c r="D1942" s="56" t="str">
        <f>INDEX(pet_services_county!$A$2:$A$3603,MATCH(A1942,pet_services_county!$B$2:$B$3603,0))</f>
        <v>0500000US37169</v>
      </c>
      <c r="E1942" s="61">
        <v>45591</v>
      </c>
      <c r="F1942" s="47">
        <f>VLOOKUP(C1942, state_pop!$A$2:$B$52, 2, 0)</f>
        <v>10488084</v>
      </c>
      <c r="G1942" s="33">
        <f t="shared" si="58"/>
        <v>4.3469331481326805E-3</v>
      </c>
      <c r="H1942" s="33">
        <f>VLOOKUP(C1942, pet_household_state!$A$3:$D$53, 3, 0)</f>
        <v>58.6</v>
      </c>
      <c r="I1942" s="33">
        <f>VLOOKUP(C1942, pet_household_state!$A$3:$D$53, 4, 0)</f>
        <v>2356</v>
      </c>
      <c r="J1942" s="33">
        <f t="shared" si="59"/>
        <v>10.241374497000596</v>
      </c>
      <c r="K1942" s="11">
        <f>VLOOKUP(A1942, total_pet_services_county!$A$2:$E$1875,2,0)</f>
        <v>4</v>
      </c>
      <c r="L1942" s="11">
        <f>VLOOKUP(A1942,  total_pet_services_county!$A$2:$E$1875, 3, 0)</f>
        <v>725</v>
      </c>
      <c r="M1942" s="11">
        <f>VLOOKUP(A1942, total_pet_services_county!$A$2:$E$1875, 4, 0)</f>
        <v>148</v>
      </c>
      <c r="N1942" s="11">
        <f>VLOOKUP(A1942, total_pet_services_county!$A$2:$E$1875, 5, 0)</f>
        <v>17</v>
      </c>
    </row>
    <row r="1943" spans="1:14" x14ac:dyDescent="0.2">
      <c r="A1943" s="57" t="s">
        <v>5595</v>
      </c>
      <c r="B1943" s="57" t="s">
        <v>9537</v>
      </c>
      <c r="C1943" s="56" t="s">
        <v>3221</v>
      </c>
      <c r="D1943" s="56" t="str">
        <f>INDEX(pet_services_county!$A$2:$A$3603,MATCH(A1943,pet_services_county!$B$2:$B$3603,0))</f>
        <v>0500000US37171</v>
      </c>
      <c r="E1943" s="61">
        <v>71783</v>
      </c>
      <c r="F1943" s="47">
        <f>VLOOKUP(C1943, state_pop!$A$2:$B$52, 2, 0)</f>
        <v>10488084</v>
      </c>
      <c r="G1943" s="33">
        <f t="shared" si="58"/>
        <v>6.8442434290190658E-3</v>
      </c>
      <c r="H1943" s="33">
        <f>VLOOKUP(C1943, pet_household_state!$A$3:$D$53, 3, 0)</f>
        <v>58.6</v>
      </c>
      <c r="I1943" s="33">
        <f>VLOOKUP(C1943, pet_household_state!$A$3:$D$53, 4, 0)</f>
        <v>2356</v>
      </c>
      <c r="J1943" s="33">
        <f t="shared" si="59"/>
        <v>16.12503751876892</v>
      </c>
      <c r="K1943" s="11">
        <f>VLOOKUP(A1943, total_pet_services_county!$A$2:$E$1875,2,0)</f>
        <v>13</v>
      </c>
      <c r="L1943" s="11">
        <f>VLOOKUP(A1943,  total_pet_services_county!$A$2:$E$1875, 3, 0)</f>
        <v>3149</v>
      </c>
      <c r="M1943" s="11">
        <f>VLOOKUP(A1943, total_pet_services_county!$A$2:$E$1875, 4, 0)</f>
        <v>713</v>
      </c>
      <c r="N1943" s="11">
        <f>VLOOKUP(A1943, total_pet_services_county!$A$2:$E$1875, 5, 0)</f>
        <v>107</v>
      </c>
    </row>
    <row r="1944" spans="1:14" x14ac:dyDescent="0.2">
      <c r="A1944" s="57" t="s">
        <v>7835</v>
      </c>
      <c r="B1944" s="57" t="s">
        <v>9538</v>
      </c>
      <c r="C1944" s="56" t="s">
        <v>3221</v>
      </c>
      <c r="D1944" s="56" t="e">
        <f>INDEX(pet_services_county!$A$2:$A$3603,MATCH(A1944,pet_services_county!$B$2:$B$3603,0))</f>
        <v>#N/A</v>
      </c>
      <c r="E1944" s="61">
        <v>14271</v>
      </c>
      <c r="F1944" s="47">
        <f>VLOOKUP(C1944, state_pop!$A$2:$B$52, 2, 0)</f>
        <v>10488084</v>
      </c>
      <c r="G1944" s="33">
        <f t="shared" si="58"/>
        <v>1.3606870425522909E-3</v>
      </c>
      <c r="H1944" s="33">
        <f>VLOOKUP(C1944, pet_household_state!$A$3:$D$53, 3, 0)</f>
        <v>58.6</v>
      </c>
      <c r="I1944" s="33">
        <f>VLOOKUP(C1944, pet_household_state!$A$3:$D$53, 4, 0)</f>
        <v>2356</v>
      </c>
      <c r="J1944" s="33">
        <f t="shared" si="59"/>
        <v>3.2057786722531971</v>
      </c>
      <c r="K1944" s="11" t="e">
        <f>VLOOKUP(A1944, total_pet_services_county!$A$2:$E$1875,2,0)</f>
        <v>#N/A</v>
      </c>
      <c r="L1944" s="11" t="e">
        <f>VLOOKUP(A1944,  total_pet_services_county!$A$2:$E$1875, 3, 0)</f>
        <v>#N/A</v>
      </c>
      <c r="M1944" s="11" t="e">
        <f>VLOOKUP(A1944, total_pet_services_county!$A$2:$E$1875, 4, 0)</f>
        <v>#N/A</v>
      </c>
      <c r="N1944" s="11" t="e">
        <f>VLOOKUP(A1944, total_pet_services_county!$A$2:$E$1875, 5, 0)</f>
        <v>#N/A</v>
      </c>
    </row>
    <row r="1945" spans="1:14" x14ac:dyDescent="0.2">
      <c r="A1945" s="57" t="s">
        <v>5597</v>
      </c>
      <c r="B1945" s="57" t="s">
        <v>9539</v>
      </c>
      <c r="C1945" s="56" t="s">
        <v>3221</v>
      </c>
      <c r="D1945" s="56" t="str">
        <f>INDEX(pet_services_county!$A$2:$A$3603,MATCH(A1945,pet_services_county!$B$2:$B$3603,0))</f>
        <v>0500000US37175</v>
      </c>
      <c r="E1945" s="61">
        <v>34385</v>
      </c>
      <c r="F1945" s="47">
        <f>VLOOKUP(C1945, state_pop!$A$2:$B$52, 2, 0)</f>
        <v>10488084</v>
      </c>
      <c r="G1945" s="33">
        <f t="shared" si="58"/>
        <v>3.278482514060719E-3</v>
      </c>
      <c r="H1945" s="33">
        <f>VLOOKUP(C1945, pet_household_state!$A$3:$D$53, 3, 0)</f>
        <v>58.6</v>
      </c>
      <c r="I1945" s="33">
        <f>VLOOKUP(C1945, pet_household_state!$A$3:$D$53, 4, 0)</f>
        <v>2356</v>
      </c>
      <c r="J1945" s="33">
        <f t="shared" si="59"/>
        <v>7.7241048031270543</v>
      </c>
      <c r="K1945" s="11">
        <f>VLOOKUP(A1945, total_pet_services_county!$A$2:$E$1875,2,0)</f>
        <v>5</v>
      </c>
      <c r="L1945" s="11">
        <f>VLOOKUP(A1945,  total_pet_services_county!$A$2:$E$1875, 3, 0)</f>
        <v>1323</v>
      </c>
      <c r="M1945" s="11">
        <f>VLOOKUP(A1945, total_pet_services_county!$A$2:$E$1875, 4, 0)</f>
        <v>286</v>
      </c>
      <c r="N1945" s="11">
        <f>VLOOKUP(A1945, total_pet_services_county!$A$2:$E$1875, 5, 0)</f>
        <v>41</v>
      </c>
    </row>
    <row r="1946" spans="1:14" x14ac:dyDescent="0.2">
      <c r="A1946" s="57" t="s">
        <v>7836</v>
      </c>
      <c r="B1946" s="57" t="s">
        <v>9540</v>
      </c>
      <c r="C1946" s="56" t="s">
        <v>3221</v>
      </c>
      <c r="D1946" s="56" t="e">
        <f>INDEX(pet_services_county!$A$2:$A$3603,MATCH(A1946,pet_services_county!$B$2:$B$3603,0))</f>
        <v>#N/A</v>
      </c>
      <c r="E1946" s="61">
        <v>4016</v>
      </c>
      <c r="F1946" s="47">
        <f>VLOOKUP(C1946, state_pop!$A$2:$B$52, 2, 0)</f>
        <v>10488084</v>
      </c>
      <c r="G1946" s="33">
        <f t="shared" si="58"/>
        <v>3.8291073946394784E-4</v>
      </c>
      <c r="H1946" s="33">
        <f>VLOOKUP(C1946, pet_household_state!$A$3:$D$53, 3, 0)</f>
        <v>58.6</v>
      </c>
      <c r="I1946" s="33">
        <f>VLOOKUP(C1946, pet_household_state!$A$3:$D$53, 4, 0)</f>
        <v>2356</v>
      </c>
      <c r="J1946" s="33">
        <f t="shared" si="59"/>
        <v>0.90213770217706113</v>
      </c>
      <c r="K1946" s="11" t="e">
        <f>VLOOKUP(A1946, total_pet_services_county!$A$2:$E$1875,2,0)</f>
        <v>#N/A</v>
      </c>
      <c r="L1946" s="11" t="e">
        <f>VLOOKUP(A1946,  total_pet_services_county!$A$2:$E$1875, 3, 0)</f>
        <v>#N/A</v>
      </c>
      <c r="M1946" s="11" t="e">
        <f>VLOOKUP(A1946, total_pet_services_county!$A$2:$E$1875, 4, 0)</f>
        <v>#N/A</v>
      </c>
      <c r="N1946" s="11" t="e">
        <f>VLOOKUP(A1946, total_pet_services_county!$A$2:$E$1875, 5, 0)</f>
        <v>#N/A</v>
      </c>
    </row>
    <row r="1947" spans="1:14" x14ac:dyDescent="0.2">
      <c r="A1947" s="57" t="s">
        <v>5599</v>
      </c>
      <c r="B1947" s="57" t="s">
        <v>8442</v>
      </c>
      <c r="C1947" s="56" t="s">
        <v>3221</v>
      </c>
      <c r="D1947" s="56" t="str">
        <f>INDEX(pet_services_county!$A$2:$A$3603,MATCH(A1947,pet_services_county!$B$2:$B$3603,0))</f>
        <v>0500000US37179</v>
      </c>
      <c r="E1947" s="61">
        <v>239859</v>
      </c>
      <c r="F1947" s="47">
        <f>VLOOKUP(C1947, state_pop!$A$2:$B$52, 2, 0)</f>
        <v>10488084</v>
      </c>
      <c r="G1947" s="33">
        <f t="shared" si="58"/>
        <v>2.2869668091903154E-2</v>
      </c>
      <c r="H1947" s="33">
        <f>VLOOKUP(C1947, pet_household_state!$A$3:$D$53, 3, 0)</f>
        <v>58.6</v>
      </c>
      <c r="I1947" s="33">
        <f>VLOOKUP(C1947, pet_household_state!$A$3:$D$53, 4, 0)</f>
        <v>2356</v>
      </c>
      <c r="J1947" s="33">
        <f t="shared" si="59"/>
        <v>53.880938024523829</v>
      </c>
      <c r="K1947" s="11">
        <f>VLOOKUP(A1947, total_pet_services_county!$A$2:$E$1875,2,0)</f>
        <v>55</v>
      </c>
      <c r="L1947" s="11">
        <f>VLOOKUP(A1947,  total_pet_services_county!$A$2:$E$1875, 3, 0)</f>
        <v>15464</v>
      </c>
      <c r="M1947" s="11">
        <f>VLOOKUP(A1947, total_pet_services_county!$A$2:$E$1875, 4, 0)</f>
        <v>3628</v>
      </c>
      <c r="N1947" s="11">
        <f>VLOOKUP(A1947, total_pet_services_county!$A$2:$E$1875, 5, 0)</f>
        <v>544</v>
      </c>
    </row>
    <row r="1948" spans="1:14" x14ac:dyDescent="0.2">
      <c r="A1948" s="57" t="s">
        <v>5601</v>
      </c>
      <c r="B1948" s="57" t="s">
        <v>9541</v>
      </c>
      <c r="C1948" s="56" t="s">
        <v>3221</v>
      </c>
      <c r="D1948" s="56" t="str">
        <f>INDEX(pet_services_county!$A$2:$A$3603,MATCH(A1948,pet_services_county!$B$2:$B$3603,0))</f>
        <v>0500000US37181</v>
      </c>
      <c r="E1948" s="61">
        <v>44535</v>
      </c>
      <c r="F1948" s="47">
        <f>VLOOKUP(C1948, state_pop!$A$2:$B$52, 2, 0)</f>
        <v>10488084</v>
      </c>
      <c r="G1948" s="33">
        <f t="shared" si="58"/>
        <v>4.246247455683993E-3</v>
      </c>
      <c r="H1948" s="33">
        <f>VLOOKUP(C1948, pet_household_state!$A$3:$D$53, 3, 0)</f>
        <v>58.6</v>
      </c>
      <c r="I1948" s="33">
        <f>VLOOKUP(C1948, pet_household_state!$A$3:$D$53, 4, 0)</f>
        <v>2356</v>
      </c>
      <c r="J1948" s="33">
        <f t="shared" si="59"/>
        <v>10.004159005591488</v>
      </c>
      <c r="K1948" s="11">
        <f>VLOOKUP(A1948, total_pet_services_county!$A$2:$E$1875,2,0)</f>
        <v>3</v>
      </c>
      <c r="L1948" s="11">
        <f>VLOOKUP(A1948,  total_pet_services_county!$A$2:$E$1875, 3, 0)</f>
        <v>1532</v>
      </c>
      <c r="M1948" s="11">
        <f>VLOOKUP(A1948, total_pet_services_county!$A$2:$E$1875, 4, 0)</f>
        <v>316</v>
      </c>
      <c r="N1948" s="11">
        <f>VLOOKUP(A1948, total_pet_services_county!$A$2:$E$1875, 5, 0)</f>
        <v>25</v>
      </c>
    </row>
    <row r="1949" spans="1:14" x14ac:dyDescent="0.2">
      <c r="A1949" s="57" t="s">
        <v>5603</v>
      </c>
      <c r="B1949" s="57" t="s">
        <v>9542</v>
      </c>
      <c r="C1949" s="56" t="s">
        <v>3221</v>
      </c>
      <c r="D1949" s="56" t="str">
        <f>INDEX(pet_services_county!$A$2:$A$3603,MATCH(A1949,pet_services_county!$B$2:$B$3603,0))</f>
        <v>0500000US37183</v>
      </c>
      <c r="E1949" s="61">
        <v>1111761</v>
      </c>
      <c r="F1949" s="47">
        <f>VLOOKUP(C1949, state_pop!$A$2:$B$52, 2, 0)</f>
        <v>10488084</v>
      </c>
      <c r="G1949" s="33">
        <f t="shared" si="58"/>
        <v>0.10600229746443679</v>
      </c>
      <c r="H1949" s="33">
        <f>VLOOKUP(C1949, pet_household_state!$A$3:$D$53, 3, 0)</f>
        <v>58.6</v>
      </c>
      <c r="I1949" s="33">
        <f>VLOOKUP(C1949, pet_household_state!$A$3:$D$53, 4, 0)</f>
        <v>2356</v>
      </c>
      <c r="J1949" s="33">
        <f t="shared" si="59"/>
        <v>249.74141282621306</v>
      </c>
      <c r="K1949" s="11">
        <f>VLOOKUP(A1949, total_pet_services_county!$A$2:$E$1875,2,0)</f>
        <v>290</v>
      </c>
      <c r="L1949" s="11">
        <f>VLOOKUP(A1949,  total_pet_services_county!$A$2:$E$1875, 3, 0)</f>
        <v>123371</v>
      </c>
      <c r="M1949" s="11">
        <f>VLOOKUP(A1949, total_pet_services_county!$A$2:$E$1875, 4, 0)</f>
        <v>28377</v>
      </c>
      <c r="N1949" s="11">
        <f>VLOOKUP(A1949, total_pet_services_county!$A$2:$E$1875, 5, 0)</f>
        <v>3724</v>
      </c>
    </row>
    <row r="1950" spans="1:14" x14ac:dyDescent="0.2">
      <c r="A1950" s="57" t="s">
        <v>7837</v>
      </c>
      <c r="B1950" s="57" t="s">
        <v>8718</v>
      </c>
      <c r="C1950" s="56" t="s">
        <v>3221</v>
      </c>
      <c r="D1950" s="56" t="e">
        <f>INDEX(pet_services_county!$A$2:$A$3603,MATCH(A1950,pet_services_county!$B$2:$B$3603,0))</f>
        <v>#N/A</v>
      </c>
      <c r="E1950" s="61">
        <v>19731</v>
      </c>
      <c r="F1950" s="47">
        <f>VLOOKUP(C1950, state_pop!$A$2:$B$52, 2, 0)</f>
        <v>10488084</v>
      </c>
      <c r="G1950" s="33">
        <f t="shared" si="58"/>
        <v>1.8812778387358453E-3</v>
      </c>
      <c r="H1950" s="33">
        <f>VLOOKUP(C1950, pet_household_state!$A$3:$D$53, 3, 0)</f>
        <v>58.6</v>
      </c>
      <c r="I1950" s="33">
        <f>VLOOKUP(C1950, pet_household_state!$A$3:$D$53, 4, 0)</f>
        <v>2356</v>
      </c>
      <c r="J1950" s="33">
        <f t="shared" si="59"/>
        <v>4.4322905880616519</v>
      </c>
      <c r="K1950" s="11" t="e">
        <f>VLOOKUP(A1950, total_pet_services_county!$A$2:$E$1875,2,0)</f>
        <v>#N/A</v>
      </c>
      <c r="L1950" s="11" t="e">
        <f>VLOOKUP(A1950,  total_pet_services_county!$A$2:$E$1875, 3, 0)</f>
        <v>#N/A</v>
      </c>
      <c r="M1950" s="11" t="e">
        <f>VLOOKUP(A1950, total_pet_services_county!$A$2:$E$1875, 4, 0)</f>
        <v>#N/A</v>
      </c>
      <c r="N1950" s="11" t="e">
        <f>VLOOKUP(A1950, total_pet_services_county!$A$2:$E$1875, 5, 0)</f>
        <v>#N/A</v>
      </c>
    </row>
    <row r="1951" spans="1:14" x14ac:dyDescent="0.2">
      <c r="A1951" s="57" t="s">
        <v>7838</v>
      </c>
      <c r="B1951" s="57" t="s">
        <v>8372</v>
      </c>
      <c r="C1951" s="56" t="s">
        <v>3221</v>
      </c>
      <c r="D1951" s="56" t="e">
        <f>INDEX(pet_services_county!$A$2:$A$3603,MATCH(A1951,pet_services_county!$B$2:$B$3603,0))</f>
        <v>#N/A</v>
      </c>
      <c r="E1951" s="61">
        <v>11580</v>
      </c>
      <c r="F1951" s="47">
        <f>VLOOKUP(C1951, state_pop!$A$2:$B$52, 2, 0)</f>
        <v>10488084</v>
      </c>
      <c r="G1951" s="33">
        <f t="shared" si="58"/>
        <v>1.1041101501475389E-3</v>
      </c>
      <c r="H1951" s="33">
        <f>VLOOKUP(C1951, pet_household_state!$A$3:$D$53, 3, 0)</f>
        <v>58.6</v>
      </c>
      <c r="I1951" s="33">
        <f>VLOOKUP(C1951, pet_household_state!$A$3:$D$53, 4, 0)</f>
        <v>2356</v>
      </c>
      <c r="J1951" s="33">
        <f t="shared" si="59"/>
        <v>2.6012835137476018</v>
      </c>
      <c r="K1951" s="11" t="e">
        <f>VLOOKUP(A1951, total_pet_services_county!$A$2:$E$1875,2,0)</f>
        <v>#N/A</v>
      </c>
      <c r="L1951" s="11" t="e">
        <f>VLOOKUP(A1951,  total_pet_services_county!$A$2:$E$1875, 3, 0)</f>
        <v>#N/A</v>
      </c>
      <c r="M1951" s="11" t="e">
        <f>VLOOKUP(A1951, total_pet_services_county!$A$2:$E$1875, 4, 0)</f>
        <v>#N/A</v>
      </c>
      <c r="N1951" s="11" t="e">
        <f>VLOOKUP(A1951, total_pet_services_county!$A$2:$E$1875, 5, 0)</f>
        <v>#N/A</v>
      </c>
    </row>
    <row r="1952" spans="1:14" x14ac:dyDescent="0.2">
      <c r="A1952" s="57" t="s">
        <v>5605</v>
      </c>
      <c r="B1952" s="57" t="s">
        <v>9543</v>
      </c>
      <c r="C1952" s="56" t="s">
        <v>3221</v>
      </c>
      <c r="D1952" s="56" t="str">
        <f>INDEX(pet_services_county!$A$2:$A$3603,MATCH(A1952,pet_services_county!$B$2:$B$3603,0))</f>
        <v>0500000US37189</v>
      </c>
      <c r="E1952" s="61">
        <v>56177</v>
      </c>
      <c r="F1952" s="47">
        <f>VLOOKUP(C1952, state_pop!$A$2:$B$52, 2, 0)</f>
        <v>10488084</v>
      </c>
      <c r="G1952" s="33">
        <f t="shared" si="58"/>
        <v>5.3562690764109057E-3</v>
      </c>
      <c r="H1952" s="33">
        <f>VLOOKUP(C1952, pet_household_state!$A$3:$D$53, 3, 0)</f>
        <v>58.6</v>
      </c>
      <c r="I1952" s="33">
        <f>VLOOKUP(C1952, pet_household_state!$A$3:$D$53, 4, 0)</f>
        <v>2356</v>
      </c>
      <c r="J1952" s="33">
        <f t="shared" si="59"/>
        <v>12.619369944024093</v>
      </c>
      <c r="K1952" s="11">
        <f>VLOOKUP(A1952, total_pet_services_county!$A$2:$E$1875,2,0)</f>
        <v>16</v>
      </c>
      <c r="L1952" s="11">
        <f>VLOOKUP(A1952,  total_pet_services_county!$A$2:$E$1875, 3, 0)</f>
        <v>3728</v>
      </c>
      <c r="M1952" s="11">
        <f>VLOOKUP(A1952, total_pet_services_county!$A$2:$E$1875, 4, 0)</f>
        <v>922</v>
      </c>
      <c r="N1952" s="11">
        <f>VLOOKUP(A1952, total_pet_services_county!$A$2:$E$1875, 5, 0)</f>
        <v>141</v>
      </c>
    </row>
    <row r="1953" spans="1:14" x14ac:dyDescent="0.2">
      <c r="A1953" s="57" t="s">
        <v>5607</v>
      </c>
      <c r="B1953" s="57" t="s">
        <v>8719</v>
      </c>
      <c r="C1953" s="56" t="s">
        <v>3221</v>
      </c>
      <c r="D1953" s="56" t="str">
        <f>INDEX(pet_services_county!$A$2:$A$3603,MATCH(A1953,pet_services_county!$B$2:$B$3603,0))</f>
        <v>0500000US37191</v>
      </c>
      <c r="E1953" s="61">
        <v>123131</v>
      </c>
      <c r="F1953" s="47">
        <f>VLOOKUP(C1953, state_pop!$A$2:$B$52, 2, 0)</f>
        <v>10488084</v>
      </c>
      <c r="G1953" s="33">
        <f t="shared" ref="G1953:G2016" si="60">E1953/F1953</f>
        <v>1.1740085224336495E-2</v>
      </c>
      <c r="H1953" s="33">
        <f>VLOOKUP(C1953, pet_household_state!$A$3:$D$53, 3, 0)</f>
        <v>58.6</v>
      </c>
      <c r="I1953" s="33">
        <f>VLOOKUP(C1953, pet_household_state!$A$3:$D$53, 4, 0)</f>
        <v>2356</v>
      </c>
      <c r="J1953" s="33">
        <f t="shared" ref="J1953:J2016" si="61">G1953*I1953</f>
        <v>27.65964078853678</v>
      </c>
      <c r="K1953" s="11">
        <f>VLOOKUP(A1953, total_pet_services_county!$A$2:$E$1875,2,0)</f>
        <v>12</v>
      </c>
      <c r="L1953" s="11">
        <f>VLOOKUP(A1953,  total_pet_services_county!$A$2:$E$1875, 3, 0)</f>
        <v>3345</v>
      </c>
      <c r="M1953" s="11">
        <f>VLOOKUP(A1953, total_pet_services_county!$A$2:$E$1875, 4, 0)</f>
        <v>781</v>
      </c>
      <c r="N1953" s="11">
        <f>VLOOKUP(A1953, total_pet_services_county!$A$2:$E$1875, 5, 0)</f>
        <v>126</v>
      </c>
    </row>
    <row r="1954" spans="1:14" x14ac:dyDescent="0.2">
      <c r="A1954" s="57" t="s">
        <v>5609</v>
      </c>
      <c r="B1954" s="57" t="s">
        <v>8723</v>
      </c>
      <c r="C1954" s="56" t="s">
        <v>3221</v>
      </c>
      <c r="D1954" s="56" t="str">
        <f>INDEX(pet_services_county!$A$2:$A$3603,MATCH(A1954,pet_services_county!$B$2:$B$3603,0))</f>
        <v>0500000US37193</v>
      </c>
      <c r="E1954" s="61">
        <v>68412</v>
      </c>
      <c r="F1954" s="47">
        <f>VLOOKUP(C1954, state_pop!$A$2:$B$52, 2, 0)</f>
        <v>10488084</v>
      </c>
      <c r="G1954" s="33">
        <f t="shared" si="60"/>
        <v>6.5228310528405381E-3</v>
      </c>
      <c r="H1954" s="33">
        <f>VLOOKUP(C1954, pet_household_state!$A$3:$D$53, 3, 0)</f>
        <v>58.6</v>
      </c>
      <c r="I1954" s="33">
        <f>VLOOKUP(C1954, pet_household_state!$A$3:$D$53, 4, 0)</f>
        <v>2356</v>
      </c>
      <c r="J1954" s="33">
        <f t="shared" si="61"/>
        <v>15.367789960492308</v>
      </c>
      <c r="K1954" s="11">
        <f>VLOOKUP(A1954, total_pet_services_county!$A$2:$E$1875,2,0)</f>
        <v>5</v>
      </c>
      <c r="L1954" s="11">
        <f>VLOOKUP(A1954,  total_pet_services_county!$A$2:$E$1875, 3, 0)</f>
        <v>1944</v>
      </c>
      <c r="M1954" s="11">
        <f>VLOOKUP(A1954, total_pet_services_county!$A$2:$E$1875, 4, 0)</f>
        <v>464</v>
      </c>
      <c r="N1954" s="11">
        <f>VLOOKUP(A1954, total_pet_services_county!$A$2:$E$1875, 5, 0)</f>
        <v>50</v>
      </c>
    </row>
    <row r="1955" spans="1:14" x14ac:dyDescent="0.2">
      <c r="A1955" s="57" t="s">
        <v>5611</v>
      </c>
      <c r="B1955" s="57" t="s">
        <v>8963</v>
      </c>
      <c r="C1955" s="56" t="s">
        <v>3221</v>
      </c>
      <c r="D1955" s="56" t="str">
        <f>INDEX(pet_services_county!$A$2:$A$3603,MATCH(A1955,pet_services_county!$B$2:$B$3603,0))</f>
        <v>0500000US37195</v>
      </c>
      <c r="E1955" s="61">
        <v>81801</v>
      </c>
      <c r="F1955" s="47">
        <f>VLOOKUP(C1955, state_pop!$A$2:$B$52, 2, 0)</f>
        <v>10488084</v>
      </c>
      <c r="G1955" s="33">
        <f t="shared" si="60"/>
        <v>7.7994226590862546E-3</v>
      </c>
      <c r="H1955" s="33">
        <f>VLOOKUP(C1955, pet_household_state!$A$3:$D$53, 3, 0)</f>
        <v>58.6</v>
      </c>
      <c r="I1955" s="33">
        <f>VLOOKUP(C1955, pet_household_state!$A$3:$D$53, 4, 0)</f>
        <v>2356</v>
      </c>
      <c r="J1955" s="33">
        <f t="shared" si="61"/>
        <v>18.375439784807217</v>
      </c>
      <c r="K1955" s="11">
        <f>VLOOKUP(A1955, total_pet_services_county!$A$2:$E$1875,2,0)</f>
        <v>8</v>
      </c>
      <c r="L1955" s="11">
        <f>VLOOKUP(A1955,  total_pet_services_county!$A$2:$E$1875, 3, 0)</f>
        <v>3522</v>
      </c>
      <c r="M1955" s="11">
        <f>VLOOKUP(A1955, total_pet_services_county!$A$2:$E$1875, 4, 0)</f>
        <v>804</v>
      </c>
      <c r="N1955" s="11">
        <f>VLOOKUP(A1955, total_pet_services_county!$A$2:$E$1875, 5, 0)</f>
        <v>116</v>
      </c>
    </row>
    <row r="1956" spans="1:14" x14ac:dyDescent="0.2">
      <c r="A1956" s="57" t="s">
        <v>7839</v>
      </c>
      <c r="B1956" s="57" t="s">
        <v>9544</v>
      </c>
      <c r="C1956" s="56" t="s">
        <v>3221</v>
      </c>
      <c r="D1956" s="56" t="e">
        <f>INDEX(pet_services_county!$A$2:$A$3603,MATCH(A1956,pet_services_county!$B$2:$B$3603,0))</f>
        <v>#N/A</v>
      </c>
      <c r="E1956" s="61">
        <v>37667</v>
      </c>
      <c r="F1956" s="47">
        <f>VLOOKUP(C1956, state_pop!$A$2:$B$52, 2, 0)</f>
        <v>10488084</v>
      </c>
      <c r="G1956" s="33">
        <f t="shared" si="60"/>
        <v>3.5914090695688553E-3</v>
      </c>
      <c r="H1956" s="33">
        <f>VLOOKUP(C1956, pet_household_state!$A$3:$D$53, 3, 0)</f>
        <v>58.6</v>
      </c>
      <c r="I1956" s="33">
        <f>VLOOKUP(C1956, pet_household_state!$A$3:$D$53, 4, 0)</f>
        <v>2356</v>
      </c>
      <c r="J1956" s="33">
        <f t="shared" si="61"/>
        <v>8.4613597679042236</v>
      </c>
      <c r="K1956" s="11" t="e">
        <f>VLOOKUP(A1956, total_pet_services_county!$A$2:$E$1875,2,0)</f>
        <v>#N/A</v>
      </c>
      <c r="L1956" s="11" t="e">
        <f>VLOOKUP(A1956,  total_pet_services_county!$A$2:$E$1875, 3, 0)</f>
        <v>#N/A</v>
      </c>
      <c r="M1956" s="11" t="e">
        <f>VLOOKUP(A1956, total_pet_services_county!$A$2:$E$1875, 4, 0)</f>
        <v>#N/A</v>
      </c>
      <c r="N1956" s="11" t="e">
        <f>VLOOKUP(A1956, total_pet_services_county!$A$2:$E$1875, 5, 0)</f>
        <v>#N/A</v>
      </c>
    </row>
    <row r="1957" spans="1:14" x14ac:dyDescent="0.2">
      <c r="A1957" s="57" t="s">
        <v>5613</v>
      </c>
      <c r="B1957" s="57" t="s">
        <v>9545</v>
      </c>
      <c r="C1957" s="56" t="s">
        <v>3221</v>
      </c>
      <c r="D1957" s="56" t="str">
        <f>INDEX(pet_services_county!$A$2:$A$3603,MATCH(A1957,pet_services_county!$B$2:$B$3603,0))</f>
        <v>0500000US37199</v>
      </c>
      <c r="E1957" s="61">
        <v>18069</v>
      </c>
      <c r="F1957" s="47">
        <f>VLOOKUP(C1957, state_pop!$A$2:$B$52, 2, 0)</f>
        <v>10488084</v>
      </c>
      <c r="G1957" s="33">
        <f t="shared" si="60"/>
        <v>1.7228122886887634E-3</v>
      </c>
      <c r="H1957" s="33">
        <f>VLOOKUP(C1957, pet_household_state!$A$3:$D$53, 3, 0)</f>
        <v>58.6</v>
      </c>
      <c r="I1957" s="33">
        <f>VLOOKUP(C1957, pet_household_state!$A$3:$D$53, 4, 0)</f>
        <v>2356</v>
      </c>
      <c r="J1957" s="33">
        <f t="shared" si="61"/>
        <v>4.0589457521507271</v>
      </c>
      <c r="K1957" s="11">
        <f>VLOOKUP(A1957, total_pet_services_county!$A$2:$E$1875,2,0)</f>
        <v>3</v>
      </c>
      <c r="L1957" s="11">
        <f>VLOOKUP(A1957,  total_pet_services_county!$A$2:$E$1875, 3, 0)</f>
        <v>753</v>
      </c>
      <c r="M1957" s="11">
        <f>VLOOKUP(A1957, total_pet_services_county!$A$2:$E$1875, 4, 0)</f>
        <v>190</v>
      </c>
      <c r="N1957" s="11">
        <f>VLOOKUP(A1957, total_pet_services_county!$A$2:$E$1875, 5, 0)</f>
        <v>21</v>
      </c>
    </row>
    <row r="1958" spans="1:14" x14ac:dyDescent="0.2">
      <c r="A1958" s="57" t="s">
        <v>7840</v>
      </c>
      <c r="B1958" s="57" t="s">
        <v>8503</v>
      </c>
      <c r="C1958" s="56" t="s">
        <v>3223</v>
      </c>
      <c r="D1958" s="56" t="e">
        <f>INDEX(pet_services_county!$A$2:$A$3603,MATCH(A1958,pet_services_county!$B$2:$B$3603,0))</f>
        <v>#N/A</v>
      </c>
      <c r="E1958" s="61">
        <v>2216</v>
      </c>
      <c r="F1958" s="47">
        <f>VLOOKUP(C1958, state_pop!$A$2:$B$52, 2, 0)</f>
        <v>762062</v>
      </c>
      <c r="G1958" s="33">
        <f t="shared" si="60"/>
        <v>2.9078998821618187E-3</v>
      </c>
      <c r="H1958" s="33">
        <f>VLOOKUP(C1958, pet_household_state!$A$3:$D$53, 3, 0)</f>
        <v>63.7</v>
      </c>
      <c r="I1958" s="33">
        <f>VLOOKUP(C1958, pet_household_state!$A$3:$D$53, 4, 0)</f>
        <v>209</v>
      </c>
      <c r="J1958" s="33">
        <f t="shared" si="61"/>
        <v>0.60775107537182005</v>
      </c>
      <c r="K1958" s="11" t="e">
        <f>VLOOKUP(A1958, total_pet_services_county!$A$2:$E$1875,2,0)</f>
        <v>#N/A</v>
      </c>
      <c r="L1958" s="11" t="e">
        <f>VLOOKUP(A1958,  total_pet_services_county!$A$2:$E$1875, 3, 0)</f>
        <v>#N/A</v>
      </c>
      <c r="M1958" s="11" t="e">
        <f>VLOOKUP(A1958, total_pet_services_county!$A$2:$E$1875, 4, 0)</f>
        <v>#N/A</v>
      </c>
      <c r="N1958" s="11" t="e">
        <f>VLOOKUP(A1958, total_pet_services_county!$A$2:$E$1875, 5, 0)</f>
        <v>#N/A</v>
      </c>
    </row>
    <row r="1959" spans="1:14" x14ac:dyDescent="0.2">
      <c r="A1959" s="57" t="s">
        <v>7841</v>
      </c>
      <c r="B1959" s="57" t="s">
        <v>9546</v>
      </c>
      <c r="C1959" s="56" t="s">
        <v>3223</v>
      </c>
      <c r="D1959" s="56" t="e">
        <f>INDEX(pet_services_county!$A$2:$A$3603,MATCH(A1959,pet_services_county!$B$2:$B$3603,0))</f>
        <v>#N/A</v>
      </c>
      <c r="E1959" s="61">
        <v>10415</v>
      </c>
      <c r="F1959" s="47">
        <f>VLOOKUP(C1959, state_pop!$A$2:$B$52, 2, 0)</f>
        <v>762062</v>
      </c>
      <c r="G1959" s="33">
        <f t="shared" si="60"/>
        <v>1.3666867000322809E-2</v>
      </c>
      <c r="H1959" s="33">
        <f>VLOOKUP(C1959, pet_household_state!$A$3:$D$53, 3, 0)</f>
        <v>63.7</v>
      </c>
      <c r="I1959" s="33">
        <f>VLOOKUP(C1959, pet_household_state!$A$3:$D$53, 4, 0)</f>
        <v>209</v>
      </c>
      <c r="J1959" s="33">
        <f t="shared" si="61"/>
        <v>2.8563752030674672</v>
      </c>
      <c r="K1959" s="11" t="e">
        <f>VLOOKUP(A1959, total_pet_services_county!$A$2:$E$1875,2,0)</f>
        <v>#N/A</v>
      </c>
      <c r="L1959" s="11" t="e">
        <f>VLOOKUP(A1959,  total_pet_services_county!$A$2:$E$1875, 3, 0)</f>
        <v>#N/A</v>
      </c>
      <c r="M1959" s="11" t="e">
        <f>VLOOKUP(A1959, total_pet_services_county!$A$2:$E$1875, 4, 0)</f>
        <v>#N/A</v>
      </c>
      <c r="N1959" s="11" t="e">
        <f>VLOOKUP(A1959, total_pet_services_county!$A$2:$E$1875, 5, 0)</f>
        <v>#N/A</v>
      </c>
    </row>
    <row r="1960" spans="1:14" x14ac:dyDescent="0.2">
      <c r="A1960" s="57" t="s">
        <v>7842</v>
      </c>
      <c r="B1960" s="57" t="s">
        <v>9547</v>
      </c>
      <c r="C1960" s="56" t="s">
        <v>3223</v>
      </c>
      <c r="D1960" s="56" t="e">
        <f>INDEX(pet_services_county!$A$2:$A$3603,MATCH(A1960,pet_services_county!$B$2:$B$3603,0))</f>
        <v>#N/A</v>
      </c>
      <c r="E1960" s="61">
        <v>6832</v>
      </c>
      <c r="F1960" s="47">
        <f>VLOOKUP(C1960, state_pop!$A$2:$B$52, 2, 0)</f>
        <v>762062</v>
      </c>
      <c r="G1960" s="33">
        <f t="shared" si="60"/>
        <v>8.9651498172064747E-3</v>
      </c>
      <c r="H1960" s="33">
        <f>VLOOKUP(C1960, pet_household_state!$A$3:$D$53, 3, 0)</f>
        <v>63.7</v>
      </c>
      <c r="I1960" s="33">
        <f>VLOOKUP(C1960, pet_household_state!$A$3:$D$53, 4, 0)</f>
        <v>209</v>
      </c>
      <c r="J1960" s="33">
        <f t="shared" si="61"/>
        <v>1.8737163117961533</v>
      </c>
      <c r="K1960" s="11" t="e">
        <f>VLOOKUP(A1960, total_pet_services_county!$A$2:$E$1875,2,0)</f>
        <v>#N/A</v>
      </c>
      <c r="L1960" s="11" t="e">
        <f>VLOOKUP(A1960,  total_pet_services_county!$A$2:$E$1875, 3, 0)</f>
        <v>#N/A</v>
      </c>
      <c r="M1960" s="11" t="e">
        <f>VLOOKUP(A1960, total_pet_services_county!$A$2:$E$1875, 4, 0)</f>
        <v>#N/A</v>
      </c>
      <c r="N1960" s="11" t="e">
        <f>VLOOKUP(A1960, total_pet_services_county!$A$2:$E$1875, 5, 0)</f>
        <v>#N/A</v>
      </c>
    </row>
    <row r="1961" spans="1:14" x14ac:dyDescent="0.2">
      <c r="A1961" s="57" t="s">
        <v>7843</v>
      </c>
      <c r="B1961" s="57" t="s">
        <v>9548</v>
      </c>
      <c r="C1961" s="56" t="s">
        <v>3223</v>
      </c>
      <c r="D1961" s="56" t="e">
        <f>INDEX(pet_services_county!$A$2:$A$3603,MATCH(A1961,pet_services_county!$B$2:$B$3603,0))</f>
        <v>#N/A</v>
      </c>
      <c r="E1961" s="61">
        <v>928</v>
      </c>
      <c r="F1961" s="47">
        <f>VLOOKUP(C1961, state_pop!$A$2:$B$52, 2, 0)</f>
        <v>762062</v>
      </c>
      <c r="G1961" s="33">
        <f t="shared" si="60"/>
        <v>1.2177486871146968E-3</v>
      </c>
      <c r="H1961" s="33">
        <f>VLOOKUP(C1961, pet_household_state!$A$3:$D$53, 3, 0)</f>
        <v>63.7</v>
      </c>
      <c r="I1961" s="33">
        <f>VLOOKUP(C1961, pet_household_state!$A$3:$D$53, 4, 0)</f>
        <v>209</v>
      </c>
      <c r="J1961" s="33">
        <f t="shared" si="61"/>
        <v>0.25450947560697162</v>
      </c>
      <c r="K1961" s="11" t="e">
        <f>VLOOKUP(A1961, total_pet_services_county!$A$2:$E$1875,2,0)</f>
        <v>#N/A</v>
      </c>
      <c r="L1961" s="11" t="e">
        <f>VLOOKUP(A1961,  total_pet_services_county!$A$2:$E$1875, 3, 0)</f>
        <v>#N/A</v>
      </c>
      <c r="M1961" s="11" t="e">
        <f>VLOOKUP(A1961, total_pet_services_county!$A$2:$E$1875, 4, 0)</f>
        <v>#N/A</v>
      </c>
      <c r="N1961" s="11" t="e">
        <f>VLOOKUP(A1961, total_pet_services_county!$A$2:$E$1875, 5, 0)</f>
        <v>#N/A</v>
      </c>
    </row>
    <row r="1962" spans="1:14" x14ac:dyDescent="0.2">
      <c r="A1962" s="57" t="s">
        <v>1</v>
      </c>
      <c r="B1962" s="57" t="s">
        <v>10</v>
      </c>
      <c r="C1962" s="56" t="s">
        <v>3223</v>
      </c>
      <c r="D1962" s="56" t="e">
        <f>INDEX(pet_services_county!$A$2:$A$3603,MATCH(A1962,pet_services_county!$B$2:$B$3603,0))</f>
        <v>#N/A</v>
      </c>
      <c r="E1962" s="61">
        <v>6282</v>
      </c>
      <c r="F1962" s="47">
        <f>VLOOKUP(C1962, state_pop!$A$2:$B$52, 2, 0)</f>
        <v>762062</v>
      </c>
      <c r="G1962" s="33">
        <f t="shared" si="60"/>
        <v>8.2434237634208245E-3</v>
      </c>
      <c r="H1962" s="33">
        <f>VLOOKUP(C1962, pet_household_state!$A$3:$D$53, 3, 0)</f>
        <v>63.7</v>
      </c>
      <c r="I1962" s="33">
        <f>VLOOKUP(C1962, pet_household_state!$A$3:$D$53, 4, 0)</f>
        <v>209</v>
      </c>
      <c r="J1962" s="33">
        <f t="shared" si="61"/>
        <v>1.7228755665549522</v>
      </c>
      <c r="K1962" s="11" t="e">
        <f>VLOOKUP(A1962, total_pet_services_county!$A$2:$E$1875,2,0)</f>
        <v>#N/A</v>
      </c>
      <c r="L1962" s="11" t="e">
        <f>VLOOKUP(A1962,  total_pet_services_county!$A$2:$E$1875, 3, 0)</f>
        <v>#N/A</v>
      </c>
      <c r="M1962" s="11" t="e">
        <f>VLOOKUP(A1962, total_pet_services_county!$A$2:$E$1875, 4, 0)</f>
        <v>#N/A</v>
      </c>
      <c r="N1962" s="11" t="e">
        <f>VLOOKUP(A1962, total_pet_services_county!$A$2:$E$1875, 5, 0)</f>
        <v>#N/A</v>
      </c>
    </row>
    <row r="1963" spans="1:14" x14ac:dyDescent="0.2">
      <c r="A1963" s="57" t="s">
        <v>7844</v>
      </c>
      <c r="B1963" s="57" t="s">
        <v>9549</v>
      </c>
      <c r="C1963" s="56" t="s">
        <v>3223</v>
      </c>
      <c r="D1963" s="56" t="e">
        <f>INDEX(pet_services_county!$A$2:$A$3603,MATCH(A1963,pet_services_county!$B$2:$B$3603,0))</f>
        <v>#N/A</v>
      </c>
      <c r="E1963" s="61">
        <v>3024</v>
      </c>
      <c r="F1963" s="47">
        <f>VLOOKUP(C1963, state_pop!$A$2:$B$52, 2, 0)</f>
        <v>762062</v>
      </c>
      <c r="G1963" s="33">
        <f t="shared" si="60"/>
        <v>3.9681810666323735E-3</v>
      </c>
      <c r="H1963" s="33">
        <f>VLOOKUP(C1963, pet_household_state!$A$3:$D$53, 3, 0)</f>
        <v>63.7</v>
      </c>
      <c r="I1963" s="33">
        <f>VLOOKUP(C1963, pet_household_state!$A$3:$D$53, 4, 0)</f>
        <v>209</v>
      </c>
      <c r="J1963" s="33">
        <f t="shared" si="61"/>
        <v>0.82934984292616609</v>
      </c>
      <c r="K1963" s="11" t="e">
        <f>VLOOKUP(A1963, total_pet_services_county!$A$2:$E$1875,2,0)</f>
        <v>#N/A</v>
      </c>
      <c r="L1963" s="11" t="e">
        <f>VLOOKUP(A1963,  total_pet_services_county!$A$2:$E$1875, 3, 0)</f>
        <v>#N/A</v>
      </c>
      <c r="M1963" s="11" t="e">
        <f>VLOOKUP(A1963, total_pet_services_county!$A$2:$E$1875, 4, 0)</f>
        <v>#N/A</v>
      </c>
      <c r="N1963" s="11" t="e">
        <f>VLOOKUP(A1963, total_pet_services_county!$A$2:$E$1875, 5, 0)</f>
        <v>#N/A</v>
      </c>
    </row>
    <row r="1964" spans="1:14" x14ac:dyDescent="0.2">
      <c r="A1964" s="57" t="s">
        <v>7845</v>
      </c>
      <c r="B1964" s="57" t="s">
        <v>8631</v>
      </c>
      <c r="C1964" s="56" t="s">
        <v>3223</v>
      </c>
      <c r="D1964" s="56" t="e">
        <f>INDEX(pet_services_county!$A$2:$A$3603,MATCH(A1964,pet_services_county!$B$2:$B$3603,0))</f>
        <v>#N/A</v>
      </c>
      <c r="E1964" s="61">
        <v>2115</v>
      </c>
      <c r="F1964" s="47">
        <f>VLOOKUP(C1964, state_pop!$A$2:$B$52, 2, 0)</f>
        <v>762062</v>
      </c>
      <c r="G1964" s="33">
        <f t="shared" si="60"/>
        <v>2.7753647341029995E-3</v>
      </c>
      <c r="H1964" s="33">
        <f>VLOOKUP(C1964, pet_household_state!$A$3:$D$53, 3, 0)</f>
        <v>63.7</v>
      </c>
      <c r="I1964" s="33">
        <f>VLOOKUP(C1964, pet_household_state!$A$3:$D$53, 4, 0)</f>
        <v>209</v>
      </c>
      <c r="J1964" s="33">
        <f t="shared" si="61"/>
        <v>0.58005122942752685</v>
      </c>
      <c r="K1964" s="11" t="e">
        <f>VLOOKUP(A1964, total_pet_services_county!$A$2:$E$1875,2,0)</f>
        <v>#N/A</v>
      </c>
      <c r="L1964" s="11" t="e">
        <f>VLOOKUP(A1964,  total_pet_services_county!$A$2:$E$1875, 3, 0)</f>
        <v>#N/A</v>
      </c>
      <c r="M1964" s="11" t="e">
        <f>VLOOKUP(A1964, total_pet_services_county!$A$2:$E$1875, 4, 0)</f>
        <v>#N/A</v>
      </c>
      <c r="N1964" s="11" t="e">
        <f>VLOOKUP(A1964, total_pet_services_county!$A$2:$E$1875, 5, 0)</f>
        <v>#N/A</v>
      </c>
    </row>
    <row r="1965" spans="1:14" x14ac:dyDescent="0.2">
      <c r="A1965" s="57" t="s">
        <v>5615</v>
      </c>
      <c r="B1965" s="57" t="s">
        <v>9550</v>
      </c>
      <c r="C1965" s="56" t="s">
        <v>3223</v>
      </c>
      <c r="D1965" s="56" t="str">
        <f>INDEX(pet_services_county!$A$2:$A$3603,MATCH(A1965,pet_services_county!$B$2:$B$3603,0))</f>
        <v>0500000US38015</v>
      </c>
      <c r="E1965" s="61">
        <v>95626</v>
      </c>
      <c r="F1965" s="47">
        <f>VLOOKUP(C1965, state_pop!$A$2:$B$52, 2, 0)</f>
        <v>762062</v>
      </c>
      <c r="G1965" s="33">
        <f t="shared" si="60"/>
        <v>0.12548322839873921</v>
      </c>
      <c r="H1965" s="33">
        <f>VLOOKUP(C1965, pet_household_state!$A$3:$D$53, 3, 0)</f>
        <v>63.7</v>
      </c>
      <c r="I1965" s="33">
        <f>VLOOKUP(C1965, pet_household_state!$A$3:$D$53, 4, 0)</f>
        <v>209</v>
      </c>
      <c r="J1965" s="33">
        <f t="shared" si="61"/>
        <v>26.225994735336496</v>
      </c>
      <c r="K1965" s="11">
        <f>VLOOKUP(A1965, total_pet_services_county!$A$2:$E$1875,2,0)</f>
        <v>22</v>
      </c>
      <c r="L1965" s="11">
        <f>VLOOKUP(A1965,  total_pet_services_county!$A$2:$E$1875, 3, 0)</f>
        <v>7305</v>
      </c>
      <c r="M1965" s="11">
        <f>VLOOKUP(A1965, total_pet_services_county!$A$2:$E$1875, 4, 0)</f>
        <v>1696</v>
      </c>
      <c r="N1965" s="11">
        <f>VLOOKUP(A1965, total_pet_services_county!$A$2:$E$1875, 5, 0)</f>
        <v>191</v>
      </c>
    </row>
    <row r="1966" spans="1:14" x14ac:dyDescent="0.2">
      <c r="A1966" s="57" t="s">
        <v>5617</v>
      </c>
      <c r="B1966" s="57" t="s">
        <v>8763</v>
      </c>
      <c r="C1966" s="56" t="s">
        <v>3223</v>
      </c>
      <c r="D1966" s="56" t="str">
        <f>INDEX(pet_services_county!$A$2:$A$3603,MATCH(A1966,pet_services_county!$B$2:$B$3603,0))</f>
        <v>0500000US38017</v>
      </c>
      <c r="E1966" s="61">
        <v>181923</v>
      </c>
      <c r="F1966" s="47">
        <f>VLOOKUP(C1966, state_pop!$A$2:$B$52, 2, 0)</f>
        <v>762062</v>
      </c>
      <c r="G1966" s="33">
        <f t="shared" si="60"/>
        <v>0.23872467069608511</v>
      </c>
      <c r="H1966" s="33">
        <f>VLOOKUP(C1966, pet_household_state!$A$3:$D$53, 3, 0)</f>
        <v>63.7</v>
      </c>
      <c r="I1966" s="33">
        <f>VLOOKUP(C1966, pet_household_state!$A$3:$D$53, 4, 0)</f>
        <v>209</v>
      </c>
      <c r="J1966" s="33">
        <f t="shared" si="61"/>
        <v>49.893456175481788</v>
      </c>
      <c r="K1966" s="11">
        <f>VLOOKUP(A1966, total_pet_services_county!$A$2:$E$1875,2,0)</f>
        <v>36</v>
      </c>
      <c r="L1966" s="11">
        <f>VLOOKUP(A1966,  total_pet_services_county!$A$2:$E$1875, 3, 0)</f>
        <v>17060</v>
      </c>
      <c r="M1966" s="11">
        <f>VLOOKUP(A1966, total_pet_services_county!$A$2:$E$1875, 4, 0)</f>
        <v>3661</v>
      </c>
      <c r="N1966" s="11">
        <f>VLOOKUP(A1966, total_pet_services_county!$A$2:$E$1875, 5, 0)</f>
        <v>548</v>
      </c>
    </row>
    <row r="1967" spans="1:14" x14ac:dyDescent="0.2">
      <c r="A1967" s="57" t="s">
        <v>7846</v>
      </c>
      <c r="B1967" s="57" t="s">
        <v>9551</v>
      </c>
      <c r="C1967" s="56" t="s">
        <v>3223</v>
      </c>
      <c r="D1967" s="56" t="e">
        <f>INDEX(pet_services_county!$A$2:$A$3603,MATCH(A1967,pet_services_county!$B$2:$B$3603,0))</f>
        <v>#N/A</v>
      </c>
      <c r="E1967" s="61">
        <v>3762</v>
      </c>
      <c r="F1967" s="47">
        <f>VLOOKUP(C1967, state_pop!$A$2:$B$52, 2, 0)</f>
        <v>762062</v>
      </c>
      <c r="G1967" s="33">
        <f t="shared" si="60"/>
        <v>4.9366062078938459E-3</v>
      </c>
      <c r="H1967" s="33">
        <f>VLOOKUP(C1967, pet_household_state!$A$3:$D$53, 3, 0)</f>
        <v>63.7</v>
      </c>
      <c r="I1967" s="33">
        <f>VLOOKUP(C1967, pet_household_state!$A$3:$D$53, 4, 0)</f>
        <v>209</v>
      </c>
      <c r="J1967" s="33">
        <f t="shared" si="61"/>
        <v>1.0317506974498138</v>
      </c>
      <c r="K1967" s="11" t="e">
        <f>VLOOKUP(A1967, total_pet_services_county!$A$2:$E$1875,2,0)</f>
        <v>#N/A</v>
      </c>
      <c r="L1967" s="11" t="e">
        <f>VLOOKUP(A1967,  total_pet_services_county!$A$2:$E$1875, 3, 0)</f>
        <v>#N/A</v>
      </c>
      <c r="M1967" s="11" t="e">
        <f>VLOOKUP(A1967, total_pet_services_county!$A$2:$E$1875, 4, 0)</f>
        <v>#N/A</v>
      </c>
      <c r="N1967" s="11" t="e">
        <f>VLOOKUP(A1967, total_pet_services_county!$A$2:$E$1875, 5, 0)</f>
        <v>#N/A</v>
      </c>
    </row>
    <row r="1968" spans="1:14" x14ac:dyDescent="0.2">
      <c r="A1968" s="57" t="s">
        <v>7847</v>
      </c>
      <c r="B1968" s="57" t="s">
        <v>9552</v>
      </c>
      <c r="C1968" s="56" t="s">
        <v>3223</v>
      </c>
      <c r="D1968" s="56" t="e">
        <f>INDEX(pet_services_county!$A$2:$A$3603,MATCH(A1968,pet_services_county!$B$2:$B$3603,0))</f>
        <v>#N/A</v>
      </c>
      <c r="E1968" s="61">
        <v>4872</v>
      </c>
      <c r="F1968" s="47">
        <f>VLOOKUP(C1968, state_pop!$A$2:$B$52, 2, 0)</f>
        <v>762062</v>
      </c>
      <c r="G1968" s="33">
        <f t="shared" si="60"/>
        <v>6.3931806073521573E-3</v>
      </c>
      <c r="H1968" s="33">
        <f>VLOOKUP(C1968, pet_household_state!$A$3:$D$53, 3, 0)</f>
        <v>63.7</v>
      </c>
      <c r="I1968" s="33">
        <f>VLOOKUP(C1968, pet_household_state!$A$3:$D$53, 4, 0)</f>
        <v>209</v>
      </c>
      <c r="J1968" s="33">
        <f t="shared" si="61"/>
        <v>1.336174746936601</v>
      </c>
      <c r="K1968" s="11" t="e">
        <f>VLOOKUP(A1968, total_pet_services_county!$A$2:$E$1875,2,0)</f>
        <v>#N/A</v>
      </c>
      <c r="L1968" s="11" t="e">
        <f>VLOOKUP(A1968,  total_pet_services_county!$A$2:$E$1875, 3, 0)</f>
        <v>#N/A</v>
      </c>
      <c r="M1968" s="11" t="e">
        <f>VLOOKUP(A1968, total_pet_services_county!$A$2:$E$1875, 4, 0)</f>
        <v>#N/A</v>
      </c>
      <c r="N1968" s="11" t="e">
        <f>VLOOKUP(A1968, total_pet_services_county!$A$2:$E$1875, 5, 0)</f>
        <v>#N/A</v>
      </c>
    </row>
    <row r="1969" spans="1:14" x14ac:dyDescent="0.2">
      <c r="A1969" s="57" t="s">
        <v>7848</v>
      </c>
      <c r="B1969" s="57" t="s">
        <v>9553</v>
      </c>
      <c r="C1969" s="56" t="s">
        <v>3223</v>
      </c>
      <c r="D1969" s="56" t="e">
        <f>INDEX(pet_services_county!$A$2:$A$3603,MATCH(A1969,pet_services_county!$B$2:$B$3603,0))</f>
        <v>#N/A</v>
      </c>
      <c r="E1969" s="61">
        <v>2264</v>
      </c>
      <c r="F1969" s="47">
        <f>VLOOKUP(C1969, state_pop!$A$2:$B$52, 2, 0)</f>
        <v>762062</v>
      </c>
      <c r="G1969" s="33">
        <f t="shared" si="60"/>
        <v>2.9708868832194757E-3</v>
      </c>
      <c r="H1969" s="33">
        <f>VLOOKUP(C1969, pet_household_state!$A$3:$D$53, 3, 0)</f>
        <v>63.7</v>
      </c>
      <c r="I1969" s="33">
        <f>VLOOKUP(C1969, pet_household_state!$A$3:$D$53, 4, 0)</f>
        <v>209</v>
      </c>
      <c r="J1969" s="33">
        <f t="shared" si="61"/>
        <v>0.62091535859287039</v>
      </c>
      <c r="K1969" s="11" t="e">
        <f>VLOOKUP(A1969, total_pet_services_county!$A$2:$E$1875,2,0)</f>
        <v>#N/A</v>
      </c>
      <c r="L1969" s="11" t="e">
        <f>VLOOKUP(A1969,  total_pet_services_county!$A$2:$E$1875, 3, 0)</f>
        <v>#N/A</v>
      </c>
      <c r="M1969" s="11" t="e">
        <f>VLOOKUP(A1969, total_pet_services_county!$A$2:$E$1875, 4, 0)</f>
        <v>#N/A</v>
      </c>
      <c r="N1969" s="11" t="e">
        <f>VLOOKUP(A1969, total_pet_services_county!$A$2:$E$1875, 5, 0)</f>
        <v>#N/A</v>
      </c>
    </row>
    <row r="1970" spans="1:14" x14ac:dyDescent="0.2">
      <c r="A1970" s="57" t="s">
        <v>7849</v>
      </c>
      <c r="B1970" s="57" t="s">
        <v>9554</v>
      </c>
      <c r="C1970" s="56" t="s">
        <v>3223</v>
      </c>
      <c r="D1970" s="56" t="e">
        <f>INDEX(pet_services_county!$A$2:$A$3603,MATCH(A1970,pet_services_county!$B$2:$B$3603,0))</f>
        <v>#N/A</v>
      </c>
      <c r="E1970" s="61">
        <v>4424</v>
      </c>
      <c r="F1970" s="47">
        <f>VLOOKUP(C1970, state_pop!$A$2:$B$52, 2, 0)</f>
        <v>762062</v>
      </c>
      <c r="G1970" s="33">
        <f t="shared" si="60"/>
        <v>5.805301930814028E-3</v>
      </c>
      <c r="H1970" s="33">
        <f>VLOOKUP(C1970, pet_household_state!$A$3:$D$53, 3, 0)</f>
        <v>63.7</v>
      </c>
      <c r="I1970" s="33">
        <f>VLOOKUP(C1970, pet_household_state!$A$3:$D$53, 4, 0)</f>
        <v>209</v>
      </c>
      <c r="J1970" s="33">
        <f t="shared" si="61"/>
        <v>1.2133081035401319</v>
      </c>
      <c r="K1970" s="11" t="e">
        <f>VLOOKUP(A1970, total_pet_services_county!$A$2:$E$1875,2,0)</f>
        <v>#N/A</v>
      </c>
      <c r="L1970" s="11" t="e">
        <f>VLOOKUP(A1970,  total_pet_services_county!$A$2:$E$1875, 3, 0)</f>
        <v>#N/A</v>
      </c>
      <c r="M1970" s="11" t="e">
        <f>VLOOKUP(A1970, total_pet_services_county!$A$2:$E$1875, 4, 0)</f>
        <v>#N/A</v>
      </c>
      <c r="N1970" s="11" t="e">
        <f>VLOOKUP(A1970, total_pet_services_county!$A$2:$E$1875, 5, 0)</f>
        <v>#N/A</v>
      </c>
    </row>
    <row r="1971" spans="1:14" x14ac:dyDescent="0.2">
      <c r="A1971" s="57" t="s">
        <v>7850</v>
      </c>
      <c r="B1971" s="57" t="s">
        <v>9434</v>
      </c>
      <c r="C1971" s="56" t="s">
        <v>3223</v>
      </c>
      <c r="D1971" s="56" t="e">
        <f>INDEX(pet_services_county!$A$2:$A$3603,MATCH(A1971,pet_services_county!$B$2:$B$3603,0))</f>
        <v>#N/A</v>
      </c>
      <c r="E1971" s="61">
        <v>2287</v>
      </c>
      <c r="F1971" s="47">
        <f>VLOOKUP(C1971, state_pop!$A$2:$B$52, 2, 0)</f>
        <v>762062</v>
      </c>
      <c r="G1971" s="33">
        <f t="shared" si="60"/>
        <v>3.0010681545596029E-3</v>
      </c>
      <c r="H1971" s="33">
        <f>VLOOKUP(C1971, pet_household_state!$A$3:$D$53, 3, 0)</f>
        <v>63.7</v>
      </c>
      <c r="I1971" s="33">
        <f>VLOOKUP(C1971, pet_household_state!$A$3:$D$53, 4, 0)</f>
        <v>209</v>
      </c>
      <c r="J1971" s="33">
        <f t="shared" si="61"/>
        <v>0.62722324430295706</v>
      </c>
      <c r="K1971" s="11" t="e">
        <f>VLOOKUP(A1971, total_pet_services_county!$A$2:$E$1875,2,0)</f>
        <v>#N/A</v>
      </c>
      <c r="L1971" s="11" t="e">
        <f>VLOOKUP(A1971,  total_pet_services_county!$A$2:$E$1875, 3, 0)</f>
        <v>#N/A</v>
      </c>
      <c r="M1971" s="11" t="e">
        <f>VLOOKUP(A1971, total_pet_services_county!$A$2:$E$1875, 4, 0)</f>
        <v>#N/A</v>
      </c>
      <c r="N1971" s="11" t="e">
        <f>VLOOKUP(A1971, total_pet_services_county!$A$2:$E$1875, 5, 0)</f>
        <v>#N/A</v>
      </c>
    </row>
    <row r="1972" spans="1:14" x14ac:dyDescent="0.2">
      <c r="A1972" s="57" t="s">
        <v>7851</v>
      </c>
      <c r="B1972" s="57" t="s">
        <v>9555</v>
      </c>
      <c r="C1972" s="56" t="s">
        <v>3223</v>
      </c>
      <c r="D1972" s="56" t="e">
        <f>INDEX(pet_services_county!$A$2:$A$3603,MATCH(A1972,pet_services_county!$B$2:$B$3603,0))</f>
        <v>#N/A</v>
      </c>
      <c r="E1972" s="61">
        <v>3241</v>
      </c>
      <c r="F1972" s="47">
        <f>VLOOKUP(C1972, state_pop!$A$2:$B$52, 2, 0)</f>
        <v>762062</v>
      </c>
      <c r="G1972" s="33">
        <f t="shared" si="60"/>
        <v>4.2529348005805306E-3</v>
      </c>
      <c r="H1972" s="33">
        <f>VLOOKUP(C1972, pet_household_state!$A$3:$D$53, 3, 0)</f>
        <v>63.7</v>
      </c>
      <c r="I1972" s="33">
        <f>VLOOKUP(C1972, pet_household_state!$A$3:$D$53, 4, 0)</f>
        <v>209</v>
      </c>
      <c r="J1972" s="33">
        <f t="shared" si="61"/>
        <v>0.88886337332133092</v>
      </c>
      <c r="K1972" s="11" t="e">
        <f>VLOOKUP(A1972, total_pet_services_county!$A$2:$E$1875,2,0)</f>
        <v>#N/A</v>
      </c>
      <c r="L1972" s="11" t="e">
        <f>VLOOKUP(A1972,  total_pet_services_county!$A$2:$E$1875, 3, 0)</f>
        <v>#N/A</v>
      </c>
      <c r="M1972" s="11" t="e">
        <f>VLOOKUP(A1972, total_pet_services_county!$A$2:$E$1875, 4, 0)</f>
        <v>#N/A</v>
      </c>
      <c r="N1972" s="11" t="e">
        <f>VLOOKUP(A1972, total_pet_services_county!$A$2:$E$1875, 5, 0)</f>
        <v>#N/A</v>
      </c>
    </row>
    <row r="1973" spans="1:14" x14ac:dyDescent="0.2">
      <c r="A1973" s="57" t="s">
        <v>7852</v>
      </c>
      <c r="B1973" s="57" t="s">
        <v>9556</v>
      </c>
      <c r="C1973" s="56" t="s">
        <v>3223</v>
      </c>
      <c r="D1973" s="56" t="e">
        <f>INDEX(pet_services_county!$A$2:$A$3603,MATCH(A1973,pet_services_county!$B$2:$B$3603,0))</f>
        <v>#N/A</v>
      </c>
      <c r="E1973" s="61">
        <v>3210</v>
      </c>
      <c r="F1973" s="47">
        <f>VLOOKUP(C1973, state_pop!$A$2:$B$52, 2, 0)</f>
        <v>762062</v>
      </c>
      <c r="G1973" s="33">
        <f t="shared" si="60"/>
        <v>4.212255695730794E-3</v>
      </c>
      <c r="H1973" s="33">
        <f>VLOOKUP(C1973, pet_household_state!$A$3:$D$53, 3, 0)</f>
        <v>63.7</v>
      </c>
      <c r="I1973" s="33">
        <f>VLOOKUP(C1973, pet_household_state!$A$3:$D$53, 4, 0)</f>
        <v>209</v>
      </c>
      <c r="J1973" s="33">
        <f t="shared" si="61"/>
        <v>0.8803614404077359</v>
      </c>
      <c r="K1973" s="11" t="e">
        <f>VLOOKUP(A1973, total_pet_services_county!$A$2:$E$1875,2,0)</f>
        <v>#N/A</v>
      </c>
      <c r="L1973" s="11" t="e">
        <f>VLOOKUP(A1973,  total_pet_services_county!$A$2:$E$1875, 3, 0)</f>
        <v>#N/A</v>
      </c>
      <c r="M1973" s="11" t="e">
        <f>VLOOKUP(A1973, total_pet_services_county!$A$2:$E$1875, 4, 0)</f>
        <v>#N/A</v>
      </c>
      <c r="N1973" s="11" t="e">
        <f>VLOOKUP(A1973, total_pet_services_county!$A$2:$E$1875, 5, 0)</f>
        <v>#N/A</v>
      </c>
    </row>
    <row r="1974" spans="1:14" x14ac:dyDescent="0.2">
      <c r="A1974" s="57" t="s">
        <v>7853</v>
      </c>
      <c r="B1974" s="57" t="s">
        <v>9334</v>
      </c>
      <c r="C1974" s="56" t="s">
        <v>3223</v>
      </c>
      <c r="D1974" s="56" t="e">
        <f>INDEX(pet_services_county!$A$2:$A$3603,MATCH(A1974,pet_services_county!$B$2:$B$3603,0))</f>
        <v>#N/A</v>
      </c>
      <c r="E1974" s="61">
        <v>1761</v>
      </c>
      <c r="F1974" s="47">
        <f>VLOOKUP(C1974, state_pop!$A$2:$B$52, 2, 0)</f>
        <v>762062</v>
      </c>
      <c r="G1974" s="33">
        <f t="shared" si="60"/>
        <v>2.3108356013027812E-3</v>
      </c>
      <c r="H1974" s="33">
        <f>VLOOKUP(C1974, pet_household_state!$A$3:$D$53, 3, 0)</f>
        <v>63.7</v>
      </c>
      <c r="I1974" s="33">
        <f>VLOOKUP(C1974, pet_household_state!$A$3:$D$53, 4, 0)</f>
        <v>209</v>
      </c>
      <c r="J1974" s="33">
        <f t="shared" si="61"/>
        <v>0.48296464067228129</v>
      </c>
      <c r="K1974" s="11" t="e">
        <f>VLOOKUP(A1974, total_pet_services_county!$A$2:$E$1875,2,0)</f>
        <v>#N/A</v>
      </c>
      <c r="L1974" s="11" t="e">
        <f>VLOOKUP(A1974,  total_pet_services_county!$A$2:$E$1875, 3, 0)</f>
        <v>#N/A</v>
      </c>
      <c r="M1974" s="11" t="e">
        <f>VLOOKUP(A1974, total_pet_services_county!$A$2:$E$1875, 4, 0)</f>
        <v>#N/A</v>
      </c>
      <c r="N1974" s="11" t="e">
        <f>VLOOKUP(A1974, total_pet_services_county!$A$2:$E$1875, 5, 0)</f>
        <v>#N/A</v>
      </c>
    </row>
    <row r="1975" spans="1:14" x14ac:dyDescent="0.2">
      <c r="A1975" s="57" t="s">
        <v>5619</v>
      </c>
      <c r="B1975" s="57" t="s">
        <v>9557</v>
      </c>
      <c r="C1975" s="56" t="s">
        <v>3223</v>
      </c>
      <c r="D1975" s="56" t="str">
        <f>INDEX(pet_services_county!$A$2:$A$3603,MATCH(A1975,pet_services_county!$B$2:$B$3603,0))</f>
        <v>0500000US38035</v>
      </c>
      <c r="E1975" s="61">
        <v>69451</v>
      </c>
      <c r="F1975" s="47">
        <f>VLOOKUP(C1975, state_pop!$A$2:$B$52, 2, 0)</f>
        <v>762062</v>
      </c>
      <c r="G1975" s="33">
        <f t="shared" si="60"/>
        <v>9.1135629384485772E-2</v>
      </c>
      <c r="H1975" s="33">
        <f>VLOOKUP(C1975, pet_household_state!$A$3:$D$53, 3, 0)</f>
        <v>63.7</v>
      </c>
      <c r="I1975" s="33">
        <f>VLOOKUP(C1975, pet_household_state!$A$3:$D$53, 4, 0)</f>
        <v>209</v>
      </c>
      <c r="J1975" s="33">
        <f t="shared" si="61"/>
        <v>19.047346541357527</v>
      </c>
      <c r="K1975" s="11">
        <f>VLOOKUP(A1975, total_pet_services_county!$A$2:$E$1875,2,0)</f>
        <v>17</v>
      </c>
      <c r="L1975" s="11">
        <f>VLOOKUP(A1975,  total_pet_services_county!$A$2:$E$1875, 3, 0)</f>
        <v>4117</v>
      </c>
      <c r="M1975" s="11">
        <f>VLOOKUP(A1975, total_pet_services_county!$A$2:$E$1875, 4, 0)</f>
        <v>966</v>
      </c>
      <c r="N1975" s="11">
        <f>VLOOKUP(A1975, total_pet_services_county!$A$2:$E$1875, 5, 0)</f>
        <v>165</v>
      </c>
    </row>
    <row r="1976" spans="1:14" x14ac:dyDescent="0.2">
      <c r="A1976" s="57" t="s">
        <v>7854</v>
      </c>
      <c r="B1976" s="57" t="s">
        <v>8411</v>
      </c>
      <c r="C1976" s="56" t="s">
        <v>3223</v>
      </c>
      <c r="D1976" s="56" t="e">
        <f>INDEX(pet_services_county!$A$2:$A$3603,MATCH(A1976,pet_services_county!$B$2:$B$3603,0))</f>
        <v>#N/A</v>
      </c>
      <c r="E1976" s="61">
        <v>2274</v>
      </c>
      <c r="F1976" s="47">
        <f>VLOOKUP(C1976, state_pop!$A$2:$B$52, 2, 0)</f>
        <v>762062</v>
      </c>
      <c r="G1976" s="33">
        <f t="shared" si="60"/>
        <v>2.9840091751064876E-3</v>
      </c>
      <c r="H1976" s="33">
        <f>VLOOKUP(C1976, pet_household_state!$A$3:$D$53, 3, 0)</f>
        <v>63.7</v>
      </c>
      <c r="I1976" s="33">
        <f>VLOOKUP(C1976, pet_household_state!$A$3:$D$53, 4, 0)</f>
        <v>209</v>
      </c>
      <c r="J1976" s="33">
        <f t="shared" si="61"/>
        <v>0.62365791759725586</v>
      </c>
      <c r="K1976" s="11" t="e">
        <f>VLOOKUP(A1976, total_pet_services_county!$A$2:$E$1875,2,0)</f>
        <v>#N/A</v>
      </c>
      <c r="L1976" s="11" t="e">
        <f>VLOOKUP(A1976,  total_pet_services_county!$A$2:$E$1875, 3, 0)</f>
        <v>#N/A</v>
      </c>
      <c r="M1976" s="11" t="e">
        <f>VLOOKUP(A1976, total_pet_services_county!$A$2:$E$1875, 4, 0)</f>
        <v>#N/A</v>
      </c>
      <c r="N1976" s="11" t="e">
        <f>VLOOKUP(A1976, total_pet_services_county!$A$2:$E$1875, 5, 0)</f>
        <v>#N/A</v>
      </c>
    </row>
    <row r="1977" spans="1:14" x14ac:dyDescent="0.2">
      <c r="A1977" s="57" t="s">
        <v>7855</v>
      </c>
      <c r="B1977" s="57" t="s">
        <v>9558</v>
      </c>
      <c r="C1977" s="56" t="s">
        <v>3223</v>
      </c>
      <c r="D1977" s="56" t="e">
        <f>INDEX(pet_services_county!$A$2:$A$3603,MATCH(A1977,pet_services_county!$B$2:$B$3603,0))</f>
        <v>#N/A</v>
      </c>
      <c r="E1977" s="61">
        <v>2231</v>
      </c>
      <c r="F1977" s="47">
        <f>VLOOKUP(C1977, state_pop!$A$2:$B$52, 2, 0)</f>
        <v>762062</v>
      </c>
      <c r="G1977" s="33">
        <f t="shared" si="60"/>
        <v>2.9275833199923365E-3</v>
      </c>
      <c r="H1977" s="33">
        <f>VLOOKUP(C1977, pet_household_state!$A$3:$D$53, 3, 0)</f>
        <v>63.7</v>
      </c>
      <c r="I1977" s="33">
        <f>VLOOKUP(C1977, pet_household_state!$A$3:$D$53, 4, 0)</f>
        <v>209</v>
      </c>
      <c r="J1977" s="33">
        <f t="shared" si="61"/>
        <v>0.61186491387839836</v>
      </c>
      <c r="K1977" s="11" t="e">
        <f>VLOOKUP(A1977, total_pet_services_county!$A$2:$E$1875,2,0)</f>
        <v>#N/A</v>
      </c>
      <c r="L1977" s="11" t="e">
        <f>VLOOKUP(A1977,  total_pet_services_county!$A$2:$E$1875, 3, 0)</f>
        <v>#N/A</v>
      </c>
      <c r="M1977" s="11" t="e">
        <f>VLOOKUP(A1977, total_pet_services_county!$A$2:$E$1875, 4, 0)</f>
        <v>#N/A</v>
      </c>
      <c r="N1977" s="11" t="e">
        <f>VLOOKUP(A1977, total_pet_services_county!$A$2:$E$1875, 5, 0)</f>
        <v>#N/A</v>
      </c>
    </row>
    <row r="1978" spans="1:14" x14ac:dyDescent="0.2">
      <c r="A1978" s="57" t="s">
        <v>7856</v>
      </c>
      <c r="B1978" s="57" t="s">
        <v>9559</v>
      </c>
      <c r="C1978" s="56" t="s">
        <v>3223</v>
      </c>
      <c r="D1978" s="56" t="e">
        <f>INDEX(pet_services_county!$A$2:$A$3603,MATCH(A1978,pet_services_county!$B$2:$B$3603,0))</f>
        <v>#N/A</v>
      </c>
      <c r="E1978" s="61">
        <v>2499</v>
      </c>
      <c r="F1978" s="47">
        <f>VLOOKUP(C1978, state_pop!$A$2:$B$52, 2, 0)</f>
        <v>762062</v>
      </c>
      <c r="G1978" s="33">
        <f t="shared" si="60"/>
        <v>3.2792607425642531E-3</v>
      </c>
      <c r="H1978" s="33">
        <f>VLOOKUP(C1978, pet_household_state!$A$3:$D$53, 3, 0)</f>
        <v>63.7</v>
      </c>
      <c r="I1978" s="33">
        <f>VLOOKUP(C1978, pet_household_state!$A$3:$D$53, 4, 0)</f>
        <v>209</v>
      </c>
      <c r="J1978" s="33">
        <f t="shared" si="61"/>
        <v>0.68536549519592893</v>
      </c>
      <c r="K1978" s="11" t="e">
        <f>VLOOKUP(A1978, total_pet_services_county!$A$2:$E$1875,2,0)</f>
        <v>#N/A</v>
      </c>
      <c r="L1978" s="11" t="e">
        <f>VLOOKUP(A1978,  total_pet_services_county!$A$2:$E$1875, 3, 0)</f>
        <v>#N/A</v>
      </c>
      <c r="M1978" s="11" t="e">
        <f>VLOOKUP(A1978, total_pet_services_county!$A$2:$E$1875, 4, 0)</f>
        <v>#N/A</v>
      </c>
      <c r="N1978" s="11" t="e">
        <f>VLOOKUP(A1978, total_pet_services_county!$A$2:$E$1875, 5, 0)</f>
        <v>#N/A</v>
      </c>
    </row>
    <row r="1979" spans="1:14" x14ac:dyDescent="0.2">
      <c r="A1979" s="57" t="s">
        <v>7857</v>
      </c>
      <c r="B1979" s="57" t="s">
        <v>9560</v>
      </c>
      <c r="C1979" s="56" t="s">
        <v>3223</v>
      </c>
      <c r="D1979" s="56" t="e">
        <f>INDEX(pet_services_county!$A$2:$A$3603,MATCH(A1979,pet_services_county!$B$2:$B$3603,0))</f>
        <v>#N/A</v>
      </c>
      <c r="E1979" s="61">
        <v>2480</v>
      </c>
      <c r="F1979" s="47">
        <f>VLOOKUP(C1979, state_pop!$A$2:$B$52, 2, 0)</f>
        <v>762062</v>
      </c>
      <c r="G1979" s="33">
        <f t="shared" si="60"/>
        <v>3.254328387978931E-3</v>
      </c>
      <c r="H1979" s="33">
        <f>VLOOKUP(C1979, pet_household_state!$A$3:$D$53, 3, 0)</f>
        <v>63.7</v>
      </c>
      <c r="I1979" s="33">
        <f>VLOOKUP(C1979, pet_household_state!$A$3:$D$53, 4, 0)</f>
        <v>209</v>
      </c>
      <c r="J1979" s="33">
        <f t="shared" si="61"/>
        <v>0.68015463308759661</v>
      </c>
      <c r="K1979" s="11" t="e">
        <f>VLOOKUP(A1979, total_pet_services_county!$A$2:$E$1875,2,0)</f>
        <v>#N/A</v>
      </c>
      <c r="L1979" s="11" t="e">
        <f>VLOOKUP(A1979,  total_pet_services_county!$A$2:$E$1875, 3, 0)</f>
        <v>#N/A</v>
      </c>
      <c r="M1979" s="11" t="e">
        <f>VLOOKUP(A1979, total_pet_services_county!$A$2:$E$1875, 4, 0)</f>
        <v>#N/A</v>
      </c>
      <c r="N1979" s="11" t="e">
        <f>VLOOKUP(A1979, total_pet_services_county!$A$2:$E$1875, 5, 0)</f>
        <v>#N/A</v>
      </c>
    </row>
    <row r="1980" spans="1:14" x14ac:dyDescent="0.2">
      <c r="A1980" s="57" t="s">
        <v>7858</v>
      </c>
      <c r="B1980" s="57" t="s">
        <v>9561</v>
      </c>
      <c r="C1980" s="56" t="s">
        <v>3223</v>
      </c>
      <c r="D1980" s="56" t="e">
        <f>INDEX(pet_services_county!$A$2:$A$3603,MATCH(A1980,pet_services_county!$B$2:$B$3603,0))</f>
        <v>#N/A</v>
      </c>
      <c r="E1980" s="61">
        <v>4046</v>
      </c>
      <c r="F1980" s="47">
        <f>VLOOKUP(C1980, state_pop!$A$2:$B$52, 2, 0)</f>
        <v>762062</v>
      </c>
      <c r="G1980" s="33">
        <f t="shared" si="60"/>
        <v>5.3092792974849812E-3</v>
      </c>
      <c r="H1980" s="33">
        <f>VLOOKUP(C1980, pet_household_state!$A$3:$D$53, 3, 0)</f>
        <v>63.7</v>
      </c>
      <c r="I1980" s="33">
        <f>VLOOKUP(C1980, pet_household_state!$A$3:$D$53, 4, 0)</f>
        <v>209</v>
      </c>
      <c r="J1980" s="33">
        <f t="shared" si="61"/>
        <v>1.109639373174361</v>
      </c>
      <c r="K1980" s="11" t="e">
        <f>VLOOKUP(A1980, total_pet_services_county!$A$2:$E$1875,2,0)</f>
        <v>#N/A</v>
      </c>
      <c r="L1980" s="11" t="e">
        <f>VLOOKUP(A1980,  total_pet_services_county!$A$2:$E$1875, 3, 0)</f>
        <v>#N/A</v>
      </c>
      <c r="M1980" s="11" t="e">
        <f>VLOOKUP(A1980, total_pet_services_county!$A$2:$E$1875, 4, 0)</f>
        <v>#N/A</v>
      </c>
      <c r="N1980" s="11" t="e">
        <f>VLOOKUP(A1980, total_pet_services_county!$A$2:$E$1875, 5, 0)</f>
        <v>#N/A</v>
      </c>
    </row>
    <row r="1981" spans="1:14" x14ac:dyDescent="0.2">
      <c r="A1981" s="57" t="s">
        <v>7859</v>
      </c>
      <c r="B1981" s="57" t="s">
        <v>8421</v>
      </c>
      <c r="C1981" s="56" t="s">
        <v>3223</v>
      </c>
      <c r="D1981" s="56" t="e">
        <f>INDEX(pet_services_county!$A$2:$A$3603,MATCH(A1981,pet_services_county!$B$2:$B$3603,0))</f>
        <v>#N/A</v>
      </c>
      <c r="E1981" s="61">
        <v>1850</v>
      </c>
      <c r="F1981" s="47">
        <f>VLOOKUP(C1981, state_pop!$A$2:$B$52, 2, 0)</f>
        <v>762062</v>
      </c>
      <c r="G1981" s="33">
        <f t="shared" si="60"/>
        <v>2.4276239990971863E-3</v>
      </c>
      <c r="H1981" s="33">
        <f>VLOOKUP(C1981, pet_household_state!$A$3:$D$53, 3, 0)</f>
        <v>63.7</v>
      </c>
      <c r="I1981" s="33">
        <f>VLOOKUP(C1981, pet_household_state!$A$3:$D$53, 4, 0)</f>
        <v>209</v>
      </c>
      <c r="J1981" s="33">
        <f t="shared" si="61"/>
        <v>0.5073734158113119</v>
      </c>
      <c r="K1981" s="11" t="e">
        <f>VLOOKUP(A1981, total_pet_services_county!$A$2:$E$1875,2,0)</f>
        <v>#N/A</v>
      </c>
      <c r="L1981" s="11" t="e">
        <f>VLOOKUP(A1981,  total_pet_services_county!$A$2:$E$1875, 3, 0)</f>
        <v>#N/A</v>
      </c>
      <c r="M1981" s="11" t="e">
        <f>VLOOKUP(A1981, total_pet_services_county!$A$2:$E$1875, 4, 0)</f>
        <v>#N/A</v>
      </c>
      <c r="N1981" s="11" t="e">
        <f>VLOOKUP(A1981, total_pet_services_county!$A$2:$E$1875, 5, 0)</f>
        <v>#N/A</v>
      </c>
    </row>
    <row r="1982" spans="1:14" x14ac:dyDescent="0.2">
      <c r="A1982" s="57" t="s">
        <v>7860</v>
      </c>
      <c r="B1982" s="57" t="s">
        <v>8788</v>
      </c>
      <c r="C1982" s="56" t="s">
        <v>3223</v>
      </c>
      <c r="D1982" s="56" t="e">
        <f>INDEX(pet_services_county!$A$2:$A$3603,MATCH(A1982,pet_services_county!$B$2:$B$3603,0))</f>
        <v>#N/A</v>
      </c>
      <c r="E1982" s="61">
        <v>5745</v>
      </c>
      <c r="F1982" s="47">
        <f>VLOOKUP(C1982, state_pop!$A$2:$B$52, 2, 0)</f>
        <v>762062</v>
      </c>
      <c r="G1982" s="33">
        <f t="shared" si="60"/>
        <v>7.5387566890882897E-3</v>
      </c>
      <c r="H1982" s="33">
        <f>VLOOKUP(C1982, pet_household_state!$A$3:$D$53, 3, 0)</f>
        <v>63.7</v>
      </c>
      <c r="I1982" s="33">
        <f>VLOOKUP(C1982, pet_household_state!$A$3:$D$53, 4, 0)</f>
        <v>209</v>
      </c>
      <c r="J1982" s="33">
        <f t="shared" si="61"/>
        <v>1.5756001480194526</v>
      </c>
      <c r="K1982" s="11" t="e">
        <f>VLOOKUP(A1982, total_pet_services_county!$A$2:$E$1875,2,0)</f>
        <v>#N/A</v>
      </c>
      <c r="L1982" s="11" t="e">
        <f>VLOOKUP(A1982,  total_pet_services_county!$A$2:$E$1875, 3, 0)</f>
        <v>#N/A</v>
      </c>
      <c r="M1982" s="11" t="e">
        <f>VLOOKUP(A1982, total_pet_services_county!$A$2:$E$1875, 4, 0)</f>
        <v>#N/A</v>
      </c>
      <c r="N1982" s="11" t="e">
        <f>VLOOKUP(A1982, total_pet_services_county!$A$2:$E$1875, 5, 0)</f>
        <v>#N/A</v>
      </c>
    </row>
    <row r="1983" spans="1:14" x14ac:dyDescent="0.2">
      <c r="A1983" s="57" t="s">
        <v>7861</v>
      </c>
      <c r="B1983" s="57" t="s">
        <v>8684</v>
      </c>
      <c r="C1983" s="56" t="s">
        <v>3223</v>
      </c>
      <c r="D1983" s="56" t="e">
        <f>INDEX(pet_services_county!$A$2:$A$3603,MATCH(A1983,pet_services_county!$B$2:$B$3603,0))</f>
        <v>#N/A</v>
      </c>
      <c r="E1983" s="61">
        <v>2497</v>
      </c>
      <c r="F1983" s="47">
        <f>VLOOKUP(C1983, state_pop!$A$2:$B$52, 2, 0)</f>
        <v>762062</v>
      </c>
      <c r="G1983" s="33">
        <f t="shared" si="60"/>
        <v>3.276636284186851E-3</v>
      </c>
      <c r="H1983" s="33">
        <f>VLOOKUP(C1983, pet_household_state!$A$3:$D$53, 3, 0)</f>
        <v>63.7</v>
      </c>
      <c r="I1983" s="33">
        <f>VLOOKUP(C1983, pet_household_state!$A$3:$D$53, 4, 0)</f>
        <v>209</v>
      </c>
      <c r="J1983" s="33">
        <f t="shared" si="61"/>
        <v>0.68481698339505181</v>
      </c>
      <c r="K1983" s="11" t="e">
        <f>VLOOKUP(A1983, total_pet_services_county!$A$2:$E$1875,2,0)</f>
        <v>#N/A</v>
      </c>
      <c r="L1983" s="11" t="e">
        <f>VLOOKUP(A1983,  total_pet_services_county!$A$2:$E$1875, 3, 0)</f>
        <v>#N/A</v>
      </c>
      <c r="M1983" s="11" t="e">
        <f>VLOOKUP(A1983, total_pet_services_county!$A$2:$E$1875, 4, 0)</f>
        <v>#N/A</v>
      </c>
      <c r="N1983" s="11" t="e">
        <f>VLOOKUP(A1983, total_pet_services_county!$A$2:$E$1875, 5, 0)</f>
        <v>#N/A</v>
      </c>
    </row>
    <row r="1984" spans="1:14" x14ac:dyDescent="0.2">
      <c r="A1984" s="57" t="s">
        <v>7862</v>
      </c>
      <c r="B1984" s="57" t="s">
        <v>9562</v>
      </c>
      <c r="C1984" s="56" t="s">
        <v>3223</v>
      </c>
      <c r="D1984" s="56" t="e">
        <f>INDEX(pet_services_county!$A$2:$A$3603,MATCH(A1984,pet_services_county!$B$2:$B$3603,0))</f>
        <v>#N/A</v>
      </c>
      <c r="E1984" s="61">
        <v>15024</v>
      </c>
      <c r="F1984" s="47">
        <f>VLOOKUP(C1984, state_pop!$A$2:$B$52, 2, 0)</f>
        <v>762062</v>
      </c>
      <c r="G1984" s="33">
        <f t="shared" si="60"/>
        <v>1.9714931331046556E-2</v>
      </c>
      <c r="H1984" s="33">
        <f>VLOOKUP(C1984, pet_household_state!$A$3:$D$53, 3, 0)</f>
        <v>63.7</v>
      </c>
      <c r="I1984" s="33">
        <f>VLOOKUP(C1984, pet_household_state!$A$3:$D$53, 4, 0)</f>
        <v>209</v>
      </c>
      <c r="J1984" s="33">
        <f t="shared" si="61"/>
        <v>4.1204206481887304</v>
      </c>
      <c r="K1984" s="11" t="e">
        <f>VLOOKUP(A1984, total_pet_services_county!$A$2:$E$1875,2,0)</f>
        <v>#N/A</v>
      </c>
      <c r="L1984" s="11" t="e">
        <f>VLOOKUP(A1984,  total_pet_services_county!$A$2:$E$1875, 3, 0)</f>
        <v>#N/A</v>
      </c>
      <c r="M1984" s="11" t="e">
        <f>VLOOKUP(A1984, total_pet_services_county!$A$2:$E$1875, 4, 0)</f>
        <v>#N/A</v>
      </c>
      <c r="N1984" s="11" t="e">
        <f>VLOOKUP(A1984, total_pet_services_county!$A$2:$E$1875, 5, 0)</f>
        <v>#N/A</v>
      </c>
    </row>
    <row r="1985" spans="1:14" x14ac:dyDescent="0.2">
      <c r="A1985" s="57" t="s">
        <v>7863</v>
      </c>
      <c r="B1985" s="57" t="s">
        <v>8789</v>
      </c>
      <c r="C1985" s="56" t="s">
        <v>3223</v>
      </c>
      <c r="D1985" s="56" t="e">
        <f>INDEX(pet_services_county!$A$2:$A$3603,MATCH(A1985,pet_services_county!$B$2:$B$3603,0))</f>
        <v>#N/A</v>
      </c>
      <c r="E1985" s="61">
        <v>9450</v>
      </c>
      <c r="F1985" s="47">
        <f>VLOOKUP(C1985, state_pop!$A$2:$B$52, 2, 0)</f>
        <v>762062</v>
      </c>
      <c r="G1985" s="33">
        <f t="shared" si="60"/>
        <v>1.2400565833226167E-2</v>
      </c>
      <c r="H1985" s="33">
        <f>VLOOKUP(C1985, pet_household_state!$A$3:$D$53, 3, 0)</f>
        <v>63.7</v>
      </c>
      <c r="I1985" s="33">
        <f>VLOOKUP(C1985, pet_household_state!$A$3:$D$53, 4, 0)</f>
        <v>209</v>
      </c>
      <c r="J1985" s="33">
        <f t="shared" si="61"/>
        <v>2.5917182591442689</v>
      </c>
      <c r="K1985" s="11" t="e">
        <f>VLOOKUP(A1985, total_pet_services_county!$A$2:$E$1875,2,0)</f>
        <v>#N/A</v>
      </c>
      <c r="L1985" s="11" t="e">
        <f>VLOOKUP(A1985,  total_pet_services_county!$A$2:$E$1875, 3, 0)</f>
        <v>#N/A</v>
      </c>
      <c r="M1985" s="11" t="e">
        <f>VLOOKUP(A1985, total_pet_services_county!$A$2:$E$1875, 4, 0)</f>
        <v>#N/A</v>
      </c>
      <c r="N1985" s="11" t="e">
        <f>VLOOKUP(A1985, total_pet_services_county!$A$2:$E$1875, 5, 0)</f>
        <v>#N/A</v>
      </c>
    </row>
    <row r="1986" spans="1:14" x14ac:dyDescent="0.2">
      <c r="A1986" s="57" t="s">
        <v>7864</v>
      </c>
      <c r="B1986" s="57" t="s">
        <v>8794</v>
      </c>
      <c r="C1986" s="56" t="s">
        <v>3223</v>
      </c>
      <c r="D1986" s="56" t="e">
        <f>INDEX(pet_services_county!$A$2:$A$3603,MATCH(A1986,pet_services_county!$B$2:$B$3603,0))</f>
        <v>#N/A</v>
      </c>
      <c r="E1986" s="61">
        <v>8187</v>
      </c>
      <c r="F1986" s="47">
        <f>VLOOKUP(C1986, state_pop!$A$2:$B$52, 2, 0)</f>
        <v>762062</v>
      </c>
      <c r="G1986" s="33">
        <f t="shared" si="60"/>
        <v>1.0743220367896576E-2</v>
      </c>
      <c r="H1986" s="33">
        <f>VLOOKUP(C1986, pet_household_state!$A$3:$D$53, 3, 0)</f>
        <v>63.7</v>
      </c>
      <c r="I1986" s="33">
        <f>VLOOKUP(C1986, pet_household_state!$A$3:$D$53, 4, 0)</f>
        <v>209</v>
      </c>
      <c r="J1986" s="33">
        <f t="shared" si="61"/>
        <v>2.2453330568903844</v>
      </c>
      <c r="K1986" s="11" t="e">
        <f>VLOOKUP(A1986, total_pet_services_county!$A$2:$E$1875,2,0)</f>
        <v>#N/A</v>
      </c>
      <c r="L1986" s="11" t="e">
        <f>VLOOKUP(A1986,  total_pet_services_county!$A$2:$E$1875, 3, 0)</f>
        <v>#N/A</v>
      </c>
      <c r="M1986" s="11" t="e">
        <f>VLOOKUP(A1986, total_pet_services_county!$A$2:$E$1875, 4, 0)</f>
        <v>#N/A</v>
      </c>
      <c r="N1986" s="11" t="e">
        <f>VLOOKUP(A1986, total_pet_services_county!$A$2:$E$1875, 5, 0)</f>
        <v>#N/A</v>
      </c>
    </row>
    <row r="1987" spans="1:14" x14ac:dyDescent="0.2">
      <c r="A1987" s="57" t="s">
        <v>5621</v>
      </c>
      <c r="B1987" s="57" t="s">
        <v>8933</v>
      </c>
      <c r="C1987" s="56" t="s">
        <v>3223</v>
      </c>
      <c r="D1987" s="56" t="str">
        <f>INDEX(pet_services_county!$A$2:$A$3603,MATCH(A1987,pet_services_county!$B$2:$B$3603,0))</f>
        <v>0500000US38059</v>
      </c>
      <c r="E1987" s="61">
        <v>31364</v>
      </c>
      <c r="F1987" s="47">
        <f>VLOOKUP(C1987, state_pop!$A$2:$B$52, 2, 0)</f>
        <v>762062</v>
      </c>
      <c r="G1987" s="33">
        <f t="shared" si="60"/>
        <v>4.1156756274423868E-2</v>
      </c>
      <c r="H1987" s="33">
        <f>VLOOKUP(C1987, pet_household_state!$A$3:$D$53, 3, 0)</f>
        <v>63.7</v>
      </c>
      <c r="I1987" s="33">
        <f>VLOOKUP(C1987, pet_household_state!$A$3:$D$53, 4, 0)</f>
        <v>209</v>
      </c>
      <c r="J1987" s="33">
        <f t="shared" si="61"/>
        <v>8.601762061354588</v>
      </c>
      <c r="K1987" s="11">
        <f>VLOOKUP(A1987, total_pet_services_county!$A$2:$E$1875,2,0)</f>
        <v>7</v>
      </c>
      <c r="L1987" s="11">
        <f>VLOOKUP(A1987,  total_pet_services_county!$A$2:$E$1875, 3, 0)</f>
        <v>2022</v>
      </c>
      <c r="M1987" s="11">
        <f>VLOOKUP(A1987, total_pet_services_county!$A$2:$E$1875, 4, 0)</f>
        <v>417</v>
      </c>
      <c r="N1987" s="11">
        <f>VLOOKUP(A1987, total_pet_services_county!$A$2:$E$1875, 5, 0)</f>
        <v>49</v>
      </c>
    </row>
    <row r="1988" spans="1:14" x14ac:dyDescent="0.2">
      <c r="A1988" s="57" t="s">
        <v>5623</v>
      </c>
      <c r="B1988" s="57" t="s">
        <v>9563</v>
      </c>
      <c r="C1988" s="56" t="s">
        <v>3223</v>
      </c>
      <c r="D1988" s="56" t="str">
        <f>INDEX(pet_services_county!$A$2:$A$3603,MATCH(A1988,pet_services_county!$B$2:$B$3603,0))</f>
        <v>0500000US38061</v>
      </c>
      <c r="E1988" s="61">
        <v>10545</v>
      </c>
      <c r="F1988" s="47">
        <f>VLOOKUP(C1988, state_pop!$A$2:$B$52, 2, 0)</f>
        <v>762062</v>
      </c>
      <c r="G1988" s="33">
        <f t="shared" si="60"/>
        <v>1.3837456794853962E-2</v>
      </c>
      <c r="H1988" s="33">
        <f>VLOOKUP(C1988, pet_household_state!$A$3:$D$53, 3, 0)</f>
        <v>63.7</v>
      </c>
      <c r="I1988" s="33">
        <f>VLOOKUP(C1988, pet_household_state!$A$3:$D$53, 4, 0)</f>
        <v>209</v>
      </c>
      <c r="J1988" s="33">
        <f t="shared" si="61"/>
        <v>2.8920284701244778</v>
      </c>
      <c r="K1988" s="11">
        <f>VLOOKUP(A1988, total_pet_services_county!$A$2:$E$1875,2,0)</f>
        <v>3</v>
      </c>
      <c r="L1988" s="11">
        <f>VLOOKUP(A1988,  total_pet_services_county!$A$2:$E$1875, 3, 0)</f>
        <v>130</v>
      </c>
      <c r="M1988" s="11">
        <f>VLOOKUP(A1988, total_pet_services_county!$A$2:$E$1875, 4, 0)</f>
        <v>29</v>
      </c>
      <c r="N1988" s="11">
        <f>VLOOKUP(A1988, total_pet_services_county!$A$2:$E$1875, 5, 0)</f>
        <v>6</v>
      </c>
    </row>
    <row r="1989" spans="1:14" x14ac:dyDescent="0.2">
      <c r="A1989" s="57" t="s">
        <v>7865</v>
      </c>
      <c r="B1989" s="57" t="s">
        <v>9007</v>
      </c>
      <c r="C1989" s="56" t="s">
        <v>3223</v>
      </c>
      <c r="D1989" s="56" t="e">
        <f>INDEX(pet_services_county!$A$2:$A$3603,MATCH(A1989,pet_services_county!$B$2:$B$3603,0))</f>
        <v>#N/A</v>
      </c>
      <c r="E1989" s="61">
        <v>2879</v>
      </c>
      <c r="F1989" s="47">
        <f>VLOOKUP(C1989, state_pop!$A$2:$B$52, 2, 0)</f>
        <v>762062</v>
      </c>
      <c r="G1989" s="33">
        <f t="shared" si="60"/>
        <v>3.7779078342707025E-3</v>
      </c>
      <c r="H1989" s="33">
        <f>VLOOKUP(C1989, pet_household_state!$A$3:$D$53, 3, 0)</f>
        <v>63.7</v>
      </c>
      <c r="I1989" s="33">
        <f>VLOOKUP(C1989, pet_household_state!$A$3:$D$53, 4, 0)</f>
        <v>209</v>
      </c>
      <c r="J1989" s="33">
        <f t="shared" si="61"/>
        <v>0.78958273736257678</v>
      </c>
      <c r="K1989" s="11" t="e">
        <f>VLOOKUP(A1989, total_pet_services_county!$A$2:$E$1875,2,0)</f>
        <v>#N/A</v>
      </c>
      <c r="L1989" s="11" t="e">
        <f>VLOOKUP(A1989,  total_pet_services_county!$A$2:$E$1875, 3, 0)</f>
        <v>#N/A</v>
      </c>
      <c r="M1989" s="11" t="e">
        <f>VLOOKUP(A1989, total_pet_services_county!$A$2:$E$1875, 4, 0)</f>
        <v>#N/A</v>
      </c>
      <c r="N1989" s="11" t="e">
        <f>VLOOKUP(A1989, total_pet_services_county!$A$2:$E$1875, 5, 0)</f>
        <v>#N/A</v>
      </c>
    </row>
    <row r="1990" spans="1:14" x14ac:dyDescent="0.2">
      <c r="A1990" s="57" t="s">
        <v>7866</v>
      </c>
      <c r="B1990" s="57" t="s">
        <v>9564</v>
      </c>
      <c r="C1990" s="56" t="s">
        <v>3223</v>
      </c>
      <c r="D1990" s="56" t="e">
        <f>INDEX(pet_services_county!$A$2:$A$3603,MATCH(A1990,pet_services_county!$B$2:$B$3603,0))</f>
        <v>#N/A</v>
      </c>
      <c r="E1990" s="61">
        <v>1959</v>
      </c>
      <c r="F1990" s="47">
        <f>VLOOKUP(C1990, state_pop!$A$2:$B$52, 2, 0)</f>
        <v>762062</v>
      </c>
      <c r="G1990" s="33">
        <f t="shared" si="60"/>
        <v>2.5706569806656153E-3</v>
      </c>
      <c r="H1990" s="33">
        <f>VLOOKUP(C1990, pet_household_state!$A$3:$D$53, 3, 0)</f>
        <v>63.7</v>
      </c>
      <c r="I1990" s="33">
        <f>VLOOKUP(C1990, pet_household_state!$A$3:$D$53, 4, 0)</f>
        <v>209</v>
      </c>
      <c r="J1990" s="33">
        <f t="shared" si="61"/>
        <v>0.53726730895911357</v>
      </c>
      <c r="K1990" s="11" t="e">
        <f>VLOOKUP(A1990, total_pet_services_county!$A$2:$E$1875,2,0)</f>
        <v>#N/A</v>
      </c>
      <c r="L1990" s="11" t="e">
        <f>VLOOKUP(A1990,  total_pet_services_county!$A$2:$E$1875, 3, 0)</f>
        <v>#N/A</v>
      </c>
      <c r="M1990" s="11" t="e">
        <f>VLOOKUP(A1990, total_pet_services_county!$A$2:$E$1875, 4, 0)</f>
        <v>#N/A</v>
      </c>
      <c r="N1990" s="11" t="e">
        <f>VLOOKUP(A1990, total_pet_services_county!$A$2:$E$1875, 5, 0)</f>
        <v>#N/A</v>
      </c>
    </row>
    <row r="1991" spans="1:14" x14ac:dyDescent="0.2">
      <c r="A1991" s="57" t="s">
        <v>7867</v>
      </c>
      <c r="B1991" s="57" t="s">
        <v>9565</v>
      </c>
      <c r="C1991" s="56" t="s">
        <v>3223</v>
      </c>
      <c r="D1991" s="56" t="e">
        <f>INDEX(pet_services_county!$A$2:$A$3603,MATCH(A1991,pet_services_county!$B$2:$B$3603,0))</f>
        <v>#N/A</v>
      </c>
      <c r="E1991" s="61">
        <v>6801</v>
      </c>
      <c r="F1991" s="47">
        <f>VLOOKUP(C1991, state_pop!$A$2:$B$52, 2, 0)</f>
        <v>762062</v>
      </c>
      <c r="G1991" s="33">
        <f t="shared" si="60"/>
        <v>8.9244707123567382E-3</v>
      </c>
      <c r="H1991" s="33">
        <f>VLOOKUP(C1991, pet_household_state!$A$3:$D$53, 3, 0)</f>
        <v>63.7</v>
      </c>
      <c r="I1991" s="33">
        <f>VLOOKUP(C1991, pet_household_state!$A$3:$D$53, 4, 0)</f>
        <v>209</v>
      </c>
      <c r="J1991" s="33">
        <f t="shared" si="61"/>
        <v>1.8652143788825584</v>
      </c>
      <c r="K1991" s="11" t="e">
        <f>VLOOKUP(A1991, total_pet_services_county!$A$2:$E$1875,2,0)</f>
        <v>#N/A</v>
      </c>
      <c r="L1991" s="11" t="e">
        <f>VLOOKUP(A1991,  total_pet_services_county!$A$2:$E$1875, 3, 0)</f>
        <v>#N/A</v>
      </c>
      <c r="M1991" s="11" t="e">
        <f>VLOOKUP(A1991, total_pet_services_county!$A$2:$E$1875, 4, 0)</f>
        <v>#N/A</v>
      </c>
      <c r="N1991" s="11" t="e">
        <f>VLOOKUP(A1991, total_pet_services_county!$A$2:$E$1875, 5, 0)</f>
        <v>#N/A</v>
      </c>
    </row>
    <row r="1992" spans="1:14" x14ac:dyDescent="0.2">
      <c r="A1992" s="57" t="s">
        <v>7868</v>
      </c>
      <c r="B1992" s="57" t="s">
        <v>8693</v>
      </c>
      <c r="C1992" s="56" t="s">
        <v>3223</v>
      </c>
      <c r="D1992" s="56" t="e">
        <f>INDEX(pet_services_county!$A$2:$A$3603,MATCH(A1992,pet_services_county!$B$2:$B$3603,0))</f>
        <v>#N/A</v>
      </c>
      <c r="E1992" s="61">
        <v>3975</v>
      </c>
      <c r="F1992" s="47">
        <f>VLOOKUP(C1992, state_pop!$A$2:$B$52, 2, 0)</f>
        <v>762062</v>
      </c>
      <c r="G1992" s="33">
        <f t="shared" si="60"/>
        <v>5.2161110250871978E-3</v>
      </c>
      <c r="H1992" s="33">
        <f>VLOOKUP(C1992, pet_household_state!$A$3:$D$53, 3, 0)</f>
        <v>63.7</v>
      </c>
      <c r="I1992" s="33">
        <f>VLOOKUP(C1992, pet_household_state!$A$3:$D$53, 4, 0)</f>
        <v>209</v>
      </c>
      <c r="J1992" s="33">
        <f t="shared" si="61"/>
        <v>1.0901672042432244</v>
      </c>
      <c r="K1992" s="11" t="e">
        <f>VLOOKUP(A1992, total_pet_services_county!$A$2:$E$1875,2,0)</f>
        <v>#N/A</v>
      </c>
      <c r="L1992" s="11" t="e">
        <f>VLOOKUP(A1992,  total_pet_services_county!$A$2:$E$1875, 3, 0)</f>
        <v>#N/A</v>
      </c>
      <c r="M1992" s="11" t="e">
        <f>VLOOKUP(A1992, total_pet_services_county!$A$2:$E$1875, 4, 0)</f>
        <v>#N/A</v>
      </c>
      <c r="N1992" s="11" t="e">
        <f>VLOOKUP(A1992, total_pet_services_county!$A$2:$E$1875, 5, 0)</f>
        <v>#N/A</v>
      </c>
    </row>
    <row r="1993" spans="1:14" x14ac:dyDescent="0.2">
      <c r="A1993" s="57" t="s">
        <v>7869</v>
      </c>
      <c r="B1993" s="57" t="s">
        <v>9225</v>
      </c>
      <c r="C1993" s="56" t="s">
        <v>3223</v>
      </c>
      <c r="D1993" s="56" t="e">
        <f>INDEX(pet_services_county!$A$2:$A$3603,MATCH(A1993,pet_services_county!$B$2:$B$3603,0))</f>
        <v>#N/A</v>
      </c>
      <c r="E1993" s="61">
        <v>11519</v>
      </c>
      <c r="F1993" s="47">
        <f>VLOOKUP(C1993, state_pop!$A$2:$B$52, 2, 0)</f>
        <v>762062</v>
      </c>
      <c r="G1993" s="33">
        <f t="shared" si="60"/>
        <v>1.5115568024648912E-2</v>
      </c>
      <c r="H1993" s="33">
        <f>VLOOKUP(C1993, pet_household_state!$A$3:$D$53, 3, 0)</f>
        <v>63.7</v>
      </c>
      <c r="I1993" s="33">
        <f>VLOOKUP(C1993, pet_household_state!$A$3:$D$53, 4, 0)</f>
        <v>209</v>
      </c>
      <c r="J1993" s="33">
        <f t="shared" si="61"/>
        <v>3.1591537171516229</v>
      </c>
      <c r="K1993" s="11" t="e">
        <f>VLOOKUP(A1993, total_pet_services_county!$A$2:$E$1875,2,0)</f>
        <v>#N/A</v>
      </c>
      <c r="L1993" s="11" t="e">
        <f>VLOOKUP(A1993,  total_pet_services_county!$A$2:$E$1875, 3, 0)</f>
        <v>#N/A</v>
      </c>
      <c r="M1993" s="11" t="e">
        <f>VLOOKUP(A1993, total_pet_services_county!$A$2:$E$1875, 4, 0)</f>
        <v>#N/A</v>
      </c>
      <c r="N1993" s="11" t="e">
        <f>VLOOKUP(A1993, total_pet_services_county!$A$2:$E$1875, 5, 0)</f>
        <v>#N/A</v>
      </c>
    </row>
    <row r="1994" spans="1:14" x14ac:dyDescent="0.2">
      <c r="A1994" s="57" t="s">
        <v>5625</v>
      </c>
      <c r="B1994" s="57" t="s">
        <v>9566</v>
      </c>
      <c r="C1994" s="56" t="s">
        <v>3223</v>
      </c>
      <c r="D1994" s="56" t="str">
        <f>INDEX(pet_services_county!$A$2:$A$3603,MATCH(A1994,pet_services_county!$B$2:$B$3603,0))</f>
        <v>0500000US38073</v>
      </c>
      <c r="E1994" s="61">
        <v>5218</v>
      </c>
      <c r="F1994" s="47">
        <f>VLOOKUP(C1994, state_pop!$A$2:$B$52, 2, 0)</f>
        <v>762062</v>
      </c>
      <c r="G1994" s="33">
        <f t="shared" si="60"/>
        <v>6.8472119066427667E-3</v>
      </c>
      <c r="H1994" s="33">
        <f>VLOOKUP(C1994, pet_household_state!$A$3:$D$53, 3, 0)</f>
        <v>63.7</v>
      </c>
      <c r="I1994" s="33">
        <f>VLOOKUP(C1994, pet_household_state!$A$3:$D$53, 4, 0)</f>
        <v>209</v>
      </c>
      <c r="J1994" s="33">
        <f t="shared" si="61"/>
        <v>1.4310672884883382</v>
      </c>
      <c r="K1994" s="11">
        <f>VLOOKUP(A1994, total_pet_services_county!$A$2:$E$1875,2,0)</f>
        <v>4</v>
      </c>
      <c r="L1994" s="11">
        <f>VLOOKUP(A1994,  total_pet_services_county!$A$2:$E$1875, 3, 0)</f>
        <v>720</v>
      </c>
      <c r="M1994" s="11">
        <f>VLOOKUP(A1994, total_pet_services_county!$A$2:$E$1875, 4, 0)</f>
        <v>163</v>
      </c>
      <c r="N1994" s="11">
        <f>VLOOKUP(A1994, total_pet_services_county!$A$2:$E$1875, 5, 0)</f>
        <v>24</v>
      </c>
    </row>
    <row r="1995" spans="1:14" x14ac:dyDescent="0.2">
      <c r="A1995" s="57" t="s">
        <v>7870</v>
      </c>
      <c r="B1995" s="57" t="s">
        <v>9228</v>
      </c>
      <c r="C1995" s="56" t="s">
        <v>3223</v>
      </c>
      <c r="D1995" s="56" t="e">
        <f>INDEX(pet_services_county!$A$2:$A$3603,MATCH(A1995,pet_services_county!$B$2:$B$3603,0))</f>
        <v>#N/A</v>
      </c>
      <c r="E1995" s="61">
        <v>2327</v>
      </c>
      <c r="F1995" s="47">
        <f>VLOOKUP(C1995, state_pop!$A$2:$B$52, 2, 0)</f>
        <v>762062</v>
      </c>
      <c r="G1995" s="33">
        <f t="shared" si="60"/>
        <v>3.0535573221076502E-3</v>
      </c>
      <c r="H1995" s="33">
        <f>VLOOKUP(C1995, pet_household_state!$A$3:$D$53, 3, 0)</f>
        <v>63.7</v>
      </c>
      <c r="I1995" s="33">
        <f>VLOOKUP(C1995, pet_household_state!$A$3:$D$53, 4, 0)</f>
        <v>209</v>
      </c>
      <c r="J1995" s="33">
        <f t="shared" si="61"/>
        <v>0.63819348032049883</v>
      </c>
      <c r="K1995" s="11" t="e">
        <f>VLOOKUP(A1995, total_pet_services_county!$A$2:$E$1875,2,0)</f>
        <v>#N/A</v>
      </c>
      <c r="L1995" s="11" t="e">
        <f>VLOOKUP(A1995,  total_pet_services_county!$A$2:$E$1875, 3, 0)</f>
        <v>#N/A</v>
      </c>
      <c r="M1995" s="11" t="e">
        <f>VLOOKUP(A1995, total_pet_services_county!$A$2:$E$1875, 4, 0)</f>
        <v>#N/A</v>
      </c>
      <c r="N1995" s="11" t="e">
        <f>VLOOKUP(A1995, total_pet_services_county!$A$2:$E$1875, 5, 0)</f>
        <v>#N/A</v>
      </c>
    </row>
    <row r="1996" spans="1:14" x14ac:dyDescent="0.2">
      <c r="A1996" s="57" t="s">
        <v>7871</v>
      </c>
      <c r="B1996" s="57" t="s">
        <v>8799</v>
      </c>
      <c r="C1996" s="56" t="s">
        <v>3223</v>
      </c>
      <c r="D1996" s="56" t="e">
        <f>INDEX(pet_services_county!$A$2:$A$3603,MATCH(A1996,pet_services_county!$B$2:$B$3603,0))</f>
        <v>#N/A</v>
      </c>
      <c r="E1996" s="61">
        <v>16177</v>
      </c>
      <c r="F1996" s="47">
        <f>VLOOKUP(C1996, state_pop!$A$2:$B$52, 2, 0)</f>
        <v>762062</v>
      </c>
      <c r="G1996" s="33">
        <f t="shared" si="60"/>
        <v>2.1227931585619017E-2</v>
      </c>
      <c r="H1996" s="33">
        <f>VLOOKUP(C1996, pet_household_state!$A$3:$D$53, 3, 0)</f>
        <v>63.7</v>
      </c>
      <c r="I1996" s="33">
        <f>VLOOKUP(C1996, pet_household_state!$A$3:$D$53, 4, 0)</f>
        <v>209</v>
      </c>
      <c r="J1996" s="33">
        <f t="shared" si="61"/>
        <v>4.4366377013943747</v>
      </c>
      <c r="K1996" s="11" t="e">
        <f>VLOOKUP(A1996, total_pet_services_county!$A$2:$E$1875,2,0)</f>
        <v>#N/A</v>
      </c>
      <c r="L1996" s="11" t="e">
        <f>VLOOKUP(A1996,  total_pet_services_county!$A$2:$E$1875, 3, 0)</f>
        <v>#N/A</v>
      </c>
      <c r="M1996" s="11" t="e">
        <f>VLOOKUP(A1996, total_pet_services_county!$A$2:$E$1875, 4, 0)</f>
        <v>#N/A</v>
      </c>
      <c r="N1996" s="11" t="e">
        <f>VLOOKUP(A1996, total_pet_services_county!$A$2:$E$1875, 5, 0)</f>
        <v>#N/A</v>
      </c>
    </row>
    <row r="1997" spans="1:14" x14ac:dyDescent="0.2">
      <c r="A1997" s="57" t="s">
        <v>7872</v>
      </c>
      <c r="B1997" s="57" t="s">
        <v>9567</v>
      </c>
      <c r="C1997" s="56" t="s">
        <v>3223</v>
      </c>
      <c r="D1997" s="56" t="e">
        <f>INDEX(pet_services_county!$A$2:$A$3603,MATCH(A1997,pet_services_county!$B$2:$B$3603,0))</f>
        <v>#N/A</v>
      </c>
      <c r="E1997" s="61">
        <v>14176</v>
      </c>
      <c r="F1997" s="47">
        <f>VLOOKUP(C1997, state_pop!$A$2:$B$52, 2, 0)</f>
        <v>762062</v>
      </c>
      <c r="G1997" s="33">
        <f t="shared" si="60"/>
        <v>1.8602160979027952E-2</v>
      </c>
      <c r="H1997" s="33">
        <f>VLOOKUP(C1997, pet_household_state!$A$3:$D$53, 3, 0)</f>
        <v>63.7</v>
      </c>
      <c r="I1997" s="33">
        <f>VLOOKUP(C1997, pet_household_state!$A$3:$D$53, 4, 0)</f>
        <v>209</v>
      </c>
      <c r="J1997" s="33">
        <f t="shared" si="61"/>
        <v>3.8878516446168421</v>
      </c>
      <c r="K1997" s="11" t="e">
        <f>VLOOKUP(A1997, total_pet_services_county!$A$2:$E$1875,2,0)</f>
        <v>#N/A</v>
      </c>
      <c r="L1997" s="11" t="e">
        <f>VLOOKUP(A1997,  total_pet_services_county!$A$2:$E$1875, 3, 0)</f>
        <v>#N/A</v>
      </c>
      <c r="M1997" s="11" t="e">
        <f>VLOOKUP(A1997, total_pet_services_county!$A$2:$E$1875, 4, 0)</f>
        <v>#N/A</v>
      </c>
      <c r="N1997" s="11" t="e">
        <f>VLOOKUP(A1997, total_pet_services_county!$A$2:$E$1875, 5, 0)</f>
        <v>#N/A</v>
      </c>
    </row>
    <row r="1998" spans="1:14" x14ac:dyDescent="0.2">
      <c r="A1998" s="57" t="s">
        <v>7873</v>
      </c>
      <c r="B1998" s="57" t="s">
        <v>9568</v>
      </c>
      <c r="C1998" s="56" t="s">
        <v>3223</v>
      </c>
      <c r="D1998" s="56" t="e">
        <f>INDEX(pet_services_county!$A$2:$A$3603,MATCH(A1998,pet_services_county!$B$2:$B$3603,0))</f>
        <v>#N/A</v>
      </c>
      <c r="E1998" s="61">
        <v>3898</v>
      </c>
      <c r="F1998" s="47">
        <f>VLOOKUP(C1998, state_pop!$A$2:$B$52, 2, 0)</f>
        <v>762062</v>
      </c>
      <c r="G1998" s="33">
        <f t="shared" si="60"/>
        <v>5.1150693775572067E-3</v>
      </c>
      <c r="H1998" s="33">
        <f>VLOOKUP(C1998, pet_household_state!$A$3:$D$53, 3, 0)</f>
        <v>63.7</v>
      </c>
      <c r="I1998" s="33">
        <f>VLOOKUP(C1998, pet_household_state!$A$3:$D$53, 4, 0)</f>
        <v>209</v>
      </c>
      <c r="J1998" s="33">
        <f t="shared" si="61"/>
        <v>1.0690494999094562</v>
      </c>
      <c r="K1998" s="11" t="e">
        <f>VLOOKUP(A1998, total_pet_services_county!$A$2:$E$1875,2,0)</f>
        <v>#N/A</v>
      </c>
      <c r="L1998" s="11" t="e">
        <f>VLOOKUP(A1998,  total_pet_services_county!$A$2:$E$1875, 3, 0)</f>
        <v>#N/A</v>
      </c>
      <c r="M1998" s="11" t="e">
        <f>VLOOKUP(A1998, total_pet_services_county!$A$2:$E$1875, 4, 0)</f>
        <v>#N/A</v>
      </c>
      <c r="N1998" s="11" t="e">
        <f>VLOOKUP(A1998, total_pet_services_county!$A$2:$E$1875, 5, 0)</f>
        <v>#N/A</v>
      </c>
    </row>
    <row r="1999" spans="1:14" x14ac:dyDescent="0.2">
      <c r="A1999" s="57" t="s">
        <v>7874</v>
      </c>
      <c r="B1999" s="57" t="s">
        <v>8952</v>
      </c>
      <c r="C1999" s="56" t="s">
        <v>3223</v>
      </c>
      <c r="D1999" s="56" t="e">
        <f>INDEX(pet_services_county!$A$2:$A$3603,MATCH(A1999,pet_services_county!$B$2:$B$3603,0))</f>
        <v>#N/A</v>
      </c>
      <c r="E1999" s="61">
        <v>1315</v>
      </c>
      <c r="F1999" s="47">
        <f>VLOOKUP(C1999, state_pop!$A$2:$B$52, 2, 0)</f>
        <v>762062</v>
      </c>
      <c r="G1999" s="33">
        <f t="shared" si="60"/>
        <v>1.725581383142054E-3</v>
      </c>
      <c r="H1999" s="33">
        <f>VLOOKUP(C1999, pet_household_state!$A$3:$D$53, 3, 0)</f>
        <v>63.7</v>
      </c>
      <c r="I1999" s="33">
        <f>VLOOKUP(C1999, pet_household_state!$A$3:$D$53, 4, 0)</f>
        <v>209</v>
      </c>
      <c r="J1999" s="33">
        <f t="shared" si="61"/>
        <v>0.36064650907668927</v>
      </c>
      <c r="K1999" s="11" t="e">
        <f>VLOOKUP(A1999, total_pet_services_county!$A$2:$E$1875,2,0)</f>
        <v>#N/A</v>
      </c>
      <c r="L1999" s="11" t="e">
        <f>VLOOKUP(A1999,  total_pet_services_county!$A$2:$E$1875, 3, 0)</f>
        <v>#N/A</v>
      </c>
      <c r="M1999" s="11" t="e">
        <f>VLOOKUP(A1999, total_pet_services_county!$A$2:$E$1875, 4, 0)</f>
        <v>#N/A</v>
      </c>
      <c r="N1999" s="11" t="e">
        <f>VLOOKUP(A1999, total_pet_services_county!$A$2:$E$1875, 5, 0)</f>
        <v>#N/A</v>
      </c>
    </row>
    <row r="2000" spans="1:14" x14ac:dyDescent="0.2">
      <c r="A2000" s="57" t="s">
        <v>7875</v>
      </c>
      <c r="B2000" s="57" t="s">
        <v>8892</v>
      </c>
      <c r="C2000" s="56" t="s">
        <v>3223</v>
      </c>
      <c r="D2000" s="56" t="e">
        <f>INDEX(pet_services_county!$A$2:$A$3603,MATCH(A2000,pet_services_county!$B$2:$B$3603,0))</f>
        <v>#N/A</v>
      </c>
      <c r="E2000" s="61">
        <v>4230</v>
      </c>
      <c r="F2000" s="47">
        <f>VLOOKUP(C2000, state_pop!$A$2:$B$52, 2, 0)</f>
        <v>762062</v>
      </c>
      <c r="G2000" s="33">
        <f t="shared" si="60"/>
        <v>5.5507294682059991E-3</v>
      </c>
      <c r="H2000" s="33">
        <f>VLOOKUP(C2000, pet_household_state!$A$3:$D$53, 3, 0)</f>
        <v>63.7</v>
      </c>
      <c r="I2000" s="33">
        <f>VLOOKUP(C2000, pet_household_state!$A$3:$D$53, 4, 0)</f>
        <v>209</v>
      </c>
      <c r="J2000" s="33">
        <f t="shared" si="61"/>
        <v>1.1601024588550537</v>
      </c>
      <c r="K2000" s="11" t="e">
        <f>VLOOKUP(A2000, total_pet_services_county!$A$2:$E$1875,2,0)</f>
        <v>#N/A</v>
      </c>
      <c r="L2000" s="11" t="e">
        <f>VLOOKUP(A2000,  total_pet_services_county!$A$2:$E$1875, 3, 0)</f>
        <v>#N/A</v>
      </c>
      <c r="M2000" s="11" t="e">
        <f>VLOOKUP(A2000, total_pet_services_county!$A$2:$E$1875, 4, 0)</f>
        <v>#N/A</v>
      </c>
      <c r="N2000" s="11" t="e">
        <f>VLOOKUP(A2000, total_pet_services_county!$A$2:$E$1875, 5, 0)</f>
        <v>#N/A</v>
      </c>
    </row>
    <row r="2001" spans="1:14" x14ac:dyDescent="0.2">
      <c r="A2001" s="57" t="s">
        <v>7876</v>
      </c>
      <c r="B2001" s="57" t="s">
        <v>9569</v>
      </c>
      <c r="C2001" s="56" t="s">
        <v>3223</v>
      </c>
      <c r="D2001" s="56" t="e">
        <f>INDEX(pet_services_county!$A$2:$A$3603,MATCH(A2001,pet_services_county!$B$2:$B$3603,0))</f>
        <v>#N/A</v>
      </c>
      <c r="E2001" s="61">
        <v>750</v>
      </c>
      <c r="F2001" s="47">
        <f>VLOOKUP(C2001, state_pop!$A$2:$B$52, 2, 0)</f>
        <v>762062</v>
      </c>
      <c r="G2001" s="33">
        <f t="shared" si="60"/>
        <v>9.8417189152588637E-4</v>
      </c>
      <c r="H2001" s="33">
        <f>VLOOKUP(C2001, pet_household_state!$A$3:$D$53, 3, 0)</f>
        <v>63.7</v>
      </c>
      <c r="I2001" s="33">
        <f>VLOOKUP(C2001, pet_household_state!$A$3:$D$53, 4, 0)</f>
        <v>209</v>
      </c>
      <c r="J2001" s="33">
        <f t="shared" si="61"/>
        <v>0.20569192532891026</v>
      </c>
      <c r="K2001" s="11" t="e">
        <f>VLOOKUP(A2001, total_pet_services_county!$A$2:$E$1875,2,0)</f>
        <v>#N/A</v>
      </c>
      <c r="L2001" s="11" t="e">
        <f>VLOOKUP(A2001,  total_pet_services_county!$A$2:$E$1875, 3, 0)</f>
        <v>#N/A</v>
      </c>
      <c r="M2001" s="11" t="e">
        <f>VLOOKUP(A2001, total_pet_services_county!$A$2:$E$1875, 4, 0)</f>
        <v>#N/A</v>
      </c>
      <c r="N2001" s="11" t="e">
        <f>VLOOKUP(A2001, total_pet_services_county!$A$2:$E$1875, 5, 0)</f>
        <v>#N/A</v>
      </c>
    </row>
    <row r="2002" spans="1:14" x14ac:dyDescent="0.2">
      <c r="A2002" s="57" t="s">
        <v>5627</v>
      </c>
      <c r="B2002" s="57" t="s">
        <v>8803</v>
      </c>
      <c r="C2002" s="56" t="s">
        <v>3223</v>
      </c>
      <c r="D2002" s="56" t="str">
        <f>INDEX(pet_services_county!$A$2:$A$3603,MATCH(A2002,pet_services_county!$B$2:$B$3603,0))</f>
        <v>0500000US38089</v>
      </c>
      <c r="E2002" s="61">
        <v>31489</v>
      </c>
      <c r="F2002" s="47">
        <f>VLOOKUP(C2002, state_pop!$A$2:$B$52, 2, 0)</f>
        <v>762062</v>
      </c>
      <c r="G2002" s="33">
        <f t="shared" si="60"/>
        <v>4.1320784923011514E-2</v>
      </c>
      <c r="H2002" s="33">
        <f>VLOOKUP(C2002, pet_household_state!$A$3:$D$53, 3, 0)</f>
        <v>63.7</v>
      </c>
      <c r="I2002" s="33">
        <f>VLOOKUP(C2002, pet_household_state!$A$3:$D$53, 4, 0)</f>
        <v>209</v>
      </c>
      <c r="J2002" s="33">
        <f t="shared" si="61"/>
        <v>8.6360440489094064</v>
      </c>
      <c r="K2002" s="11">
        <f>VLOOKUP(A2002, total_pet_services_county!$A$2:$E$1875,2,0)</f>
        <v>4</v>
      </c>
      <c r="L2002" s="11">
        <f>VLOOKUP(A2002,  total_pet_services_county!$A$2:$E$1875, 3, 0)</f>
        <v>1792</v>
      </c>
      <c r="M2002" s="11">
        <f>VLOOKUP(A2002, total_pet_services_county!$A$2:$E$1875, 4, 0)</f>
        <v>391</v>
      </c>
      <c r="N2002" s="11">
        <f>VLOOKUP(A2002, total_pet_services_county!$A$2:$E$1875, 5, 0)</f>
        <v>31</v>
      </c>
    </row>
    <row r="2003" spans="1:14" x14ac:dyDescent="0.2">
      <c r="A2003" s="57" t="s">
        <v>7877</v>
      </c>
      <c r="B2003" s="57" t="s">
        <v>9235</v>
      </c>
      <c r="C2003" s="56" t="s">
        <v>3223</v>
      </c>
      <c r="D2003" s="56" t="e">
        <f>INDEX(pet_services_county!$A$2:$A$3603,MATCH(A2003,pet_services_county!$B$2:$B$3603,0))</f>
        <v>#N/A</v>
      </c>
      <c r="E2003" s="61">
        <v>1890</v>
      </c>
      <c r="F2003" s="47">
        <f>VLOOKUP(C2003, state_pop!$A$2:$B$52, 2, 0)</f>
        <v>762062</v>
      </c>
      <c r="G2003" s="33">
        <f t="shared" si="60"/>
        <v>2.4801131666452336E-3</v>
      </c>
      <c r="H2003" s="33">
        <f>VLOOKUP(C2003, pet_household_state!$A$3:$D$53, 3, 0)</f>
        <v>63.7</v>
      </c>
      <c r="I2003" s="33">
        <f>VLOOKUP(C2003, pet_household_state!$A$3:$D$53, 4, 0)</f>
        <v>209</v>
      </c>
      <c r="J2003" s="33">
        <f t="shared" si="61"/>
        <v>0.51834365182885378</v>
      </c>
      <c r="K2003" s="11" t="e">
        <f>VLOOKUP(A2003, total_pet_services_county!$A$2:$E$1875,2,0)</f>
        <v>#N/A</v>
      </c>
      <c r="L2003" s="11" t="e">
        <f>VLOOKUP(A2003,  total_pet_services_county!$A$2:$E$1875, 3, 0)</f>
        <v>#N/A</v>
      </c>
      <c r="M2003" s="11" t="e">
        <f>VLOOKUP(A2003, total_pet_services_county!$A$2:$E$1875, 4, 0)</f>
        <v>#N/A</v>
      </c>
      <c r="N2003" s="11" t="e">
        <f>VLOOKUP(A2003, total_pet_services_county!$A$2:$E$1875, 5, 0)</f>
        <v>#N/A</v>
      </c>
    </row>
    <row r="2004" spans="1:14" x14ac:dyDescent="0.2">
      <c r="A2004" s="57" t="s">
        <v>5629</v>
      </c>
      <c r="B2004" s="57" t="s">
        <v>9570</v>
      </c>
      <c r="C2004" s="56" t="s">
        <v>3223</v>
      </c>
      <c r="D2004" s="56" t="str">
        <f>INDEX(pet_services_county!$A$2:$A$3603,MATCH(A2004,pet_services_county!$B$2:$B$3603,0))</f>
        <v>0500000US38093</v>
      </c>
      <c r="E2004" s="61">
        <v>20704</v>
      </c>
      <c r="F2004" s="47">
        <f>VLOOKUP(C2004, state_pop!$A$2:$B$52, 2, 0)</f>
        <v>762062</v>
      </c>
      <c r="G2004" s="33">
        <f t="shared" si="60"/>
        <v>2.7168393122869269E-2</v>
      </c>
      <c r="H2004" s="33">
        <f>VLOOKUP(C2004, pet_household_state!$A$3:$D$53, 3, 0)</f>
        <v>63.7</v>
      </c>
      <c r="I2004" s="33">
        <f>VLOOKUP(C2004, pet_household_state!$A$3:$D$53, 4, 0)</f>
        <v>209</v>
      </c>
      <c r="J2004" s="33">
        <f t="shared" si="61"/>
        <v>5.6781941626796772</v>
      </c>
      <c r="K2004" s="11">
        <f>VLOOKUP(A2004, total_pet_services_county!$A$2:$E$1875,2,0)</f>
        <v>5</v>
      </c>
      <c r="L2004" s="11">
        <f>VLOOKUP(A2004,  total_pet_services_county!$A$2:$E$1875, 3, 0)</f>
        <v>901</v>
      </c>
      <c r="M2004" s="11">
        <f>VLOOKUP(A2004, total_pet_services_county!$A$2:$E$1875, 4, 0)</f>
        <v>219</v>
      </c>
      <c r="N2004" s="11">
        <f>VLOOKUP(A2004, total_pet_services_county!$A$2:$E$1875, 5, 0)</f>
        <v>39</v>
      </c>
    </row>
    <row r="2005" spans="1:14" x14ac:dyDescent="0.2">
      <c r="A2005" s="57" t="s">
        <v>7878</v>
      </c>
      <c r="B2005" s="57" t="s">
        <v>9571</v>
      </c>
      <c r="C2005" s="56" t="s">
        <v>3223</v>
      </c>
      <c r="D2005" s="56" t="e">
        <f>INDEX(pet_services_county!$A$2:$A$3603,MATCH(A2005,pet_services_county!$B$2:$B$3603,0))</f>
        <v>#N/A</v>
      </c>
      <c r="E2005" s="61">
        <v>2189</v>
      </c>
      <c r="F2005" s="47">
        <f>VLOOKUP(C2005, state_pop!$A$2:$B$52, 2, 0)</f>
        <v>762062</v>
      </c>
      <c r="G2005" s="33">
        <f t="shared" si="60"/>
        <v>2.8724696940668868E-3</v>
      </c>
      <c r="H2005" s="33">
        <f>VLOOKUP(C2005, pet_household_state!$A$3:$D$53, 3, 0)</f>
        <v>63.7</v>
      </c>
      <c r="I2005" s="33">
        <f>VLOOKUP(C2005, pet_household_state!$A$3:$D$53, 4, 0)</f>
        <v>209</v>
      </c>
      <c r="J2005" s="33">
        <f t="shared" si="61"/>
        <v>0.60034616605997937</v>
      </c>
      <c r="K2005" s="11" t="e">
        <f>VLOOKUP(A2005, total_pet_services_county!$A$2:$E$1875,2,0)</f>
        <v>#N/A</v>
      </c>
      <c r="L2005" s="11" t="e">
        <f>VLOOKUP(A2005,  total_pet_services_county!$A$2:$E$1875, 3, 0)</f>
        <v>#N/A</v>
      </c>
      <c r="M2005" s="11" t="e">
        <f>VLOOKUP(A2005, total_pet_services_county!$A$2:$E$1875, 4, 0)</f>
        <v>#N/A</v>
      </c>
      <c r="N2005" s="11" t="e">
        <f>VLOOKUP(A2005, total_pet_services_county!$A$2:$E$1875, 5, 0)</f>
        <v>#N/A</v>
      </c>
    </row>
    <row r="2006" spans="1:14" x14ac:dyDescent="0.2">
      <c r="A2006" s="57" t="s">
        <v>7879</v>
      </c>
      <c r="B2006" s="57" t="s">
        <v>9572</v>
      </c>
      <c r="C2006" s="56" t="s">
        <v>3223</v>
      </c>
      <c r="D2006" s="56" t="e">
        <f>INDEX(pet_services_county!$A$2:$A$3603,MATCH(A2006,pet_services_county!$B$2:$B$3603,0))</f>
        <v>#N/A</v>
      </c>
      <c r="E2006" s="61">
        <v>8036</v>
      </c>
      <c r="F2006" s="47">
        <f>VLOOKUP(C2006, state_pop!$A$2:$B$52, 2, 0)</f>
        <v>762062</v>
      </c>
      <c r="G2006" s="33">
        <f t="shared" si="60"/>
        <v>1.0545073760402698E-2</v>
      </c>
      <c r="H2006" s="33">
        <f>VLOOKUP(C2006, pet_household_state!$A$3:$D$53, 3, 0)</f>
        <v>63.7</v>
      </c>
      <c r="I2006" s="33">
        <f>VLOOKUP(C2006, pet_household_state!$A$3:$D$53, 4, 0)</f>
        <v>209</v>
      </c>
      <c r="J2006" s="33">
        <f t="shared" si="61"/>
        <v>2.2039204159241637</v>
      </c>
      <c r="K2006" s="11" t="e">
        <f>VLOOKUP(A2006, total_pet_services_county!$A$2:$E$1875,2,0)</f>
        <v>#N/A</v>
      </c>
      <c r="L2006" s="11" t="e">
        <f>VLOOKUP(A2006,  total_pet_services_county!$A$2:$E$1875, 3, 0)</f>
        <v>#N/A</v>
      </c>
      <c r="M2006" s="11" t="e">
        <f>VLOOKUP(A2006, total_pet_services_county!$A$2:$E$1875, 4, 0)</f>
        <v>#N/A</v>
      </c>
      <c r="N2006" s="11" t="e">
        <f>VLOOKUP(A2006, total_pet_services_county!$A$2:$E$1875, 5, 0)</f>
        <v>#N/A</v>
      </c>
    </row>
    <row r="2007" spans="1:14" x14ac:dyDescent="0.2">
      <c r="A2007" s="57" t="s">
        <v>5631</v>
      </c>
      <c r="B2007" s="57" t="s">
        <v>9573</v>
      </c>
      <c r="C2007" s="56" t="s">
        <v>3223</v>
      </c>
      <c r="D2007" s="56" t="str">
        <f>INDEX(pet_services_county!$A$2:$A$3603,MATCH(A2007,pet_services_county!$B$2:$B$3603,0))</f>
        <v>0500000US38099</v>
      </c>
      <c r="E2007" s="61">
        <v>10641</v>
      </c>
      <c r="F2007" s="47">
        <f>VLOOKUP(C2007, state_pop!$A$2:$B$52, 2, 0)</f>
        <v>762062</v>
      </c>
      <c r="G2007" s="33">
        <f t="shared" si="60"/>
        <v>1.3963430796969276E-2</v>
      </c>
      <c r="H2007" s="33">
        <f>VLOOKUP(C2007, pet_household_state!$A$3:$D$53, 3, 0)</f>
        <v>63.7</v>
      </c>
      <c r="I2007" s="33">
        <f>VLOOKUP(C2007, pet_household_state!$A$3:$D$53, 4, 0)</f>
        <v>209</v>
      </c>
      <c r="J2007" s="33">
        <f t="shared" si="61"/>
        <v>2.9183570365665785</v>
      </c>
      <c r="K2007" s="11">
        <f>VLOOKUP(A2007, total_pet_services_county!$A$2:$E$1875,2,0)</f>
        <v>3</v>
      </c>
      <c r="L2007" s="11">
        <f>VLOOKUP(A2007,  total_pet_services_county!$A$2:$E$1875, 3, 0)</f>
        <v>856</v>
      </c>
      <c r="M2007" s="11">
        <f>VLOOKUP(A2007, total_pet_services_county!$A$2:$E$1875, 4, 0)</f>
        <v>182</v>
      </c>
      <c r="N2007" s="11">
        <f>VLOOKUP(A2007, total_pet_services_county!$A$2:$E$1875, 5, 0)</f>
        <v>20</v>
      </c>
    </row>
    <row r="2008" spans="1:14" x14ac:dyDescent="0.2">
      <c r="A2008" s="57" t="s">
        <v>5633</v>
      </c>
      <c r="B2008" s="57" t="s">
        <v>9574</v>
      </c>
      <c r="C2008" s="56" t="s">
        <v>3223</v>
      </c>
      <c r="D2008" s="56" t="str">
        <f>INDEX(pet_services_county!$A$2:$A$3603,MATCH(A2008,pet_services_county!$B$2:$B$3603,0))</f>
        <v>0500000US38101</v>
      </c>
      <c r="E2008" s="61">
        <v>67641</v>
      </c>
      <c r="F2008" s="47">
        <f>VLOOKUP(C2008, state_pop!$A$2:$B$52, 2, 0)</f>
        <v>762062</v>
      </c>
      <c r="G2008" s="33">
        <f t="shared" si="60"/>
        <v>8.8760494552936636E-2</v>
      </c>
      <c r="H2008" s="33">
        <f>VLOOKUP(C2008, pet_household_state!$A$3:$D$53, 3, 0)</f>
        <v>63.7</v>
      </c>
      <c r="I2008" s="33">
        <f>VLOOKUP(C2008, pet_household_state!$A$3:$D$53, 4, 0)</f>
        <v>209</v>
      </c>
      <c r="J2008" s="33">
        <f t="shared" si="61"/>
        <v>18.550943361563757</v>
      </c>
      <c r="K2008" s="11">
        <f>VLOOKUP(A2008, total_pet_services_county!$A$2:$E$1875,2,0)</f>
        <v>16</v>
      </c>
      <c r="L2008" s="11">
        <f>VLOOKUP(A2008,  total_pet_services_county!$A$2:$E$1875, 3, 0)</f>
        <v>3693</v>
      </c>
      <c r="M2008" s="11">
        <f>VLOOKUP(A2008, total_pet_services_county!$A$2:$E$1875, 4, 0)</f>
        <v>897</v>
      </c>
      <c r="N2008" s="11">
        <f>VLOOKUP(A2008, total_pet_services_county!$A$2:$E$1875, 5, 0)</f>
        <v>106</v>
      </c>
    </row>
    <row r="2009" spans="1:14" x14ac:dyDescent="0.2">
      <c r="A2009" s="57" t="s">
        <v>7880</v>
      </c>
      <c r="B2009" s="57" t="s">
        <v>8852</v>
      </c>
      <c r="C2009" s="56" t="s">
        <v>3223</v>
      </c>
      <c r="D2009" s="56" t="e">
        <f>INDEX(pet_services_county!$A$2:$A$3603,MATCH(A2009,pet_services_county!$B$2:$B$3603,0))</f>
        <v>#N/A</v>
      </c>
      <c r="E2009" s="61">
        <v>3834</v>
      </c>
      <c r="F2009" s="47">
        <f>VLOOKUP(C2009, state_pop!$A$2:$B$52, 2, 0)</f>
        <v>762062</v>
      </c>
      <c r="G2009" s="33">
        <f t="shared" si="60"/>
        <v>5.031086709480331E-3</v>
      </c>
      <c r="H2009" s="33">
        <f>VLOOKUP(C2009, pet_household_state!$A$3:$D$53, 3, 0)</f>
        <v>63.7</v>
      </c>
      <c r="I2009" s="33">
        <f>VLOOKUP(C2009, pet_household_state!$A$3:$D$53, 4, 0)</f>
        <v>209</v>
      </c>
      <c r="J2009" s="33">
        <f t="shared" si="61"/>
        <v>1.0514971222813891</v>
      </c>
      <c r="K2009" s="11" t="e">
        <f>VLOOKUP(A2009, total_pet_services_county!$A$2:$E$1875,2,0)</f>
        <v>#N/A</v>
      </c>
      <c r="L2009" s="11" t="e">
        <f>VLOOKUP(A2009,  total_pet_services_county!$A$2:$E$1875, 3, 0)</f>
        <v>#N/A</v>
      </c>
      <c r="M2009" s="11" t="e">
        <f>VLOOKUP(A2009, total_pet_services_county!$A$2:$E$1875, 4, 0)</f>
        <v>#N/A</v>
      </c>
      <c r="N2009" s="11" t="e">
        <f>VLOOKUP(A2009, total_pet_services_county!$A$2:$E$1875, 5, 0)</f>
        <v>#N/A</v>
      </c>
    </row>
    <row r="2010" spans="1:14" x14ac:dyDescent="0.2">
      <c r="A2010" s="57" t="s">
        <v>7881</v>
      </c>
      <c r="B2010" s="57" t="s">
        <v>9575</v>
      </c>
      <c r="C2010" s="56" t="s">
        <v>3223</v>
      </c>
      <c r="D2010" s="56" t="e">
        <f>INDEX(pet_services_county!$A$2:$A$3603,MATCH(A2010,pet_services_county!$B$2:$B$3603,0))</f>
        <v>#N/A</v>
      </c>
      <c r="E2010" s="61">
        <v>37589</v>
      </c>
      <c r="F2010" s="47">
        <f>VLOOKUP(C2010, state_pop!$A$2:$B$52, 2, 0)</f>
        <v>762062</v>
      </c>
      <c r="G2010" s="33">
        <f t="shared" si="60"/>
        <v>4.932538297408872E-2</v>
      </c>
      <c r="H2010" s="33">
        <f>VLOOKUP(C2010, pet_household_state!$A$3:$D$53, 3, 0)</f>
        <v>63.7</v>
      </c>
      <c r="I2010" s="33">
        <f>VLOOKUP(C2010, pet_household_state!$A$3:$D$53, 4, 0)</f>
        <v>209</v>
      </c>
      <c r="J2010" s="33">
        <f t="shared" si="61"/>
        <v>10.309005041584543</v>
      </c>
      <c r="K2010" s="11" t="e">
        <f>VLOOKUP(A2010, total_pet_services_county!$A$2:$E$1875,2,0)</f>
        <v>#N/A</v>
      </c>
      <c r="L2010" s="11" t="e">
        <f>VLOOKUP(A2010,  total_pet_services_county!$A$2:$E$1875, 3, 0)</f>
        <v>#N/A</v>
      </c>
      <c r="M2010" s="11" t="e">
        <f>VLOOKUP(A2010, total_pet_services_county!$A$2:$E$1875, 4, 0)</f>
        <v>#N/A</v>
      </c>
      <c r="N2010" s="11" t="e">
        <f>VLOOKUP(A2010, total_pet_services_county!$A$2:$E$1875, 5, 0)</f>
        <v>#N/A</v>
      </c>
    </row>
    <row r="2011" spans="1:14" x14ac:dyDescent="0.2">
      <c r="A2011" s="57" t="s">
        <v>7882</v>
      </c>
      <c r="B2011" s="57" t="s">
        <v>8503</v>
      </c>
      <c r="C2011" s="56" t="s">
        <v>3225</v>
      </c>
      <c r="D2011" s="56" t="e">
        <f>INDEX(pet_services_county!$A$2:$A$3603,MATCH(A2011,pet_services_county!$B$2:$B$3603,0))</f>
        <v>#N/A</v>
      </c>
      <c r="E2011" s="61">
        <v>27698</v>
      </c>
      <c r="F2011" s="47">
        <f>VLOOKUP(C2011, state_pop!$A$2:$B$52, 2, 0)</f>
        <v>11689100</v>
      </c>
      <c r="G2011" s="33">
        <f t="shared" si="60"/>
        <v>2.3695579642572994E-3</v>
      </c>
      <c r="H2011" s="33">
        <f>VLOOKUP(C2011, pet_household_state!$A$3:$D$53, 3, 0)</f>
        <v>62.4</v>
      </c>
      <c r="I2011" s="33">
        <f>VLOOKUP(C2011, pet_household_state!$A$3:$D$53, 4, 0)</f>
        <v>2922</v>
      </c>
      <c r="J2011" s="33">
        <f t="shared" si="61"/>
        <v>6.9238483715598287</v>
      </c>
      <c r="K2011" s="11" t="e">
        <f>VLOOKUP(A2011, total_pet_services_county!$A$2:$E$1875,2,0)</f>
        <v>#N/A</v>
      </c>
      <c r="L2011" s="11" t="e">
        <f>VLOOKUP(A2011,  total_pet_services_county!$A$2:$E$1875, 3, 0)</f>
        <v>#N/A</v>
      </c>
      <c r="M2011" s="11" t="e">
        <f>VLOOKUP(A2011, total_pet_services_county!$A$2:$E$1875, 4, 0)</f>
        <v>#N/A</v>
      </c>
      <c r="N2011" s="11" t="e">
        <f>VLOOKUP(A2011, total_pet_services_county!$A$2:$E$1875, 5, 0)</f>
        <v>#N/A</v>
      </c>
    </row>
    <row r="2012" spans="1:14" x14ac:dyDescent="0.2">
      <c r="A2012" s="57" t="s">
        <v>5635</v>
      </c>
      <c r="B2012" s="57" t="s">
        <v>8813</v>
      </c>
      <c r="C2012" s="56" t="s">
        <v>3225</v>
      </c>
      <c r="D2012" s="56" t="str">
        <f>INDEX(pet_services_county!$A$2:$A$3603,MATCH(A2012,pet_services_county!$B$2:$B$3603,0))</f>
        <v>0500000US39003</v>
      </c>
      <c r="E2012" s="61">
        <v>102351</v>
      </c>
      <c r="F2012" s="47">
        <f>VLOOKUP(C2012, state_pop!$A$2:$B$52, 2, 0)</f>
        <v>11689100</v>
      </c>
      <c r="G2012" s="33">
        <f t="shared" si="60"/>
        <v>8.7561061159541799E-3</v>
      </c>
      <c r="H2012" s="33">
        <f>VLOOKUP(C2012, pet_household_state!$A$3:$D$53, 3, 0)</f>
        <v>62.4</v>
      </c>
      <c r="I2012" s="33">
        <f>VLOOKUP(C2012, pet_household_state!$A$3:$D$53, 4, 0)</f>
        <v>2922</v>
      </c>
      <c r="J2012" s="33">
        <f t="shared" si="61"/>
        <v>25.585342070818115</v>
      </c>
      <c r="K2012" s="11">
        <f>VLOOKUP(A2012, total_pet_services_county!$A$2:$E$1875,2,0)</f>
        <v>19</v>
      </c>
      <c r="L2012" s="11">
        <f>VLOOKUP(A2012,  total_pet_services_county!$A$2:$E$1875, 3, 0)</f>
        <v>3835</v>
      </c>
      <c r="M2012" s="11">
        <f>VLOOKUP(A2012, total_pet_services_county!$A$2:$E$1875, 4, 0)</f>
        <v>862</v>
      </c>
      <c r="N2012" s="11">
        <f>VLOOKUP(A2012, total_pet_services_county!$A$2:$E$1875, 5, 0)</f>
        <v>151</v>
      </c>
    </row>
    <row r="2013" spans="1:14" x14ac:dyDescent="0.2">
      <c r="A2013" s="57" t="s">
        <v>5637</v>
      </c>
      <c r="B2013" s="57" t="s">
        <v>9576</v>
      </c>
      <c r="C2013" s="56" t="s">
        <v>3225</v>
      </c>
      <c r="D2013" s="56" t="str">
        <f>INDEX(pet_services_county!$A$2:$A$3603,MATCH(A2013,pet_services_county!$B$2:$B$3603,0))</f>
        <v>0500000US39005</v>
      </c>
      <c r="E2013" s="61">
        <v>53484</v>
      </c>
      <c r="F2013" s="47">
        <f>VLOOKUP(C2013, state_pop!$A$2:$B$52, 2, 0)</f>
        <v>11689100</v>
      </c>
      <c r="G2013" s="33">
        <f t="shared" si="60"/>
        <v>4.5755447382604311E-3</v>
      </c>
      <c r="H2013" s="33">
        <f>VLOOKUP(C2013, pet_household_state!$A$3:$D$53, 3, 0)</f>
        <v>62.4</v>
      </c>
      <c r="I2013" s="33">
        <f>VLOOKUP(C2013, pet_household_state!$A$3:$D$53, 4, 0)</f>
        <v>2922</v>
      </c>
      <c r="J2013" s="33">
        <f t="shared" si="61"/>
        <v>13.369741725196979</v>
      </c>
      <c r="K2013" s="11">
        <f>VLOOKUP(A2013, total_pet_services_county!$A$2:$E$1875,2,0)</f>
        <v>12</v>
      </c>
      <c r="L2013" s="11">
        <f>VLOOKUP(A2013,  total_pet_services_county!$A$2:$E$1875, 3, 0)</f>
        <v>2750</v>
      </c>
      <c r="M2013" s="11">
        <f>VLOOKUP(A2013, total_pet_services_county!$A$2:$E$1875, 4, 0)</f>
        <v>642</v>
      </c>
      <c r="N2013" s="11">
        <f>VLOOKUP(A2013, total_pet_services_county!$A$2:$E$1875, 5, 0)</f>
        <v>95</v>
      </c>
    </row>
    <row r="2014" spans="1:14" x14ac:dyDescent="0.2">
      <c r="A2014" s="57" t="s">
        <v>5639</v>
      </c>
      <c r="B2014" s="57" t="s">
        <v>9577</v>
      </c>
      <c r="C2014" s="56" t="s">
        <v>3225</v>
      </c>
      <c r="D2014" s="56" t="str">
        <f>INDEX(pet_services_county!$A$2:$A$3603,MATCH(A2014,pet_services_county!$B$2:$B$3603,0))</f>
        <v>0500000US39007</v>
      </c>
      <c r="E2014" s="61">
        <v>97241</v>
      </c>
      <c r="F2014" s="47">
        <f>VLOOKUP(C2014, state_pop!$A$2:$B$52, 2, 0)</f>
        <v>11689100</v>
      </c>
      <c r="G2014" s="33">
        <f t="shared" si="60"/>
        <v>8.3189467110384892E-3</v>
      </c>
      <c r="H2014" s="33">
        <f>VLOOKUP(C2014, pet_household_state!$A$3:$D$53, 3, 0)</f>
        <v>62.4</v>
      </c>
      <c r="I2014" s="33">
        <f>VLOOKUP(C2014, pet_household_state!$A$3:$D$53, 4, 0)</f>
        <v>2922</v>
      </c>
      <c r="J2014" s="33">
        <f t="shared" si="61"/>
        <v>24.307962289654466</v>
      </c>
      <c r="K2014" s="11">
        <f>VLOOKUP(A2014, total_pet_services_county!$A$2:$E$1875,2,0)</f>
        <v>16</v>
      </c>
      <c r="L2014" s="11">
        <f>VLOOKUP(A2014,  total_pet_services_county!$A$2:$E$1875, 3, 0)</f>
        <v>3489</v>
      </c>
      <c r="M2014" s="11">
        <f>VLOOKUP(A2014, total_pet_services_county!$A$2:$E$1875, 4, 0)</f>
        <v>983</v>
      </c>
      <c r="N2014" s="11">
        <f>VLOOKUP(A2014, total_pet_services_county!$A$2:$E$1875, 5, 0)</f>
        <v>120</v>
      </c>
    </row>
    <row r="2015" spans="1:14" x14ac:dyDescent="0.2">
      <c r="A2015" s="57" t="s">
        <v>5641</v>
      </c>
      <c r="B2015" s="57" t="s">
        <v>9578</v>
      </c>
      <c r="C2015" s="56" t="s">
        <v>3225</v>
      </c>
      <c r="D2015" s="56" t="str">
        <f>INDEX(pet_services_county!$A$2:$A$3603,MATCH(A2015,pet_services_county!$B$2:$B$3603,0))</f>
        <v>0500000US39009</v>
      </c>
      <c r="E2015" s="61">
        <v>65327</v>
      </c>
      <c r="F2015" s="47">
        <f>VLOOKUP(C2015, state_pop!$A$2:$B$52, 2, 0)</f>
        <v>11689100</v>
      </c>
      <c r="G2015" s="33">
        <f t="shared" si="60"/>
        <v>5.5887108502793202E-3</v>
      </c>
      <c r="H2015" s="33">
        <f>VLOOKUP(C2015, pet_household_state!$A$3:$D$53, 3, 0)</f>
        <v>62.4</v>
      </c>
      <c r="I2015" s="33">
        <f>VLOOKUP(C2015, pet_household_state!$A$3:$D$53, 4, 0)</f>
        <v>2922</v>
      </c>
      <c r="J2015" s="33">
        <f t="shared" si="61"/>
        <v>16.330213104516172</v>
      </c>
      <c r="K2015" s="11">
        <f>VLOOKUP(A2015, total_pet_services_county!$A$2:$E$1875,2,0)</f>
        <v>11</v>
      </c>
      <c r="L2015" s="11">
        <f>VLOOKUP(A2015,  total_pet_services_county!$A$2:$E$1875, 3, 0)</f>
        <v>2823</v>
      </c>
      <c r="M2015" s="11">
        <f>VLOOKUP(A2015, total_pet_services_county!$A$2:$E$1875, 4, 0)</f>
        <v>662</v>
      </c>
      <c r="N2015" s="11">
        <f>VLOOKUP(A2015, total_pet_services_county!$A$2:$E$1875, 5, 0)</f>
        <v>124</v>
      </c>
    </row>
    <row r="2016" spans="1:14" x14ac:dyDescent="0.2">
      <c r="A2016" s="57" t="s">
        <v>5643</v>
      </c>
      <c r="B2016" s="57" t="s">
        <v>9579</v>
      </c>
      <c r="C2016" s="56" t="s">
        <v>3225</v>
      </c>
      <c r="D2016" s="56" t="str">
        <f>INDEX(pet_services_county!$A$2:$A$3603,MATCH(A2016,pet_services_county!$B$2:$B$3603,0))</f>
        <v>0500000US39011</v>
      </c>
      <c r="E2016" s="61">
        <v>45656</v>
      </c>
      <c r="F2016" s="47">
        <f>VLOOKUP(C2016, state_pop!$A$2:$B$52, 2, 0)</f>
        <v>11689100</v>
      </c>
      <c r="G2016" s="33">
        <f t="shared" si="60"/>
        <v>3.9058610158181554E-3</v>
      </c>
      <c r="H2016" s="33">
        <f>VLOOKUP(C2016, pet_household_state!$A$3:$D$53, 3, 0)</f>
        <v>62.4</v>
      </c>
      <c r="I2016" s="33">
        <f>VLOOKUP(C2016, pet_household_state!$A$3:$D$53, 4, 0)</f>
        <v>2922</v>
      </c>
      <c r="J2016" s="33">
        <f t="shared" si="61"/>
        <v>11.41292588822065</v>
      </c>
      <c r="K2016" s="11">
        <f>VLOOKUP(A2016, total_pet_services_county!$A$2:$E$1875,2,0)</f>
        <v>7</v>
      </c>
      <c r="L2016" s="11">
        <f>VLOOKUP(A2016,  total_pet_services_county!$A$2:$E$1875, 3, 0)</f>
        <v>1288</v>
      </c>
      <c r="M2016" s="11">
        <f>VLOOKUP(A2016, total_pet_services_county!$A$2:$E$1875, 4, 0)</f>
        <v>289</v>
      </c>
      <c r="N2016" s="11">
        <f>VLOOKUP(A2016, total_pet_services_county!$A$2:$E$1875, 5, 0)</f>
        <v>46</v>
      </c>
    </row>
    <row r="2017" spans="1:14" x14ac:dyDescent="0.2">
      <c r="A2017" s="57" t="s">
        <v>5645</v>
      </c>
      <c r="B2017" s="57" t="s">
        <v>9580</v>
      </c>
      <c r="C2017" s="56" t="s">
        <v>3225</v>
      </c>
      <c r="D2017" s="56" t="str">
        <f>INDEX(pet_services_county!$A$2:$A$3603,MATCH(A2017,pet_services_county!$B$2:$B$3603,0))</f>
        <v>0500000US39013</v>
      </c>
      <c r="E2017" s="61">
        <v>67006</v>
      </c>
      <c r="F2017" s="47">
        <f>VLOOKUP(C2017, state_pop!$A$2:$B$52, 2, 0)</f>
        <v>11689100</v>
      </c>
      <c r="G2017" s="33">
        <f t="shared" ref="G2017:G2080" si="62">E2017/F2017</f>
        <v>5.7323489404659039E-3</v>
      </c>
      <c r="H2017" s="33">
        <f>VLOOKUP(C2017, pet_household_state!$A$3:$D$53, 3, 0)</f>
        <v>62.4</v>
      </c>
      <c r="I2017" s="33">
        <f>VLOOKUP(C2017, pet_household_state!$A$3:$D$53, 4, 0)</f>
        <v>2922</v>
      </c>
      <c r="J2017" s="33">
        <f t="shared" ref="J2017:J2080" si="63">G2017*I2017</f>
        <v>16.749923604041371</v>
      </c>
      <c r="K2017" s="11">
        <f>VLOOKUP(A2017, total_pet_services_county!$A$2:$E$1875,2,0)</f>
        <v>11</v>
      </c>
      <c r="L2017" s="11">
        <f>VLOOKUP(A2017,  total_pet_services_county!$A$2:$E$1875, 3, 0)</f>
        <v>2852</v>
      </c>
      <c r="M2017" s="11">
        <f>VLOOKUP(A2017, total_pet_services_county!$A$2:$E$1875, 4, 0)</f>
        <v>625</v>
      </c>
      <c r="N2017" s="11">
        <f>VLOOKUP(A2017, total_pet_services_county!$A$2:$E$1875, 5, 0)</f>
        <v>117</v>
      </c>
    </row>
    <row r="2018" spans="1:14" x14ac:dyDescent="0.2">
      <c r="A2018" s="57" t="s">
        <v>5647</v>
      </c>
      <c r="B2018" s="57" t="s">
        <v>8761</v>
      </c>
      <c r="C2018" s="56" t="s">
        <v>3225</v>
      </c>
      <c r="D2018" s="56" t="str">
        <f>INDEX(pet_services_county!$A$2:$A$3603,MATCH(A2018,pet_services_county!$B$2:$B$3603,0))</f>
        <v>0500000US39015</v>
      </c>
      <c r="E2018" s="61">
        <v>43432</v>
      </c>
      <c r="F2018" s="47">
        <f>VLOOKUP(C2018, state_pop!$A$2:$B$52, 2, 0)</f>
        <v>11689100</v>
      </c>
      <c r="G2018" s="33">
        <f t="shared" si="62"/>
        <v>3.7155982924262773E-3</v>
      </c>
      <c r="H2018" s="33">
        <f>VLOOKUP(C2018, pet_household_state!$A$3:$D$53, 3, 0)</f>
        <v>62.4</v>
      </c>
      <c r="I2018" s="33">
        <f>VLOOKUP(C2018, pet_household_state!$A$3:$D$53, 4, 0)</f>
        <v>2922</v>
      </c>
      <c r="J2018" s="33">
        <f t="shared" si="63"/>
        <v>10.856978210469583</v>
      </c>
      <c r="K2018" s="11">
        <f>VLOOKUP(A2018, total_pet_services_county!$A$2:$E$1875,2,0)</f>
        <v>4</v>
      </c>
      <c r="L2018" s="11">
        <f>VLOOKUP(A2018,  total_pet_services_county!$A$2:$E$1875, 3, 0)</f>
        <v>1115</v>
      </c>
      <c r="M2018" s="11">
        <f>VLOOKUP(A2018, total_pet_services_county!$A$2:$E$1875, 4, 0)</f>
        <v>248</v>
      </c>
      <c r="N2018" s="11">
        <f>VLOOKUP(A2018, total_pet_services_county!$A$2:$E$1875, 5, 0)</f>
        <v>42</v>
      </c>
    </row>
    <row r="2019" spans="1:14" x14ac:dyDescent="0.2">
      <c r="A2019" s="57" t="s">
        <v>5649</v>
      </c>
      <c r="B2019" s="57" t="s">
        <v>8314</v>
      </c>
      <c r="C2019" s="56" t="s">
        <v>3225</v>
      </c>
      <c r="D2019" s="56" t="str">
        <f>INDEX(pet_services_county!$A$2:$A$3603,MATCH(A2019,pet_services_county!$B$2:$B$3603,0))</f>
        <v>0500000US39017</v>
      </c>
      <c r="E2019" s="61">
        <v>383134</v>
      </c>
      <c r="F2019" s="47">
        <f>VLOOKUP(C2019, state_pop!$A$2:$B$52, 2, 0)</f>
        <v>11689100</v>
      </c>
      <c r="G2019" s="33">
        <f t="shared" si="62"/>
        <v>3.2777031593535857E-2</v>
      </c>
      <c r="H2019" s="33">
        <f>VLOOKUP(C2019, pet_household_state!$A$3:$D$53, 3, 0)</f>
        <v>62.4</v>
      </c>
      <c r="I2019" s="33">
        <f>VLOOKUP(C2019, pet_household_state!$A$3:$D$53, 4, 0)</f>
        <v>2922</v>
      </c>
      <c r="J2019" s="33">
        <f t="shared" si="63"/>
        <v>95.77448631631178</v>
      </c>
      <c r="K2019" s="11">
        <f>VLOOKUP(A2019, total_pet_services_county!$A$2:$E$1875,2,0)</f>
        <v>65</v>
      </c>
      <c r="L2019" s="11">
        <f>VLOOKUP(A2019,  total_pet_services_county!$A$2:$E$1875, 3, 0)</f>
        <v>20312</v>
      </c>
      <c r="M2019" s="11">
        <f>VLOOKUP(A2019, total_pet_services_county!$A$2:$E$1875, 4, 0)</f>
        <v>4448</v>
      </c>
      <c r="N2019" s="11">
        <f>VLOOKUP(A2019, total_pet_services_county!$A$2:$E$1875, 5, 0)</f>
        <v>697</v>
      </c>
    </row>
    <row r="2020" spans="1:14" x14ac:dyDescent="0.2">
      <c r="A2020" s="57" t="s">
        <v>5651</v>
      </c>
      <c r="B2020" s="57" t="s">
        <v>8396</v>
      </c>
      <c r="C2020" s="56" t="s">
        <v>3225</v>
      </c>
      <c r="D2020" s="56" t="str">
        <f>INDEX(pet_services_county!$A$2:$A$3603,MATCH(A2020,pet_services_county!$B$2:$B$3603,0))</f>
        <v>0500000US39019</v>
      </c>
      <c r="E2020" s="61">
        <v>26914</v>
      </c>
      <c r="F2020" s="47">
        <f>VLOOKUP(C2020, state_pop!$A$2:$B$52, 2, 0)</f>
        <v>11689100</v>
      </c>
      <c r="G2020" s="33">
        <f t="shared" si="62"/>
        <v>2.3024869322702348E-3</v>
      </c>
      <c r="H2020" s="33">
        <f>VLOOKUP(C2020, pet_household_state!$A$3:$D$53, 3, 0)</f>
        <v>62.4</v>
      </c>
      <c r="I2020" s="33">
        <f>VLOOKUP(C2020, pet_household_state!$A$3:$D$53, 4, 0)</f>
        <v>2922</v>
      </c>
      <c r="J2020" s="33">
        <f t="shared" si="63"/>
        <v>6.7278668160936261</v>
      </c>
      <c r="K2020" s="11">
        <f>VLOOKUP(A2020, total_pet_services_county!$A$2:$E$1875,2,0)</f>
        <v>3</v>
      </c>
      <c r="L2020" s="11">
        <f>VLOOKUP(A2020,  total_pet_services_county!$A$2:$E$1875, 3, 0)</f>
        <v>886</v>
      </c>
      <c r="M2020" s="11">
        <f>VLOOKUP(A2020, total_pet_services_county!$A$2:$E$1875, 4, 0)</f>
        <v>222</v>
      </c>
      <c r="N2020" s="11">
        <f>VLOOKUP(A2020, total_pet_services_county!$A$2:$E$1875, 5, 0)</f>
        <v>26</v>
      </c>
    </row>
    <row r="2021" spans="1:14" x14ac:dyDescent="0.2">
      <c r="A2021" s="57" t="s">
        <v>5653</v>
      </c>
      <c r="B2021" s="57" t="s">
        <v>8764</v>
      </c>
      <c r="C2021" s="56" t="s">
        <v>3225</v>
      </c>
      <c r="D2021" s="56" t="str">
        <f>INDEX(pet_services_county!$A$2:$A$3603,MATCH(A2021,pet_services_county!$B$2:$B$3603,0))</f>
        <v>0500000US39021</v>
      </c>
      <c r="E2021" s="61">
        <v>38885</v>
      </c>
      <c r="F2021" s="47">
        <f>VLOOKUP(C2021, state_pop!$A$2:$B$52, 2, 0)</f>
        <v>11689100</v>
      </c>
      <c r="G2021" s="33">
        <f t="shared" si="62"/>
        <v>3.3266034168584406E-3</v>
      </c>
      <c r="H2021" s="33">
        <f>VLOOKUP(C2021, pet_household_state!$A$3:$D$53, 3, 0)</f>
        <v>62.4</v>
      </c>
      <c r="I2021" s="33">
        <f>VLOOKUP(C2021, pet_household_state!$A$3:$D$53, 4, 0)</f>
        <v>2922</v>
      </c>
      <c r="J2021" s="33">
        <f t="shared" si="63"/>
        <v>9.7203351840603638</v>
      </c>
      <c r="K2021" s="11">
        <f>VLOOKUP(A2021, total_pet_services_county!$A$2:$E$1875,2,0)</f>
        <v>8</v>
      </c>
      <c r="L2021" s="11">
        <f>VLOOKUP(A2021,  total_pet_services_county!$A$2:$E$1875, 3, 0)</f>
        <v>1071</v>
      </c>
      <c r="M2021" s="11">
        <f>VLOOKUP(A2021, total_pet_services_county!$A$2:$E$1875, 4, 0)</f>
        <v>260</v>
      </c>
      <c r="N2021" s="11">
        <f>VLOOKUP(A2021, total_pet_services_county!$A$2:$E$1875, 5, 0)</f>
        <v>42</v>
      </c>
    </row>
    <row r="2022" spans="1:14" x14ac:dyDescent="0.2">
      <c r="A2022" s="57" t="s">
        <v>5655</v>
      </c>
      <c r="B2022" s="57" t="s">
        <v>8398</v>
      </c>
      <c r="C2022" s="56" t="s">
        <v>3225</v>
      </c>
      <c r="D2022" s="56" t="str">
        <f>INDEX(pet_services_county!$A$2:$A$3603,MATCH(A2022,pet_services_county!$B$2:$B$3603,0))</f>
        <v>0500000US39023</v>
      </c>
      <c r="E2022" s="61">
        <v>134083</v>
      </c>
      <c r="F2022" s="47">
        <f>VLOOKUP(C2022, state_pop!$A$2:$B$52, 2, 0)</f>
        <v>11689100</v>
      </c>
      <c r="G2022" s="33">
        <f t="shared" si="62"/>
        <v>1.1470771915716351E-2</v>
      </c>
      <c r="H2022" s="33">
        <f>VLOOKUP(C2022, pet_household_state!$A$3:$D$53, 3, 0)</f>
        <v>62.4</v>
      </c>
      <c r="I2022" s="33">
        <f>VLOOKUP(C2022, pet_household_state!$A$3:$D$53, 4, 0)</f>
        <v>2922</v>
      </c>
      <c r="J2022" s="33">
        <f t="shared" si="63"/>
        <v>33.517595537723174</v>
      </c>
      <c r="K2022" s="11">
        <f>VLOOKUP(A2022, total_pet_services_county!$A$2:$E$1875,2,0)</f>
        <v>25</v>
      </c>
      <c r="L2022" s="11">
        <f>VLOOKUP(A2022,  total_pet_services_county!$A$2:$E$1875, 3, 0)</f>
        <v>5777</v>
      </c>
      <c r="M2022" s="11">
        <f>VLOOKUP(A2022, total_pet_services_county!$A$2:$E$1875, 4, 0)</f>
        <v>1454</v>
      </c>
      <c r="N2022" s="11">
        <f>VLOOKUP(A2022, total_pet_services_county!$A$2:$E$1875, 5, 0)</f>
        <v>244</v>
      </c>
    </row>
    <row r="2023" spans="1:14" x14ac:dyDescent="0.2">
      <c r="A2023" s="57" t="s">
        <v>5657</v>
      </c>
      <c r="B2023" s="57" t="s">
        <v>9581</v>
      </c>
      <c r="C2023" s="56" t="s">
        <v>3225</v>
      </c>
      <c r="D2023" s="56" t="str">
        <f>INDEX(pet_services_county!$A$2:$A$3603,MATCH(A2023,pet_services_county!$B$2:$B$3603,0))</f>
        <v>0500000US39025</v>
      </c>
      <c r="E2023" s="61">
        <v>206428</v>
      </c>
      <c r="F2023" s="47">
        <f>VLOOKUP(C2023, state_pop!$A$2:$B$52, 2, 0)</f>
        <v>11689100</v>
      </c>
      <c r="G2023" s="33">
        <f t="shared" si="62"/>
        <v>1.765987116202274E-2</v>
      </c>
      <c r="H2023" s="33">
        <f>VLOOKUP(C2023, pet_household_state!$A$3:$D$53, 3, 0)</f>
        <v>62.4</v>
      </c>
      <c r="I2023" s="33">
        <f>VLOOKUP(C2023, pet_household_state!$A$3:$D$53, 4, 0)</f>
        <v>2922</v>
      </c>
      <c r="J2023" s="33">
        <f t="shared" si="63"/>
        <v>51.602143535430443</v>
      </c>
      <c r="K2023" s="11">
        <f>VLOOKUP(A2023, total_pet_services_county!$A$2:$E$1875,2,0)</f>
        <v>55</v>
      </c>
      <c r="L2023" s="11">
        <f>VLOOKUP(A2023,  total_pet_services_county!$A$2:$E$1875, 3, 0)</f>
        <v>24516</v>
      </c>
      <c r="M2023" s="11">
        <f>VLOOKUP(A2023, total_pet_services_county!$A$2:$E$1875, 4, 0)</f>
        <v>5361</v>
      </c>
      <c r="N2023" s="11">
        <f>VLOOKUP(A2023, total_pet_services_county!$A$2:$E$1875, 5, 0)</f>
        <v>700</v>
      </c>
    </row>
    <row r="2024" spans="1:14" x14ac:dyDescent="0.2">
      <c r="A2024" s="57" t="s">
        <v>5659</v>
      </c>
      <c r="B2024" s="57" t="s">
        <v>8766</v>
      </c>
      <c r="C2024" s="56" t="s">
        <v>3225</v>
      </c>
      <c r="D2024" s="56" t="str">
        <f>INDEX(pet_services_county!$A$2:$A$3603,MATCH(A2024,pet_services_county!$B$2:$B$3603,0))</f>
        <v>0500000US39027</v>
      </c>
      <c r="E2024" s="61">
        <v>41968</v>
      </c>
      <c r="F2024" s="47">
        <f>VLOOKUP(C2024, state_pop!$A$2:$B$52, 2, 0)</f>
        <v>11689100</v>
      </c>
      <c r="G2024" s="33">
        <f t="shared" si="62"/>
        <v>3.5903534061647174E-3</v>
      </c>
      <c r="H2024" s="33">
        <f>VLOOKUP(C2024, pet_household_state!$A$3:$D$53, 3, 0)</f>
        <v>62.4</v>
      </c>
      <c r="I2024" s="33">
        <f>VLOOKUP(C2024, pet_household_state!$A$3:$D$53, 4, 0)</f>
        <v>2922</v>
      </c>
      <c r="J2024" s="33">
        <f t="shared" si="63"/>
        <v>10.491012652813305</v>
      </c>
      <c r="K2024" s="11">
        <f>VLOOKUP(A2024, total_pet_services_county!$A$2:$E$1875,2,0)</f>
        <v>8</v>
      </c>
      <c r="L2024" s="11">
        <f>VLOOKUP(A2024,  total_pet_services_county!$A$2:$E$1875, 3, 0)</f>
        <v>1533</v>
      </c>
      <c r="M2024" s="11">
        <f>VLOOKUP(A2024, total_pet_services_county!$A$2:$E$1875, 4, 0)</f>
        <v>371</v>
      </c>
      <c r="N2024" s="11">
        <f>VLOOKUP(A2024, total_pet_services_county!$A$2:$E$1875, 5, 0)</f>
        <v>54</v>
      </c>
    </row>
    <row r="2025" spans="1:14" x14ac:dyDescent="0.2">
      <c r="A2025" s="57" t="s">
        <v>5661</v>
      </c>
      <c r="B2025" s="57" t="s">
        <v>9582</v>
      </c>
      <c r="C2025" s="56" t="s">
        <v>3225</v>
      </c>
      <c r="D2025" s="56" t="str">
        <f>INDEX(pet_services_county!$A$2:$A$3603,MATCH(A2025,pet_services_county!$B$2:$B$3603,0))</f>
        <v>0500000US39029</v>
      </c>
      <c r="E2025" s="61">
        <v>101883</v>
      </c>
      <c r="F2025" s="47">
        <f>VLOOKUP(C2025, state_pop!$A$2:$B$52, 2, 0)</f>
        <v>11689100</v>
      </c>
      <c r="G2025" s="33">
        <f t="shared" si="62"/>
        <v>8.7160688162476151E-3</v>
      </c>
      <c r="H2025" s="33">
        <f>VLOOKUP(C2025, pet_household_state!$A$3:$D$53, 3, 0)</f>
        <v>62.4</v>
      </c>
      <c r="I2025" s="33">
        <f>VLOOKUP(C2025, pet_household_state!$A$3:$D$53, 4, 0)</f>
        <v>2922</v>
      </c>
      <c r="J2025" s="33">
        <f t="shared" si="63"/>
        <v>25.468353081075531</v>
      </c>
      <c r="K2025" s="11">
        <f>VLOOKUP(A2025, total_pet_services_county!$A$2:$E$1875,2,0)</f>
        <v>26</v>
      </c>
      <c r="L2025" s="11">
        <f>VLOOKUP(A2025,  total_pet_services_county!$A$2:$E$1875, 3, 0)</f>
        <v>4645</v>
      </c>
      <c r="M2025" s="11">
        <f>VLOOKUP(A2025, total_pet_services_county!$A$2:$E$1875, 4, 0)</f>
        <v>1041</v>
      </c>
      <c r="N2025" s="11">
        <f>VLOOKUP(A2025, total_pet_services_county!$A$2:$E$1875, 5, 0)</f>
        <v>164</v>
      </c>
    </row>
    <row r="2026" spans="1:14" x14ac:dyDescent="0.2">
      <c r="A2026" s="57" t="s">
        <v>5663</v>
      </c>
      <c r="B2026" s="57" t="s">
        <v>9583</v>
      </c>
      <c r="C2026" s="56" t="s">
        <v>3225</v>
      </c>
      <c r="D2026" s="56" t="str">
        <f>INDEX(pet_services_county!$A$2:$A$3603,MATCH(A2026,pet_services_county!$B$2:$B$3603,0))</f>
        <v>0500000US39031</v>
      </c>
      <c r="E2026" s="61">
        <v>36600</v>
      </c>
      <c r="F2026" s="47">
        <f>VLOOKUP(C2026, state_pop!$A$2:$B$52, 2, 0)</f>
        <v>11689100</v>
      </c>
      <c r="G2026" s="33">
        <f t="shared" si="62"/>
        <v>3.131122156538998E-3</v>
      </c>
      <c r="H2026" s="33">
        <f>VLOOKUP(C2026, pet_household_state!$A$3:$D$53, 3, 0)</f>
        <v>62.4</v>
      </c>
      <c r="I2026" s="33">
        <f>VLOOKUP(C2026, pet_household_state!$A$3:$D$53, 4, 0)</f>
        <v>2922</v>
      </c>
      <c r="J2026" s="33">
        <f t="shared" si="63"/>
        <v>9.1491389414069513</v>
      </c>
      <c r="K2026" s="11">
        <f>VLOOKUP(A2026, total_pet_services_county!$A$2:$E$1875,2,0)</f>
        <v>5</v>
      </c>
      <c r="L2026" s="11">
        <f>VLOOKUP(A2026,  total_pet_services_county!$A$2:$E$1875, 3, 0)</f>
        <v>940</v>
      </c>
      <c r="M2026" s="11">
        <f>VLOOKUP(A2026, total_pet_services_county!$A$2:$E$1875, 4, 0)</f>
        <v>247</v>
      </c>
      <c r="N2026" s="11">
        <f>VLOOKUP(A2026, total_pet_services_county!$A$2:$E$1875, 5, 0)</f>
        <v>37</v>
      </c>
    </row>
    <row r="2027" spans="1:14" x14ac:dyDescent="0.2">
      <c r="A2027" s="57" t="s">
        <v>5665</v>
      </c>
      <c r="B2027" s="57" t="s">
        <v>8403</v>
      </c>
      <c r="C2027" s="56" t="s">
        <v>3225</v>
      </c>
      <c r="D2027" s="56" t="str">
        <f>INDEX(pet_services_county!$A$2:$A$3603,MATCH(A2027,pet_services_county!$B$2:$B$3603,0))</f>
        <v>0500000US39033</v>
      </c>
      <c r="E2027" s="61">
        <v>41494</v>
      </c>
      <c r="F2027" s="47">
        <f>VLOOKUP(C2027, state_pop!$A$2:$B$52, 2, 0)</f>
        <v>11689100</v>
      </c>
      <c r="G2027" s="33">
        <f t="shared" si="62"/>
        <v>3.5498028077439667E-3</v>
      </c>
      <c r="H2027" s="33">
        <f>VLOOKUP(C2027, pet_household_state!$A$3:$D$53, 3, 0)</f>
        <v>62.4</v>
      </c>
      <c r="I2027" s="33">
        <f>VLOOKUP(C2027, pet_household_state!$A$3:$D$53, 4, 0)</f>
        <v>2922</v>
      </c>
      <c r="J2027" s="33">
        <f t="shared" si="63"/>
        <v>10.372523804227871</v>
      </c>
      <c r="K2027" s="11">
        <f>VLOOKUP(A2027, total_pet_services_county!$A$2:$E$1875,2,0)</f>
        <v>4</v>
      </c>
      <c r="L2027" s="11">
        <f>VLOOKUP(A2027,  total_pet_services_county!$A$2:$E$1875, 3, 0)</f>
        <v>1295</v>
      </c>
      <c r="M2027" s="11">
        <f>VLOOKUP(A2027, total_pet_services_county!$A$2:$E$1875, 4, 0)</f>
        <v>228</v>
      </c>
      <c r="N2027" s="11">
        <f>VLOOKUP(A2027, total_pet_services_county!$A$2:$E$1875, 5, 0)</f>
        <v>32</v>
      </c>
    </row>
    <row r="2028" spans="1:14" x14ac:dyDescent="0.2">
      <c r="A2028" s="57" t="s">
        <v>5667</v>
      </c>
      <c r="B2028" s="57" t="s">
        <v>9584</v>
      </c>
      <c r="C2028" s="56" t="s">
        <v>3225</v>
      </c>
      <c r="D2028" s="56" t="str">
        <f>INDEX(pet_services_county!$A$2:$A$3603,MATCH(A2028,pet_services_county!$B$2:$B$3603,0))</f>
        <v>0500000US39035</v>
      </c>
      <c r="E2028" s="61">
        <v>1235072</v>
      </c>
      <c r="F2028" s="47">
        <f>VLOOKUP(C2028, state_pop!$A$2:$B$52, 2, 0)</f>
        <v>11689100</v>
      </c>
      <c r="G2028" s="33">
        <f t="shared" si="62"/>
        <v>0.10566014492133698</v>
      </c>
      <c r="H2028" s="33">
        <f>VLOOKUP(C2028, pet_household_state!$A$3:$D$53, 3, 0)</f>
        <v>62.4</v>
      </c>
      <c r="I2028" s="33">
        <f>VLOOKUP(C2028, pet_household_state!$A$3:$D$53, 4, 0)</f>
        <v>2922</v>
      </c>
      <c r="J2028" s="33">
        <f t="shared" si="63"/>
        <v>308.73894346014663</v>
      </c>
      <c r="K2028" s="11">
        <f>VLOOKUP(A2028, total_pet_services_county!$A$2:$E$1875,2,0)</f>
        <v>206</v>
      </c>
      <c r="L2028" s="11">
        <f>VLOOKUP(A2028,  total_pet_services_county!$A$2:$E$1875, 3, 0)</f>
        <v>60561</v>
      </c>
      <c r="M2028" s="11">
        <f>VLOOKUP(A2028, total_pet_services_county!$A$2:$E$1875, 4, 0)</f>
        <v>14116</v>
      </c>
      <c r="N2028" s="11">
        <f>VLOOKUP(A2028, total_pet_services_county!$A$2:$E$1875, 5, 0)</f>
        <v>2169</v>
      </c>
    </row>
    <row r="2029" spans="1:14" x14ac:dyDescent="0.2">
      <c r="A2029" s="57" t="s">
        <v>5669</v>
      </c>
      <c r="B2029" s="57" t="s">
        <v>9585</v>
      </c>
      <c r="C2029" s="56" t="s">
        <v>3225</v>
      </c>
      <c r="D2029" s="56" t="str">
        <f>INDEX(pet_services_county!$A$2:$A$3603,MATCH(A2029,pet_services_county!$B$2:$B$3603,0))</f>
        <v>0500000US39037</v>
      </c>
      <c r="E2029" s="61">
        <v>51113</v>
      </c>
      <c r="F2029" s="47">
        <f>VLOOKUP(C2029, state_pop!$A$2:$B$52, 2, 0)</f>
        <v>11689100</v>
      </c>
      <c r="G2029" s="33">
        <f t="shared" si="62"/>
        <v>4.3727061963709781E-3</v>
      </c>
      <c r="H2029" s="33">
        <f>VLOOKUP(C2029, pet_household_state!$A$3:$D$53, 3, 0)</f>
        <v>62.4</v>
      </c>
      <c r="I2029" s="33">
        <f>VLOOKUP(C2029, pet_household_state!$A$3:$D$53, 4, 0)</f>
        <v>2922</v>
      </c>
      <c r="J2029" s="33">
        <f t="shared" si="63"/>
        <v>12.777047505795998</v>
      </c>
      <c r="K2029" s="11">
        <f>VLOOKUP(A2029, total_pet_services_county!$A$2:$E$1875,2,0)</f>
        <v>9</v>
      </c>
      <c r="L2029" s="11">
        <f>VLOOKUP(A2029,  total_pet_services_county!$A$2:$E$1875, 3, 0)</f>
        <v>1190</v>
      </c>
      <c r="M2029" s="11">
        <f>VLOOKUP(A2029, total_pet_services_county!$A$2:$E$1875, 4, 0)</f>
        <v>286</v>
      </c>
      <c r="N2029" s="11">
        <f>VLOOKUP(A2029, total_pet_services_county!$A$2:$E$1875, 5, 0)</f>
        <v>51</v>
      </c>
    </row>
    <row r="2030" spans="1:14" x14ac:dyDescent="0.2">
      <c r="A2030" s="57" t="s">
        <v>5671</v>
      </c>
      <c r="B2030" s="57" t="s">
        <v>9586</v>
      </c>
      <c r="C2030" s="56" t="s">
        <v>3225</v>
      </c>
      <c r="D2030" s="56" t="str">
        <f>INDEX(pet_services_county!$A$2:$A$3603,MATCH(A2030,pet_services_county!$B$2:$B$3603,0))</f>
        <v>0500000US39039</v>
      </c>
      <c r="E2030" s="61">
        <v>38087</v>
      </c>
      <c r="F2030" s="47">
        <f>VLOOKUP(C2030, state_pop!$A$2:$B$52, 2, 0)</f>
        <v>11689100</v>
      </c>
      <c r="G2030" s="33">
        <f t="shared" si="62"/>
        <v>3.2583346878716068E-3</v>
      </c>
      <c r="H2030" s="33">
        <f>VLOOKUP(C2030, pet_household_state!$A$3:$D$53, 3, 0)</f>
        <v>62.4</v>
      </c>
      <c r="I2030" s="33">
        <f>VLOOKUP(C2030, pet_household_state!$A$3:$D$53, 4, 0)</f>
        <v>2922</v>
      </c>
      <c r="J2030" s="33">
        <f t="shared" si="63"/>
        <v>9.5208539579608349</v>
      </c>
      <c r="K2030" s="11">
        <f>VLOOKUP(A2030, total_pet_services_county!$A$2:$E$1875,2,0)</f>
        <v>9</v>
      </c>
      <c r="L2030" s="11">
        <f>VLOOKUP(A2030,  total_pet_services_county!$A$2:$E$1875, 3, 0)</f>
        <v>853</v>
      </c>
      <c r="M2030" s="11">
        <f>VLOOKUP(A2030, total_pet_services_county!$A$2:$E$1875, 4, 0)</f>
        <v>193</v>
      </c>
      <c r="N2030" s="11">
        <f>VLOOKUP(A2030, total_pet_services_county!$A$2:$E$1875, 5, 0)</f>
        <v>38</v>
      </c>
    </row>
    <row r="2031" spans="1:14" x14ac:dyDescent="0.2">
      <c r="A2031" s="57" t="s">
        <v>5673</v>
      </c>
      <c r="B2031" s="57" t="s">
        <v>8818</v>
      </c>
      <c r="C2031" s="56" t="s">
        <v>3225</v>
      </c>
      <c r="D2031" s="56" t="str">
        <f>INDEX(pet_services_county!$A$2:$A$3603,MATCH(A2031,pet_services_county!$B$2:$B$3603,0))</f>
        <v>0500000US39041</v>
      </c>
      <c r="E2031" s="61">
        <v>209177</v>
      </c>
      <c r="F2031" s="47">
        <f>VLOOKUP(C2031, state_pop!$A$2:$B$52, 2, 0)</f>
        <v>11689100</v>
      </c>
      <c r="G2031" s="33">
        <f t="shared" si="62"/>
        <v>1.7895047522905955E-2</v>
      </c>
      <c r="H2031" s="33">
        <f>VLOOKUP(C2031, pet_household_state!$A$3:$D$53, 3, 0)</f>
        <v>62.4</v>
      </c>
      <c r="I2031" s="33">
        <f>VLOOKUP(C2031, pet_household_state!$A$3:$D$53, 4, 0)</f>
        <v>2922</v>
      </c>
      <c r="J2031" s="33">
        <f t="shared" si="63"/>
        <v>52.289328861931203</v>
      </c>
      <c r="K2031" s="11">
        <f>VLOOKUP(A2031, total_pet_services_county!$A$2:$E$1875,2,0)</f>
        <v>68</v>
      </c>
      <c r="L2031" s="11">
        <f>VLOOKUP(A2031,  total_pet_services_county!$A$2:$E$1875, 3, 0)</f>
        <v>19984</v>
      </c>
      <c r="M2031" s="11">
        <f>VLOOKUP(A2031, total_pet_services_county!$A$2:$E$1875, 4, 0)</f>
        <v>4460</v>
      </c>
      <c r="N2031" s="11">
        <f>VLOOKUP(A2031, total_pet_services_county!$A$2:$E$1875, 5, 0)</f>
        <v>747</v>
      </c>
    </row>
    <row r="2032" spans="1:14" x14ac:dyDescent="0.2">
      <c r="A2032" s="57" t="s">
        <v>5675</v>
      </c>
      <c r="B2032" s="57" t="s">
        <v>9460</v>
      </c>
      <c r="C2032" s="56" t="s">
        <v>3225</v>
      </c>
      <c r="D2032" s="56" t="str">
        <f>INDEX(pet_services_county!$A$2:$A$3603,MATCH(A2032,pet_services_county!$B$2:$B$3603,0))</f>
        <v>0500000US39043</v>
      </c>
      <c r="E2032" s="61">
        <v>74266</v>
      </c>
      <c r="F2032" s="47">
        <f>VLOOKUP(C2032, state_pop!$A$2:$B$52, 2, 0)</f>
        <v>11689100</v>
      </c>
      <c r="G2032" s="33">
        <f t="shared" si="62"/>
        <v>6.3534403846318369E-3</v>
      </c>
      <c r="H2032" s="33">
        <f>VLOOKUP(C2032, pet_household_state!$A$3:$D$53, 3, 0)</f>
        <v>62.4</v>
      </c>
      <c r="I2032" s="33">
        <f>VLOOKUP(C2032, pet_household_state!$A$3:$D$53, 4, 0)</f>
        <v>2922</v>
      </c>
      <c r="J2032" s="33">
        <f t="shared" si="63"/>
        <v>18.564752803894226</v>
      </c>
      <c r="K2032" s="11">
        <f>VLOOKUP(A2032, total_pet_services_county!$A$2:$E$1875,2,0)</f>
        <v>10</v>
      </c>
      <c r="L2032" s="11">
        <f>VLOOKUP(A2032,  total_pet_services_county!$A$2:$E$1875, 3, 0)</f>
        <v>2074</v>
      </c>
      <c r="M2032" s="11">
        <f>VLOOKUP(A2032, total_pet_services_county!$A$2:$E$1875, 4, 0)</f>
        <v>509</v>
      </c>
      <c r="N2032" s="11">
        <f>VLOOKUP(A2032, total_pet_services_county!$A$2:$E$1875, 5, 0)</f>
        <v>90</v>
      </c>
    </row>
    <row r="2033" spans="1:14" x14ac:dyDescent="0.2">
      <c r="A2033" s="57" t="s">
        <v>5677</v>
      </c>
      <c r="B2033" s="57" t="s">
        <v>8558</v>
      </c>
      <c r="C2033" s="56" t="s">
        <v>3225</v>
      </c>
      <c r="D2033" s="56" t="str">
        <f>INDEX(pet_services_county!$A$2:$A$3603,MATCH(A2033,pet_services_county!$B$2:$B$3603,0))</f>
        <v>0500000US39045</v>
      </c>
      <c r="E2033" s="61">
        <v>157574</v>
      </c>
      <c r="F2033" s="47">
        <f>VLOOKUP(C2033, state_pop!$A$2:$B$52, 2, 0)</f>
        <v>11689100</v>
      </c>
      <c r="G2033" s="33">
        <f t="shared" si="62"/>
        <v>1.3480421931543061E-2</v>
      </c>
      <c r="H2033" s="33">
        <f>VLOOKUP(C2033, pet_household_state!$A$3:$D$53, 3, 0)</f>
        <v>62.4</v>
      </c>
      <c r="I2033" s="33">
        <f>VLOOKUP(C2033, pet_household_state!$A$3:$D$53, 4, 0)</f>
        <v>2922</v>
      </c>
      <c r="J2033" s="33">
        <f t="shared" si="63"/>
        <v>39.389792883968823</v>
      </c>
      <c r="K2033" s="11">
        <f>VLOOKUP(A2033, total_pet_services_county!$A$2:$E$1875,2,0)</f>
        <v>30</v>
      </c>
      <c r="L2033" s="11">
        <f>VLOOKUP(A2033,  total_pet_services_county!$A$2:$E$1875, 3, 0)</f>
        <v>11340</v>
      </c>
      <c r="M2033" s="11">
        <f>VLOOKUP(A2033, total_pet_services_county!$A$2:$E$1875, 4, 0)</f>
        <v>2609</v>
      </c>
      <c r="N2033" s="11">
        <f>VLOOKUP(A2033, total_pet_services_county!$A$2:$E$1875, 5, 0)</f>
        <v>341</v>
      </c>
    </row>
    <row r="2034" spans="1:14" x14ac:dyDescent="0.2">
      <c r="A2034" s="57" t="s">
        <v>7883</v>
      </c>
      <c r="B2034" s="57" t="s">
        <v>8336</v>
      </c>
      <c r="C2034" s="56" t="s">
        <v>3225</v>
      </c>
      <c r="D2034" s="56" t="e">
        <f>INDEX(pet_services_county!$A$2:$A$3603,MATCH(A2034,pet_services_county!$B$2:$B$3603,0))</f>
        <v>#N/A</v>
      </c>
      <c r="E2034" s="61">
        <v>28525</v>
      </c>
      <c r="F2034" s="47">
        <f>VLOOKUP(C2034, state_pop!$A$2:$B$52, 2, 0)</f>
        <v>11689100</v>
      </c>
      <c r="G2034" s="33">
        <f t="shared" si="62"/>
        <v>2.4403076370293694E-3</v>
      </c>
      <c r="H2034" s="33">
        <f>VLOOKUP(C2034, pet_household_state!$A$3:$D$53, 3, 0)</f>
        <v>62.4</v>
      </c>
      <c r="I2034" s="33">
        <f>VLOOKUP(C2034, pet_household_state!$A$3:$D$53, 4, 0)</f>
        <v>2922</v>
      </c>
      <c r="J2034" s="33">
        <f t="shared" si="63"/>
        <v>7.1305789153998171</v>
      </c>
      <c r="K2034" s="11" t="e">
        <f>VLOOKUP(A2034, total_pet_services_county!$A$2:$E$1875,2,0)</f>
        <v>#N/A</v>
      </c>
      <c r="L2034" s="11" t="e">
        <f>VLOOKUP(A2034,  total_pet_services_county!$A$2:$E$1875, 3, 0)</f>
        <v>#N/A</v>
      </c>
      <c r="M2034" s="11" t="e">
        <f>VLOOKUP(A2034, total_pet_services_county!$A$2:$E$1875, 4, 0)</f>
        <v>#N/A</v>
      </c>
      <c r="N2034" s="11" t="e">
        <f>VLOOKUP(A2034, total_pet_services_county!$A$2:$E$1875, 5, 0)</f>
        <v>#N/A</v>
      </c>
    </row>
    <row r="2035" spans="1:14" x14ac:dyDescent="0.2">
      <c r="A2035" s="57" t="s">
        <v>5679</v>
      </c>
      <c r="B2035" s="57" t="s">
        <v>8337</v>
      </c>
      <c r="C2035" s="56" t="s">
        <v>3225</v>
      </c>
      <c r="D2035" s="56" t="str">
        <f>INDEX(pet_services_county!$A$2:$A$3603,MATCH(A2035,pet_services_county!$B$2:$B$3603,0))</f>
        <v>0500000US39049</v>
      </c>
      <c r="E2035" s="61">
        <v>1316756</v>
      </c>
      <c r="F2035" s="47">
        <f>VLOOKUP(C2035, state_pop!$A$2:$B$52, 2, 0)</f>
        <v>11689100</v>
      </c>
      <c r="G2035" s="33">
        <f t="shared" si="62"/>
        <v>0.112648193616275</v>
      </c>
      <c r="H2035" s="33">
        <f>VLOOKUP(C2035, pet_household_state!$A$3:$D$53, 3, 0)</f>
        <v>62.4</v>
      </c>
      <c r="I2035" s="33">
        <f>VLOOKUP(C2035, pet_household_state!$A$3:$D$53, 4, 0)</f>
        <v>2922</v>
      </c>
      <c r="J2035" s="33">
        <f t="shared" si="63"/>
        <v>329.15802174675554</v>
      </c>
      <c r="K2035" s="11">
        <f>VLOOKUP(A2035, total_pet_services_county!$A$2:$E$1875,2,0)</f>
        <v>256</v>
      </c>
      <c r="L2035" s="11">
        <f>VLOOKUP(A2035,  total_pet_services_county!$A$2:$E$1875, 3, 0)</f>
        <v>95029</v>
      </c>
      <c r="M2035" s="11">
        <f>VLOOKUP(A2035, total_pet_services_county!$A$2:$E$1875, 4, 0)</f>
        <v>22276</v>
      </c>
      <c r="N2035" s="11">
        <f>VLOOKUP(A2035, total_pet_services_county!$A$2:$E$1875, 5, 0)</f>
        <v>3275</v>
      </c>
    </row>
    <row r="2036" spans="1:14" x14ac:dyDescent="0.2">
      <c r="A2036" s="57" t="s">
        <v>5681</v>
      </c>
      <c r="B2036" s="57" t="s">
        <v>8409</v>
      </c>
      <c r="C2036" s="56" t="s">
        <v>3225</v>
      </c>
      <c r="D2036" s="56" t="str">
        <f>INDEX(pet_services_county!$A$2:$A$3603,MATCH(A2036,pet_services_county!$B$2:$B$3603,0))</f>
        <v>0500000US39051</v>
      </c>
      <c r="E2036" s="61">
        <v>42126</v>
      </c>
      <c r="F2036" s="47">
        <f>VLOOKUP(C2036, state_pop!$A$2:$B$52, 2, 0)</f>
        <v>11689100</v>
      </c>
      <c r="G2036" s="33">
        <f t="shared" si="62"/>
        <v>3.603870272304968E-3</v>
      </c>
      <c r="H2036" s="33">
        <f>VLOOKUP(C2036, pet_household_state!$A$3:$D$53, 3, 0)</f>
        <v>62.4</v>
      </c>
      <c r="I2036" s="33">
        <f>VLOOKUP(C2036, pet_household_state!$A$3:$D$53, 4, 0)</f>
        <v>2922</v>
      </c>
      <c r="J2036" s="33">
        <f t="shared" si="63"/>
        <v>10.530508935675117</v>
      </c>
      <c r="K2036" s="11">
        <f>VLOOKUP(A2036, total_pet_services_county!$A$2:$E$1875,2,0)</f>
        <v>5</v>
      </c>
      <c r="L2036" s="11">
        <f>VLOOKUP(A2036,  total_pet_services_county!$A$2:$E$1875, 3, 0)</f>
        <v>1733</v>
      </c>
      <c r="M2036" s="11">
        <f>VLOOKUP(A2036, total_pet_services_county!$A$2:$E$1875, 4, 0)</f>
        <v>421</v>
      </c>
      <c r="N2036" s="11">
        <f>VLOOKUP(A2036, total_pet_services_county!$A$2:$E$1875, 5, 0)</f>
        <v>48</v>
      </c>
    </row>
    <row r="2037" spans="1:14" x14ac:dyDescent="0.2">
      <c r="A2037" s="57" t="s">
        <v>5683</v>
      </c>
      <c r="B2037" s="57" t="s">
        <v>9587</v>
      </c>
      <c r="C2037" s="56" t="s">
        <v>3225</v>
      </c>
      <c r="D2037" s="56" t="str">
        <f>INDEX(pet_services_county!$A$2:$A$3603,MATCH(A2037,pet_services_county!$B$2:$B$3603,0))</f>
        <v>0500000US39053</v>
      </c>
      <c r="E2037" s="61">
        <v>29898</v>
      </c>
      <c r="F2037" s="47">
        <f>VLOOKUP(C2037, state_pop!$A$2:$B$52, 2, 0)</f>
        <v>11689100</v>
      </c>
      <c r="G2037" s="33">
        <f t="shared" si="62"/>
        <v>2.5577674927924304E-3</v>
      </c>
      <c r="H2037" s="33">
        <f>VLOOKUP(C2037, pet_household_state!$A$3:$D$53, 3, 0)</f>
        <v>62.4</v>
      </c>
      <c r="I2037" s="33">
        <f>VLOOKUP(C2037, pet_household_state!$A$3:$D$53, 4, 0)</f>
        <v>2922</v>
      </c>
      <c r="J2037" s="33">
        <f t="shared" si="63"/>
        <v>7.4737966139394816</v>
      </c>
      <c r="K2037" s="11">
        <f>VLOOKUP(A2037, total_pet_services_county!$A$2:$E$1875,2,0)</f>
        <v>4</v>
      </c>
      <c r="L2037" s="11">
        <f>VLOOKUP(A2037,  total_pet_services_county!$A$2:$E$1875, 3, 0)</f>
        <v>627</v>
      </c>
      <c r="M2037" s="11">
        <f>VLOOKUP(A2037, total_pet_services_county!$A$2:$E$1875, 4, 0)</f>
        <v>139</v>
      </c>
      <c r="N2037" s="11">
        <f>VLOOKUP(A2037, total_pet_services_county!$A$2:$E$1875, 5, 0)</f>
        <v>25</v>
      </c>
    </row>
    <row r="2038" spans="1:14" x14ac:dyDescent="0.2">
      <c r="A2038" s="57" t="s">
        <v>5685</v>
      </c>
      <c r="B2038" s="57" t="s">
        <v>9588</v>
      </c>
      <c r="C2038" s="56" t="s">
        <v>3225</v>
      </c>
      <c r="D2038" s="56" t="str">
        <f>INDEX(pet_services_county!$A$2:$A$3603,MATCH(A2038,pet_services_county!$B$2:$B$3603,0))</f>
        <v>0500000US39055</v>
      </c>
      <c r="E2038" s="61">
        <v>93649</v>
      </c>
      <c r="F2038" s="47">
        <f>VLOOKUP(C2038, state_pop!$A$2:$B$52, 2, 0)</f>
        <v>11689100</v>
      </c>
      <c r="G2038" s="33">
        <f t="shared" si="62"/>
        <v>8.0116518808120377E-3</v>
      </c>
      <c r="H2038" s="33">
        <f>VLOOKUP(C2038, pet_household_state!$A$3:$D$53, 3, 0)</f>
        <v>62.4</v>
      </c>
      <c r="I2038" s="33">
        <f>VLOOKUP(C2038, pet_household_state!$A$3:$D$53, 4, 0)</f>
        <v>2922</v>
      </c>
      <c r="J2038" s="33">
        <f t="shared" si="63"/>
        <v>23.410046795732775</v>
      </c>
      <c r="K2038" s="11">
        <f>VLOOKUP(A2038, total_pet_services_county!$A$2:$E$1875,2,0)</f>
        <v>35</v>
      </c>
      <c r="L2038" s="11">
        <f>VLOOKUP(A2038,  total_pet_services_county!$A$2:$E$1875, 3, 0)</f>
        <v>8647</v>
      </c>
      <c r="M2038" s="11">
        <f>VLOOKUP(A2038, total_pet_services_county!$A$2:$E$1875, 4, 0)</f>
        <v>1997</v>
      </c>
      <c r="N2038" s="11">
        <f>VLOOKUP(A2038, total_pet_services_county!$A$2:$E$1875, 5, 0)</f>
        <v>276</v>
      </c>
    </row>
    <row r="2039" spans="1:14" x14ac:dyDescent="0.2">
      <c r="A2039" s="57" t="s">
        <v>5687</v>
      </c>
      <c r="B2039" s="57" t="s">
        <v>8339</v>
      </c>
      <c r="C2039" s="56" t="s">
        <v>3225</v>
      </c>
      <c r="D2039" s="56" t="str">
        <f>INDEX(pet_services_county!$A$2:$A$3603,MATCH(A2039,pet_services_county!$B$2:$B$3603,0))</f>
        <v>0500000US39057</v>
      </c>
      <c r="E2039" s="61">
        <v>168937</v>
      </c>
      <c r="F2039" s="47">
        <f>VLOOKUP(C2039, state_pop!$A$2:$B$52, 2, 0)</f>
        <v>11689100</v>
      </c>
      <c r="G2039" s="33">
        <f t="shared" si="62"/>
        <v>1.4452524146427012E-2</v>
      </c>
      <c r="H2039" s="33">
        <f>VLOOKUP(C2039, pet_household_state!$A$3:$D$53, 3, 0)</f>
        <v>62.4</v>
      </c>
      <c r="I2039" s="33">
        <f>VLOOKUP(C2039, pet_household_state!$A$3:$D$53, 4, 0)</f>
        <v>2922</v>
      </c>
      <c r="J2039" s="33">
        <f t="shared" si="63"/>
        <v>42.230275555859727</v>
      </c>
      <c r="K2039" s="11">
        <f>VLOOKUP(A2039, total_pet_services_county!$A$2:$E$1875,2,0)</f>
        <v>28</v>
      </c>
      <c r="L2039" s="11">
        <f>VLOOKUP(A2039,  total_pet_services_county!$A$2:$E$1875, 3, 0)</f>
        <v>11153</v>
      </c>
      <c r="M2039" s="11">
        <f>VLOOKUP(A2039, total_pet_services_county!$A$2:$E$1875, 4, 0)</f>
        <v>2739</v>
      </c>
      <c r="N2039" s="11">
        <f>VLOOKUP(A2039, total_pet_services_county!$A$2:$E$1875, 5, 0)</f>
        <v>399</v>
      </c>
    </row>
    <row r="2040" spans="1:14" x14ac:dyDescent="0.2">
      <c r="A2040" s="57" t="s">
        <v>7884</v>
      </c>
      <c r="B2040" s="57" t="s">
        <v>9589</v>
      </c>
      <c r="C2040" s="56" t="s">
        <v>3225</v>
      </c>
      <c r="D2040" s="56" t="e">
        <f>INDEX(pet_services_county!$A$2:$A$3603,MATCH(A2040,pet_services_county!$B$2:$B$3603,0))</f>
        <v>#N/A</v>
      </c>
      <c r="E2040" s="61">
        <v>38875</v>
      </c>
      <c r="F2040" s="47">
        <f>VLOOKUP(C2040, state_pop!$A$2:$B$52, 2, 0)</f>
        <v>11689100</v>
      </c>
      <c r="G2040" s="33">
        <f t="shared" si="62"/>
        <v>3.325747919001463E-3</v>
      </c>
      <c r="H2040" s="33">
        <f>VLOOKUP(C2040, pet_household_state!$A$3:$D$53, 3, 0)</f>
        <v>62.4</v>
      </c>
      <c r="I2040" s="33">
        <f>VLOOKUP(C2040, pet_household_state!$A$3:$D$53, 4, 0)</f>
        <v>2922</v>
      </c>
      <c r="J2040" s="33">
        <f t="shared" si="63"/>
        <v>9.7178354193222756</v>
      </c>
      <c r="K2040" s="11" t="e">
        <f>VLOOKUP(A2040, total_pet_services_county!$A$2:$E$1875,2,0)</f>
        <v>#N/A</v>
      </c>
      <c r="L2040" s="11" t="e">
        <f>VLOOKUP(A2040,  total_pet_services_county!$A$2:$E$1875, 3, 0)</f>
        <v>#N/A</v>
      </c>
      <c r="M2040" s="11" t="e">
        <f>VLOOKUP(A2040, total_pet_services_county!$A$2:$E$1875, 4, 0)</f>
        <v>#N/A</v>
      </c>
      <c r="N2040" s="11" t="e">
        <f>VLOOKUP(A2040, total_pet_services_county!$A$2:$E$1875, 5, 0)</f>
        <v>#N/A</v>
      </c>
    </row>
    <row r="2041" spans="1:14" x14ac:dyDescent="0.2">
      <c r="A2041" s="57" t="s">
        <v>5689</v>
      </c>
      <c r="B2041" s="57" t="s">
        <v>8586</v>
      </c>
      <c r="C2041" s="56" t="s">
        <v>3225</v>
      </c>
      <c r="D2041" s="56" t="str">
        <f>INDEX(pet_services_county!$A$2:$A$3603,MATCH(A2041,pet_services_county!$B$2:$B$3603,0))</f>
        <v>0500000US39061</v>
      </c>
      <c r="E2041" s="61">
        <v>817473</v>
      </c>
      <c r="F2041" s="47">
        <f>VLOOKUP(C2041, state_pop!$A$2:$B$52, 2, 0)</f>
        <v>11689100</v>
      </c>
      <c r="G2041" s="33">
        <f t="shared" si="62"/>
        <v>6.9934639963726897E-2</v>
      </c>
      <c r="H2041" s="33">
        <f>VLOOKUP(C2041, pet_household_state!$A$3:$D$53, 3, 0)</f>
        <v>62.4</v>
      </c>
      <c r="I2041" s="33">
        <f>VLOOKUP(C2041, pet_household_state!$A$3:$D$53, 4, 0)</f>
        <v>2922</v>
      </c>
      <c r="J2041" s="33">
        <f t="shared" si="63"/>
        <v>204.34901797401</v>
      </c>
      <c r="K2041" s="11">
        <f>VLOOKUP(A2041, total_pet_services_county!$A$2:$E$1875,2,0)</f>
        <v>170</v>
      </c>
      <c r="L2041" s="11">
        <f>VLOOKUP(A2041,  total_pet_services_county!$A$2:$E$1875, 3, 0)</f>
        <v>80522</v>
      </c>
      <c r="M2041" s="11">
        <f>VLOOKUP(A2041, total_pet_services_county!$A$2:$E$1875, 4, 0)</f>
        <v>17855</v>
      </c>
      <c r="N2041" s="11">
        <f>VLOOKUP(A2041, total_pet_services_county!$A$2:$E$1875, 5, 0)</f>
        <v>2302</v>
      </c>
    </row>
    <row r="2042" spans="1:14" x14ac:dyDescent="0.2">
      <c r="A2042" s="57" t="s">
        <v>5691</v>
      </c>
      <c r="B2042" s="57" t="s">
        <v>8669</v>
      </c>
      <c r="C2042" s="56" t="s">
        <v>3225</v>
      </c>
      <c r="D2042" s="56" t="str">
        <f>INDEX(pet_services_county!$A$2:$A$3603,MATCH(A2042,pet_services_county!$B$2:$B$3603,0))</f>
        <v>0500000US39063</v>
      </c>
      <c r="E2042" s="61">
        <v>75783</v>
      </c>
      <c r="F2042" s="47">
        <f>VLOOKUP(C2042, state_pop!$A$2:$B$52, 2, 0)</f>
        <v>11689100</v>
      </c>
      <c r="G2042" s="33">
        <f t="shared" si="62"/>
        <v>6.4832194095353788E-3</v>
      </c>
      <c r="H2042" s="33">
        <f>VLOOKUP(C2042, pet_household_state!$A$3:$D$53, 3, 0)</f>
        <v>62.4</v>
      </c>
      <c r="I2042" s="33">
        <f>VLOOKUP(C2042, pet_household_state!$A$3:$D$53, 4, 0)</f>
        <v>2922</v>
      </c>
      <c r="J2042" s="33">
        <f t="shared" si="63"/>
        <v>18.943967114662378</v>
      </c>
      <c r="K2042" s="11">
        <f>VLOOKUP(A2042, total_pet_services_county!$A$2:$E$1875,2,0)</f>
        <v>16</v>
      </c>
      <c r="L2042" s="11">
        <f>VLOOKUP(A2042,  total_pet_services_county!$A$2:$E$1875, 3, 0)</f>
        <v>5908</v>
      </c>
      <c r="M2042" s="11">
        <f>VLOOKUP(A2042, total_pet_services_county!$A$2:$E$1875, 4, 0)</f>
        <v>1348</v>
      </c>
      <c r="N2042" s="11">
        <f>VLOOKUP(A2042, total_pet_services_county!$A$2:$E$1875, 5, 0)</f>
        <v>201</v>
      </c>
    </row>
    <row r="2043" spans="1:14" x14ac:dyDescent="0.2">
      <c r="A2043" s="57" t="s">
        <v>5693</v>
      </c>
      <c r="B2043" s="57" t="s">
        <v>8776</v>
      </c>
      <c r="C2043" s="56" t="s">
        <v>3225</v>
      </c>
      <c r="D2043" s="56" t="str">
        <f>INDEX(pet_services_county!$A$2:$A$3603,MATCH(A2043,pet_services_county!$B$2:$B$3603,0))</f>
        <v>0500000US39065</v>
      </c>
      <c r="E2043" s="61">
        <v>31365</v>
      </c>
      <c r="F2043" s="47">
        <f>VLOOKUP(C2043, state_pop!$A$2:$B$52, 2, 0)</f>
        <v>11689100</v>
      </c>
      <c r="G2043" s="33">
        <f t="shared" si="62"/>
        <v>2.6832690284110837E-3</v>
      </c>
      <c r="H2043" s="33">
        <f>VLOOKUP(C2043, pet_household_state!$A$3:$D$53, 3, 0)</f>
        <v>62.4</v>
      </c>
      <c r="I2043" s="33">
        <f>VLOOKUP(C2043, pet_household_state!$A$3:$D$53, 4, 0)</f>
        <v>2922</v>
      </c>
      <c r="J2043" s="33">
        <f t="shared" si="63"/>
        <v>7.8405121010171861</v>
      </c>
      <c r="K2043" s="11">
        <f>VLOOKUP(A2043, total_pet_services_county!$A$2:$E$1875,2,0)</f>
        <v>4</v>
      </c>
      <c r="L2043" s="11">
        <f>VLOOKUP(A2043,  total_pet_services_county!$A$2:$E$1875, 3, 0)</f>
        <v>1557</v>
      </c>
      <c r="M2043" s="11">
        <f>VLOOKUP(A2043, total_pet_services_county!$A$2:$E$1875, 4, 0)</f>
        <v>418</v>
      </c>
      <c r="N2043" s="11">
        <f>VLOOKUP(A2043, total_pet_services_county!$A$2:$E$1875, 5, 0)</f>
        <v>49</v>
      </c>
    </row>
    <row r="2044" spans="1:14" x14ac:dyDescent="0.2">
      <c r="A2044" s="57" t="s">
        <v>7885</v>
      </c>
      <c r="B2044" s="57" t="s">
        <v>8823</v>
      </c>
      <c r="C2044" s="56" t="s">
        <v>3225</v>
      </c>
      <c r="D2044" s="56" t="e">
        <f>INDEX(pet_services_county!$A$2:$A$3603,MATCH(A2044,pet_services_county!$B$2:$B$3603,0))</f>
        <v>#N/A</v>
      </c>
      <c r="E2044" s="61">
        <v>15040</v>
      </c>
      <c r="F2044" s="47">
        <f>VLOOKUP(C2044, state_pop!$A$2:$B$52, 2, 0)</f>
        <v>11689100</v>
      </c>
      <c r="G2044" s="33">
        <f t="shared" si="62"/>
        <v>1.2866687768947139E-3</v>
      </c>
      <c r="H2044" s="33">
        <f>VLOOKUP(C2044, pet_household_state!$A$3:$D$53, 3, 0)</f>
        <v>62.4</v>
      </c>
      <c r="I2044" s="33">
        <f>VLOOKUP(C2044, pet_household_state!$A$3:$D$53, 4, 0)</f>
        <v>2922</v>
      </c>
      <c r="J2044" s="33">
        <f t="shared" si="63"/>
        <v>3.759646166086354</v>
      </c>
      <c r="K2044" s="11" t="e">
        <f>VLOOKUP(A2044, total_pet_services_county!$A$2:$E$1875,2,0)</f>
        <v>#N/A</v>
      </c>
      <c r="L2044" s="11" t="e">
        <f>VLOOKUP(A2044,  total_pet_services_county!$A$2:$E$1875, 3, 0)</f>
        <v>#N/A</v>
      </c>
      <c r="M2044" s="11" t="e">
        <f>VLOOKUP(A2044, total_pet_services_county!$A$2:$E$1875, 4, 0)</f>
        <v>#N/A</v>
      </c>
      <c r="N2044" s="11" t="e">
        <f>VLOOKUP(A2044, total_pet_services_county!$A$2:$E$1875, 5, 0)</f>
        <v>#N/A</v>
      </c>
    </row>
    <row r="2045" spans="1:14" x14ac:dyDescent="0.2">
      <c r="A2045" s="57" t="s">
        <v>7886</v>
      </c>
      <c r="B2045" s="57" t="s">
        <v>8341</v>
      </c>
      <c r="C2045" s="56" t="s">
        <v>3225</v>
      </c>
      <c r="D2045" s="56" t="e">
        <f>INDEX(pet_services_county!$A$2:$A$3603,MATCH(A2045,pet_services_county!$B$2:$B$3603,0))</f>
        <v>#N/A</v>
      </c>
      <c r="E2045" s="61">
        <v>27006</v>
      </c>
      <c r="F2045" s="47">
        <f>VLOOKUP(C2045, state_pop!$A$2:$B$52, 2, 0)</f>
        <v>11689100</v>
      </c>
      <c r="G2045" s="33">
        <f t="shared" si="62"/>
        <v>2.3103575125544311E-3</v>
      </c>
      <c r="H2045" s="33">
        <f>VLOOKUP(C2045, pet_household_state!$A$3:$D$53, 3, 0)</f>
        <v>62.4</v>
      </c>
      <c r="I2045" s="33">
        <f>VLOOKUP(C2045, pet_household_state!$A$3:$D$53, 4, 0)</f>
        <v>2922</v>
      </c>
      <c r="J2045" s="33">
        <f t="shared" si="63"/>
        <v>6.7508646516840471</v>
      </c>
      <c r="K2045" s="11" t="e">
        <f>VLOOKUP(A2045, total_pet_services_county!$A$2:$E$1875,2,0)</f>
        <v>#N/A</v>
      </c>
      <c r="L2045" s="11" t="e">
        <f>VLOOKUP(A2045,  total_pet_services_county!$A$2:$E$1875, 3, 0)</f>
        <v>#N/A</v>
      </c>
      <c r="M2045" s="11" t="e">
        <f>VLOOKUP(A2045, total_pet_services_county!$A$2:$E$1875, 4, 0)</f>
        <v>#N/A</v>
      </c>
      <c r="N2045" s="11" t="e">
        <f>VLOOKUP(A2045, total_pet_services_county!$A$2:$E$1875, 5, 0)</f>
        <v>#N/A</v>
      </c>
    </row>
    <row r="2046" spans="1:14" x14ac:dyDescent="0.2">
      <c r="A2046" s="57" t="s">
        <v>5695</v>
      </c>
      <c r="B2046" s="57" t="s">
        <v>9590</v>
      </c>
      <c r="C2046" s="56" t="s">
        <v>3225</v>
      </c>
      <c r="D2046" s="56" t="str">
        <f>INDEX(pet_services_county!$A$2:$A$3603,MATCH(A2046,pet_services_county!$B$2:$B$3603,0))</f>
        <v>0500000US39071</v>
      </c>
      <c r="E2046" s="61">
        <v>43161</v>
      </c>
      <c r="F2046" s="47">
        <f>VLOOKUP(C2046, state_pop!$A$2:$B$52, 2, 0)</f>
        <v>11689100</v>
      </c>
      <c r="G2046" s="33">
        <f t="shared" si="62"/>
        <v>3.6924143005021772E-3</v>
      </c>
      <c r="H2046" s="33">
        <f>VLOOKUP(C2046, pet_household_state!$A$3:$D$53, 3, 0)</f>
        <v>62.4</v>
      </c>
      <c r="I2046" s="33">
        <f>VLOOKUP(C2046, pet_household_state!$A$3:$D$53, 4, 0)</f>
        <v>2922</v>
      </c>
      <c r="J2046" s="33">
        <f t="shared" si="63"/>
        <v>10.789234586067362</v>
      </c>
      <c r="K2046" s="11">
        <f>VLOOKUP(A2046, total_pet_services_county!$A$2:$E$1875,2,0)</f>
        <v>10</v>
      </c>
      <c r="L2046" s="11">
        <f>VLOOKUP(A2046,  total_pet_services_county!$A$2:$E$1875, 3, 0)</f>
        <v>1210</v>
      </c>
      <c r="M2046" s="11">
        <f>VLOOKUP(A2046, total_pet_services_county!$A$2:$E$1875, 4, 0)</f>
        <v>281</v>
      </c>
      <c r="N2046" s="11">
        <f>VLOOKUP(A2046, total_pet_services_county!$A$2:$E$1875, 5, 0)</f>
        <v>41</v>
      </c>
    </row>
    <row r="2047" spans="1:14" x14ac:dyDescent="0.2">
      <c r="A2047" s="57" t="s">
        <v>5697</v>
      </c>
      <c r="B2047" s="57" t="s">
        <v>9591</v>
      </c>
      <c r="C2047" s="56" t="s">
        <v>3225</v>
      </c>
      <c r="D2047" s="56" t="str">
        <f>INDEX(pet_services_county!$A$2:$A$3603,MATCH(A2047,pet_services_county!$B$2:$B$3603,0))</f>
        <v>0500000US39073</v>
      </c>
      <c r="E2047" s="61">
        <v>28264</v>
      </c>
      <c r="F2047" s="47">
        <f>VLOOKUP(C2047, state_pop!$A$2:$B$52, 2, 0)</f>
        <v>11689100</v>
      </c>
      <c r="G2047" s="33">
        <f t="shared" si="62"/>
        <v>2.4179791429622469E-3</v>
      </c>
      <c r="H2047" s="33">
        <f>VLOOKUP(C2047, pet_household_state!$A$3:$D$53, 3, 0)</f>
        <v>62.4</v>
      </c>
      <c r="I2047" s="33">
        <f>VLOOKUP(C2047, pet_household_state!$A$3:$D$53, 4, 0)</f>
        <v>2922</v>
      </c>
      <c r="J2047" s="33">
        <f t="shared" si="63"/>
        <v>7.0653350557356855</v>
      </c>
      <c r="K2047" s="11">
        <f>VLOOKUP(A2047, total_pet_services_county!$A$2:$E$1875,2,0)</f>
        <v>4</v>
      </c>
      <c r="L2047" s="11">
        <f>VLOOKUP(A2047,  total_pet_services_county!$A$2:$E$1875, 3, 0)</f>
        <v>451</v>
      </c>
      <c r="M2047" s="11">
        <f>VLOOKUP(A2047, total_pet_services_county!$A$2:$E$1875, 4, 0)</f>
        <v>97</v>
      </c>
      <c r="N2047" s="11">
        <f>VLOOKUP(A2047, total_pet_services_county!$A$2:$E$1875, 5, 0)</f>
        <v>17</v>
      </c>
    </row>
    <row r="2048" spans="1:14" x14ac:dyDescent="0.2">
      <c r="A2048" s="57" t="s">
        <v>5699</v>
      </c>
      <c r="B2048" s="57" t="s">
        <v>8592</v>
      </c>
      <c r="C2048" s="56" t="s">
        <v>3225</v>
      </c>
      <c r="D2048" s="56" t="str">
        <f>INDEX(pet_services_county!$A$2:$A$3603,MATCH(A2048,pet_services_county!$B$2:$B$3603,0))</f>
        <v>0500000US39075</v>
      </c>
      <c r="E2048" s="61">
        <v>43960</v>
      </c>
      <c r="F2048" s="47">
        <f>VLOOKUP(C2048, state_pop!$A$2:$B$52, 2, 0)</f>
        <v>11689100</v>
      </c>
      <c r="G2048" s="33">
        <f t="shared" si="62"/>
        <v>3.7607685792747088E-3</v>
      </c>
      <c r="H2048" s="33">
        <f>VLOOKUP(C2048, pet_household_state!$A$3:$D$53, 3, 0)</f>
        <v>62.4</v>
      </c>
      <c r="I2048" s="33">
        <f>VLOOKUP(C2048, pet_household_state!$A$3:$D$53, 4, 0)</f>
        <v>2922</v>
      </c>
      <c r="J2048" s="33">
        <f t="shared" si="63"/>
        <v>10.9889657886407</v>
      </c>
      <c r="K2048" s="11">
        <f>VLOOKUP(A2048, total_pet_services_county!$A$2:$E$1875,2,0)</f>
        <v>3</v>
      </c>
      <c r="L2048" s="11">
        <f>VLOOKUP(A2048,  total_pet_services_county!$A$2:$E$1875, 3, 0)</f>
        <v>2784</v>
      </c>
      <c r="M2048" s="11">
        <f>VLOOKUP(A2048, total_pet_services_county!$A$2:$E$1875, 4, 0)</f>
        <v>699</v>
      </c>
      <c r="N2048" s="11">
        <f>VLOOKUP(A2048, total_pet_services_county!$A$2:$E$1875, 5, 0)</f>
        <v>92</v>
      </c>
    </row>
    <row r="2049" spans="1:14" x14ac:dyDescent="0.2">
      <c r="A2049" s="57" t="s">
        <v>5701</v>
      </c>
      <c r="B2049" s="57" t="s">
        <v>9144</v>
      </c>
      <c r="C2049" s="56" t="s">
        <v>3225</v>
      </c>
      <c r="D2049" s="56" t="str">
        <f>INDEX(pet_services_county!$A$2:$A$3603,MATCH(A2049,pet_services_county!$B$2:$B$3603,0))</f>
        <v>0500000US39077</v>
      </c>
      <c r="E2049" s="61">
        <v>58266</v>
      </c>
      <c r="F2049" s="47">
        <f>VLOOKUP(C2049, state_pop!$A$2:$B$52, 2, 0)</f>
        <v>11689100</v>
      </c>
      <c r="G2049" s="33">
        <f t="shared" si="62"/>
        <v>4.9846438134672471E-3</v>
      </c>
      <c r="H2049" s="33">
        <f>VLOOKUP(C2049, pet_household_state!$A$3:$D$53, 3, 0)</f>
        <v>62.4</v>
      </c>
      <c r="I2049" s="33">
        <f>VLOOKUP(C2049, pet_household_state!$A$3:$D$53, 4, 0)</f>
        <v>2922</v>
      </c>
      <c r="J2049" s="33">
        <f t="shared" si="63"/>
        <v>14.565129222951295</v>
      </c>
      <c r="K2049" s="11">
        <f>VLOOKUP(A2049, total_pet_services_county!$A$2:$E$1875,2,0)</f>
        <v>11</v>
      </c>
      <c r="L2049" s="11">
        <f>VLOOKUP(A2049,  total_pet_services_county!$A$2:$E$1875, 3, 0)</f>
        <v>1996</v>
      </c>
      <c r="M2049" s="11">
        <f>VLOOKUP(A2049, total_pet_services_county!$A$2:$E$1875, 4, 0)</f>
        <v>482</v>
      </c>
      <c r="N2049" s="11">
        <f>VLOOKUP(A2049, total_pet_services_county!$A$2:$E$1875, 5, 0)</f>
        <v>85</v>
      </c>
    </row>
    <row r="2050" spans="1:14" x14ac:dyDescent="0.2">
      <c r="A2050" s="57" t="s">
        <v>5703</v>
      </c>
      <c r="B2050" s="57" t="s">
        <v>8343</v>
      </c>
      <c r="C2050" s="56" t="s">
        <v>3225</v>
      </c>
      <c r="D2050" s="56" t="str">
        <f>INDEX(pet_services_county!$A$2:$A$3603,MATCH(A2050,pet_services_county!$B$2:$B$3603,0))</f>
        <v>0500000US39079</v>
      </c>
      <c r="E2050" s="61">
        <v>32413</v>
      </c>
      <c r="F2050" s="47">
        <f>VLOOKUP(C2050, state_pop!$A$2:$B$52, 2, 0)</f>
        <v>11689100</v>
      </c>
      <c r="G2050" s="33">
        <f t="shared" si="62"/>
        <v>2.7729252038223642E-3</v>
      </c>
      <c r="H2050" s="33">
        <f>VLOOKUP(C2050, pet_household_state!$A$3:$D$53, 3, 0)</f>
        <v>62.4</v>
      </c>
      <c r="I2050" s="33">
        <f>VLOOKUP(C2050, pet_household_state!$A$3:$D$53, 4, 0)</f>
        <v>2922</v>
      </c>
      <c r="J2050" s="33">
        <f t="shared" si="63"/>
        <v>8.1024874455689488</v>
      </c>
      <c r="K2050" s="11">
        <f>VLOOKUP(A2050, total_pet_services_county!$A$2:$E$1875,2,0)</f>
        <v>3</v>
      </c>
      <c r="L2050" s="11">
        <f>VLOOKUP(A2050,  total_pet_services_county!$A$2:$E$1875, 3, 0)</f>
        <v>490</v>
      </c>
      <c r="M2050" s="11">
        <f>VLOOKUP(A2050, total_pet_services_county!$A$2:$E$1875, 4, 0)</f>
        <v>119</v>
      </c>
      <c r="N2050" s="11">
        <f>VLOOKUP(A2050, total_pet_services_county!$A$2:$E$1875, 5, 0)</f>
        <v>18</v>
      </c>
    </row>
    <row r="2051" spans="1:14" x14ac:dyDescent="0.2">
      <c r="A2051" s="57" t="s">
        <v>5705</v>
      </c>
      <c r="B2051" s="57" t="s">
        <v>8344</v>
      </c>
      <c r="C2051" s="56" t="s">
        <v>3225</v>
      </c>
      <c r="D2051" s="56" t="str">
        <f>INDEX(pet_services_county!$A$2:$A$3603,MATCH(A2051,pet_services_county!$B$2:$B$3603,0))</f>
        <v>0500000US39081</v>
      </c>
      <c r="E2051" s="61">
        <v>65325</v>
      </c>
      <c r="F2051" s="47">
        <f>VLOOKUP(C2051, state_pop!$A$2:$B$52, 2, 0)</f>
        <v>11689100</v>
      </c>
      <c r="G2051" s="33">
        <f t="shared" si="62"/>
        <v>5.5885397507079246E-3</v>
      </c>
      <c r="H2051" s="33">
        <f>VLOOKUP(C2051, pet_household_state!$A$3:$D$53, 3, 0)</f>
        <v>62.4</v>
      </c>
      <c r="I2051" s="33">
        <f>VLOOKUP(C2051, pet_household_state!$A$3:$D$53, 4, 0)</f>
        <v>2922</v>
      </c>
      <c r="J2051" s="33">
        <f t="shared" si="63"/>
        <v>16.329713151568555</v>
      </c>
      <c r="K2051" s="11">
        <f>VLOOKUP(A2051, total_pet_services_county!$A$2:$E$1875,2,0)</f>
        <v>7</v>
      </c>
      <c r="L2051" s="11">
        <f>VLOOKUP(A2051,  total_pet_services_county!$A$2:$E$1875, 3, 0)</f>
        <v>1147</v>
      </c>
      <c r="M2051" s="11">
        <f>VLOOKUP(A2051, total_pet_services_county!$A$2:$E$1875, 4, 0)</f>
        <v>263</v>
      </c>
      <c r="N2051" s="11">
        <f>VLOOKUP(A2051, total_pet_services_county!$A$2:$E$1875, 5, 0)</f>
        <v>35</v>
      </c>
    </row>
    <row r="2052" spans="1:14" x14ac:dyDescent="0.2">
      <c r="A2052" s="57" t="s">
        <v>5707</v>
      </c>
      <c r="B2052" s="57" t="s">
        <v>8784</v>
      </c>
      <c r="C2052" s="56" t="s">
        <v>3225</v>
      </c>
      <c r="D2052" s="56" t="str">
        <f>INDEX(pet_services_county!$A$2:$A$3603,MATCH(A2052,pet_services_county!$B$2:$B$3603,0))</f>
        <v>0500000US39083</v>
      </c>
      <c r="E2052" s="61">
        <v>62322</v>
      </c>
      <c r="F2052" s="47">
        <f>VLOOKUP(C2052, state_pop!$A$2:$B$52, 2, 0)</f>
        <v>11689100</v>
      </c>
      <c r="G2052" s="33">
        <f t="shared" si="62"/>
        <v>5.3316337442574704E-3</v>
      </c>
      <c r="H2052" s="33">
        <f>VLOOKUP(C2052, pet_household_state!$A$3:$D$53, 3, 0)</f>
        <v>62.4</v>
      </c>
      <c r="I2052" s="33">
        <f>VLOOKUP(C2052, pet_household_state!$A$3:$D$53, 4, 0)</f>
        <v>2922</v>
      </c>
      <c r="J2052" s="33">
        <f t="shared" si="63"/>
        <v>15.579033800720328</v>
      </c>
      <c r="K2052" s="11">
        <f>VLOOKUP(A2052, total_pet_services_county!$A$2:$E$1875,2,0)</f>
        <v>10</v>
      </c>
      <c r="L2052" s="11">
        <f>VLOOKUP(A2052,  total_pet_services_county!$A$2:$E$1875, 3, 0)</f>
        <v>2610</v>
      </c>
      <c r="M2052" s="11">
        <f>VLOOKUP(A2052, total_pet_services_county!$A$2:$E$1875, 4, 0)</f>
        <v>629</v>
      </c>
      <c r="N2052" s="11">
        <f>VLOOKUP(A2052, total_pet_services_county!$A$2:$E$1875, 5, 0)</f>
        <v>101</v>
      </c>
    </row>
    <row r="2053" spans="1:14" x14ac:dyDescent="0.2">
      <c r="A2053" s="57" t="s">
        <v>5709</v>
      </c>
      <c r="B2053" s="57" t="s">
        <v>8463</v>
      </c>
      <c r="C2053" s="56" t="s">
        <v>3225</v>
      </c>
      <c r="D2053" s="56" t="str">
        <f>INDEX(pet_services_county!$A$2:$A$3603,MATCH(A2053,pet_services_county!$B$2:$B$3603,0))</f>
        <v>0500000US39085</v>
      </c>
      <c r="E2053" s="61">
        <v>230149</v>
      </c>
      <c r="F2053" s="47">
        <f>VLOOKUP(C2053, state_pop!$A$2:$B$52, 2, 0)</f>
        <v>11689100</v>
      </c>
      <c r="G2053" s="33">
        <f t="shared" si="62"/>
        <v>1.9689197628559939E-2</v>
      </c>
      <c r="H2053" s="33">
        <f>VLOOKUP(C2053, pet_household_state!$A$3:$D$53, 3, 0)</f>
        <v>62.4</v>
      </c>
      <c r="I2053" s="33">
        <f>VLOOKUP(C2053, pet_household_state!$A$3:$D$53, 4, 0)</f>
        <v>2922</v>
      </c>
      <c r="J2053" s="33">
        <f t="shared" si="63"/>
        <v>57.53183547065214</v>
      </c>
      <c r="K2053" s="11">
        <f>VLOOKUP(A2053, total_pet_services_county!$A$2:$E$1875,2,0)</f>
        <v>48</v>
      </c>
      <c r="L2053" s="11">
        <f>VLOOKUP(A2053,  total_pet_services_county!$A$2:$E$1875, 3, 0)</f>
        <v>16877</v>
      </c>
      <c r="M2053" s="11">
        <f>VLOOKUP(A2053, total_pet_services_county!$A$2:$E$1875, 4, 0)</f>
        <v>4050</v>
      </c>
      <c r="N2053" s="11">
        <f>VLOOKUP(A2053, total_pet_services_county!$A$2:$E$1875, 5, 0)</f>
        <v>492</v>
      </c>
    </row>
    <row r="2054" spans="1:14" x14ac:dyDescent="0.2">
      <c r="A2054" s="57" t="s">
        <v>5711</v>
      </c>
      <c r="B2054" s="57" t="s">
        <v>8347</v>
      </c>
      <c r="C2054" s="56" t="s">
        <v>3225</v>
      </c>
      <c r="D2054" s="56" t="str">
        <f>INDEX(pet_services_county!$A$2:$A$3603,MATCH(A2054,pet_services_county!$B$2:$B$3603,0))</f>
        <v>0500000US39087</v>
      </c>
      <c r="E2054" s="61">
        <v>59463</v>
      </c>
      <c r="F2054" s="47">
        <f>VLOOKUP(C2054, state_pop!$A$2:$B$52, 2, 0)</f>
        <v>11689100</v>
      </c>
      <c r="G2054" s="33">
        <f t="shared" si="62"/>
        <v>5.0870469069474985E-3</v>
      </c>
      <c r="H2054" s="33">
        <f>VLOOKUP(C2054, pet_household_state!$A$3:$D$53, 3, 0)</f>
        <v>62.4</v>
      </c>
      <c r="I2054" s="33">
        <f>VLOOKUP(C2054, pet_household_state!$A$3:$D$53, 4, 0)</f>
        <v>2922</v>
      </c>
      <c r="J2054" s="33">
        <f t="shared" si="63"/>
        <v>14.864351062100591</v>
      </c>
      <c r="K2054" s="11">
        <f>VLOOKUP(A2054, total_pet_services_county!$A$2:$E$1875,2,0)</f>
        <v>3</v>
      </c>
      <c r="L2054" s="11">
        <f>VLOOKUP(A2054,  total_pet_services_county!$A$2:$E$1875, 3, 0)</f>
        <v>1544</v>
      </c>
      <c r="M2054" s="11">
        <f>VLOOKUP(A2054, total_pet_services_county!$A$2:$E$1875, 4, 0)</f>
        <v>330</v>
      </c>
      <c r="N2054" s="11">
        <f>VLOOKUP(A2054, total_pet_services_county!$A$2:$E$1875, 5, 0)</f>
        <v>53</v>
      </c>
    </row>
    <row r="2055" spans="1:14" x14ac:dyDescent="0.2">
      <c r="A2055" s="57" t="s">
        <v>5713</v>
      </c>
      <c r="B2055" s="57" t="s">
        <v>9592</v>
      </c>
      <c r="C2055" s="56" t="s">
        <v>3225</v>
      </c>
      <c r="D2055" s="56" t="str">
        <f>INDEX(pet_services_county!$A$2:$A$3603,MATCH(A2055,pet_services_county!$B$2:$B$3603,0))</f>
        <v>0500000US39089</v>
      </c>
      <c r="E2055" s="61">
        <v>176862</v>
      </c>
      <c r="F2055" s="47">
        <f>VLOOKUP(C2055, state_pop!$A$2:$B$52, 2, 0)</f>
        <v>11689100</v>
      </c>
      <c r="G2055" s="33">
        <f t="shared" si="62"/>
        <v>1.5130506198081975E-2</v>
      </c>
      <c r="H2055" s="33">
        <f>VLOOKUP(C2055, pet_household_state!$A$3:$D$53, 3, 0)</f>
        <v>62.4</v>
      </c>
      <c r="I2055" s="33">
        <f>VLOOKUP(C2055, pet_household_state!$A$3:$D$53, 4, 0)</f>
        <v>2922</v>
      </c>
      <c r="J2055" s="33">
        <f t="shared" si="63"/>
        <v>44.211339110795528</v>
      </c>
      <c r="K2055" s="11">
        <f>VLOOKUP(A2055, total_pet_services_county!$A$2:$E$1875,2,0)</f>
        <v>44</v>
      </c>
      <c r="L2055" s="11">
        <f>VLOOKUP(A2055,  total_pet_services_county!$A$2:$E$1875, 3, 0)</f>
        <v>12064</v>
      </c>
      <c r="M2055" s="11">
        <f>VLOOKUP(A2055, total_pet_services_county!$A$2:$E$1875, 4, 0)</f>
        <v>2657</v>
      </c>
      <c r="N2055" s="11">
        <f>VLOOKUP(A2055, total_pet_services_county!$A$2:$E$1875, 5, 0)</f>
        <v>424</v>
      </c>
    </row>
    <row r="2056" spans="1:14" x14ac:dyDescent="0.2">
      <c r="A2056" s="57" t="s">
        <v>5715</v>
      </c>
      <c r="B2056" s="57" t="s">
        <v>8421</v>
      </c>
      <c r="C2056" s="56" t="s">
        <v>3225</v>
      </c>
      <c r="D2056" s="56" t="str">
        <f>INDEX(pet_services_county!$A$2:$A$3603,MATCH(A2056,pet_services_county!$B$2:$B$3603,0))</f>
        <v>0500000US39091</v>
      </c>
      <c r="E2056" s="61">
        <v>45672</v>
      </c>
      <c r="F2056" s="47">
        <f>VLOOKUP(C2056, state_pop!$A$2:$B$52, 2, 0)</f>
        <v>11689100</v>
      </c>
      <c r="G2056" s="33">
        <f t="shared" si="62"/>
        <v>3.9072298123893198E-3</v>
      </c>
      <c r="H2056" s="33">
        <f>VLOOKUP(C2056, pet_household_state!$A$3:$D$53, 3, 0)</f>
        <v>62.4</v>
      </c>
      <c r="I2056" s="33">
        <f>VLOOKUP(C2056, pet_household_state!$A$3:$D$53, 4, 0)</f>
        <v>2922</v>
      </c>
      <c r="J2056" s="33">
        <f t="shared" si="63"/>
        <v>11.416925511801592</v>
      </c>
      <c r="K2056" s="11">
        <f>VLOOKUP(A2056, total_pet_services_county!$A$2:$E$1875,2,0)</f>
        <v>8</v>
      </c>
      <c r="L2056" s="11">
        <f>VLOOKUP(A2056,  total_pet_services_county!$A$2:$E$1875, 3, 0)</f>
        <v>1164</v>
      </c>
      <c r="M2056" s="11">
        <f>VLOOKUP(A2056, total_pet_services_county!$A$2:$E$1875, 4, 0)</f>
        <v>251</v>
      </c>
      <c r="N2056" s="11">
        <f>VLOOKUP(A2056, total_pet_services_county!$A$2:$E$1875, 5, 0)</f>
        <v>45</v>
      </c>
    </row>
    <row r="2057" spans="1:14" x14ac:dyDescent="0.2">
      <c r="A2057" s="57" t="s">
        <v>5717</v>
      </c>
      <c r="B2057" s="57" t="s">
        <v>9593</v>
      </c>
      <c r="C2057" s="56" t="s">
        <v>3225</v>
      </c>
      <c r="D2057" s="56" t="str">
        <f>INDEX(pet_services_county!$A$2:$A$3603,MATCH(A2057,pet_services_county!$B$2:$B$3603,0))</f>
        <v>0500000US39093</v>
      </c>
      <c r="E2057" s="61">
        <v>309833</v>
      </c>
      <c r="F2057" s="47">
        <f>VLOOKUP(C2057, state_pop!$A$2:$B$52, 2, 0)</f>
        <v>11689100</v>
      </c>
      <c r="G2057" s="33">
        <f t="shared" si="62"/>
        <v>2.6506146752102385E-2</v>
      </c>
      <c r="H2057" s="33">
        <f>VLOOKUP(C2057, pet_household_state!$A$3:$D$53, 3, 0)</f>
        <v>62.4</v>
      </c>
      <c r="I2057" s="33">
        <f>VLOOKUP(C2057, pet_household_state!$A$3:$D$53, 4, 0)</f>
        <v>2922</v>
      </c>
      <c r="J2057" s="33">
        <f t="shared" si="63"/>
        <v>77.450960809643163</v>
      </c>
      <c r="K2057" s="11">
        <f>VLOOKUP(A2057, total_pet_services_county!$A$2:$E$1875,2,0)</f>
        <v>46</v>
      </c>
      <c r="L2057" s="11">
        <f>VLOOKUP(A2057,  total_pet_services_county!$A$2:$E$1875, 3, 0)</f>
        <v>17655</v>
      </c>
      <c r="M2057" s="11">
        <f>VLOOKUP(A2057, total_pet_services_county!$A$2:$E$1875, 4, 0)</f>
        <v>3725</v>
      </c>
      <c r="N2057" s="11">
        <f>VLOOKUP(A2057, total_pet_services_county!$A$2:$E$1875, 5, 0)</f>
        <v>482</v>
      </c>
    </row>
    <row r="2058" spans="1:14" x14ac:dyDescent="0.2">
      <c r="A2058" s="57" t="s">
        <v>5719</v>
      </c>
      <c r="B2058" s="57" t="s">
        <v>8877</v>
      </c>
      <c r="C2058" s="56" t="s">
        <v>3225</v>
      </c>
      <c r="D2058" s="56" t="str">
        <f>INDEX(pet_services_county!$A$2:$A$3603,MATCH(A2058,pet_services_county!$B$2:$B$3603,0))</f>
        <v>0500000US39095</v>
      </c>
      <c r="E2058" s="61">
        <v>428348</v>
      </c>
      <c r="F2058" s="47">
        <f>VLOOKUP(C2058, state_pop!$A$2:$B$52, 2, 0)</f>
        <v>11689100</v>
      </c>
      <c r="G2058" s="33">
        <f t="shared" si="62"/>
        <v>3.6645079604075592E-2</v>
      </c>
      <c r="H2058" s="33">
        <f>VLOOKUP(C2058, pet_household_state!$A$3:$D$53, 3, 0)</f>
        <v>62.4</v>
      </c>
      <c r="I2058" s="33">
        <f>VLOOKUP(C2058, pet_household_state!$A$3:$D$53, 4, 0)</f>
        <v>2922</v>
      </c>
      <c r="J2058" s="33">
        <f t="shared" si="63"/>
        <v>107.07692260310888</v>
      </c>
      <c r="K2058" s="11">
        <f>VLOOKUP(A2058, total_pet_services_county!$A$2:$E$1875,2,0)</f>
        <v>80</v>
      </c>
      <c r="L2058" s="11">
        <f>VLOOKUP(A2058,  total_pet_services_county!$A$2:$E$1875, 3, 0)</f>
        <v>21693</v>
      </c>
      <c r="M2058" s="11">
        <f>VLOOKUP(A2058, total_pet_services_county!$A$2:$E$1875, 4, 0)</f>
        <v>5271</v>
      </c>
      <c r="N2058" s="11">
        <f>VLOOKUP(A2058, total_pet_services_county!$A$2:$E$1875, 5, 0)</f>
        <v>848</v>
      </c>
    </row>
    <row r="2059" spans="1:14" x14ac:dyDescent="0.2">
      <c r="A2059" s="57" t="s">
        <v>5721</v>
      </c>
      <c r="B2059" s="57" t="s">
        <v>8352</v>
      </c>
      <c r="C2059" s="56" t="s">
        <v>3225</v>
      </c>
      <c r="D2059" s="56" t="str">
        <f>INDEX(pet_services_county!$A$2:$A$3603,MATCH(A2059,pet_services_county!$B$2:$B$3603,0))</f>
        <v>0500000US39097</v>
      </c>
      <c r="E2059" s="61">
        <v>44731</v>
      </c>
      <c r="F2059" s="47">
        <f>VLOOKUP(C2059, state_pop!$A$2:$B$52, 2, 0)</f>
        <v>11689100</v>
      </c>
      <c r="G2059" s="33">
        <f t="shared" si="62"/>
        <v>3.8267274640477024E-3</v>
      </c>
      <c r="H2059" s="33">
        <f>VLOOKUP(C2059, pet_household_state!$A$3:$D$53, 3, 0)</f>
        <v>62.4</v>
      </c>
      <c r="I2059" s="33">
        <f>VLOOKUP(C2059, pet_household_state!$A$3:$D$53, 4, 0)</f>
        <v>2922</v>
      </c>
      <c r="J2059" s="33">
        <f t="shared" si="63"/>
        <v>11.181697649947386</v>
      </c>
      <c r="K2059" s="11">
        <f>VLOOKUP(A2059, total_pet_services_county!$A$2:$E$1875,2,0)</f>
        <v>6</v>
      </c>
      <c r="L2059" s="11">
        <f>VLOOKUP(A2059,  total_pet_services_county!$A$2:$E$1875, 3, 0)</f>
        <v>2678</v>
      </c>
      <c r="M2059" s="11">
        <f>VLOOKUP(A2059, total_pet_services_county!$A$2:$E$1875, 4, 0)</f>
        <v>604</v>
      </c>
      <c r="N2059" s="11">
        <f>VLOOKUP(A2059, total_pet_services_county!$A$2:$E$1875, 5, 0)</f>
        <v>77</v>
      </c>
    </row>
    <row r="2060" spans="1:14" x14ac:dyDescent="0.2">
      <c r="A2060" s="57" t="s">
        <v>5723</v>
      </c>
      <c r="B2060" s="57" t="s">
        <v>9594</v>
      </c>
      <c r="C2060" s="56" t="s">
        <v>3225</v>
      </c>
      <c r="D2060" s="56" t="str">
        <f>INDEX(pet_services_county!$A$2:$A$3603,MATCH(A2060,pet_services_county!$B$2:$B$3603,0))</f>
        <v>0500000US39099</v>
      </c>
      <c r="E2060" s="61">
        <v>228683</v>
      </c>
      <c r="F2060" s="47">
        <f>VLOOKUP(C2060, state_pop!$A$2:$B$52, 2, 0)</f>
        <v>11689100</v>
      </c>
      <c r="G2060" s="33">
        <f t="shared" si="62"/>
        <v>1.9563781642726985E-2</v>
      </c>
      <c r="H2060" s="33">
        <f>VLOOKUP(C2060, pet_household_state!$A$3:$D$53, 3, 0)</f>
        <v>62.4</v>
      </c>
      <c r="I2060" s="33">
        <f>VLOOKUP(C2060, pet_household_state!$A$3:$D$53, 4, 0)</f>
        <v>2922</v>
      </c>
      <c r="J2060" s="33">
        <f t="shared" si="63"/>
        <v>57.165369960048253</v>
      </c>
      <c r="K2060" s="11">
        <f>VLOOKUP(A2060, total_pet_services_county!$A$2:$E$1875,2,0)</f>
        <v>27</v>
      </c>
      <c r="L2060" s="11">
        <f>VLOOKUP(A2060,  total_pet_services_county!$A$2:$E$1875, 3, 0)</f>
        <v>7675</v>
      </c>
      <c r="M2060" s="11">
        <f>VLOOKUP(A2060, total_pet_services_county!$A$2:$E$1875, 4, 0)</f>
        <v>1516</v>
      </c>
      <c r="N2060" s="11">
        <f>VLOOKUP(A2060, total_pet_services_county!$A$2:$E$1875, 5, 0)</f>
        <v>275</v>
      </c>
    </row>
    <row r="2061" spans="1:14" x14ac:dyDescent="0.2">
      <c r="A2061" s="57" t="s">
        <v>5725</v>
      </c>
      <c r="B2061" s="57" t="s">
        <v>8354</v>
      </c>
      <c r="C2061" s="56" t="s">
        <v>3225</v>
      </c>
      <c r="D2061" s="56" t="str">
        <f>INDEX(pet_services_county!$A$2:$A$3603,MATCH(A2061,pet_services_county!$B$2:$B$3603,0))</f>
        <v>0500000US39101</v>
      </c>
      <c r="E2061" s="61">
        <v>65093</v>
      </c>
      <c r="F2061" s="47">
        <f>VLOOKUP(C2061, state_pop!$A$2:$B$52, 2, 0)</f>
        <v>11689100</v>
      </c>
      <c r="G2061" s="33">
        <f t="shared" si="62"/>
        <v>5.5686922004260378E-3</v>
      </c>
      <c r="H2061" s="33">
        <f>VLOOKUP(C2061, pet_household_state!$A$3:$D$53, 3, 0)</f>
        <v>62.4</v>
      </c>
      <c r="I2061" s="33">
        <f>VLOOKUP(C2061, pet_household_state!$A$3:$D$53, 4, 0)</f>
        <v>2922</v>
      </c>
      <c r="J2061" s="33">
        <f t="shared" si="63"/>
        <v>16.271718609644882</v>
      </c>
      <c r="K2061" s="11">
        <f>VLOOKUP(A2061, total_pet_services_county!$A$2:$E$1875,2,0)</f>
        <v>6</v>
      </c>
      <c r="L2061" s="11">
        <f>VLOOKUP(A2061,  total_pet_services_county!$A$2:$E$1875, 3, 0)</f>
        <v>2125</v>
      </c>
      <c r="M2061" s="11">
        <f>VLOOKUP(A2061, total_pet_services_county!$A$2:$E$1875, 4, 0)</f>
        <v>478</v>
      </c>
      <c r="N2061" s="11">
        <f>VLOOKUP(A2061, total_pet_services_county!$A$2:$E$1875, 5, 0)</f>
        <v>58</v>
      </c>
    </row>
    <row r="2062" spans="1:14" x14ac:dyDescent="0.2">
      <c r="A2062" s="57" t="s">
        <v>5727</v>
      </c>
      <c r="B2062" s="57" t="s">
        <v>9595</v>
      </c>
      <c r="C2062" s="56" t="s">
        <v>3225</v>
      </c>
      <c r="D2062" s="56" t="str">
        <f>INDEX(pet_services_county!$A$2:$A$3603,MATCH(A2062,pet_services_county!$B$2:$B$3603,0))</f>
        <v>0500000US39103</v>
      </c>
      <c r="E2062" s="61">
        <v>179746</v>
      </c>
      <c r="F2062" s="47">
        <f>VLOOKUP(C2062, state_pop!$A$2:$B$52, 2, 0)</f>
        <v>11689100</v>
      </c>
      <c r="G2062" s="33">
        <f t="shared" si="62"/>
        <v>1.5377231780034391E-2</v>
      </c>
      <c r="H2062" s="33">
        <f>VLOOKUP(C2062, pet_household_state!$A$3:$D$53, 3, 0)</f>
        <v>62.4</v>
      </c>
      <c r="I2062" s="33">
        <f>VLOOKUP(C2062, pet_household_state!$A$3:$D$53, 4, 0)</f>
        <v>2922</v>
      </c>
      <c r="J2062" s="33">
        <f t="shared" si="63"/>
        <v>44.932271261260489</v>
      </c>
      <c r="K2062" s="11">
        <f>VLOOKUP(A2062, total_pet_services_county!$A$2:$E$1875,2,0)</f>
        <v>44</v>
      </c>
      <c r="L2062" s="11">
        <f>VLOOKUP(A2062,  total_pet_services_county!$A$2:$E$1875, 3, 0)</f>
        <v>12158</v>
      </c>
      <c r="M2062" s="11">
        <f>VLOOKUP(A2062, total_pet_services_county!$A$2:$E$1875, 4, 0)</f>
        <v>2893</v>
      </c>
      <c r="N2062" s="11">
        <f>VLOOKUP(A2062, total_pet_services_county!$A$2:$E$1875, 5, 0)</f>
        <v>380</v>
      </c>
    </row>
    <row r="2063" spans="1:14" x14ac:dyDescent="0.2">
      <c r="A2063" s="57" t="s">
        <v>7887</v>
      </c>
      <c r="B2063" s="57" t="s">
        <v>9596</v>
      </c>
      <c r="C2063" s="56" t="s">
        <v>3225</v>
      </c>
      <c r="D2063" s="56" t="e">
        <f>INDEX(pet_services_county!$A$2:$A$3603,MATCH(A2063,pet_services_county!$B$2:$B$3603,0))</f>
        <v>#N/A</v>
      </c>
      <c r="E2063" s="61">
        <v>22907</v>
      </c>
      <c r="F2063" s="47">
        <f>VLOOKUP(C2063, state_pop!$A$2:$B$52, 2, 0)</f>
        <v>11689100</v>
      </c>
      <c r="G2063" s="33">
        <f t="shared" si="62"/>
        <v>1.9596889409792028E-3</v>
      </c>
      <c r="H2063" s="33">
        <f>VLOOKUP(C2063, pet_household_state!$A$3:$D$53, 3, 0)</f>
        <v>62.4</v>
      </c>
      <c r="I2063" s="33">
        <f>VLOOKUP(C2063, pet_household_state!$A$3:$D$53, 4, 0)</f>
        <v>2922</v>
      </c>
      <c r="J2063" s="33">
        <f t="shared" si="63"/>
        <v>5.7262110855412303</v>
      </c>
      <c r="K2063" s="11" t="e">
        <f>VLOOKUP(A2063, total_pet_services_county!$A$2:$E$1875,2,0)</f>
        <v>#N/A</v>
      </c>
      <c r="L2063" s="11" t="e">
        <f>VLOOKUP(A2063,  total_pet_services_county!$A$2:$E$1875, 3, 0)</f>
        <v>#N/A</v>
      </c>
      <c r="M2063" s="11" t="e">
        <f>VLOOKUP(A2063, total_pet_services_county!$A$2:$E$1875, 4, 0)</f>
        <v>#N/A</v>
      </c>
      <c r="N2063" s="11" t="e">
        <f>VLOOKUP(A2063, total_pet_services_county!$A$2:$E$1875, 5, 0)</f>
        <v>#N/A</v>
      </c>
    </row>
    <row r="2064" spans="1:14" x14ac:dyDescent="0.2">
      <c r="A2064" s="57" t="s">
        <v>5729</v>
      </c>
      <c r="B2064" s="57" t="s">
        <v>8794</v>
      </c>
      <c r="C2064" s="56" t="s">
        <v>3225</v>
      </c>
      <c r="D2064" s="56" t="str">
        <f>INDEX(pet_services_county!$A$2:$A$3603,MATCH(A2064,pet_services_county!$B$2:$B$3603,0))</f>
        <v>0500000US39107</v>
      </c>
      <c r="E2064" s="61">
        <v>41172</v>
      </c>
      <c r="F2064" s="47">
        <f>VLOOKUP(C2064, state_pop!$A$2:$B$52, 2, 0)</f>
        <v>11689100</v>
      </c>
      <c r="G2064" s="33">
        <f t="shared" si="62"/>
        <v>3.5222557767492792E-3</v>
      </c>
      <c r="H2064" s="33">
        <f>VLOOKUP(C2064, pet_household_state!$A$3:$D$53, 3, 0)</f>
        <v>62.4</v>
      </c>
      <c r="I2064" s="33">
        <f>VLOOKUP(C2064, pet_household_state!$A$3:$D$53, 4, 0)</f>
        <v>2922</v>
      </c>
      <c r="J2064" s="33">
        <f t="shared" si="63"/>
        <v>10.292031379661394</v>
      </c>
      <c r="K2064" s="11">
        <f>VLOOKUP(A2064, total_pet_services_county!$A$2:$E$1875,2,0)</f>
        <v>14</v>
      </c>
      <c r="L2064" s="11">
        <f>VLOOKUP(A2064,  total_pet_services_county!$A$2:$E$1875, 3, 0)</f>
        <v>4992</v>
      </c>
      <c r="M2064" s="11">
        <f>VLOOKUP(A2064, total_pet_services_county!$A$2:$E$1875, 4, 0)</f>
        <v>1102</v>
      </c>
      <c r="N2064" s="11">
        <f>VLOOKUP(A2064, total_pet_services_county!$A$2:$E$1875, 5, 0)</f>
        <v>137</v>
      </c>
    </row>
    <row r="2065" spans="1:14" x14ac:dyDescent="0.2">
      <c r="A2065" s="57" t="s">
        <v>5731</v>
      </c>
      <c r="B2065" s="57" t="s">
        <v>8831</v>
      </c>
      <c r="C2065" s="56" t="s">
        <v>3225</v>
      </c>
      <c r="D2065" s="56" t="str">
        <f>INDEX(pet_services_county!$A$2:$A$3603,MATCH(A2065,pet_services_county!$B$2:$B$3603,0))</f>
        <v>0500000US39109</v>
      </c>
      <c r="E2065" s="61">
        <v>106987</v>
      </c>
      <c r="F2065" s="47">
        <f>VLOOKUP(C2065, state_pop!$A$2:$B$52, 2, 0)</f>
        <v>11689100</v>
      </c>
      <c r="G2065" s="33">
        <f t="shared" si="62"/>
        <v>9.1527149224491199E-3</v>
      </c>
      <c r="H2065" s="33">
        <f>VLOOKUP(C2065, pet_household_state!$A$3:$D$53, 3, 0)</f>
        <v>62.4</v>
      </c>
      <c r="I2065" s="33">
        <f>VLOOKUP(C2065, pet_household_state!$A$3:$D$53, 4, 0)</f>
        <v>2922</v>
      </c>
      <c r="J2065" s="33">
        <f t="shared" si="63"/>
        <v>26.744233003396328</v>
      </c>
      <c r="K2065" s="11">
        <f>VLOOKUP(A2065, total_pet_services_county!$A$2:$E$1875,2,0)</f>
        <v>22</v>
      </c>
      <c r="L2065" s="11">
        <f>VLOOKUP(A2065,  total_pet_services_county!$A$2:$E$1875, 3, 0)</f>
        <v>7408</v>
      </c>
      <c r="M2065" s="11">
        <f>VLOOKUP(A2065, total_pet_services_county!$A$2:$E$1875, 4, 0)</f>
        <v>1546</v>
      </c>
      <c r="N2065" s="11">
        <f>VLOOKUP(A2065, total_pet_services_county!$A$2:$E$1875, 5, 0)</f>
        <v>224</v>
      </c>
    </row>
    <row r="2066" spans="1:14" x14ac:dyDescent="0.2">
      <c r="A2066" s="57" t="s">
        <v>7888</v>
      </c>
      <c r="B2066" s="57" t="s">
        <v>8357</v>
      </c>
      <c r="C2066" s="56" t="s">
        <v>3225</v>
      </c>
      <c r="D2066" s="56" t="e">
        <f>INDEX(pet_services_county!$A$2:$A$3603,MATCH(A2066,pet_services_county!$B$2:$B$3603,0))</f>
        <v>#N/A</v>
      </c>
      <c r="E2066" s="61">
        <v>13654</v>
      </c>
      <c r="F2066" s="47">
        <f>VLOOKUP(C2066, state_pop!$A$2:$B$52, 2, 0)</f>
        <v>11689100</v>
      </c>
      <c r="G2066" s="33">
        <f t="shared" si="62"/>
        <v>1.1680967739175813E-3</v>
      </c>
      <c r="H2066" s="33">
        <f>VLOOKUP(C2066, pet_household_state!$A$3:$D$53, 3, 0)</f>
        <v>62.4</v>
      </c>
      <c r="I2066" s="33">
        <f>VLOOKUP(C2066, pet_household_state!$A$3:$D$53, 4, 0)</f>
        <v>2922</v>
      </c>
      <c r="J2066" s="33">
        <f t="shared" si="63"/>
        <v>3.4131787733871723</v>
      </c>
      <c r="K2066" s="11" t="e">
        <f>VLOOKUP(A2066, total_pet_services_county!$A$2:$E$1875,2,0)</f>
        <v>#N/A</v>
      </c>
      <c r="L2066" s="11" t="e">
        <f>VLOOKUP(A2066,  total_pet_services_county!$A$2:$E$1875, 3, 0)</f>
        <v>#N/A</v>
      </c>
      <c r="M2066" s="11" t="e">
        <f>VLOOKUP(A2066, total_pet_services_county!$A$2:$E$1875, 4, 0)</f>
        <v>#N/A</v>
      </c>
      <c r="N2066" s="11" t="e">
        <f>VLOOKUP(A2066, total_pet_services_county!$A$2:$E$1875, 5, 0)</f>
        <v>#N/A</v>
      </c>
    </row>
    <row r="2067" spans="1:14" x14ac:dyDescent="0.2">
      <c r="A2067" s="57" t="s">
        <v>5733</v>
      </c>
      <c r="B2067" s="57" t="s">
        <v>8358</v>
      </c>
      <c r="C2067" s="56" t="s">
        <v>3225</v>
      </c>
      <c r="D2067" s="56" t="str">
        <f>INDEX(pet_services_county!$A$2:$A$3603,MATCH(A2067,pet_services_county!$B$2:$B$3603,0))</f>
        <v>0500000US39113</v>
      </c>
      <c r="E2067" s="61">
        <v>531687</v>
      </c>
      <c r="F2067" s="47">
        <f>VLOOKUP(C2067, state_pop!$A$2:$B$52, 2, 0)</f>
        <v>11689100</v>
      </c>
      <c r="G2067" s="33">
        <f t="shared" si="62"/>
        <v>4.5485708908299186E-2</v>
      </c>
      <c r="H2067" s="33">
        <f>VLOOKUP(C2067, pet_household_state!$A$3:$D$53, 3, 0)</f>
        <v>62.4</v>
      </c>
      <c r="I2067" s="33">
        <f>VLOOKUP(C2067, pet_household_state!$A$3:$D$53, 4, 0)</f>
        <v>2922</v>
      </c>
      <c r="J2067" s="33">
        <f t="shared" si="63"/>
        <v>132.90924143005023</v>
      </c>
      <c r="K2067" s="11">
        <f>VLOOKUP(A2067, total_pet_services_county!$A$2:$E$1875,2,0)</f>
        <v>84</v>
      </c>
      <c r="L2067" s="11">
        <f>VLOOKUP(A2067,  total_pet_services_county!$A$2:$E$1875, 3, 0)</f>
        <v>28659</v>
      </c>
      <c r="M2067" s="11">
        <f>VLOOKUP(A2067, total_pet_services_county!$A$2:$E$1875, 4, 0)</f>
        <v>6811</v>
      </c>
      <c r="N2067" s="11">
        <f>VLOOKUP(A2067, total_pet_services_county!$A$2:$E$1875, 5, 0)</f>
        <v>1005</v>
      </c>
    </row>
    <row r="2068" spans="1:14" x14ac:dyDescent="0.2">
      <c r="A2068" s="57" t="s">
        <v>7889</v>
      </c>
      <c r="B2068" s="57" t="s">
        <v>8359</v>
      </c>
      <c r="C2068" s="56" t="s">
        <v>3225</v>
      </c>
      <c r="D2068" s="56" t="e">
        <f>INDEX(pet_services_county!$A$2:$A$3603,MATCH(A2068,pet_services_county!$B$2:$B$3603,0))</f>
        <v>#N/A</v>
      </c>
      <c r="E2068" s="61">
        <v>14508</v>
      </c>
      <c r="F2068" s="47">
        <f>VLOOKUP(C2068, state_pop!$A$2:$B$52, 2, 0)</f>
        <v>11689100</v>
      </c>
      <c r="G2068" s="33">
        <f t="shared" si="62"/>
        <v>1.2411562909034914E-3</v>
      </c>
      <c r="H2068" s="33">
        <f>VLOOKUP(C2068, pet_household_state!$A$3:$D$53, 3, 0)</f>
        <v>62.4</v>
      </c>
      <c r="I2068" s="33">
        <f>VLOOKUP(C2068, pet_household_state!$A$3:$D$53, 4, 0)</f>
        <v>2922</v>
      </c>
      <c r="J2068" s="33">
        <f t="shared" si="63"/>
        <v>3.6266586820200017</v>
      </c>
      <c r="K2068" s="11" t="e">
        <f>VLOOKUP(A2068, total_pet_services_county!$A$2:$E$1875,2,0)</f>
        <v>#N/A</v>
      </c>
      <c r="L2068" s="11" t="e">
        <f>VLOOKUP(A2068,  total_pet_services_county!$A$2:$E$1875, 3, 0)</f>
        <v>#N/A</v>
      </c>
      <c r="M2068" s="11" t="e">
        <f>VLOOKUP(A2068, total_pet_services_county!$A$2:$E$1875, 4, 0)</f>
        <v>#N/A</v>
      </c>
      <c r="N2068" s="11" t="e">
        <f>VLOOKUP(A2068, total_pet_services_county!$A$2:$E$1875, 5, 0)</f>
        <v>#N/A</v>
      </c>
    </row>
    <row r="2069" spans="1:14" x14ac:dyDescent="0.2">
      <c r="A2069" s="57" t="s">
        <v>5735</v>
      </c>
      <c r="B2069" s="57" t="s">
        <v>9597</v>
      </c>
      <c r="C2069" s="56" t="s">
        <v>3225</v>
      </c>
      <c r="D2069" s="56" t="str">
        <f>INDEX(pet_services_county!$A$2:$A$3603,MATCH(A2069,pet_services_county!$B$2:$B$3603,0))</f>
        <v>0500000US39117</v>
      </c>
      <c r="E2069" s="61">
        <v>35328</v>
      </c>
      <c r="F2069" s="47">
        <f>VLOOKUP(C2069, state_pop!$A$2:$B$52, 2, 0)</f>
        <v>11689100</v>
      </c>
      <c r="G2069" s="33">
        <f t="shared" si="62"/>
        <v>3.022302829131413E-3</v>
      </c>
      <c r="H2069" s="33">
        <f>VLOOKUP(C2069, pet_household_state!$A$3:$D$53, 3, 0)</f>
        <v>62.4</v>
      </c>
      <c r="I2069" s="33">
        <f>VLOOKUP(C2069, pet_household_state!$A$3:$D$53, 4, 0)</f>
        <v>2922</v>
      </c>
      <c r="J2069" s="33">
        <f t="shared" si="63"/>
        <v>8.8311688667219883</v>
      </c>
      <c r="K2069" s="11">
        <f>VLOOKUP(A2069, total_pet_services_county!$A$2:$E$1875,2,0)</f>
        <v>6</v>
      </c>
      <c r="L2069" s="11">
        <f>VLOOKUP(A2069,  total_pet_services_county!$A$2:$E$1875, 3, 0)</f>
        <v>898</v>
      </c>
      <c r="M2069" s="11">
        <f>VLOOKUP(A2069, total_pet_services_county!$A$2:$E$1875, 4, 0)</f>
        <v>206</v>
      </c>
      <c r="N2069" s="11">
        <f>VLOOKUP(A2069, total_pet_services_county!$A$2:$E$1875, 5, 0)</f>
        <v>26</v>
      </c>
    </row>
    <row r="2070" spans="1:14" x14ac:dyDescent="0.2">
      <c r="A2070" s="57" t="s">
        <v>5737</v>
      </c>
      <c r="B2070" s="57" t="s">
        <v>9598</v>
      </c>
      <c r="C2070" s="56" t="s">
        <v>3225</v>
      </c>
      <c r="D2070" s="56" t="str">
        <f>INDEX(pet_services_county!$A$2:$A$3603,MATCH(A2070,pet_services_county!$B$2:$B$3603,0))</f>
        <v>0500000US39119</v>
      </c>
      <c r="E2070" s="61">
        <v>86215</v>
      </c>
      <c r="F2070" s="47">
        <f>VLOOKUP(C2070, state_pop!$A$2:$B$52, 2, 0)</f>
        <v>11689100</v>
      </c>
      <c r="G2070" s="33">
        <f t="shared" si="62"/>
        <v>7.3756747739346911E-3</v>
      </c>
      <c r="H2070" s="33">
        <f>VLOOKUP(C2070, pet_household_state!$A$3:$D$53, 3, 0)</f>
        <v>62.4</v>
      </c>
      <c r="I2070" s="33">
        <f>VLOOKUP(C2070, pet_household_state!$A$3:$D$53, 4, 0)</f>
        <v>2922</v>
      </c>
      <c r="J2070" s="33">
        <f t="shared" si="63"/>
        <v>21.551721689437166</v>
      </c>
      <c r="K2070" s="11">
        <f>VLOOKUP(A2070, total_pet_services_county!$A$2:$E$1875,2,0)</f>
        <v>14</v>
      </c>
      <c r="L2070" s="11">
        <f>VLOOKUP(A2070,  total_pet_services_county!$A$2:$E$1875, 3, 0)</f>
        <v>3166</v>
      </c>
      <c r="M2070" s="11">
        <f>VLOOKUP(A2070, total_pet_services_county!$A$2:$E$1875, 4, 0)</f>
        <v>730</v>
      </c>
      <c r="N2070" s="11">
        <f>VLOOKUP(A2070, total_pet_services_county!$A$2:$E$1875, 5, 0)</f>
        <v>115</v>
      </c>
    </row>
    <row r="2071" spans="1:14" x14ac:dyDescent="0.2">
      <c r="A2071" s="57" t="s">
        <v>7890</v>
      </c>
      <c r="B2071" s="57" t="s">
        <v>8832</v>
      </c>
      <c r="C2071" s="56" t="s">
        <v>3225</v>
      </c>
      <c r="D2071" s="56" t="e">
        <f>INDEX(pet_services_county!$A$2:$A$3603,MATCH(A2071,pet_services_county!$B$2:$B$3603,0))</f>
        <v>#N/A</v>
      </c>
      <c r="E2071" s="61">
        <v>14424</v>
      </c>
      <c r="F2071" s="47">
        <f>VLOOKUP(C2071, state_pop!$A$2:$B$52, 2, 0)</f>
        <v>11689100</v>
      </c>
      <c r="G2071" s="33">
        <f t="shared" si="62"/>
        <v>1.2339701089048771E-3</v>
      </c>
      <c r="H2071" s="33">
        <f>VLOOKUP(C2071, pet_household_state!$A$3:$D$53, 3, 0)</f>
        <v>62.4</v>
      </c>
      <c r="I2071" s="33">
        <f>VLOOKUP(C2071, pet_household_state!$A$3:$D$53, 4, 0)</f>
        <v>2922</v>
      </c>
      <c r="J2071" s="33">
        <f t="shared" si="63"/>
        <v>3.6056606582200508</v>
      </c>
      <c r="K2071" s="11" t="e">
        <f>VLOOKUP(A2071, total_pet_services_county!$A$2:$E$1875,2,0)</f>
        <v>#N/A</v>
      </c>
      <c r="L2071" s="11" t="e">
        <f>VLOOKUP(A2071,  total_pet_services_county!$A$2:$E$1875, 3, 0)</f>
        <v>#N/A</v>
      </c>
      <c r="M2071" s="11" t="e">
        <f>VLOOKUP(A2071, total_pet_services_county!$A$2:$E$1875, 4, 0)</f>
        <v>#N/A</v>
      </c>
      <c r="N2071" s="11" t="e">
        <f>VLOOKUP(A2071, total_pet_services_county!$A$2:$E$1875, 5, 0)</f>
        <v>#N/A</v>
      </c>
    </row>
    <row r="2072" spans="1:14" x14ac:dyDescent="0.2">
      <c r="A2072" s="57" t="s">
        <v>5739</v>
      </c>
      <c r="B2072" s="57" t="s">
        <v>8940</v>
      </c>
      <c r="C2072" s="56" t="s">
        <v>3225</v>
      </c>
      <c r="D2072" s="56" t="str">
        <f>INDEX(pet_services_county!$A$2:$A$3603,MATCH(A2072,pet_services_county!$B$2:$B$3603,0))</f>
        <v>0500000US39123</v>
      </c>
      <c r="E2072" s="61">
        <v>40525</v>
      </c>
      <c r="F2072" s="47">
        <f>VLOOKUP(C2072, state_pop!$A$2:$B$52, 2, 0)</f>
        <v>11689100</v>
      </c>
      <c r="G2072" s="33">
        <f t="shared" si="62"/>
        <v>3.4669050654028114E-3</v>
      </c>
      <c r="H2072" s="33">
        <f>VLOOKUP(C2072, pet_household_state!$A$3:$D$53, 3, 0)</f>
        <v>62.4</v>
      </c>
      <c r="I2072" s="33">
        <f>VLOOKUP(C2072, pet_household_state!$A$3:$D$53, 4, 0)</f>
        <v>2922</v>
      </c>
      <c r="J2072" s="33">
        <f t="shared" si="63"/>
        <v>10.130296601107014</v>
      </c>
      <c r="K2072" s="11">
        <f>VLOOKUP(A2072, total_pet_services_county!$A$2:$E$1875,2,0)</f>
        <v>8</v>
      </c>
      <c r="L2072" s="11">
        <f>VLOOKUP(A2072,  total_pet_services_county!$A$2:$E$1875, 3, 0)</f>
        <v>1446</v>
      </c>
      <c r="M2072" s="11">
        <f>VLOOKUP(A2072, total_pet_services_county!$A$2:$E$1875, 4, 0)</f>
        <v>312</v>
      </c>
      <c r="N2072" s="11">
        <f>VLOOKUP(A2072, total_pet_services_county!$A$2:$E$1875, 5, 0)</f>
        <v>57</v>
      </c>
    </row>
    <row r="2073" spans="1:14" x14ac:dyDescent="0.2">
      <c r="A2073" s="57" t="s">
        <v>7891</v>
      </c>
      <c r="B2073" s="57" t="s">
        <v>8691</v>
      </c>
      <c r="C2073" s="56" t="s">
        <v>3225</v>
      </c>
      <c r="D2073" s="56" t="e">
        <f>INDEX(pet_services_county!$A$2:$A$3603,MATCH(A2073,pet_services_county!$B$2:$B$3603,0))</f>
        <v>#N/A</v>
      </c>
      <c r="E2073" s="61">
        <v>18672</v>
      </c>
      <c r="F2073" s="47">
        <f>VLOOKUP(C2073, state_pop!$A$2:$B$52, 2, 0)</f>
        <v>11689100</v>
      </c>
      <c r="G2073" s="33">
        <f t="shared" si="62"/>
        <v>1.5973855985490755E-3</v>
      </c>
      <c r="H2073" s="33">
        <f>VLOOKUP(C2073, pet_household_state!$A$3:$D$53, 3, 0)</f>
        <v>62.4</v>
      </c>
      <c r="I2073" s="33">
        <f>VLOOKUP(C2073, pet_household_state!$A$3:$D$53, 4, 0)</f>
        <v>2922</v>
      </c>
      <c r="J2073" s="33">
        <f t="shared" si="63"/>
        <v>4.6675607189603987</v>
      </c>
      <c r="K2073" s="11" t="e">
        <f>VLOOKUP(A2073, total_pet_services_county!$A$2:$E$1875,2,0)</f>
        <v>#N/A</v>
      </c>
      <c r="L2073" s="11" t="e">
        <f>VLOOKUP(A2073,  total_pet_services_county!$A$2:$E$1875, 3, 0)</f>
        <v>#N/A</v>
      </c>
      <c r="M2073" s="11" t="e">
        <f>VLOOKUP(A2073, total_pet_services_county!$A$2:$E$1875, 4, 0)</f>
        <v>#N/A</v>
      </c>
      <c r="N2073" s="11" t="e">
        <f>VLOOKUP(A2073, total_pet_services_county!$A$2:$E$1875, 5, 0)</f>
        <v>#N/A</v>
      </c>
    </row>
    <row r="2074" spans="1:14" x14ac:dyDescent="0.2">
      <c r="A2074" s="57" t="s">
        <v>7892</v>
      </c>
      <c r="B2074" s="57" t="s">
        <v>8360</v>
      </c>
      <c r="C2074" s="56" t="s">
        <v>3225</v>
      </c>
      <c r="D2074" s="56" t="e">
        <f>INDEX(pet_services_county!$A$2:$A$3603,MATCH(A2074,pet_services_county!$B$2:$B$3603,0))</f>
        <v>#N/A</v>
      </c>
      <c r="E2074" s="61">
        <v>36134</v>
      </c>
      <c r="F2074" s="47">
        <f>VLOOKUP(C2074, state_pop!$A$2:$B$52, 2, 0)</f>
        <v>11689100</v>
      </c>
      <c r="G2074" s="33">
        <f t="shared" si="62"/>
        <v>3.0912559564038292E-3</v>
      </c>
      <c r="H2074" s="33">
        <f>VLOOKUP(C2074, pet_household_state!$A$3:$D$53, 3, 0)</f>
        <v>62.4</v>
      </c>
      <c r="I2074" s="33">
        <f>VLOOKUP(C2074, pet_household_state!$A$3:$D$53, 4, 0)</f>
        <v>2922</v>
      </c>
      <c r="J2074" s="33">
        <f t="shared" si="63"/>
        <v>9.0326499046119881</v>
      </c>
      <c r="K2074" s="11" t="e">
        <f>VLOOKUP(A2074, total_pet_services_county!$A$2:$E$1875,2,0)</f>
        <v>#N/A</v>
      </c>
      <c r="L2074" s="11" t="e">
        <f>VLOOKUP(A2074,  total_pet_services_county!$A$2:$E$1875, 3, 0)</f>
        <v>#N/A</v>
      </c>
      <c r="M2074" s="11" t="e">
        <f>VLOOKUP(A2074, total_pet_services_county!$A$2:$E$1875, 4, 0)</f>
        <v>#N/A</v>
      </c>
      <c r="N2074" s="11" t="e">
        <f>VLOOKUP(A2074, total_pet_services_county!$A$2:$E$1875, 5, 0)</f>
        <v>#N/A</v>
      </c>
    </row>
    <row r="2075" spans="1:14" x14ac:dyDescent="0.2">
      <c r="A2075" s="57" t="s">
        <v>5741</v>
      </c>
      <c r="B2075" s="57" t="s">
        <v>9599</v>
      </c>
      <c r="C2075" s="56" t="s">
        <v>3225</v>
      </c>
      <c r="D2075" s="56" t="str">
        <f>INDEX(pet_services_county!$A$2:$A$3603,MATCH(A2075,pet_services_county!$B$2:$B$3603,0))</f>
        <v>0500000US39129</v>
      </c>
      <c r="E2075" s="61">
        <v>58457</v>
      </c>
      <c r="F2075" s="47">
        <f>VLOOKUP(C2075, state_pop!$A$2:$B$52, 2, 0)</f>
        <v>11689100</v>
      </c>
      <c r="G2075" s="33">
        <f t="shared" si="62"/>
        <v>5.0009838225355246E-3</v>
      </c>
      <c r="H2075" s="33">
        <f>VLOOKUP(C2075, pet_household_state!$A$3:$D$53, 3, 0)</f>
        <v>62.4</v>
      </c>
      <c r="I2075" s="33">
        <f>VLOOKUP(C2075, pet_household_state!$A$3:$D$53, 4, 0)</f>
        <v>2922</v>
      </c>
      <c r="J2075" s="33">
        <f t="shared" si="63"/>
        <v>14.612874729448803</v>
      </c>
      <c r="K2075" s="11">
        <f>VLOOKUP(A2075, total_pet_services_county!$A$2:$E$1875,2,0)</f>
        <v>5</v>
      </c>
      <c r="L2075" s="11">
        <f>VLOOKUP(A2075,  total_pet_services_county!$A$2:$E$1875, 3, 0)</f>
        <v>1667</v>
      </c>
      <c r="M2075" s="11">
        <f>VLOOKUP(A2075, total_pet_services_county!$A$2:$E$1875, 4, 0)</f>
        <v>345</v>
      </c>
      <c r="N2075" s="11">
        <f>VLOOKUP(A2075, total_pet_services_county!$A$2:$E$1875, 5, 0)</f>
        <v>51</v>
      </c>
    </row>
    <row r="2076" spans="1:14" x14ac:dyDescent="0.2">
      <c r="A2076" s="57" t="s">
        <v>7893</v>
      </c>
      <c r="B2076" s="57" t="s">
        <v>8362</v>
      </c>
      <c r="C2076" s="56" t="s">
        <v>3225</v>
      </c>
      <c r="D2076" s="56" t="e">
        <f>INDEX(pet_services_county!$A$2:$A$3603,MATCH(A2076,pet_services_county!$B$2:$B$3603,0))</f>
        <v>#N/A</v>
      </c>
      <c r="E2076" s="61">
        <v>27772</v>
      </c>
      <c r="F2076" s="47">
        <f>VLOOKUP(C2076, state_pop!$A$2:$B$52, 2, 0)</f>
        <v>11689100</v>
      </c>
      <c r="G2076" s="33">
        <f t="shared" si="62"/>
        <v>2.3758886483989357E-3</v>
      </c>
      <c r="H2076" s="33">
        <f>VLOOKUP(C2076, pet_household_state!$A$3:$D$53, 3, 0)</f>
        <v>62.4</v>
      </c>
      <c r="I2076" s="33">
        <f>VLOOKUP(C2076, pet_household_state!$A$3:$D$53, 4, 0)</f>
        <v>2922</v>
      </c>
      <c r="J2076" s="33">
        <f t="shared" si="63"/>
        <v>6.9423466306216906</v>
      </c>
      <c r="K2076" s="11" t="e">
        <f>VLOOKUP(A2076, total_pet_services_county!$A$2:$E$1875,2,0)</f>
        <v>#N/A</v>
      </c>
      <c r="L2076" s="11" t="e">
        <f>VLOOKUP(A2076,  total_pet_services_county!$A$2:$E$1875, 3, 0)</f>
        <v>#N/A</v>
      </c>
      <c r="M2076" s="11" t="e">
        <f>VLOOKUP(A2076, total_pet_services_county!$A$2:$E$1875, 4, 0)</f>
        <v>#N/A</v>
      </c>
      <c r="N2076" s="11" t="e">
        <f>VLOOKUP(A2076, total_pet_services_county!$A$2:$E$1875, 5, 0)</f>
        <v>#N/A</v>
      </c>
    </row>
    <row r="2077" spans="1:14" x14ac:dyDescent="0.2">
      <c r="A2077" s="57" t="s">
        <v>5743</v>
      </c>
      <c r="B2077" s="57" t="s">
        <v>9600</v>
      </c>
      <c r="C2077" s="56" t="s">
        <v>3225</v>
      </c>
      <c r="D2077" s="56" t="str">
        <f>INDEX(pet_services_county!$A$2:$A$3603,MATCH(A2077,pet_services_county!$B$2:$B$3603,0))</f>
        <v>0500000US39133</v>
      </c>
      <c r="E2077" s="61">
        <v>162466</v>
      </c>
      <c r="F2077" s="47">
        <f>VLOOKUP(C2077, state_pop!$A$2:$B$52, 2, 0)</f>
        <v>11689100</v>
      </c>
      <c r="G2077" s="33">
        <f t="shared" si="62"/>
        <v>1.3898931483176634E-2</v>
      </c>
      <c r="H2077" s="33">
        <f>VLOOKUP(C2077, pet_household_state!$A$3:$D$53, 3, 0)</f>
        <v>62.4</v>
      </c>
      <c r="I2077" s="33">
        <f>VLOOKUP(C2077, pet_household_state!$A$3:$D$53, 4, 0)</f>
        <v>2922</v>
      </c>
      <c r="J2077" s="33">
        <f t="shared" si="63"/>
        <v>40.612677793842124</v>
      </c>
      <c r="K2077" s="11">
        <f>VLOOKUP(A2077, total_pet_services_county!$A$2:$E$1875,2,0)</f>
        <v>28</v>
      </c>
      <c r="L2077" s="11">
        <f>VLOOKUP(A2077,  total_pet_services_county!$A$2:$E$1875, 3, 0)</f>
        <v>9295</v>
      </c>
      <c r="M2077" s="11">
        <f>VLOOKUP(A2077, total_pet_services_county!$A$2:$E$1875, 4, 0)</f>
        <v>2120</v>
      </c>
      <c r="N2077" s="11">
        <f>VLOOKUP(A2077, total_pet_services_county!$A$2:$E$1875, 5, 0)</f>
        <v>288</v>
      </c>
    </row>
    <row r="2078" spans="1:14" x14ac:dyDescent="0.2">
      <c r="A2078" s="57" t="s">
        <v>5745</v>
      </c>
      <c r="B2078" s="57" t="s">
        <v>9601</v>
      </c>
      <c r="C2078" s="56" t="s">
        <v>3225</v>
      </c>
      <c r="D2078" s="56" t="str">
        <f>INDEX(pet_services_county!$A$2:$A$3603,MATCH(A2078,pet_services_county!$B$2:$B$3603,0))</f>
        <v>0500000US39135</v>
      </c>
      <c r="E2078" s="61">
        <v>40882</v>
      </c>
      <c r="F2078" s="47">
        <f>VLOOKUP(C2078, state_pop!$A$2:$B$52, 2, 0)</f>
        <v>11689100</v>
      </c>
      <c r="G2078" s="33">
        <f t="shared" si="62"/>
        <v>3.4974463388969209E-3</v>
      </c>
      <c r="H2078" s="33">
        <f>VLOOKUP(C2078, pet_household_state!$A$3:$D$53, 3, 0)</f>
        <v>62.4</v>
      </c>
      <c r="I2078" s="33">
        <f>VLOOKUP(C2078, pet_household_state!$A$3:$D$53, 4, 0)</f>
        <v>2922</v>
      </c>
      <c r="J2078" s="33">
        <f t="shared" si="63"/>
        <v>10.219538202256803</v>
      </c>
      <c r="K2078" s="11">
        <f>VLOOKUP(A2078, total_pet_services_county!$A$2:$E$1875,2,0)</f>
        <v>6</v>
      </c>
      <c r="L2078" s="11">
        <f>VLOOKUP(A2078,  total_pet_services_county!$A$2:$E$1875, 3, 0)</f>
        <v>1423</v>
      </c>
      <c r="M2078" s="11">
        <f>VLOOKUP(A2078, total_pet_services_county!$A$2:$E$1875, 4, 0)</f>
        <v>333</v>
      </c>
      <c r="N2078" s="11">
        <f>VLOOKUP(A2078, total_pet_services_county!$A$2:$E$1875, 5, 0)</f>
        <v>40</v>
      </c>
    </row>
    <row r="2079" spans="1:14" x14ac:dyDescent="0.2">
      <c r="A2079" s="57" t="s">
        <v>5747</v>
      </c>
      <c r="B2079" s="57" t="s">
        <v>8607</v>
      </c>
      <c r="C2079" s="56" t="s">
        <v>3225</v>
      </c>
      <c r="D2079" s="56" t="str">
        <f>INDEX(pet_services_county!$A$2:$A$3603,MATCH(A2079,pet_services_county!$B$2:$B$3603,0))</f>
        <v>0500000US39137</v>
      </c>
      <c r="E2079" s="61">
        <v>33861</v>
      </c>
      <c r="F2079" s="47">
        <f>VLOOKUP(C2079, state_pop!$A$2:$B$52, 2, 0)</f>
        <v>11689100</v>
      </c>
      <c r="G2079" s="33">
        <f t="shared" si="62"/>
        <v>2.8968012935127597E-3</v>
      </c>
      <c r="H2079" s="33">
        <f>VLOOKUP(C2079, pet_household_state!$A$3:$D$53, 3, 0)</f>
        <v>62.4</v>
      </c>
      <c r="I2079" s="33">
        <f>VLOOKUP(C2079, pet_household_state!$A$3:$D$53, 4, 0)</f>
        <v>2922</v>
      </c>
      <c r="J2079" s="33">
        <f t="shared" si="63"/>
        <v>8.4644533796442847</v>
      </c>
      <c r="K2079" s="11">
        <f>VLOOKUP(A2079, total_pet_services_county!$A$2:$E$1875,2,0)</f>
        <v>3</v>
      </c>
      <c r="L2079" s="11">
        <f>VLOOKUP(A2079,  total_pet_services_county!$A$2:$E$1875, 3, 0)</f>
        <v>56</v>
      </c>
      <c r="M2079" s="11">
        <f>VLOOKUP(A2079, total_pet_services_county!$A$2:$E$1875, 4, 0)</f>
        <v>8</v>
      </c>
      <c r="N2079" s="11">
        <f>VLOOKUP(A2079, total_pet_services_county!$A$2:$E$1875, 5, 0)</f>
        <v>2</v>
      </c>
    </row>
    <row r="2080" spans="1:14" x14ac:dyDescent="0.2">
      <c r="A2080" s="57" t="s">
        <v>5749</v>
      </c>
      <c r="B2080" s="57" t="s">
        <v>8799</v>
      </c>
      <c r="C2080" s="56" t="s">
        <v>3225</v>
      </c>
      <c r="D2080" s="56" t="str">
        <f>INDEX(pet_services_county!$A$2:$A$3603,MATCH(A2080,pet_services_county!$B$2:$B$3603,0))</f>
        <v>0500000US39139</v>
      </c>
      <c r="E2080" s="61">
        <v>121154</v>
      </c>
      <c r="F2080" s="47">
        <f>VLOOKUP(C2080, state_pop!$A$2:$B$52, 2, 0)</f>
        <v>11689100</v>
      </c>
      <c r="G2080" s="33">
        <f t="shared" si="62"/>
        <v>1.0364698736429666E-2</v>
      </c>
      <c r="H2080" s="33">
        <f>VLOOKUP(C2080, pet_household_state!$A$3:$D$53, 3, 0)</f>
        <v>62.4</v>
      </c>
      <c r="I2080" s="33">
        <f>VLOOKUP(C2080, pet_household_state!$A$3:$D$53, 4, 0)</f>
        <v>2922</v>
      </c>
      <c r="J2080" s="33">
        <f t="shared" si="63"/>
        <v>30.285649707847483</v>
      </c>
      <c r="K2080" s="11">
        <f>VLOOKUP(A2080, total_pet_services_county!$A$2:$E$1875,2,0)</f>
        <v>15</v>
      </c>
      <c r="L2080" s="11">
        <f>VLOOKUP(A2080,  total_pet_services_county!$A$2:$E$1875, 3, 0)</f>
        <v>3967</v>
      </c>
      <c r="M2080" s="11">
        <f>VLOOKUP(A2080, total_pet_services_county!$A$2:$E$1875, 4, 0)</f>
        <v>873</v>
      </c>
      <c r="N2080" s="11">
        <f>VLOOKUP(A2080, total_pet_services_county!$A$2:$E$1875, 5, 0)</f>
        <v>153</v>
      </c>
    </row>
    <row r="2081" spans="1:14" x14ac:dyDescent="0.2">
      <c r="A2081" s="57" t="s">
        <v>5751</v>
      </c>
      <c r="B2081" s="57" t="s">
        <v>9602</v>
      </c>
      <c r="C2081" s="56" t="s">
        <v>3225</v>
      </c>
      <c r="D2081" s="56" t="str">
        <f>INDEX(pet_services_county!$A$2:$A$3603,MATCH(A2081,pet_services_county!$B$2:$B$3603,0))</f>
        <v>0500000US39141</v>
      </c>
      <c r="E2081" s="61">
        <v>76666</v>
      </c>
      <c r="F2081" s="47">
        <f>VLOOKUP(C2081, state_pop!$A$2:$B$52, 2, 0)</f>
        <v>11689100</v>
      </c>
      <c r="G2081" s="33">
        <f t="shared" ref="G2081:G2144" si="64">E2081/F2081</f>
        <v>6.5587598703065247E-3</v>
      </c>
      <c r="H2081" s="33">
        <f>VLOOKUP(C2081, pet_household_state!$A$3:$D$53, 3, 0)</f>
        <v>62.4</v>
      </c>
      <c r="I2081" s="33">
        <f>VLOOKUP(C2081, pet_household_state!$A$3:$D$53, 4, 0)</f>
        <v>2922</v>
      </c>
      <c r="J2081" s="33">
        <f t="shared" ref="J2081:J2144" si="65">G2081*I2081</f>
        <v>19.164696341035665</v>
      </c>
      <c r="K2081" s="11">
        <f>VLOOKUP(A2081, total_pet_services_county!$A$2:$E$1875,2,0)</f>
        <v>10</v>
      </c>
      <c r="L2081" s="11">
        <f>VLOOKUP(A2081,  total_pet_services_county!$A$2:$E$1875, 3, 0)</f>
        <v>4312</v>
      </c>
      <c r="M2081" s="11">
        <f>VLOOKUP(A2081, total_pet_services_county!$A$2:$E$1875, 4, 0)</f>
        <v>1042</v>
      </c>
      <c r="N2081" s="11">
        <f>VLOOKUP(A2081, total_pet_services_county!$A$2:$E$1875, 5, 0)</f>
        <v>194</v>
      </c>
    </row>
    <row r="2082" spans="1:14" x14ac:dyDescent="0.2">
      <c r="A2082" s="57" t="s">
        <v>5753</v>
      </c>
      <c r="B2082" s="57" t="s">
        <v>9603</v>
      </c>
      <c r="C2082" s="56" t="s">
        <v>3225</v>
      </c>
      <c r="D2082" s="56" t="str">
        <f>INDEX(pet_services_county!$A$2:$A$3603,MATCH(A2082,pet_services_county!$B$2:$B$3603,0))</f>
        <v>0500000US39143</v>
      </c>
      <c r="E2082" s="61">
        <v>58518</v>
      </c>
      <c r="F2082" s="47">
        <f>VLOOKUP(C2082, state_pop!$A$2:$B$52, 2, 0)</f>
        <v>11689100</v>
      </c>
      <c r="G2082" s="33">
        <f t="shared" si="64"/>
        <v>5.0062023594630899E-3</v>
      </c>
      <c r="H2082" s="33">
        <f>VLOOKUP(C2082, pet_household_state!$A$3:$D$53, 3, 0)</f>
        <v>62.4</v>
      </c>
      <c r="I2082" s="33">
        <f>VLOOKUP(C2082, pet_household_state!$A$3:$D$53, 4, 0)</f>
        <v>2922</v>
      </c>
      <c r="J2082" s="33">
        <f t="shared" si="65"/>
        <v>14.628123294351148</v>
      </c>
      <c r="K2082" s="11">
        <f>VLOOKUP(A2082, total_pet_services_county!$A$2:$E$1875,2,0)</f>
        <v>12</v>
      </c>
      <c r="L2082" s="11">
        <f>VLOOKUP(A2082,  total_pet_services_county!$A$2:$E$1875, 3, 0)</f>
        <v>2717</v>
      </c>
      <c r="M2082" s="11">
        <f>VLOOKUP(A2082, total_pet_services_county!$A$2:$E$1875, 4, 0)</f>
        <v>588</v>
      </c>
      <c r="N2082" s="11">
        <f>VLOOKUP(A2082, total_pet_services_county!$A$2:$E$1875, 5, 0)</f>
        <v>85</v>
      </c>
    </row>
    <row r="2083" spans="1:14" x14ac:dyDescent="0.2">
      <c r="A2083" s="57" t="s">
        <v>5755</v>
      </c>
      <c r="B2083" s="57" t="s">
        <v>9604</v>
      </c>
      <c r="C2083" s="56" t="s">
        <v>3225</v>
      </c>
      <c r="D2083" s="56" t="str">
        <f>INDEX(pet_services_county!$A$2:$A$3603,MATCH(A2083,pet_services_county!$B$2:$B$3603,0))</f>
        <v>0500000US39145</v>
      </c>
      <c r="E2083" s="61">
        <v>75314</v>
      </c>
      <c r="F2083" s="47">
        <f>VLOOKUP(C2083, state_pop!$A$2:$B$52, 2, 0)</f>
        <v>11689100</v>
      </c>
      <c r="G2083" s="33">
        <f t="shared" si="64"/>
        <v>6.4430965600431175E-3</v>
      </c>
      <c r="H2083" s="33">
        <f>VLOOKUP(C2083, pet_household_state!$A$3:$D$53, 3, 0)</f>
        <v>62.4</v>
      </c>
      <c r="I2083" s="33">
        <f>VLOOKUP(C2083, pet_household_state!$A$3:$D$53, 4, 0)</f>
        <v>2922</v>
      </c>
      <c r="J2083" s="33">
        <f t="shared" si="65"/>
        <v>18.826728148445991</v>
      </c>
      <c r="K2083" s="11">
        <f>VLOOKUP(A2083, total_pet_services_county!$A$2:$E$1875,2,0)</f>
        <v>4</v>
      </c>
      <c r="L2083" s="11">
        <f>VLOOKUP(A2083,  total_pet_services_county!$A$2:$E$1875, 3, 0)</f>
        <v>3587</v>
      </c>
      <c r="M2083" s="11">
        <f>VLOOKUP(A2083, total_pet_services_county!$A$2:$E$1875, 4, 0)</f>
        <v>790</v>
      </c>
      <c r="N2083" s="11">
        <f>VLOOKUP(A2083, total_pet_services_county!$A$2:$E$1875, 5, 0)</f>
        <v>94</v>
      </c>
    </row>
    <row r="2084" spans="1:14" x14ac:dyDescent="0.2">
      <c r="A2084" s="57" t="s">
        <v>5757</v>
      </c>
      <c r="B2084" s="57" t="s">
        <v>9475</v>
      </c>
      <c r="C2084" s="56" t="s">
        <v>3225</v>
      </c>
      <c r="D2084" s="56" t="str">
        <f>INDEX(pet_services_county!$A$2:$A$3603,MATCH(A2084,pet_services_county!$B$2:$B$3603,0))</f>
        <v>0500000US39147</v>
      </c>
      <c r="E2084" s="61">
        <v>55178</v>
      </c>
      <c r="F2084" s="47">
        <f>VLOOKUP(C2084, state_pop!$A$2:$B$52, 2, 0)</f>
        <v>11689100</v>
      </c>
      <c r="G2084" s="33">
        <f t="shared" si="64"/>
        <v>4.7204660752324813E-3</v>
      </c>
      <c r="H2084" s="33">
        <f>VLOOKUP(C2084, pet_household_state!$A$3:$D$53, 3, 0)</f>
        <v>62.4</v>
      </c>
      <c r="I2084" s="33">
        <f>VLOOKUP(C2084, pet_household_state!$A$3:$D$53, 4, 0)</f>
        <v>2922</v>
      </c>
      <c r="J2084" s="33">
        <f t="shared" si="65"/>
        <v>13.793201871829311</v>
      </c>
      <c r="K2084" s="11">
        <f>VLOOKUP(A2084, total_pet_services_county!$A$2:$E$1875,2,0)</f>
        <v>5</v>
      </c>
      <c r="L2084" s="11">
        <f>VLOOKUP(A2084,  total_pet_services_county!$A$2:$E$1875, 3, 0)</f>
        <v>1049</v>
      </c>
      <c r="M2084" s="11">
        <f>VLOOKUP(A2084, total_pet_services_county!$A$2:$E$1875, 4, 0)</f>
        <v>235</v>
      </c>
      <c r="N2084" s="11">
        <f>VLOOKUP(A2084, total_pet_services_county!$A$2:$E$1875, 5, 0)</f>
        <v>28</v>
      </c>
    </row>
    <row r="2085" spans="1:14" x14ac:dyDescent="0.2">
      <c r="A2085" s="57" t="s">
        <v>5759</v>
      </c>
      <c r="B2085" s="57" t="s">
        <v>8366</v>
      </c>
      <c r="C2085" s="56" t="s">
        <v>3225</v>
      </c>
      <c r="D2085" s="56" t="str">
        <f>INDEX(pet_services_county!$A$2:$A$3603,MATCH(A2085,pet_services_county!$B$2:$B$3603,0))</f>
        <v>0500000US39149</v>
      </c>
      <c r="E2085" s="61">
        <v>48590</v>
      </c>
      <c r="F2085" s="47">
        <f>VLOOKUP(C2085, state_pop!$A$2:$B$52, 2, 0)</f>
        <v>11689100</v>
      </c>
      <c r="G2085" s="33">
        <f t="shared" si="64"/>
        <v>4.1568640870554615E-3</v>
      </c>
      <c r="H2085" s="33">
        <f>VLOOKUP(C2085, pet_household_state!$A$3:$D$53, 3, 0)</f>
        <v>62.4</v>
      </c>
      <c r="I2085" s="33">
        <f>VLOOKUP(C2085, pet_household_state!$A$3:$D$53, 4, 0)</f>
        <v>2922</v>
      </c>
      <c r="J2085" s="33">
        <f t="shared" si="65"/>
        <v>12.146356862376058</v>
      </c>
      <c r="K2085" s="11">
        <f>VLOOKUP(A2085, total_pet_services_county!$A$2:$E$1875,2,0)</f>
        <v>5</v>
      </c>
      <c r="L2085" s="11">
        <f>VLOOKUP(A2085,  total_pet_services_county!$A$2:$E$1875, 3, 0)</f>
        <v>1799</v>
      </c>
      <c r="M2085" s="11">
        <f>VLOOKUP(A2085, total_pet_services_county!$A$2:$E$1875, 4, 0)</f>
        <v>424</v>
      </c>
      <c r="N2085" s="11">
        <f>VLOOKUP(A2085, total_pet_services_county!$A$2:$E$1875, 5, 0)</f>
        <v>53</v>
      </c>
    </row>
    <row r="2086" spans="1:14" x14ac:dyDescent="0.2">
      <c r="A2086" s="57" t="s">
        <v>5761</v>
      </c>
      <c r="B2086" s="57" t="s">
        <v>8803</v>
      </c>
      <c r="C2086" s="56" t="s">
        <v>3225</v>
      </c>
      <c r="D2086" s="56" t="str">
        <f>INDEX(pet_services_county!$A$2:$A$3603,MATCH(A2086,pet_services_county!$B$2:$B$3603,0))</f>
        <v>0500000US39151</v>
      </c>
      <c r="E2086" s="61">
        <v>370606</v>
      </c>
      <c r="F2086" s="47">
        <f>VLOOKUP(C2086, state_pop!$A$2:$B$52, 2, 0)</f>
        <v>11689100</v>
      </c>
      <c r="G2086" s="33">
        <f t="shared" si="64"/>
        <v>3.1705263878313981E-2</v>
      </c>
      <c r="H2086" s="33">
        <f>VLOOKUP(C2086, pet_household_state!$A$3:$D$53, 3, 0)</f>
        <v>62.4</v>
      </c>
      <c r="I2086" s="33">
        <f>VLOOKUP(C2086, pet_household_state!$A$3:$D$53, 4, 0)</f>
        <v>2922</v>
      </c>
      <c r="J2086" s="33">
        <f t="shared" si="65"/>
        <v>92.642781052433449</v>
      </c>
      <c r="K2086" s="11">
        <f>VLOOKUP(A2086, total_pet_services_county!$A$2:$E$1875,2,0)</f>
        <v>74</v>
      </c>
      <c r="L2086" s="11">
        <f>VLOOKUP(A2086,  total_pet_services_county!$A$2:$E$1875, 3, 0)</f>
        <v>19155</v>
      </c>
      <c r="M2086" s="11">
        <f>VLOOKUP(A2086, total_pet_services_county!$A$2:$E$1875, 4, 0)</f>
        <v>4244</v>
      </c>
      <c r="N2086" s="11">
        <f>VLOOKUP(A2086, total_pet_services_county!$A$2:$E$1875, 5, 0)</f>
        <v>666</v>
      </c>
    </row>
    <row r="2087" spans="1:14" x14ac:dyDescent="0.2">
      <c r="A2087" s="57" t="s">
        <v>5763</v>
      </c>
      <c r="B2087" s="57" t="s">
        <v>8555</v>
      </c>
      <c r="C2087" s="56" t="s">
        <v>3225</v>
      </c>
      <c r="D2087" s="56" t="str">
        <f>INDEX(pet_services_county!$A$2:$A$3603,MATCH(A2087,pet_services_county!$B$2:$B$3603,0))</f>
        <v>0500000US39153</v>
      </c>
      <c r="E2087" s="61">
        <v>541013</v>
      </c>
      <c r="F2087" s="47">
        <f>VLOOKUP(C2087, state_pop!$A$2:$B$52, 2, 0)</f>
        <v>11689100</v>
      </c>
      <c r="G2087" s="33">
        <f t="shared" si="64"/>
        <v>4.6283546209716746E-2</v>
      </c>
      <c r="H2087" s="33">
        <f>VLOOKUP(C2087, pet_household_state!$A$3:$D$53, 3, 0)</f>
        <v>62.4</v>
      </c>
      <c r="I2087" s="33">
        <f>VLOOKUP(C2087, pet_household_state!$A$3:$D$53, 4, 0)</f>
        <v>2922</v>
      </c>
      <c r="J2087" s="33">
        <f t="shared" si="65"/>
        <v>135.24052202479234</v>
      </c>
      <c r="K2087" s="11">
        <f>VLOOKUP(A2087, total_pet_services_county!$A$2:$E$1875,2,0)</f>
        <v>126</v>
      </c>
      <c r="L2087" s="11">
        <f>VLOOKUP(A2087,  total_pet_services_county!$A$2:$E$1875, 3, 0)</f>
        <v>41682</v>
      </c>
      <c r="M2087" s="11">
        <f>VLOOKUP(A2087, total_pet_services_county!$A$2:$E$1875, 4, 0)</f>
        <v>9332</v>
      </c>
      <c r="N2087" s="11">
        <f>VLOOKUP(A2087, total_pet_services_county!$A$2:$E$1875, 5, 0)</f>
        <v>1338</v>
      </c>
    </row>
    <row r="2088" spans="1:14" x14ac:dyDescent="0.2">
      <c r="A2088" s="57" t="s">
        <v>5765</v>
      </c>
      <c r="B2088" s="57" t="s">
        <v>9605</v>
      </c>
      <c r="C2088" s="56" t="s">
        <v>3225</v>
      </c>
      <c r="D2088" s="56" t="str">
        <f>INDEX(pet_services_county!$A$2:$A$3603,MATCH(A2088,pet_services_county!$B$2:$B$3603,0))</f>
        <v>0500000US39155</v>
      </c>
      <c r="E2088" s="61">
        <v>197974</v>
      </c>
      <c r="F2088" s="47">
        <f>VLOOKUP(C2088, state_pop!$A$2:$B$52, 2, 0)</f>
        <v>11689100</v>
      </c>
      <c r="G2088" s="33">
        <f t="shared" si="64"/>
        <v>1.693663327373365E-2</v>
      </c>
      <c r="H2088" s="33">
        <f>VLOOKUP(C2088, pet_household_state!$A$3:$D$53, 3, 0)</f>
        <v>62.4</v>
      </c>
      <c r="I2088" s="33">
        <f>VLOOKUP(C2088, pet_household_state!$A$3:$D$53, 4, 0)</f>
        <v>2922</v>
      </c>
      <c r="J2088" s="33">
        <f t="shared" si="65"/>
        <v>49.488842425849725</v>
      </c>
      <c r="K2088" s="11">
        <f>VLOOKUP(A2088, total_pet_services_county!$A$2:$E$1875,2,0)</f>
        <v>39</v>
      </c>
      <c r="L2088" s="11">
        <f>VLOOKUP(A2088,  total_pet_services_county!$A$2:$E$1875, 3, 0)</f>
        <v>8808</v>
      </c>
      <c r="M2088" s="11">
        <f>VLOOKUP(A2088, total_pet_services_county!$A$2:$E$1875, 4, 0)</f>
        <v>1994</v>
      </c>
      <c r="N2088" s="11">
        <f>VLOOKUP(A2088, total_pet_services_county!$A$2:$E$1875, 5, 0)</f>
        <v>336</v>
      </c>
    </row>
    <row r="2089" spans="1:14" x14ac:dyDescent="0.2">
      <c r="A2089" s="57" t="s">
        <v>5767</v>
      </c>
      <c r="B2089" s="57" t="s">
        <v>9606</v>
      </c>
      <c r="C2089" s="56" t="s">
        <v>3225</v>
      </c>
      <c r="D2089" s="56" t="str">
        <f>INDEX(pet_services_county!$A$2:$A$3603,MATCH(A2089,pet_services_county!$B$2:$B$3603,0))</f>
        <v>0500000US39157</v>
      </c>
      <c r="E2089" s="61">
        <v>91987</v>
      </c>
      <c r="F2089" s="47">
        <f>VLOOKUP(C2089, state_pop!$A$2:$B$52, 2, 0)</f>
        <v>11689100</v>
      </c>
      <c r="G2089" s="33">
        <f t="shared" si="64"/>
        <v>7.8694681369823171E-3</v>
      </c>
      <c r="H2089" s="33">
        <f>VLOOKUP(C2089, pet_household_state!$A$3:$D$53, 3, 0)</f>
        <v>62.4</v>
      </c>
      <c r="I2089" s="33">
        <f>VLOOKUP(C2089, pet_household_state!$A$3:$D$53, 4, 0)</f>
        <v>2922</v>
      </c>
      <c r="J2089" s="33">
        <f t="shared" si="65"/>
        <v>22.994585896262329</v>
      </c>
      <c r="K2089" s="11">
        <f>VLOOKUP(A2089, total_pet_services_county!$A$2:$E$1875,2,0)</f>
        <v>18</v>
      </c>
      <c r="L2089" s="11">
        <f>VLOOKUP(A2089,  total_pet_services_county!$A$2:$E$1875, 3, 0)</f>
        <v>5877</v>
      </c>
      <c r="M2089" s="11">
        <f>VLOOKUP(A2089, total_pet_services_county!$A$2:$E$1875, 4, 0)</f>
        <v>1374</v>
      </c>
      <c r="N2089" s="11">
        <f>VLOOKUP(A2089, total_pet_services_county!$A$2:$E$1875, 5, 0)</f>
        <v>169</v>
      </c>
    </row>
    <row r="2090" spans="1:14" x14ac:dyDescent="0.2">
      <c r="A2090" s="57" t="s">
        <v>5769</v>
      </c>
      <c r="B2090" s="57" t="s">
        <v>8442</v>
      </c>
      <c r="C2090" s="56" t="s">
        <v>3225</v>
      </c>
      <c r="D2090" s="56" t="str">
        <f>INDEX(pet_services_county!$A$2:$A$3603,MATCH(A2090,pet_services_county!$B$2:$B$3603,0))</f>
        <v>0500000US39159</v>
      </c>
      <c r="E2090" s="61">
        <v>58988</v>
      </c>
      <c r="F2090" s="47">
        <f>VLOOKUP(C2090, state_pop!$A$2:$B$52, 2, 0)</f>
        <v>11689100</v>
      </c>
      <c r="G2090" s="33">
        <f t="shared" si="64"/>
        <v>5.0464107587410495E-3</v>
      </c>
      <c r="H2090" s="33">
        <f>VLOOKUP(C2090, pet_household_state!$A$3:$D$53, 3, 0)</f>
        <v>62.4</v>
      </c>
      <c r="I2090" s="33">
        <f>VLOOKUP(C2090, pet_household_state!$A$3:$D$53, 4, 0)</f>
        <v>2922</v>
      </c>
      <c r="J2090" s="33">
        <f t="shared" si="65"/>
        <v>14.745612237041346</v>
      </c>
      <c r="K2090" s="11">
        <f>VLOOKUP(A2090, total_pet_services_county!$A$2:$E$1875,2,0)</f>
        <v>9</v>
      </c>
      <c r="L2090" s="11">
        <f>VLOOKUP(A2090,  total_pet_services_county!$A$2:$E$1875, 3, 0)</f>
        <v>1950</v>
      </c>
      <c r="M2090" s="11">
        <f>VLOOKUP(A2090, total_pet_services_county!$A$2:$E$1875, 4, 0)</f>
        <v>341</v>
      </c>
      <c r="N2090" s="11">
        <f>VLOOKUP(A2090, total_pet_services_county!$A$2:$E$1875, 5, 0)</f>
        <v>51</v>
      </c>
    </row>
    <row r="2091" spans="1:14" x14ac:dyDescent="0.2">
      <c r="A2091" s="57" t="s">
        <v>7894</v>
      </c>
      <c r="B2091" s="57" t="s">
        <v>9607</v>
      </c>
      <c r="C2091" s="56" t="s">
        <v>3225</v>
      </c>
      <c r="D2091" s="56" t="e">
        <f>INDEX(pet_services_county!$A$2:$A$3603,MATCH(A2091,pet_services_county!$B$2:$B$3603,0))</f>
        <v>#N/A</v>
      </c>
      <c r="E2091" s="61">
        <v>28275</v>
      </c>
      <c r="F2091" s="47">
        <f>VLOOKUP(C2091, state_pop!$A$2:$B$52, 2, 0)</f>
        <v>11689100</v>
      </c>
      <c r="G2091" s="33">
        <f t="shared" si="64"/>
        <v>2.4189201906049227E-3</v>
      </c>
      <c r="H2091" s="33">
        <f>VLOOKUP(C2091, pet_household_state!$A$3:$D$53, 3, 0)</f>
        <v>62.4</v>
      </c>
      <c r="I2091" s="33">
        <f>VLOOKUP(C2091, pet_household_state!$A$3:$D$53, 4, 0)</f>
        <v>2922</v>
      </c>
      <c r="J2091" s="33">
        <f t="shared" si="65"/>
        <v>7.0680847969475842</v>
      </c>
      <c r="K2091" s="11" t="e">
        <f>VLOOKUP(A2091, total_pet_services_county!$A$2:$E$1875,2,0)</f>
        <v>#N/A</v>
      </c>
      <c r="L2091" s="11" t="e">
        <f>VLOOKUP(A2091,  total_pet_services_county!$A$2:$E$1875, 3, 0)</f>
        <v>#N/A</v>
      </c>
      <c r="M2091" s="11" t="e">
        <f>VLOOKUP(A2091, total_pet_services_county!$A$2:$E$1875, 4, 0)</f>
        <v>#N/A</v>
      </c>
      <c r="N2091" s="11" t="e">
        <f>VLOOKUP(A2091, total_pet_services_county!$A$2:$E$1875, 5, 0)</f>
        <v>#N/A</v>
      </c>
    </row>
    <row r="2092" spans="1:14" x14ac:dyDescent="0.2">
      <c r="A2092" s="57" t="s">
        <v>7895</v>
      </c>
      <c r="B2092" s="57" t="s">
        <v>9608</v>
      </c>
      <c r="C2092" s="56" t="s">
        <v>3225</v>
      </c>
      <c r="D2092" s="56" t="e">
        <f>INDEX(pet_services_county!$A$2:$A$3603,MATCH(A2092,pet_services_county!$B$2:$B$3603,0))</f>
        <v>#N/A</v>
      </c>
      <c r="E2092" s="61">
        <v>13085</v>
      </c>
      <c r="F2092" s="47">
        <f>VLOOKUP(C2092, state_pop!$A$2:$B$52, 2, 0)</f>
        <v>11689100</v>
      </c>
      <c r="G2092" s="33">
        <f t="shared" si="64"/>
        <v>1.1194189458555407E-3</v>
      </c>
      <c r="H2092" s="33">
        <f>VLOOKUP(C2092, pet_household_state!$A$3:$D$53, 3, 0)</f>
        <v>62.4</v>
      </c>
      <c r="I2092" s="33">
        <f>VLOOKUP(C2092, pet_household_state!$A$3:$D$53, 4, 0)</f>
        <v>2922</v>
      </c>
      <c r="J2092" s="33">
        <f t="shared" si="65"/>
        <v>3.27094215978989</v>
      </c>
      <c r="K2092" s="11" t="e">
        <f>VLOOKUP(A2092, total_pet_services_county!$A$2:$E$1875,2,0)</f>
        <v>#N/A</v>
      </c>
      <c r="L2092" s="11" t="e">
        <f>VLOOKUP(A2092,  total_pet_services_county!$A$2:$E$1875, 3, 0)</f>
        <v>#N/A</v>
      </c>
      <c r="M2092" s="11" t="e">
        <f>VLOOKUP(A2092, total_pet_services_county!$A$2:$E$1875, 4, 0)</f>
        <v>#N/A</v>
      </c>
      <c r="N2092" s="11" t="e">
        <f>VLOOKUP(A2092, total_pet_services_county!$A$2:$E$1875, 5, 0)</f>
        <v>#N/A</v>
      </c>
    </row>
    <row r="2093" spans="1:14" x14ac:dyDescent="0.2">
      <c r="A2093" s="57" t="s">
        <v>5771</v>
      </c>
      <c r="B2093" s="57" t="s">
        <v>8718</v>
      </c>
      <c r="C2093" s="56" t="s">
        <v>3225</v>
      </c>
      <c r="D2093" s="56" t="str">
        <f>INDEX(pet_services_county!$A$2:$A$3603,MATCH(A2093,pet_services_county!$B$2:$B$3603,0))</f>
        <v>0500000US39165</v>
      </c>
      <c r="E2093" s="61">
        <v>234602</v>
      </c>
      <c r="F2093" s="47">
        <f>VLOOKUP(C2093, state_pop!$A$2:$B$52, 2, 0)</f>
        <v>11689100</v>
      </c>
      <c r="G2093" s="33">
        <f t="shared" si="64"/>
        <v>2.0070150824272184E-2</v>
      </c>
      <c r="H2093" s="33">
        <f>VLOOKUP(C2093, pet_household_state!$A$3:$D$53, 3, 0)</f>
        <v>62.4</v>
      </c>
      <c r="I2093" s="33">
        <f>VLOOKUP(C2093, pet_household_state!$A$3:$D$53, 4, 0)</f>
        <v>2922</v>
      </c>
      <c r="J2093" s="33">
        <f t="shared" si="65"/>
        <v>58.64498070852332</v>
      </c>
      <c r="K2093" s="11">
        <f>VLOOKUP(A2093, total_pet_services_county!$A$2:$E$1875,2,0)</f>
        <v>56</v>
      </c>
      <c r="L2093" s="11">
        <f>VLOOKUP(A2093,  total_pet_services_county!$A$2:$E$1875, 3, 0)</f>
        <v>18155</v>
      </c>
      <c r="M2093" s="11">
        <f>VLOOKUP(A2093, total_pet_services_county!$A$2:$E$1875, 4, 0)</f>
        <v>4799</v>
      </c>
      <c r="N2093" s="11">
        <f>VLOOKUP(A2093, total_pet_services_county!$A$2:$E$1875, 5, 0)</f>
        <v>655</v>
      </c>
    </row>
    <row r="2094" spans="1:14" x14ac:dyDescent="0.2">
      <c r="A2094" s="57" t="s">
        <v>5773</v>
      </c>
      <c r="B2094" s="57" t="s">
        <v>8372</v>
      </c>
      <c r="C2094" s="56" t="s">
        <v>3225</v>
      </c>
      <c r="D2094" s="56" t="str">
        <f>INDEX(pet_services_county!$A$2:$A$3603,MATCH(A2094,pet_services_county!$B$2:$B$3603,0))</f>
        <v>0500000US39167</v>
      </c>
      <c r="E2094" s="61">
        <v>59911</v>
      </c>
      <c r="F2094" s="47">
        <f>VLOOKUP(C2094, state_pop!$A$2:$B$52, 2, 0)</f>
        <v>11689100</v>
      </c>
      <c r="G2094" s="33">
        <f t="shared" si="64"/>
        <v>5.1253732109401064E-3</v>
      </c>
      <c r="H2094" s="33">
        <f>VLOOKUP(C2094, pet_household_state!$A$3:$D$53, 3, 0)</f>
        <v>62.4</v>
      </c>
      <c r="I2094" s="33">
        <f>VLOOKUP(C2094, pet_household_state!$A$3:$D$53, 4, 0)</f>
        <v>2922</v>
      </c>
      <c r="J2094" s="33">
        <f t="shared" si="65"/>
        <v>14.976340522366991</v>
      </c>
      <c r="K2094" s="11">
        <f>VLOOKUP(A2094, total_pet_services_county!$A$2:$E$1875,2,0)</f>
        <v>12</v>
      </c>
      <c r="L2094" s="11">
        <f>VLOOKUP(A2094,  total_pet_services_county!$A$2:$E$1875, 3, 0)</f>
        <v>3079</v>
      </c>
      <c r="M2094" s="11">
        <f>VLOOKUP(A2094, total_pet_services_county!$A$2:$E$1875, 4, 0)</f>
        <v>721</v>
      </c>
      <c r="N2094" s="11">
        <f>VLOOKUP(A2094, total_pet_services_county!$A$2:$E$1875, 5, 0)</f>
        <v>123</v>
      </c>
    </row>
    <row r="2095" spans="1:14" x14ac:dyDescent="0.2">
      <c r="A2095" s="57" t="s">
        <v>5775</v>
      </c>
      <c r="B2095" s="57" t="s">
        <v>8719</v>
      </c>
      <c r="C2095" s="56" t="s">
        <v>3225</v>
      </c>
      <c r="D2095" s="56" t="str">
        <f>INDEX(pet_services_county!$A$2:$A$3603,MATCH(A2095,pet_services_county!$B$2:$B$3603,0))</f>
        <v>0500000US39169</v>
      </c>
      <c r="E2095" s="61">
        <v>115710</v>
      </c>
      <c r="F2095" s="47">
        <f>VLOOKUP(C2095, state_pop!$A$2:$B$52, 2, 0)</f>
        <v>11689100</v>
      </c>
      <c r="G2095" s="33">
        <f t="shared" si="64"/>
        <v>9.8989657030909145E-3</v>
      </c>
      <c r="H2095" s="33">
        <f>VLOOKUP(C2095, pet_household_state!$A$3:$D$53, 3, 0)</f>
        <v>62.4</v>
      </c>
      <c r="I2095" s="33">
        <f>VLOOKUP(C2095, pet_household_state!$A$3:$D$53, 4, 0)</f>
        <v>2922</v>
      </c>
      <c r="J2095" s="33">
        <f t="shared" si="65"/>
        <v>28.924777784431651</v>
      </c>
      <c r="K2095" s="11">
        <f>VLOOKUP(A2095, total_pet_services_county!$A$2:$E$1875,2,0)</f>
        <v>22</v>
      </c>
      <c r="L2095" s="11">
        <f>VLOOKUP(A2095,  total_pet_services_county!$A$2:$E$1875, 3, 0)</f>
        <v>7087</v>
      </c>
      <c r="M2095" s="11">
        <f>VLOOKUP(A2095, total_pet_services_county!$A$2:$E$1875, 4, 0)</f>
        <v>1557</v>
      </c>
      <c r="N2095" s="11">
        <f>VLOOKUP(A2095, total_pet_services_county!$A$2:$E$1875, 5, 0)</f>
        <v>235</v>
      </c>
    </row>
    <row r="2096" spans="1:14" x14ac:dyDescent="0.2">
      <c r="A2096" s="57" t="s">
        <v>5777</v>
      </c>
      <c r="B2096" s="57" t="s">
        <v>9575</v>
      </c>
      <c r="C2096" s="56" t="s">
        <v>3225</v>
      </c>
      <c r="D2096" s="56" t="str">
        <f>INDEX(pet_services_county!$A$2:$A$3603,MATCH(A2096,pet_services_county!$B$2:$B$3603,0))</f>
        <v>0500000US39171</v>
      </c>
      <c r="E2096" s="61">
        <v>36692</v>
      </c>
      <c r="F2096" s="47">
        <f>VLOOKUP(C2096, state_pop!$A$2:$B$52, 2, 0)</f>
        <v>11689100</v>
      </c>
      <c r="G2096" s="33">
        <f t="shared" si="64"/>
        <v>3.1389927368231942E-3</v>
      </c>
      <c r="H2096" s="33">
        <f>VLOOKUP(C2096, pet_household_state!$A$3:$D$53, 3, 0)</f>
        <v>62.4</v>
      </c>
      <c r="I2096" s="33">
        <f>VLOOKUP(C2096, pet_household_state!$A$3:$D$53, 4, 0)</f>
        <v>2922</v>
      </c>
      <c r="J2096" s="33">
        <f t="shared" si="65"/>
        <v>9.1721367769973732</v>
      </c>
      <c r="K2096" s="11">
        <f>VLOOKUP(A2096, total_pet_services_county!$A$2:$E$1875,2,0)</f>
        <v>3</v>
      </c>
      <c r="L2096" s="11">
        <f>VLOOKUP(A2096,  total_pet_services_county!$A$2:$E$1875, 3, 0)</f>
        <v>1077</v>
      </c>
      <c r="M2096" s="11">
        <f>VLOOKUP(A2096, total_pet_services_county!$A$2:$E$1875, 4, 0)</f>
        <v>247</v>
      </c>
      <c r="N2096" s="11">
        <f>VLOOKUP(A2096, total_pet_services_county!$A$2:$E$1875, 5, 0)</f>
        <v>28</v>
      </c>
    </row>
    <row r="2097" spans="1:14" x14ac:dyDescent="0.2">
      <c r="A2097" s="57" t="s">
        <v>5779</v>
      </c>
      <c r="B2097" s="57" t="s">
        <v>9609</v>
      </c>
      <c r="C2097" s="56" t="s">
        <v>3225</v>
      </c>
      <c r="D2097" s="56" t="str">
        <f>INDEX(pet_services_county!$A$2:$A$3603,MATCH(A2097,pet_services_county!$B$2:$B$3603,0))</f>
        <v>0500000US39173</v>
      </c>
      <c r="E2097" s="61">
        <v>130817</v>
      </c>
      <c r="F2097" s="47">
        <f>VLOOKUP(C2097, state_pop!$A$2:$B$52, 2, 0)</f>
        <v>11689100</v>
      </c>
      <c r="G2097" s="33">
        <f t="shared" si="64"/>
        <v>1.119136631562738E-2</v>
      </c>
      <c r="H2097" s="33">
        <f>VLOOKUP(C2097, pet_household_state!$A$3:$D$53, 3, 0)</f>
        <v>62.4</v>
      </c>
      <c r="I2097" s="33">
        <f>VLOOKUP(C2097, pet_household_state!$A$3:$D$53, 4, 0)</f>
        <v>2922</v>
      </c>
      <c r="J2097" s="33">
        <f t="shared" si="65"/>
        <v>32.701172374263201</v>
      </c>
      <c r="K2097" s="11">
        <f>VLOOKUP(A2097, total_pet_services_county!$A$2:$E$1875,2,0)</f>
        <v>28</v>
      </c>
      <c r="L2097" s="11">
        <f>VLOOKUP(A2097,  total_pet_services_county!$A$2:$E$1875, 3, 0)</f>
        <v>8781</v>
      </c>
      <c r="M2097" s="11">
        <f>VLOOKUP(A2097, total_pet_services_county!$A$2:$E$1875, 4, 0)</f>
        <v>2021</v>
      </c>
      <c r="N2097" s="11">
        <f>VLOOKUP(A2097, total_pet_services_county!$A$2:$E$1875, 5, 0)</f>
        <v>277</v>
      </c>
    </row>
    <row r="2098" spans="1:14" x14ac:dyDescent="0.2">
      <c r="A2098" s="57" t="s">
        <v>5781</v>
      </c>
      <c r="B2098" s="57" t="s">
        <v>9610</v>
      </c>
      <c r="C2098" s="56" t="s">
        <v>3225</v>
      </c>
      <c r="D2098" s="56" t="str">
        <f>INDEX(pet_services_county!$A$2:$A$3603,MATCH(A2098,pet_services_county!$B$2:$B$3603,0))</f>
        <v>0500000US39175</v>
      </c>
      <c r="E2098" s="61">
        <v>21772</v>
      </c>
      <c r="F2098" s="47">
        <f>VLOOKUP(C2098, state_pop!$A$2:$B$52, 2, 0)</f>
        <v>11689100</v>
      </c>
      <c r="G2098" s="33">
        <f t="shared" si="64"/>
        <v>1.8625899342122147E-3</v>
      </c>
      <c r="H2098" s="33">
        <f>VLOOKUP(C2098, pet_household_state!$A$3:$D$53, 3, 0)</f>
        <v>62.4</v>
      </c>
      <c r="I2098" s="33">
        <f>VLOOKUP(C2098, pet_household_state!$A$3:$D$53, 4, 0)</f>
        <v>2922</v>
      </c>
      <c r="J2098" s="33">
        <f t="shared" si="65"/>
        <v>5.4424877877680915</v>
      </c>
      <c r="K2098" s="11">
        <f>VLOOKUP(A2098, total_pet_services_county!$A$2:$E$1875,2,0)</f>
        <v>4</v>
      </c>
      <c r="L2098" s="11">
        <f>VLOOKUP(A2098,  total_pet_services_county!$A$2:$E$1875, 3, 0)</f>
        <v>905</v>
      </c>
      <c r="M2098" s="11">
        <f>VLOOKUP(A2098, total_pet_services_county!$A$2:$E$1875, 4, 0)</f>
        <v>210</v>
      </c>
      <c r="N2098" s="11">
        <f>VLOOKUP(A2098, total_pet_services_county!$A$2:$E$1875, 5, 0)</f>
        <v>20</v>
      </c>
    </row>
    <row r="2099" spans="1:14" x14ac:dyDescent="0.2">
      <c r="A2099" s="57" t="s">
        <v>5783</v>
      </c>
      <c r="B2099" s="57" t="s">
        <v>8854</v>
      </c>
      <c r="C2099" s="56" t="s">
        <v>3227</v>
      </c>
      <c r="D2099" s="56" t="str">
        <f>INDEX(pet_services_county!$A$2:$A$3603,MATCH(A2099,pet_services_county!$B$2:$B$3603,0))</f>
        <v>0500000US40001</v>
      </c>
      <c r="E2099" s="61">
        <v>22194</v>
      </c>
      <c r="F2099" s="47">
        <f>VLOOKUP(C2099, state_pop!$A$2:$B$52, 2, 0)</f>
        <v>3956971</v>
      </c>
      <c r="G2099" s="33">
        <f t="shared" si="64"/>
        <v>5.6088356472665584E-3</v>
      </c>
      <c r="H2099" s="33">
        <f>VLOOKUP(C2099, pet_household_state!$A$3:$D$53, 3, 0)</f>
        <v>65</v>
      </c>
      <c r="I2099" s="33">
        <f>VLOOKUP(C2099, pet_household_state!$A$3:$D$53, 4, 0)</f>
        <v>1031</v>
      </c>
      <c r="J2099" s="33">
        <f t="shared" si="65"/>
        <v>5.7827095523318217</v>
      </c>
      <c r="K2099" s="11">
        <f>VLOOKUP(A2099, total_pet_services_county!$A$2:$E$1875,2,0)</f>
        <v>3</v>
      </c>
      <c r="L2099" s="11">
        <f>VLOOKUP(A2099,  total_pet_services_county!$A$2:$E$1875, 3, 0)</f>
        <v>322</v>
      </c>
      <c r="M2099" s="11">
        <f>VLOOKUP(A2099, total_pet_services_county!$A$2:$E$1875, 4, 0)</f>
        <v>79</v>
      </c>
      <c r="N2099" s="11">
        <f>VLOOKUP(A2099, total_pet_services_county!$A$2:$E$1875, 5, 0)</f>
        <v>13</v>
      </c>
    </row>
    <row r="2100" spans="1:14" x14ac:dyDescent="0.2">
      <c r="A2100" s="57" t="s">
        <v>7896</v>
      </c>
      <c r="B2100" s="57" t="s">
        <v>9611</v>
      </c>
      <c r="C2100" s="56" t="s">
        <v>3227</v>
      </c>
      <c r="D2100" s="56" t="e">
        <f>INDEX(pet_services_county!$A$2:$A$3603,MATCH(A2100,pet_services_county!$B$2:$B$3603,0))</f>
        <v>#N/A</v>
      </c>
      <c r="E2100" s="61">
        <v>5702</v>
      </c>
      <c r="F2100" s="47">
        <f>VLOOKUP(C2100, state_pop!$A$2:$B$52, 2, 0)</f>
        <v>3956971</v>
      </c>
      <c r="G2100" s="33">
        <f t="shared" si="64"/>
        <v>1.4410012102691681E-3</v>
      </c>
      <c r="H2100" s="33">
        <f>VLOOKUP(C2100, pet_household_state!$A$3:$D$53, 3, 0)</f>
        <v>65</v>
      </c>
      <c r="I2100" s="33">
        <f>VLOOKUP(C2100, pet_household_state!$A$3:$D$53, 4, 0)</f>
        <v>1031</v>
      </c>
      <c r="J2100" s="33">
        <f t="shared" si="65"/>
        <v>1.4856722477875124</v>
      </c>
      <c r="K2100" s="11" t="e">
        <f>VLOOKUP(A2100, total_pet_services_county!$A$2:$E$1875,2,0)</f>
        <v>#N/A</v>
      </c>
      <c r="L2100" s="11" t="e">
        <f>VLOOKUP(A2100,  total_pet_services_county!$A$2:$E$1875, 3, 0)</f>
        <v>#N/A</v>
      </c>
      <c r="M2100" s="11" t="e">
        <f>VLOOKUP(A2100, total_pet_services_county!$A$2:$E$1875, 4, 0)</f>
        <v>#N/A</v>
      </c>
      <c r="N2100" s="11" t="e">
        <f>VLOOKUP(A2100, total_pet_services_county!$A$2:$E$1875, 5, 0)</f>
        <v>#N/A</v>
      </c>
    </row>
    <row r="2101" spans="1:14" x14ac:dyDescent="0.2">
      <c r="A2101" s="57" t="s">
        <v>5785</v>
      </c>
      <c r="B2101" s="57" t="s">
        <v>9612</v>
      </c>
      <c r="C2101" s="56" t="s">
        <v>3227</v>
      </c>
      <c r="D2101" s="56" t="str">
        <f>INDEX(pet_services_county!$A$2:$A$3603,MATCH(A2101,pet_services_county!$B$2:$B$3603,0))</f>
        <v>0500000US40005</v>
      </c>
      <c r="E2101" s="61">
        <v>13758</v>
      </c>
      <c r="F2101" s="47">
        <f>VLOOKUP(C2101, state_pop!$A$2:$B$52, 2, 0)</f>
        <v>3956971</v>
      </c>
      <c r="G2101" s="33">
        <f t="shared" si="64"/>
        <v>3.4769019029960036E-3</v>
      </c>
      <c r="H2101" s="33">
        <f>VLOOKUP(C2101, pet_household_state!$A$3:$D$53, 3, 0)</f>
        <v>65</v>
      </c>
      <c r="I2101" s="33">
        <f>VLOOKUP(C2101, pet_household_state!$A$3:$D$53, 4, 0)</f>
        <v>1031</v>
      </c>
      <c r="J2101" s="33">
        <f t="shared" si="65"/>
        <v>3.5846858619888797</v>
      </c>
      <c r="K2101" s="11">
        <f>VLOOKUP(A2101, total_pet_services_county!$A$2:$E$1875,2,0)</f>
        <v>3</v>
      </c>
      <c r="L2101" s="11">
        <f>VLOOKUP(A2101,  total_pet_services_county!$A$2:$E$1875, 3, 0)</f>
        <v>176</v>
      </c>
      <c r="M2101" s="11">
        <f>VLOOKUP(A2101, total_pet_services_county!$A$2:$E$1875, 4, 0)</f>
        <v>49</v>
      </c>
      <c r="N2101" s="11">
        <f>VLOOKUP(A2101, total_pet_services_county!$A$2:$E$1875, 5, 0)</f>
        <v>5</v>
      </c>
    </row>
    <row r="2102" spans="1:14" x14ac:dyDescent="0.2">
      <c r="A2102" s="57" t="s">
        <v>7897</v>
      </c>
      <c r="B2102" s="57" t="s">
        <v>9613</v>
      </c>
      <c r="C2102" s="56" t="s">
        <v>3227</v>
      </c>
      <c r="D2102" s="56" t="e">
        <f>INDEX(pet_services_county!$A$2:$A$3603,MATCH(A2102,pet_services_county!$B$2:$B$3603,0))</f>
        <v>#N/A</v>
      </c>
      <c r="E2102" s="61">
        <v>5311</v>
      </c>
      <c r="F2102" s="47">
        <f>VLOOKUP(C2102, state_pop!$A$2:$B$52, 2, 0)</f>
        <v>3956971</v>
      </c>
      <c r="G2102" s="33">
        <f t="shared" si="64"/>
        <v>1.3421882546018153E-3</v>
      </c>
      <c r="H2102" s="33">
        <f>VLOOKUP(C2102, pet_household_state!$A$3:$D$53, 3, 0)</f>
        <v>65</v>
      </c>
      <c r="I2102" s="33">
        <f>VLOOKUP(C2102, pet_household_state!$A$3:$D$53, 4, 0)</f>
        <v>1031</v>
      </c>
      <c r="J2102" s="33">
        <f t="shared" si="65"/>
        <v>1.3837960904944717</v>
      </c>
      <c r="K2102" s="11" t="e">
        <f>VLOOKUP(A2102, total_pet_services_county!$A$2:$E$1875,2,0)</f>
        <v>#N/A</v>
      </c>
      <c r="L2102" s="11" t="e">
        <f>VLOOKUP(A2102,  total_pet_services_county!$A$2:$E$1875, 3, 0)</f>
        <v>#N/A</v>
      </c>
      <c r="M2102" s="11" t="e">
        <f>VLOOKUP(A2102, total_pet_services_county!$A$2:$E$1875, 4, 0)</f>
        <v>#N/A</v>
      </c>
      <c r="N2102" s="11" t="e">
        <f>VLOOKUP(A2102, total_pet_services_county!$A$2:$E$1875, 5, 0)</f>
        <v>#N/A</v>
      </c>
    </row>
    <row r="2103" spans="1:14" x14ac:dyDescent="0.2">
      <c r="A2103" s="57" t="s">
        <v>5787</v>
      </c>
      <c r="B2103" s="57" t="s">
        <v>9614</v>
      </c>
      <c r="C2103" s="56" t="s">
        <v>3227</v>
      </c>
      <c r="D2103" s="56" t="str">
        <f>INDEX(pet_services_county!$A$2:$A$3603,MATCH(A2103,pet_services_county!$B$2:$B$3603,0))</f>
        <v>0500000US40009</v>
      </c>
      <c r="E2103" s="61">
        <v>21859</v>
      </c>
      <c r="F2103" s="47">
        <f>VLOOKUP(C2103, state_pop!$A$2:$B$52, 2, 0)</f>
        <v>3956971</v>
      </c>
      <c r="G2103" s="33">
        <f t="shared" si="64"/>
        <v>5.5241749307740695E-3</v>
      </c>
      <c r="H2103" s="33">
        <f>VLOOKUP(C2103, pet_household_state!$A$3:$D$53, 3, 0)</f>
        <v>65</v>
      </c>
      <c r="I2103" s="33">
        <f>VLOOKUP(C2103, pet_household_state!$A$3:$D$53, 4, 0)</f>
        <v>1031</v>
      </c>
      <c r="J2103" s="33">
        <f t="shared" si="65"/>
        <v>5.6954243536280655</v>
      </c>
      <c r="K2103" s="11">
        <f>VLOOKUP(A2103, total_pet_services_county!$A$2:$E$1875,2,0)</f>
        <v>5</v>
      </c>
      <c r="L2103" s="11">
        <f>VLOOKUP(A2103,  total_pet_services_county!$A$2:$E$1875, 3, 0)</f>
        <v>1005</v>
      </c>
      <c r="M2103" s="11">
        <f>VLOOKUP(A2103, total_pet_services_county!$A$2:$E$1875, 4, 0)</f>
        <v>227</v>
      </c>
      <c r="N2103" s="11">
        <f>VLOOKUP(A2103, total_pet_services_county!$A$2:$E$1875, 5, 0)</f>
        <v>26</v>
      </c>
    </row>
    <row r="2104" spans="1:14" x14ac:dyDescent="0.2">
      <c r="A2104" s="57" t="s">
        <v>7898</v>
      </c>
      <c r="B2104" s="57" t="s">
        <v>8731</v>
      </c>
      <c r="C2104" s="56" t="s">
        <v>3227</v>
      </c>
      <c r="D2104" s="56" t="e">
        <f>INDEX(pet_services_county!$A$2:$A$3603,MATCH(A2104,pet_services_county!$B$2:$B$3603,0))</f>
        <v>#N/A</v>
      </c>
      <c r="E2104" s="61">
        <v>9429</v>
      </c>
      <c r="F2104" s="47">
        <f>VLOOKUP(C2104, state_pop!$A$2:$B$52, 2, 0)</f>
        <v>3956971</v>
      </c>
      <c r="G2104" s="33">
        <f t="shared" si="64"/>
        <v>2.3828832710676927E-3</v>
      </c>
      <c r="H2104" s="33">
        <f>VLOOKUP(C2104, pet_household_state!$A$3:$D$53, 3, 0)</f>
        <v>65</v>
      </c>
      <c r="I2104" s="33">
        <f>VLOOKUP(C2104, pet_household_state!$A$3:$D$53, 4, 0)</f>
        <v>1031</v>
      </c>
      <c r="J2104" s="33">
        <f t="shared" si="65"/>
        <v>2.456752652470791</v>
      </c>
      <c r="K2104" s="11" t="e">
        <f>VLOOKUP(A2104, total_pet_services_county!$A$2:$E$1875,2,0)</f>
        <v>#N/A</v>
      </c>
      <c r="L2104" s="11" t="e">
        <f>VLOOKUP(A2104,  total_pet_services_county!$A$2:$E$1875, 3, 0)</f>
        <v>#N/A</v>
      </c>
      <c r="M2104" s="11" t="e">
        <f>VLOOKUP(A2104, total_pet_services_county!$A$2:$E$1875, 4, 0)</f>
        <v>#N/A</v>
      </c>
      <c r="N2104" s="11" t="e">
        <f>VLOOKUP(A2104, total_pet_services_county!$A$2:$E$1875, 5, 0)</f>
        <v>#N/A</v>
      </c>
    </row>
    <row r="2105" spans="1:14" x14ac:dyDescent="0.2">
      <c r="A2105" s="57" t="s">
        <v>5789</v>
      </c>
      <c r="B2105" s="57" t="s">
        <v>8629</v>
      </c>
      <c r="C2105" s="56" t="s">
        <v>3227</v>
      </c>
      <c r="D2105" s="56" t="str">
        <f>INDEX(pet_services_county!$A$2:$A$3603,MATCH(A2105,pet_services_county!$B$2:$B$3603,0))</f>
        <v>0500000US40013</v>
      </c>
      <c r="E2105" s="61">
        <v>47995</v>
      </c>
      <c r="F2105" s="47">
        <f>VLOOKUP(C2105, state_pop!$A$2:$B$52, 2, 0)</f>
        <v>3956971</v>
      </c>
      <c r="G2105" s="33">
        <f t="shared" si="64"/>
        <v>1.2129227128528361E-2</v>
      </c>
      <c r="H2105" s="33">
        <f>VLOOKUP(C2105, pet_household_state!$A$3:$D$53, 3, 0)</f>
        <v>65</v>
      </c>
      <c r="I2105" s="33">
        <f>VLOOKUP(C2105, pet_household_state!$A$3:$D$53, 4, 0)</f>
        <v>1031</v>
      </c>
      <c r="J2105" s="33">
        <f t="shared" si="65"/>
        <v>12.50523316951274</v>
      </c>
      <c r="K2105" s="11">
        <f>VLOOKUP(A2105, total_pet_services_county!$A$2:$E$1875,2,0)</f>
        <v>3</v>
      </c>
      <c r="L2105" s="11">
        <f>VLOOKUP(A2105,  total_pet_services_county!$A$2:$E$1875, 3, 0)</f>
        <v>1858</v>
      </c>
      <c r="M2105" s="11">
        <f>VLOOKUP(A2105, total_pet_services_county!$A$2:$E$1875, 4, 0)</f>
        <v>442</v>
      </c>
      <c r="N2105" s="11">
        <f>VLOOKUP(A2105, total_pet_services_county!$A$2:$E$1875, 5, 0)</f>
        <v>46</v>
      </c>
    </row>
    <row r="2106" spans="1:14" x14ac:dyDescent="0.2">
      <c r="A2106" s="57" t="s">
        <v>5791</v>
      </c>
      <c r="B2106" s="57" t="s">
        <v>9615</v>
      </c>
      <c r="C2106" s="56" t="s">
        <v>3227</v>
      </c>
      <c r="D2106" s="56" t="str">
        <f>INDEX(pet_services_county!$A$2:$A$3603,MATCH(A2106,pet_services_county!$B$2:$B$3603,0))</f>
        <v>0500000US40015</v>
      </c>
      <c r="E2106" s="61">
        <v>28762</v>
      </c>
      <c r="F2106" s="47">
        <f>VLOOKUP(C2106, state_pop!$A$2:$B$52, 2, 0)</f>
        <v>3956971</v>
      </c>
      <c r="G2106" s="33">
        <f t="shared" si="64"/>
        <v>7.2686911276327272E-3</v>
      </c>
      <c r="H2106" s="33">
        <f>VLOOKUP(C2106, pet_household_state!$A$3:$D$53, 3, 0)</f>
        <v>65</v>
      </c>
      <c r="I2106" s="33">
        <f>VLOOKUP(C2106, pet_household_state!$A$3:$D$53, 4, 0)</f>
        <v>1031</v>
      </c>
      <c r="J2106" s="33">
        <f t="shared" si="65"/>
        <v>7.4940205525893413</v>
      </c>
      <c r="K2106" s="11">
        <f>VLOOKUP(A2106, total_pet_services_county!$A$2:$E$1875,2,0)</f>
        <v>3</v>
      </c>
      <c r="L2106" s="11">
        <f>VLOOKUP(A2106,  total_pet_services_county!$A$2:$E$1875, 3, 0)</f>
        <v>389</v>
      </c>
      <c r="M2106" s="11">
        <f>VLOOKUP(A2106, total_pet_services_county!$A$2:$E$1875, 4, 0)</f>
        <v>91</v>
      </c>
      <c r="N2106" s="11">
        <f>VLOOKUP(A2106, total_pet_services_county!$A$2:$E$1875, 5, 0)</f>
        <v>11</v>
      </c>
    </row>
    <row r="2107" spans="1:14" x14ac:dyDescent="0.2">
      <c r="A2107" s="57" t="s">
        <v>5793</v>
      </c>
      <c r="B2107" s="57" t="s">
        <v>9616</v>
      </c>
      <c r="C2107" s="56" t="s">
        <v>3227</v>
      </c>
      <c r="D2107" s="56" t="str">
        <f>INDEX(pet_services_county!$A$2:$A$3603,MATCH(A2107,pet_services_county!$B$2:$B$3603,0))</f>
        <v>0500000US40017</v>
      </c>
      <c r="E2107" s="61">
        <v>148306</v>
      </c>
      <c r="F2107" s="47">
        <f>VLOOKUP(C2107, state_pop!$A$2:$B$52, 2, 0)</f>
        <v>3956971</v>
      </c>
      <c r="G2107" s="33">
        <f t="shared" si="64"/>
        <v>3.7479678269059846E-2</v>
      </c>
      <c r="H2107" s="33">
        <f>VLOOKUP(C2107, pet_household_state!$A$3:$D$53, 3, 0)</f>
        <v>65</v>
      </c>
      <c r="I2107" s="33">
        <f>VLOOKUP(C2107, pet_household_state!$A$3:$D$53, 4, 0)</f>
        <v>1031</v>
      </c>
      <c r="J2107" s="33">
        <f t="shared" si="65"/>
        <v>38.641548295400703</v>
      </c>
      <c r="K2107" s="11">
        <f>VLOOKUP(A2107, total_pet_services_county!$A$2:$E$1875,2,0)</f>
        <v>23</v>
      </c>
      <c r="L2107" s="11">
        <f>VLOOKUP(A2107,  total_pet_services_county!$A$2:$E$1875, 3, 0)</f>
        <v>7469</v>
      </c>
      <c r="M2107" s="11">
        <f>VLOOKUP(A2107, total_pet_services_county!$A$2:$E$1875, 4, 0)</f>
        <v>1640</v>
      </c>
      <c r="N2107" s="11">
        <f>VLOOKUP(A2107, total_pet_services_county!$A$2:$E$1875, 5, 0)</f>
        <v>239</v>
      </c>
    </row>
    <row r="2108" spans="1:14" x14ac:dyDescent="0.2">
      <c r="A2108" s="57" t="s">
        <v>5795</v>
      </c>
      <c r="B2108" s="57" t="s">
        <v>8980</v>
      </c>
      <c r="C2108" s="56" t="s">
        <v>3227</v>
      </c>
      <c r="D2108" s="56" t="str">
        <f>INDEX(pet_services_county!$A$2:$A$3603,MATCH(A2108,pet_services_county!$B$2:$B$3603,0))</f>
        <v>0500000US40019</v>
      </c>
      <c r="E2108" s="61">
        <v>48111</v>
      </c>
      <c r="F2108" s="47">
        <f>VLOOKUP(C2108, state_pop!$A$2:$B$52, 2, 0)</f>
        <v>3956971</v>
      </c>
      <c r="G2108" s="33">
        <f t="shared" si="64"/>
        <v>1.2158542481104866E-2</v>
      </c>
      <c r="H2108" s="33">
        <f>VLOOKUP(C2108, pet_household_state!$A$3:$D$53, 3, 0)</f>
        <v>65</v>
      </c>
      <c r="I2108" s="33">
        <f>VLOOKUP(C2108, pet_household_state!$A$3:$D$53, 4, 0)</f>
        <v>1031</v>
      </c>
      <c r="J2108" s="33">
        <f t="shared" si="65"/>
        <v>12.535457298019116</v>
      </c>
      <c r="K2108" s="11">
        <f>VLOOKUP(A2108, total_pet_services_county!$A$2:$E$1875,2,0)</f>
        <v>5</v>
      </c>
      <c r="L2108" s="11">
        <f>VLOOKUP(A2108,  total_pet_services_county!$A$2:$E$1875, 3, 0)</f>
        <v>1333</v>
      </c>
      <c r="M2108" s="11">
        <f>VLOOKUP(A2108, total_pet_services_county!$A$2:$E$1875, 4, 0)</f>
        <v>289</v>
      </c>
      <c r="N2108" s="11">
        <f>VLOOKUP(A2108, total_pet_services_county!$A$2:$E$1875, 5, 0)</f>
        <v>39</v>
      </c>
    </row>
    <row r="2109" spans="1:14" x14ac:dyDescent="0.2">
      <c r="A2109" s="57" t="s">
        <v>5797</v>
      </c>
      <c r="B2109" s="57" t="s">
        <v>8317</v>
      </c>
      <c r="C2109" s="56" t="s">
        <v>3227</v>
      </c>
      <c r="D2109" s="56" t="str">
        <f>INDEX(pet_services_county!$A$2:$A$3603,MATCH(A2109,pet_services_county!$B$2:$B$3603,0))</f>
        <v>0500000US40021</v>
      </c>
      <c r="E2109" s="61">
        <v>48657</v>
      </c>
      <c r="F2109" s="47">
        <f>VLOOKUP(C2109, state_pop!$A$2:$B$52, 2, 0)</f>
        <v>3956971</v>
      </c>
      <c r="G2109" s="33">
        <f t="shared" si="64"/>
        <v>1.2296526813059788E-2</v>
      </c>
      <c r="H2109" s="33">
        <f>VLOOKUP(C2109, pet_household_state!$A$3:$D$53, 3, 0)</f>
        <v>65</v>
      </c>
      <c r="I2109" s="33">
        <f>VLOOKUP(C2109, pet_household_state!$A$3:$D$53, 4, 0)</f>
        <v>1031</v>
      </c>
      <c r="J2109" s="33">
        <f t="shared" si="65"/>
        <v>12.677719144264641</v>
      </c>
      <c r="K2109" s="11">
        <f>VLOOKUP(A2109, total_pet_services_county!$A$2:$E$1875,2,0)</f>
        <v>4</v>
      </c>
      <c r="L2109" s="11">
        <f>VLOOKUP(A2109,  total_pet_services_county!$A$2:$E$1875, 3, 0)</f>
        <v>304</v>
      </c>
      <c r="M2109" s="11">
        <f>VLOOKUP(A2109, total_pet_services_county!$A$2:$E$1875, 4, 0)</f>
        <v>53</v>
      </c>
      <c r="N2109" s="11">
        <f>VLOOKUP(A2109, total_pet_services_county!$A$2:$E$1875, 5, 0)</f>
        <v>10</v>
      </c>
    </row>
    <row r="2110" spans="1:14" x14ac:dyDescent="0.2">
      <c r="A2110" s="57" t="s">
        <v>5799</v>
      </c>
      <c r="B2110" s="57" t="s">
        <v>8319</v>
      </c>
      <c r="C2110" s="56" t="s">
        <v>3227</v>
      </c>
      <c r="D2110" s="56" t="str">
        <f>INDEX(pet_services_county!$A$2:$A$3603,MATCH(A2110,pet_services_county!$B$2:$B$3603,0))</f>
        <v>0500000US40023</v>
      </c>
      <c r="E2110" s="61">
        <v>14672</v>
      </c>
      <c r="F2110" s="47">
        <f>VLOOKUP(C2110, state_pop!$A$2:$B$52, 2, 0)</f>
        <v>3956971</v>
      </c>
      <c r="G2110" s="33">
        <f t="shared" si="64"/>
        <v>3.7078866638143165E-3</v>
      </c>
      <c r="H2110" s="33">
        <f>VLOOKUP(C2110, pet_household_state!$A$3:$D$53, 3, 0)</f>
        <v>65</v>
      </c>
      <c r="I2110" s="33">
        <f>VLOOKUP(C2110, pet_household_state!$A$3:$D$53, 4, 0)</f>
        <v>1031</v>
      </c>
      <c r="J2110" s="33">
        <f t="shared" si="65"/>
        <v>3.8228311503925605</v>
      </c>
      <c r="K2110" s="11">
        <f>VLOOKUP(A2110, total_pet_services_county!$A$2:$E$1875,2,0)</f>
        <v>3</v>
      </c>
      <c r="L2110" s="11">
        <f>VLOOKUP(A2110,  total_pet_services_county!$A$2:$E$1875, 3, 0)</f>
        <v>834</v>
      </c>
      <c r="M2110" s="11">
        <f>VLOOKUP(A2110, total_pet_services_county!$A$2:$E$1875, 4, 0)</f>
        <v>202</v>
      </c>
      <c r="N2110" s="11">
        <f>VLOOKUP(A2110, total_pet_services_county!$A$2:$E$1875, 5, 0)</f>
        <v>28</v>
      </c>
    </row>
    <row r="2111" spans="1:14" x14ac:dyDescent="0.2">
      <c r="A2111" s="57" t="s">
        <v>7899</v>
      </c>
      <c r="B2111" s="57" t="s">
        <v>9617</v>
      </c>
      <c r="C2111" s="56" t="s">
        <v>3227</v>
      </c>
      <c r="D2111" s="56" t="e">
        <f>INDEX(pet_services_county!$A$2:$A$3603,MATCH(A2111,pet_services_county!$B$2:$B$3603,0))</f>
        <v>#N/A</v>
      </c>
      <c r="E2111" s="61">
        <v>2137</v>
      </c>
      <c r="F2111" s="47">
        <f>VLOOKUP(C2111, state_pop!$A$2:$B$52, 2, 0)</f>
        <v>3956971</v>
      </c>
      <c r="G2111" s="33">
        <f t="shared" si="64"/>
        <v>5.4005955565507053E-4</v>
      </c>
      <c r="H2111" s="33">
        <f>VLOOKUP(C2111, pet_household_state!$A$3:$D$53, 3, 0)</f>
        <v>65</v>
      </c>
      <c r="I2111" s="33">
        <f>VLOOKUP(C2111, pet_household_state!$A$3:$D$53, 4, 0)</f>
        <v>1031</v>
      </c>
      <c r="J2111" s="33">
        <f t="shared" si="65"/>
        <v>0.55680140188037774</v>
      </c>
      <c r="K2111" s="11" t="e">
        <f>VLOOKUP(A2111, total_pet_services_county!$A$2:$E$1875,2,0)</f>
        <v>#N/A</v>
      </c>
      <c r="L2111" s="11" t="e">
        <f>VLOOKUP(A2111,  total_pet_services_county!$A$2:$E$1875, 3, 0)</f>
        <v>#N/A</v>
      </c>
      <c r="M2111" s="11" t="e">
        <f>VLOOKUP(A2111, total_pet_services_county!$A$2:$E$1875, 4, 0)</f>
        <v>#N/A</v>
      </c>
      <c r="N2111" s="11" t="e">
        <f>VLOOKUP(A2111, total_pet_services_county!$A$2:$E$1875, 5, 0)</f>
        <v>#N/A</v>
      </c>
    </row>
    <row r="2112" spans="1:14" x14ac:dyDescent="0.2">
      <c r="A2112" s="57" t="s">
        <v>5801</v>
      </c>
      <c r="B2112" s="57" t="s">
        <v>8399</v>
      </c>
      <c r="C2112" s="56" t="s">
        <v>3227</v>
      </c>
      <c r="D2112" s="56" t="str">
        <f>INDEX(pet_services_county!$A$2:$A$3603,MATCH(A2112,pet_services_county!$B$2:$B$3603,0))</f>
        <v>0500000US40027</v>
      </c>
      <c r="E2112" s="61">
        <v>284014</v>
      </c>
      <c r="F2112" s="47">
        <f>VLOOKUP(C2112, state_pop!$A$2:$B$52, 2, 0)</f>
        <v>3956971</v>
      </c>
      <c r="G2112" s="33">
        <f t="shared" si="64"/>
        <v>7.1775608160888724E-2</v>
      </c>
      <c r="H2112" s="33">
        <f>VLOOKUP(C2112, pet_household_state!$A$3:$D$53, 3, 0)</f>
        <v>65</v>
      </c>
      <c r="I2112" s="33">
        <f>VLOOKUP(C2112, pet_household_state!$A$3:$D$53, 4, 0)</f>
        <v>1031</v>
      </c>
      <c r="J2112" s="33">
        <f t="shared" si="65"/>
        <v>74.000652013876277</v>
      </c>
      <c r="K2112" s="11">
        <f>VLOOKUP(A2112, total_pet_services_county!$A$2:$E$1875,2,0)</f>
        <v>56</v>
      </c>
      <c r="L2112" s="11">
        <f>VLOOKUP(A2112,  total_pet_services_county!$A$2:$E$1875, 3, 0)</f>
        <v>15202</v>
      </c>
      <c r="M2112" s="11">
        <f>VLOOKUP(A2112, total_pet_services_county!$A$2:$E$1875, 4, 0)</f>
        <v>3431</v>
      </c>
      <c r="N2112" s="11">
        <f>VLOOKUP(A2112, total_pet_services_county!$A$2:$E$1875, 5, 0)</f>
        <v>519</v>
      </c>
    </row>
    <row r="2113" spans="1:14" x14ac:dyDescent="0.2">
      <c r="A2113" s="57" t="s">
        <v>7900</v>
      </c>
      <c r="B2113" s="57" t="s">
        <v>9618</v>
      </c>
      <c r="C2113" s="56" t="s">
        <v>3227</v>
      </c>
      <c r="D2113" s="56" t="e">
        <f>INDEX(pet_services_county!$A$2:$A$3603,MATCH(A2113,pet_services_county!$B$2:$B$3603,0))</f>
        <v>#N/A</v>
      </c>
      <c r="E2113" s="61">
        <v>5495</v>
      </c>
      <c r="F2113" s="47">
        <f>VLOOKUP(C2113, state_pop!$A$2:$B$52, 2, 0)</f>
        <v>3956971</v>
      </c>
      <c r="G2113" s="33">
        <f t="shared" si="64"/>
        <v>1.3886884690335107E-3</v>
      </c>
      <c r="H2113" s="33">
        <f>VLOOKUP(C2113, pet_household_state!$A$3:$D$53, 3, 0)</f>
        <v>65</v>
      </c>
      <c r="I2113" s="33">
        <f>VLOOKUP(C2113, pet_household_state!$A$3:$D$53, 4, 0)</f>
        <v>1031</v>
      </c>
      <c r="J2113" s="33">
        <f t="shared" si="65"/>
        <v>1.4317378115735495</v>
      </c>
      <c r="K2113" s="11" t="e">
        <f>VLOOKUP(A2113, total_pet_services_county!$A$2:$E$1875,2,0)</f>
        <v>#N/A</v>
      </c>
      <c r="L2113" s="11" t="e">
        <f>VLOOKUP(A2113,  total_pet_services_county!$A$2:$E$1875, 3, 0)</f>
        <v>#N/A</v>
      </c>
      <c r="M2113" s="11" t="e">
        <f>VLOOKUP(A2113, total_pet_services_county!$A$2:$E$1875, 4, 0)</f>
        <v>#N/A</v>
      </c>
      <c r="N2113" s="11" t="e">
        <f>VLOOKUP(A2113, total_pet_services_county!$A$2:$E$1875, 5, 0)</f>
        <v>#N/A</v>
      </c>
    </row>
    <row r="2114" spans="1:14" x14ac:dyDescent="0.2">
      <c r="A2114" s="57" t="s">
        <v>5803</v>
      </c>
      <c r="B2114" s="57" t="s">
        <v>8908</v>
      </c>
      <c r="C2114" s="56" t="s">
        <v>3227</v>
      </c>
      <c r="D2114" s="56" t="str">
        <f>INDEX(pet_services_county!$A$2:$A$3603,MATCH(A2114,pet_services_county!$B$2:$B$3603,0))</f>
        <v>0500000US40031</v>
      </c>
      <c r="E2114" s="61">
        <v>120749</v>
      </c>
      <c r="F2114" s="47">
        <f>VLOOKUP(C2114, state_pop!$A$2:$B$52, 2, 0)</f>
        <v>3956971</v>
      </c>
      <c r="G2114" s="33">
        <f t="shared" si="64"/>
        <v>3.0515513002243384E-2</v>
      </c>
      <c r="H2114" s="33">
        <f>VLOOKUP(C2114, pet_household_state!$A$3:$D$53, 3, 0)</f>
        <v>65</v>
      </c>
      <c r="I2114" s="33">
        <f>VLOOKUP(C2114, pet_household_state!$A$3:$D$53, 4, 0)</f>
        <v>1031</v>
      </c>
      <c r="J2114" s="33">
        <f t="shared" si="65"/>
        <v>31.461493905312928</v>
      </c>
      <c r="K2114" s="11">
        <f>VLOOKUP(A2114, total_pet_services_county!$A$2:$E$1875,2,0)</f>
        <v>28</v>
      </c>
      <c r="L2114" s="11">
        <f>VLOOKUP(A2114,  total_pet_services_county!$A$2:$E$1875, 3, 0)</f>
        <v>5273</v>
      </c>
      <c r="M2114" s="11">
        <f>VLOOKUP(A2114, total_pet_services_county!$A$2:$E$1875, 4, 0)</f>
        <v>1175</v>
      </c>
      <c r="N2114" s="11">
        <f>VLOOKUP(A2114, total_pet_services_county!$A$2:$E$1875, 5, 0)</f>
        <v>207</v>
      </c>
    </row>
    <row r="2115" spans="1:14" x14ac:dyDescent="0.2">
      <c r="A2115" s="57" t="s">
        <v>7901</v>
      </c>
      <c r="B2115" s="57" t="s">
        <v>9619</v>
      </c>
      <c r="C2115" s="56" t="s">
        <v>3227</v>
      </c>
      <c r="D2115" s="56" t="e">
        <f>INDEX(pet_services_county!$A$2:$A$3603,MATCH(A2115,pet_services_county!$B$2:$B$3603,0))</f>
        <v>#N/A</v>
      </c>
      <c r="E2115" s="61">
        <v>5666</v>
      </c>
      <c r="F2115" s="47">
        <f>VLOOKUP(C2115, state_pop!$A$2:$B$52, 2, 0)</f>
        <v>3956971</v>
      </c>
      <c r="G2115" s="33">
        <f t="shared" si="64"/>
        <v>1.4319033422281842E-3</v>
      </c>
      <c r="H2115" s="33">
        <f>VLOOKUP(C2115, pet_household_state!$A$3:$D$53, 3, 0)</f>
        <v>65</v>
      </c>
      <c r="I2115" s="33">
        <f>VLOOKUP(C2115, pet_household_state!$A$3:$D$53, 4, 0)</f>
        <v>1031</v>
      </c>
      <c r="J2115" s="33">
        <f t="shared" si="65"/>
        <v>1.4762923458372579</v>
      </c>
      <c r="K2115" s="11" t="e">
        <f>VLOOKUP(A2115, total_pet_services_county!$A$2:$E$1875,2,0)</f>
        <v>#N/A</v>
      </c>
      <c r="L2115" s="11" t="e">
        <f>VLOOKUP(A2115,  total_pet_services_county!$A$2:$E$1875, 3, 0)</f>
        <v>#N/A</v>
      </c>
      <c r="M2115" s="11" t="e">
        <f>VLOOKUP(A2115, total_pet_services_county!$A$2:$E$1875, 4, 0)</f>
        <v>#N/A</v>
      </c>
      <c r="N2115" s="11" t="e">
        <f>VLOOKUP(A2115, total_pet_services_county!$A$2:$E$1875, 5, 0)</f>
        <v>#N/A</v>
      </c>
    </row>
    <row r="2116" spans="1:14" x14ac:dyDescent="0.2">
      <c r="A2116" s="57" t="s">
        <v>5805</v>
      </c>
      <c r="B2116" s="57" t="s">
        <v>9620</v>
      </c>
      <c r="C2116" s="56" t="s">
        <v>3227</v>
      </c>
      <c r="D2116" s="56" t="str">
        <f>INDEX(pet_services_county!$A$2:$A$3603,MATCH(A2116,pet_services_county!$B$2:$B$3603,0))</f>
        <v>0500000US40035</v>
      </c>
      <c r="E2116" s="61">
        <v>14142</v>
      </c>
      <c r="F2116" s="47">
        <f>VLOOKUP(C2116, state_pop!$A$2:$B$52, 2, 0)</f>
        <v>3956971</v>
      </c>
      <c r="G2116" s="33">
        <f t="shared" si="64"/>
        <v>3.5739458287664984E-3</v>
      </c>
      <c r="H2116" s="33">
        <f>VLOOKUP(C2116, pet_household_state!$A$3:$D$53, 3, 0)</f>
        <v>65</v>
      </c>
      <c r="I2116" s="33">
        <f>VLOOKUP(C2116, pet_household_state!$A$3:$D$53, 4, 0)</f>
        <v>1031</v>
      </c>
      <c r="J2116" s="33">
        <f t="shared" si="65"/>
        <v>3.6847381494582598</v>
      </c>
      <c r="K2116" s="11">
        <f>VLOOKUP(A2116, total_pet_services_county!$A$2:$E$1875,2,0)</f>
        <v>5</v>
      </c>
      <c r="L2116" s="11">
        <f>VLOOKUP(A2116,  total_pet_services_county!$A$2:$E$1875, 3, 0)</f>
        <v>983</v>
      </c>
      <c r="M2116" s="11">
        <f>VLOOKUP(A2116, total_pet_services_county!$A$2:$E$1875, 4, 0)</f>
        <v>198</v>
      </c>
      <c r="N2116" s="11">
        <f>VLOOKUP(A2116, total_pet_services_county!$A$2:$E$1875, 5, 0)</f>
        <v>34</v>
      </c>
    </row>
    <row r="2117" spans="1:14" x14ac:dyDescent="0.2">
      <c r="A2117" s="57" t="s">
        <v>5807</v>
      </c>
      <c r="B2117" s="57" t="s">
        <v>9621</v>
      </c>
      <c r="C2117" s="56" t="s">
        <v>3227</v>
      </c>
      <c r="D2117" s="56" t="str">
        <f>INDEX(pet_services_county!$A$2:$A$3603,MATCH(A2117,pet_services_county!$B$2:$B$3603,0))</f>
        <v>0500000US40037</v>
      </c>
      <c r="E2117" s="61">
        <v>71522</v>
      </c>
      <c r="F2117" s="47">
        <f>VLOOKUP(C2117, state_pop!$A$2:$B$52, 2, 0)</f>
        <v>3956971</v>
      </c>
      <c r="G2117" s="33">
        <f t="shared" si="64"/>
        <v>1.8074936611868018E-2</v>
      </c>
      <c r="H2117" s="33">
        <f>VLOOKUP(C2117, pet_household_state!$A$3:$D$53, 3, 0)</f>
        <v>65</v>
      </c>
      <c r="I2117" s="33">
        <f>VLOOKUP(C2117, pet_household_state!$A$3:$D$53, 4, 0)</f>
        <v>1031</v>
      </c>
      <c r="J2117" s="33">
        <f t="shared" si="65"/>
        <v>18.635259646835927</v>
      </c>
      <c r="K2117" s="11">
        <f>VLOOKUP(A2117, total_pet_services_county!$A$2:$E$1875,2,0)</f>
        <v>8</v>
      </c>
      <c r="L2117" s="11">
        <f>VLOOKUP(A2117,  total_pet_services_county!$A$2:$E$1875, 3, 0)</f>
        <v>1918</v>
      </c>
      <c r="M2117" s="11">
        <f>VLOOKUP(A2117, total_pet_services_county!$A$2:$E$1875, 4, 0)</f>
        <v>471</v>
      </c>
      <c r="N2117" s="11">
        <f>VLOOKUP(A2117, total_pet_services_county!$A$2:$E$1875, 5, 0)</f>
        <v>57</v>
      </c>
    </row>
    <row r="2118" spans="1:14" x14ac:dyDescent="0.2">
      <c r="A2118" s="57" t="s">
        <v>5809</v>
      </c>
      <c r="B2118" s="57" t="s">
        <v>8517</v>
      </c>
      <c r="C2118" s="56" t="s">
        <v>3227</v>
      </c>
      <c r="D2118" s="56" t="str">
        <f>INDEX(pet_services_county!$A$2:$A$3603,MATCH(A2118,pet_services_county!$B$2:$B$3603,0))</f>
        <v>0500000US40039</v>
      </c>
      <c r="E2118" s="61">
        <v>29003</v>
      </c>
      <c r="F2118" s="47">
        <f>VLOOKUP(C2118, state_pop!$A$2:$B$52, 2, 0)</f>
        <v>3956971</v>
      </c>
      <c r="G2118" s="33">
        <f t="shared" si="64"/>
        <v>7.3295962997959804E-3</v>
      </c>
      <c r="H2118" s="33">
        <f>VLOOKUP(C2118, pet_household_state!$A$3:$D$53, 3, 0)</f>
        <v>65</v>
      </c>
      <c r="I2118" s="33">
        <f>VLOOKUP(C2118, pet_household_state!$A$3:$D$53, 4, 0)</f>
        <v>1031</v>
      </c>
      <c r="J2118" s="33">
        <f t="shared" si="65"/>
        <v>7.5568137850896555</v>
      </c>
      <c r="K2118" s="11">
        <f>VLOOKUP(A2118, total_pet_services_county!$A$2:$E$1875,2,0)</f>
        <v>8</v>
      </c>
      <c r="L2118" s="11">
        <f>VLOOKUP(A2118,  total_pet_services_county!$A$2:$E$1875, 3, 0)</f>
        <v>1226</v>
      </c>
      <c r="M2118" s="11">
        <f>VLOOKUP(A2118, total_pet_services_county!$A$2:$E$1875, 4, 0)</f>
        <v>273</v>
      </c>
      <c r="N2118" s="11">
        <f>VLOOKUP(A2118, total_pet_services_county!$A$2:$E$1875, 5, 0)</f>
        <v>53</v>
      </c>
    </row>
    <row r="2119" spans="1:14" x14ac:dyDescent="0.2">
      <c r="A2119" s="57" t="s">
        <v>5811</v>
      </c>
      <c r="B2119" s="57" t="s">
        <v>8818</v>
      </c>
      <c r="C2119" s="56" t="s">
        <v>3227</v>
      </c>
      <c r="D2119" s="56" t="str">
        <f>INDEX(pet_services_county!$A$2:$A$3603,MATCH(A2119,pet_services_county!$B$2:$B$3603,0))</f>
        <v>0500000US40041</v>
      </c>
      <c r="E2119" s="61">
        <v>43009</v>
      </c>
      <c r="F2119" s="47">
        <f>VLOOKUP(C2119, state_pop!$A$2:$B$52, 2, 0)</f>
        <v>3956971</v>
      </c>
      <c r="G2119" s="33">
        <f t="shared" si="64"/>
        <v>1.0869172404852094E-2</v>
      </c>
      <c r="H2119" s="33">
        <f>VLOOKUP(C2119, pet_household_state!$A$3:$D$53, 3, 0)</f>
        <v>65</v>
      </c>
      <c r="I2119" s="33">
        <f>VLOOKUP(C2119, pet_household_state!$A$3:$D$53, 4, 0)</f>
        <v>1031</v>
      </c>
      <c r="J2119" s="33">
        <f t="shared" si="65"/>
        <v>11.20611674940251</v>
      </c>
      <c r="K2119" s="11">
        <f>VLOOKUP(A2119, total_pet_services_county!$A$2:$E$1875,2,0)</f>
        <v>8</v>
      </c>
      <c r="L2119" s="11">
        <f>VLOOKUP(A2119,  total_pet_services_county!$A$2:$E$1875, 3, 0)</f>
        <v>768</v>
      </c>
      <c r="M2119" s="11">
        <f>VLOOKUP(A2119, total_pet_services_county!$A$2:$E$1875, 4, 0)</f>
        <v>173</v>
      </c>
      <c r="N2119" s="11">
        <f>VLOOKUP(A2119, total_pet_services_county!$A$2:$E$1875, 5, 0)</f>
        <v>35</v>
      </c>
    </row>
    <row r="2120" spans="1:14" x14ac:dyDescent="0.2">
      <c r="A2120" s="57" t="s">
        <v>5813</v>
      </c>
      <c r="B2120" s="57" t="s">
        <v>9622</v>
      </c>
      <c r="C2120" s="56" t="s">
        <v>3227</v>
      </c>
      <c r="D2120" s="56" t="str">
        <f>INDEX(pet_services_county!$A$2:$A$3603,MATCH(A2120,pet_services_county!$B$2:$B$3603,0))</f>
        <v>0500000US40043</v>
      </c>
      <c r="E2120" s="61">
        <v>4891</v>
      </c>
      <c r="F2120" s="47">
        <f>VLOOKUP(C2120, state_pop!$A$2:$B$52, 2, 0)</f>
        <v>3956971</v>
      </c>
      <c r="G2120" s="33">
        <f t="shared" si="64"/>
        <v>1.2360464607903369E-3</v>
      </c>
      <c r="H2120" s="33">
        <f>VLOOKUP(C2120, pet_household_state!$A$3:$D$53, 3, 0)</f>
        <v>65</v>
      </c>
      <c r="I2120" s="33">
        <f>VLOOKUP(C2120, pet_household_state!$A$3:$D$53, 4, 0)</f>
        <v>1031</v>
      </c>
      <c r="J2120" s="33">
        <f t="shared" si="65"/>
        <v>1.2743639010748373</v>
      </c>
      <c r="K2120" s="11">
        <f>VLOOKUP(A2120, total_pet_services_county!$A$2:$E$1875,2,0)</f>
        <v>3</v>
      </c>
      <c r="L2120" s="11">
        <f>VLOOKUP(A2120,  total_pet_services_county!$A$2:$E$1875, 3, 0)</f>
        <v>229</v>
      </c>
      <c r="M2120" s="11">
        <f>VLOOKUP(A2120, total_pet_services_county!$A$2:$E$1875, 4, 0)</f>
        <v>53</v>
      </c>
      <c r="N2120" s="11">
        <f>VLOOKUP(A2120, total_pet_services_county!$A$2:$E$1875, 5, 0)</f>
        <v>10</v>
      </c>
    </row>
    <row r="2121" spans="1:14" x14ac:dyDescent="0.2">
      <c r="A2121" s="57" t="s">
        <v>7902</v>
      </c>
      <c r="B2121" s="57" t="s">
        <v>8912</v>
      </c>
      <c r="C2121" s="56" t="s">
        <v>3227</v>
      </c>
      <c r="D2121" s="56" t="e">
        <f>INDEX(pet_services_county!$A$2:$A$3603,MATCH(A2121,pet_services_county!$B$2:$B$3603,0))</f>
        <v>#N/A</v>
      </c>
      <c r="E2121" s="61">
        <v>3859</v>
      </c>
      <c r="F2121" s="47">
        <f>VLOOKUP(C2121, state_pop!$A$2:$B$52, 2, 0)</f>
        <v>3956971</v>
      </c>
      <c r="G2121" s="33">
        <f t="shared" si="64"/>
        <v>9.7524091028213249E-4</v>
      </c>
      <c r="H2121" s="33">
        <f>VLOOKUP(C2121, pet_household_state!$A$3:$D$53, 3, 0)</f>
        <v>65</v>
      </c>
      <c r="I2121" s="33">
        <f>VLOOKUP(C2121, pet_household_state!$A$3:$D$53, 4, 0)</f>
        <v>1031</v>
      </c>
      <c r="J2121" s="33">
        <f t="shared" si="65"/>
        <v>1.0054733785008787</v>
      </c>
      <c r="K2121" s="11" t="e">
        <f>VLOOKUP(A2121, total_pet_services_county!$A$2:$E$1875,2,0)</f>
        <v>#N/A</v>
      </c>
      <c r="L2121" s="11" t="e">
        <f>VLOOKUP(A2121,  total_pet_services_county!$A$2:$E$1875, 3, 0)</f>
        <v>#N/A</v>
      </c>
      <c r="M2121" s="11" t="e">
        <f>VLOOKUP(A2121, total_pet_services_county!$A$2:$E$1875, 4, 0)</f>
        <v>#N/A</v>
      </c>
      <c r="N2121" s="11" t="e">
        <f>VLOOKUP(A2121, total_pet_services_county!$A$2:$E$1875, 5, 0)</f>
        <v>#N/A</v>
      </c>
    </row>
    <row r="2122" spans="1:14" x14ac:dyDescent="0.2">
      <c r="A2122" s="57" t="s">
        <v>5815</v>
      </c>
      <c r="B2122" s="57" t="s">
        <v>8526</v>
      </c>
      <c r="C2122" s="56" t="s">
        <v>3227</v>
      </c>
      <c r="D2122" s="56" t="str">
        <f>INDEX(pet_services_county!$A$2:$A$3603,MATCH(A2122,pet_services_county!$B$2:$B$3603,0))</f>
        <v>0500000US40047</v>
      </c>
      <c r="E2122" s="61">
        <v>61056</v>
      </c>
      <c r="F2122" s="47">
        <f>VLOOKUP(C2122, state_pop!$A$2:$B$52, 2, 0)</f>
        <v>3956971</v>
      </c>
      <c r="G2122" s="33">
        <f t="shared" si="64"/>
        <v>1.5429984197508649E-2</v>
      </c>
      <c r="H2122" s="33">
        <f>VLOOKUP(C2122, pet_household_state!$A$3:$D$53, 3, 0)</f>
        <v>65</v>
      </c>
      <c r="I2122" s="33">
        <f>VLOOKUP(C2122, pet_household_state!$A$3:$D$53, 4, 0)</f>
        <v>1031</v>
      </c>
      <c r="J2122" s="33">
        <f t="shared" si="65"/>
        <v>15.908313707631418</v>
      </c>
      <c r="K2122" s="11">
        <f>VLOOKUP(A2122, total_pet_services_county!$A$2:$E$1875,2,0)</f>
        <v>16</v>
      </c>
      <c r="L2122" s="11">
        <f>VLOOKUP(A2122,  total_pet_services_county!$A$2:$E$1875, 3, 0)</f>
        <v>4637</v>
      </c>
      <c r="M2122" s="11">
        <f>VLOOKUP(A2122, total_pet_services_county!$A$2:$E$1875, 4, 0)</f>
        <v>1146</v>
      </c>
      <c r="N2122" s="11">
        <f>VLOOKUP(A2122, total_pet_services_county!$A$2:$E$1875, 5, 0)</f>
        <v>145</v>
      </c>
    </row>
    <row r="2123" spans="1:14" x14ac:dyDescent="0.2">
      <c r="A2123" s="57" t="s">
        <v>5817</v>
      </c>
      <c r="B2123" s="57" t="s">
        <v>9623</v>
      </c>
      <c r="C2123" s="56" t="s">
        <v>3227</v>
      </c>
      <c r="D2123" s="56" t="str">
        <f>INDEX(pet_services_county!$A$2:$A$3603,MATCH(A2123,pet_services_county!$B$2:$B$3603,0))</f>
        <v>0500000US40049</v>
      </c>
      <c r="E2123" s="61">
        <v>27711</v>
      </c>
      <c r="F2123" s="47">
        <f>VLOOKUP(C2123, state_pop!$A$2:$B$52, 2, 0)</f>
        <v>3956971</v>
      </c>
      <c r="G2123" s="33">
        <f t="shared" si="64"/>
        <v>7.0030839245473365E-3</v>
      </c>
      <c r="H2123" s="33">
        <f>VLOOKUP(C2123, pet_household_state!$A$3:$D$53, 3, 0)</f>
        <v>65</v>
      </c>
      <c r="I2123" s="33">
        <f>VLOOKUP(C2123, pet_household_state!$A$3:$D$53, 4, 0)</f>
        <v>1031</v>
      </c>
      <c r="J2123" s="33">
        <f t="shared" si="65"/>
        <v>7.2201795262083035</v>
      </c>
      <c r="K2123" s="11">
        <f>VLOOKUP(A2123, total_pet_services_county!$A$2:$E$1875,2,0)</f>
        <v>8</v>
      </c>
      <c r="L2123" s="11">
        <f>VLOOKUP(A2123,  total_pet_services_county!$A$2:$E$1875, 3, 0)</f>
        <v>911</v>
      </c>
      <c r="M2123" s="11">
        <f>VLOOKUP(A2123, total_pet_services_county!$A$2:$E$1875, 4, 0)</f>
        <v>209</v>
      </c>
      <c r="N2123" s="11">
        <f>VLOOKUP(A2123, total_pet_services_county!$A$2:$E$1875, 5, 0)</f>
        <v>27</v>
      </c>
    </row>
    <row r="2124" spans="1:14" x14ac:dyDescent="0.2">
      <c r="A2124" s="57" t="s">
        <v>5819</v>
      </c>
      <c r="B2124" s="57" t="s">
        <v>8665</v>
      </c>
      <c r="C2124" s="56" t="s">
        <v>3227</v>
      </c>
      <c r="D2124" s="56" t="str">
        <f>INDEX(pet_services_county!$A$2:$A$3603,MATCH(A2124,pet_services_county!$B$2:$B$3603,0))</f>
        <v>0500000US40051</v>
      </c>
      <c r="E2124" s="61">
        <v>55834</v>
      </c>
      <c r="F2124" s="47">
        <f>VLOOKUP(C2124, state_pop!$A$2:$B$52, 2, 0)</f>
        <v>3956971</v>
      </c>
      <c r="G2124" s="33">
        <f t="shared" si="64"/>
        <v>1.41102878944526E-2</v>
      </c>
      <c r="H2124" s="33">
        <f>VLOOKUP(C2124, pet_household_state!$A$3:$D$53, 3, 0)</f>
        <v>65</v>
      </c>
      <c r="I2124" s="33">
        <f>VLOOKUP(C2124, pet_household_state!$A$3:$D$53, 4, 0)</f>
        <v>1031</v>
      </c>
      <c r="J2124" s="33">
        <f t="shared" si="65"/>
        <v>14.547706819180631</v>
      </c>
      <c r="K2124" s="11">
        <f>VLOOKUP(A2124, total_pet_services_county!$A$2:$E$1875,2,0)</f>
        <v>8</v>
      </c>
      <c r="L2124" s="11">
        <f>VLOOKUP(A2124,  total_pet_services_county!$A$2:$E$1875, 3, 0)</f>
        <v>1497</v>
      </c>
      <c r="M2124" s="11">
        <f>VLOOKUP(A2124, total_pet_services_county!$A$2:$E$1875, 4, 0)</f>
        <v>342</v>
      </c>
      <c r="N2124" s="11">
        <f>VLOOKUP(A2124, total_pet_services_county!$A$2:$E$1875, 5, 0)</f>
        <v>50</v>
      </c>
    </row>
    <row r="2125" spans="1:14" x14ac:dyDescent="0.2">
      <c r="A2125" s="57" t="s">
        <v>7903</v>
      </c>
      <c r="B2125" s="57" t="s">
        <v>8411</v>
      </c>
      <c r="C2125" s="56" t="s">
        <v>3227</v>
      </c>
      <c r="D2125" s="56" t="e">
        <f>INDEX(pet_services_county!$A$2:$A$3603,MATCH(A2125,pet_services_county!$B$2:$B$3603,0))</f>
        <v>#N/A</v>
      </c>
      <c r="E2125" s="61">
        <v>4333</v>
      </c>
      <c r="F2125" s="47">
        <f>VLOOKUP(C2125, state_pop!$A$2:$B$52, 2, 0)</f>
        <v>3956971</v>
      </c>
      <c r="G2125" s="33">
        <f t="shared" si="64"/>
        <v>1.0950295061550868E-3</v>
      </c>
      <c r="H2125" s="33">
        <f>VLOOKUP(C2125, pet_household_state!$A$3:$D$53, 3, 0)</f>
        <v>65</v>
      </c>
      <c r="I2125" s="33">
        <f>VLOOKUP(C2125, pet_household_state!$A$3:$D$53, 4, 0)</f>
        <v>1031</v>
      </c>
      <c r="J2125" s="33">
        <f t="shared" si="65"/>
        <v>1.1289754208458944</v>
      </c>
      <c r="K2125" s="11" t="e">
        <f>VLOOKUP(A2125, total_pet_services_county!$A$2:$E$1875,2,0)</f>
        <v>#N/A</v>
      </c>
      <c r="L2125" s="11" t="e">
        <f>VLOOKUP(A2125,  total_pet_services_county!$A$2:$E$1875, 3, 0)</f>
        <v>#N/A</v>
      </c>
      <c r="M2125" s="11" t="e">
        <f>VLOOKUP(A2125, total_pet_services_county!$A$2:$E$1875, 4, 0)</f>
        <v>#N/A</v>
      </c>
      <c r="N2125" s="11" t="e">
        <f>VLOOKUP(A2125, total_pet_services_county!$A$2:$E$1875, 5, 0)</f>
        <v>#N/A</v>
      </c>
    </row>
    <row r="2126" spans="1:14" x14ac:dyDescent="0.2">
      <c r="A2126" s="57" t="s">
        <v>7904</v>
      </c>
      <c r="B2126" s="57" t="s">
        <v>9624</v>
      </c>
      <c r="C2126" s="56" t="s">
        <v>3227</v>
      </c>
      <c r="D2126" s="56" t="e">
        <f>INDEX(pet_services_county!$A$2:$A$3603,MATCH(A2126,pet_services_county!$B$2:$B$3603,0))</f>
        <v>#N/A</v>
      </c>
      <c r="E2126" s="61">
        <v>5712</v>
      </c>
      <c r="F2126" s="47">
        <f>VLOOKUP(C2126, state_pop!$A$2:$B$52, 2, 0)</f>
        <v>3956971</v>
      </c>
      <c r="G2126" s="33">
        <f t="shared" si="64"/>
        <v>1.4435283958361079E-3</v>
      </c>
      <c r="H2126" s="33">
        <f>VLOOKUP(C2126, pet_household_state!$A$3:$D$53, 3, 0)</f>
        <v>65</v>
      </c>
      <c r="I2126" s="33">
        <f>VLOOKUP(C2126, pet_household_state!$A$3:$D$53, 4, 0)</f>
        <v>1031</v>
      </c>
      <c r="J2126" s="33">
        <f t="shared" si="65"/>
        <v>1.4882777761070274</v>
      </c>
      <c r="K2126" s="11" t="e">
        <f>VLOOKUP(A2126, total_pet_services_county!$A$2:$E$1875,2,0)</f>
        <v>#N/A</v>
      </c>
      <c r="L2126" s="11" t="e">
        <f>VLOOKUP(A2126,  total_pet_services_county!$A$2:$E$1875, 3, 0)</f>
        <v>#N/A</v>
      </c>
      <c r="M2126" s="11" t="e">
        <f>VLOOKUP(A2126, total_pet_services_county!$A$2:$E$1875, 4, 0)</f>
        <v>#N/A</v>
      </c>
      <c r="N2126" s="11" t="e">
        <f>VLOOKUP(A2126, total_pet_services_county!$A$2:$E$1875, 5, 0)</f>
        <v>#N/A</v>
      </c>
    </row>
    <row r="2127" spans="1:14" x14ac:dyDescent="0.2">
      <c r="A2127" s="57" t="s">
        <v>7905</v>
      </c>
      <c r="B2127" s="57" t="s">
        <v>9625</v>
      </c>
      <c r="C2127" s="56" t="s">
        <v>3227</v>
      </c>
      <c r="D2127" s="56" t="e">
        <f>INDEX(pet_services_county!$A$2:$A$3603,MATCH(A2127,pet_services_county!$B$2:$B$3603,0))</f>
        <v>#N/A</v>
      </c>
      <c r="E2127" s="61">
        <v>2653</v>
      </c>
      <c r="F2127" s="47">
        <f>VLOOKUP(C2127, state_pop!$A$2:$B$52, 2, 0)</f>
        <v>3956971</v>
      </c>
      <c r="G2127" s="33">
        <f t="shared" si="64"/>
        <v>6.7046233090917271E-4</v>
      </c>
      <c r="H2127" s="33">
        <f>VLOOKUP(C2127, pet_household_state!$A$3:$D$53, 3, 0)</f>
        <v>65</v>
      </c>
      <c r="I2127" s="33">
        <f>VLOOKUP(C2127, pet_household_state!$A$3:$D$53, 4, 0)</f>
        <v>1031</v>
      </c>
      <c r="J2127" s="33">
        <f t="shared" si="65"/>
        <v>0.69124666316735706</v>
      </c>
      <c r="K2127" s="11" t="e">
        <f>VLOOKUP(A2127, total_pet_services_county!$A$2:$E$1875,2,0)</f>
        <v>#N/A</v>
      </c>
      <c r="L2127" s="11" t="e">
        <f>VLOOKUP(A2127,  total_pet_services_county!$A$2:$E$1875, 3, 0)</f>
        <v>#N/A</v>
      </c>
      <c r="M2127" s="11" t="e">
        <f>VLOOKUP(A2127, total_pet_services_county!$A$2:$E$1875, 4, 0)</f>
        <v>#N/A</v>
      </c>
      <c r="N2127" s="11" t="e">
        <f>VLOOKUP(A2127, total_pet_services_county!$A$2:$E$1875, 5, 0)</f>
        <v>#N/A</v>
      </c>
    </row>
    <row r="2128" spans="1:14" x14ac:dyDescent="0.2">
      <c r="A2128" s="57" t="s">
        <v>7906</v>
      </c>
      <c r="B2128" s="57" t="s">
        <v>8920</v>
      </c>
      <c r="C2128" s="56" t="s">
        <v>3227</v>
      </c>
      <c r="D2128" s="56" t="e">
        <f>INDEX(pet_services_county!$A$2:$A$3603,MATCH(A2128,pet_services_county!$B$2:$B$3603,0))</f>
        <v>#N/A</v>
      </c>
      <c r="E2128" s="61">
        <v>3688</v>
      </c>
      <c r="F2128" s="47">
        <f>VLOOKUP(C2128, state_pop!$A$2:$B$52, 2, 0)</f>
        <v>3956971</v>
      </c>
      <c r="G2128" s="33">
        <f t="shared" si="64"/>
        <v>9.3202603708745905E-4</v>
      </c>
      <c r="H2128" s="33">
        <f>VLOOKUP(C2128, pet_household_state!$A$3:$D$53, 3, 0)</f>
        <v>65</v>
      </c>
      <c r="I2128" s="33">
        <f>VLOOKUP(C2128, pet_household_state!$A$3:$D$53, 4, 0)</f>
        <v>1031</v>
      </c>
      <c r="J2128" s="33">
        <f t="shared" si="65"/>
        <v>0.96091884423717033</v>
      </c>
      <c r="K2128" s="11" t="e">
        <f>VLOOKUP(A2128, total_pet_services_county!$A$2:$E$1875,2,0)</f>
        <v>#N/A</v>
      </c>
      <c r="L2128" s="11" t="e">
        <f>VLOOKUP(A2128,  total_pet_services_county!$A$2:$E$1875, 3, 0)</f>
        <v>#N/A</v>
      </c>
      <c r="M2128" s="11" t="e">
        <f>VLOOKUP(A2128, total_pet_services_county!$A$2:$E$1875, 4, 0)</f>
        <v>#N/A</v>
      </c>
      <c r="N2128" s="11" t="e">
        <f>VLOOKUP(A2128, total_pet_services_county!$A$2:$E$1875, 5, 0)</f>
        <v>#N/A</v>
      </c>
    </row>
    <row r="2129" spans="1:14" x14ac:dyDescent="0.2">
      <c r="A2129" s="57" t="s">
        <v>5821</v>
      </c>
      <c r="B2129" s="57" t="s">
        <v>8922</v>
      </c>
      <c r="C2129" s="56" t="s">
        <v>3227</v>
      </c>
      <c r="D2129" s="56" t="str">
        <f>INDEX(pet_services_county!$A$2:$A$3603,MATCH(A2129,pet_services_county!$B$2:$B$3603,0))</f>
        <v>0500000US40061</v>
      </c>
      <c r="E2129" s="61">
        <v>12627</v>
      </c>
      <c r="F2129" s="47">
        <f>VLOOKUP(C2129, state_pop!$A$2:$B$52, 2, 0)</f>
        <v>3956971</v>
      </c>
      <c r="G2129" s="33">
        <f t="shared" si="64"/>
        <v>3.1910772153750937E-3</v>
      </c>
      <c r="H2129" s="33">
        <f>VLOOKUP(C2129, pet_household_state!$A$3:$D$53, 3, 0)</f>
        <v>65</v>
      </c>
      <c r="I2129" s="33">
        <f>VLOOKUP(C2129, pet_household_state!$A$3:$D$53, 4, 0)</f>
        <v>1031</v>
      </c>
      <c r="J2129" s="33">
        <f t="shared" si="65"/>
        <v>3.2900006090517215</v>
      </c>
      <c r="K2129" s="11">
        <f>VLOOKUP(A2129, total_pet_services_county!$A$2:$E$1875,2,0)</f>
        <v>3</v>
      </c>
      <c r="L2129" s="11">
        <f>VLOOKUP(A2129,  total_pet_services_county!$A$2:$E$1875, 3, 0)</f>
        <v>200</v>
      </c>
      <c r="M2129" s="11">
        <f>VLOOKUP(A2129, total_pet_services_county!$A$2:$E$1875, 4, 0)</f>
        <v>56</v>
      </c>
      <c r="N2129" s="11">
        <f>VLOOKUP(A2129, total_pet_services_county!$A$2:$E$1875, 5, 0)</f>
        <v>11</v>
      </c>
    </row>
    <row r="2130" spans="1:14" x14ac:dyDescent="0.2">
      <c r="A2130" s="57" t="s">
        <v>7907</v>
      </c>
      <c r="B2130" s="57" t="s">
        <v>9626</v>
      </c>
      <c r="C2130" s="56" t="s">
        <v>3227</v>
      </c>
      <c r="D2130" s="56" t="e">
        <f>INDEX(pet_services_county!$A$2:$A$3603,MATCH(A2130,pet_services_county!$B$2:$B$3603,0))</f>
        <v>#N/A</v>
      </c>
      <c r="E2130" s="61">
        <v>13279</v>
      </c>
      <c r="F2130" s="47">
        <f>VLOOKUP(C2130, state_pop!$A$2:$B$52, 2, 0)</f>
        <v>3956971</v>
      </c>
      <c r="G2130" s="33">
        <f t="shared" si="64"/>
        <v>3.3558497143395794E-3</v>
      </c>
      <c r="H2130" s="33">
        <f>VLOOKUP(C2130, pet_household_state!$A$3:$D$53, 3, 0)</f>
        <v>65</v>
      </c>
      <c r="I2130" s="33">
        <f>VLOOKUP(C2130, pet_household_state!$A$3:$D$53, 4, 0)</f>
        <v>1031</v>
      </c>
      <c r="J2130" s="33">
        <f t="shared" si="65"/>
        <v>3.4598810554841064</v>
      </c>
      <c r="K2130" s="11" t="e">
        <f>VLOOKUP(A2130, total_pet_services_county!$A$2:$E$1875,2,0)</f>
        <v>#N/A</v>
      </c>
      <c r="L2130" s="11" t="e">
        <f>VLOOKUP(A2130,  total_pet_services_county!$A$2:$E$1875, 3, 0)</f>
        <v>#N/A</v>
      </c>
      <c r="M2130" s="11" t="e">
        <f>VLOOKUP(A2130, total_pet_services_county!$A$2:$E$1875, 4, 0)</f>
        <v>#N/A</v>
      </c>
      <c r="N2130" s="11" t="e">
        <f>VLOOKUP(A2130, total_pet_services_county!$A$2:$E$1875, 5, 0)</f>
        <v>#N/A</v>
      </c>
    </row>
    <row r="2131" spans="1:14" x14ac:dyDescent="0.2">
      <c r="A2131" s="57" t="s">
        <v>5823</v>
      </c>
      <c r="B2131" s="57" t="s">
        <v>8343</v>
      </c>
      <c r="C2131" s="56" t="s">
        <v>3227</v>
      </c>
      <c r="D2131" s="56" t="str">
        <f>INDEX(pet_services_county!$A$2:$A$3603,MATCH(A2131,pet_services_county!$B$2:$B$3603,0))</f>
        <v>0500000US40065</v>
      </c>
      <c r="E2131" s="61">
        <v>24530</v>
      </c>
      <c r="F2131" s="47">
        <f>VLOOKUP(C2131, state_pop!$A$2:$B$52, 2, 0)</f>
        <v>3956971</v>
      </c>
      <c r="G2131" s="33">
        <f t="shared" si="64"/>
        <v>6.1991861957037342E-3</v>
      </c>
      <c r="H2131" s="33">
        <f>VLOOKUP(C2131, pet_household_state!$A$3:$D$53, 3, 0)</f>
        <v>65</v>
      </c>
      <c r="I2131" s="33">
        <f>VLOOKUP(C2131, pet_household_state!$A$3:$D$53, 4, 0)</f>
        <v>1031</v>
      </c>
      <c r="J2131" s="33">
        <f t="shared" si="65"/>
        <v>6.3913609677705496</v>
      </c>
      <c r="K2131" s="11">
        <f>VLOOKUP(A2131, total_pet_services_county!$A$2:$E$1875,2,0)</f>
        <v>4</v>
      </c>
      <c r="L2131" s="11">
        <f>VLOOKUP(A2131,  total_pet_services_county!$A$2:$E$1875, 3, 0)</f>
        <v>861</v>
      </c>
      <c r="M2131" s="11">
        <f>VLOOKUP(A2131, total_pet_services_county!$A$2:$E$1875, 4, 0)</f>
        <v>206</v>
      </c>
      <c r="N2131" s="11">
        <f>VLOOKUP(A2131, total_pet_services_county!$A$2:$E$1875, 5, 0)</f>
        <v>31</v>
      </c>
    </row>
    <row r="2132" spans="1:14" x14ac:dyDescent="0.2">
      <c r="A2132" s="57" t="s">
        <v>7908</v>
      </c>
      <c r="B2132" s="57" t="s">
        <v>8344</v>
      </c>
      <c r="C2132" s="56" t="s">
        <v>3227</v>
      </c>
      <c r="D2132" s="56" t="e">
        <f>INDEX(pet_services_county!$A$2:$A$3603,MATCH(A2132,pet_services_county!$B$2:$B$3603,0))</f>
        <v>#N/A</v>
      </c>
      <c r="E2132" s="61">
        <v>6002</v>
      </c>
      <c r="F2132" s="47">
        <f>VLOOKUP(C2132, state_pop!$A$2:$B$52, 2, 0)</f>
        <v>3956971</v>
      </c>
      <c r="G2132" s="33">
        <f t="shared" si="64"/>
        <v>1.5168167772773669E-3</v>
      </c>
      <c r="H2132" s="33">
        <f>VLOOKUP(C2132, pet_household_state!$A$3:$D$53, 3, 0)</f>
        <v>65</v>
      </c>
      <c r="I2132" s="33">
        <f>VLOOKUP(C2132, pet_household_state!$A$3:$D$53, 4, 0)</f>
        <v>1031</v>
      </c>
      <c r="J2132" s="33">
        <f t="shared" si="65"/>
        <v>1.5638380973729653</v>
      </c>
      <c r="K2132" s="11" t="e">
        <f>VLOOKUP(A2132, total_pet_services_county!$A$2:$E$1875,2,0)</f>
        <v>#N/A</v>
      </c>
      <c r="L2132" s="11" t="e">
        <f>VLOOKUP(A2132,  total_pet_services_county!$A$2:$E$1875, 3, 0)</f>
        <v>#N/A</v>
      </c>
      <c r="M2132" s="11" t="e">
        <f>VLOOKUP(A2132, total_pet_services_county!$A$2:$E$1875, 4, 0)</f>
        <v>#N/A</v>
      </c>
      <c r="N2132" s="11" t="e">
        <f>VLOOKUP(A2132, total_pet_services_county!$A$2:$E$1875, 5, 0)</f>
        <v>#N/A</v>
      </c>
    </row>
    <row r="2133" spans="1:14" x14ac:dyDescent="0.2">
      <c r="A2133" s="57" t="s">
        <v>7909</v>
      </c>
      <c r="B2133" s="57" t="s">
        <v>9517</v>
      </c>
      <c r="C2133" s="56" t="s">
        <v>3227</v>
      </c>
      <c r="D2133" s="56" t="e">
        <f>INDEX(pet_services_county!$A$2:$A$3603,MATCH(A2133,pet_services_county!$B$2:$B$3603,0))</f>
        <v>#N/A</v>
      </c>
      <c r="E2133" s="61">
        <v>11085</v>
      </c>
      <c r="F2133" s="47">
        <f>VLOOKUP(C2133, state_pop!$A$2:$B$52, 2, 0)</f>
        <v>3956971</v>
      </c>
      <c r="G2133" s="33">
        <f t="shared" si="64"/>
        <v>2.8013852009529513E-3</v>
      </c>
      <c r="H2133" s="33">
        <f>VLOOKUP(C2133, pet_household_state!$A$3:$D$53, 3, 0)</f>
        <v>65</v>
      </c>
      <c r="I2133" s="33">
        <f>VLOOKUP(C2133, pet_household_state!$A$3:$D$53, 4, 0)</f>
        <v>1031</v>
      </c>
      <c r="J2133" s="33">
        <f t="shared" si="65"/>
        <v>2.8882281421824927</v>
      </c>
      <c r="K2133" s="11" t="e">
        <f>VLOOKUP(A2133, total_pet_services_county!$A$2:$E$1875,2,0)</f>
        <v>#N/A</v>
      </c>
      <c r="L2133" s="11" t="e">
        <f>VLOOKUP(A2133,  total_pet_services_county!$A$2:$E$1875, 3, 0)</f>
        <v>#N/A</v>
      </c>
      <c r="M2133" s="11" t="e">
        <f>VLOOKUP(A2133, total_pet_services_county!$A$2:$E$1875, 4, 0)</f>
        <v>#N/A</v>
      </c>
      <c r="N2133" s="11" t="e">
        <f>VLOOKUP(A2133, total_pet_services_county!$A$2:$E$1875, 5, 0)</f>
        <v>#N/A</v>
      </c>
    </row>
    <row r="2134" spans="1:14" x14ac:dyDescent="0.2">
      <c r="A2134" s="57" t="s">
        <v>5825</v>
      </c>
      <c r="B2134" s="57" t="s">
        <v>9627</v>
      </c>
      <c r="C2134" s="56" t="s">
        <v>3227</v>
      </c>
      <c r="D2134" s="56" t="str">
        <f>INDEX(pet_services_county!$A$2:$A$3603,MATCH(A2134,pet_services_county!$B$2:$B$3603,0))</f>
        <v>0500000US40071</v>
      </c>
      <c r="E2134" s="61">
        <v>43538</v>
      </c>
      <c r="F2134" s="47">
        <f>VLOOKUP(C2134, state_pop!$A$2:$B$52, 2, 0)</f>
        <v>3956971</v>
      </c>
      <c r="G2134" s="33">
        <f t="shared" si="64"/>
        <v>1.100286052134322E-2</v>
      </c>
      <c r="H2134" s="33">
        <f>VLOOKUP(C2134, pet_household_state!$A$3:$D$53, 3, 0)</f>
        <v>65</v>
      </c>
      <c r="I2134" s="33">
        <f>VLOOKUP(C2134, pet_household_state!$A$3:$D$53, 4, 0)</f>
        <v>1031</v>
      </c>
      <c r="J2134" s="33">
        <f t="shared" si="65"/>
        <v>11.343949197504861</v>
      </c>
      <c r="K2134" s="11">
        <f>VLOOKUP(A2134, total_pet_services_county!$A$2:$E$1875,2,0)</f>
        <v>5</v>
      </c>
      <c r="L2134" s="11">
        <f>VLOOKUP(A2134,  total_pet_services_county!$A$2:$E$1875, 3, 0)</f>
        <v>1313</v>
      </c>
      <c r="M2134" s="11">
        <f>VLOOKUP(A2134, total_pet_services_county!$A$2:$E$1875, 4, 0)</f>
        <v>290</v>
      </c>
      <c r="N2134" s="11">
        <f>VLOOKUP(A2134, total_pet_services_county!$A$2:$E$1875, 5, 0)</f>
        <v>58</v>
      </c>
    </row>
    <row r="2135" spans="1:14" x14ac:dyDescent="0.2">
      <c r="A2135" s="57" t="s">
        <v>5827</v>
      </c>
      <c r="B2135" s="57" t="s">
        <v>9628</v>
      </c>
      <c r="C2135" s="56" t="s">
        <v>3227</v>
      </c>
      <c r="D2135" s="56" t="str">
        <f>INDEX(pet_services_county!$A$2:$A$3603,MATCH(A2135,pet_services_county!$B$2:$B$3603,0))</f>
        <v>0500000US40073</v>
      </c>
      <c r="E2135" s="61">
        <v>15765</v>
      </c>
      <c r="F2135" s="47">
        <f>VLOOKUP(C2135, state_pop!$A$2:$B$52, 2, 0)</f>
        <v>3956971</v>
      </c>
      <c r="G2135" s="33">
        <f t="shared" si="64"/>
        <v>3.9841080462808551E-3</v>
      </c>
      <c r="H2135" s="33">
        <f>VLOOKUP(C2135, pet_household_state!$A$3:$D$53, 3, 0)</f>
        <v>65</v>
      </c>
      <c r="I2135" s="33">
        <f>VLOOKUP(C2135, pet_household_state!$A$3:$D$53, 4, 0)</f>
        <v>1031</v>
      </c>
      <c r="J2135" s="33">
        <f t="shared" si="65"/>
        <v>4.1076153957155617</v>
      </c>
      <c r="K2135" s="11">
        <f>VLOOKUP(A2135, total_pet_services_county!$A$2:$E$1875,2,0)</f>
        <v>4</v>
      </c>
      <c r="L2135" s="11">
        <f>VLOOKUP(A2135,  total_pet_services_county!$A$2:$E$1875, 3, 0)</f>
        <v>445</v>
      </c>
      <c r="M2135" s="11">
        <f>VLOOKUP(A2135, total_pet_services_county!$A$2:$E$1875, 4, 0)</f>
        <v>99</v>
      </c>
      <c r="N2135" s="11">
        <f>VLOOKUP(A2135, total_pet_services_county!$A$2:$E$1875, 5, 0)</f>
        <v>13</v>
      </c>
    </row>
    <row r="2136" spans="1:14" x14ac:dyDescent="0.2">
      <c r="A2136" s="57" t="s">
        <v>5829</v>
      </c>
      <c r="B2136" s="57" t="s">
        <v>8532</v>
      </c>
      <c r="C2136" s="56" t="s">
        <v>3227</v>
      </c>
      <c r="D2136" s="56" t="str">
        <f>INDEX(pet_services_county!$A$2:$A$3603,MATCH(A2136,pet_services_county!$B$2:$B$3603,0))</f>
        <v>0500000US40075</v>
      </c>
      <c r="E2136" s="61">
        <v>8708</v>
      </c>
      <c r="F2136" s="47">
        <f>VLOOKUP(C2136, state_pop!$A$2:$B$52, 2, 0)</f>
        <v>3956971</v>
      </c>
      <c r="G2136" s="33">
        <f t="shared" si="64"/>
        <v>2.2006731916913214E-3</v>
      </c>
      <c r="H2136" s="33">
        <f>VLOOKUP(C2136, pet_household_state!$A$3:$D$53, 3, 0)</f>
        <v>65</v>
      </c>
      <c r="I2136" s="33">
        <f>VLOOKUP(C2136, pet_household_state!$A$3:$D$53, 4, 0)</f>
        <v>1031</v>
      </c>
      <c r="J2136" s="33">
        <f t="shared" si="65"/>
        <v>2.2688940606337522</v>
      </c>
      <c r="K2136" s="11">
        <f>VLOOKUP(A2136, total_pet_services_county!$A$2:$E$1875,2,0)</f>
        <v>3</v>
      </c>
      <c r="L2136" s="11">
        <f>VLOOKUP(A2136,  total_pet_services_county!$A$2:$E$1875, 3, 0)</f>
        <v>447</v>
      </c>
      <c r="M2136" s="11">
        <f>VLOOKUP(A2136, total_pet_services_county!$A$2:$E$1875, 4, 0)</f>
        <v>101</v>
      </c>
      <c r="N2136" s="11">
        <f>VLOOKUP(A2136, total_pet_services_county!$A$2:$E$1875, 5, 0)</f>
        <v>15</v>
      </c>
    </row>
    <row r="2137" spans="1:14" x14ac:dyDescent="0.2">
      <c r="A2137" s="57" t="s">
        <v>7910</v>
      </c>
      <c r="B2137" s="57" t="s">
        <v>9629</v>
      </c>
      <c r="C2137" s="56" t="s">
        <v>3227</v>
      </c>
      <c r="D2137" s="56" t="e">
        <f>INDEX(pet_services_county!$A$2:$A$3603,MATCH(A2137,pet_services_county!$B$2:$B$3603,0))</f>
        <v>#N/A</v>
      </c>
      <c r="E2137" s="61">
        <v>10073</v>
      </c>
      <c r="F2137" s="47">
        <f>VLOOKUP(C2137, state_pop!$A$2:$B$52, 2, 0)</f>
        <v>3956971</v>
      </c>
      <c r="G2137" s="33">
        <f t="shared" si="64"/>
        <v>2.5456340215786267E-3</v>
      </c>
      <c r="H2137" s="33">
        <f>VLOOKUP(C2137, pet_household_state!$A$3:$D$53, 3, 0)</f>
        <v>65</v>
      </c>
      <c r="I2137" s="33">
        <f>VLOOKUP(C2137, pet_household_state!$A$3:$D$53, 4, 0)</f>
        <v>1031</v>
      </c>
      <c r="J2137" s="33">
        <f t="shared" si="65"/>
        <v>2.624548676247564</v>
      </c>
      <c r="K2137" s="11" t="e">
        <f>VLOOKUP(A2137, total_pet_services_county!$A$2:$E$1875,2,0)</f>
        <v>#N/A</v>
      </c>
      <c r="L2137" s="11" t="e">
        <f>VLOOKUP(A2137,  total_pet_services_county!$A$2:$E$1875, 3, 0)</f>
        <v>#N/A</v>
      </c>
      <c r="M2137" s="11" t="e">
        <f>VLOOKUP(A2137, total_pet_services_county!$A$2:$E$1875, 4, 0)</f>
        <v>#N/A</v>
      </c>
      <c r="N2137" s="11" t="e">
        <f>VLOOKUP(A2137, total_pet_services_county!$A$2:$E$1875, 5, 0)</f>
        <v>#N/A</v>
      </c>
    </row>
    <row r="2138" spans="1:14" x14ac:dyDescent="0.2">
      <c r="A2138" s="57" t="s">
        <v>5831</v>
      </c>
      <c r="B2138" s="57" t="s">
        <v>9630</v>
      </c>
      <c r="C2138" s="56" t="s">
        <v>3227</v>
      </c>
      <c r="D2138" s="56" t="str">
        <f>INDEX(pet_services_county!$A$2:$A$3603,MATCH(A2138,pet_services_county!$B$2:$B$3603,0))</f>
        <v>0500000US40079</v>
      </c>
      <c r="E2138" s="61">
        <v>49853</v>
      </c>
      <c r="F2138" s="47">
        <f>VLOOKUP(C2138, state_pop!$A$2:$B$52, 2, 0)</f>
        <v>3956971</v>
      </c>
      <c r="G2138" s="33">
        <f t="shared" si="64"/>
        <v>1.2598778206865807E-2</v>
      </c>
      <c r="H2138" s="33">
        <f>VLOOKUP(C2138, pet_household_state!$A$3:$D$53, 3, 0)</f>
        <v>65</v>
      </c>
      <c r="I2138" s="33">
        <f>VLOOKUP(C2138, pet_household_state!$A$3:$D$53, 4, 0)</f>
        <v>1031</v>
      </c>
      <c r="J2138" s="33">
        <f t="shared" si="65"/>
        <v>12.989340331278648</v>
      </c>
      <c r="K2138" s="11">
        <f>VLOOKUP(A2138, total_pet_services_county!$A$2:$E$1875,2,0)</f>
        <v>7</v>
      </c>
      <c r="L2138" s="11">
        <f>VLOOKUP(A2138,  total_pet_services_county!$A$2:$E$1875, 3, 0)</f>
        <v>883</v>
      </c>
      <c r="M2138" s="11">
        <f>VLOOKUP(A2138, total_pet_services_county!$A$2:$E$1875, 4, 0)</f>
        <v>181</v>
      </c>
      <c r="N2138" s="11">
        <f>VLOOKUP(A2138, total_pet_services_county!$A$2:$E$1875, 5, 0)</f>
        <v>30</v>
      </c>
    </row>
    <row r="2139" spans="1:14" x14ac:dyDescent="0.2">
      <c r="A2139" s="57" t="s">
        <v>5833</v>
      </c>
      <c r="B2139" s="57" t="s">
        <v>8419</v>
      </c>
      <c r="C2139" s="56" t="s">
        <v>3227</v>
      </c>
      <c r="D2139" s="56" t="str">
        <f>INDEX(pet_services_county!$A$2:$A$3603,MATCH(A2139,pet_services_county!$B$2:$B$3603,0))</f>
        <v>0500000US40081</v>
      </c>
      <c r="E2139" s="61">
        <v>34877</v>
      </c>
      <c r="F2139" s="47">
        <f>VLOOKUP(C2139, state_pop!$A$2:$B$52, 2, 0)</f>
        <v>3956971</v>
      </c>
      <c r="G2139" s="33">
        <f t="shared" si="64"/>
        <v>8.8140651018165164E-3</v>
      </c>
      <c r="H2139" s="33">
        <f>VLOOKUP(C2139, pet_household_state!$A$3:$D$53, 3, 0)</f>
        <v>65</v>
      </c>
      <c r="I2139" s="33">
        <f>VLOOKUP(C2139, pet_household_state!$A$3:$D$53, 4, 0)</f>
        <v>1031</v>
      </c>
      <c r="J2139" s="33">
        <f t="shared" si="65"/>
        <v>9.0873011199728282</v>
      </c>
      <c r="K2139" s="11">
        <f>VLOOKUP(A2139, total_pet_services_county!$A$2:$E$1875,2,0)</f>
        <v>5</v>
      </c>
      <c r="L2139" s="11">
        <f>VLOOKUP(A2139,  total_pet_services_county!$A$2:$E$1875, 3, 0)</f>
        <v>549</v>
      </c>
      <c r="M2139" s="11">
        <f>VLOOKUP(A2139, total_pet_services_county!$A$2:$E$1875, 4, 0)</f>
        <v>133</v>
      </c>
      <c r="N2139" s="11">
        <f>VLOOKUP(A2139, total_pet_services_county!$A$2:$E$1875, 5, 0)</f>
        <v>24</v>
      </c>
    </row>
    <row r="2140" spans="1:14" x14ac:dyDescent="0.2">
      <c r="A2140" s="57" t="s">
        <v>5835</v>
      </c>
      <c r="B2140" s="57" t="s">
        <v>8421</v>
      </c>
      <c r="C2140" s="56" t="s">
        <v>3227</v>
      </c>
      <c r="D2140" s="56" t="str">
        <f>INDEX(pet_services_county!$A$2:$A$3603,MATCH(A2140,pet_services_county!$B$2:$B$3603,0))</f>
        <v>0500000US40083</v>
      </c>
      <c r="E2140" s="61">
        <v>48011</v>
      </c>
      <c r="F2140" s="47">
        <f>VLOOKUP(C2140, state_pop!$A$2:$B$52, 2, 0)</f>
        <v>3956971</v>
      </c>
      <c r="G2140" s="33">
        <f t="shared" si="64"/>
        <v>1.2133270625435465E-2</v>
      </c>
      <c r="H2140" s="33">
        <f>VLOOKUP(C2140, pet_household_state!$A$3:$D$53, 3, 0)</f>
        <v>65</v>
      </c>
      <c r="I2140" s="33">
        <f>VLOOKUP(C2140, pet_household_state!$A$3:$D$53, 4, 0)</f>
        <v>1031</v>
      </c>
      <c r="J2140" s="33">
        <f t="shared" si="65"/>
        <v>12.509402014823964</v>
      </c>
      <c r="K2140" s="11">
        <f>VLOOKUP(A2140, total_pet_services_county!$A$2:$E$1875,2,0)</f>
        <v>13</v>
      </c>
      <c r="L2140" s="11">
        <f>VLOOKUP(A2140,  total_pet_services_county!$A$2:$E$1875, 3, 0)</f>
        <v>3465</v>
      </c>
      <c r="M2140" s="11">
        <f>VLOOKUP(A2140, total_pet_services_county!$A$2:$E$1875, 4, 0)</f>
        <v>901</v>
      </c>
      <c r="N2140" s="11">
        <f>VLOOKUP(A2140, total_pet_services_county!$A$2:$E$1875, 5, 0)</f>
        <v>118</v>
      </c>
    </row>
    <row r="2141" spans="1:14" x14ac:dyDescent="0.2">
      <c r="A2141" s="57" t="s">
        <v>7911</v>
      </c>
      <c r="B2141" s="57" t="s">
        <v>9631</v>
      </c>
      <c r="C2141" s="56" t="s">
        <v>3227</v>
      </c>
      <c r="D2141" s="56" t="e">
        <f>INDEX(pet_services_county!$A$2:$A$3603,MATCH(A2141,pet_services_county!$B$2:$B$3603,0))</f>
        <v>#N/A</v>
      </c>
      <c r="E2141" s="61">
        <v>10253</v>
      </c>
      <c r="F2141" s="47">
        <f>VLOOKUP(C2141, state_pop!$A$2:$B$52, 2, 0)</f>
        <v>3956971</v>
      </c>
      <c r="G2141" s="33">
        <f t="shared" si="64"/>
        <v>2.5911233617835461E-3</v>
      </c>
      <c r="H2141" s="33">
        <f>VLOOKUP(C2141, pet_household_state!$A$3:$D$53, 3, 0)</f>
        <v>65</v>
      </c>
      <c r="I2141" s="33">
        <f>VLOOKUP(C2141, pet_household_state!$A$3:$D$53, 4, 0)</f>
        <v>1031</v>
      </c>
      <c r="J2141" s="33">
        <f t="shared" si="65"/>
        <v>2.6714481859988362</v>
      </c>
      <c r="K2141" s="11" t="e">
        <f>VLOOKUP(A2141, total_pet_services_county!$A$2:$E$1875,2,0)</f>
        <v>#N/A</v>
      </c>
      <c r="L2141" s="11" t="e">
        <f>VLOOKUP(A2141,  total_pet_services_county!$A$2:$E$1875, 3, 0)</f>
        <v>#N/A</v>
      </c>
      <c r="M2141" s="11" t="e">
        <f>VLOOKUP(A2141, total_pet_services_county!$A$2:$E$1875, 4, 0)</f>
        <v>#N/A</v>
      </c>
      <c r="N2141" s="11" t="e">
        <f>VLOOKUP(A2141, total_pet_services_county!$A$2:$E$1875, 5, 0)</f>
        <v>#N/A</v>
      </c>
    </row>
    <row r="2142" spans="1:14" x14ac:dyDescent="0.2">
      <c r="A2142" s="57" t="s">
        <v>5837</v>
      </c>
      <c r="B2142" s="57" t="s">
        <v>9632</v>
      </c>
      <c r="C2142" s="56" t="s">
        <v>3227</v>
      </c>
      <c r="D2142" s="56" t="str">
        <f>INDEX(pet_services_county!$A$2:$A$3603,MATCH(A2142,pet_services_county!$B$2:$B$3603,0))</f>
        <v>0500000US40087</v>
      </c>
      <c r="E2142" s="61">
        <v>40474</v>
      </c>
      <c r="F2142" s="47">
        <f>VLOOKUP(C2142, state_pop!$A$2:$B$52, 2, 0)</f>
        <v>3956971</v>
      </c>
      <c r="G2142" s="33">
        <f t="shared" si="64"/>
        <v>1.0228530863632814E-2</v>
      </c>
      <c r="H2142" s="33">
        <f>VLOOKUP(C2142, pet_household_state!$A$3:$D$53, 3, 0)</f>
        <v>65</v>
      </c>
      <c r="I2142" s="33">
        <f>VLOOKUP(C2142, pet_household_state!$A$3:$D$53, 4, 0)</f>
        <v>1031</v>
      </c>
      <c r="J2142" s="33">
        <f t="shared" si="65"/>
        <v>10.545615320405432</v>
      </c>
      <c r="K2142" s="11">
        <f>VLOOKUP(A2142, total_pet_services_county!$A$2:$E$1875,2,0)</f>
        <v>15</v>
      </c>
      <c r="L2142" s="11">
        <f>VLOOKUP(A2142,  total_pet_services_county!$A$2:$E$1875, 3, 0)</f>
        <v>5656</v>
      </c>
      <c r="M2142" s="11">
        <f>VLOOKUP(A2142, total_pet_services_county!$A$2:$E$1875, 4, 0)</f>
        <v>1267</v>
      </c>
      <c r="N2142" s="11">
        <f>VLOOKUP(A2142, total_pet_services_county!$A$2:$E$1875, 5, 0)</f>
        <v>133</v>
      </c>
    </row>
    <row r="2143" spans="1:14" x14ac:dyDescent="0.2">
      <c r="A2143" s="57" t="s">
        <v>5839</v>
      </c>
      <c r="B2143" s="57" t="s">
        <v>9633</v>
      </c>
      <c r="C2143" s="56" t="s">
        <v>3227</v>
      </c>
      <c r="D2143" s="56" t="str">
        <f>INDEX(pet_services_county!$A$2:$A$3603,MATCH(A2143,pet_services_county!$B$2:$B$3603,0))</f>
        <v>0500000US40089</v>
      </c>
      <c r="E2143" s="61">
        <v>32832</v>
      </c>
      <c r="F2143" s="47">
        <f>VLOOKUP(C2143, state_pop!$A$2:$B$52, 2, 0)</f>
        <v>3956971</v>
      </c>
      <c r="G2143" s="33">
        <f t="shared" si="64"/>
        <v>8.2972556533772931E-3</v>
      </c>
      <c r="H2143" s="33">
        <f>VLOOKUP(C2143, pet_household_state!$A$3:$D$53, 3, 0)</f>
        <v>65</v>
      </c>
      <c r="I2143" s="33">
        <f>VLOOKUP(C2143, pet_household_state!$A$3:$D$53, 4, 0)</f>
        <v>1031</v>
      </c>
      <c r="J2143" s="33">
        <f t="shared" si="65"/>
        <v>8.5544705786319888</v>
      </c>
      <c r="K2143" s="11">
        <f>VLOOKUP(A2143, total_pet_services_county!$A$2:$E$1875,2,0)</f>
        <v>4</v>
      </c>
      <c r="L2143" s="11">
        <f>VLOOKUP(A2143,  total_pet_services_county!$A$2:$E$1875, 3, 0)</f>
        <v>598</v>
      </c>
      <c r="M2143" s="11">
        <f>VLOOKUP(A2143, total_pet_services_county!$A$2:$E$1875, 4, 0)</f>
        <v>151</v>
      </c>
      <c r="N2143" s="11">
        <f>VLOOKUP(A2143, total_pet_services_county!$A$2:$E$1875, 5, 0)</f>
        <v>22</v>
      </c>
    </row>
    <row r="2144" spans="1:14" x14ac:dyDescent="0.2">
      <c r="A2144" s="57" t="s">
        <v>5841</v>
      </c>
      <c r="B2144" s="57" t="s">
        <v>8684</v>
      </c>
      <c r="C2144" s="56" t="s">
        <v>3227</v>
      </c>
      <c r="D2144" s="56" t="str">
        <f>INDEX(pet_services_county!$A$2:$A$3603,MATCH(A2144,pet_services_county!$B$2:$B$3603,0))</f>
        <v>0500000US40091</v>
      </c>
      <c r="E2144" s="61">
        <v>19596</v>
      </c>
      <c r="F2144" s="47">
        <f>VLOOKUP(C2144, state_pop!$A$2:$B$52, 2, 0)</f>
        <v>3956971</v>
      </c>
      <c r="G2144" s="33">
        <f t="shared" si="64"/>
        <v>4.9522728369755555E-3</v>
      </c>
      <c r="H2144" s="33">
        <f>VLOOKUP(C2144, pet_household_state!$A$3:$D$53, 3, 0)</f>
        <v>65</v>
      </c>
      <c r="I2144" s="33">
        <f>VLOOKUP(C2144, pet_household_state!$A$3:$D$53, 4, 0)</f>
        <v>1031</v>
      </c>
      <c r="J2144" s="33">
        <f t="shared" si="65"/>
        <v>5.1057932949217975</v>
      </c>
      <c r="K2144" s="11">
        <f>VLOOKUP(A2144, total_pet_services_county!$A$2:$E$1875,2,0)</f>
        <v>3</v>
      </c>
      <c r="L2144" s="11">
        <f>VLOOKUP(A2144,  total_pet_services_county!$A$2:$E$1875, 3, 0)</f>
        <v>593</v>
      </c>
      <c r="M2144" s="11">
        <f>VLOOKUP(A2144, total_pet_services_county!$A$2:$E$1875, 4, 0)</f>
        <v>144</v>
      </c>
      <c r="N2144" s="11">
        <f>VLOOKUP(A2144, total_pet_services_county!$A$2:$E$1875, 5, 0)</f>
        <v>21</v>
      </c>
    </row>
    <row r="2145" spans="1:14" x14ac:dyDescent="0.2">
      <c r="A2145" s="57" t="s">
        <v>7912</v>
      </c>
      <c r="B2145" s="57" t="s">
        <v>9634</v>
      </c>
      <c r="C2145" s="56" t="s">
        <v>3227</v>
      </c>
      <c r="D2145" s="56" t="e">
        <f>INDEX(pet_services_county!$A$2:$A$3603,MATCH(A2145,pet_services_county!$B$2:$B$3603,0))</f>
        <v>#N/A</v>
      </c>
      <c r="E2145" s="61">
        <v>7629</v>
      </c>
      <c r="F2145" s="47">
        <f>VLOOKUP(C2145, state_pop!$A$2:$B$52, 2, 0)</f>
        <v>3956971</v>
      </c>
      <c r="G2145" s="33">
        <f t="shared" ref="G2145:G2208" si="66">E2145/F2145</f>
        <v>1.9279898690184993E-3</v>
      </c>
      <c r="H2145" s="33">
        <f>VLOOKUP(C2145, pet_household_state!$A$3:$D$53, 3, 0)</f>
        <v>65</v>
      </c>
      <c r="I2145" s="33">
        <f>VLOOKUP(C2145, pet_household_state!$A$3:$D$53, 4, 0)</f>
        <v>1031</v>
      </c>
      <c r="J2145" s="33">
        <f t="shared" ref="J2145:J2208" si="67">G2145*I2145</f>
        <v>1.9877575549580728</v>
      </c>
      <c r="K2145" s="11" t="e">
        <f>VLOOKUP(A2145, total_pet_services_county!$A$2:$E$1875,2,0)</f>
        <v>#N/A</v>
      </c>
      <c r="L2145" s="11" t="e">
        <f>VLOOKUP(A2145,  total_pet_services_county!$A$2:$E$1875, 3, 0)</f>
        <v>#N/A</v>
      </c>
      <c r="M2145" s="11" t="e">
        <f>VLOOKUP(A2145, total_pet_services_county!$A$2:$E$1875, 4, 0)</f>
        <v>#N/A</v>
      </c>
      <c r="N2145" s="11" t="e">
        <f>VLOOKUP(A2145, total_pet_services_county!$A$2:$E$1875, 5, 0)</f>
        <v>#N/A</v>
      </c>
    </row>
    <row r="2146" spans="1:14" x14ac:dyDescent="0.2">
      <c r="A2146" s="57" t="s">
        <v>7913</v>
      </c>
      <c r="B2146" s="57" t="s">
        <v>8355</v>
      </c>
      <c r="C2146" s="56" t="s">
        <v>3227</v>
      </c>
      <c r="D2146" s="56" t="e">
        <f>INDEX(pet_services_county!$A$2:$A$3603,MATCH(A2146,pet_services_county!$B$2:$B$3603,0))</f>
        <v>#N/A</v>
      </c>
      <c r="E2146" s="61">
        <v>16931</v>
      </c>
      <c r="F2146" s="47">
        <f>VLOOKUP(C2146, state_pop!$A$2:$B$52, 2, 0)</f>
        <v>3956971</v>
      </c>
      <c r="G2146" s="33">
        <f t="shared" si="66"/>
        <v>4.2787778833860545E-3</v>
      </c>
      <c r="H2146" s="33">
        <f>VLOOKUP(C2146, pet_household_state!$A$3:$D$53, 3, 0)</f>
        <v>65</v>
      </c>
      <c r="I2146" s="33">
        <f>VLOOKUP(C2146, pet_household_state!$A$3:$D$53, 4, 0)</f>
        <v>1031</v>
      </c>
      <c r="J2146" s="33">
        <f t="shared" si="67"/>
        <v>4.4114199977710218</v>
      </c>
      <c r="K2146" s="11" t="e">
        <f>VLOOKUP(A2146, total_pet_services_county!$A$2:$E$1875,2,0)</f>
        <v>#N/A</v>
      </c>
      <c r="L2146" s="11" t="e">
        <f>VLOOKUP(A2146,  total_pet_services_county!$A$2:$E$1875, 3, 0)</f>
        <v>#N/A</v>
      </c>
      <c r="M2146" s="11" t="e">
        <f>VLOOKUP(A2146, total_pet_services_county!$A$2:$E$1875, 4, 0)</f>
        <v>#N/A</v>
      </c>
      <c r="N2146" s="11" t="e">
        <f>VLOOKUP(A2146, total_pet_services_county!$A$2:$E$1875, 5, 0)</f>
        <v>#N/A</v>
      </c>
    </row>
    <row r="2147" spans="1:14" x14ac:dyDescent="0.2">
      <c r="A2147" s="57" t="s">
        <v>5843</v>
      </c>
      <c r="B2147" s="57" t="s">
        <v>9635</v>
      </c>
      <c r="C2147" s="56" t="s">
        <v>3227</v>
      </c>
      <c r="D2147" s="56" t="str">
        <f>INDEX(pet_services_county!$A$2:$A$3603,MATCH(A2147,pet_services_county!$B$2:$B$3603,0))</f>
        <v>0500000US40097</v>
      </c>
      <c r="E2147" s="61">
        <v>41100</v>
      </c>
      <c r="F2147" s="47">
        <f>VLOOKUP(C2147, state_pop!$A$2:$B$52, 2, 0)</f>
        <v>3956971</v>
      </c>
      <c r="G2147" s="33">
        <f t="shared" si="66"/>
        <v>1.0386732680123256E-2</v>
      </c>
      <c r="H2147" s="33">
        <f>VLOOKUP(C2147, pet_household_state!$A$3:$D$53, 3, 0)</f>
        <v>65</v>
      </c>
      <c r="I2147" s="33">
        <f>VLOOKUP(C2147, pet_household_state!$A$3:$D$53, 4, 0)</f>
        <v>1031</v>
      </c>
      <c r="J2147" s="33">
        <f t="shared" si="67"/>
        <v>10.708721393207076</v>
      </c>
      <c r="K2147" s="11">
        <f>VLOOKUP(A2147, total_pet_services_county!$A$2:$E$1875,2,0)</f>
        <v>7</v>
      </c>
      <c r="L2147" s="11">
        <f>VLOOKUP(A2147,  total_pet_services_county!$A$2:$E$1875, 3, 0)</f>
        <v>1616</v>
      </c>
      <c r="M2147" s="11">
        <f>VLOOKUP(A2147, total_pet_services_county!$A$2:$E$1875, 4, 0)</f>
        <v>324</v>
      </c>
      <c r="N2147" s="11">
        <f>VLOOKUP(A2147, total_pet_services_county!$A$2:$E$1875, 5, 0)</f>
        <v>48</v>
      </c>
    </row>
    <row r="2148" spans="1:14" x14ac:dyDescent="0.2">
      <c r="A2148" s="57" t="s">
        <v>7914</v>
      </c>
      <c r="B2148" s="57" t="s">
        <v>8687</v>
      </c>
      <c r="C2148" s="56" t="s">
        <v>3227</v>
      </c>
      <c r="D2148" s="56" t="e">
        <f>INDEX(pet_services_county!$A$2:$A$3603,MATCH(A2148,pet_services_county!$B$2:$B$3603,0))</f>
        <v>#N/A</v>
      </c>
      <c r="E2148" s="61">
        <v>14073</v>
      </c>
      <c r="F2148" s="47">
        <f>VLOOKUP(C2148, state_pop!$A$2:$B$52, 2, 0)</f>
        <v>3956971</v>
      </c>
      <c r="G2148" s="33">
        <f t="shared" si="66"/>
        <v>3.5565082483546128E-3</v>
      </c>
      <c r="H2148" s="33">
        <f>VLOOKUP(C2148, pet_household_state!$A$3:$D$53, 3, 0)</f>
        <v>65</v>
      </c>
      <c r="I2148" s="33">
        <f>VLOOKUP(C2148, pet_household_state!$A$3:$D$53, 4, 0)</f>
        <v>1031</v>
      </c>
      <c r="J2148" s="33">
        <f t="shared" si="67"/>
        <v>3.6667600040536059</v>
      </c>
      <c r="K2148" s="11" t="e">
        <f>VLOOKUP(A2148, total_pet_services_county!$A$2:$E$1875,2,0)</f>
        <v>#N/A</v>
      </c>
      <c r="L2148" s="11" t="e">
        <f>VLOOKUP(A2148,  total_pet_services_county!$A$2:$E$1875, 3, 0)</f>
        <v>#N/A</v>
      </c>
      <c r="M2148" s="11" t="e">
        <f>VLOOKUP(A2148, total_pet_services_county!$A$2:$E$1875, 4, 0)</f>
        <v>#N/A</v>
      </c>
      <c r="N2148" s="11" t="e">
        <f>VLOOKUP(A2148, total_pet_services_county!$A$2:$E$1875, 5, 0)</f>
        <v>#N/A</v>
      </c>
    </row>
    <row r="2149" spans="1:14" x14ac:dyDescent="0.2">
      <c r="A2149" s="57" t="s">
        <v>5845</v>
      </c>
      <c r="B2149" s="57" t="s">
        <v>9636</v>
      </c>
      <c r="C2149" s="56" t="s">
        <v>3227</v>
      </c>
      <c r="D2149" s="56" t="str">
        <f>INDEX(pet_services_county!$A$2:$A$3603,MATCH(A2149,pet_services_county!$B$2:$B$3603,0))</f>
        <v>0500000US40101</v>
      </c>
      <c r="E2149" s="61">
        <v>67997</v>
      </c>
      <c r="F2149" s="47">
        <f>VLOOKUP(C2149, state_pop!$A$2:$B$52, 2, 0)</f>
        <v>3956971</v>
      </c>
      <c r="G2149" s="33">
        <f t="shared" si="66"/>
        <v>1.7184103699521679E-2</v>
      </c>
      <c r="H2149" s="33">
        <f>VLOOKUP(C2149, pet_household_state!$A$3:$D$53, 3, 0)</f>
        <v>65</v>
      </c>
      <c r="I2149" s="33">
        <f>VLOOKUP(C2149, pet_household_state!$A$3:$D$53, 4, 0)</f>
        <v>1031</v>
      </c>
      <c r="J2149" s="33">
        <f t="shared" si="67"/>
        <v>17.716810914206853</v>
      </c>
      <c r="K2149" s="11">
        <f>VLOOKUP(A2149, total_pet_services_county!$A$2:$E$1875,2,0)</f>
        <v>7</v>
      </c>
      <c r="L2149" s="11">
        <f>VLOOKUP(A2149,  total_pet_services_county!$A$2:$E$1875, 3, 0)</f>
        <v>1395</v>
      </c>
      <c r="M2149" s="11">
        <f>VLOOKUP(A2149, total_pet_services_county!$A$2:$E$1875, 4, 0)</f>
        <v>315</v>
      </c>
      <c r="N2149" s="11">
        <f>VLOOKUP(A2149, total_pet_services_county!$A$2:$E$1875, 5, 0)</f>
        <v>56</v>
      </c>
    </row>
    <row r="2150" spans="1:14" x14ac:dyDescent="0.2">
      <c r="A2150" s="57" t="s">
        <v>5847</v>
      </c>
      <c r="B2150" s="57" t="s">
        <v>8832</v>
      </c>
      <c r="C2150" s="56" t="s">
        <v>3227</v>
      </c>
      <c r="D2150" s="56" t="str">
        <f>INDEX(pet_services_county!$A$2:$A$3603,MATCH(A2150,pet_services_county!$B$2:$B$3603,0))</f>
        <v>0500000US40103</v>
      </c>
      <c r="E2150" s="61">
        <v>11131</v>
      </c>
      <c r="F2150" s="47">
        <f>VLOOKUP(C2150, state_pop!$A$2:$B$52, 2, 0)</f>
        <v>3956971</v>
      </c>
      <c r="G2150" s="33">
        <f t="shared" si="66"/>
        <v>2.8130102545608749E-3</v>
      </c>
      <c r="H2150" s="33">
        <f>VLOOKUP(C2150, pet_household_state!$A$3:$D$53, 3, 0)</f>
        <v>65</v>
      </c>
      <c r="I2150" s="33">
        <f>VLOOKUP(C2150, pet_household_state!$A$3:$D$53, 4, 0)</f>
        <v>1031</v>
      </c>
      <c r="J2150" s="33">
        <f t="shared" si="67"/>
        <v>2.900213572452262</v>
      </c>
      <c r="K2150" s="11">
        <f>VLOOKUP(A2150, total_pet_services_county!$A$2:$E$1875,2,0)</f>
        <v>3</v>
      </c>
      <c r="L2150" s="11">
        <f>VLOOKUP(A2150,  total_pet_services_county!$A$2:$E$1875, 3, 0)</f>
        <v>455</v>
      </c>
      <c r="M2150" s="11">
        <f>VLOOKUP(A2150, total_pet_services_county!$A$2:$E$1875, 4, 0)</f>
        <v>112</v>
      </c>
      <c r="N2150" s="11">
        <f>VLOOKUP(A2150, total_pet_services_county!$A$2:$E$1875, 5, 0)</f>
        <v>19</v>
      </c>
    </row>
    <row r="2151" spans="1:14" x14ac:dyDescent="0.2">
      <c r="A2151" s="57" t="s">
        <v>5849</v>
      </c>
      <c r="B2151" s="57" t="s">
        <v>9637</v>
      </c>
      <c r="C2151" s="56" t="s">
        <v>3227</v>
      </c>
      <c r="D2151" s="56" t="str">
        <f>INDEX(pet_services_county!$A$2:$A$3603,MATCH(A2151,pet_services_county!$B$2:$B$3603,0))</f>
        <v>0500000US40105</v>
      </c>
      <c r="E2151" s="61">
        <v>10076</v>
      </c>
      <c r="F2151" s="47">
        <f>VLOOKUP(C2151, state_pop!$A$2:$B$52, 2, 0)</f>
        <v>3956971</v>
      </c>
      <c r="G2151" s="33">
        <f t="shared" si="66"/>
        <v>2.5463921772487085E-3</v>
      </c>
      <c r="H2151" s="33">
        <f>VLOOKUP(C2151, pet_household_state!$A$3:$D$53, 3, 0)</f>
        <v>65</v>
      </c>
      <c r="I2151" s="33">
        <f>VLOOKUP(C2151, pet_household_state!$A$3:$D$53, 4, 0)</f>
        <v>1031</v>
      </c>
      <c r="J2151" s="33">
        <f t="shared" si="67"/>
        <v>2.6253303347434187</v>
      </c>
      <c r="K2151" s="11">
        <f>VLOOKUP(A2151, total_pet_services_county!$A$2:$E$1875,2,0)</f>
        <v>3</v>
      </c>
      <c r="L2151" s="11">
        <f>VLOOKUP(A2151,  total_pet_services_county!$A$2:$E$1875, 3, 0)</f>
        <v>607</v>
      </c>
      <c r="M2151" s="11">
        <f>VLOOKUP(A2151, total_pet_services_county!$A$2:$E$1875, 4, 0)</f>
        <v>129</v>
      </c>
      <c r="N2151" s="11">
        <f>VLOOKUP(A2151, total_pet_services_county!$A$2:$E$1875, 5, 0)</f>
        <v>17</v>
      </c>
    </row>
    <row r="2152" spans="1:14" x14ac:dyDescent="0.2">
      <c r="A2152" s="57" t="s">
        <v>7915</v>
      </c>
      <c r="B2152" s="57" t="s">
        <v>9638</v>
      </c>
      <c r="C2152" s="56" t="s">
        <v>3227</v>
      </c>
      <c r="D2152" s="56" t="e">
        <f>INDEX(pet_services_county!$A$2:$A$3603,MATCH(A2152,pet_services_county!$B$2:$B$3603,0))</f>
        <v>#N/A</v>
      </c>
      <c r="E2152" s="61">
        <v>11993</v>
      </c>
      <c r="F2152" s="47">
        <f>VLOOKUP(C2152, state_pop!$A$2:$B$52, 2, 0)</f>
        <v>3956971</v>
      </c>
      <c r="G2152" s="33">
        <f t="shared" si="66"/>
        <v>3.0308536504311001E-3</v>
      </c>
      <c r="H2152" s="33">
        <f>VLOOKUP(C2152, pet_household_state!$A$3:$D$53, 3, 0)</f>
        <v>65</v>
      </c>
      <c r="I2152" s="33">
        <f>VLOOKUP(C2152, pet_household_state!$A$3:$D$53, 4, 0)</f>
        <v>1031</v>
      </c>
      <c r="J2152" s="33">
        <f t="shared" si="67"/>
        <v>3.1248101135944641</v>
      </c>
      <c r="K2152" s="11" t="e">
        <f>VLOOKUP(A2152, total_pet_services_county!$A$2:$E$1875,2,0)</f>
        <v>#N/A</v>
      </c>
      <c r="L2152" s="11" t="e">
        <f>VLOOKUP(A2152,  total_pet_services_county!$A$2:$E$1875, 3, 0)</f>
        <v>#N/A</v>
      </c>
      <c r="M2152" s="11" t="e">
        <f>VLOOKUP(A2152, total_pet_services_county!$A$2:$E$1875, 4, 0)</f>
        <v>#N/A</v>
      </c>
      <c r="N2152" s="11" t="e">
        <f>VLOOKUP(A2152, total_pet_services_county!$A$2:$E$1875, 5, 0)</f>
        <v>#N/A</v>
      </c>
    </row>
    <row r="2153" spans="1:14" x14ac:dyDescent="0.2">
      <c r="A2153" s="57" t="s">
        <v>5851</v>
      </c>
      <c r="B2153" s="57" t="s">
        <v>9639</v>
      </c>
      <c r="C2153" s="56" t="s">
        <v>3227</v>
      </c>
      <c r="D2153" s="56" t="str">
        <f>INDEX(pet_services_county!$A$2:$A$3603,MATCH(A2153,pet_services_county!$B$2:$B$3603,0))</f>
        <v>0500000US40109</v>
      </c>
      <c r="E2153" s="61">
        <v>797434</v>
      </c>
      <c r="F2153" s="47">
        <f>VLOOKUP(C2153, state_pop!$A$2:$B$52, 2, 0)</f>
        <v>3956971</v>
      </c>
      <c r="G2153" s="33">
        <f t="shared" si="66"/>
        <v>0.20152636953872041</v>
      </c>
      <c r="H2153" s="33">
        <f>VLOOKUP(C2153, pet_household_state!$A$3:$D$53, 3, 0)</f>
        <v>65</v>
      </c>
      <c r="I2153" s="33">
        <f>VLOOKUP(C2153, pet_household_state!$A$3:$D$53, 4, 0)</f>
        <v>1031</v>
      </c>
      <c r="J2153" s="33">
        <f t="shared" si="67"/>
        <v>207.77368699442076</v>
      </c>
      <c r="K2153" s="11">
        <f>VLOOKUP(A2153, total_pet_services_county!$A$2:$E$1875,2,0)</f>
        <v>200</v>
      </c>
      <c r="L2153" s="11">
        <f>VLOOKUP(A2153,  total_pet_services_county!$A$2:$E$1875, 3, 0)</f>
        <v>62055</v>
      </c>
      <c r="M2153" s="11">
        <f>VLOOKUP(A2153, total_pet_services_county!$A$2:$E$1875, 4, 0)</f>
        <v>14391</v>
      </c>
      <c r="N2153" s="11">
        <f>VLOOKUP(A2153, total_pet_services_county!$A$2:$E$1875, 5, 0)</f>
        <v>2015</v>
      </c>
    </row>
    <row r="2154" spans="1:14" x14ac:dyDescent="0.2">
      <c r="A2154" s="57" t="s">
        <v>5853</v>
      </c>
      <c r="B2154" s="57" t="s">
        <v>9640</v>
      </c>
      <c r="C2154" s="56" t="s">
        <v>3227</v>
      </c>
      <c r="D2154" s="56" t="str">
        <f>INDEX(pet_services_county!$A$2:$A$3603,MATCH(A2154,pet_services_county!$B$2:$B$3603,0))</f>
        <v>0500000US40111</v>
      </c>
      <c r="E2154" s="61">
        <v>38465</v>
      </c>
      <c r="F2154" s="47">
        <f>VLOOKUP(C2154, state_pop!$A$2:$B$52, 2, 0)</f>
        <v>3956971</v>
      </c>
      <c r="G2154" s="33">
        <f t="shared" si="66"/>
        <v>9.720819283234575E-3</v>
      </c>
      <c r="H2154" s="33">
        <f>VLOOKUP(C2154, pet_household_state!$A$3:$D$53, 3, 0)</f>
        <v>65</v>
      </c>
      <c r="I2154" s="33">
        <f>VLOOKUP(C2154, pet_household_state!$A$3:$D$53, 4, 0)</f>
        <v>1031</v>
      </c>
      <c r="J2154" s="33">
        <f t="shared" si="67"/>
        <v>10.022164681014846</v>
      </c>
      <c r="K2154" s="11">
        <f>VLOOKUP(A2154, total_pet_services_county!$A$2:$E$1875,2,0)</f>
        <v>7</v>
      </c>
      <c r="L2154" s="11">
        <f>VLOOKUP(A2154,  total_pet_services_county!$A$2:$E$1875, 3, 0)</f>
        <v>920</v>
      </c>
      <c r="M2154" s="11">
        <f>VLOOKUP(A2154, total_pet_services_county!$A$2:$E$1875, 4, 0)</f>
        <v>179</v>
      </c>
      <c r="N2154" s="11">
        <f>VLOOKUP(A2154, total_pet_services_county!$A$2:$E$1875, 5, 0)</f>
        <v>32</v>
      </c>
    </row>
    <row r="2155" spans="1:14" x14ac:dyDescent="0.2">
      <c r="A2155" s="57" t="s">
        <v>5855</v>
      </c>
      <c r="B2155" s="57" t="s">
        <v>8938</v>
      </c>
      <c r="C2155" s="56" t="s">
        <v>3227</v>
      </c>
      <c r="D2155" s="56" t="str">
        <f>INDEX(pet_services_county!$A$2:$A$3603,MATCH(A2155,pet_services_county!$B$2:$B$3603,0))</f>
        <v>0500000US40113</v>
      </c>
      <c r="E2155" s="61">
        <v>46963</v>
      </c>
      <c r="F2155" s="47">
        <f>VLOOKUP(C2155, state_pop!$A$2:$B$52, 2, 0)</f>
        <v>3956971</v>
      </c>
      <c r="G2155" s="33">
        <f t="shared" si="66"/>
        <v>1.1868421578020157E-2</v>
      </c>
      <c r="H2155" s="33">
        <f>VLOOKUP(C2155, pet_household_state!$A$3:$D$53, 3, 0)</f>
        <v>65</v>
      </c>
      <c r="I2155" s="33">
        <f>VLOOKUP(C2155, pet_household_state!$A$3:$D$53, 4, 0)</f>
        <v>1031</v>
      </c>
      <c r="J2155" s="33">
        <f t="shared" si="67"/>
        <v>12.236342646938782</v>
      </c>
      <c r="K2155" s="11">
        <f>VLOOKUP(A2155, total_pet_services_county!$A$2:$E$1875,2,0)</f>
        <v>5</v>
      </c>
      <c r="L2155" s="11">
        <f>VLOOKUP(A2155,  total_pet_services_county!$A$2:$E$1875, 3, 0)</f>
        <v>417</v>
      </c>
      <c r="M2155" s="11">
        <f>VLOOKUP(A2155, total_pet_services_county!$A$2:$E$1875, 4, 0)</f>
        <v>89</v>
      </c>
      <c r="N2155" s="11">
        <f>VLOOKUP(A2155, total_pet_services_county!$A$2:$E$1875, 5, 0)</f>
        <v>12</v>
      </c>
    </row>
    <row r="2156" spans="1:14" x14ac:dyDescent="0.2">
      <c r="A2156" s="57" t="s">
        <v>5857</v>
      </c>
      <c r="B2156" s="57" t="s">
        <v>8940</v>
      </c>
      <c r="C2156" s="56" t="s">
        <v>3227</v>
      </c>
      <c r="D2156" s="56" t="str">
        <f>INDEX(pet_services_county!$A$2:$A$3603,MATCH(A2156,pet_services_county!$B$2:$B$3603,0))</f>
        <v>0500000US40115</v>
      </c>
      <c r="E2156" s="61">
        <v>31127</v>
      </c>
      <c r="F2156" s="47">
        <f>VLOOKUP(C2156, state_pop!$A$2:$B$52, 2, 0)</f>
        <v>3956971</v>
      </c>
      <c r="G2156" s="33">
        <f t="shared" si="66"/>
        <v>7.8663705142140283E-3</v>
      </c>
      <c r="H2156" s="33">
        <f>VLOOKUP(C2156, pet_household_state!$A$3:$D$53, 3, 0)</f>
        <v>65</v>
      </c>
      <c r="I2156" s="33">
        <f>VLOOKUP(C2156, pet_household_state!$A$3:$D$53, 4, 0)</f>
        <v>1031</v>
      </c>
      <c r="J2156" s="33">
        <f t="shared" si="67"/>
        <v>8.1102280001546632</v>
      </c>
      <c r="K2156" s="11">
        <f>VLOOKUP(A2156, total_pet_services_county!$A$2:$E$1875,2,0)</f>
        <v>6</v>
      </c>
      <c r="L2156" s="11">
        <f>VLOOKUP(A2156,  total_pet_services_county!$A$2:$E$1875, 3, 0)</f>
        <v>986</v>
      </c>
      <c r="M2156" s="11">
        <f>VLOOKUP(A2156, total_pet_services_county!$A$2:$E$1875, 4, 0)</f>
        <v>237</v>
      </c>
      <c r="N2156" s="11">
        <f>VLOOKUP(A2156, total_pet_services_county!$A$2:$E$1875, 5, 0)</f>
        <v>46</v>
      </c>
    </row>
    <row r="2157" spans="1:14" x14ac:dyDescent="0.2">
      <c r="A2157" s="57" t="s">
        <v>5859</v>
      </c>
      <c r="B2157" s="57" t="s">
        <v>8941</v>
      </c>
      <c r="C2157" s="56" t="s">
        <v>3227</v>
      </c>
      <c r="D2157" s="56" t="str">
        <f>INDEX(pet_services_county!$A$2:$A$3603,MATCH(A2157,pet_services_county!$B$2:$B$3603,0))</f>
        <v>0500000US40117</v>
      </c>
      <c r="E2157" s="61">
        <v>16376</v>
      </c>
      <c r="F2157" s="47">
        <f>VLOOKUP(C2157, state_pop!$A$2:$B$52, 2, 0)</f>
        <v>3956971</v>
      </c>
      <c r="G2157" s="33">
        <f t="shared" si="66"/>
        <v>4.1385190844208863E-3</v>
      </c>
      <c r="H2157" s="33">
        <f>VLOOKUP(C2157, pet_household_state!$A$3:$D$53, 3, 0)</f>
        <v>65</v>
      </c>
      <c r="I2157" s="33">
        <f>VLOOKUP(C2157, pet_household_state!$A$3:$D$53, 4, 0)</f>
        <v>1031</v>
      </c>
      <c r="J2157" s="33">
        <f t="shared" si="67"/>
        <v>4.2668131760379335</v>
      </c>
      <c r="K2157" s="11">
        <f>VLOOKUP(A2157, total_pet_services_county!$A$2:$E$1875,2,0)</f>
        <v>5</v>
      </c>
      <c r="L2157" s="11">
        <f>VLOOKUP(A2157,  total_pet_services_county!$A$2:$E$1875, 3, 0)</f>
        <v>369</v>
      </c>
      <c r="M2157" s="11">
        <f>VLOOKUP(A2157, total_pet_services_county!$A$2:$E$1875, 4, 0)</f>
        <v>84</v>
      </c>
      <c r="N2157" s="11">
        <f>VLOOKUP(A2157, total_pet_services_county!$A$2:$E$1875, 5, 0)</f>
        <v>19</v>
      </c>
    </row>
    <row r="2158" spans="1:14" x14ac:dyDescent="0.2">
      <c r="A2158" s="57" t="s">
        <v>5861</v>
      </c>
      <c r="B2158" s="57" t="s">
        <v>9641</v>
      </c>
      <c r="C2158" s="56" t="s">
        <v>3227</v>
      </c>
      <c r="D2158" s="56" t="str">
        <f>INDEX(pet_services_county!$A$2:$A$3603,MATCH(A2158,pet_services_county!$B$2:$B$3603,0))</f>
        <v>0500000US40119</v>
      </c>
      <c r="E2158" s="61">
        <v>81784</v>
      </c>
      <c r="F2158" s="47">
        <f>VLOOKUP(C2158, state_pop!$A$2:$B$52, 2, 0)</f>
        <v>3956971</v>
      </c>
      <c r="G2158" s="33">
        <f t="shared" si="66"/>
        <v>2.0668334440661809E-2</v>
      </c>
      <c r="H2158" s="33">
        <f>VLOOKUP(C2158, pet_household_state!$A$3:$D$53, 3, 0)</f>
        <v>65</v>
      </c>
      <c r="I2158" s="33">
        <f>VLOOKUP(C2158, pet_household_state!$A$3:$D$53, 4, 0)</f>
        <v>1031</v>
      </c>
      <c r="J2158" s="33">
        <f t="shared" si="67"/>
        <v>21.309052808322324</v>
      </c>
      <c r="K2158" s="11">
        <f>VLOOKUP(A2158, total_pet_services_county!$A$2:$E$1875,2,0)</f>
        <v>22</v>
      </c>
      <c r="L2158" s="11">
        <f>VLOOKUP(A2158,  total_pet_services_county!$A$2:$E$1875, 3, 0)</f>
        <v>3332</v>
      </c>
      <c r="M2158" s="11">
        <f>VLOOKUP(A2158, total_pet_services_county!$A$2:$E$1875, 4, 0)</f>
        <v>705</v>
      </c>
      <c r="N2158" s="11">
        <f>VLOOKUP(A2158, total_pet_services_county!$A$2:$E$1875, 5, 0)</f>
        <v>117</v>
      </c>
    </row>
    <row r="2159" spans="1:14" x14ac:dyDescent="0.2">
      <c r="A2159" s="57" t="s">
        <v>5863</v>
      </c>
      <c r="B2159" s="57" t="s">
        <v>9642</v>
      </c>
      <c r="C2159" s="56" t="s">
        <v>3227</v>
      </c>
      <c r="D2159" s="56" t="str">
        <f>INDEX(pet_services_county!$A$2:$A$3603,MATCH(A2159,pet_services_county!$B$2:$B$3603,0))</f>
        <v>0500000US40121</v>
      </c>
      <c r="E2159" s="61">
        <v>43654</v>
      </c>
      <c r="F2159" s="47">
        <f>VLOOKUP(C2159, state_pop!$A$2:$B$52, 2, 0)</f>
        <v>3956971</v>
      </c>
      <c r="G2159" s="33">
        <f t="shared" si="66"/>
        <v>1.1032175873919723E-2</v>
      </c>
      <c r="H2159" s="33">
        <f>VLOOKUP(C2159, pet_household_state!$A$3:$D$53, 3, 0)</f>
        <v>65</v>
      </c>
      <c r="I2159" s="33">
        <f>VLOOKUP(C2159, pet_household_state!$A$3:$D$53, 4, 0)</f>
        <v>1031</v>
      </c>
      <c r="J2159" s="33">
        <f t="shared" si="67"/>
        <v>11.374173326011235</v>
      </c>
      <c r="K2159" s="11">
        <f>VLOOKUP(A2159, total_pet_services_county!$A$2:$E$1875,2,0)</f>
        <v>7</v>
      </c>
      <c r="L2159" s="11">
        <f>VLOOKUP(A2159,  total_pet_services_county!$A$2:$E$1875, 3, 0)</f>
        <v>1233</v>
      </c>
      <c r="M2159" s="11">
        <f>VLOOKUP(A2159, total_pet_services_county!$A$2:$E$1875, 4, 0)</f>
        <v>300</v>
      </c>
      <c r="N2159" s="11">
        <f>VLOOKUP(A2159, total_pet_services_county!$A$2:$E$1875, 5, 0)</f>
        <v>36</v>
      </c>
    </row>
    <row r="2160" spans="1:14" x14ac:dyDescent="0.2">
      <c r="A2160" s="57" t="s">
        <v>5865</v>
      </c>
      <c r="B2160" s="57" t="s">
        <v>9268</v>
      </c>
      <c r="C2160" s="56" t="s">
        <v>3227</v>
      </c>
      <c r="D2160" s="56" t="str">
        <f>INDEX(pet_services_county!$A$2:$A$3603,MATCH(A2160,pet_services_county!$B$2:$B$3603,0))</f>
        <v>0500000US40123</v>
      </c>
      <c r="E2160" s="61">
        <v>38284</v>
      </c>
      <c r="F2160" s="47">
        <f>VLOOKUP(C2160, state_pop!$A$2:$B$52, 2, 0)</f>
        <v>3956971</v>
      </c>
      <c r="G2160" s="33">
        <f t="shared" si="66"/>
        <v>9.6750772244729617E-3</v>
      </c>
      <c r="H2160" s="33">
        <f>VLOOKUP(C2160, pet_household_state!$A$3:$D$53, 3, 0)</f>
        <v>65</v>
      </c>
      <c r="I2160" s="33">
        <f>VLOOKUP(C2160, pet_household_state!$A$3:$D$53, 4, 0)</f>
        <v>1031</v>
      </c>
      <c r="J2160" s="33">
        <f t="shared" si="67"/>
        <v>9.9750046184316243</v>
      </c>
      <c r="K2160" s="11">
        <f>VLOOKUP(A2160, total_pet_services_county!$A$2:$E$1875,2,0)</f>
        <v>5</v>
      </c>
      <c r="L2160" s="11">
        <f>VLOOKUP(A2160,  total_pet_services_county!$A$2:$E$1875, 3, 0)</f>
        <v>839</v>
      </c>
      <c r="M2160" s="11">
        <f>VLOOKUP(A2160, total_pet_services_county!$A$2:$E$1875, 4, 0)</f>
        <v>177</v>
      </c>
      <c r="N2160" s="11">
        <f>VLOOKUP(A2160, total_pet_services_county!$A$2:$E$1875, 5, 0)</f>
        <v>28</v>
      </c>
    </row>
    <row r="2161" spans="1:14" x14ac:dyDescent="0.2">
      <c r="A2161" s="57" t="s">
        <v>5867</v>
      </c>
      <c r="B2161" s="57" t="s">
        <v>8942</v>
      </c>
      <c r="C2161" s="56" t="s">
        <v>3227</v>
      </c>
      <c r="D2161" s="56" t="str">
        <f>INDEX(pet_services_county!$A$2:$A$3603,MATCH(A2161,pet_services_county!$B$2:$B$3603,0))</f>
        <v>0500000US40125</v>
      </c>
      <c r="E2161" s="61">
        <v>72592</v>
      </c>
      <c r="F2161" s="47">
        <f>VLOOKUP(C2161, state_pop!$A$2:$B$52, 2, 0)</f>
        <v>3956971</v>
      </c>
      <c r="G2161" s="33">
        <f t="shared" si="66"/>
        <v>1.8345345467530593E-2</v>
      </c>
      <c r="H2161" s="33">
        <f>VLOOKUP(C2161, pet_household_state!$A$3:$D$53, 3, 0)</f>
        <v>65</v>
      </c>
      <c r="I2161" s="33">
        <f>VLOOKUP(C2161, pet_household_state!$A$3:$D$53, 4, 0)</f>
        <v>1031</v>
      </c>
      <c r="J2161" s="33">
        <f t="shared" si="67"/>
        <v>18.914051177024042</v>
      </c>
      <c r="K2161" s="11">
        <f>VLOOKUP(A2161, total_pet_services_county!$A$2:$E$1875,2,0)</f>
        <v>15</v>
      </c>
      <c r="L2161" s="11">
        <f>VLOOKUP(A2161,  total_pet_services_county!$A$2:$E$1875, 3, 0)</f>
        <v>2939</v>
      </c>
      <c r="M2161" s="11">
        <f>VLOOKUP(A2161, total_pet_services_county!$A$2:$E$1875, 4, 0)</f>
        <v>712</v>
      </c>
      <c r="N2161" s="11">
        <f>VLOOKUP(A2161, total_pet_services_county!$A$2:$E$1875, 5, 0)</f>
        <v>96</v>
      </c>
    </row>
    <row r="2162" spans="1:14" x14ac:dyDescent="0.2">
      <c r="A2162" s="57" t="s">
        <v>7916</v>
      </c>
      <c r="B2162" s="57" t="s">
        <v>9643</v>
      </c>
      <c r="C2162" s="56" t="s">
        <v>3227</v>
      </c>
      <c r="D2162" s="56" t="e">
        <f>INDEX(pet_services_county!$A$2:$A$3603,MATCH(A2162,pet_services_county!$B$2:$B$3603,0))</f>
        <v>#N/A</v>
      </c>
      <c r="E2162" s="61">
        <v>11096</v>
      </c>
      <c r="F2162" s="47">
        <f>VLOOKUP(C2162, state_pop!$A$2:$B$52, 2, 0)</f>
        <v>3956971</v>
      </c>
      <c r="G2162" s="33">
        <f t="shared" si="66"/>
        <v>2.804165105076585E-3</v>
      </c>
      <c r="H2162" s="33">
        <f>VLOOKUP(C2162, pet_household_state!$A$3:$D$53, 3, 0)</f>
        <v>65</v>
      </c>
      <c r="I2162" s="33">
        <f>VLOOKUP(C2162, pet_household_state!$A$3:$D$53, 4, 0)</f>
        <v>1031</v>
      </c>
      <c r="J2162" s="33">
        <f t="shared" si="67"/>
        <v>2.8910942233339592</v>
      </c>
      <c r="K2162" s="11" t="e">
        <f>VLOOKUP(A2162, total_pet_services_county!$A$2:$E$1875,2,0)</f>
        <v>#N/A</v>
      </c>
      <c r="L2162" s="11" t="e">
        <f>VLOOKUP(A2162,  total_pet_services_county!$A$2:$E$1875, 3, 0)</f>
        <v>#N/A</v>
      </c>
      <c r="M2162" s="11" t="e">
        <f>VLOOKUP(A2162, total_pet_services_county!$A$2:$E$1875, 4, 0)</f>
        <v>#N/A</v>
      </c>
      <c r="N2162" s="11" t="e">
        <f>VLOOKUP(A2162, total_pet_services_county!$A$2:$E$1875, 5, 0)</f>
        <v>#N/A</v>
      </c>
    </row>
    <row r="2163" spans="1:14" x14ac:dyDescent="0.2">
      <c r="A2163" s="57" t="s">
        <v>7917</v>
      </c>
      <c r="B2163" s="57" t="s">
        <v>9644</v>
      </c>
      <c r="C2163" s="56" t="s">
        <v>3227</v>
      </c>
      <c r="D2163" s="56" t="e">
        <f>INDEX(pet_services_county!$A$2:$A$3603,MATCH(A2163,pet_services_county!$B$2:$B$3603,0))</f>
        <v>#N/A</v>
      </c>
      <c r="E2163" s="61">
        <v>3583</v>
      </c>
      <c r="F2163" s="47">
        <f>VLOOKUP(C2163, state_pop!$A$2:$B$52, 2, 0)</f>
        <v>3956971</v>
      </c>
      <c r="G2163" s="33">
        <f t="shared" si="66"/>
        <v>9.0549058863458943E-4</v>
      </c>
      <c r="H2163" s="33">
        <f>VLOOKUP(C2163, pet_household_state!$A$3:$D$53, 3, 0)</f>
        <v>65</v>
      </c>
      <c r="I2163" s="33">
        <f>VLOOKUP(C2163, pet_household_state!$A$3:$D$53, 4, 0)</f>
        <v>1031</v>
      </c>
      <c r="J2163" s="33">
        <f t="shared" si="67"/>
        <v>0.93356079688226168</v>
      </c>
      <c r="K2163" s="11" t="e">
        <f>VLOOKUP(A2163, total_pet_services_county!$A$2:$E$1875,2,0)</f>
        <v>#N/A</v>
      </c>
      <c r="L2163" s="11" t="e">
        <f>VLOOKUP(A2163,  total_pet_services_county!$A$2:$E$1875, 3, 0)</f>
        <v>#N/A</v>
      </c>
      <c r="M2163" s="11" t="e">
        <f>VLOOKUP(A2163, total_pet_services_county!$A$2:$E$1875, 4, 0)</f>
        <v>#N/A</v>
      </c>
      <c r="N2163" s="11" t="e">
        <f>VLOOKUP(A2163, total_pet_services_county!$A$2:$E$1875, 5, 0)</f>
        <v>#N/A</v>
      </c>
    </row>
    <row r="2164" spans="1:14" x14ac:dyDescent="0.2">
      <c r="A2164" s="57" t="s">
        <v>5869</v>
      </c>
      <c r="B2164" s="57" t="s">
        <v>9645</v>
      </c>
      <c r="C2164" s="56" t="s">
        <v>3227</v>
      </c>
      <c r="D2164" s="56" t="str">
        <f>INDEX(pet_services_county!$A$2:$A$3603,MATCH(A2164,pet_services_county!$B$2:$B$3603,0))</f>
        <v>0500000US40131</v>
      </c>
      <c r="E2164" s="61">
        <v>92459</v>
      </c>
      <c r="F2164" s="47">
        <f>VLOOKUP(C2164, state_pop!$A$2:$B$52, 2, 0)</f>
        <v>3956971</v>
      </c>
      <c r="G2164" s="33">
        <f t="shared" si="66"/>
        <v>2.3366105033370221E-2</v>
      </c>
      <c r="H2164" s="33">
        <f>VLOOKUP(C2164, pet_household_state!$A$3:$D$53, 3, 0)</f>
        <v>65</v>
      </c>
      <c r="I2164" s="33">
        <f>VLOOKUP(C2164, pet_household_state!$A$3:$D$53, 4, 0)</f>
        <v>1031</v>
      </c>
      <c r="J2164" s="33">
        <f t="shared" si="67"/>
        <v>24.090454289404697</v>
      </c>
      <c r="K2164" s="11">
        <f>VLOOKUP(A2164, total_pet_services_county!$A$2:$E$1875,2,0)</f>
        <v>13</v>
      </c>
      <c r="L2164" s="11">
        <f>VLOOKUP(A2164,  total_pet_services_county!$A$2:$E$1875, 3, 0)</f>
        <v>4548</v>
      </c>
      <c r="M2164" s="11">
        <f>VLOOKUP(A2164, total_pet_services_county!$A$2:$E$1875, 4, 0)</f>
        <v>1063</v>
      </c>
      <c r="N2164" s="11">
        <f>VLOOKUP(A2164, total_pet_services_county!$A$2:$E$1875, 5, 0)</f>
        <v>146</v>
      </c>
    </row>
    <row r="2165" spans="1:14" x14ac:dyDescent="0.2">
      <c r="A2165" s="57" t="s">
        <v>5871</v>
      </c>
      <c r="B2165" s="57" t="s">
        <v>8612</v>
      </c>
      <c r="C2165" s="56" t="s">
        <v>3227</v>
      </c>
      <c r="D2165" s="56" t="str">
        <f>INDEX(pet_services_county!$A$2:$A$3603,MATCH(A2165,pet_services_county!$B$2:$B$3603,0))</f>
        <v>0500000US40133</v>
      </c>
      <c r="E2165" s="61">
        <v>24258</v>
      </c>
      <c r="F2165" s="47">
        <f>VLOOKUP(C2165, state_pop!$A$2:$B$52, 2, 0)</f>
        <v>3956971</v>
      </c>
      <c r="G2165" s="33">
        <f t="shared" si="66"/>
        <v>6.1304467482829672E-3</v>
      </c>
      <c r="H2165" s="33">
        <f>VLOOKUP(C2165, pet_household_state!$A$3:$D$53, 3, 0)</f>
        <v>65</v>
      </c>
      <c r="I2165" s="33">
        <f>VLOOKUP(C2165, pet_household_state!$A$3:$D$53, 4, 0)</f>
        <v>1031</v>
      </c>
      <c r="J2165" s="33">
        <f t="shared" si="67"/>
        <v>6.320490597479739</v>
      </c>
      <c r="K2165" s="11">
        <f>VLOOKUP(A2165, total_pet_services_county!$A$2:$E$1875,2,0)</f>
        <v>4</v>
      </c>
      <c r="L2165" s="11">
        <f>VLOOKUP(A2165,  total_pet_services_county!$A$2:$E$1875, 3, 0)</f>
        <v>806</v>
      </c>
      <c r="M2165" s="11">
        <f>VLOOKUP(A2165, total_pet_services_county!$A$2:$E$1875, 4, 0)</f>
        <v>221</v>
      </c>
      <c r="N2165" s="11">
        <f>VLOOKUP(A2165, total_pet_services_county!$A$2:$E$1875, 5, 0)</f>
        <v>33</v>
      </c>
    </row>
    <row r="2166" spans="1:14" x14ac:dyDescent="0.2">
      <c r="A2166" s="57" t="s">
        <v>5873</v>
      </c>
      <c r="B2166" s="57" t="s">
        <v>9646</v>
      </c>
      <c r="C2166" s="56" t="s">
        <v>3227</v>
      </c>
      <c r="D2166" s="56" t="str">
        <f>INDEX(pet_services_county!$A$2:$A$3603,MATCH(A2166,pet_services_county!$B$2:$B$3603,0))</f>
        <v>0500000US40135</v>
      </c>
      <c r="E2166" s="61">
        <v>41569</v>
      </c>
      <c r="F2166" s="47">
        <f>VLOOKUP(C2166, state_pop!$A$2:$B$52, 2, 0)</f>
        <v>3956971</v>
      </c>
      <c r="G2166" s="33">
        <f t="shared" si="66"/>
        <v>1.050525768321274E-2</v>
      </c>
      <c r="H2166" s="33">
        <f>VLOOKUP(C2166, pet_household_state!$A$3:$D$53, 3, 0)</f>
        <v>65</v>
      </c>
      <c r="I2166" s="33">
        <f>VLOOKUP(C2166, pet_household_state!$A$3:$D$53, 4, 0)</f>
        <v>1031</v>
      </c>
      <c r="J2166" s="33">
        <f t="shared" si="67"/>
        <v>10.830920671392334</v>
      </c>
      <c r="K2166" s="11">
        <f>VLOOKUP(A2166, total_pet_services_county!$A$2:$E$1875,2,0)</f>
        <v>8</v>
      </c>
      <c r="L2166" s="11">
        <f>VLOOKUP(A2166,  total_pet_services_county!$A$2:$E$1875, 3, 0)</f>
        <v>974</v>
      </c>
      <c r="M2166" s="11">
        <f>VLOOKUP(A2166, total_pet_services_county!$A$2:$E$1875, 4, 0)</f>
        <v>210</v>
      </c>
      <c r="N2166" s="11">
        <f>VLOOKUP(A2166, total_pet_services_county!$A$2:$E$1875, 5, 0)</f>
        <v>40</v>
      </c>
    </row>
    <row r="2167" spans="1:14" x14ac:dyDescent="0.2">
      <c r="A2167" s="57" t="s">
        <v>5875</v>
      </c>
      <c r="B2167" s="57" t="s">
        <v>8701</v>
      </c>
      <c r="C2167" s="56" t="s">
        <v>3227</v>
      </c>
      <c r="D2167" s="56" t="str">
        <f>INDEX(pet_services_county!$A$2:$A$3603,MATCH(A2167,pet_services_county!$B$2:$B$3603,0))</f>
        <v>0500000US40137</v>
      </c>
      <c r="E2167" s="61">
        <v>43143</v>
      </c>
      <c r="F2167" s="47">
        <f>VLOOKUP(C2167, state_pop!$A$2:$B$52, 2, 0)</f>
        <v>3956971</v>
      </c>
      <c r="G2167" s="33">
        <f t="shared" si="66"/>
        <v>1.090303669144909E-2</v>
      </c>
      <c r="H2167" s="33">
        <f>VLOOKUP(C2167, pet_household_state!$A$3:$D$53, 3, 0)</f>
        <v>65</v>
      </c>
      <c r="I2167" s="33">
        <f>VLOOKUP(C2167, pet_household_state!$A$3:$D$53, 4, 0)</f>
        <v>1031</v>
      </c>
      <c r="J2167" s="33">
        <f t="shared" si="67"/>
        <v>11.241030828884012</v>
      </c>
      <c r="K2167" s="11">
        <f>VLOOKUP(A2167, total_pet_services_county!$A$2:$E$1875,2,0)</f>
        <v>8</v>
      </c>
      <c r="L2167" s="11">
        <f>VLOOKUP(A2167,  total_pet_services_county!$A$2:$E$1875, 3, 0)</f>
        <v>1676</v>
      </c>
      <c r="M2167" s="11">
        <f>VLOOKUP(A2167, total_pet_services_county!$A$2:$E$1875, 4, 0)</f>
        <v>333</v>
      </c>
      <c r="N2167" s="11">
        <f>VLOOKUP(A2167, total_pet_services_county!$A$2:$E$1875, 5, 0)</f>
        <v>62</v>
      </c>
    </row>
    <row r="2168" spans="1:14" x14ac:dyDescent="0.2">
      <c r="A2168" s="57" t="s">
        <v>7918</v>
      </c>
      <c r="B2168" s="57" t="s">
        <v>9319</v>
      </c>
      <c r="C2168" s="56" t="s">
        <v>3227</v>
      </c>
      <c r="D2168" s="56" t="e">
        <f>INDEX(pet_services_county!$A$2:$A$3603,MATCH(A2168,pet_services_county!$B$2:$B$3603,0))</f>
        <v>#N/A</v>
      </c>
      <c r="E2168" s="61">
        <v>19983</v>
      </c>
      <c r="F2168" s="47">
        <f>VLOOKUP(C2168, state_pop!$A$2:$B$52, 2, 0)</f>
        <v>3956971</v>
      </c>
      <c r="G2168" s="33">
        <f t="shared" si="66"/>
        <v>5.0500749184161321E-3</v>
      </c>
      <c r="H2168" s="33">
        <f>VLOOKUP(C2168, pet_household_state!$A$3:$D$53, 3, 0)</f>
        <v>65</v>
      </c>
      <c r="I2168" s="33">
        <f>VLOOKUP(C2168, pet_household_state!$A$3:$D$53, 4, 0)</f>
        <v>1031</v>
      </c>
      <c r="J2168" s="33">
        <f t="shared" si="67"/>
        <v>5.2066272408870322</v>
      </c>
      <c r="K2168" s="11" t="e">
        <f>VLOOKUP(A2168, total_pet_services_county!$A$2:$E$1875,2,0)</f>
        <v>#N/A</v>
      </c>
      <c r="L2168" s="11" t="e">
        <f>VLOOKUP(A2168,  total_pet_services_county!$A$2:$E$1875, 3, 0)</f>
        <v>#N/A</v>
      </c>
      <c r="M2168" s="11" t="e">
        <f>VLOOKUP(A2168, total_pet_services_county!$A$2:$E$1875, 4, 0)</f>
        <v>#N/A</v>
      </c>
      <c r="N2168" s="11" t="e">
        <f>VLOOKUP(A2168, total_pet_services_county!$A$2:$E$1875, 5, 0)</f>
        <v>#N/A</v>
      </c>
    </row>
    <row r="2169" spans="1:14" x14ac:dyDescent="0.2">
      <c r="A2169" s="57" t="s">
        <v>7919</v>
      </c>
      <c r="B2169" s="57" t="s">
        <v>9647</v>
      </c>
      <c r="C2169" s="56" t="s">
        <v>3227</v>
      </c>
      <c r="D2169" s="56" t="e">
        <f>INDEX(pet_services_county!$A$2:$A$3603,MATCH(A2169,pet_services_county!$B$2:$B$3603,0))</f>
        <v>#N/A</v>
      </c>
      <c r="E2169" s="61">
        <v>7250</v>
      </c>
      <c r="F2169" s="47">
        <f>VLOOKUP(C2169, state_pop!$A$2:$B$52, 2, 0)</f>
        <v>3956971</v>
      </c>
      <c r="G2169" s="33">
        <f t="shared" si="66"/>
        <v>1.8322095360314746E-3</v>
      </c>
      <c r="H2169" s="33">
        <f>VLOOKUP(C2169, pet_household_state!$A$3:$D$53, 3, 0)</f>
        <v>65</v>
      </c>
      <c r="I2169" s="33">
        <f>VLOOKUP(C2169, pet_household_state!$A$3:$D$53, 4, 0)</f>
        <v>1031</v>
      </c>
      <c r="J2169" s="33">
        <f t="shared" si="67"/>
        <v>1.8890080316484503</v>
      </c>
      <c r="K2169" s="11" t="e">
        <f>VLOOKUP(A2169, total_pet_services_county!$A$2:$E$1875,2,0)</f>
        <v>#N/A</v>
      </c>
      <c r="L2169" s="11" t="e">
        <f>VLOOKUP(A2169,  total_pet_services_county!$A$2:$E$1875, 3, 0)</f>
        <v>#N/A</v>
      </c>
      <c r="M2169" s="11" t="e">
        <f>VLOOKUP(A2169, total_pet_services_county!$A$2:$E$1875, 4, 0)</f>
        <v>#N/A</v>
      </c>
      <c r="N2169" s="11" t="e">
        <f>VLOOKUP(A2169, total_pet_services_county!$A$2:$E$1875, 5, 0)</f>
        <v>#N/A</v>
      </c>
    </row>
    <row r="2170" spans="1:14" x14ac:dyDescent="0.2">
      <c r="A2170" s="57" t="s">
        <v>5877</v>
      </c>
      <c r="B2170" s="57" t="s">
        <v>9648</v>
      </c>
      <c r="C2170" s="56" t="s">
        <v>3227</v>
      </c>
      <c r="D2170" s="56" t="str">
        <f>INDEX(pet_services_county!$A$2:$A$3603,MATCH(A2170,pet_services_county!$B$2:$B$3603,0))</f>
        <v>0500000US40143</v>
      </c>
      <c r="E2170" s="61">
        <v>651552</v>
      </c>
      <c r="F2170" s="47">
        <f>VLOOKUP(C2170, state_pop!$A$2:$B$52, 2, 0)</f>
        <v>3956971</v>
      </c>
      <c r="G2170" s="33">
        <f t="shared" si="66"/>
        <v>0.16465928105108679</v>
      </c>
      <c r="H2170" s="33">
        <f>VLOOKUP(C2170, pet_household_state!$A$3:$D$53, 3, 0)</f>
        <v>65</v>
      </c>
      <c r="I2170" s="33">
        <f>VLOOKUP(C2170, pet_household_state!$A$3:$D$53, 4, 0)</f>
        <v>1031</v>
      </c>
      <c r="J2170" s="33">
        <f t="shared" si="67"/>
        <v>169.76371876367048</v>
      </c>
      <c r="K2170" s="11">
        <f>VLOOKUP(A2170, total_pet_services_county!$A$2:$E$1875,2,0)</f>
        <v>152</v>
      </c>
      <c r="L2170" s="11">
        <f>VLOOKUP(A2170,  total_pet_services_county!$A$2:$E$1875, 3, 0)</f>
        <v>59257</v>
      </c>
      <c r="M2170" s="11">
        <f>VLOOKUP(A2170, total_pet_services_county!$A$2:$E$1875, 4, 0)</f>
        <v>13711</v>
      </c>
      <c r="N2170" s="11">
        <f>VLOOKUP(A2170, total_pet_services_county!$A$2:$E$1875, 5, 0)</f>
        <v>1777</v>
      </c>
    </row>
    <row r="2171" spans="1:14" x14ac:dyDescent="0.2">
      <c r="A2171" s="57" t="s">
        <v>5879</v>
      </c>
      <c r="B2171" s="57" t="s">
        <v>9649</v>
      </c>
      <c r="C2171" s="56" t="s">
        <v>3227</v>
      </c>
      <c r="D2171" s="56" t="str">
        <f>INDEX(pet_services_county!$A$2:$A$3603,MATCH(A2171,pet_services_county!$B$2:$B$3603,0))</f>
        <v>0500000US40145</v>
      </c>
      <c r="E2171" s="61">
        <v>81289</v>
      </c>
      <c r="F2171" s="47">
        <f>VLOOKUP(C2171, state_pop!$A$2:$B$52, 2, 0)</f>
        <v>3956971</v>
      </c>
      <c r="G2171" s="33">
        <f t="shared" si="66"/>
        <v>2.0543238755098281E-2</v>
      </c>
      <c r="H2171" s="33">
        <f>VLOOKUP(C2171, pet_household_state!$A$3:$D$53, 3, 0)</f>
        <v>65</v>
      </c>
      <c r="I2171" s="33">
        <f>VLOOKUP(C2171, pet_household_state!$A$3:$D$53, 4, 0)</f>
        <v>1031</v>
      </c>
      <c r="J2171" s="33">
        <f t="shared" si="67"/>
        <v>21.180079156506327</v>
      </c>
      <c r="K2171" s="11">
        <f>VLOOKUP(A2171, total_pet_services_county!$A$2:$E$1875,2,0)</f>
        <v>4</v>
      </c>
      <c r="L2171" s="11">
        <f>VLOOKUP(A2171,  total_pet_services_county!$A$2:$E$1875, 3, 0)</f>
        <v>1329</v>
      </c>
      <c r="M2171" s="11">
        <f>VLOOKUP(A2171, total_pet_services_county!$A$2:$E$1875, 4, 0)</f>
        <v>225</v>
      </c>
      <c r="N2171" s="11">
        <f>VLOOKUP(A2171, total_pet_services_county!$A$2:$E$1875, 5, 0)</f>
        <v>30</v>
      </c>
    </row>
    <row r="2172" spans="1:14" x14ac:dyDescent="0.2">
      <c r="A2172" s="57" t="s">
        <v>5881</v>
      </c>
      <c r="B2172" s="57" t="s">
        <v>8372</v>
      </c>
      <c r="C2172" s="56" t="s">
        <v>3227</v>
      </c>
      <c r="D2172" s="56" t="str">
        <f>INDEX(pet_services_county!$A$2:$A$3603,MATCH(A2172,pet_services_county!$B$2:$B$3603,0))</f>
        <v>0500000US40147</v>
      </c>
      <c r="E2172" s="61">
        <v>51527</v>
      </c>
      <c r="F2172" s="47">
        <f>VLOOKUP(C2172, state_pop!$A$2:$B$52, 2, 0)</f>
        <v>3956971</v>
      </c>
      <c r="G2172" s="33">
        <f t="shared" si="66"/>
        <v>1.3021829070771557E-2</v>
      </c>
      <c r="H2172" s="33">
        <f>VLOOKUP(C2172, pet_household_state!$A$3:$D$53, 3, 0)</f>
        <v>65</v>
      </c>
      <c r="I2172" s="33">
        <f>VLOOKUP(C2172, pet_household_state!$A$3:$D$53, 4, 0)</f>
        <v>1031</v>
      </c>
      <c r="J2172" s="33">
        <f t="shared" si="67"/>
        <v>13.425505771965476</v>
      </c>
      <c r="K2172" s="11">
        <f>VLOOKUP(A2172, total_pet_services_county!$A$2:$E$1875,2,0)</f>
        <v>15</v>
      </c>
      <c r="L2172" s="11">
        <f>VLOOKUP(A2172,  total_pet_services_county!$A$2:$E$1875, 3, 0)</f>
        <v>2102</v>
      </c>
      <c r="M2172" s="11">
        <f>VLOOKUP(A2172, total_pet_services_county!$A$2:$E$1875, 4, 0)</f>
        <v>501</v>
      </c>
      <c r="N2172" s="11">
        <f>VLOOKUP(A2172, total_pet_services_county!$A$2:$E$1875, 5, 0)</f>
        <v>81</v>
      </c>
    </row>
    <row r="2173" spans="1:14" x14ac:dyDescent="0.2">
      <c r="A2173" s="57" t="s">
        <v>5883</v>
      </c>
      <c r="B2173" s="57" t="s">
        <v>9650</v>
      </c>
      <c r="C2173" s="56" t="s">
        <v>3227</v>
      </c>
      <c r="D2173" s="56" t="str">
        <f>INDEX(pet_services_county!$A$2:$A$3603,MATCH(A2173,pet_services_county!$B$2:$B$3603,0))</f>
        <v>0500000US40149</v>
      </c>
      <c r="E2173" s="61">
        <v>10916</v>
      </c>
      <c r="F2173" s="47">
        <f>VLOOKUP(C2173, state_pop!$A$2:$B$52, 2, 0)</f>
        <v>3956971</v>
      </c>
      <c r="G2173" s="33">
        <f t="shared" si="66"/>
        <v>2.7586757648716659E-3</v>
      </c>
      <c r="H2173" s="33">
        <f>VLOOKUP(C2173, pet_household_state!$A$3:$D$53, 3, 0)</f>
        <v>65</v>
      </c>
      <c r="I2173" s="33">
        <f>VLOOKUP(C2173, pet_household_state!$A$3:$D$53, 4, 0)</f>
        <v>1031</v>
      </c>
      <c r="J2173" s="33">
        <f t="shared" si="67"/>
        <v>2.8441947135826875</v>
      </c>
      <c r="K2173" s="11">
        <f>VLOOKUP(A2173, total_pet_services_county!$A$2:$E$1875,2,0)</f>
        <v>3</v>
      </c>
      <c r="L2173" s="11">
        <f>VLOOKUP(A2173,  total_pet_services_county!$A$2:$E$1875, 3, 0)</f>
        <v>25</v>
      </c>
      <c r="M2173" s="11">
        <f>VLOOKUP(A2173, total_pet_services_county!$A$2:$E$1875, 4, 0)</f>
        <v>11</v>
      </c>
      <c r="N2173" s="11">
        <f>VLOOKUP(A2173, total_pet_services_county!$A$2:$E$1875, 5, 0)</f>
        <v>6</v>
      </c>
    </row>
    <row r="2174" spans="1:14" x14ac:dyDescent="0.2">
      <c r="A2174" s="57" t="s">
        <v>7920</v>
      </c>
      <c r="B2174" s="57" t="s">
        <v>9651</v>
      </c>
      <c r="C2174" s="56" t="s">
        <v>3227</v>
      </c>
      <c r="D2174" s="56" t="e">
        <f>INDEX(pet_services_county!$A$2:$A$3603,MATCH(A2174,pet_services_county!$B$2:$B$3603,0))</f>
        <v>#N/A</v>
      </c>
      <c r="E2174" s="61">
        <v>8793</v>
      </c>
      <c r="F2174" s="47">
        <f>VLOOKUP(C2174, state_pop!$A$2:$B$52, 2, 0)</f>
        <v>3956971</v>
      </c>
      <c r="G2174" s="33">
        <f t="shared" si="66"/>
        <v>2.222154269010311E-3</v>
      </c>
      <c r="H2174" s="33">
        <f>VLOOKUP(C2174, pet_household_state!$A$3:$D$53, 3, 0)</f>
        <v>65</v>
      </c>
      <c r="I2174" s="33">
        <f>VLOOKUP(C2174, pet_household_state!$A$3:$D$53, 4, 0)</f>
        <v>1031</v>
      </c>
      <c r="J2174" s="33">
        <f t="shared" si="67"/>
        <v>2.2910410513496307</v>
      </c>
      <c r="K2174" s="11" t="e">
        <f>VLOOKUP(A2174, total_pet_services_county!$A$2:$E$1875,2,0)</f>
        <v>#N/A</v>
      </c>
      <c r="L2174" s="11" t="e">
        <f>VLOOKUP(A2174,  total_pet_services_county!$A$2:$E$1875, 3, 0)</f>
        <v>#N/A</v>
      </c>
      <c r="M2174" s="11" t="e">
        <f>VLOOKUP(A2174, total_pet_services_county!$A$2:$E$1875, 4, 0)</f>
        <v>#N/A</v>
      </c>
      <c r="N2174" s="11" t="e">
        <f>VLOOKUP(A2174, total_pet_services_county!$A$2:$E$1875, 5, 0)</f>
        <v>#N/A</v>
      </c>
    </row>
    <row r="2175" spans="1:14" x14ac:dyDescent="0.2">
      <c r="A2175" s="57" t="s">
        <v>5885</v>
      </c>
      <c r="B2175" s="57" t="s">
        <v>9652</v>
      </c>
      <c r="C2175" s="56" t="s">
        <v>3227</v>
      </c>
      <c r="D2175" s="56" t="str">
        <f>INDEX(pet_services_county!$A$2:$A$3603,MATCH(A2175,pet_services_county!$B$2:$B$3603,0))</f>
        <v>0500000US40153</v>
      </c>
      <c r="E2175" s="61">
        <v>20211</v>
      </c>
      <c r="F2175" s="47">
        <f>VLOOKUP(C2175, state_pop!$A$2:$B$52, 2, 0)</f>
        <v>3956971</v>
      </c>
      <c r="G2175" s="33">
        <f t="shared" si="66"/>
        <v>5.1076947493423628E-3</v>
      </c>
      <c r="H2175" s="33">
        <f>VLOOKUP(C2175, pet_household_state!$A$3:$D$53, 3, 0)</f>
        <v>65</v>
      </c>
      <c r="I2175" s="33">
        <f>VLOOKUP(C2175, pet_household_state!$A$3:$D$53, 4, 0)</f>
        <v>1031</v>
      </c>
      <c r="J2175" s="33">
        <f t="shared" si="67"/>
        <v>5.2660332865719761</v>
      </c>
      <c r="K2175" s="11">
        <f>VLOOKUP(A2175, total_pet_services_county!$A$2:$E$1875,2,0)</f>
        <v>4</v>
      </c>
      <c r="L2175" s="11">
        <f>VLOOKUP(A2175,  total_pet_services_county!$A$2:$E$1875, 3, 0)</f>
        <v>531</v>
      </c>
      <c r="M2175" s="11">
        <f>VLOOKUP(A2175, total_pet_services_county!$A$2:$E$1875, 4, 0)</f>
        <v>128</v>
      </c>
      <c r="N2175" s="11">
        <f>VLOOKUP(A2175, total_pet_services_county!$A$2:$E$1875, 5, 0)</f>
        <v>21</v>
      </c>
    </row>
    <row r="2176" spans="1:14" x14ac:dyDescent="0.2">
      <c r="A2176" s="57" t="s">
        <v>5887</v>
      </c>
      <c r="B2176" s="57" t="s">
        <v>8570</v>
      </c>
      <c r="C2176" s="56" t="s">
        <v>3229</v>
      </c>
      <c r="D2176" s="56" t="str">
        <f>INDEX(pet_services_county!$A$2:$A$3603,MATCH(A2176,pet_services_county!$B$2:$B$3603,0))</f>
        <v>0500000US41001</v>
      </c>
      <c r="E2176" s="61">
        <v>16124</v>
      </c>
      <c r="F2176" s="47">
        <f>VLOOKUP(C2176, state_pop!$A$2:$B$52, 2, 0)</f>
        <v>4217737</v>
      </c>
      <c r="G2176" s="33">
        <f t="shared" si="66"/>
        <v>3.8229031350224068E-3</v>
      </c>
      <c r="H2176" s="33">
        <f>VLOOKUP(C2176, pet_household_state!$A$3:$D$53, 3, 0)</f>
        <v>59.2</v>
      </c>
      <c r="I2176" s="33">
        <f>VLOOKUP(C2176, pet_household_state!$A$3:$D$53, 4, 0)</f>
        <v>905</v>
      </c>
      <c r="J2176" s="33">
        <f t="shared" si="67"/>
        <v>3.4597273371952779</v>
      </c>
      <c r="K2176" s="11">
        <f>VLOOKUP(A2176, total_pet_services_county!$A$2:$E$1875,2,0)</f>
        <v>3</v>
      </c>
      <c r="L2176" s="11">
        <f>VLOOKUP(A2176,  total_pet_services_county!$A$2:$E$1875, 3, 0)</f>
        <v>1306</v>
      </c>
      <c r="M2176" s="11">
        <f>VLOOKUP(A2176, total_pet_services_county!$A$2:$E$1875, 4, 0)</f>
        <v>318</v>
      </c>
      <c r="N2176" s="11">
        <f>VLOOKUP(A2176, total_pet_services_county!$A$2:$E$1875, 5, 0)</f>
        <v>30</v>
      </c>
    </row>
    <row r="2177" spans="1:14" x14ac:dyDescent="0.2">
      <c r="A2177" s="57" t="s">
        <v>5889</v>
      </c>
      <c r="B2177" s="57" t="s">
        <v>8393</v>
      </c>
      <c r="C2177" s="56" t="s">
        <v>3229</v>
      </c>
      <c r="D2177" s="56" t="str">
        <f>INDEX(pet_services_county!$A$2:$A$3603,MATCH(A2177,pet_services_county!$B$2:$B$3603,0))</f>
        <v>0500000US41003</v>
      </c>
      <c r="E2177" s="61">
        <v>93053</v>
      </c>
      <c r="F2177" s="47">
        <f>VLOOKUP(C2177, state_pop!$A$2:$B$52, 2, 0)</f>
        <v>4217737</v>
      </c>
      <c r="G2177" s="33">
        <f t="shared" si="66"/>
        <v>2.2062304975393202E-2</v>
      </c>
      <c r="H2177" s="33">
        <f>VLOOKUP(C2177, pet_household_state!$A$3:$D$53, 3, 0)</f>
        <v>59.2</v>
      </c>
      <c r="I2177" s="33">
        <f>VLOOKUP(C2177, pet_household_state!$A$3:$D$53, 4, 0)</f>
        <v>905</v>
      </c>
      <c r="J2177" s="33">
        <f t="shared" si="67"/>
        <v>19.966386002730847</v>
      </c>
      <c r="K2177" s="11">
        <f>VLOOKUP(A2177, total_pet_services_county!$A$2:$E$1875,2,0)</f>
        <v>30</v>
      </c>
      <c r="L2177" s="11">
        <f>VLOOKUP(A2177,  total_pet_services_county!$A$2:$E$1875, 3, 0)</f>
        <v>10146</v>
      </c>
      <c r="M2177" s="11">
        <f>VLOOKUP(A2177, total_pet_services_county!$A$2:$E$1875, 4, 0)</f>
        <v>2283</v>
      </c>
      <c r="N2177" s="11">
        <f>VLOOKUP(A2177, total_pet_services_county!$A$2:$E$1875, 5, 0)</f>
        <v>310</v>
      </c>
    </row>
    <row r="2178" spans="1:14" x14ac:dyDescent="0.2">
      <c r="A2178" s="57" t="s">
        <v>5891</v>
      </c>
      <c r="B2178" s="57" t="s">
        <v>9653</v>
      </c>
      <c r="C2178" s="56" t="s">
        <v>3229</v>
      </c>
      <c r="D2178" s="56" t="str">
        <f>INDEX(pet_services_county!$A$2:$A$3603,MATCH(A2178,pet_services_county!$B$2:$B$3603,0))</f>
        <v>0500000US41005</v>
      </c>
      <c r="E2178" s="61">
        <v>418187</v>
      </c>
      <c r="F2178" s="47">
        <f>VLOOKUP(C2178, state_pop!$A$2:$B$52, 2, 0)</f>
        <v>4217737</v>
      </c>
      <c r="G2178" s="33">
        <f t="shared" si="66"/>
        <v>9.9149615066088756E-2</v>
      </c>
      <c r="H2178" s="33">
        <f>VLOOKUP(C2178, pet_household_state!$A$3:$D$53, 3, 0)</f>
        <v>59.2</v>
      </c>
      <c r="I2178" s="33">
        <f>VLOOKUP(C2178, pet_household_state!$A$3:$D$53, 4, 0)</f>
        <v>905</v>
      </c>
      <c r="J2178" s="33">
        <f t="shared" si="67"/>
        <v>89.73040163481032</v>
      </c>
      <c r="K2178" s="11">
        <f>VLOOKUP(A2178, total_pet_services_county!$A$2:$E$1875,2,0)</f>
        <v>131</v>
      </c>
      <c r="L2178" s="11">
        <f>VLOOKUP(A2178,  total_pet_services_county!$A$2:$E$1875, 3, 0)</f>
        <v>55264</v>
      </c>
      <c r="M2178" s="11">
        <f>VLOOKUP(A2178, total_pet_services_county!$A$2:$E$1875, 4, 0)</f>
        <v>13350</v>
      </c>
      <c r="N2178" s="11">
        <f>VLOOKUP(A2178, total_pet_services_county!$A$2:$E$1875, 5, 0)</f>
        <v>1463</v>
      </c>
    </row>
    <row r="2179" spans="1:14" x14ac:dyDescent="0.2">
      <c r="A2179" s="57" t="s">
        <v>5893</v>
      </c>
      <c r="B2179" s="57" t="s">
        <v>9654</v>
      </c>
      <c r="C2179" s="56" t="s">
        <v>3229</v>
      </c>
      <c r="D2179" s="56" t="str">
        <f>INDEX(pet_services_county!$A$2:$A$3603,MATCH(A2179,pet_services_county!$B$2:$B$3603,0))</f>
        <v>0500000US41007</v>
      </c>
      <c r="E2179" s="61">
        <v>40224</v>
      </c>
      <c r="F2179" s="47">
        <f>VLOOKUP(C2179, state_pop!$A$2:$B$52, 2, 0)</f>
        <v>4217737</v>
      </c>
      <c r="G2179" s="33">
        <f t="shared" si="66"/>
        <v>9.5368677563347354E-3</v>
      </c>
      <c r="H2179" s="33">
        <f>VLOOKUP(C2179, pet_household_state!$A$3:$D$53, 3, 0)</f>
        <v>59.2</v>
      </c>
      <c r="I2179" s="33">
        <f>VLOOKUP(C2179, pet_household_state!$A$3:$D$53, 4, 0)</f>
        <v>905</v>
      </c>
      <c r="J2179" s="33">
        <f t="shared" si="67"/>
        <v>8.6308653194829361</v>
      </c>
      <c r="K2179" s="11">
        <f>VLOOKUP(A2179, total_pet_services_county!$A$2:$E$1875,2,0)</f>
        <v>15</v>
      </c>
      <c r="L2179" s="11">
        <f>VLOOKUP(A2179,  total_pet_services_county!$A$2:$E$1875, 3, 0)</f>
        <v>3331</v>
      </c>
      <c r="M2179" s="11">
        <f>VLOOKUP(A2179, total_pet_services_county!$A$2:$E$1875, 4, 0)</f>
        <v>777</v>
      </c>
      <c r="N2179" s="11">
        <f>VLOOKUP(A2179, total_pet_services_county!$A$2:$E$1875, 5, 0)</f>
        <v>113</v>
      </c>
    </row>
    <row r="2180" spans="1:14" x14ac:dyDescent="0.2">
      <c r="A2180" s="57" t="s">
        <v>5895</v>
      </c>
      <c r="B2180" s="57" t="s">
        <v>8400</v>
      </c>
      <c r="C2180" s="56" t="s">
        <v>3229</v>
      </c>
      <c r="D2180" s="56" t="str">
        <f>INDEX(pet_services_county!$A$2:$A$3603,MATCH(A2180,pet_services_county!$B$2:$B$3603,0))</f>
        <v>0500000US41009</v>
      </c>
      <c r="E2180" s="61">
        <v>52354</v>
      </c>
      <c r="F2180" s="47">
        <f>VLOOKUP(C2180, state_pop!$A$2:$B$52, 2, 0)</f>
        <v>4217737</v>
      </c>
      <c r="G2180" s="33">
        <f t="shared" si="66"/>
        <v>1.2412817584406046E-2</v>
      </c>
      <c r="H2180" s="33">
        <f>VLOOKUP(C2180, pet_household_state!$A$3:$D$53, 3, 0)</f>
        <v>59.2</v>
      </c>
      <c r="I2180" s="33">
        <f>VLOOKUP(C2180, pet_household_state!$A$3:$D$53, 4, 0)</f>
        <v>905</v>
      </c>
      <c r="J2180" s="33">
        <f t="shared" si="67"/>
        <v>11.233599913887472</v>
      </c>
      <c r="K2180" s="11">
        <f>VLOOKUP(A2180, total_pet_services_county!$A$2:$E$1875,2,0)</f>
        <v>10</v>
      </c>
      <c r="L2180" s="11">
        <f>VLOOKUP(A2180,  total_pet_services_county!$A$2:$E$1875, 3, 0)</f>
        <v>3142</v>
      </c>
      <c r="M2180" s="11">
        <f>VLOOKUP(A2180, total_pet_services_county!$A$2:$E$1875, 4, 0)</f>
        <v>701</v>
      </c>
      <c r="N2180" s="11">
        <f>VLOOKUP(A2180, total_pet_services_county!$A$2:$E$1875, 5, 0)</f>
        <v>93</v>
      </c>
    </row>
    <row r="2181" spans="1:14" x14ac:dyDescent="0.2">
      <c r="A2181" s="57" t="s">
        <v>5897</v>
      </c>
      <c r="B2181" s="57" t="s">
        <v>9411</v>
      </c>
      <c r="C2181" s="56" t="s">
        <v>3229</v>
      </c>
      <c r="D2181" s="56" t="str">
        <f>INDEX(pet_services_county!$A$2:$A$3603,MATCH(A2181,pet_services_county!$B$2:$B$3603,0))</f>
        <v>0500000US41011</v>
      </c>
      <c r="E2181" s="61">
        <v>64487</v>
      </c>
      <c r="F2181" s="47">
        <f>VLOOKUP(C2181, state_pop!$A$2:$B$52, 2, 0)</f>
        <v>4217737</v>
      </c>
      <c r="G2181" s="33">
        <f t="shared" si="66"/>
        <v>1.5289478694380422E-2</v>
      </c>
      <c r="H2181" s="33">
        <f>VLOOKUP(C2181, pet_household_state!$A$3:$D$53, 3, 0)</f>
        <v>59.2</v>
      </c>
      <c r="I2181" s="33">
        <f>VLOOKUP(C2181, pet_household_state!$A$3:$D$53, 4, 0)</f>
        <v>905</v>
      </c>
      <c r="J2181" s="33">
        <f t="shared" si="67"/>
        <v>13.836978218414282</v>
      </c>
      <c r="K2181" s="11">
        <f>VLOOKUP(A2181, total_pet_services_county!$A$2:$E$1875,2,0)</f>
        <v>13</v>
      </c>
      <c r="L2181" s="11">
        <f>VLOOKUP(A2181,  total_pet_services_county!$A$2:$E$1875, 3, 0)</f>
        <v>3722</v>
      </c>
      <c r="M2181" s="11">
        <f>VLOOKUP(A2181, total_pet_services_county!$A$2:$E$1875, 4, 0)</f>
        <v>891</v>
      </c>
      <c r="N2181" s="11">
        <f>VLOOKUP(A2181, total_pet_services_county!$A$2:$E$1875, 5, 0)</f>
        <v>100</v>
      </c>
    </row>
    <row r="2182" spans="1:14" x14ac:dyDescent="0.2">
      <c r="A2182" s="57" t="s">
        <v>5899</v>
      </c>
      <c r="B2182" s="57" t="s">
        <v>9655</v>
      </c>
      <c r="C2182" s="56" t="s">
        <v>3229</v>
      </c>
      <c r="D2182" s="56" t="str">
        <f>INDEX(pet_services_county!$A$2:$A$3603,MATCH(A2182,pet_services_county!$B$2:$B$3603,0))</f>
        <v>0500000US41013</v>
      </c>
      <c r="E2182" s="61">
        <v>24404</v>
      </c>
      <c r="F2182" s="47">
        <f>VLOOKUP(C2182, state_pop!$A$2:$B$52, 2, 0)</f>
        <v>4217737</v>
      </c>
      <c r="G2182" s="33">
        <f t="shared" si="66"/>
        <v>5.7860411874898791E-3</v>
      </c>
      <c r="H2182" s="33">
        <f>VLOOKUP(C2182, pet_household_state!$A$3:$D$53, 3, 0)</f>
        <v>59.2</v>
      </c>
      <c r="I2182" s="33">
        <f>VLOOKUP(C2182, pet_household_state!$A$3:$D$53, 4, 0)</f>
        <v>905</v>
      </c>
      <c r="J2182" s="33">
        <f t="shared" si="67"/>
        <v>5.236367274678341</v>
      </c>
      <c r="K2182" s="11">
        <f>VLOOKUP(A2182, total_pet_services_county!$A$2:$E$1875,2,0)</f>
        <v>7</v>
      </c>
      <c r="L2182" s="11">
        <f>VLOOKUP(A2182,  total_pet_services_county!$A$2:$E$1875, 3, 0)</f>
        <v>1879</v>
      </c>
      <c r="M2182" s="11">
        <f>VLOOKUP(A2182, total_pet_services_county!$A$2:$E$1875, 4, 0)</f>
        <v>446</v>
      </c>
      <c r="N2182" s="11">
        <f>VLOOKUP(A2182, total_pet_services_county!$A$2:$E$1875, 5, 0)</f>
        <v>73</v>
      </c>
    </row>
    <row r="2183" spans="1:14" x14ac:dyDescent="0.2">
      <c r="A2183" s="57" t="s">
        <v>5901</v>
      </c>
      <c r="B2183" s="57" t="s">
        <v>9431</v>
      </c>
      <c r="C2183" s="56" t="s">
        <v>3229</v>
      </c>
      <c r="D2183" s="56" t="str">
        <f>INDEX(pet_services_county!$A$2:$A$3603,MATCH(A2183,pet_services_county!$B$2:$B$3603,0))</f>
        <v>0500000US41015</v>
      </c>
      <c r="E2183" s="61">
        <v>22925</v>
      </c>
      <c r="F2183" s="47">
        <f>VLOOKUP(C2183, state_pop!$A$2:$B$52, 2, 0)</f>
        <v>4217737</v>
      </c>
      <c r="G2183" s="33">
        <f t="shared" si="66"/>
        <v>5.435379209277392E-3</v>
      </c>
      <c r="H2183" s="33">
        <f>VLOOKUP(C2183, pet_household_state!$A$3:$D$53, 3, 0)</f>
        <v>59.2</v>
      </c>
      <c r="I2183" s="33">
        <f>VLOOKUP(C2183, pet_household_state!$A$3:$D$53, 4, 0)</f>
        <v>905</v>
      </c>
      <c r="J2183" s="33">
        <f t="shared" si="67"/>
        <v>4.9190181843960401</v>
      </c>
      <c r="K2183" s="11">
        <f>VLOOKUP(A2183, total_pet_services_county!$A$2:$E$1875,2,0)</f>
        <v>3</v>
      </c>
      <c r="L2183" s="11">
        <f>VLOOKUP(A2183,  total_pet_services_county!$A$2:$E$1875, 3, 0)</f>
        <v>1715</v>
      </c>
      <c r="M2183" s="11">
        <f>VLOOKUP(A2183, total_pet_services_county!$A$2:$E$1875, 4, 0)</f>
        <v>383</v>
      </c>
      <c r="N2183" s="11">
        <f>VLOOKUP(A2183, total_pet_services_county!$A$2:$E$1875, 5, 0)</f>
        <v>46</v>
      </c>
    </row>
    <row r="2184" spans="1:14" x14ac:dyDescent="0.2">
      <c r="A2184" s="57" t="s">
        <v>5903</v>
      </c>
      <c r="B2184" s="57" t="s">
        <v>9656</v>
      </c>
      <c r="C2184" s="56" t="s">
        <v>3229</v>
      </c>
      <c r="D2184" s="56" t="str">
        <f>INDEX(pet_services_county!$A$2:$A$3603,MATCH(A2184,pet_services_county!$B$2:$B$3603,0))</f>
        <v>0500000US41017</v>
      </c>
      <c r="E2184" s="61">
        <v>197692</v>
      </c>
      <c r="F2184" s="47">
        <f>VLOOKUP(C2184, state_pop!$A$2:$B$52, 2, 0)</f>
        <v>4217737</v>
      </c>
      <c r="G2184" s="33">
        <f t="shared" si="66"/>
        <v>4.6871580660434731E-2</v>
      </c>
      <c r="H2184" s="33">
        <f>VLOOKUP(C2184, pet_household_state!$A$3:$D$53, 3, 0)</f>
        <v>59.2</v>
      </c>
      <c r="I2184" s="33">
        <f>VLOOKUP(C2184, pet_household_state!$A$3:$D$53, 4, 0)</f>
        <v>905</v>
      </c>
      <c r="J2184" s="33">
        <f t="shared" si="67"/>
        <v>42.418780497693433</v>
      </c>
      <c r="K2184" s="11">
        <f>VLOOKUP(A2184, total_pet_services_county!$A$2:$E$1875,2,0)</f>
        <v>87</v>
      </c>
      <c r="L2184" s="11">
        <f>VLOOKUP(A2184,  total_pet_services_county!$A$2:$E$1875, 3, 0)</f>
        <v>24027</v>
      </c>
      <c r="M2184" s="11">
        <f>VLOOKUP(A2184, total_pet_services_county!$A$2:$E$1875, 4, 0)</f>
        <v>5370</v>
      </c>
      <c r="N2184" s="11">
        <f>VLOOKUP(A2184, total_pet_services_county!$A$2:$E$1875, 5, 0)</f>
        <v>641</v>
      </c>
    </row>
    <row r="2185" spans="1:14" x14ac:dyDescent="0.2">
      <c r="A2185" s="57" t="s">
        <v>5905</v>
      </c>
      <c r="B2185" s="57" t="s">
        <v>8521</v>
      </c>
      <c r="C2185" s="56" t="s">
        <v>3229</v>
      </c>
      <c r="D2185" s="56" t="str">
        <f>INDEX(pet_services_county!$A$2:$A$3603,MATCH(A2185,pet_services_county!$B$2:$B$3603,0))</f>
        <v>0500000US41019</v>
      </c>
      <c r="E2185" s="61">
        <v>110980</v>
      </c>
      <c r="F2185" s="47">
        <f>VLOOKUP(C2185, state_pop!$A$2:$B$52, 2, 0)</f>
        <v>4217737</v>
      </c>
      <c r="G2185" s="33">
        <f t="shared" si="66"/>
        <v>2.6312688534159433E-2</v>
      </c>
      <c r="H2185" s="33">
        <f>VLOOKUP(C2185, pet_household_state!$A$3:$D$53, 3, 0)</f>
        <v>59.2</v>
      </c>
      <c r="I2185" s="33">
        <f>VLOOKUP(C2185, pet_household_state!$A$3:$D$53, 4, 0)</f>
        <v>905</v>
      </c>
      <c r="J2185" s="33">
        <f t="shared" si="67"/>
        <v>23.812983123414288</v>
      </c>
      <c r="K2185" s="11">
        <f>VLOOKUP(A2185, total_pet_services_county!$A$2:$E$1875,2,0)</f>
        <v>24</v>
      </c>
      <c r="L2185" s="11">
        <f>VLOOKUP(A2185,  total_pet_services_county!$A$2:$E$1875, 3, 0)</f>
        <v>8279</v>
      </c>
      <c r="M2185" s="11">
        <f>VLOOKUP(A2185, total_pet_services_county!$A$2:$E$1875, 4, 0)</f>
        <v>1695</v>
      </c>
      <c r="N2185" s="11">
        <f>VLOOKUP(A2185, total_pet_services_county!$A$2:$E$1875, 5, 0)</f>
        <v>224</v>
      </c>
    </row>
    <row r="2186" spans="1:14" x14ac:dyDescent="0.2">
      <c r="A2186" s="57" t="s">
        <v>7921</v>
      </c>
      <c r="B2186" s="57" t="s">
        <v>9657</v>
      </c>
      <c r="C2186" s="56" t="s">
        <v>3229</v>
      </c>
      <c r="D2186" s="56" t="e">
        <f>INDEX(pet_services_county!$A$2:$A$3603,MATCH(A2186,pet_services_county!$B$2:$B$3603,0))</f>
        <v>#N/A</v>
      </c>
      <c r="E2186" s="61">
        <v>1912</v>
      </c>
      <c r="F2186" s="47">
        <f>VLOOKUP(C2186, state_pop!$A$2:$B$52, 2, 0)</f>
        <v>4217737</v>
      </c>
      <c r="G2186" s="33">
        <f t="shared" si="66"/>
        <v>4.5332366622195743E-4</v>
      </c>
      <c r="H2186" s="33">
        <f>VLOOKUP(C2186, pet_household_state!$A$3:$D$53, 3, 0)</f>
        <v>59.2</v>
      </c>
      <c r="I2186" s="33">
        <f>VLOOKUP(C2186, pet_household_state!$A$3:$D$53, 4, 0)</f>
        <v>905</v>
      </c>
      <c r="J2186" s="33">
        <f t="shared" si="67"/>
        <v>0.41025791793087146</v>
      </c>
      <c r="K2186" s="11" t="e">
        <f>VLOOKUP(A2186, total_pet_services_county!$A$2:$E$1875,2,0)</f>
        <v>#N/A</v>
      </c>
      <c r="L2186" s="11" t="e">
        <f>VLOOKUP(A2186,  total_pet_services_county!$A$2:$E$1875, 3, 0)</f>
        <v>#N/A</v>
      </c>
      <c r="M2186" s="11" t="e">
        <f>VLOOKUP(A2186, total_pet_services_county!$A$2:$E$1875, 4, 0)</f>
        <v>#N/A</v>
      </c>
      <c r="N2186" s="11" t="e">
        <f>VLOOKUP(A2186, total_pet_services_county!$A$2:$E$1875, 5, 0)</f>
        <v>#N/A</v>
      </c>
    </row>
    <row r="2187" spans="1:14" x14ac:dyDescent="0.2">
      <c r="A2187" s="57" t="s">
        <v>7922</v>
      </c>
      <c r="B2187" s="57" t="s">
        <v>8411</v>
      </c>
      <c r="C2187" s="56" t="s">
        <v>3229</v>
      </c>
      <c r="D2187" s="56" t="e">
        <f>INDEX(pet_services_county!$A$2:$A$3603,MATCH(A2187,pet_services_county!$B$2:$B$3603,0))</f>
        <v>#N/A</v>
      </c>
      <c r="E2187" s="61">
        <v>7199</v>
      </c>
      <c r="F2187" s="47">
        <f>VLOOKUP(C2187, state_pop!$A$2:$B$52, 2, 0)</f>
        <v>4217737</v>
      </c>
      <c r="G2187" s="33">
        <f t="shared" si="66"/>
        <v>1.7068394733953302E-3</v>
      </c>
      <c r="H2187" s="33">
        <f>VLOOKUP(C2187, pet_household_state!$A$3:$D$53, 3, 0)</f>
        <v>59.2</v>
      </c>
      <c r="I2187" s="33">
        <f>VLOOKUP(C2187, pet_household_state!$A$3:$D$53, 4, 0)</f>
        <v>905</v>
      </c>
      <c r="J2187" s="33">
        <f t="shared" si="67"/>
        <v>1.5446897234227739</v>
      </c>
      <c r="K2187" s="11" t="e">
        <f>VLOOKUP(A2187, total_pet_services_county!$A$2:$E$1875,2,0)</f>
        <v>#N/A</v>
      </c>
      <c r="L2187" s="11" t="e">
        <f>VLOOKUP(A2187,  total_pet_services_county!$A$2:$E$1875, 3, 0)</f>
        <v>#N/A</v>
      </c>
      <c r="M2187" s="11" t="e">
        <f>VLOOKUP(A2187, total_pet_services_county!$A$2:$E$1875, 4, 0)</f>
        <v>#N/A</v>
      </c>
      <c r="N2187" s="11" t="e">
        <f>VLOOKUP(A2187, total_pet_services_county!$A$2:$E$1875, 5, 0)</f>
        <v>#N/A</v>
      </c>
    </row>
    <row r="2188" spans="1:14" x14ac:dyDescent="0.2">
      <c r="A2188" s="57" t="s">
        <v>7923</v>
      </c>
      <c r="B2188" s="57" t="s">
        <v>9658</v>
      </c>
      <c r="C2188" s="56" t="s">
        <v>3229</v>
      </c>
      <c r="D2188" s="56" t="e">
        <f>INDEX(pet_services_county!$A$2:$A$3603,MATCH(A2188,pet_services_county!$B$2:$B$3603,0))</f>
        <v>#N/A</v>
      </c>
      <c r="E2188" s="61">
        <v>7393</v>
      </c>
      <c r="F2188" s="47">
        <f>VLOOKUP(C2188, state_pop!$A$2:$B$52, 2, 0)</f>
        <v>4217737</v>
      </c>
      <c r="G2188" s="33">
        <f t="shared" si="66"/>
        <v>1.752835703127056E-3</v>
      </c>
      <c r="H2188" s="33">
        <f>VLOOKUP(C2188, pet_household_state!$A$3:$D$53, 3, 0)</f>
        <v>59.2</v>
      </c>
      <c r="I2188" s="33">
        <f>VLOOKUP(C2188, pet_household_state!$A$3:$D$53, 4, 0)</f>
        <v>905</v>
      </c>
      <c r="J2188" s="33">
        <f t="shared" si="67"/>
        <v>1.5863163113299856</v>
      </c>
      <c r="K2188" s="11" t="e">
        <f>VLOOKUP(A2188, total_pet_services_county!$A$2:$E$1875,2,0)</f>
        <v>#N/A</v>
      </c>
      <c r="L2188" s="11" t="e">
        <f>VLOOKUP(A2188,  total_pet_services_county!$A$2:$E$1875, 3, 0)</f>
        <v>#N/A</v>
      </c>
      <c r="M2188" s="11" t="e">
        <f>VLOOKUP(A2188, total_pet_services_county!$A$2:$E$1875, 4, 0)</f>
        <v>#N/A</v>
      </c>
      <c r="N2188" s="11" t="e">
        <f>VLOOKUP(A2188, total_pet_services_county!$A$2:$E$1875, 5, 0)</f>
        <v>#N/A</v>
      </c>
    </row>
    <row r="2189" spans="1:14" x14ac:dyDescent="0.2">
      <c r="A2189" s="57" t="s">
        <v>5907</v>
      </c>
      <c r="B2189" s="57" t="s">
        <v>9659</v>
      </c>
      <c r="C2189" s="56" t="s">
        <v>3229</v>
      </c>
      <c r="D2189" s="56" t="str">
        <f>INDEX(pet_services_county!$A$2:$A$3603,MATCH(A2189,pet_services_county!$B$2:$B$3603,0))</f>
        <v>0500000US41027</v>
      </c>
      <c r="E2189" s="61">
        <v>23382</v>
      </c>
      <c r="F2189" s="47">
        <f>VLOOKUP(C2189, state_pop!$A$2:$B$52, 2, 0)</f>
        <v>4217737</v>
      </c>
      <c r="G2189" s="33">
        <f t="shared" si="66"/>
        <v>5.5437311525114059E-3</v>
      </c>
      <c r="H2189" s="33">
        <f>VLOOKUP(C2189, pet_household_state!$A$3:$D$53, 3, 0)</f>
        <v>59.2</v>
      </c>
      <c r="I2189" s="33">
        <f>VLOOKUP(C2189, pet_household_state!$A$3:$D$53, 4, 0)</f>
        <v>905</v>
      </c>
      <c r="J2189" s="33">
        <f t="shared" si="67"/>
        <v>5.0170766930228226</v>
      </c>
      <c r="K2189" s="11">
        <f>VLOOKUP(A2189, total_pet_services_county!$A$2:$E$1875,2,0)</f>
        <v>12</v>
      </c>
      <c r="L2189" s="11">
        <f>VLOOKUP(A2189,  total_pet_services_county!$A$2:$E$1875, 3, 0)</f>
        <v>2787</v>
      </c>
      <c r="M2189" s="11">
        <f>VLOOKUP(A2189, total_pet_services_county!$A$2:$E$1875, 4, 0)</f>
        <v>598</v>
      </c>
      <c r="N2189" s="11">
        <f>VLOOKUP(A2189, total_pet_services_county!$A$2:$E$1875, 5, 0)</f>
        <v>74</v>
      </c>
    </row>
    <row r="2190" spans="1:14" x14ac:dyDescent="0.2">
      <c r="A2190" s="57" t="s">
        <v>5909</v>
      </c>
      <c r="B2190" s="57" t="s">
        <v>8343</v>
      </c>
      <c r="C2190" s="56" t="s">
        <v>3229</v>
      </c>
      <c r="D2190" s="56" t="str">
        <f>INDEX(pet_services_county!$A$2:$A$3603,MATCH(A2190,pet_services_county!$B$2:$B$3603,0))</f>
        <v>0500000US41029</v>
      </c>
      <c r="E2190" s="61">
        <v>220944</v>
      </c>
      <c r="F2190" s="47">
        <f>VLOOKUP(C2190, state_pop!$A$2:$B$52, 2, 0)</f>
        <v>4217737</v>
      </c>
      <c r="G2190" s="33">
        <f t="shared" si="66"/>
        <v>5.2384489597146526E-2</v>
      </c>
      <c r="H2190" s="33">
        <f>VLOOKUP(C2190, pet_household_state!$A$3:$D$53, 3, 0)</f>
        <v>59.2</v>
      </c>
      <c r="I2190" s="33">
        <f>VLOOKUP(C2190, pet_household_state!$A$3:$D$53, 4, 0)</f>
        <v>905</v>
      </c>
      <c r="J2190" s="33">
        <f t="shared" si="67"/>
        <v>47.407963085417606</v>
      </c>
      <c r="K2190" s="11">
        <f>VLOOKUP(A2190, total_pet_services_county!$A$2:$E$1875,2,0)</f>
        <v>50</v>
      </c>
      <c r="L2190" s="11">
        <f>VLOOKUP(A2190,  total_pet_services_county!$A$2:$E$1875, 3, 0)</f>
        <v>19057</v>
      </c>
      <c r="M2190" s="11">
        <f>VLOOKUP(A2190, total_pet_services_county!$A$2:$E$1875, 4, 0)</f>
        <v>4680</v>
      </c>
      <c r="N2190" s="11">
        <f>VLOOKUP(A2190, total_pet_services_county!$A$2:$E$1875, 5, 0)</f>
        <v>653</v>
      </c>
    </row>
    <row r="2191" spans="1:14" x14ac:dyDescent="0.2">
      <c r="A2191" s="57" t="s">
        <v>5911</v>
      </c>
      <c r="B2191" s="57" t="s">
        <v>8344</v>
      </c>
      <c r="C2191" s="56" t="s">
        <v>3229</v>
      </c>
      <c r="D2191" s="56" t="str">
        <f>INDEX(pet_services_county!$A$2:$A$3603,MATCH(A2191,pet_services_county!$B$2:$B$3603,0))</f>
        <v>0500000US41031</v>
      </c>
      <c r="E2191" s="61">
        <v>24658</v>
      </c>
      <c r="F2191" s="47">
        <f>VLOOKUP(C2191, state_pop!$A$2:$B$52, 2, 0)</f>
        <v>4217737</v>
      </c>
      <c r="G2191" s="33">
        <f t="shared" si="66"/>
        <v>5.8462630552829631E-3</v>
      </c>
      <c r="H2191" s="33">
        <f>VLOOKUP(C2191, pet_household_state!$A$3:$D$53, 3, 0)</f>
        <v>59.2</v>
      </c>
      <c r="I2191" s="33">
        <f>VLOOKUP(C2191, pet_household_state!$A$3:$D$53, 4, 0)</f>
        <v>905</v>
      </c>
      <c r="J2191" s="33">
        <f t="shared" si="67"/>
        <v>5.2908680650310815</v>
      </c>
      <c r="K2191" s="11">
        <f>VLOOKUP(A2191, total_pet_services_county!$A$2:$E$1875,2,0)</f>
        <v>5</v>
      </c>
      <c r="L2191" s="11">
        <f>VLOOKUP(A2191,  total_pet_services_county!$A$2:$E$1875, 3, 0)</f>
        <v>320</v>
      </c>
      <c r="M2191" s="11">
        <f>VLOOKUP(A2191, total_pet_services_county!$A$2:$E$1875, 4, 0)</f>
        <v>77</v>
      </c>
      <c r="N2191" s="11">
        <f>VLOOKUP(A2191, total_pet_services_county!$A$2:$E$1875, 5, 0)</f>
        <v>9</v>
      </c>
    </row>
    <row r="2192" spans="1:14" x14ac:dyDescent="0.2">
      <c r="A2192" s="57" t="s">
        <v>5913</v>
      </c>
      <c r="B2192" s="57" t="s">
        <v>9660</v>
      </c>
      <c r="C2192" s="56" t="s">
        <v>3229</v>
      </c>
      <c r="D2192" s="56" t="str">
        <f>INDEX(pet_services_county!$A$2:$A$3603,MATCH(A2192,pet_services_county!$B$2:$B$3603,0))</f>
        <v>0500000US41033</v>
      </c>
      <c r="E2192" s="61">
        <v>87487</v>
      </c>
      <c r="F2192" s="47">
        <f>VLOOKUP(C2192, state_pop!$A$2:$B$52, 2, 0)</f>
        <v>4217737</v>
      </c>
      <c r="G2192" s="33">
        <f t="shared" si="66"/>
        <v>2.0742639951234512E-2</v>
      </c>
      <c r="H2192" s="33">
        <f>VLOOKUP(C2192, pet_household_state!$A$3:$D$53, 3, 0)</f>
        <v>59.2</v>
      </c>
      <c r="I2192" s="33">
        <f>VLOOKUP(C2192, pet_household_state!$A$3:$D$53, 4, 0)</f>
        <v>905</v>
      </c>
      <c r="J2192" s="33">
        <f t="shared" si="67"/>
        <v>18.772089155867231</v>
      </c>
      <c r="K2192" s="11">
        <f>VLOOKUP(A2192, total_pet_services_county!$A$2:$E$1875,2,0)</f>
        <v>20</v>
      </c>
      <c r="L2192" s="11">
        <f>VLOOKUP(A2192,  total_pet_services_county!$A$2:$E$1875, 3, 0)</f>
        <v>6290</v>
      </c>
      <c r="M2192" s="11">
        <f>VLOOKUP(A2192, total_pet_services_county!$A$2:$E$1875, 4, 0)</f>
        <v>1532</v>
      </c>
      <c r="N2192" s="11">
        <f>VLOOKUP(A2192, total_pet_services_county!$A$2:$E$1875, 5, 0)</f>
        <v>216</v>
      </c>
    </row>
    <row r="2193" spans="1:14" x14ac:dyDescent="0.2">
      <c r="A2193" s="57" t="s">
        <v>5915</v>
      </c>
      <c r="B2193" s="57" t="s">
        <v>9661</v>
      </c>
      <c r="C2193" s="56" t="s">
        <v>3229</v>
      </c>
      <c r="D2193" s="56" t="str">
        <f>INDEX(pet_services_county!$A$2:$A$3603,MATCH(A2193,pet_services_county!$B$2:$B$3603,0))</f>
        <v>0500000US41035</v>
      </c>
      <c r="E2193" s="61">
        <v>68238</v>
      </c>
      <c r="F2193" s="47">
        <f>VLOOKUP(C2193, state_pop!$A$2:$B$52, 2, 0)</f>
        <v>4217737</v>
      </c>
      <c r="G2193" s="33">
        <f t="shared" si="66"/>
        <v>1.6178818167183018E-2</v>
      </c>
      <c r="H2193" s="33">
        <f>VLOOKUP(C2193, pet_household_state!$A$3:$D$53, 3, 0)</f>
        <v>59.2</v>
      </c>
      <c r="I2193" s="33">
        <f>VLOOKUP(C2193, pet_household_state!$A$3:$D$53, 4, 0)</f>
        <v>905</v>
      </c>
      <c r="J2193" s="33">
        <f t="shared" si="67"/>
        <v>14.641830441300632</v>
      </c>
      <c r="K2193" s="11">
        <f>VLOOKUP(A2193, total_pet_services_county!$A$2:$E$1875,2,0)</f>
        <v>17</v>
      </c>
      <c r="L2193" s="11">
        <f>VLOOKUP(A2193,  total_pet_services_county!$A$2:$E$1875, 3, 0)</f>
        <v>4070</v>
      </c>
      <c r="M2193" s="11">
        <f>VLOOKUP(A2193, total_pet_services_county!$A$2:$E$1875, 4, 0)</f>
        <v>942</v>
      </c>
      <c r="N2193" s="11">
        <f>VLOOKUP(A2193, total_pet_services_county!$A$2:$E$1875, 5, 0)</f>
        <v>132</v>
      </c>
    </row>
    <row r="2194" spans="1:14" x14ac:dyDescent="0.2">
      <c r="A2194" s="57" t="s">
        <v>7924</v>
      </c>
      <c r="B2194" s="57" t="s">
        <v>8463</v>
      </c>
      <c r="C2194" s="56" t="s">
        <v>3229</v>
      </c>
      <c r="D2194" s="56" t="e">
        <f>INDEX(pet_services_county!$A$2:$A$3603,MATCH(A2194,pet_services_county!$B$2:$B$3603,0))</f>
        <v>#N/A</v>
      </c>
      <c r="E2194" s="61">
        <v>7869</v>
      </c>
      <c r="F2194" s="47">
        <f>VLOOKUP(C2194, state_pop!$A$2:$B$52, 2, 0)</f>
        <v>4217737</v>
      </c>
      <c r="G2194" s="33">
        <f t="shared" si="66"/>
        <v>1.8656924317471668E-3</v>
      </c>
      <c r="H2194" s="33">
        <f>VLOOKUP(C2194, pet_household_state!$A$3:$D$53, 3, 0)</f>
        <v>59.2</v>
      </c>
      <c r="I2194" s="33">
        <f>VLOOKUP(C2194, pet_household_state!$A$3:$D$53, 4, 0)</f>
        <v>905</v>
      </c>
      <c r="J2194" s="33">
        <f t="shared" si="67"/>
        <v>1.688451650731186</v>
      </c>
      <c r="K2194" s="11" t="e">
        <f>VLOOKUP(A2194, total_pet_services_county!$A$2:$E$1875,2,0)</f>
        <v>#N/A</v>
      </c>
      <c r="L2194" s="11" t="e">
        <f>VLOOKUP(A2194,  total_pet_services_county!$A$2:$E$1875, 3, 0)</f>
        <v>#N/A</v>
      </c>
      <c r="M2194" s="11" t="e">
        <f>VLOOKUP(A2194, total_pet_services_county!$A$2:$E$1875, 4, 0)</f>
        <v>#N/A</v>
      </c>
      <c r="N2194" s="11" t="e">
        <f>VLOOKUP(A2194, total_pet_services_county!$A$2:$E$1875, 5, 0)</f>
        <v>#N/A</v>
      </c>
    </row>
    <row r="2195" spans="1:14" x14ac:dyDescent="0.2">
      <c r="A2195" s="57" t="s">
        <v>5917</v>
      </c>
      <c r="B2195" s="57" t="s">
        <v>8928</v>
      </c>
      <c r="C2195" s="56" t="s">
        <v>3229</v>
      </c>
      <c r="D2195" s="56" t="str">
        <f>INDEX(pet_services_county!$A$2:$A$3603,MATCH(A2195,pet_services_county!$B$2:$B$3603,0))</f>
        <v>0500000US41039</v>
      </c>
      <c r="E2195" s="61">
        <v>382067</v>
      </c>
      <c r="F2195" s="47">
        <f>VLOOKUP(C2195, state_pop!$A$2:$B$52, 2, 0)</f>
        <v>4217737</v>
      </c>
      <c r="G2195" s="33">
        <f t="shared" si="66"/>
        <v>9.0585780953150938E-2</v>
      </c>
      <c r="H2195" s="33">
        <f>VLOOKUP(C2195, pet_household_state!$A$3:$D$53, 3, 0)</f>
        <v>59.2</v>
      </c>
      <c r="I2195" s="33">
        <f>VLOOKUP(C2195, pet_household_state!$A$3:$D$53, 4, 0)</f>
        <v>905</v>
      </c>
      <c r="J2195" s="33">
        <f t="shared" si="67"/>
        <v>81.980131762601602</v>
      </c>
      <c r="K2195" s="11">
        <f>VLOOKUP(A2195, total_pet_services_county!$A$2:$E$1875,2,0)</f>
        <v>93</v>
      </c>
      <c r="L2195" s="11">
        <f>VLOOKUP(A2195,  total_pet_services_county!$A$2:$E$1875, 3, 0)</f>
        <v>27215</v>
      </c>
      <c r="M2195" s="11">
        <f>VLOOKUP(A2195, total_pet_services_county!$A$2:$E$1875, 4, 0)</f>
        <v>6465</v>
      </c>
      <c r="N2195" s="11">
        <f>VLOOKUP(A2195, total_pet_services_county!$A$2:$E$1875, 5, 0)</f>
        <v>867</v>
      </c>
    </row>
    <row r="2196" spans="1:14" x14ac:dyDescent="0.2">
      <c r="A2196" s="57" t="s">
        <v>5919</v>
      </c>
      <c r="B2196" s="57" t="s">
        <v>8419</v>
      </c>
      <c r="C2196" s="56" t="s">
        <v>3229</v>
      </c>
      <c r="D2196" s="56" t="str">
        <f>INDEX(pet_services_county!$A$2:$A$3603,MATCH(A2196,pet_services_county!$B$2:$B$3603,0))</f>
        <v>0500000US41041</v>
      </c>
      <c r="E2196" s="61">
        <v>49962</v>
      </c>
      <c r="F2196" s="47">
        <f>VLOOKUP(C2196, state_pop!$A$2:$B$52, 2, 0)</f>
        <v>4217737</v>
      </c>
      <c r="G2196" s="33">
        <f t="shared" si="66"/>
        <v>1.184568881369322E-2</v>
      </c>
      <c r="H2196" s="33">
        <f>VLOOKUP(C2196, pet_household_state!$A$3:$D$53, 3, 0)</f>
        <v>59.2</v>
      </c>
      <c r="I2196" s="33">
        <f>VLOOKUP(C2196, pet_household_state!$A$3:$D$53, 4, 0)</f>
        <v>905</v>
      </c>
      <c r="J2196" s="33">
        <f t="shared" si="67"/>
        <v>10.720348376392364</v>
      </c>
      <c r="K2196" s="11">
        <f>VLOOKUP(A2196, total_pet_services_county!$A$2:$E$1875,2,0)</f>
        <v>14</v>
      </c>
      <c r="L2196" s="11">
        <f>VLOOKUP(A2196,  total_pet_services_county!$A$2:$E$1875, 3, 0)</f>
        <v>3494</v>
      </c>
      <c r="M2196" s="11">
        <f>VLOOKUP(A2196, total_pet_services_county!$A$2:$E$1875, 4, 0)</f>
        <v>851</v>
      </c>
      <c r="N2196" s="11">
        <f>VLOOKUP(A2196, total_pet_services_county!$A$2:$E$1875, 5, 0)</f>
        <v>114</v>
      </c>
    </row>
    <row r="2197" spans="1:14" x14ac:dyDescent="0.2">
      <c r="A2197" s="57" t="s">
        <v>5921</v>
      </c>
      <c r="B2197" s="57" t="s">
        <v>8875</v>
      </c>
      <c r="C2197" s="56" t="s">
        <v>3229</v>
      </c>
      <c r="D2197" s="56" t="str">
        <f>INDEX(pet_services_county!$A$2:$A$3603,MATCH(A2197,pet_services_county!$B$2:$B$3603,0))</f>
        <v>0500000US41043</v>
      </c>
      <c r="E2197" s="61">
        <v>129749</v>
      </c>
      <c r="F2197" s="47">
        <f>VLOOKUP(C2197, state_pop!$A$2:$B$52, 2, 0)</f>
        <v>4217737</v>
      </c>
      <c r="G2197" s="33">
        <f t="shared" si="66"/>
        <v>3.076270521372006E-2</v>
      </c>
      <c r="H2197" s="33">
        <f>VLOOKUP(C2197, pet_household_state!$A$3:$D$53, 3, 0)</f>
        <v>59.2</v>
      </c>
      <c r="I2197" s="33">
        <f>VLOOKUP(C2197, pet_household_state!$A$3:$D$53, 4, 0)</f>
        <v>905</v>
      </c>
      <c r="J2197" s="33">
        <f t="shared" si="67"/>
        <v>27.840248218416654</v>
      </c>
      <c r="K2197" s="11">
        <f>VLOOKUP(A2197, total_pet_services_county!$A$2:$E$1875,2,0)</f>
        <v>22</v>
      </c>
      <c r="L2197" s="11">
        <f>VLOOKUP(A2197,  total_pet_services_county!$A$2:$E$1875, 3, 0)</f>
        <v>7021</v>
      </c>
      <c r="M2197" s="11">
        <f>VLOOKUP(A2197, total_pet_services_county!$A$2:$E$1875, 4, 0)</f>
        <v>1495</v>
      </c>
      <c r="N2197" s="11">
        <f>VLOOKUP(A2197, total_pet_services_county!$A$2:$E$1875, 5, 0)</f>
        <v>194</v>
      </c>
    </row>
    <row r="2198" spans="1:14" x14ac:dyDescent="0.2">
      <c r="A2198" s="57" t="s">
        <v>5923</v>
      </c>
      <c r="B2198" s="57" t="s">
        <v>9662</v>
      </c>
      <c r="C2198" s="56" t="s">
        <v>3229</v>
      </c>
      <c r="D2198" s="56" t="str">
        <f>INDEX(pet_services_county!$A$2:$A$3603,MATCH(A2198,pet_services_county!$B$2:$B$3603,0))</f>
        <v>0500000US41045</v>
      </c>
      <c r="E2198" s="61">
        <v>30571</v>
      </c>
      <c r="F2198" s="47">
        <f>VLOOKUP(C2198, state_pop!$A$2:$B$52, 2, 0)</f>
        <v>4217737</v>
      </c>
      <c r="G2198" s="33">
        <f t="shared" si="66"/>
        <v>7.2481996862298432E-3</v>
      </c>
      <c r="H2198" s="33">
        <f>VLOOKUP(C2198, pet_household_state!$A$3:$D$53, 3, 0)</f>
        <v>59.2</v>
      </c>
      <c r="I2198" s="33">
        <f>VLOOKUP(C2198, pet_household_state!$A$3:$D$53, 4, 0)</f>
        <v>905</v>
      </c>
      <c r="J2198" s="33">
        <f t="shared" si="67"/>
        <v>6.5596207160380082</v>
      </c>
      <c r="K2198" s="11">
        <f>VLOOKUP(A2198, total_pet_services_county!$A$2:$E$1875,2,0)</f>
        <v>8</v>
      </c>
      <c r="L2198" s="11">
        <f>VLOOKUP(A2198,  total_pet_services_county!$A$2:$E$1875, 3, 0)</f>
        <v>1515</v>
      </c>
      <c r="M2198" s="11">
        <f>VLOOKUP(A2198, total_pet_services_county!$A$2:$E$1875, 4, 0)</f>
        <v>353</v>
      </c>
      <c r="N2198" s="11">
        <f>VLOOKUP(A2198, total_pet_services_county!$A$2:$E$1875, 5, 0)</f>
        <v>47</v>
      </c>
    </row>
    <row r="2199" spans="1:14" x14ac:dyDescent="0.2">
      <c r="A2199" s="57" t="s">
        <v>5925</v>
      </c>
      <c r="B2199" s="57" t="s">
        <v>8354</v>
      </c>
      <c r="C2199" s="56" t="s">
        <v>3229</v>
      </c>
      <c r="D2199" s="56" t="str">
        <f>INDEX(pet_services_county!$A$2:$A$3603,MATCH(A2199,pet_services_county!$B$2:$B$3603,0))</f>
        <v>0500000US41047</v>
      </c>
      <c r="E2199" s="61">
        <v>347818</v>
      </c>
      <c r="F2199" s="47">
        <f>VLOOKUP(C2199, state_pop!$A$2:$B$52, 2, 0)</f>
        <v>4217737</v>
      </c>
      <c r="G2199" s="33">
        <f t="shared" si="66"/>
        <v>8.2465549653759823E-2</v>
      </c>
      <c r="H2199" s="33">
        <f>VLOOKUP(C2199, pet_household_state!$A$3:$D$53, 3, 0)</f>
        <v>59.2</v>
      </c>
      <c r="I2199" s="33">
        <f>VLOOKUP(C2199, pet_household_state!$A$3:$D$53, 4, 0)</f>
        <v>905</v>
      </c>
      <c r="J2199" s="33">
        <f t="shared" si="67"/>
        <v>74.631322436652638</v>
      </c>
      <c r="K2199" s="11">
        <f>VLOOKUP(A2199, total_pet_services_county!$A$2:$E$1875,2,0)</f>
        <v>69</v>
      </c>
      <c r="L2199" s="11">
        <f>VLOOKUP(A2199,  total_pet_services_county!$A$2:$E$1875, 3, 0)</f>
        <v>20958</v>
      </c>
      <c r="M2199" s="11">
        <f>VLOOKUP(A2199, total_pet_services_county!$A$2:$E$1875, 4, 0)</f>
        <v>4916</v>
      </c>
      <c r="N2199" s="11">
        <f>VLOOKUP(A2199, total_pet_services_county!$A$2:$E$1875, 5, 0)</f>
        <v>626</v>
      </c>
    </row>
    <row r="2200" spans="1:14" x14ac:dyDescent="0.2">
      <c r="A2200" s="57" t="s">
        <v>7925</v>
      </c>
      <c r="B2200" s="57" t="s">
        <v>9597</v>
      </c>
      <c r="C2200" s="56" t="s">
        <v>3229</v>
      </c>
      <c r="D2200" s="56" t="e">
        <f>INDEX(pet_services_county!$A$2:$A$3603,MATCH(A2200,pet_services_county!$B$2:$B$3603,0))</f>
        <v>#N/A</v>
      </c>
      <c r="E2200" s="61">
        <v>11603</v>
      </c>
      <c r="F2200" s="47">
        <f>VLOOKUP(C2200, state_pop!$A$2:$B$52, 2, 0)</f>
        <v>4217737</v>
      </c>
      <c r="G2200" s="33">
        <f t="shared" si="66"/>
        <v>2.751001307099044E-3</v>
      </c>
      <c r="H2200" s="33">
        <f>VLOOKUP(C2200, pet_household_state!$A$3:$D$53, 3, 0)</f>
        <v>59.2</v>
      </c>
      <c r="I2200" s="33">
        <f>VLOOKUP(C2200, pet_household_state!$A$3:$D$53, 4, 0)</f>
        <v>905</v>
      </c>
      <c r="J2200" s="33">
        <f t="shared" si="67"/>
        <v>2.4896561829246346</v>
      </c>
      <c r="K2200" s="11" t="e">
        <f>VLOOKUP(A2200, total_pet_services_county!$A$2:$E$1875,2,0)</f>
        <v>#N/A</v>
      </c>
      <c r="L2200" s="11" t="e">
        <f>VLOOKUP(A2200,  total_pet_services_county!$A$2:$E$1875, 3, 0)</f>
        <v>#N/A</v>
      </c>
      <c r="M2200" s="11" t="e">
        <f>VLOOKUP(A2200, total_pet_services_county!$A$2:$E$1875, 4, 0)</f>
        <v>#N/A</v>
      </c>
      <c r="N2200" s="11" t="e">
        <f>VLOOKUP(A2200, total_pet_services_county!$A$2:$E$1875, 5, 0)</f>
        <v>#N/A</v>
      </c>
    </row>
    <row r="2201" spans="1:14" x14ac:dyDescent="0.2">
      <c r="A2201" s="57" t="s">
        <v>5927</v>
      </c>
      <c r="B2201" s="57" t="s">
        <v>9663</v>
      </c>
      <c r="C2201" s="56" t="s">
        <v>3229</v>
      </c>
      <c r="D2201" s="56" t="str">
        <f>INDEX(pet_services_county!$A$2:$A$3603,MATCH(A2201,pet_services_county!$B$2:$B$3603,0))</f>
        <v>0500000US41051</v>
      </c>
      <c r="E2201" s="61">
        <v>812855</v>
      </c>
      <c r="F2201" s="47">
        <f>VLOOKUP(C2201, state_pop!$A$2:$B$52, 2, 0)</f>
        <v>4217737</v>
      </c>
      <c r="G2201" s="33">
        <f t="shared" si="66"/>
        <v>0.19272301710609269</v>
      </c>
      <c r="H2201" s="33">
        <f>VLOOKUP(C2201, pet_household_state!$A$3:$D$53, 3, 0)</f>
        <v>59.2</v>
      </c>
      <c r="I2201" s="33">
        <f>VLOOKUP(C2201, pet_household_state!$A$3:$D$53, 4, 0)</f>
        <v>905</v>
      </c>
      <c r="J2201" s="33">
        <f t="shared" si="67"/>
        <v>174.41433048101388</v>
      </c>
      <c r="K2201" s="11">
        <f>VLOOKUP(A2201, total_pet_services_county!$A$2:$E$1875,2,0)</f>
        <v>208</v>
      </c>
      <c r="L2201" s="11">
        <f>VLOOKUP(A2201,  total_pet_services_county!$A$2:$E$1875, 3, 0)</f>
        <v>113813</v>
      </c>
      <c r="M2201" s="11">
        <f>VLOOKUP(A2201, total_pet_services_county!$A$2:$E$1875, 4, 0)</f>
        <v>29399</v>
      </c>
      <c r="N2201" s="11">
        <f>VLOOKUP(A2201, total_pet_services_county!$A$2:$E$1875, 5, 0)</f>
        <v>2522</v>
      </c>
    </row>
    <row r="2202" spans="1:14" x14ac:dyDescent="0.2">
      <c r="A2202" s="57" t="s">
        <v>5929</v>
      </c>
      <c r="B2202" s="57" t="s">
        <v>8430</v>
      </c>
      <c r="C2202" s="56" t="s">
        <v>3229</v>
      </c>
      <c r="D2202" s="56" t="str">
        <f>INDEX(pet_services_county!$A$2:$A$3603,MATCH(A2202,pet_services_county!$B$2:$B$3603,0))</f>
        <v>0500000US41053</v>
      </c>
      <c r="E2202" s="61">
        <v>86085</v>
      </c>
      <c r="F2202" s="47">
        <f>VLOOKUP(C2202, state_pop!$A$2:$B$52, 2, 0)</f>
        <v>4217737</v>
      </c>
      <c r="G2202" s="33">
        <f t="shared" si="66"/>
        <v>2.0410234208534103E-2</v>
      </c>
      <c r="H2202" s="33">
        <f>VLOOKUP(C2202, pet_household_state!$A$3:$D$53, 3, 0)</f>
        <v>59.2</v>
      </c>
      <c r="I2202" s="33">
        <f>VLOOKUP(C2202, pet_household_state!$A$3:$D$53, 4, 0)</f>
        <v>905</v>
      </c>
      <c r="J2202" s="33">
        <f t="shared" si="67"/>
        <v>18.471261958723364</v>
      </c>
      <c r="K2202" s="11">
        <f>VLOOKUP(A2202, total_pet_services_county!$A$2:$E$1875,2,0)</f>
        <v>23</v>
      </c>
      <c r="L2202" s="11">
        <f>VLOOKUP(A2202,  total_pet_services_county!$A$2:$E$1875, 3, 0)</f>
        <v>4495</v>
      </c>
      <c r="M2202" s="11">
        <f>VLOOKUP(A2202, total_pet_services_county!$A$2:$E$1875, 4, 0)</f>
        <v>902</v>
      </c>
      <c r="N2202" s="11">
        <f>VLOOKUP(A2202, total_pet_services_county!$A$2:$E$1875, 5, 0)</f>
        <v>136</v>
      </c>
    </row>
    <row r="2203" spans="1:14" x14ac:dyDescent="0.2">
      <c r="A2203" s="57" t="s">
        <v>7926</v>
      </c>
      <c r="B2203" s="57" t="s">
        <v>8953</v>
      </c>
      <c r="C2203" s="56" t="s">
        <v>3229</v>
      </c>
      <c r="D2203" s="56" t="e">
        <f>INDEX(pet_services_county!$A$2:$A$3603,MATCH(A2203,pet_services_county!$B$2:$B$3603,0))</f>
        <v>#N/A</v>
      </c>
      <c r="E2203" s="61">
        <v>1780</v>
      </c>
      <c r="F2203" s="47">
        <f>VLOOKUP(C2203, state_pop!$A$2:$B$52, 2, 0)</f>
        <v>4217737</v>
      </c>
      <c r="G2203" s="33">
        <f t="shared" si="66"/>
        <v>4.2202726248696874E-4</v>
      </c>
      <c r="H2203" s="33">
        <f>VLOOKUP(C2203, pet_household_state!$A$3:$D$53, 3, 0)</f>
        <v>59.2</v>
      </c>
      <c r="I2203" s="33">
        <f>VLOOKUP(C2203, pet_household_state!$A$3:$D$53, 4, 0)</f>
        <v>905</v>
      </c>
      <c r="J2203" s="33">
        <f t="shared" si="67"/>
        <v>0.38193467255070673</v>
      </c>
      <c r="K2203" s="11" t="e">
        <f>VLOOKUP(A2203, total_pet_services_county!$A$2:$E$1875,2,0)</f>
        <v>#N/A</v>
      </c>
      <c r="L2203" s="11" t="e">
        <f>VLOOKUP(A2203,  total_pet_services_county!$A$2:$E$1875, 3, 0)</f>
        <v>#N/A</v>
      </c>
      <c r="M2203" s="11" t="e">
        <f>VLOOKUP(A2203, total_pet_services_county!$A$2:$E$1875, 4, 0)</f>
        <v>#N/A</v>
      </c>
      <c r="N2203" s="11" t="e">
        <f>VLOOKUP(A2203, total_pet_services_county!$A$2:$E$1875, 5, 0)</f>
        <v>#N/A</v>
      </c>
    </row>
    <row r="2204" spans="1:14" x14ac:dyDescent="0.2">
      <c r="A2204" s="57" t="s">
        <v>5931</v>
      </c>
      <c r="B2204" s="57" t="s">
        <v>9664</v>
      </c>
      <c r="C2204" s="56" t="s">
        <v>3229</v>
      </c>
      <c r="D2204" s="56" t="str">
        <f>INDEX(pet_services_county!$A$2:$A$3603,MATCH(A2204,pet_services_county!$B$2:$B$3603,0))</f>
        <v>0500000US41057</v>
      </c>
      <c r="E2204" s="61">
        <v>27036</v>
      </c>
      <c r="F2204" s="47">
        <f>VLOOKUP(C2204, state_pop!$A$2:$B$52, 2, 0)</f>
        <v>4217737</v>
      </c>
      <c r="G2204" s="33">
        <f t="shared" si="66"/>
        <v>6.4100725104481388E-3</v>
      </c>
      <c r="H2204" s="33">
        <f>VLOOKUP(C2204, pet_household_state!$A$3:$D$53, 3, 0)</f>
        <v>59.2</v>
      </c>
      <c r="I2204" s="33">
        <f>VLOOKUP(C2204, pet_household_state!$A$3:$D$53, 4, 0)</f>
        <v>905</v>
      </c>
      <c r="J2204" s="33">
        <f t="shared" si="67"/>
        <v>5.8011156219555655</v>
      </c>
      <c r="K2204" s="11">
        <f>VLOOKUP(A2204, total_pet_services_county!$A$2:$E$1875,2,0)</f>
        <v>5</v>
      </c>
      <c r="L2204" s="11">
        <f>VLOOKUP(A2204,  total_pet_services_county!$A$2:$E$1875, 3, 0)</f>
        <v>1231</v>
      </c>
      <c r="M2204" s="11">
        <f>VLOOKUP(A2204, total_pet_services_county!$A$2:$E$1875, 4, 0)</f>
        <v>227</v>
      </c>
      <c r="N2204" s="11">
        <f>VLOOKUP(A2204, total_pet_services_county!$A$2:$E$1875, 5, 0)</f>
        <v>37</v>
      </c>
    </row>
    <row r="2205" spans="1:14" x14ac:dyDescent="0.2">
      <c r="A2205" s="57" t="s">
        <v>5933</v>
      </c>
      <c r="B2205" s="57" t="s">
        <v>9665</v>
      </c>
      <c r="C2205" s="56" t="s">
        <v>3229</v>
      </c>
      <c r="D2205" s="56" t="str">
        <f>INDEX(pet_services_county!$A$2:$A$3603,MATCH(A2205,pet_services_county!$B$2:$B$3603,0))</f>
        <v>0500000US41059</v>
      </c>
      <c r="E2205" s="61">
        <v>77950</v>
      </c>
      <c r="F2205" s="47">
        <f>VLOOKUP(C2205, state_pop!$A$2:$B$52, 2, 0)</f>
        <v>4217737</v>
      </c>
      <c r="G2205" s="33">
        <f t="shared" si="66"/>
        <v>1.8481474781381579E-2</v>
      </c>
      <c r="H2205" s="33">
        <f>VLOOKUP(C2205, pet_household_state!$A$3:$D$53, 3, 0)</f>
        <v>59.2</v>
      </c>
      <c r="I2205" s="33">
        <f>VLOOKUP(C2205, pet_household_state!$A$3:$D$53, 4, 0)</f>
        <v>905</v>
      </c>
      <c r="J2205" s="33">
        <f t="shared" si="67"/>
        <v>16.725734677150328</v>
      </c>
      <c r="K2205" s="11">
        <f>VLOOKUP(A2205, total_pet_services_county!$A$2:$E$1875,2,0)</f>
        <v>13</v>
      </c>
      <c r="L2205" s="11">
        <f>VLOOKUP(A2205,  total_pet_services_county!$A$2:$E$1875, 3, 0)</f>
        <v>3317</v>
      </c>
      <c r="M2205" s="11">
        <f>VLOOKUP(A2205, total_pet_services_county!$A$2:$E$1875, 4, 0)</f>
        <v>767</v>
      </c>
      <c r="N2205" s="11">
        <f>VLOOKUP(A2205, total_pet_services_county!$A$2:$E$1875, 5, 0)</f>
        <v>95</v>
      </c>
    </row>
    <row r="2206" spans="1:14" x14ac:dyDescent="0.2">
      <c r="A2206" s="57" t="s">
        <v>5935</v>
      </c>
      <c r="B2206" s="57" t="s">
        <v>8442</v>
      </c>
      <c r="C2206" s="56" t="s">
        <v>3229</v>
      </c>
      <c r="D2206" s="56" t="str">
        <f>INDEX(pet_services_county!$A$2:$A$3603,MATCH(A2206,pet_services_county!$B$2:$B$3603,0))</f>
        <v>0500000US41061</v>
      </c>
      <c r="E2206" s="61">
        <v>26835</v>
      </c>
      <c r="F2206" s="47">
        <f>VLOOKUP(C2206, state_pop!$A$2:$B$52, 2, 0)</f>
        <v>4217737</v>
      </c>
      <c r="G2206" s="33">
        <f t="shared" si="66"/>
        <v>6.3624166229425873E-3</v>
      </c>
      <c r="H2206" s="33">
        <f>VLOOKUP(C2206, pet_household_state!$A$3:$D$53, 3, 0)</f>
        <v>59.2</v>
      </c>
      <c r="I2206" s="33">
        <f>VLOOKUP(C2206, pet_household_state!$A$3:$D$53, 4, 0)</f>
        <v>905</v>
      </c>
      <c r="J2206" s="33">
        <f t="shared" si="67"/>
        <v>5.7579870437630412</v>
      </c>
      <c r="K2206" s="11">
        <f>VLOOKUP(A2206, total_pet_services_county!$A$2:$E$1875,2,0)</f>
        <v>4</v>
      </c>
      <c r="L2206" s="11">
        <f>VLOOKUP(A2206,  total_pet_services_county!$A$2:$E$1875, 3, 0)</f>
        <v>1081</v>
      </c>
      <c r="M2206" s="11">
        <f>VLOOKUP(A2206, total_pet_services_county!$A$2:$E$1875, 4, 0)</f>
        <v>272</v>
      </c>
      <c r="N2206" s="11">
        <f>VLOOKUP(A2206, total_pet_services_county!$A$2:$E$1875, 5, 0)</f>
        <v>33</v>
      </c>
    </row>
    <row r="2207" spans="1:14" x14ac:dyDescent="0.2">
      <c r="A2207" s="57" t="s">
        <v>5937</v>
      </c>
      <c r="B2207" s="57" t="s">
        <v>9666</v>
      </c>
      <c r="C2207" s="56" t="s">
        <v>3229</v>
      </c>
      <c r="D2207" s="56" t="str">
        <f>INDEX(pet_services_county!$A$2:$A$3603,MATCH(A2207,pet_services_county!$B$2:$B$3603,0))</f>
        <v>0500000US41063</v>
      </c>
      <c r="E2207" s="61">
        <v>7208</v>
      </c>
      <c r="F2207" s="47">
        <f>VLOOKUP(C2207, state_pop!$A$2:$B$52, 2, 0)</f>
        <v>4217737</v>
      </c>
      <c r="G2207" s="33">
        <f t="shared" si="66"/>
        <v>1.7089733191045339E-3</v>
      </c>
      <c r="H2207" s="33">
        <f>VLOOKUP(C2207, pet_household_state!$A$3:$D$53, 3, 0)</f>
        <v>59.2</v>
      </c>
      <c r="I2207" s="33">
        <f>VLOOKUP(C2207, pet_household_state!$A$3:$D$53, 4, 0)</f>
        <v>905</v>
      </c>
      <c r="J2207" s="33">
        <f t="shared" si="67"/>
        <v>1.5466208537896031</v>
      </c>
      <c r="K2207" s="11">
        <f>VLOOKUP(A2207, total_pet_services_county!$A$2:$E$1875,2,0)</f>
        <v>4</v>
      </c>
      <c r="L2207" s="11">
        <f>VLOOKUP(A2207,  total_pet_services_county!$A$2:$E$1875, 3, 0)</f>
        <v>801</v>
      </c>
      <c r="M2207" s="11">
        <f>VLOOKUP(A2207, total_pet_services_county!$A$2:$E$1875, 4, 0)</f>
        <v>186</v>
      </c>
      <c r="N2207" s="11">
        <f>VLOOKUP(A2207, total_pet_services_county!$A$2:$E$1875, 5, 0)</f>
        <v>23</v>
      </c>
    </row>
    <row r="2208" spans="1:14" x14ac:dyDescent="0.2">
      <c r="A2208" s="57" t="s">
        <v>5939</v>
      </c>
      <c r="B2208" s="57" t="s">
        <v>9667</v>
      </c>
      <c r="C2208" s="56" t="s">
        <v>3229</v>
      </c>
      <c r="D2208" s="56" t="str">
        <f>INDEX(pet_services_county!$A$2:$A$3603,MATCH(A2208,pet_services_county!$B$2:$B$3603,0))</f>
        <v>0500000US41065</v>
      </c>
      <c r="E2208" s="61">
        <v>26682</v>
      </c>
      <c r="F2208" s="47">
        <f>VLOOKUP(C2208, state_pop!$A$2:$B$52, 2, 0)</f>
        <v>4217737</v>
      </c>
      <c r="G2208" s="33">
        <f t="shared" si="66"/>
        <v>6.3261412458861235E-3</v>
      </c>
      <c r="H2208" s="33">
        <f>VLOOKUP(C2208, pet_household_state!$A$3:$D$53, 3, 0)</f>
        <v>59.2</v>
      </c>
      <c r="I2208" s="33">
        <f>VLOOKUP(C2208, pet_household_state!$A$3:$D$53, 4, 0)</f>
        <v>905</v>
      </c>
      <c r="J2208" s="33">
        <f t="shared" si="67"/>
        <v>5.7251578275269415</v>
      </c>
      <c r="K2208" s="11">
        <f>VLOOKUP(A2208, total_pet_services_county!$A$2:$E$1875,2,0)</f>
        <v>6</v>
      </c>
      <c r="L2208" s="11">
        <f>VLOOKUP(A2208,  total_pet_services_county!$A$2:$E$1875, 3, 0)</f>
        <v>1851</v>
      </c>
      <c r="M2208" s="11">
        <f>VLOOKUP(A2208, total_pet_services_county!$A$2:$E$1875, 4, 0)</f>
        <v>344</v>
      </c>
      <c r="N2208" s="11">
        <f>VLOOKUP(A2208, total_pet_services_county!$A$2:$E$1875, 5, 0)</f>
        <v>56</v>
      </c>
    </row>
    <row r="2209" spans="1:14" x14ac:dyDescent="0.2">
      <c r="A2209" s="57" t="s">
        <v>5941</v>
      </c>
      <c r="B2209" s="57" t="s">
        <v>8372</v>
      </c>
      <c r="C2209" s="56" t="s">
        <v>3229</v>
      </c>
      <c r="D2209" s="56" t="str">
        <f>INDEX(pet_services_county!$A$2:$A$3603,MATCH(A2209,pet_services_county!$B$2:$B$3603,0))</f>
        <v>0500000US41067</v>
      </c>
      <c r="E2209" s="61">
        <v>601592</v>
      </c>
      <c r="F2209" s="47">
        <f>VLOOKUP(C2209, state_pop!$A$2:$B$52, 2, 0)</f>
        <v>4217737</v>
      </c>
      <c r="G2209" s="33">
        <f t="shared" ref="G2209:G2272" si="68">E2209/F2209</f>
        <v>0.14263383421014633</v>
      </c>
      <c r="H2209" s="33">
        <f>VLOOKUP(C2209, pet_household_state!$A$3:$D$53, 3, 0)</f>
        <v>59.2</v>
      </c>
      <c r="I2209" s="33">
        <f>VLOOKUP(C2209, pet_household_state!$A$3:$D$53, 4, 0)</f>
        <v>905</v>
      </c>
      <c r="J2209" s="33">
        <f t="shared" ref="J2209:J2272" si="69">G2209*I2209</f>
        <v>129.08361996018243</v>
      </c>
      <c r="K2209" s="11">
        <f>VLOOKUP(A2209, total_pet_services_county!$A$2:$E$1875,2,0)</f>
        <v>159</v>
      </c>
      <c r="L2209" s="11">
        <f>VLOOKUP(A2209,  total_pet_services_county!$A$2:$E$1875, 3, 0)</f>
        <v>66134</v>
      </c>
      <c r="M2209" s="11">
        <f>VLOOKUP(A2209, total_pet_services_county!$A$2:$E$1875, 4, 0)</f>
        <v>15514</v>
      </c>
      <c r="N2209" s="11">
        <f>VLOOKUP(A2209, total_pet_services_county!$A$2:$E$1875, 5, 0)</f>
        <v>1900</v>
      </c>
    </row>
    <row r="2210" spans="1:14" x14ac:dyDescent="0.2">
      <c r="A2210" s="57" t="s">
        <v>7927</v>
      </c>
      <c r="B2210" s="57" t="s">
        <v>8721</v>
      </c>
      <c r="C2210" s="56" t="s">
        <v>3229</v>
      </c>
      <c r="D2210" s="56" t="e">
        <f>INDEX(pet_services_county!$A$2:$A$3603,MATCH(A2210,pet_services_county!$B$2:$B$3603,0))</f>
        <v>#N/A</v>
      </c>
      <c r="E2210" s="61">
        <v>1332</v>
      </c>
      <c r="F2210" s="47">
        <f>VLOOKUP(C2210, state_pop!$A$2:$B$52, 2, 0)</f>
        <v>4217737</v>
      </c>
      <c r="G2210" s="33">
        <f t="shared" si="68"/>
        <v>3.1580916496215864E-4</v>
      </c>
      <c r="H2210" s="33">
        <f>VLOOKUP(C2210, pet_household_state!$A$3:$D$53, 3, 0)</f>
        <v>59.2</v>
      </c>
      <c r="I2210" s="33">
        <f>VLOOKUP(C2210, pet_household_state!$A$3:$D$53, 4, 0)</f>
        <v>905</v>
      </c>
      <c r="J2210" s="33">
        <f t="shared" si="69"/>
        <v>0.28580729429075358</v>
      </c>
      <c r="K2210" s="11" t="e">
        <f>VLOOKUP(A2210, total_pet_services_county!$A$2:$E$1875,2,0)</f>
        <v>#N/A</v>
      </c>
      <c r="L2210" s="11" t="e">
        <f>VLOOKUP(A2210,  total_pet_services_county!$A$2:$E$1875, 3, 0)</f>
        <v>#N/A</v>
      </c>
      <c r="M2210" s="11" t="e">
        <f>VLOOKUP(A2210, total_pet_services_county!$A$2:$E$1875, 4, 0)</f>
        <v>#N/A</v>
      </c>
      <c r="N2210" s="11" t="e">
        <f>VLOOKUP(A2210, total_pet_services_county!$A$2:$E$1875, 5, 0)</f>
        <v>#N/A</v>
      </c>
    </row>
    <row r="2211" spans="1:14" x14ac:dyDescent="0.2">
      <c r="A2211" s="57" t="s">
        <v>5943</v>
      </c>
      <c r="B2211" s="57" t="s">
        <v>9668</v>
      </c>
      <c r="C2211" s="56" t="s">
        <v>3229</v>
      </c>
      <c r="D2211" s="56" t="str">
        <f>INDEX(pet_services_county!$A$2:$A$3603,MATCH(A2211,pet_services_county!$B$2:$B$3603,0))</f>
        <v>0500000US41071</v>
      </c>
      <c r="E2211" s="61">
        <v>107100</v>
      </c>
      <c r="F2211" s="47">
        <f>VLOOKUP(C2211, state_pop!$A$2:$B$52, 2, 0)</f>
        <v>4217737</v>
      </c>
      <c r="G2211" s="33">
        <f t="shared" si="68"/>
        <v>2.5392763939524915E-2</v>
      </c>
      <c r="H2211" s="33">
        <f>VLOOKUP(C2211, pet_household_state!$A$3:$D$53, 3, 0)</f>
        <v>59.2</v>
      </c>
      <c r="I2211" s="33">
        <f>VLOOKUP(C2211, pet_household_state!$A$3:$D$53, 4, 0)</f>
        <v>905</v>
      </c>
      <c r="J2211" s="33">
        <f t="shared" si="69"/>
        <v>22.980451365270049</v>
      </c>
      <c r="K2211" s="11">
        <f>VLOOKUP(A2211, total_pet_services_county!$A$2:$E$1875,2,0)</f>
        <v>26</v>
      </c>
      <c r="L2211" s="11">
        <f>VLOOKUP(A2211,  total_pet_services_county!$A$2:$E$1875, 3, 0)</f>
        <v>9778</v>
      </c>
      <c r="M2211" s="11">
        <f>VLOOKUP(A2211, total_pet_services_county!$A$2:$E$1875, 4, 0)</f>
        <v>1723</v>
      </c>
      <c r="N2211" s="11">
        <f>VLOOKUP(A2211, total_pet_services_county!$A$2:$E$1875, 5, 0)</f>
        <v>242</v>
      </c>
    </row>
    <row r="2212" spans="1:14" x14ac:dyDescent="0.2">
      <c r="A2212" s="57" t="s">
        <v>5945</v>
      </c>
      <c r="B2212" s="57" t="s">
        <v>8503</v>
      </c>
      <c r="C2212" s="56" t="s">
        <v>3231</v>
      </c>
      <c r="D2212" s="56" t="str">
        <f>INDEX(pet_services_county!$A$2:$A$3603,MATCH(A2212,pet_services_county!$B$2:$B$3603,0))</f>
        <v>0500000US42001</v>
      </c>
      <c r="E2212" s="61">
        <v>103009</v>
      </c>
      <c r="F2212" s="47">
        <f>VLOOKUP(C2212, state_pop!$A$2:$B$52, 2, 0)</f>
        <v>12801989</v>
      </c>
      <c r="G2212" s="33">
        <f t="shared" si="68"/>
        <v>8.0463278010940338E-3</v>
      </c>
      <c r="H2212" s="33">
        <f>VLOOKUP(C2212, pet_household_state!$A$3:$D$53, 3, 0)</f>
        <v>60.6</v>
      </c>
      <c r="I2212" s="33">
        <f>VLOOKUP(C2212, pet_household_state!$A$3:$D$53, 4, 0)</f>
        <v>3103</v>
      </c>
      <c r="J2212" s="33">
        <f t="shared" si="69"/>
        <v>24.967755166794788</v>
      </c>
      <c r="K2212" s="11">
        <f>VLOOKUP(A2212, total_pet_services_county!$A$2:$E$1875,2,0)</f>
        <v>17</v>
      </c>
      <c r="L2212" s="11">
        <f>VLOOKUP(A2212,  total_pet_services_county!$A$2:$E$1875, 3, 0)</f>
        <v>4465</v>
      </c>
      <c r="M2212" s="11">
        <f>VLOOKUP(A2212, total_pet_services_county!$A$2:$E$1875, 4, 0)</f>
        <v>966</v>
      </c>
      <c r="N2212" s="11">
        <f>VLOOKUP(A2212, total_pet_services_county!$A$2:$E$1875, 5, 0)</f>
        <v>133</v>
      </c>
    </row>
    <row r="2213" spans="1:14" x14ac:dyDescent="0.2">
      <c r="A2213" s="57" t="s">
        <v>5947</v>
      </c>
      <c r="B2213" s="57" t="s">
        <v>9669</v>
      </c>
      <c r="C2213" s="56" t="s">
        <v>3231</v>
      </c>
      <c r="D2213" s="56" t="str">
        <f>INDEX(pet_services_county!$A$2:$A$3603,MATCH(A2213,pet_services_county!$B$2:$B$3603,0))</f>
        <v>0500000US42003</v>
      </c>
      <c r="E2213" s="61">
        <v>1216045</v>
      </c>
      <c r="F2213" s="47">
        <f>VLOOKUP(C2213, state_pop!$A$2:$B$52, 2, 0)</f>
        <v>12801989</v>
      </c>
      <c r="G2213" s="33">
        <f t="shared" si="68"/>
        <v>9.4988755262951724E-2</v>
      </c>
      <c r="H2213" s="33">
        <f>VLOOKUP(C2213, pet_household_state!$A$3:$D$53, 3, 0)</f>
        <v>60.6</v>
      </c>
      <c r="I2213" s="33">
        <f>VLOOKUP(C2213, pet_household_state!$A$3:$D$53, 4, 0)</f>
        <v>3103</v>
      </c>
      <c r="J2213" s="33">
        <f t="shared" si="69"/>
        <v>294.75010758093919</v>
      </c>
      <c r="K2213" s="11">
        <f>VLOOKUP(A2213, total_pet_services_county!$A$2:$E$1875,2,0)</f>
        <v>241</v>
      </c>
      <c r="L2213" s="11">
        <f>VLOOKUP(A2213,  total_pet_services_county!$A$2:$E$1875, 3, 0)</f>
        <v>81322</v>
      </c>
      <c r="M2213" s="11">
        <f>VLOOKUP(A2213, total_pet_services_county!$A$2:$E$1875, 4, 0)</f>
        <v>18209</v>
      </c>
      <c r="N2213" s="11">
        <f>VLOOKUP(A2213, total_pet_services_county!$A$2:$E$1875, 5, 0)</f>
        <v>2517</v>
      </c>
    </row>
    <row r="2214" spans="1:14" x14ac:dyDescent="0.2">
      <c r="A2214" s="57" t="s">
        <v>5949</v>
      </c>
      <c r="B2214" s="57" t="s">
        <v>9670</v>
      </c>
      <c r="C2214" s="56" t="s">
        <v>3231</v>
      </c>
      <c r="D2214" s="56" t="str">
        <f>INDEX(pet_services_county!$A$2:$A$3603,MATCH(A2214,pet_services_county!$B$2:$B$3603,0))</f>
        <v>0500000US42005</v>
      </c>
      <c r="E2214" s="61">
        <v>64735</v>
      </c>
      <c r="F2214" s="47">
        <f>VLOOKUP(C2214, state_pop!$A$2:$B$52, 2, 0)</f>
        <v>12801989</v>
      </c>
      <c r="G2214" s="33">
        <f t="shared" si="68"/>
        <v>5.0566361211527369E-3</v>
      </c>
      <c r="H2214" s="33">
        <f>VLOOKUP(C2214, pet_household_state!$A$3:$D$53, 3, 0)</f>
        <v>60.6</v>
      </c>
      <c r="I2214" s="33">
        <f>VLOOKUP(C2214, pet_household_state!$A$3:$D$53, 4, 0)</f>
        <v>3103</v>
      </c>
      <c r="J2214" s="33">
        <f t="shared" si="69"/>
        <v>15.690741883936942</v>
      </c>
      <c r="K2214" s="11">
        <f>VLOOKUP(A2214, total_pet_services_county!$A$2:$E$1875,2,0)</f>
        <v>4</v>
      </c>
      <c r="L2214" s="11">
        <f>VLOOKUP(A2214,  total_pet_services_county!$A$2:$E$1875, 3, 0)</f>
        <v>2349</v>
      </c>
      <c r="M2214" s="11">
        <f>VLOOKUP(A2214, total_pet_services_county!$A$2:$E$1875, 4, 0)</f>
        <v>507</v>
      </c>
      <c r="N2214" s="11">
        <f>VLOOKUP(A2214, total_pet_services_county!$A$2:$E$1875, 5, 0)</f>
        <v>46</v>
      </c>
    </row>
    <row r="2215" spans="1:14" x14ac:dyDescent="0.2">
      <c r="A2215" s="57" t="s">
        <v>5951</v>
      </c>
      <c r="B2215" s="57" t="s">
        <v>9613</v>
      </c>
      <c r="C2215" s="56" t="s">
        <v>3231</v>
      </c>
      <c r="D2215" s="56" t="str">
        <f>INDEX(pet_services_county!$A$2:$A$3603,MATCH(A2215,pet_services_county!$B$2:$B$3603,0))</f>
        <v>0500000US42007</v>
      </c>
      <c r="E2215" s="61">
        <v>163929</v>
      </c>
      <c r="F2215" s="47">
        <f>VLOOKUP(C2215, state_pop!$A$2:$B$52, 2, 0)</f>
        <v>12801989</v>
      </c>
      <c r="G2215" s="33">
        <f t="shared" si="68"/>
        <v>1.280496335374136E-2</v>
      </c>
      <c r="H2215" s="33">
        <f>VLOOKUP(C2215, pet_household_state!$A$3:$D$53, 3, 0)</f>
        <v>60.6</v>
      </c>
      <c r="I2215" s="33">
        <f>VLOOKUP(C2215, pet_household_state!$A$3:$D$53, 4, 0)</f>
        <v>3103</v>
      </c>
      <c r="J2215" s="33">
        <f t="shared" si="69"/>
        <v>39.733801286659443</v>
      </c>
      <c r="K2215" s="11">
        <f>VLOOKUP(A2215, total_pet_services_county!$A$2:$E$1875,2,0)</f>
        <v>31</v>
      </c>
      <c r="L2215" s="11">
        <f>VLOOKUP(A2215,  total_pet_services_county!$A$2:$E$1875, 3, 0)</f>
        <v>9199</v>
      </c>
      <c r="M2215" s="11">
        <f>VLOOKUP(A2215, total_pet_services_county!$A$2:$E$1875, 4, 0)</f>
        <v>1934</v>
      </c>
      <c r="N2215" s="11">
        <f>VLOOKUP(A2215, total_pet_services_county!$A$2:$E$1875, 5, 0)</f>
        <v>276</v>
      </c>
    </row>
    <row r="2216" spans="1:14" x14ac:dyDescent="0.2">
      <c r="A2216" s="57" t="s">
        <v>5953</v>
      </c>
      <c r="B2216" s="57" t="s">
        <v>9671</v>
      </c>
      <c r="C2216" s="56" t="s">
        <v>3231</v>
      </c>
      <c r="D2216" s="56" t="str">
        <f>INDEX(pet_services_county!$A$2:$A$3603,MATCH(A2216,pet_services_county!$B$2:$B$3603,0))</f>
        <v>0500000US42009</v>
      </c>
      <c r="E2216" s="61">
        <v>47888</v>
      </c>
      <c r="F2216" s="47">
        <f>VLOOKUP(C2216, state_pop!$A$2:$B$52, 2, 0)</f>
        <v>12801989</v>
      </c>
      <c r="G2216" s="33">
        <f t="shared" si="68"/>
        <v>3.7406687351473275E-3</v>
      </c>
      <c r="H2216" s="33">
        <f>VLOOKUP(C2216, pet_household_state!$A$3:$D$53, 3, 0)</f>
        <v>60.6</v>
      </c>
      <c r="I2216" s="33">
        <f>VLOOKUP(C2216, pet_household_state!$A$3:$D$53, 4, 0)</f>
        <v>3103</v>
      </c>
      <c r="J2216" s="33">
        <f t="shared" si="69"/>
        <v>11.607295085162157</v>
      </c>
      <c r="K2216" s="11">
        <f>VLOOKUP(A2216, total_pet_services_county!$A$2:$E$1875,2,0)</f>
        <v>9</v>
      </c>
      <c r="L2216" s="11">
        <f>VLOOKUP(A2216,  total_pet_services_county!$A$2:$E$1875, 3, 0)</f>
        <v>1370</v>
      </c>
      <c r="M2216" s="11">
        <f>VLOOKUP(A2216, total_pet_services_county!$A$2:$E$1875, 4, 0)</f>
        <v>272</v>
      </c>
      <c r="N2216" s="11">
        <f>VLOOKUP(A2216, total_pet_services_county!$A$2:$E$1875, 5, 0)</f>
        <v>38</v>
      </c>
    </row>
    <row r="2217" spans="1:14" x14ac:dyDescent="0.2">
      <c r="A2217" s="57" t="s">
        <v>5955</v>
      </c>
      <c r="B2217" s="57" t="s">
        <v>9672</v>
      </c>
      <c r="C2217" s="56" t="s">
        <v>3231</v>
      </c>
      <c r="D2217" s="56" t="str">
        <f>INDEX(pet_services_county!$A$2:$A$3603,MATCH(A2217,pet_services_county!$B$2:$B$3603,0))</f>
        <v>0500000US42011</v>
      </c>
      <c r="E2217" s="61">
        <v>421164</v>
      </c>
      <c r="F2217" s="47">
        <f>VLOOKUP(C2217, state_pop!$A$2:$B$52, 2, 0)</f>
        <v>12801989</v>
      </c>
      <c r="G2217" s="33">
        <f t="shared" si="68"/>
        <v>3.2898325408653298E-2</v>
      </c>
      <c r="H2217" s="33">
        <f>VLOOKUP(C2217, pet_household_state!$A$3:$D$53, 3, 0)</f>
        <v>60.6</v>
      </c>
      <c r="I2217" s="33">
        <f>VLOOKUP(C2217, pet_household_state!$A$3:$D$53, 4, 0)</f>
        <v>3103</v>
      </c>
      <c r="J2217" s="33">
        <f t="shared" si="69"/>
        <v>102.08350374305118</v>
      </c>
      <c r="K2217" s="11">
        <f>VLOOKUP(A2217, total_pet_services_county!$A$2:$E$1875,2,0)</f>
        <v>81</v>
      </c>
      <c r="L2217" s="11">
        <f>VLOOKUP(A2217,  total_pet_services_county!$A$2:$E$1875, 3, 0)</f>
        <v>28012</v>
      </c>
      <c r="M2217" s="11">
        <f>VLOOKUP(A2217, total_pet_services_county!$A$2:$E$1875, 4, 0)</f>
        <v>6541</v>
      </c>
      <c r="N2217" s="11">
        <f>VLOOKUP(A2217, total_pet_services_county!$A$2:$E$1875, 5, 0)</f>
        <v>838</v>
      </c>
    </row>
    <row r="2218" spans="1:14" x14ac:dyDescent="0.2">
      <c r="A2218" s="57" t="s">
        <v>5957</v>
      </c>
      <c r="B2218" s="57" t="s">
        <v>9673</v>
      </c>
      <c r="C2218" s="56" t="s">
        <v>3231</v>
      </c>
      <c r="D2218" s="56" t="str">
        <f>INDEX(pet_services_county!$A$2:$A$3603,MATCH(A2218,pet_services_county!$B$2:$B$3603,0))</f>
        <v>0500000US42013</v>
      </c>
      <c r="E2218" s="61">
        <v>121829</v>
      </c>
      <c r="F2218" s="47">
        <f>VLOOKUP(C2218, state_pop!$A$2:$B$52, 2, 0)</f>
        <v>12801989</v>
      </c>
      <c r="G2218" s="33">
        <f t="shared" si="68"/>
        <v>9.5164118638127251E-3</v>
      </c>
      <c r="H2218" s="33">
        <f>VLOOKUP(C2218, pet_household_state!$A$3:$D$53, 3, 0)</f>
        <v>60.6</v>
      </c>
      <c r="I2218" s="33">
        <f>VLOOKUP(C2218, pet_household_state!$A$3:$D$53, 4, 0)</f>
        <v>3103</v>
      </c>
      <c r="J2218" s="33">
        <f t="shared" si="69"/>
        <v>29.529426013410887</v>
      </c>
      <c r="K2218" s="11">
        <f>VLOOKUP(A2218, total_pet_services_county!$A$2:$E$1875,2,0)</f>
        <v>25</v>
      </c>
      <c r="L2218" s="11">
        <f>VLOOKUP(A2218,  total_pet_services_county!$A$2:$E$1875, 3, 0)</f>
        <v>5124</v>
      </c>
      <c r="M2218" s="11">
        <f>VLOOKUP(A2218, total_pet_services_county!$A$2:$E$1875, 4, 0)</f>
        <v>1259</v>
      </c>
      <c r="N2218" s="11">
        <f>VLOOKUP(A2218, total_pet_services_county!$A$2:$E$1875, 5, 0)</f>
        <v>160</v>
      </c>
    </row>
    <row r="2219" spans="1:14" x14ac:dyDescent="0.2">
      <c r="A2219" s="57" t="s">
        <v>5959</v>
      </c>
      <c r="B2219" s="57" t="s">
        <v>8572</v>
      </c>
      <c r="C2219" s="56" t="s">
        <v>3231</v>
      </c>
      <c r="D2219" s="56" t="str">
        <f>INDEX(pet_services_county!$A$2:$A$3603,MATCH(A2219,pet_services_county!$B$2:$B$3603,0))</f>
        <v>0500000US42015</v>
      </c>
      <c r="E2219" s="61">
        <v>60323</v>
      </c>
      <c r="F2219" s="47">
        <f>VLOOKUP(C2219, state_pop!$A$2:$B$52, 2, 0)</f>
        <v>12801989</v>
      </c>
      <c r="G2219" s="33">
        <f t="shared" si="68"/>
        <v>4.7120021740371752E-3</v>
      </c>
      <c r="H2219" s="33">
        <f>VLOOKUP(C2219, pet_household_state!$A$3:$D$53, 3, 0)</f>
        <v>60.6</v>
      </c>
      <c r="I2219" s="33">
        <f>VLOOKUP(C2219, pet_household_state!$A$3:$D$53, 4, 0)</f>
        <v>3103</v>
      </c>
      <c r="J2219" s="33">
        <f t="shared" si="69"/>
        <v>14.621342746037355</v>
      </c>
      <c r="K2219" s="11">
        <f>VLOOKUP(A2219, total_pet_services_county!$A$2:$E$1875,2,0)</f>
        <v>10</v>
      </c>
      <c r="L2219" s="11">
        <f>VLOOKUP(A2219,  total_pet_services_county!$A$2:$E$1875, 3, 0)</f>
        <v>4521</v>
      </c>
      <c r="M2219" s="11">
        <f>VLOOKUP(A2219, total_pet_services_county!$A$2:$E$1875, 4, 0)</f>
        <v>1124</v>
      </c>
      <c r="N2219" s="11">
        <f>VLOOKUP(A2219, total_pet_services_county!$A$2:$E$1875, 5, 0)</f>
        <v>134</v>
      </c>
    </row>
    <row r="2220" spans="1:14" x14ac:dyDescent="0.2">
      <c r="A2220" s="57" t="s">
        <v>5961</v>
      </c>
      <c r="B2220" s="57" t="s">
        <v>9674</v>
      </c>
      <c r="C2220" s="56" t="s">
        <v>3231</v>
      </c>
      <c r="D2220" s="56" t="str">
        <f>INDEX(pet_services_county!$A$2:$A$3603,MATCH(A2220,pet_services_county!$B$2:$B$3603,0))</f>
        <v>0500000US42017</v>
      </c>
      <c r="E2220" s="61">
        <v>628270</v>
      </c>
      <c r="F2220" s="47">
        <f>VLOOKUP(C2220, state_pop!$A$2:$B$52, 2, 0)</f>
        <v>12801989</v>
      </c>
      <c r="G2220" s="33">
        <f t="shared" si="68"/>
        <v>4.9075967804690347E-2</v>
      </c>
      <c r="H2220" s="33">
        <f>VLOOKUP(C2220, pet_household_state!$A$3:$D$53, 3, 0)</f>
        <v>60.6</v>
      </c>
      <c r="I2220" s="33">
        <f>VLOOKUP(C2220, pet_household_state!$A$3:$D$53, 4, 0)</f>
        <v>3103</v>
      </c>
      <c r="J2220" s="33">
        <f t="shared" si="69"/>
        <v>152.28272809795413</v>
      </c>
      <c r="K2220" s="11">
        <f>VLOOKUP(A2220, total_pet_services_county!$A$2:$E$1875,2,0)</f>
        <v>179</v>
      </c>
      <c r="L2220" s="11">
        <f>VLOOKUP(A2220,  total_pet_services_county!$A$2:$E$1875, 3, 0)</f>
        <v>94079</v>
      </c>
      <c r="M2220" s="11">
        <f>VLOOKUP(A2220, total_pet_services_county!$A$2:$E$1875, 4, 0)</f>
        <v>22000</v>
      </c>
      <c r="N2220" s="11">
        <f>VLOOKUP(A2220, total_pet_services_county!$A$2:$E$1875, 5, 0)</f>
        <v>2366</v>
      </c>
    </row>
    <row r="2221" spans="1:14" x14ac:dyDescent="0.2">
      <c r="A2221" s="57" t="s">
        <v>5963</v>
      </c>
      <c r="B2221" s="57" t="s">
        <v>8314</v>
      </c>
      <c r="C2221" s="56" t="s">
        <v>3231</v>
      </c>
      <c r="D2221" s="56" t="str">
        <f>INDEX(pet_services_county!$A$2:$A$3603,MATCH(A2221,pet_services_county!$B$2:$B$3603,0))</f>
        <v>0500000US42019</v>
      </c>
      <c r="E2221" s="61">
        <v>187853</v>
      </c>
      <c r="F2221" s="47">
        <f>VLOOKUP(C2221, state_pop!$A$2:$B$52, 2, 0)</f>
        <v>12801989</v>
      </c>
      <c r="G2221" s="33">
        <f t="shared" si="68"/>
        <v>1.4673735464075154E-2</v>
      </c>
      <c r="H2221" s="33">
        <f>VLOOKUP(C2221, pet_household_state!$A$3:$D$53, 3, 0)</f>
        <v>60.6</v>
      </c>
      <c r="I2221" s="33">
        <f>VLOOKUP(C2221, pet_household_state!$A$3:$D$53, 4, 0)</f>
        <v>3103</v>
      </c>
      <c r="J2221" s="33">
        <f t="shared" si="69"/>
        <v>45.532601145025204</v>
      </c>
      <c r="K2221" s="11">
        <f>VLOOKUP(A2221, total_pet_services_county!$A$2:$E$1875,2,0)</f>
        <v>48</v>
      </c>
      <c r="L2221" s="11">
        <f>VLOOKUP(A2221,  total_pet_services_county!$A$2:$E$1875, 3, 0)</f>
        <v>15491</v>
      </c>
      <c r="M2221" s="11">
        <f>VLOOKUP(A2221, total_pet_services_county!$A$2:$E$1875, 4, 0)</f>
        <v>3631</v>
      </c>
      <c r="N2221" s="11">
        <f>VLOOKUP(A2221, total_pet_services_county!$A$2:$E$1875, 5, 0)</f>
        <v>663</v>
      </c>
    </row>
    <row r="2222" spans="1:14" x14ac:dyDescent="0.2">
      <c r="A2222" s="57" t="s">
        <v>5965</v>
      </c>
      <c r="B2222" s="57" t="s">
        <v>9675</v>
      </c>
      <c r="C2222" s="56" t="s">
        <v>3231</v>
      </c>
      <c r="D2222" s="56" t="str">
        <f>INDEX(pet_services_county!$A$2:$A$3603,MATCH(A2222,pet_services_county!$B$2:$B$3603,0))</f>
        <v>0500000US42021</v>
      </c>
      <c r="E2222" s="61">
        <v>130192</v>
      </c>
      <c r="F2222" s="47">
        <f>VLOOKUP(C2222, state_pop!$A$2:$B$52, 2, 0)</f>
        <v>12801989</v>
      </c>
      <c r="G2222" s="33">
        <f t="shared" si="68"/>
        <v>1.0169669728664819E-2</v>
      </c>
      <c r="H2222" s="33">
        <f>VLOOKUP(C2222, pet_household_state!$A$3:$D$53, 3, 0)</f>
        <v>60.6</v>
      </c>
      <c r="I2222" s="33">
        <f>VLOOKUP(C2222, pet_household_state!$A$3:$D$53, 4, 0)</f>
        <v>3103</v>
      </c>
      <c r="J2222" s="33">
        <f t="shared" si="69"/>
        <v>31.556485168046933</v>
      </c>
      <c r="K2222" s="11">
        <f>VLOOKUP(A2222, total_pet_services_county!$A$2:$E$1875,2,0)</f>
        <v>14</v>
      </c>
      <c r="L2222" s="11">
        <f>VLOOKUP(A2222,  total_pet_services_county!$A$2:$E$1875, 3, 0)</f>
        <v>5512</v>
      </c>
      <c r="M2222" s="11">
        <f>VLOOKUP(A2222, total_pet_services_county!$A$2:$E$1875, 4, 0)</f>
        <v>1054</v>
      </c>
      <c r="N2222" s="11">
        <f>VLOOKUP(A2222, total_pet_services_county!$A$2:$E$1875, 5, 0)</f>
        <v>155</v>
      </c>
    </row>
    <row r="2223" spans="1:14" x14ac:dyDescent="0.2">
      <c r="A2223" s="57" t="s">
        <v>7928</v>
      </c>
      <c r="B2223" s="57" t="s">
        <v>9676</v>
      </c>
      <c r="C2223" s="56" t="s">
        <v>3231</v>
      </c>
      <c r="D2223" s="56" t="e">
        <f>INDEX(pet_services_county!$A$2:$A$3603,MATCH(A2223,pet_services_county!$B$2:$B$3603,0))</f>
        <v>#N/A</v>
      </c>
      <c r="E2223" s="61">
        <v>4447</v>
      </c>
      <c r="F2223" s="47">
        <f>VLOOKUP(C2223, state_pop!$A$2:$B$52, 2, 0)</f>
        <v>12801989</v>
      </c>
      <c r="G2223" s="33">
        <f t="shared" si="68"/>
        <v>3.4736789728533589E-4</v>
      </c>
      <c r="H2223" s="33">
        <f>VLOOKUP(C2223, pet_household_state!$A$3:$D$53, 3, 0)</f>
        <v>60.6</v>
      </c>
      <c r="I2223" s="33">
        <f>VLOOKUP(C2223, pet_household_state!$A$3:$D$53, 4, 0)</f>
        <v>3103</v>
      </c>
      <c r="J2223" s="33">
        <f t="shared" si="69"/>
        <v>1.0778825852763974</v>
      </c>
      <c r="K2223" s="11" t="e">
        <f>VLOOKUP(A2223, total_pet_services_county!$A$2:$E$1875,2,0)</f>
        <v>#N/A</v>
      </c>
      <c r="L2223" s="11" t="e">
        <f>VLOOKUP(A2223,  total_pet_services_county!$A$2:$E$1875, 3, 0)</f>
        <v>#N/A</v>
      </c>
      <c r="M2223" s="11" t="e">
        <f>VLOOKUP(A2223, total_pet_services_county!$A$2:$E$1875, 4, 0)</f>
        <v>#N/A</v>
      </c>
      <c r="N2223" s="11" t="e">
        <f>VLOOKUP(A2223, total_pet_services_county!$A$2:$E$1875, 5, 0)</f>
        <v>#N/A</v>
      </c>
    </row>
    <row r="2224" spans="1:14" x14ac:dyDescent="0.2">
      <c r="A2224" s="57" t="s">
        <v>5967</v>
      </c>
      <c r="B2224" s="57" t="s">
        <v>9325</v>
      </c>
      <c r="C2224" s="56" t="s">
        <v>3231</v>
      </c>
      <c r="D2224" s="56" t="str">
        <f>INDEX(pet_services_county!$A$2:$A$3603,MATCH(A2224,pet_services_county!$B$2:$B$3603,0))</f>
        <v>0500000US42025</v>
      </c>
      <c r="E2224" s="61">
        <v>64182</v>
      </c>
      <c r="F2224" s="47">
        <f>VLOOKUP(C2224, state_pop!$A$2:$B$52, 2, 0)</f>
        <v>12801989</v>
      </c>
      <c r="G2224" s="33">
        <f t="shared" si="68"/>
        <v>5.0134397084703013E-3</v>
      </c>
      <c r="H2224" s="33">
        <f>VLOOKUP(C2224, pet_household_state!$A$3:$D$53, 3, 0)</f>
        <v>60.6</v>
      </c>
      <c r="I2224" s="33">
        <f>VLOOKUP(C2224, pet_household_state!$A$3:$D$53, 4, 0)</f>
        <v>3103</v>
      </c>
      <c r="J2224" s="33">
        <f t="shared" si="69"/>
        <v>15.556703415383344</v>
      </c>
      <c r="K2224" s="11">
        <f>VLOOKUP(A2224, total_pet_services_county!$A$2:$E$1875,2,0)</f>
        <v>6</v>
      </c>
      <c r="L2224" s="11">
        <f>VLOOKUP(A2224,  total_pet_services_county!$A$2:$E$1875, 3, 0)</f>
        <v>1591</v>
      </c>
      <c r="M2224" s="11">
        <f>VLOOKUP(A2224, total_pet_services_county!$A$2:$E$1875, 4, 0)</f>
        <v>276</v>
      </c>
      <c r="N2224" s="11">
        <f>VLOOKUP(A2224, total_pet_services_county!$A$2:$E$1875, 5, 0)</f>
        <v>47</v>
      </c>
    </row>
    <row r="2225" spans="1:14" x14ac:dyDescent="0.2">
      <c r="A2225" s="57" t="s">
        <v>5969</v>
      </c>
      <c r="B2225" s="57" t="s">
        <v>9677</v>
      </c>
      <c r="C2225" s="56" t="s">
        <v>3231</v>
      </c>
      <c r="D2225" s="56" t="str">
        <f>INDEX(pet_services_county!$A$2:$A$3603,MATCH(A2225,pet_services_county!$B$2:$B$3603,0))</f>
        <v>0500000US42027</v>
      </c>
      <c r="E2225" s="61">
        <v>162385</v>
      </c>
      <c r="F2225" s="47">
        <f>VLOOKUP(C2225, state_pop!$A$2:$B$52, 2, 0)</f>
        <v>12801989</v>
      </c>
      <c r="G2225" s="33">
        <f t="shared" si="68"/>
        <v>1.2684357094823313E-2</v>
      </c>
      <c r="H2225" s="33">
        <f>VLOOKUP(C2225, pet_household_state!$A$3:$D$53, 3, 0)</f>
        <v>60.6</v>
      </c>
      <c r="I2225" s="33">
        <f>VLOOKUP(C2225, pet_household_state!$A$3:$D$53, 4, 0)</f>
        <v>3103</v>
      </c>
      <c r="J2225" s="33">
        <f t="shared" si="69"/>
        <v>39.359560065236742</v>
      </c>
      <c r="K2225" s="11">
        <f>VLOOKUP(A2225, total_pet_services_county!$A$2:$E$1875,2,0)</f>
        <v>33</v>
      </c>
      <c r="L2225" s="11">
        <f>VLOOKUP(A2225,  total_pet_services_county!$A$2:$E$1875, 3, 0)</f>
        <v>8253</v>
      </c>
      <c r="M2225" s="11">
        <f>VLOOKUP(A2225, total_pet_services_county!$A$2:$E$1875, 4, 0)</f>
        <v>2040</v>
      </c>
      <c r="N2225" s="11">
        <f>VLOOKUP(A2225, total_pet_services_county!$A$2:$E$1875, 5, 0)</f>
        <v>292</v>
      </c>
    </row>
    <row r="2226" spans="1:14" x14ac:dyDescent="0.2">
      <c r="A2226" s="57" t="s">
        <v>5971</v>
      </c>
      <c r="B2226" s="57" t="s">
        <v>9678</v>
      </c>
      <c r="C2226" s="56" t="s">
        <v>3231</v>
      </c>
      <c r="D2226" s="56" t="str">
        <f>INDEX(pet_services_county!$A$2:$A$3603,MATCH(A2226,pet_services_county!$B$2:$B$3603,0))</f>
        <v>0500000US42029</v>
      </c>
      <c r="E2226" s="61">
        <v>524989</v>
      </c>
      <c r="F2226" s="47">
        <f>VLOOKUP(C2226, state_pop!$A$2:$B$52, 2, 0)</f>
        <v>12801989</v>
      </c>
      <c r="G2226" s="33">
        <f t="shared" si="68"/>
        <v>4.1008393305134068E-2</v>
      </c>
      <c r="H2226" s="33">
        <f>VLOOKUP(C2226, pet_household_state!$A$3:$D$53, 3, 0)</f>
        <v>60.6</v>
      </c>
      <c r="I2226" s="33">
        <f>VLOOKUP(C2226, pet_household_state!$A$3:$D$53, 4, 0)</f>
        <v>3103</v>
      </c>
      <c r="J2226" s="33">
        <f t="shared" si="69"/>
        <v>127.24904442583102</v>
      </c>
      <c r="K2226" s="11">
        <f>VLOOKUP(A2226, total_pet_services_county!$A$2:$E$1875,2,0)</f>
        <v>172</v>
      </c>
      <c r="L2226" s="11">
        <f>VLOOKUP(A2226,  total_pet_services_county!$A$2:$E$1875, 3, 0)</f>
        <v>66946</v>
      </c>
      <c r="M2226" s="11">
        <f>VLOOKUP(A2226, total_pet_services_county!$A$2:$E$1875, 4, 0)</f>
        <v>15323</v>
      </c>
      <c r="N2226" s="11">
        <f>VLOOKUP(A2226, total_pet_services_county!$A$2:$E$1875, 5, 0)</f>
        <v>1758</v>
      </c>
    </row>
    <row r="2227" spans="1:14" x14ac:dyDescent="0.2">
      <c r="A2227" s="57" t="s">
        <v>7929</v>
      </c>
      <c r="B2227" s="57" t="s">
        <v>9679</v>
      </c>
      <c r="C2227" s="56" t="s">
        <v>3231</v>
      </c>
      <c r="D2227" s="56" t="e">
        <f>INDEX(pet_services_county!$A$2:$A$3603,MATCH(A2227,pet_services_county!$B$2:$B$3603,0))</f>
        <v>#N/A</v>
      </c>
      <c r="E2227" s="61">
        <v>38438</v>
      </c>
      <c r="F2227" s="47">
        <f>VLOOKUP(C2227, state_pop!$A$2:$B$52, 2, 0)</f>
        <v>12801989</v>
      </c>
      <c r="G2227" s="33">
        <f t="shared" si="68"/>
        <v>3.0025021893082394E-3</v>
      </c>
      <c r="H2227" s="33">
        <f>VLOOKUP(C2227, pet_household_state!$A$3:$D$53, 3, 0)</f>
        <v>60.6</v>
      </c>
      <c r="I2227" s="33">
        <f>VLOOKUP(C2227, pet_household_state!$A$3:$D$53, 4, 0)</f>
        <v>3103</v>
      </c>
      <c r="J2227" s="33">
        <f t="shared" si="69"/>
        <v>9.3167642934234678</v>
      </c>
      <c r="K2227" s="11" t="e">
        <f>VLOOKUP(A2227, total_pet_services_county!$A$2:$E$1875,2,0)</f>
        <v>#N/A</v>
      </c>
      <c r="L2227" s="11" t="e">
        <f>VLOOKUP(A2227,  total_pet_services_county!$A$2:$E$1875, 3, 0)</f>
        <v>#N/A</v>
      </c>
      <c r="M2227" s="11" t="e">
        <f>VLOOKUP(A2227, total_pet_services_county!$A$2:$E$1875, 4, 0)</f>
        <v>#N/A</v>
      </c>
      <c r="N2227" s="11" t="e">
        <f>VLOOKUP(A2227, total_pet_services_county!$A$2:$E$1875, 5, 0)</f>
        <v>#N/A</v>
      </c>
    </row>
    <row r="2228" spans="1:14" x14ac:dyDescent="0.2">
      <c r="A2228" s="57" t="s">
        <v>5973</v>
      </c>
      <c r="B2228" s="57" t="s">
        <v>9680</v>
      </c>
      <c r="C2228" s="56" t="s">
        <v>3231</v>
      </c>
      <c r="D2228" s="56" t="str">
        <f>INDEX(pet_services_county!$A$2:$A$3603,MATCH(A2228,pet_services_county!$B$2:$B$3603,0))</f>
        <v>0500000US42033</v>
      </c>
      <c r="E2228" s="61">
        <v>79255</v>
      </c>
      <c r="F2228" s="47">
        <f>VLOOKUP(C2228, state_pop!$A$2:$B$52, 2, 0)</f>
        <v>12801989</v>
      </c>
      <c r="G2228" s="33">
        <f t="shared" si="68"/>
        <v>6.1908348772991449E-3</v>
      </c>
      <c r="H2228" s="33">
        <f>VLOOKUP(C2228, pet_household_state!$A$3:$D$53, 3, 0)</f>
        <v>60.6</v>
      </c>
      <c r="I2228" s="33">
        <f>VLOOKUP(C2228, pet_household_state!$A$3:$D$53, 4, 0)</f>
        <v>3103</v>
      </c>
      <c r="J2228" s="33">
        <f t="shared" si="69"/>
        <v>19.210160624259245</v>
      </c>
      <c r="K2228" s="11">
        <f>VLOOKUP(A2228, total_pet_services_county!$A$2:$E$1875,2,0)</f>
        <v>16</v>
      </c>
      <c r="L2228" s="11">
        <f>VLOOKUP(A2228,  total_pet_services_county!$A$2:$E$1875, 3, 0)</f>
        <v>2074</v>
      </c>
      <c r="M2228" s="11">
        <f>VLOOKUP(A2228, total_pet_services_county!$A$2:$E$1875, 4, 0)</f>
        <v>446</v>
      </c>
      <c r="N2228" s="11">
        <f>VLOOKUP(A2228, total_pet_services_county!$A$2:$E$1875, 5, 0)</f>
        <v>120</v>
      </c>
    </row>
    <row r="2229" spans="1:14" x14ac:dyDescent="0.2">
      <c r="A2229" s="57" t="s">
        <v>5975</v>
      </c>
      <c r="B2229" s="57" t="s">
        <v>8766</v>
      </c>
      <c r="C2229" s="56" t="s">
        <v>3231</v>
      </c>
      <c r="D2229" s="56" t="str">
        <f>INDEX(pet_services_county!$A$2:$A$3603,MATCH(A2229,pet_services_county!$B$2:$B$3603,0))</f>
        <v>0500000US42035</v>
      </c>
      <c r="E2229" s="61">
        <v>38632</v>
      </c>
      <c r="F2229" s="47">
        <f>VLOOKUP(C2229, state_pop!$A$2:$B$52, 2, 0)</f>
        <v>12801989</v>
      </c>
      <c r="G2229" s="33">
        <f t="shared" si="68"/>
        <v>3.0176560845349889E-3</v>
      </c>
      <c r="H2229" s="33">
        <f>VLOOKUP(C2229, pet_household_state!$A$3:$D$53, 3, 0)</f>
        <v>60.6</v>
      </c>
      <c r="I2229" s="33">
        <f>VLOOKUP(C2229, pet_household_state!$A$3:$D$53, 4, 0)</f>
        <v>3103</v>
      </c>
      <c r="J2229" s="33">
        <f t="shared" si="69"/>
        <v>9.3637868303120708</v>
      </c>
      <c r="K2229" s="11">
        <f>VLOOKUP(A2229, total_pet_services_county!$A$2:$E$1875,2,0)</f>
        <v>7</v>
      </c>
      <c r="L2229" s="11">
        <f>VLOOKUP(A2229,  total_pet_services_county!$A$2:$E$1875, 3, 0)</f>
        <v>1636</v>
      </c>
      <c r="M2229" s="11">
        <f>VLOOKUP(A2229, total_pet_services_county!$A$2:$E$1875, 4, 0)</f>
        <v>350</v>
      </c>
      <c r="N2229" s="11">
        <f>VLOOKUP(A2229, total_pet_services_county!$A$2:$E$1875, 5, 0)</f>
        <v>44</v>
      </c>
    </row>
    <row r="2230" spans="1:14" x14ac:dyDescent="0.2">
      <c r="A2230" s="57" t="s">
        <v>5977</v>
      </c>
      <c r="B2230" s="57" t="s">
        <v>8400</v>
      </c>
      <c r="C2230" s="56" t="s">
        <v>3231</v>
      </c>
      <c r="D2230" s="56" t="str">
        <f>INDEX(pet_services_county!$A$2:$A$3603,MATCH(A2230,pet_services_county!$B$2:$B$3603,0))</f>
        <v>0500000US42037</v>
      </c>
      <c r="E2230" s="61">
        <v>64964</v>
      </c>
      <c r="F2230" s="47">
        <f>VLOOKUP(C2230, state_pop!$A$2:$B$52, 2, 0)</f>
        <v>12801989</v>
      </c>
      <c r="G2230" s="33">
        <f t="shared" si="68"/>
        <v>5.0745239665492608E-3</v>
      </c>
      <c r="H2230" s="33">
        <f>VLOOKUP(C2230, pet_household_state!$A$3:$D$53, 3, 0)</f>
        <v>60.6</v>
      </c>
      <c r="I2230" s="33">
        <f>VLOOKUP(C2230, pet_household_state!$A$3:$D$53, 4, 0)</f>
        <v>3103</v>
      </c>
      <c r="J2230" s="33">
        <f t="shared" si="69"/>
        <v>15.746247868202357</v>
      </c>
      <c r="K2230" s="11">
        <f>VLOOKUP(A2230, total_pet_services_county!$A$2:$E$1875,2,0)</f>
        <v>9</v>
      </c>
      <c r="L2230" s="11">
        <f>VLOOKUP(A2230,  total_pet_services_county!$A$2:$E$1875, 3, 0)</f>
        <v>1790</v>
      </c>
      <c r="M2230" s="11">
        <f>VLOOKUP(A2230, total_pet_services_county!$A$2:$E$1875, 4, 0)</f>
        <v>438</v>
      </c>
      <c r="N2230" s="11">
        <f>VLOOKUP(A2230, total_pet_services_county!$A$2:$E$1875, 5, 0)</f>
        <v>61</v>
      </c>
    </row>
    <row r="2231" spans="1:14" x14ac:dyDescent="0.2">
      <c r="A2231" s="57" t="s">
        <v>5979</v>
      </c>
      <c r="B2231" s="57" t="s">
        <v>8403</v>
      </c>
      <c r="C2231" s="56" t="s">
        <v>3231</v>
      </c>
      <c r="D2231" s="56" t="str">
        <f>INDEX(pet_services_county!$A$2:$A$3603,MATCH(A2231,pet_services_county!$B$2:$B$3603,0))</f>
        <v>0500000US42039</v>
      </c>
      <c r="E2231" s="61">
        <v>84629</v>
      </c>
      <c r="F2231" s="47">
        <f>VLOOKUP(C2231, state_pop!$A$2:$B$52, 2, 0)</f>
        <v>12801989</v>
      </c>
      <c r="G2231" s="33">
        <f t="shared" si="68"/>
        <v>6.6106133976525051E-3</v>
      </c>
      <c r="H2231" s="33">
        <f>VLOOKUP(C2231, pet_household_state!$A$3:$D$53, 3, 0)</f>
        <v>60.6</v>
      </c>
      <c r="I2231" s="33">
        <f>VLOOKUP(C2231, pet_household_state!$A$3:$D$53, 4, 0)</f>
        <v>3103</v>
      </c>
      <c r="J2231" s="33">
        <f t="shared" si="69"/>
        <v>20.512733372915722</v>
      </c>
      <c r="K2231" s="11">
        <f>VLOOKUP(A2231, total_pet_services_county!$A$2:$E$1875,2,0)</f>
        <v>12</v>
      </c>
      <c r="L2231" s="11">
        <f>VLOOKUP(A2231,  total_pet_services_county!$A$2:$E$1875, 3, 0)</f>
        <v>2974</v>
      </c>
      <c r="M2231" s="11">
        <f>VLOOKUP(A2231, total_pet_services_county!$A$2:$E$1875, 4, 0)</f>
        <v>766</v>
      </c>
      <c r="N2231" s="11">
        <f>VLOOKUP(A2231, total_pet_services_county!$A$2:$E$1875, 5, 0)</f>
        <v>95</v>
      </c>
    </row>
    <row r="2232" spans="1:14" x14ac:dyDescent="0.2">
      <c r="A2232" s="57" t="s">
        <v>5981</v>
      </c>
      <c r="B2232" s="57" t="s">
        <v>8768</v>
      </c>
      <c r="C2232" s="56" t="s">
        <v>3231</v>
      </c>
      <c r="D2232" s="56" t="str">
        <f>INDEX(pet_services_county!$A$2:$A$3603,MATCH(A2232,pet_services_county!$B$2:$B$3603,0))</f>
        <v>0500000US42041</v>
      </c>
      <c r="E2232" s="61">
        <v>253370</v>
      </c>
      <c r="F2232" s="47">
        <f>VLOOKUP(C2232, state_pop!$A$2:$B$52, 2, 0)</f>
        <v>12801989</v>
      </c>
      <c r="G2232" s="33">
        <f t="shared" si="68"/>
        <v>1.9791455843306847E-2</v>
      </c>
      <c r="H2232" s="33">
        <f>VLOOKUP(C2232, pet_household_state!$A$3:$D$53, 3, 0)</f>
        <v>60.6</v>
      </c>
      <c r="I2232" s="33">
        <f>VLOOKUP(C2232, pet_household_state!$A$3:$D$53, 4, 0)</f>
        <v>3103</v>
      </c>
      <c r="J2232" s="33">
        <f t="shared" si="69"/>
        <v>61.412887481781148</v>
      </c>
      <c r="K2232" s="11">
        <f>VLOOKUP(A2232, total_pet_services_county!$A$2:$E$1875,2,0)</f>
        <v>53</v>
      </c>
      <c r="L2232" s="11">
        <f>VLOOKUP(A2232,  total_pet_services_county!$A$2:$E$1875, 3, 0)</f>
        <v>19279</v>
      </c>
      <c r="M2232" s="11">
        <f>VLOOKUP(A2232, total_pet_services_county!$A$2:$E$1875, 4, 0)</f>
        <v>4338</v>
      </c>
      <c r="N2232" s="11">
        <f>VLOOKUP(A2232, total_pet_services_county!$A$2:$E$1875, 5, 0)</f>
        <v>593</v>
      </c>
    </row>
    <row r="2233" spans="1:14" x14ac:dyDescent="0.2">
      <c r="A2233" s="57" t="s">
        <v>5983</v>
      </c>
      <c r="B2233" s="57" t="s">
        <v>9681</v>
      </c>
      <c r="C2233" s="56" t="s">
        <v>3231</v>
      </c>
      <c r="D2233" s="56" t="str">
        <f>INDEX(pet_services_county!$A$2:$A$3603,MATCH(A2233,pet_services_county!$B$2:$B$3603,0))</f>
        <v>0500000US42043</v>
      </c>
      <c r="E2233" s="61">
        <v>278299</v>
      </c>
      <c r="F2233" s="47">
        <f>VLOOKUP(C2233, state_pop!$A$2:$B$52, 2, 0)</f>
        <v>12801989</v>
      </c>
      <c r="G2233" s="33">
        <f t="shared" si="68"/>
        <v>2.1738731379944164E-2</v>
      </c>
      <c r="H2233" s="33">
        <f>VLOOKUP(C2233, pet_household_state!$A$3:$D$53, 3, 0)</f>
        <v>60.6</v>
      </c>
      <c r="I2233" s="33">
        <f>VLOOKUP(C2233, pet_household_state!$A$3:$D$53, 4, 0)</f>
        <v>3103</v>
      </c>
      <c r="J2233" s="33">
        <f t="shared" si="69"/>
        <v>67.455283471966737</v>
      </c>
      <c r="K2233" s="11">
        <f>VLOOKUP(A2233, total_pet_services_county!$A$2:$E$1875,2,0)</f>
        <v>46</v>
      </c>
      <c r="L2233" s="11">
        <f>VLOOKUP(A2233,  total_pet_services_county!$A$2:$E$1875, 3, 0)</f>
        <v>13861</v>
      </c>
      <c r="M2233" s="11">
        <f>VLOOKUP(A2233, total_pet_services_county!$A$2:$E$1875, 4, 0)</f>
        <v>2975</v>
      </c>
      <c r="N2233" s="11">
        <f>VLOOKUP(A2233, total_pet_services_county!$A$2:$E$1875, 5, 0)</f>
        <v>481</v>
      </c>
    </row>
    <row r="2234" spans="1:14" x14ac:dyDescent="0.2">
      <c r="A2234" s="57" t="s">
        <v>5985</v>
      </c>
      <c r="B2234" s="57" t="s">
        <v>8818</v>
      </c>
      <c r="C2234" s="56" t="s">
        <v>3231</v>
      </c>
      <c r="D2234" s="56" t="str">
        <f>INDEX(pet_services_county!$A$2:$A$3603,MATCH(A2234,pet_services_county!$B$2:$B$3603,0))</f>
        <v>0500000US42045</v>
      </c>
      <c r="E2234" s="61">
        <v>566747</v>
      </c>
      <c r="F2234" s="47">
        <f>VLOOKUP(C2234, state_pop!$A$2:$B$52, 2, 0)</f>
        <v>12801989</v>
      </c>
      <c r="G2234" s="33">
        <f t="shared" si="68"/>
        <v>4.4270230196260911E-2</v>
      </c>
      <c r="H2234" s="33">
        <f>VLOOKUP(C2234, pet_household_state!$A$3:$D$53, 3, 0)</f>
        <v>60.6</v>
      </c>
      <c r="I2234" s="33">
        <f>VLOOKUP(C2234, pet_household_state!$A$3:$D$53, 4, 0)</f>
        <v>3103</v>
      </c>
      <c r="J2234" s="33">
        <f t="shared" si="69"/>
        <v>137.37052429899759</v>
      </c>
      <c r="K2234" s="11">
        <f>VLOOKUP(A2234, total_pet_services_county!$A$2:$E$1875,2,0)</f>
        <v>101</v>
      </c>
      <c r="L2234" s="11">
        <f>VLOOKUP(A2234,  total_pet_services_county!$A$2:$E$1875, 3, 0)</f>
        <v>36524</v>
      </c>
      <c r="M2234" s="11">
        <f>VLOOKUP(A2234, total_pet_services_county!$A$2:$E$1875, 4, 0)</f>
        <v>8386</v>
      </c>
      <c r="N2234" s="11">
        <f>VLOOKUP(A2234, total_pet_services_county!$A$2:$E$1875, 5, 0)</f>
        <v>1126</v>
      </c>
    </row>
    <row r="2235" spans="1:14" x14ac:dyDescent="0.2">
      <c r="A2235" s="57" t="s">
        <v>7930</v>
      </c>
      <c r="B2235" s="57" t="s">
        <v>8911</v>
      </c>
      <c r="C2235" s="56" t="s">
        <v>3231</v>
      </c>
      <c r="D2235" s="56" t="e">
        <f>INDEX(pet_services_county!$A$2:$A$3603,MATCH(A2235,pet_services_county!$B$2:$B$3603,0))</f>
        <v>#N/A</v>
      </c>
      <c r="E2235" s="61">
        <v>29910</v>
      </c>
      <c r="F2235" s="47">
        <f>VLOOKUP(C2235, state_pop!$A$2:$B$52, 2, 0)</f>
        <v>12801989</v>
      </c>
      <c r="G2235" s="33">
        <f t="shared" si="68"/>
        <v>2.3363557022272087E-3</v>
      </c>
      <c r="H2235" s="33">
        <f>VLOOKUP(C2235, pet_household_state!$A$3:$D$53, 3, 0)</f>
        <v>60.6</v>
      </c>
      <c r="I2235" s="33">
        <f>VLOOKUP(C2235, pet_household_state!$A$3:$D$53, 4, 0)</f>
        <v>3103</v>
      </c>
      <c r="J2235" s="33">
        <f t="shared" si="69"/>
        <v>7.2497117440110284</v>
      </c>
      <c r="K2235" s="11" t="e">
        <f>VLOOKUP(A2235, total_pet_services_county!$A$2:$E$1875,2,0)</f>
        <v>#N/A</v>
      </c>
      <c r="L2235" s="11" t="e">
        <f>VLOOKUP(A2235,  total_pet_services_county!$A$2:$E$1875, 3, 0)</f>
        <v>#N/A</v>
      </c>
      <c r="M2235" s="11" t="e">
        <f>VLOOKUP(A2235, total_pet_services_county!$A$2:$E$1875, 4, 0)</f>
        <v>#N/A</v>
      </c>
      <c r="N2235" s="11" t="e">
        <f>VLOOKUP(A2235, total_pet_services_county!$A$2:$E$1875, 5, 0)</f>
        <v>#N/A</v>
      </c>
    </row>
    <row r="2236" spans="1:14" x14ac:dyDescent="0.2">
      <c r="A2236" s="57" t="s">
        <v>5987</v>
      </c>
      <c r="B2236" s="57" t="s">
        <v>9460</v>
      </c>
      <c r="C2236" s="56" t="s">
        <v>3231</v>
      </c>
      <c r="D2236" s="56" t="str">
        <f>INDEX(pet_services_county!$A$2:$A$3603,MATCH(A2236,pet_services_county!$B$2:$B$3603,0))</f>
        <v>0500000US42049</v>
      </c>
      <c r="E2236" s="61">
        <v>269728</v>
      </c>
      <c r="F2236" s="47">
        <f>VLOOKUP(C2236, state_pop!$A$2:$B$52, 2, 0)</f>
        <v>12801989</v>
      </c>
      <c r="G2236" s="33">
        <f t="shared" si="68"/>
        <v>2.1069226039797408E-2</v>
      </c>
      <c r="H2236" s="33">
        <f>VLOOKUP(C2236, pet_household_state!$A$3:$D$53, 3, 0)</f>
        <v>60.6</v>
      </c>
      <c r="I2236" s="33">
        <f>VLOOKUP(C2236, pet_household_state!$A$3:$D$53, 4, 0)</f>
        <v>3103</v>
      </c>
      <c r="J2236" s="33">
        <f t="shared" si="69"/>
        <v>65.377808401491365</v>
      </c>
      <c r="K2236" s="11">
        <f>VLOOKUP(A2236, total_pet_services_county!$A$2:$E$1875,2,0)</f>
        <v>48</v>
      </c>
      <c r="L2236" s="11">
        <f>VLOOKUP(A2236,  total_pet_services_county!$A$2:$E$1875, 3, 0)</f>
        <v>14117</v>
      </c>
      <c r="M2236" s="11">
        <f>VLOOKUP(A2236, total_pet_services_county!$A$2:$E$1875, 4, 0)</f>
        <v>3258</v>
      </c>
      <c r="N2236" s="11">
        <f>VLOOKUP(A2236, total_pet_services_county!$A$2:$E$1875, 5, 0)</f>
        <v>527</v>
      </c>
    </row>
    <row r="2237" spans="1:14" x14ac:dyDescent="0.2">
      <c r="A2237" s="57" t="s">
        <v>5989</v>
      </c>
      <c r="B2237" s="57" t="s">
        <v>8336</v>
      </c>
      <c r="C2237" s="56" t="s">
        <v>3231</v>
      </c>
      <c r="D2237" s="56" t="str">
        <f>INDEX(pet_services_county!$A$2:$A$3603,MATCH(A2237,pet_services_county!$B$2:$B$3603,0))</f>
        <v>0500000US42051</v>
      </c>
      <c r="E2237" s="61">
        <v>129274</v>
      </c>
      <c r="F2237" s="47">
        <f>VLOOKUP(C2237, state_pop!$A$2:$B$52, 2, 0)</f>
        <v>12801989</v>
      </c>
      <c r="G2237" s="33">
        <f t="shared" si="68"/>
        <v>1.0097962121354736E-2</v>
      </c>
      <c r="H2237" s="33">
        <f>VLOOKUP(C2237, pet_household_state!$A$3:$D$53, 3, 0)</f>
        <v>60.6</v>
      </c>
      <c r="I2237" s="33">
        <f>VLOOKUP(C2237, pet_household_state!$A$3:$D$53, 4, 0)</f>
        <v>3103</v>
      </c>
      <c r="J2237" s="33">
        <f t="shared" si="69"/>
        <v>31.333976462563744</v>
      </c>
      <c r="K2237" s="11">
        <f>VLOOKUP(A2237, total_pet_services_county!$A$2:$E$1875,2,0)</f>
        <v>14</v>
      </c>
      <c r="L2237" s="11">
        <f>VLOOKUP(A2237,  total_pet_services_county!$A$2:$E$1875, 3, 0)</f>
        <v>2159</v>
      </c>
      <c r="M2237" s="11">
        <f>VLOOKUP(A2237, total_pet_services_county!$A$2:$E$1875, 4, 0)</f>
        <v>512</v>
      </c>
      <c r="N2237" s="11">
        <f>VLOOKUP(A2237, total_pet_services_county!$A$2:$E$1875, 5, 0)</f>
        <v>95</v>
      </c>
    </row>
    <row r="2238" spans="1:14" x14ac:dyDescent="0.2">
      <c r="A2238" s="57" t="s">
        <v>7931</v>
      </c>
      <c r="B2238" s="57" t="s">
        <v>9682</v>
      </c>
      <c r="C2238" s="56" t="s">
        <v>3231</v>
      </c>
      <c r="D2238" s="56" t="e">
        <f>INDEX(pet_services_county!$A$2:$A$3603,MATCH(A2238,pet_services_county!$B$2:$B$3603,0))</f>
        <v>#N/A</v>
      </c>
      <c r="E2238" s="61">
        <v>7247</v>
      </c>
      <c r="F2238" s="47">
        <f>VLOOKUP(C2238, state_pop!$A$2:$B$52, 2, 0)</f>
        <v>12801989</v>
      </c>
      <c r="G2238" s="33">
        <f t="shared" si="68"/>
        <v>5.6608391086728784E-4</v>
      </c>
      <c r="H2238" s="33">
        <f>VLOOKUP(C2238, pet_household_state!$A$3:$D$53, 3, 0)</f>
        <v>60.6</v>
      </c>
      <c r="I2238" s="33">
        <f>VLOOKUP(C2238, pet_household_state!$A$3:$D$53, 4, 0)</f>
        <v>3103</v>
      </c>
      <c r="J2238" s="33">
        <f t="shared" si="69"/>
        <v>1.7565583754211942</v>
      </c>
      <c r="K2238" s="11" t="e">
        <f>VLOOKUP(A2238, total_pet_services_county!$A$2:$E$1875,2,0)</f>
        <v>#N/A</v>
      </c>
      <c r="L2238" s="11" t="e">
        <f>VLOOKUP(A2238,  total_pet_services_county!$A$2:$E$1875, 3, 0)</f>
        <v>#N/A</v>
      </c>
      <c r="M2238" s="11" t="e">
        <f>VLOOKUP(A2238, total_pet_services_county!$A$2:$E$1875, 4, 0)</f>
        <v>#N/A</v>
      </c>
      <c r="N2238" s="11" t="e">
        <f>VLOOKUP(A2238, total_pet_services_county!$A$2:$E$1875, 5, 0)</f>
        <v>#N/A</v>
      </c>
    </row>
    <row r="2239" spans="1:14" x14ac:dyDescent="0.2">
      <c r="A2239" s="57" t="s">
        <v>5991</v>
      </c>
      <c r="B2239" s="57" t="s">
        <v>8337</v>
      </c>
      <c r="C2239" s="56" t="s">
        <v>3231</v>
      </c>
      <c r="D2239" s="56" t="str">
        <f>INDEX(pet_services_county!$A$2:$A$3603,MATCH(A2239,pet_services_county!$B$2:$B$3603,0))</f>
        <v>0500000US42055</v>
      </c>
      <c r="E2239" s="61">
        <v>155027</v>
      </c>
      <c r="F2239" s="47">
        <f>VLOOKUP(C2239, state_pop!$A$2:$B$52, 2, 0)</f>
        <v>12801989</v>
      </c>
      <c r="G2239" s="33">
        <f t="shared" si="68"/>
        <v>1.210960265627474E-2</v>
      </c>
      <c r="H2239" s="33">
        <f>VLOOKUP(C2239, pet_household_state!$A$3:$D$53, 3, 0)</f>
        <v>60.6</v>
      </c>
      <c r="I2239" s="33">
        <f>VLOOKUP(C2239, pet_household_state!$A$3:$D$53, 4, 0)</f>
        <v>3103</v>
      </c>
      <c r="J2239" s="33">
        <f t="shared" si="69"/>
        <v>37.576097042420521</v>
      </c>
      <c r="K2239" s="11">
        <f>VLOOKUP(A2239, total_pet_services_county!$A$2:$E$1875,2,0)</f>
        <v>34</v>
      </c>
      <c r="L2239" s="11">
        <f>VLOOKUP(A2239,  total_pet_services_county!$A$2:$E$1875, 3, 0)</f>
        <v>9521</v>
      </c>
      <c r="M2239" s="11">
        <f>VLOOKUP(A2239, total_pet_services_county!$A$2:$E$1875, 4, 0)</f>
        <v>2218</v>
      </c>
      <c r="N2239" s="11">
        <f>VLOOKUP(A2239, total_pet_services_county!$A$2:$E$1875, 5, 0)</f>
        <v>340</v>
      </c>
    </row>
    <row r="2240" spans="1:14" x14ac:dyDescent="0.2">
      <c r="A2240" s="57" t="s">
        <v>7932</v>
      </c>
      <c r="B2240" s="57" t="s">
        <v>8409</v>
      </c>
      <c r="C2240" s="56" t="s">
        <v>3231</v>
      </c>
      <c r="D2240" s="56" t="e">
        <f>INDEX(pet_services_county!$A$2:$A$3603,MATCH(A2240,pet_services_county!$B$2:$B$3603,0))</f>
        <v>#N/A</v>
      </c>
      <c r="E2240" s="61">
        <v>14530</v>
      </c>
      <c r="F2240" s="47">
        <f>VLOOKUP(C2240, state_pop!$A$2:$B$52, 2, 0)</f>
        <v>12801989</v>
      </c>
      <c r="G2240" s="33">
        <f t="shared" si="68"/>
        <v>1.1349798847663437E-3</v>
      </c>
      <c r="H2240" s="33">
        <f>VLOOKUP(C2240, pet_household_state!$A$3:$D$53, 3, 0)</f>
        <v>60.6</v>
      </c>
      <c r="I2240" s="33">
        <f>VLOOKUP(C2240, pet_household_state!$A$3:$D$53, 4, 0)</f>
        <v>3103</v>
      </c>
      <c r="J2240" s="33">
        <f t="shared" si="69"/>
        <v>3.5218425824299646</v>
      </c>
      <c r="K2240" s="11" t="e">
        <f>VLOOKUP(A2240, total_pet_services_county!$A$2:$E$1875,2,0)</f>
        <v>#N/A</v>
      </c>
      <c r="L2240" s="11" t="e">
        <f>VLOOKUP(A2240,  total_pet_services_county!$A$2:$E$1875, 3, 0)</f>
        <v>#N/A</v>
      </c>
      <c r="M2240" s="11" t="e">
        <f>VLOOKUP(A2240, total_pet_services_county!$A$2:$E$1875, 4, 0)</f>
        <v>#N/A</v>
      </c>
      <c r="N2240" s="11" t="e">
        <f>VLOOKUP(A2240, total_pet_services_county!$A$2:$E$1875, 5, 0)</f>
        <v>#N/A</v>
      </c>
    </row>
    <row r="2241" spans="1:14" x14ac:dyDescent="0.2">
      <c r="A2241" s="57" t="s">
        <v>5993</v>
      </c>
      <c r="B2241" s="57" t="s">
        <v>8339</v>
      </c>
      <c r="C2241" s="56" t="s">
        <v>3231</v>
      </c>
      <c r="D2241" s="56" t="str">
        <f>INDEX(pet_services_county!$A$2:$A$3603,MATCH(A2241,pet_services_county!$B$2:$B$3603,0))</f>
        <v>0500000US42059</v>
      </c>
      <c r="E2241" s="61">
        <v>36233</v>
      </c>
      <c r="F2241" s="47">
        <f>VLOOKUP(C2241, state_pop!$A$2:$B$52, 2, 0)</f>
        <v>12801989</v>
      </c>
      <c r="G2241" s="33">
        <f t="shared" si="68"/>
        <v>2.8302633286124523E-3</v>
      </c>
      <c r="H2241" s="33">
        <f>VLOOKUP(C2241, pet_household_state!$A$3:$D$53, 3, 0)</f>
        <v>60.6</v>
      </c>
      <c r="I2241" s="33">
        <f>VLOOKUP(C2241, pet_household_state!$A$3:$D$53, 4, 0)</f>
        <v>3103</v>
      </c>
      <c r="J2241" s="33">
        <f t="shared" si="69"/>
        <v>8.7823071086844404</v>
      </c>
      <c r="K2241" s="11">
        <f>VLOOKUP(A2241, total_pet_services_county!$A$2:$E$1875,2,0)</f>
        <v>5</v>
      </c>
      <c r="L2241" s="11">
        <f>VLOOKUP(A2241,  total_pet_services_county!$A$2:$E$1875, 3, 0)</f>
        <v>1509</v>
      </c>
      <c r="M2241" s="11">
        <f>VLOOKUP(A2241, total_pet_services_county!$A$2:$E$1875, 4, 0)</f>
        <v>316</v>
      </c>
      <c r="N2241" s="11">
        <f>VLOOKUP(A2241, total_pet_services_county!$A$2:$E$1875, 5, 0)</f>
        <v>38</v>
      </c>
    </row>
    <row r="2242" spans="1:14" x14ac:dyDescent="0.2">
      <c r="A2242" s="57" t="s">
        <v>5995</v>
      </c>
      <c r="B2242" s="57" t="s">
        <v>9683</v>
      </c>
      <c r="C2242" s="56" t="s">
        <v>3231</v>
      </c>
      <c r="D2242" s="56" t="str">
        <f>INDEX(pet_services_county!$A$2:$A$3603,MATCH(A2242,pet_services_county!$B$2:$B$3603,0))</f>
        <v>0500000US42061</v>
      </c>
      <c r="E2242" s="61">
        <v>45144</v>
      </c>
      <c r="F2242" s="47">
        <f>VLOOKUP(C2242, state_pop!$A$2:$B$52, 2, 0)</f>
        <v>12801989</v>
      </c>
      <c r="G2242" s="33">
        <f t="shared" si="68"/>
        <v>3.5263270418370144E-3</v>
      </c>
      <c r="H2242" s="33">
        <f>VLOOKUP(C2242, pet_household_state!$A$3:$D$53, 3, 0)</f>
        <v>60.6</v>
      </c>
      <c r="I2242" s="33">
        <f>VLOOKUP(C2242, pet_household_state!$A$3:$D$53, 4, 0)</f>
        <v>3103</v>
      </c>
      <c r="J2242" s="33">
        <f t="shared" si="69"/>
        <v>10.942192810820256</v>
      </c>
      <c r="K2242" s="11">
        <f>VLOOKUP(A2242, total_pet_services_county!$A$2:$E$1875,2,0)</f>
        <v>9</v>
      </c>
      <c r="L2242" s="11">
        <f>VLOOKUP(A2242,  total_pet_services_county!$A$2:$E$1875, 3, 0)</f>
        <v>1381</v>
      </c>
      <c r="M2242" s="11">
        <f>VLOOKUP(A2242, total_pet_services_county!$A$2:$E$1875, 4, 0)</f>
        <v>323</v>
      </c>
      <c r="N2242" s="11">
        <f>VLOOKUP(A2242, total_pet_services_county!$A$2:$E$1875, 5, 0)</f>
        <v>49</v>
      </c>
    </row>
    <row r="2243" spans="1:14" x14ac:dyDescent="0.2">
      <c r="A2243" s="57" t="s">
        <v>5997</v>
      </c>
      <c r="B2243" s="57" t="s">
        <v>9684</v>
      </c>
      <c r="C2243" s="56" t="s">
        <v>3231</v>
      </c>
      <c r="D2243" s="56" t="str">
        <f>INDEX(pet_services_county!$A$2:$A$3603,MATCH(A2243,pet_services_county!$B$2:$B$3603,0))</f>
        <v>0500000US42063</v>
      </c>
      <c r="E2243" s="61">
        <v>84073</v>
      </c>
      <c r="F2243" s="47">
        <f>VLOOKUP(C2243, state_pop!$A$2:$B$52, 2, 0)</f>
        <v>12801989</v>
      </c>
      <c r="G2243" s="33">
        <f t="shared" si="68"/>
        <v>6.567182646384089E-3</v>
      </c>
      <c r="H2243" s="33">
        <f>VLOOKUP(C2243, pet_household_state!$A$3:$D$53, 3, 0)</f>
        <v>60.6</v>
      </c>
      <c r="I2243" s="33">
        <f>VLOOKUP(C2243, pet_household_state!$A$3:$D$53, 4, 0)</f>
        <v>3103</v>
      </c>
      <c r="J2243" s="33">
        <f t="shared" si="69"/>
        <v>20.377967751729827</v>
      </c>
      <c r="K2243" s="11">
        <f>VLOOKUP(A2243, total_pet_services_county!$A$2:$E$1875,2,0)</f>
        <v>13</v>
      </c>
      <c r="L2243" s="11">
        <f>VLOOKUP(A2243,  total_pet_services_county!$A$2:$E$1875, 3, 0)</f>
        <v>1983</v>
      </c>
      <c r="M2243" s="11">
        <f>VLOOKUP(A2243, total_pet_services_county!$A$2:$E$1875, 4, 0)</f>
        <v>368</v>
      </c>
      <c r="N2243" s="11">
        <f>VLOOKUP(A2243, total_pet_services_county!$A$2:$E$1875, 5, 0)</f>
        <v>65</v>
      </c>
    </row>
    <row r="2244" spans="1:14" x14ac:dyDescent="0.2">
      <c r="A2244" s="57" t="s">
        <v>5999</v>
      </c>
      <c r="B2244" s="57" t="s">
        <v>8344</v>
      </c>
      <c r="C2244" s="56" t="s">
        <v>3231</v>
      </c>
      <c r="D2244" s="56" t="str">
        <f>INDEX(pet_services_county!$A$2:$A$3603,MATCH(A2244,pet_services_county!$B$2:$B$3603,0))</f>
        <v>0500000US42065</v>
      </c>
      <c r="E2244" s="61">
        <v>43425</v>
      </c>
      <c r="F2244" s="47">
        <f>VLOOKUP(C2244, state_pop!$A$2:$B$52, 2, 0)</f>
        <v>12801989</v>
      </c>
      <c r="G2244" s="33">
        <f t="shared" si="68"/>
        <v>3.3920510320700949E-3</v>
      </c>
      <c r="H2244" s="33">
        <f>VLOOKUP(C2244, pet_household_state!$A$3:$D$53, 3, 0)</f>
        <v>60.6</v>
      </c>
      <c r="I2244" s="33">
        <f>VLOOKUP(C2244, pet_household_state!$A$3:$D$53, 4, 0)</f>
        <v>3103</v>
      </c>
      <c r="J2244" s="33">
        <f t="shared" si="69"/>
        <v>10.525534352513505</v>
      </c>
      <c r="K2244" s="11">
        <f>VLOOKUP(A2244, total_pet_services_county!$A$2:$E$1875,2,0)</f>
        <v>7</v>
      </c>
      <c r="L2244" s="11">
        <f>VLOOKUP(A2244,  total_pet_services_county!$A$2:$E$1875, 3, 0)</f>
        <v>1616</v>
      </c>
      <c r="M2244" s="11">
        <f>VLOOKUP(A2244, total_pet_services_county!$A$2:$E$1875, 4, 0)</f>
        <v>297</v>
      </c>
      <c r="N2244" s="11">
        <f>VLOOKUP(A2244, total_pet_services_county!$A$2:$E$1875, 5, 0)</f>
        <v>49</v>
      </c>
    </row>
    <row r="2245" spans="1:14" x14ac:dyDescent="0.2">
      <c r="A2245" s="57" t="s">
        <v>6001</v>
      </c>
      <c r="B2245" s="57" t="s">
        <v>9685</v>
      </c>
      <c r="C2245" s="56" t="s">
        <v>3231</v>
      </c>
      <c r="D2245" s="56" t="str">
        <f>INDEX(pet_services_county!$A$2:$A$3603,MATCH(A2245,pet_services_county!$B$2:$B$3603,0))</f>
        <v>0500000US42067</v>
      </c>
      <c r="E2245" s="61">
        <v>24763</v>
      </c>
      <c r="F2245" s="47">
        <f>VLOOKUP(C2245, state_pop!$A$2:$B$52, 2, 0)</f>
        <v>12801989</v>
      </c>
      <c r="G2245" s="33">
        <f t="shared" si="68"/>
        <v>1.9343088015463846E-3</v>
      </c>
      <c r="H2245" s="33">
        <f>VLOOKUP(C2245, pet_household_state!$A$3:$D$53, 3, 0)</f>
        <v>60.6</v>
      </c>
      <c r="I2245" s="33">
        <f>VLOOKUP(C2245, pet_household_state!$A$3:$D$53, 4, 0)</f>
        <v>3103</v>
      </c>
      <c r="J2245" s="33">
        <f t="shared" si="69"/>
        <v>6.0021602111984311</v>
      </c>
      <c r="K2245" s="11">
        <f>VLOOKUP(A2245, total_pet_services_county!$A$2:$E$1875,2,0)</f>
        <v>3</v>
      </c>
      <c r="L2245" s="11">
        <f>VLOOKUP(A2245,  total_pet_services_county!$A$2:$E$1875, 3, 0)</f>
        <v>49</v>
      </c>
      <c r="M2245" s="11">
        <f>VLOOKUP(A2245, total_pet_services_county!$A$2:$E$1875, 4, 0)</f>
        <v>7</v>
      </c>
      <c r="N2245" s="11">
        <f>VLOOKUP(A2245, total_pet_services_county!$A$2:$E$1875, 5, 0)</f>
        <v>3</v>
      </c>
    </row>
    <row r="2246" spans="1:14" x14ac:dyDescent="0.2">
      <c r="A2246" s="57" t="s">
        <v>6003</v>
      </c>
      <c r="B2246" s="57" t="s">
        <v>9686</v>
      </c>
      <c r="C2246" s="56" t="s">
        <v>3231</v>
      </c>
      <c r="D2246" s="56" t="str">
        <f>INDEX(pet_services_county!$A$2:$A$3603,MATCH(A2246,pet_services_county!$B$2:$B$3603,0))</f>
        <v>0500000US42069</v>
      </c>
      <c r="E2246" s="61">
        <v>209674</v>
      </c>
      <c r="F2246" s="47">
        <f>VLOOKUP(C2246, state_pop!$A$2:$B$52, 2, 0)</f>
        <v>12801989</v>
      </c>
      <c r="G2246" s="33">
        <f t="shared" si="68"/>
        <v>1.63782362256365E-2</v>
      </c>
      <c r="H2246" s="33">
        <f>VLOOKUP(C2246, pet_household_state!$A$3:$D$53, 3, 0)</f>
        <v>60.6</v>
      </c>
      <c r="I2246" s="33">
        <f>VLOOKUP(C2246, pet_household_state!$A$3:$D$53, 4, 0)</f>
        <v>3103</v>
      </c>
      <c r="J2246" s="33">
        <f t="shared" si="69"/>
        <v>50.821667008150058</v>
      </c>
      <c r="K2246" s="11">
        <f>VLOOKUP(A2246, total_pet_services_county!$A$2:$E$1875,2,0)</f>
        <v>40</v>
      </c>
      <c r="L2246" s="11">
        <f>VLOOKUP(A2246,  total_pet_services_county!$A$2:$E$1875, 3, 0)</f>
        <v>13893</v>
      </c>
      <c r="M2246" s="11">
        <f>VLOOKUP(A2246, total_pet_services_county!$A$2:$E$1875, 4, 0)</f>
        <v>3102</v>
      </c>
      <c r="N2246" s="11">
        <f>VLOOKUP(A2246, total_pet_services_county!$A$2:$E$1875, 5, 0)</f>
        <v>385</v>
      </c>
    </row>
    <row r="2247" spans="1:14" x14ac:dyDescent="0.2">
      <c r="A2247" s="57" t="s">
        <v>6005</v>
      </c>
      <c r="B2247" s="57" t="s">
        <v>9383</v>
      </c>
      <c r="C2247" s="56" t="s">
        <v>3231</v>
      </c>
      <c r="D2247" s="56" t="str">
        <f>INDEX(pet_services_county!$A$2:$A$3603,MATCH(A2247,pet_services_county!$B$2:$B$3603,0))</f>
        <v>0500000US42071</v>
      </c>
      <c r="E2247" s="61">
        <v>545724</v>
      </c>
      <c r="F2247" s="47">
        <f>VLOOKUP(C2247, state_pop!$A$2:$B$52, 2, 0)</f>
        <v>12801989</v>
      </c>
      <c r="G2247" s="33">
        <f t="shared" si="68"/>
        <v>4.2628063498570415E-2</v>
      </c>
      <c r="H2247" s="33">
        <f>VLOOKUP(C2247, pet_household_state!$A$3:$D$53, 3, 0)</f>
        <v>60.6</v>
      </c>
      <c r="I2247" s="33">
        <f>VLOOKUP(C2247, pet_household_state!$A$3:$D$53, 4, 0)</f>
        <v>3103</v>
      </c>
      <c r="J2247" s="33">
        <f t="shared" si="69"/>
        <v>132.27488103606399</v>
      </c>
      <c r="K2247" s="11">
        <f>VLOOKUP(A2247, total_pet_services_county!$A$2:$E$1875,2,0)</f>
        <v>109</v>
      </c>
      <c r="L2247" s="11">
        <f>VLOOKUP(A2247,  total_pet_services_county!$A$2:$E$1875, 3, 0)</f>
        <v>44818</v>
      </c>
      <c r="M2247" s="11">
        <f>VLOOKUP(A2247, total_pet_services_county!$A$2:$E$1875, 4, 0)</f>
        <v>10150</v>
      </c>
      <c r="N2247" s="11">
        <f>VLOOKUP(A2247, total_pet_services_county!$A$2:$E$1875, 5, 0)</f>
        <v>1320</v>
      </c>
    </row>
    <row r="2248" spans="1:14" x14ac:dyDescent="0.2">
      <c r="A2248" s="57" t="s">
        <v>6007</v>
      </c>
      <c r="B2248" s="57" t="s">
        <v>8347</v>
      </c>
      <c r="C2248" s="56" t="s">
        <v>3231</v>
      </c>
      <c r="D2248" s="56" t="str">
        <f>INDEX(pet_services_county!$A$2:$A$3603,MATCH(A2248,pet_services_county!$B$2:$B$3603,0))</f>
        <v>0500000US42073</v>
      </c>
      <c r="E2248" s="61">
        <v>85512</v>
      </c>
      <c r="F2248" s="47">
        <f>VLOOKUP(C2248, state_pop!$A$2:$B$52, 2, 0)</f>
        <v>12801989</v>
      </c>
      <c r="G2248" s="33">
        <f t="shared" si="68"/>
        <v>6.6795870547928142E-3</v>
      </c>
      <c r="H2248" s="33">
        <f>VLOOKUP(C2248, pet_household_state!$A$3:$D$53, 3, 0)</f>
        <v>60.6</v>
      </c>
      <c r="I2248" s="33">
        <f>VLOOKUP(C2248, pet_household_state!$A$3:$D$53, 4, 0)</f>
        <v>3103</v>
      </c>
      <c r="J2248" s="33">
        <f t="shared" si="69"/>
        <v>20.726758631022104</v>
      </c>
      <c r="K2248" s="11">
        <f>VLOOKUP(A2248, total_pet_services_county!$A$2:$E$1875,2,0)</f>
        <v>19</v>
      </c>
      <c r="L2248" s="11">
        <f>VLOOKUP(A2248,  total_pet_services_county!$A$2:$E$1875, 3, 0)</f>
        <v>3784</v>
      </c>
      <c r="M2248" s="11">
        <f>VLOOKUP(A2248, total_pet_services_county!$A$2:$E$1875, 4, 0)</f>
        <v>849</v>
      </c>
      <c r="N2248" s="11">
        <f>VLOOKUP(A2248, total_pet_services_county!$A$2:$E$1875, 5, 0)</f>
        <v>138</v>
      </c>
    </row>
    <row r="2249" spans="1:14" x14ac:dyDescent="0.2">
      <c r="A2249" s="57" t="s">
        <v>6009</v>
      </c>
      <c r="B2249" s="57" t="s">
        <v>9687</v>
      </c>
      <c r="C2249" s="56" t="s">
        <v>3231</v>
      </c>
      <c r="D2249" s="56" t="str">
        <f>INDEX(pet_services_county!$A$2:$A$3603,MATCH(A2249,pet_services_county!$B$2:$B$3603,0))</f>
        <v>0500000US42075</v>
      </c>
      <c r="E2249" s="61">
        <v>141793</v>
      </c>
      <c r="F2249" s="47">
        <f>VLOOKUP(C2249, state_pop!$A$2:$B$52, 2, 0)</f>
        <v>12801989</v>
      </c>
      <c r="G2249" s="33">
        <f t="shared" si="68"/>
        <v>1.1075857040652042E-2</v>
      </c>
      <c r="H2249" s="33">
        <f>VLOOKUP(C2249, pet_household_state!$A$3:$D$53, 3, 0)</f>
        <v>60.6</v>
      </c>
      <c r="I2249" s="33">
        <f>VLOOKUP(C2249, pet_household_state!$A$3:$D$53, 4, 0)</f>
        <v>3103</v>
      </c>
      <c r="J2249" s="33">
        <f t="shared" si="69"/>
        <v>34.368384397143288</v>
      </c>
      <c r="K2249" s="11">
        <f>VLOOKUP(A2249, total_pet_services_county!$A$2:$E$1875,2,0)</f>
        <v>32</v>
      </c>
      <c r="L2249" s="11">
        <f>VLOOKUP(A2249,  total_pet_services_county!$A$2:$E$1875, 3, 0)</f>
        <v>7984</v>
      </c>
      <c r="M2249" s="11">
        <f>VLOOKUP(A2249, total_pet_services_county!$A$2:$E$1875, 4, 0)</f>
        <v>1868</v>
      </c>
      <c r="N2249" s="11">
        <f>VLOOKUP(A2249, total_pet_services_county!$A$2:$E$1875, 5, 0)</f>
        <v>220</v>
      </c>
    </row>
    <row r="2250" spans="1:14" x14ac:dyDescent="0.2">
      <c r="A2250" s="57" t="s">
        <v>6011</v>
      </c>
      <c r="B2250" s="57" t="s">
        <v>9688</v>
      </c>
      <c r="C2250" s="56" t="s">
        <v>3231</v>
      </c>
      <c r="D2250" s="56" t="str">
        <f>INDEX(pet_services_county!$A$2:$A$3603,MATCH(A2250,pet_services_county!$B$2:$B$3603,0))</f>
        <v>0500000US42077</v>
      </c>
      <c r="E2250" s="61">
        <v>369318</v>
      </c>
      <c r="F2250" s="47">
        <f>VLOOKUP(C2250, state_pop!$A$2:$B$52, 2, 0)</f>
        <v>12801989</v>
      </c>
      <c r="G2250" s="33">
        <f t="shared" si="68"/>
        <v>2.8848485965735481E-2</v>
      </c>
      <c r="H2250" s="33">
        <f>VLOOKUP(C2250, pet_household_state!$A$3:$D$53, 3, 0)</f>
        <v>60.6</v>
      </c>
      <c r="I2250" s="33">
        <f>VLOOKUP(C2250, pet_household_state!$A$3:$D$53, 4, 0)</f>
        <v>3103</v>
      </c>
      <c r="J2250" s="33">
        <f t="shared" si="69"/>
        <v>89.516851951677197</v>
      </c>
      <c r="K2250" s="11">
        <f>VLOOKUP(A2250, total_pet_services_county!$A$2:$E$1875,2,0)</f>
        <v>67</v>
      </c>
      <c r="L2250" s="11">
        <f>VLOOKUP(A2250,  total_pet_services_county!$A$2:$E$1875, 3, 0)</f>
        <v>26144</v>
      </c>
      <c r="M2250" s="11">
        <f>VLOOKUP(A2250, total_pet_services_county!$A$2:$E$1875, 4, 0)</f>
        <v>5801</v>
      </c>
      <c r="N2250" s="11">
        <f>VLOOKUP(A2250, total_pet_services_county!$A$2:$E$1875, 5, 0)</f>
        <v>806</v>
      </c>
    </row>
    <row r="2251" spans="1:14" x14ac:dyDescent="0.2">
      <c r="A2251" s="57" t="s">
        <v>6013</v>
      </c>
      <c r="B2251" s="57" t="s">
        <v>9689</v>
      </c>
      <c r="C2251" s="56" t="s">
        <v>3231</v>
      </c>
      <c r="D2251" s="56" t="str">
        <f>INDEX(pet_services_county!$A$2:$A$3603,MATCH(A2251,pet_services_county!$B$2:$B$3603,0))</f>
        <v>0500000US42079</v>
      </c>
      <c r="E2251" s="61">
        <v>317417</v>
      </c>
      <c r="F2251" s="47">
        <f>VLOOKUP(C2251, state_pop!$A$2:$B$52, 2, 0)</f>
        <v>12801989</v>
      </c>
      <c r="G2251" s="33">
        <f t="shared" si="68"/>
        <v>2.4794350315408019E-2</v>
      </c>
      <c r="H2251" s="33">
        <f>VLOOKUP(C2251, pet_household_state!$A$3:$D$53, 3, 0)</f>
        <v>60.6</v>
      </c>
      <c r="I2251" s="33">
        <f>VLOOKUP(C2251, pet_household_state!$A$3:$D$53, 4, 0)</f>
        <v>3103</v>
      </c>
      <c r="J2251" s="33">
        <f t="shared" si="69"/>
        <v>76.936869028711087</v>
      </c>
      <c r="K2251" s="11">
        <f>VLOOKUP(A2251, total_pet_services_county!$A$2:$E$1875,2,0)</f>
        <v>64</v>
      </c>
      <c r="L2251" s="11">
        <f>VLOOKUP(A2251,  total_pet_services_county!$A$2:$E$1875, 3, 0)</f>
        <v>14695</v>
      </c>
      <c r="M2251" s="11">
        <f>VLOOKUP(A2251, total_pet_services_county!$A$2:$E$1875, 4, 0)</f>
        <v>3838</v>
      </c>
      <c r="N2251" s="11">
        <f>VLOOKUP(A2251, total_pet_services_county!$A$2:$E$1875, 5, 0)</f>
        <v>589</v>
      </c>
    </row>
    <row r="2252" spans="1:14" x14ac:dyDescent="0.2">
      <c r="A2252" s="57" t="s">
        <v>6015</v>
      </c>
      <c r="B2252" s="57" t="s">
        <v>9690</v>
      </c>
      <c r="C2252" s="56" t="s">
        <v>3231</v>
      </c>
      <c r="D2252" s="56" t="str">
        <f>INDEX(pet_services_county!$A$2:$A$3603,MATCH(A2252,pet_services_county!$B$2:$B$3603,0))</f>
        <v>0500000US42081</v>
      </c>
      <c r="E2252" s="61">
        <v>113299</v>
      </c>
      <c r="F2252" s="47">
        <f>VLOOKUP(C2252, state_pop!$A$2:$B$52, 2, 0)</f>
        <v>12801989</v>
      </c>
      <c r="G2252" s="33">
        <f t="shared" si="68"/>
        <v>8.8501091510077064E-3</v>
      </c>
      <c r="H2252" s="33">
        <f>VLOOKUP(C2252, pet_household_state!$A$3:$D$53, 3, 0)</f>
        <v>60.6</v>
      </c>
      <c r="I2252" s="33">
        <f>VLOOKUP(C2252, pet_household_state!$A$3:$D$53, 4, 0)</f>
        <v>3103</v>
      </c>
      <c r="J2252" s="33">
        <f t="shared" si="69"/>
        <v>27.461888695576913</v>
      </c>
      <c r="K2252" s="11">
        <f>VLOOKUP(A2252, total_pet_services_county!$A$2:$E$1875,2,0)</f>
        <v>17</v>
      </c>
      <c r="L2252" s="11">
        <f>VLOOKUP(A2252,  total_pet_services_county!$A$2:$E$1875, 3, 0)</f>
        <v>4893</v>
      </c>
      <c r="M2252" s="11">
        <f>VLOOKUP(A2252, total_pet_services_county!$A$2:$E$1875, 4, 0)</f>
        <v>1109</v>
      </c>
      <c r="N2252" s="11">
        <f>VLOOKUP(A2252, total_pet_services_county!$A$2:$E$1875, 5, 0)</f>
        <v>172</v>
      </c>
    </row>
    <row r="2253" spans="1:14" x14ac:dyDescent="0.2">
      <c r="A2253" s="57" t="s">
        <v>6017</v>
      </c>
      <c r="B2253" s="57" t="s">
        <v>9691</v>
      </c>
      <c r="C2253" s="56" t="s">
        <v>3231</v>
      </c>
      <c r="D2253" s="56" t="str">
        <f>INDEX(pet_services_county!$A$2:$A$3603,MATCH(A2253,pet_services_county!$B$2:$B$3603,0))</f>
        <v>0500000US42083</v>
      </c>
      <c r="E2253" s="61">
        <v>40625</v>
      </c>
      <c r="F2253" s="47">
        <f>VLOOKUP(C2253, state_pop!$A$2:$B$52, 2, 0)</f>
        <v>12801989</v>
      </c>
      <c r="G2253" s="33">
        <f t="shared" si="68"/>
        <v>3.1733350184881427E-3</v>
      </c>
      <c r="H2253" s="33">
        <f>VLOOKUP(C2253, pet_household_state!$A$3:$D$53, 3, 0)</f>
        <v>60.6</v>
      </c>
      <c r="I2253" s="33">
        <f>VLOOKUP(C2253, pet_household_state!$A$3:$D$53, 4, 0)</f>
        <v>3103</v>
      </c>
      <c r="J2253" s="33">
        <f t="shared" si="69"/>
        <v>9.8468585623687073</v>
      </c>
      <c r="K2253" s="11">
        <f>VLOOKUP(A2253, total_pet_services_county!$A$2:$E$1875,2,0)</f>
        <v>4</v>
      </c>
      <c r="L2253" s="11">
        <f>VLOOKUP(A2253,  total_pet_services_county!$A$2:$E$1875, 3, 0)</f>
        <v>1249</v>
      </c>
      <c r="M2253" s="11">
        <f>VLOOKUP(A2253, total_pet_services_county!$A$2:$E$1875, 4, 0)</f>
        <v>281</v>
      </c>
      <c r="N2253" s="11">
        <f>VLOOKUP(A2253, total_pet_services_county!$A$2:$E$1875, 5, 0)</f>
        <v>24</v>
      </c>
    </row>
    <row r="2254" spans="1:14" x14ac:dyDescent="0.2">
      <c r="A2254" s="57" t="s">
        <v>6019</v>
      </c>
      <c r="B2254" s="57" t="s">
        <v>8794</v>
      </c>
      <c r="C2254" s="56" t="s">
        <v>3231</v>
      </c>
      <c r="D2254" s="56" t="str">
        <f>INDEX(pet_services_county!$A$2:$A$3603,MATCH(A2254,pet_services_county!$B$2:$B$3603,0))</f>
        <v>0500000US42085</v>
      </c>
      <c r="E2254" s="61">
        <v>109424</v>
      </c>
      <c r="F2254" s="47">
        <f>VLOOKUP(C2254, state_pop!$A$2:$B$52, 2, 0)</f>
        <v>12801989</v>
      </c>
      <c r="G2254" s="33">
        <f t="shared" si="68"/>
        <v>8.5474218107826835E-3</v>
      </c>
      <c r="H2254" s="33">
        <f>VLOOKUP(C2254, pet_household_state!$A$3:$D$53, 3, 0)</f>
        <v>60.6</v>
      </c>
      <c r="I2254" s="33">
        <f>VLOOKUP(C2254, pet_household_state!$A$3:$D$53, 4, 0)</f>
        <v>3103</v>
      </c>
      <c r="J2254" s="33">
        <f t="shared" si="69"/>
        <v>26.522649878858665</v>
      </c>
      <c r="K2254" s="11">
        <f>VLOOKUP(A2254, total_pet_services_county!$A$2:$E$1875,2,0)</f>
        <v>28</v>
      </c>
      <c r="L2254" s="11">
        <f>VLOOKUP(A2254,  total_pet_services_county!$A$2:$E$1875, 3, 0)</f>
        <v>5364</v>
      </c>
      <c r="M2254" s="11">
        <f>VLOOKUP(A2254, total_pet_services_county!$A$2:$E$1875, 4, 0)</f>
        <v>1263</v>
      </c>
      <c r="N2254" s="11">
        <f>VLOOKUP(A2254, total_pet_services_county!$A$2:$E$1875, 5, 0)</f>
        <v>181</v>
      </c>
    </row>
    <row r="2255" spans="1:14" x14ac:dyDescent="0.2">
      <c r="A2255" s="57" t="s">
        <v>7933</v>
      </c>
      <c r="B2255" s="57" t="s">
        <v>9692</v>
      </c>
      <c r="C2255" s="56" t="s">
        <v>3231</v>
      </c>
      <c r="D2255" s="56" t="e">
        <f>INDEX(pet_services_county!$A$2:$A$3603,MATCH(A2255,pet_services_county!$B$2:$B$3603,0))</f>
        <v>#N/A</v>
      </c>
      <c r="E2255" s="61">
        <v>46138</v>
      </c>
      <c r="F2255" s="47">
        <f>VLOOKUP(C2255, state_pop!$A$2:$B$52, 2, 0)</f>
        <v>12801989</v>
      </c>
      <c r="G2255" s="33">
        <f t="shared" si="68"/>
        <v>3.6039712266586073E-3</v>
      </c>
      <c r="H2255" s="33">
        <f>VLOOKUP(C2255, pet_household_state!$A$3:$D$53, 3, 0)</f>
        <v>60.6</v>
      </c>
      <c r="I2255" s="33">
        <f>VLOOKUP(C2255, pet_household_state!$A$3:$D$53, 4, 0)</f>
        <v>3103</v>
      </c>
      <c r="J2255" s="33">
        <f t="shared" si="69"/>
        <v>11.183122716321659</v>
      </c>
      <c r="K2255" s="11" t="e">
        <f>VLOOKUP(A2255, total_pet_services_county!$A$2:$E$1875,2,0)</f>
        <v>#N/A</v>
      </c>
      <c r="L2255" s="11" t="e">
        <f>VLOOKUP(A2255,  total_pet_services_county!$A$2:$E$1875, 3, 0)</f>
        <v>#N/A</v>
      </c>
      <c r="M2255" s="11" t="e">
        <f>VLOOKUP(A2255, total_pet_services_county!$A$2:$E$1875, 4, 0)</f>
        <v>#N/A</v>
      </c>
      <c r="N2255" s="11" t="e">
        <f>VLOOKUP(A2255, total_pet_services_county!$A$2:$E$1875, 5, 0)</f>
        <v>#N/A</v>
      </c>
    </row>
    <row r="2256" spans="1:14" x14ac:dyDescent="0.2">
      <c r="A2256" s="57" t="s">
        <v>6021</v>
      </c>
      <c r="B2256" s="57" t="s">
        <v>8357</v>
      </c>
      <c r="C2256" s="56" t="s">
        <v>3231</v>
      </c>
      <c r="D2256" s="56" t="str">
        <f>INDEX(pet_services_county!$A$2:$A$3603,MATCH(A2256,pet_services_county!$B$2:$B$3603,0))</f>
        <v>0500000US42089</v>
      </c>
      <c r="E2256" s="61">
        <v>170271</v>
      </c>
      <c r="F2256" s="47">
        <f>VLOOKUP(C2256, state_pop!$A$2:$B$52, 2, 0)</f>
        <v>12801989</v>
      </c>
      <c r="G2256" s="33">
        <f t="shared" si="68"/>
        <v>1.3300355124504481E-2</v>
      </c>
      <c r="H2256" s="33">
        <f>VLOOKUP(C2256, pet_household_state!$A$3:$D$53, 3, 0)</f>
        <v>60.6</v>
      </c>
      <c r="I2256" s="33">
        <f>VLOOKUP(C2256, pet_household_state!$A$3:$D$53, 4, 0)</f>
        <v>3103</v>
      </c>
      <c r="J2256" s="33">
        <f t="shared" si="69"/>
        <v>41.271001951337404</v>
      </c>
      <c r="K2256" s="11">
        <f>VLOOKUP(A2256, total_pet_services_county!$A$2:$E$1875,2,0)</f>
        <v>35</v>
      </c>
      <c r="L2256" s="11">
        <f>VLOOKUP(A2256,  total_pet_services_county!$A$2:$E$1875, 3, 0)</f>
        <v>11939</v>
      </c>
      <c r="M2256" s="11">
        <f>VLOOKUP(A2256, total_pet_services_county!$A$2:$E$1875, 4, 0)</f>
        <v>2771</v>
      </c>
      <c r="N2256" s="11">
        <f>VLOOKUP(A2256, total_pet_services_county!$A$2:$E$1875, 5, 0)</f>
        <v>350</v>
      </c>
    </row>
    <row r="2257" spans="1:14" x14ac:dyDescent="0.2">
      <c r="A2257" s="57" t="s">
        <v>6023</v>
      </c>
      <c r="B2257" s="57" t="s">
        <v>8358</v>
      </c>
      <c r="C2257" s="56" t="s">
        <v>3231</v>
      </c>
      <c r="D2257" s="56" t="str">
        <f>INDEX(pet_services_county!$A$2:$A$3603,MATCH(A2257,pet_services_county!$B$2:$B$3603,0))</f>
        <v>0500000US42091</v>
      </c>
      <c r="E2257" s="61">
        <v>830915</v>
      </c>
      <c r="F2257" s="47">
        <f>VLOOKUP(C2257, state_pop!$A$2:$B$52, 2, 0)</f>
        <v>12801989</v>
      </c>
      <c r="G2257" s="33">
        <f t="shared" si="68"/>
        <v>6.4905148723374162E-2</v>
      </c>
      <c r="H2257" s="33">
        <f>VLOOKUP(C2257, pet_household_state!$A$3:$D$53, 3, 0)</f>
        <v>60.6</v>
      </c>
      <c r="I2257" s="33">
        <f>VLOOKUP(C2257, pet_household_state!$A$3:$D$53, 4, 0)</f>
        <v>3103</v>
      </c>
      <c r="J2257" s="33">
        <f t="shared" si="69"/>
        <v>201.40067648863001</v>
      </c>
      <c r="K2257" s="11">
        <f>VLOOKUP(A2257, total_pet_services_county!$A$2:$E$1875,2,0)</f>
        <v>212</v>
      </c>
      <c r="L2257" s="11">
        <f>VLOOKUP(A2257,  total_pet_services_county!$A$2:$E$1875, 3, 0)</f>
        <v>85588</v>
      </c>
      <c r="M2257" s="11">
        <f>VLOOKUP(A2257, total_pet_services_county!$A$2:$E$1875, 4, 0)</f>
        <v>19678</v>
      </c>
      <c r="N2257" s="11">
        <f>VLOOKUP(A2257, total_pet_services_county!$A$2:$E$1875, 5, 0)</f>
        <v>2549</v>
      </c>
    </row>
    <row r="2258" spans="1:14" x14ac:dyDescent="0.2">
      <c r="A2258" s="57" t="s">
        <v>6025</v>
      </c>
      <c r="B2258" s="57" t="s">
        <v>9693</v>
      </c>
      <c r="C2258" s="56" t="s">
        <v>3231</v>
      </c>
      <c r="D2258" s="56" t="str">
        <f>INDEX(pet_services_county!$A$2:$A$3603,MATCH(A2258,pet_services_county!$B$2:$B$3603,0))</f>
        <v>0500000US42093</v>
      </c>
      <c r="E2258" s="61">
        <v>18230</v>
      </c>
      <c r="F2258" s="47">
        <f>VLOOKUP(C2258, state_pop!$A$2:$B$52, 2, 0)</f>
        <v>12801989</v>
      </c>
      <c r="G2258" s="33">
        <f t="shared" si="68"/>
        <v>1.4239974741424946E-3</v>
      </c>
      <c r="H2258" s="33">
        <f>VLOOKUP(C2258, pet_household_state!$A$3:$D$53, 3, 0)</f>
        <v>60.6</v>
      </c>
      <c r="I2258" s="33">
        <f>VLOOKUP(C2258, pet_household_state!$A$3:$D$53, 4, 0)</f>
        <v>3103</v>
      </c>
      <c r="J2258" s="33">
        <f t="shared" si="69"/>
        <v>4.4186641622641609</v>
      </c>
      <c r="K2258" s="11">
        <f>VLOOKUP(A2258, total_pet_services_county!$A$2:$E$1875,2,0)</f>
        <v>4</v>
      </c>
      <c r="L2258" s="11">
        <f>VLOOKUP(A2258,  total_pet_services_county!$A$2:$E$1875, 3, 0)</f>
        <v>2808</v>
      </c>
      <c r="M2258" s="11">
        <f>VLOOKUP(A2258, total_pet_services_county!$A$2:$E$1875, 4, 0)</f>
        <v>600</v>
      </c>
      <c r="N2258" s="11">
        <f>VLOOKUP(A2258, total_pet_services_county!$A$2:$E$1875, 5, 0)</f>
        <v>71</v>
      </c>
    </row>
    <row r="2259" spans="1:14" x14ac:dyDescent="0.2">
      <c r="A2259" s="57" t="s">
        <v>6027</v>
      </c>
      <c r="B2259" s="57" t="s">
        <v>9524</v>
      </c>
      <c r="C2259" s="56" t="s">
        <v>3231</v>
      </c>
      <c r="D2259" s="56" t="str">
        <f>INDEX(pet_services_county!$A$2:$A$3603,MATCH(A2259,pet_services_county!$B$2:$B$3603,0))</f>
        <v>0500000US42095</v>
      </c>
      <c r="E2259" s="61">
        <v>305285</v>
      </c>
      <c r="F2259" s="47">
        <f>VLOOKUP(C2259, state_pop!$A$2:$B$52, 2, 0)</f>
        <v>12801989</v>
      </c>
      <c r="G2259" s="33">
        <f t="shared" si="68"/>
        <v>2.3846685073702221E-2</v>
      </c>
      <c r="H2259" s="33">
        <f>VLOOKUP(C2259, pet_household_state!$A$3:$D$53, 3, 0)</f>
        <v>60.6</v>
      </c>
      <c r="I2259" s="33">
        <f>VLOOKUP(C2259, pet_household_state!$A$3:$D$53, 4, 0)</f>
        <v>3103</v>
      </c>
      <c r="J2259" s="33">
        <f t="shared" si="69"/>
        <v>73.996263783697998</v>
      </c>
      <c r="K2259" s="11">
        <f>VLOOKUP(A2259, total_pet_services_county!$A$2:$E$1875,2,0)</f>
        <v>55</v>
      </c>
      <c r="L2259" s="11">
        <f>VLOOKUP(A2259,  total_pet_services_county!$A$2:$E$1875, 3, 0)</f>
        <v>20294</v>
      </c>
      <c r="M2259" s="11">
        <f>VLOOKUP(A2259, total_pet_services_county!$A$2:$E$1875, 4, 0)</f>
        <v>4577</v>
      </c>
      <c r="N2259" s="11">
        <f>VLOOKUP(A2259, total_pet_services_county!$A$2:$E$1875, 5, 0)</f>
        <v>643</v>
      </c>
    </row>
    <row r="2260" spans="1:14" x14ac:dyDescent="0.2">
      <c r="A2260" s="57" t="s">
        <v>6029</v>
      </c>
      <c r="B2260" s="57" t="s">
        <v>9694</v>
      </c>
      <c r="C2260" s="56" t="s">
        <v>3231</v>
      </c>
      <c r="D2260" s="56" t="str">
        <f>INDEX(pet_services_county!$A$2:$A$3603,MATCH(A2260,pet_services_county!$B$2:$B$3603,0))</f>
        <v>0500000US42097</v>
      </c>
      <c r="E2260" s="61">
        <v>90843</v>
      </c>
      <c r="F2260" s="47">
        <f>VLOOKUP(C2260, state_pop!$A$2:$B$52, 2, 0)</f>
        <v>12801989</v>
      </c>
      <c r="G2260" s="33">
        <f t="shared" si="68"/>
        <v>7.096006722080452E-3</v>
      </c>
      <c r="H2260" s="33">
        <f>VLOOKUP(C2260, pet_household_state!$A$3:$D$53, 3, 0)</f>
        <v>60.6</v>
      </c>
      <c r="I2260" s="33">
        <f>VLOOKUP(C2260, pet_household_state!$A$3:$D$53, 4, 0)</f>
        <v>3103</v>
      </c>
      <c r="J2260" s="33">
        <f t="shared" si="69"/>
        <v>22.018908858615642</v>
      </c>
      <c r="K2260" s="11">
        <f>VLOOKUP(A2260, total_pet_services_county!$A$2:$E$1875,2,0)</f>
        <v>13</v>
      </c>
      <c r="L2260" s="11">
        <f>VLOOKUP(A2260,  total_pet_services_county!$A$2:$E$1875, 3, 0)</f>
        <v>3878</v>
      </c>
      <c r="M2260" s="11">
        <f>VLOOKUP(A2260, total_pet_services_county!$A$2:$E$1875, 4, 0)</f>
        <v>956</v>
      </c>
      <c r="N2260" s="11">
        <f>VLOOKUP(A2260, total_pet_services_county!$A$2:$E$1875, 5, 0)</f>
        <v>147</v>
      </c>
    </row>
    <row r="2261" spans="1:14" x14ac:dyDescent="0.2">
      <c r="A2261" s="57" t="s">
        <v>6031</v>
      </c>
      <c r="B2261" s="57" t="s">
        <v>8360</v>
      </c>
      <c r="C2261" s="56" t="s">
        <v>3231</v>
      </c>
      <c r="D2261" s="56" t="str">
        <f>INDEX(pet_services_county!$A$2:$A$3603,MATCH(A2261,pet_services_county!$B$2:$B$3603,0))</f>
        <v>0500000US42099</v>
      </c>
      <c r="E2261" s="61">
        <v>46272</v>
      </c>
      <c r="F2261" s="47">
        <f>VLOOKUP(C2261, state_pop!$A$2:$B$52, 2, 0)</f>
        <v>12801989</v>
      </c>
      <c r="G2261" s="33">
        <f t="shared" si="68"/>
        <v>3.6144383501657438E-3</v>
      </c>
      <c r="H2261" s="33">
        <f>VLOOKUP(C2261, pet_household_state!$A$3:$D$53, 3, 0)</f>
        <v>60.6</v>
      </c>
      <c r="I2261" s="33">
        <f>VLOOKUP(C2261, pet_household_state!$A$3:$D$53, 4, 0)</f>
        <v>3103</v>
      </c>
      <c r="J2261" s="33">
        <f t="shared" si="69"/>
        <v>11.215602200564303</v>
      </c>
      <c r="K2261" s="11">
        <f>VLOOKUP(A2261, total_pet_services_county!$A$2:$E$1875,2,0)</f>
        <v>9</v>
      </c>
      <c r="L2261" s="11">
        <f>VLOOKUP(A2261,  total_pet_services_county!$A$2:$E$1875, 3, 0)</f>
        <v>3322</v>
      </c>
      <c r="M2261" s="11">
        <f>VLOOKUP(A2261, total_pet_services_county!$A$2:$E$1875, 4, 0)</f>
        <v>666</v>
      </c>
      <c r="N2261" s="11">
        <f>VLOOKUP(A2261, total_pet_services_county!$A$2:$E$1875, 5, 0)</f>
        <v>78</v>
      </c>
    </row>
    <row r="2262" spans="1:14" x14ac:dyDescent="0.2">
      <c r="A2262" s="57" t="s">
        <v>6033</v>
      </c>
      <c r="B2262" s="57" t="s">
        <v>9695</v>
      </c>
      <c r="C2262" s="56" t="s">
        <v>3231</v>
      </c>
      <c r="D2262" s="56" t="str">
        <f>INDEX(pet_services_county!$A$2:$A$3603,MATCH(A2262,pet_services_county!$B$2:$B$3603,0))</f>
        <v>0500000US42101</v>
      </c>
      <c r="E2262" s="61">
        <v>1584064</v>
      </c>
      <c r="F2262" s="47">
        <f>VLOOKUP(C2262, state_pop!$A$2:$B$52, 2, 0)</f>
        <v>12801989</v>
      </c>
      <c r="G2262" s="33">
        <f t="shared" si="68"/>
        <v>0.12373577262095757</v>
      </c>
      <c r="H2262" s="33">
        <f>VLOOKUP(C2262, pet_household_state!$A$3:$D$53, 3, 0)</f>
        <v>60.6</v>
      </c>
      <c r="I2262" s="33">
        <f>VLOOKUP(C2262, pet_household_state!$A$3:$D$53, 4, 0)</f>
        <v>3103</v>
      </c>
      <c r="J2262" s="33">
        <f t="shared" si="69"/>
        <v>383.95210244283135</v>
      </c>
      <c r="K2262" s="11">
        <f>VLOOKUP(A2262, total_pet_services_county!$A$2:$E$1875,2,0)</f>
        <v>152</v>
      </c>
      <c r="L2262" s="11">
        <f>VLOOKUP(A2262,  total_pet_services_county!$A$2:$E$1875, 3, 0)</f>
        <v>54345</v>
      </c>
      <c r="M2262" s="11">
        <f>VLOOKUP(A2262, total_pet_services_county!$A$2:$E$1875, 4, 0)</f>
        <v>12599</v>
      </c>
      <c r="N2262" s="11">
        <f>VLOOKUP(A2262, total_pet_services_county!$A$2:$E$1875, 5, 0)</f>
        <v>1725</v>
      </c>
    </row>
    <row r="2263" spans="1:14" x14ac:dyDescent="0.2">
      <c r="A2263" s="57" t="s">
        <v>6035</v>
      </c>
      <c r="B2263" s="57" t="s">
        <v>8362</v>
      </c>
      <c r="C2263" s="56" t="s">
        <v>3231</v>
      </c>
      <c r="D2263" s="56" t="str">
        <f>INDEX(pet_services_county!$A$2:$A$3603,MATCH(A2263,pet_services_county!$B$2:$B$3603,0))</f>
        <v>0500000US42103</v>
      </c>
      <c r="E2263" s="61">
        <v>55809</v>
      </c>
      <c r="F2263" s="47">
        <f>VLOOKUP(C2263, state_pop!$A$2:$B$52, 2, 0)</f>
        <v>12801989</v>
      </c>
      <c r="G2263" s="33">
        <f t="shared" si="68"/>
        <v>4.3594007149982709E-3</v>
      </c>
      <c r="H2263" s="33">
        <f>VLOOKUP(C2263, pet_household_state!$A$3:$D$53, 3, 0)</f>
        <v>60.6</v>
      </c>
      <c r="I2263" s="33">
        <f>VLOOKUP(C2263, pet_household_state!$A$3:$D$53, 4, 0)</f>
        <v>3103</v>
      </c>
      <c r="J2263" s="33">
        <f t="shared" si="69"/>
        <v>13.527220418639635</v>
      </c>
      <c r="K2263" s="11">
        <f>VLOOKUP(A2263, total_pet_services_county!$A$2:$E$1875,2,0)</f>
        <v>3</v>
      </c>
      <c r="L2263" s="11">
        <f>VLOOKUP(A2263,  total_pet_services_county!$A$2:$E$1875, 3, 0)</f>
        <v>1040</v>
      </c>
      <c r="M2263" s="11">
        <f>VLOOKUP(A2263, total_pet_services_county!$A$2:$E$1875, 4, 0)</f>
        <v>259</v>
      </c>
      <c r="N2263" s="11">
        <f>VLOOKUP(A2263, total_pet_services_county!$A$2:$E$1875, 5, 0)</f>
        <v>28</v>
      </c>
    </row>
    <row r="2264" spans="1:14" x14ac:dyDescent="0.2">
      <c r="A2264" s="57" t="s">
        <v>7934</v>
      </c>
      <c r="B2264" s="57" t="s">
        <v>9696</v>
      </c>
      <c r="C2264" s="56" t="s">
        <v>3231</v>
      </c>
      <c r="D2264" s="56" t="e">
        <f>INDEX(pet_services_county!$A$2:$A$3603,MATCH(A2264,pet_services_county!$B$2:$B$3603,0))</f>
        <v>#N/A</v>
      </c>
      <c r="E2264" s="61">
        <v>16526</v>
      </c>
      <c r="F2264" s="47">
        <f>VLOOKUP(C2264, state_pop!$A$2:$B$52, 2, 0)</f>
        <v>12801989</v>
      </c>
      <c r="G2264" s="33">
        <f t="shared" si="68"/>
        <v>1.2908931573054781E-3</v>
      </c>
      <c r="H2264" s="33">
        <f>VLOOKUP(C2264, pet_household_state!$A$3:$D$53, 3, 0)</f>
        <v>60.6</v>
      </c>
      <c r="I2264" s="33">
        <f>VLOOKUP(C2264, pet_household_state!$A$3:$D$53, 4, 0)</f>
        <v>3103</v>
      </c>
      <c r="J2264" s="33">
        <f t="shared" si="69"/>
        <v>4.0056414671188989</v>
      </c>
      <c r="K2264" s="11" t="e">
        <f>VLOOKUP(A2264, total_pet_services_county!$A$2:$E$1875,2,0)</f>
        <v>#N/A</v>
      </c>
      <c r="L2264" s="11" t="e">
        <f>VLOOKUP(A2264,  total_pet_services_county!$A$2:$E$1875, 3, 0)</f>
        <v>#N/A</v>
      </c>
      <c r="M2264" s="11" t="e">
        <f>VLOOKUP(A2264, total_pet_services_county!$A$2:$E$1875, 4, 0)</f>
        <v>#N/A</v>
      </c>
      <c r="N2264" s="11" t="e">
        <f>VLOOKUP(A2264, total_pet_services_county!$A$2:$E$1875, 5, 0)</f>
        <v>#N/A</v>
      </c>
    </row>
    <row r="2265" spans="1:14" x14ac:dyDescent="0.2">
      <c r="A2265" s="57" t="s">
        <v>6037</v>
      </c>
      <c r="B2265" s="57" t="s">
        <v>9697</v>
      </c>
      <c r="C2265" s="56" t="s">
        <v>3231</v>
      </c>
      <c r="D2265" s="56" t="str">
        <f>INDEX(pet_services_county!$A$2:$A$3603,MATCH(A2265,pet_services_county!$B$2:$B$3603,0))</f>
        <v>0500000US42107</v>
      </c>
      <c r="E2265" s="61">
        <v>141359</v>
      </c>
      <c r="F2265" s="47">
        <f>VLOOKUP(C2265, state_pop!$A$2:$B$52, 2, 0)</f>
        <v>12801989</v>
      </c>
      <c r="G2265" s="33">
        <f t="shared" si="68"/>
        <v>1.104195605854684E-2</v>
      </c>
      <c r="H2265" s="33">
        <f>VLOOKUP(C2265, pet_household_state!$A$3:$D$53, 3, 0)</f>
        <v>60.6</v>
      </c>
      <c r="I2265" s="33">
        <f>VLOOKUP(C2265, pet_household_state!$A$3:$D$53, 4, 0)</f>
        <v>3103</v>
      </c>
      <c r="J2265" s="33">
        <f t="shared" si="69"/>
        <v>34.263189649670842</v>
      </c>
      <c r="K2265" s="11">
        <f>VLOOKUP(A2265, total_pet_services_county!$A$2:$E$1875,2,0)</f>
        <v>18</v>
      </c>
      <c r="L2265" s="11">
        <f>VLOOKUP(A2265,  total_pet_services_county!$A$2:$E$1875, 3, 0)</f>
        <v>4051</v>
      </c>
      <c r="M2265" s="11">
        <f>VLOOKUP(A2265, total_pet_services_county!$A$2:$E$1875, 4, 0)</f>
        <v>732</v>
      </c>
      <c r="N2265" s="11">
        <f>VLOOKUP(A2265, total_pet_services_county!$A$2:$E$1875, 5, 0)</f>
        <v>124</v>
      </c>
    </row>
    <row r="2266" spans="1:14" x14ac:dyDescent="0.2">
      <c r="A2266" s="57" t="s">
        <v>7935</v>
      </c>
      <c r="B2266" s="57" t="s">
        <v>9698</v>
      </c>
      <c r="C2266" s="56" t="s">
        <v>3231</v>
      </c>
      <c r="D2266" s="56" t="e">
        <f>INDEX(pet_services_county!$A$2:$A$3603,MATCH(A2266,pet_services_county!$B$2:$B$3603,0))</f>
        <v>#N/A</v>
      </c>
      <c r="E2266" s="61">
        <v>40372</v>
      </c>
      <c r="F2266" s="47">
        <f>VLOOKUP(C2266, state_pop!$A$2:$B$52, 2, 0)</f>
        <v>12801989</v>
      </c>
      <c r="G2266" s="33">
        <f t="shared" si="68"/>
        <v>3.1535724644037736E-3</v>
      </c>
      <c r="H2266" s="33">
        <f>VLOOKUP(C2266, pet_household_state!$A$3:$D$53, 3, 0)</f>
        <v>60.6</v>
      </c>
      <c r="I2266" s="33">
        <f>VLOOKUP(C2266, pet_household_state!$A$3:$D$53, 4, 0)</f>
        <v>3103</v>
      </c>
      <c r="J2266" s="33">
        <f t="shared" si="69"/>
        <v>9.7855353570449086</v>
      </c>
      <c r="K2266" s="11" t="e">
        <f>VLOOKUP(A2266, total_pet_services_county!$A$2:$E$1875,2,0)</f>
        <v>#N/A</v>
      </c>
      <c r="L2266" s="11" t="e">
        <f>VLOOKUP(A2266,  total_pet_services_county!$A$2:$E$1875, 3, 0)</f>
        <v>#N/A</v>
      </c>
      <c r="M2266" s="11" t="e">
        <f>VLOOKUP(A2266, total_pet_services_county!$A$2:$E$1875, 4, 0)</f>
        <v>#N/A</v>
      </c>
      <c r="N2266" s="11" t="e">
        <f>VLOOKUP(A2266, total_pet_services_county!$A$2:$E$1875, 5, 0)</f>
        <v>#N/A</v>
      </c>
    </row>
    <row r="2267" spans="1:14" x14ac:dyDescent="0.2">
      <c r="A2267" s="57" t="s">
        <v>6039</v>
      </c>
      <c r="B2267" s="57" t="s">
        <v>9092</v>
      </c>
      <c r="C2267" s="56" t="s">
        <v>3231</v>
      </c>
      <c r="D2267" s="56" t="str">
        <f>INDEX(pet_services_county!$A$2:$A$3603,MATCH(A2267,pet_services_county!$B$2:$B$3603,0))</f>
        <v>0500000US42111</v>
      </c>
      <c r="E2267" s="61">
        <v>73447</v>
      </c>
      <c r="F2267" s="47">
        <f>VLOOKUP(C2267, state_pop!$A$2:$B$52, 2, 0)</f>
        <v>12801989</v>
      </c>
      <c r="G2267" s="33">
        <f t="shared" si="68"/>
        <v>5.7371553748405812E-3</v>
      </c>
      <c r="H2267" s="33">
        <f>VLOOKUP(C2267, pet_household_state!$A$3:$D$53, 3, 0)</f>
        <v>60.6</v>
      </c>
      <c r="I2267" s="33">
        <f>VLOOKUP(C2267, pet_household_state!$A$3:$D$53, 4, 0)</f>
        <v>3103</v>
      </c>
      <c r="J2267" s="33">
        <f t="shared" si="69"/>
        <v>17.802393128130323</v>
      </c>
      <c r="K2267" s="11">
        <f>VLOOKUP(A2267, total_pet_services_county!$A$2:$E$1875,2,0)</f>
        <v>14</v>
      </c>
      <c r="L2267" s="11">
        <f>VLOOKUP(A2267,  total_pet_services_county!$A$2:$E$1875, 3, 0)</f>
        <v>3238</v>
      </c>
      <c r="M2267" s="11">
        <f>VLOOKUP(A2267, total_pet_services_county!$A$2:$E$1875, 4, 0)</f>
        <v>738</v>
      </c>
      <c r="N2267" s="11">
        <f>VLOOKUP(A2267, total_pet_services_county!$A$2:$E$1875, 5, 0)</f>
        <v>96</v>
      </c>
    </row>
    <row r="2268" spans="1:14" x14ac:dyDescent="0.2">
      <c r="A2268" s="57" t="s">
        <v>7936</v>
      </c>
      <c r="B2268" s="57" t="s">
        <v>8844</v>
      </c>
      <c r="C2268" s="56" t="s">
        <v>3231</v>
      </c>
      <c r="D2268" s="56" t="e">
        <f>INDEX(pet_services_county!$A$2:$A$3603,MATCH(A2268,pet_services_county!$B$2:$B$3603,0))</f>
        <v>#N/A</v>
      </c>
      <c r="E2268" s="61">
        <v>6066</v>
      </c>
      <c r="F2268" s="47">
        <f>VLOOKUP(C2268, state_pop!$A$2:$B$52, 2, 0)</f>
        <v>12801989</v>
      </c>
      <c r="G2268" s="33">
        <f t="shared" si="68"/>
        <v>4.7383262085290027E-4</v>
      </c>
      <c r="H2268" s="33">
        <f>VLOOKUP(C2268, pet_household_state!$A$3:$D$53, 3, 0)</f>
        <v>60.6</v>
      </c>
      <c r="I2268" s="33">
        <f>VLOOKUP(C2268, pet_household_state!$A$3:$D$53, 4, 0)</f>
        <v>3103</v>
      </c>
      <c r="J2268" s="33">
        <f t="shared" si="69"/>
        <v>1.4703026225065496</v>
      </c>
      <c r="K2268" s="11" t="e">
        <f>VLOOKUP(A2268, total_pet_services_county!$A$2:$E$1875,2,0)</f>
        <v>#N/A</v>
      </c>
      <c r="L2268" s="11" t="e">
        <f>VLOOKUP(A2268,  total_pet_services_county!$A$2:$E$1875, 3, 0)</f>
        <v>#N/A</v>
      </c>
      <c r="M2268" s="11" t="e">
        <f>VLOOKUP(A2268, total_pet_services_county!$A$2:$E$1875, 4, 0)</f>
        <v>#N/A</v>
      </c>
      <c r="N2268" s="11" t="e">
        <f>VLOOKUP(A2268, total_pet_services_county!$A$2:$E$1875, 5, 0)</f>
        <v>#N/A</v>
      </c>
    </row>
    <row r="2269" spans="1:14" x14ac:dyDescent="0.2">
      <c r="A2269" s="57" t="s">
        <v>6041</v>
      </c>
      <c r="B2269" s="57" t="s">
        <v>9699</v>
      </c>
      <c r="C2269" s="56" t="s">
        <v>3231</v>
      </c>
      <c r="D2269" s="56" t="str">
        <f>INDEX(pet_services_county!$A$2:$A$3603,MATCH(A2269,pet_services_county!$B$2:$B$3603,0))</f>
        <v>0500000US42115</v>
      </c>
      <c r="E2269" s="61">
        <v>40328</v>
      </c>
      <c r="F2269" s="47">
        <f>VLOOKUP(C2269, state_pop!$A$2:$B$52, 2, 0)</f>
        <v>12801989</v>
      </c>
      <c r="G2269" s="33">
        <f t="shared" si="68"/>
        <v>3.150135498476057E-3</v>
      </c>
      <c r="H2269" s="33">
        <f>VLOOKUP(C2269, pet_household_state!$A$3:$D$53, 3, 0)</f>
        <v>60.6</v>
      </c>
      <c r="I2269" s="33">
        <f>VLOOKUP(C2269, pet_household_state!$A$3:$D$53, 4, 0)</f>
        <v>3103</v>
      </c>
      <c r="J2269" s="33">
        <f t="shared" si="69"/>
        <v>9.7748704517712053</v>
      </c>
      <c r="K2269" s="11">
        <f>VLOOKUP(A2269, total_pet_services_county!$A$2:$E$1875,2,0)</f>
        <v>4</v>
      </c>
      <c r="L2269" s="11">
        <f>VLOOKUP(A2269,  total_pet_services_county!$A$2:$E$1875, 3, 0)</f>
        <v>762</v>
      </c>
      <c r="M2269" s="11">
        <f>VLOOKUP(A2269, total_pet_services_county!$A$2:$E$1875, 4, 0)</f>
        <v>186</v>
      </c>
      <c r="N2269" s="11">
        <f>VLOOKUP(A2269, total_pet_services_county!$A$2:$E$1875, 5, 0)</f>
        <v>23</v>
      </c>
    </row>
    <row r="2270" spans="1:14" x14ac:dyDescent="0.2">
      <c r="A2270" s="57" t="s">
        <v>6043</v>
      </c>
      <c r="B2270" s="57" t="s">
        <v>9476</v>
      </c>
      <c r="C2270" s="56" t="s">
        <v>3231</v>
      </c>
      <c r="D2270" s="56" t="str">
        <f>INDEX(pet_services_county!$A$2:$A$3603,MATCH(A2270,pet_services_county!$B$2:$B$3603,0))</f>
        <v>0500000US42117</v>
      </c>
      <c r="E2270" s="61">
        <v>40591</v>
      </c>
      <c r="F2270" s="47">
        <f>VLOOKUP(C2270, state_pop!$A$2:$B$52, 2, 0)</f>
        <v>12801989</v>
      </c>
      <c r="G2270" s="33">
        <f t="shared" si="68"/>
        <v>3.170679181180362E-3</v>
      </c>
      <c r="H2270" s="33">
        <f>VLOOKUP(C2270, pet_household_state!$A$3:$D$53, 3, 0)</f>
        <v>60.6</v>
      </c>
      <c r="I2270" s="33">
        <f>VLOOKUP(C2270, pet_household_state!$A$3:$D$53, 4, 0)</f>
        <v>3103</v>
      </c>
      <c r="J2270" s="33">
        <f t="shared" si="69"/>
        <v>9.8386174992026625</v>
      </c>
      <c r="K2270" s="11">
        <f>VLOOKUP(A2270, total_pet_services_county!$A$2:$E$1875,2,0)</f>
        <v>6</v>
      </c>
      <c r="L2270" s="11">
        <f>VLOOKUP(A2270,  total_pet_services_county!$A$2:$E$1875, 3, 0)</f>
        <v>1845</v>
      </c>
      <c r="M2270" s="11">
        <f>VLOOKUP(A2270, total_pet_services_county!$A$2:$E$1875, 4, 0)</f>
        <v>392</v>
      </c>
      <c r="N2270" s="11">
        <f>VLOOKUP(A2270, total_pet_services_county!$A$2:$E$1875, 5, 0)</f>
        <v>59</v>
      </c>
    </row>
    <row r="2271" spans="1:14" x14ac:dyDescent="0.2">
      <c r="A2271" s="57" t="s">
        <v>6045</v>
      </c>
      <c r="B2271" s="57" t="s">
        <v>8442</v>
      </c>
      <c r="C2271" s="56" t="s">
        <v>3231</v>
      </c>
      <c r="D2271" s="56" t="str">
        <f>INDEX(pet_services_county!$A$2:$A$3603,MATCH(A2271,pet_services_county!$B$2:$B$3603,0))</f>
        <v>0500000US42119</v>
      </c>
      <c r="E2271" s="61">
        <v>44923</v>
      </c>
      <c r="F2271" s="47">
        <f>VLOOKUP(C2271, state_pop!$A$2:$B$52, 2, 0)</f>
        <v>12801989</v>
      </c>
      <c r="G2271" s="33">
        <f t="shared" si="68"/>
        <v>3.5090640993364389E-3</v>
      </c>
      <c r="H2271" s="33">
        <f>VLOOKUP(C2271, pet_household_state!$A$3:$D$53, 3, 0)</f>
        <v>60.6</v>
      </c>
      <c r="I2271" s="33">
        <f>VLOOKUP(C2271, pet_household_state!$A$3:$D$53, 4, 0)</f>
        <v>3103</v>
      </c>
      <c r="J2271" s="33">
        <f t="shared" si="69"/>
        <v>10.888625900240969</v>
      </c>
      <c r="K2271" s="11">
        <f>VLOOKUP(A2271, total_pet_services_county!$A$2:$E$1875,2,0)</f>
        <v>5</v>
      </c>
      <c r="L2271" s="11">
        <f>VLOOKUP(A2271,  total_pet_services_county!$A$2:$E$1875, 3, 0)</f>
        <v>2498</v>
      </c>
      <c r="M2271" s="11">
        <f>VLOOKUP(A2271, total_pet_services_county!$A$2:$E$1875, 4, 0)</f>
        <v>561</v>
      </c>
      <c r="N2271" s="11">
        <f>VLOOKUP(A2271, total_pet_services_county!$A$2:$E$1875, 5, 0)</f>
        <v>54</v>
      </c>
    </row>
    <row r="2272" spans="1:14" x14ac:dyDescent="0.2">
      <c r="A2272" s="57" t="s">
        <v>6047</v>
      </c>
      <c r="B2272" s="57" t="s">
        <v>9700</v>
      </c>
      <c r="C2272" s="56" t="s">
        <v>3231</v>
      </c>
      <c r="D2272" s="56" t="str">
        <f>INDEX(pet_services_county!$A$2:$A$3603,MATCH(A2272,pet_services_county!$B$2:$B$3603,0))</f>
        <v>0500000US42121</v>
      </c>
      <c r="E2272" s="61">
        <v>50668</v>
      </c>
      <c r="F2272" s="47">
        <f>VLOOKUP(C2272, state_pop!$A$2:$B$52, 2, 0)</f>
        <v>12801989</v>
      </c>
      <c r="G2272" s="33">
        <f t="shared" si="68"/>
        <v>3.9578224914894088E-3</v>
      </c>
      <c r="H2272" s="33">
        <f>VLOOKUP(C2272, pet_household_state!$A$3:$D$53, 3, 0)</f>
        <v>60.6</v>
      </c>
      <c r="I2272" s="33">
        <f>VLOOKUP(C2272, pet_household_state!$A$3:$D$53, 4, 0)</f>
        <v>3103</v>
      </c>
      <c r="J2272" s="33">
        <f t="shared" si="69"/>
        <v>12.281123191091636</v>
      </c>
      <c r="K2272" s="11">
        <f>VLOOKUP(A2272, total_pet_services_county!$A$2:$E$1875,2,0)</f>
        <v>5</v>
      </c>
      <c r="L2272" s="11">
        <f>VLOOKUP(A2272,  total_pet_services_county!$A$2:$E$1875, 3, 0)</f>
        <v>2138</v>
      </c>
      <c r="M2272" s="11">
        <f>VLOOKUP(A2272, total_pet_services_county!$A$2:$E$1875, 4, 0)</f>
        <v>503</v>
      </c>
      <c r="N2272" s="11">
        <f>VLOOKUP(A2272, total_pet_services_county!$A$2:$E$1875, 5, 0)</f>
        <v>67</v>
      </c>
    </row>
    <row r="2273" spans="1:14" x14ac:dyDescent="0.2">
      <c r="A2273" s="57" t="s">
        <v>6049</v>
      </c>
      <c r="B2273" s="57" t="s">
        <v>8718</v>
      </c>
      <c r="C2273" s="56" t="s">
        <v>3231</v>
      </c>
      <c r="D2273" s="56" t="str">
        <f>INDEX(pet_services_county!$A$2:$A$3603,MATCH(A2273,pet_services_county!$B$2:$B$3603,0))</f>
        <v>0500000US42123</v>
      </c>
      <c r="E2273" s="61">
        <v>39191</v>
      </c>
      <c r="F2273" s="47">
        <f>VLOOKUP(C2273, state_pop!$A$2:$B$52, 2, 0)</f>
        <v>12801989</v>
      </c>
      <c r="G2273" s="33">
        <f t="shared" ref="G2273:G2336" si="70">E2273/F2273</f>
        <v>3.0613211743893858E-3</v>
      </c>
      <c r="H2273" s="33">
        <f>VLOOKUP(C2273, pet_household_state!$A$3:$D$53, 3, 0)</f>
        <v>60.6</v>
      </c>
      <c r="I2273" s="33">
        <f>VLOOKUP(C2273, pet_household_state!$A$3:$D$53, 4, 0)</f>
        <v>3103</v>
      </c>
      <c r="J2273" s="33">
        <f t="shared" ref="J2273:J2336" si="71">G2273*I2273</f>
        <v>9.4992796041302636</v>
      </c>
      <c r="K2273" s="11">
        <f>VLOOKUP(A2273, total_pet_services_county!$A$2:$E$1875,2,0)</f>
        <v>4</v>
      </c>
      <c r="L2273" s="11">
        <f>VLOOKUP(A2273,  total_pet_services_county!$A$2:$E$1875, 3, 0)</f>
        <v>1561</v>
      </c>
      <c r="M2273" s="11">
        <f>VLOOKUP(A2273, total_pet_services_county!$A$2:$E$1875, 4, 0)</f>
        <v>342</v>
      </c>
      <c r="N2273" s="11">
        <f>VLOOKUP(A2273, total_pet_services_county!$A$2:$E$1875, 5, 0)</f>
        <v>46</v>
      </c>
    </row>
    <row r="2274" spans="1:14" x14ac:dyDescent="0.2">
      <c r="A2274" s="57" t="s">
        <v>6051</v>
      </c>
      <c r="B2274" s="57" t="s">
        <v>8372</v>
      </c>
      <c r="C2274" s="56" t="s">
        <v>3231</v>
      </c>
      <c r="D2274" s="56" t="str">
        <f>INDEX(pet_services_county!$A$2:$A$3603,MATCH(A2274,pet_services_county!$B$2:$B$3603,0))</f>
        <v>0500000US42125</v>
      </c>
      <c r="E2274" s="61">
        <v>206865</v>
      </c>
      <c r="F2274" s="47">
        <f>VLOOKUP(C2274, state_pop!$A$2:$B$52, 2, 0)</f>
        <v>12801989</v>
      </c>
      <c r="G2274" s="33">
        <f t="shared" si="70"/>
        <v>1.6158817196296606E-2</v>
      </c>
      <c r="H2274" s="33">
        <f>VLOOKUP(C2274, pet_household_state!$A$3:$D$53, 3, 0)</f>
        <v>60.6</v>
      </c>
      <c r="I2274" s="33">
        <f>VLOOKUP(C2274, pet_household_state!$A$3:$D$53, 4, 0)</f>
        <v>3103</v>
      </c>
      <c r="J2274" s="33">
        <f t="shared" si="71"/>
        <v>50.140809760108368</v>
      </c>
      <c r="K2274" s="11">
        <f>VLOOKUP(A2274, total_pet_services_county!$A$2:$E$1875,2,0)</f>
        <v>46</v>
      </c>
      <c r="L2274" s="11">
        <f>VLOOKUP(A2274,  total_pet_services_county!$A$2:$E$1875, 3, 0)</f>
        <v>14579</v>
      </c>
      <c r="M2274" s="11">
        <f>VLOOKUP(A2274, total_pet_services_county!$A$2:$E$1875, 4, 0)</f>
        <v>3686</v>
      </c>
      <c r="N2274" s="11">
        <f>VLOOKUP(A2274, total_pet_services_county!$A$2:$E$1875, 5, 0)</f>
        <v>378</v>
      </c>
    </row>
    <row r="2275" spans="1:14" x14ac:dyDescent="0.2">
      <c r="A2275" s="57" t="s">
        <v>6053</v>
      </c>
      <c r="B2275" s="57" t="s">
        <v>8719</v>
      </c>
      <c r="C2275" s="56" t="s">
        <v>3231</v>
      </c>
      <c r="D2275" s="56" t="str">
        <f>INDEX(pet_services_county!$A$2:$A$3603,MATCH(A2275,pet_services_county!$B$2:$B$3603,0))</f>
        <v>0500000US42127</v>
      </c>
      <c r="E2275" s="61">
        <v>51361</v>
      </c>
      <c r="F2275" s="47">
        <f>VLOOKUP(C2275, state_pop!$A$2:$B$52, 2, 0)</f>
        <v>12801989</v>
      </c>
      <c r="G2275" s="33">
        <f t="shared" si="70"/>
        <v>4.0119547048509414E-3</v>
      </c>
      <c r="H2275" s="33">
        <f>VLOOKUP(C2275, pet_household_state!$A$3:$D$53, 3, 0)</f>
        <v>60.6</v>
      </c>
      <c r="I2275" s="33">
        <f>VLOOKUP(C2275, pet_household_state!$A$3:$D$53, 4, 0)</f>
        <v>3103</v>
      </c>
      <c r="J2275" s="33">
        <f t="shared" si="71"/>
        <v>12.449095449152471</v>
      </c>
      <c r="K2275" s="11">
        <f>VLOOKUP(A2275, total_pet_services_county!$A$2:$E$1875,2,0)</f>
        <v>7</v>
      </c>
      <c r="L2275" s="11">
        <f>VLOOKUP(A2275,  total_pet_services_county!$A$2:$E$1875, 3, 0)</f>
        <v>2313</v>
      </c>
      <c r="M2275" s="11">
        <f>VLOOKUP(A2275, total_pet_services_county!$A$2:$E$1875, 4, 0)</f>
        <v>473</v>
      </c>
      <c r="N2275" s="11">
        <f>VLOOKUP(A2275, total_pet_services_county!$A$2:$E$1875, 5, 0)</f>
        <v>61</v>
      </c>
    </row>
    <row r="2276" spans="1:14" x14ac:dyDescent="0.2">
      <c r="A2276" s="57" t="s">
        <v>6055</v>
      </c>
      <c r="B2276" s="57" t="s">
        <v>9701</v>
      </c>
      <c r="C2276" s="56" t="s">
        <v>3231</v>
      </c>
      <c r="D2276" s="56" t="str">
        <f>INDEX(pet_services_county!$A$2:$A$3603,MATCH(A2276,pet_services_county!$B$2:$B$3603,0))</f>
        <v>0500000US42129</v>
      </c>
      <c r="E2276" s="61">
        <v>348899</v>
      </c>
      <c r="F2276" s="47">
        <f>VLOOKUP(C2276, state_pop!$A$2:$B$52, 2, 0)</f>
        <v>12801989</v>
      </c>
      <c r="G2276" s="33">
        <f t="shared" si="70"/>
        <v>2.7253499436689095E-2</v>
      </c>
      <c r="H2276" s="33">
        <f>VLOOKUP(C2276, pet_household_state!$A$3:$D$53, 3, 0)</f>
        <v>60.6</v>
      </c>
      <c r="I2276" s="33">
        <f>VLOOKUP(C2276, pet_household_state!$A$3:$D$53, 4, 0)</f>
        <v>3103</v>
      </c>
      <c r="J2276" s="33">
        <f t="shared" si="71"/>
        <v>84.567608752046269</v>
      </c>
      <c r="K2276" s="11">
        <f>VLOOKUP(A2276, total_pet_services_county!$A$2:$E$1875,2,0)</f>
        <v>77</v>
      </c>
      <c r="L2276" s="11">
        <f>VLOOKUP(A2276,  total_pet_services_county!$A$2:$E$1875, 3, 0)</f>
        <v>19637</v>
      </c>
      <c r="M2276" s="11">
        <f>VLOOKUP(A2276, total_pet_services_county!$A$2:$E$1875, 4, 0)</f>
        <v>4291</v>
      </c>
      <c r="N2276" s="11">
        <f>VLOOKUP(A2276, total_pet_services_county!$A$2:$E$1875, 5, 0)</f>
        <v>655</v>
      </c>
    </row>
    <row r="2277" spans="1:14" x14ac:dyDescent="0.2">
      <c r="A2277" s="57" t="s">
        <v>6057</v>
      </c>
      <c r="B2277" s="57" t="s">
        <v>9480</v>
      </c>
      <c r="C2277" s="56" t="s">
        <v>3231</v>
      </c>
      <c r="D2277" s="56" t="str">
        <f>INDEX(pet_services_county!$A$2:$A$3603,MATCH(A2277,pet_services_county!$B$2:$B$3603,0))</f>
        <v>0500000US42131</v>
      </c>
      <c r="E2277" s="61">
        <v>26794</v>
      </c>
      <c r="F2277" s="47">
        <f>VLOOKUP(C2277, state_pop!$A$2:$B$52, 2, 0)</f>
        <v>12801989</v>
      </c>
      <c r="G2277" s="33">
        <f t="shared" si="70"/>
        <v>2.0929560242552935E-3</v>
      </c>
      <c r="H2277" s="33">
        <f>VLOOKUP(C2277, pet_household_state!$A$3:$D$53, 3, 0)</f>
        <v>60.6</v>
      </c>
      <c r="I2277" s="33">
        <f>VLOOKUP(C2277, pet_household_state!$A$3:$D$53, 4, 0)</f>
        <v>3103</v>
      </c>
      <c r="J2277" s="33">
        <f t="shared" si="71"/>
        <v>6.4944425432641761</v>
      </c>
      <c r="K2277" s="11">
        <f>VLOOKUP(A2277, total_pet_services_county!$A$2:$E$1875,2,0)</f>
        <v>4</v>
      </c>
      <c r="L2277" s="11">
        <f>VLOOKUP(A2277,  total_pet_services_county!$A$2:$E$1875, 3, 0)</f>
        <v>1364</v>
      </c>
      <c r="M2277" s="11">
        <f>VLOOKUP(A2277, total_pet_services_county!$A$2:$E$1875, 4, 0)</f>
        <v>328</v>
      </c>
      <c r="N2277" s="11">
        <f>VLOOKUP(A2277, total_pet_services_county!$A$2:$E$1875, 5, 0)</f>
        <v>37</v>
      </c>
    </row>
    <row r="2278" spans="1:14" x14ac:dyDescent="0.2">
      <c r="A2278" s="57" t="s">
        <v>6059</v>
      </c>
      <c r="B2278" s="57" t="s">
        <v>9094</v>
      </c>
      <c r="C2278" s="56" t="s">
        <v>3231</v>
      </c>
      <c r="D2278" s="56" t="str">
        <f>INDEX(pet_services_county!$A$2:$A$3603,MATCH(A2278,pet_services_county!$B$2:$B$3603,0))</f>
        <v>0500000US42133</v>
      </c>
      <c r="E2278" s="61">
        <v>449058</v>
      </c>
      <c r="F2278" s="47">
        <f>VLOOKUP(C2278, state_pop!$A$2:$B$52, 2, 0)</f>
        <v>12801989</v>
      </c>
      <c r="G2278" s="33">
        <f t="shared" si="70"/>
        <v>3.50772055811015E-2</v>
      </c>
      <c r="H2278" s="33">
        <f>VLOOKUP(C2278, pet_household_state!$A$3:$D$53, 3, 0)</f>
        <v>60.6</v>
      </c>
      <c r="I2278" s="33">
        <f>VLOOKUP(C2278, pet_household_state!$A$3:$D$53, 4, 0)</f>
        <v>3103</v>
      </c>
      <c r="J2278" s="33">
        <f t="shared" si="71"/>
        <v>108.84456891815796</v>
      </c>
      <c r="K2278" s="11">
        <f>VLOOKUP(A2278, total_pet_services_county!$A$2:$E$1875,2,0)</f>
        <v>99</v>
      </c>
      <c r="L2278" s="11">
        <f>VLOOKUP(A2278,  total_pet_services_county!$A$2:$E$1875, 3, 0)</f>
        <v>28831</v>
      </c>
      <c r="M2278" s="11">
        <f>VLOOKUP(A2278, total_pet_services_county!$A$2:$E$1875, 4, 0)</f>
        <v>6973</v>
      </c>
      <c r="N2278" s="11">
        <f>VLOOKUP(A2278, total_pet_services_county!$A$2:$E$1875, 5, 0)</f>
        <v>910</v>
      </c>
    </row>
    <row r="2279" spans="1:14" x14ac:dyDescent="0.2">
      <c r="A2279" s="57" t="s">
        <v>6061</v>
      </c>
      <c r="B2279" s="57" t="s">
        <v>9114</v>
      </c>
      <c r="C2279" s="56" t="s">
        <v>3233</v>
      </c>
      <c r="D2279" s="56" t="str">
        <f>INDEX(pet_services_county!$A$2:$A$3603,MATCH(A2279,pet_services_county!$B$2:$B$3603,0))</f>
        <v>0500000US44001</v>
      </c>
      <c r="E2279" s="61">
        <v>48479</v>
      </c>
      <c r="F2279" s="47">
        <f>VLOOKUP(C2279, state_pop!$A$2:$B$52, 2, 0)</f>
        <v>1059361</v>
      </c>
      <c r="G2279" s="33">
        <f t="shared" si="70"/>
        <v>4.5762492672469533E-2</v>
      </c>
      <c r="H2279" s="33">
        <f>VLOOKUP(C2279, pet_household_state!$A$3:$D$53, 3, 0)</f>
        <v>45.4</v>
      </c>
      <c r="I2279" s="33">
        <f>VLOOKUP(C2279, pet_household_state!$A$3:$D$53, 4, 0)</f>
        <v>204</v>
      </c>
      <c r="J2279" s="33">
        <f t="shared" si="71"/>
        <v>9.3355485051837857</v>
      </c>
      <c r="K2279" s="11">
        <f>VLOOKUP(A2279, total_pet_services_county!$A$2:$E$1875,2,0)</f>
        <v>19</v>
      </c>
      <c r="L2279" s="11">
        <f>VLOOKUP(A2279,  total_pet_services_county!$A$2:$E$1875, 3, 0)</f>
        <v>4550</v>
      </c>
      <c r="M2279" s="11">
        <f>VLOOKUP(A2279, total_pet_services_county!$A$2:$E$1875, 4, 0)</f>
        <v>1060</v>
      </c>
      <c r="N2279" s="11">
        <f>VLOOKUP(A2279, total_pet_services_county!$A$2:$E$1875, 5, 0)</f>
        <v>137</v>
      </c>
    </row>
    <row r="2280" spans="1:14" x14ac:dyDescent="0.2">
      <c r="A2280" s="57" t="s">
        <v>6063</v>
      </c>
      <c r="B2280" s="57" t="s">
        <v>8566</v>
      </c>
      <c r="C2280" s="56" t="s">
        <v>3233</v>
      </c>
      <c r="D2280" s="56" t="str">
        <f>INDEX(pet_services_county!$A$2:$A$3603,MATCH(A2280,pet_services_county!$B$2:$B$3603,0))</f>
        <v>0500000US44003</v>
      </c>
      <c r="E2280" s="61">
        <v>164292</v>
      </c>
      <c r="F2280" s="47">
        <f>VLOOKUP(C2280, state_pop!$A$2:$B$52, 2, 0)</f>
        <v>1059361</v>
      </c>
      <c r="G2280" s="33">
        <f t="shared" si="70"/>
        <v>0.15508594331866096</v>
      </c>
      <c r="H2280" s="33">
        <f>VLOOKUP(C2280, pet_household_state!$A$3:$D$53, 3, 0)</f>
        <v>45.4</v>
      </c>
      <c r="I2280" s="33">
        <f>VLOOKUP(C2280, pet_household_state!$A$3:$D$53, 4, 0)</f>
        <v>204</v>
      </c>
      <c r="J2280" s="33">
        <f t="shared" si="71"/>
        <v>31.637532437006836</v>
      </c>
      <c r="K2280" s="11">
        <f>VLOOKUP(A2280, total_pet_services_county!$A$2:$E$1875,2,0)</f>
        <v>54</v>
      </c>
      <c r="L2280" s="11">
        <f>VLOOKUP(A2280,  total_pet_services_county!$A$2:$E$1875, 3, 0)</f>
        <v>15653</v>
      </c>
      <c r="M2280" s="11">
        <f>VLOOKUP(A2280, total_pet_services_county!$A$2:$E$1875, 4, 0)</f>
        <v>3681</v>
      </c>
      <c r="N2280" s="11">
        <f>VLOOKUP(A2280, total_pet_services_county!$A$2:$E$1875, 5, 0)</f>
        <v>462</v>
      </c>
    </row>
    <row r="2281" spans="1:14" x14ac:dyDescent="0.2">
      <c r="A2281" s="57" t="s">
        <v>6065</v>
      </c>
      <c r="B2281" s="57" t="s">
        <v>9702</v>
      </c>
      <c r="C2281" s="56" t="s">
        <v>3233</v>
      </c>
      <c r="D2281" s="56" t="str">
        <f>INDEX(pet_services_county!$A$2:$A$3603,MATCH(A2281,pet_services_county!$B$2:$B$3603,0))</f>
        <v>0500000US44005</v>
      </c>
      <c r="E2281" s="61">
        <v>82082</v>
      </c>
      <c r="F2281" s="47">
        <f>VLOOKUP(C2281, state_pop!$A$2:$B$52, 2, 0)</f>
        <v>1059361</v>
      </c>
      <c r="G2281" s="33">
        <f t="shared" si="70"/>
        <v>7.7482557881590877E-2</v>
      </c>
      <c r="H2281" s="33">
        <f>VLOOKUP(C2281, pet_household_state!$A$3:$D$53, 3, 0)</f>
        <v>45.4</v>
      </c>
      <c r="I2281" s="33">
        <f>VLOOKUP(C2281, pet_household_state!$A$3:$D$53, 4, 0)</f>
        <v>204</v>
      </c>
      <c r="J2281" s="33">
        <f t="shared" si="71"/>
        <v>15.806441807844539</v>
      </c>
      <c r="K2281" s="11">
        <f>VLOOKUP(A2281, total_pet_services_county!$A$2:$E$1875,2,0)</f>
        <v>19</v>
      </c>
      <c r="L2281" s="11">
        <f>VLOOKUP(A2281,  total_pet_services_county!$A$2:$E$1875, 3, 0)</f>
        <v>7724</v>
      </c>
      <c r="M2281" s="11">
        <f>VLOOKUP(A2281, total_pet_services_county!$A$2:$E$1875, 4, 0)</f>
        <v>1791</v>
      </c>
      <c r="N2281" s="11">
        <f>VLOOKUP(A2281, total_pet_services_county!$A$2:$E$1875, 5, 0)</f>
        <v>249</v>
      </c>
    </row>
    <row r="2282" spans="1:14" x14ac:dyDescent="0.2">
      <c r="A2282" s="57" t="s">
        <v>6067</v>
      </c>
      <c r="B2282" s="57" t="s">
        <v>9703</v>
      </c>
      <c r="C2282" s="56" t="s">
        <v>3233</v>
      </c>
      <c r="D2282" s="56" t="str">
        <f>INDEX(pet_services_county!$A$2:$A$3603,MATCH(A2282,pet_services_county!$B$2:$B$3603,0))</f>
        <v>0500000US44007</v>
      </c>
      <c r="E2282" s="61">
        <v>638931</v>
      </c>
      <c r="F2282" s="47">
        <f>VLOOKUP(C2282, state_pop!$A$2:$B$52, 2, 0)</f>
        <v>1059361</v>
      </c>
      <c r="G2282" s="33">
        <f t="shared" si="70"/>
        <v>0.60312867851468954</v>
      </c>
      <c r="H2282" s="33">
        <f>VLOOKUP(C2282, pet_household_state!$A$3:$D$53, 3, 0)</f>
        <v>45.4</v>
      </c>
      <c r="I2282" s="33">
        <f>VLOOKUP(C2282, pet_household_state!$A$3:$D$53, 4, 0)</f>
        <v>204</v>
      </c>
      <c r="J2282" s="33">
        <f t="shared" si="71"/>
        <v>123.03825041699666</v>
      </c>
      <c r="K2282" s="11">
        <f>VLOOKUP(A2282, total_pet_services_county!$A$2:$E$1875,2,0)</f>
        <v>96</v>
      </c>
      <c r="L2282" s="11">
        <f>VLOOKUP(A2282,  total_pet_services_county!$A$2:$E$1875, 3, 0)</f>
        <v>26895</v>
      </c>
      <c r="M2282" s="11">
        <f>VLOOKUP(A2282, total_pet_services_county!$A$2:$E$1875, 4, 0)</f>
        <v>6173</v>
      </c>
      <c r="N2282" s="11">
        <f>VLOOKUP(A2282, total_pet_services_county!$A$2:$E$1875, 5, 0)</f>
        <v>763</v>
      </c>
    </row>
    <row r="2283" spans="1:14" x14ac:dyDescent="0.2">
      <c r="A2283" s="57" t="s">
        <v>6069</v>
      </c>
      <c r="B2283" s="57" t="s">
        <v>8372</v>
      </c>
      <c r="C2283" s="56" t="s">
        <v>3233</v>
      </c>
      <c r="D2283" s="56" t="str">
        <f>INDEX(pet_services_county!$A$2:$A$3603,MATCH(A2283,pet_services_county!$B$2:$B$3603,0))</f>
        <v>0500000US44009</v>
      </c>
      <c r="E2283" s="61">
        <v>125577</v>
      </c>
      <c r="F2283" s="47">
        <f>VLOOKUP(C2283, state_pop!$A$2:$B$52, 2, 0)</f>
        <v>1059361</v>
      </c>
      <c r="G2283" s="33">
        <f t="shared" si="70"/>
        <v>0.11854032761258911</v>
      </c>
      <c r="H2283" s="33">
        <f>VLOOKUP(C2283, pet_household_state!$A$3:$D$53, 3, 0)</f>
        <v>45.4</v>
      </c>
      <c r="I2283" s="33">
        <f>VLOOKUP(C2283, pet_household_state!$A$3:$D$53, 4, 0)</f>
        <v>204</v>
      </c>
      <c r="J2283" s="33">
        <f t="shared" si="71"/>
        <v>24.182226832968176</v>
      </c>
      <c r="K2283" s="11">
        <f>VLOOKUP(A2283, total_pet_services_county!$A$2:$E$1875,2,0)</f>
        <v>48</v>
      </c>
      <c r="L2283" s="11">
        <f>VLOOKUP(A2283,  total_pet_services_county!$A$2:$E$1875, 3, 0)</f>
        <v>9688</v>
      </c>
      <c r="M2283" s="11">
        <f>VLOOKUP(A2283, total_pet_services_county!$A$2:$E$1875, 4, 0)</f>
        <v>2232</v>
      </c>
      <c r="N2283" s="11">
        <f>VLOOKUP(A2283, total_pet_services_county!$A$2:$E$1875, 5, 0)</f>
        <v>290</v>
      </c>
    </row>
    <row r="2284" spans="1:14" x14ac:dyDescent="0.2">
      <c r="A2284" s="57" t="s">
        <v>7937</v>
      </c>
      <c r="B2284" s="57" t="s">
        <v>9704</v>
      </c>
      <c r="C2284" s="56" t="s">
        <v>3235</v>
      </c>
      <c r="D2284" s="56" t="e">
        <f>INDEX(pet_services_county!$A$2:$A$3603,MATCH(A2284,pet_services_county!$B$2:$B$3603,0))</f>
        <v>#N/A</v>
      </c>
      <c r="E2284" s="61">
        <v>24527</v>
      </c>
      <c r="F2284" s="47">
        <f>VLOOKUP(C2284, state_pop!$A$2:$B$52, 2, 0)</f>
        <v>5148714</v>
      </c>
      <c r="G2284" s="33">
        <f t="shared" si="70"/>
        <v>4.7637138128084023E-3</v>
      </c>
      <c r="H2284" s="33">
        <f>VLOOKUP(C2284, pet_household_state!$A$3:$D$53, 3, 0)</f>
        <v>62</v>
      </c>
      <c r="I2284" s="33">
        <f>VLOOKUP(C2284, pet_household_state!$A$3:$D$53, 4, 0)</f>
        <v>1241</v>
      </c>
      <c r="J2284" s="33">
        <f t="shared" si="71"/>
        <v>5.9117688416952276</v>
      </c>
      <c r="K2284" s="11" t="e">
        <f>VLOOKUP(A2284, total_pet_services_county!$A$2:$E$1875,2,0)</f>
        <v>#N/A</v>
      </c>
      <c r="L2284" s="11" t="e">
        <f>VLOOKUP(A2284,  total_pet_services_county!$A$2:$E$1875, 3, 0)</f>
        <v>#N/A</v>
      </c>
      <c r="M2284" s="11" t="e">
        <f>VLOOKUP(A2284, total_pet_services_county!$A$2:$E$1875, 4, 0)</f>
        <v>#N/A</v>
      </c>
      <c r="N2284" s="11" t="e">
        <f>VLOOKUP(A2284, total_pet_services_county!$A$2:$E$1875, 5, 0)</f>
        <v>#N/A</v>
      </c>
    </row>
    <row r="2285" spans="1:14" x14ac:dyDescent="0.2">
      <c r="A2285" s="57" t="s">
        <v>6071</v>
      </c>
      <c r="B2285" s="57" t="s">
        <v>9705</v>
      </c>
      <c r="C2285" s="56" t="s">
        <v>3235</v>
      </c>
      <c r="D2285" s="56" t="str">
        <f>INDEX(pet_services_county!$A$2:$A$3603,MATCH(A2285,pet_services_county!$B$2:$B$3603,0))</f>
        <v>0500000US45003</v>
      </c>
      <c r="E2285" s="61">
        <v>170872</v>
      </c>
      <c r="F2285" s="47">
        <f>VLOOKUP(C2285, state_pop!$A$2:$B$52, 2, 0)</f>
        <v>5148714</v>
      </c>
      <c r="G2285" s="33">
        <f t="shared" si="70"/>
        <v>3.3187316289077236E-2</v>
      </c>
      <c r="H2285" s="33">
        <f>VLOOKUP(C2285, pet_household_state!$A$3:$D$53, 3, 0)</f>
        <v>62</v>
      </c>
      <c r="I2285" s="33">
        <f>VLOOKUP(C2285, pet_household_state!$A$3:$D$53, 4, 0)</f>
        <v>1241</v>
      </c>
      <c r="J2285" s="33">
        <f t="shared" si="71"/>
        <v>41.185459514744849</v>
      </c>
      <c r="K2285" s="11">
        <f>VLOOKUP(A2285, total_pet_services_county!$A$2:$E$1875,2,0)</f>
        <v>35</v>
      </c>
      <c r="L2285" s="11">
        <f>VLOOKUP(A2285,  total_pet_services_county!$A$2:$E$1875, 3, 0)</f>
        <v>11275</v>
      </c>
      <c r="M2285" s="11">
        <f>VLOOKUP(A2285, total_pet_services_county!$A$2:$E$1875, 4, 0)</f>
        <v>2635</v>
      </c>
      <c r="N2285" s="11">
        <f>VLOOKUP(A2285, total_pet_services_county!$A$2:$E$1875, 5, 0)</f>
        <v>349</v>
      </c>
    </row>
    <row r="2286" spans="1:14" x14ac:dyDescent="0.2">
      <c r="A2286" s="57" t="s">
        <v>7938</v>
      </c>
      <c r="B2286" s="57" t="s">
        <v>9706</v>
      </c>
      <c r="C2286" s="56" t="s">
        <v>3235</v>
      </c>
      <c r="D2286" s="56" t="e">
        <f>INDEX(pet_services_county!$A$2:$A$3603,MATCH(A2286,pet_services_county!$B$2:$B$3603,0))</f>
        <v>#N/A</v>
      </c>
      <c r="E2286" s="61">
        <v>8688</v>
      </c>
      <c r="F2286" s="47">
        <f>VLOOKUP(C2286, state_pop!$A$2:$B$52, 2, 0)</f>
        <v>5148714</v>
      </c>
      <c r="G2286" s="33">
        <f t="shared" si="70"/>
        <v>1.6874116526961879E-3</v>
      </c>
      <c r="H2286" s="33">
        <f>VLOOKUP(C2286, pet_household_state!$A$3:$D$53, 3, 0)</f>
        <v>62</v>
      </c>
      <c r="I2286" s="33">
        <f>VLOOKUP(C2286, pet_household_state!$A$3:$D$53, 4, 0)</f>
        <v>1241</v>
      </c>
      <c r="J2286" s="33">
        <f t="shared" si="71"/>
        <v>2.0940778609959692</v>
      </c>
      <c r="K2286" s="11" t="e">
        <f>VLOOKUP(A2286, total_pet_services_county!$A$2:$E$1875,2,0)</f>
        <v>#N/A</v>
      </c>
      <c r="L2286" s="11" t="e">
        <f>VLOOKUP(A2286,  total_pet_services_county!$A$2:$E$1875, 3, 0)</f>
        <v>#N/A</v>
      </c>
      <c r="M2286" s="11" t="e">
        <f>VLOOKUP(A2286, total_pet_services_county!$A$2:$E$1875, 4, 0)</f>
        <v>#N/A</v>
      </c>
      <c r="N2286" s="11" t="e">
        <f>VLOOKUP(A2286, total_pet_services_county!$A$2:$E$1875, 5, 0)</f>
        <v>#N/A</v>
      </c>
    </row>
    <row r="2287" spans="1:14" x14ac:dyDescent="0.2">
      <c r="A2287" s="57" t="s">
        <v>6073</v>
      </c>
      <c r="B2287" s="57" t="s">
        <v>8899</v>
      </c>
      <c r="C2287" s="56" t="s">
        <v>3235</v>
      </c>
      <c r="D2287" s="56" t="str">
        <f>INDEX(pet_services_county!$A$2:$A$3603,MATCH(A2287,pet_services_county!$B$2:$B$3603,0))</f>
        <v>0500000US45007</v>
      </c>
      <c r="E2287" s="61">
        <v>202558</v>
      </c>
      <c r="F2287" s="47">
        <f>VLOOKUP(C2287, state_pop!$A$2:$B$52, 2, 0)</f>
        <v>5148714</v>
      </c>
      <c r="G2287" s="33">
        <f t="shared" si="70"/>
        <v>3.9341474395353869E-2</v>
      </c>
      <c r="H2287" s="33">
        <f>VLOOKUP(C2287, pet_household_state!$A$3:$D$53, 3, 0)</f>
        <v>62</v>
      </c>
      <c r="I2287" s="33">
        <f>VLOOKUP(C2287, pet_household_state!$A$3:$D$53, 4, 0)</f>
        <v>1241</v>
      </c>
      <c r="J2287" s="33">
        <f t="shared" si="71"/>
        <v>48.822769724634149</v>
      </c>
      <c r="K2287" s="11">
        <f>VLOOKUP(A2287, total_pet_services_county!$A$2:$E$1875,2,0)</f>
        <v>34</v>
      </c>
      <c r="L2287" s="11">
        <f>VLOOKUP(A2287,  total_pet_services_county!$A$2:$E$1875, 3, 0)</f>
        <v>9320</v>
      </c>
      <c r="M2287" s="11">
        <f>VLOOKUP(A2287, total_pet_services_county!$A$2:$E$1875, 4, 0)</f>
        <v>2139</v>
      </c>
      <c r="N2287" s="11">
        <f>VLOOKUP(A2287, total_pet_services_county!$A$2:$E$1875, 5, 0)</f>
        <v>306</v>
      </c>
    </row>
    <row r="2288" spans="1:14" x14ac:dyDescent="0.2">
      <c r="A2288" s="57" t="s">
        <v>7939</v>
      </c>
      <c r="B2288" s="57" t="s">
        <v>9707</v>
      </c>
      <c r="C2288" s="56" t="s">
        <v>3235</v>
      </c>
      <c r="D2288" s="56" t="e">
        <f>INDEX(pet_services_county!$A$2:$A$3603,MATCH(A2288,pet_services_county!$B$2:$B$3603,0))</f>
        <v>#N/A</v>
      </c>
      <c r="E2288" s="61">
        <v>14066</v>
      </c>
      <c r="F2288" s="47">
        <f>VLOOKUP(C2288, state_pop!$A$2:$B$52, 2, 0)</f>
        <v>5148714</v>
      </c>
      <c r="G2288" s="33">
        <f t="shared" si="70"/>
        <v>2.7319443262919635E-3</v>
      </c>
      <c r="H2288" s="33">
        <f>VLOOKUP(C2288, pet_household_state!$A$3:$D$53, 3, 0)</f>
        <v>62</v>
      </c>
      <c r="I2288" s="33">
        <f>VLOOKUP(C2288, pet_household_state!$A$3:$D$53, 4, 0)</f>
        <v>1241</v>
      </c>
      <c r="J2288" s="33">
        <f t="shared" si="71"/>
        <v>3.3903429089283268</v>
      </c>
      <c r="K2288" s="11" t="e">
        <f>VLOOKUP(A2288, total_pet_services_county!$A$2:$E$1875,2,0)</f>
        <v>#N/A</v>
      </c>
      <c r="L2288" s="11" t="e">
        <f>VLOOKUP(A2288,  total_pet_services_county!$A$2:$E$1875, 3, 0)</f>
        <v>#N/A</v>
      </c>
      <c r="M2288" s="11" t="e">
        <f>VLOOKUP(A2288, total_pet_services_county!$A$2:$E$1875, 4, 0)</f>
        <v>#N/A</v>
      </c>
      <c r="N2288" s="11" t="e">
        <f>VLOOKUP(A2288, total_pet_services_county!$A$2:$E$1875, 5, 0)</f>
        <v>#N/A</v>
      </c>
    </row>
    <row r="2289" spans="1:14" x14ac:dyDescent="0.2">
      <c r="A2289" s="57" t="s">
        <v>7940</v>
      </c>
      <c r="B2289" s="57" t="s">
        <v>9708</v>
      </c>
      <c r="C2289" s="56" t="s">
        <v>3235</v>
      </c>
      <c r="D2289" s="56" t="e">
        <f>INDEX(pet_services_county!$A$2:$A$3603,MATCH(A2289,pet_services_county!$B$2:$B$3603,0))</f>
        <v>#N/A</v>
      </c>
      <c r="E2289" s="61">
        <v>20866</v>
      </c>
      <c r="F2289" s="47">
        <f>VLOOKUP(C2289, state_pop!$A$2:$B$52, 2, 0)</f>
        <v>5148714</v>
      </c>
      <c r="G2289" s="33">
        <f t="shared" si="70"/>
        <v>4.0526624706674324E-3</v>
      </c>
      <c r="H2289" s="33">
        <f>VLOOKUP(C2289, pet_household_state!$A$3:$D$53, 3, 0)</f>
        <v>62</v>
      </c>
      <c r="I2289" s="33">
        <f>VLOOKUP(C2289, pet_household_state!$A$3:$D$53, 4, 0)</f>
        <v>1241</v>
      </c>
      <c r="J2289" s="33">
        <f t="shared" si="71"/>
        <v>5.0293541260982835</v>
      </c>
      <c r="K2289" s="11" t="e">
        <f>VLOOKUP(A2289, total_pet_services_county!$A$2:$E$1875,2,0)</f>
        <v>#N/A</v>
      </c>
      <c r="L2289" s="11" t="e">
        <f>VLOOKUP(A2289,  total_pet_services_county!$A$2:$E$1875, 3, 0)</f>
        <v>#N/A</v>
      </c>
      <c r="M2289" s="11" t="e">
        <f>VLOOKUP(A2289, total_pet_services_county!$A$2:$E$1875, 4, 0)</f>
        <v>#N/A</v>
      </c>
      <c r="N2289" s="11" t="e">
        <f>VLOOKUP(A2289, total_pet_services_county!$A$2:$E$1875, 5, 0)</f>
        <v>#N/A</v>
      </c>
    </row>
    <row r="2290" spans="1:14" x14ac:dyDescent="0.2">
      <c r="A2290" s="57" t="s">
        <v>6075</v>
      </c>
      <c r="B2290" s="57" t="s">
        <v>9487</v>
      </c>
      <c r="C2290" s="56" t="s">
        <v>3235</v>
      </c>
      <c r="D2290" s="56" t="str">
        <f>INDEX(pet_services_county!$A$2:$A$3603,MATCH(A2290,pet_services_county!$B$2:$B$3603,0))</f>
        <v>0500000US45013</v>
      </c>
      <c r="E2290" s="61">
        <v>192122</v>
      </c>
      <c r="F2290" s="47">
        <f>VLOOKUP(C2290, state_pop!$A$2:$B$52, 2, 0)</f>
        <v>5148714</v>
      </c>
      <c r="G2290" s="33">
        <f t="shared" si="70"/>
        <v>3.7314560490250573E-2</v>
      </c>
      <c r="H2290" s="33">
        <f>VLOOKUP(C2290, pet_household_state!$A$3:$D$53, 3, 0)</f>
        <v>62</v>
      </c>
      <c r="I2290" s="33">
        <f>VLOOKUP(C2290, pet_household_state!$A$3:$D$53, 4, 0)</f>
        <v>1241</v>
      </c>
      <c r="J2290" s="33">
        <f t="shared" si="71"/>
        <v>46.307369568400958</v>
      </c>
      <c r="K2290" s="11">
        <f>VLOOKUP(A2290, total_pet_services_county!$A$2:$E$1875,2,0)</f>
        <v>44</v>
      </c>
      <c r="L2290" s="11">
        <f>VLOOKUP(A2290,  total_pet_services_county!$A$2:$E$1875, 3, 0)</f>
        <v>14469</v>
      </c>
      <c r="M2290" s="11">
        <f>VLOOKUP(A2290, total_pet_services_county!$A$2:$E$1875, 4, 0)</f>
        <v>3518</v>
      </c>
      <c r="N2290" s="11">
        <f>VLOOKUP(A2290, total_pet_services_county!$A$2:$E$1875, 5, 0)</f>
        <v>418</v>
      </c>
    </row>
    <row r="2291" spans="1:14" x14ac:dyDescent="0.2">
      <c r="A2291" s="57" t="s">
        <v>6077</v>
      </c>
      <c r="B2291" s="57" t="s">
        <v>9709</v>
      </c>
      <c r="C2291" s="56" t="s">
        <v>3235</v>
      </c>
      <c r="D2291" s="56" t="str">
        <f>INDEX(pet_services_county!$A$2:$A$3603,MATCH(A2291,pet_services_county!$B$2:$B$3603,0))</f>
        <v>0500000US45015</v>
      </c>
      <c r="E2291" s="61">
        <v>227907</v>
      </c>
      <c r="F2291" s="47">
        <f>VLOOKUP(C2291, state_pop!$A$2:$B$52, 2, 0)</f>
        <v>5148714</v>
      </c>
      <c r="G2291" s="33">
        <f t="shared" si="70"/>
        <v>4.4264839725026484E-2</v>
      </c>
      <c r="H2291" s="33">
        <f>VLOOKUP(C2291, pet_household_state!$A$3:$D$53, 3, 0)</f>
        <v>62</v>
      </c>
      <c r="I2291" s="33">
        <f>VLOOKUP(C2291, pet_household_state!$A$3:$D$53, 4, 0)</f>
        <v>1241</v>
      </c>
      <c r="J2291" s="33">
        <f t="shared" si="71"/>
        <v>54.932666098757863</v>
      </c>
      <c r="K2291" s="11">
        <f>VLOOKUP(A2291, total_pet_services_county!$A$2:$E$1875,2,0)</f>
        <v>43</v>
      </c>
      <c r="L2291" s="11">
        <f>VLOOKUP(A2291,  total_pet_services_county!$A$2:$E$1875, 3, 0)</f>
        <v>15607</v>
      </c>
      <c r="M2291" s="11">
        <f>VLOOKUP(A2291, total_pet_services_county!$A$2:$E$1875, 4, 0)</f>
        <v>3708</v>
      </c>
      <c r="N2291" s="11">
        <f>VLOOKUP(A2291, total_pet_services_county!$A$2:$E$1875, 5, 0)</f>
        <v>464</v>
      </c>
    </row>
    <row r="2292" spans="1:14" x14ac:dyDescent="0.2">
      <c r="A2292" s="57" t="s">
        <v>7941</v>
      </c>
      <c r="B2292" s="57" t="s">
        <v>8315</v>
      </c>
      <c r="C2292" s="56" t="s">
        <v>3235</v>
      </c>
      <c r="D2292" s="56" t="e">
        <f>INDEX(pet_services_county!$A$2:$A$3603,MATCH(A2292,pet_services_county!$B$2:$B$3603,0))</f>
        <v>#N/A</v>
      </c>
      <c r="E2292" s="61">
        <v>14553</v>
      </c>
      <c r="F2292" s="47">
        <f>VLOOKUP(C2292, state_pop!$A$2:$B$52, 2, 0)</f>
        <v>5148714</v>
      </c>
      <c r="G2292" s="33">
        <f t="shared" si="70"/>
        <v>2.8265310522200301E-3</v>
      </c>
      <c r="H2292" s="33">
        <f>VLOOKUP(C2292, pet_household_state!$A$3:$D$53, 3, 0)</f>
        <v>62</v>
      </c>
      <c r="I2292" s="33">
        <f>VLOOKUP(C2292, pet_household_state!$A$3:$D$53, 4, 0)</f>
        <v>1241</v>
      </c>
      <c r="J2292" s="33">
        <f t="shared" si="71"/>
        <v>3.5077250358050573</v>
      </c>
      <c r="K2292" s="11" t="e">
        <f>VLOOKUP(A2292, total_pet_services_county!$A$2:$E$1875,2,0)</f>
        <v>#N/A</v>
      </c>
      <c r="L2292" s="11" t="e">
        <f>VLOOKUP(A2292,  total_pet_services_county!$A$2:$E$1875, 3, 0)</f>
        <v>#N/A</v>
      </c>
      <c r="M2292" s="11" t="e">
        <f>VLOOKUP(A2292, total_pet_services_county!$A$2:$E$1875, 4, 0)</f>
        <v>#N/A</v>
      </c>
      <c r="N2292" s="11" t="e">
        <f>VLOOKUP(A2292, total_pet_services_county!$A$2:$E$1875, 5, 0)</f>
        <v>#N/A</v>
      </c>
    </row>
    <row r="2293" spans="1:14" x14ac:dyDescent="0.2">
      <c r="A2293" s="57" t="s">
        <v>6079</v>
      </c>
      <c r="B2293" s="57" t="s">
        <v>9710</v>
      </c>
      <c r="C2293" s="56" t="s">
        <v>3235</v>
      </c>
      <c r="D2293" s="56" t="str">
        <f>INDEX(pet_services_county!$A$2:$A$3603,MATCH(A2293,pet_services_county!$B$2:$B$3603,0))</f>
        <v>0500000US45019</v>
      </c>
      <c r="E2293" s="61">
        <v>411406</v>
      </c>
      <c r="F2293" s="47">
        <f>VLOOKUP(C2293, state_pop!$A$2:$B$52, 2, 0)</f>
        <v>5148714</v>
      </c>
      <c r="G2293" s="33">
        <f t="shared" si="70"/>
        <v>7.9904613074255046E-2</v>
      </c>
      <c r="H2293" s="33">
        <f>VLOOKUP(C2293, pet_household_state!$A$3:$D$53, 3, 0)</f>
        <v>62</v>
      </c>
      <c r="I2293" s="33">
        <f>VLOOKUP(C2293, pet_household_state!$A$3:$D$53, 4, 0)</f>
        <v>1241</v>
      </c>
      <c r="J2293" s="33">
        <f t="shared" si="71"/>
        <v>99.161624825150511</v>
      </c>
      <c r="K2293" s="11">
        <f>VLOOKUP(A2293, total_pet_services_county!$A$2:$E$1875,2,0)</f>
        <v>122</v>
      </c>
      <c r="L2293" s="11">
        <f>VLOOKUP(A2293,  total_pet_services_county!$A$2:$E$1875, 3, 0)</f>
        <v>49564</v>
      </c>
      <c r="M2293" s="11">
        <f>VLOOKUP(A2293, total_pet_services_county!$A$2:$E$1875, 4, 0)</f>
        <v>11431</v>
      </c>
      <c r="N2293" s="11">
        <f>VLOOKUP(A2293, total_pet_services_county!$A$2:$E$1875, 5, 0)</f>
        <v>1305</v>
      </c>
    </row>
    <row r="2294" spans="1:14" x14ac:dyDescent="0.2">
      <c r="A2294" s="57" t="s">
        <v>6081</v>
      </c>
      <c r="B2294" s="57" t="s">
        <v>8317</v>
      </c>
      <c r="C2294" s="56" t="s">
        <v>3235</v>
      </c>
      <c r="D2294" s="56" t="str">
        <f>INDEX(pet_services_county!$A$2:$A$3603,MATCH(A2294,pet_services_county!$B$2:$B$3603,0))</f>
        <v>0500000US45021</v>
      </c>
      <c r="E2294" s="61">
        <v>57300</v>
      </c>
      <c r="F2294" s="47">
        <f>VLOOKUP(C2294, state_pop!$A$2:$B$52, 2, 0)</f>
        <v>5148714</v>
      </c>
      <c r="G2294" s="33">
        <f t="shared" si="70"/>
        <v>1.1128992598928586E-2</v>
      </c>
      <c r="H2294" s="33">
        <f>VLOOKUP(C2294, pet_household_state!$A$3:$D$53, 3, 0)</f>
        <v>62</v>
      </c>
      <c r="I2294" s="33">
        <f>VLOOKUP(C2294, pet_household_state!$A$3:$D$53, 4, 0)</f>
        <v>1241</v>
      </c>
      <c r="J2294" s="33">
        <f t="shared" si="71"/>
        <v>13.811079815270375</v>
      </c>
      <c r="K2294" s="11">
        <f>VLOOKUP(A2294, total_pet_services_county!$A$2:$E$1875,2,0)</f>
        <v>4</v>
      </c>
      <c r="L2294" s="11">
        <f>VLOOKUP(A2294,  total_pet_services_county!$A$2:$E$1875, 3, 0)</f>
        <v>787</v>
      </c>
      <c r="M2294" s="11">
        <f>VLOOKUP(A2294, total_pet_services_county!$A$2:$E$1875, 4, 0)</f>
        <v>176</v>
      </c>
      <c r="N2294" s="11">
        <f>VLOOKUP(A2294, total_pet_services_county!$A$2:$E$1875, 5, 0)</f>
        <v>33</v>
      </c>
    </row>
    <row r="2295" spans="1:14" x14ac:dyDescent="0.2">
      <c r="A2295" s="57" t="s">
        <v>6083</v>
      </c>
      <c r="B2295" s="57" t="s">
        <v>9678</v>
      </c>
      <c r="C2295" s="56" t="s">
        <v>3235</v>
      </c>
      <c r="D2295" s="56" t="str">
        <f>INDEX(pet_services_county!$A$2:$A$3603,MATCH(A2295,pet_services_county!$B$2:$B$3603,0))</f>
        <v>0500000US45023</v>
      </c>
      <c r="E2295" s="61">
        <v>32244</v>
      </c>
      <c r="F2295" s="47">
        <f>VLOOKUP(C2295, state_pop!$A$2:$B$52, 2, 0)</f>
        <v>5148714</v>
      </c>
      <c r="G2295" s="33">
        <f t="shared" si="70"/>
        <v>6.2625346834180341E-3</v>
      </c>
      <c r="H2295" s="33">
        <f>VLOOKUP(C2295, pet_household_state!$A$3:$D$53, 3, 0)</f>
        <v>62</v>
      </c>
      <c r="I2295" s="33">
        <f>VLOOKUP(C2295, pet_household_state!$A$3:$D$53, 4, 0)</f>
        <v>1241</v>
      </c>
      <c r="J2295" s="33">
        <f t="shared" si="71"/>
        <v>7.77180554212178</v>
      </c>
      <c r="K2295" s="11">
        <f>VLOOKUP(A2295, total_pet_services_county!$A$2:$E$1875,2,0)</f>
        <v>6</v>
      </c>
      <c r="L2295" s="11">
        <f>VLOOKUP(A2295,  total_pet_services_county!$A$2:$E$1875, 3, 0)</f>
        <v>494</v>
      </c>
      <c r="M2295" s="11">
        <f>VLOOKUP(A2295, total_pet_services_county!$A$2:$E$1875, 4, 0)</f>
        <v>117</v>
      </c>
      <c r="N2295" s="11">
        <f>VLOOKUP(A2295, total_pet_services_county!$A$2:$E$1875, 5, 0)</f>
        <v>18</v>
      </c>
    </row>
    <row r="2296" spans="1:14" x14ac:dyDescent="0.2">
      <c r="A2296" s="57" t="s">
        <v>7942</v>
      </c>
      <c r="B2296" s="57" t="s">
        <v>9711</v>
      </c>
      <c r="C2296" s="56" t="s">
        <v>3235</v>
      </c>
      <c r="D2296" s="56" t="e">
        <f>INDEX(pet_services_county!$A$2:$A$3603,MATCH(A2296,pet_services_county!$B$2:$B$3603,0))</f>
        <v>#N/A</v>
      </c>
      <c r="E2296" s="61">
        <v>45650</v>
      </c>
      <c r="F2296" s="47">
        <f>VLOOKUP(C2296, state_pop!$A$2:$B$52, 2, 0)</f>
        <v>5148714</v>
      </c>
      <c r="G2296" s="33">
        <f t="shared" si="70"/>
        <v>8.8662916604029668E-3</v>
      </c>
      <c r="H2296" s="33">
        <f>VLOOKUP(C2296, pet_household_state!$A$3:$D$53, 3, 0)</f>
        <v>62</v>
      </c>
      <c r="I2296" s="33">
        <f>VLOOKUP(C2296, pet_household_state!$A$3:$D$53, 4, 0)</f>
        <v>1241</v>
      </c>
      <c r="J2296" s="33">
        <f t="shared" si="71"/>
        <v>11.003067950560082</v>
      </c>
      <c r="K2296" s="11" t="e">
        <f>VLOOKUP(A2296, total_pet_services_county!$A$2:$E$1875,2,0)</f>
        <v>#N/A</v>
      </c>
      <c r="L2296" s="11" t="e">
        <f>VLOOKUP(A2296,  total_pet_services_county!$A$2:$E$1875, 3, 0)</f>
        <v>#N/A</v>
      </c>
      <c r="M2296" s="11" t="e">
        <f>VLOOKUP(A2296, total_pet_services_county!$A$2:$E$1875, 4, 0)</f>
        <v>#N/A</v>
      </c>
      <c r="N2296" s="11" t="e">
        <f>VLOOKUP(A2296, total_pet_services_county!$A$2:$E$1875, 5, 0)</f>
        <v>#N/A</v>
      </c>
    </row>
    <row r="2297" spans="1:14" x14ac:dyDescent="0.2">
      <c r="A2297" s="57" t="s">
        <v>7943</v>
      </c>
      <c r="B2297" s="57" t="s">
        <v>9712</v>
      </c>
      <c r="C2297" s="56" t="s">
        <v>3235</v>
      </c>
      <c r="D2297" s="56" t="e">
        <f>INDEX(pet_services_county!$A$2:$A$3603,MATCH(A2297,pet_services_county!$B$2:$B$3603,0))</f>
        <v>#N/A</v>
      </c>
      <c r="E2297" s="61">
        <v>33745</v>
      </c>
      <c r="F2297" s="47">
        <f>VLOOKUP(C2297, state_pop!$A$2:$B$52, 2, 0)</f>
        <v>5148714</v>
      </c>
      <c r="G2297" s="33">
        <f t="shared" si="70"/>
        <v>6.5540637914632662E-3</v>
      </c>
      <c r="H2297" s="33">
        <f>VLOOKUP(C2297, pet_household_state!$A$3:$D$53, 3, 0)</f>
        <v>62</v>
      </c>
      <c r="I2297" s="33">
        <f>VLOOKUP(C2297, pet_household_state!$A$3:$D$53, 4, 0)</f>
        <v>1241</v>
      </c>
      <c r="J2297" s="33">
        <f t="shared" si="71"/>
        <v>8.1335931652059141</v>
      </c>
      <c r="K2297" s="11" t="e">
        <f>VLOOKUP(A2297, total_pet_services_county!$A$2:$E$1875,2,0)</f>
        <v>#N/A</v>
      </c>
      <c r="L2297" s="11" t="e">
        <f>VLOOKUP(A2297,  total_pet_services_county!$A$2:$E$1875, 3, 0)</f>
        <v>#N/A</v>
      </c>
      <c r="M2297" s="11" t="e">
        <f>VLOOKUP(A2297, total_pet_services_county!$A$2:$E$1875, 4, 0)</f>
        <v>#N/A</v>
      </c>
      <c r="N2297" s="11" t="e">
        <f>VLOOKUP(A2297, total_pet_services_county!$A$2:$E$1875, 5, 0)</f>
        <v>#N/A</v>
      </c>
    </row>
    <row r="2298" spans="1:14" x14ac:dyDescent="0.2">
      <c r="A2298" s="57" t="s">
        <v>6085</v>
      </c>
      <c r="B2298" s="57" t="s">
        <v>9713</v>
      </c>
      <c r="C2298" s="56" t="s">
        <v>3235</v>
      </c>
      <c r="D2298" s="56" t="str">
        <f>INDEX(pet_services_county!$A$2:$A$3603,MATCH(A2298,pet_services_county!$B$2:$B$3603,0))</f>
        <v>0500000US45029</v>
      </c>
      <c r="E2298" s="61">
        <v>37677</v>
      </c>
      <c r="F2298" s="47">
        <f>VLOOKUP(C2298, state_pop!$A$2:$B$52, 2, 0)</f>
        <v>5148714</v>
      </c>
      <c r="G2298" s="33">
        <f t="shared" si="70"/>
        <v>7.3177496361227293E-3</v>
      </c>
      <c r="H2298" s="33">
        <f>VLOOKUP(C2298, pet_household_state!$A$3:$D$53, 3, 0)</f>
        <v>62</v>
      </c>
      <c r="I2298" s="33">
        <f>VLOOKUP(C2298, pet_household_state!$A$3:$D$53, 4, 0)</f>
        <v>1241</v>
      </c>
      <c r="J2298" s="33">
        <f t="shared" si="71"/>
        <v>9.0813272984283078</v>
      </c>
      <c r="K2298" s="11">
        <f>VLOOKUP(A2298, total_pet_services_county!$A$2:$E$1875,2,0)</f>
        <v>4</v>
      </c>
      <c r="L2298" s="11">
        <f>VLOOKUP(A2298,  total_pet_services_county!$A$2:$E$1875, 3, 0)</f>
        <v>279</v>
      </c>
      <c r="M2298" s="11">
        <f>VLOOKUP(A2298, total_pet_services_county!$A$2:$E$1875, 4, 0)</f>
        <v>55</v>
      </c>
      <c r="N2298" s="11">
        <f>VLOOKUP(A2298, total_pet_services_county!$A$2:$E$1875, 5, 0)</f>
        <v>8</v>
      </c>
    </row>
    <row r="2299" spans="1:14" x14ac:dyDescent="0.2">
      <c r="A2299" s="57" t="s">
        <v>6087</v>
      </c>
      <c r="B2299" s="57" t="s">
        <v>9714</v>
      </c>
      <c r="C2299" s="56" t="s">
        <v>3235</v>
      </c>
      <c r="D2299" s="56" t="str">
        <f>INDEX(pet_services_county!$A$2:$A$3603,MATCH(A2299,pet_services_county!$B$2:$B$3603,0))</f>
        <v>0500000US45031</v>
      </c>
      <c r="E2299" s="61">
        <v>66618</v>
      </c>
      <c r="F2299" s="47">
        <f>VLOOKUP(C2299, state_pop!$A$2:$B$52, 2, 0)</f>
        <v>5148714</v>
      </c>
      <c r="G2299" s="33">
        <f t="shared" si="70"/>
        <v>1.2938764903236031E-2</v>
      </c>
      <c r="H2299" s="33">
        <f>VLOOKUP(C2299, pet_household_state!$A$3:$D$53, 3, 0)</f>
        <v>62</v>
      </c>
      <c r="I2299" s="33">
        <f>VLOOKUP(C2299, pet_household_state!$A$3:$D$53, 4, 0)</f>
        <v>1241</v>
      </c>
      <c r="J2299" s="33">
        <f t="shared" si="71"/>
        <v>16.057007244915916</v>
      </c>
      <c r="K2299" s="11">
        <f>VLOOKUP(A2299, total_pet_services_county!$A$2:$E$1875,2,0)</f>
        <v>7</v>
      </c>
      <c r="L2299" s="11">
        <f>VLOOKUP(A2299,  total_pet_services_county!$A$2:$E$1875, 3, 0)</f>
        <v>1562</v>
      </c>
      <c r="M2299" s="11">
        <f>VLOOKUP(A2299, total_pet_services_county!$A$2:$E$1875, 4, 0)</f>
        <v>361</v>
      </c>
      <c r="N2299" s="11">
        <f>VLOOKUP(A2299, total_pet_services_county!$A$2:$E$1875, 5, 0)</f>
        <v>57</v>
      </c>
    </row>
    <row r="2300" spans="1:14" x14ac:dyDescent="0.2">
      <c r="A2300" s="57" t="s">
        <v>7944</v>
      </c>
      <c r="B2300" s="57" t="s">
        <v>9715</v>
      </c>
      <c r="C2300" s="56" t="s">
        <v>3235</v>
      </c>
      <c r="D2300" s="56" t="e">
        <f>INDEX(pet_services_county!$A$2:$A$3603,MATCH(A2300,pet_services_county!$B$2:$B$3603,0))</f>
        <v>#N/A</v>
      </c>
      <c r="E2300" s="61">
        <v>30479</v>
      </c>
      <c r="F2300" s="47">
        <f>VLOOKUP(C2300, state_pop!$A$2:$B$52, 2, 0)</f>
        <v>5148714</v>
      </c>
      <c r="G2300" s="33">
        <f t="shared" si="70"/>
        <v>5.9197306356499899E-3</v>
      </c>
      <c r="H2300" s="33">
        <f>VLOOKUP(C2300, pet_household_state!$A$3:$D$53, 3, 0)</f>
        <v>62</v>
      </c>
      <c r="I2300" s="33">
        <f>VLOOKUP(C2300, pet_household_state!$A$3:$D$53, 4, 0)</f>
        <v>1241</v>
      </c>
      <c r="J2300" s="33">
        <f t="shared" si="71"/>
        <v>7.3463857188416375</v>
      </c>
      <c r="K2300" s="11" t="e">
        <f>VLOOKUP(A2300, total_pet_services_county!$A$2:$E$1875,2,0)</f>
        <v>#N/A</v>
      </c>
      <c r="L2300" s="11" t="e">
        <f>VLOOKUP(A2300,  total_pet_services_county!$A$2:$E$1875, 3, 0)</f>
        <v>#N/A</v>
      </c>
      <c r="M2300" s="11" t="e">
        <f>VLOOKUP(A2300, total_pet_services_county!$A$2:$E$1875, 4, 0)</f>
        <v>#N/A</v>
      </c>
      <c r="N2300" s="11" t="e">
        <f>VLOOKUP(A2300, total_pet_services_county!$A$2:$E$1875, 5, 0)</f>
        <v>#N/A</v>
      </c>
    </row>
    <row r="2301" spans="1:14" x14ac:dyDescent="0.2">
      <c r="A2301" s="57" t="s">
        <v>6089</v>
      </c>
      <c r="B2301" s="57" t="s">
        <v>9102</v>
      </c>
      <c r="C2301" s="56" t="s">
        <v>3235</v>
      </c>
      <c r="D2301" s="56" t="str">
        <f>INDEX(pet_services_county!$A$2:$A$3603,MATCH(A2301,pet_services_county!$B$2:$B$3603,0))</f>
        <v>0500000US45035</v>
      </c>
      <c r="E2301" s="61">
        <v>162809</v>
      </c>
      <c r="F2301" s="47">
        <f>VLOOKUP(C2301, state_pop!$A$2:$B$52, 2, 0)</f>
        <v>5148714</v>
      </c>
      <c r="G2301" s="33">
        <f t="shared" si="70"/>
        <v>3.1621294171709675E-2</v>
      </c>
      <c r="H2301" s="33">
        <f>VLOOKUP(C2301, pet_household_state!$A$3:$D$53, 3, 0)</f>
        <v>62</v>
      </c>
      <c r="I2301" s="33">
        <f>VLOOKUP(C2301, pet_household_state!$A$3:$D$53, 4, 0)</f>
        <v>1241</v>
      </c>
      <c r="J2301" s="33">
        <f t="shared" si="71"/>
        <v>39.242026067091707</v>
      </c>
      <c r="K2301" s="11">
        <f>VLOOKUP(A2301, total_pet_services_county!$A$2:$E$1875,2,0)</f>
        <v>30</v>
      </c>
      <c r="L2301" s="11">
        <f>VLOOKUP(A2301,  total_pet_services_county!$A$2:$E$1875, 3, 0)</f>
        <v>9121</v>
      </c>
      <c r="M2301" s="11">
        <f>VLOOKUP(A2301, total_pet_services_county!$A$2:$E$1875, 4, 0)</f>
        <v>2170</v>
      </c>
      <c r="N2301" s="11">
        <f>VLOOKUP(A2301, total_pet_services_county!$A$2:$E$1875, 5, 0)</f>
        <v>314</v>
      </c>
    </row>
    <row r="2302" spans="1:14" x14ac:dyDescent="0.2">
      <c r="A2302" s="57" t="s">
        <v>6091</v>
      </c>
      <c r="B2302" s="57" t="s">
        <v>9716</v>
      </c>
      <c r="C2302" s="56" t="s">
        <v>3235</v>
      </c>
      <c r="D2302" s="56" t="str">
        <f>INDEX(pet_services_county!$A$2:$A$3603,MATCH(A2302,pet_services_county!$B$2:$B$3603,0))</f>
        <v>0500000US45037</v>
      </c>
      <c r="E2302" s="61">
        <v>27260</v>
      </c>
      <c r="F2302" s="47">
        <f>VLOOKUP(C2302, state_pop!$A$2:$B$52, 2, 0)</f>
        <v>5148714</v>
      </c>
      <c r="G2302" s="33">
        <f t="shared" si="70"/>
        <v>5.2945259728934251E-3</v>
      </c>
      <c r="H2302" s="33">
        <f>VLOOKUP(C2302, pet_household_state!$A$3:$D$53, 3, 0)</f>
        <v>62</v>
      </c>
      <c r="I2302" s="33">
        <f>VLOOKUP(C2302, pet_household_state!$A$3:$D$53, 4, 0)</f>
        <v>1241</v>
      </c>
      <c r="J2302" s="33">
        <f t="shared" si="71"/>
        <v>6.5705067323607409</v>
      </c>
      <c r="K2302" s="11">
        <f>VLOOKUP(A2302, total_pet_services_county!$A$2:$E$1875,2,0)</f>
        <v>6</v>
      </c>
      <c r="L2302" s="11">
        <f>VLOOKUP(A2302,  total_pet_services_county!$A$2:$E$1875, 3, 0)</f>
        <v>1853</v>
      </c>
      <c r="M2302" s="11">
        <f>VLOOKUP(A2302, total_pet_services_county!$A$2:$E$1875, 4, 0)</f>
        <v>382</v>
      </c>
      <c r="N2302" s="11">
        <f>VLOOKUP(A2302, total_pet_services_county!$A$2:$E$1875, 5, 0)</f>
        <v>48</v>
      </c>
    </row>
    <row r="2303" spans="1:14" x14ac:dyDescent="0.2">
      <c r="A2303" s="57" t="s">
        <v>7945</v>
      </c>
      <c r="B2303" s="57" t="s">
        <v>8558</v>
      </c>
      <c r="C2303" s="56" t="s">
        <v>3235</v>
      </c>
      <c r="D2303" s="56" t="e">
        <f>INDEX(pet_services_county!$A$2:$A$3603,MATCH(A2303,pet_services_county!$B$2:$B$3603,0))</f>
        <v>#N/A</v>
      </c>
      <c r="E2303" s="61">
        <v>22347</v>
      </c>
      <c r="F2303" s="47">
        <f>VLOOKUP(C2303, state_pop!$A$2:$B$52, 2, 0)</f>
        <v>5148714</v>
      </c>
      <c r="G2303" s="33">
        <f t="shared" si="70"/>
        <v>4.3403071135821487E-3</v>
      </c>
      <c r="H2303" s="33">
        <f>VLOOKUP(C2303, pet_household_state!$A$3:$D$53, 3, 0)</f>
        <v>62</v>
      </c>
      <c r="I2303" s="33">
        <f>VLOOKUP(C2303, pet_household_state!$A$3:$D$53, 4, 0)</f>
        <v>1241</v>
      </c>
      <c r="J2303" s="33">
        <f t="shared" si="71"/>
        <v>5.3863211279554468</v>
      </c>
      <c r="K2303" s="11" t="e">
        <f>VLOOKUP(A2303, total_pet_services_county!$A$2:$E$1875,2,0)</f>
        <v>#N/A</v>
      </c>
      <c r="L2303" s="11" t="e">
        <f>VLOOKUP(A2303,  total_pet_services_county!$A$2:$E$1875, 3, 0)</f>
        <v>#N/A</v>
      </c>
      <c r="M2303" s="11" t="e">
        <f>VLOOKUP(A2303, total_pet_services_county!$A$2:$E$1875, 4, 0)</f>
        <v>#N/A</v>
      </c>
      <c r="N2303" s="11" t="e">
        <f>VLOOKUP(A2303, total_pet_services_county!$A$2:$E$1875, 5, 0)</f>
        <v>#N/A</v>
      </c>
    </row>
    <row r="2304" spans="1:14" x14ac:dyDescent="0.2">
      <c r="A2304" s="57" t="s">
        <v>6093</v>
      </c>
      <c r="B2304" s="57" t="s">
        <v>9717</v>
      </c>
      <c r="C2304" s="56" t="s">
        <v>3235</v>
      </c>
      <c r="D2304" s="56" t="str">
        <f>INDEX(pet_services_county!$A$2:$A$3603,MATCH(A2304,pet_services_county!$B$2:$B$3603,0))</f>
        <v>0500000US45041</v>
      </c>
      <c r="E2304" s="61">
        <v>138293</v>
      </c>
      <c r="F2304" s="47">
        <f>VLOOKUP(C2304, state_pop!$A$2:$B$52, 2, 0)</f>
        <v>5148714</v>
      </c>
      <c r="G2304" s="33">
        <f t="shared" si="70"/>
        <v>2.6859716814723055E-2</v>
      </c>
      <c r="H2304" s="33">
        <f>VLOOKUP(C2304, pet_household_state!$A$3:$D$53, 3, 0)</f>
        <v>62</v>
      </c>
      <c r="I2304" s="33">
        <f>VLOOKUP(C2304, pet_household_state!$A$3:$D$53, 4, 0)</f>
        <v>1241</v>
      </c>
      <c r="J2304" s="33">
        <f t="shared" si="71"/>
        <v>33.332908567071314</v>
      </c>
      <c r="K2304" s="11">
        <f>VLOOKUP(A2304, total_pet_services_county!$A$2:$E$1875,2,0)</f>
        <v>18</v>
      </c>
      <c r="L2304" s="11">
        <f>VLOOKUP(A2304,  total_pet_services_county!$A$2:$E$1875, 3, 0)</f>
        <v>5181</v>
      </c>
      <c r="M2304" s="11">
        <f>VLOOKUP(A2304, total_pet_services_county!$A$2:$E$1875, 4, 0)</f>
        <v>1221</v>
      </c>
      <c r="N2304" s="11">
        <f>VLOOKUP(A2304, total_pet_services_county!$A$2:$E$1875, 5, 0)</f>
        <v>167</v>
      </c>
    </row>
    <row r="2305" spans="1:14" x14ac:dyDescent="0.2">
      <c r="A2305" s="57" t="s">
        <v>6095</v>
      </c>
      <c r="B2305" s="57" t="s">
        <v>9718</v>
      </c>
      <c r="C2305" s="56" t="s">
        <v>3235</v>
      </c>
      <c r="D2305" s="56" t="str">
        <f>INDEX(pet_services_county!$A$2:$A$3603,MATCH(A2305,pet_services_county!$B$2:$B$3603,0))</f>
        <v>0500000US45043</v>
      </c>
      <c r="E2305" s="61">
        <v>62680</v>
      </c>
      <c r="F2305" s="47">
        <f>VLOOKUP(C2305, state_pop!$A$2:$B$52, 2, 0)</f>
        <v>5148714</v>
      </c>
      <c r="G2305" s="33">
        <f t="shared" si="70"/>
        <v>1.2173913719037414E-2</v>
      </c>
      <c r="H2305" s="33">
        <f>VLOOKUP(C2305, pet_household_state!$A$3:$D$53, 3, 0)</f>
        <v>62</v>
      </c>
      <c r="I2305" s="33">
        <f>VLOOKUP(C2305, pet_household_state!$A$3:$D$53, 4, 0)</f>
        <v>1241</v>
      </c>
      <c r="J2305" s="33">
        <f t="shared" si="71"/>
        <v>15.107826925325432</v>
      </c>
      <c r="K2305" s="11">
        <f>VLOOKUP(A2305, total_pet_services_county!$A$2:$E$1875,2,0)</f>
        <v>12</v>
      </c>
      <c r="L2305" s="11">
        <f>VLOOKUP(A2305,  total_pet_services_county!$A$2:$E$1875, 3, 0)</f>
        <v>5513</v>
      </c>
      <c r="M2305" s="11">
        <f>VLOOKUP(A2305, total_pet_services_county!$A$2:$E$1875, 4, 0)</f>
        <v>1352</v>
      </c>
      <c r="N2305" s="11">
        <f>VLOOKUP(A2305, total_pet_services_county!$A$2:$E$1875, 5, 0)</f>
        <v>159</v>
      </c>
    </row>
    <row r="2306" spans="1:14" x14ac:dyDescent="0.2">
      <c r="A2306" s="57" t="s">
        <v>6097</v>
      </c>
      <c r="B2306" s="57" t="s">
        <v>9719</v>
      </c>
      <c r="C2306" s="56" t="s">
        <v>3235</v>
      </c>
      <c r="D2306" s="56" t="str">
        <f>INDEX(pet_services_county!$A$2:$A$3603,MATCH(A2306,pet_services_county!$B$2:$B$3603,0))</f>
        <v>0500000US45045</v>
      </c>
      <c r="E2306" s="61">
        <v>523542</v>
      </c>
      <c r="F2306" s="47">
        <f>VLOOKUP(C2306, state_pop!$A$2:$B$52, 2, 0)</f>
        <v>5148714</v>
      </c>
      <c r="G2306" s="33">
        <f t="shared" si="70"/>
        <v>0.10168403216803264</v>
      </c>
      <c r="H2306" s="33">
        <f>VLOOKUP(C2306, pet_household_state!$A$3:$D$53, 3, 0)</f>
        <v>62</v>
      </c>
      <c r="I2306" s="33">
        <f>VLOOKUP(C2306, pet_household_state!$A$3:$D$53, 4, 0)</f>
        <v>1241</v>
      </c>
      <c r="J2306" s="33">
        <f t="shared" si="71"/>
        <v>126.1898839205285</v>
      </c>
      <c r="K2306" s="11">
        <f>VLOOKUP(A2306, total_pet_services_county!$A$2:$E$1875,2,0)</f>
        <v>116</v>
      </c>
      <c r="L2306" s="11">
        <f>VLOOKUP(A2306,  total_pet_services_county!$A$2:$E$1875, 3, 0)</f>
        <v>39045</v>
      </c>
      <c r="M2306" s="11">
        <f>VLOOKUP(A2306, total_pet_services_county!$A$2:$E$1875, 4, 0)</f>
        <v>8600</v>
      </c>
      <c r="N2306" s="11">
        <f>VLOOKUP(A2306, total_pet_services_county!$A$2:$E$1875, 5, 0)</f>
        <v>1226</v>
      </c>
    </row>
    <row r="2307" spans="1:14" x14ac:dyDescent="0.2">
      <c r="A2307" s="57" t="s">
        <v>6099</v>
      </c>
      <c r="B2307" s="57" t="s">
        <v>8919</v>
      </c>
      <c r="C2307" s="56" t="s">
        <v>3235</v>
      </c>
      <c r="D2307" s="56" t="str">
        <f>INDEX(pet_services_county!$A$2:$A$3603,MATCH(A2307,pet_services_county!$B$2:$B$3603,0))</f>
        <v>0500000US45047</v>
      </c>
      <c r="E2307" s="61">
        <v>70811</v>
      </c>
      <c r="F2307" s="47">
        <f>VLOOKUP(C2307, state_pop!$A$2:$B$52, 2, 0)</f>
        <v>5148714</v>
      </c>
      <c r="G2307" s="33">
        <f t="shared" si="70"/>
        <v>1.3753143017848728E-2</v>
      </c>
      <c r="H2307" s="33">
        <f>VLOOKUP(C2307, pet_household_state!$A$3:$D$53, 3, 0)</f>
        <v>62</v>
      </c>
      <c r="I2307" s="33">
        <f>VLOOKUP(C2307, pet_household_state!$A$3:$D$53, 4, 0)</f>
        <v>1241</v>
      </c>
      <c r="J2307" s="33">
        <f t="shared" si="71"/>
        <v>17.067650485150271</v>
      </c>
      <c r="K2307" s="11">
        <f>VLOOKUP(A2307, total_pet_services_county!$A$2:$E$1875,2,0)</f>
        <v>6</v>
      </c>
      <c r="L2307" s="11">
        <f>VLOOKUP(A2307,  total_pet_services_county!$A$2:$E$1875, 3, 0)</f>
        <v>1905</v>
      </c>
      <c r="M2307" s="11">
        <f>VLOOKUP(A2307, total_pet_services_county!$A$2:$E$1875, 4, 0)</f>
        <v>472</v>
      </c>
      <c r="N2307" s="11">
        <f>VLOOKUP(A2307, total_pet_services_county!$A$2:$E$1875, 5, 0)</f>
        <v>44</v>
      </c>
    </row>
    <row r="2308" spans="1:14" x14ac:dyDescent="0.2">
      <c r="A2308" s="57" t="s">
        <v>7946</v>
      </c>
      <c r="B2308" s="57" t="s">
        <v>9720</v>
      </c>
      <c r="C2308" s="56" t="s">
        <v>3235</v>
      </c>
      <c r="D2308" s="56" t="e">
        <f>INDEX(pet_services_county!$A$2:$A$3603,MATCH(A2308,pet_services_county!$B$2:$B$3603,0))</f>
        <v>#N/A</v>
      </c>
      <c r="E2308" s="61">
        <v>19222</v>
      </c>
      <c r="F2308" s="47">
        <f>VLOOKUP(C2308, state_pop!$A$2:$B$52, 2, 0)</f>
        <v>5148714</v>
      </c>
      <c r="G2308" s="33">
        <f t="shared" si="70"/>
        <v>3.7333594369390105E-3</v>
      </c>
      <c r="H2308" s="33">
        <f>VLOOKUP(C2308, pet_household_state!$A$3:$D$53, 3, 0)</f>
        <v>62</v>
      </c>
      <c r="I2308" s="33">
        <f>VLOOKUP(C2308, pet_household_state!$A$3:$D$53, 4, 0)</f>
        <v>1241</v>
      </c>
      <c r="J2308" s="33">
        <f t="shared" si="71"/>
        <v>4.6330990612413121</v>
      </c>
      <c r="K2308" s="11" t="e">
        <f>VLOOKUP(A2308, total_pet_services_county!$A$2:$E$1875,2,0)</f>
        <v>#N/A</v>
      </c>
      <c r="L2308" s="11" t="e">
        <f>VLOOKUP(A2308,  total_pet_services_county!$A$2:$E$1875, 3, 0)</f>
        <v>#N/A</v>
      </c>
      <c r="M2308" s="11" t="e">
        <f>VLOOKUP(A2308, total_pet_services_county!$A$2:$E$1875, 4, 0)</f>
        <v>#N/A</v>
      </c>
      <c r="N2308" s="11" t="e">
        <f>VLOOKUP(A2308, total_pet_services_county!$A$2:$E$1875, 5, 0)</f>
        <v>#N/A</v>
      </c>
    </row>
    <row r="2309" spans="1:14" x14ac:dyDescent="0.2">
      <c r="A2309" s="57" t="s">
        <v>6101</v>
      </c>
      <c r="B2309" s="57" t="s">
        <v>9721</v>
      </c>
      <c r="C2309" s="56" t="s">
        <v>3235</v>
      </c>
      <c r="D2309" s="56" t="str">
        <f>INDEX(pet_services_county!$A$2:$A$3603,MATCH(A2309,pet_services_county!$B$2:$B$3603,0))</f>
        <v>0500000US45051</v>
      </c>
      <c r="E2309" s="61">
        <v>354081</v>
      </c>
      <c r="F2309" s="47">
        <f>VLOOKUP(C2309, state_pop!$A$2:$B$52, 2, 0)</f>
        <v>5148714</v>
      </c>
      <c r="G2309" s="33">
        <f t="shared" si="70"/>
        <v>6.8770764893913316E-2</v>
      </c>
      <c r="H2309" s="33">
        <f>VLOOKUP(C2309, pet_household_state!$A$3:$D$53, 3, 0)</f>
        <v>62</v>
      </c>
      <c r="I2309" s="33">
        <f>VLOOKUP(C2309, pet_household_state!$A$3:$D$53, 4, 0)</f>
        <v>1241</v>
      </c>
      <c r="J2309" s="33">
        <f t="shared" si="71"/>
        <v>85.344519233346432</v>
      </c>
      <c r="K2309" s="11">
        <f>VLOOKUP(A2309, total_pet_services_county!$A$2:$E$1875,2,0)</f>
        <v>86</v>
      </c>
      <c r="L2309" s="11">
        <f>VLOOKUP(A2309,  total_pet_services_county!$A$2:$E$1875, 3, 0)</f>
        <v>23400</v>
      </c>
      <c r="M2309" s="11">
        <f>VLOOKUP(A2309, total_pet_services_county!$A$2:$E$1875, 4, 0)</f>
        <v>5295</v>
      </c>
      <c r="N2309" s="11">
        <f>VLOOKUP(A2309, total_pet_services_county!$A$2:$E$1875, 5, 0)</f>
        <v>666</v>
      </c>
    </row>
    <row r="2310" spans="1:14" x14ac:dyDescent="0.2">
      <c r="A2310" s="57" t="s">
        <v>6103</v>
      </c>
      <c r="B2310" s="57" t="s">
        <v>8675</v>
      </c>
      <c r="C2310" s="56" t="s">
        <v>3235</v>
      </c>
      <c r="D2310" s="56" t="str">
        <f>INDEX(pet_services_county!$A$2:$A$3603,MATCH(A2310,pet_services_county!$B$2:$B$3603,0))</f>
        <v>0500000US45053</v>
      </c>
      <c r="E2310" s="61">
        <v>30073</v>
      </c>
      <c r="F2310" s="47">
        <f>VLOOKUP(C2310, state_pop!$A$2:$B$52, 2, 0)</f>
        <v>5148714</v>
      </c>
      <c r="G2310" s="33">
        <f t="shared" si="70"/>
        <v>5.8408759935005133E-3</v>
      </c>
      <c r="H2310" s="33">
        <f>VLOOKUP(C2310, pet_household_state!$A$3:$D$53, 3, 0)</f>
        <v>62</v>
      </c>
      <c r="I2310" s="33">
        <f>VLOOKUP(C2310, pet_household_state!$A$3:$D$53, 4, 0)</f>
        <v>1241</v>
      </c>
      <c r="J2310" s="33">
        <f t="shared" si="71"/>
        <v>7.2485271079341373</v>
      </c>
      <c r="K2310" s="11">
        <f>VLOOKUP(A2310, total_pet_services_county!$A$2:$E$1875,2,0)</f>
        <v>10</v>
      </c>
      <c r="L2310" s="11">
        <f>VLOOKUP(A2310,  total_pet_services_county!$A$2:$E$1875, 3, 0)</f>
        <v>2479</v>
      </c>
      <c r="M2310" s="11">
        <f>VLOOKUP(A2310, total_pet_services_county!$A$2:$E$1875, 4, 0)</f>
        <v>559</v>
      </c>
      <c r="N2310" s="11">
        <f>VLOOKUP(A2310, total_pet_services_county!$A$2:$E$1875, 5, 0)</f>
        <v>67</v>
      </c>
    </row>
    <row r="2311" spans="1:14" x14ac:dyDescent="0.2">
      <c r="A2311" s="57" t="s">
        <v>6105</v>
      </c>
      <c r="B2311" s="57" t="s">
        <v>9722</v>
      </c>
      <c r="C2311" s="56" t="s">
        <v>3235</v>
      </c>
      <c r="D2311" s="56" t="str">
        <f>INDEX(pet_services_county!$A$2:$A$3603,MATCH(A2311,pet_services_county!$B$2:$B$3603,0))</f>
        <v>0500000US45055</v>
      </c>
      <c r="E2311" s="61">
        <v>66551</v>
      </c>
      <c r="F2311" s="47">
        <f>VLOOKUP(C2311, state_pop!$A$2:$B$52, 2, 0)</f>
        <v>5148714</v>
      </c>
      <c r="G2311" s="33">
        <f t="shared" si="70"/>
        <v>1.2925751945048802E-2</v>
      </c>
      <c r="H2311" s="33">
        <f>VLOOKUP(C2311, pet_household_state!$A$3:$D$53, 3, 0)</f>
        <v>62</v>
      </c>
      <c r="I2311" s="33">
        <f>VLOOKUP(C2311, pet_household_state!$A$3:$D$53, 4, 0)</f>
        <v>1241</v>
      </c>
      <c r="J2311" s="33">
        <f t="shared" si="71"/>
        <v>16.040858163805563</v>
      </c>
      <c r="K2311" s="11">
        <f>VLOOKUP(A2311, total_pet_services_county!$A$2:$E$1875,2,0)</f>
        <v>11</v>
      </c>
      <c r="L2311" s="11">
        <f>VLOOKUP(A2311,  total_pet_services_county!$A$2:$E$1875, 3, 0)</f>
        <v>3464</v>
      </c>
      <c r="M2311" s="11">
        <f>VLOOKUP(A2311, total_pet_services_county!$A$2:$E$1875, 4, 0)</f>
        <v>783</v>
      </c>
      <c r="N2311" s="11">
        <f>VLOOKUP(A2311, total_pet_services_county!$A$2:$E$1875, 5, 0)</f>
        <v>93</v>
      </c>
    </row>
    <row r="2312" spans="1:14" x14ac:dyDescent="0.2">
      <c r="A2312" s="57" t="s">
        <v>6107</v>
      </c>
      <c r="B2312" s="57" t="s">
        <v>9383</v>
      </c>
      <c r="C2312" s="56" t="s">
        <v>3235</v>
      </c>
      <c r="D2312" s="56" t="str">
        <f>INDEX(pet_services_county!$A$2:$A$3603,MATCH(A2312,pet_services_county!$B$2:$B$3603,0))</f>
        <v>0500000US45057</v>
      </c>
      <c r="E2312" s="61">
        <v>98012</v>
      </c>
      <c r="F2312" s="47">
        <f>VLOOKUP(C2312, state_pop!$A$2:$B$52, 2, 0)</f>
        <v>5148714</v>
      </c>
      <c r="G2312" s="33">
        <f t="shared" si="70"/>
        <v>1.9036209818607132E-2</v>
      </c>
      <c r="H2312" s="33">
        <f>VLOOKUP(C2312, pet_household_state!$A$3:$D$53, 3, 0)</f>
        <v>62</v>
      </c>
      <c r="I2312" s="33">
        <f>VLOOKUP(C2312, pet_household_state!$A$3:$D$53, 4, 0)</f>
        <v>1241</v>
      </c>
      <c r="J2312" s="33">
        <f t="shared" si="71"/>
        <v>23.623936384891451</v>
      </c>
      <c r="K2312" s="11">
        <f>VLOOKUP(A2312, total_pet_services_county!$A$2:$E$1875,2,0)</f>
        <v>10</v>
      </c>
      <c r="L2312" s="11">
        <f>VLOOKUP(A2312,  total_pet_services_county!$A$2:$E$1875, 3, 0)</f>
        <v>3142</v>
      </c>
      <c r="M2312" s="11">
        <f>VLOOKUP(A2312, total_pet_services_county!$A$2:$E$1875, 4, 0)</f>
        <v>793</v>
      </c>
      <c r="N2312" s="11">
        <f>VLOOKUP(A2312, total_pet_services_county!$A$2:$E$1875, 5, 0)</f>
        <v>97</v>
      </c>
    </row>
    <row r="2313" spans="1:14" x14ac:dyDescent="0.2">
      <c r="A2313" s="57" t="s">
        <v>6109</v>
      </c>
      <c r="B2313" s="57" t="s">
        <v>8680</v>
      </c>
      <c r="C2313" s="56" t="s">
        <v>3235</v>
      </c>
      <c r="D2313" s="56" t="str">
        <f>INDEX(pet_services_county!$A$2:$A$3603,MATCH(A2313,pet_services_county!$B$2:$B$3603,0))</f>
        <v>0500000US45059</v>
      </c>
      <c r="E2313" s="61">
        <v>67493</v>
      </c>
      <c r="F2313" s="47">
        <f>VLOOKUP(C2313, state_pop!$A$2:$B$52, 2, 0)</f>
        <v>5148714</v>
      </c>
      <c r="G2313" s="33">
        <f t="shared" si="70"/>
        <v>1.310871025269611E-2</v>
      </c>
      <c r="H2313" s="33">
        <f>VLOOKUP(C2313, pet_household_state!$A$3:$D$53, 3, 0)</f>
        <v>62</v>
      </c>
      <c r="I2313" s="33">
        <f>VLOOKUP(C2313, pet_household_state!$A$3:$D$53, 4, 0)</f>
        <v>1241</v>
      </c>
      <c r="J2313" s="33">
        <f t="shared" si="71"/>
        <v>16.267909423595871</v>
      </c>
      <c r="K2313" s="11">
        <f>VLOOKUP(A2313, total_pet_services_county!$A$2:$E$1875,2,0)</f>
        <v>8</v>
      </c>
      <c r="L2313" s="11">
        <f>VLOOKUP(A2313,  total_pet_services_county!$A$2:$E$1875, 3, 0)</f>
        <v>1730</v>
      </c>
      <c r="M2313" s="11">
        <f>VLOOKUP(A2313, total_pet_services_county!$A$2:$E$1875, 4, 0)</f>
        <v>454</v>
      </c>
      <c r="N2313" s="11">
        <f>VLOOKUP(A2313, total_pet_services_county!$A$2:$E$1875, 5, 0)</f>
        <v>82</v>
      </c>
    </row>
    <row r="2314" spans="1:14" x14ac:dyDescent="0.2">
      <c r="A2314" s="57" t="s">
        <v>7947</v>
      </c>
      <c r="B2314" s="57" t="s">
        <v>8348</v>
      </c>
      <c r="C2314" s="56" t="s">
        <v>3235</v>
      </c>
      <c r="D2314" s="56" t="e">
        <f>INDEX(pet_services_county!$A$2:$A$3603,MATCH(A2314,pet_services_county!$B$2:$B$3603,0))</f>
        <v>#N/A</v>
      </c>
      <c r="E2314" s="61">
        <v>16828</v>
      </c>
      <c r="F2314" s="47">
        <f>VLOOKUP(C2314, state_pop!$A$2:$B$52, 2, 0)</f>
        <v>5148714</v>
      </c>
      <c r="G2314" s="33">
        <f t="shared" si="70"/>
        <v>3.2683889608162348E-3</v>
      </c>
      <c r="H2314" s="33">
        <f>VLOOKUP(C2314, pet_household_state!$A$3:$D$53, 3, 0)</f>
        <v>62</v>
      </c>
      <c r="I2314" s="33">
        <f>VLOOKUP(C2314, pet_household_state!$A$3:$D$53, 4, 0)</f>
        <v>1241</v>
      </c>
      <c r="J2314" s="33">
        <f t="shared" si="71"/>
        <v>4.0560707003729473</v>
      </c>
      <c r="K2314" s="11" t="e">
        <f>VLOOKUP(A2314, total_pet_services_county!$A$2:$E$1875,2,0)</f>
        <v>#N/A</v>
      </c>
      <c r="L2314" s="11" t="e">
        <f>VLOOKUP(A2314,  total_pet_services_county!$A$2:$E$1875, 3, 0)</f>
        <v>#N/A</v>
      </c>
      <c r="M2314" s="11" t="e">
        <f>VLOOKUP(A2314, total_pet_services_county!$A$2:$E$1875, 4, 0)</f>
        <v>#N/A</v>
      </c>
      <c r="N2314" s="11" t="e">
        <f>VLOOKUP(A2314, total_pet_services_county!$A$2:$E$1875, 5, 0)</f>
        <v>#N/A</v>
      </c>
    </row>
    <row r="2315" spans="1:14" x14ac:dyDescent="0.2">
      <c r="A2315" s="57" t="s">
        <v>6111</v>
      </c>
      <c r="B2315" s="57" t="s">
        <v>9723</v>
      </c>
      <c r="C2315" s="56" t="s">
        <v>3235</v>
      </c>
      <c r="D2315" s="56" t="str">
        <f>INDEX(pet_services_county!$A$2:$A$3603,MATCH(A2315,pet_services_county!$B$2:$B$3603,0))</f>
        <v>0500000US45063</v>
      </c>
      <c r="E2315" s="61">
        <v>298750</v>
      </c>
      <c r="F2315" s="47">
        <f>VLOOKUP(C2315, state_pop!$A$2:$B$52, 2, 0)</f>
        <v>5148714</v>
      </c>
      <c r="G2315" s="33">
        <f t="shared" si="70"/>
        <v>5.8024197887084038E-2</v>
      </c>
      <c r="H2315" s="33">
        <f>VLOOKUP(C2315, pet_household_state!$A$3:$D$53, 3, 0)</f>
        <v>62</v>
      </c>
      <c r="I2315" s="33">
        <f>VLOOKUP(C2315, pet_household_state!$A$3:$D$53, 4, 0)</f>
        <v>1241</v>
      </c>
      <c r="J2315" s="33">
        <f t="shared" si="71"/>
        <v>72.008029577871284</v>
      </c>
      <c r="K2315" s="11">
        <f>VLOOKUP(A2315, total_pet_services_county!$A$2:$E$1875,2,0)</f>
        <v>64</v>
      </c>
      <c r="L2315" s="11">
        <f>VLOOKUP(A2315,  total_pet_services_county!$A$2:$E$1875, 3, 0)</f>
        <v>23492</v>
      </c>
      <c r="M2315" s="11">
        <f>VLOOKUP(A2315, total_pet_services_county!$A$2:$E$1875, 4, 0)</f>
        <v>5472</v>
      </c>
      <c r="N2315" s="11">
        <f>VLOOKUP(A2315, total_pet_services_county!$A$2:$E$1875, 5, 0)</f>
        <v>757</v>
      </c>
    </row>
    <row r="2316" spans="1:14" x14ac:dyDescent="0.2">
      <c r="A2316" s="57" t="s">
        <v>7948</v>
      </c>
      <c r="B2316" s="57" t="s">
        <v>9724</v>
      </c>
      <c r="C2316" s="56" t="s">
        <v>3235</v>
      </c>
      <c r="D2316" s="56" t="e">
        <f>INDEX(pet_services_county!$A$2:$A$3603,MATCH(A2316,pet_services_county!$B$2:$B$3603,0))</f>
        <v>#N/A</v>
      </c>
      <c r="E2316" s="61">
        <v>9463</v>
      </c>
      <c r="F2316" s="47">
        <f>VLOOKUP(C2316, state_pop!$A$2:$B$52, 2, 0)</f>
        <v>5148714</v>
      </c>
      <c r="G2316" s="33">
        <f t="shared" si="70"/>
        <v>1.8379346765036862E-3</v>
      </c>
      <c r="H2316" s="33">
        <f>VLOOKUP(C2316, pet_household_state!$A$3:$D$53, 3, 0)</f>
        <v>62</v>
      </c>
      <c r="I2316" s="33">
        <f>VLOOKUP(C2316, pet_household_state!$A$3:$D$53, 4, 0)</f>
        <v>1241</v>
      </c>
      <c r="J2316" s="33">
        <f t="shared" si="71"/>
        <v>2.2808769335410748</v>
      </c>
      <c r="K2316" s="11" t="e">
        <f>VLOOKUP(A2316, total_pet_services_county!$A$2:$E$1875,2,0)</f>
        <v>#N/A</v>
      </c>
      <c r="L2316" s="11" t="e">
        <f>VLOOKUP(A2316,  total_pet_services_county!$A$2:$E$1875, 3, 0)</f>
        <v>#N/A</v>
      </c>
      <c r="M2316" s="11" t="e">
        <f>VLOOKUP(A2316, total_pet_services_county!$A$2:$E$1875, 4, 0)</f>
        <v>#N/A</v>
      </c>
      <c r="N2316" s="11" t="e">
        <f>VLOOKUP(A2316, total_pet_services_county!$A$2:$E$1875, 5, 0)</f>
        <v>#N/A</v>
      </c>
    </row>
    <row r="2317" spans="1:14" x14ac:dyDescent="0.2">
      <c r="A2317" s="57" t="s">
        <v>6113</v>
      </c>
      <c r="B2317" s="57" t="s">
        <v>8354</v>
      </c>
      <c r="C2317" s="56" t="s">
        <v>3235</v>
      </c>
      <c r="D2317" s="56" t="str">
        <f>INDEX(pet_services_county!$A$2:$A$3603,MATCH(A2317,pet_services_county!$B$2:$B$3603,0))</f>
        <v>0500000US45067</v>
      </c>
      <c r="E2317" s="61">
        <v>30657</v>
      </c>
      <c r="F2317" s="47">
        <f>VLOOKUP(C2317, state_pop!$A$2:$B$52, 2, 0)</f>
        <v>5148714</v>
      </c>
      <c r="G2317" s="33">
        <f t="shared" si="70"/>
        <v>5.9543023753115829E-3</v>
      </c>
      <c r="H2317" s="33">
        <f>VLOOKUP(C2317, pet_household_state!$A$3:$D$53, 3, 0)</f>
        <v>62</v>
      </c>
      <c r="I2317" s="33">
        <f>VLOOKUP(C2317, pet_household_state!$A$3:$D$53, 4, 0)</f>
        <v>1241</v>
      </c>
      <c r="J2317" s="33">
        <f t="shared" si="71"/>
        <v>7.3892892477616741</v>
      </c>
      <c r="K2317" s="11">
        <f>VLOOKUP(A2317, total_pet_services_county!$A$2:$E$1875,2,0)</f>
        <v>3</v>
      </c>
      <c r="L2317" s="11">
        <f>VLOOKUP(A2317,  total_pet_services_county!$A$2:$E$1875, 3, 0)</f>
        <v>821</v>
      </c>
      <c r="M2317" s="11">
        <f>VLOOKUP(A2317, total_pet_services_county!$A$2:$E$1875, 4, 0)</f>
        <v>186</v>
      </c>
      <c r="N2317" s="11">
        <f>VLOOKUP(A2317, total_pet_services_county!$A$2:$E$1875, 5, 0)</f>
        <v>23</v>
      </c>
    </row>
    <row r="2318" spans="1:14" x14ac:dyDescent="0.2">
      <c r="A2318" s="57" t="s">
        <v>7949</v>
      </c>
      <c r="B2318" s="57" t="s">
        <v>9725</v>
      </c>
      <c r="C2318" s="56" t="s">
        <v>3235</v>
      </c>
      <c r="D2318" s="56" t="e">
        <f>INDEX(pet_services_county!$A$2:$A$3603,MATCH(A2318,pet_services_county!$B$2:$B$3603,0))</f>
        <v>#N/A</v>
      </c>
      <c r="E2318" s="61">
        <v>26118</v>
      </c>
      <c r="F2318" s="47">
        <f>VLOOKUP(C2318, state_pop!$A$2:$B$52, 2, 0)</f>
        <v>5148714</v>
      </c>
      <c r="G2318" s="33">
        <f t="shared" si="70"/>
        <v>5.0727230139409572E-3</v>
      </c>
      <c r="H2318" s="33">
        <f>VLOOKUP(C2318, pet_household_state!$A$3:$D$53, 3, 0)</f>
        <v>62</v>
      </c>
      <c r="I2318" s="33">
        <f>VLOOKUP(C2318, pet_household_state!$A$3:$D$53, 4, 0)</f>
        <v>1241</v>
      </c>
      <c r="J2318" s="33">
        <f t="shared" si="71"/>
        <v>6.2952492603007277</v>
      </c>
      <c r="K2318" s="11" t="e">
        <f>VLOOKUP(A2318, total_pet_services_county!$A$2:$E$1875,2,0)</f>
        <v>#N/A</v>
      </c>
      <c r="L2318" s="11" t="e">
        <f>VLOOKUP(A2318,  total_pet_services_county!$A$2:$E$1875, 3, 0)</f>
        <v>#N/A</v>
      </c>
      <c r="M2318" s="11" t="e">
        <f>VLOOKUP(A2318, total_pet_services_county!$A$2:$E$1875, 4, 0)</f>
        <v>#N/A</v>
      </c>
      <c r="N2318" s="11" t="e">
        <f>VLOOKUP(A2318, total_pet_services_county!$A$2:$E$1875, 5, 0)</f>
        <v>#N/A</v>
      </c>
    </row>
    <row r="2319" spans="1:14" x14ac:dyDescent="0.2">
      <c r="A2319" s="57" t="s">
        <v>6115</v>
      </c>
      <c r="B2319" s="57" t="s">
        <v>9726</v>
      </c>
      <c r="C2319" s="56" t="s">
        <v>3235</v>
      </c>
      <c r="D2319" s="56" t="str">
        <f>INDEX(pet_services_county!$A$2:$A$3603,MATCH(A2319,pet_services_county!$B$2:$B$3603,0))</f>
        <v>0500000US45071</v>
      </c>
      <c r="E2319" s="61">
        <v>38440</v>
      </c>
      <c r="F2319" s="47">
        <f>VLOOKUP(C2319, state_pop!$A$2:$B$52, 2, 0)</f>
        <v>5148714</v>
      </c>
      <c r="G2319" s="33">
        <f t="shared" si="70"/>
        <v>7.4659419808519173E-3</v>
      </c>
      <c r="H2319" s="33">
        <f>VLOOKUP(C2319, pet_household_state!$A$3:$D$53, 3, 0)</f>
        <v>62</v>
      </c>
      <c r="I2319" s="33">
        <f>VLOOKUP(C2319, pet_household_state!$A$3:$D$53, 4, 0)</f>
        <v>1241</v>
      </c>
      <c r="J2319" s="33">
        <f t="shared" si="71"/>
        <v>9.26523399823723</v>
      </c>
      <c r="K2319" s="11">
        <f>VLOOKUP(A2319, total_pet_services_county!$A$2:$E$1875,2,0)</f>
        <v>5</v>
      </c>
      <c r="L2319" s="11">
        <f>VLOOKUP(A2319,  total_pet_services_county!$A$2:$E$1875, 3, 0)</f>
        <v>841</v>
      </c>
      <c r="M2319" s="11">
        <f>VLOOKUP(A2319, total_pet_services_county!$A$2:$E$1875, 4, 0)</f>
        <v>158</v>
      </c>
      <c r="N2319" s="11">
        <f>VLOOKUP(A2319, total_pet_services_county!$A$2:$E$1875, 5, 0)</f>
        <v>27</v>
      </c>
    </row>
    <row r="2320" spans="1:14" x14ac:dyDescent="0.2">
      <c r="A2320" s="57" t="s">
        <v>6117</v>
      </c>
      <c r="B2320" s="57" t="s">
        <v>8689</v>
      </c>
      <c r="C2320" s="56" t="s">
        <v>3235</v>
      </c>
      <c r="D2320" s="56" t="str">
        <f>INDEX(pet_services_county!$A$2:$A$3603,MATCH(A2320,pet_services_county!$B$2:$B$3603,0))</f>
        <v>0500000US45073</v>
      </c>
      <c r="E2320" s="61">
        <v>79546</v>
      </c>
      <c r="F2320" s="47">
        <f>VLOOKUP(C2320, state_pop!$A$2:$B$52, 2, 0)</f>
        <v>5148714</v>
      </c>
      <c r="G2320" s="33">
        <f t="shared" si="70"/>
        <v>1.5449683163601629E-2</v>
      </c>
      <c r="H2320" s="33">
        <f>VLOOKUP(C2320, pet_household_state!$A$3:$D$53, 3, 0)</f>
        <v>62</v>
      </c>
      <c r="I2320" s="33">
        <f>VLOOKUP(C2320, pet_household_state!$A$3:$D$53, 4, 0)</f>
        <v>1241</v>
      </c>
      <c r="J2320" s="33">
        <f t="shared" si="71"/>
        <v>19.173056806029621</v>
      </c>
      <c r="K2320" s="11">
        <f>VLOOKUP(A2320, total_pet_services_county!$A$2:$E$1875,2,0)</f>
        <v>15</v>
      </c>
      <c r="L2320" s="11">
        <f>VLOOKUP(A2320,  total_pet_services_county!$A$2:$E$1875, 3, 0)</f>
        <v>4372</v>
      </c>
      <c r="M2320" s="11">
        <f>VLOOKUP(A2320, total_pet_services_county!$A$2:$E$1875, 4, 0)</f>
        <v>1059</v>
      </c>
      <c r="N2320" s="11">
        <f>VLOOKUP(A2320, total_pet_services_county!$A$2:$E$1875, 5, 0)</f>
        <v>189</v>
      </c>
    </row>
    <row r="2321" spans="1:14" x14ac:dyDescent="0.2">
      <c r="A2321" s="57" t="s">
        <v>6119</v>
      </c>
      <c r="B2321" s="57" t="s">
        <v>9727</v>
      </c>
      <c r="C2321" s="56" t="s">
        <v>3235</v>
      </c>
      <c r="D2321" s="56" t="str">
        <f>INDEX(pet_services_county!$A$2:$A$3603,MATCH(A2321,pet_services_county!$B$2:$B$3603,0))</f>
        <v>0500000US45075</v>
      </c>
      <c r="E2321" s="61">
        <v>86175</v>
      </c>
      <c r="F2321" s="47">
        <f>VLOOKUP(C2321, state_pop!$A$2:$B$52, 2, 0)</f>
        <v>5148714</v>
      </c>
      <c r="G2321" s="33">
        <f t="shared" si="70"/>
        <v>1.6737189131111187E-2</v>
      </c>
      <c r="H2321" s="33">
        <f>VLOOKUP(C2321, pet_household_state!$A$3:$D$53, 3, 0)</f>
        <v>62</v>
      </c>
      <c r="I2321" s="33">
        <f>VLOOKUP(C2321, pet_household_state!$A$3:$D$53, 4, 0)</f>
        <v>1241</v>
      </c>
      <c r="J2321" s="33">
        <f t="shared" si="71"/>
        <v>20.770851711708982</v>
      </c>
      <c r="K2321" s="11">
        <f>VLOOKUP(A2321, total_pet_services_county!$A$2:$E$1875,2,0)</f>
        <v>8</v>
      </c>
      <c r="L2321" s="11">
        <f>VLOOKUP(A2321,  total_pet_services_county!$A$2:$E$1875, 3, 0)</f>
        <v>1692</v>
      </c>
      <c r="M2321" s="11">
        <f>VLOOKUP(A2321, total_pet_services_county!$A$2:$E$1875, 4, 0)</f>
        <v>370</v>
      </c>
      <c r="N2321" s="11">
        <f>VLOOKUP(A2321, total_pet_services_county!$A$2:$E$1875, 5, 0)</f>
        <v>47</v>
      </c>
    </row>
    <row r="2322" spans="1:14" x14ac:dyDescent="0.2">
      <c r="A2322" s="57" t="s">
        <v>6121</v>
      </c>
      <c r="B2322" s="57" t="s">
        <v>8361</v>
      </c>
      <c r="C2322" s="56" t="s">
        <v>3235</v>
      </c>
      <c r="D2322" s="56" t="str">
        <f>INDEX(pet_services_county!$A$2:$A$3603,MATCH(A2322,pet_services_county!$B$2:$B$3603,0))</f>
        <v>0500000US45077</v>
      </c>
      <c r="E2322" s="61">
        <v>126884</v>
      </c>
      <c r="F2322" s="47">
        <f>VLOOKUP(C2322, state_pop!$A$2:$B$52, 2, 0)</f>
        <v>5148714</v>
      </c>
      <c r="G2322" s="33">
        <f t="shared" si="70"/>
        <v>2.4643823681020152E-2</v>
      </c>
      <c r="H2322" s="33">
        <f>VLOOKUP(C2322, pet_household_state!$A$3:$D$53, 3, 0)</f>
        <v>62</v>
      </c>
      <c r="I2322" s="33">
        <f>VLOOKUP(C2322, pet_household_state!$A$3:$D$53, 4, 0)</f>
        <v>1241</v>
      </c>
      <c r="J2322" s="33">
        <f t="shared" si="71"/>
        <v>30.582985188146008</v>
      </c>
      <c r="K2322" s="11">
        <f>VLOOKUP(A2322, total_pet_services_county!$A$2:$E$1875,2,0)</f>
        <v>10</v>
      </c>
      <c r="L2322" s="11">
        <f>VLOOKUP(A2322,  total_pet_services_county!$A$2:$E$1875, 3, 0)</f>
        <v>2715</v>
      </c>
      <c r="M2322" s="11">
        <f>VLOOKUP(A2322, total_pet_services_county!$A$2:$E$1875, 4, 0)</f>
        <v>628</v>
      </c>
      <c r="N2322" s="11">
        <f>VLOOKUP(A2322, total_pet_services_county!$A$2:$E$1875, 5, 0)</f>
        <v>102</v>
      </c>
    </row>
    <row r="2323" spans="1:14" x14ac:dyDescent="0.2">
      <c r="A2323" s="57" t="s">
        <v>6123</v>
      </c>
      <c r="B2323" s="57" t="s">
        <v>8799</v>
      </c>
      <c r="C2323" s="56" t="s">
        <v>3235</v>
      </c>
      <c r="D2323" s="56" t="str">
        <f>INDEX(pet_services_county!$A$2:$A$3603,MATCH(A2323,pet_services_county!$B$2:$B$3603,0))</f>
        <v>0500000US45079</v>
      </c>
      <c r="E2323" s="61">
        <v>415759</v>
      </c>
      <c r="F2323" s="47">
        <f>VLOOKUP(C2323, state_pop!$A$2:$B$52, 2, 0)</f>
        <v>5148714</v>
      </c>
      <c r="G2323" s="33">
        <f t="shared" si="70"/>
        <v>8.0750066909911877E-2</v>
      </c>
      <c r="H2323" s="33">
        <f>VLOOKUP(C2323, pet_household_state!$A$3:$D$53, 3, 0)</f>
        <v>62</v>
      </c>
      <c r="I2323" s="33">
        <f>VLOOKUP(C2323, pet_household_state!$A$3:$D$53, 4, 0)</f>
        <v>1241</v>
      </c>
      <c r="J2323" s="33">
        <f t="shared" si="71"/>
        <v>100.21083303520064</v>
      </c>
      <c r="K2323" s="11">
        <f>VLOOKUP(A2323, total_pet_services_county!$A$2:$E$1875,2,0)</f>
        <v>70</v>
      </c>
      <c r="L2323" s="11">
        <f>VLOOKUP(A2323,  total_pet_services_county!$A$2:$E$1875, 3, 0)</f>
        <v>24256</v>
      </c>
      <c r="M2323" s="11">
        <f>VLOOKUP(A2323, total_pet_services_county!$A$2:$E$1875, 4, 0)</f>
        <v>5997</v>
      </c>
      <c r="N2323" s="11">
        <f>VLOOKUP(A2323, total_pet_services_county!$A$2:$E$1875, 5, 0)</f>
        <v>791</v>
      </c>
    </row>
    <row r="2324" spans="1:14" x14ac:dyDescent="0.2">
      <c r="A2324" s="57" t="s">
        <v>7950</v>
      </c>
      <c r="B2324" s="57" t="s">
        <v>9728</v>
      </c>
      <c r="C2324" s="56" t="s">
        <v>3235</v>
      </c>
      <c r="D2324" s="56" t="e">
        <f>INDEX(pet_services_county!$A$2:$A$3603,MATCH(A2324,pet_services_county!$B$2:$B$3603,0))</f>
        <v>#N/A</v>
      </c>
      <c r="E2324" s="61">
        <v>20473</v>
      </c>
      <c r="F2324" s="47">
        <f>VLOOKUP(C2324, state_pop!$A$2:$B$52, 2, 0)</f>
        <v>5148714</v>
      </c>
      <c r="G2324" s="33">
        <f t="shared" si="70"/>
        <v>3.9763327308527914E-3</v>
      </c>
      <c r="H2324" s="33">
        <f>VLOOKUP(C2324, pet_household_state!$A$3:$D$53, 3, 0)</f>
        <v>62</v>
      </c>
      <c r="I2324" s="33">
        <f>VLOOKUP(C2324, pet_household_state!$A$3:$D$53, 4, 0)</f>
        <v>1241</v>
      </c>
      <c r="J2324" s="33">
        <f t="shared" si="71"/>
        <v>4.9346289189883139</v>
      </c>
      <c r="K2324" s="11" t="e">
        <f>VLOOKUP(A2324, total_pet_services_county!$A$2:$E$1875,2,0)</f>
        <v>#N/A</v>
      </c>
      <c r="L2324" s="11" t="e">
        <f>VLOOKUP(A2324,  total_pet_services_county!$A$2:$E$1875, 3, 0)</f>
        <v>#N/A</v>
      </c>
      <c r="M2324" s="11" t="e">
        <f>VLOOKUP(A2324, total_pet_services_county!$A$2:$E$1875, 4, 0)</f>
        <v>#N/A</v>
      </c>
      <c r="N2324" s="11" t="e">
        <f>VLOOKUP(A2324, total_pet_services_county!$A$2:$E$1875, 5, 0)</f>
        <v>#N/A</v>
      </c>
    </row>
    <row r="2325" spans="1:14" x14ac:dyDescent="0.2">
      <c r="A2325" s="57" t="s">
        <v>6125</v>
      </c>
      <c r="B2325" s="57" t="s">
        <v>9729</v>
      </c>
      <c r="C2325" s="56" t="s">
        <v>3235</v>
      </c>
      <c r="D2325" s="56" t="str">
        <f>INDEX(pet_services_county!$A$2:$A$3603,MATCH(A2325,pet_services_county!$B$2:$B$3603,0))</f>
        <v>0500000US45083</v>
      </c>
      <c r="E2325" s="61">
        <v>319785</v>
      </c>
      <c r="F2325" s="47">
        <f>VLOOKUP(C2325, state_pop!$A$2:$B$52, 2, 0)</f>
        <v>5148714</v>
      </c>
      <c r="G2325" s="33">
        <f t="shared" si="70"/>
        <v>6.2109684088104328E-2</v>
      </c>
      <c r="H2325" s="33">
        <f>VLOOKUP(C2325, pet_household_state!$A$3:$D$53, 3, 0)</f>
        <v>62</v>
      </c>
      <c r="I2325" s="33">
        <f>VLOOKUP(C2325, pet_household_state!$A$3:$D$53, 4, 0)</f>
        <v>1241</v>
      </c>
      <c r="J2325" s="33">
        <f t="shared" si="71"/>
        <v>77.078117953337468</v>
      </c>
      <c r="K2325" s="11">
        <f>VLOOKUP(A2325, total_pet_services_county!$A$2:$E$1875,2,0)</f>
        <v>51</v>
      </c>
      <c r="L2325" s="11">
        <f>VLOOKUP(A2325,  total_pet_services_county!$A$2:$E$1875, 3, 0)</f>
        <v>14307</v>
      </c>
      <c r="M2325" s="11">
        <f>VLOOKUP(A2325, total_pet_services_county!$A$2:$E$1875, 4, 0)</f>
        <v>3267</v>
      </c>
      <c r="N2325" s="11">
        <f>VLOOKUP(A2325, total_pet_services_county!$A$2:$E$1875, 5, 0)</f>
        <v>496</v>
      </c>
    </row>
    <row r="2326" spans="1:14" x14ac:dyDescent="0.2">
      <c r="A2326" s="57" t="s">
        <v>6127</v>
      </c>
      <c r="B2326" s="57" t="s">
        <v>8367</v>
      </c>
      <c r="C2326" s="56" t="s">
        <v>3235</v>
      </c>
      <c r="D2326" s="56" t="str">
        <f>INDEX(pet_services_county!$A$2:$A$3603,MATCH(A2326,pet_services_county!$B$2:$B$3603,0))</f>
        <v>0500000US45085</v>
      </c>
      <c r="E2326" s="61">
        <v>106721</v>
      </c>
      <c r="F2326" s="47">
        <f>VLOOKUP(C2326, state_pop!$A$2:$B$52, 2, 0)</f>
        <v>5148714</v>
      </c>
      <c r="G2326" s="33">
        <f t="shared" si="70"/>
        <v>2.072770015969036E-2</v>
      </c>
      <c r="H2326" s="33">
        <f>VLOOKUP(C2326, pet_household_state!$A$3:$D$53, 3, 0)</f>
        <v>62</v>
      </c>
      <c r="I2326" s="33">
        <f>VLOOKUP(C2326, pet_household_state!$A$3:$D$53, 4, 0)</f>
        <v>1241</v>
      </c>
      <c r="J2326" s="33">
        <f t="shared" si="71"/>
        <v>25.723075898175736</v>
      </c>
      <c r="K2326" s="11">
        <f>VLOOKUP(A2326, total_pet_services_county!$A$2:$E$1875,2,0)</f>
        <v>17</v>
      </c>
      <c r="L2326" s="11">
        <f>VLOOKUP(A2326,  total_pet_services_county!$A$2:$E$1875, 3, 0)</f>
        <v>2668</v>
      </c>
      <c r="M2326" s="11">
        <f>VLOOKUP(A2326, total_pet_services_county!$A$2:$E$1875, 4, 0)</f>
        <v>598</v>
      </c>
      <c r="N2326" s="11">
        <f>VLOOKUP(A2326, total_pet_services_county!$A$2:$E$1875, 5, 0)</f>
        <v>109</v>
      </c>
    </row>
    <row r="2327" spans="1:14" x14ac:dyDescent="0.2">
      <c r="A2327" s="57" t="s">
        <v>7951</v>
      </c>
      <c r="B2327" s="57" t="s">
        <v>8442</v>
      </c>
      <c r="C2327" s="56" t="s">
        <v>3235</v>
      </c>
      <c r="D2327" s="56" t="e">
        <f>INDEX(pet_services_county!$A$2:$A$3603,MATCH(A2327,pet_services_county!$B$2:$B$3603,0))</f>
        <v>#N/A</v>
      </c>
      <c r="E2327" s="61">
        <v>27316</v>
      </c>
      <c r="F2327" s="47">
        <f>VLOOKUP(C2327, state_pop!$A$2:$B$52, 2, 0)</f>
        <v>5148714</v>
      </c>
      <c r="G2327" s="33">
        <f t="shared" si="70"/>
        <v>5.3054024752588703E-3</v>
      </c>
      <c r="H2327" s="33">
        <f>VLOOKUP(C2327, pet_household_state!$A$3:$D$53, 3, 0)</f>
        <v>62</v>
      </c>
      <c r="I2327" s="33">
        <f>VLOOKUP(C2327, pet_household_state!$A$3:$D$53, 4, 0)</f>
        <v>1241</v>
      </c>
      <c r="J2327" s="33">
        <f t="shared" si="71"/>
        <v>6.5840044717962583</v>
      </c>
      <c r="K2327" s="11" t="e">
        <f>VLOOKUP(A2327, total_pet_services_county!$A$2:$E$1875,2,0)</f>
        <v>#N/A</v>
      </c>
      <c r="L2327" s="11" t="e">
        <f>VLOOKUP(A2327,  total_pet_services_county!$A$2:$E$1875, 3, 0)</f>
        <v>#N/A</v>
      </c>
      <c r="M2327" s="11" t="e">
        <f>VLOOKUP(A2327, total_pet_services_county!$A$2:$E$1875, 4, 0)</f>
        <v>#N/A</v>
      </c>
      <c r="N2327" s="11" t="e">
        <f>VLOOKUP(A2327, total_pet_services_county!$A$2:$E$1875, 5, 0)</f>
        <v>#N/A</v>
      </c>
    </row>
    <row r="2328" spans="1:14" x14ac:dyDescent="0.2">
      <c r="A2328" s="57" t="s">
        <v>6129</v>
      </c>
      <c r="B2328" s="57" t="s">
        <v>9730</v>
      </c>
      <c r="C2328" s="56" t="s">
        <v>3235</v>
      </c>
      <c r="D2328" s="56" t="str">
        <f>INDEX(pet_services_county!$A$2:$A$3603,MATCH(A2328,pet_services_county!$B$2:$B$3603,0))</f>
        <v>0500000US45089</v>
      </c>
      <c r="E2328" s="61">
        <v>30368</v>
      </c>
      <c r="F2328" s="47">
        <f>VLOOKUP(C2328, state_pop!$A$2:$B$52, 2, 0)</f>
        <v>5148714</v>
      </c>
      <c r="G2328" s="33">
        <f t="shared" si="70"/>
        <v>5.898171854175625E-3</v>
      </c>
      <c r="H2328" s="33">
        <f>VLOOKUP(C2328, pet_household_state!$A$3:$D$53, 3, 0)</f>
        <v>62</v>
      </c>
      <c r="I2328" s="33">
        <f>VLOOKUP(C2328, pet_household_state!$A$3:$D$53, 4, 0)</f>
        <v>1241</v>
      </c>
      <c r="J2328" s="33">
        <f t="shared" si="71"/>
        <v>7.3196312710319509</v>
      </c>
      <c r="K2328" s="11">
        <f>VLOOKUP(A2328, total_pet_services_county!$A$2:$E$1875,2,0)</f>
        <v>3</v>
      </c>
      <c r="L2328" s="11">
        <f>VLOOKUP(A2328,  total_pet_services_county!$A$2:$E$1875, 3, 0)</f>
        <v>921</v>
      </c>
      <c r="M2328" s="11">
        <f>VLOOKUP(A2328, total_pet_services_county!$A$2:$E$1875, 4, 0)</f>
        <v>213</v>
      </c>
      <c r="N2328" s="11">
        <f>VLOOKUP(A2328, total_pet_services_county!$A$2:$E$1875, 5, 0)</f>
        <v>22</v>
      </c>
    </row>
    <row r="2329" spans="1:14" x14ac:dyDescent="0.2">
      <c r="A2329" s="57" t="s">
        <v>6131</v>
      </c>
      <c r="B2329" s="57" t="s">
        <v>9094</v>
      </c>
      <c r="C2329" s="56" t="s">
        <v>3235</v>
      </c>
      <c r="D2329" s="56" t="str">
        <f>INDEX(pet_services_county!$A$2:$A$3603,MATCH(A2329,pet_services_county!$B$2:$B$3603,0))</f>
        <v>0500000US45091</v>
      </c>
      <c r="E2329" s="61">
        <v>280979</v>
      </c>
      <c r="F2329" s="47">
        <f>VLOOKUP(C2329, state_pop!$A$2:$B$52, 2, 0)</f>
        <v>5148714</v>
      </c>
      <c r="G2329" s="33">
        <f t="shared" si="70"/>
        <v>5.4572656395363968E-2</v>
      </c>
      <c r="H2329" s="33">
        <f>VLOOKUP(C2329, pet_household_state!$A$3:$D$53, 3, 0)</f>
        <v>62</v>
      </c>
      <c r="I2329" s="33">
        <f>VLOOKUP(C2329, pet_household_state!$A$3:$D$53, 4, 0)</f>
        <v>1241</v>
      </c>
      <c r="J2329" s="33">
        <f t="shared" si="71"/>
        <v>67.724666586646691</v>
      </c>
      <c r="K2329" s="11">
        <f>VLOOKUP(A2329, total_pet_services_county!$A$2:$E$1875,2,0)</f>
        <v>49</v>
      </c>
      <c r="L2329" s="11">
        <f>VLOOKUP(A2329,  total_pet_services_county!$A$2:$E$1875, 3, 0)</f>
        <v>18510</v>
      </c>
      <c r="M2329" s="11">
        <f>VLOOKUP(A2329, total_pet_services_county!$A$2:$E$1875, 4, 0)</f>
        <v>4603</v>
      </c>
      <c r="N2329" s="11">
        <f>VLOOKUP(A2329, total_pet_services_county!$A$2:$E$1875, 5, 0)</f>
        <v>590</v>
      </c>
    </row>
    <row r="2330" spans="1:14" x14ac:dyDescent="0.2">
      <c r="A2330" s="57" t="s">
        <v>7952</v>
      </c>
      <c r="B2330" s="57" t="s">
        <v>9731</v>
      </c>
      <c r="C2330" s="56" t="s">
        <v>3237</v>
      </c>
      <c r="D2330" s="56" t="e">
        <f>INDEX(pet_services_county!$A$2:$A$3603,MATCH(A2330,pet_services_county!$B$2:$B$3603,0))</f>
        <v>#N/A</v>
      </c>
      <c r="E2330" s="61">
        <v>2751</v>
      </c>
      <c r="F2330" s="47">
        <f>VLOOKUP(C2330, state_pop!$A$2:$B$52, 2, 0)</f>
        <v>884659</v>
      </c>
      <c r="G2330" s="33">
        <f t="shared" si="70"/>
        <v>3.1096727665688136E-3</v>
      </c>
      <c r="H2330" s="33">
        <f>VLOOKUP(C2330, pet_household_state!$A$3:$D$53, 3, 0)</f>
        <v>46.4</v>
      </c>
      <c r="I2330" s="33">
        <f>VLOOKUP(C2330, pet_household_state!$A$3:$D$53, 4, 0)</f>
        <v>165</v>
      </c>
      <c r="J2330" s="33">
        <f t="shared" si="71"/>
        <v>0.51309600648385423</v>
      </c>
      <c r="K2330" s="11" t="e">
        <f>VLOOKUP(A2330, total_pet_services_county!$A$2:$E$1875,2,0)</f>
        <v>#N/A</v>
      </c>
      <c r="L2330" s="11" t="e">
        <f>VLOOKUP(A2330,  total_pet_services_county!$A$2:$E$1875, 3, 0)</f>
        <v>#N/A</v>
      </c>
      <c r="M2330" s="11" t="e">
        <f>VLOOKUP(A2330, total_pet_services_county!$A$2:$E$1875, 4, 0)</f>
        <v>#N/A</v>
      </c>
      <c r="N2330" s="11" t="e">
        <f>VLOOKUP(A2330, total_pet_services_county!$A$2:$E$1875, 5, 0)</f>
        <v>#N/A</v>
      </c>
    </row>
    <row r="2331" spans="1:14" x14ac:dyDescent="0.2">
      <c r="A2331" s="57" t="s">
        <v>7953</v>
      </c>
      <c r="B2331" s="57" t="s">
        <v>9732</v>
      </c>
      <c r="C2331" s="56" t="s">
        <v>3237</v>
      </c>
      <c r="D2331" s="56" t="e">
        <f>INDEX(pet_services_county!$A$2:$A$3603,MATCH(A2331,pet_services_county!$B$2:$B$3603,0))</f>
        <v>#N/A</v>
      </c>
      <c r="E2331" s="61">
        <v>18453</v>
      </c>
      <c r="F2331" s="47">
        <f>VLOOKUP(C2331, state_pop!$A$2:$B$52, 2, 0)</f>
        <v>884659</v>
      </c>
      <c r="G2331" s="33">
        <f t="shared" si="70"/>
        <v>2.0858884609776196E-2</v>
      </c>
      <c r="H2331" s="33">
        <f>VLOOKUP(C2331, pet_household_state!$A$3:$D$53, 3, 0)</f>
        <v>46.4</v>
      </c>
      <c r="I2331" s="33">
        <f>VLOOKUP(C2331, pet_household_state!$A$3:$D$53, 4, 0)</f>
        <v>165</v>
      </c>
      <c r="J2331" s="33">
        <f t="shared" si="71"/>
        <v>3.4417159606130725</v>
      </c>
      <c r="K2331" s="11" t="e">
        <f>VLOOKUP(A2331, total_pet_services_county!$A$2:$E$1875,2,0)</f>
        <v>#N/A</v>
      </c>
      <c r="L2331" s="11" t="e">
        <f>VLOOKUP(A2331,  total_pet_services_county!$A$2:$E$1875, 3, 0)</f>
        <v>#N/A</v>
      </c>
      <c r="M2331" s="11" t="e">
        <f>VLOOKUP(A2331, total_pet_services_county!$A$2:$E$1875, 4, 0)</f>
        <v>#N/A</v>
      </c>
      <c r="N2331" s="11" t="e">
        <f>VLOOKUP(A2331, total_pet_services_county!$A$2:$E$1875, 5, 0)</f>
        <v>#N/A</v>
      </c>
    </row>
    <row r="2332" spans="1:14" x14ac:dyDescent="0.2">
      <c r="A2332" s="57" t="s">
        <v>7954</v>
      </c>
      <c r="B2332" s="57" t="s">
        <v>9733</v>
      </c>
      <c r="C2332" s="56" t="s">
        <v>3237</v>
      </c>
      <c r="D2332" s="56" t="e">
        <f>INDEX(pet_services_county!$A$2:$A$3603,MATCH(A2332,pet_services_county!$B$2:$B$3603,0))</f>
        <v>#N/A</v>
      </c>
      <c r="E2332" s="61">
        <v>3365</v>
      </c>
      <c r="F2332" s="47">
        <f>VLOOKUP(C2332, state_pop!$A$2:$B$52, 2, 0)</f>
        <v>884659</v>
      </c>
      <c r="G2332" s="33">
        <f t="shared" si="70"/>
        <v>3.8037255032730127E-3</v>
      </c>
      <c r="H2332" s="33">
        <f>VLOOKUP(C2332, pet_household_state!$A$3:$D$53, 3, 0)</f>
        <v>46.4</v>
      </c>
      <c r="I2332" s="33">
        <f>VLOOKUP(C2332, pet_household_state!$A$3:$D$53, 4, 0)</f>
        <v>165</v>
      </c>
      <c r="J2332" s="33">
        <f t="shared" si="71"/>
        <v>0.62761470804004704</v>
      </c>
      <c r="K2332" s="11" t="e">
        <f>VLOOKUP(A2332, total_pet_services_county!$A$2:$E$1875,2,0)</f>
        <v>#N/A</v>
      </c>
      <c r="L2332" s="11" t="e">
        <f>VLOOKUP(A2332,  total_pet_services_county!$A$2:$E$1875, 3, 0)</f>
        <v>#N/A</v>
      </c>
      <c r="M2332" s="11" t="e">
        <f>VLOOKUP(A2332, total_pet_services_county!$A$2:$E$1875, 4, 0)</f>
        <v>#N/A</v>
      </c>
      <c r="N2332" s="11" t="e">
        <f>VLOOKUP(A2332, total_pet_services_county!$A$2:$E$1875, 5, 0)</f>
        <v>#N/A</v>
      </c>
    </row>
    <row r="2333" spans="1:14" x14ac:dyDescent="0.2">
      <c r="A2333" s="57" t="s">
        <v>7955</v>
      </c>
      <c r="B2333" s="57" t="s">
        <v>9734</v>
      </c>
      <c r="C2333" s="56" t="s">
        <v>3237</v>
      </c>
      <c r="D2333" s="56" t="e">
        <f>INDEX(pet_services_county!$A$2:$A$3603,MATCH(A2333,pet_services_county!$B$2:$B$3603,0))</f>
        <v>#N/A</v>
      </c>
      <c r="E2333" s="61">
        <v>6901</v>
      </c>
      <c r="F2333" s="47">
        <f>VLOOKUP(C2333, state_pop!$A$2:$B$52, 2, 0)</f>
        <v>884659</v>
      </c>
      <c r="G2333" s="33">
        <f t="shared" si="70"/>
        <v>7.8007458240971946E-3</v>
      </c>
      <c r="H2333" s="33">
        <f>VLOOKUP(C2333, pet_household_state!$A$3:$D$53, 3, 0)</f>
        <v>46.4</v>
      </c>
      <c r="I2333" s="33">
        <f>VLOOKUP(C2333, pet_household_state!$A$3:$D$53, 4, 0)</f>
        <v>165</v>
      </c>
      <c r="J2333" s="33">
        <f t="shared" si="71"/>
        <v>1.2871230609760371</v>
      </c>
      <c r="K2333" s="11" t="e">
        <f>VLOOKUP(A2333, total_pet_services_county!$A$2:$E$1875,2,0)</f>
        <v>#N/A</v>
      </c>
      <c r="L2333" s="11" t="e">
        <f>VLOOKUP(A2333,  total_pet_services_county!$A$2:$E$1875, 3, 0)</f>
        <v>#N/A</v>
      </c>
      <c r="M2333" s="11" t="e">
        <f>VLOOKUP(A2333, total_pet_services_county!$A$2:$E$1875, 4, 0)</f>
        <v>#N/A</v>
      </c>
      <c r="N2333" s="11" t="e">
        <f>VLOOKUP(A2333, total_pet_services_county!$A$2:$E$1875, 5, 0)</f>
        <v>#N/A</v>
      </c>
    </row>
    <row r="2334" spans="1:14" x14ac:dyDescent="0.2">
      <c r="A2334" s="57" t="s">
        <v>6133</v>
      </c>
      <c r="B2334" s="57" t="s">
        <v>9735</v>
      </c>
      <c r="C2334" s="56" t="s">
        <v>3237</v>
      </c>
      <c r="D2334" s="56" t="str">
        <f>INDEX(pet_services_county!$A$2:$A$3603,MATCH(A2334,pet_services_county!$B$2:$B$3603,0))</f>
        <v>0500000US46011</v>
      </c>
      <c r="E2334" s="61">
        <v>35077</v>
      </c>
      <c r="F2334" s="47">
        <f>VLOOKUP(C2334, state_pop!$A$2:$B$52, 2, 0)</f>
        <v>884659</v>
      </c>
      <c r="G2334" s="33">
        <f t="shared" si="70"/>
        <v>3.9650305937089882E-2</v>
      </c>
      <c r="H2334" s="33">
        <f>VLOOKUP(C2334, pet_household_state!$A$3:$D$53, 3, 0)</f>
        <v>46.4</v>
      </c>
      <c r="I2334" s="33">
        <f>VLOOKUP(C2334, pet_household_state!$A$3:$D$53, 4, 0)</f>
        <v>165</v>
      </c>
      <c r="J2334" s="33">
        <f t="shared" si="71"/>
        <v>6.5423004796198301</v>
      </c>
      <c r="K2334" s="11">
        <f>VLOOKUP(A2334, total_pet_services_county!$A$2:$E$1875,2,0)</f>
        <v>11</v>
      </c>
      <c r="L2334" s="11">
        <f>VLOOKUP(A2334,  total_pet_services_county!$A$2:$E$1875, 3, 0)</f>
        <v>1583</v>
      </c>
      <c r="M2334" s="11">
        <f>VLOOKUP(A2334, total_pet_services_county!$A$2:$E$1875, 4, 0)</f>
        <v>328</v>
      </c>
      <c r="N2334" s="11">
        <f>VLOOKUP(A2334, total_pet_services_county!$A$2:$E$1875, 5, 0)</f>
        <v>44</v>
      </c>
    </row>
    <row r="2335" spans="1:14" x14ac:dyDescent="0.2">
      <c r="A2335" s="57" t="s">
        <v>6135</v>
      </c>
      <c r="B2335" s="57" t="s">
        <v>8761</v>
      </c>
      <c r="C2335" s="56" t="s">
        <v>3237</v>
      </c>
      <c r="D2335" s="56" t="str">
        <f>INDEX(pet_services_county!$A$2:$A$3603,MATCH(A2335,pet_services_county!$B$2:$B$3603,0))</f>
        <v>0500000US46013</v>
      </c>
      <c r="E2335" s="61">
        <v>38839</v>
      </c>
      <c r="F2335" s="47">
        <f>VLOOKUP(C2335, state_pop!$A$2:$B$52, 2, 0)</f>
        <v>884659</v>
      </c>
      <c r="G2335" s="33">
        <f t="shared" si="70"/>
        <v>4.3902791923215612E-2</v>
      </c>
      <c r="H2335" s="33">
        <f>VLOOKUP(C2335, pet_household_state!$A$3:$D$53, 3, 0)</f>
        <v>46.4</v>
      </c>
      <c r="I2335" s="33">
        <f>VLOOKUP(C2335, pet_household_state!$A$3:$D$53, 4, 0)</f>
        <v>165</v>
      </c>
      <c r="J2335" s="33">
        <f t="shared" si="71"/>
        <v>7.2439606673305761</v>
      </c>
      <c r="K2335" s="11">
        <f>VLOOKUP(A2335, total_pet_services_county!$A$2:$E$1875,2,0)</f>
        <v>8</v>
      </c>
      <c r="L2335" s="11">
        <f>VLOOKUP(A2335,  total_pet_services_county!$A$2:$E$1875, 3, 0)</f>
        <v>2133</v>
      </c>
      <c r="M2335" s="11">
        <f>VLOOKUP(A2335, total_pet_services_county!$A$2:$E$1875, 4, 0)</f>
        <v>578</v>
      </c>
      <c r="N2335" s="11">
        <f>VLOOKUP(A2335, total_pet_services_county!$A$2:$E$1875, 5, 0)</f>
        <v>61</v>
      </c>
    </row>
    <row r="2336" spans="1:14" x14ac:dyDescent="0.2">
      <c r="A2336" s="57" t="s">
        <v>7956</v>
      </c>
      <c r="B2336" s="57" t="s">
        <v>9736</v>
      </c>
      <c r="C2336" s="56" t="s">
        <v>3237</v>
      </c>
      <c r="D2336" s="56" t="e">
        <f>INDEX(pet_services_county!$A$2:$A$3603,MATCH(A2336,pet_services_county!$B$2:$B$3603,0))</f>
        <v>#N/A</v>
      </c>
      <c r="E2336" s="61">
        <v>5297</v>
      </c>
      <c r="F2336" s="47">
        <f>VLOOKUP(C2336, state_pop!$A$2:$B$52, 2, 0)</f>
        <v>884659</v>
      </c>
      <c r="G2336" s="33">
        <f t="shared" si="70"/>
        <v>5.9876178278862255E-3</v>
      </c>
      <c r="H2336" s="33">
        <f>VLOOKUP(C2336, pet_household_state!$A$3:$D$53, 3, 0)</f>
        <v>46.4</v>
      </c>
      <c r="I2336" s="33">
        <f>VLOOKUP(C2336, pet_household_state!$A$3:$D$53, 4, 0)</f>
        <v>165</v>
      </c>
      <c r="J2336" s="33">
        <f t="shared" si="71"/>
        <v>0.98795694160122716</v>
      </c>
      <c r="K2336" s="11" t="e">
        <f>VLOOKUP(A2336, total_pet_services_county!$A$2:$E$1875,2,0)</f>
        <v>#N/A</v>
      </c>
      <c r="L2336" s="11" t="e">
        <f>VLOOKUP(A2336,  total_pet_services_county!$A$2:$E$1875, 3, 0)</f>
        <v>#N/A</v>
      </c>
      <c r="M2336" s="11" t="e">
        <f>VLOOKUP(A2336, total_pet_services_county!$A$2:$E$1875, 4, 0)</f>
        <v>#N/A</v>
      </c>
      <c r="N2336" s="11" t="e">
        <f>VLOOKUP(A2336, total_pet_services_county!$A$2:$E$1875, 5, 0)</f>
        <v>#N/A</v>
      </c>
    </row>
    <row r="2337" spans="1:14" x14ac:dyDescent="0.2">
      <c r="A2337" s="57" t="s">
        <v>7957</v>
      </c>
      <c r="B2337" s="57" t="s">
        <v>9362</v>
      </c>
      <c r="C2337" s="56" t="s">
        <v>3237</v>
      </c>
      <c r="D2337" s="56" t="e">
        <f>INDEX(pet_services_county!$A$2:$A$3603,MATCH(A2337,pet_services_county!$B$2:$B$3603,0))</f>
        <v>#N/A</v>
      </c>
      <c r="E2337" s="61">
        <v>1962</v>
      </c>
      <c r="F2337" s="47">
        <f>VLOOKUP(C2337, state_pop!$A$2:$B$52, 2, 0)</f>
        <v>884659</v>
      </c>
      <c r="G2337" s="33">
        <f t="shared" ref="G2337:G2400" si="72">E2337/F2337</f>
        <v>2.2178036961134177E-3</v>
      </c>
      <c r="H2337" s="33">
        <f>VLOOKUP(C2337, pet_household_state!$A$3:$D$53, 3, 0)</f>
        <v>46.4</v>
      </c>
      <c r="I2337" s="33">
        <f>VLOOKUP(C2337, pet_household_state!$A$3:$D$53, 4, 0)</f>
        <v>165</v>
      </c>
      <c r="J2337" s="33">
        <f t="shared" ref="J2337:J2400" si="73">G2337*I2337</f>
        <v>0.36593760985871393</v>
      </c>
      <c r="K2337" s="11" t="e">
        <f>VLOOKUP(A2337, total_pet_services_county!$A$2:$E$1875,2,0)</f>
        <v>#N/A</v>
      </c>
      <c r="L2337" s="11" t="e">
        <f>VLOOKUP(A2337,  total_pet_services_county!$A$2:$E$1875, 3, 0)</f>
        <v>#N/A</v>
      </c>
      <c r="M2337" s="11" t="e">
        <f>VLOOKUP(A2337, total_pet_services_county!$A$2:$E$1875, 4, 0)</f>
        <v>#N/A</v>
      </c>
      <c r="N2337" s="11" t="e">
        <f>VLOOKUP(A2337, total_pet_services_county!$A$2:$E$1875, 5, 0)</f>
        <v>#N/A</v>
      </c>
    </row>
    <row r="2338" spans="1:14" x14ac:dyDescent="0.2">
      <c r="A2338" s="57" t="s">
        <v>6137</v>
      </c>
      <c r="B2338" s="57" t="s">
        <v>8450</v>
      </c>
      <c r="C2338" s="56" t="s">
        <v>3237</v>
      </c>
      <c r="D2338" s="56" t="str">
        <f>INDEX(pet_services_county!$A$2:$A$3603,MATCH(A2338,pet_services_county!$B$2:$B$3603,0))</f>
        <v>0500000US46019</v>
      </c>
      <c r="E2338" s="61">
        <v>10429</v>
      </c>
      <c r="F2338" s="47">
        <f>VLOOKUP(C2338, state_pop!$A$2:$B$52, 2, 0)</f>
        <v>884659</v>
      </c>
      <c r="G2338" s="33">
        <f t="shared" si="72"/>
        <v>1.1788723112521321E-2</v>
      </c>
      <c r="H2338" s="33">
        <f>VLOOKUP(C2338, pet_household_state!$A$3:$D$53, 3, 0)</f>
        <v>46.4</v>
      </c>
      <c r="I2338" s="33">
        <f>VLOOKUP(C2338, pet_household_state!$A$3:$D$53, 4, 0)</f>
        <v>165</v>
      </c>
      <c r="J2338" s="33">
        <f t="shared" si="73"/>
        <v>1.945139313566018</v>
      </c>
      <c r="K2338" s="11">
        <f>VLOOKUP(A2338, total_pet_services_county!$A$2:$E$1875,2,0)</f>
        <v>5</v>
      </c>
      <c r="L2338" s="11">
        <f>VLOOKUP(A2338,  total_pet_services_county!$A$2:$E$1875, 3, 0)</f>
        <v>1246</v>
      </c>
      <c r="M2338" s="11">
        <f>VLOOKUP(A2338, total_pet_services_county!$A$2:$E$1875, 4, 0)</f>
        <v>285</v>
      </c>
      <c r="N2338" s="11">
        <f>VLOOKUP(A2338, total_pet_services_county!$A$2:$E$1875, 5, 0)</f>
        <v>43</v>
      </c>
    </row>
    <row r="2339" spans="1:14" x14ac:dyDescent="0.2">
      <c r="A2339" s="57" t="s">
        <v>7958</v>
      </c>
      <c r="B2339" s="57" t="s">
        <v>8978</v>
      </c>
      <c r="C2339" s="56" t="s">
        <v>3237</v>
      </c>
      <c r="D2339" s="56" t="e">
        <f>INDEX(pet_services_county!$A$2:$A$3603,MATCH(A2339,pet_services_county!$B$2:$B$3603,0))</f>
        <v>#N/A</v>
      </c>
      <c r="E2339" s="61">
        <v>1376</v>
      </c>
      <c r="F2339" s="47">
        <f>VLOOKUP(C2339, state_pop!$A$2:$B$52, 2, 0)</f>
        <v>884659</v>
      </c>
      <c r="G2339" s="33">
        <f t="shared" si="72"/>
        <v>1.5554015728094102E-3</v>
      </c>
      <c r="H2339" s="33">
        <f>VLOOKUP(C2339, pet_household_state!$A$3:$D$53, 3, 0)</f>
        <v>46.4</v>
      </c>
      <c r="I2339" s="33">
        <f>VLOOKUP(C2339, pet_household_state!$A$3:$D$53, 4, 0)</f>
        <v>165</v>
      </c>
      <c r="J2339" s="33">
        <f t="shared" si="73"/>
        <v>0.25664125951355271</v>
      </c>
      <c r="K2339" s="11" t="e">
        <f>VLOOKUP(A2339, total_pet_services_county!$A$2:$E$1875,2,0)</f>
        <v>#N/A</v>
      </c>
      <c r="L2339" s="11" t="e">
        <f>VLOOKUP(A2339,  total_pet_services_county!$A$2:$E$1875, 3, 0)</f>
        <v>#N/A</v>
      </c>
      <c r="M2339" s="11" t="e">
        <f>VLOOKUP(A2339, total_pet_services_county!$A$2:$E$1875, 4, 0)</f>
        <v>#N/A</v>
      </c>
      <c r="N2339" s="11" t="e">
        <f>VLOOKUP(A2339, total_pet_services_county!$A$2:$E$1875, 5, 0)</f>
        <v>#N/A</v>
      </c>
    </row>
    <row r="2340" spans="1:14" x14ac:dyDescent="0.2">
      <c r="A2340" s="57" t="s">
        <v>6139</v>
      </c>
      <c r="B2340" s="57" t="s">
        <v>9737</v>
      </c>
      <c r="C2340" s="56" t="s">
        <v>3237</v>
      </c>
      <c r="D2340" s="56" t="str">
        <f>INDEX(pet_services_county!$A$2:$A$3603,MATCH(A2340,pet_services_county!$B$2:$B$3603,0))</f>
        <v>0500000US46023</v>
      </c>
      <c r="E2340" s="61">
        <v>9292</v>
      </c>
      <c r="F2340" s="47">
        <f>VLOOKUP(C2340, state_pop!$A$2:$B$52, 2, 0)</f>
        <v>884659</v>
      </c>
      <c r="G2340" s="33">
        <f t="shared" si="72"/>
        <v>1.0503482132663547E-2</v>
      </c>
      <c r="H2340" s="33">
        <f>VLOOKUP(C2340, pet_household_state!$A$3:$D$53, 3, 0)</f>
        <v>46.4</v>
      </c>
      <c r="I2340" s="33">
        <f>VLOOKUP(C2340, pet_household_state!$A$3:$D$53, 4, 0)</f>
        <v>165</v>
      </c>
      <c r="J2340" s="33">
        <f t="shared" si="73"/>
        <v>1.7330745518894852</v>
      </c>
      <c r="K2340" s="11">
        <f>VLOOKUP(A2340, total_pet_services_county!$A$2:$E$1875,2,0)</f>
        <v>3</v>
      </c>
      <c r="L2340" s="11">
        <f>VLOOKUP(A2340,  total_pet_services_county!$A$2:$E$1875, 3, 0)</f>
        <v>689</v>
      </c>
      <c r="M2340" s="11">
        <f>VLOOKUP(A2340, total_pet_services_county!$A$2:$E$1875, 4, 0)</f>
        <v>158</v>
      </c>
      <c r="N2340" s="11">
        <f>VLOOKUP(A2340, total_pet_services_county!$A$2:$E$1875, 5, 0)</f>
        <v>22</v>
      </c>
    </row>
    <row r="2341" spans="1:14" x14ac:dyDescent="0.2">
      <c r="A2341" s="57" t="s">
        <v>7959</v>
      </c>
      <c r="B2341" s="57" t="s">
        <v>8398</v>
      </c>
      <c r="C2341" s="56" t="s">
        <v>3237</v>
      </c>
      <c r="D2341" s="56" t="e">
        <f>INDEX(pet_services_county!$A$2:$A$3603,MATCH(A2341,pet_services_county!$B$2:$B$3603,0))</f>
        <v>#N/A</v>
      </c>
      <c r="E2341" s="61">
        <v>3736</v>
      </c>
      <c r="F2341" s="47">
        <f>VLOOKUP(C2341, state_pop!$A$2:$B$52, 2, 0)</f>
        <v>884659</v>
      </c>
      <c r="G2341" s="33">
        <f t="shared" si="72"/>
        <v>4.22309613082555E-3</v>
      </c>
      <c r="H2341" s="33">
        <f>VLOOKUP(C2341, pet_household_state!$A$3:$D$53, 3, 0)</f>
        <v>46.4</v>
      </c>
      <c r="I2341" s="33">
        <f>VLOOKUP(C2341, pet_household_state!$A$3:$D$53, 4, 0)</f>
        <v>165</v>
      </c>
      <c r="J2341" s="33">
        <f t="shared" si="73"/>
        <v>0.69681086158621575</v>
      </c>
      <c r="K2341" s="11" t="e">
        <f>VLOOKUP(A2341, total_pet_services_county!$A$2:$E$1875,2,0)</f>
        <v>#N/A</v>
      </c>
      <c r="L2341" s="11" t="e">
        <f>VLOOKUP(A2341,  total_pet_services_county!$A$2:$E$1875, 3, 0)</f>
        <v>#N/A</v>
      </c>
      <c r="M2341" s="11" t="e">
        <f>VLOOKUP(A2341, total_pet_services_county!$A$2:$E$1875, 4, 0)</f>
        <v>#N/A</v>
      </c>
      <c r="N2341" s="11" t="e">
        <f>VLOOKUP(A2341, total_pet_services_county!$A$2:$E$1875, 5, 0)</f>
        <v>#N/A</v>
      </c>
    </row>
    <row r="2342" spans="1:14" x14ac:dyDescent="0.2">
      <c r="A2342" s="57" t="s">
        <v>7960</v>
      </c>
      <c r="B2342" s="57" t="s">
        <v>8321</v>
      </c>
      <c r="C2342" s="56" t="s">
        <v>3237</v>
      </c>
      <c r="D2342" s="56" t="e">
        <f>INDEX(pet_services_county!$A$2:$A$3603,MATCH(A2342,pet_services_county!$B$2:$B$3603,0))</f>
        <v>#N/A</v>
      </c>
      <c r="E2342" s="61">
        <v>14070</v>
      </c>
      <c r="F2342" s="47">
        <f>VLOOKUP(C2342, state_pop!$A$2:$B$52, 2, 0)</f>
        <v>884659</v>
      </c>
      <c r="G2342" s="33">
        <f t="shared" si="72"/>
        <v>1.5904433233596221E-2</v>
      </c>
      <c r="H2342" s="33">
        <f>VLOOKUP(C2342, pet_household_state!$A$3:$D$53, 3, 0)</f>
        <v>46.4</v>
      </c>
      <c r="I2342" s="33">
        <f>VLOOKUP(C2342, pet_household_state!$A$3:$D$53, 4, 0)</f>
        <v>165</v>
      </c>
      <c r="J2342" s="33">
        <f t="shared" si="73"/>
        <v>2.6242314835433764</v>
      </c>
      <c r="K2342" s="11" t="e">
        <f>VLOOKUP(A2342, total_pet_services_county!$A$2:$E$1875,2,0)</f>
        <v>#N/A</v>
      </c>
      <c r="L2342" s="11" t="e">
        <f>VLOOKUP(A2342,  total_pet_services_county!$A$2:$E$1875, 3, 0)</f>
        <v>#N/A</v>
      </c>
      <c r="M2342" s="11" t="e">
        <f>VLOOKUP(A2342, total_pet_services_county!$A$2:$E$1875, 4, 0)</f>
        <v>#N/A</v>
      </c>
      <c r="N2342" s="11" t="e">
        <f>VLOOKUP(A2342, total_pet_services_county!$A$2:$E$1875, 5, 0)</f>
        <v>#N/A</v>
      </c>
    </row>
    <row r="2343" spans="1:14" x14ac:dyDescent="0.2">
      <c r="A2343" s="57" t="s">
        <v>6141</v>
      </c>
      <c r="B2343" s="57" t="s">
        <v>9738</v>
      </c>
      <c r="C2343" s="56" t="s">
        <v>3237</v>
      </c>
      <c r="D2343" s="56" t="str">
        <f>INDEX(pet_services_county!$A$2:$A$3603,MATCH(A2343,pet_services_county!$B$2:$B$3603,0))</f>
        <v>0500000US46029</v>
      </c>
      <c r="E2343" s="61">
        <v>28009</v>
      </c>
      <c r="F2343" s="47">
        <f>VLOOKUP(C2343, state_pop!$A$2:$B$52, 2, 0)</f>
        <v>884659</v>
      </c>
      <c r="G2343" s="33">
        <f t="shared" si="72"/>
        <v>3.1660786811641549E-2</v>
      </c>
      <c r="H2343" s="33">
        <f>VLOOKUP(C2343, pet_household_state!$A$3:$D$53, 3, 0)</f>
        <v>46.4</v>
      </c>
      <c r="I2343" s="33">
        <f>VLOOKUP(C2343, pet_household_state!$A$3:$D$53, 4, 0)</f>
        <v>165</v>
      </c>
      <c r="J2343" s="33">
        <f t="shared" si="73"/>
        <v>5.2240298239208558</v>
      </c>
      <c r="K2343" s="11">
        <f>VLOOKUP(A2343, total_pet_services_county!$A$2:$E$1875,2,0)</f>
        <v>13</v>
      </c>
      <c r="L2343" s="11">
        <f>VLOOKUP(A2343,  total_pet_services_county!$A$2:$E$1875, 3, 0)</f>
        <v>1801</v>
      </c>
      <c r="M2343" s="11">
        <f>VLOOKUP(A2343, total_pet_services_county!$A$2:$E$1875, 4, 0)</f>
        <v>403</v>
      </c>
      <c r="N2343" s="11">
        <f>VLOOKUP(A2343, total_pet_services_county!$A$2:$E$1875, 5, 0)</f>
        <v>60</v>
      </c>
    </row>
    <row r="2344" spans="1:14" x14ac:dyDescent="0.2">
      <c r="A2344" s="57" t="s">
        <v>7961</v>
      </c>
      <c r="B2344" s="57" t="s">
        <v>9739</v>
      </c>
      <c r="C2344" s="56" t="s">
        <v>3237</v>
      </c>
      <c r="D2344" s="56" t="e">
        <f>INDEX(pet_services_county!$A$2:$A$3603,MATCH(A2344,pet_services_county!$B$2:$B$3603,0))</f>
        <v>#N/A</v>
      </c>
      <c r="E2344" s="61">
        <v>4086</v>
      </c>
      <c r="F2344" s="47">
        <f>VLOOKUP(C2344, state_pop!$A$2:$B$52, 2, 0)</f>
        <v>884659</v>
      </c>
      <c r="G2344" s="33">
        <f t="shared" si="72"/>
        <v>4.6187287983279436E-3</v>
      </c>
      <c r="H2344" s="33">
        <f>VLOOKUP(C2344, pet_household_state!$A$3:$D$53, 3, 0)</f>
        <v>46.4</v>
      </c>
      <c r="I2344" s="33">
        <f>VLOOKUP(C2344, pet_household_state!$A$3:$D$53, 4, 0)</f>
        <v>165</v>
      </c>
      <c r="J2344" s="33">
        <f t="shared" si="73"/>
        <v>0.76209025172411071</v>
      </c>
      <c r="K2344" s="11" t="e">
        <f>VLOOKUP(A2344, total_pet_services_county!$A$2:$E$1875,2,0)</f>
        <v>#N/A</v>
      </c>
      <c r="L2344" s="11" t="e">
        <f>VLOOKUP(A2344,  total_pet_services_county!$A$2:$E$1875, 3, 0)</f>
        <v>#N/A</v>
      </c>
      <c r="M2344" s="11" t="e">
        <f>VLOOKUP(A2344, total_pet_services_county!$A$2:$E$1875, 4, 0)</f>
        <v>#N/A</v>
      </c>
      <c r="N2344" s="11" t="e">
        <f>VLOOKUP(A2344, total_pet_services_county!$A$2:$E$1875, 5, 0)</f>
        <v>#N/A</v>
      </c>
    </row>
    <row r="2345" spans="1:14" x14ac:dyDescent="0.2">
      <c r="A2345" s="57" t="s">
        <v>7962</v>
      </c>
      <c r="B2345" s="57" t="s">
        <v>8517</v>
      </c>
      <c r="C2345" s="56" t="s">
        <v>3237</v>
      </c>
      <c r="D2345" s="56" t="e">
        <f>INDEX(pet_services_county!$A$2:$A$3603,MATCH(A2345,pet_services_county!$B$2:$B$3603,0))</f>
        <v>#N/A</v>
      </c>
      <c r="E2345" s="61">
        <v>8972</v>
      </c>
      <c r="F2345" s="47">
        <f>VLOOKUP(C2345, state_pop!$A$2:$B$52, 2, 0)</f>
        <v>884659</v>
      </c>
      <c r="G2345" s="33">
        <f t="shared" si="72"/>
        <v>1.0141760836661358E-2</v>
      </c>
      <c r="H2345" s="33">
        <f>VLOOKUP(C2345, pet_household_state!$A$3:$D$53, 3, 0)</f>
        <v>46.4</v>
      </c>
      <c r="I2345" s="33">
        <f>VLOOKUP(C2345, pet_household_state!$A$3:$D$53, 4, 0)</f>
        <v>165</v>
      </c>
      <c r="J2345" s="33">
        <f t="shared" si="73"/>
        <v>1.6733905380491241</v>
      </c>
      <c r="K2345" s="11" t="e">
        <f>VLOOKUP(A2345, total_pet_services_county!$A$2:$E$1875,2,0)</f>
        <v>#N/A</v>
      </c>
      <c r="L2345" s="11" t="e">
        <f>VLOOKUP(A2345,  total_pet_services_county!$A$2:$E$1875, 3, 0)</f>
        <v>#N/A</v>
      </c>
      <c r="M2345" s="11" t="e">
        <f>VLOOKUP(A2345, total_pet_services_county!$A$2:$E$1875, 4, 0)</f>
        <v>#N/A</v>
      </c>
      <c r="N2345" s="11" t="e">
        <f>VLOOKUP(A2345, total_pet_services_county!$A$2:$E$1875, 5, 0)</f>
        <v>#N/A</v>
      </c>
    </row>
    <row r="2346" spans="1:14" x14ac:dyDescent="0.2">
      <c r="A2346" s="57" t="s">
        <v>6143</v>
      </c>
      <c r="B2346" s="57" t="s">
        <v>9740</v>
      </c>
      <c r="C2346" s="56" t="s">
        <v>3237</v>
      </c>
      <c r="D2346" s="56" t="str">
        <f>INDEX(pet_services_county!$A$2:$A$3603,MATCH(A2346,pet_services_county!$B$2:$B$3603,0))</f>
        <v>0500000US46035</v>
      </c>
      <c r="E2346" s="61">
        <v>19775</v>
      </c>
      <c r="F2346" s="47">
        <f>VLOOKUP(C2346, state_pop!$A$2:$B$52, 2, 0)</f>
        <v>884659</v>
      </c>
      <c r="G2346" s="33">
        <f t="shared" si="72"/>
        <v>2.2353245713885236E-2</v>
      </c>
      <c r="H2346" s="33">
        <f>VLOOKUP(C2346, pet_household_state!$A$3:$D$53, 3, 0)</f>
        <v>46.4</v>
      </c>
      <c r="I2346" s="33">
        <f>VLOOKUP(C2346, pet_household_state!$A$3:$D$53, 4, 0)</f>
        <v>165</v>
      </c>
      <c r="J2346" s="33">
        <f t="shared" si="73"/>
        <v>3.6882855427910641</v>
      </c>
      <c r="K2346" s="11">
        <f>VLOOKUP(A2346, total_pet_services_county!$A$2:$E$1875,2,0)</f>
        <v>3</v>
      </c>
      <c r="L2346" s="11">
        <f>VLOOKUP(A2346,  total_pet_services_county!$A$2:$E$1875, 3, 0)</f>
        <v>1046</v>
      </c>
      <c r="M2346" s="11">
        <f>VLOOKUP(A2346, total_pet_services_county!$A$2:$E$1875, 4, 0)</f>
        <v>262</v>
      </c>
      <c r="N2346" s="11">
        <f>VLOOKUP(A2346, total_pet_services_county!$A$2:$E$1875, 5, 0)</f>
        <v>33</v>
      </c>
    </row>
    <row r="2347" spans="1:14" x14ac:dyDescent="0.2">
      <c r="A2347" s="57" t="s">
        <v>7963</v>
      </c>
      <c r="B2347" s="57" t="s">
        <v>9741</v>
      </c>
      <c r="C2347" s="56" t="s">
        <v>3237</v>
      </c>
      <c r="D2347" s="56" t="e">
        <f>INDEX(pet_services_county!$A$2:$A$3603,MATCH(A2347,pet_services_county!$B$2:$B$3603,0))</f>
        <v>#N/A</v>
      </c>
      <c r="E2347" s="61">
        <v>5424</v>
      </c>
      <c r="F2347" s="47">
        <f>VLOOKUP(C2347, state_pop!$A$2:$B$52, 2, 0)</f>
        <v>884659</v>
      </c>
      <c r="G2347" s="33">
        <f t="shared" si="72"/>
        <v>6.1311759672370934E-3</v>
      </c>
      <c r="H2347" s="33">
        <f>VLOOKUP(C2347, pet_household_state!$A$3:$D$53, 3, 0)</f>
        <v>46.4</v>
      </c>
      <c r="I2347" s="33">
        <f>VLOOKUP(C2347, pet_household_state!$A$3:$D$53, 4, 0)</f>
        <v>165</v>
      </c>
      <c r="J2347" s="33">
        <f t="shared" si="73"/>
        <v>1.0116440345941204</v>
      </c>
      <c r="K2347" s="11" t="e">
        <f>VLOOKUP(A2347, total_pet_services_county!$A$2:$E$1875,2,0)</f>
        <v>#N/A</v>
      </c>
      <c r="L2347" s="11" t="e">
        <f>VLOOKUP(A2347,  total_pet_services_county!$A$2:$E$1875, 3, 0)</f>
        <v>#N/A</v>
      </c>
      <c r="M2347" s="11" t="e">
        <f>VLOOKUP(A2347, total_pet_services_county!$A$2:$E$1875, 4, 0)</f>
        <v>#N/A</v>
      </c>
      <c r="N2347" s="11" t="e">
        <f>VLOOKUP(A2347, total_pet_services_county!$A$2:$E$1875, 5, 0)</f>
        <v>#N/A</v>
      </c>
    </row>
    <row r="2348" spans="1:14" x14ac:dyDescent="0.2">
      <c r="A2348" s="57" t="s">
        <v>7964</v>
      </c>
      <c r="B2348" s="57" t="s">
        <v>9368</v>
      </c>
      <c r="C2348" s="56" t="s">
        <v>3237</v>
      </c>
      <c r="D2348" s="56" t="e">
        <f>INDEX(pet_services_county!$A$2:$A$3603,MATCH(A2348,pet_services_county!$B$2:$B$3603,0))</f>
        <v>#N/A</v>
      </c>
      <c r="E2348" s="61">
        <v>4351</v>
      </c>
      <c r="F2348" s="47">
        <f>VLOOKUP(C2348, state_pop!$A$2:$B$52, 2, 0)</f>
        <v>884659</v>
      </c>
      <c r="G2348" s="33">
        <f t="shared" si="72"/>
        <v>4.918279246579756E-3</v>
      </c>
      <c r="H2348" s="33">
        <f>VLOOKUP(C2348, pet_household_state!$A$3:$D$53, 3, 0)</f>
        <v>46.4</v>
      </c>
      <c r="I2348" s="33">
        <f>VLOOKUP(C2348, pet_household_state!$A$3:$D$53, 4, 0)</f>
        <v>165</v>
      </c>
      <c r="J2348" s="33">
        <f t="shared" si="73"/>
        <v>0.81151607568565975</v>
      </c>
      <c r="K2348" s="11" t="e">
        <f>VLOOKUP(A2348, total_pet_services_county!$A$2:$E$1875,2,0)</f>
        <v>#N/A</v>
      </c>
      <c r="L2348" s="11" t="e">
        <f>VLOOKUP(A2348,  total_pet_services_county!$A$2:$E$1875, 3, 0)</f>
        <v>#N/A</v>
      </c>
      <c r="M2348" s="11" t="e">
        <f>VLOOKUP(A2348, total_pet_services_county!$A$2:$E$1875, 4, 0)</f>
        <v>#N/A</v>
      </c>
      <c r="N2348" s="11" t="e">
        <f>VLOOKUP(A2348, total_pet_services_county!$A$2:$E$1875, 5, 0)</f>
        <v>#N/A</v>
      </c>
    </row>
    <row r="2349" spans="1:14" x14ac:dyDescent="0.2">
      <c r="A2349" s="57" t="s">
        <v>7965</v>
      </c>
      <c r="B2349" s="57" t="s">
        <v>9622</v>
      </c>
      <c r="C2349" s="56" t="s">
        <v>3237</v>
      </c>
      <c r="D2349" s="56" t="e">
        <f>INDEX(pet_services_county!$A$2:$A$3603,MATCH(A2349,pet_services_county!$B$2:$B$3603,0))</f>
        <v>#N/A</v>
      </c>
      <c r="E2349" s="61">
        <v>5892</v>
      </c>
      <c r="F2349" s="47">
        <f>VLOOKUP(C2349, state_pop!$A$2:$B$52, 2, 0)</f>
        <v>884659</v>
      </c>
      <c r="G2349" s="33">
        <f t="shared" si="72"/>
        <v>6.6601933626402945E-3</v>
      </c>
      <c r="H2349" s="33">
        <f>VLOOKUP(C2349, pet_household_state!$A$3:$D$53, 3, 0)</f>
        <v>46.4</v>
      </c>
      <c r="I2349" s="33">
        <f>VLOOKUP(C2349, pet_household_state!$A$3:$D$53, 4, 0)</f>
        <v>165</v>
      </c>
      <c r="J2349" s="33">
        <f t="shared" si="73"/>
        <v>1.0989319048356485</v>
      </c>
      <c r="K2349" s="11" t="e">
        <f>VLOOKUP(A2349, total_pet_services_county!$A$2:$E$1875,2,0)</f>
        <v>#N/A</v>
      </c>
      <c r="L2349" s="11" t="e">
        <f>VLOOKUP(A2349,  total_pet_services_county!$A$2:$E$1875, 3, 0)</f>
        <v>#N/A</v>
      </c>
      <c r="M2349" s="11" t="e">
        <f>VLOOKUP(A2349, total_pet_services_county!$A$2:$E$1875, 4, 0)</f>
        <v>#N/A</v>
      </c>
      <c r="N2349" s="11" t="e">
        <f>VLOOKUP(A2349, total_pet_services_county!$A$2:$E$1875, 5, 0)</f>
        <v>#N/A</v>
      </c>
    </row>
    <row r="2350" spans="1:14" x14ac:dyDescent="0.2">
      <c r="A2350" s="57" t="s">
        <v>7966</v>
      </c>
      <c r="B2350" s="57" t="s">
        <v>8521</v>
      </c>
      <c r="C2350" s="56" t="s">
        <v>3237</v>
      </c>
      <c r="D2350" s="56" t="e">
        <f>INDEX(pet_services_county!$A$2:$A$3603,MATCH(A2350,pet_services_county!$B$2:$B$3603,0))</f>
        <v>#N/A</v>
      </c>
      <c r="E2350" s="61">
        <v>2921</v>
      </c>
      <c r="F2350" s="47">
        <f>VLOOKUP(C2350, state_pop!$A$2:$B$52, 2, 0)</f>
        <v>884659</v>
      </c>
      <c r="G2350" s="33">
        <f t="shared" si="72"/>
        <v>3.3018372050699759E-3</v>
      </c>
      <c r="H2350" s="33">
        <f>VLOOKUP(C2350, pet_household_state!$A$3:$D$53, 3, 0)</f>
        <v>46.4</v>
      </c>
      <c r="I2350" s="33">
        <f>VLOOKUP(C2350, pet_household_state!$A$3:$D$53, 4, 0)</f>
        <v>165</v>
      </c>
      <c r="J2350" s="33">
        <f t="shared" si="73"/>
        <v>0.54480313883654607</v>
      </c>
      <c r="K2350" s="11" t="e">
        <f>VLOOKUP(A2350, total_pet_services_county!$A$2:$E$1875,2,0)</f>
        <v>#N/A</v>
      </c>
      <c r="L2350" s="11" t="e">
        <f>VLOOKUP(A2350,  total_pet_services_county!$A$2:$E$1875, 3, 0)</f>
        <v>#N/A</v>
      </c>
      <c r="M2350" s="11" t="e">
        <f>VLOOKUP(A2350, total_pet_services_county!$A$2:$E$1875, 4, 0)</f>
        <v>#N/A</v>
      </c>
      <c r="N2350" s="11" t="e">
        <f>VLOOKUP(A2350, total_pet_services_county!$A$2:$E$1875, 5, 0)</f>
        <v>#N/A</v>
      </c>
    </row>
    <row r="2351" spans="1:14" x14ac:dyDescent="0.2">
      <c r="A2351" s="57" t="s">
        <v>7967</v>
      </c>
      <c r="B2351" s="57" t="s">
        <v>9742</v>
      </c>
      <c r="C2351" s="56" t="s">
        <v>3237</v>
      </c>
      <c r="D2351" s="56" t="e">
        <f>INDEX(pet_services_county!$A$2:$A$3603,MATCH(A2351,pet_services_county!$B$2:$B$3603,0))</f>
        <v>#N/A</v>
      </c>
      <c r="E2351" s="61">
        <v>3829</v>
      </c>
      <c r="F2351" s="47">
        <f>VLOOKUP(C2351, state_pop!$A$2:$B$52, 2, 0)</f>
        <v>884659</v>
      </c>
      <c r="G2351" s="33">
        <f t="shared" si="72"/>
        <v>4.3282213824761854E-3</v>
      </c>
      <c r="H2351" s="33">
        <f>VLOOKUP(C2351, pet_household_state!$A$3:$D$53, 3, 0)</f>
        <v>46.4</v>
      </c>
      <c r="I2351" s="33">
        <f>VLOOKUP(C2351, pet_household_state!$A$3:$D$53, 4, 0)</f>
        <v>165</v>
      </c>
      <c r="J2351" s="33">
        <f t="shared" si="73"/>
        <v>0.71415652810857055</v>
      </c>
      <c r="K2351" s="11" t="e">
        <f>VLOOKUP(A2351, total_pet_services_county!$A$2:$E$1875,2,0)</f>
        <v>#N/A</v>
      </c>
      <c r="L2351" s="11" t="e">
        <f>VLOOKUP(A2351,  total_pet_services_county!$A$2:$E$1875, 3, 0)</f>
        <v>#N/A</v>
      </c>
      <c r="M2351" s="11" t="e">
        <f>VLOOKUP(A2351, total_pet_services_county!$A$2:$E$1875, 4, 0)</f>
        <v>#N/A</v>
      </c>
      <c r="N2351" s="11" t="e">
        <f>VLOOKUP(A2351, total_pet_services_county!$A$2:$E$1875, 5, 0)</f>
        <v>#N/A</v>
      </c>
    </row>
    <row r="2352" spans="1:14" x14ac:dyDescent="0.2">
      <c r="A2352" s="57" t="s">
        <v>7968</v>
      </c>
      <c r="B2352" s="57" t="s">
        <v>9743</v>
      </c>
      <c r="C2352" s="56" t="s">
        <v>3237</v>
      </c>
      <c r="D2352" s="56" t="e">
        <f>INDEX(pet_services_county!$A$2:$A$3603,MATCH(A2352,pet_services_county!$B$2:$B$3603,0))</f>
        <v>#N/A</v>
      </c>
      <c r="E2352" s="61">
        <v>6713</v>
      </c>
      <c r="F2352" s="47">
        <f>VLOOKUP(C2352, state_pop!$A$2:$B$52, 2, 0)</f>
        <v>884659</v>
      </c>
      <c r="G2352" s="33">
        <f t="shared" si="72"/>
        <v>7.5882345626959091E-3</v>
      </c>
      <c r="H2352" s="33">
        <f>VLOOKUP(C2352, pet_household_state!$A$3:$D$53, 3, 0)</f>
        <v>46.4</v>
      </c>
      <c r="I2352" s="33">
        <f>VLOOKUP(C2352, pet_household_state!$A$3:$D$53, 4, 0)</f>
        <v>165</v>
      </c>
      <c r="J2352" s="33">
        <f t="shared" si="73"/>
        <v>1.2520587028448249</v>
      </c>
      <c r="K2352" s="11" t="e">
        <f>VLOOKUP(A2352, total_pet_services_county!$A$2:$E$1875,2,0)</f>
        <v>#N/A</v>
      </c>
      <c r="L2352" s="11" t="e">
        <f>VLOOKUP(A2352,  total_pet_services_county!$A$2:$E$1875, 3, 0)</f>
        <v>#N/A</v>
      </c>
      <c r="M2352" s="11" t="e">
        <f>VLOOKUP(A2352, total_pet_services_county!$A$2:$E$1875, 4, 0)</f>
        <v>#N/A</v>
      </c>
      <c r="N2352" s="11" t="e">
        <f>VLOOKUP(A2352, total_pet_services_county!$A$2:$E$1875, 5, 0)</f>
        <v>#N/A</v>
      </c>
    </row>
    <row r="2353" spans="1:14" x14ac:dyDescent="0.2">
      <c r="A2353" s="57" t="s">
        <v>7969</v>
      </c>
      <c r="B2353" s="57" t="s">
        <v>9744</v>
      </c>
      <c r="C2353" s="56" t="s">
        <v>3237</v>
      </c>
      <c r="D2353" s="56" t="e">
        <f>INDEX(pet_services_county!$A$2:$A$3603,MATCH(A2353,pet_services_county!$B$2:$B$3603,0))</f>
        <v>#N/A</v>
      </c>
      <c r="E2353" s="61">
        <v>2299</v>
      </c>
      <c r="F2353" s="47">
        <f>VLOOKUP(C2353, state_pop!$A$2:$B$52, 2, 0)</f>
        <v>884659</v>
      </c>
      <c r="G2353" s="33">
        <f t="shared" si="72"/>
        <v>2.5987414359657222E-3</v>
      </c>
      <c r="H2353" s="33">
        <f>VLOOKUP(C2353, pet_household_state!$A$3:$D$53, 3, 0)</f>
        <v>46.4</v>
      </c>
      <c r="I2353" s="33">
        <f>VLOOKUP(C2353, pet_household_state!$A$3:$D$53, 4, 0)</f>
        <v>165</v>
      </c>
      <c r="J2353" s="33">
        <f t="shared" si="73"/>
        <v>0.42879233693434415</v>
      </c>
      <c r="K2353" s="11" t="e">
        <f>VLOOKUP(A2353, total_pet_services_county!$A$2:$E$1875,2,0)</f>
        <v>#N/A</v>
      </c>
      <c r="L2353" s="11" t="e">
        <f>VLOOKUP(A2353,  total_pet_services_county!$A$2:$E$1875, 3, 0)</f>
        <v>#N/A</v>
      </c>
      <c r="M2353" s="11" t="e">
        <f>VLOOKUP(A2353, total_pet_services_county!$A$2:$E$1875, 4, 0)</f>
        <v>#N/A</v>
      </c>
      <c r="N2353" s="11" t="e">
        <f>VLOOKUP(A2353, total_pet_services_county!$A$2:$E$1875, 5, 0)</f>
        <v>#N/A</v>
      </c>
    </row>
    <row r="2354" spans="1:14" x14ac:dyDescent="0.2">
      <c r="A2354" s="57" t="s">
        <v>7970</v>
      </c>
      <c r="B2354" s="57" t="s">
        <v>8411</v>
      </c>
      <c r="C2354" s="56" t="s">
        <v>3237</v>
      </c>
      <c r="D2354" s="56" t="e">
        <f>INDEX(pet_services_county!$A$2:$A$3603,MATCH(A2354,pet_services_county!$B$2:$B$3603,0))</f>
        <v>#N/A</v>
      </c>
      <c r="E2354" s="61">
        <v>7052</v>
      </c>
      <c r="F2354" s="47">
        <f>VLOOKUP(C2354, state_pop!$A$2:$B$52, 2, 0)</f>
        <v>884659</v>
      </c>
      <c r="G2354" s="33">
        <f t="shared" si="72"/>
        <v>7.9714330606482278E-3</v>
      </c>
      <c r="H2354" s="33">
        <f>VLOOKUP(C2354, pet_household_state!$A$3:$D$53, 3, 0)</f>
        <v>46.4</v>
      </c>
      <c r="I2354" s="33">
        <f>VLOOKUP(C2354, pet_household_state!$A$3:$D$53, 4, 0)</f>
        <v>165</v>
      </c>
      <c r="J2354" s="33">
        <f t="shared" si="73"/>
        <v>1.3152864550069576</v>
      </c>
      <c r="K2354" s="11" t="e">
        <f>VLOOKUP(A2354, total_pet_services_county!$A$2:$E$1875,2,0)</f>
        <v>#N/A</v>
      </c>
      <c r="L2354" s="11" t="e">
        <f>VLOOKUP(A2354,  total_pet_services_county!$A$2:$E$1875, 3, 0)</f>
        <v>#N/A</v>
      </c>
      <c r="M2354" s="11" t="e">
        <f>VLOOKUP(A2354, total_pet_services_county!$A$2:$E$1875, 4, 0)</f>
        <v>#N/A</v>
      </c>
      <c r="N2354" s="11" t="e">
        <f>VLOOKUP(A2354, total_pet_services_county!$A$2:$E$1875, 5, 0)</f>
        <v>#N/A</v>
      </c>
    </row>
    <row r="2355" spans="1:14" x14ac:dyDescent="0.2">
      <c r="A2355" s="57" t="s">
        <v>7971</v>
      </c>
      <c r="B2355" s="57" t="s">
        <v>9745</v>
      </c>
      <c r="C2355" s="56" t="s">
        <v>3237</v>
      </c>
      <c r="D2355" s="56" t="e">
        <f>INDEX(pet_services_county!$A$2:$A$3603,MATCH(A2355,pet_services_county!$B$2:$B$3603,0))</f>
        <v>#N/A</v>
      </c>
      <c r="E2355" s="61">
        <v>4185</v>
      </c>
      <c r="F2355" s="47">
        <f>VLOOKUP(C2355, state_pop!$A$2:$B$52, 2, 0)</f>
        <v>884659</v>
      </c>
      <c r="G2355" s="33">
        <f t="shared" si="72"/>
        <v>4.7306363242786203E-3</v>
      </c>
      <c r="H2355" s="33">
        <f>VLOOKUP(C2355, pet_household_state!$A$3:$D$53, 3, 0)</f>
        <v>46.4</v>
      </c>
      <c r="I2355" s="33">
        <f>VLOOKUP(C2355, pet_household_state!$A$3:$D$53, 4, 0)</f>
        <v>165</v>
      </c>
      <c r="J2355" s="33">
        <f t="shared" si="73"/>
        <v>0.78055499350597235</v>
      </c>
      <c r="K2355" s="11" t="e">
        <f>VLOOKUP(A2355, total_pet_services_county!$A$2:$E$1875,2,0)</f>
        <v>#N/A</v>
      </c>
      <c r="L2355" s="11" t="e">
        <f>VLOOKUP(A2355,  total_pet_services_county!$A$2:$E$1875, 3, 0)</f>
        <v>#N/A</v>
      </c>
      <c r="M2355" s="11" t="e">
        <f>VLOOKUP(A2355, total_pet_services_county!$A$2:$E$1875, 4, 0)</f>
        <v>#N/A</v>
      </c>
      <c r="N2355" s="11" t="e">
        <f>VLOOKUP(A2355, total_pet_services_county!$A$2:$E$1875, 5, 0)</f>
        <v>#N/A</v>
      </c>
    </row>
    <row r="2356" spans="1:14" x14ac:dyDescent="0.2">
      <c r="A2356" s="57" t="s">
        <v>7972</v>
      </c>
      <c r="B2356" s="57" t="s">
        <v>9746</v>
      </c>
      <c r="C2356" s="56" t="s">
        <v>3237</v>
      </c>
      <c r="D2356" s="56" t="e">
        <f>INDEX(pet_services_county!$A$2:$A$3603,MATCH(A2356,pet_services_county!$B$2:$B$3603,0))</f>
        <v>#N/A</v>
      </c>
      <c r="E2356" s="61">
        <v>1899</v>
      </c>
      <c r="F2356" s="47">
        <f>VLOOKUP(C2356, state_pop!$A$2:$B$52, 2, 0)</f>
        <v>884659</v>
      </c>
      <c r="G2356" s="33">
        <f t="shared" si="72"/>
        <v>2.1465898159629868E-3</v>
      </c>
      <c r="H2356" s="33">
        <f>VLOOKUP(C2356, pet_household_state!$A$3:$D$53, 3, 0)</f>
        <v>46.4</v>
      </c>
      <c r="I2356" s="33">
        <f>VLOOKUP(C2356, pet_household_state!$A$3:$D$53, 4, 0)</f>
        <v>165</v>
      </c>
      <c r="J2356" s="33">
        <f t="shared" si="73"/>
        <v>0.35418731963389283</v>
      </c>
      <c r="K2356" s="11" t="e">
        <f>VLOOKUP(A2356, total_pet_services_county!$A$2:$E$1875,2,0)</f>
        <v>#N/A</v>
      </c>
      <c r="L2356" s="11" t="e">
        <f>VLOOKUP(A2356,  total_pet_services_county!$A$2:$E$1875, 3, 0)</f>
        <v>#N/A</v>
      </c>
      <c r="M2356" s="11" t="e">
        <f>VLOOKUP(A2356, total_pet_services_county!$A$2:$E$1875, 4, 0)</f>
        <v>#N/A</v>
      </c>
      <c r="N2356" s="11" t="e">
        <f>VLOOKUP(A2356, total_pet_services_county!$A$2:$E$1875, 5, 0)</f>
        <v>#N/A</v>
      </c>
    </row>
    <row r="2357" spans="1:14" x14ac:dyDescent="0.2">
      <c r="A2357" s="57" t="s">
        <v>7973</v>
      </c>
      <c r="B2357" s="57" t="s">
        <v>9747</v>
      </c>
      <c r="C2357" s="56" t="s">
        <v>3237</v>
      </c>
      <c r="D2357" s="56" t="e">
        <f>INDEX(pet_services_county!$A$2:$A$3603,MATCH(A2357,pet_services_county!$B$2:$B$3603,0))</f>
        <v>#N/A</v>
      </c>
      <c r="E2357" s="61">
        <v>6164</v>
      </c>
      <c r="F2357" s="47">
        <f>VLOOKUP(C2357, state_pop!$A$2:$B$52, 2, 0)</f>
        <v>884659</v>
      </c>
      <c r="G2357" s="33">
        <f t="shared" si="72"/>
        <v>6.9676564642421543E-3</v>
      </c>
      <c r="H2357" s="33">
        <f>VLOOKUP(C2357, pet_household_state!$A$3:$D$53, 3, 0)</f>
        <v>46.4</v>
      </c>
      <c r="I2357" s="33">
        <f>VLOOKUP(C2357, pet_household_state!$A$3:$D$53, 4, 0)</f>
        <v>165</v>
      </c>
      <c r="J2357" s="33">
        <f t="shared" si="73"/>
        <v>1.1496633165999555</v>
      </c>
      <c r="K2357" s="11" t="e">
        <f>VLOOKUP(A2357, total_pet_services_county!$A$2:$E$1875,2,0)</f>
        <v>#N/A</v>
      </c>
      <c r="L2357" s="11" t="e">
        <f>VLOOKUP(A2357,  total_pet_services_county!$A$2:$E$1875, 3, 0)</f>
        <v>#N/A</v>
      </c>
      <c r="M2357" s="11" t="e">
        <f>VLOOKUP(A2357, total_pet_services_county!$A$2:$E$1875, 4, 0)</f>
        <v>#N/A</v>
      </c>
      <c r="N2357" s="11" t="e">
        <f>VLOOKUP(A2357, total_pet_services_county!$A$2:$E$1875, 5, 0)</f>
        <v>#N/A</v>
      </c>
    </row>
    <row r="2358" spans="1:14" x14ac:dyDescent="0.2">
      <c r="A2358" s="57" t="s">
        <v>7974</v>
      </c>
      <c r="B2358" s="57" t="s">
        <v>9748</v>
      </c>
      <c r="C2358" s="56" t="s">
        <v>3237</v>
      </c>
      <c r="D2358" s="56" t="e">
        <f>INDEX(pet_services_county!$A$2:$A$3603,MATCH(A2358,pet_services_county!$B$2:$B$3603,0))</f>
        <v>#N/A</v>
      </c>
      <c r="E2358" s="61">
        <v>3191</v>
      </c>
      <c r="F2358" s="47">
        <f>VLOOKUP(C2358, state_pop!$A$2:$B$52, 2, 0)</f>
        <v>884659</v>
      </c>
      <c r="G2358" s="33">
        <f t="shared" si="72"/>
        <v>3.6070395485718228E-3</v>
      </c>
      <c r="H2358" s="33">
        <f>VLOOKUP(C2358, pet_household_state!$A$3:$D$53, 3, 0)</f>
        <v>46.4</v>
      </c>
      <c r="I2358" s="33">
        <f>VLOOKUP(C2358, pet_household_state!$A$3:$D$53, 4, 0)</f>
        <v>165</v>
      </c>
      <c r="J2358" s="33">
        <f t="shared" si="73"/>
        <v>0.59516152551435075</v>
      </c>
      <c r="K2358" s="11" t="e">
        <f>VLOOKUP(A2358, total_pet_services_county!$A$2:$E$1875,2,0)</f>
        <v>#N/A</v>
      </c>
      <c r="L2358" s="11" t="e">
        <f>VLOOKUP(A2358,  total_pet_services_county!$A$2:$E$1875, 3, 0)</f>
        <v>#N/A</v>
      </c>
      <c r="M2358" s="11" t="e">
        <f>VLOOKUP(A2358, total_pet_services_county!$A$2:$E$1875, 4, 0)</f>
        <v>#N/A</v>
      </c>
      <c r="N2358" s="11" t="e">
        <f>VLOOKUP(A2358, total_pet_services_county!$A$2:$E$1875, 5, 0)</f>
        <v>#N/A</v>
      </c>
    </row>
    <row r="2359" spans="1:14" x14ac:dyDescent="0.2">
      <c r="A2359" s="57" t="s">
        <v>7975</v>
      </c>
      <c r="B2359" s="57" t="s">
        <v>9749</v>
      </c>
      <c r="C2359" s="56" t="s">
        <v>3237</v>
      </c>
      <c r="D2359" s="56" t="e">
        <f>INDEX(pet_services_county!$A$2:$A$3603,MATCH(A2359,pet_services_county!$B$2:$B$3603,0))</f>
        <v>#N/A</v>
      </c>
      <c r="E2359" s="61">
        <v>3453</v>
      </c>
      <c r="F2359" s="47">
        <f>VLOOKUP(C2359, state_pop!$A$2:$B$52, 2, 0)</f>
        <v>884659</v>
      </c>
      <c r="G2359" s="33">
        <f t="shared" si="72"/>
        <v>3.9031988596736145E-3</v>
      </c>
      <c r="H2359" s="33">
        <f>VLOOKUP(C2359, pet_household_state!$A$3:$D$53, 3, 0)</f>
        <v>46.4</v>
      </c>
      <c r="I2359" s="33">
        <f>VLOOKUP(C2359, pet_household_state!$A$3:$D$53, 4, 0)</f>
        <v>165</v>
      </c>
      <c r="J2359" s="33">
        <f t="shared" si="73"/>
        <v>0.64402781184614644</v>
      </c>
      <c r="K2359" s="11" t="e">
        <f>VLOOKUP(A2359, total_pet_services_county!$A$2:$E$1875,2,0)</f>
        <v>#N/A</v>
      </c>
      <c r="L2359" s="11" t="e">
        <f>VLOOKUP(A2359,  total_pet_services_county!$A$2:$E$1875, 3, 0)</f>
        <v>#N/A</v>
      </c>
      <c r="M2359" s="11" t="e">
        <f>VLOOKUP(A2359, total_pet_services_county!$A$2:$E$1875, 4, 0)</f>
        <v>#N/A</v>
      </c>
      <c r="N2359" s="11" t="e">
        <f>VLOOKUP(A2359, total_pet_services_county!$A$2:$E$1875, 5, 0)</f>
        <v>#N/A</v>
      </c>
    </row>
    <row r="2360" spans="1:14" x14ac:dyDescent="0.2">
      <c r="A2360" s="57" t="s">
        <v>7976</v>
      </c>
      <c r="B2360" s="57" t="s">
        <v>9436</v>
      </c>
      <c r="C2360" s="56" t="s">
        <v>3237</v>
      </c>
      <c r="D2360" s="56" t="e">
        <f>INDEX(pet_services_county!$A$2:$A$3603,MATCH(A2360,pet_services_county!$B$2:$B$3603,0))</f>
        <v>#N/A</v>
      </c>
      <c r="E2360" s="61">
        <v>1298</v>
      </c>
      <c r="F2360" s="47">
        <f>VLOOKUP(C2360, state_pop!$A$2:$B$52, 2, 0)</f>
        <v>884659</v>
      </c>
      <c r="G2360" s="33">
        <f t="shared" si="72"/>
        <v>1.4672320069088769E-3</v>
      </c>
      <c r="H2360" s="33">
        <f>VLOOKUP(C2360, pet_household_state!$A$3:$D$53, 3, 0)</f>
        <v>46.4</v>
      </c>
      <c r="I2360" s="33">
        <f>VLOOKUP(C2360, pet_household_state!$A$3:$D$53, 4, 0)</f>
        <v>165</v>
      </c>
      <c r="J2360" s="33">
        <f t="shared" si="73"/>
        <v>0.24209328113996467</v>
      </c>
      <c r="K2360" s="11" t="e">
        <f>VLOOKUP(A2360, total_pet_services_county!$A$2:$E$1875,2,0)</f>
        <v>#N/A</v>
      </c>
      <c r="L2360" s="11" t="e">
        <f>VLOOKUP(A2360,  total_pet_services_county!$A$2:$E$1875, 3, 0)</f>
        <v>#N/A</v>
      </c>
      <c r="M2360" s="11" t="e">
        <f>VLOOKUP(A2360, total_pet_services_county!$A$2:$E$1875, 4, 0)</f>
        <v>#N/A</v>
      </c>
      <c r="N2360" s="11" t="e">
        <f>VLOOKUP(A2360, total_pet_services_county!$A$2:$E$1875, 5, 0)</f>
        <v>#N/A</v>
      </c>
    </row>
    <row r="2361" spans="1:14" x14ac:dyDescent="0.2">
      <c r="A2361" s="57" t="s">
        <v>6145</v>
      </c>
      <c r="B2361" s="57" t="s">
        <v>9626</v>
      </c>
      <c r="C2361" s="56" t="s">
        <v>3237</v>
      </c>
      <c r="D2361" s="56" t="str">
        <f>INDEX(pet_services_county!$A$2:$A$3603,MATCH(A2361,pet_services_county!$B$2:$B$3603,0))</f>
        <v>0500000US46065</v>
      </c>
      <c r="E2361" s="61">
        <v>17526</v>
      </c>
      <c r="F2361" s="47">
        <f>VLOOKUP(C2361, state_pop!$A$2:$B$52, 2, 0)</f>
        <v>884659</v>
      </c>
      <c r="G2361" s="33">
        <f t="shared" si="72"/>
        <v>1.9811023230419857E-2</v>
      </c>
      <c r="H2361" s="33">
        <f>VLOOKUP(C2361, pet_household_state!$A$3:$D$53, 3, 0)</f>
        <v>46.4</v>
      </c>
      <c r="I2361" s="33">
        <f>VLOOKUP(C2361, pet_household_state!$A$3:$D$53, 4, 0)</f>
        <v>165</v>
      </c>
      <c r="J2361" s="33">
        <f t="shared" si="73"/>
        <v>3.2688188330192767</v>
      </c>
      <c r="K2361" s="11">
        <f>VLOOKUP(A2361, total_pet_services_county!$A$2:$E$1875,2,0)</f>
        <v>7</v>
      </c>
      <c r="L2361" s="11">
        <f>VLOOKUP(A2361,  total_pet_services_county!$A$2:$E$1875, 3, 0)</f>
        <v>563</v>
      </c>
      <c r="M2361" s="11">
        <f>VLOOKUP(A2361, total_pet_services_county!$A$2:$E$1875, 4, 0)</f>
        <v>112</v>
      </c>
      <c r="N2361" s="11">
        <f>VLOOKUP(A2361, total_pet_services_county!$A$2:$E$1875, 5, 0)</f>
        <v>19</v>
      </c>
    </row>
    <row r="2362" spans="1:14" x14ac:dyDescent="0.2">
      <c r="A2362" s="57" t="s">
        <v>6147</v>
      </c>
      <c r="B2362" s="57" t="s">
        <v>9750</v>
      </c>
      <c r="C2362" s="56" t="s">
        <v>3237</v>
      </c>
      <c r="D2362" s="56" t="str">
        <f>INDEX(pet_services_county!$A$2:$A$3603,MATCH(A2362,pet_services_county!$B$2:$B$3603,0))</f>
        <v>0500000US46067</v>
      </c>
      <c r="E2362" s="61">
        <v>7291</v>
      </c>
      <c r="F2362" s="47">
        <f>VLOOKUP(C2362, state_pop!$A$2:$B$52, 2, 0)</f>
        <v>884659</v>
      </c>
      <c r="G2362" s="33">
        <f t="shared" si="72"/>
        <v>8.2415936535998619E-3</v>
      </c>
      <c r="H2362" s="33">
        <f>VLOOKUP(C2362, pet_household_state!$A$3:$D$53, 3, 0)</f>
        <v>46.4</v>
      </c>
      <c r="I2362" s="33">
        <f>VLOOKUP(C2362, pet_household_state!$A$3:$D$53, 4, 0)</f>
        <v>165</v>
      </c>
      <c r="J2362" s="33">
        <f t="shared" si="73"/>
        <v>1.3598629528439772</v>
      </c>
      <c r="K2362" s="11">
        <f>VLOOKUP(A2362, total_pet_services_county!$A$2:$E$1875,2,0)</f>
        <v>3</v>
      </c>
      <c r="L2362" s="11">
        <f>VLOOKUP(A2362,  total_pet_services_county!$A$2:$E$1875, 3, 0)</f>
        <v>372</v>
      </c>
      <c r="M2362" s="11">
        <f>VLOOKUP(A2362, total_pet_services_county!$A$2:$E$1875, 4, 0)</f>
        <v>101</v>
      </c>
      <c r="N2362" s="11">
        <f>VLOOKUP(A2362, total_pet_services_county!$A$2:$E$1875, 5, 0)</f>
        <v>9</v>
      </c>
    </row>
    <row r="2363" spans="1:14" x14ac:dyDescent="0.2">
      <c r="A2363" s="57" t="s">
        <v>7977</v>
      </c>
      <c r="B2363" s="57" t="s">
        <v>9515</v>
      </c>
      <c r="C2363" s="56" t="s">
        <v>3237</v>
      </c>
      <c r="D2363" s="56" t="e">
        <f>INDEX(pet_services_county!$A$2:$A$3603,MATCH(A2363,pet_services_county!$B$2:$B$3603,0))</f>
        <v>#N/A</v>
      </c>
      <c r="E2363" s="61">
        <v>1301</v>
      </c>
      <c r="F2363" s="47">
        <f>VLOOKUP(C2363, state_pop!$A$2:$B$52, 2, 0)</f>
        <v>884659</v>
      </c>
      <c r="G2363" s="33">
        <f t="shared" si="72"/>
        <v>1.4706231440588973E-3</v>
      </c>
      <c r="H2363" s="33">
        <f>VLOOKUP(C2363, pet_household_state!$A$3:$D$53, 3, 0)</f>
        <v>46.4</v>
      </c>
      <c r="I2363" s="33">
        <f>VLOOKUP(C2363, pet_household_state!$A$3:$D$53, 4, 0)</f>
        <v>165</v>
      </c>
      <c r="J2363" s="33">
        <f t="shared" si="73"/>
        <v>0.24265281876971806</v>
      </c>
      <c r="K2363" s="11" t="e">
        <f>VLOOKUP(A2363, total_pet_services_county!$A$2:$E$1875,2,0)</f>
        <v>#N/A</v>
      </c>
      <c r="L2363" s="11" t="e">
        <f>VLOOKUP(A2363,  total_pet_services_county!$A$2:$E$1875, 3, 0)</f>
        <v>#N/A</v>
      </c>
      <c r="M2363" s="11" t="e">
        <f>VLOOKUP(A2363, total_pet_services_county!$A$2:$E$1875, 4, 0)</f>
        <v>#N/A</v>
      </c>
      <c r="N2363" s="11" t="e">
        <f>VLOOKUP(A2363, total_pet_services_county!$A$2:$E$1875, 5, 0)</f>
        <v>#N/A</v>
      </c>
    </row>
    <row r="2364" spans="1:14" x14ac:dyDescent="0.2">
      <c r="A2364" s="57" t="s">
        <v>7978</v>
      </c>
      <c r="B2364" s="57" t="s">
        <v>8343</v>
      </c>
      <c r="C2364" s="56" t="s">
        <v>3237</v>
      </c>
      <c r="D2364" s="56" t="e">
        <f>INDEX(pet_services_county!$A$2:$A$3603,MATCH(A2364,pet_services_county!$B$2:$B$3603,0))</f>
        <v>#N/A</v>
      </c>
      <c r="E2364" s="61">
        <v>3344</v>
      </c>
      <c r="F2364" s="47">
        <f>VLOOKUP(C2364, state_pop!$A$2:$B$52, 2, 0)</f>
        <v>884659</v>
      </c>
      <c r="G2364" s="33">
        <f t="shared" si="72"/>
        <v>3.7799875432228689E-3</v>
      </c>
      <c r="H2364" s="33">
        <f>VLOOKUP(C2364, pet_household_state!$A$3:$D$53, 3, 0)</f>
        <v>46.4</v>
      </c>
      <c r="I2364" s="33">
        <f>VLOOKUP(C2364, pet_household_state!$A$3:$D$53, 4, 0)</f>
        <v>165</v>
      </c>
      <c r="J2364" s="33">
        <f t="shared" si="73"/>
        <v>0.62369794463177342</v>
      </c>
      <c r="K2364" s="11" t="e">
        <f>VLOOKUP(A2364, total_pet_services_county!$A$2:$E$1875,2,0)</f>
        <v>#N/A</v>
      </c>
      <c r="L2364" s="11" t="e">
        <f>VLOOKUP(A2364,  total_pet_services_county!$A$2:$E$1875, 3, 0)</f>
        <v>#N/A</v>
      </c>
      <c r="M2364" s="11" t="e">
        <f>VLOOKUP(A2364, total_pet_services_county!$A$2:$E$1875, 4, 0)</f>
        <v>#N/A</v>
      </c>
      <c r="N2364" s="11" t="e">
        <f>VLOOKUP(A2364, total_pet_services_county!$A$2:$E$1875, 5, 0)</f>
        <v>#N/A</v>
      </c>
    </row>
    <row r="2365" spans="1:14" x14ac:dyDescent="0.2">
      <c r="A2365" s="57" t="s">
        <v>7979</v>
      </c>
      <c r="B2365" s="57" t="s">
        <v>9751</v>
      </c>
      <c r="C2365" s="56" t="s">
        <v>3237</v>
      </c>
      <c r="D2365" s="56" t="e">
        <f>INDEX(pet_services_county!$A$2:$A$3603,MATCH(A2365,pet_services_county!$B$2:$B$3603,0))</f>
        <v>#N/A</v>
      </c>
      <c r="E2365" s="61">
        <v>2013</v>
      </c>
      <c r="F2365" s="47">
        <f>VLOOKUP(C2365, state_pop!$A$2:$B$52, 2, 0)</f>
        <v>884659</v>
      </c>
      <c r="G2365" s="33">
        <f t="shared" si="72"/>
        <v>2.2754530276637664E-3</v>
      </c>
      <c r="H2365" s="33">
        <f>VLOOKUP(C2365, pet_household_state!$A$3:$D$53, 3, 0)</f>
        <v>46.4</v>
      </c>
      <c r="I2365" s="33">
        <f>VLOOKUP(C2365, pet_household_state!$A$3:$D$53, 4, 0)</f>
        <v>165</v>
      </c>
      <c r="J2365" s="33">
        <f t="shared" si="73"/>
        <v>0.37544974956452148</v>
      </c>
      <c r="K2365" s="11" t="e">
        <f>VLOOKUP(A2365, total_pet_services_county!$A$2:$E$1875,2,0)</f>
        <v>#N/A</v>
      </c>
      <c r="L2365" s="11" t="e">
        <f>VLOOKUP(A2365,  total_pet_services_county!$A$2:$E$1875, 3, 0)</f>
        <v>#N/A</v>
      </c>
      <c r="M2365" s="11" t="e">
        <f>VLOOKUP(A2365, total_pet_services_county!$A$2:$E$1875, 4, 0)</f>
        <v>#N/A</v>
      </c>
      <c r="N2365" s="11" t="e">
        <f>VLOOKUP(A2365, total_pet_services_county!$A$2:$E$1875, 5, 0)</f>
        <v>#N/A</v>
      </c>
    </row>
    <row r="2366" spans="1:14" x14ac:dyDescent="0.2">
      <c r="A2366" s="57" t="s">
        <v>7980</v>
      </c>
      <c r="B2366" s="57" t="s">
        <v>8678</v>
      </c>
      <c r="C2366" s="56" t="s">
        <v>3237</v>
      </c>
      <c r="D2366" s="56" t="e">
        <f>INDEX(pet_services_county!$A$2:$A$3603,MATCH(A2366,pet_services_county!$B$2:$B$3603,0))</f>
        <v>#N/A</v>
      </c>
      <c r="E2366" s="61">
        <v>903</v>
      </c>
      <c r="F2366" s="47">
        <f>VLOOKUP(C2366, state_pop!$A$2:$B$52, 2, 0)</f>
        <v>884659</v>
      </c>
      <c r="G2366" s="33">
        <f t="shared" si="72"/>
        <v>1.0207322821561755E-3</v>
      </c>
      <c r="H2366" s="33">
        <f>VLOOKUP(C2366, pet_household_state!$A$3:$D$53, 3, 0)</f>
        <v>46.4</v>
      </c>
      <c r="I2366" s="33">
        <f>VLOOKUP(C2366, pet_household_state!$A$3:$D$53, 4, 0)</f>
        <v>165</v>
      </c>
      <c r="J2366" s="33">
        <f t="shared" si="73"/>
        <v>0.16842082655576895</v>
      </c>
      <c r="K2366" s="11" t="e">
        <f>VLOOKUP(A2366, total_pet_services_county!$A$2:$E$1875,2,0)</f>
        <v>#N/A</v>
      </c>
      <c r="L2366" s="11" t="e">
        <f>VLOOKUP(A2366,  total_pet_services_county!$A$2:$E$1875, 3, 0)</f>
        <v>#N/A</v>
      </c>
      <c r="M2366" s="11" t="e">
        <f>VLOOKUP(A2366, total_pet_services_county!$A$2:$E$1875, 4, 0)</f>
        <v>#N/A</v>
      </c>
      <c r="N2366" s="11" t="e">
        <f>VLOOKUP(A2366, total_pet_services_county!$A$2:$E$1875, 5, 0)</f>
        <v>#N/A</v>
      </c>
    </row>
    <row r="2367" spans="1:14" x14ac:dyDescent="0.2">
      <c r="A2367" s="57" t="s">
        <v>7981</v>
      </c>
      <c r="B2367" s="57" t="s">
        <v>9752</v>
      </c>
      <c r="C2367" s="56" t="s">
        <v>3237</v>
      </c>
      <c r="D2367" s="56" t="e">
        <f>INDEX(pet_services_county!$A$2:$A$3603,MATCH(A2367,pet_services_county!$B$2:$B$3603,0))</f>
        <v>#N/A</v>
      </c>
      <c r="E2367" s="61">
        <v>4939</v>
      </c>
      <c r="F2367" s="47">
        <f>VLOOKUP(C2367, state_pop!$A$2:$B$52, 2, 0)</f>
        <v>884659</v>
      </c>
      <c r="G2367" s="33">
        <f t="shared" si="72"/>
        <v>5.5829421279837768E-3</v>
      </c>
      <c r="H2367" s="33">
        <f>VLOOKUP(C2367, pet_household_state!$A$3:$D$53, 3, 0)</f>
        <v>46.4</v>
      </c>
      <c r="I2367" s="33">
        <f>VLOOKUP(C2367, pet_household_state!$A$3:$D$53, 4, 0)</f>
        <v>165</v>
      </c>
      <c r="J2367" s="33">
        <f t="shared" si="73"/>
        <v>0.9211854511173232</v>
      </c>
      <c r="K2367" s="11" t="e">
        <f>VLOOKUP(A2367, total_pet_services_county!$A$2:$E$1875,2,0)</f>
        <v>#N/A</v>
      </c>
      <c r="L2367" s="11" t="e">
        <f>VLOOKUP(A2367,  total_pet_services_county!$A$2:$E$1875, 3, 0)</f>
        <v>#N/A</v>
      </c>
      <c r="M2367" s="11" t="e">
        <f>VLOOKUP(A2367, total_pet_services_county!$A$2:$E$1875, 4, 0)</f>
        <v>#N/A</v>
      </c>
      <c r="N2367" s="11" t="e">
        <f>VLOOKUP(A2367, total_pet_services_county!$A$2:$E$1875, 5, 0)</f>
        <v>#N/A</v>
      </c>
    </row>
    <row r="2368" spans="1:14" x14ac:dyDescent="0.2">
      <c r="A2368" s="57" t="s">
        <v>7982</v>
      </c>
      <c r="B2368" s="57" t="s">
        <v>8463</v>
      </c>
      <c r="C2368" s="56" t="s">
        <v>3237</v>
      </c>
      <c r="D2368" s="56" t="e">
        <f>INDEX(pet_services_county!$A$2:$A$3603,MATCH(A2368,pet_services_county!$B$2:$B$3603,0))</f>
        <v>#N/A</v>
      </c>
      <c r="E2368" s="61">
        <v>12797</v>
      </c>
      <c r="F2368" s="47">
        <f>VLOOKUP(C2368, state_pop!$A$2:$B$52, 2, 0)</f>
        <v>884659</v>
      </c>
      <c r="G2368" s="33">
        <f t="shared" si="72"/>
        <v>1.4465460702937517E-2</v>
      </c>
      <c r="H2368" s="33">
        <f>VLOOKUP(C2368, pet_household_state!$A$3:$D$53, 3, 0)</f>
        <v>46.4</v>
      </c>
      <c r="I2368" s="33">
        <f>VLOOKUP(C2368, pet_household_state!$A$3:$D$53, 4, 0)</f>
        <v>165</v>
      </c>
      <c r="J2368" s="33">
        <f t="shared" si="73"/>
        <v>2.3868010159846902</v>
      </c>
      <c r="K2368" s="11" t="e">
        <f>VLOOKUP(A2368, total_pet_services_county!$A$2:$E$1875,2,0)</f>
        <v>#N/A</v>
      </c>
      <c r="L2368" s="11" t="e">
        <f>VLOOKUP(A2368,  total_pet_services_county!$A$2:$E$1875, 3, 0)</f>
        <v>#N/A</v>
      </c>
      <c r="M2368" s="11" t="e">
        <f>VLOOKUP(A2368, total_pet_services_county!$A$2:$E$1875, 4, 0)</f>
        <v>#N/A</v>
      </c>
      <c r="N2368" s="11" t="e">
        <f>VLOOKUP(A2368, total_pet_services_county!$A$2:$E$1875, 5, 0)</f>
        <v>#N/A</v>
      </c>
    </row>
    <row r="2369" spans="1:14" x14ac:dyDescent="0.2">
      <c r="A2369" s="57" t="s">
        <v>6149</v>
      </c>
      <c r="B2369" s="57" t="s">
        <v>8347</v>
      </c>
      <c r="C2369" s="56" t="s">
        <v>3237</v>
      </c>
      <c r="D2369" s="56" t="str">
        <f>INDEX(pet_services_county!$A$2:$A$3603,MATCH(A2369,pet_services_county!$B$2:$B$3603,0))</f>
        <v>0500000US46081</v>
      </c>
      <c r="E2369" s="61">
        <v>25844</v>
      </c>
      <c r="F2369" s="47">
        <f>VLOOKUP(C2369, state_pop!$A$2:$B$52, 2, 0)</f>
        <v>884659</v>
      </c>
      <c r="G2369" s="33">
        <f t="shared" si="72"/>
        <v>2.9213516168376742E-2</v>
      </c>
      <c r="H2369" s="33">
        <f>VLOOKUP(C2369, pet_household_state!$A$3:$D$53, 3, 0)</f>
        <v>46.4</v>
      </c>
      <c r="I2369" s="33">
        <f>VLOOKUP(C2369, pet_household_state!$A$3:$D$53, 4, 0)</f>
        <v>165</v>
      </c>
      <c r="J2369" s="33">
        <f t="shared" si="73"/>
        <v>4.820230167782162</v>
      </c>
      <c r="K2369" s="11">
        <f>VLOOKUP(A2369, total_pet_services_county!$A$2:$E$1875,2,0)</f>
        <v>6</v>
      </c>
      <c r="L2369" s="11">
        <f>VLOOKUP(A2369,  total_pet_services_county!$A$2:$E$1875, 3, 0)</f>
        <v>1209</v>
      </c>
      <c r="M2369" s="11">
        <f>VLOOKUP(A2369, total_pet_services_county!$A$2:$E$1875, 4, 0)</f>
        <v>270</v>
      </c>
      <c r="N2369" s="11">
        <f>VLOOKUP(A2369, total_pet_services_county!$A$2:$E$1875, 5, 0)</f>
        <v>41</v>
      </c>
    </row>
    <row r="2370" spans="1:14" x14ac:dyDescent="0.2">
      <c r="A2370" s="57" t="s">
        <v>6151</v>
      </c>
      <c r="B2370" s="57" t="s">
        <v>8419</v>
      </c>
      <c r="C2370" s="56" t="s">
        <v>3237</v>
      </c>
      <c r="D2370" s="56" t="str">
        <f>INDEX(pet_services_county!$A$2:$A$3603,MATCH(A2370,pet_services_county!$B$2:$B$3603,0))</f>
        <v>0500000US46083</v>
      </c>
      <c r="E2370" s="61">
        <v>61128</v>
      </c>
      <c r="F2370" s="47">
        <f>VLOOKUP(C2370, state_pop!$A$2:$B$52, 2, 0)</f>
        <v>884659</v>
      </c>
      <c r="G2370" s="33">
        <f t="shared" si="72"/>
        <v>6.9097810568818044E-2</v>
      </c>
      <c r="H2370" s="33">
        <f>VLOOKUP(C2370, pet_household_state!$A$3:$D$53, 3, 0)</f>
        <v>46.4</v>
      </c>
      <c r="I2370" s="33">
        <f>VLOOKUP(C2370, pet_household_state!$A$3:$D$53, 4, 0)</f>
        <v>165</v>
      </c>
      <c r="J2370" s="33">
        <f t="shared" si="73"/>
        <v>11.401138743854977</v>
      </c>
      <c r="K2370" s="11">
        <f>VLOOKUP(A2370, total_pet_services_county!$A$2:$E$1875,2,0)</f>
        <v>15</v>
      </c>
      <c r="L2370" s="11">
        <f>VLOOKUP(A2370,  total_pet_services_county!$A$2:$E$1875, 3, 0)</f>
        <v>3831</v>
      </c>
      <c r="M2370" s="11">
        <f>VLOOKUP(A2370, total_pet_services_county!$A$2:$E$1875, 4, 0)</f>
        <v>806</v>
      </c>
      <c r="N2370" s="11">
        <f>VLOOKUP(A2370, total_pet_services_county!$A$2:$E$1875, 5, 0)</f>
        <v>114</v>
      </c>
    </row>
    <row r="2371" spans="1:14" x14ac:dyDescent="0.2">
      <c r="A2371" s="57" t="s">
        <v>7983</v>
      </c>
      <c r="B2371" s="57" t="s">
        <v>9753</v>
      </c>
      <c r="C2371" s="56" t="s">
        <v>3237</v>
      </c>
      <c r="D2371" s="56" t="e">
        <f>INDEX(pet_services_county!$A$2:$A$3603,MATCH(A2371,pet_services_county!$B$2:$B$3603,0))</f>
        <v>#N/A</v>
      </c>
      <c r="E2371" s="61">
        <v>3781</v>
      </c>
      <c r="F2371" s="47">
        <f>VLOOKUP(C2371, state_pop!$A$2:$B$52, 2, 0)</f>
        <v>884659</v>
      </c>
      <c r="G2371" s="33">
        <f t="shared" si="72"/>
        <v>4.2739631880758574E-3</v>
      </c>
      <c r="H2371" s="33">
        <f>VLOOKUP(C2371, pet_household_state!$A$3:$D$53, 3, 0)</f>
        <v>46.4</v>
      </c>
      <c r="I2371" s="33">
        <f>VLOOKUP(C2371, pet_household_state!$A$3:$D$53, 4, 0)</f>
        <v>165</v>
      </c>
      <c r="J2371" s="33">
        <f t="shared" si="73"/>
        <v>0.70520392603251647</v>
      </c>
      <c r="K2371" s="11" t="e">
        <f>VLOOKUP(A2371, total_pet_services_county!$A$2:$E$1875,2,0)</f>
        <v>#N/A</v>
      </c>
      <c r="L2371" s="11" t="e">
        <f>VLOOKUP(A2371,  total_pet_services_county!$A$2:$E$1875, 3, 0)</f>
        <v>#N/A</v>
      </c>
      <c r="M2371" s="11" t="e">
        <f>VLOOKUP(A2371, total_pet_services_county!$A$2:$E$1875, 4, 0)</f>
        <v>#N/A</v>
      </c>
      <c r="N2371" s="11" t="e">
        <f>VLOOKUP(A2371, total_pet_services_county!$A$2:$E$1875, 5, 0)</f>
        <v>#N/A</v>
      </c>
    </row>
    <row r="2372" spans="1:14" x14ac:dyDescent="0.2">
      <c r="A2372" s="57" t="s">
        <v>7984</v>
      </c>
      <c r="B2372" s="57" t="s">
        <v>9754</v>
      </c>
      <c r="C2372" s="56" t="s">
        <v>3237</v>
      </c>
      <c r="D2372" s="56" t="e">
        <f>INDEX(pet_services_county!$A$2:$A$3603,MATCH(A2372,pet_services_county!$B$2:$B$3603,0))</f>
        <v>#N/A</v>
      </c>
      <c r="E2372" s="61">
        <v>5586</v>
      </c>
      <c r="F2372" s="47">
        <f>VLOOKUP(C2372, state_pop!$A$2:$B$52, 2, 0)</f>
        <v>884659</v>
      </c>
      <c r="G2372" s="33">
        <f t="shared" si="72"/>
        <v>6.3142973733382015E-3</v>
      </c>
      <c r="H2372" s="33">
        <f>VLOOKUP(C2372, pet_household_state!$A$3:$D$53, 3, 0)</f>
        <v>46.4</v>
      </c>
      <c r="I2372" s="33">
        <f>VLOOKUP(C2372, pet_household_state!$A$3:$D$53, 4, 0)</f>
        <v>165</v>
      </c>
      <c r="J2372" s="33">
        <f t="shared" si="73"/>
        <v>1.0418590666008032</v>
      </c>
      <c r="K2372" s="11" t="e">
        <f>VLOOKUP(A2372, total_pet_services_county!$A$2:$E$1875,2,0)</f>
        <v>#N/A</v>
      </c>
      <c r="L2372" s="11" t="e">
        <f>VLOOKUP(A2372,  total_pet_services_county!$A$2:$E$1875, 3, 0)</f>
        <v>#N/A</v>
      </c>
      <c r="M2372" s="11" t="e">
        <f>VLOOKUP(A2372, total_pet_services_county!$A$2:$E$1875, 4, 0)</f>
        <v>#N/A</v>
      </c>
      <c r="N2372" s="11" t="e">
        <f>VLOOKUP(A2372, total_pet_services_county!$A$2:$E$1875, 5, 0)</f>
        <v>#N/A</v>
      </c>
    </row>
    <row r="2373" spans="1:14" x14ac:dyDescent="0.2">
      <c r="A2373" s="57" t="s">
        <v>7985</v>
      </c>
      <c r="B2373" s="57" t="s">
        <v>8930</v>
      </c>
      <c r="C2373" s="56" t="s">
        <v>3237</v>
      </c>
      <c r="D2373" s="56" t="e">
        <f>INDEX(pet_services_county!$A$2:$A$3603,MATCH(A2373,pet_services_county!$B$2:$B$3603,0))</f>
        <v>#N/A</v>
      </c>
      <c r="E2373" s="61">
        <v>2379</v>
      </c>
      <c r="F2373" s="47">
        <f>VLOOKUP(C2373, state_pop!$A$2:$B$52, 2, 0)</f>
        <v>884659</v>
      </c>
      <c r="G2373" s="33">
        <f t="shared" si="72"/>
        <v>2.6891717599662694E-3</v>
      </c>
      <c r="H2373" s="33">
        <f>VLOOKUP(C2373, pet_household_state!$A$3:$D$53, 3, 0)</f>
        <v>46.4</v>
      </c>
      <c r="I2373" s="33">
        <f>VLOOKUP(C2373, pet_household_state!$A$3:$D$53, 4, 0)</f>
        <v>165</v>
      </c>
      <c r="J2373" s="33">
        <f t="shared" si="73"/>
        <v>0.44371334039443444</v>
      </c>
      <c r="K2373" s="11" t="e">
        <f>VLOOKUP(A2373, total_pet_services_county!$A$2:$E$1875,2,0)</f>
        <v>#N/A</v>
      </c>
      <c r="L2373" s="11" t="e">
        <f>VLOOKUP(A2373,  total_pet_services_county!$A$2:$E$1875, 3, 0)</f>
        <v>#N/A</v>
      </c>
      <c r="M2373" s="11" t="e">
        <f>VLOOKUP(A2373, total_pet_services_county!$A$2:$E$1875, 4, 0)</f>
        <v>#N/A</v>
      </c>
      <c r="N2373" s="11" t="e">
        <f>VLOOKUP(A2373, total_pet_services_county!$A$2:$E$1875, 5, 0)</f>
        <v>#N/A</v>
      </c>
    </row>
    <row r="2374" spans="1:14" x14ac:dyDescent="0.2">
      <c r="A2374" s="57" t="s">
        <v>7986</v>
      </c>
      <c r="B2374" s="57" t="s">
        <v>8355</v>
      </c>
      <c r="C2374" s="56" t="s">
        <v>3237</v>
      </c>
      <c r="D2374" s="56" t="e">
        <f>INDEX(pet_services_county!$A$2:$A$3603,MATCH(A2374,pet_services_county!$B$2:$B$3603,0))</f>
        <v>#N/A</v>
      </c>
      <c r="E2374" s="61">
        <v>4935</v>
      </c>
      <c r="F2374" s="47">
        <f>VLOOKUP(C2374, state_pop!$A$2:$B$52, 2, 0)</f>
        <v>884659</v>
      </c>
      <c r="G2374" s="33">
        <f t="shared" si="72"/>
        <v>5.5784206117837493E-3</v>
      </c>
      <c r="H2374" s="33">
        <f>VLOOKUP(C2374, pet_household_state!$A$3:$D$53, 3, 0)</f>
        <v>46.4</v>
      </c>
      <c r="I2374" s="33">
        <f>VLOOKUP(C2374, pet_household_state!$A$3:$D$53, 4, 0)</f>
        <v>165</v>
      </c>
      <c r="J2374" s="33">
        <f t="shared" si="73"/>
        <v>0.92043940094431864</v>
      </c>
      <c r="K2374" s="11" t="e">
        <f>VLOOKUP(A2374, total_pet_services_county!$A$2:$E$1875,2,0)</f>
        <v>#N/A</v>
      </c>
      <c r="L2374" s="11" t="e">
        <f>VLOOKUP(A2374,  total_pet_services_county!$A$2:$E$1875, 3, 0)</f>
        <v>#N/A</v>
      </c>
      <c r="M2374" s="11" t="e">
        <f>VLOOKUP(A2374, total_pet_services_county!$A$2:$E$1875, 4, 0)</f>
        <v>#N/A</v>
      </c>
      <c r="N2374" s="11" t="e">
        <f>VLOOKUP(A2374, total_pet_services_county!$A$2:$E$1875, 5, 0)</f>
        <v>#N/A</v>
      </c>
    </row>
    <row r="2375" spans="1:14" x14ac:dyDescent="0.2">
      <c r="A2375" s="57" t="s">
        <v>6153</v>
      </c>
      <c r="B2375" s="57" t="s">
        <v>8931</v>
      </c>
      <c r="C2375" s="56" t="s">
        <v>3237</v>
      </c>
      <c r="D2375" s="56" t="str">
        <f>INDEX(pet_services_county!$A$2:$A$3603,MATCH(A2375,pet_services_county!$B$2:$B$3603,0))</f>
        <v>0500000US46093</v>
      </c>
      <c r="E2375" s="61">
        <v>28332</v>
      </c>
      <c r="F2375" s="47">
        <f>VLOOKUP(C2375, state_pop!$A$2:$B$52, 2, 0)</f>
        <v>884659</v>
      </c>
      <c r="G2375" s="33">
        <f t="shared" si="72"/>
        <v>3.2025899244793758E-2</v>
      </c>
      <c r="H2375" s="33">
        <f>VLOOKUP(C2375, pet_household_state!$A$3:$D$53, 3, 0)</f>
        <v>46.4</v>
      </c>
      <c r="I2375" s="33">
        <f>VLOOKUP(C2375, pet_household_state!$A$3:$D$53, 4, 0)</f>
        <v>165</v>
      </c>
      <c r="J2375" s="33">
        <f t="shared" si="73"/>
        <v>5.2842733753909705</v>
      </c>
      <c r="K2375" s="11">
        <f>VLOOKUP(A2375, total_pet_services_county!$A$2:$E$1875,2,0)</f>
        <v>10</v>
      </c>
      <c r="L2375" s="11">
        <f>VLOOKUP(A2375,  total_pet_services_county!$A$2:$E$1875, 3, 0)</f>
        <v>2126</v>
      </c>
      <c r="M2375" s="11">
        <f>VLOOKUP(A2375, total_pet_services_county!$A$2:$E$1875, 4, 0)</f>
        <v>412</v>
      </c>
      <c r="N2375" s="11">
        <f>VLOOKUP(A2375, total_pet_services_county!$A$2:$E$1875, 5, 0)</f>
        <v>67</v>
      </c>
    </row>
    <row r="2376" spans="1:14" x14ac:dyDescent="0.2">
      <c r="A2376" s="57" t="s">
        <v>7987</v>
      </c>
      <c r="B2376" s="57" t="s">
        <v>9755</v>
      </c>
      <c r="C2376" s="56" t="s">
        <v>3237</v>
      </c>
      <c r="D2376" s="56" t="e">
        <f>INDEX(pet_services_county!$A$2:$A$3603,MATCH(A2376,pet_services_county!$B$2:$B$3603,0))</f>
        <v>#N/A</v>
      </c>
      <c r="E2376" s="61">
        <v>2061</v>
      </c>
      <c r="F2376" s="47">
        <f>VLOOKUP(C2376, state_pop!$A$2:$B$52, 2, 0)</f>
        <v>884659</v>
      </c>
      <c r="G2376" s="33">
        <f t="shared" si="72"/>
        <v>2.3297112220640949E-3</v>
      </c>
      <c r="H2376" s="33">
        <f>VLOOKUP(C2376, pet_household_state!$A$3:$D$53, 3, 0)</f>
        <v>46.4</v>
      </c>
      <c r="I2376" s="33">
        <f>VLOOKUP(C2376, pet_household_state!$A$3:$D$53, 4, 0)</f>
        <v>165</v>
      </c>
      <c r="J2376" s="33">
        <f t="shared" si="73"/>
        <v>0.38440235164057568</v>
      </c>
      <c r="K2376" s="11" t="e">
        <f>VLOOKUP(A2376, total_pet_services_county!$A$2:$E$1875,2,0)</f>
        <v>#N/A</v>
      </c>
      <c r="L2376" s="11" t="e">
        <f>VLOOKUP(A2376,  total_pet_services_county!$A$2:$E$1875, 3, 0)</f>
        <v>#N/A</v>
      </c>
      <c r="M2376" s="11" t="e">
        <f>VLOOKUP(A2376, total_pet_services_county!$A$2:$E$1875, 4, 0)</f>
        <v>#N/A</v>
      </c>
      <c r="N2376" s="11" t="e">
        <f>VLOOKUP(A2376, total_pet_services_county!$A$2:$E$1875, 5, 0)</f>
        <v>#N/A</v>
      </c>
    </row>
    <row r="2377" spans="1:14" x14ac:dyDescent="0.2">
      <c r="A2377" s="57" t="s">
        <v>7988</v>
      </c>
      <c r="B2377" s="57" t="s">
        <v>9756</v>
      </c>
      <c r="C2377" s="56" t="s">
        <v>3237</v>
      </c>
      <c r="D2377" s="56" t="e">
        <f>INDEX(pet_services_county!$A$2:$A$3603,MATCH(A2377,pet_services_county!$B$2:$B$3603,0))</f>
        <v>#N/A</v>
      </c>
      <c r="E2377" s="61">
        <v>2216</v>
      </c>
      <c r="F2377" s="47">
        <f>VLOOKUP(C2377, state_pop!$A$2:$B$52, 2, 0)</f>
        <v>884659</v>
      </c>
      <c r="G2377" s="33">
        <f t="shared" si="72"/>
        <v>2.5049199748151548E-3</v>
      </c>
      <c r="H2377" s="33">
        <f>VLOOKUP(C2377, pet_household_state!$A$3:$D$53, 3, 0)</f>
        <v>46.4</v>
      </c>
      <c r="I2377" s="33">
        <f>VLOOKUP(C2377, pet_household_state!$A$3:$D$53, 4, 0)</f>
        <v>165</v>
      </c>
      <c r="J2377" s="33">
        <f t="shared" si="73"/>
        <v>0.41331179584450056</v>
      </c>
      <c r="K2377" s="11" t="e">
        <f>VLOOKUP(A2377, total_pet_services_county!$A$2:$E$1875,2,0)</f>
        <v>#N/A</v>
      </c>
      <c r="L2377" s="11" t="e">
        <f>VLOOKUP(A2377,  total_pet_services_county!$A$2:$E$1875, 3, 0)</f>
        <v>#N/A</v>
      </c>
      <c r="M2377" s="11" t="e">
        <f>VLOOKUP(A2377, total_pet_services_county!$A$2:$E$1875, 4, 0)</f>
        <v>#N/A</v>
      </c>
      <c r="N2377" s="11" t="e">
        <f>VLOOKUP(A2377, total_pet_services_county!$A$2:$E$1875, 5, 0)</f>
        <v>#N/A</v>
      </c>
    </row>
    <row r="2378" spans="1:14" x14ac:dyDescent="0.2">
      <c r="A2378" s="57" t="s">
        <v>6155</v>
      </c>
      <c r="B2378" s="57" t="s">
        <v>9757</v>
      </c>
      <c r="C2378" s="56" t="s">
        <v>3237</v>
      </c>
      <c r="D2378" s="56" t="str">
        <f>INDEX(pet_services_county!$A$2:$A$3603,MATCH(A2378,pet_services_county!$B$2:$B$3603,0))</f>
        <v>0500000US46099</v>
      </c>
      <c r="E2378" s="61">
        <v>193134</v>
      </c>
      <c r="F2378" s="47">
        <f>VLOOKUP(C2378, state_pop!$A$2:$B$52, 2, 0)</f>
        <v>884659</v>
      </c>
      <c r="G2378" s="33">
        <f t="shared" si="72"/>
        <v>0.2183146274440208</v>
      </c>
      <c r="H2378" s="33">
        <f>VLOOKUP(C2378, pet_household_state!$A$3:$D$53, 3, 0)</f>
        <v>46.4</v>
      </c>
      <c r="I2378" s="33">
        <f>VLOOKUP(C2378, pet_household_state!$A$3:$D$53, 4, 0)</f>
        <v>165</v>
      </c>
      <c r="J2378" s="33">
        <f t="shared" si="73"/>
        <v>36.021913528263433</v>
      </c>
      <c r="K2378" s="11">
        <f>VLOOKUP(A2378, total_pet_services_county!$A$2:$E$1875,2,0)</f>
        <v>33</v>
      </c>
      <c r="L2378" s="11">
        <f>VLOOKUP(A2378,  total_pet_services_county!$A$2:$E$1875, 3, 0)</f>
        <v>13588</v>
      </c>
      <c r="M2378" s="11">
        <f>VLOOKUP(A2378, total_pet_services_county!$A$2:$E$1875, 4, 0)</f>
        <v>3311</v>
      </c>
      <c r="N2378" s="11">
        <f>VLOOKUP(A2378, total_pet_services_county!$A$2:$E$1875, 5, 0)</f>
        <v>495</v>
      </c>
    </row>
    <row r="2379" spans="1:14" x14ac:dyDescent="0.2">
      <c r="A2379" s="57" t="s">
        <v>7989</v>
      </c>
      <c r="B2379" s="57" t="s">
        <v>9758</v>
      </c>
      <c r="C2379" s="56" t="s">
        <v>3237</v>
      </c>
      <c r="D2379" s="56" t="e">
        <f>INDEX(pet_services_county!$A$2:$A$3603,MATCH(A2379,pet_services_county!$B$2:$B$3603,0))</f>
        <v>#N/A</v>
      </c>
      <c r="E2379" s="61">
        <v>6576</v>
      </c>
      <c r="F2379" s="47">
        <f>VLOOKUP(C2379, state_pop!$A$2:$B$52, 2, 0)</f>
        <v>884659</v>
      </c>
      <c r="G2379" s="33">
        <f t="shared" si="72"/>
        <v>7.4333726328449723E-3</v>
      </c>
      <c r="H2379" s="33">
        <f>VLOOKUP(C2379, pet_household_state!$A$3:$D$53, 3, 0)</f>
        <v>46.4</v>
      </c>
      <c r="I2379" s="33">
        <f>VLOOKUP(C2379, pet_household_state!$A$3:$D$53, 4, 0)</f>
        <v>165</v>
      </c>
      <c r="J2379" s="33">
        <f t="shared" si="73"/>
        <v>1.2265064844194205</v>
      </c>
      <c r="K2379" s="11" t="e">
        <f>VLOOKUP(A2379, total_pet_services_county!$A$2:$E$1875,2,0)</f>
        <v>#N/A</v>
      </c>
      <c r="L2379" s="11" t="e">
        <f>VLOOKUP(A2379,  total_pet_services_county!$A$2:$E$1875, 3, 0)</f>
        <v>#N/A</v>
      </c>
      <c r="M2379" s="11" t="e">
        <f>VLOOKUP(A2379, total_pet_services_county!$A$2:$E$1875, 4, 0)</f>
        <v>#N/A</v>
      </c>
      <c r="N2379" s="11" t="e">
        <f>VLOOKUP(A2379, total_pet_services_county!$A$2:$E$1875, 5, 0)</f>
        <v>#N/A</v>
      </c>
    </row>
    <row r="2380" spans="1:14" x14ac:dyDescent="0.2">
      <c r="A2380" s="57" t="s">
        <v>7990</v>
      </c>
      <c r="B2380" s="57" t="s">
        <v>9759</v>
      </c>
      <c r="C2380" s="56" t="s">
        <v>3237</v>
      </c>
      <c r="D2380" s="56" t="e">
        <f>INDEX(pet_services_county!$A$2:$A$3603,MATCH(A2380,pet_services_county!$B$2:$B$3603,0))</f>
        <v>#N/A</v>
      </c>
      <c r="E2380" s="61">
        <v>14177</v>
      </c>
      <c r="F2380" s="47">
        <f>VLOOKUP(C2380, state_pop!$A$2:$B$52, 2, 0)</f>
        <v>884659</v>
      </c>
      <c r="G2380" s="33">
        <f t="shared" si="72"/>
        <v>1.6025383791946953E-2</v>
      </c>
      <c r="H2380" s="33">
        <f>VLOOKUP(C2380, pet_household_state!$A$3:$D$53, 3, 0)</f>
        <v>46.4</v>
      </c>
      <c r="I2380" s="33">
        <f>VLOOKUP(C2380, pet_household_state!$A$3:$D$53, 4, 0)</f>
        <v>165</v>
      </c>
      <c r="J2380" s="33">
        <f t="shared" si="73"/>
        <v>2.6441883256712471</v>
      </c>
      <c r="K2380" s="11" t="e">
        <f>VLOOKUP(A2380, total_pet_services_county!$A$2:$E$1875,2,0)</f>
        <v>#N/A</v>
      </c>
      <c r="L2380" s="11" t="e">
        <f>VLOOKUP(A2380,  total_pet_services_county!$A$2:$E$1875, 3, 0)</f>
        <v>#N/A</v>
      </c>
      <c r="M2380" s="11" t="e">
        <f>VLOOKUP(A2380, total_pet_services_county!$A$2:$E$1875, 4, 0)</f>
        <v>#N/A</v>
      </c>
      <c r="N2380" s="11" t="e">
        <f>VLOOKUP(A2380, total_pet_services_county!$A$2:$E$1875, 5, 0)</f>
        <v>#N/A</v>
      </c>
    </row>
    <row r="2381" spans="1:14" x14ac:dyDescent="0.2">
      <c r="A2381" s="57" t="s">
        <v>6157</v>
      </c>
      <c r="B2381" s="57" t="s">
        <v>9222</v>
      </c>
      <c r="C2381" s="56" t="s">
        <v>3237</v>
      </c>
      <c r="D2381" s="56" t="str">
        <f>INDEX(pet_services_county!$A$2:$A$3603,MATCH(A2381,pet_services_county!$B$2:$B$3603,0))</f>
        <v>0500000US46103</v>
      </c>
      <c r="E2381" s="61">
        <v>113775</v>
      </c>
      <c r="F2381" s="47">
        <f>VLOOKUP(C2381, state_pop!$A$2:$B$52, 2, 0)</f>
        <v>884659</v>
      </c>
      <c r="G2381" s="33">
        <f t="shared" si="72"/>
        <v>0.12860887641452809</v>
      </c>
      <c r="H2381" s="33">
        <f>VLOOKUP(C2381, pet_household_state!$A$3:$D$53, 3, 0)</f>
        <v>46.4</v>
      </c>
      <c r="I2381" s="33">
        <f>VLOOKUP(C2381, pet_household_state!$A$3:$D$53, 4, 0)</f>
        <v>165</v>
      </c>
      <c r="J2381" s="33">
        <f t="shared" si="73"/>
        <v>21.220464608397133</v>
      </c>
      <c r="K2381" s="11">
        <f>VLOOKUP(A2381, total_pet_services_county!$A$2:$E$1875,2,0)</f>
        <v>26</v>
      </c>
      <c r="L2381" s="11">
        <f>VLOOKUP(A2381,  total_pet_services_county!$A$2:$E$1875, 3, 0)</f>
        <v>7130</v>
      </c>
      <c r="M2381" s="11">
        <f>VLOOKUP(A2381, total_pet_services_county!$A$2:$E$1875, 4, 0)</f>
        <v>1643</v>
      </c>
      <c r="N2381" s="11">
        <f>VLOOKUP(A2381, total_pet_services_county!$A$2:$E$1875, 5, 0)</f>
        <v>230</v>
      </c>
    </row>
    <row r="2382" spans="1:14" x14ac:dyDescent="0.2">
      <c r="A2382" s="57" t="s">
        <v>7991</v>
      </c>
      <c r="B2382" s="57" t="s">
        <v>9390</v>
      </c>
      <c r="C2382" s="56" t="s">
        <v>3237</v>
      </c>
      <c r="D2382" s="56" t="e">
        <f>INDEX(pet_services_county!$A$2:$A$3603,MATCH(A2382,pet_services_county!$B$2:$B$3603,0))</f>
        <v>#N/A</v>
      </c>
      <c r="E2382" s="61">
        <v>2865</v>
      </c>
      <c r="F2382" s="47">
        <f>VLOOKUP(C2382, state_pop!$A$2:$B$52, 2, 0)</f>
        <v>884659</v>
      </c>
      <c r="G2382" s="33">
        <f t="shared" si="72"/>
        <v>3.2385359782695932E-3</v>
      </c>
      <c r="H2382" s="33">
        <f>VLOOKUP(C2382, pet_household_state!$A$3:$D$53, 3, 0)</f>
        <v>46.4</v>
      </c>
      <c r="I2382" s="33">
        <f>VLOOKUP(C2382, pet_household_state!$A$3:$D$53, 4, 0)</f>
        <v>165</v>
      </c>
      <c r="J2382" s="33">
        <f t="shared" si="73"/>
        <v>0.53435843641448288</v>
      </c>
      <c r="K2382" s="11" t="e">
        <f>VLOOKUP(A2382, total_pet_services_county!$A$2:$E$1875,2,0)</f>
        <v>#N/A</v>
      </c>
      <c r="L2382" s="11" t="e">
        <f>VLOOKUP(A2382,  total_pet_services_county!$A$2:$E$1875, 3, 0)</f>
        <v>#N/A</v>
      </c>
      <c r="M2382" s="11" t="e">
        <f>VLOOKUP(A2382, total_pet_services_county!$A$2:$E$1875, 4, 0)</f>
        <v>#N/A</v>
      </c>
      <c r="N2382" s="11" t="e">
        <f>VLOOKUP(A2382, total_pet_services_county!$A$2:$E$1875, 5, 0)</f>
        <v>#N/A</v>
      </c>
    </row>
    <row r="2383" spans="1:14" x14ac:dyDescent="0.2">
      <c r="A2383" s="57" t="s">
        <v>7992</v>
      </c>
      <c r="B2383" s="57" t="s">
        <v>9696</v>
      </c>
      <c r="C2383" s="56" t="s">
        <v>3237</v>
      </c>
      <c r="D2383" s="56" t="e">
        <f>INDEX(pet_services_county!$A$2:$A$3603,MATCH(A2383,pet_services_county!$B$2:$B$3603,0))</f>
        <v>#N/A</v>
      </c>
      <c r="E2383" s="61">
        <v>2153</v>
      </c>
      <c r="F2383" s="47">
        <f>VLOOKUP(C2383, state_pop!$A$2:$B$52, 2, 0)</f>
        <v>884659</v>
      </c>
      <c r="G2383" s="33">
        <f t="shared" si="72"/>
        <v>2.4337060946647239E-3</v>
      </c>
      <c r="H2383" s="33">
        <f>VLOOKUP(C2383, pet_household_state!$A$3:$D$53, 3, 0)</f>
        <v>46.4</v>
      </c>
      <c r="I2383" s="33">
        <f>VLOOKUP(C2383, pet_household_state!$A$3:$D$53, 4, 0)</f>
        <v>165</v>
      </c>
      <c r="J2383" s="33">
        <f t="shared" si="73"/>
        <v>0.40156150561967946</v>
      </c>
      <c r="K2383" s="11" t="e">
        <f>VLOOKUP(A2383, total_pet_services_county!$A$2:$E$1875,2,0)</f>
        <v>#N/A</v>
      </c>
      <c r="L2383" s="11" t="e">
        <f>VLOOKUP(A2383,  total_pet_services_county!$A$2:$E$1875, 3, 0)</f>
        <v>#N/A</v>
      </c>
      <c r="M2383" s="11" t="e">
        <f>VLOOKUP(A2383, total_pet_services_county!$A$2:$E$1875, 4, 0)</f>
        <v>#N/A</v>
      </c>
      <c r="N2383" s="11" t="e">
        <f>VLOOKUP(A2383, total_pet_services_county!$A$2:$E$1875, 5, 0)</f>
        <v>#N/A</v>
      </c>
    </row>
    <row r="2384" spans="1:14" x14ac:dyDescent="0.2">
      <c r="A2384" s="57" t="s">
        <v>6159</v>
      </c>
      <c r="B2384" s="57" t="s">
        <v>9760</v>
      </c>
      <c r="C2384" s="56" t="s">
        <v>3237</v>
      </c>
      <c r="D2384" s="56" t="str">
        <f>INDEX(pet_services_county!$A$2:$A$3603,MATCH(A2384,pet_services_county!$B$2:$B$3603,0))</f>
        <v>0500000US46109</v>
      </c>
      <c r="E2384" s="61">
        <v>10394</v>
      </c>
      <c r="F2384" s="47">
        <f>VLOOKUP(C2384, state_pop!$A$2:$B$52, 2, 0)</f>
        <v>884659</v>
      </c>
      <c r="G2384" s="33">
        <f t="shared" si="72"/>
        <v>1.1749159845771082E-2</v>
      </c>
      <c r="H2384" s="33">
        <f>VLOOKUP(C2384, pet_household_state!$A$3:$D$53, 3, 0)</f>
        <v>46.4</v>
      </c>
      <c r="I2384" s="33">
        <f>VLOOKUP(C2384, pet_household_state!$A$3:$D$53, 4, 0)</f>
        <v>165</v>
      </c>
      <c r="J2384" s="33">
        <f t="shared" si="73"/>
        <v>1.9386113745522284</v>
      </c>
      <c r="K2384" s="11">
        <f>VLOOKUP(A2384, total_pet_services_county!$A$2:$E$1875,2,0)</f>
        <v>3</v>
      </c>
      <c r="L2384" s="11">
        <f>VLOOKUP(A2384,  total_pet_services_county!$A$2:$E$1875, 3, 0)</f>
        <v>383</v>
      </c>
      <c r="M2384" s="11">
        <f>VLOOKUP(A2384, total_pet_services_county!$A$2:$E$1875, 4, 0)</f>
        <v>92</v>
      </c>
      <c r="N2384" s="11">
        <f>VLOOKUP(A2384, total_pet_services_county!$A$2:$E$1875, 5, 0)</f>
        <v>13</v>
      </c>
    </row>
    <row r="2385" spans="1:14" x14ac:dyDescent="0.2">
      <c r="A2385" s="57" t="s">
        <v>7993</v>
      </c>
      <c r="B2385" s="57" t="s">
        <v>9761</v>
      </c>
      <c r="C2385" s="56" t="s">
        <v>3237</v>
      </c>
      <c r="D2385" s="56" t="e">
        <f>INDEX(pet_services_county!$A$2:$A$3603,MATCH(A2385,pet_services_county!$B$2:$B$3603,0))</f>
        <v>#N/A</v>
      </c>
      <c r="E2385" s="61">
        <v>2344</v>
      </c>
      <c r="F2385" s="47">
        <f>VLOOKUP(C2385, state_pop!$A$2:$B$52, 2, 0)</f>
        <v>884659</v>
      </c>
      <c r="G2385" s="33">
        <f t="shared" si="72"/>
        <v>2.64960849321603E-3</v>
      </c>
      <c r="H2385" s="33">
        <f>VLOOKUP(C2385, pet_household_state!$A$3:$D$53, 3, 0)</f>
        <v>46.4</v>
      </c>
      <c r="I2385" s="33">
        <f>VLOOKUP(C2385, pet_household_state!$A$3:$D$53, 4, 0)</f>
        <v>165</v>
      </c>
      <c r="J2385" s="33">
        <f t="shared" si="73"/>
        <v>0.43718540138064493</v>
      </c>
      <c r="K2385" s="11" t="e">
        <f>VLOOKUP(A2385, total_pet_services_county!$A$2:$E$1875,2,0)</f>
        <v>#N/A</v>
      </c>
      <c r="L2385" s="11" t="e">
        <f>VLOOKUP(A2385,  total_pet_services_county!$A$2:$E$1875, 3, 0)</f>
        <v>#N/A</v>
      </c>
      <c r="M2385" s="11" t="e">
        <f>VLOOKUP(A2385, total_pet_services_county!$A$2:$E$1875, 4, 0)</f>
        <v>#N/A</v>
      </c>
      <c r="N2385" s="11" t="e">
        <f>VLOOKUP(A2385, total_pet_services_county!$A$2:$E$1875, 5, 0)</f>
        <v>#N/A</v>
      </c>
    </row>
    <row r="2386" spans="1:14" x14ac:dyDescent="0.2">
      <c r="A2386" s="57" t="s">
        <v>7994</v>
      </c>
      <c r="B2386" s="57" t="s">
        <v>9762</v>
      </c>
      <c r="C2386" s="56" t="s">
        <v>3237</v>
      </c>
      <c r="D2386" s="56" t="e">
        <f>INDEX(pet_services_county!$A$2:$A$3603,MATCH(A2386,pet_services_county!$B$2:$B$3603,0))</f>
        <v>#N/A</v>
      </c>
      <c r="E2386" s="61">
        <v>6376</v>
      </c>
      <c r="F2386" s="47">
        <f>VLOOKUP(C2386, state_pop!$A$2:$B$52, 2, 0)</f>
        <v>884659</v>
      </c>
      <c r="G2386" s="33">
        <f t="shared" si="72"/>
        <v>7.2072968228436042E-3</v>
      </c>
      <c r="H2386" s="33">
        <f>VLOOKUP(C2386, pet_household_state!$A$3:$D$53, 3, 0)</f>
        <v>46.4</v>
      </c>
      <c r="I2386" s="33">
        <f>VLOOKUP(C2386, pet_household_state!$A$3:$D$53, 4, 0)</f>
        <v>165</v>
      </c>
      <c r="J2386" s="33">
        <f t="shared" si="73"/>
        <v>1.1892039757691948</v>
      </c>
      <c r="K2386" s="11" t="e">
        <f>VLOOKUP(A2386, total_pet_services_county!$A$2:$E$1875,2,0)</f>
        <v>#N/A</v>
      </c>
      <c r="L2386" s="11" t="e">
        <f>VLOOKUP(A2386,  total_pet_services_county!$A$2:$E$1875, 3, 0)</f>
        <v>#N/A</v>
      </c>
      <c r="M2386" s="11" t="e">
        <f>VLOOKUP(A2386, total_pet_services_county!$A$2:$E$1875, 4, 0)</f>
        <v>#N/A</v>
      </c>
      <c r="N2386" s="11" t="e">
        <f>VLOOKUP(A2386, total_pet_services_county!$A$2:$E$1875, 5, 0)</f>
        <v>#N/A</v>
      </c>
    </row>
    <row r="2387" spans="1:14" x14ac:dyDescent="0.2">
      <c r="A2387" s="57" t="s">
        <v>7995</v>
      </c>
      <c r="B2387" s="57" t="s">
        <v>9763</v>
      </c>
      <c r="C2387" s="56" t="s">
        <v>3237</v>
      </c>
      <c r="D2387" s="56" t="e">
        <f>INDEX(pet_services_county!$A$2:$A$3603,MATCH(A2387,pet_services_county!$B$2:$B$3603,0))</f>
        <v>#N/A</v>
      </c>
      <c r="E2387" s="61">
        <v>3098</v>
      </c>
      <c r="F2387" s="47">
        <f>VLOOKUP(C2387, state_pop!$A$2:$B$52, 2, 0)</f>
        <v>884659</v>
      </c>
      <c r="G2387" s="33">
        <f t="shared" si="72"/>
        <v>3.5019142969211865E-3</v>
      </c>
      <c r="H2387" s="33">
        <f>VLOOKUP(C2387, pet_household_state!$A$3:$D$53, 3, 0)</f>
        <v>46.4</v>
      </c>
      <c r="I2387" s="33">
        <f>VLOOKUP(C2387, pet_household_state!$A$3:$D$53, 4, 0)</f>
        <v>165</v>
      </c>
      <c r="J2387" s="33">
        <f t="shared" si="73"/>
        <v>0.57781585899199572</v>
      </c>
      <c r="K2387" s="11" t="e">
        <f>VLOOKUP(A2387, total_pet_services_county!$A$2:$E$1875,2,0)</f>
        <v>#N/A</v>
      </c>
      <c r="L2387" s="11" t="e">
        <f>VLOOKUP(A2387,  total_pet_services_county!$A$2:$E$1875, 3, 0)</f>
        <v>#N/A</v>
      </c>
      <c r="M2387" s="11" t="e">
        <f>VLOOKUP(A2387, total_pet_services_county!$A$2:$E$1875, 4, 0)</f>
        <v>#N/A</v>
      </c>
      <c r="N2387" s="11" t="e">
        <f>VLOOKUP(A2387, total_pet_services_county!$A$2:$E$1875, 5, 0)</f>
        <v>#N/A</v>
      </c>
    </row>
    <row r="2388" spans="1:14" x14ac:dyDescent="0.2">
      <c r="A2388" s="57" t="s">
        <v>7996</v>
      </c>
      <c r="B2388" s="57" t="s">
        <v>9764</v>
      </c>
      <c r="C2388" s="56" t="s">
        <v>3237</v>
      </c>
      <c r="D2388" s="56" t="e">
        <f>INDEX(pet_services_county!$A$2:$A$3603,MATCH(A2388,pet_services_county!$B$2:$B$3603,0))</f>
        <v>#N/A</v>
      </c>
      <c r="E2388" s="61">
        <v>1391</v>
      </c>
      <c r="F2388" s="47">
        <f>VLOOKUP(C2388, state_pop!$A$2:$B$52, 2, 0)</f>
        <v>884659</v>
      </c>
      <c r="G2388" s="33">
        <f t="shared" si="72"/>
        <v>1.5723572585595127E-3</v>
      </c>
      <c r="H2388" s="33">
        <f>VLOOKUP(C2388, pet_household_state!$A$3:$D$53, 3, 0)</f>
        <v>46.4</v>
      </c>
      <c r="I2388" s="33">
        <f>VLOOKUP(C2388, pet_household_state!$A$3:$D$53, 4, 0)</f>
        <v>165</v>
      </c>
      <c r="J2388" s="33">
        <f t="shared" si="73"/>
        <v>0.25943894766231962</v>
      </c>
      <c r="K2388" s="11" t="e">
        <f>VLOOKUP(A2388, total_pet_services_county!$A$2:$E$1875,2,0)</f>
        <v>#N/A</v>
      </c>
      <c r="L2388" s="11" t="e">
        <f>VLOOKUP(A2388,  total_pet_services_county!$A$2:$E$1875, 3, 0)</f>
        <v>#N/A</v>
      </c>
      <c r="M2388" s="11" t="e">
        <f>VLOOKUP(A2388, total_pet_services_county!$A$2:$E$1875, 4, 0)</f>
        <v>#N/A</v>
      </c>
      <c r="N2388" s="11" t="e">
        <f>VLOOKUP(A2388, total_pet_services_county!$A$2:$E$1875, 5, 0)</f>
        <v>#N/A</v>
      </c>
    </row>
    <row r="2389" spans="1:14" x14ac:dyDescent="0.2">
      <c r="A2389" s="57" t="s">
        <v>7997</v>
      </c>
      <c r="B2389" s="57" t="s">
        <v>9017</v>
      </c>
      <c r="C2389" s="56" t="s">
        <v>3237</v>
      </c>
      <c r="D2389" s="56" t="e">
        <f>INDEX(pet_services_county!$A$2:$A$3603,MATCH(A2389,pet_services_county!$B$2:$B$3603,0))</f>
        <v>#N/A</v>
      </c>
      <c r="E2389" s="61">
        <v>10177</v>
      </c>
      <c r="F2389" s="47">
        <f>VLOOKUP(C2389, state_pop!$A$2:$B$52, 2, 0)</f>
        <v>884659</v>
      </c>
      <c r="G2389" s="33">
        <f t="shared" si="72"/>
        <v>1.1503867591919598E-2</v>
      </c>
      <c r="H2389" s="33">
        <f>VLOOKUP(C2389, pet_household_state!$A$3:$D$53, 3, 0)</f>
        <v>46.4</v>
      </c>
      <c r="I2389" s="33">
        <f>VLOOKUP(C2389, pet_household_state!$A$3:$D$53, 4, 0)</f>
        <v>165</v>
      </c>
      <c r="J2389" s="33">
        <f t="shared" si="73"/>
        <v>1.8981381526667336</v>
      </c>
      <c r="K2389" s="11" t="e">
        <f>VLOOKUP(A2389, total_pet_services_county!$A$2:$E$1875,2,0)</f>
        <v>#N/A</v>
      </c>
      <c r="L2389" s="11" t="e">
        <f>VLOOKUP(A2389,  total_pet_services_county!$A$2:$E$1875, 3, 0)</f>
        <v>#N/A</v>
      </c>
      <c r="M2389" s="11" t="e">
        <f>VLOOKUP(A2389, total_pet_services_county!$A$2:$E$1875, 4, 0)</f>
        <v>#N/A</v>
      </c>
      <c r="N2389" s="11" t="e">
        <f>VLOOKUP(A2389, total_pet_services_county!$A$2:$E$1875, 5, 0)</f>
        <v>#N/A</v>
      </c>
    </row>
    <row r="2390" spans="1:14" x14ac:dyDescent="0.2">
      <c r="A2390" s="57" t="s">
        <v>7998</v>
      </c>
      <c r="B2390" s="57" t="s">
        <v>9765</v>
      </c>
      <c r="C2390" s="56" t="s">
        <v>3237</v>
      </c>
      <c r="D2390" s="56" t="e">
        <f>INDEX(pet_services_county!$A$2:$A$3603,MATCH(A2390,pet_services_county!$B$2:$B$3603,0))</f>
        <v>#N/A</v>
      </c>
      <c r="E2390" s="61">
        <v>5441</v>
      </c>
      <c r="F2390" s="47">
        <f>VLOOKUP(C2390, state_pop!$A$2:$B$52, 2, 0)</f>
        <v>884659</v>
      </c>
      <c r="G2390" s="33">
        <f t="shared" si="72"/>
        <v>6.1503924110872096E-3</v>
      </c>
      <c r="H2390" s="33">
        <f>VLOOKUP(C2390, pet_household_state!$A$3:$D$53, 3, 0)</f>
        <v>46.4</v>
      </c>
      <c r="I2390" s="33">
        <f>VLOOKUP(C2390, pet_household_state!$A$3:$D$53, 4, 0)</f>
        <v>165</v>
      </c>
      <c r="J2390" s="33">
        <f t="shared" si="73"/>
        <v>1.0148147478293896</v>
      </c>
      <c r="K2390" s="11" t="e">
        <f>VLOOKUP(A2390, total_pet_services_county!$A$2:$E$1875,2,0)</f>
        <v>#N/A</v>
      </c>
      <c r="L2390" s="11" t="e">
        <f>VLOOKUP(A2390,  total_pet_services_county!$A$2:$E$1875, 3, 0)</f>
        <v>#N/A</v>
      </c>
      <c r="M2390" s="11" t="e">
        <f>VLOOKUP(A2390, total_pet_services_county!$A$2:$E$1875, 4, 0)</f>
        <v>#N/A</v>
      </c>
      <c r="N2390" s="11" t="e">
        <f>VLOOKUP(A2390, total_pet_services_county!$A$2:$E$1875, 5, 0)</f>
        <v>#N/A</v>
      </c>
    </row>
    <row r="2391" spans="1:14" x14ac:dyDescent="0.2">
      <c r="A2391" s="57" t="s">
        <v>7999</v>
      </c>
      <c r="B2391" s="57" t="s">
        <v>8714</v>
      </c>
      <c r="C2391" s="56" t="s">
        <v>3237</v>
      </c>
      <c r="D2391" s="56" t="e">
        <f>INDEX(pet_services_county!$A$2:$A$3603,MATCH(A2391,pet_services_county!$B$2:$B$3603,0))</f>
        <v>#N/A</v>
      </c>
      <c r="E2391" s="61">
        <v>8384</v>
      </c>
      <c r="F2391" s="47">
        <f>VLOOKUP(C2391, state_pop!$A$2:$B$52, 2, 0)</f>
        <v>884659</v>
      </c>
      <c r="G2391" s="33">
        <f t="shared" si="72"/>
        <v>9.4770979552573371E-3</v>
      </c>
      <c r="H2391" s="33">
        <f>VLOOKUP(C2391, pet_household_state!$A$3:$D$53, 3, 0)</f>
        <v>46.4</v>
      </c>
      <c r="I2391" s="33">
        <f>VLOOKUP(C2391, pet_household_state!$A$3:$D$53, 4, 0)</f>
        <v>165</v>
      </c>
      <c r="J2391" s="33">
        <f t="shared" si="73"/>
        <v>1.5637211626174605</v>
      </c>
      <c r="K2391" s="11" t="e">
        <f>VLOOKUP(A2391, total_pet_services_county!$A$2:$E$1875,2,0)</f>
        <v>#N/A</v>
      </c>
      <c r="L2391" s="11" t="e">
        <f>VLOOKUP(A2391,  total_pet_services_county!$A$2:$E$1875, 3, 0)</f>
        <v>#N/A</v>
      </c>
      <c r="M2391" s="11" t="e">
        <f>VLOOKUP(A2391, total_pet_services_county!$A$2:$E$1875, 4, 0)</f>
        <v>#N/A</v>
      </c>
      <c r="N2391" s="11" t="e">
        <f>VLOOKUP(A2391, total_pet_services_county!$A$2:$E$1875, 5, 0)</f>
        <v>#N/A</v>
      </c>
    </row>
    <row r="2392" spans="1:14" x14ac:dyDescent="0.2">
      <c r="A2392" s="57" t="s">
        <v>6161</v>
      </c>
      <c r="B2392" s="57" t="s">
        <v>8442</v>
      </c>
      <c r="C2392" s="56" t="s">
        <v>3237</v>
      </c>
      <c r="D2392" s="56" t="str">
        <f>INDEX(pet_services_county!$A$2:$A$3603,MATCH(A2392,pet_services_county!$B$2:$B$3603,0))</f>
        <v>0500000US46127</v>
      </c>
      <c r="E2392" s="61">
        <v>15932</v>
      </c>
      <c r="F2392" s="47">
        <f>VLOOKUP(C2392, state_pop!$A$2:$B$52, 2, 0)</f>
        <v>884659</v>
      </c>
      <c r="G2392" s="33">
        <f t="shared" si="72"/>
        <v>1.8009199024708957E-2</v>
      </c>
      <c r="H2392" s="33">
        <f>VLOOKUP(C2392, pet_household_state!$A$3:$D$53, 3, 0)</f>
        <v>46.4</v>
      </c>
      <c r="I2392" s="33">
        <f>VLOOKUP(C2392, pet_household_state!$A$3:$D$53, 4, 0)</f>
        <v>165</v>
      </c>
      <c r="J2392" s="33">
        <f t="shared" si="73"/>
        <v>2.9715178390769781</v>
      </c>
      <c r="K2392" s="11">
        <f>VLOOKUP(A2392, total_pet_services_county!$A$2:$E$1875,2,0)</f>
        <v>3</v>
      </c>
      <c r="L2392" s="11">
        <f>VLOOKUP(A2392,  total_pet_services_county!$A$2:$E$1875, 3, 0)</f>
        <v>424</v>
      </c>
      <c r="M2392" s="11">
        <f>VLOOKUP(A2392, total_pet_services_county!$A$2:$E$1875, 4, 0)</f>
        <v>86</v>
      </c>
      <c r="N2392" s="11">
        <f>VLOOKUP(A2392, total_pet_services_county!$A$2:$E$1875, 5, 0)</f>
        <v>10</v>
      </c>
    </row>
    <row r="2393" spans="1:14" x14ac:dyDescent="0.2">
      <c r="A2393" s="57" t="s">
        <v>8000</v>
      </c>
      <c r="B2393" s="57" t="s">
        <v>9766</v>
      </c>
      <c r="C2393" s="56" t="s">
        <v>3237</v>
      </c>
      <c r="D2393" s="56" t="e">
        <f>INDEX(pet_services_county!$A$2:$A$3603,MATCH(A2393,pet_services_county!$B$2:$B$3603,0))</f>
        <v>#N/A</v>
      </c>
      <c r="E2393" s="61">
        <v>5435</v>
      </c>
      <c r="F2393" s="47">
        <f>VLOOKUP(C2393, state_pop!$A$2:$B$52, 2, 0)</f>
        <v>884659</v>
      </c>
      <c r="G2393" s="33">
        <f t="shared" si="72"/>
        <v>6.1436101367871691E-3</v>
      </c>
      <c r="H2393" s="33">
        <f>VLOOKUP(C2393, pet_household_state!$A$3:$D$53, 3, 0)</f>
        <v>46.4</v>
      </c>
      <c r="I2393" s="33">
        <f>VLOOKUP(C2393, pet_household_state!$A$3:$D$53, 4, 0)</f>
        <v>165</v>
      </c>
      <c r="J2393" s="33">
        <f t="shared" si="73"/>
        <v>1.0136956725698829</v>
      </c>
      <c r="K2393" s="11" t="e">
        <f>VLOOKUP(A2393, total_pet_services_county!$A$2:$E$1875,2,0)</f>
        <v>#N/A</v>
      </c>
      <c r="L2393" s="11" t="e">
        <f>VLOOKUP(A2393,  total_pet_services_county!$A$2:$E$1875, 3, 0)</f>
        <v>#N/A</v>
      </c>
      <c r="M2393" s="11" t="e">
        <f>VLOOKUP(A2393, total_pet_services_county!$A$2:$E$1875, 4, 0)</f>
        <v>#N/A</v>
      </c>
      <c r="N2393" s="11" t="e">
        <f>VLOOKUP(A2393, total_pet_services_county!$A$2:$E$1875, 5, 0)</f>
        <v>#N/A</v>
      </c>
    </row>
    <row r="2394" spans="1:14" x14ac:dyDescent="0.2">
      <c r="A2394" s="57" t="s">
        <v>6163</v>
      </c>
      <c r="B2394" s="57" t="s">
        <v>9767</v>
      </c>
      <c r="C2394" s="56" t="s">
        <v>3237</v>
      </c>
      <c r="D2394" s="56" t="str">
        <f>INDEX(pet_services_county!$A$2:$A$3603,MATCH(A2394,pet_services_county!$B$2:$B$3603,0))</f>
        <v>0500000US46135</v>
      </c>
      <c r="E2394" s="61">
        <v>22814</v>
      </c>
      <c r="F2394" s="47">
        <f>VLOOKUP(C2394, state_pop!$A$2:$B$52, 2, 0)</f>
        <v>884659</v>
      </c>
      <c r="G2394" s="33">
        <f t="shared" si="72"/>
        <v>2.5788467646856019E-2</v>
      </c>
      <c r="H2394" s="33">
        <f>VLOOKUP(C2394, pet_household_state!$A$3:$D$53, 3, 0)</f>
        <v>46.4</v>
      </c>
      <c r="I2394" s="33">
        <f>VLOOKUP(C2394, pet_household_state!$A$3:$D$53, 4, 0)</f>
        <v>165</v>
      </c>
      <c r="J2394" s="33">
        <f t="shared" si="73"/>
        <v>4.2550971617312427</v>
      </c>
      <c r="K2394" s="11">
        <f>VLOOKUP(A2394, total_pet_services_county!$A$2:$E$1875,2,0)</f>
        <v>4</v>
      </c>
      <c r="L2394" s="11">
        <f>VLOOKUP(A2394,  total_pet_services_county!$A$2:$E$1875, 3, 0)</f>
        <v>353</v>
      </c>
      <c r="M2394" s="11">
        <f>VLOOKUP(A2394, total_pet_services_county!$A$2:$E$1875, 4, 0)</f>
        <v>64</v>
      </c>
      <c r="N2394" s="11">
        <f>VLOOKUP(A2394, total_pet_services_county!$A$2:$E$1875, 5, 0)</f>
        <v>13</v>
      </c>
    </row>
    <row r="2395" spans="1:14" x14ac:dyDescent="0.2">
      <c r="A2395" s="57" t="s">
        <v>8001</v>
      </c>
      <c r="B2395" s="57" t="s">
        <v>9768</v>
      </c>
      <c r="C2395" s="56" t="s">
        <v>3237</v>
      </c>
      <c r="D2395" s="56" t="e">
        <f>INDEX(pet_services_county!$A$2:$A$3603,MATCH(A2395,pet_services_county!$B$2:$B$3603,0))</f>
        <v>#N/A</v>
      </c>
      <c r="E2395" s="61">
        <v>2756</v>
      </c>
      <c r="F2395" s="47">
        <f>VLOOKUP(C2395, state_pop!$A$2:$B$52, 2, 0)</f>
        <v>884659</v>
      </c>
      <c r="G2395" s="33">
        <f t="shared" si="72"/>
        <v>3.1153246618188476E-3</v>
      </c>
      <c r="H2395" s="33">
        <f>VLOOKUP(C2395, pet_household_state!$A$3:$D$53, 3, 0)</f>
        <v>46.4</v>
      </c>
      <c r="I2395" s="33">
        <f>VLOOKUP(C2395, pet_household_state!$A$3:$D$53, 4, 0)</f>
        <v>165</v>
      </c>
      <c r="J2395" s="33">
        <f t="shared" si="73"/>
        <v>0.51402856920010986</v>
      </c>
      <c r="K2395" s="11" t="e">
        <f>VLOOKUP(A2395, total_pet_services_county!$A$2:$E$1875,2,0)</f>
        <v>#N/A</v>
      </c>
      <c r="L2395" s="11" t="e">
        <f>VLOOKUP(A2395,  total_pet_services_county!$A$2:$E$1875, 3, 0)</f>
        <v>#N/A</v>
      </c>
      <c r="M2395" s="11" t="e">
        <f>VLOOKUP(A2395, total_pet_services_county!$A$2:$E$1875, 4, 0)</f>
        <v>#N/A</v>
      </c>
      <c r="N2395" s="11" t="e">
        <f>VLOOKUP(A2395, total_pet_services_county!$A$2:$E$1875, 5, 0)</f>
        <v>#N/A</v>
      </c>
    </row>
    <row r="2396" spans="1:14" x14ac:dyDescent="0.2">
      <c r="A2396" s="57" t="s">
        <v>6165</v>
      </c>
      <c r="B2396" s="57" t="s">
        <v>8899</v>
      </c>
      <c r="C2396" s="56" t="s">
        <v>3239</v>
      </c>
      <c r="D2396" s="56" t="str">
        <f>INDEX(pet_services_county!$A$2:$A$3603,MATCH(A2396,pet_services_county!$B$2:$B$3603,0))</f>
        <v>0500000US47001</v>
      </c>
      <c r="E2396" s="61">
        <v>76978</v>
      </c>
      <c r="F2396" s="47">
        <f>VLOOKUP(C2396, state_pop!$A$2:$B$52, 2, 0)</f>
        <v>6829174</v>
      </c>
      <c r="G2396" s="33">
        <f t="shared" si="72"/>
        <v>1.1271934204634411E-2</v>
      </c>
      <c r="H2396" s="33">
        <f>VLOOKUP(C2396, pet_household_state!$A$3:$D$53, 3, 0)</f>
        <v>61.7</v>
      </c>
      <c r="I2396" s="33">
        <f>VLOOKUP(C2396, pet_household_state!$A$3:$D$53, 4, 0)</f>
        <v>1688</v>
      </c>
      <c r="J2396" s="33">
        <f t="shared" si="73"/>
        <v>19.027024937422887</v>
      </c>
      <c r="K2396" s="11">
        <f>VLOOKUP(A2396, total_pet_services_county!$A$2:$E$1875,2,0)</f>
        <v>17</v>
      </c>
      <c r="L2396" s="11">
        <f>VLOOKUP(A2396,  total_pet_services_county!$A$2:$E$1875, 3, 0)</f>
        <v>3851</v>
      </c>
      <c r="M2396" s="11">
        <f>VLOOKUP(A2396, total_pet_services_county!$A$2:$E$1875, 4, 0)</f>
        <v>950</v>
      </c>
      <c r="N2396" s="11">
        <f>VLOOKUP(A2396, total_pet_services_county!$A$2:$E$1875, 5, 0)</f>
        <v>149</v>
      </c>
    </row>
    <row r="2397" spans="1:14" x14ac:dyDescent="0.2">
      <c r="A2397" s="57" t="s">
        <v>6167</v>
      </c>
      <c r="B2397" s="57" t="s">
        <v>9671</v>
      </c>
      <c r="C2397" s="56" t="s">
        <v>3239</v>
      </c>
      <c r="D2397" s="56" t="str">
        <f>INDEX(pet_services_county!$A$2:$A$3603,MATCH(A2397,pet_services_county!$B$2:$B$3603,0))</f>
        <v>0500000US47003</v>
      </c>
      <c r="E2397" s="61">
        <v>49713</v>
      </c>
      <c r="F2397" s="47">
        <f>VLOOKUP(C2397, state_pop!$A$2:$B$52, 2, 0)</f>
        <v>6829174</v>
      </c>
      <c r="G2397" s="33">
        <f t="shared" si="72"/>
        <v>7.2795040805813411E-3</v>
      </c>
      <c r="H2397" s="33">
        <f>VLOOKUP(C2397, pet_household_state!$A$3:$D$53, 3, 0)</f>
        <v>61.7</v>
      </c>
      <c r="I2397" s="33">
        <f>VLOOKUP(C2397, pet_household_state!$A$3:$D$53, 4, 0)</f>
        <v>1688</v>
      </c>
      <c r="J2397" s="33">
        <f t="shared" si="73"/>
        <v>12.287802888021304</v>
      </c>
      <c r="K2397" s="11">
        <f>VLOOKUP(A2397, total_pet_services_county!$A$2:$E$1875,2,0)</f>
        <v>13</v>
      </c>
      <c r="L2397" s="11">
        <f>VLOOKUP(A2397,  total_pet_services_county!$A$2:$E$1875, 3, 0)</f>
        <v>2277</v>
      </c>
      <c r="M2397" s="11">
        <f>VLOOKUP(A2397, total_pet_services_county!$A$2:$E$1875, 4, 0)</f>
        <v>504</v>
      </c>
      <c r="N2397" s="11">
        <f>VLOOKUP(A2397, total_pet_services_county!$A$2:$E$1875, 5, 0)</f>
        <v>97</v>
      </c>
    </row>
    <row r="2398" spans="1:14" x14ac:dyDescent="0.2">
      <c r="A2398" s="57" t="s">
        <v>8002</v>
      </c>
      <c r="B2398" s="57" t="s">
        <v>8393</v>
      </c>
      <c r="C2398" s="56" t="s">
        <v>3239</v>
      </c>
      <c r="D2398" s="56" t="e">
        <f>INDEX(pet_services_county!$A$2:$A$3603,MATCH(A2398,pet_services_county!$B$2:$B$3603,0))</f>
        <v>#N/A</v>
      </c>
      <c r="E2398" s="61">
        <v>16160</v>
      </c>
      <c r="F2398" s="47">
        <f>VLOOKUP(C2398, state_pop!$A$2:$B$52, 2, 0)</f>
        <v>6829174</v>
      </c>
      <c r="G2398" s="33">
        <f t="shared" si="72"/>
        <v>2.3663183863817205E-3</v>
      </c>
      <c r="H2398" s="33">
        <f>VLOOKUP(C2398, pet_household_state!$A$3:$D$53, 3, 0)</f>
        <v>61.7</v>
      </c>
      <c r="I2398" s="33">
        <f>VLOOKUP(C2398, pet_household_state!$A$3:$D$53, 4, 0)</f>
        <v>1688</v>
      </c>
      <c r="J2398" s="33">
        <f t="shared" si="73"/>
        <v>3.9943454362123441</v>
      </c>
      <c r="K2398" s="11" t="e">
        <f>VLOOKUP(A2398, total_pet_services_county!$A$2:$E$1875,2,0)</f>
        <v>#N/A</v>
      </c>
      <c r="L2398" s="11" t="e">
        <f>VLOOKUP(A2398,  total_pet_services_county!$A$2:$E$1875, 3, 0)</f>
        <v>#N/A</v>
      </c>
      <c r="M2398" s="11" t="e">
        <f>VLOOKUP(A2398, total_pet_services_county!$A$2:$E$1875, 4, 0)</f>
        <v>#N/A</v>
      </c>
      <c r="N2398" s="11" t="e">
        <f>VLOOKUP(A2398, total_pet_services_county!$A$2:$E$1875, 5, 0)</f>
        <v>#N/A</v>
      </c>
    </row>
    <row r="2399" spans="1:14" x14ac:dyDescent="0.2">
      <c r="A2399" s="57" t="s">
        <v>8003</v>
      </c>
      <c r="B2399" s="57" t="s">
        <v>9769</v>
      </c>
      <c r="C2399" s="56" t="s">
        <v>3239</v>
      </c>
      <c r="D2399" s="56" t="e">
        <f>INDEX(pet_services_county!$A$2:$A$3603,MATCH(A2399,pet_services_county!$B$2:$B$3603,0))</f>
        <v>#N/A</v>
      </c>
      <c r="E2399" s="61">
        <v>15064</v>
      </c>
      <c r="F2399" s="47">
        <f>VLOOKUP(C2399, state_pop!$A$2:$B$52, 2, 0)</f>
        <v>6829174</v>
      </c>
      <c r="G2399" s="33">
        <f t="shared" si="72"/>
        <v>2.2058304562162278E-3</v>
      </c>
      <c r="H2399" s="33">
        <f>VLOOKUP(C2399, pet_household_state!$A$3:$D$53, 3, 0)</f>
        <v>61.7</v>
      </c>
      <c r="I2399" s="33">
        <f>VLOOKUP(C2399, pet_household_state!$A$3:$D$53, 4, 0)</f>
        <v>1688</v>
      </c>
      <c r="J2399" s="33">
        <f t="shared" si="73"/>
        <v>3.7234418100929925</v>
      </c>
      <c r="K2399" s="11" t="e">
        <f>VLOOKUP(A2399, total_pet_services_county!$A$2:$E$1875,2,0)</f>
        <v>#N/A</v>
      </c>
      <c r="L2399" s="11" t="e">
        <f>VLOOKUP(A2399,  total_pet_services_county!$A$2:$E$1875, 3, 0)</f>
        <v>#N/A</v>
      </c>
      <c r="M2399" s="11" t="e">
        <f>VLOOKUP(A2399, total_pet_services_county!$A$2:$E$1875, 4, 0)</f>
        <v>#N/A</v>
      </c>
      <c r="N2399" s="11" t="e">
        <f>VLOOKUP(A2399, total_pet_services_county!$A$2:$E$1875, 5, 0)</f>
        <v>#N/A</v>
      </c>
    </row>
    <row r="2400" spans="1:14" x14ac:dyDescent="0.2">
      <c r="A2400" s="57" t="s">
        <v>6169</v>
      </c>
      <c r="B2400" s="57" t="s">
        <v>8312</v>
      </c>
      <c r="C2400" s="56" t="s">
        <v>3239</v>
      </c>
      <c r="D2400" s="56" t="str">
        <f>INDEX(pet_services_county!$A$2:$A$3603,MATCH(A2400,pet_services_county!$B$2:$B$3603,0))</f>
        <v>0500000US47009</v>
      </c>
      <c r="E2400" s="61">
        <v>133088</v>
      </c>
      <c r="F2400" s="47">
        <f>VLOOKUP(C2400, state_pop!$A$2:$B$52, 2, 0)</f>
        <v>6829174</v>
      </c>
      <c r="G2400" s="33">
        <f t="shared" si="72"/>
        <v>1.9488154790022923E-2</v>
      </c>
      <c r="H2400" s="33">
        <f>VLOOKUP(C2400, pet_household_state!$A$3:$D$53, 3, 0)</f>
        <v>61.7</v>
      </c>
      <c r="I2400" s="33">
        <f>VLOOKUP(C2400, pet_household_state!$A$3:$D$53, 4, 0)</f>
        <v>1688</v>
      </c>
      <c r="J2400" s="33">
        <f t="shared" si="73"/>
        <v>32.896005285558694</v>
      </c>
      <c r="K2400" s="11">
        <f>VLOOKUP(A2400, total_pet_services_county!$A$2:$E$1875,2,0)</f>
        <v>36</v>
      </c>
      <c r="L2400" s="11">
        <f>VLOOKUP(A2400,  total_pet_services_county!$A$2:$E$1875, 3, 0)</f>
        <v>10899</v>
      </c>
      <c r="M2400" s="11">
        <f>VLOOKUP(A2400, total_pet_services_county!$A$2:$E$1875, 4, 0)</f>
        <v>2360</v>
      </c>
      <c r="N2400" s="11">
        <f>VLOOKUP(A2400, total_pet_services_county!$A$2:$E$1875, 5, 0)</f>
        <v>350</v>
      </c>
    </row>
    <row r="2401" spans="1:14" x14ac:dyDescent="0.2">
      <c r="A2401" s="57" t="s">
        <v>6171</v>
      </c>
      <c r="B2401" s="57" t="s">
        <v>8395</v>
      </c>
      <c r="C2401" s="56" t="s">
        <v>3239</v>
      </c>
      <c r="D2401" s="56" t="str">
        <f>INDEX(pet_services_county!$A$2:$A$3603,MATCH(A2401,pet_services_county!$B$2:$B$3603,0))</f>
        <v>0500000US47011</v>
      </c>
      <c r="E2401" s="61">
        <v>108110</v>
      </c>
      <c r="F2401" s="47">
        <f>VLOOKUP(C2401, state_pop!$A$2:$B$52, 2, 0)</f>
        <v>6829174</v>
      </c>
      <c r="G2401" s="33">
        <f t="shared" ref="G2401:G2464" si="74">E2401/F2401</f>
        <v>1.5830611432656422E-2</v>
      </c>
      <c r="H2401" s="33">
        <f>VLOOKUP(C2401, pet_household_state!$A$3:$D$53, 3, 0)</f>
        <v>61.7</v>
      </c>
      <c r="I2401" s="33">
        <f>VLOOKUP(C2401, pet_household_state!$A$3:$D$53, 4, 0)</f>
        <v>1688</v>
      </c>
      <c r="J2401" s="33">
        <f t="shared" ref="J2401:J2464" si="75">G2401*I2401</f>
        <v>26.722072098324041</v>
      </c>
      <c r="K2401" s="11">
        <f>VLOOKUP(A2401, total_pet_services_county!$A$2:$E$1875,2,0)</f>
        <v>18</v>
      </c>
      <c r="L2401" s="11">
        <f>VLOOKUP(A2401,  total_pet_services_county!$A$2:$E$1875, 3, 0)</f>
        <v>4919</v>
      </c>
      <c r="M2401" s="11">
        <f>VLOOKUP(A2401, total_pet_services_county!$A$2:$E$1875, 4, 0)</f>
        <v>1316</v>
      </c>
      <c r="N2401" s="11">
        <f>VLOOKUP(A2401, total_pet_services_county!$A$2:$E$1875, 5, 0)</f>
        <v>222</v>
      </c>
    </row>
    <row r="2402" spans="1:14" x14ac:dyDescent="0.2">
      <c r="A2402" s="57" t="s">
        <v>6173</v>
      </c>
      <c r="B2402" s="57" t="s">
        <v>8978</v>
      </c>
      <c r="C2402" s="56" t="s">
        <v>3239</v>
      </c>
      <c r="D2402" s="56" t="str">
        <f>INDEX(pet_services_county!$A$2:$A$3603,MATCH(A2402,pet_services_county!$B$2:$B$3603,0))</f>
        <v>0500000US47013</v>
      </c>
      <c r="E2402" s="61">
        <v>39842</v>
      </c>
      <c r="F2402" s="47">
        <f>VLOOKUP(C2402, state_pop!$A$2:$B$52, 2, 0)</f>
        <v>6829174</v>
      </c>
      <c r="G2402" s="33">
        <f t="shared" si="74"/>
        <v>5.8340876949393881E-3</v>
      </c>
      <c r="H2402" s="33">
        <f>VLOOKUP(C2402, pet_household_state!$A$3:$D$53, 3, 0)</f>
        <v>61.7</v>
      </c>
      <c r="I2402" s="33">
        <f>VLOOKUP(C2402, pet_household_state!$A$3:$D$53, 4, 0)</f>
        <v>1688</v>
      </c>
      <c r="J2402" s="33">
        <f t="shared" si="75"/>
        <v>9.8479400290576873</v>
      </c>
      <c r="K2402" s="11">
        <f>VLOOKUP(A2402, total_pet_services_county!$A$2:$E$1875,2,0)</f>
        <v>6</v>
      </c>
      <c r="L2402" s="11">
        <f>VLOOKUP(A2402,  total_pet_services_county!$A$2:$E$1875, 3, 0)</f>
        <v>665</v>
      </c>
      <c r="M2402" s="11">
        <f>VLOOKUP(A2402, total_pet_services_county!$A$2:$E$1875, 4, 0)</f>
        <v>157</v>
      </c>
      <c r="N2402" s="11">
        <f>VLOOKUP(A2402, total_pet_services_county!$A$2:$E$1875, 5, 0)</f>
        <v>29</v>
      </c>
    </row>
    <row r="2403" spans="1:14" x14ac:dyDescent="0.2">
      <c r="A2403" s="57" t="s">
        <v>8004</v>
      </c>
      <c r="B2403" s="57" t="s">
        <v>9770</v>
      </c>
      <c r="C2403" s="56" t="s">
        <v>3239</v>
      </c>
      <c r="D2403" s="56" t="e">
        <f>INDEX(pet_services_county!$A$2:$A$3603,MATCH(A2403,pet_services_county!$B$2:$B$3603,0))</f>
        <v>#N/A</v>
      </c>
      <c r="E2403" s="61">
        <v>14678</v>
      </c>
      <c r="F2403" s="47">
        <f>VLOOKUP(C2403, state_pop!$A$2:$B$52, 2, 0)</f>
        <v>6829174</v>
      </c>
      <c r="G2403" s="33">
        <f t="shared" si="74"/>
        <v>2.1493082472345852E-3</v>
      </c>
      <c r="H2403" s="33">
        <f>VLOOKUP(C2403, pet_household_state!$A$3:$D$53, 3, 0)</f>
        <v>61.7</v>
      </c>
      <c r="I2403" s="33">
        <f>VLOOKUP(C2403, pet_household_state!$A$3:$D$53, 4, 0)</f>
        <v>1688</v>
      </c>
      <c r="J2403" s="33">
        <f t="shared" si="75"/>
        <v>3.6280323213319798</v>
      </c>
      <c r="K2403" s="11" t="e">
        <f>VLOOKUP(A2403, total_pet_services_county!$A$2:$E$1875,2,0)</f>
        <v>#N/A</v>
      </c>
      <c r="L2403" s="11" t="e">
        <f>VLOOKUP(A2403,  total_pet_services_county!$A$2:$E$1875, 3, 0)</f>
        <v>#N/A</v>
      </c>
      <c r="M2403" s="11" t="e">
        <f>VLOOKUP(A2403, total_pet_services_county!$A$2:$E$1875, 4, 0)</f>
        <v>#N/A</v>
      </c>
      <c r="N2403" s="11" t="e">
        <f>VLOOKUP(A2403, total_pet_services_county!$A$2:$E$1875, 5, 0)</f>
        <v>#N/A</v>
      </c>
    </row>
    <row r="2404" spans="1:14" x14ac:dyDescent="0.2">
      <c r="A2404" s="57" t="s">
        <v>6175</v>
      </c>
      <c r="B2404" s="57" t="s">
        <v>8396</v>
      </c>
      <c r="C2404" s="56" t="s">
        <v>3239</v>
      </c>
      <c r="D2404" s="56" t="str">
        <f>INDEX(pet_services_county!$A$2:$A$3603,MATCH(A2404,pet_services_county!$B$2:$B$3603,0))</f>
        <v>0500000US47017</v>
      </c>
      <c r="E2404" s="61">
        <v>27767</v>
      </c>
      <c r="F2404" s="47">
        <f>VLOOKUP(C2404, state_pop!$A$2:$B$52, 2, 0)</f>
        <v>6829174</v>
      </c>
      <c r="G2404" s="33">
        <f t="shared" si="74"/>
        <v>4.0659382818478487E-3</v>
      </c>
      <c r="H2404" s="33">
        <f>VLOOKUP(C2404, pet_household_state!$A$3:$D$53, 3, 0)</f>
        <v>61.7</v>
      </c>
      <c r="I2404" s="33">
        <f>VLOOKUP(C2404, pet_household_state!$A$3:$D$53, 4, 0)</f>
        <v>1688</v>
      </c>
      <c r="J2404" s="33">
        <f t="shared" si="75"/>
        <v>6.8633038197591683</v>
      </c>
      <c r="K2404" s="11">
        <f>VLOOKUP(A2404, total_pet_services_county!$A$2:$E$1875,2,0)</f>
        <v>3</v>
      </c>
      <c r="L2404" s="11">
        <f>VLOOKUP(A2404,  total_pet_services_county!$A$2:$E$1875, 3, 0)</f>
        <v>1098</v>
      </c>
      <c r="M2404" s="11">
        <f>VLOOKUP(A2404, total_pet_services_county!$A$2:$E$1875, 4, 0)</f>
        <v>254</v>
      </c>
      <c r="N2404" s="11">
        <f>VLOOKUP(A2404, total_pet_services_county!$A$2:$E$1875, 5, 0)</f>
        <v>20</v>
      </c>
    </row>
    <row r="2405" spans="1:14" x14ac:dyDescent="0.2">
      <c r="A2405" s="57" t="s">
        <v>6177</v>
      </c>
      <c r="B2405" s="57" t="s">
        <v>8980</v>
      </c>
      <c r="C2405" s="56" t="s">
        <v>3239</v>
      </c>
      <c r="D2405" s="56" t="str">
        <f>INDEX(pet_services_county!$A$2:$A$3603,MATCH(A2405,pet_services_county!$B$2:$B$3603,0))</f>
        <v>0500000US47019</v>
      </c>
      <c r="E2405" s="61">
        <v>56391</v>
      </c>
      <c r="F2405" s="47">
        <f>VLOOKUP(C2405, state_pop!$A$2:$B$52, 2, 0)</f>
        <v>6829174</v>
      </c>
      <c r="G2405" s="33">
        <f t="shared" si="74"/>
        <v>8.2573675820824012E-3</v>
      </c>
      <c r="H2405" s="33">
        <f>VLOOKUP(C2405, pet_household_state!$A$3:$D$53, 3, 0)</f>
        <v>61.7</v>
      </c>
      <c r="I2405" s="33">
        <f>VLOOKUP(C2405, pet_household_state!$A$3:$D$53, 4, 0)</f>
        <v>1688</v>
      </c>
      <c r="J2405" s="33">
        <f t="shared" si="75"/>
        <v>13.938436478555094</v>
      </c>
      <c r="K2405" s="11">
        <f>VLOOKUP(A2405, total_pet_services_county!$A$2:$E$1875,2,0)</f>
        <v>5</v>
      </c>
      <c r="L2405" s="11">
        <f>VLOOKUP(A2405,  total_pet_services_county!$A$2:$E$1875, 3, 0)</f>
        <v>1019</v>
      </c>
      <c r="M2405" s="11">
        <f>VLOOKUP(A2405, total_pet_services_county!$A$2:$E$1875, 4, 0)</f>
        <v>288</v>
      </c>
      <c r="N2405" s="11">
        <f>VLOOKUP(A2405, total_pet_services_county!$A$2:$E$1875, 5, 0)</f>
        <v>41</v>
      </c>
    </row>
    <row r="2406" spans="1:14" x14ac:dyDescent="0.2">
      <c r="A2406" s="57" t="s">
        <v>6179</v>
      </c>
      <c r="B2406" s="57" t="s">
        <v>9771</v>
      </c>
      <c r="C2406" s="56" t="s">
        <v>3239</v>
      </c>
      <c r="D2406" s="56" t="str">
        <f>INDEX(pet_services_county!$A$2:$A$3603,MATCH(A2406,pet_services_county!$B$2:$B$3603,0))</f>
        <v>0500000US47021</v>
      </c>
      <c r="E2406" s="61">
        <v>40667</v>
      </c>
      <c r="F2406" s="47">
        <f>VLOOKUP(C2406, state_pop!$A$2:$B$52, 2, 0)</f>
        <v>6829174</v>
      </c>
      <c r="G2406" s="33">
        <f t="shared" si="74"/>
        <v>5.9548929343431574E-3</v>
      </c>
      <c r="H2406" s="33">
        <f>VLOOKUP(C2406, pet_household_state!$A$3:$D$53, 3, 0)</f>
        <v>61.7</v>
      </c>
      <c r="I2406" s="33">
        <f>VLOOKUP(C2406, pet_household_state!$A$3:$D$53, 4, 0)</f>
        <v>1688</v>
      </c>
      <c r="J2406" s="33">
        <f t="shared" si="75"/>
        <v>10.051859273171249</v>
      </c>
      <c r="K2406" s="11">
        <f>VLOOKUP(A2406, total_pet_services_county!$A$2:$E$1875,2,0)</f>
        <v>9</v>
      </c>
      <c r="L2406" s="11">
        <f>VLOOKUP(A2406,  total_pet_services_county!$A$2:$E$1875, 3, 0)</f>
        <v>2484</v>
      </c>
      <c r="M2406" s="11">
        <f>VLOOKUP(A2406, total_pet_services_county!$A$2:$E$1875, 4, 0)</f>
        <v>583</v>
      </c>
      <c r="N2406" s="11">
        <f>VLOOKUP(A2406, total_pet_services_county!$A$2:$E$1875, 5, 0)</f>
        <v>65</v>
      </c>
    </row>
    <row r="2407" spans="1:14" x14ac:dyDescent="0.2">
      <c r="A2407" s="57" t="s">
        <v>8005</v>
      </c>
      <c r="B2407" s="57" t="s">
        <v>9678</v>
      </c>
      <c r="C2407" s="56" t="s">
        <v>3239</v>
      </c>
      <c r="D2407" s="56" t="e">
        <f>INDEX(pet_services_county!$A$2:$A$3603,MATCH(A2407,pet_services_county!$B$2:$B$3603,0))</f>
        <v>#N/A</v>
      </c>
      <c r="E2407" s="61">
        <v>17297</v>
      </c>
      <c r="F2407" s="47">
        <f>VLOOKUP(C2407, state_pop!$A$2:$B$52, 2, 0)</f>
        <v>6829174</v>
      </c>
      <c r="G2407" s="33">
        <f t="shared" si="74"/>
        <v>2.5328099708690978E-3</v>
      </c>
      <c r="H2407" s="33">
        <f>VLOOKUP(C2407, pet_household_state!$A$3:$D$53, 3, 0)</f>
        <v>61.7</v>
      </c>
      <c r="I2407" s="33">
        <f>VLOOKUP(C2407, pet_household_state!$A$3:$D$53, 4, 0)</f>
        <v>1688</v>
      </c>
      <c r="J2407" s="33">
        <f t="shared" si="75"/>
        <v>4.2753832308270372</v>
      </c>
      <c r="K2407" s="11" t="e">
        <f>VLOOKUP(A2407, total_pet_services_county!$A$2:$E$1875,2,0)</f>
        <v>#N/A</v>
      </c>
      <c r="L2407" s="11" t="e">
        <f>VLOOKUP(A2407,  total_pet_services_county!$A$2:$E$1875, 3, 0)</f>
        <v>#N/A</v>
      </c>
      <c r="M2407" s="11" t="e">
        <f>VLOOKUP(A2407, total_pet_services_county!$A$2:$E$1875, 4, 0)</f>
        <v>#N/A</v>
      </c>
      <c r="N2407" s="11" t="e">
        <f>VLOOKUP(A2407, total_pet_services_county!$A$2:$E$1875, 5, 0)</f>
        <v>#N/A</v>
      </c>
    </row>
    <row r="2408" spans="1:14" x14ac:dyDescent="0.2">
      <c r="A2408" s="57" t="s">
        <v>6181</v>
      </c>
      <c r="B2408" s="57" t="s">
        <v>9249</v>
      </c>
      <c r="C2408" s="56" t="s">
        <v>3239</v>
      </c>
      <c r="D2408" s="56" t="str">
        <f>INDEX(pet_services_county!$A$2:$A$3603,MATCH(A2408,pet_services_county!$B$2:$B$3603,0))</f>
        <v>0500000US47025</v>
      </c>
      <c r="E2408" s="61">
        <v>31959</v>
      </c>
      <c r="F2408" s="47">
        <f>VLOOKUP(C2408, state_pop!$A$2:$B$52, 2, 0)</f>
        <v>6829174</v>
      </c>
      <c r="G2408" s="33">
        <f t="shared" si="74"/>
        <v>4.6797753286122162E-3</v>
      </c>
      <c r="H2408" s="33">
        <f>VLOOKUP(C2408, pet_household_state!$A$3:$D$53, 3, 0)</f>
        <v>61.7</v>
      </c>
      <c r="I2408" s="33">
        <f>VLOOKUP(C2408, pet_household_state!$A$3:$D$53, 4, 0)</f>
        <v>1688</v>
      </c>
      <c r="J2408" s="33">
        <f t="shared" si="75"/>
        <v>7.8994607546974205</v>
      </c>
      <c r="K2408" s="11">
        <f>VLOOKUP(A2408, total_pet_services_county!$A$2:$E$1875,2,0)</f>
        <v>5</v>
      </c>
      <c r="L2408" s="11">
        <f>VLOOKUP(A2408,  total_pet_services_county!$A$2:$E$1875, 3, 0)</f>
        <v>1346</v>
      </c>
      <c r="M2408" s="11">
        <f>VLOOKUP(A2408, total_pet_services_county!$A$2:$E$1875, 4, 0)</f>
        <v>277</v>
      </c>
      <c r="N2408" s="11">
        <f>VLOOKUP(A2408, total_pet_services_county!$A$2:$E$1875, 5, 0)</f>
        <v>39</v>
      </c>
    </row>
    <row r="2409" spans="1:14" x14ac:dyDescent="0.2">
      <c r="A2409" s="57" t="s">
        <v>8006</v>
      </c>
      <c r="B2409" s="57" t="s">
        <v>8321</v>
      </c>
      <c r="C2409" s="56" t="s">
        <v>3239</v>
      </c>
      <c r="D2409" s="56" t="e">
        <f>INDEX(pet_services_county!$A$2:$A$3603,MATCH(A2409,pet_services_county!$B$2:$B$3603,0))</f>
        <v>#N/A</v>
      </c>
      <c r="E2409" s="61">
        <v>7615</v>
      </c>
      <c r="F2409" s="47">
        <f>VLOOKUP(C2409, state_pop!$A$2:$B$52, 2, 0)</f>
        <v>6829174</v>
      </c>
      <c r="G2409" s="33">
        <f t="shared" si="74"/>
        <v>1.1150689673450991E-3</v>
      </c>
      <c r="H2409" s="33">
        <f>VLOOKUP(C2409, pet_household_state!$A$3:$D$53, 3, 0)</f>
        <v>61.7</v>
      </c>
      <c r="I2409" s="33">
        <f>VLOOKUP(C2409, pet_household_state!$A$3:$D$53, 4, 0)</f>
        <v>1688</v>
      </c>
      <c r="J2409" s="33">
        <f t="shared" si="75"/>
        <v>1.8822364168785273</v>
      </c>
      <c r="K2409" s="11" t="e">
        <f>VLOOKUP(A2409, total_pet_services_county!$A$2:$E$1875,2,0)</f>
        <v>#N/A</v>
      </c>
      <c r="L2409" s="11" t="e">
        <f>VLOOKUP(A2409,  total_pet_services_county!$A$2:$E$1875, 3, 0)</f>
        <v>#N/A</v>
      </c>
      <c r="M2409" s="11" t="e">
        <f>VLOOKUP(A2409, total_pet_services_county!$A$2:$E$1875, 4, 0)</f>
        <v>#N/A</v>
      </c>
      <c r="N2409" s="11" t="e">
        <f>VLOOKUP(A2409, total_pet_services_county!$A$2:$E$1875, 5, 0)</f>
        <v>#N/A</v>
      </c>
    </row>
    <row r="2410" spans="1:14" x14ac:dyDescent="0.2">
      <c r="A2410" s="57" t="s">
        <v>8007</v>
      </c>
      <c r="B2410" s="57" t="s">
        <v>9772</v>
      </c>
      <c r="C2410" s="56" t="s">
        <v>3239</v>
      </c>
      <c r="D2410" s="56" t="e">
        <f>INDEX(pet_services_county!$A$2:$A$3603,MATCH(A2410,pet_services_county!$B$2:$B$3603,0))</f>
        <v>#N/A</v>
      </c>
      <c r="E2410" s="61">
        <v>36004</v>
      </c>
      <c r="F2410" s="47">
        <f>VLOOKUP(C2410, state_pop!$A$2:$B$52, 2, 0)</f>
        <v>6829174</v>
      </c>
      <c r="G2410" s="33">
        <f t="shared" si="74"/>
        <v>5.2720870781737296E-3</v>
      </c>
      <c r="H2410" s="33">
        <f>VLOOKUP(C2410, pet_household_state!$A$3:$D$53, 3, 0)</f>
        <v>61.7</v>
      </c>
      <c r="I2410" s="33">
        <f>VLOOKUP(C2410, pet_household_state!$A$3:$D$53, 4, 0)</f>
        <v>1688</v>
      </c>
      <c r="J2410" s="33">
        <f t="shared" si="75"/>
        <v>8.899282987957255</v>
      </c>
      <c r="K2410" s="11" t="e">
        <f>VLOOKUP(A2410, total_pet_services_county!$A$2:$E$1875,2,0)</f>
        <v>#N/A</v>
      </c>
      <c r="L2410" s="11" t="e">
        <f>VLOOKUP(A2410,  total_pet_services_county!$A$2:$E$1875, 3, 0)</f>
        <v>#N/A</v>
      </c>
      <c r="M2410" s="11" t="e">
        <f>VLOOKUP(A2410, total_pet_services_county!$A$2:$E$1875, 4, 0)</f>
        <v>#N/A</v>
      </c>
      <c r="N2410" s="11" t="e">
        <f>VLOOKUP(A2410, total_pet_services_county!$A$2:$E$1875, 5, 0)</f>
        <v>#N/A</v>
      </c>
    </row>
    <row r="2411" spans="1:14" x14ac:dyDescent="0.2">
      <c r="A2411" s="57" t="s">
        <v>6183</v>
      </c>
      <c r="B2411" s="57" t="s">
        <v>8323</v>
      </c>
      <c r="C2411" s="56" t="s">
        <v>3239</v>
      </c>
      <c r="D2411" s="56" t="str">
        <f>INDEX(pet_services_county!$A$2:$A$3603,MATCH(A2411,pet_services_county!$B$2:$B$3603,0))</f>
        <v>0500000US47031</v>
      </c>
      <c r="E2411" s="61">
        <v>56520</v>
      </c>
      <c r="F2411" s="47">
        <f>VLOOKUP(C2411, state_pop!$A$2:$B$52, 2, 0)</f>
        <v>6829174</v>
      </c>
      <c r="G2411" s="33">
        <f t="shared" si="74"/>
        <v>8.2762571286073543E-3</v>
      </c>
      <c r="H2411" s="33">
        <f>VLOOKUP(C2411, pet_household_state!$A$3:$D$53, 3, 0)</f>
        <v>61.7</v>
      </c>
      <c r="I2411" s="33">
        <f>VLOOKUP(C2411, pet_household_state!$A$3:$D$53, 4, 0)</f>
        <v>1688</v>
      </c>
      <c r="J2411" s="33">
        <f t="shared" si="75"/>
        <v>13.970322033089214</v>
      </c>
      <c r="K2411" s="11">
        <f>VLOOKUP(A2411, total_pet_services_county!$A$2:$E$1875,2,0)</f>
        <v>11</v>
      </c>
      <c r="L2411" s="11">
        <f>VLOOKUP(A2411,  total_pet_services_county!$A$2:$E$1875, 3, 0)</f>
        <v>3975</v>
      </c>
      <c r="M2411" s="11">
        <f>VLOOKUP(A2411, total_pet_services_county!$A$2:$E$1875, 4, 0)</f>
        <v>664</v>
      </c>
      <c r="N2411" s="11">
        <f>VLOOKUP(A2411, total_pet_services_county!$A$2:$E$1875, 5, 0)</f>
        <v>95</v>
      </c>
    </row>
    <row r="2412" spans="1:14" x14ac:dyDescent="0.2">
      <c r="A2412" s="57" t="s">
        <v>8008</v>
      </c>
      <c r="B2412" s="57" t="s">
        <v>9773</v>
      </c>
      <c r="C2412" s="56" t="s">
        <v>3239</v>
      </c>
      <c r="D2412" s="56" t="e">
        <f>INDEX(pet_services_county!$A$2:$A$3603,MATCH(A2412,pet_services_county!$B$2:$B$3603,0))</f>
        <v>#N/A</v>
      </c>
      <c r="E2412" s="61">
        <v>14230</v>
      </c>
      <c r="F2412" s="47">
        <f>VLOOKUP(C2412, state_pop!$A$2:$B$52, 2, 0)</f>
        <v>6829174</v>
      </c>
      <c r="G2412" s="33">
        <f t="shared" si="74"/>
        <v>2.0837073414735076E-3</v>
      </c>
      <c r="H2412" s="33">
        <f>VLOOKUP(C2412, pet_household_state!$A$3:$D$53, 3, 0)</f>
        <v>61.7</v>
      </c>
      <c r="I2412" s="33">
        <f>VLOOKUP(C2412, pet_household_state!$A$3:$D$53, 4, 0)</f>
        <v>1688</v>
      </c>
      <c r="J2412" s="33">
        <f t="shared" si="75"/>
        <v>3.5172979924072809</v>
      </c>
      <c r="K2412" s="11" t="e">
        <f>VLOOKUP(A2412, total_pet_services_county!$A$2:$E$1875,2,0)</f>
        <v>#N/A</v>
      </c>
      <c r="L2412" s="11" t="e">
        <f>VLOOKUP(A2412,  total_pet_services_county!$A$2:$E$1875, 3, 0)</f>
        <v>#N/A</v>
      </c>
      <c r="M2412" s="11" t="e">
        <f>VLOOKUP(A2412, total_pet_services_county!$A$2:$E$1875, 4, 0)</f>
        <v>#N/A</v>
      </c>
      <c r="N2412" s="11" t="e">
        <f>VLOOKUP(A2412, total_pet_services_county!$A$2:$E$1875, 5, 0)</f>
        <v>#N/A</v>
      </c>
    </row>
    <row r="2413" spans="1:14" x14ac:dyDescent="0.2">
      <c r="A2413" s="57" t="s">
        <v>6185</v>
      </c>
      <c r="B2413" s="57" t="s">
        <v>8768</v>
      </c>
      <c r="C2413" s="56" t="s">
        <v>3239</v>
      </c>
      <c r="D2413" s="56" t="str">
        <f>INDEX(pet_services_county!$A$2:$A$3603,MATCH(A2413,pet_services_county!$B$2:$B$3603,0))</f>
        <v>0500000US47035</v>
      </c>
      <c r="E2413" s="61">
        <v>60520</v>
      </c>
      <c r="F2413" s="47">
        <f>VLOOKUP(C2413, state_pop!$A$2:$B$52, 2, 0)</f>
        <v>6829174</v>
      </c>
      <c r="G2413" s="33">
        <f t="shared" si="74"/>
        <v>8.8619795014741164E-3</v>
      </c>
      <c r="H2413" s="33">
        <f>VLOOKUP(C2413, pet_household_state!$A$3:$D$53, 3, 0)</f>
        <v>61.7</v>
      </c>
      <c r="I2413" s="33">
        <f>VLOOKUP(C2413, pet_household_state!$A$3:$D$53, 4, 0)</f>
        <v>1688</v>
      </c>
      <c r="J2413" s="33">
        <f t="shared" si="75"/>
        <v>14.959021398488309</v>
      </c>
      <c r="K2413" s="11">
        <f>VLOOKUP(A2413, total_pet_services_county!$A$2:$E$1875,2,0)</f>
        <v>11</v>
      </c>
      <c r="L2413" s="11">
        <f>VLOOKUP(A2413,  total_pet_services_county!$A$2:$E$1875, 3, 0)</f>
        <v>2289</v>
      </c>
      <c r="M2413" s="11">
        <f>VLOOKUP(A2413, total_pet_services_county!$A$2:$E$1875, 4, 0)</f>
        <v>522</v>
      </c>
      <c r="N2413" s="11">
        <f>VLOOKUP(A2413, total_pet_services_county!$A$2:$E$1875, 5, 0)</f>
        <v>72</v>
      </c>
    </row>
    <row r="2414" spans="1:14" x14ac:dyDescent="0.2">
      <c r="A2414" s="57" t="s">
        <v>6187</v>
      </c>
      <c r="B2414" s="57" t="s">
        <v>9501</v>
      </c>
      <c r="C2414" s="56" t="s">
        <v>3239</v>
      </c>
      <c r="D2414" s="56" t="str">
        <f>INDEX(pet_services_county!$A$2:$A$3603,MATCH(A2414,pet_services_county!$B$2:$B$3603,0))</f>
        <v>0500000US47037</v>
      </c>
      <c r="E2414" s="61">
        <v>694144</v>
      </c>
      <c r="F2414" s="47">
        <f>VLOOKUP(C2414, state_pop!$A$2:$B$52, 2, 0)</f>
        <v>6829174</v>
      </c>
      <c r="G2414" s="33">
        <f t="shared" si="74"/>
        <v>0.10164391769780649</v>
      </c>
      <c r="H2414" s="33">
        <f>VLOOKUP(C2414, pet_household_state!$A$3:$D$53, 3, 0)</f>
        <v>61.7</v>
      </c>
      <c r="I2414" s="33">
        <f>VLOOKUP(C2414, pet_household_state!$A$3:$D$53, 4, 0)</f>
        <v>1688</v>
      </c>
      <c r="J2414" s="33">
        <f t="shared" si="75"/>
        <v>171.57493307389737</v>
      </c>
      <c r="K2414" s="11">
        <f>VLOOKUP(A2414, total_pet_services_county!$A$2:$E$1875,2,0)</f>
        <v>136</v>
      </c>
      <c r="L2414" s="11">
        <f>VLOOKUP(A2414,  total_pet_services_county!$A$2:$E$1875, 3, 0)</f>
        <v>58148</v>
      </c>
      <c r="M2414" s="11">
        <f>VLOOKUP(A2414, total_pet_services_county!$A$2:$E$1875, 4, 0)</f>
        <v>13181</v>
      </c>
      <c r="N2414" s="11">
        <f>VLOOKUP(A2414, total_pet_services_county!$A$2:$E$1875, 5, 0)</f>
        <v>1731</v>
      </c>
    </row>
    <row r="2415" spans="1:14" x14ac:dyDescent="0.2">
      <c r="A2415" s="57" t="s">
        <v>8009</v>
      </c>
      <c r="B2415" s="57" t="s">
        <v>8649</v>
      </c>
      <c r="C2415" s="56" t="s">
        <v>3239</v>
      </c>
      <c r="D2415" s="56" t="e">
        <f>INDEX(pet_services_county!$A$2:$A$3603,MATCH(A2415,pet_services_county!$B$2:$B$3603,0))</f>
        <v>#N/A</v>
      </c>
      <c r="E2415" s="61">
        <v>11663</v>
      </c>
      <c r="F2415" s="47">
        <f>VLOOKUP(C2415, state_pop!$A$2:$B$52, 2, 0)</f>
        <v>6829174</v>
      </c>
      <c r="G2415" s="33">
        <f t="shared" si="74"/>
        <v>1.7078200086862627E-3</v>
      </c>
      <c r="H2415" s="33">
        <f>VLOOKUP(C2415, pet_household_state!$A$3:$D$53, 3, 0)</f>
        <v>61.7</v>
      </c>
      <c r="I2415" s="33">
        <f>VLOOKUP(C2415, pet_household_state!$A$3:$D$53, 4, 0)</f>
        <v>1688</v>
      </c>
      <c r="J2415" s="33">
        <f t="shared" si="75"/>
        <v>2.8828001746624117</v>
      </c>
      <c r="K2415" s="11" t="e">
        <f>VLOOKUP(A2415, total_pet_services_county!$A$2:$E$1875,2,0)</f>
        <v>#N/A</v>
      </c>
      <c r="L2415" s="11" t="e">
        <f>VLOOKUP(A2415,  total_pet_services_county!$A$2:$E$1875, 3, 0)</f>
        <v>#N/A</v>
      </c>
      <c r="M2415" s="11" t="e">
        <f>VLOOKUP(A2415, total_pet_services_county!$A$2:$E$1875, 4, 0)</f>
        <v>#N/A</v>
      </c>
      <c r="N2415" s="11" t="e">
        <f>VLOOKUP(A2415, total_pet_services_county!$A$2:$E$1875, 5, 0)</f>
        <v>#N/A</v>
      </c>
    </row>
    <row r="2416" spans="1:14" x14ac:dyDescent="0.2">
      <c r="A2416" s="57" t="s">
        <v>8010</v>
      </c>
      <c r="B2416" s="57" t="s">
        <v>8332</v>
      </c>
      <c r="C2416" s="56" t="s">
        <v>3239</v>
      </c>
      <c r="D2416" s="56" t="e">
        <f>INDEX(pet_services_county!$A$2:$A$3603,MATCH(A2416,pet_services_county!$B$2:$B$3603,0))</f>
        <v>#N/A</v>
      </c>
      <c r="E2416" s="61">
        <v>20490</v>
      </c>
      <c r="F2416" s="47">
        <f>VLOOKUP(C2416, state_pop!$A$2:$B$52, 2, 0)</f>
        <v>6829174</v>
      </c>
      <c r="G2416" s="33">
        <f t="shared" si="74"/>
        <v>3.0003628550099911E-3</v>
      </c>
      <c r="H2416" s="33">
        <f>VLOOKUP(C2416, pet_household_state!$A$3:$D$53, 3, 0)</f>
        <v>61.7</v>
      </c>
      <c r="I2416" s="33">
        <f>VLOOKUP(C2416, pet_household_state!$A$3:$D$53, 4, 0)</f>
        <v>1688</v>
      </c>
      <c r="J2416" s="33">
        <f t="shared" si="75"/>
        <v>5.0646124992568646</v>
      </c>
      <c r="K2416" s="11" t="e">
        <f>VLOOKUP(A2416, total_pet_services_county!$A$2:$E$1875,2,0)</f>
        <v>#N/A</v>
      </c>
      <c r="L2416" s="11" t="e">
        <f>VLOOKUP(A2416,  total_pet_services_county!$A$2:$E$1875, 3, 0)</f>
        <v>#N/A</v>
      </c>
      <c r="M2416" s="11" t="e">
        <f>VLOOKUP(A2416, total_pet_services_county!$A$2:$E$1875, 4, 0)</f>
        <v>#N/A</v>
      </c>
      <c r="N2416" s="11" t="e">
        <f>VLOOKUP(A2416, total_pet_services_county!$A$2:$E$1875, 5, 0)</f>
        <v>#N/A</v>
      </c>
    </row>
    <row r="2417" spans="1:14" x14ac:dyDescent="0.2">
      <c r="A2417" s="57" t="s">
        <v>6189</v>
      </c>
      <c r="B2417" s="57" t="s">
        <v>9774</v>
      </c>
      <c r="C2417" s="56" t="s">
        <v>3239</v>
      </c>
      <c r="D2417" s="56" t="str">
        <f>INDEX(pet_services_county!$A$2:$A$3603,MATCH(A2417,pet_services_county!$B$2:$B$3603,0))</f>
        <v>0500000US47043</v>
      </c>
      <c r="E2417" s="61">
        <v>53948</v>
      </c>
      <c r="F2417" s="47">
        <f>VLOOKUP(C2417, state_pop!$A$2:$B$52, 2, 0)</f>
        <v>6829174</v>
      </c>
      <c r="G2417" s="33">
        <f t="shared" si="74"/>
        <v>7.8996376428540262E-3</v>
      </c>
      <c r="H2417" s="33">
        <f>VLOOKUP(C2417, pet_household_state!$A$3:$D$53, 3, 0)</f>
        <v>61.7</v>
      </c>
      <c r="I2417" s="33">
        <f>VLOOKUP(C2417, pet_household_state!$A$3:$D$53, 4, 0)</f>
        <v>1688</v>
      </c>
      <c r="J2417" s="33">
        <f t="shared" si="75"/>
        <v>13.334588341137597</v>
      </c>
      <c r="K2417" s="11">
        <f>VLOOKUP(A2417, total_pet_services_county!$A$2:$E$1875,2,0)</f>
        <v>5</v>
      </c>
      <c r="L2417" s="11">
        <f>VLOOKUP(A2417,  total_pet_services_county!$A$2:$E$1875, 3, 0)</f>
        <v>2025</v>
      </c>
      <c r="M2417" s="11">
        <f>VLOOKUP(A2417, total_pet_services_county!$A$2:$E$1875, 4, 0)</f>
        <v>432</v>
      </c>
      <c r="N2417" s="11">
        <f>VLOOKUP(A2417, total_pet_services_county!$A$2:$E$1875, 5, 0)</f>
        <v>60</v>
      </c>
    </row>
    <row r="2418" spans="1:14" x14ac:dyDescent="0.2">
      <c r="A2418" s="57" t="s">
        <v>6191</v>
      </c>
      <c r="B2418" s="57" t="s">
        <v>9775</v>
      </c>
      <c r="C2418" s="56" t="s">
        <v>3239</v>
      </c>
      <c r="D2418" s="56" t="str">
        <f>INDEX(pet_services_county!$A$2:$A$3603,MATCH(A2418,pet_services_county!$B$2:$B$3603,0))</f>
        <v>0500000US47045</v>
      </c>
      <c r="E2418" s="61">
        <v>37159</v>
      </c>
      <c r="F2418" s="47">
        <f>VLOOKUP(C2418, state_pop!$A$2:$B$52, 2, 0)</f>
        <v>6829174</v>
      </c>
      <c r="G2418" s="33">
        <f t="shared" si="74"/>
        <v>5.4412144133390069E-3</v>
      </c>
      <c r="H2418" s="33">
        <f>VLOOKUP(C2418, pet_household_state!$A$3:$D$53, 3, 0)</f>
        <v>61.7</v>
      </c>
      <c r="I2418" s="33">
        <f>VLOOKUP(C2418, pet_household_state!$A$3:$D$53, 4, 0)</f>
        <v>1688</v>
      </c>
      <c r="J2418" s="33">
        <f t="shared" si="75"/>
        <v>9.1847699297162428</v>
      </c>
      <c r="K2418" s="11">
        <f>VLOOKUP(A2418, total_pet_services_county!$A$2:$E$1875,2,0)</f>
        <v>3</v>
      </c>
      <c r="L2418" s="11">
        <f>VLOOKUP(A2418,  total_pet_services_county!$A$2:$E$1875, 3, 0)</f>
        <v>58</v>
      </c>
      <c r="M2418" s="11">
        <f>VLOOKUP(A2418, total_pet_services_county!$A$2:$E$1875, 4, 0)</f>
        <v>7</v>
      </c>
      <c r="N2418" s="11">
        <f>VLOOKUP(A2418, total_pet_services_county!$A$2:$E$1875, 5, 0)</f>
        <v>3</v>
      </c>
    </row>
    <row r="2419" spans="1:14" x14ac:dyDescent="0.2">
      <c r="A2419" s="57" t="s">
        <v>6193</v>
      </c>
      <c r="B2419" s="57" t="s">
        <v>8336</v>
      </c>
      <c r="C2419" s="56" t="s">
        <v>3239</v>
      </c>
      <c r="D2419" s="56" t="str">
        <f>INDEX(pet_services_county!$A$2:$A$3603,MATCH(A2419,pet_services_county!$B$2:$B$3603,0))</f>
        <v>0500000US47047</v>
      </c>
      <c r="E2419" s="61">
        <v>41133</v>
      </c>
      <c r="F2419" s="47">
        <f>VLOOKUP(C2419, state_pop!$A$2:$B$52, 2, 0)</f>
        <v>6829174</v>
      </c>
      <c r="G2419" s="33">
        <f t="shared" si="74"/>
        <v>6.0231295907821353E-3</v>
      </c>
      <c r="H2419" s="33">
        <f>VLOOKUP(C2419, pet_household_state!$A$3:$D$53, 3, 0)</f>
        <v>61.7</v>
      </c>
      <c r="I2419" s="33">
        <f>VLOOKUP(C2419, pet_household_state!$A$3:$D$53, 4, 0)</f>
        <v>1688</v>
      </c>
      <c r="J2419" s="33">
        <f t="shared" si="75"/>
        <v>10.167042749240245</v>
      </c>
      <c r="K2419" s="11">
        <f>VLOOKUP(A2419, total_pet_services_county!$A$2:$E$1875,2,0)</f>
        <v>6</v>
      </c>
      <c r="L2419" s="11">
        <f>VLOOKUP(A2419,  total_pet_services_county!$A$2:$E$1875, 3, 0)</f>
        <v>1335</v>
      </c>
      <c r="M2419" s="11">
        <f>VLOOKUP(A2419, total_pet_services_county!$A$2:$E$1875, 4, 0)</f>
        <v>309</v>
      </c>
      <c r="N2419" s="11">
        <f>VLOOKUP(A2419, total_pet_services_county!$A$2:$E$1875, 5, 0)</f>
        <v>44</v>
      </c>
    </row>
    <row r="2420" spans="1:14" x14ac:dyDescent="0.2">
      <c r="A2420" s="57" t="s">
        <v>8011</v>
      </c>
      <c r="B2420" s="57" t="s">
        <v>9776</v>
      </c>
      <c r="C2420" s="56" t="s">
        <v>3239</v>
      </c>
      <c r="D2420" s="56" t="e">
        <f>INDEX(pet_services_county!$A$2:$A$3603,MATCH(A2420,pet_services_county!$B$2:$B$3603,0))</f>
        <v>#N/A</v>
      </c>
      <c r="E2420" s="61">
        <v>18523</v>
      </c>
      <c r="F2420" s="47">
        <f>VLOOKUP(C2420, state_pop!$A$2:$B$52, 2, 0)</f>
        <v>6829174</v>
      </c>
      <c r="G2420" s="33">
        <f t="shared" si="74"/>
        <v>2.7123338781527605E-3</v>
      </c>
      <c r="H2420" s="33">
        <f>VLOOKUP(C2420, pet_household_state!$A$3:$D$53, 3, 0)</f>
        <v>61.7</v>
      </c>
      <c r="I2420" s="33">
        <f>VLOOKUP(C2420, pet_household_state!$A$3:$D$53, 4, 0)</f>
        <v>1688</v>
      </c>
      <c r="J2420" s="33">
        <f t="shared" si="75"/>
        <v>4.5784195863218597</v>
      </c>
      <c r="K2420" s="11" t="e">
        <f>VLOOKUP(A2420, total_pet_services_county!$A$2:$E$1875,2,0)</f>
        <v>#N/A</v>
      </c>
      <c r="L2420" s="11" t="e">
        <f>VLOOKUP(A2420,  total_pet_services_county!$A$2:$E$1875, 3, 0)</f>
        <v>#N/A</v>
      </c>
      <c r="M2420" s="11" t="e">
        <f>VLOOKUP(A2420, total_pet_services_county!$A$2:$E$1875, 4, 0)</f>
        <v>#N/A</v>
      </c>
      <c r="N2420" s="11" t="e">
        <f>VLOOKUP(A2420, total_pet_services_county!$A$2:$E$1875, 5, 0)</f>
        <v>#N/A</v>
      </c>
    </row>
    <row r="2421" spans="1:14" x14ac:dyDescent="0.2">
      <c r="A2421" s="57" t="s">
        <v>6195</v>
      </c>
      <c r="B2421" s="57" t="s">
        <v>8337</v>
      </c>
      <c r="C2421" s="56" t="s">
        <v>3239</v>
      </c>
      <c r="D2421" s="56" t="str">
        <f>INDEX(pet_services_county!$A$2:$A$3603,MATCH(A2421,pet_services_county!$B$2:$B$3603,0))</f>
        <v>0500000US47051</v>
      </c>
      <c r="E2421" s="61">
        <v>42208</v>
      </c>
      <c r="F2421" s="47">
        <f>VLOOKUP(C2421, state_pop!$A$2:$B$52, 2, 0)</f>
        <v>6829174</v>
      </c>
      <c r="G2421" s="33">
        <f t="shared" si="74"/>
        <v>6.1805424784900781E-3</v>
      </c>
      <c r="H2421" s="33">
        <f>VLOOKUP(C2421, pet_household_state!$A$3:$D$53, 3, 0)</f>
        <v>61.7</v>
      </c>
      <c r="I2421" s="33">
        <f>VLOOKUP(C2421, pet_household_state!$A$3:$D$53, 4, 0)</f>
        <v>1688</v>
      </c>
      <c r="J2421" s="33">
        <f t="shared" si="75"/>
        <v>10.432755703691251</v>
      </c>
      <c r="K2421" s="11">
        <f>VLOOKUP(A2421, total_pet_services_county!$A$2:$E$1875,2,0)</f>
        <v>7</v>
      </c>
      <c r="L2421" s="11">
        <f>VLOOKUP(A2421,  total_pet_services_county!$A$2:$E$1875, 3, 0)</f>
        <v>1924</v>
      </c>
      <c r="M2421" s="11">
        <f>VLOOKUP(A2421, total_pet_services_county!$A$2:$E$1875, 4, 0)</f>
        <v>355</v>
      </c>
      <c r="N2421" s="11">
        <f>VLOOKUP(A2421, total_pet_services_county!$A$2:$E$1875, 5, 0)</f>
        <v>55</v>
      </c>
    </row>
    <row r="2422" spans="1:14" x14ac:dyDescent="0.2">
      <c r="A2422" s="57" t="s">
        <v>6197</v>
      </c>
      <c r="B2422" s="57" t="s">
        <v>8822</v>
      </c>
      <c r="C2422" s="56" t="s">
        <v>3239</v>
      </c>
      <c r="D2422" s="56" t="str">
        <f>INDEX(pet_services_county!$A$2:$A$3603,MATCH(A2422,pet_services_county!$B$2:$B$3603,0))</f>
        <v>0500000US47053</v>
      </c>
      <c r="E2422" s="61">
        <v>49133</v>
      </c>
      <c r="F2422" s="47">
        <f>VLOOKUP(C2422, state_pop!$A$2:$B$52, 2, 0)</f>
        <v>6829174</v>
      </c>
      <c r="G2422" s="33">
        <f t="shared" si="74"/>
        <v>7.1945743365156604E-3</v>
      </c>
      <c r="H2422" s="33">
        <f>VLOOKUP(C2422, pet_household_state!$A$3:$D$53, 3, 0)</f>
        <v>61.7</v>
      </c>
      <c r="I2422" s="33">
        <f>VLOOKUP(C2422, pet_household_state!$A$3:$D$53, 4, 0)</f>
        <v>1688</v>
      </c>
      <c r="J2422" s="33">
        <f t="shared" si="75"/>
        <v>12.144441480038434</v>
      </c>
      <c r="K2422" s="11">
        <f>VLOOKUP(A2422, total_pet_services_county!$A$2:$E$1875,2,0)</f>
        <v>5</v>
      </c>
      <c r="L2422" s="11">
        <f>VLOOKUP(A2422,  total_pet_services_county!$A$2:$E$1875, 3, 0)</f>
        <v>720</v>
      </c>
      <c r="M2422" s="11">
        <f>VLOOKUP(A2422, total_pet_services_county!$A$2:$E$1875, 4, 0)</f>
        <v>157</v>
      </c>
      <c r="N2422" s="11">
        <f>VLOOKUP(A2422, total_pet_services_county!$A$2:$E$1875, 5, 0)</f>
        <v>25</v>
      </c>
    </row>
    <row r="2423" spans="1:14" x14ac:dyDescent="0.2">
      <c r="A2423" s="57" t="s">
        <v>6199</v>
      </c>
      <c r="B2423" s="57" t="s">
        <v>9777</v>
      </c>
      <c r="C2423" s="56" t="s">
        <v>3239</v>
      </c>
      <c r="D2423" s="56" t="str">
        <f>INDEX(pet_services_county!$A$2:$A$3603,MATCH(A2423,pet_services_county!$B$2:$B$3603,0))</f>
        <v>0500000US47055</v>
      </c>
      <c r="E2423" s="61">
        <v>29464</v>
      </c>
      <c r="F2423" s="47">
        <f>VLOOKUP(C2423, state_pop!$A$2:$B$52, 2, 0)</f>
        <v>6829174</v>
      </c>
      <c r="G2423" s="33">
        <f t="shared" si="74"/>
        <v>4.314430998536573E-3</v>
      </c>
      <c r="H2423" s="33">
        <f>VLOOKUP(C2423, pet_household_state!$A$3:$D$53, 3, 0)</f>
        <v>61.7</v>
      </c>
      <c r="I2423" s="33">
        <f>VLOOKUP(C2423, pet_household_state!$A$3:$D$53, 4, 0)</f>
        <v>1688</v>
      </c>
      <c r="J2423" s="33">
        <f t="shared" si="75"/>
        <v>7.2827595255297357</v>
      </c>
      <c r="K2423" s="11">
        <f>VLOOKUP(A2423, total_pet_services_county!$A$2:$E$1875,2,0)</f>
        <v>6</v>
      </c>
      <c r="L2423" s="11">
        <f>VLOOKUP(A2423,  total_pet_services_county!$A$2:$E$1875, 3, 0)</f>
        <v>1285</v>
      </c>
      <c r="M2423" s="11">
        <f>VLOOKUP(A2423, total_pet_services_county!$A$2:$E$1875, 4, 0)</f>
        <v>283</v>
      </c>
      <c r="N2423" s="11">
        <f>VLOOKUP(A2423, total_pet_services_county!$A$2:$E$1875, 5, 0)</f>
        <v>47</v>
      </c>
    </row>
    <row r="2424" spans="1:14" x14ac:dyDescent="0.2">
      <c r="A2424" s="57" t="s">
        <v>8012</v>
      </c>
      <c r="B2424" s="57" t="s">
        <v>9778</v>
      </c>
      <c r="C2424" s="56" t="s">
        <v>3239</v>
      </c>
      <c r="D2424" s="56" t="e">
        <f>INDEX(pet_services_county!$A$2:$A$3603,MATCH(A2424,pet_services_county!$B$2:$B$3603,0))</f>
        <v>#N/A</v>
      </c>
      <c r="E2424" s="61">
        <v>23320</v>
      </c>
      <c r="F2424" s="47">
        <f>VLOOKUP(C2424, state_pop!$A$2:$B$52, 2, 0)</f>
        <v>6829174</v>
      </c>
      <c r="G2424" s="33">
        <f t="shared" si="74"/>
        <v>3.4147614338132255E-3</v>
      </c>
      <c r="H2424" s="33">
        <f>VLOOKUP(C2424, pet_household_state!$A$3:$D$53, 3, 0)</f>
        <v>61.7</v>
      </c>
      <c r="I2424" s="33">
        <f>VLOOKUP(C2424, pet_household_state!$A$3:$D$53, 4, 0)</f>
        <v>1688</v>
      </c>
      <c r="J2424" s="33">
        <f t="shared" si="75"/>
        <v>5.764117300276725</v>
      </c>
      <c r="K2424" s="11" t="e">
        <f>VLOOKUP(A2424, total_pet_services_county!$A$2:$E$1875,2,0)</f>
        <v>#N/A</v>
      </c>
      <c r="L2424" s="11" t="e">
        <f>VLOOKUP(A2424,  total_pet_services_county!$A$2:$E$1875, 3, 0)</f>
        <v>#N/A</v>
      </c>
      <c r="M2424" s="11" t="e">
        <f>VLOOKUP(A2424, total_pet_services_county!$A$2:$E$1875, 4, 0)</f>
        <v>#N/A</v>
      </c>
      <c r="N2424" s="11" t="e">
        <f>VLOOKUP(A2424, total_pet_services_county!$A$2:$E$1875, 5, 0)</f>
        <v>#N/A</v>
      </c>
    </row>
    <row r="2425" spans="1:14" x14ac:dyDescent="0.2">
      <c r="A2425" s="57" t="s">
        <v>6201</v>
      </c>
      <c r="B2425" s="57" t="s">
        <v>8339</v>
      </c>
      <c r="C2425" s="56" t="s">
        <v>3239</v>
      </c>
      <c r="D2425" s="56" t="str">
        <f>INDEX(pet_services_county!$A$2:$A$3603,MATCH(A2425,pet_services_county!$B$2:$B$3603,0))</f>
        <v>0500000US47059</v>
      </c>
      <c r="E2425" s="61">
        <v>69069</v>
      </c>
      <c r="F2425" s="47">
        <f>VLOOKUP(C2425, state_pop!$A$2:$B$52, 2, 0)</f>
        <v>6829174</v>
      </c>
      <c r="G2425" s="33">
        <f t="shared" si="74"/>
        <v>1.0113814642883604E-2</v>
      </c>
      <c r="H2425" s="33">
        <f>VLOOKUP(C2425, pet_household_state!$A$3:$D$53, 3, 0)</f>
        <v>61.7</v>
      </c>
      <c r="I2425" s="33">
        <f>VLOOKUP(C2425, pet_household_state!$A$3:$D$53, 4, 0)</f>
        <v>1688</v>
      </c>
      <c r="J2425" s="33">
        <f t="shared" si="75"/>
        <v>17.072119117187523</v>
      </c>
      <c r="K2425" s="11">
        <f>VLOOKUP(A2425, total_pet_services_county!$A$2:$E$1875,2,0)</f>
        <v>14</v>
      </c>
      <c r="L2425" s="11">
        <f>VLOOKUP(A2425,  total_pet_services_county!$A$2:$E$1875, 3, 0)</f>
        <v>2596</v>
      </c>
      <c r="M2425" s="11">
        <f>VLOOKUP(A2425, total_pet_services_county!$A$2:$E$1875, 4, 0)</f>
        <v>688</v>
      </c>
      <c r="N2425" s="11">
        <f>VLOOKUP(A2425, total_pet_services_county!$A$2:$E$1875, 5, 0)</f>
        <v>103</v>
      </c>
    </row>
    <row r="2426" spans="1:14" x14ac:dyDescent="0.2">
      <c r="A2426" s="57" t="s">
        <v>8013</v>
      </c>
      <c r="B2426" s="57" t="s">
        <v>8775</v>
      </c>
      <c r="C2426" s="56" t="s">
        <v>3239</v>
      </c>
      <c r="D2426" s="56" t="e">
        <f>INDEX(pet_services_county!$A$2:$A$3603,MATCH(A2426,pet_services_county!$B$2:$B$3603,0))</f>
        <v>#N/A</v>
      </c>
      <c r="E2426" s="61">
        <v>13427</v>
      </c>
      <c r="F2426" s="47">
        <f>VLOOKUP(C2426, state_pop!$A$2:$B$52, 2, 0)</f>
        <v>6829174</v>
      </c>
      <c r="G2426" s="33">
        <f t="shared" si="74"/>
        <v>1.9661235751205052E-3</v>
      </c>
      <c r="H2426" s="33">
        <f>VLOOKUP(C2426, pet_household_state!$A$3:$D$53, 3, 0)</f>
        <v>61.7</v>
      </c>
      <c r="I2426" s="33">
        <f>VLOOKUP(C2426, pet_household_state!$A$3:$D$53, 4, 0)</f>
        <v>1688</v>
      </c>
      <c r="J2426" s="33">
        <f t="shared" si="75"/>
        <v>3.3188165948034127</v>
      </c>
      <c r="K2426" s="11" t="e">
        <f>VLOOKUP(A2426, total_pet_services_county!$A$2:$E$1875,2,0)</f>
        <v>#N/A</v>
      </c>
      <c r="L2426" s="11" t="e">
        <f>VLOOKUP(A2426,  total_pet_services_county!$A$2:$E$1875, 3, 0)</f>
        <v>#N/A</v>
      </c>
      <c r="M2426" s="11" t="e">
        <f>VLOOKUP(A2426, total_pet_services_county!$A$2:$E$1875, 4, 0)</f>
        <v>#N/A</v>
      </c>
      <c r="N2426" s="11" t="e">
        <f>VLOOKUP(A2426, total_pet_services_county!$A$2:$E$1875, 5, 0)</f>
        <v>#N/A</v>
      </c>
    </row>
    <row r="2427" spans="1:14" x14ac:dyDescent="0.2">
      <c r="A2427" s="57" t="s">
        <v>6203</v>
      </c>
      <c r="B2427" s="57" t="s">
        <v>9779</v>
      </c>
      <c r="C2427" s="56" t="s">
        <v>3239</v>
      </c>
      <c r="D2427" s="56" t="str">
        <f>INDEX(pet_services_county!$A$2:$A$3603,MATCH(A2427,pet_services_county!$B$2:$B$3603,0))</f>
        <v>0500000US47063</v>
      </c>
      <c r="E2427" s="61">
        <v>64934</v>
      </c>
      <c r="F2427" s="47">
        <f>VLOOKUP(C2427, state_pop!$A$2:$B$52, 2, 0)</f>
        <v>6829174</v>
      </c>
      <c r="G2427" s="33">
        <f t="shared" si="74"/>
        <v>9.5083241399325884E-3</v>
      </c>
      <c r="H2427" s="33">
        <f>VLOOKUP(C2427, pet_household_state!$A$3:$D$53, 3, 0)</f>
        <v>61.7</v>
      </c>
      <c r="I2427" s="33">
        <f>VLOOKUP(C2427, pet_household_state!$A$3:$D$53, 4, 0)</f>
        <v>1688</v>
      </c>
      <c r="J2427" s="33">
        <f t="shared" si="75"/>
        <v>16.050051148206208</v>
      </c>
      <c r="K2427" s="11">
        <f>VLOOKUP(A2427, total_pet_services_county!$A$2:$E$1875,2,0)</f>
        <v>11</v>
      </c>
      <c r="L2427" s="11">
        <f>VLOOKUP(A2427,  total_pet_services_county!$A$2:$E$1875, 3, 0)</f>
        <v>2200</v>
      </c>
      <c r="M2427" s="11">
        <f>VLOOKUP(A2427, total_pet_services_county!$A$2:$E$1875, 4, 0)</f>
        <v>528</v>
      </c>
      <c r="N2427" s="11">
        <f>VLOOKUP(A2427, total_pet_services_county!$A$2:$E$1875, 5, 0)</f>
        <v>71</v>
      </c>
    </row>
    <row r="2428" spans="1:14" x14ac:dyDescent="0.2">
      <c r="A2428" s="57" t="s">
        <v>6205</v>
      </c>
      <c r="B2428" s="57" t="s">
        <v>8586</v>
      </c>
      <c r="C2428" s="56" t="s">
        <v>3239</v>
      </c>
      <c r="D2428" s="56" t="str">
        <f>INDEX(pet_services_county!$A$2:$A$3603,MATCH(A2428,pet_services_county!$B$2:$B$3603,0))</f>
        <v>0500000US47065</v>
      </c>
      <c r="E2428" s="61">
        <v>367804</v>
      </c>
      <c r="F2428" s="47">
        <f>VLOOKUP(C2428, state_pop!$A$2:$B$52, 2, 0)</f>
        <v>6829174</v>
      </c>
      <c r="G2428" s="33">
        <f t="shared" si="74"/>
        <v>5.385775790747168E-2</v>
      </c>
      <c r="H2428" s="33">
        <f>VLOOKUP(C2428, pet_household_state!$A$3:$D$53, 3, 0)</f>
        <v>61.7</v>
      </c>
      <c r="I2428" s="33">
        <f>VLOOKUP(C2428, pet_household_state!$A$3:$D$53, 4, 0)</f>
        <v>1688</v>
      </c>
      <c r="J2428" s="33">
        <f t="shared" si="75"/>
        <v>90.911895347812191</v>
      </c>
      <c r="K2428" s="11">
        <f>VLOOKUP(A2428, total_pet_services_county!$A$2:$E$1875,2,0)</f>
        <v>76</v>
      </c>
      <c r="L2428" s="11">
        <f>VLOOKUP(A2428,  total_pet_services_county!$A$2:$E$1875, 3, 0)</f>
        <v>28263</v>
      </c>
      <c r="M2428" s="11">
        <f>VLOOKUP(A2428, total_pet_services_county!$A$2:$E$1875, 4, 0)</f>
        <v>6284</v>
      </c>
      <c r="N2428" s="11">
        <f>VLOOKUP(A2428, total_pet_services_county!$A$2:$E$1875, 5, 0)</f>
        <v>941</v>
      </c>
    </row>
    <row r="2429" spans="1:14" x14ac:dyDescent="0.2">
      <c r="A2429" s="57" t="s">
        <v>8014</v>
      </c>
      <c r="B2429" s="57" t="s">
        <v>8669</v>
      </c>
      <c r="C2429" s="56" t="s">
        <v>3239</v>
      </c>
      <c r="D2429" s="56" t="e">
        <f>INDEX(pet_services_county!$A$2:$A$3603,MATCH(A2429,pet_services_county!$B$2:$B$3603,0))</f>
        <v>#N/A</v>
      </c>
      <c r="E2429" s="61">
        <v>6620</v>
      </c>
      <c r="F2429" s="47">
        <f>VLOOKUP(C2429, state_pop!$A$2:$B$52, 2, 0)</f>
        <v>6829174</v>
      </c>
      <c r="G2429" s="33">
        <f t="shared" si="74"/>
        <v>9.6937052709449197E-4</v>
      </c>
      <c r="H2429" s="33">
        <f>VLOOKUP(C2429, pet_household_state!$A$3:$D$53, 3, 0)</f>
        <v>61.7</v>
      </c>
      <c r="I2429" s="33">
        <f>VLOOKUP(C2429, pet_household_state!$A$3:$D$53, 4, 0)</f>
        <v>1688</v>
      </c>
      <c r="J2429" s="33">
        <f t="shared" si="75"/>
        <v>1.6362974497355025</v>
      </c>
      <c r="K2429" s="11" t="e">
        <f>VLOOKUP(A2429, total_pet_services_county!$A$2:$E$1875,2,0)</f>
        <v>#N/A</v>
      </c>
      <c r="L2429" s="11" t="e">
        <f>VLOOKUP(A2429,  total_pet_services_county!$A$2:$E$1875, 3, 0)</f>
        <v>#N/A</v>
      </c>
      <c r="M2429" s="11" t="e">
        <f>VLOOKUP(A2429, total_pet_services_county!$A$2:$E$1875, 4, 0)</f>
        <v>#N/A</v>
      </c>
      <c r="N2429" s="11" t="e">
        <f>VLOOKUP(A2429, total_pet_services_county!$A$2:$E$1875, 5, 0)</f>
        <v>#N/A</v>
      </c>
    </row>
    <row r="2430" spans="1:14" x14ac:dyDescent="0.2">
      <c r="A2430" s="57" t="s">
        <v>8015</v>
      </c>
      <c r="B2430" s="57" t="s">
        <v>9780</v>
      </c>
      <c r="C2430" s="56" t="s">
        <v>3239</v>
      </c>
      <c r="D2430" s="56" t="e">
        <f>INDEX(pet_services_county!$A$2:$A$3603,MATCH(A2430,pet_services_county!$B$2:$B$3603,0))</f>
        <v>#N/A</v>
      </c>
      <c r="E2430" s="61">
        <v>25050</v>
      </c>
      <c r="F2430" s="47">
        <f>VLOOKUP(C2430, state_pop!$A$2:$B$52, 2, 0)</f>
        <v>6829174</v>
      </c>
      <c r="G2430" s="33">
        <f t="shared" si="74"/>
        <v>3.6680863600781002E-3</v>
      </c>
      <c r="H2430" s="33">
        <f>VLOOKUP(C2430, pet_household_state!$A$3:$D$53, 3, 0)</f>
        <v>61.7</v>
      </c>
      <c r="I2430" s="33">
        <f>VLOOKUP(C2430, pet_household_state!$A$3:$D$53, 4, 0)</f>
        <v>1688</v>
      </c>
      <c r="J2430" s="33">
        <f t="shared" si="75"/>
        <v>6.191729775811833</v>
      </c>
      <c r="K2430" s="11" t="e">
        <f>VLOOKUP(A2430, total_pet_services_county!$A$2:$E$1875,2,0)</f>
        <v>#N/A</v>
      </c>
      <c r="L2430" s="11" t="e">
        <f>VLOOKUP(A2430,  total_pet_services_county!$A$2:$E$1875, 3, 0)</f>
        <v>#N/A</v>
      </c>
      <c r="M2430" s="11" t="e">
        <f>VLOOKUP(A2430, total_pet_services_county!$A$2:$E$1875, 4, 0)</f>
        <v>#N/A</v>
      </c>
      <c r="N2430" s="11" t="e">
        <f>VLOOKUP(A2430, total_pet_services_county!$A$2:$E$1875, 5, 0)</f>
        <v>#N/A</v>
      </c>
    </row>
    <row r="2431" spans="1:14" x14ac:dyDescent="0.2">
      <c r="A2431" s="57" t="s">
        <v>8016</v>
      </c>
      <c r="B2431" s="57" t="s">
        <v>8776</v>
      </c>
      <c r="C2431" s="56" t="s">
        <v>3239</v>
      </c>
      <c r="D2431" s="56" t="e">
        <f>INDEX(pet_services_county!$A$2:$A$3603,MATCH(A2431,pet_services_county!$B$2:$B$3603,0))</f>
        <v>#N/A</v>
      </c>
      <c r="E2431" s="61">
        <v>25652</v>
      </c>
      <c r="F2431" s="47">
        <f>VLOOKUP(C2431, state_pop!$A$2:$B$52, 2, 0)</f>
        <v>6829174</v>
      </c>
      <c r="G2431" s="33">
        <f t="shared" si="74"/>
        <v>3.7562375771945482E-3</v>
      </c>
      <c r="H2431" s="33">
        <f>VLOOKUP(C2431, pet_household_state!$A$3:$D$53, 3, 0)</f>
        <v>61.7</v>
      </c>
      <c r="I2431" s="33">
        <f>VLOOKUP(C2431, pet_household_state!$A$3:$D$53, 4, 0)</f>
        <v>1688</v>
      </c>
      <c r="J2431" s="33">
        <f t="shared" si="75"/>
        <v>6.3405290303043973</v>
      </c>
      <c r="K2431" s="11" t="e">
        <f>VLOOKUP(A2431, total_pet_services_county!$A$2:$E$1875,2,0)</f>
        <v>#N/A</v>
      </c>
      <c r="L2431" s="11" t="e">
        <f>VLOOKUP(A2431,  total_pet_services_county!$A$2:$E$1875, 3, 0)</f>
        <v>#N/A</v>
      </c>
      <c r="M2431" s="11" t="e">
        <f>VLOOKUP(A2431, total_pet_services_county!$A$2:$E$1875, 4, 0)</f>
        <v>#N/A</v>
      </c>
      <c r="N2431" s="11" t="e">
        <f>VLOOKUP(A2431, total_pet_services_county!$A$2:$E$1875, 5, 0)</f>
        <v>#N/A</v>
      </c>
    </row>
    <row r="2432" spans="1:14" x14ac:dyDescent="0.2">
      <c r="A2432" s="57" t="s">
        <v>6207</v>
      </c>
      <c r="B2432" s="57" t="s">
        <v>9781</v>
      </c>
      <c r="C2432" s="56" t="s">
        <v>3239</v>
      </c>
      <c r="D2432" s="56" t="str">
        <f>INDEX(pet_services_county!$A$2:$A$3603,MATCH(A2432,pet_services_county!$B$2:$B$3603,0))</f>
        <v>0500000US47073</v>
      </c>
      <c r="E2432" s="61">
        <v>56786</v>
      </c>
      <c r="F2432" s="47">
        <f>VLOOKUP(C2432, state_pop!$A$2:$B$52, 2, 0)</f>
        <v>6829174</v>
      </c>
      <c r="G2432" s="33">
        <f t="shared" si="74"/>
        <v>8.3152076664029934E-3</v>
      </c>
      <c r="H2432" s="33">
        <f>VLOOKUP(C2432, pet_household_state!$A$3:$D$53, 3, 0)</f>
        <v>61.7</v>
      </c>
      <c r="I2432" s="33">
        <f>VLOOKUP(C2432, pet_household_state!$A$3:$D$53, 4, 0)</f>
        <v>1688</v>
      </c>
      <c r="J2432" s="33">
        <f t="shared" si="75"/>
        <v>14.036070540888252</v>
      </c>
      <c r="K2432" s="11">
        <f>VLOOKUP(A2432, total_pet_services_county!$A$2:$E$1875,2,0)</f>
        <v>5</v>
      </c>
      <c r="L2432" s="11">
        <f>VLOOKUP(A2432,  total_pet_services_county!$A$2:$E$1875, 3, 0)</f>
        <v>1008</v>
      </c>
      <c r="M2432" s="11">
        <f>VLOOKUP(A2432, total_pet_services_county!$A$2:$E$1875, 4, 0)</f>
        <v>224</v>
      </c>
      <c r="N2432" s="11">
        <f>VLOOKUP(A2432, total_pet_services_county!$A$2:$E$1875, 5, 0)</f>
        <v>38</v>
      </c>
    </row>
    <row r="2433" spans="1:14" x14ac:dyDescent="0.2">
      <c r="A2433" s="57" t="s">
        <v>8017</v>
      </c>
      <c r="B2433" s="57" t="s">
        <v>9512</v>
      </c>
      <c r="C2433" s="56" t="s">
        <v>3239</v>
      </c>
      <c r="D2433" s="56" t="e">
        <f>INDEX(pet_services_county!$A$2:$A$3603,MATCH(A2433,pet_services_county!$B$2:$B$3603,0))</f>
        <v>#N/A</v>
      </c>
      <c r="E2433" s="61">
        <v>17304</v>
      </c>
      <c r="F2433" s="47">
        <f>VLOOKUP(C2433, state_pop!$A$2:$B$52, 2, 0)</f>
        <v>6829174</v>
      </c>
      <c r="G2433" s="33">
        <f t="shared" si="74"/>
        <v>2.5338349850216146E-3</v>
      </c>
      <c r="H2433" s="33">
        <f>VLOOKUP(C2433, pet_household_state!$A$3:$D$53, 3, 0)</f>
        <v>61.7</v>
      </c>
      <c r="I2433" s="33">
        <f>VLOOKUP(C2433, pet_household_state!$A$3:$D$53, 4, 0)</f>
        <v>1688</v>
      </c>
      <c r="J2433" s="33">
        <f t="shared" si="75"/>
        <v>4.2771134547164857</v>
      </c>
      <c r="K2433" s="11" t="e">
        <f>VLOOKUP(A2433, total_pet_services_county!$A$2:$E$1875,2,0)</f>
        <v>#N/A</v>
      </c>
      <c r="L2433" s="11" t="e">
        <f>VLOOKUP(A2433,  total_pet_services_county!$A$2:$E$1875, 3, 0)</f>
        <v>#N/A</v>
      </c>
      <c r="M2433" s="11" t="e">
        <f>VLOOKUP(A2433, total_pet_services_county!$A$2:$E$1875, 4, 0)</f>
        <v>#N/A</v>
      </c>
      <c r="N2433" s="11" t="e">
        <f>VLOOKUP(A2433, total_pet_services_county!$A$2:$E$1875, 5, 0)</f>
        <v>#N/A</v>
      </c>
    </row>
    <row r="2434" spans="1:14" x14ac:dyDescent="0.2">
      <c r="A2434" s="57" t="s">
        <v>6209</v>
      </c>
      <c r="B2434" s="57" t="s">
        <v>8777</v>
      </c>
      <c r="C2434" s="56" t="s">
        <v>3239</v>
      </c>
      <c r="D2434" s="56" t="str">
        <f>INDEX(pet_services_county!$A$2:$A$3603,MATCH(A2434,pet_services_county!$B$2:$B$3603,0))</f>
        <v>0500000US47077</v>
      </c>
      <c r="E2434" s="61">
        <v>28117</v>
      </c>
      <c r="F2434" s="47">
        <f>VLOOKUP(C2434, state_pop!$A$2:$B$52, 2, 0)</f>
        <v>6829174</v>
      </c>
      <c r="G2434" s="33">
        <f t="shared" si="74"/>
        <v>4.1171889894736904E-3</v>
      </c>
      <c r="H2434" s="33">
        <f>VLOOKUP(C2434, pet_household_state!$A$3:$D$53, 3, 0)</f>
        <v>61.7</v>
      </c>
      <c r="I2434" s="33">
        <f>VLOOKUP(C2434, pet_household_state!$A$3:$D$53, 4, 0)</f>
        <v>1688</v>
      </c>
      <c r="J2434" s="33">
        <f t="shared" si="75"/>
        <v>6.9498150142315893</v>
      </c>
      <c r="K2434" s="11">
        <f>VLOOKUP(A2434, total_pet_services_county!$A$2:$E$1875,2,0)</f>
        <v>3</v>
      </c>
      <c r="L2434" s="11">
        <f>VLOOKUP(A2434,  total_pet_services_county!$A$2:$E$1875, 3, 0)</f>
        <v>650</v>
      </c>
      <c r="M2434" s="11">
        <f>VLOOKUP(A2434, total_pet_services_county!$A$2:$E$1875, 4, 0)</f>
        <v>137</v>
      </c>
      <c r="N2434" s="11">
        <f>VLOOKUP(A2434, total_pet_services_county!$A$2:$E$1875, 5, 0)</f>
        <v>24</v>
      </c>
    </row>
    <row r="2435" spans="1:14" x14ac:dyDescent="0.2">
      <c r="A2435" s="57" t="s">
        <v>6211</v>
      </c>
      <c r="B2435" s="57" t="s">
        <v>8341</v>
      </c>
      <c r="C2435" s="56" t="s">
        <v>3239</v>
      </c>
      <c r="D2435" s="56" t="str">
        <f>INDEX(pet_services_county!$A$2:$A$3603,MATCH(A2435,pet_services_county!$B$2:$B$3603,0))</f>
        <v>0500000US47079</v>
      </c>
      <c r="E2435" s="61">
        <v>32345</v>
      </c>
      <c r="F2435" s="47">
        <f>VLOOKUP(C2435, state_pop!$A$2:$B$52, 2, 0)</f>
        <v>6829174</v>
      </c>
      <c r="G2435" s="33">
        <f t="shared" si="74"/>
        <v>4.7362975375938587E-3</v>
      </c>
      <c r="H2435" s="33">
        <f>VLOOKUP(C2435, pet_household_state!$A$3:$D$53, 3, 0)</f>
        <v>61.7</v>
      </c>
      <c r="I2435" s="33">
        <f>VLOOKUP(C2435, pet_household_state!$A$3:$D$53, 4, 0)</f>
        <v>1688</v>
      </c>
      <c r="J2435" s="33">
        <f t="shared" si="75"/>
        <v>7.9948702434584336</v>
      </c>
      <c r="K2435" s="11">
        <f>VLOOKUP(A2435, total_pet_services_county!$A$2:$E$1875,2,0)</f>
        <v>3</v>
      </c>
      <c r="L2435" s="11">
        <f>VLOOKUP(A2435,  total_pet_services_county!$A$2:$E$1875, 3, 0)</f>
        <v>1513</v>
      </c>
      <c r="M2435" s="11">
        <f>VLOOKUP(A2435, total_pet_services_county!$A$2:$E$1875, 4, 0)</f>
        <v>346</v>
      </c>
      <c r="N2435" s="11">
        <f>VLOOKUP(A2435, total_pet_services_county!$A$2:$E$1875, 5, 0)</f>
        <v>43</v>
      </c>
    </row>
    <row r="2436" spans="1:14" x14ac:dyDescent="0.2">
      <c r="A2436" s="57" t="s">
        <v>8018</v>
      </c>
      <c r="B2436" s="57" t="s">
        <v>8992</v>
      </c>
      <c r="C2436" s="56" t="s">
        <v>3239</v>
      </c>
      <c r="D2436" s="56" t="e">
        <f>INDEX(pet_services_county!$A$2:$A$3603,MATCH(A2436,pet_services_county!$B$2:$B$3603,0))</f>
        <v>#N/A</v>
      </c>
      <c r="E2436" s="61">
        <v>25178</v>
      </c>
      <c r="F2436" s="47">
        <f>VLOOKUP(C2436, state_pop!$A$2:$B$52, 2, 0)</f>
        <v>6829174</v>
      </c>
      <c r="G2436" s="33">
        <f t="shared" si="74"/>
        <v>3.6868294760098366E-3</v>
      </c>
      <c r="H2436" s="33">
        <f>VLOOKUP(C2436, pet_household_state!$A$3:$D$53, 3, 0)</f>
        <v>61.7</v>
      </c>
      <c r="I2436" s="33">
        <f>VLOOKUP(C2436, pet_household_state!$A$3:$D$53, 4, 0)</f>
        <v>1688</v>
      </c>
      <c r="J2436" s="33">
        <f t="shared" si="75"/>
        <v>6.2233681555046045</v>
      </c>
      <c r="K2436" s="11" t="e">
        <f>VLOOKUP(A2436, total_pet_services_county!$A$2:$E$1875,2,0)</f>
        <v>#N/A</v>
      </c>
      <c r="L2436" s="11" t="e">
        <f>VLOOKUP(A2436,  total_pet_services_county!$A$2:$E$1875, 3, 0)</f>
        <v>#N/A</v>
      </c>
      <c r="M2436" s="11" t="e">
        <f>VLOOKUP(A2436, total_pet_services_county!$A$2:$E$1875, 4, 0)</f>
        <v>#N/A</v>
      </c>
      <c r="N2436" s="11" t="e">
        <f>VLOOKUP(A2436, total_pet_services_county!$A$2:$E$1875, 5, 0)</f>
        <v>#N/A</v>
      </c>
    </row>
    <row r="2437" spans="1:14" x14ac:dyDescent="0.2">
      <c r="A2437" s="57" t="s">
        <v>8019</v>
      </c>
      <c r="B2437" s="57" t="s">
        <v>8342</v>
      </c>
      <c r="C2437" s="56" t="s">
        <v>3239</v>
      </c>
      <c r="D2437" s="56" t="e">
        <f>INDEX(pet_services_county!$A$2:$A$3603,MATCH(A2437,pet_services_county!$B$2:$B$3603,0))</f>
        <v>#N/A</v>
      </c>
      <c r="E2437" s="61">
        <v>8201</v>
      </c>
      <c r="F2437" s="47">
        <f>VLOOKUP(C2437, state_pop!$A$2:$B$52, 2, 0)</f>
        <v>6829174</v>
      </c>
      <c r="G2437" s="33">
        <f t="shared" si="74"/>
        <v>1.2008772949700798E-3</v>
      </c>
      <c r="H2437" s="33">
        <f>VLOOKUP(C2437, pet_household_state!$A$3:$D$53, 3, 0)</f>
        <v>61.7</v>
      </c>
      <c r="I2437" s="33">
        <f>VLOOKUP(C2437, pet_household_state!$A$3:$D$53, 4, 0)</f>
        <v>1688</v>
      </c>
      <c r="J2437" s="33">
        <f t="shared" si="75"/>
        <v>2.0270808739094948</v>
      </c>
      <c r="K2437" s="11" t="e">
        <f>VLOOKUP(A2437, total_pet_services_county!$A$2:$E$1875,2,0)</f>
        <v>#N/A</v>
      </c>
      <c r="L2437" s="11" t="e">
        <f>VLOOKUP(A2437,  total_pet_services_county!$A$2:$E$1875, 3, 0)</f>
        <v>#N/A</v>
      </c>
      <c r="M2437" s="11" t="e">
        <f>VLOOKUP(A2437, total_pet_services_county!$A$2:$E$1875, 4, 0)</f>
        <v>#N/A</v>
      </c>
      <c r="N2437" s="11" t="e">
        <f>VLOOKUP(A2437, total_pet_services_county!$A$2:$E$1875, 5, 0)</f>
        <v>#N/A</v>
      </c>
    </row>
    <row r="2438" spans="1:14" x14ac:dyDescent="0.2">
      <c r="A2438" s="57" t="s">
        <v>6213</v>
      </c>
      <c r="B2438" s="57" t="s">
        <v>9256</v>
      </c>
      <c r="C2438" s="56" t="s">
        <v>3239</v>
      </c>
      <c r="D2438" s="56" t="str">
        <f>INDEX(pet_services_county!$A$2:$A$3603,MATCH(A2438,pet_services_county!$B$2:$B$3603,0))</f>
        <v>0500000US47085</v>
      </c>
      <c r="E2438" s="61">
        <v>18582</v>
      </c>
      <c r="F2438" s="47">
        <f>VLOOKUP(C2438, state_pop!$A$2:$B$52, 2, 0)</f>
        <v>6829174</v>
      </c>
      <c r="G2438" s="33">
        <f t="shared" si="74"/>
        <v>2.720973283152545E-3</v>
      </c>
      <c r="H2438" s="33">
        <f>VLOOKUP(C2438, pet_household_state!$A$3:$D$53, 3, 0)</f>
        <v>61.7</v>
      </c>
      <c r="I2438" s="33">
        <f>VLOOKUP(C2438, pet_household_state!$A$3:$D$53, 4, 0)</f>
        <v>1688</v>
      </c>
      <c r="J2438" s="33">
        <f t="shared" si="75"/>
        <v>4.593002901961496</v>
      </c>
      <c r="K2438" s="11">
        <f>VLOOKUP(A2438, total_pet_services_county!$A$2:$E$1875,2,0)</f>
        <v>3</v>
      </c>
      <c r="L2438" s="11">
        <f>VLOOKUP(A2438,  total_pet_services_county!$A$2:$E$1875, 3, 0)</f>
        <v>762</v>
      </c>
      <c r="M2438" s="11">
        <f>VLOOKUP(A2438, total_pet_services_county!$A$2:$E$1875, 4, 0)</f>
        <v>188</v>
      </c>
      <c r="N2438" s="11">
        <f>VLOOKUP(A2438, total_pet_services_county!$A$2:$E$1875, 5, 0)</f>
        <v>29</v>
      </c>
    </row>
    <row r="2439" spans="1:14" x14ac:dyDescent="0.2">
      <c r="A2439" s="57" t="s">
        <v>8020</v>
      </c>
      <c r="B2439" s="57" t="s">
        <v>8343</v>
      </c>
      <c r="C2439" s="56" t="s">
        <v>3239</v>
      </c>
      <c r="D2439" s="56" t="e">
        <f>INDEX(pet_services_county!$A$2:$A$3603,MATCH(A2439,pet_services_county!$B$2:$B$3603,0))</f>
        <v>#N/A</v>
      </c>
      <c r="E2439" s="61">
        <v>11786</v>
      </c>
      <c r="F2439" s="47">
        <f>VLOOKUP(C2439, state_pop!$A$2:$B$52, 2, 0)</f>
        <v>6829174</v>
      </c>
      <c r="G2439" s="33">
        <f t="shared" si="74"/>
        <v>1.7258309716519156E-3</v>
      </c>
      <c r="H2439" s="33">
        <f>VLOOKUP(C2439, pet_household_state!$A$3:$D$53, 3, 0)</f>
        <v>61.7</v>
      </c>
      <c r="I2439" s="33">
        <f>VLOOKUP(C2439, pet_household_state!$A$3:$D$53, 4, 0)</f>
        <v>1688</v>
      </c>
      <c r="J2439" s="33">
        <f t="shared" si="75"/>
        <v>2.9132026801484336</v>
      </c>
      <c r="K2439" s="11" t="e">
        <f>VLOOKUP(A2439, total_pet_services_county!$A$2:$E$1875,2,0)</f>
        <v>#N/A</v>
      </c>
      <c r="L2439" s="11" t="e">
        <f>VLOOKUP(A2439,  total_pet_services_county!$A$2:$E$1875, 3, 0)</f>
        <v>#N/A</v>
      </c>
      <c r="M2439" s="11" t="e">
        <f>VLOOKUP(A2439, total_pet_services_county!$A$2:$E$1875, 4, 0)</f>
        <v>#N/A</v>
      </c>
      <c r="N2439" s="11" t="e">
        <f>VLOOKUP(A2439, total_pet_services_county!$A$2:$E$1875, 5, 0)</f>
        <v>#N/A</v>
      </c>
    </row>
    <row r="2440" spans="1:14" x14ac:dyDescent="0.2">
      <c r="A2440" s="57" t="s">
        <v>6215</v>
      </c>
      <c r="B2440" s="57" t="s">
        <v>8344</v>
      </c>
      <c r="C2440" s="56" t="s">
        <v>3239</v>
      </c>
      <c r="D2440" s="56" t="str">
        <f>INDEX(pet_services_county!$A$2:$A$3603,MATCH(A2440,pet_services_county!$B$2:$B$3603,0))</f>
        <v>0500000US47089</v>
      </c>
      <c r="E2440" s="61">
        <v>54495</v>
      </c>
      <c r="F2440" s="47">
        <f>VLOOKUP(C2440, state_pop!$A$2:$B$52, 2, 0)</f>
        <v>6829174</v>
      </c>
      <c r="G2440" s="33">
        <f t="shared" si="74"/>
        <v>7.9797351773435565E-3</v>
      </c>
      <c r="H2440" s="33">
        <f>VLOOKUP(C2440, pet_household_state!$A$3:$D$53, 3, 0)</f>
        <v>61.7</v>
      </c>
      <c r="I2440" s="33">
        <f>VLOOKUP(C2440, pet_household_state!$A$3:$D$53, 4, 0)</f>
        <v>1688</v>
      </c>
      <c r="J2440" s="33">
        <f t="shared" si="75"/>
        <v>13.469792979355923</v>
      </c>
      <c r="K2440" s="11">
        <f>VLOOKUP(A2440, total_pet_services_county!$A$2:$E$1875,2,0)</f>
        <v>14</v>
      </c>
      <c r="L2440" s="11">
        <f>VLOOKUP(A2440,  total_pet_services_county!$A$2:$E$1875, 3, 0)</f>
        <v>3305</v>
      </c>
      <c r="M2440" s="11">
        <f>VLOOKUP(A2440, total_pet_services_county!$A$2:$E$1875, 4, 0)</f>
        <v>799</v>
      </c>
      <c r="N2440" s="11">
        <f>VLOOKUP(A2440, total_pet_services_county!$A$2:$E$1875, 5, 0)</f>
        <v>112</v>
      </c>
    </row>
    <row r="2441" spans="1:14" x14ac:dyDescent="0.2">
      <c r="A2441" s="57" t="s">
        <v>8021</v>
      </c>
      <c r="B2441" s="57" t="s">
        <v>8417</v>
      </c>
      <c r="C2441" s="56" t="s">
        <v>3239</v>
      </c>
      <c r="D2441" s="56" t="e">
        <f>INDEX(pet_services_county!$A$2:$A$3603,MATCH(A2441,pet_services_county!$B$2:$B$3603,0))</f>
        <v>#N/A</v>
      </c>
      <c r="E2441" s="61">
        <v>17788</v>
      </c>
      <c r="F2441" s="47">
        <f>VLOOKUP(C2441, state_pop!$A$2:$B$52, 2, 0)</f>
        <v>6829174</v>
      </c>
      <c r="G2441" s="33">
        <f t="shared" si="74"/>
        <v>2.6047073921384931E-3</v>
      </c>
      <c r="H2441" s="33">
        <f>VLOOKUP(C2441, pet_household_state!$A$3:$D$53, 3, 0)</f>
        <v>61.7</v>
      </c>
      <c r="I2441" s="33">
        <f>VLOOKUP(C2441, pet_household_state!$A$3:$D$53, 4, 0)</f>
        <v>1688</v>
      </c>
      <c r="J2441" s="33">
        <f t="shared" si="75"/>
        <v>4.3967460779297767</v>
      </c>
      <c r="K2441" s="11" t="e">
        <f>VLOOKUP(A2441, total_pet_services_county!$A$2:$E$1875,2,0)</f>
        <v>#N/A</v>
      </c>
      <c r="L2441" s="11" t="e">
        <f>VLOOKUP(A2441,  total_pet_services_county!$A$2:$E$1875, 3, 0)</f>
        <v>#N/A</v>
      </c>
      <c r="M2441" s="11" t="e">
        <f>VLOOKUP(A2441, total_pet_services_county!$A$2:$E$1875, 4, 0)</f>
        <v>#N/A</v>
      </c>
      <c r="N2441" s="11" t="e">
        <f>VLOOKUP(A2441, total_pet_services_county!$A$2:$E$1875, 5, 0)</f>
        <v>#N/A</v>
      </c>
    </row>
    <row r="2442" spans="1:14" x14ac:dyDescent="0.2">
      <c r="A2442" s="57" t="s">
        <v>6217</v>
      </c>
      <c r="B2442" s="57" t="s">
        <v>8784</v>
      </c>
      <c r="C2442" s="56" t="s">
        <v>3239</v>
      </c>
      <c r="D2442" s="56" t="str">
        <f>INDEX(pet_services_county!$A$2:$A$3603,MATCH(A2442,pet_services_county!$B$2:$B$3603,0))</f>
        <v>0500000US47093</v>
      </c>
      <c r="E2442" s="61">
        <v>470313</v>
      </c>
      <c r="F2442" s="47">
        <f>VLOOKUP(C2442, state_pop!$A$2:$B$52, 2, 0)</f>
        <v>6829174</v>
      </c>
      <c r="G2442" s="33">
        <f t="shared" si="74"/>
        <v>6.8868211587521419E-2</v>
      </c>
      <c r="H2442" s="33">
        <f>VLOOKUP(C2442, pet_household_state!$A$3:$D$53, 3, 0)</f>
        <v>61.7</v>
      </c>
      <c r="I2442" s="33">
        <f>VLOOKUP(C2442, pet_household_state!$A$3:$D$53, 4, 0)</f>
        <v>1688</v>
      </c>
      <c r="J2442" s="33">
        <f t="shared" si="75"/>
        <v>116.24954115973615</v>
      </c>
      <c r="K2442" s="11">
        <f>VLOOKUP(A2442, total_pet_services_county!$A$2:$E$1875,2,0)</f>
        <v>127</v>
      </c>
      <c r="L2442" s="11">
        <f>VLOOKUP(A2442,  total_pet_services_county!$A$2:$E$1875, 3, 0)</f>
        <v>40585</v>
      </c>
      <c r="M2442" s="11">
        <f>VLOOKUP(A2442, total_pet_services_county!$A$2:$E$1875, 4, 0)</f>
        <v>8863</v>
      </c>
      <c r="N2442" s="11">
        <f>VLOOKUP(A2442, total_pet_services_county!$A$2:$E$1875, 5, 0)</f>
        <v>1226</v>
      </c>
    </row>
    <row r="2443" spans="1:14" x14ac:dyDescent="0.2">
      <c r="A2443" s="57" t="s">
        <v>8022</v>
      </c>
      <c r="B2443" s="57" t="s">
        <v>8463</v>
      </c>
      <c r="C2443" s="56" t="s">
        <v>3239</v>
      </c>
      <c r="D2443" s="56" t="e">
        <f>INDEX(pet_services_county!$A$2:$A$3603,MATCH(A2443,pet_services_county!$B$2:$B$3603,0))</f>
        <v>#N/A</v>
      </c>
      <c r="E2443" s="61">
        <v>7016</v>
      </c>
      <c r="F2443" s="47">
        <f>VLOOKUP(C2443, state_pop!$A$2:$B$52, 2, 0)</f>
        <v>6829174</v>
      </c>
      <c r="G2443" s="33">
        <f t="shared" si="74"/>
        <v>1.0273570420083014E-3</v>
      </c>
      <c r="H2443" s="33">
        <f>VLOOKUP(C2443, pet_household_state!$A$3:$D$53, 3, 0)</f>
        <v>61.7</v>
      </c>
      <c r="I2443" s="33">
        <f>VLOOKUP(C2443, pet_household_state!$A$3:$D$53, 4, 0)</f>
        <v>1688</v>
      </c>
      <c r="J2443" s="33">
        <f t="shared" si="75"/>
        <v>1.7341786869100126</v>
      </c>
      <c r="K2443" s="11" t="e">
        <f>VLOOKUP(A2443, total_pet_services_county!$A$2:$E$1875,2,0)</f>
        <v>#N/A</v>
      </c>
      <c r="L2443" s="11" t="e">
        <f>VLOOKUP(A2443,  total_pet_services_county!$A$2:$E$1875, 3, 0)</f>
        <v>#N/A</v>
      </c>
      <c r="M2443" s="11" t="e">
        <f>VLOOKUP(A2443, total_pet_services_county!$A$2:$E$1875, 4, 0)</f>
        <v>#N/A</v>
      </c>
      <c r="N2443" s="11" t="e">
        <f>VLOOKUP(A2443, total_pet_services_county!$A$2:$E$1875, 5, 0)</f>
        <v>#N/A</v>
      </c>
    </row>
    <row r="2444" spans="1:14" x14ac:dyDescent="0.2">
      <c r="A2444" s="57" t="s">
        <v>8023</v>
      </c>
      <c r="B2444" s="57" t="s">
        <v>8346</v>
      </c>
      <c r="C2444" s="56" t="s">
        <v>3239</v>
      </c>
      <c r="D2444" s="56" t="e">
        <f>INDEX(pet_services_county!$A$2:$A$3603,MATCH(A2444,pet_services_county!$B$2:$B$3603,0))</f>
        <v>#N/A</v>
      </c>
      <c r="E2444" s="61">
        <v>25633</v>
      </c>
      <c r="F2444" s="47">
        <f>VLOOKUP(C2444, state_pop!$A$2:$B$52, 2, 0)</f>
        <v>6829174</v>
      </c>
      <c r="G2444" s="33">
        <f t="shared" si="74"/>
        <v>3.7534553959234309E-3</v>
      </c>
      <c r="H2444" s="33">
        <f>VLOOKUP(C2444, pet_household_state!$A$3:$D$53, 3, 0)</f>
        <v>61.7</v>
      </c>
      <c r="I2444" s="33">
        <f>VLOOKUP(C2444, pet_household_state!$A$3:$D$53, 4, 0)</f>
        <v>1688</v>
      </c>
      <c r="J2444" s="33">
        <f t="shared" si="75"/>
        <v>6.3358327083187511</v>
      </c>
      <c r="K2444" s="11" t="e">
        <f>VLOOKUP(A2444, total_pet_services_county!$A$2:$E$1875,2,0)</f>
        <v>#N/A</v>
      </c>
      <c r="L2444" s="11" t="e">
        <f>VLOOKUP(A2444,  total_pet_services_county!$A$2:$E$1875, 3, 0)</f>
        <v>#N/A</v>
      </c>
      <c r="M2444" s="11" t="e">
        <f>VLOOKUP(A2444, total_pet_services_county!$A$2:$E$1875, 4, 0)</f>
        <v>#N/A</v>
      </c>
      <c r="N2444" s="11" t="e">
        <f>VLOOKUP(A2444, total_pet_services_county!$A$2:$E$1875, 5, 0)</f>
        <v>#N/A</v>
      </c>
    </row>
    <row r="2445" spans="1:14" x14ac:dyDescent="0.2">
      <c r="A2445" s="57" t="s">
        <v>6219</v>
      </c>
      <c r="B2445" s="57" t="s">
        <v>8347</v>
      </c>
      <c r="C2445" s="56" t="s">
        <v>3239</v>
      </c>
      <c r="D2445" s="56" t="str">
        <f>INDEX(pet_services_county!$A$2:$A$3603,MATCH(A2445,pet_services_county!$B$2:$B$3603,0))</f>
        <v>0500000US47099</v>
      </c>
      <c r="E2445" s="61">
        <v>44142</v>
      </c>
      <c r="F2445" s="47">
        <f>VLOOKUP(C2445, state_pop!$A$2:$B$52, 2, 0)</f>
        <v>6829174</v>
      </c>
      <c r="G2445" s="33">
        <f t="shared" si="74"/>
        <v>6.4637392457711574E-3</v>
      </c>
      <c r="H2445" s="33">
        <f>VLOOKUP(C2445, pet_household_state!$A$3:$D$53, 3, 0)</f>
        <v>61.7</v>
      </c>
      <c r="I2445" s="33">
        <f>VLOOKUP(C2445, pet_household_state!$A$3:$D$53, 4, 0)</f>
        <v>1688</v>
      </c>
      <c r="J2445" s="33">
        <f t="shared" si="75"/>
        <v>10.910791846861713</v>
      </c>
      <c r="K2445" s="11">
        <f>VLOOKUP(A2445, total_pet_services_county!$A$2:$E$1875,2,0)</f>
        <v>5</v>
      </c>
      <c r="L2445" s="11">
        <f>VLOOKUP(A2445,  total_pet_services_county!$A$2:$E$1875, 3, 0)</f>
        <v>605</v>
      </c>
      <c r="M2445" s="11">
        <f>VLOOKUP(A2445, total_pet_services_county!$A$2:$E$1875, 4, 0)</f>
        <v>128</v>
      </c>
      <c r="N2445" s="11">
        <f>VLOOKUP(A2445, total_pet_services_county!$A$2:$E$1875, 5, 0)</f>
        <v>31</v>
      </c>
    </row>
    <row r="2446" spans="1:14" x14ac:dyDescent="0.2">
      <c r="A2446" s="57" t="s">
        <v>8024</v>
      </c>
      <c r="B2446" s="57" t="s">
        <v>8748</v>
      </c>
      <c r="C2446" s="56" t="s">
        <v>3239</v>
      </c>
      <c r="D2446" s="56" t="e">
        <f>INDEX(pet_services_county!$A$2:$A$3603,MATCH(A2446,pet_services_county!$B$2:$B$3603,0))</f>
        <v>#N/A</v>
      </c>
      <c r="E2446" s="61">
        <v>12268</v>
      </c>
      <c r="F2446" s="47">
        <f>VLOOKUP(C2446, state_pop!$A$2:$B$52, 2, 0)</f>
        <v>6829174</v>
      </c>
      <c r="G2446" s="33">
        <f t="shared" si="74"/>
        <v>1.7964105175823607E-3</v>
      </c>
      <c r="H2446" s="33">
        <f>VLOOKUP(C2446, pet_household_state!$A$3:$D$53, 3, 0)</f>
        <v>61.7</v>
      </c>
      <c r="I2446" s="33">
        <f>VLOOKUP(C2446, pet_household_state!$A$3:$D$53, 4, 0)</f>
        <v>1688</v>
      </c>
      <c r="J2446" s="33">
        <f t="shared" si="75"/>
        <v>3.0323409536790247</v>
      </c>
      <c r="K2446" s="11" t="e">
        <f>VLOOKUP(A2446, total_pet_services_county!$A$2:$E$1875,2,0)</f>
        <v>#N/A</v>
      </c>
      <c r="L2446" s="11" t="e">
        <f>VLOOKUP(A2446,  total_pet_services_county!$A$2:$E$1875, 3, 0)</f>
        <v>#N/A</v>
      </c>
      <c r="M2446" s="11" t="e">
        <f>VLOOKUP(A2446, total_pet_services_county!$A$2:$E$1875, 4, 0)</f>
        <v>#N/A</v>
      </c>
      <c r="N2446" s="11" t="e">
        <f>VLOOKUP(A2446, total_pet_services_county!$A$2:$E$1875, 5, 0)</f>
        <v>#N/A</v>
      </c>
    </row>
    <row r="2447" spans="1:14" x14ac:dyDescent="0.2">
      <c r="A2447" s="57" t="s">
        <v>6221</v>
      </c>
      <c r="B2447" s="57" t="s">
        <v>8419</v>
      </c>
      <c r="C2447" s="56" t="s">
        <v>3239</v>
      </c>
      <c r="D2447" s="56" t="str">
        <f>INDEX(pet_services_county!$A$2:$A$3603,MATCH(A2447,pet_services_county!$B$2:$B$3603,0))</f>
        <v>0500000US47103</v>
      </c>
      <c r="E2447" s="61">
        <v>34366</v>
      </c>
      <c r="F2447" s="47">
        <f>VLOOKUP(C2447, state_pop!$A$2:$B$52, 2, 0)</f>
        <v>6829174</v>
      </c>
      <c r="G2447" s="33">
        <f t="shared" si="74"/>
        <v>5.0322337664847902E-3</v>
      </c>
      <c r="H2447" s="33">
        <f>VLOOKUP(C2447, pet_household_state!$A$3:$D$53, 3, 0)</f>
        <v>61.7</v>
      </c>
      <c r="I2447" s="33">
        <f>VLOOKUP(C2447, pet_household_state!$A$3:$D$53, 4, 0)</f>
        <v>1688</v>
      </c>
      <c r="J2447" s="33">
        <f t="shared" si="75"/>
        <v>8.4944105978263256</v>
      </c>
      <c r="K2447" s="11">
        <f>VLOOKUP(A2447, total_pet_services_county!$A$2:$E$1875,2,0)</f>
        <v>4</v>
      </c>
      <c r="L2447" s="11">
        <f>VLOOKUP(A2447,  total_pet_services_county!$A$2:$E$1875, 3, 0)</f>
        <v>1588</v>
      </c>
      <c r="M2447" s="11">
        <f>VLOOKUP(A2447, total_pet_services_county!$A$2:$E$1875, 4, 0)</f>
        <v>341</v>
      </c>
      <c r="N2447" s="11">
        <f>VLOOKUP(A2447, total_pet_services_county!$A$2:$E$1875, 5, 0)</f>
        <v>42</v>
      </c>
    </row>
    <row r="2448" spans="1:14" x14ac:dyDescent="0.2">
      <c r="A2448" s="57" t="s">
        <v>6223</v>
      </c>
      <c r="B2448" s="57" t="s">
        <v>9782</v>
      </c>
      <c r="C2448" s="56" t="s">
        <v>3239</v>
      </c>
      <c r="D2448" s="56" t="str">
        <f>INDEX(pet_services_county!$A$2:$A$3603,MATCH(A2448,pet_services_county!$B$2:$B$3603,0))</f>
        <v>0500000US47105</v>
      </c>
      <c r="E2448" s="61">
        <v>54068</v>
      </c>
      <c r="F2448" s="47">
        <f>VLOOKUP(C2448, state_pop!$A$2:$B$52, 2, 0)</f>
        <v>6829174</v>
      </c>
      <c r="G2448" s="33">
        <f t="shared" si="74"/>
        <v>7.9172093140400281E-3</v>
      </c>
      <c r="H2448" s="33">
        <f>VLOOKUP(C2448, pet_household_state!$A$3:$D$53, 3, 0)</f>
        <v>61.7</v>
      </c>
      <c r="I2448" s="33">
        <f>VLOOKUP(C2448, pet_household_state!$A$3:$D$53, 4, 0)</f>
        <v>1688</v>
      </c>
      <c r="J2448" s="33">
        <f t="shared" si="75"/>
        <v>13.364249322099568</v>
      </c>
      <c r="K2448" s="11">
        <f>VLOOKUP(A2448, total_pet_services_county!$A$2:$E$1875,2,0)</f>
        <v>18</v>
      </c>
      <c r="L2448" s="11">
        <f>VLOOKUP(A2448,  total_pet_services_county!$A$2:$E$1875, 3, 0)</f>
        <v>2682</v>
      </c>
      <c r="M2448" s="11">
        <f>VLOOKUP(A2448, total_pet_services_county!$A$2:$E$1875, 4, 0)</f>
        <v>514</v>
      </c>
      <c r="N2448" s="11">
        <f>VLOOKUP(A2448, total_pet_services_county!$A$2:$E$1875, 5, 0)</f>
        <v>89</v>
      </c>
    </row>
    <row r="2449" spans="1:14" x14ac:dyDescent="0.2">
      <c r="A2449" s="57" t="s">
        <v>6225</v>
      </c>
      <c r="B2449" s="57" t="s">
        <v>9783</v>
      </c>
      <c r="C2449" s="56" t="s">
        <v>3239</v>
      </c>
      <c r="D2449" s="56" t="str">
        <f>INDEX(pet_services_county!$A$2:$A$3603,MATCH(A2449,pet_services_county!$B$2:$B$3603,0))</f>
        <v>0500000US47107</v>
      </c>
      <c r="E2449" s="61">
        <v>53794</v>
      </c>
      <c r="F2449" s="47">
        <f>VLOOKUP(C2449, state_pop!$A$2:$B$52, 2, 0)</f>
        <v>6829174</v>
      </c>
      <c r="G2449" s="33">
        <f t="shared" si="74"/>
        <v>7.8770873314986563E-3</v>
      </c>
      <c r="H2449" s="33">
        <f>VLOOKUP(C2449, pet_household_state!$A$3:$D$53, 3, 0)</f>
        <v>61.7</v>
      </c>
      <c r="I2449" s="33">
        <f>VLOOKUP(C2449, pet_household_state!$A$3:$D$53, 4, 0)</f>
        <v>1688</v>
      </c>
      <c r="J2449" s="33">
        <f t="shared" si="75"/>
        <v>13.296523415569732</v>
      </c>
      <c r="K2449" s="11">
        <f>VLOOKUP(A2449, total_pet_services_county!$A$2:$E$1875,2,0)</f>
        <v>11</v>
      </c>
      <c r="L2449" s="11">
        <f>VLOOKUP(A2449,  total_pet_services_county!$A$2:$E$1875, 3, 0)</f>
        <v>2002</v>
      </c>
      <c r="M2449" s="11">
        <f>VLOOKUP(A2449, total_pet_services_county!$A$2:$E$1875, 4, 0)</f>
        <v>488</v>
      </c>
      <c r="N2449" s="11">
        <f>VLOOKUP(A2449, total_pet_services_county!$A$2:$E$1875, 5, 0)</f>
        <v>95</v>
      </c>
    </row>
    <row r="2450" spans="1:14" x14ac:dyDescent="0.2">
      <c r="A2450" s="57" t="s">
        <v>6227</v>
      </c>
      <c r="B2450" s="57" t="s">
        <v>9784</v>
      </c>
      <c r="C2450" s="56" t="s">
        <v>3239</v>
      </c>
      <c r="D2450" s="56" t="str">
        <f>INDEX(pet_services_county!$A$2:$A$3603,MATCH(A2450,pet_services_county!$B$2:$B$3603,0))</f>
        <v>0500000US47109</v>
      </c>
      <c r="E2450" s="61">
        <v>25694</v>
      </c>
      <c r="F2450" s="47">
        <f>VLOOKUP(C2450, state_pop!$A$2:$B$52, 2, 0)</f>
        <v>6829174</v>
      </c>
      <c r="G2450" s="33">
        <f t="shared" si="74"/>
        <v>3.7623876621096491E-3</v>
      </c>
      <c r="H2450" s="33">
        <f>VLOOKUP(C2450, pet_household_state!$A$3:$D$53, 3, 0)</f>
        <v>61.7</v>
      </c>
      <c r="I2450" s="33">
        <f>VLOOKUP(C2450, pet_household_state!$A$3:$D$53, 4, 0)</f>
        <v>1688</v>
      </c>
      <c r="J2450" s="33">
        <f t="shared" si="75"/>
        <v>6.3509103736410877</v>
      </c>
      <c r="K2450" s="11">
        <f>VLOOKUP(A2450, total_pet_services_county!$A$2:$E$1875,2,0)</f>
        <v>4</v>
      </c>
      <c r="L2450" s="11">
        <f>VLOOKUP(A2450,  total_pet_services_county!$A$2:$E$1875, 3, 0)</f>
        <v>637</v>
      </c>
      <c r="M2450" s="11">
        <f>VLOOKUP(A2450, total_pet_services_county!$A$2:$E$1875, 4, 0)</f>
        <v>159</v>
      </c>
      <c r="N2450" s="11">
        <f>VLOOKUP(A2450, total_pet_services_county!$A$2:$E$1875, 5, 0)</f>
        <v>24</v>
      </c>
    </row>
    <row r="2451" spans="1:14" x14ac:dyDescent="0.2">
      <c r="A2451" s="57" t="s">
        <v>6229</v>
      </c>
      <c r="B2451" s="57" t="s">
        <v>8351</v>
      </c>
      <c r="C2451" s="56" t="s">
        <v>3239</v>
      </c>
      <c r="D2451" s="56" t="str">
        <f>INDEX(pet_services_county!$A$2:$A$3603,MATCH(A2451,pet_services_county!$B$2:$B$3603,0))</f>
        <v>0500000US47111</v>
      </c>
      <c r="E2451" s="61">
        <v>24602</v>
      </c>
      <c r="F2451" s="47">
        <f>VLOOKUP(C2451, state_pop!$A$2:$B$52, 2, 0)</f>
        <v>6829174</v>
      </c>
      <c r="G2451" s="33">
        <f t="shared" si="74"/>
        <v>3.6024854543170227E-3</v>
      </c>
      <c r="H2451" s="33">
        <f>VLOOKUP(C2451, pet_household_state!$A$3:$D$53, 3, 0)</f>
        <v>61.7</v>
      </c>
      <c r="I2451" s="33">
        <f>VLOOKUP(C2451, pet_household_state!$A$3:$D$53, 4, 0)</f>
        <v>1688</v>
      </c>
      <c r="J2451" s="33">
        <f t="shared" si="75"/>
        <v>6.0809954468871341</v>
      </c>
      <c r="K2451" s="11">
        <f>VLOOKUP(A2451, total_pet_services_county!$A$2:$E$1875,2,0)</f>
        <v>4</v>
      </c>
      <c r="L2451" s="11">
        <f>VLOOKUP(A2451,  total_pet_services_county!$A$2:$E$1875, 3, 0)</f>
        <v>381</v>
      </c>
      <c r="M2451" s="11">
        <f>VLOOKUP(A2451, total_pet_services_county!$A$2:$E$1875, 4, 0)</f>
        <v>89</v>
      </c>
      <c r="N2451" s="11">
        <f>VLOOKUP(A2451, total_pet_services_county!$A$2:$E$1875, 5, 0)</f>
        <v>16</v>
      </c>
    </row>
    <row r="2452" spans="1:14" x14ac:dyDescent="0.2">
      <c r="A2452" s="57" t="s">
        <v>6231</v>
      </c>
      <c r="B2452" s="57" t="s">
        <v>8352</v>
      </c>
      <c r="C2452" s="56" t="s">
        <v>3239</v>
      </c>
      <c r="D2452" s="56" t="str">
        <f>INDEX(pet_services_county!$A$2:$A$3603,MATCH(A2452,pet_services_county!$B$2:$B$3603,0))</f>
        <v>0500000US47113</v>
      </c>
      <c r="E2452" s="61">
        <v>97984</v>
      </c>
      <c r="F2452" s="47">
        <f>VLOOKUP(C2452, state_pop!$A$2:$B$52, 2, 0)</f>
        <v>6829174</v>
      </c>
      <c r="G2452" s="33">
        <f t="shared" si="74"/>
        <v>1.4347855245744215E-2</v>
      </c>
      <c r="H2452" s="33">
        <f>VLOOKUP(C2452, pet_household_state!$A$3:$D$53, 3, 0)</f>
        <v>61.7</v>
      </c>
      <c r="I2452" s="33">
        <f>VLOOKUP(C2452, pet_household_state!$A$3:$D$53, 4, 0)</f>
        <v>1688</v>
      </c>
      <c r="J2452" s="33">
        <f t="shared" si="75"/>
        <v>24.219179654816234</v>
      </c>
      <c r="K2452" s="11">
        <f>VLOOKUP(A2452, total_pet_services_county!$A$2:$E$1875,2,0)</f>
        <v>16</v>
      </c>
      <c r="L2452" s="11">
        <f>VLOOKUP(A2452,  total_pet_services_county!$A$2:$E$1875, 3, 0)</f>
        <v>4576</v>
      </c>
      <c r="M2452" s="11">
        <f>VLOOKUP(A2452, total_pet_services_county!$A$2:$E$1875, 4, 0)</f>
        <v>1049</v>
      </c>
      <c r="N2452" s="11">
        <f>VLOOKUP(A2452, total_pet_services_county!$A$2:$E$1875, 5, 0)</f>
        <v>129</v>
      </c>
    </row>
    <row r="2453" spans="1:14" x14ac:dyDescent="0.2">
      <c r="A2453" s="57" t="s">
        <v>6233</v>
      </c>
      <c r="B2453" s="57" t="s">
        <v>8354</v>
      </c>
      <c r="C2453" s="56" t="s">
        <v>3239</v>
      </c>
      <c r="D2453" s="56" t="str">
        <f>INDEX(pet_services_county!$A$2:$A$3603,MATCH(A2453,pet_services_county!$B$2:$B$3603,0))</f>
        <v>0500000US47115</v>
      </c>
      <c r="E2453" s="61">
        <v>28907</v>
      </c>
      <c r="F2453" s="47">
        <f>VLOOKUP(C2453, state_pop!$A$2:$B$52, 2, 0)</f>
        <v>6829174</v>
      </c>
      <c r="G2453" s="33">
        <f t="shared" si="74"/>
        <v>4.2328691581148756E-3</v>
      </c>
      <c r="H2453" s="33">
        <f>VLOOKUP(C2453, pet_household_state!$A$3:$D$53, 3, 0)</f>
        <v>61.7</v>
      </c>
      <c r="I2453" s="33">
        <f>VLOOKUP(C2453, pet_household_state!$A$3:$D$53, 4, 0)</f>
        <v>1688</v>
      </c>
      <c r="J2453" s="33">
        <f t="shared" si="75"/>
        <v>7.1450831388979097</v>
      </c>
      <c r="K2453" s="11">
        <f>VLOOKUP(A2453, total_pet_services_county!$A$2:$E$1875,2,0)</f>
        <v>3</v>
      </c>
      <c r="L2453" s="11">
        <f>VLOOKUP(A2453,  total_pet_services_county!$A$2:$E$1875, 3, 0)</f>
        <v>248</v>
      </c>
      <c r="M2453" s="11">
        <f>VLOOKUP(A2453, total_pet_services_county!$A$2:$E$1875, 4, 0)</f>
        <v>57</v>
      </c>
      <c r="N2453" s="11">
        <f>VLOOKUP(A2453, total_pet_services_county!$A$2:$E$1875, 5, 0)</f>
        <v>14</v>
      </c>
    </row>
    <row r="2454" spans="1:14" x14ac:dyDescent="0.2">
      <c r="A2454" s="57" t="s">
        <v>6235</v>
      </c>
      <c r="B2454" s="57" t="s">
        <v>8355</v>
      </c>
      <c r="C2454" s="56" t="s">
        <v>3239</v>
      </c>
      <c r="D2454" s="56" t="str">
        <f>INDEX(pet_services_county!$A$2:$A$3603,MATCH(A2454,pet_services_county!$B$2:$B$3603,0))</f>
        <v>0500000US47117</v>
      </c>
      <c r="E2454" s="61">
        <v>34375</v>
      </c>
      <c r="F2454" s="47">
        <f>VLOOKUP(C2454, state_pop!$A$2:$B$52, 2, 0)</f>
        <v>6829174</v>
      </c>
      <c r="G2454" s="33">
        <f t="shared" si="74"/>
        <v>5.0335516418237407E-3</v>
      </c>
      <c r="H2454" s="33">
        <f>VLOOKUP(C2454, pet_household_state!$A$3:$D$53, 3, 0)</f>
        <v>61.7</v>
      </c>
      <c r="I2454" s="33">
        <f>VLOOKUP(C2454, pet_household_state!$A$3:$D$53, 4, 0)</f>
        <v>1688</v>
      </c>
      <c r="J2454" s="33">
        <f t="shared" si="75"/>
        <v>8.4966351713984736</v>
      </c>
      <c r="K2454" s="11">
        <f>VLOOKUP(A2454, total_pet_services_county!$A$2:$E$1875,2,0)</f>
        <v>5</v>
      </c>
      <c r="L2454" s="11">
        <f>VLOOKUP(A2454,  total_pet_services_county!$A$2:$E$1875, 3, 0)</f>
        <v>1822</v>
      </c>
      <c r="M2454" s="11">
        <f>VLOOKUP(A2454, total_pet_services_county!$A$2:$E$1875, 4, 0)</f>
        <v>407</v>
      </c>
      <c r="N2454" s="11">
        <f>VLOOKUP(A2454, total_pet_services_county!$A$2:$E$1875, 5, 0)</f>
        <v>66</v>
      </c>
    </row>
    <row r="2455" spans="1:14" x14ac:dyDescent="0.2">
      <c r="A2455" s="57" t="s">
        <v>6237</v>
      </c>
      <c r="B2455" s="57" t="s">
        <v>9785</v>
      </c>
      <c r="C2455" s="56" t="s">
        <v>3239</v>
      </c>
      <c r="D2455" s="56" t="str">
        <f>INDEX(pet_services_county!$A$2:$A$3603,MATCH(A2455,pet_services_county!$B$2:$B$3603,0))</f>
        <v>0500000US47119</v>
      </c>
      <c r="E2455" s="61">
        <v>96387</v>
      </c>
      <c r="F2455" s="47">
        <f>VLOOKUP(C2455, state_pop!$A$2:$B$52, 2, 0)</f>
        <v>6829174</v>
      </c>
      <c r="G2455" s="33">
        <f t="shared" si="74"/>
        <v>1.411400558837716E-2</v>
      </c>
      <c r="H2455" s="33">
        <f>VLOOKUP(C2455, pet_household_state!$A$3:$D$53, 3, 0)</f>
        <v>61.7</v>
      </c>
      <c r="I2455" s="33">
        <f>VLOOKUP(C2455, pet_household_state!$A$3:$D$53, 4, 0)</f>
        <v>1688</v>
      </c>
      <c r="J2455" s="33">
        <f t="shared" si="75"/>
        <v>23.824441433180645</v>
      </c>
      <c r="K2455" s="11">
        <f>VLOOKUP(A2455, total_pet_services_county!$A$2:$E$1875,2,0)</f>
        <v>18</v>
      </c>
      <c r="L2455" s="11">
        <f>VLOOKUP(A2455,  total_pet_services_county!$A$2:$E$1875, 3, 0)</f>
        <v>6602</v>
      </c>
      <c r="M2455" s="11">
        <f>VLOOKUP(A2455, total_pet_services_county!$A$2:$E$1875, 4, 0)</f>
        <v>1540</v>
      </c>
      <c r="N2455" s="11">
        <f>VLOOKUP(A2455, total_pet_services_county!$A$2:$E$1875, 5, 0)</f>
        <v>226</v>
      </c>
    </row>
    <row r="2456" spans="1:14" x14ac:dyDescent="0.2">
      <c r="A2456" s="57" t="s">
        <v>8025</v>
      </c>
      <c r="B2456" s="57" t="s">
        <v>9596</v>
      </c>
      <c r="C2456" s="56" t="s">
        <v>3239</v>
      </c>
      <c r="D2456" s="56" t="e">
        <f>INDEX(pet_services_county!$A$2:$A$3603,MATCH(A2456,pet_services_county!$B$2:$B$3603,0))</f>
        <v>#N/A</v>
      </c>
      <c r="E2456" s="61">
        <v>12422</v>
      </c>
      <c r="F2456" s="47">
        <f>VLOOKUP(C2456, state_pop!$A$2:$B$52, 2, 0)</f>
        <v>6829174</v>
      </c>
      <c r="G2456" s="33">
        <f t="shared" si="74"/>
        <v>1.8189608289377311E-3</v>
      </c>
      <c r="H2456" s="33">
        <f>VLOOKUP(C2456, pet_household_state!$A$3:$D$53, 3, 0)</f>
        <v>61.7</v>
      </c>
      <c r="I2456" s="33">
        <f>VLOOKUP(C2456, pet_household_state!$A$3:$D$53, 4, 0)</f>
        <v>1688</v>
      </c>
      <c r="J2456" s="33">
        <f t="shared" si="75"/>
        <v>3.07040587924689</v>
      </c>
      <c r="K2456" s="11" t="e">
        <f>VLOOKUP(A2456, total_pet_services_county!$A$2:$E$1875,2,0)</f>
        <v>#N/A</v>
      </c>
      <c r="L2456" s="11" t="e">
        <f>VLOOKUP(A2456,  total_pet_services_county!$A$2:$E$1875, 3, 0)</f>
        <v>#N/A</v>
      </c>
      <c r="M2456" s="11" t="e">
        <f>VLOOKUP(A2456, total_pet_services_county!$A$2:$E$1875, 4, 0)</f>
        <v>#N/A</v>
      </c>
      <c r="N2456" s="11" t="e">
        <f>VLOOKUP(A2456, total_pet_services_county!$A$2:$E$1875, 5, 0)</f>
        <v>#N/A</v>
      </c>
    </row>
    <row r="2457" spans="1:14" x14ac:dyDescent="0.2">
      <c r="A2457" s="57" t="s">
        <v>6239</v>
      </c>
      <c r="B2457" s="57" t="s">
        <v>8357</v>
      </c>
      <c r="C2457" s="56" t="s">
        <v>3239</v>
      </c>
      <c r="D2457" s="56" t="str">
        <f>INDEX(pet_services_county!$A$2:$A$3603,MATCH(A2457,pet_services_county!$B$2:$B$3603,0))</f>
        <v>0500000US47123</v>
      </c>
      <c r="E2457" s="61">
        <v>46545</v>
      </c>
      <c r="F2457" s="47">
        <f>VLOOKUP(C2457, state_pop!$A$2:$B$52, 2, 0)</f>
        <v>6829174</v>
      </c>
      <c r="G2457" s="33">
        <f t="shared" si="74"/>
        <v>6.8156119612708651E-3</v>
      </c>
      <c r="H2457" s="33">
        <f>VLOOKUP(C2457, pet_household_state!$A$3:$D$53, 3, 0)</f>
        <v>61.7</v>
      </c>
      <c r="I2457" s="33">
        <f>VLOOKUP(C2457, pet_household_state!$A$3:$D$53, 4, 0)</f>
        <v>1688</v>
      </c>
      <c r="J2457" s="33">
        <f t="shared" si="75"/>
        <v>11.504752990625221</v>
      </c>
      <c r="K2457" s="11">
        <f>VLOOKUP(A2457, total_pet_services_county!$A$2:$E$1875,2,0)</f>
        <v>4</v>
      </c>
      <c r="L2457" s="11">
        <f>VLOOKUP(A2457,  total_pet_services_county!$A$2:$E$1875, 3, 0)</f>
        <v>1363</v>
      </c>
      <c r="M2457" s="11">
        <f>VLOOKUP(A2457, total_pet_services_county!$A$2:$E$1875, 4, 0)</f>
        <v>261</v>
      </c>
      <c r="N2457" s="11">
        <f>VLOOKUP(A2457, total_pet_services_county!$A$2:$E$1875, 5, 0)</f>
        <v>30</v>
      </c>
    </row>
    <row r="2458" spans="1:14" x14ac:dyDescent="0.2">
      <c r="A2458" s="57" t="s">
        <v>6241</v>
      </c>
      <c r="B2458" s="57" t="s">
        <v>8358</v>
      </c>
      <c r="C2458" s="56" t="s">
        <v>3239</v>
      </c>
      <c r="D2458" s="56" t="str">
        <f>INDEX(pet_services_county!$A$2:$A$3603,MATCH(A2458,pet_services_county!$B$2:$B$3603,0))</f>
        <v>0500000US47125</v>
      </c>
      <c r="E2458" s="61">
        <v>208993</v>
      </c>
      <c r="F2458" s="47">
        <f>VLOOKUP(C2458, state_pop!$A$2:$B$52, 2, 0)</f>
        <v>6829174</v>
      </c>
      <c r="G2458" s="33">
        <f t="shared" si="74"/>
        <v>3.0602968968135823E-2</v>
      </c>
      <c r="H2458" s="33">
        <f>VLOOKUP(C2458, pet_household_state!$A$3:$D$53, 3, 0)</f>
        <v>61.7</v>
      </c>
      <c r="I2458" s="33">
        <f>VLOOKUP(C2458, pet_household_state!$A$3:$D$53, 4, 0)</f>
        <v>1688</v>
      </c>
      <c r="J2458" s="33">
        <f t="shared" si="75"/>
        <v>51.657811618213266</v>
      </c>
      <c r="K2458" s="11">
        <f>VLOOKUP(A2458, total_pet_services_county!$A$2:$E$1875,2,0)</f>
        <v>32</v>
      </c>
      <c r="L2458" s="11">
        <f>VLOOKUP(A2458,  total_pet_services_county!$A$2:$E$1875, 3, 0)</f>
        <v>13416</v>
      </c>
      <c r="M2458" s="11">
        <f>VLOOKUP(A2458, total_pet_services_county!$A$2:$E$1875, 4, 0)</f>
        <v>2874</v>
      </c>
      <c r="N2458" s="11">
        <f>VLOOKUP(A2458, total_pet_services_county!$A$2:$E$1875, 5, 0)</f>
        <v>357</v>
      </c>
    </row>
    <row r="2459" spans="1:14" x14ac:dyDescent="0.2">
      <c r="A2459" s="57" t="s">
        <v>8026</v>
      </c>
      <c r="B2459" s="57" t="s">
        <v>9521</v>
      </c>
      <c r="C2459" s="56" t="s">
        <v>3239</v>
      </c>
      <c r="D2459" s="56" t="e">
        <f>INDEX(pet_services_county!$A$2:$A$3603,MATCH(A2459,pet_services_county!$B$2:$B$3603,0))</f>
        <v>#N/A</v>
      </c>
      <c r="E2459" s="61">
        <v>6488</v>
      </c>
      <c r="F2459" s="47">
        <f>VLOOKUP(C2459, state_pop!$A$2:$B$52, 2, 0)</f>
        <v>6829174</v>
      </c>
      <c r="G2459" s="33">
        <f t="shared" si="74"/>
        <v>9.5004168878988883E-4</v>
      </c>
      <c r="H2459" s="33">
        <f>VLOOKUP(C2459, pet_household_state!$A$3:$D$53, 3, 0)</f>
        <v>61.7</v>
      </c>
      <c r="I2459" s="33">
        <f>VLOOKUP(C2459, pet_household_state!$A$3:$D$53, 4, 0)</f>
        <v>1688</v>
      </c>
      <c r="J2459" s="33">
        <f t="shared" si="75"/>
        <v>1.6036703706773323</v>
      </c>
      <c r="K2459" s="11" t="e">
        <f>VLOOKUP(A2459, total_pet_services_county!$A$2:$E$1875,2,0)</f>
        <v>#N/A</v>
      </c>
      <c r="L2459" s="11" t="e">
        <f>VLOOKUP(A2459,  total_pet_services_county!$A$2:$E$1875, 3, 0)</f>
        <v>#N/A</v>
      </c>
      <c r="M2459" s="11" t="e">
        <f>VLOOKUP(A2459, total_pet_services_county!$A$2:$E$1875, 4, 0)</f>
        <v>#N/A</v>
      </c>
      <c r="N2459" s="11" t="e">
        <f>VLOOKUP(A2459, total_pet_services_county!$A$2:$E$1875, 5, 0)</f>
        <v>#N/A</v>
      </c>
    </row>
    <row r="2460" spans="1:14" x14ac:dyDescent="0.2">
      <c r="A2460" s="57" t="s">
        <v>8027</v>
      </c>
      <c r="B2460" s="57" t="s">
        <v>8359</v>
      </c>
      <c r="C2460" s="56" t="s">
        <v>3239</v>
      </c>
      <c r="D2460" s="56" t="e">
        <f>INDEX(pet_services_county!$A$2:$A$3603,MATCH(A2460,pet_services_county!$B$2:$B$3603,0))</f>
        <v>#N/A</v>
      </c>
      <c r="E2460" s="61">
        <v>21403</v>
      </c>
      <c r="F2460" s="47">
        <f>VLOOKUP(C2460, state_pop!$A$2:$B$52, 2, 0)</f>
        <v>6829174</v>
      </c>
      <c r="G2460" s="33">
        <f t="shared" si="74"/>
        <v>3.1340539866168294E-3</v>
      </c>
      <c r="H2460" s="33">
        <f>VLOOKUP(C2460, pet_household_state!$A$3:$D$53, 3, 0)</f>
        <v>61.7</v>
      </c>
      <c r="I2460" s="33">
        <f>VLOOKUP(C2460, pet_household_state!$A$3:$D$53, 4, 0)</f>
        <v>1688</v>
      </c>
      <c r="J2460" s="33">
        <f t="shared" si="75"/>
        <v>5.2902831294092083</v>
      </c>
      <c r="K2460" s="11" t="e">
        <f>VLOOKUP(A2460, total_pet_services_county!$A$2:$E$1875,2,0)</f>
        <v>#N/A</v>
      </c>
      <c r="L2460" s="11" t="e">
        <f>VLOOKUP(A2460,  total_pet_services_county!$A$2:$E$1875, 3, 0)</f>
        <v>#N/A</v>
      </c>
      <c r="M2460" s="11" t="e">
        <f>VLOOKUP(A2460, total_pet_services_county!$A$2:$E$1875, 4, 0)</f>
        <v>#N/A</v>
      </c>
      <c r="N2460" s="11" t="e">
        <f>VLOOKUP(A2460, total_pet_services_county!$A$2:$E$1875, 5, 0)</f>
        <v>#N/A</v>
      </c>
    </row>
    <row r="2461" spans="1:14" x14ac:dyDescent="0.2">
      <c r="A2461" s="57" t="s">
        <v>8028</v>
      </c>
      <c r="B2461" s="57" t="s">
        <v>9786</v>
      </c>
      <c r="C2461" s="56" t="s">
        <v>3239</v>
      </c>
      <c r="D2461" s="56" t="e">
        <f>INDEX(pet_services_county!$A$2:$A$3603,MATCH(A2461,pet_services_county!$B$2:$B$3603,0))</f>
        <v>#N/A</v>
      </c>
      <c r="E2461" s="61">
        <v>30069</v>
      </c>
      <c r="F2461" s="47">
        <f>VLOOKUP(C2461, state_pop!$A$2:$B$52, 2, 0)</f>
        <v>6829174</v>
      </c>
      <c r="G2461" s="33">
        <f t="shared" si="74"/>
        <v>4.4030215074326706E-3</v>
      </c>
      <c r="H2461" s="33">
        <f>VLOOKUP(C2461, pet_household_state!$A$3:$D$53, 3, 0)</f>
        <v>61.7</v>
      </c>
      <c r="I2461" s="33">
        <f>VLOOKUP(C2461, pet_household_state!$A$3:$D$53, 4, 0)</f>
        <v>1688</v>
      </c>
      <c r="J2461" s="33">
        <f t="shared" si="75"/>
        <v>7.4323003045463478</v>
      </c>
      <c r="K2461" s="11" t="e">
        <f>VLOOKUP(A2461, total_pet_services_county!$A$2:$E$1875,2,0)</f>
        <v>#N/A</v>
      </c>
      <c r="L2461" s="11" t="e">
        <f>VLOOKUP(A2461,  total_pet_services_county!$A$2:$E$1875, 3, 0)</f>
        <v>#N/A</v>
      </c>
      <c r="M2461" s="11" t="e">
        <f>VLOOKUP(A2461, total_pet_services_county!$A$2:$E$1875, 4, 0)</f>
        <v>#N/A</v>
      </c>
      <c r="N2461" s="11" t="e">
        <f>VLOOKUP(A2461, total_pet_services_county!$A$2:$E$1875, 5, 0)</f>
        <v>#N/A</v>
      </c>
    </row>
    <row r="2462" spans="1:14" x14ac:dyDescent="0.2">
      <c r="A2462" s="57" t="s">
        <v>6243</v>
      </c>
      <c r="B2462" s="57" t="s">
        <v>9787</v>
      </c>
      <c r="C2462" s="56" t="s">
        <v>3239</v>
      </c>
      <c r="D2462" s="56" t="str">
        <f>INDEX(pet_services_county!$A$2:$A$3603,MATCH(A2462,pet_services_county!$B$2:$B$3603,0))</f>
        <v>0500000US47133</v>
      </c>
      <c r="E2462" s="61">
        <v>22241</v>
      </c>
      <c r="F2462" s="47">
        <f>VLOOKUP(C2462, state_pop!$A$2:$B$52, 2, 0)</f>
        <v>6829174</v>
      </c>
      <c r="G2462" s="33">
        <f t="shared" si="74"/>
        <v>3.2567628237324163E-3</v>
      </c>
      <c r="H2462" s="33">
        <f>VLOOKUP(C2462, pet_household_state!$A$3:$D$53, 3, 0)</f>
        <v>61.7</v>
      </c>
      <c r="I2462" s="33">
        <f>VLOOKUP(C2462, pet_household_state!$A$3:$D$53, 4, 0)</f>
        <v>1688</v>
      </c>
      <c r="J2462" s="33">
        <f t="shared" si="75"/>
        <v>5.4974156464603183</v>
      </c>
      <c r="K2462" s="11">
        <f>VLOOKUP(A2462, total_pet_services_county!$A$2:$E$1875,2,0)</f>
        <v>3</v>
      </c>
      <c r="L2462" s="11">
        <f>VLOOKUP(A2462,  total_pet_services_county!$A$2:$E$1875, 3, 0)</f>
        <v>1882</v>
      </c>
      <c r="M2462" s="11">
        <f>VLOOKUP(A2462, total_pet_services_county!$A$2:$E$1875, 4, 0)</f>
        <v>400</v>
      </c>
      <c r="N2462" s="11">
        <f>VLOOKUP(A2462, total_pet_services_county!$A$2:$E$1875, 5, 0)</f>
        <v>36</v>
      </c>
    </row>
    <row r="2463" spans="1:14" x14ac:dyDescent="0.2">
      <c r="A2463" s="57" t="s">
        <v>8029</v>
      </c>
      <c r="B2463" s="57" t="s">
        <v>8360</v>
      </c>
      <c r="C2463" s="56" t="s">
        <v>3239</v>
      </c>
      <c r="D2463" s="56" t="e">
        <f>INDEX(pet_services_county!$A$2:$A$3603,MATCH(A2463,pet_services_county!$B$2:$B$3603,0))</f>
        <v>#N/A</v>
      </c>
      <c r="E2463" s="61">
        <v>8076</v>
      </c>
      <c r="F2463" s="47">
        <f>VLOOKUP(C2463, state_pop!$A$2:$B$52, 2, 0)</f>
        <v>6829174</v>
      </c>
      <c r="G2463" s="33">
        <f t="shared" si="74"/>
        <v>1.1825734708179934E-3</v>
      </c>
      <c r="H2463" s="33">
        <f>VLOOKUP(C2463, pet_household_state!$A$3:$D$53, 3, 0)</f>
        <v>61.7</v>
      </c>
      <c r="I2463" s="33">
        <f>VLOOKUP(C2463, pet_household_state!$A$3:$D$53, 4, 0)</f>
        <v>1688</v>
      </c>
      <c r="J2463" s="33">
        <f t="shared" si="75"/>
        <v>1.9961840187407729</v>
      </c>
      <c r="K2463" s="11" t="e">
        <f>VLOOKUP(A2463, total_pet_services_county!$A$2:$E$1875,2,0)</f>
        <v>#N/A</v>
      </c>
      <c r="L2463" s="11" t="e">
        <f>VLOOKUP(A2463,  total_pet_services_county!$A$2:$E$1875, 3, 0)</f>
        <v>#N/A</v>
      </c>
      <c r="M2463" s="11" t="e">
        <f>VLOOKUP(A2463, total_pet_services_county!$A$2:$E$1875, 4, 0)</f>
        <v>#N/A</v>
      </c>
      <c r="N2463" s="11" t="e">
        <f>VLOOKUP(A2463, total_pet_services_county!$A$2:$E$1875, 5, 0)</f>
        <v>#N/A</v>
      </c>
    </row>
    <row r="2464" spans="1:14" x14ac:dyDescent="0.2">
      <c r="A2464" s="57" t="s">
        <v>8030</v>
      </c>
      <c r="B2464" s="57" t="s">
        <v>9788</v>
      </c>
      <c r="C2464" s="56" t="s">
        <v>3239</v>
      </c>
      <c r="D2464" s="56" t="e">
        <f>INDEX(pet_services_county!$A$2:$A$3603,MATCH(A2464,pet_services_county!$B$2:$B$3603,0))</f>
        <v>#N/A</v>
      </c>
      <c r="E2464" s="61">
        <v>5048</v>
      </c>
      <c r="F2464" s="47">
        <f>VLOOKUP(C2464, state_pop!$A$2:$B$52, 2, 0)</f>
        <v>6829174</v>
      </c>
      <c r="G2464" s="33">
        <f t="shared" si="74"/>
        <v>7.3918163455785428E-4</v>
      </c>
      <c r="H2464" s="33">
        <f>VLOOKUP(C2464, pet_household_state!$A$3:$D$53, 3, 0)</f>
        <v>61.7</v>
      </c>
      <c r="I2464" s="33">
        <f>VLOOKUP(C2464, pet_household_state!$A$3:$D$53, 4, 0)</f>
        <v>1688</v>
      </c>
      <c r="J2464" s="33">
        <f t="shared" si="75"/>
        <v>1.247738599133658</v>
      </c>
      <c r="K2464" s="11" t="e">
        <f>VLOOKUP(A2464, total_pet_services_county!$A$2:$E$1875,2,0)</f>
        <v>#N/A</v>
      </c>
      <c r="L2464" s="11" t="e">
        <f>VLOOKUP(A2464,  total_pet_services_county!$A$2:$E$1875, 3, 0)</f>
        <v>#N/A</v>
      </c>
      <c r="M2464" s="11" t="e">
        <f>VLOOKUP(A2464, total_pet_services_county!$A$2:$E$1875, 4, 0)</f>
        <v>#N/A</v>
      </c>
      <c r="N2464" s="11" t="e">
        <f>VLOOKUP(A2464, total_pet_services_county!$A$2:$E$1875, 5, 0)</f>
        <v>#N/A</v>
      </c>
    </row>
    <row r="2465" spans="1:14" x14ac:dyDescent="0.2">
      <c r="A2465" s="57" t="s">
        <v>8031</v>
      </c>
      <c r="B2465" s="57" t="s">
        <v>8430</v>
      </c>
      <c r="C2465" s="56" t="s">
        <v>3239</v>
      </c>
      <c r="D2465" s="56" t="e">
        <f>INDEX(pet_services_county!$A$2:$A$3603,MATCH(A2465,pet_services_county!$B$2:$B$3603,0))</f>
        <v>#N/A</v>
      </c>
      <c r="E2465" s="61">
        <v>16832</v>
      </c>
      <c r="F2465" s="47">
        <f>VLOOKUP(C2465, state_pop!$A$2:$B$52, 2, 0)</f>
        <v>6829174</v>
      </c>
      <c r="G2465" s="33">
        <f t="shared" ref="G2465:G2528" si="76">E2465/F2465</f>
        <v>2.4647197450233366E-3</v>
      </c>
      <c r="H2465" s="33">
        <f>VLOOKUP(C2465, pet_household_state!$A$3:$D$53, 3, 0)</f>
        <v>61.7</v>
      </c>
      <c r="I2465" s="33">
        <f>VLOOKUP(C2465, pet_household_state!$A$3:$D$53, 4, 0)</f>
        <v>1688</v>
      </c>
      <c r="J2465" s="33">
        <f t="shared" ref="J2465:J2528" si="77">G2465*I2465</f>
        <v>4.1604469295993924</v>
      </c>
      <c r="K2465" s="11" t="e">
        <f>VLOOKUP(A2465, total_pet_services_county!$A$2:$E$1875,2,0)</f>
        <v>#N/A</v>
      </c>
      <c r="L2465" s="11" t="e">
        <f>VLOOKUP(A2465,  total_pet_services_county!$A$2:$E$1875, 3, 0)</f>
        <v>#N/A</v>
      </c>
      <c r="M2465" s="11" t="e">
        <f>VLOOKUP(A2465, total_pet_services_county!$A$2:$E$1875, 4, 0)</f>
        <v>#N/A</v>
      </c>
      <c r="N2465" s="11" t="e">
        <f>VLOOKUP(A2465, total_pet_services_county!$A$2:$E$1875, 5, 0)</f>
        <v>#N/A</v>
      </c>
    </row>
    <row r="2466" spans="1:14" x14ac:dyDescent="0.2">
      <c r="A2466" s="57" t="s">
        <v>6245</v>
      </c>
      <c r="B2466" s="57" t="s">
        <v>8607</v>
      </c>
      <c r="C2466" s="56" t="s">
        <v>3239</v>
      </c>
      <c r="D2466" s="56" t="str">
        <f>INDEX(pet_services_county!$A$2:$A$3603,MATCH(A2466,pet_services_county!$B$2:$B$3603,0))</f>
        <v>0500000US47141</v>
      </c>
      <c r="E2466" s="61">
        <v>80245</v>
      </c>
      <c r="F2466" s="47">
        <f>VLOOKUP(C2466, state_pop!$A$2:$B$52, 2, 0)</f>
        <v>6829174</v>
      </c>
      <c r="G2466" s="33">
        <f t="shared" si="76"/>
        <v>1.175032295267334E-2</v>
      </c>
      <c r="H2466" s="33">
        <f>VLOOKUP(C2466, pet_household_state!$A$3:$D$53, 3, 0)</f>
        <v>61.7</v>
      </c>
      <c r="I2466" s="33">
        <f>VLOOKUP(C2466, pet_household_state!$A$3:$D$53, 4, 0)</f>
        <v>1688</v>
      </c>
      <c r="J2466" s="33">
        <f t="shared" si="77"/>
        <v>19.8345451441126</v>
      </c>
      <c r="K2466" s="11">
        <f>VLOOKUP(A2466, total_pet_services_county!$A$2:$E$1875,2,0)</f>
        <v>16</v>
      </c>
      <c r="L2466" s="11">
        <f>VLOOKUP(A2466,  total_pet_services_county!$A$2:$E$1875, 3, 0)</f>
        <v>4205</v>
      </c>
      <c r="M2466" s="11">
        <f>VLOOKUP(A2466, total_pet_services_county!$A$2:$E$1875, 4, 0)</f>
        <v>1008</v>
      </c>
      <c r="N2466" s="11">
        <f>VLOOKUP(A2466, total_pet_services_county!$A$2:$E$1875, 5, 0)</f>
        <v>152</v>
      </c>
    </row>
    <row r="2467" spans="1:14" x14ac:dyDescent="0.2">
      <c r="A2467" s="57" t="s">
        <v>6247</v>
      </c>
      <c r="B2467" s="57" t="s">
        <v>9789</v>
      </c>
      <c r="C2467" s="56" t="s">
        <v>3239</v>
      </c>
      <c r="D2467" s="56" t="str">
        <f>INDEX(pet_services_county!$A$2:$A$3603,MATCH(A2467,pet_services_county!$B$2:$B$3603,0))</f>
        <v>0500000US47143</v>
      </c>
      <c r="E2467" s="61">
        <v>33167</v>
      </c>
      <c r="F2467" s="47">
        <f>VLOOKUP(C2467, state_pop!$A$2:$B$52, 2, 0)</f>
        <v>6829174</v>
      </c>
      <c r="G2467" s="33">
        <f t="shared" si="76"/>
        <v>4.8566634852179784E-3</v>
      </c>
      <c r="H2467" s="33">
        <f>VLOOKUP(C2467, pet_household_state!$A$3:$D$53, 3, 0)</f>
        <v>61.7</v>
      </c>
      <c r="I2467" s="33">
        <f>VLOOKUP(C2467, pet_household_state!$A$3:$D$53, 4, 0)</f>
        <v>1688</v>
      </c>
      <c r="J2467" s="33">
        <f t="shared" si="77"/>
        <v>8.1980479630479479</v>
      </c>
      <c r="K2467" s="11">
        <f>VLOOKUP(A2467, total_pet_services_county!$A$2:$E$1875,2,0)</f>
        <v>3</v>
      </c>
      <c r="L2467" s="11">
        <f>VLOOKUP(A2467,  total_pet_services_county!$A$2:$E$1875, 3, 0)</f>
        <v>1394</v>
      </c>
      <c r="M2467" s="11">
        <f>VLOOKUP(A2467, total_pet_services_county!$A$2:$E$1875, 4, 0)</f>
        <v>292</v>
      </c>
      <c r="N2467" s="11">
        <f>VLOOKUP(A2467, total_pet_services_county!$A$2:$E$1875, 5, 0)</f>
        <v>45</v>
      </c>
    </row>
    <row r="2468" spans="1:14" x14ac:dyDescent="0.2">
      <c r="A2468" s="57" t="s">
        <v>6249</v>
      </c>
      <c r="B2468" s="57" t="s">
        <v>9790</v>
      </c>
      <c r="C2468" s="56" t="s">
        <v>3239</v>
      </c>
      <c r="D2468" s="56" t="str">
        <f>INDEX(pet_services_county!$A$2:$A$3603,MATCH(A2468,pet_services_county!$B$2:$B$3603,0))</f>
        <v>0500000US47145</v>
      </c>
      <c r="E2468" s="61">
        <v>53382</v>
      </c>
      <c r="F2468" s="47">
        <f>VLOOKUP(C2468, state_pop!$A$2:$B$52, 2, 0)</f>
        <v>6829174</v>
      </c>
      <c r="G2468" s="33">
        <f t="shared" si="76"/>
        <v>7.8167579270933783E-3</v>
      </c>
      <c r="H2468" s="33">
        <f>VLOOKUP(C2468, pet_household_state!$A$3:$D$53, 3, 0)</f>
        <v>61.7</v>
      </c>
      <c r="I2468" s="33">
        <f>VLOOKUP(C2468, pet_household_state!$A$3:$D$53, 4, 0)</f>
        <v>1688</v>
      </c>
      <c r="J2468" s="33">
        <f t="shared" si="77"/>
        <v>13.194687380933622</v>
      </c>
      <c r="K2468" s="11">
        <f>VLOOKUP(A2468, total_pet_services_county!$A$2:$E$1875,2,0)</f>
        <v>9</v>
      </c>
      <c r="L2468" s="11">
        <f>VLOOKUP(A2468,  total_pet_services_county!$A$2:$E$1875, 3, 0)</f>
        <v>1309</v>
      </c>
      <c r="M2468" s="11">
        <f>VLOOKUP(A2468, total_pet_services_county!$A$2:$E$1875, 4, 0)</f>
        <v>253</v>
      </c>
      <c r="N2468" s="11">
        <f>VLOOKUP(A2468, total_pet_services_county!$A$2:$E$1875, 5, 0)</f>
        <v>52</v>
      </c>
    </row>
    <row r="2469" spans="1:14" x14ac:dyDescent="0.2">
      <c r="A2469" s="57" t="s">
        <v>6251</v>
      </c>
      <c r="B2469" s="57" t="s">
        <v>9013</v>
      </c>
      <c r="C2469" s="56" t="s">
        <v>3239</v>
      </c>
      <c r="D2469" s="56" t="str">
        <f>INDEX(pet_services_county!$A$2:$A$3603,MATCH(A2469,pet_services_county!$B$2:$B$3603,0))</f>
        <v>0500000US47147</v>
      </c>
      <c r="E2469" s="61">
        <v>71813</v>
      </c>
      <c r="F2469" s="47">
        <f>VLOOKUP(C2469, state_pop!$A$2:$B$52, 2, 0)</f>
        <v>6829174</v>
      </c>
      <c r="G2469" s="33">
        <f t="shared" si="76"/>
        <v>1.0515620190670203E-2</v>
      </c>
      <c r="H2469" s="33">
        <f>VLOOKUP(C2469, pet_household_state!$A$3:$D$53, 3, 0)</f>
        <v>61.7</v>
      </c>
      <c r="I2469" s="33">
        <f>VLOOKUP(C2469, pet_household_state!$A$3:$D$53, 4, 0)</f>
        <v>1688</v>
      </c>
      <c r="J2469" s="33">
        <f t="shared" si="77"/>
        <v>17.750366881851303</v>
      </c>
      <c r="K2469" s="11">
        <f>VLOOKUP(A2469, total_pet_services_county!$A$2:$E$1875,2,0)</f>
        <v>3</v>
      </c>
      <c r="L2469" s="11">
        <f>VLOOKUP(A2469,  total_pet_services_county!$A$2:$E$1875, 3, 0)</f>
        <v>2223</v>
      </c>
      <c r="M2469" s="11">
        <f>VLOOKUP(A2469, total_pet_services_county!$A$2:$E$1875, 4, 0)</f>
        <v>483</v>
      </c>
      <c r="N2469" s="11">
        <f>VLOOKUP(A2469, total_pet_services_county!$A$2:$E$1875, 5, 0)</f>
        <v>55</v>
      </c>
    </row>
    <row r="2470" spans="1:14" x14ac:dyDescent="0.2">
      <c r="A2470" s="57" t="s">
        <v>6253</v>
      </c>
      <c r="B2470" s="57" t="s">
        <v>9533</v>
      </c>
      <c r="C2470" s="56" t="s">
        <v>3239</v>
      </c>
      <c r="D2470" s="56" t="str">
        <f>INDEX(pet_services_county!$A$2:$A$3603,MATCH(A2470,pet_services_county!$B$2:$B$3603,0))</f>
        <v>0500000US47149</v>
      </c>
      <c r="E2470" s="61">
        <v>332285</v>
      </c>
      <c r="F2470" s="47">
        <f>VLOOKUP(C2470, state_pop!$A$2:$B$52, 2, 0)</f>
        <v>6829174</v>
      </c>
      <c r="G2470" s="33">
        <f t="shared" si="76"/>
        <v>4.8656689667008042E-2</v>
      </c>
      <c r="H2470" s="33">
        <f>VLOOKUP(C2470, pet_household_state!$A$3:$D$53, 3, 0)</f>
        <v>61.7</v>
      </c>
      <c r="I2470" s="33">
        <f>VLOOKUP(C2470, pet_household_state!$A$3:$D$53, 4, 0)</f>
        <v>1688</v>
      </c>
      <c r="J2470" s="33">
        <f t="shared" si="77"/>
        <v>82.132492157909581</v>
      </c>
      <c r="K2470" s="11">
        <f>VLOOKUP(A2470, total_pet_services_county!$A$2:$E$1875,2,0)</f>
        <v>45</v>
      </c>
      <c r="L2470" s="11">
        <f>VLOOKUP(A2470,  total_pet_services_county!$A$2:$E$1875, 3, 0)</f>
        <v>18957</v>
      </c>
      <c r="M2470" s="11">
        <f>VLOOKUP(A2470, total_pet_services_county!$A$2:$E$1875, 4, 0)</f>
        <v>4281</v>
      </c>
      <c r="N2470" s="11">
        <f>VLOOKUP(A2470, total_pet_services_county!$A$2:$E$1875, 5, 0)</f>
        <v>582</v>
      </c>
    </row>
    <row r="2471" spans="1:14" x14ac:dyDescent="0.2">
      <c r="A2471" s="57" t="s">
        <v>8032</v>
      </c>
      <c r="B2471" s="57" t="s">
        <v>8436</v>
      </c>
      <c r="C2471" s="56" t="s">
        <v>3239</v>
      </c>
      <c r="D2471" s="56" t="e">
        <f>INDEX(pet_services_county!$A$2:$A$3603,MATCH(A2471,pet_services_county!$B$2:$B$3603,0))</f>
        <v>#N/A</v>
      </c>
      <c r="E2471" s="61">
        <v>22068</v>
      </c>
      <c r="F2471" s="47">
        <f>VLOOKUP(C2471, state_pop!$A$2:$B$52, 2, 0)</f>
        <v>6829174</v>
      </c>
      <c r="G2471" s="33">
        <f t="shared" si="76"/>
        <v>3.2314303311059287E-3</v>
      </c>
      <c r="H2471" s="33">
        <f>VLOOKUP(C2471, pet_household_state!$A$3:$D$53, 3, 0)</f>
        <v>61.7</v>
      </c>
      <c r="I2471" s="33">
        <f>VLOOKUP(C2471, pet_household_state!$A$3:$D$53, 4, 0)</f>
        <v>1688</v>
      </c>
      <c r="J2471" s="33">
        <f t="shared" si="77"/>
        <v>5.4546543989068077</v>
      </c>
      <c r="K2471" s="11" t="e">
        <f>VLOOKUP(A2471, total_pet_services_county!$A$2:$E$1875,2,0)</f>
        <v>#N/A</v>
      </c>
      <c r="L2471" s="11" t="e">
        <f>VLOOKUP(A2471,  total_pet_services_county!$A$2:$E$1875, 3, 0)</f>
        <v>#N/A</v>
      </c>
      <c r="M2471" s="11" t="e">
        <f>VLOOKUP(A2471, total_pet_services_county!$A$2:$E$1875, 4, 0)</f>
        <v>#N/A</v>
      </c>
      <c r="N2471" s="11" t="e">
        <f>VLOOKUP(A2471, total_pet_services_county!$A$2:$E$1875, 5, 0)</f>
        <v>#N/A</v>
      </c>
    </row>
    <row r="2472" spans="1:14" x14ac:dyDescent="0.2">
      <c r="A2472" s="57" t="s">
        <v>8033</v>
      </c>
      <c r="B2472" s="57" t="s">
        <v>9791</v>
      </c>
      <c r="C2472" s="56" t="s">
        <v>3239</v>
      </c>
      <c r="D2472" s="56" t="e">
        <f>INDEX(pet_services_county!$A$2:$A$3603,MATCH(A2472,pet_services_county!$B$2:$B$3603,0))</f>
        <v>#N/A</v>
      </c>
      <c r="E2472" s="61">
        <v>15026</v>
      </c>
      <c r="F2472" s="47">
        <f>VLOOKUP(C2472, state_pop!$A$2:$B$52, 2, 0)</f>
        <v>6829174</v>
      </c>
      <c r="G2472" s="33">
        <f t="shared" si="76"/>
        <v>2.2002660936739932E-3</v>
      </c>
      <c r="H2472" s="33">
        <f>VLOOKUP(C2472, pet_household_state!$A$3:$D$53, 3, 0)</f>
        <v>61.7</v>
      </c>
      <c r="I2472" s="33">
        <f>VLOOKUP(C2472, pet_household_state!$A$3:$D$53, 4, 0)</f>
        <v>1688</v>
      </c>
      <c r="J2472" s="33">
        <f t="shared" si="77"/>
        <v>3.7140491661217006</v>
      </c>
      <c r="K2472" s="11" t="e">
        <f>VLOOKUP(A2472, total_pet_services_county!$A$2:$E$1875,2,0)</f>
        <v>#N/A</v>
      </c>
      <c r="L2472" s="11" t="e">
        <f>VLOOKUP(A2472,  total_pet_services_county!$A$2:$E$1875, 3, 0)</f>
        <v>#N/A</v>
      </c>
      <c r="M2472" s="11" t="e">
        <f>VLOOKUP(A2472, total_pet_services_county!$A$2:$E$1875, 4, 0)</f>
        <v>#N/A</v>
      </c>
      <c r="N2472" s="11" t="e">
        <f>VLOOKUP(A2472, total_pet_services_county!$A$2:$E$1875, 5, 0)</f>
        <v>#N/A</v>
      </c>
    </row>
    <row r="2473" spans="1:14" x14ac:dyDescent="0.2">
      <c r="A2473" s="57" t="s">
        <v>6255</v>
      </c>
      <c r="B2473" s="57" t="s">
        <v>8439</v>
      </c>
      <c r="C2473" s="56" t="s">
        <v>3239</v>
      </c>
      <c r="D2473" s="56" t="str">
        <f>INDEX(pet_services_county!$A$2:$A$3603,MATCH(A2473,pet_services_county!$B$2:$B$3603,0))</f>
        <v>0500000US47155</v>
      </c>
      <c r="E2473" s="61">
        <v>98250</v>
      </c>
      <c r="F2473" s="47">
        <f>VLOOKUP(C2473, state_pop!$A$2:$B$52, 2, 0)</f>
        <v>6829174</v>
      </c>
      <c r="G2473" s="33">
        <f t="shared" si="76"/>
        <v>1.4386805783539854E-2</v>
      </c>
      <c r="H2473" s="33">
        <f>VLOOKUP(C2473, pet_household_state!$A$3:$D$53, 3, 0)</f>
        <v>61.7</v>
      </c>
      <c r="I2473" s="33">
        <f>VLOOKUP(C2473, pet_household_state!$A$3:$D$53, 4, 0)</f>
        <v>1688</v>
      </c>
      <c r="J2473" s="33">
        <f t="shared" si="77"/>
        <v>24.284928162615273</v>
      </c>
      <c r="K2473" s="11">
        <f>VLOOKUP(A2473, total_pet_services_county!$A$2:$E$1875,2,0)</f>
        <v>16</v>
      </c>
      <c r="L2473" s="11">
        <f>VLOOKUP(A2473,  total_pet_services_county!$A$2:$E$1875, 3, 0)</f>
        <v>4779</v>
      </c>
      <c r="M2473" s="11">
        <f>VLOOKUP(A2473, total_pet_services_county!$A$2:$E$1875, 4, 0)</f>
        <v>1064</v>
      </c>
      <c r="N2473" s="11">
        <f>VLOOKUP(A2473, total_pet_services_county!$A$2:$E$1875, 5, 0)</f>
        <v>171</v>
      </c>
    </row>
    <row r="2474" spans="1:14" x14ac:dyDescent="0.2">
      <c r="A2474" s="57" t="s">
        <v>6257</v>
      </c>
      <c r="B2474" s="57" t="s">
        <v>8366</v>
      </c>
      <c r="C2474" s="56" t="s">
        <v>3239</v>
      </c>
      <c r="D2474" s="56" t="str">
        <f>INDEX(pet_services_county!$A$2:$A$3603,MATCH(A2474,pet_services_county!$B$2:$B$3603,0))</f>
        <v>0500000US47157</v>
      </c>
      <c r="E2474" s="61">
        <v>937166</v>
      </c>
      <c r="F2474" s="47">
        <f>VLOOKUP(C2474, state_pop!$A$2:$B$52, 2, 0)</f>
        <v>6829174</v>
      </c>
      <c r="G2474" s="33">
        <f t="shared" si="76"/>
        <v>0.1372297733225131</v>
      </c>
      <c r="H2474" s="33">
        <f>VLOOKUP(C2474, pet_household_state!$A$3:$D$53, 3, 0)</f>
        <v>61.7</v>
      </c>
      <c r="I2474" s="33">
        <f>VLOOKUP(C2474, pet_household_state!$A$3:$D$53, 4, 0)</f>
        <v>1688</v>
      </c>
      <c r="J2474" s="33">
        <f t="shared" si="77"/>
        <v>231.64385736840211</v>
      </c>
      <c r="K2474" s="11">
        <f>VLOOKUP(A2474, total_pet_services_county!$A$2:$E$1875,2,0)</f>
        <v>128</v>
      </c>
      <c r="L2474" s="11">
        <f>VLOOKUP(A2474,  total_pet_services_county!$A$2:$E$1875, 3, 0)</f>
        <v>68831</v>
      </c>
      <c r="M2474" s="11">
        <f>VLOOKUP(A2474, total_pet_services_county!$A$2:$E$1875, 4, 0)</f>
        <v>15554</v>
      </c>
      <c r="N2474" s="11">
        <f>VLOOKUP(A2474, total_pet_services_county!$A$2:$E$1875, 5, 0)</f>
        <v>1780</v>
      </c>
    </row>
    <row r="2475" spans="1:14" x14ac:dyDescent="0.2">
      <c r="A2475" s="57" t="s">
        <v>8034</v>
      </c>
      <c r="B2475" s="57" t="s">
        <v>8954</v>
      </c>
      <c r="C2475" s="56" t="s">
        <v>3239</v>
      </c>
      <c r="D2475" s="56" t="e">
        <f>INDEX(pet_services_county!$A$2:$A$3603,MATCH(A2475,pet_services_county!$B$2:$B$3603,0))</f>
        <v>#N/A</v>
      </c>
      <c r="E2475" s="61">
        <v>20157</v>
      </c>
      <c r="F2475" s="47">
        <f>VLOOKUP(C2475, state_pop!$A$2:$B$52, 2, 0)</f>
        <v>6829174</v>
      </c>
      <c r="G2475" s="33">
        <f t="shared" si="76"/>
        <v>2.9516014674688331E-3</v>
      </c>
      <c r="H2475" s="33">
        <f>VLOOKUP(C2475, pet_household_state!$A$3:$D$53, 3, 0)</f>
        <v>61.7</v>
      </c>
      <c r="I2475" s="33">
        <f>VLOOKUP(C2475, pet_household_state!$A$3:$D$53, 4, 0)</f>
        <v>1688</v>
      </c>
      <c r="J2475" s="33">
        <f t="shared" si="77"/>
        <v>4.9823032770873903</v>
      </c>
      <c r="K2475" s="11" t="e">
        <f>VLOOKUP(A2475, total_pet_services_county!$A$2:$E$1875,2,0)</f>
        <v>#N/A</v>
      </c>
      <c r="L2475" s="11" t="e">
        <f>VLOOKUP(A2475,  total_pet_services_county!$A$2:$E$1875, 3, 0)</f>
        <v>#N/A</v>
      </c>
      <c r="M2475" s="11" t="e">
        <f>VLOOKUP(A2475, total_pet_services_county!$A$2:$E$1875, 4, 0)</f>
        <v>#N/A</v>
      </c>
      <c r="N2475" s="11" t="e">
        <f>VLOOKUP(A2475, total_pet_services_county!$A$2:$E$1875, 5, 0)</f>
        <v>#N/A</v>
      </c>
    </row>
    <row r="2476" spans="1:14" x14ac:dyDescent="0.2">
      <c r="A2476" s="57" t="s">
        <v>8035</v>
      </c>
      <c r="B2476" s="57" t="s">
        <v>8702</v>
      </c>
      <c r="C2476" s="56" t="s">
        <v>3239</v>
      </c>
      <c r="D2476" s="56" t="e">
        <f>INDEX(pet_services_county!$A$2:$A$3603,MATCH(A2476,pet_services_county!$B$2:$B$3603,0))</f>
        <v>#N/A</v>
      </c>
      <c r="E2476" s="61">
        <v>13715</v>
      </c>
      <c r="F2476" s="47">
        <f>VLOOKUP(C2476, state_pop!$A$2:$B$52, 2, 0)</f>
        <v>6829174</v>
      </c>
      <c r="G2476" s="33">
        <f t="shared" si="76"/>
        <v>2.0082955859669119E-3</v>
      </c>
      <c r="H2476" s="33">
        <f>VLOOKUP(C2476, pet_household_state!$A$3:$D$53, 3, 0)</f>
        <v>61.7</v>
      </c>
      <c r="I2476" s="33">
        <f>VLOOKUP(C2476, pet_household_state!$A$3:$D$53, 4, 0)</f>
        <v>1688</v>
      </c>
      <c r="J2476" s="33">
        <f t="shared" si="77"/>
        <v>3.3900029491121475</v>
      </c>
      <c r="K2476" s="11" t="e">
        <f>VLOOKUP(A2476, total_pet_services_county!$A$2:$E$1875,2,0)</f>
        <v>#N/A</v>
      </c>
      <c r="L2476" s="11" t="e">
        <f>VLOOKUP(A2476,  total_pet_services_county!$A$2:$E$1875, 3, 0)</f>
        <v>#N/A</v>
      </c>
      <c r="M2476" s="11" t="e">
        <f>VLOOKUP(A2476, total_pet_services_county!$A$2:$E$1875, 4, 0)</f>
        <v>#N/A</v>
      </c>
      <c r="N2476" s="11" t="e">
        <f>VLOOKUP(A2476, total_pet_services_county!$A$2:$E$1875, 5, 0)</f>
        <v>#N/A</v>
      </c>
    </row>
    <row r="2477" spans="1:14" x14ac:dyDescent="0.2">
      <c r="A2477" s="57" t="s">
        <v>6259</v>
      </c>
      <c r="B2477" s="57" t="s">
        <v>8844</v>
      </c>
      <c r="C2477" s="56" t="s">
        <v>3239</v>
      </c>
      <c r="D2477" s="56" t="str">
        <f>INDEX(pet_services_county!$A$2:$A$3603,MATCH(A2477,pet_services_county!$B$2:$B$3603,0))</f>
        <v>0500000US47163</v>
      </c>
      <c r="E2477" s="61">
        <v>158348</v>
      </c>
      <c r="F2477" s="47">
        <f>VLOOKUP(C2477, state_pop!$A$2:$B$52, 2, 0)</f>
        <v>6829174</v>
      </c>
      <c r="G2477" s="33">
        <f t="shared" si="76"/>
        <v>2.3186991574676529E-2</v>
      </c>
      <c r="H2477" s="33">
        <f>VLOOKUP(C2477, pet_household_state!$A$3:$D$53, 3, 0)</f>
        <v>61.7</v>
      </c>
      <c r="I2477" s="33">
        <f>VLOOKUP(C2477, pet_household_state!$A$3:$D$53, 4, 0)</f>
        <v>1688</v>
      </c>
      <c r="J2477" s="33">
        <f t="shared" si="77"/>
        <v>39.139641778053978</v>
      </c>
      <c r="K2477" s="11">
        <f>VLOOKUP(A2477, total_pet_services_county!$A$2:$E$1875,2,0)</f>
        <v>26</v>
      </c>
      <c r="L2477" s="11">
        <f>VLOOKUP(A2477,  total_pet_services_county!$A$2:$E$1875, 3, 0)</f>
        <v>9949</v>
      </c>
      <c r="M2477" s="11">
        <f>VLOOKUP(A2477, total_pet_services_county!$A$2:$E$1875, 4, 0)</f>
        <v>2243</v>
      </c>
      <c r="N2477" s="11">
        <f>VLOOKUP(A2477, total_pet_services_county!$A$2:$E$1875, 5, 0)</f>
        <v>310</v>
      </c>
    </row>
    <row r="2478" spans="1:14" x14ac:dyDescent="0.2">
      <c r="A2478" s="57" t="s">
        <v>6261</v>
      </c>
      <c r="B2478" s="57" t="s">
        <v>8958</v>
      </c>
      <c r="C2478" s="56" t="s">
        <v>3239</v>
      </c>
      <c r="D2478" s="56" t="str">
        <f>INDEX(pet_services_county!$A$2:$A$3603,MATCH(A2478,pet_services_county!$B$2:$B$3603,0))</f>
        <v>0500000US47165</v>
      </c>
      <c r="E2478" s="61">
        <v>191283</v>
      </c>
      <c r="F2478" s="47">
        <f>VLOOKUP(C2478, state_pop!$A$2:$B$52, 2, 0)</f>
        <v>6829174</v>
      </c>
      <c r="G2478" s="33">
        <f t="shared" si="76"/>
        <v>2.8009683162268234E-2</v>
      </c>
      <c r="H2478" s="33">
        <f>VLOOKUP(C2478, pet_household_state!$A$3:$D$53, 3, 0)</f>
        <v>61.7</v>
      </c>
      <c r="I2478" s="33">
        <f>VLOOKUP(C2478, pet_household_state!$A$3:$D$53, 4, 0)</f>
        <v>1688</v>
      </c>
      <c r="J2478" s="33">
        <f t="shared" si="77"/>
        <v>47.280345177908778</v>
      </c>
      <c r="K2478" s="11">
        <f>VLOOKUP(A2478, total_pet_services_county!$A$2:$E$1875,2,0)</f>
        <v>35</v>
      </c>
      <c r="L2478" s="11">
        <f>VLOOKUP(A2478,  total_pet_services_county!$A$2:$E$1875, 3, 0)</f>
        <v>10233</v>
      </c>
      <c r="M2478" s="11">
        <f>VLOOKUP(A2478, total_pet_services_county!$A$2:$E$1875, 4, 0)</f>
        <v>2186</v>
      </c>
      <c r="N2478" s="11">
        <f>VLOOKUP(A2478, total_pet_services_county!$A$2:$E$1875, 5, 0)</f>
        <v>356</v>
      </c>
    </row>
    <row r="2479" spans="1:14" x14ac:dyDescent="0.2">
      <c r="A2479" s="57" t="s">
        <v>6263</v>
      </c>
      <c r="B2479" s="57" t="s">
        <v>8847</v>
      </c>
      <c r="C2479" s="56" t="s">
        <v>3239</v>
      </c>
      <c r="D2479" s="56" t="str">
        <f>INDEX(pet_services_county!$A$2:$A$3603,MATCH(A2479,pet_services_county!$B$2:$B$3603,0))</f>
        <v>0500000US47167</v>
      </c>
      <c r="E2479" s="61">
        <v>61599</v>
      </c>
      <c r="F2479" s="47">
        <f>VLOOKUP(C2479, state_pop!$A$2:$B$52, 2, 0)</f>
        <v>6829174</v>
      </c>
      <c r="G2479" s="33">
        <f t="shared" si="76"/>
        <v>9.0199781115549264E-3</v>
      </c>
      <c r="H2479" s="33">
        <f>VLOOKUP(C2479, pet_household_state!$A$3:$D$53, 3, 0)</f>
        <v>61.7</v>
      </c>
      <c r="I2479" s="33">
        <f>VLOOKUP(C2479, pet_household_state!$A$3:$D$53, 4, 0)</f>
        <v>1688</v>
      </c>
      <c r="J2479" s="33">
        <f t="shared" si="77"/>
        <v>15.225723052304716</v>
      </c>
      <c r="K2479" s="11">
        <f>VLOOKUP(A2479, total_pet_services_county!$A$2:$E$1875,2,0)</f>
        <v>3</v>
      </c>
      <c r="L2479" s="11">
        <f>VLOOKUP(A2479,  total_pet_services_county!$A$2:$E$1875, 3, 0)</f>
        <v>1312</v>
      </c>
      <c r="M2479" s="11">
        <f>VLOOKUP(A2479, total_pet_services_county!$A$2:$E$1875, 4, 0)</f>
        <v>309</v>
      </c>
      <c r="N2479" s="11">
        <f>VLOOKUP(A2479, total_pet_services_county!$A$2:$E$1875, 5, 0)</f>
        <v>37</v>
      </c>
    </row>
    <row r="2480" spans="1:14" x14ac:dyDescent="0.2">
      <c r="A2480" s="57" t="s">
        <v>8036</v>
      </c>
      <c r="B2480" s="57" t="s">
        <v>9792</v>
      </c>
      <c r="C2480" s="56" t="s">
        <v>3239</v>
      </c>
      <c r="D2480" s="56" t="e">
        <f>INDEX(pet_services_county!$A$2:$A$3603,MATCH(A2480,pet_services_county!$B$2:$B$3603,0))</f>
        <v>#N/A</v>
      </c>
      <c r="E2480" s="61">
        <v>11284</v>
      </c>
      <c r="F2480" s="47">
        <f>VLOOKUP(C2480, state_pop!$A$2:$B$52, 2, 0)</f>
        <v>6829174</v>
      </c>
      <c r="G2480" s="33">
        <f t="shared" si="76"/>
        <v>1.652322813857137E-3</v>
      </c>
      <c r="H2480" s="33">
        <f>VLOOKUP(C2480, pet_household_state!$A$3:$D$53, 3, 0)</f>
        <v>61.7</v>
      </c>
      <c r="I2480" s="33">
        <f>VLOOKUP(C2480, pet_household_state!$A$3:$D$53, 4, 0)</f>
        <v>1688</v>
      </c>
      <c r="J2480" s="33">
        <f t="shared" si="77"/>
        <v>2.7891209097908471</v>
      </c>
      <c r="K2480" s="11" t="e">
        <f>VLOOKUP(A2480, total_pet_services_county!$A$2:$E$1875,2,0)</f>
        <v>#N/A</v>
      </c>
      <c r="L2480" s="11" t="e">
        <f>VLOOKUP(A2480,  total_pet_services_county!$A$2:$E$1875, 3, 0)</f>
        <v>#N/A</v>
      </c>
      <c r="M2480" s="11" t="e">
        <f>VLOOKUP(A2480, total_pet_services_county!$A$2:$E$1875, 4, 0)</f>
        <v>#N/A</v>
      </c>
      <c r="N2480" s="11" t="e">
        <f>VLOOKUP(A2480, total_pet_services_county!$A$2:$E$1875, 5, 0)</f>
        <v>#N/A</v>
      </c>
    </row>
    <row r="2481" spans="1:14" x14ac:dyDescent="0.2">
      <c r="A2481" s="57" t="s">
        <v>8037</v>
      </c>
      <c r="B2481" s="57" t="s">
        <v>9793</v>
      </c>
      <c r="C2481" s="56" t="s">
        <v>3239</v>
      </c>
      <c r="D2481" s="56" t="e">
        <f>INDEX(pet_services_county!$A$2:$A$3603,MATCH(A2481,pet_services_county!$B$2:$B$3603,0))</f>
        <v>#N/A</v>
      </c>
      <c r="E2481" s="61">
        <v>17883</v>
      </c>
      <c r="F2481" s="47">
        <f>VLOOKUP(C2481, state_pop!$A$2:$B$52, 2, 0)</f>
        <v>6829174</v>
      </c>
      <c r="G2481" s="33">
        <f t="shared" si="76"/>
        <v>2.6186182984940785E-3</v>
      </c>
      <c r="H2481" s="33">
        <f>VLOOKUP(C2481, pet_household_state!$A$3:$D$53, 3, 0)</f>
        <v>61.7</v>
      </c>
      <c r="I2481" s="33">
        <f>VLOOKUP(C2481, pet_household_state!$A$3:$D$53, 4, 0)</f>
        <v>1688</v>
      </c>
      <c r="J2481" s="33">
        <f t="shared" si="77"/>
        <v>4.4202276878580049</v>
      </c>
      <c r="K2481" s="11" t="e">
        <f>VLOOKUP(A2481, total_pet_services_county!$A$2:$E$1875,2,0)</f>
        <v>#N/A</v>
      </c>
      <c r="L2481" s="11" t="e">
        <f>VLOOKUP(A2481,  total_pet_services_county!$A$2:$E$1875, 3, 0)</f>
        <v>#N/A</v>
      </c>
      <c r="M2481" s="11" t="e">
        <f>VLOOKUP(A2481, total_pet_services_county!$A$2:$E$1875, 4, 0)</f>
        <v>#N/A</v>
      </c>
      <c r="N2481" s="11" t="e">
        <f>VLOOKUP(A2481, total_pet_services_county!$A$2:$E$1875, 5, 0)</f>
        <v>#N/A</v>
      </c>
    </row>
    <row r="2482" spans="1:14" x14ac:dyDescent="0.2">
      <c r="A2482" s="57" t="s">
        <v>8038</v>
      </c>
      <c r="B2482" s="57" t="s">
        <v>8442</v>
      </c>
      <c r="C2482" s="56" t="s">
        <v>3239</v>
      </c>
      <c r="D2482" s="56" t="e">
        <f>INDEX(pet_services_county!$A$2:$A$3603,MATCH(A2482,pet_services_county!$B$2:$B$3603,0))</f>
        <v>#N/A</v>
      </c>
      <c r="E2482" s="61">
        <v>19972</v>
      </c>
      <c r="F2482" s="47">
        <f>VLOOKUP(C2482, state_pop!$A$2:$B$52, 2, 0)</f>
        <v>6829174</v>
      </c>
      <c r="G2482" s="33">
        <f t="shared" si="76"/>
        <v>2.9245118077237454E-3</v>
      </c>
      <c r="H2482" s="33">
        <f>VLOOKUP(C2482, pet_household_state!$A$3:$D$53, 3, 0)</f>
        <v>61.7</v>
      </c>
      <c r="I2482" s="33">
        <f>VLOOKUP(C2482, pet_household_state!$A$3:$D$53, 4, 0)</f>
        <v>1688</v>
      </c>
      <c r="J2482" s="33">
        <f t="shared" si="77"/>
        <v>4.936575931437682</v>
      </c>
      <c r="K2482" s="11" t="e">
        <f>VLOOKUP(A2482, total_pet_services_county!$A$2:$E$1875,2,0)</f>
        <v>#N/A</v>
      </c>
      <c r="L2482" s="11" t="e">
        <f>VLOOKUP(A2482,  total_pet_services_county!$A$2:$E$1875, 3, 0)</f>
        <v>#N/A</v>
      </c>
      <c r="M2482" s="11" t="e">
        <f>VLOOKUP(A2482, total_pet_services_county!$A$2:$E$1875, 4, 0)</f>
        <v>#N/A</v>
      </c>
      <c r="N2482" s="11" t="e">
        <f>VLOOKUP(A2482, total_pet_services_county!$A$2:$E$1875, 5, 0)</f>
        <v>#N/A</v>
      </c>
    </row>
    <row r="2483" spans="1:14" x14ac:dyDescent="0.2">
      <c r="A2483" s="57" t="s">
        <v>8039</v>
      </c>
      <c r="B2483" s="57" t="s">
        <v>8443</v>
      </c>
      <c r="C2483" s="56" t="s">
        <v>3239</v>
      </c>
      <c r="D2483" s="56" t="e">
        <f>INDEX(pet_services_county!$A$2:$A$3603,MATCH(A2483,pet_services_county!$B$2:$B$3603,0))</f>
        <v>#N/A</v>
      </c>
      <c r="E2483" s="61">
        <v>5872</v>
      </c>
      <c r="F2483" s="47">
        <f>VLOOKUP(C2483, state_pop!$A$2:$B$52, 2, 0)</f>
        <v>6829174</v>
      </c>
      <c r="G2483" s="33">
        <f t="shared" si="76"/>
        <v>8.5984044336840737E-4</v>
      </c>
      <c r="H2483" s="33">
        <f>VLOOKUP(C2483, pet_household_state!$A$3:$D$53, 3, 0)</f>
        <v>61.7</v>
      </c>
      <c r="I2483" s="33">
        <f>VLOOKUP(C2483, pet_household_state!$A$3:$D$53, 4, 0)</f>
        <v>1688</v>
      </c>
      <c r="J2483" s="33">
        <f t="shared" si="77"/>
        <v>1.4514106684058716</v>
      </c>
      <c r="K2483" s="11" t="e">
        <f>VLOOKUP(A2483, total_pet_services_county!$A$2:$E$1875,2,0)</f>
        <v>#N/A</v>
      </c>
      <c r="L2483" s="11" t="e">
        <f>VLOOKUP(A2483,  total_pet_services_county!$A$2:$E$1875, 3, 0)</f>
        <v>#N/A</v>
      </c>
      <c r="M2483" s="11" t="e">
        <f>VLOOKUP(A2483, total_pet_services_county!$A$2:$E$1875, 4, 0)</f>
        <v>#N/A</v>
      </c>
      <c r="N2483" s="11" t="e">
        <f>VLOOKUP(A2483, total_pet_services_county!$A$2:$E$1875, 5, 0)</f>
        <v>#N/A</v>
      </c>
    </row>
    <row r="2484" spans="1:14" x14ac:dyDescent="0.2">
      <c r="A2484" s="57" t="s">
        <v>6265</v>
      </c>
      <c r="B2484" s="57" t="s">
        <v>8718</v>
      </c>
      <c r="C2484" s="56" t="s">
        <v>3239</v>
      </c>
      <c r="D2484" s="56" t="str">
        <f>INDEX(pet_services_county!$A$2:$A$3603,MATCH(A2484,pet_services_county!$B$2:$B$3603,0))</f>
        <v>0500000US47177</v>
      </c>
      <c r="E2484" s="61">
        <v>41277</v>
      </c>
      <c r="F2484" s="47">
        <f>VLOOKUP(C2484, state_pop!$A$2:$B$52, 2, 0)</f>
        <v>6829174</v>
      </c>
      <c r="G2484" s="33">
        <f t="shared" si="76"/>
        <v>6.0442155962053389E-3</v>
      </c>
      <c r="H2484" s="33">
        <f>VLOOKUP(C2484, pet_household_state!$A$3:$D$53, 3, 0)</f>
        <v>61.7</v>
      </c>
      <c r="I2484" s="33">
        <f>VLOOKUP(C2484, pet_household_state!$A$3:$D$53, 4, 0)</f>
        <v>1688</v>
      </c>
      <c r="J2484" s="33">
        <f t="shared" si="77"/>
        <v>10.202635926394612</v>
      </c>
      <c r="K2484" s="11">
        <f>VLOOKUP(A2484, total_pet_services_county!$A$2:$E$1875,2,0)</f>
        <v>6</v>
      </c>
      <c r="L2484" s="11">
        <f>VLOOKUP(A2484,  total_pet_services_county!$A$2:$E$1875, 3, 0)</f>
        <v>852</v>
      </c>
      <c r="M2484" s="11">
        <f>VLOOKUP(A2484, total_pet_services_county!$A$2:$E$1875, 4, 0)</f>
        <v>197</v>
      </c>
      <c r="N2484" s="11">
        <f>VLOOKUP(A2484, total_pet_services_county!$A$2:$E$1875, 5, 0)</f>
        <v>30</v>
      </c>
    </row>
    <row r="2485" spans="1:14" x14ac:dyDescent="0.2">
      <c r="A2485" s="57" t="s">
        <v>6267</v>
      </c>
      <c r="B2485" s="57" t="s">
        <v>8372</v>
      </c>
      <c r="C2485" s="56" t="s">
        <v>3239</v>
      </c>
      <c r="D2485" s="56" t="str">
        <f>INDEX(pet_services_county!$A$2:$A$3603,MATCH(A2485,pet_services_county!$B$2:$B$3603,0))</f>
        <v>0500000US47179</v>
      </c>
      <c r="E2485" s="61">
        <v>129375</v>
      </c>
      <c r="F2485" s="47">
        <f>VLOOKUP(C2485, state_pop!$A$2:$B$52, 2, 0)</f>
        <v>6829174</v>
      </c>
      <c r="G2485" s="33">
        <f t="shared" si="76"/>
        <v>1.8944457997409351E-2</v>
      </c>
      <c r="H2485" s="33">
        <f>VLOOKUP(C2485, pet_household_state!$A$3:$D$53, 3, 0)</f>
        <v>61.7</v>
      </c>
      <c r="I2485" s="33">
        <f>VLOOKUP(C2485, pet_household_state!$A$3:$D$53, 4, 0)</f>
        <v>1688</v>
      </c>
      <c r="J2485" s="33">
        <f t="shared" si="77"/>
        <v>31.978245099626985</v>
      </c>
      <c r="K2485" s="11">
        <f>VLOOKUP(A2485, total_pet_services_county!$A$2:$E$1875,2,0)</f>
        <v>22</v>
      </c>
      <c r="L2485" s="11">
        <f>VLOOKUP(A2485,  total_pet_services_county!$A$2:$E$1875, 3, 0)</f>
        <v>7563</v>
      </c>
      <c r="M2485" s="11">
        <f>VLOOKUP(A2485, total_pet_services_county!$A$2:$E$1875, 4, 0)</f>
        <v>1747</v>
      </c>
      <c r="N2485" s="11">
        <f>VLOOKUP(A2485, total_pet_services_county!$A$2:$E$1875, 5, 0)</f>
        <v>243</v>
      </c>
    </row>
    <row r="2486" spans="1:14" x14ac:dyDescent="0.2">
      <c r="A2486" s="57" t="s">
        <v>8040</v>
      </c>
      <c r="B2486" s="57" t="s">
        <v>8719</v>
      </c>
      <c r="C2486" s="56" t="s">
        <v>3239</v>
      </c>
      <c r="D2486" s="56" t="e">
        <f>INDEX(pet_services_county!$A$2:$A$3603,MATCH(A2486,pet_services_county!$B$2:$B$3603,0))</f>
        <v>#N/A</v>
      </c>
      <c r="E2486" s="61">
        <v>16673</v>
      </c>
      <c r="F2486" s="47">
        <f>VLOOKUP(C2486, state_pop!$A$2:$B$52, 2, 0)</f>
        <v>6829174</v>
      </c>
      <c r="G2486" s="33">
        <f t="shared" si="76"/>
        <v>2.441437280701883E-3</v>
      </c>
      <c r="H2486" s="33">
        <f>VLOOKUP(C2486, pet_household_state!$A$3:$D$53, 3, 0)</f>
        <v>61.7</v>
      </c>
      <c r="I2486" s="33">
        <f>VLOOKUP(C2486, pet_household_state!$A$3:$D$53, 4, 0)</f>
        <v>1688</v>
      </c>
      <c r="J2486" s="33">
        <f t="shared" si="77"/>
        <v>4.1211461298247789</v>
      </c>
      <c r="K2486" s="11" t="e">
        <f>VLOOKUP(A2486, total_pet_services_county!$A$2:$E$1875,2,0)</f>
        <v>#N/A</v>
      </c>
      <c r="L2486" s="11" t="e">
        <f>VLOOKUP(A2486,  total_pet_services_county!$A$2:$E$1875, 3, 0)</f>
        <v>#N/A</v>
      </c>
      <c r="M2486" s="11" t="e">
        <f>VLOOKUP(A2486, total_pet_services_county!$A$2:$E$1875, 4, 0)</f>
        <v>#N/A</v>
      </c>
      <c r="N2486" s="11" t="e">
        <f>VLOOKUP(A2486, total_pet_services_county!$A$2:$E$1875, 5, 0)</f>
        <v>#N/A</v>
      </c>
    </row>
    <row r="2487" spans="1:14" x14ac:dyDescent="0.2">
      <c r="A2487" s="57" t="s">
        <v>6269</v>
      </c>
      <c r="B2487" s="57" t="s">
        <v>9794</v>
      </c>
      <c r="C2487" s="56" t="s">
        <v>3239</v>
      </c>
      <c r="D2487" s="56" t="str">
        <f>INDEX(pet_services_county!$A$2:$A$3603,MATCH(A2487,pet_services_county!$B$2:$B$3603,0))</f>
        <v>0500000US47183</v>
      </c>
      <c r="E2487" s="61">
        <v>33328</v>
      </c>
      <c r="F2487" s="47">
        <f>VLOOKUP(C2487, state_pop!$A$2:$B$52, 2, 0)</f>
        <v>6829174</v>
      </c>
      <c r="G2487" s="33">
        <f t="shared" si="76"/>
        <v>4.8802388107258652E-3</v>
      </c>
      <c r="H2487" s="33">
        <f>VLOOKUP(C2487, pet_household_state!$A$3:$D$53, 3, 0)</f>
        <v>61.7</v>
      </c>
      <c r="I2487" s="33">
        <f>VLOOKUP(C2487, pet_household_state!$A$3:$D$53, 4, 0)</f>
        <v>1688</v>
      </c>
      <c r="J2487" s="33">
        <f t="shared" si="77"/>
        <v>8.23784311250526</v>
      </c>
      <c r="K2487" s="11">
        <f>VLOOKUP(A2487, total_pet_services_county!$A$2:$E$1875,2,0)</f>
        <v>4</v>
      </c>
      <c r="L2487" s="11">
        <f>VLOOKUP(A2487,  total_pet_services_county!$A$2:$E$1875, 3, 0)</f>
        <v>858</v>
      </c>
      <c r="M2487" s="11">
        <f>VLOOKUP(A2487, total_pet_services_county!$A$2:$E$1875, 4, 0)</f>
        <v>186</v>
      </c>
      <c r="N2487" s="11">
        <f>VLOOKUP(A2487, total_pet_services_county!$A$2:$E$1875, 5, 0)</f>
        <v>30</v>
      </c>
    </row>
    <row r="2488" spans="1:14" x14ac:dyDescent="0.2">
      <c r="A2488" s="57" t="s">
        <v>6271</v>
      </c>
      <c r="B2488" s="57" t="s">
        <v>8444</v>
      </c>
      <c r="C2488" s="56" t="s">
        <v>3239</v>
      </c>
      <c r="D2488" s="56" t="str">
        <f>INDEX(pet_services_county!$A$2:$A$3603,MATCH(A2488,pet_services_county!$B$2:$B$3603,0))</f>
        <v>0500000US47185</v>
      </c>
      <c r="E2488" s="61">
        <v>27345</v>
      </c>
      <c r="F2488" s="47">
        <f>VLOOKUP(C2488, state_pop!$A$2:$B$52, 2, 0)</f>
        <v>6829174</v>
      </c>
      <c r="G2488" s="33">
        <f t="shared" si="76"/>
        <v>4.0041445715104053E-3</v>
      </c>
      <c r="H2488" s="33">
        <f>VLOOKUP(C2488, pet_household_state!$A$3:$D$53, 3, 0)</f>
        <v>61.7</v>
      </c>
      <c r="I2488" s="33">
        <f>VLOOKUP(C2488, pet_household_state!$A$3:$D$53, 4, 0)</f>
        <v>1688</v>
      </c>
      <c r="J2488" s="33">
        <f t="shared" si="77"/>
        <v>6.7589960367095641</v>
      </c>
      <c r="K2488" s="11">
        <f>VLOOKUP(A2488, total_pet_services_county!$A$2:$E$1875,2,0)</f>
        <v>3</v>
      </c>
      <c r="L2488" s="11">
        <f>VLOOKUP(A2488,  total_pet_services_county!$A$2:$E$1875, 3, 0)</f>
        <v>475</v>
      </c>
      <c r="M2488" s="11">
        <f>VLOOKUP(A2488, total_pet_services_county!$A$2:$E$1875, 4, 0)</f>
        <v>117</v>
      </c>
      <c r="N2488" s="11">
        <f>VLOOKUP(A2488, total_pet_services_county!$A$2:$E$1875, 5, 0)</f>
        <v>20</v>
      </c>
    </row>
    <row r="2489" spans="1:14" x14ac:dyDescent="0.2">
      <c r="A2489" s="57" t="s">
        <v>6273</v>
      </c>
      <c r="B2489" s="57" t="s">
        <v>8810</v>
      </c>
      <c r="C2489" s="56" t="s">
        <v>3239</v>
      </c>
      <c r="D2489" s="56" t="str">
        <f>INDEX(pet_services_county!$A$2:$A$3603,MATCH(A2489,pet_services_county!$B$2:$B$3603,0))</f>
        <v>0500000US47187</v>
      </c>
      <c r="E2489" s="61">
        <v>238412</v>
      </c>
      <c r="F2489" s="47">
        <f>VLOOKUP(C2489, state_pop!$A$2:$B$52, 2, 0)</f>
        <v>6829174</v>
      </c>
      <c r="G2489" s="33">
        <f t="shared" si="76"/>
        <v>3.4910810589977644E-2</v>
      </c>
      <c r="H2489" s="33">
        <f>VLOOKUP(C2489, pet_household_state!$A$3:$D$53, 3, 0)</f>
        <v>61.7</v>
      </c>
      <c r="I2489" s="33">
        <f>VLOOKUP(C2489, pet_household_state!$A$3:$D$53, 4, 0)</f>
        <v>1688</v>
      </c>
      <c r="J2489" s="33">
        <f t="shared" si="77"/>
        <v>58.929448275882265</v>
      </c>
      <c r="K2489" s="11">
        <f>VLOOKUP(A2489, total_pet_services_county!$A$2:$E$1875,2,0)</f>
        <v>68</v>
      </c>
      <c r="L2489" s="11">
        <f>VLOOKUP(A2489,  total_pet_services_county!$A$2:$E$1875, 3, 0)</f>
        <v>31166</v>
      </c>
      <c r="M2489" s="11">
        <f>VLOOKUP(A2489, total_pet_services_county!$A$2:$E$1875, 4, 0)</f>
        <v>7378</v>
      </c>
      <c r="N2489" s="11">
        <f>VLOOKUP(A2489, total_pet_services_county!$A$2:$E$1875, 5, 0)</f>
        <v>920</v>
      </c>
    </row>
    <row r="2490" spans="1:14" x14ac:dyDescent="0.2">
      <c r="A2490" s="57" t="s">
        <v>6275</v>
      </c>
      <c r="B2490" s="57" t="s">
        <v>8963</v>
      </c>
      <c r="C2490" s="56" t="s">
        <v>3239</v>
      </c>
      <c r="D2490" s="56" t="str">
        <f>INDEX(pet_services_county!$A$2:$A$3603,MATCH(A2490,pet_services_county!$B$2:$B$3603,0))</f>
        <v>0500000US47189</v>
      </c>
      <c r="E2490" s="61">
        <v>144657</v>
      </c>
      <c r="F2490" s="47">
        <f>VLOOKUP(C2490, state_pop!$A$2:$B$52, 2, 0)</f>
        <v>6829174</v>
      </c>
      <c r="G2490" s="33">
        <f t="shared" si="76"/>
        <v>2.1182210322946815E-2</v>
      </c>
      <c r="H2490" s="33">
        <f>VLOOKUP(C2490, pet_household_state!$A$3:$D$53, 3, 0)</f>
        <v>61.7</v>
      </c>
      <c r="I2490" s="33">
        <f>VLOOKUP(C2490, pet_household_state!$A$3:$D$53, 4, 0)</f>
        <v>1688</v>
      </c>
      <c r="J2490" s="33">
        <f t="shared" si="77"/>
        <v>35.755571025134223</v>
      </c>
      <c r="K2490" s="11">
        <f>VLOOKUP(A2490, total_pet_services_county!$A$2:$E$1875,2,0)</f>
        <v>36</v>
      </c>
      <c r="L2490" s="11">
        <f>VLOOKUP(A2490,  total_pet_services_county!$A$2:$E$1875, 3, 0)</f>
        <v>17165</v>
      </c>
      <c r="M2490" s="11">
        <f>VLOOKUP(A2490, total_pet_services_county!$A$2:$E$1875, 4, 0)</f>
        <v>3720</v>
      </c>
      <c r="N2490" s="11">
        <f>VLOOKUP(A2490, total_pet_services_county!$A$2:$E$1875, 5, 0)</f>
        <v>411</v>
      </c>
    </row>
    <row r="2491" spans="1:14" x14ac:dyDescent="0.2">
      <c r="A2491" s="57" t="s">
        <v>6277</v>
      </c>
      <c r="B2491" s="57" t="s">
        <v>8899</v>
      </c>
      <c r="C2491" s="56" t="s">
        <v>3241</v>
      </c>
      <c r="D2491" s="56" t="str">
        <f>INDEX(pet_services_county!$A$2:$A$3603,MATCH(A2491,pet_services_county!$B$2:$B$3603,0))</f>
        <v>0500000US48001</v>
      </c>
      <c r="E2491" s="61">
        <v>57735</v>
      </c>
      <c r="F2491" s="47">
        <f>VLOOKUP(C2491, state_pop!$A$2:$B$52, 2, 0)</f>
        <v>28995881</v>
      </c>
      <c r="G2491" s="33">
        <f t="shared" si="76"/>
        <v>1.9911448801986737E-3</v>
      </c>
      <c r="H2491" s="33">
        <f>VLOOKUP(C2491, pet_household_state!$A$3:$D$53, 3, 0)</f>
        <v>58.2</v>
      </c>
      <c r="I2491" s="33">
        <f>VLOOKUP(C2491, pet_household_state!$A$3:$D$53, 4, 0)</f>
        <v>5885</v>
      </c>
      <c r="J2491" s="33">
        <f t="shared" si="77"/>
        <v>11.717887619969195</v>
      </c>
      <c r="K2491" s="11">
        <f>VLOOKUP(A2491, total_pet_services_county!$A$2:$E$1875,2,0)</f>
        <v>5</v>
      </c>
      <c r="L2491" s="11">
        <f>VLOOKUP(A2491,  total_pet_services_county!$A$2:$E$1875, 3, 0)</f>
        <v>1511</v>
      </c>
      <c r="M2491" s="11">
        <f>VLOOKUP(A2491, total_pet_services_county!$A$2:$E$1875, 4, 0)</f>
        <v>338</v>
      </c>
      <c r="N2491" s="11">
        <f>VLOOKUP(A2491, total_pet_services_county!$A$2:$E$1875, 5, 0)</f>
        <v>39</v>
      </c>
    </row>
    <row r="2492" spans="1:14" x14ac:dyDescent="0.2">
      <c r="A2492" s="57" t="s">
        <v>8041</v>
      </c>
      <c r="B2492" s="57" t="s">
        <v>9795</v>
      </c>
      <c r="C2492" s="56" t="s">
        <v>3241</v>
      </c>
      <c r="D2492" s="56" t="e">
        <f>INDEX(pet_services_county!$A$2:$A$3603,MATCH(A2492,pet_services_county!$B$2:$B$3603,0))</f>
        <v>#N/A</v>
      </c>
      <c r="E2492" s="61">
        <v>18705</v>
      </c>
      <c r="F2492" s="47">
        <f>VLOOKUP(C2492, state_pop!$A$2:$B$52, 2, 0)</f>
        <v>28995881</v>
      </c>
      <c r="G2492" s="33">
        <f t="shared" si="76"/>
        <v>6.4509162525532503E-4</v>
      </c>
      <c r="H2492" s="33">
        <f>VLOOKUP(C2492, pet_household_state!$A$3:$D$53, 3, 0)</f>
        <v>58.2</v>
      </c>
      <c r="I2492" s="33">
        <f>VLOOKUP(C2492, pet_household_state!$A$3:$D$53, 4, 0)</f>
        <v>5885</v>
      </c>
      <c r="J2492" s="33">
        <f t="shared" si="77"/>
        <v>3.7963642146275878</v>
      </c>
      <c r="K2492" s="11" t="e">
        <f>VLOOKUP(A2492, total_pet_services_county!$A$2:$E$1875,2,0)</f>
        <v>#N/A</v>
      </c>
      <c r="L2492" s="11" t="e">
        <f>VLOOKUP(A2492,  total_pet_services_county!$A$2:$E$1875, 3, 0)</f>
        <v>#N/A</v>
      </c>
      <c r="M2492" s="11" t="e">
        <f>VLOOKUP(A2492, total_pet_services_county!$A$2:$E$1875, 4, 0)</f>
        <v>#N/A</v>
      </c>
      <c r="N2492" s="11" t="e">
        <f>VLOOKUP(A2492, total_pet_services_county!$A$2:$E$1875, 5, 0)</f>
        <v>#N/A</v>
      </c>
    </row>
    <row r="2493" spans="1:14" x14ac:dyDescent="0.2">
      <c r="A2493" s="57" t="s">
        <v>6279</v>
      </c>
      <c r="B2493" s="57" t="s">
        <v>9796</v>
      </c>
      <c r="C2493" s="56" t="s">
        <v>3241</v>
      </c>
      <c r="D2493" s="56" t="str">
        <f>INDEX(pet_services_county!$A$2:$A$3603,MATCH(A2493,pet_services_county!$B$2:$B$3603,0))</f>
        <v>0500000US48005</v>
      </c>
      <c r="E2493" s="61">
        <v>86715</v>
      </c>
      <c r="F2493" s="47">
        <f>VLOOKUP(C2493, state_pop!$A$2:$B$52, 2, 0)</f>
        <v>28995881</v>
      </c>
      <c r="G2493" s="33">
        <f t="shared" si="76"/>
        <v>2.9905971817169481E-3</v>
      </c>
      <c r="H2493" s="33">
        <f>VLOOKUP(C2493, pet_household_state!$A$3:$D$53, 3, 0)</f>
        <v>58.2</v>
      </c>
      <c r="I2493" s="33">
        <f>VLOOKUP(C2493, pet_household_state!$A$3:$D$53, 4, 0)</f>
        <v>5885</v>
      </c>
      <c r="J2493" s="33">
        <f t="shared" si="77"/>
        <v>17.599664414404241</v>
      </c>
      <c r="K2493" s="11">
        <f>VLOOKUP(A2493, total_pet_services_county!$A$2:$E$1875,2,0)</f>
        <v>8</v>
      </c>
      <c r="L2493" s="11">
        <f>VLOOKUP(A2493,  total_pet_services_county!$A$2:$E$1875, 3, 0)</f>
        <v>3367</v>
      </c>
      <c r="M2493" s="11">
        <f>VLOOKUP(A2493, total_pet_services_county!$A$2:$E$1875, 4, 0)</f>
        <v>751</v>
      </c>
      <c r="N2493" s="11">
        <f>VLOOKUP(A2493, total_pet_services_county!$A$2:$E$1875, 5, 0)</f>
        <v>84</v>
      </c>
    </row>
    <row r="2494" spans="1:14" x14ac:dyDescent="0.2">
      <c r="A2494" s="57" t="s">
        <v>6281</v>
      </c>
      <c r="B2494" s="57" t="s">
        <v>9797</v>
      </c>
      <c r="C2494" s="56" t="s">
        <v>3241</v>
      </c>
      <c r="D2494" s="56" t="str">
        <f>INDEX(pet_services_county!$A$2:$A$3603,MATCH(A2494,pet_services_county!$B$2:$B$3603,0))</f>
        <v>0500000US48007</v>
      </c>
      <c r="E2494" s="61">
        <v>23510</v>
      </c>
      <c r="F2494" s="47">
        <f>VLOOKUP(C2494, state_pop!$A$2:$B$52, 2, 0)</f>
        <v>28995881</v>
      </c>
      <c r="G2494" s="33">
        <f t="shared" si="76"/>
        <v>8.1080481741527353E-4</v>
      </c>
      <c r="H2494" s="33">
        <f>VLOOKUP(C2494, pet_household_state!$A$3:$D$53, 3, 0)</f>
        <v>58.2</v>
      </c>
      <c r="I2494" s="33">
        <f>VLOOKUP(C2494, pet_household_state!$A$3:$D$53, 4, 0)</f>
        <v>5885</v>
      </c>
      <c r="J2494" s="33">
        <f t="shared" si="77"/>
        <v>4.7715863504888851</v>
      </c>
      <c r="K2494" s="11">
        <f>VLOOKUP(A2494, total_pet_services_county!$A$2:$E$1875,2,0)</f>
        <v>9</v>
      </c>
      <c r="L2494" s="11">
        <f>VLOOKUP(A2494,  total_pet_services_county!$A$2:$E$1875, 3, 0)</f>
        <v>1230</v>
      </c>
      <c r="M2494" s="11">
        <f>VLOOKUP(A2494, total_pet_services_county!$A$2:$E$1875, 4, 0)</f>
        <v>338</v>
      </c>
      <c r="N2494" s="11">
        <f>VLOOKUP(A2494, total_pet_services_county!$A$2:$E$1875, 5, 0)</f>
        <v>53</v>
      </c>
    </row>
    <row r="2495" spans="1:14" x14ac:dyDescent="0.2">
      <c r="A2495" s="57" t="s">
        <v>8042</v>
      </c>
      <c r="B2495" s="57" t="s">
        <v>9798</v>
      </c>
      <c r="C2495" s="56" t="s">
        <v>3241</v>
      </c>
      <c r="D2495" s="56" t="e">
        <f>INDEX(pet_services_county!$A$2:$A$3603,MATCH(A2495,pet_services_county!$B$2:$B$3603,0))</f>
        <v>#N/A</v>
      </c>
      <c r="E2495" s="61">
        <v>8553</v>
      </c>
      <c r="F2495" s="47">
        <f>VLOOKUP(C2495, state_pop!$A$2:$B$52, 2, 0)</f>
        <v>28995881</v>
      </c>
      <c r="G2495" s="33">
        <f t="shared" si="76"/>
        <v>2.9497293081041405E-4</v>
      </c>
      <c r="H2495" s="33">
        <f>VLOOKUP(C2495, pet_household_state!$A$3:$D$53, 3, 0)</f>
        <v>58.2</v>
      </c>
      <c r="I2495" s="33">
        <f>VLOOKUP(C2495, pet_household_state!$A$3:$D$53, 4, 0)</f>
        <v>5885</v>
      </c>
      <c r="J2495" s="33">
        <f t="shared" si="77"/>
        <v>1.7359156978192867</v>
      </c>
      <c r="K2495" s="11" t="e">
        <f>VLOOKUP(A2495, total_pet_services_county!$A$2:$E$1875,2,0)</f>
        <v>#N/A</v>
      </c>
      <c r="L2495" s="11" t="e">
        <f>VLOOKUP(A2495,  total_pet_services_county!$A$2:$E$1875, 3, 0)</f>
        <v>#N/A</v>
      </c>
      <c r="M2495" s="11" t="e">
        <f>VLOOKUP(A2495, total_pet_services_county!$A$2:$E$1875, 4, 0)</f>
        <v>#N/A</v>
      </c>
      <c r="N2495" s="11" t="e">
        <f>VLOOKUP(A2495, total_pet_services_county!$A$2:$E$1875, 5, 0)</f>
        <v>#N/A</v>
      </c>
    </row>
    <row r="2496" spans="1:14" x14ac:dyDescent="0.2">
      <c r="A2496" s="57" t="s">
        <v>8043</v>
      </c>
      <c r="B2496" s="57" t="s">
        <v>9670</v>
      </c>
      <c r="C2496" s="56" t="s">
        <v>3241</v>
      </c>
      <c r="D2496" s="56" t="e">
        <f>INDEX(pet_services_county!$A$2:$A$3603,MATCH(A2496,pet_services_county!$B$2:$B$3603,0))</f>
        <v>#N/A</v>
      </c>
      <c r="E2496" s="61">
        <v>1887</v>
      </c>
      <c r="F2496" s="47">
        <f>VLOOKUP(C2496, state_pop!$A$2:$B$52, 2, 0)</f>
        <v>28995881</v>
      </c>
      <c r="G2496" s="33">
        <f t="shared" si="76"/>
        <v>6.5078208866976655E-5</v>
      </c>
      <c r="H2496" s="33">
        <f>VLOOKUP(C2496, pet_household_state!$A$3:$D$53, 3, 0)</f>
        <v>58.2</v>
      </c>
      <c r="I2496" s="33">
        <f>VLOOKUP(C2496, pet_household_state!$A$3:$D$53, 4, 0)</f>
        <v>5885</v>
      </c>
      <c r="J2496" s="33">
        <f t="shared" si="77"/>
        <v>0.38298525918215759</v>
      </c>
      <c r="K2496" s="11" t="e">
        <f>VLOOKUP(A2496, total_pet_services_county!$A$2:$E$1875,2,0)</f>
        <v>#N/A</v>
      </c>
      <c r="L2496" s="11" t="e">
        <f>VLOOKUP(A2496,  total_pet_services_county!$A$2:$E$1875, 3, 0)</f>
        <v>#N/A</v>
      </c>
      <c r="M2496" s="11" t="e">
        <f>VLOOKUP(A2496, total_pet_services_county!$A$2:$E$1875, 4, 0)</f>
        <v>#N/A</v>
      </c>
      <c r="N2496" s="11" t="e">
        <f>VLOOKUP(A2496, total_pet_services_county!$A$2:$E$1875, 5, 0)</f>
        <v>#N/A</v>
      </c>
    </row>
    <row r="2497" spans="1:14" x14ac:dyDescent="0.2">
      <c r="A2497" s="57" t="s">
        <v>6283</v>
      </c>
      <c r="B2497" s="57" t="s">
        <v>9799</v>
      </c>
      <c r="C2497" s="56" t="s">
        <v>3241</v>
      </c>
      <c r="D2497" s="56" t="str">
        <f>INDEX(pet_services_county!$A$2:$A$3603,MATCH(A2497,pet_services_county!$B$2:$B$3603,0))</f>
        <v>0500000US48013</v>
      </c>
      <c r="E2497" s="61">
        <v>51153</v>
      </c>
      <c r="F2497" s="47">
        <f>VLOOKUP(C2497, state_pop!$A$2:$B$52, 2, 0)</f>
        <v>28995881</v>
      </c>
      <c r="G2497" s="33">
        <f t="shared" si="76"/>
        <v>1.764147121448043E-3</v>
      </c>
      <c r="H2497" s="33">
        <f>VLOOKUP(C2497, pet_household_state!$A$3:$D$53, 3, 0)</f>
        <v>58.2</v>
      </c>
      <c r="I2497" s="33">
        <f>VLOOKUP(C2497, pet_household_state!$A$3:$D$53, 4, 0)</f>
        <v>5885</v>
      </c>
      <c r="J2497" s="33">
        <f t="shared" si="77"/>
        <v>10.382005809721733</v>
      </c>
      <c r="K2497" s="11">
        <f>VLOOKUP(A2497, total_pet_services_county!$A$2:$E$1875,2,0)</f>
        <v>3</v>
      </c>
      <c r="L2497" s="11">
        <f>VLOOKUP(A2497,  total_pet_services_county!$A$2:$E$1875, 3, 0)</f>
        <v>1041</v>
      </c>
      <c r="M2497" s="11">
        <f>VLOOKUP(A2497, total_pet_services_county!$A$2:$E$1875, 4, 0)</f>
        <v>236</v>
      </c>
      <c r="N2497" s="11">
        <f>VLOOKUP(A2497, total_pet_services_county!$A$2:$E$1875, 5, 0)</f>
        <v>27</v>
      </c>
    </row>
    <row r="2498" spans="1:14" x14ac:dyDescent="0.2">
      <c r="A2498" s="57" t="s">
        <v>6285</v>
      </c>
      <c r="B2498" s="57" t="s">
        <v>9800</v>
      </c>
      <c r="C2498" s="56" t="s">
        <v>3241</v>
      </c>
      <c r="D2498" s="56" t="str">
        <f>INDEX(pet_services_county!$A$2:$A$3603,MATCH(A2498,pet_services_county!$B$2:$B$3603,0))</f>
        <v>0500000US48015</v>
      </c>
      <c r="E2498" s="61">
        <v>30032</v>
      </c>
      <c r="F2498" s="47">
        <f>VLOOKUP(C2498, state_pop!$A$2:$B$52, 2, 0)</f>
        <v>28995881</v>
      </c>
      <c r="G2498" s="33">
        <f t="shared" si="76"/>
        <v>1.0357333167424711E-3</v>
      </c>
      <c r="H2498" s="33">
        <f>VLOOKUP(C2498, pet_household_state!$A$3:$D$53, 3, 0)</f>
        <v>58.2</v>
      </c>
      <c r="I2498" s="33">
        <f>VLOOKUP(C2498, pet_household_state!$A$3:$D$53, 4, 0)</f>
        <v>5885</v>
      </c>
      <c r="J2498" s="33">
        <f t="shared" si="77"/>
        <v>6.0952905690294426</v>
      </c>
      <c r="K2498" s="11">
        <f>VLOOKUP(A2498, total_pet_services_county!$A$2:$E$1875,2,0)</f>
        <v>7</v>
      </c>
      <c r="L2498" s="11">
        <f>VLOOKUP(A2498,  total_pet_services_county!$A$2:$E$1875, 3, 0)</f>
        <v>1285</v>
      </c>
      <c r="M2498" s="11">
        <f>VLOOKUP(A2498, total_pet_services_county!$A$2:$E$1875, 4, 0)</f>
        <v>277</v>
      </c>
      <c r="N2498" s="11">
        <f>VLOOKUP(A2498, total_pet_services_county!$A$2:$E$1875, 5, 0)</f>
        <v>34</v>
      </c>
    </row>
    <row r="2499" spans="1:14" x14ac:dyDescent="0.2">
      <c r="A2499" s="57" t="s">
        <v>8044</v>
      </c>
      <c r="B2499" s="57" t="s">
        <v>9801</v>
      </c>
      <c r="C2499" s="56" t="s">
        <v>3241</v>
      </c>
      <c r="D2499" s="56" t="e">
        <f>INDEX(pet_services_county!$A$2:$A$3603,MATCH(A2499,pet_services_county!$B$2:$B$3603,0))</f>
        <v>#N/A</v>
      </c>
      <c r="E2499" s="61">
        <v>7000</v>
      </c>
      <c r="F2499" s="47">
        <f>VLOOKUP(C2499, state_pop!$A$2:$B$52, 2, 0)</f>
        <v>28995881</v>
      </c>
      <c r="G2499" s="33">
        <f t="shared" si="76"/>
        <v>2.4141359940054935E-4</v>
      </c>
      <c r="H2499" s="33">
        <f>VLOOKUP(C2499, pet_household_state!$A$3:$D$53, 3, 0)</f>
        <v>58.2</v>
      </c>
      <c r="I2499" s="33">
        <f>VLOOKUP(C2499, pet_household_state!$A$3:$D$53, 4, 0)</f>
        <v>5885</v>
      </c>
      <c r="J2499" s="33">
        <f t="shared" si="77"/>
        <v>1.420719032472233</v>
      </c>
      <c r="K2499" s="11" t="e">
        <f>VLOOKUP(A2499, total_pet_services_county!$A$2:$E$1875,2,0)</f>
        <v>#N/A</v>
      </c>
      <c r="L2499" s="11" t="e">
        <f>VLOOKUP(A2499,  total_pet_services_county!$A$2:$E$1875, 3, 0)</f>
        <v>#N/A</v>
      </c>
      <c r="M2499" s="11" t="e">
        <f>VLOOKUP(A2499, total_pet_services_county!$A$2:$E$1875, 4, 0)</f>
        <v>#N/A</v>
      </c>
      <c r="N2499" s="11" t="e">
        <f>VLOOKUP(A2499, total_pet_services_county!$A$2:$E$1875, 5, 0)</f>
        <v>#N/A</v>
      </c>
    </row>
    <row r="2500" spans="1:14" x14ac:dyDescent="0.2">
      <c r="A2500" s="57" t="s">
        <v>6287</v>
      </c>
      <c r="B2500" s="57" t="s">
        <v>9802</v>
      </c>
      <c r="C2500" s="56" t="s">
        <v>3241</v>
      </c>
      <c r="D2500" s="56" t="str">
        <f>INDEX(pet_services_county!$A$2:$A$3603,MATCH(A2500,pet_services_county!$B$2:$B$3603,0))</f>
        <v>0500000US48019</v>
      </c>
      <c r="E2500" s="61">
        <v>23112</v>
      </c>
      <c r="F2500" s="47">
        <f>VLOOKUP(C2500, state_pop!$A$2:$B$52, 2, 0)</f>
        <v>28995881</v>
      </c>
      <c r="G2500" s="33">
        <f t="shared" si="76"/>
        <v>7.970787299064995E-4</v>
      </c>
      <c r="H2500" s="33">
        <f>VLOOKUP(C2500, pet_household_state!$A$3:$D$53, 3, 0)</f>
        <v>58.2</v>
      </c>
      <c r="I2500" s="33">
        <f>VLOOKUP(C2500, pet_household_state!$A$3:$D$53, 4, 0)</f>
        <v>5885</v>
      </c>
      <c r="J2500" s="33">
        <f t="shared" si="77"/>
        <v>4.6908083254997495</v>
      </c>
      <c r="K2500" s="11">
        <f>VLOOKUP(A2500, total_pet_services_county!$A$2:$E$1875,2,0)</f>
        <v>12</v>
      </c>
      <c r="L2500" s="11">
        <f>VLOOKUP(A2500,  total_pet_services_county!$A$2:$E$1875, 3, 0)</f>
        <v>1374</v>
      </c>
      <c r="M2500" s="11">
        <f>VLOOKUP(A2500, total_pet_services_county!$A$2:$E$1875, 4, 0)</f>
        <v>304</v>
      </c>
      <c r="N2500" s="11">
        <f>VLOOKUP(A2500, total_pet_services_county!$A$2:$E$1875, 5, 0)</f>
        <v>49</v>
      </c>
    </row>
    <row r="2501" spans="1:14" x14ac:dyDescent="0.2">
      <c r="A2501" s="57" t="s">
        <v>6289</v>
      </c>
      <c r="B2501" s="57" t="s">
        <v>9803</v>
      </c>
      <c r="C2501" s="56" t="s">
        <v>3241</v>
      </c>
      <c r="D2501" s="56" t="str">
        <f>INDEX(pet_services_county!$A$2:$A$3603,MATCH(A2501,pet_services_county!$B$2:$B$3603,0))</f>
        <v>0500000US48021</v>
      </c>
      <c r="E2501" s="61">
        <v>88723</v>
      </c>
      <c r="F2501" s="47">
        <f>VLOOKUP(C2501, state_pop!$A$2:$B$52, 2, 0)</f>
        <v>28995881</v>
      </c>
      <c r="G2501" s="33">
        <f t="shared" si="76"/>
        <v>3.0598483970878483E-3</v>
      </c>
      <c r="H2501" s="33">
        <f>VLOOKUP(C2501, pet_household_state!$A$3:$D$53, 3, 0)</f>
        <v>58.2</v>
      </c>
      <c r="I2501" s="33">
        <f>VLOOKUP(C2501, pet_household_state!$A$3:$D$53, 4, 0)</f>
        <v>5885</v>
      </c>
      <c r="J2501" s="33">
        <f t="shared" si="77"/>
        <v>18.007207816861985</v>
      </c>
      <c r="K2501" s="11">
        <f>VLOOKUP(A2501, total_pet_services_county!$A$2:$E$1875,2,0)</f>
        <v>16</v>
      </c>
      <c r="L2501" s="11">
        <f>VLOOKUP(A2501,  total_pet_services_county!$A$2:$E$1875, 3, 0)</f>
        <v>6390</v>
      </c>
      <c r="M2501" s="11">
        <f>VLOOKUP(A2501, total_pet_services_county!$A$2:$E$1875, 4, 0)</f>
        <v>1587</v>
      </c>
      <c r="N2501" s="11">
        <f>VLOOKUP(A2501, total_pet_services_county!$A$2:$E$1875, 5, 0)</f>
        <v>162</v>
      </c>
    </row>
    <row r="2502" spans="1:14" x14ac:dyDescent="0.2">
      <c r="A2502" s="57" t="s">
        <v>8045</v>
      </c>
      <c r="B2502" s="57" t="s">
        <v>9804</v>
      </c>
      <c r="C2502" s="56" t="s">
        <v>3241</v>
      </c>
      <c r="D2502" s="56" t="e">
        <f>INDEX(pet_services_county!$A$2:$A$3603,MATCH(A2502,pet_services_county!$B$2:$B$3603,0))</f>
        <v>#N/A</v>
      </c>
      <c r="E2502" s="61">
        <v>3509</v>
      </c>
      <c r="F2502" s="47">
        <f>VLOOKUP(C2502, state_pop!$A$2:$B$52, 2, 0)</f>
        <v>28995881</v>
      </c>
      <c r="G2502" s="33">
        <f t="shared" si="76"/>
        <v>1.2101718861378966E-4</v>
      </c>
      <c r="H2502" s="33">
        <f>VLOOKUP(C2502, pet_household_state!$A$3:$D$53, 3, 0)</f>
        <v>58.2</v>
      </c>
      <c r="I2502" s="33">
        <f>VLOOKUP(C2502, pet_household_state!$A$3:$D$53, 4, 0)</f>
        <v>5885</v>
      </c>
      <c r="J2502" s="33">
        <f t="shared" si="77"/>
        <v>0.71218615499215221</v>
      </c>
      <c r="K2502" s="11" t="e">
        <f>VLOOKUP(A2502, total_pet_services_county!$A$2:$E$1875,2,0)</f>
        <v>#N/A</v>
      </c>
      <c r="L2502" s="11" t="e">
        <f>VLOOKUP(A2502,  total_pet_services_county!$A$2:$E$1875, 3, 0)</f>
        <v>#N/A</v>
      </c>
      <c r="M2502" s="11" t="e">
        <f>VLOOKUP(A2502, total_pet_services_county!$A$2:$E$1875, 4, 0)</f>
        <v>#N/A</v>
      </c>
      <c r="N2502" s="11" t="e">
        <f>VLOOKUP(A2502, total_pet_services_county!$A$2:$E$1875, 5, 0)</f>
        <v>#N/A</v>
      </c>
    </row>
    <row r="2503" spans="1:14" x14ac:dyDescent="0.2">
      <c r="A2503" s="57" t="s">
        <v>6291</v>
      </c>
      <c r="B2503" s="57" t="s">
        <v>9805</v>
      </c>
      <c r="C2503" s="56" t="s">
        <v>3241</v>
      </c>
      <c r="D2503" s="56" t="str">
        <f>INDEX(pet_services_county!$A$2:$A$3603,MATCH(A2503,pet_services_county!$B$2:$B$3603,0))</f>
        <v>0500000US48025</v>
      </c>
      <c r="E2503" s="61">
        <v>32565</v>
      </c>
      <c r="F2503" s="47">
        <f>VLOOKUP(C2503, state_pop!$A$2:$B$52, 2, 0)</f>
        <v>28995881</v>
      </c>
      <c r="G2503" s="33">
        <f t="shared" si="76"/>
        <v>1.1230905520684127E-3</v>
      </c>
      <c r="H2503" s="33">
        <f>VLOOKUP(C2503, pet_household_state!$A$3:$D$53, 3, 0)</f>
        <v>58.2</v>
      </c>
      <c r="I2503" s="33">
        <f>VLOOKUP(C2503, pet_household_state!$A$3:$D$53, 4, 0)</f>
        <v>5885</v>
      </c>
      <c r="J2503" s="33">
        <f t="shared" si="77"/>
        <v>6.6093878989226083</v>
      </c>
      <c r="K2503" s="11">
        <f>VLOOKUP(A2503, total_pet_services_county!$A$2:$E$1875,2,0)</f>
        <v>3</v>
      </c>
      <c r="L2503" s="11">
        <f>VLOOKUP(A2503,  total_pet_services_county!$A$2:$E$1875, 3, 0)</f>
        <v>1391</v>
      </c>
      <c r="M2503" s="11">
        <f>VLOOKUP(A2503, total_pet_services_county!$A$2:$E$1875, 4, 0)</f>
        <v>304</v>
      </c>
      <c r="N2503" s="11">
        <f>VLOOKUP(A2503, total_pet_services_county!$A$2:$E$1875, 5, 0)</f>
        <v>37</v>
      </c>
    </row>
    <row r="2504" spans="1:14" x14ac:dyDescent="0.2">
      <c r="A2504" s="57" t="s">
        <v>6293</v>
      </c>
      <c r="B2504" s="57" t="s">
        <v>8969</v>
      </c>
      <c r="C2504" s="56" t="s">
        <v>3241</v>
      </c>
      <c r="D2504" s="56" t="str">
        <f>INDEX(pet_services_county!$A$2:$A$3603,MATCH(A2504,pet_services_county!$B$2:$B$3603,0))</f>
        <v>0500000US48027</v>
      </c>
      <c r="E2504" s="61">
        <v>362924</v>
      </c>
      <c r="F2504" s="47">
        <f>VLOOKUP(C2504, state_pop!$A$2:$B$52, 2, 0)</f>
        <v>28995881</v>
      </c>
      <c r="G2504" s="33">
        <f t="shared" si="76"/>
        <v>1.2516398449834995E-2</v>
      </c>
      <c r="H2504" s="33">
        <f>VLOOKUP(C2504, pet_household_state!$A$3:$D$53, 3, 0)</f>
        <v>58.2</v>
      </c>
      <c r="I2504" s="33">
        <f>VLOOKUP(C2504, pet_household_state!$A$3:$D$53, 4, 0)</f>
        <v>5885</v>
      </c>
      <c r="J2504" s="33">
        <f t="shared" si="77"/>
        <v>73.659004877278946</v>
      </c>
      <c r="K2504" s="11">
        <f>VLOOKUP(A2504, total_pet_services_county!$A$2:$E$1875,2,0)</f>
        <v>56</v>
      </c>
      <c r="L2504" s="11">
        <f>VLOOKUP(A2504,  total_pet_services_county!$A$2:$E$1875, 3, 0)</f>
        <v>19311</v>
      </c>
      <c r="M2504" s="11">
        <f>VLOOKUP(A2504, total_pet_services_county!$A$2:$E$1875, 4, 0)</f>
        <v>4332</v>
      </c>
      <c r="N2504" s="11">
        <f>VLOOKUP(A2504, total_pet_services_county!$A$2:$E$1875, 5, 0)</f>
        <v>588</v>
      </c>
    </row>
    <row r="2505" spans="1:14" x14ac:dyDescent="0.2">
      <c r="A2505" s="57" t="s">
        <v>6295</v>
      </c>
      <c r="B2505" s="57" t="s">
        <v>9806</v>
      </c>
      <c r="C2505" s="56" t="s">
        <v>3241</v>
      </c>
      <c r="D2505" s="56" t="str">
        <f>INDEX(pet_services_county!$A$2:$A$3603,MATCH(A2505,pet_services_county!$B$2:$B$3603,0))</f>
        <v>0500000US48029</v>
      </c>
      <c r="E2505" s="61">
        <v>2003554</v>
      </c>
      <c r="F2505" s="47">
        <f>VLOOKUP(C2505, state_pop!$A$2:$B$52, 2, 0)</f>
        <v>28995881</v>
      </c>
      <c r="G2505" s="33">
        <f t="shared" si="76"/>
        <v>6.9097883247624031E-2</v>
      </c>
      <c r="H2505" s="33">
        <f>VLOOKUP(C2505, pet_household_state!$A$3:$D$53, 3, 0)</f>
        <v>58.2</v>
      </c>
      <c r="I2505" s="33">
        <f>VLOOKUP(C2505, pet_household_state!$A$3:$D$53, 4, 0)</f>
        <v>5885</v>
      </c>
      <c r="J2505" s="33">
        <f t="shared" si="77"/>
        <v>406.64104291226744</v>
      </c>
      <c r="K2505" s="11">
        <f>VLOOKUP(A2505, total_pet_services_county!$A$2:$E$1875,2,0)</f>
        <v>285</v>
      </c>
      <c r="L2505" s="11">
        <f>VLOOKUP(A2505,  total_pet_services_county!$A$2:$E$1875, 3, 0)</f>
        <v>116121</v>
      </c>
      <c r="M2505" s="11">
        <f>VLOOKUP(A2505, total_pet_services_county!$A$2:$E$1875, 4, 0)</f>
        <v>27240</v>
      </c>
      <c r="N2505" s="11">
        <f>VLOOKUP(A2505, total_pet_services_county!$A$2:$E$1875, 5, 0)</f>
        <v>3364</v>
      </c>
    </row>
    <row r="2506" spans="1:14" x14ac:dyDescent="0.2">
      <c r="A2506" s="57" t="s">
        <v>8046</v>
      </c>
      <c r="B2506" s="57" t="s">
        <v>9807</v>
      </c>
      <c r="C2506" s="56" t="s">
        <v>3241</v>
      </c>
      <c r="D2506" s="56" t="e">
        <f>INDEX(pet_services_county!$A$2:$A$3603,MATCH(A2506,pet_services_county!$B$2:$B$3603,0))</f>
        <v>#N/A</v>
      </c>
      <c r="E2506" s="61">
        <v>11931</v>
      </c>
      <c r="F2506" s="47">
        <f>VLOOKUP(C2506, state_pop!$A$2:$B$52, 2, 0)</f>
        <v>28995881</v>
      </c>
      <c r="G2506" s="33">
        <f t="shared" si="76"/>
        <v>4.1147223634970773E-4</v>
      </c>
      <c r="H2506" s="33">
        <f>VLOOKUP(C2506, pet_household_state!$A$3:$D$53, 3, 0)</f>
        <v>58.2</v>
      </c>
      <c r="I2506" s="33">
        <f>VLOOKUP(C2506, pet_household_state!$A$3:$D$53, 4, 0)</f>
        <v>5885</v>
      </c>
      <c r="J2506" s="33">
        <f t="shared" si="77"/>
        <v>2.42151411091803</v>
      </c>
      <c r="K2506" s="11" t="e">
        <f>VLOOKUP(A2506, total_pet_services_county!$A$2:$E$1875,2,0)</f>
        <v>#N/A</v>
      </c>
      <c r="L2506" s="11" t="e">
        <f>VLOOKUP(A2506,  total_pet_services_county!$A$2:$E$1875, 3, 0)</f>
        <v>#N/A</v>
      </c>
      <c r="M2506" s="11" t="e">
        <f>VLOOKUP(A2506, total_pet_services_county!$A$2:$E$1875, 4, 0)</f>
        <v>#N/A</v>
      </c>
      <c r="N2506" s="11" t="e">
        <f>VLOOKUP(A2506, total_pet_services_county!$A$2:$E$1875, 5, 0)</f>
        <v>#N/A</v>
      </c>
    </row>
    <row r="2507" spans="1:14" x14ac:dyDescent="0.2">
      <c r="A2507" s="57" t="s">
        <v>8047</v>
      </c>
      <c r="B2507" s="57" t="s">
        <v>9808</v>
      </c>
      <c r="C2507" s="56" t="s">
        <v>3241</v>
      </c>
      <c r="D2507" s="56" t="e">
        <f>INDEX(pet_services_county!$A$2:$A$3603,MATCH(A2507,pet_services_county!$B$2:$B$3603,0))</f>
        <v>#N/A</v>
      </c>
      <c r="E2507" s="61">
        <v>654</v>
      </c>
      <c r="F2507" s="47">
        <f>VLOOKUP(C2507, state_pop!$A$2:$B$52, 2, 0)</f>
        <v>28995881</v>
      </c>
      <c r="G2507" s="33">
        <f t="shared" si="76"/>
        <v>2.2554927715422754E-5</v>
      </c>
      <c r="H2507" s="33">
        <f>VLOOKUP(C2507, pet_household_state!$A$3:$D$53, 3, 0)</f>
        <v>58.2</v>
      </c>
      <c r="I2507" s="33">
        <f>VLOOKUP(C2507, pet_household_state!$A$3:$D$53, 4, 0)</f>
        <v>5885</v>
      </c>
      <c r="J2507" s="33">
        <f t="shared" si="77"/>
        <v>0.13273574960526291</v>
      </c>
      <c r="K2507" s="11" t="e">
        <f>VLOOKUP(A2507, total_pet_services_county!$A$2:$E$1875,2,0)</f>
        <v>#N/A</v>
      </c>
      <c r="L2507" s="11" t="e">
        <f>VLOOKUP(A2507,  total_pet_services_county!$A$2:$E$1875, 3, 0)</f>
        <v>#N/A</v>
      </c>
      <c r="M2507" s="11" t="e">
        <f>VLOOKUP(A2507, total_pet_services_county!$A$2:$E$1875, 4, 0)</f>
        <v>#N/A</v>
      </c>
      <c r="N2507" s="11" t="e">
        <f>VLOOKUP(A2507, total_pet_services_county!$A$2:$E$1875, 5, 0)</f>
        <v>#N/A</v>
      </c>
    </row>
    <row r="2508" spans="1:14" x14ac:dyDescent="0.2">
      <c r="A2508" s="57" t="s">
        <v>6297</v>
      </c>
      <c r="B2508" s="57" t="s">
        <v>9809</v>
      </c>
      <c r="C2508" s="56" t="s">
        <v>3241</v>
      </c>
      <c r="D2508" s="56" t="str">
        <f>INDEX(pet_services_county!$A$2:$A$3603,MATCH(A2508,pet_services_county!$B$2:$B$3603,0))</f>
        <v>0500000US48035</v>
      </c>
      <c r="E2508" s="61">
        <v>18685</v>
      </c>
      <c r="F2508" s="47">
        <f>VLOOKUP(C2508, state_pop!$A$2:$B$52, 2, 0)</f>
        <v>28995881</v>
      </c>
      <c r="G2508" s="33">
        <f t="shared" si="76"/>
        <v>6.4440187211418064E-4</v>
      </c>
      <c r="H2508" s="33">
        <f>VLOOKUP(C2508, pet_household_state!$A$3:$D$53, 3, 0)</f>
        <v>58.2</v>
      </c>
      <c r="I2508" s="33">
        <f>VLOOKUP(C2508, pet_household_state!$A$3:$D$53, 4, 0)</f>
        <v>5885</v>
      </c>
      <c r="J2508" s="33">
        <f t="shared" si="77"/>
        <v>3.792305017391953</v>
      </c>
      <c r="K2508" s="11">
        <f>VLOOKUP(A2508, total_pet_services_county!$A$2:$E$1875,2,0)</f>
        <v>3</v>
      </c>
      <c r="L2508" s="11">
        <f>VLOOKUP(A2508,  total_pet_services_county!$A$2:$E$1875, 3, 0)</f>
        <v>675</v>
      </c>
      <c r="M2508" s="11">
        <f>VLOOKUP(A2508, total_pet_services_county!$A$2:$E$1875, 4, 0)</f>
        <v>173</v>
      </c>
      <c r="N2508" s="11">
        <f>VLOOKUP(A2508, total_pet_services_county!$A$2:$E$1875, 5, 0)</f>
        <v>21</v>
      </c>
    </row>
    <row r="2509" spans="1:14" x14ac:dyDescent="0.2">
      <c r="A2509" s="57" t="s">
        <v>6299</v>
      </c>
      <c r="B2509" s="57" t="s">
        <v>9810</v>
      </c>
      <c r="C2509" s="56" t="s">
        <v>3241</v>
      </c>
      <c r="D2509" s="56" t="str">
        <f>INDEX(pet_services_county!$A$2:$A$3603,MATCH(A2509,pet_services_county!$B$2:$B$3603,0))</f>
        <v>0500000US48037</v>
      </c>
      <c r="E2509" s="61">
        <v>93245</v>
      </c>
      <c r="F2509" s="47">
        <f>VLOOKUP(C2509, state_pop!$A$2:$B$52, 2, 0)</f>
        <v>28995881</v>
      </c>
      <c r="G2509" s="33">
        <f t="shared" si="76"/>
        <v>3.2158015823006035E-3</v>
      </c>
      <c r="H2509" s="33">
        <f>VLOOKUP(C2509, pet_household_state!$A$3:$D$53, 3, 0)</f>
        <v>58.2</v>
      </c>
      <c r="I2509" s="33">
        <f>VLOOKUP(C2509, pet_household_state!$A$3:$D$53, 4, 0)</f>
        <v>5885</v>
      </c>
      <c r="J2509" s="33">
        <f t="shared" si="77"/>
        <v>18.924992311839052</v>
      </c>
      <c r="K2509" s="11">
        <f>VLOOKUP(A2509, total_pet_services_county!$A$2:$E$1875,2,0)</f>
        <v>21</v>
      </c>
      <c r="L2509" s="11">
        <f>VLOOKUP(A2509,  total_pet_services_county!$A$2:$E$1875, 3, 0)</f>
        <v>5238</v>
      </c>
      <c r="M2509" s="11">
        <f>VLOOKUP(A2509, total_pet_services_county!$A$2:$E$1875, 4, 0)</f>
        <v>1254</v>
      </c>
      <c r="N2509" s="11">
        <f>VLOOKUP(A2509, total_pet_services_county!$A$2:$E$1875, 5, 0)</f>
        <v>186</v>
      </c>
    </row>
    <row r="2510" spans="1:14" x14ac:dyDescent="0.2">
      <c r="A2510" s="57" t="s">
        <v>6301</v>
      </c>
      <c r="B2510" s="57" t="s">
        <v>9811</v>
      </c>
      <c r="C2510" s="56" t="s">
        <v>3241</v>
      </c>
      <c r="D2510" s="56" t="str">
        <f>INDEX(pet_services_county!$A$2:$A$3603,MATCH(A2510,pet_services_county!$B$2:$B$3603,0))</f>
        <v>0500000US48039</v>
      </c>
      <c r="E2510" s="61">
        <v>374264</v>
      </c>
      <c r="F2510" s="47">
        <f>VLOOKUP(C2510, state_pop!$A$2:$B$52, 2, 0)</f>
        <v>28995881</v>
      </c>
      <c r="G2510" s="33">
        <f t="shared" si="76"/>
        <v>1.2907488480863885E-2</v>
      </c>
      <c r="H2510" s="33">
        <f>VLOOKUP(C2510, pet_household_state!$A$3:$D$53, 3, 0)</f>
        <v>58.2</v>
      </c>
      <c r="I2510" s="33">
        <f>VLOOKUP(C2510, pet_household_state!$A$3:$D$53, 4, 0)</f>
        <v>5885</v>
      </c>
      <c r="J2510" s="33">
        <f t="shared" si="77"/>
        <v>75.96056970988397</v>
      </c>
      <c r="K2510" s="11">
        <f>VLOOKUP(A2510, total_pet_services_county!$A$2:$E$1875,2,0)</f>
        <v>57</v>
      </c>
      <c r="L2510" s="11">
        <f>VLOOKUP(A2510,  total_pet_services_county!$A$2:$E$1875, 3, 0)</f>
        <v>16344</v>
      </c>
      <c r="M2510" s="11">
        <f>VLOOKUP(A2510, total_pet_services_county!$A$2:$E$1875, 4, 0)</f>
        <v>3900</v>
      </c>
      <c r="N2510" s="11">
        <f>VLOOKUP(A2510, total_pet_services_county!$A$2:$E$1875, 5, 0)</f>
        <v>565</v>
      </c>
    </row>
    <row r="2511" spans="1:14" x14ac:dyDescent="0.2">
      <c r="A2511" s="57" t="s">
        <v>6303</v>
      </c>
      <c r="B2511" s="57" t="s">
        <v>9812</v>
      </c>
      <c r="C2511" s="56" t="s">
        <v>3241</v>
      </c>
      <c r="D2511" s="56" t="str">
        <f>INDEX(pet_services_county!$A$2:$A$3603,MATCH(A2511,pet_services_county!$B$2:$B$3603,0))</f>
        <v>0500000US48041</v>
      </c>
      <c r="E2511" s="61">
        <v>229211</v>
      </c>
      <c r="F2511" s="47">
        <f>VLOOKUP(C2511, state_pop!$A$2:$B$52, 2, 0)</f>
        <v>28995881</v>
      </c>
      <c r="G2511" s="33">
        <f t="shared" si="76"/>
        <v>7.9049503617427599E-3</v>
      </c>
      <c r="H2511" s="33">
        <f>VLOOKUP(C2511, pet_household_state!$A$3:$D$53, 3, 0)</f>
        <v>58.2</v>
      </c>
      <c r="I2511" s="33">
        <f>VLOOKUP(C2511, pet_household_state!$A$3:$D$53, 4, 0)</f>
        <v>5885</v>
      </c>
      <c r="J2511" s="33">
        <f t="shared" si="77"/>
        <v>46.520632878856141</v>
      </c>
      <c r="K2511" s="11">
        <f>VLOOKUP(A2511, total_pet_services_county!$A$2:$E$1875,2,0)</f>
        <v>45</v>
      </c>
      <c r="L2511" s="11">
        <f>VLOOKUP(A2511,  total_pet_services_county!$A$2:$E$1875, 3, 0)</f>
        <v>14509</v>
      </c>
      <c r="M2511" s="11">
        <f>VLOOKUP(A2511, total_pet_services_county!$A$2:$E$1875, 4, 0)</f>
        <v>3265</v>
      </c>
      <c r="N2511" s="11">
        <f>VLOOKUP(A2511, total_pet_services_county!$A$2:$E$1875, 5, 0)</f>
        <v>533</v>
      </c>
    </row>
    <row r="2512" spans="1:14" x14ac:dyDescent="0.2">
      <c r="A2512" s="57" t="s">
        <v>8048</v>
      </c>
      <c r="B2512" s="57" t="s">
        <v>9813</v>
      </c>
      <c r="C2512" s="56" t="s">
        <v>3241</v>
      </c>
      <c r="D2512" s="56" t="e">
        <f>INDEX(pet_services_county!$A$2:$A$3603,MATCH(A2512,pet_services_county!$B$2:$B$3603,0))</f>
        <v>#N/A</v>
      </c>
      <c r="E2512" s="61">
        <v>9203</v>
      </c>
      <c r="F2512" s="47">
        <f>VLOOKUP(C2512, state_pop!$A$2:$B$52, 2, 0)</f>
        <v>28995881</v>
      </c>
      <c r="G2512" s="33">
        <f t="shared" si="76"/>
        <v>3.1738990789760796E-4</v>
      </c>
      <c r="H2512" s="33">
        <f>VLOOKUP(C2512, pet_household_state!$A$3:$D$53, 3, 0)</f>
        <v>58.2</v>
      </c>
      <c r="I2512" s="33">
        <f>VLOOKUP(C2512, pet_household_state!$A$3:$D$53, 4, 0)</f>
        <v>5885</v>
      </c>
      <c r="J2512" s="33">
        <f t="shared" si="77"/>
        <v>1.8678396079774229</v>
      </c>
      <c r="K2512" s="11" t="e">
        <f>VLOOKUP(A2512, total_pet_services_county!$A$2:$E$1875,2,0)</f>
        <v>#N/A</v>
      </c>
      <c r="L2512" s="11" t="e">
        <f>VLOOKUP(A2512,  total_pet_services_county!$A$2:$E$1875, 3, 0)</f>
        <v>#N/A</v>
      </c>
      <c r="M2512" s="11" t="e">
        <f>VLOOKUP(A2512, total_pet_services_county!$A$2:$E$1875, 4, 0)</f>
        <v>#N/A</v>
      </c>
      <c r="N2512" s="11" t="e">
        <f>VLOOKUP(A2512, total_pet_services_county!$A$2:$E$1875, 5, 0)</f>
        <v>#N/A</v>
      </c>
    </row>
    <row r="2513" spans="1:14" x14ac:dyDescent="0.2">
      <c r="A2513" s="57" t="s">
        <v>8049</v>
      </c>
      <c r="B2513" s="57" t="s">
        <v>9814</v>
      </c>
      <c r="C2513" s="56" t="s">
        <v>3241</v>
      </c>
      <c r="D2513" s="56" t="e">
        <f>INDEX(pet_services_county!$A$2:$A$3603,MATCH(A2513,pet_services_county!$B$2:$B$3603,0))</f>
        <v>#N/A</v>
      </c>
      <c r="E2513" s="61">
        <v>1546</v>
      </c>
      <c r="F2513" s="47">
        <f>VLOOKUP(C2513, state_pop!$A$2:$B$52, 2, 0)</f>
        <v>28995881</v>
      </c>
      <c r="G2513" s="33">
        <f t="shared" si="76"/>
        <v>5.3317917810464183E-5</v>
      </c>
      <c r="H2513" s="33">
        <f>VLOOKUP(C2513, pet_household_state!$A$3:$D$53, 3, 0)</f>
        <v>58.2</v>
      </c>
      <c r="I2513" s="33">
        <f>VLOOKUP(C2513, pet_household_state!$A$3:$D$53, 4, 0)</f>
        <v>5885</v>
      </c>
      <c r="J2513" s="33">
        <f t="shared" si="77"/>
        <v>0.31377594631458172</v>
      </c>
      <c r="K2513" s="11" t="e">
        <f>VLOOKUP(A2513, total_pet_services_county!$A$2:$E$1875,2,0)</f>
        <v>#N/A</v>
      </c>
      <c r="L2513" s="11" t="e">
        <f>VLOOKUP(A2513,  total_pet_services_county!$A$2:$E$1875, 3, 0)</f>
        <v>#N/A</v>
      </c>
      <c r="M2513" s="11" t="e">
        <f>VLOOKUP(A2513, total_pet_services_county!$A$2:$E$1875, 4, 0)</f>
        <v>#N/A</v>
      </c>
      <c r="N2513" s="11" t="e">
        <f>VLOOKUP(A2513, total_pet_services_county!$A$2:$E$1875, 5, 0)</f>
        <v>#N/A</v>
      </c>
    </row>
    <row r="2514" spans="1:14" x14ac:dyDescent="0.2">
      <c r="A2514" s="57" t="s">
        <v>8050</v>
      </c>
      <c r="B2514" s="57" t="s">
        <v>8628</v>
      </c>
      <c r="C2514" s="56" t="s">
        <v>3241</v>
      </c>
      <c r="D2514" s="56" t="e">
        <f>INDEX(pet_services_county!$A$2:$A$3603,MATCH(A2514,pet_services_county!$B$2:$B$3603,0))</f>
        <v>#N/A</v>
      </c>
      <c r="E2514" s="61">
        <v>7093</v>
      </c>
      <c r="F2514" s="47">
        <f>VLOOKUP(C2514, state_pop!$A$2:$B$52, 2, 0)</f>
        <v>28995881</v>
      </c>
      <c r="G2514" s="33">
        <f t="shared" si="76"/>
        <v>2.4462095150687093E-4</v>
      </c>
      <c r="H2514" s="33">
        <f>VLOOKUP(C2514, pet_household_state!$A$3:$D$53, 3, 0)</f>
        <v>58.2</v>
      </c>
      <c r="I2514" s="33">
        <f>VLOOKUP(C2514, pet_household_state!$A$3:$D$53, 4, 0)</f>
        <v>5885</v>
      </c>
      <c r="J2514" s="33">
        <f t="shared" si="77"/>
        <v>1.4395942996179354</v>
      </c>
      <c r="K2514" s="11" t="e">
        <f>VLOOKUP(A2514, total_pet_services_county!$A$2:$E$1875,2,0)</f>
        <v>#N/A</v>
      </c>
      <c r="L2514" s="11" t="e">
        <f>VLOOKUP(A2514,  total_pet_services_county!$A$2:$E$1875, 3, 0)</f>
        <v>#N/A</v>
      </c>
      <c r="M2514" s="11" t="e">
        <f>VLOOKUP(A2514, total_pet_services_county!$A$2:$E$1875, 4, 0)</f>
        <v>#N/A</v>
      </c>
      <c r="N2514" s="11" t="e">
        <f>VLOOKUP(A2514, total_pet_services_county!$A$2:$E$1875, 5, 0)</f>
        <v>#N/A</v>
      </c>
    </row>
    <row r="2515" spans="1:14" x14ac:dyDescent="0.2">
      <c r="A2515" s="57" t="s">
        <v>6305</v>
      </c>
      <c r="B2515" s="57" t="s">
        <v>8761</v>
      </c>
      <c r="C2515" s="56" t="s">
        <v>3241</v>
      </c>
      <c r="D2515" s="56" t="str">
        <f>INDEX(pet_services_county!$A$2:$A$3603,MATCH(A2515,pet_services_county!$B$2:$B$3603,0))</f>
        <v>0500000US48049</v>
      </c>
      <c r="E2515" s="61">
        <v>37864</v>
      </c>
      <c r="F2515" s="47">
        <f>VLOOKUP(C2515, state_pop!$A$2:$B$52, 2, 0)</f>
        <v>28995881</v>
      </c>
      <c r="G2515" s="33">
        <f t="shared" si="76"/>
        <v>1.3058406468146285E-3</v>
      </c>
      <c r="H2515" s="33">
        <f>VLOOKUP(C2515, pet_household_state!$A$3:$D$53, 3, 0)</f>
        <v>58.2</v>
      </c>
      <c r="I2515" s="33">
        <f>VLOOKUP(C2515, pet_household_state!$A$3:$D$53, 4, 0)</f>
        <v>5885</v>
      </c>
      <c r="J2515" s="33">
        <f t="shared" si="77"/>
        <v>7.6848722065040889</v>
      </c>
      <c r="K2515" s="11">
        <f>VLOOKUP(A2515, total_pet_services_county!$A$2:$E$1875,2,0)</f>
        <v>6</v>
      </c>
      <c r="L2515" s="11">
        <f>VLOOKUP(A2515,  total_pet_services_county!$A$2:$E$1875, 3, 0)</f>
        <v>990</v>
      </c>
      <c r="M2515" s="11">
        <f>VLOOKUP(A2515, total_pet_services_county!$A$2:$E$1875, 4, 0)</f>
        <v>219</v>
      </c>
      <c r="N2515" s="11">
        <f>VLOOKUP(A2515, total_pet_services_county!$A$2:$E$1875, 5, 0)</f>
        <v>35</v>
      </c>
    </row>
    <row r="2516" spans="1:14" x14ac:dyDescent="0.2">
      <c r="A2516" s="57" t="s">
        <v>8051</v>
      </c>
      <c r="B2516" s="57" t="s">
        <v>9815</v>
      </c>
      <c r="C2516" s="56" t="s">
        <v>3241</v>
      </c>
      <c r="D2516" s="56" t="e">
        <f>INDEX(pet_services_county!$A$2:$A$3603,MATCH(A2516,pet_services_county!$B$2:$B$3603,0))</f>
        <v>#N/A</v>
      </c>
      <c r="E2516" s="61">
        <v>18443</v>
      </c>
      <c r="F2516" s="47">
        <f>VLOOKUP(C2516, state_pop!$A$2:$B$52, 2, 0)</f>
        <v>28995881</v>
      </c>
      <c r="G2516" s="33">
        <f t="shared" si="76"/>
        <v>6.3605585910633312E-4</v>
      </c>
      <c r="H2516" s="33">
        <f>VLOOKUP(C2516, pet_household_state!$A$3:$D$53, 3, 0)</f>
        <v>58.2</v>
      </c>
      <c r="I2516" s="33">
        <f>VLOOKUP(C2516, pet_household_state!$A$3:$D$53, 4, 0)</f>
        <v>5885</v>
      </c>
      <c r="J2516" s="33">
        <f t="shared" si="77"/>
        <v>3.7431887308407705</v>
      </c>
      <c r="K2516" s="11" t="e">
        <f>VLOOKUP(A2516, total_pet_services_county!$A$2:$E$1875,2,0)</f>
        <v>#N/A</v>
      </c>
      <c r="L2516" s="11" t="e">
        <f>VLOOKUP(A2516,  total_pet_services_county!$A$2:$E$1875, 3, 0)</f>
        <v>#N/A</v>
      </c>
      <c r="M2516" s="11" t="e">
        <f>VLOOKUP(A2516, total_pet_services_county!$A$2:$E$1875, 4, 0)</f>
        <v>#N/A</v>
      </c>
      <c r="N2516" s="11" t="e">
        <f>VLOOKUP(A2516, total_pet_services_county!$A$2:$E$1875, 5, 0)</f>
        <v>#N/A</v>
      </c>
    </row>
    <row r="2517" spans="1:14" x14ac:dyDescent="0.2">
      <c r="A2517" s="57" t="s">
        <v>6307</v>
      </c>
      <c r="B2517" s="57" t="s">
        <v>9816</v>
      </c>
      <c r="C2517" s="56" t="s">
        <v>3241</v>
      </c>
      <c r="D2517" s="56" t="str">
        <f>INDEX(pet_services_county!$A$2:$A$3603,MATCH(A2517,pet_services_county!$B$2:$B$3603,0))</f>
        <v>0500000US48053</v>
      </c>
      <c r="E2517" s="61">
        <v>48155</v>
      </c>
      <c r="F2517" s="47">
        <f>VLOOKUP(C2517, state_pop!$A$2:$B$52, 2, 0)</f>
        <v>28995881</v>
      </c>
      <c r="G2517" s="33">
        <f t="shared" si="76"/>
        <v>1.6607531255904934E-3</v>
      </c>
      <c r="H2517" s="33">
        <f>VLOOKUP(C2517, pet_household_state!$A$3:$D$53, 3, 0)</f>
        <v>58.2</v>
      </c>
      <c r="I2517" s="33">
        <f>VLOOKUP(C2517, pet_household_state!$A$3:$D$53, 4, 0)</f>
        <v>5885</v>
      </c>
      <c r="J2517" s="33">
        <f t="shared" si="77"/>
        <v>9.773532144100054</v>
      </c>
      <c r="K2517" s="11">
        <f>VLOOKUP(A2517, total_pet_services_county!$A$2:$E$1875,2,0)</f>
        <v>10</v>
      </c>
      <c r="L2517" s="11">
        <f>VLOOKUP(A2517,  total_pet_services_county!$A$2:$E$1875, 3, 0)</f>
        <v>3286</v>
      </c>
      <c r="M2517" s="11">
        <f>VLOOKUP(A2517, total_pet_services_county!$A$2:$E$1875, 4, 0)</f>
        <v>854</v>
      </c>
      <c r="N2517" s="11">
        <f>VLOOKUP(A2517, total_pet_services_county!$A$2:$E$1875, 5, 0)</f>
        <v>92</v>
      </c>
    </row>
    <row r="2518" spans="1:14" x14ac:dyDescent="0.2">
      <c r="A2518" s="57" t="s">
        <v>6309</v>
      </c>
      <c r="B2518" s="57" t="s">
        <v>8976</v>
      </c>
      <c r="C2518" s="56" t="s">
        <v>3241</v>
      </c>
      <c r="D2518" s="56" t="str">
        <f>INDEX(pet_services_county!$A$2:$A$3603,MATCH(A2518,pet_services_county!$B$2:$B$3603,0))</f>
        <v>0500000US48055</v>
      </c>
      <c r="E2518" s="61">
        <v>43664</v>
      </c>
      <c r="F2518" s="47">
        <f>VLOOKUP(C2518, state_pop!$A$2:$B$52, 2, 0)</f>
        <v>28995881</v>
      </c>
      <c r="G2518" s="33">
        <f t="shared" si="76"/>
        <v>1.5058690577465124E-3</v>
      </c>
      <c r="H2518" s="33">
        <f>VLOOKUP(C2518, pet_household_state!$A$3:$D$53, 3, 0)</f>
        <v>58.2</v>
      </c>
      <c r="I2518" s="33">
        <f>VLOOKUP(C2518, pet_household_state!$A$3:$D$53, 4, 0)</f>
        <v>5885</v>
      </c>
      <c r="J2518" s="33">
        <f t="shared" si="77"/>
        <v>8.8620394048382263</v>
      </c>
      <c r="K2518" s="11">
        <f>VLOOKUP(A2518, total_pet_services_county!$A$2:$E$1875,2,0)</f>
        <v>4</v>
      </c>
      <c r="L2518" s="11">
        <f>VLOOKUP(A2518,  total_pet_services_county!$A$2:$E$1875, 3, 0)</f>
        <v>732</v>
      </c>
      <c r="M2518" s="11">
        <f>VLOOKUP(A2518, total_pet_services_county!$A$2:$E$1875, 4, 0)</f>
        <v>158</v>
      </c>
      <c r="N2518" s="11">
        <f>VLOOKUP(A2518, total_pet_services_county!$A$2:$E$1875, 5, 0)</f>
        <v>12</v>
      </c>
    </row>
    <row r="2519" spans="1:14" x14ac:dyDescent="0.2">
      <c r="A2519" s="57" t="s">
        <v>6311</v>
      </c>
      <c r="B2519" s="57" t="s">
        <v>8315</v>
      </c>
      <c r="C2519" s="56" t="s">
        <v>3241</v>
      </c>
      <c r="D2519" s="56" t="str">
        <f>INDEX(pet_services_county!$A$2:$A$3603,MATCH(A2519,pet_services_county!$B$2:$B$3603,0))</f>
        <v>0500000US48057</v>
      </c>
      <c r="E2519" s="61">
        <v>21290</v>
      </c>
      <c r="F2519" s="47">
        <f>VLOOKUP(C2519, state_pop!$A$2:$B$52, 2, 0)</f>
        <v>28995881</v>
      </c>
      <c r="G2519" s="33">
        <f t="shared" si="76"/>
        <v>7.3424221874824225E-4</v>
      </c>
      <c r="H2519" s="33">
        <f>VLOOKUP(C2519, pet_household_state!$A$3:$D$53, 3, 0)</f>
        <v>58.2</v>
      </c>
      <c r="I2519" s="33">
        <f>VLOOKUP(C2519, pet_household_state!$A$3:$D$53, 4, 0)</f>
        <v>5885</v>
      </c>
      <c r="J2519" s="33">
        <f t="shared" si="77"/>
        <v>4.3210154573334059</v>
      </c>
      <c r="K2519" s="11">
        <f>VLOOKUP(A2519, total_pet_services_county!$A$2:$E$1875,2,0)</f>
        <v>3</v>
      </c>
      <c r="L2519" s="11">
        <f>VLOOKUP(A2519,  total_pet_services_county!$A$2:$E$1875, 3, 0)</f>
        <v>462</v>
      </c>
      <c r="M2519" s="11">
        <f>VLOOKUP(A2519, total_pet_services_county!$A$2:$E$1875, 4, 0)</f>
        <v>119</v>
      </c>
      <c r="N2519" s="11">
        <f>VLOOKUP(A2519, total_pet_services_county!$A$2:$E$1875, 5, 0)</f>
        <v>13</v>
      </c>
    </row>
    <row r="2520" spans="1:14" x14ac:dyDescent="0.2">
      <c r="A2520" s="57" t="s">
        <v>8052</v>
      </c>
      <c r="B2520" s="57" t="s">
        <v>9817</v>
      </c>
      <c r="C2520" s="56" t="s">
        <v>3241</v>
      </c>
      <c r="D2520" s="56" t="e">
        <f>INDEX(pet_services_county!$A$2:$A$3603,MATCH(A2520,pet_services_county!$B$2:$B$3603,0))</f>
        <v>#N/A</v>
      </c>
      <c r="E2520" s="61">
        <v>13943</v>
      </c>
      <c r="F2520" s="47">
        <f>VLOOKUP(C2520, state_pop!$A$2:$B$52, 2, 0)</f>
        <v>28995881</v>
      </c>
      <c r="G2520" s="33">
        <f t="shared" si="76"/>
        <v>4.8086140234883704E-4</v>
      </c>
      <c r="H2520" s="33">
        <f>VLOOKUP(C2520, pet_household_state!$A$3:$D$53, 3, 0)</f>
        <v>58.2</v>
      </c>
      <c r="I2520" s="33">
        <f>VLOOKUP(C2520, pet_household_state!$A$3:$D$53, 4, 0)</f>
        <v>5885</v>
      </c>
      <c r="J2520" s="33">
        <f t="shared" si="77"/>
        <v>2.829869352822906</v>
      </c>
      <c r="K2520" s="11" t="e">
        <f>VLOOKUP(A2520, total_pet_services_county!$A$2:$E$1875,2,0)</f>
        <v>#N/A</v>
      </c>
      <c r="L2520" s="11" t="e">
        <f>VLOOKUP(A2520,  total_pet_services_county!$A$2:$E$1875, 3, 0)</f>
        <v>#N/A</v>
      </c>
      <c r="M2520" s="11" t="e">
        <f>VLOOKUP(A2520, total_pet_services_county!$A$2:$E$1875, 4, 0)</f>
        <v>#N/A</v>
      </c>
      <c r="N2520" s="11" t="e">
        <f>VLOOKUP(A2520, total_pet_services_county!$A$2:$E$1875, 5, 0)</f>
        <v>#N/A</v>
      </c>
    </row>
    <row r="2521" spans="1:14" x14ac:dyDescent="0.2">
      <c r="A2521" s="57" t="s">
        <v>6313</v>
      </c>
      <c r="B2521" s="57" t="s">
        <v>9676</v>
      </c>
      <c r="C2521" s="56" t="s">
        <v>3241</v>
      </c>
      <c r="D2521" s="56" t="str">
        <f>INDEX(pet_services_county!$A$2:$A$3603,MATCH(A2521,pet_services_county!$B$2:$B$3603,0))</f>
        <v>0500000US48061</v>
      </c>
      <c r="E2521" s="61">
        <v>423163</v>
      </c>
      <c r="F2521" s="47">
        <f>VLOOKUP(C2521, state_pop!$A$2:$B$52, 2, 0)</f>
        <v>28995881</v>
      </c>
      <c r="G2521" s="33">
        <f t="shared" si="76"/>
        <v>1.4593900423304952E-2</v>
      </c>
      <c r="H2521" s="33">
        <f>VLOOKUP(C2521, pet_household_state!$A$3:$D$53, 3, 0)</f>
        <v>58.2</v>
      </c>
      <c r="I2521" s="33">
        <f>VLOOKUP(C2521, pet_household_state!$A$3:$D$53, 4, 0)</f>
        <v>5885</v>
      </c>
      <c r="J2521" s="33">
        <f t="shared" si="77"/>
        <v>85.885103991149634</v>
      </c>
      <c r="K2521" s="11">
        <f>VLOOKUP(A2521, total_pet_services_county!$A$2:$E$1875,2,0)</f>
        <v>27</v>
      </c>
      <c r="L2521" s="11">
        <f>VLOOKUP(A2521,  total_pet_services_county!$A$2:$E$1875, 3, 0)</f>
        <v>9193</v>
      </c>
      <c r="M2521" s="11">
        <f>VLOOKUP(A2521, total_pet_services_county!$A$2:$E$1875, 4, 0)</f>
        <v>1962</v>
      </c>
      <c r="N2521" s="11">
        <f>VLOOKUP(A2521, total_pet_services_county!$A$2:$E$1875, 5, 0)</f>
        <v>217</v>
      </c>
    </row>
    <row r="2522" spans="1:14" x14ac:dyDescent="0.2">
      <c r="A2522" s="57" t="s">
        <v>8053</v>
      </c>
      <c r="B2522" s="57" t="s">
        <v>9818</v>
      </c>
      <c r="C2522" s="56" t="s">
        <v>3241</v>
      </c>
      <c r="D2522" s="56" t="e">
        <f>INDEX(pet_services_county!$A$2:$A$3603,MATCH(A2522,pet_services_county!$B$2:$B$3603,0))</f>
        <v>#N/A</v>
      </c>
      <c r="E2522" s="61">
        <v>13094</v>
      </c>
      <c r="F2522" s="47">
        <f>VLOOKUP(C2522, state_pop!$A$2:$B$52, 2, 0)</f>
        <v>28995881</v>
      </c>
      <c r="G2522" s="33">
        <f t="shared" si="76"/>
        <v>4.5158138150725618E-4</v>
      </c>
      <c r="H2522" s="33">
        <f>VLOOKUP(C2522, pet_household_state!$A$3:$D$53, 3, 0)</f>
        <v>58.2</v>
      </c>
      <c r="I2522" s="33">
        <f>VLOOKUP(C2522, pet_household_state!$A$3:$D$53, 4, 0)</f>
        <v>5885</v>
      </c>
      <c r="J2522" s="33">
        <f t="shared" si="77"/>
        <v>2.6575564301702026</v>
      </c>
      <c r="K2522" s="11" t="e">
        <f>VLOOKUP(A2522, total_pet_services_county!$A$2:$E$1875,2,0)</f>
        <v>#N/A</v>
      </c>
      <c r="L2522" s="11" t="e">
        <f>VLOOKUP(A2522,  total_pet_services_county!$A$2:$E$1875, 3, 0)</f>
        <v>#N/A</v>
      </c>
      <c r="M2522" s="11" t="e">
        <f>VLOOKUP(A2522, total_pet_services_county!$A$2:$E$1875, 4, 0)</f>
        <v>#N/A</v>
      </c>
      <c r="N2522" s="11" t="e">
        <f>VLOOKUP(A2522, total_pet_services_county!$A$2:$E$1875, 5, 0)</f>
        <v>#N/A</v>
      </c>
    </row>
    <row r="2523" spans="1:14" x14ac:dyDescent="0.2">
      <c r="A2523" s="57" t="s">
        <v>8054</v>
      </c>
      <c r="B2523" s="57" t="s">
        <v>9819</v>
      </c>
      <c r="C2523" s="56" t="s">
        <v>3241</v>
      </c>
      <c r="D2523" s="56" t="e">
        <f>INDEX(pet_services_county!$A$2:$A$3603,MATCH(A2523,pet_services_county!$B$2:$B$3603,0))</f>
        <v>#N/A</v>
      </c>
      <c r="E2523" s="61">
        <v>5926</v>
      </c>
      <c r="F2523" s="47">
        <f>VLOOKUP(C2523, state_pop!$A$2:$B$52, 2, 0)</f>
        <v>28995881</v>
      </c>
      <c r="G2523" s="33">
        <f t="shared" si="76"/>
        <v>2.0437385572109364E-4</v>
      </c>
      <c r="H2523" s="33">
        <f>VLOOKUP(C2523, pet_household_state!$A$3:$D$53, 3, 0)</f>
        <v>58.2</v>
      </c>
      <c r="I2523" s="33">
        <f>VLOOKUP(C2523, pet_household_state!$A$3:$D$53, 4, 0)</f>
        <v>5885</v>
      </c>
      <c r="J2523" s="33">
        <f t="shared" si="77"/>
        <v>1.202740140918636</v>
      </c>
      <c r="K2523" s="11" t="e">
        <f>VLOOKUP(A2523, total_pet_services_county!$A$2:$E$1875,2,0)</f>
        <v>#N/A</v>
      </c>
      <c r="L2523" s="11" t="e">
        <f>VLOOKUP(A2523,  total_pet_services_county!$A$2:$E$1875, 3, 0)</f>
        <v>#N/A</v>
      </c>
      <c r="M2523" s="11" t="e">
        <f>VLOOKUP(A2523, total_pet_services_county!$A$2:$E$1875, 4, 0)</f>
        <v>#N/A</v>
      </c>
      <c r="N2523" s="11" t="e">
        <f>VLOOKUP(A2523, total_pet_services_county!$A$2:$E$1875, 5, 0)</f>
        <v>#N/A</v>
      </c>
    </row>
    <row r="2524" spans="1:14" x14ac:dyDescent="0.2">
      <c r="A2524" s="57" t="s">
        <v>6315</v>
      </c>
      <c r="B2524" s="57" t="s">
        <v>8763</v>
      </c>
      <c r="C2524" s="56" t="s">
        <v>3241</v>
      </c>
      <c r="D2524" s="56" t="str">
        <f>INDEX(pet_services_county!$A$2:$A$3603,MATCH(A2524,pet_services_county!$B$2:$B$3603,0))</f>
        <v>0500000US48067</v>
      </c>
      <c r="E2524" s="61">
        <v>30026</v>
      </c>
      <c r="F2524" s="47">
        <f>VLOOKUP(C2524, state_pop!$A$2:$B$52, 2, 0)</f>
        <v>28995881</v>
      </c>
      <c r="G2524" s="33">
        <f t="shared" si="76"/>
        <v>1.0355263908001279E-3</v>
      </c>
      <c r="H2524" s="33">
        <f>VLOOKUP(C2524, pet_household_state!$A$3:$D$53, 3, 0)</f>
        <v>58.2</v>
      </c>
      <c r="I2524" s="33">
        <f>VLOOKUP(C2524, pet_household_state!$A$3:$D$53, 4, 0)</f>
        <v>5885</v>
      </c>
      <c r="J2524" s="33">
        <f t="shared" si="77"/>
        <v>6.0940728098587522</v>
      </c>
      <c r="K2524" s="11">
        <f>VLOOKUP(A2524, total_pet_services_county!$A$2:$E$1875,2,0)</f>
        <v>5</v>
      </c>
      <c r="L2524" s="11">
        <f>VLOOKUP(A2524,  total_pet_services_county!$A$2:$E$1875, 3, 0)</f>
        <v>803</v>
      </c>
      <c r="M2524" s="11">
        <f>VLOOKUP(A2524, total_pet_services_county!$A$2:$E$1875, 4, 0)</f>
        <v>205</v>
      </c>
      <c r="N2524" s="11">
        <f>VLOOKUP(A2524, total_pet_services_county!$A$2:$E$1875, 5, 0)</f>
        <v>39</v>
      </c>
    </row>
    <row r="2525" spans="1:14" x14ac:dyDescent="0.2">
      <c r="A2525" s="57" t="s">
        <v>8055</v>
      </c>
      <c r="B2525" s="57" t="s">
        <v>9820</v>
      </c>
      <c r="C2525" s="56" t="s">
        <v>3241</v>
      </c>
      <c r="D2525" s="56" t="e">
        <f>INDEX(pet_services_county!$A$2:$A$3603,MATCH(A2525,pet_services_county!$B$2:$B$3603,0))</f>
        <v>#N/A</v>
      </c>
      <c r="E2525" s="61">
        <v>7530</v>
      </c>
      <c r="F2525" s="47">
        <f>VLOOKUP(C2525, state_pop!$A$2:$B$52, 2, 0)</f>
        <v>28995881</v>
      </c>
      <c r="G2525" s="33">
        <f t="shared" si="76"/>
        <v>2.5969205764087667E-4</v>
      </c>
      <c r="H2525" s="33">
        <f>VLOOKUP(C2525, pet_household_state!$A$3:$D$53, 3, 0)</f>
        <v>58.2</v>
      </c>
      <c r="I2525" s="33">
        <f>VLOOKUP(C2525, pet_household_state!$A$3:$D$53, 4, 0)</f>
        <v>5885</v>
      </c>
      <c r="J2525" s="33">
        <f t="shared" si="77"/>
        <v>1.5282877592165591</v>
      </c>
      <c r="K2525" s="11" t="e">
        <f>VLOOKUP(A2525, total_pet_services_county!$A$2:$E$1875,2,0)</f>
        <v>#N/A</v>
      </c>
      <c r="L2525" s="11" t="e">
        <f>VLOOKUP(A2525,  total_pet_services_county!$A$2:$E$1875, 3, 0)</f>
        <v>#N/A</v>
      </c>
      <c r="M2525" s="11" t="e">
        <f>VLOOKUP(A2525, total_pet_services_county!$A$2:$E$1875, 4, 0)</f>
        <v>#N/A</v>
      </c>
      <c r="N2525" s="11" t="e">
        <f>VLOOKUP(A2525, total_pet_services_county!$A$2:$E$1875, 5, 0)</f>
        <v>#N/A</v>
      </c>
    </row>
    <row r="2526" spans="1:14" x14ac:dyDescent="0.2">
      <c r="A2526" s="57" t="s">
        <v>8056</v>
      </c>
      <c r="B2526" s="57" t="s">
        <v>8316</v>
      </c>
      <c r="C2526" s="56" t="s">
        <v>3241</v>
      </c>
      <c r="D2526" s="56" t="e">
        <f>INDEX(pet_services_county!$A$2:$A$3603,MATCH(A2526,pet_services_county!$B$2:$B$3603,0))</f>
        <v>#N/A</v>
      </c>
      <c r="E2526" s="61">
        <v>43837</v>
      </c>
      <c r="F2526" s="47">
        <f>VLOOKUP(C2526, state_pop!$A$2:$B$52, 2, 0)</f>
        <v>28995881</v>
      </c>
      <c r="G2526" s="33">
        <f t="shared" si="76"/>
        <v>1.5118354224174116E-3</v>
      </c>
      <c r="H2526" s="33">
        <f>VLOOKUP(C2526, pet_household_state!$A$3:$D$53, 3, 0)</f>
        <v>58.2</v>
      </c>
      <c r="I2526" s="33">
        <f>VLOOKUP(C2526, pet_household_state!$A$3:$D$53, 4, 0)</f>
        <v>5885</v>
      </c>
      <c r="J2526" s="33">
        <f t="shared" si="77"/>
        <v>8.8971514609264677</v>
      </c>
      <c r="K2526" s="11" t="e">
        <f>VLOOKUP(A2526, total_pet_services_county!$A$2:$E$1875,2,0)</f>
        <v>#N/A</v>
      </c>
      <c r="L2526" s="11" t="e">
        <f>VLOOKUP(A2526,  total_pet_services_county!$A$2:$E$1875, 3, 0)</f>
        <v>#N/A</v>
      </c>
      <c r="M2526" s="11" t="e">
        <f>VLOOKUP(A2526, total_pet_services_county!$A$2:$E$1875, 4, 0)</f>
        <v>#N/A</v>
      </c>
      <c r="N2526" s="11" t="e">
        <f>VLOOKUP(A2526, total_pet_services_county!$A$2:$E$1875, 5, 0)</f>
        <v>#N/A</v>
      </c>
    </row>
    <row r="2527" spans="1:14" x14ac:dyDescent="0.2">
      <c r="A2527" s="57" t="s">
        <v>6317</v>
      </c>
      <c r="B2527" s="57" t="s">
        <v>8317</v>
      </c>
      <c r="C2527" s="56" t="s">
        <v>3241</v>
      </c>
      <c r="D2527" s="56" t="str">
        <f>INDEX(pet_services_county!$A$2:$A$3603,MATCH(A2527,pet_services_county!$B$2:$B$3603,0))</f>
        <v>0500000US48073</v>
      </c>
      <c r="E2527" s="61">
        <v>52646</v>
      </c>
      <c r="F2527" s="47">
        <f>VLOOKUP(C2527, state_pop!$A$2:$B$52, 2, 0)</f>
        <v>28995881</v>
      </c>
      <c r="G2527" s="33">
        <f t="shared" si="76"/>
        <v>1.8156371934344743E-3</v>
      </c>
      <c r="H2527" s="33">
        <f>VLOOKUP(C2527, pet_household_state!$A$3:$D$53, 3, 0)</f>
        <v>58.2</v>
      </c>
      <c r="I2527" s="33">
        <f>VLOOKUP(C2527, pet_household_state!$A$3:$D$53, 4, 0)</f>
        <v>5885</v>
      </c>
      <c r="J2527" s="33">
        <f t="shared" si="77"/>
        <v>10.685024883361882</v>
      </c>
      <c r="K2527" s="11">
        <f>VLOOKUP(A2527, total_pet_services_county!$A$2:$E$1875,2,0)</f>
        <v>4</v>
      </c>
      <c r="L2527" s="11">
        <f>VLOOKUP(A2527,  total_pet_services_county!$A$2:$E$1875, 3, 0)</f>
        <v>1415</v>
      </c>
      <c r="M2527" s="11">
        <f>VLOOKUP(A2527, total_pet_services_county!$A$2:$E$1875, 4, 0)</f>
        <v>327</v>
      </c>
      <c r="N2527" s="11">
        <f>VLOOKUP(A2527, total_pet_services_county!$A$2:$E$1875, 5, 0)</f>
        <v>34</v>
      </c>
    </row>
    <row r="2528" spans="1:14" x14ac:dyDescent="0.2">
      <c r="A2528" s="57" t="s">
        <v>8057</v>
      </c>
      <c r="B2528" s="57" t="s">
        <v>9821</v>
      </c>
      <c r="C2528" s="56" t="s">
        <v>3241</v>
      </c>
      <c r="D2528" s="56" t="e">
        <f>INDEX(pet_services_county!$A$2:$A$3603,MATCH(A2528,pet_services_county!$B$2:$B$3603,0))</f>
        <v>#N/A</v>
      </c>
      <c r="E2528" s="61">
        <v>7306</v>
      </c>
      <c r="F2528" s="47">
        <f>VLOOKUP(C2528, state_pop!$A$2:$B$52, 2, 0)</f>
        <v>28995881</v>
      </c>
      <c r="G2528" s="33">
        <f t="shared" si="76"/>
        <v>2.5196682246005905E-4</v>
      </c>
      <c r="H2528" s="33">
        <f>VLOOKUP(C2528, pet_household_state!$A$3:$D$53, 3, 0)</f>
        <v>58.2</v>
      </c>
      <c r="I2528" s="33">
        <f>VLOOKUP(C2528, pet_household_state!$A$3:$D$53, 4, 0)</f>
        <v>5885</v>
      </c>
      <c r="J2528" s="33">
        <f t="shared" si="77"/>
        <v>1.4828247501774474</v>
      </c>
      <c r="K2528" s="11" t="e">
        <f>VLOOKUP(A2528, total_pet_services_county!$A$2:$E$1875,2,0)</f>
        <v>#N/A</v>
      </c>
      <c r="L2528" s="11" t="e">
        <f>VLOOKUP(A2528,  total_pet_services_county!$A$2:$E$1875, 3, 0)</f>
        <v>#N/A</v>
      </c>
      <c r="M2528" s="11" t="e">
        <f>VLOOKUP(A2528, total_pet_services_county!$A$2:$E$1875, 4, 0)</f>
        <v>#N/A</v>
      </c>
      <c r="N2528" s="11" t="e">
        <f>VLOOKUP(A2528, total_pet_services_county!$A$2:$E$1875, 5, 0)</f>
        <v>#N/A</v>
      </c>
    </row>
    <row r="2529" spans="1:14" x14ac:dyDescent="0.2">
      <c r="A2529" s="57" t="s">
        <v>8058</v>
      </c>
      <c r="B2529" s="57" t="s">
        <v>8321</v>
      </c>
      <c r="C2529" s="56" t="s">
        <v>3241</v>
      </c>
      <c r="D2529" s="56" t="e">
        <f>INDEX(pet_services_county!$A$2:$A$3603,MATCH(A2529,pet_services_county!$B$2:$B$3603,0))</f>
        <v>#N/A</v>
      </c>
      <c r="E2529" s="61">
        <v>10471</v>
      </c>
      <c r="F2529" s="47">
        <f>VLOOKUP(C2529, state_pop!$A$2:$B$52, 2, 0)</f>
        <v>28995881</v>
      </c>
      <c r="G2529" s="33">
        <f t="shared" ref="G2529:G2592" si="78">E2529/F2529</f>
        <v>3.6112025704616461E-4</v>
      </c>
      <c r="H2529" s="33">
        <f>VLOOKUP(C2529, pet_household_state!$A$3:$D$53, 3, 0)</f>
        <v>58.2</v>
      </c>
      <c r="I2529" s="33">
        <f>VLOOKUP(C2529, pet_household_state!$A$3:$D$53, 4, 0)</f>
        <v>5885</v>
      </c>
      <c r="J2529" s="33">
        <f t="shared" ref="J2529:J2592" si="79">G2529*I2529</f>
        <v>2.1251927127166788</v>
      </c>
      <c r="K2529" s="11" t="e">
        <f>VLOOKUP(A2529, total_pet_services_county!$A$2:$E$1875,2,0)</f>
        <v>#N/A</v>
      </c>
      <c r="L2529" s="11" t="e">
        <f>VLOOKUP(A2529,  total_pet_services_county!$A$2:$E$1875, 3, 0)</f>
        <v>#N/A</v>
      </c>
      <c r="M2529" s="11" t="e">
        <f>VLOOKUP(A2529, total_pet_services_county!$A$2:$E$1875, 4, 0)</f>
        <v>#N/A</v>
      </c>
      <c r="N2529" s="11" t="e">
        <f>VLOOKUP(A2529, total_pet_services_county!$A$2:$E$1875, 5, 0)</f>
        <v>#N/A</v>
      </c>
    </row>
    <row r="2530" spans="1:14" x14ac:dyDescent="0.2">
      <c r="A2530" s="57" t="s">
        <v>8059</v>
      </c>
      <c r="B2530" s="57" t="s">
        <v>9822</v>
      </c>
      <c r="C2530" s="56" t="s">
        <v>3241</v>
      </c>
      <c r="D2530" s="56" t="e">
        <f>INDEX(pet_services_county!$A$2:$A$3603,MATCH(A2530,pet_services_county!$B$2:$B$3603,0))</f>
        <v>#N/A</v>
      </c>
      <c r="E2530" s="61">
        <v>2853</v>
      </c>
      <c r="F2530" s="47">
        <f>VLOOKUP(C2530, state_pop!$A$2:$B$52, 2, 0)</f>
        <v>28995881</v>
      </c>
      <c r="G2530" s="33">
        <f t="shared" si="78"/>
        <v>9.8393285584252472E-5</v>
      </c>
      <c r="H2530" s="33">
        <f>VLOOKUP(C2530, pet_household_state!$A$3:$D$53, 3, 0)</f>
        <v>58.2</v>
      </c>
      <c r="I2530" s="33">
        <f>VLOOKUP(C2530, pet_household_state!$A$3:$D$53, 4, 0)</f>
        <v>5885</v>
      </c>
      <c r="J2530" s="33">
        <f t="shared" si="79"/>
        <v>0.57904448566332578</v>
      </c>
      <c r="K2530" s="11" t="e">
        <f>VLOOKUP(A2530, total_pet_services_county!$A$2:$E$1875,2,0)</f>
        <v>#N/A</v>
      </c>
      <c r="L2530" s="11" t="e">
        <f>VLOOKUP(A2530,  total_pet_services_county!$A$2:$E$1875, 3, 0)</f>
        <v>#N/A</v>
      </c>
      <c r="M2530" s="11" t="e">
        <f>VLOOKUP(A2530, total_pet_services_county!$A$2:$E$1875, 4, 0)</f>
        <v>#N/A</v>
      </c>
      <c r="N2530" s="11" t="e">
        <f>VLOOKUP(A2530, total_pet_services_county!$A$2:$E$1875, 5, 0)</f>
        <v>#N/A</v>
      </c>
    </row>
    <row r="2531" spans="1:14" x14ac:dyDescent="0.2">
      <c r="A2531" s="57" t="s">
        <v>8060</v>
      </c>
      <c r="B2531" s="57" t="s">
        <v>9823</v>
      </c>
      <c r="C2531" s="56" t="s">
        <v>3241</v>
      </c>
      <c r="D2531" s="56" t="e">
        <f>INDEX(pet_services_county!$A$2:$A$3603,MATCH(A2531,pet_services_county!$B$2:$B$3603,0))</f>
        <v>#N/A</v>
      </c>
      <c r="E2531" s="61">
        <v>3387</v>
      </c>
      <c r="F2531" s="47">
        <f>VLOOKUP(C2531, state_pop!$A$2:$B$52, 2, 0)</f>
        <v>28995881</v>
      </c>
      <c r="G2531" s="33">
        <f t="shared" si="78"/>
        <v>1.1680969445280865E-4</v>
      </c>
      <c r="H2531" s="33">
        <f>VLOOKUP(C2531, pet_household_state!$A$3:$D$53, 3, 0)</f>
        <v>58.2</v>
      </c>
      <c r="I2531" s="33">
        <f>VLOOKUP(C2531, pet_household_state!$A$3:$D$53, 4, 0)</f>
        <v>5885</v>
      </c>
      <c r="J2531" s="33">
        <f t="shared" si="79"/>
        <v>0.68742505185477887</v>
      </c>
      <c r="K2531" s="11" t="e">
        <f>VLOOKUP(A2531, total_pet_services_county!$A$2:$E$1875,2,0)</f>
        <v>#N/A</v>
      </c>
      <c r="L2531" s="11" t="e">
        <f>VLOOKUP(A2531,  total_pet_services_county!$A$2:$E$1875, 3, 0)</f>
        <v>#N/A</v>
      </c>
      <c r="M2531" s="11" t="e">
        <f>VLOOKUP(A2531, total_pet_services_county!$A$2:$E$1875, 4, 0)</f>
        <v>#N/A</v>
      </c>
      <c r="N2531" s="11" t="e">
        <f>VLOOKUP(A2531, total_pet_services_county!$A$2:$E$1875, 5, 0)</f>
        <v>#N/A</v>
      </c>
    </row>
    <row r="2532" spans="1:14" x14ac:dyDescent="0.2">
      <c r="A2532" s="57" t="s">
        <v>8061</v>
      </c>
      <c r="B2532" s="57" t="s">
        <v>9824</v>
      </c>
      <c r="C2532" s="56" t="s">
        <v>3241</v>
      </c>
      <c r="D2532" s="56" t="e">
        <f>INDEX(pet_services_county!$A$2:$A$3603,MATCH(A2532,pet_services_county!$B$2:$B$3603,0))</f>
        <v>#N/A</v>
      </c>
      <c r="E2532" s="61">
        <v>8175</v>
      </c>
      <c r="F2532" s="47">
        <f>VLOOKUP(C2532, state_pop!$A$2:$B$52, 2, 0)</f>
        <v>28995881</v>
      </c>
      <c r="G2532" s="33">
        <f t="shared" si="78"/>
        <v>2.8193659644278442E-4</v>
      </c>
      <c r="H2532" s="33">
        <f>VLOOKUP(C2532, pet_household_state!$A$3:$D$53, 3, 0)</f>
        <v>58.2</v>
      </c>
      <c r="I2532" s="33">
        <f>VLOOKUP(C2532, pet_household_state!$A$3:$D$53, 4, 0)</f>
        <v>5885</v>
      </c>
      <c r="J2532" s="33">
        <f t="shared" si="79"/>
        <v>1.6591968700657864</v>
      </c>
      <c r="K2532" s="11" t="e">
        <f>VLOOKUP(A2532, total_pet_services_county!$A$2:$E$1875,2,0)</f>
        <v>#N/A</v>
      </c>
      <c r="L2532" s="11" t="e">
        <f>VLOOKUP(A2532,  total_pet_services_county!$A$2:$E$1875, 3, 0)</f>
        <v>#N/A</v>
      </c>
      <c r="M2532" s="11" t="e">
        <f>VLOOKUP(A2532, total_pet_services_county!$A$2:$E$1875, 4, 0)</f>
        <v>#N/A</v>
      </c>
      <c r="N2532" s="11" t="e">
        <f>VLOOKUP(A2532, total_pet_services_county!$A$2:$E$1875, 5, 0)</f>
        <v>#N/A</v>
      </c>
    </row>
    <row r="2533" spans="1:14" x14ac:dyDescent="0.2">
      <c r="A2533" s="57" t="s">
        <v>6319</v>
      </c>
      <c r="B2533" s="57" t="s">
        <v>9825</v>
      </c>
      <c r="C2533" s="56" t="s">
        <v>3241</v>
      </c>
      <c r="D2533" s="56" t="str">
        <f>INDEX(pet_services_county!$A$2:$A$3603,MATCH(A2533,pet_services_county!$B$2:$B$3603,0))</f>
        <v>0500000US48085</v>
      </c>
      <c r="E2533" s="61">
        <v>1034730</v>
      </c>
      <c r="F2533" s="47">
        <f>VLOOKUP(C2533, state_pop!$A$2:$B$52, 2, 0)</f>
        <v>28995881</v>
      </c>
      <c r="G2533" s="33">
        <f t="shared" si="78"/>
        <v>3.5685413386818632E-2</v>
      </c>
      <c r="H2533" s="33">
        <f>VLOOKUP(C2533, pet_household_state!$A$3:$D$53, 3, 0)</f>
        <v>58.2</v>
      </c>
      <c r="I2533" s="33">
        <f>VLOOKUP(C2533, pet_household_state!$A$3:$D$53, 4, 0)</f>
        <v>5885</v>
      </c>
      <c r="J2533" s="33">
        <f t="shared" si="79"/>
        <v>210.00865778142764</v>
      </c>
      <c r="K2533" s="11">
        <f>VLOOKUP(A2533, total_pet_services_county!$A$2:$E$1875,2,0)</f>
        <v>253</v>
      </c>
      <c r="L2533" s="11">
        <f>VLOOKUP(A2533,  total_pet_services_county!$A$2:$E$1875, 3, 0)</f>
        <v>102041</v>
      </c>
      <c r="M2533" s="11">
        <f>VLOOKUP(A2533, total_pet_services_county!$A$2:$E$1875, 4, 0)</f>
        <v>23762</v>
      </c>
      <c r="N2533" s="11">
        <f>VLOOKUP(A2533, total_pet_services_county!$A$2:$E$1875, 5, 0)</f>
        <v>2889</v>
      </c>
    </row>
    <row r="2534" spans="1:14" x14ac:dyDescent="0.2">
      <c r="A2534" s="57" t="s">
        <v>8062</v>
      </c>
      <c r="B2534" s="57" t="s">
        <v>9826</v>
      </c>
      <c r="C2534" s="56" t="s">
        <v>3241</v>
      </c>
      <c r="D2534" s="56" t="e">
        <f>INDEX(pet_services_county!$A$2:$A$3603,MATCH(A2534,pet_services_county!$B$2:$B$3603,0))</f>
        <v>#N/A</v>
      </c>
      <c r="E2534" s="61">
        <v>2920</v>
      </c>
      <c r="F2534" s="47">
        <f>VLOOKUP(C2534, state_pop!$A$2:$B$52, 2, 0)</f>
        <v>28995881</v>
      </c>
      <c r="G2534" s="33">
        <f t="shared" si="78"/>
        <v>1.007039586070863E-4</v>
      </c>
      <c r="H2534" s="33">
        <f>VLOOKUP(C2534, pet_household_state!$A$3:$D$53, 3, 0)</f>
        <v>58.2</v>
      </c>
      <c r="I2534" s="33">
        <f>VLOOKUP(C2534, pet_household_state!$A$3:$D$53, 4, 0)</f>
        <v>5885</v>
      </c>
      <c r="J2534" s="33">
        <f t="shared" si="79"/>
        <v>0.5926427964027029</v>
      </c>
      <c r="K2534" s="11" t="e">
        <f>VLOOKUP(A2534, total_pet_services_county!$A$2:$E$1875,2,0)</f>
        <v>#N/A</v>
      </c>
      <c r="L2534" s="11" t="e">
        <f>VLOOKUP(A2534,  total_pet_services_county!$A$2:$E$1875, 3, 0)</f>
        <v>#N/A</v>
      </c>
      <c r="M2534" s="11" t="e">
        <f>VLOOKUP(A2534, total_pet_services_county!$A$2:$E$1875, 4, 0)</f>
        <v>#N/A</v>
      </c>
      <c r="N2534" s="11" t="e">
        <f>VLOOKUP(A2534, total_pet_services_county!$A$2:$E$1875, 5, 0)</f>
        <v>#N/A</v>
      </c>
    </row>
    <row r="2535" spans="1:14" x14ac:dyDescent="0.2">
      <c r="A2535" s="57" t="s">
        <v>6321</v>
      </c>
      <c r="B2535" s="57" t="s">
        <v>9827</v>
      </c>
      <c r="C2535" s="56" t="s">
        <v>3241</v>
      </c>
      <c r="D2535" s="56" t="str">
        <f>INDEX(pet_services_county!$A$2:$A$3603,MATCH(A2535,pet_services_county!$B$2:$B$3603,0))</f>
        <v>0500000US48089</v>
      </c>
      <c r="E2535" s="61">
        <v>21493</v>
      </c>
      <c r="F2535" s="47">
        <f>VLOOKUP(C2535, state_pop!$A$2:$B$52, 2, 0)</f>
        <v>28995881</v>
      </c>
      <c r="G2535" s="33">
        <f t="shared" si="78"/>
        <v>7.4124321313085817E-4</v>
      </c>
      <c r="H2535" s="33">
        <f>VLOOKUP(C2535, pet_household_state!$A$3:$D$53, 3, 0)</f>
        <v>58.2</v>
      </c>
      <c r="I2535" s="33">
        <f>VLOOKUP(C2535, pet_household_state!$A$3:$D$53, 4, 0)</f>
        <v>5885</v>
      </c>
      <c r="J2535" s="33">
        <f t="shared" si="79"/>
        <v>4.3622163092751007</v>
      </c>
      <c r="K2535" s="11">
        <f>VLOOKUP(A2535, total_pet_services_county!$A$2:$E$1875,2,0)</f>
        <v>5</v>
      </c>
      <c r="L2535" s="11">
        <f>VLOOKUP(A2535,  total_pet_services_county!$A$2:$E$1875, 3, 0)</f>
        <v>1232</v>
      </c>
      <c r="M2535" s="11">
        <f>VLOOKUP(A2535, total_pet_services_county!$A$2:$E$1875, 4, 0)</f>
        <v>307</v>
      </c>
      <c r="N2535" s="11">
        <f>VLOOKUP(A2535, total_pet_services_county!$A$2:$E$1875, 5, 0)</f>
        <v>28</v>
      </c>
    </row>
    <row r="2536" spans="1:14" x14ac:dyDescent="0.2">
      <c r="A2536" s="57" t="s">
        <v>6323</v>
      </c>
      <c r="B2536" s="57" t="s">
        <v>9828</v>
      </c>
      <c r="C2536" s="56" t="s">
        <v>3241</v>
      </c>
      <c r="D2536" s="56" t="str">
        <f>INDEX(pet_services_county!$A$2:$A$3603,MATCH(A2536,pet_services_county!$B$2:$B$3603,0))</f>
        <v>0500000US48091</v>
      </c>
      <c r="E2536" s="61">
        <v>156209</v>
      </c>
      <c r="F2536" s="47">
        <f>VLOOKUP(C2536, state_pop!$A$2:$B$52, 2, 0)</f>
        <v>28995881</v>
      </c>
      <c r="G2536" s="33">
        <f t="shared" si="78"/>
        <v>5.387282421251487E-3</v>
      </c>
      <c r="H2536" s="33">
        <f>VLOOKUP(C2536, pet_household_state!$A$3:$D$53, 3, 0)</f>
        <v>58.2</v>
      </c>
      <c r="I2536" s="33">
        <f>VLOOKUP(C2536, pet_household_state!$A$3:$D$53, 4, 0)</f>
        <v>5885</v>
      </c>
      <c r="J2536" s="33">
        <f t="shared" si="79"/>
        <v>31.704157049065</v>
      </c>
      <c r="K2536" s="11">
        <f>VLOOKUP(A2536, total_pet_services_county!$A$2:$E$1875,2,0)</f>
        <v>47</v>
      </c>
      <c r="L2536" s="11">
        <f>VLOOKUP(A2536,  total_pet_services_county!$A$2:$E$1875, 3, 0)</f>
        <v>16140</v>
      </c>
      <c r="M2536" s="11">
        <f>VLOOKUP(A2536, total_pet_services_county!$A$2:$E$1875, 4, 0)</f>
        <v>3619</v>
      </c>
      <c r="N2536" s="11">
        <f>VLOOKUP(A2536, total_pet_services_county!$A$2:$E$1875, 5, 0)</f>
        <v>478</v>
      </c>
    </row>
    <row r="2537" spans="1:14" x14ac:dyDescent="0.2">
      <c r="A2537" s="57" t="s">
        <v>6325</v>
      </c>
      <c r="B2537" s="57" t="s">
        <v>8908</v>
      </c>
      <c r="C2537" s="56" t="s">
        <v>3241</v>
      </c>
      <c r="D2537" s="56" t="str">
        <f>INDEX(pet_services_county!$A$2:$A$3603,MATCH(A2537,pet_services_county!$B$2:$B$3603,0))</f>
        <v>0500000US48093</v>
      </c>
      <c r="E2537" s="61">
        <v>13635</v>
      </c>
      <c r="F2537" s="47">
        <f>VLOOKUP(C2537, state_pop!$A$2:$B$52, 2, 0)</f>
        <v>28995881</v>
      </c>
      <c r="G2537" s="33">
        <f t="shared" si="78"/>
        <v>4.7023920397521287E-4</v>
      </c>
      <c r="H2537" s="33">
        <f>VLOOKUP(C2537, pet_household_state!$A$3:$D$53, 3, 0)</f>
        <v>58.2</v>
      </c>
      <c r="I2537" s="33">
        <f>VLOOKUP(C2537, pet_household_state!$A$3:$D$53, 4, 0)</f>
        <v>5885</v>
      </c>
      <c r="J2537" s="33">
        <f t="shared" si="79"/>
        <v>2.7673577153941276</v>
      </c>
      <c r="K2537" s="11">
        <f>VLOOKUP(A2537, total_pet_services_county!$A$2:$E$1875,2,0)</f>
        <v>3</v>
      </c>
      <c r="L2537" s="11">
        <f>VLOOKUP(A2537,  total_pet_services_county!$A$2:$E$1875, 3, 0)</f>
        <v>311</v>
      </c>
      <c r="M2537" s="11">
        <f>VLOOKUP(A2537, total_pet_services_county!$A$2:$E$1875, 4, 0)</f>
        <v>70</v>
      </c>
      <c r="N2537" s="11">
        <f>VLOOKUP(A2537, total_pet_services_county!$A$2:$E$1875, 5, 0)</f>
        <v>15</v>
      </c>
    </row>
    <row r="2538" spans="1:14" x14ac:dyDescent="0.2">
      <c r="A2538" s="57" t="s">
        <v>8063</v>
      </c>
      <c r="B2538" s="57" t="s">
        <v>9829</v>
      </c>
      <c r="C2538" s="56" t="s">
        <v>3241</v>
      </c>
      <c r="D2538" s="56" t="e">
        <f>INDEX(pet_services_county!$A$2:$A$3603,MATCH(A2538,pet_services_county!$B$2:$B$3603,0))</f>
        <v>#N/A</v>
      </c>
      <c r="E2538" s="61">
        <v>2726</v>
      </c>
      <c r="F2538" s="47">
        <f>VLOOKUP(C2538, state_pop!$A$2:$B$52, 2, 0)</f>
        <v>28995881</v>
      </c>
      <c r="G2538" s="33">
        <f t="shared" si="78"/>
        <v>9.4013353137985362E-5</v>
      </c>
      <c r="H2538" s="33">
        <f>VLOOKUP(C2538, pet_household_state!$A$3:$D$53, 3, 0)</f>
        <v>58.2</v>
      </c>
      <c r="I2538" s="33">
        <f>VLOOKUP(C2538, pet_household_state!$A$3:$D$53, 4, 0)</f>
        <v>5885</v>
      </c>
      <c r="J2538" s="33">
        <f t="shared" si="79"/>
        <v>0.55326858321704386</v>
      </c>
      <c r="K2538" s="11" t="e">
        <f>VLOOKUP(A2538, total_pet_services_county!$A$2:$E$1875,2,0)</f>
        <v>#N/A</v>
      </c>
      <c r="L2538" s="11" t="e">
        <f>VLOOKUP(A2538,  total_pet_services_county!$A$2:$E$1875, 3, 0)</f>
        <v>#N/A</v>
      </c>
      <c r="M2538" s="11" t="e">
        <f>VLOOKUP(A2538, total_pet_services_county!$A$2:$E$1875, 4, 0)</f>
        <v>#N/A</v>
      </c>
      <c r="N2538" s="11" t="e">
        <f>VLOOKUP(A2538, total_pet_services_county!$A$2:$E$1875, 5, 0)</f>
        <v>#N/A</v>
      </c>
    </row>
    <row r="2539" spans="1:14" x14ac:dyDescent="0.2">
      <c r="A2539" s="57" t="s">
        <v>6327</v>
      </c>
      <c r="B2539" s="57" t="s">
        <v>9830</v>
      </c>
      <c r="C2539" s="56" t="s">
        <v>3241</v>
      </c>
      <c r="D2539" s="56" t="str">
        <f>INDEX(pet_services_county!$A$2:$A$3603,MATCH(A2539,pet_services_county!$B$2:$B$3603,0))</f>
        <v>0500000US48097</v>
      </c>
      <c r="E2539" s="61">
        <v>41257</v>
      </c>
      <c r="F2539" s="47">
        <f>VLOOKUP(C2539, state_pop!$A$2:$B$52, 2, 0)</f>
        <v>28995881</v>
      </c>
      <c r="G2539" s="33">
        <f t="shared" si="78"/>
        <v>1.4228572672097806E-3</v>
      </c>
      <c r="H2539" s="33">
        <f>VLOOKUP(C2539, pet_household_state!$A$3:$D$53, 3, 0)</f>
        <v>58.2</v>
      </c>
      <c r="I2539" s="33">
        <f>VLOOKUP(C2539, pet_household_state!$A$3:$D$53, 4, 0)</f>
        <v>5885</v>
      </c>
      <c r="J2539" s="33">
        <f t="shared" si="79"/>
        <v>8.3735150175295594</v>
      </c>
      <c r="K2539" s="11">
        <f>VLOOKUP(A2539, total_pet_services_county!$A$2:$E$1875,2,0)</f>
        <v>11</v>
      </c>
      <c r="L2539" s="11">
        <f>VLOOKUP(A2539,  total_pet_services_county!$A$2:$E$1875, 3, 0)</f>
        <v>2581</v>
      </c>
      <c r="M2539" s="11">
        <f>VLOOKUP(A2539, total_pet_services_county!$A$2:$E$1875, 4, 0)</f>
        <v>605</v>
      </c>
      <c r="N2539" s="11">
        <f>VLOOKUP(A2539, total_pet_services_county!$A$2:$E$1875, 5, 0)</f>
        <v>74</v>
      </c>
    </row>
    <row r="2540" spans="1:14" x14ac:dyDescent="0.2">
      <c r="A2540" s="57" t="s">
        <v>6329</v>
      </c>
      <c r="B2540" s="57" t="s">
        <v>9831</v>
      </c>
      <c r="C2540" s="56" t="s">
        <v>3241</v>
      </c>
      <c r="D2540" s="56" t="str">
        <f>INDEX(pet_services_county!$A$2:$A$3603,MATCH(A2540,pet_services_county!$B$2:$B$3603,0))</f>
        <v>0500000US48099</v>
      </c>
      <c r="E2540" s="61">
        <v>75951</v>
      </c>
      <c r="F2540" s="47">
        <f>VLOOKUP(C2540, state_pop!$A$2:$B$52, 2, 0)</f>
        <v>28995881</v>
      </c>
      <c r="G2540" s="33">
        <f t="shared" si="78"/>
        <v>2.6193720411530176E-3</v>
      </c>
      <c r="H2540" s="33">
        <f>VLOOKUP(C2540, pet_household_state!$A$3:$D$53, 3, 0)</f>
        <v>58.2</v>
      </c>
      <c r="I2540" s="33">
        <f>VLOOKUP(C2540, pet_household_state!$A$3:$D$53, 4, 0)</f>
        <v>5885</v>
      </c>
      <c r="J2540" s="33">
        <f t="shared" si="79"/>
        <v>15.415004462185509</v>
      </c>
      <c r="K2540" s="11">
        <f>VLOOKUP(A2540, total_pet_services_county!$A$2:$E$1875,2,0)</f>
        <v>11</v>
      </c>
      <c r="L2540" s="11">
        <f>VLOOKUP(A2540,  total_pet_services_county!$A$2:$E$1875, 3, 0)</f>
        <v>3415</v>
      </c>
      <c r="M2540" s="11">
        <f>VLOOKUP(A2540, total_pet_services_county!$A$2:$E$1875, 4, 0)</f>
        <v>789</v>
      </c>
      <c r="N2540" s="11">
        <f>VLOOKUP(A2540, total_pet_services_county!$A$2:$E$1875, 5, 0)</f>
        <v>133</v>
      </c>
    </row>
    <row r="2541" spans="1:14" x14ac:dyDescent="0.2">
      <c r="A2541" s="57" t="s">
        <v>8064</v>
      </c>
      <c r="B2541" s="57" t="s">
        <v>9832</v>
      </c>
      <c r="C2541" s="56" t="s">
        <v>3241</v>
      </c>
      <c r="D2541" s="56" t="e">
        <f>INDEX(pet_services_county!$A$2:$A$3603,MATCH(A2541,pet_services_county!$B$2:$B$3603,0))</f>
        <v>#N/A</v>
      </c>
      <c r="E2541" s="61">
        <v>1398</v>
      </c>
      <c r="F2541" s="47">
        <f>VLOOKUP(C2541, state_pop!$A$2:$B$52, 2, 0)</f>
        <v>28995881</v>
      </c>
      <c r="G2541" s="33">
        <f t="shared" si="78"/>
        <v>4.8213744565995428E-5</v>
      </c>
      <c r="H2541" s="33">
        <f>VLOOKUP(C2541, pet_household_state!$A$3:$D$53, 3, 0)</f>
        <v>58.2</v>
      </c>
      <c r="I2541" s="33">
        <f>VLOOKUP(C2541, pet_household_state!$A$3:$D$53, 4, 0)</f>
        <v>5885</v>
      </c>
      <c r="J2541" s="33">
        <f t="shared" si="79"/>
        <v>0.28373788677088307</v>
      </c>
      <c r="K2541" s="11" t="e">
        <f>VLOOKUP(A2541, total_pet_services_county!$A$2:$E$1875,2,0)</f>
        <v>#N/A</v>
      </c>
      <c r="L2541" s="11" t="e">
        <f>VLOOKUP(A2541,  total_pet_services_county!$A$2:$E$1875, 3, 0)</f>
        <v>#N/A</v>
      </c>
      <c r="M2541" s="11" t="e">
        <f>VLOOKUP(A2541, total_pet_services_county!$A$2:$E$1875, 4, 0)</f>
        <v>#N/A</v>
      </c>
      <c r="N2541" s="11" t="e">
        <f>VLOOKUP(A2541, total_pet_services_county!$A$2:$E$1875, 5, 0)</f>
        <v>#N/A</v>
      </c>
    </row>
    <row r="2542" spans="1:14" x14ac:dyDescent="0.2">
      <c r="A2542" s="57" t="s">
        <v>8065</v>
      </c>
      <c r="B2542" s="57" t="s">
        <v>9833</v>
      </c>
      <c r="C2542" s="56" t="s">
        <v>3241</v>
      </c>
      <c r="D2542" s="56" t="e">
        <f>INDEX(pet_services_county!$A$2:$A$3603,MATCH(A2542,pet_services_county!$B$2:$B$3603,0))</f>
        <v>#N/A</v>
      </c>
      <c r="E2542" s="61">
        <v>4797</v>
      </c>
      <c r="F2542" s="47">
        <f>VLOOKUP(C2542, state_pop!$A$2:$B$52, 2, 0)</f>
        <v>28995881</v>
      </c>
      <c r="G2542" s="33">
        <f t="shared" si="78"/>
        <v>1.6543729090349074E-4</v>
      </c>
      <c r="H2542" s="33">
        <f>VLOOKUP(C2542, pet_household_state!$A$3:$D$53, 3, 0)</f>
        <v>58.2</v>
      </c>
      <c r="I2542" s="33">
        <f>VLOOKUP(C2542, pet_household_state!$A$3:$D$53, 4, 0)</f>
        <v>5885</v>
      </c>
      <c r="J2542" s="33">
        <f t="shared" si="79"/>
        <v>0.97359845696704306</v>
      </c>
      <c r="K2542" s="11" t="e">
        <f>VLOOKUP(A2542, total_pet_services_county!$A$2:$E$1875,2,0)</f>
        <v>#N/A</v>
      </c>
      <c r="L2542" s="11" t="e">
        <f>VLOOKUP(A2542,  total_pet_services_county!$A$2:$E$1875, 3, 0)</f>
        <v>#N/A</v>
      </c>
      <c r="M2542" s="11" t="e">
        <f>VLOOKUP(A2542, total_pet_services_county!$A$2:$E$1875, 4, 0)</f>
        <v>#N/A</v>
      </c>
      <c r="N2542" s="11" t="e">
        <f>VLOOKUP(A2542, total_pet_services_county!$A$2:$E$1875, 5, 0)</f>
        <v>#N/A</v>
      </c>
    </row>
    <row r="2543" spans="1:14" x14ac:dyDescent="0.2">
      <c r="A2543" s="57" t="s">
        <v>8066</v>
      </c>
      <c r="B2543" s="57" t="s">
        <v>9773</v>
      </c>
      <c r="C2543" s="56" t="s">
        <v>3241</v>
      </c>
      <c r="D2543" s="56" t="e">
        <f>INDEX(pet_services_county!$A$2:$A$3603,MATCH(A2543,pet_services_county!$B$2:$B$3603,0))</f>
        <v>#N/A</v>
      </c>
      <c r="E2543" s="61">
        <v>3464</v>
      </c>
      <c r="F2543" s="47">
        <f>VLOOKUP(C2543, state_pop!$A$2:$B$52, 2, 0)</f>
        <v>28995881</v>
      </c>
      <c r="G2543" s="33">
        <f t="shared" si="78"/>
        <v>1.194652440462147E-4</v>
      </c>
      <c r="H2543" s="33">
        <f>VLOOKUP(C2543, pet_household_state!$A$3:$D$53, 3, 0)</f>
        <v>58.2</v>
      </c>
      <c r="I2543" s="33">
        <f>VLOOKUP(C2543, pet_household_state!$A$3:$D$53, 4, 0)</f>
        <v>5885</v>
      </c>
      <c r="J2543" s="33">
        <f t="shared" si="79"/>
        <v>0.70305296121197347</v>
      </c>
      <c r="K2543" s="11" t="e">
        <f>VLOOKUP(A2543, total_pet_services_county!$A$2:$E$1875,2,0)</f>
        <v>#N/A</v>
      </c>
      <c r="L2543" s="11" t="e">
        <f>VLOOKUP(A2543,  total_pet_services_county!$A$2:$E$1875, 3, 0)</f>
        <v>#N/A</v>
      </c>
      <c r="M2543" s="11" t="e">
        <f>VLOOKUP(A2543, total_pet_services_county!$A$2:$E$1875, 4, 0)</f>
        <v>#N/A</v>
      </c>
      <c r="N2543" s="11" t="e">
        <f>VLOOKUP(A2543, total_pet_services_county!$A$2:$E$1875, 5, 0)</f>
        <v>#N/A</v>
      </c>
    </row>
    <row r="2544" spans="1:14" x14ac:dyDescent="0.2">
      <c r="A2544" s="57" t="s">
        <v>8067</v>
      </c>
      <c r="B2544" s="57" t="s">
        <v>9834</v>
      </c>
      <c r="C2544" s="56" t="s">
        <v>3241</v>
      </c>
      <c r="D2544" s="56" t="e">
        <f>INDEX(pet_services_county!$A$2:$A$3603,MATCH(A2544,pet_services_county!$B$2:$B$3603,0))</f>
        <v>#N/A</v>
      </c>
      <c r="E2544" s="61">
        <v>5737</v>
      </c>
      <c r="F2544" s="47">
        <f>VLOOKUP(C2544, state_pop!$A$2:$B$52, 2, 0)</f>
        <v>28995881</v>
      </c>
      <c r="G2544" s="33">
        <f t="shared" si="78"/>
        <v>1.978556885372788E-4</v>
      </c>
      <c r="H2544" s="33">
        <f>VLOOKUP(C2544, pet_household_state!$A$3:$D$53, 3, 0)</f>
        <v>58.2</v>
      </c>
      <c r="I2544" s="33">
        <f>VLOOKUP(C2544, pet_household_state!$A$3:$D$53, 4, 0)</f>
        <v>5885</v>
      </c>
      <c r="J2544" s="33">
        <f t="shared" si="79"/>
        <v>1.1643807270418858</v>
      </c>
      <c r="K2544" s="11" t="e">
        <f>VLOOKUP(A2544, total_pet_services_county!$A$2:$E$1875,2,0)</f>
        <v>#N/A</v>
      </c>
      <c r="L2544" s="11" t="e">
        <f>VLOOKUP(A2544,  total_pet_services_county!$A$2:$E$1875, 3, 0)</f>
        <v>#N/A</v>
      </c>
      <c r="M2544" s="11" t="e">
        <f>VLOOKUP(A2544, total_pet_services_county!$A$2:$E$1875, 4, 0)</f>
        <v>#N/A</v>
      </c>
      <c r="N2544" s="11" t="e">
        <f>VLOOKUP(A2544, total_pet_services_county!$A$2:$E$1875, 5, 0)</f>
        <v>#N/A</v>
      </c>
    </row>
    <row r="2545" spans="1:14" x14ac:dyDescent="0.2">
      <c r="A2545" s="57" t="s">
        <v>8068</v>
      </c>
      <c r="B2545" s="57" t="s">
        <v>9835</v>
      </c>
      <c r="C2545" s="56" t="s">
        <v>3241</v>
      </c>
      <c r="D2545" s="56" t="e">
        <f>INDEX(pet_services_county!$A$2:$A$3603,MATCH(A2545,pet_services_county!$B$2:$B$3603,0))</f>
        <v>#N/A</v>
      </c>
      <c r="E2545" s="61">
        <v>2171</v>
      </c>
      <c r="F2545" s="47">
        <f>VLOOKUP(C2545, state_pop!$A$2:$B$52, 2, 0)</f>
        <v>28995881</v>
      </c>
      <c r="G2545" s="33">
        <f t="shared" si="78"/>
        <v>7.4872703471227516E-5</v>
      </c>
      <c r="H2545" s="33">
        <f>VLOOKUP(C2545, pet_household_state!$A$3:$D$53, 3, 0)</f>
        <v>58.2</v>
      </c>
      <c r="I2545" s="33">
        <f>VLOOKUP(C2545, pet_household_state!$A$3:$D$53, 4, 0)</f>
        <v>5885</v>
      </c>
      <c r="J2545" s="33">
        <f t="shared" si="79"/>
        <v>0.44062585992817394</v>
      </c>
      <c r="K2545" s="11" t="e">
        <f>VLOOKUP(A2545, total_pet_services_county!$A$2:$E$1875,2,0)</f>
        <v>#N/A</v>
      </c>
      <c r="L2545" s="11" t="e">
        <f>VLOOKUP(A2545,  total_pet_services_county!$A$2:$E$1875, 3, 0)</f>
        <v>#N/A</v>
      </c>
      <c r="M2545" s="11" t="e">
        <f>VLOOKUP(A2545, total_pet_services_county!$A$2:$E$1875, 4, 0)</f>
        <v>#N/A</v>
      </c>
      <c r="N2545" s="11" t="e">
        <f>VLOOKUP(A2545, total_pet_services_county!$A$2:$E$1875, 5, 0)</f>
        <v>#N/A</v>
      </c>
    </row>
    <row r="2546" spans="1:14" x14ac:dyDescent="0.2">
      <c r="A2546" s="57" t="s">
        <v>8069</v>
      </c>
      <c r="B2546" s="57" t="s">
        <v>9836</v>
      </c>
      <c r="C2546" s="56" t="s">
        <v>3241</v>
      </c>
      <c r="D2546" s="56" t="e">
        <f>INDEX(pet_services_county!$A$2:$A$3603,MATCH(A2546,pet_services_county!$B$2:$B$3603,0))</f>
        <v>#N/A</v>
      </c>
      <c r="E2546" s="61">
        <v>7287</v>
      </c>
      <c r="F2546" s="47">
        <f>VLOOKUP(C2546, state_pop!$A$2:$B$52, 2, 0)</f>
        <v>28995881</v>
      </c>
      <c r="G2546" s="33">
        <f t="shared" si="78"/>
        <v>2.5131155697597185E-4</v>
      </c>
      <c r="H2546" s="33">
        <f>VLOOKUP(C2546, pet_household_state!$A$3:$D$53, 3, 0)</f>
        <v>58.2</v>
      </c>
      <c r="I2546" s="33">
        <f>VLOOKUP(C2546, pet_household_state!$A$3:$D$53, 4, 0)</f>
        <v>5885</v>
      </c>
      <c r="J2546" s="33">
        <f t="shared" si="79"/>
        <v>1.4789685128035943</v>
      </c>
      <c r="K2546" s="11" t="e">
        <f>VLOOKUP(A2546, total_pet_services_county!$A$2:$E$1875,2,0)</f>
        <v>#N/A</v>
      </c>
      <c r="L2546" s="11" t="e">
        <f>VLOOKUP(A2546,  total_pet_services_county!$A$2:$E$1875, 3, 0)</f>
        <v>#N/A</v>
      </c>
      <c r="M2546" s="11" t="e">
        <f>VLOOKUP(A2546, total_pet_services_county!$A$2:$E$1875, 4, 0)</f>
        <v>#N/A</v>
      </c>
      <c r="N2546" s="11" t="e">
        <f>VLOOKUP(A2546, total_pet_services_county!$A$2:$E$1875, 5, 0)</f>
        <v>#N/A</v>
      </c>
    </row>
    <row r="2547" spans="1:14" x14ac:dyDescent="0.2">
      <c r="A2547" s="57" t="s">
        <v>6331</v>
      </c>
      <c r="B2547" s="57" t="s">
        <v>8331</v>
      </c>
      <c r="C2547" s="56" t="s">
        <v>3241</v>
      </c>
      <c r="D2547" s="56" t="str">
        <f>INDEX(pet_services_county!$A$2:$A$3603,MATCH(A2547,pet_services_county!$B$2:$B$3603,0))</f>
        <v>0500000US48113</v>
      </c>
      <c r="E2547" s="61">
        <v>2635516</v>
      </c>
      <c r="F2547" s="47">
        <f>VLOOKUP(C2547, state_pop!$A$2:$B$52, 2, 0)</f>
        <v>28995881</v>
      </c>
      <c r="G2547" s="33">
        <f t="shared" si="78"/>
        <v>9.0892771976819747E-2</v>
      </c>
      <c r="H2547" s="33">
        <f>VLOOKUP(C2547, pet_household_state!$A$3:$D$53, 3, 0)</f>
        <v>58.2</v>
      </c>
      <c r="I2547" s="33">
        <f>VLOOKUP(C2547, pet_household_state!$A$3:$D$53, 4, 0)</f>
        <v>5885</v>
      </c>
      <c r="J2547" s="33">
        <f t="shared" si="79"/>
        <v>534.90396308358424</v>
      </c>
      <c r="K2547" s="11">
        <f>VLOOKUP(A2547, total_pet_services_county!$A$2:$E$1875,2,0)</f>
        <v>352</v>
      </c>
      <c r="L2547" s="11">
        <f>VLOOKUP(A2547,  total_pet_services_county!$A$2:$E$1875, 3, 0)</f>
        <v>153049</v>
      </c>
      <c r="M2547" s="11">
        <f>VLOOKUP(A2547, total_pet_services_county!$A$2:$E$1875, 4, 0)</f>
        <v>34828</v>
      </c>
      <c r="N2547" s="11">
        <f>VLOOKUP(A2547, total_pet_services_county!$A$2:$E$1875, 5, 0)</f>
        <v>4430</v>
      </c>
    </row>
    <row r="2548" spans="1:14" x14ac:dyDescent="0.2">
      <c r="A2548" s="57" t="s">
        <v>8070</v>
      </c>
      <c r="B2548" s="57" t="s">
        <v>8648</v>
      </c>
      <c r="C2548" s="56" t="s">
        <v>3241</v>
      </c>
      <c r="D2548" s="56" t="e">
        <f>INDEX(pet_services_county!$A$2:$A$3603,MATCH(A2548,pet_services_county!$B$2:$B$3603,0))</f>
        <v>#N/A</v>
      </c>
      <c r="E2548" s="61">
        <v>12728</v>
      </c>
      <c r="F2548" s="47">
        <f>VLOOKUP(C2548, state_pop!$A$2:$B$52, 2, 0)</f>
        <v>28995881</v>
      </c>
      <c r="G2548" s="33">
        <f t="shared" si="78"/>
        <v>4.3895889902431315E-4</v>
      </c>
      <c r="H2548" s="33">
        <f>VLOOKUP(C2548, pet_household_state!$A$3:$D$53, 3, 0)</f>
        <v>58.2</v>
      </c>
      <c r="I2548" s="33">
        <f>VLOOKUP(C2548, pet_household_state!$A$3:$D$53, 4, 0)</f>
        <v>5885</v>
      </c>
      <c r="J2548" s="33">
        <f t="shared" si="79"/>
        <v>2.5832731207580828</v>
      </c>
      <c r="K2548" s="11" t="e">
        <f>VLOOKUP(A2548, total_pet_services_county!$A$2:$E$1875,2,0)</f>
        <v>#N/A</v>
      </c>
      <c r="L2548" s="11" t="e">
        <f>VLOOKUP(A2548,  total_pet_services_county!$A$2:$E$1875, 3, 0)</f>
        <v>#N/A</v>
      </c>
      <c r="M2548" s="11" t="e">
        <f>VLOOKUP(A2548, total_pet_services_county!$A$2:$E$1875, 4, 0)</f>
        <v>#N/A</v>
      </c>
      <c r="N2548" s="11" t="e">
        <f>VLOOKUP(A2548, total_pet_services_county!$A$2:$E$1875, 5, 0)</f>
        <v>#N/A</v>
      </c>
    </row>
    <row r="2549" spans="1:14" x14ac:dyDescent="0.2">
      <c r="A2549" s="57" t="s">
        <v>6333</v>
      </c>
      <c r="B2549" s="57" t="s">
        <v>9837</v>
      </c>
      <c r="C2549" s="56" t="s">
        <v>3241</v>
      </c>
      <c r="D2549" s="56" t="str">
        <f>INDEX(pet_services_county!$A$2:$A$3603,MATCH(A2549,pet_services_county!$B$2:$B$3603,0))</f>
        <v>0500000US48117</v>
      </c>
      <c r="E2549" s="61">
        <v>18546</v>
      </c>
      <c r="F2549" s="47">
        <f>VLOOKUP(C2549, state_pop!$A$2:$B$52, 2, 0)</f>
        <v>28995881</v>
      </c>
      <c r="G2549" s="33">
        <f t="shared" si="78"/>
        <v>6.3960808778322682E-4</v>
      </c>
      <c r="H2549" s="33">
        <f>VLOOKUP(C2549, pet_household_state!$A$3:$D$53, 3, 0)</f>
        <v>58.2</v>
      </c>
      <c r="I2549" s="33">
        <f>VLOOKUP(C2549, pet_household_state!$A$3:$D$53, 4, 0)</f>
        <v>5885</v>
      </c>
      <c r="J2549" s="33">
        <f t="shared" si="79"/>
        <v>3.7640935966042899</v>
      </c>
      <c r="K2549" s="11">
        <f>VLOOKUP(A2549, total_pet_services_county!$A$2:$E$1875,2,0)</f>
        <v>4</v>
      </c>
      <c r="L2549" s="11">
        <f>VLOOKUP(A2549,  total_pet_services_county!$A$2:$E$1875, 3, 0)</f>
        <v>1137</v>
      </c>
      <c r="M2549" s="11">
        <f>VLOOKUP(A2549, total_pet_services_county!$A$2:$E$1875, 4, 0)</f>
        <v>242</v>
      </c>
      <c r="N2549" s="11">
        <f>VLOOKUP(A2549, total_pet_services_county!$A$2:$E$1875, 5, 0)</f>
        <v>27</v>
      </c>
    </row>
    <row r="2550" spans="1:14" x14ac:dyDescent="0.2">
      <c r="A2550" s="57" t="s">
        <v>8071</v>
      </c>
      <c r="B2550" s="57" t="s">
        <v>8518</v>
      </c>
      <c r="C2550" s="56" t="s">
        <v>3241</v>
      </c>
      <c r="D2550" s="56" t="e">
        <f>INDEX(pet_services_county!$A$2:$A$3603,MATCH(A2550,pet_services_county!$B$2:$B$3603,0))</f>
        <v>#N/A</v>
      </c>
      <c r="E2550" s="61">
        <v>5331</v>
      </c>
      <c r="F2550" s="47">
        <f>VLOOKUP(C2550, state_pop!$A$2:$B$52, 2, 0)</f>
        <v>28995881</v>
      </c>
      <c r="G2550" s="33">
        <f t="shared" si="78"/>
        <v>1.8385369977204694E-4</v>
      </c>
      <c r="H2550" s="33">
        <f>VLOOKUP(C2550, pet_household_state!$A$3:$D$53, 3, 0)</f>
        <v>58.2</v>
      </c>
      <c r="I2550" s="33">
        <f>VLOOKUP(C2550, pet_household_state!$A$3:$D$53, 4, 0)</f>
        <v>5885</v>
      </c>
      <c r="J2550" s="33">
        <f t="shared" si="79"/>
        <v>1.0819790231584963</v>
      </c>
      <c r="K2550" s="11" t="e">
        <f>VLOOKUP(A2550, total_pet_services_county!$A$2:$E$1875,2,0)</f>
        <v>#N/A</v>
      </c>
      <c r="L2550" s="11" t="e">
        <f>VLOOKUP(A2550,  total_pet_services_county!$A$2:$E$1875, 3, 0)</f>
        <v>#N/A</v>
      </c>
      <c r="M2550" s="11" t="e">
        <f>VLOOKUP(A2550, total_pet_services_county!$A$2:$E$1875, 4, 0)</f>
        <v>#N/A</v>
      </c>
      <c r="N2550" s="11" t="e">
        <f>VLOOKUP(A2550, total_pet_services_county!$A$2:$E$1875, 5, 0)</f>
        <v>#N/A</v>
      </c>
    </row>
    <row r="2551" spans="1:14" x14ac:dyDescent="0.2">
      <c r="A2551" s="57" t="s">
        <v>6335</v>
      </c>
      <c r="B2551" s="57" t="s">
        <v>9838</v>
      </c>
      <c r="C2551" s="56" t="s">
        <v>3241</v>
      </c>
      <c r="D2551" s="56" t="str">
        <f>INDEX(pet_services_county!$A$2:$A$3603,MATCH(A2551,pet_services_county!$B$2:$B$3603,0))</f>
        <v>0500000US48121</v>
      </c>
      <c r="E2551" s="61">
        <v>887207</v>
      </c>
      <c r="F2551" s="47">
        <f>VLOOKUP(C2551, state_pop!$A$2:$B$52, 2, 0)</f>
        <v>28995881</v>
      </c>
      <c r="G2551" s="33">
        <f t="shared" si="78"/>
        <v>3.059769075476617E-2</v>
      </c>
      <c r="H2551" s="33">
        <f>VLOOKUP(C2551, pet_household_state!$A$3:$D$53, 3, 0)</f>
        <v>58.2</v>
      </c>
      <c r="I2551" s="33">
        <f>VLOOKUP(C2551, pet_household_state!$A$3:$D$53, 4, 0)</f>
        <v>5885</v>
      </c>
      <c r="J2551" s="33">
        <f t="shared" si="79"/>
        <v>180.06741009179891</v>
      </c>
      <c r="K2551" s="11">
        <f>VLOOKUP(A2551, total_pet_services_county!$A$2:$E$1875,2,0)</f>
        <v>209</v>
      </c>
      <c r="L2551" s="11">
        <f>VLOOKUP(A2551,  total_pet_services_county!$A$2:$E$1875, 3, 0)</f>
        <v>67158</v>
      </c>
      <c r="M2551" s="11">
        <f>VLOOKUP(A2551, total_pet_services_county!$A$2:$E$1875, 4, 0)</f>
        <v>15735</v>
      </c>
      <c r="N2551" s="11">
        <f>VLOOKUP(A2551, total_pet_services_county!$A$2:$E$1875, 5, 0)</f>
        <v>2066</v>
      </c>
    </row>
    <row r="2552" spans="1:14" x14ac:dyDescent="0.2">
      <c r="A2552" s="57" t="s">
        <v>6337</v>
      </c>
      <c r="B2552" s="57" t="s">
        <v>9839</v>
      </c>
      <c r="C2552" s="56" t="s">
        <v>3241</v>
      </c>
      <c r="D2552" s="56" t="str">
        <f>INDEX(pet_services_county!$A$2:$A$3603,MATCH(A2552,pet_services_county!$B$2:$B$3603,0))</f>
        <v>0500000US48123</v>
      </c>
      <c r="E2552" s="61">
        <v>20160</v>
      </c>
      <c r="F2552" s="47">
        <f>VLOOKUP(C2552, state_pop!$A$2:$B$52, 2, 0)</f>
        <v>28995881</v>
      </c>
      <c r="G2552" s="33">
        <f t="shared" si="78"/>
        <v>6.9527116627358205E-4</v>
      </c>
      <c r="H2552" s="33">
        <f>VLOOKUP(C2552, pet_household_state!$A$3:$D$53, 3, 0)</f>
        <v>58.2</v>
      </c>
      <c r="I2552" s="33">
        <f>VLOOKUP(C2552, pet_household_state!$A$3:$D$53, 4, 0)</f>
        <v>5885</v>
      </c>
      <c r="J2552" s="33">
        <f t="shared" si="79"/>
        <v>4.0916708135200306</v>
      </c>
      <c r="K2552" s="11">
        <f>VLOOKUP(A2552, total_pet_services_county!$A$2:$E$1875,2,0)</f>
        <v>4</v>
      </c>
      <c r="L2552" s="11">
        <f>VLOOKUP(A2552,  total_pet_services_county!$A$2:$E$1875, 3, 0)</f>
        <v>685</v>
      </c>
      <c r="M2552" s="11">
        <f>VLOOKUP(A2552, total_pet_services_county!$A$2:$E$1875, 4, 0)</f>
        <v>154</v>
      </c>
      <c r="N2552" s="11">
        <f>VLOOKUP(A2552, total_pet_services_county!$A$2:$E$1875, 5, 0)</f>
        <v>22</v>
      </c>
    </row>
    <row r="2553" spans="1:14" x14ac:dyDescent="0.2">
      <c r="A2553" s="57" t="s">
        <v>8072</v>
      </c>
      <c r="B2553" s="57" t="s">
        <v>9840</v>
      </c>
      <c r="C2553" s="56" t="s">
        <v>3241</v>
      </c>
      <c r="D2553" s="56" t="e">
        <f>INDEX(pet_services_county!$A$2:$A$3603,MATCH(A2553,pet_services_county!$B$2:$B$3603,0))</f>
        <v>#N/A</v>
      </c>
      <c r="E2553" s="61">
        <v>2211</v>
      </c>
      <c r="F2553" s="47">
        <f>VLOOKUP(C2553, state_pop!$A$2:$B$52, 2, 0)</f>
        <v>28995881</v>
      </c>
      <c r="G2553" s="33">
        <f t="shared" si="78"/>
        <v>7.6252209753516369E-5</v>
      </c>
      <c r="H2553" s="33">
        <f>VLOOKUP(C2553, pet_household_state!$A$3:$D$53, 3, 0)</f>
        <v>58.2</v>
      </c>
      <c r="I2553" s="33">
        <f>VLOOKUP(C2553, pet_household_state!$A$3:$D$53, 4, 0)</f>
        <v>5885</v>
      </c>
      <c r="J2553" s="33">
        <f t="shared" si="79"/>
        <v>0.44874425439944382</v>
      </c>
      <c r="K2553" s="11" t="e">
        <f>VLOOKUP(A2553, total_pet_services_county!$A$2:$E$1875,2,0)</f>
        <v>#N/A</v>
      </c>
      <c r="L2553" s="11" t="e">
        <f>VLOOKUP(A2553,  total_pet_services_county!$A$2:$E$1875, 3, 0)</f>
        <v>#N/A</v>
      </c>
      <c r="M2553" s="11" t="e">
        <f>VLOOKUP(A2553, total_pet_services_county!$A$2:$E$1875, 4, 0)</f>
        <v>#N/A</v>
      </c>
      <c r="N2553" s="11" t="e">
        <f>VLOOKUP(A2553, total_pet_services_county!$A$2:$E$1875, 5, 0)</f>
        <v>#N/A</v>
      </c>
    </row>
    <row r="2554" spans="1:14" x14ac:dyDescent="0.2">
      <c r="A2554" s="57" t="s">
        <v>8073</v>
      </c>
      <c r="B2554" s="57" t="s">
        <v>9841</v>
      </c>
      <c r="C2554" s="56" t="s">
        <v>3241</v>
      </c>
      <c r="D2554" s="56" t="e">
        <f>INDEX(pet_services_county!$A$2:$A$3603,MATCH(A2554,pet_services_county!$B$2:$B$3603,0))</f>
        <v>#N/A</v>
      </c>
      <c r="E2554" s="61">
        <v>10124</v>
      </c>
      <c r="F2554" s="47">
        <f>VLOOKUP(C2554, state_pop!$A$2:$B$52, 2, 0)</f>
        <v>28995881</v>
      </c>
      <c r="G2554" s="33">
        <f t="shared" si="78"/>
        <v>3.4915304004730878E-4</v>
      </c>
      <c r="H2554" s="33">
        <f>VLOOKUP(C2554, pet_household_state!$A$3:$D$53, 3, 0)</f>
        <v>58.2</v>
      </c>
      <c r="I2554" s="33">
        <f>VLOOKUP(C2554, pet_household_state!$A$3:$D$53, 4, 0)</f>
        <v>5885</v>
      </c>
      <c r="J2554" s="33">
        <f t="shared" si="79"/>
        <v>2.0547656406784123</v>
      </c>
      <c r="K2554" s="11" t="e">
        <f>VLOOKUP(A2554, total_pet_services_county!$A$2:$E$1875,2,0)</f>
        <v>#N/A</v>
      </c>
      <c r="L2554" s="11" t="e">
        <f>VLOOKUP(A2554,  total_pet_services_county!$A$2:$E$1875, 3, 0)</f>
        <v>#N/A</v>
      </c>
      <c r="M2554" s="11" t="e">
        <f>VLOOKUP(A2554, total_pet_services_county!$A$2:$E$1875, 4, 0)</f>
        <v>#N/A</v>
      </c>
      <c r="N2554" s="11" t="e">
        <f>VLOOKUP(A2554, total_pet_services_county!$A$2:$E$1875, 5, 0)</f>
        <v>#N/A</v>
      </c>
    </row>
    <row r="2555" spans="1:14" x14ac:dyDescent="0.2">
      <c r="A2555" s="57" t="s">
        <v>8074</v>
      </c>
      <c r="B2555" s="57" t="s">
        <v>9842</v>
      </c>
      <c r="C2555" s="56" t="s">
        <v>3241</v>
      </c>
      <c r="D2555" s="56" t="e">
        <f>INDEX(pet_services_county!$A$2:$A$3603,MATCH(A2555,pet_services_county!$B$2:$B$3603,0))</f>
        <v>#N/A</v>
      </c>
      <c r="E2555" s="61">
        <v>3278</v>
      </c>
      <c r="F2555" s="47">
        <f>VLOOKUP(C2555, state_pop!$A$2:$B$52, 2, 0)</f>
        <v>28995881</v>
      </c>
      <c r="G2555" s="33">
        <f t="shared" si="78"/>
        <v>1.1305053983357153E-4</v>
      </c>
      <c r="H2555" s="33">
        <f>VLOOKUP(C2555, pet_household_state!$A$3:$D$53, 3, 0)</f>
        <v>58.2</v>
      </c>
      <c r="I2555" s="33">
        <f>VLOOKUP(C2555, pet_household_state!$A$3:$D$53, 4, 0)</f>
        <v>5885</v>
      </c>
      <c r="J2555" s="33">
        <f t="shared" si="79"/>
        <v>0.66530242692056851</v>
      </c>
      <c r="K2555" s="11" t="e">
        <f>VLOOKUP(A2555, total_pet_services_county!$A$2:$E$1875,2,0)</f>
        <v>#N/A</v>
      </c>
      <c r="L2555" s="11" t="e">
        <f>VLOOKUP(A2555,  total_pet_services_county!$A$2:$E$1875, 3, 0)</f>
        <v>#N/A</v>
      </c>
      <c r="M2555" s="11" t="e">
        <f>VLOOKUP(A2555, total_pet_services_county!$A$2:$E$1875, 4, 0)</f>
        <v>#N/A</v>
      </c>
      <c r="N2555" s="11" t="e">
        <f>VLOOKUP(A2555, total_pet_services_county!$A$2:$E$1875, 5, 0)</f>
        <v>#N/A</v>
      </c>
    </row>
    <row r="2556" spans="1:14" x14ac:dyDescent="0.2">
      <c r="A2556" s="57" t="s">
        <v>8075</v>
      </c>
      <c r="B2556" s="57" t="s">
        <v>8580</v>
      </c>
      <c r="C2556" s="56" t="s">
        <v>3241</v>
      </c>
      <c r="D2556" s="56" t="e">
        <f>INDEX(pet_services_county!$A$2:$A$3603,MATCH(A2556,pet_services_county!$B$2:$B$3603,0))</f>
        <v>#N/A</v>
      </c>
      <c r="E2556" s="61">
        <v>11157</v>
      </c>
      <c r="F2556" s="47">
        <f>VLOOKUP(C2556, state_pop!$A$2:$B$52, 2, 0)</f>
        <v>28995881</v>
      </c>
      <c r="G2556" s="33">
        <f t="shared" si="78"/>
        <v>3.8477878978741842E-4</v>
      </c>
      <c r="H2556" s="33">
        <f>VLOOKUP(C2556, pet_household_state!$A$3:$D$53, 3, 0)</f>
        <v>58.2</v>
      </c>
      <c r="I2556" s="33">
        <f>VLOOKUP(C2556, pet_household_state!$A$3:$D$53, 4, 0)</f>
        <v>5885</v>
      </c>
      <c r="J2556" s="33">
        <f t="shared" si="79"/>
        <v>2.2644231778989572</v>
      </c>
      <c r="K2556" s="11" t="e">
        <f>VLOOKUP(A2556, total_pet_services_county!$A$2:$E$1875,2,0)</f>
        <v>#N/A</v>
      </c>
      <c r="L2556" s="11" t="e">
        <f>VLOOKUP(A2556,  total_pet_services_county!$A$2:$E$1875, 3, 0)</f>
        <v>#N/A</v>
      </c>
      <c r="M2556" s="11" t="e">
        <f>VLOOKUP(A2556, total_pet_services_county!$A$2:$E$1875, 4, 0)</f>
        <v>#N/A</v>
      </c>
      <c r="N2556" s="11" t="e">
        <f>VLOOKUP(A2556, total_pet_services_county!$A$2:$E$1875, 5, 0)</f>
        <v>#N/A</v>
      </c>
    </row>
    <row r="2557" spans="1:14" x14ac:dyDescent="0.2">
      <c r="A2557" s="57" t="s">
        <v>6339</v>
      </c>
      <c r="B2557" s="57" t="s">
        <v>9843</v>
      </c>
      <c r="C2557" s="56" t="s">
        <v>3241</v>
      </c>
      <c r="D2557" s="56" t="str">
        <f>INDEX(pet_services_county!$A$2:$A$3603,MATCH(A2557,pet_services_county!$B$2:$B$3603,0))</f>
        <v>0500000US48133</v>
      </c>
      <c r="E2557" s="61">
        <v>18360</v>
      </c>
      <c r="F2557" s="47">
        <f>VLOOKUP(C2557, state_pop!$A$2:$B$52, 2, 0)</f>
        <v>28995881</v>
      </c>
      <c r="G2557" s="33">
        <f t="shared" si="78"/>
        <v>6.3319338357058371E-4</v>
      </c>
      <c r="H2557" s="33">
        <f>VLOOKUP(C2557, pet_household_state!$A$3:$D$53, 3, 0)</f>
        <v>58.2</v>
      </c>
      <c r="I2557" s="33">
        <f>VLOOKUP(C2557, pet_household_state!$A$3:$D$53, 4, 0)</f>
        <v>5885</v>
      </c>
      <c r="J2557" s="33">
        <f t="shared" si="79"/>
        <v>3.726343062312885</v>
      </c>
      <c r="K2557" s="11">
        <f>VLOOKUP(A2557, total_pet_services_county!$A$2:$E$1875,2,0)</f>
        <v>3</v>
      </c>
      <c r="L2557" s="11">
        <f>VLOOKUP(A2557,  total_pet_services_county!$A$2:$E$1875, 3, 0)</f>
        <v>683</v>
      </c>
      <c r="M2557" s="11">
        <f>VLOOKUP(A2557, total_pet_services_county!$A$2:$E$1875, 4, 0)</f>
        <v>170</v>
      </c>
      <c r="N2557" s="11">
        <f>VLOOKUP(A2557, total_pet_services_county!$A$2:$E$1875, 5, 0)</f>
        <v>19</v>
      </c>
    </row>
    <row r="2558" spans="1:14" x14ac:dyDescent="0.2">
      <c r="A2558" s="57" t="s">
        <v>6341</v>
      </c>
      <c r="B2558" s="57" t="s">
        <v>9844</v>
      </c>
      <c r="C2558" s="56" t="s">
        <v>3241</v>
      </c>
      <c r="D2558" s="56" t="str">
        <f>INDEX(pet_services_county!$A$2:$A$3603,MATCH(A2558,pet_services_county!$B$2:$B$3603,0))</f>
        <v>0500000US48135</v>
      </c>
      <c r="E2558" s="61">
        <v>166223</v>
      </c>
      <c r="F2558" s="47">
        <f>VLOOKUP(C2558, state_pop!$A$2:$B$52, 2, 0)</f>
        <v>28995881</v>
      </c>
      <c r="G2558" s="33">
        <f t="shared" si="78"/>
        <v>5.7326418190225019E-3</v>
      </c>
      <c r="H2558" s="33">
        <f>VLOOKUP(C2558, pet_household_state!$A$3:$D$53, 3, 0)</f>
        <v>58.2</v>
      </c>
      <c r="I2558" s="33">
        <f>VLOOKUP(C2558, pet_household_state!$A$3:$D$53, 4, 0)</f>
        <v>5885</v>
      </c>
      <c r="J2558" s="33">
        <f t="shared" si="79"/>
        <v>33.736597104947421</v>
      </c>
      <c r="K2558" s="11">
        <f>VLOOKUP(A2558, total_pet_services_county!$A$2:$E$1875,2,0)</f>
        <v>16</v>
      </c>
      <c r="L2558" s="11">
        <f>VLOOKUP(A2558,  total_pet_services_county!$A$2:$E$1875, 3, 0)</f>
        <v>5955</v>
      </c>
      <c r="M2558" s="11">
        <f>VLOOKUP(A2558, total_pet_services_county!$A$2:$E$1875, 4, 0)</f>
        <v>1371</v>
      </c>
      <c r="N2558" s="11">
        <f>VLOOKUP(A2558, total_pet_services_county!$A$2:$E$1875, 5, 0)</f>
        <v>179</v>
      </c>
    </row>
    <row r="2559" spans="1:14" x14ac:dyDescent="0.2">
      <c r="A2559" s="57" t="s">
        <v>8076</v>
      </c>
      <c r="B2559" s="57" t="s">
        <v>8772</v>
      </c>
      <c r="C2559" s="56" t="s">
        <v>3241</v>
      </c>
      <c r="D2559" s="56" t="e">
        <f>INDEX(pet_services_county!$A$2:$A$3603,MATCH(A2559,pet_services_county!$B$2:$B$3603,0))</f>
        <v>#N/A</v>
      </c>
      <c r="E2559" s="61">
        <v>1932</v>
      </c>
      <c r="F2559" s="47">
        <f>VLOOKUP(C2559, state_pop!$A$2:$B$52, 2, 0)</f>
        <v>28995881</v>
      </c>
      <c r="G2559" s="33">
        <f t="shared" si="78"/>
        <v>6.6630153434551621E-5</v>
      </c>
      <c r="H2559" s="33">
        <f>VLOOKUP(C2559, pet_household_state!$A$3:$D$53, 3, 0)</f>
        <v>58.2</v>
      </c>
      <c r="I2559" s="33">
        <f>VLOOKUP(C2559, pet_household_state!$A$3:$D$53, 4, 0)</f>
        <v>5885</v>
      </c>
      <c r="J2559" s="33">
        <f t="shared" si="79"/>
        <v>0.39211845296233627</v>
      </c>
      <c r="K2559" s="11" t="e">
        <f>VLOOKUP(A2559, total_pet_services_county!$A$2:$E$1875,2,0)</f>
        <v>#N/A</v>
      </c>
      <c r="L2559" s="11" t="e">
        <f>VLOOKUP(A2559,  total_pet_services_county!$A$2:$E$1875, 3, 0)</f>
        <v>#N/A</v>
      </c>
      <c r="M2559" s="11" t="e">
        <f>VLOOKUP(A2559, total_pet_services_county!$A$2:$E$1875, 4, 0)</f>
        <v>#N/A</v>
      </c>
      <c r="N2559" s="11" t="e">
        <f>VLOOKUP(A2559, total_pet_services_county!$A$2:$E$1875, 5, 0)</f>
        <v>#N/A</v>
      </c>
    </row>
    <row r="2560" spans="1:14" x14ac:dyDescent="0.2">
      <c r="A2560" s="57" t="s">
        <v>6343</v>
      </c>
      <c r="B2560" s="57" t="s">
        <v>8912</v>
      </c>
      <c r="C2560" s="56" t="s">
        <v>3241</v>
      </c>
      <c r="D2560" s="56" t="str">
        <f>INDEX(pet_services_county!$A$2:$A$3603,MATCH(A2560,pet_services_county!$B$2:$B$3603,0))</f>
        <v>0500000US48139</v>
      </c>
      <c r="E2560" s="61">
        <v>184826</v>
      </c>
      <c r="F2560" s="47">
        <f>VLOOKUP(C2560, state_pop!$A$2:$B$52, 2, 0)</f>
        <v>28995881</v>
      </c>
      <c r="G2560" s="33">
        <f t="shared" si="78"/>
        <v>6.37421570325799E-3</v>
      </c>
      <c r="H2560" s="33">
        <f>VLOOKUP(C2560, pet_household_state!$A$3:$D$53, 3, 0)</f>
        <v>58.2</v>
      </c>
      <c r="I2560" s="33">
        <f>VLOOKUP(C2560, pet_household_state!$A$3:$D$53, 4, 0)</f>
        <v>5885</v>
      </c>
      <c r="J2560" s="33">
        <f t="shared" si="79"/>
        <v>37.51225941367327</v>
      </c>
      <c r="K2560" s="11">
        <f>VLOOKUP(A2560, total_pet_services_county!$A$2:$E$1875,2,0)</f>
        <v>30</v>
      </c>
      <c r="L2560" s="11">
        <f>VLOOKUP(A2560,  total_pet_services_county!$A$2:$E$1875, 3, 0)</f>
        <v>6020</v>
      </c>
      <c r="M2560" s="11">
        <f>VLOOKUP(A2560, total_pet_services_county!$A$2:$E$1875, 4, 0)</f>
        <v>1353</v>
      </c>
      <c r="N2560" s="11">
        <f>VLOOKUP(A2560, total_pet_services_county!$A$2:$E$1875, 5, 0)</f>
        <v>191</v>
      </c>
    </row>
    <row r="2561" spans="1:14" x14ac:dyDescent="0.2">
      <c r="A2561" s="57" t="s">
        <v>6345</v>
      </c>
      <c r="B2561" s="57" t="s">
        <v>8524</v>
      </c>
      <c r="C2561" s="56" t="s">
        <v>3241</v>
      </c>
      <c r="D2561" s="56" t="str">
        <f>INDEX(pet_services_county!$A$2:$A$3603,MATCH(A2561,pet_services_county!$B$2:$B$3603,0))</f>
        <v>0500000US48141</v>
      </c>
      <c r="E2561" s="61">
        <v>839238</v>
      </c>
      <c r="F2561" s="47">
        <f>VLOOKUP(C2561, state_pop!$A$2:$B$52, 2, 0)</f>
        <v>28995881</v>
      </c>
      <c r="G2561" s="33">
        <f t="shared" si="78"/>
        <v>2.8943352333388319E-2</v>
      </c>
      <c r="H2561" s="33">
        <f>VLOOKUP(C2561, pet_household_state!$A$3:$D$53, 3, 0)</f>
        <v>58.2</v>
      </c>
      <c r="I2561" s="33">
        <f>VLOOKUP(C2561, pet_household_state!$A$3:$D$53, 4, 0)</f>
        <v>5885</v>
      </c>
      <c r="J2561" s="33">
        <f t="shared" si="79"/>
        <v>170.33162848199026</v>
      </c>
      <c r="K2561" s="11">
        <f>VLOOKUP(A2561, total_pet_services_county!$A$2:$E$1875,2,0)</f>
        <v>92</v>
      </c>
      <c r="L2561" s="11">
        <f>VLOOKUP(A2561,  total_pet_services_county!$A$2:$E$1875, 3, 0)</f>
        <v>25960</v>
      </c>
      <c r="M2561" s="11">
        <f>VLOOKUP(A2561, total_pet_services_county!$A$2:$E$1875, 4, 0)</f>
        <v>5922</v>
      </c>
      <c r="N2561" s="11">
        <f>VLOOKUP(A2561, total_pet_services_county!$A$2:$E$1875, 5, 0)</f>
        <v>810</v>
      </c>
    </row>
    <row r="2562" spans="1:14" x14ac:dyDescent="0.2">
      <c r="A2562" s="57" t="s">
        <v>6347</v>
      </c>
      <c r="B2562" s="57" t="s">
        <v>9845</v>
      </c>
      <c r="C2562" s="56" t="s">
        <v>3241</v>
      </c>
      <c r="D2562" s="56" t="str">
        <f>INDEX(pet_services_county!$A$2:$A$3603,MATCH(A2562,pet_services_county!$B$2:$B$3603,0))</f>
        <v>0500000US48143</v>
      </c>
      <c r="E2562" s="61">
        <v>42698</v>
      </c>
      <c r="F2562" s="47">
        <f>VLOOKUP(C2562, state_pop!$A$2:$B$52, 2, 0)</f>
        <v>28995881</v>
      </c>
      <c r="G2562" s="33">
        <f t="shared" si="78"/>
        <v>1.4725539810292365E-3</v>
      </c>
      <c r="H2562" s="33">
        <f>VLOOKUP(C2562, pet_household_state!$A$3:$D$53, 3, 0)</f>
        <v>58.2</v>
      </c>
      <c r="I2562" s="33">
        <f>VLOOKUP(C2562, pet_household_state!$A$3:$D$53, 4, 0)</f>
        <v>5885</v>
      </c>
      <c r="J2562" s="33">
        <f t="shared" si="79"/>
        <v>8.6659801783570565</v>
      </c>
      <c r="K2562" s="11">
        <f>VLOOKUP(A2562, total_pet_services_county!$A$2:$E$1875,2,0)</f>
        <v>16</v>
      </c>
      <c r="L2562" s="11">
        <f>VLOOKUP(A2562,  total_pet_services_county!$A$2:$E$1875, 3, 0)</f>
        <v>4625</v>
      </c>
      <c r="M2562" s="11">
        <f>VLOOKUP(A2562, total_pet_services_county!$A$2:$E$1875, 4, 0)</f>
        <v>1012</v>
      </c>
      <c r="N2562" s="11">
        <f>VLOOKUP(A2562, total_pet_services_county!$A$2:$E$1875, 5, 0)</f>
        <v>149</v>
      </c>
    </row>
    <row r="2563" spans="1:14" x14ac:dyDescent="0.2">
      <c r="A2563" s="57" t="s">
        <v>8077</v>
      </c>
      <c r="B2563" s="57" t="s">
        <v>9846</v>
      </c>
      <c r="C2563" s="56" t="s">
        <v>3241</v>
      </c>
      <c r="D2563" s="56" t="e">
        <f>INDEX(pet_services_county!$A$2:$A$3603,MATCH(A2563,pet_services_county!$B$2:$B$3603,0))</f>
        <v>#N/A</v>
      </c>
      <c r="E2563" s="61">
        <v>17297</v>
      </c>
      <c r="F2563" s="47">
        <f>VLOOKUP(C2563, state_pop!$A$2:$B$52, 2, 0)</f>
        <v>28995881</v>
      </c>
      <c r="G2563" s="33">
        <f t="shared" si="78"/>
        <v>5.9653300411875742E-4</v>
      </c>
      <c r="H2563" s="33">
        <f>VLOOKUP(C2563, pet_household_state!$A$3:$D$53, 3, 0)</f>
        <v>58.2</v>
      </c>
      <c r="I2563" s="33">
        <f>VLOOKUP(C2563, pet_household_state!$A$3:$D$53, 4, 0)</f>
        <v>5885</v>
      </c>
      <c r="J2563" s="33">
        <f t="shared" si="79"/>
        <v>3.5105967292388875</v>
      </c>
      <c r="K2563" s="11" t="e">
        <f>VLOOKUP(A2563, total_pet_services_county!$A$2:$E$1875,2,0)</f>
        <v>#N/A</v>
      </c>
      <c r="L2563" s="11" t="e">
        <f>VLOOKUP(A2563,  total_pet_services_county!$A$2:$E$1875, 3, 0)</f>
        <v>#N/A</v>
      </c>
      <c r="M2563" s="11" t="e">
        <f>VLOOKUP(A2563, total_pet_services_county!$A$2:$E$1875, 4, 0)</f>
        <v>#N/A</v>
      </c>
      <c r="N2563" s="11" t="e">
        <f>VLOOKUP(A2563, total_pet_services_county!$A$2:$E$1875, 5, 0)</f>
        <v>#N/A</v>
      </c>
    </row>
    <row r="2564" spans="1:14" x14ac:dyDescent="0.2">
      <c r="A2564" s="57" t="s">
        <v>6349</v>
      </c>
      <c r="B2564" s="57" t="s">
        <v>8658</v>
      </c>
      <c r="C2564" s="56" t="s">
        <v>3241</v>
      </c>
      <c r="D2564" s="56" t="str">
        <f>INDEX(pet_services_county!$A$2:$A$3603,MATCH(A2564,pet_services_county!$B$2:$B$3603,0))</f>
        <v>0500000US48147</v>
      </c>
      <c r="E2564" s="61">
        <v>35514</v>
      </c>
      <c r="F2564" s="47">
        <f>VLOOKUP(C2564, state_pop!$A$2:$B$52, 2, 0)</f>
        <v>28995881</v>
      </c>
      <c r="G2564" s="33">
        <f t="shared" si="78"/>
        <v>1.2247946527301585E-3</v>
      </c>
      <c r="H2564" s="33">
        <f>VLOOKUP(C2564, pet_household_state!$A$3:$D$53, 3, 0)</f>
        <v>58.2</v>
      </c>
      <c r="I2564" s="33">
        <f>VLOOKUP(C2564, pet_household_state!$A$3:$D$53, 4, 0)</f>
        <v>5885</v>
      </c>
      <c r="J2564" s="33">
        <f t="shared" si="79"/>
        <v>7.2079165313169833</v>
      </c>
      <c r="K2564" s="11">
        <f>VLOOKUP(A2564, total_pet_services_county!$A$2:$E$1875,2,0)</f>
        <v>7</v>
      </c>
      <c r="L2564" s="11">
        <f>VLOOKUP(A2564,  total_pet_services_county!$A$2:$E$1875, 3, 0)</f>
        <v>1116</v>
      </c>
      <c r="M2564" s="11">
        <f>VLOOKUP(A2564, total_pet_services_county!$A$2:$E$1875, 4, 0)</f>
        <v>227</v>
      </c>
      <c r="N2564" s="11">
        <f>VLOOKUP(A2564, total_pet_services_county!$A$2:$E$1875, 5, 0)</f>
        <v>44</v>
      </c>
    </row>
    <row r="2565" spans="1:14" x14ac:dyDescent="0.2">
      <c r="A2565" s="57" t="s">
        <v>6351</v>
      </c>
      <c r="B2565" s="57" t="s">
        <v>8336</v>
      </c>
      <c r="C2565" s="56" t="s">
        <v>3241</v>
      </c>
      <c r="D2565" s="56" t="str">
        <f>INDEX(pet_services_county!$A$2:$A$3603,MATCH(A2565,pet_services_county!$B$2:$B$3603,0))</f>
        <v>0500000US48149</v>
      </c>
      <c r="E2565" s="61">
        <v>25346</v>
      </c>
      <c r="F2565" s="47">
        <f>VLOOKUP(C2565, state_pop!$A$2:$B$52, 2, 0)</f>
        <v>28995881</v>
      </c>
      <c r="G2565" s="33">
        <f t="shared" si="78"/>
        <v>8.7412415577233199E-4</v>
      </c>
      <c r="H2565" s="33">
        <f>VLOOKUP(C2565, pet_household_state!$A$3:$D$53, 3, 0)</f>
        <v>58.2</v>
      </c>
      <c r="I2565" s="33">
        <f>VLOOKUP(C2565, pet_household_state!$A$3:$D$53, 4, 0)</f>
        <v>5885</v>
      </c>
      <c r="J2565" s="33">
        <f t="shared" si="79"/>
        <v>5.144220656720174</v>
      </c>
      <c r="K2565" s="11">
        <f>VLOOKUP(A2565, total_pet_services_county!$A$2:$E$1875,2,0)</f>
        <v>5</v>
      </c>
      <c r="L2565" s="11">
        <f>VLOOKUP(A2565,  total_pet_services_county!$A$2:$E$1875, 3, 0)</f>
        <v>2330</v>
      </c>
      <c r="M2565" s="11">
        <f>VLOOKUP(A2565, total_pet_services_county!$A$2:$E$1875, 4, 0)</f>
        <v>564</v>
      </c>
      <c r="N2565" s="11">
        <f>VLOOKUP(A2565, total_pet_services_county!$A$2:$E$1875, 5, 0)</f>
        <v>66</v>
      </c>
    </row>
    <row r="2566" spans="1:14" x14ac:dyDescent="0.2">
      <c r="A2566" s="57" t="s">
        <v>8078</v>
      </c>
      <c r="B2566" s="57" t="s">
        <v>9847</v>
      </c>
      <c r="C2566" s="56" t="s">
        <v>3241</v>
      </c>
      <c r="D2566" s="56" t="e">
        <f>INDEX(pet_services_county!$A$2:$A$3603,MATCH(A2566,pet_services_county!$B$2:$B$3603,0))</f>
        <v>#N/A</v>
      </c>
      <c r="E2566" s="61">
        <v>3830</v>
      </c>
      <c r="F2566" s="47">
        <f>VLOOKUP(C2566, state_pop!$A$2:$B$52, 2, 0)</f>
        <v>28995881</v>
      </c>
      <c r="G2566" s="33">
        <f t="shared" si="78"/>
        <v>1.3208772652915771E-4</v>
      </c>
      <c r="H2566" s="33">
        <f>VLOOKUP(C2566, pet_household_state!$A$3:$D$53, 3, 0)</f>
        <v>58.2</v>
      </c>
      <c r="I2566" s="33">
        <f>VLOOKUP(C2566, pet_household_state!$A$3:$D$53, 4, 0)</f>
        <v>5885</v>
      </c>
      <c r="J2566" s="33">
        <f t="shared" si="79"/>
        <v>0.77733627062409316</v>
      </c>
      <c r="K2566" s="11" t="e">
        <f>VLOOKUP(A2566, total_pet_services_county!$A$2:$E$1875,2,0)</f>
        <v>#N/A</v>
      </c>
      <c r="L2566" s="11" t="e">
        <f>VLOOKUP(A2566,  total_pet_services_county!$A$2:$E$1875, 3, 0)</f>
        <v>#N/A</v>
      </c>
      <c r="M2566" s="11" t="e">
        <f>VLOOKUP(A2566, total_pet_services_county!$A$2:$E$1875, 4, 0)</f>
        <v>#N/A</v>
      </c>
      <c r="N2566" s="11" t="e">
        <f>VLOOKUP(A2566, total_pet_services_county!$A$2:$E$1875, 5, 0)</f>
        <v>#N/A</v>
      </c>
    </row>
    <row r="2567" spans="1:14" x14ac:dyDescent="0.2">
      <c r="A2567" s="57" t="s">
        <v>8079</v>
      </c>
      <c r="B2567" s="57" t="s">
        <v>8659</v>
      </c>
      <c r="C2567" s="56" t="s">
        <v>3241</v>
      </c>
      <c r="D2567" s="56" t="e">
        <f>INDEX(pet_services_county!$A$2:$A$3603,MATCH(A2567,pet_services_county!$B$2:$B$3603,0))</f>
        <v>#N/A</v>
      </c>
      <c r="E2567" s="61">
        <v>5712</v>
      </c>
      <c r="F2567" s="47">
        <f>VLOOKUP(C2567, state_pop!$A$2:$B$52, 2, 0)</f>
        <v>28995881</v>
      </c>
      <c r="G2567" s="33">
        <f t="shared" si="78"/>
        <v>1.9699349711084827E-4</v>
      </c>
      <c r="H2567" s="33">
        <f>VLOOKUP(C2567, pet_household_state!$A$3:$D$53, 3, 0)</f>
        <v>58.2</v>
      </c>
      <c r="I2567" s="33">
        <f>VLOOKUP(C2567, pet_household_state!$A$3:$D$53, 4, 0)</f>
        <v>5885</v>
      </c>
      <c r="J2567" s="33">
        <f t="shared" si="79"/>
        <v>1.1593067304973421</v>
      </c>
      <c r="K2567" s="11" t="e">
        <f>VLOOKUP(A2567, total_pet_services_county!$A$2:$E$1875,2,0)</f>
        <v>#N/A</v>
      </c>
      <c r="L2567" s="11" t="e">
        <f>VLOOKUP(A2567,  total_pet_services_county!$A$2:$E$1875, 3, 0)</f>
        <v>#N/A</v>
      </c>
      <c r="M2567" s="11" t="e">
        <f>VLOOKUP(A2567, total_pet_services_county!$A$2:$E$1875, 4, 0)</f>
        <v>#N/A</v>
      </c>
      <c r="N2567" s="11" t="e">
        <f>VLOOKUP(A2567, total_pet_services_county!$A$2:$E$1875, 5, 0)</f>
        <v>#N/A</v>
      </c>
    </row>
    <row r="2568" spans="1:14" x14ac:dyDescent="0.2">
      <c r="A2568" s="57" t="s">
        <v>8080</v>
      </c>
      <c r="B2568" s="57" t="s">
        <v>9848</v>
      </c>
      <c r="C2568" s="56" t="s">
        <v>3241</v>
      </c>
      <c r="D2568" s="56" t="e">
        <f>INDEX(pet_services_county!$A$2:$A$3603,MATCH(A2568,pet_services_county!$B$2:$B$3603,0))</f>
        <v>#N/A</v>
      </c>
      <c r="E2568" s="61">
        <v>1155</v>
      </c>
      <c r="F2568" s="47">
        <f>VLOOKUP(C2568, state_pop!$A$2:$B$52, 2, 0)</f>
        <v>28995881</v>
      </c>
      <c r="G2568" s="33">
        <f t="shared" si="78"/>
        <v>3.9833243901090638E-5</v>
      </c>
      <c r="H2568" s="33">
        <f>VLOOKUP(C2568, pet_household_state!$A$3:$D$53, 3, 0)</f>
        <v>58.2</v>
      </c>
      <c r="I2568" s="33">
        <f>VLOOKUP(C2568, pet_household_state!$A$3:$D$53, 4, 0)</f>
        <v>5885</v>
      </c>
      <c r="J2568" s="33">
        <f t="shared" si="79"/>
        <v>0.2344186403579184</v>
      </c>
      <c r="K2568" s="11" t="e">
        <f>VLOOKUP(A2568, total_pet_services_county!$A$2:$E$1875,2,0)</f>
        <v>#N/A</v>
      </c>
      <c r="L2568" s="11" t="e">
        <f>VLOOKUP(A2568,  total_pet_services_county!$A$2:$E$1875, 3, 0)</f>
        <v>#N/A</v>
      </c>
      <c r="M2568" s="11" t="e">
        <f>VLOOKUP(A2568, total_pet_services_county!$A$2:$E$1875, 4, 0)</f>
        <v>#N/A</v>
      </c>
      <c r="N2568" s="11" t="e">
        <f>VLOOKUP(A2568, total_pet_services_county!$A$2:$E$1875, 5, 0)</f>
        <v>#N/A</v>
      </c>
    </row>
    <row r="2569" spans="1:14" x14ac:dyDescent="0.2">
      <c r="A2569" s="57" t="s">
        <v>6353</v>
      </c>
      <c r="B2569" s="57" t="s">
        <v>9849</v>
      </c>
      <c r="C2569" s="56" t="s">
        <v>3241</v>
      </c>
      <c r="D2569" s="56" t="str">
        <f>INDEX(pet_services_county!$A$2:$A$3603,MATCH(A2569,pet_services_county!$B$2:$B$3603,0))</f>
        <v>0500000US48157</v>
      </c>
      <c r="E2569" s="61">
        <v>811688</v>
      </c>
      <c r="F2569" s="47">
        <f>VLOOKUP(C2569, state_pop!$A$2:$B$52, 2, 0)</f>
        <v>28995881</v>
      </c>
      <c r="G2569" s="33">
        <f t="shared" si="78"/>
        <v>2.799321738146187E-2</v>
      </c>
      <c r="H2569" s="33">
        <f>VLOOKUP(C2569, pet_household_state!$A$3:$D$53, 3, 0)</f>
        <v>58.2</v>
      </c>
      <c r="I2569" s="33">
        <f>VLOOKUP(C2569, pet_household_state!$A$3:$D$53, 4, 0)</f>
        <v>5885</v>
      </c>
      <c r="J2569" s="33">
        <f t="shared" si="79"/>
        <v>164.74008428990311</v>
      </c>
      <c r="K2569" s="11">
        <f>VLOOKUP(A2569, total_pet_services_county!$A$2:$E$1875,2,0)</f>
        <v>117</v>
      </c>
      <c r="L2569" s="11">
        <f>VLOOKUP(A2569,  total_pet_services_county!$A$2:$E$1875, 3, 0)</f>
        <v>45028</v>
      </c>
      <c r="M2569" s="11">
        <f>VLOOKUP(A2569, total_pet_services_county!$A$2:$E$1875, 4, 0)</f>
        <v>10334</v>
      </c>
      <c r="N2569" s="11">
        <f>VLOOKUP(A2569, total_pet_services_county!$A$2:$E$1875, 5, 0)</f>
        <v>1364</v>
      </c>
    </row>
    <row r="2570" spans="1:14" x14ac:dyDescent="0.2">
      <c r="A2570" s="57" t="s">
        <v>6355</v>
      </c>
      <c r="B2570" s="57" t="s">
        <v>8337</v>
      </c>
      <c r="C2570" s="56" t="s">
        <v>3241</v>
      </c>
      <c r="D2570" s="56" t="str">
        <f>INDEX(pet_services_county!$A$2:$A$3603,MATCH(A2570,pet_services_county!$B$2:$B$3603,0))</f>
        <v>0500000US48159</v>
      </c>
      <c r="E2570" s="61">
        <v>10725</v>
      </c>
      <c r="F2570" s="47">
        <f>VLOOKUP(C2570, state_pop!$A$2:$B$52, 2, 0)</f>
        <v>28995881</v>
      </c>
      <c r="G2570" s="33">
        <f t="shared" si="78"/>
        <v>3.6988012193869883E-4</v>
      </c>
      <c r="H2570" s="33">
        <f>VLOOKUP(C2570, pet_household_state!$A$3:$D$53, 3, 0)</f>
        <v>58.2</v>
      </c>
      <c r="I2570" s="33">
        <f>VLOOKUP(C2570, pet_household_state!$A$3:$D$53, 4, 0)</f>
        <v>5885</v>
      </c>
      <c r="J2570" s="33">
        <f t="shared" si="79"/>
        <v>2.1767445176092428</v>
      </c>
      <c r="K2570" s="11">
        <f>VLOOKUP(A2570, total_pet_services_county!$A$2:$E$1875,2,0)</f>
        <v>3</v>
      </c>
      <c r="L2570" s="11">
        <f>VLOOKUP(A2570,  total_pet_services_county!$A$2:$E$1875, 3, 0)</f>
        <v>425</v>
      </c>
      <c r="M2570" s="11">
        <f>VLOOKUP(A2570, total_pet_services_county!$A$2:$E$1875, 4, 0)</f>
        <v>131</v>
      </c>
      <c r="N2570" s="11">
        <f>VLOOKUP(A2570, total_pet_services_county!$A$2:$E$1875, 5, 0)</f>
        <v>18</v>
      </c>
    </row>
    <row r="2571" spans="1:14" x14ac:dyDescent="0.2">
      <c r="A2571" s="57" t="s">
        <v>8081</v>
      </c>
      <c r="B2571" s="57" t="s">
        <v>9850</v>
      </c>
      <c r="C2571" s="56" t="s">
        <v>3241</v>
      </c>
      <c r="D2571" s="56" t="e">
        <f>INDEX(pet_services_county!$A$2:$A$3603,MATCH(A2571,pet_services_county!$B$2:$B$3603,0))</f>
        <v>#N/A</v>
      </c>
      <c r="E2571" s="61">
        <v>19717</v>
      </c>
      <c r="F2571" s="47">
        <f>VLOOKUP(C2571, state_pop!$A$2:$B$52, 2, 0)</f>
        <v>28995881</v>
      </c>
      <c r="G2571" s="33">
        <f t="shared" si="78"/>
        <v>6.7999313419723302E-4</v>
      </c>
      <c r="H2571" s="33">
        <f>VLOOKUP(C2571, pet_household_state!$A$3:$D$53, 3, 0)</f>
        <v>58.2</v>
      </c>
      <c r="I2571" s="33">
        <f>VLOOKUP(C2571, pet_household_state!$A$3:$D$53, 4, 0)</f>
        <v>5885</v>
      </c>
      <c r="J2571" s="33">
        <f t="shared" si="79"/>
        <v>4.0017595947507161</v>
      </c>
      <c r="K2571" s="11" t="e">
        <f>VLOOKUP(A2571, total_pet_services_county!$A$2:$E$1875,2,0)</f>
        <v>#N/A</v>
      </c>
      <c r="L2571" s="11" t="e">
        <f>VLOOKUP(A2571,  total_pet_services_county!$A$2:$E$1875, 3, 0)</f>
        <v>#N/A</v>
      </c>
      <c r="M2571" s="11" t="e">
        <f>VLOOKUP(A2571, total_pet_services_county!$A$2:$E$1875, 4, 0)</f>
        <v>#N/A</v>
      </c>
      <c r="N2571" s="11" t="e">
        <f>VLOOKUP(A2571, total_pet_services_county!$A$2:$E$1875, 5, 0)</f>
        <v>#N/A</v>
      </c>
    </row>
    <row r="2572" spans="1:14" x14ac:dyDescent="0.2">
      <c r="A2572" s="57" t="s">
        <v>8082</v>
      </c>
      <c r="B2572" s="57" t="s">
        <v>9851</v>
      </c>
      <c r="C2572" s="56" t="s">
        <v>3241</v>
      </c>
      <c r="D2572" s="56" t="e">
        <f>INDEX(pet_services_county!$A$2:$A$3603,MATCH(A2572,pet_services_county!$B$2:$B$3603,0))</f>
        <v>#N/A</v>
      </c>
      <c r="E2572" s="61">
        <v>20306</v>
      </c>
      <c r="F2572" s="47">
        <f>VLOOKUP(C2572, state_pop!$A$2:$B$52, 2, 0)</f>
        <v>28995881</v>
      </c>
      <c r="G2572" s="33">
        <f t="shared" si="78"/>
        <v>7.0030636420393636E-4</v>
      </c>
      <c r="H2572" s="33">
        <f>VLOOKUP(C2572, pet_household_state!$A$3:$D$53, 3, 0)</f>
        <v>58.2</v>
      </c>
      <c r="I2572" s="33">
        <f>VLOOKUP(C2572, pet_household_state!$A$3:$D$53, 4, 0)</f>
        <v>5885</v>
      </c>
      <c r="J2572" s="33">
        <f t="shared" si="79"/>
        <v>4.1213029533401659</v>
      </c>
      <c r="K2572" s="11" t="e">
        <f>VLOOKUP(A2572, total_pet_services_county!$A$2:$E$1875,2,0)</f>
        <v>#N/A</v>
      </c>
      <c r="L2572" s="11" t="e">
        <f>VLOOKUP(A2572,  total_pet_services_county!$A$2:$E$1875, 3, 0)</f>
        <v>#N/A</v>
      </c>
      <c r="M2572" s="11" t="e">
        <f>VLOOKUP(A2572, total_pet_services_county!$A$2:$E$1875, 4, 0)</f>
        <v>#N/A</v>
      </c>
      <c r="N2572" s="11" t="e">
        <f>VLOOKUP(A2572, total_pet_services_county!$A$2:$E$1875, 5, 0)</f>
        <v>#N/A</v>
      </c>
    </row>
    <row r="2573" spans="1:14" x14ac:dyDescent="0.2">
      <c r="A2573" s="57" t="s">
        <v>8083</v>
      </c>
      <c r="B2573" s="57" t="s">
        <v>9852</v>
      </c>
      <c r="C2573" s="56" t="s">
        <v>3241</v>
      </c>
      <c r="D2573" s="56" t="e">
        <f>INDEX(pet_services_county!$A$2:$A$3603,MATCH(A2573,pet_services_county!$B$2:$B$3603,0))</f>
        <v>#N/A</v>
      </c>
      <c r="E2573" s="61">
        <v>21492</v>
      </c>
      <c r="F2573" s="47">
        <f>VLOOKUP(C2573, state_pop!$A$2:$B$52, 2, 0)</f>
        <v>28995881</v>
      </c>
      <c r="G2573" s="33">
        <f t="shared" si="78"/>
        <v>7.4120872547380097E-4</v>
      </c>
      <c r="H2573" s="33">
        <f>VLOOKUP(C2573, pet_household_state!$A$3:$D$53, 3, 0)</f>
        <v>58.2</v>
      </c>
      <c r="I2573" s="33">
        <f>VLOOKUP(C2573, pet_household_state!$A$3:$D$53, 4, 0)</f>
        <v>5885</v>
      </c>
      <c r="J2573" s="33">
        <f t="shared" si="79"/>
        <v>4.3620133494133189</v>
      </c>
      <c r="K2573" s="11" t="e">
        <f>VLOOKUP(A2573, total_pet_services_county!$A$2:$E$1875,2,0)</f>
        <v>#N/A</v>
      </c>
      <c r="L2573" s="11" t="e">
        <f>VLOOKUP(A2573,  total_pet_services_county!$A$2:$E$1875, 3, 0)</f>
        <v>#N/A</v>
      </c>
      <c r="M2573" s="11" t="e">
        <f>VLOOKUP(A2573, total_pet_services_county!$A$2:$E$1875, 4, 0)</f>
        <v>#N/A</v>
      </c>
      <c r="N2573" s="11" t="e">
        <f>VLOOKUP(A2573, total_pet_services_county!$A$2:$E$1875, 5, 0)</f>
        <v>#N/A</v>
      </c>
    </row>
    <row r="2574" spans="1:14" x14ac:dyDescent="0.2">
      <c r="A2574" s="57" t="s">
        <v>6357</v>
      </c>
      <c r="B2574" s="57" t="s">
        <v>9853</v>
      </c>
      <c r="C2574" s="56" t="s">
        <v>3241</v>
      </c>
      <c r="D2574" s="56" t="str">
        <f>INDEX(pet_services_county!$A$2:$A$3603,MATCH(A2574,pet_services_county!$B$2:$B$3603,0))</f>
        <v>0500000US48167</v>
      </c>
      <c r="E2574" s="61">
        <v>342139</v>
      </c>
      <c r="F2574" s="47">
        <f>VLOOKUP(C2574, state_pop!$A$2:$B$52, 2, 0)</f>
        <v>28995881</v>
      </c>
      <c r="G2574" s="33">
        <f t="shared" si="78"/>
        <v>1.1799572497900651E-2</v>
      </c>
      <c r="H2574" s="33">
        <f>VLOOKUP(C2574, pet_household_state!$A$3:$D$53, 3, 0)</f>
        <v>58.2</v>
      </c>
      <c r="I2574" s="33">
        <f>VLOOKUP(C2574, pet_household_state!$A$3:$D$53, 4, 0)</f>
        <v>5885</v>
      </c>
      <c r="J2574" s="33">
        <f t="shared" si="79"/>
        <v>69.440484150145323</v>
      </c>
      <c r="K2574" s="11">
        <f>VLOOKUP(A2574, total_pet_services_county!$A$2:$E$1875,2,0)</f>
        <v>67</v>
      </c>
      <c r="L2574" s="11">
        <f>VLOOKUP(A2574,  total_pet_services_county!$A$2:$E$1875, 3, 0)</f>
        <v>24634</v>
      </c>
      <c r="M2574" s="11">
        <f>VLOOKUP(A2574, total_pet_services_county!$A$2:$E$1875, 4, 0)</f>
        <v>5651</v>
      </c>
      <c r="N2574" s="11">
        <f>VLOOKUP(A2574, total_pet_services_county!$A$2:$E$1875, 5, 0)</f>
        <v>743</v>
      </c>
    </row>
    <row r="2575" spans="1:14" x14ac:dyDescent="0.2">
      <c r="A2575" s="57" t="s">
        <v>8084</v>
      </c>
      <c r="B2575" s="57" t="s">
        <v>9854</v>
      </c>
      <c r="C2575" s="56" t="s">
        <v>3241</v>
      </c>
      <c r="D2575" s="56" t="e">
        <f>INDEX(pet_services_county!$A$2:$A$3603,MATCH(A2575,pet_services_county!$B$2:$B$3603,0))</f>
        <v>#N/A</v>
      </c>
      <c r="E2575" s="61">
        <v>6229</v>
      </c>
      <c r="F2575" s="47">
        <f>VLOOKUP(C2575, state_pop!$A$2:$B$52, 2, 0)</f>
        <v>28995881</v>
      </c>
      <c r="G2575" s="33">
        <f t="shared" si="78"/>
        <v>2.1482361580943169E-4</v>
      </c>
      <c r="H2575" s="33">
        <f>VLOOKUP(C2575, pet_household_state!$A$3:$D$53, 3, 0)</f>
        <v>58.2</v>
      </c>
      <c r="I2575" s="33">
        <f>VLOOKUP(C2575, pet_household_state!$A$3:$D$53, 4, 0)</f>
        <v>5885</v>
      </c>
      <c r="J2575" s="33">
        <f t="shared" si="79"/>
        <v>1.2642369790385055</v>
      </c>
      <c r="K2575" s="11" t="e">
        <f>VLOOKUP(A2575, total_pet_services_county!$A$2:$E$1875,2,0)</f>
        <v>#N/A</v>
      </c>
      <c r="L2575" s="11" t="e">
        <f>VLOOKUP(A2575,  total_pet_services_county!$A$2:$E$1875, 3, 0)</f>
        <v>#N/A</v>
      </c>
      <c r="M2575" s="11" t="e">
        <f>VLOOKUP(A2575, total_pet_services_county!$A$2:$E$1875, 4, 0)</f>
        <v>#N/A</v>
      </c>
      <c r="N2575" s="11" t="e">
        <f>VLOOKUP(A2575, total_pet_services_county!$A$2:$E$1875, 5, 0)</f>
        <v>#N/A</v>
      </c>
    </row>
    <row r="2576" spans="1:14" x14ac:dyDescent="0.2">
      <c r="A2576" s="57" t="s">
        <v>6359</v>
      </c>
      <c r="B2576" s="57" t="s">
        <v>9855</v>
      </c>
      <c r="C2576" s="56" t="s">
        <v>3241</v>
      </c>
      <c r="D2576" s="56" t="str">
        <f>INDEX(pet_services_county!$A$2:$A$3603,MATCH(A2576,pet_services_county!$B$2:$B$3603,0))</f>
        <v>0500000US48171</v>
      </c>
      <c r="E2576" s="61">
        <v>26988</v>
      </c>
      <c r="F2576" s="47">
        <f>VLOOKUP(C2576, state_pop!$A$2:$B$52, 2, 0)</f>
        <v>28995881</v>
      </c>
      <c r="G2576" s="33">
        <f t="shared" si="78"/>
        <v>9.3075288866028942E-4</v>
      </c>
      <c r="H2576" s="33">
        <f>VLOOKUP(C2576, pet_household_state!$A$3:$D$53, 3, 0)</f>
        <v>58.2</v>
      </c>
      <c r="I2576" s="33">
        <f>VLOOKUP(C2576, pet_household_state!$A$3:$D$53, 4, 0)</f>
        <v>5885</v>
      </c>
      <c r="J2576" s="33">
        <f t="shared" si="79"/>
        <v>5.4774807497658031</v>
      </c>
      <c r="K2576" s="11">
        <f>VLOOKUP(A2576, total_pet_services_county!$A$2:$E$1875,2,0)</f>
        <v>9</v>
      </c>
      <c r="L2576" s="11">
        <f>VLOOKUP(A2576,  total_pet_services_county!$A$2:$E$1875, 3, 0)</f>
        <v>2867</v>
      </c>
      <c r="M2576" s="11">
        <f>VLOOKUP(A2576, total_pet_services_county!$A$2:$E$1875, 4, 0)</f>
        <v>687</v>
      </c>
      <c r="N2576" s="11">
        <f>VLOOKUP(A2576, total_pet_services_county!$A$2:$E$1875, 5, 0)</f>
        <v>73</v>
      </c>
    </row>
    <row r="2577" spans="1:14" x14ac:dyDescent="0.2">
      <c r="A2577" s="57" t="s">
        <v>8085</v>
      </c>
      <c r="B2577" s="57" t="s">
        <v>9856</v>
      </c>
      <c r="C2577" s="56" t="s">
        <v>3241</v>
      </c>
      <c r="D2577" s="56" t="e">
        <f>INDEX(pet_services_county!$A$2:$A$3603,MATCH(A2577,pet_services_county!$B$2:$B$3603,0))</f>
        <v>#N/A</v>
      </c>
      <c r="E2577" s="61">
        <v>1409</v>
      </c>
      <c r="F2577" s="47">
        <f>VLOOKUP(C2577, state_pop!$A$2:$B$52, 2, 0)</f>
        <v>28995881</v>
      </c>
      <c r="G2577" s="33">
        <f t="shared" si="78"/>
        <v>4.8593108793624859E-5</v>
      </c>
      <c r="H2577" s="33">
        <f>VLOOKUP(C2577, pet_household_state!$A$3:$D$53, 3, 0)</f>
        <v>58.2</v>
      </c>
      <c r="I2577" s="33">
        <f>VLOOKUP(C2577, pet_household_state!$A$3:$D$53, 4, 0)</f>
        <v>5885</v>
      </c>
      <c r="J2577" s="33">
        <f t="shared" si="79"/>
        <v>0.28597044525048232</v>
      </c>
      <c r="K2577" s="11" t="e">
        <f>VLOOKUP(A2577, total_pet_services_county!$A$2:$E$1875,2,0)</f>
        <v>#N/A</v>
      </c>
      <c r="L2577" s="11" t="e">
        <f>VLOOKUP(A2577,  total_pet_services_county!$A$2:$E$1875, 3, 0)</f>
        <v>#N/A</v>
      </c>
      <c r="M2577" s="11" t="e">
        <f>VLOOKUP(A2577, total_pet_services_county!$A$2:$E$1875, 4, 0)</f>
        <v>#N/A</v>
      </c>
      <c r="N2577" s="11" t="e">
        <f>VLOOKUP(A2577, total_pet_services_county!$A$2:$E$1875, 5, 0)</f>
        <v>#N/A</v>
      </c>
    </row>
    <row r="2578" spans="1:14" x14ac:dyDescent="0.2">
      <c r="A2578" s="57" t="s">
        <v>8086</v>
      </c>
      <c r="B2578" s="57" t="s">
        <v>9857</v>
      </c>
      <c r="C2578" s="56" t="s">
        <v>3241</v>
      </c>
      <c r="D2578" s="56" t="e">
        <f>INDEX(pet_services_county!$A$2:$A$3603,MATCH(A2578,pet_services_county!$B$2:$B$3603,0))</f>
        <v>#N/A</v>
      </c>
      <c r="E2578" s="61">
        <v>7658</v>
      </c>
      <c r="F2578" s="47">
        <f>VLOOKUP(C2578, state_pop!$A$2:$B$52, 2, 0)</f>
        <v>28995881</v>
      </c>
      <c r="G2578" s="33">
        <f t="shared" si="78"/>
        <v>2.6410647774420098E-4</v>
      </c>
      <c r="H2578" s="33">
        <f>VLOOKUP(C2578, pet_household_state!$A$3:$D$53, 3, 0)</f>
        <v>58.2</v>
      </c>
      <c r="I2578" s="33">
        <f>VLOOKUP(C2578, pet_household_state!$A$3:$D$53, 4, 0)</f>
        <v>5885</v>
      </c>
      <c r="J2578" s="33">
        <f t="shared" si="79"/>
        <v>1.5542666215246228</v>
      </c>
      <c r="K2578" s="11" t="e">
        <f>VLOOKUP(A2578, total_pet_services_county!$A$2:$E$1875,2,0)</f>
        <v>#N/A</v>
      </c>
      <c r="L2578" s="11" t="e">
        <f>VLOOKUP(A2578,  total_pet_services_county!$A$2:$E$1875, 3, 0)</f>
        <v>#N/A</v>
      </c>
      <c r="M2578" s="11" t="e">
        <f>VLOOKUP(A2578, total_pet_services_county!$A$2:$E$1875, 4, 0)</f>
        <v>#N/A</v>
      </c>
      <c r="N2578" s="11" t="e">
        <f>VLOOKUP(A2578, total_pet_services_county!$A$2:$E$1875, 5, 0)</f>
        <v>#N/A</v>
      </c>
    </row>
    <row r="2579" spans="1:14" x14ac:dyDescent="0.2">
      <c r="A2579" s="57" t="s">
        <v>6361</v>
      </c>
      <c r="B2579" s="57" t="s">
        <v>9858</v>
      </c>
      <c r="C2579" s="56" t="s">
        <v>3241</v>
      </c>
      <c r="D2579" s="56" t="str">
        <f>INDEX(pet_services_county!$A$2:$A$3603,MATCH(A2579,pet_services_county!$B$2:$B$3603,0))</f>
        <v>0500000US48177</v>
      </c>
      <c r="E2579" s="61">
        <v>20837</v>
      </c>
      <c r="F2579" s="47">
        <f>VLOOKUP(C2579, state_pop!$A$2:$B$52, 2, 0)</f>
        <v>28995881</v>
      </c>
      <c r="G2579" s="33">
        <f t="shared" si="78"/>
        <v>7.1861931010132091E-4</v>
      </c>
      <c r="H2579" s="33">
        <f>VLOOKUP(C2579, pet_household_state!$A$3:$D$53, 3, 0)</f>
        <v>58.2</v>
      </c>
      <c r="I2579" s="33">
        <f>VLOOKUP(C2579, pet_household_state!$A$3:$D$53, 4, 0)</f>
        <v>5885</v>
      </c>
      <c r="J2579" s="33">
        <f t="shared" si="79"/>
        <v>4.2290746399462735</v>
      </c>
      <c r="K2579" s="11">
        <f>VLOOKUP(A2579, total_pet_services_county!$A$2:$E$1875,2,0)</f>
        <v>5</v>
      </c>
      <c r="L2579" s="11">
        <f>VLOOKUP(A2579,  total_pet_services_county!$A$2:$E$1875, 3, 0)</f>
        <v>642</v>
      </c>
      <c r="M2579" s="11">
        <f>VLOOKUP(A2579, total_pet_services_county!$A$2:$E$1875, 4, 0)</f>
        <v>122</v>
      </c>
      <c r="N2579" s="11">
        <f>VLOOKUP(A2579, total_pet_services_county!$A$2:$E$1875, 5, 0)</f>
        <v>14</v>
      </c>
    </row>
    <row r="2580" spans="1:14" x14ac:dyDescent="0.2">
      <c r="A2580" s="57" t="s">
        <v>8087</v>
      </c>
      <c r="B2580" s="57" t="s">
        <v>8917</v>
      </c>
      <c r="C2580" s="56" t="s">
        <v>3241</v>
      </c>
      <c r="D2580" s="56" t="e">
        <f>INDEX(pet_services_county!$A$2:$A$3603,MATCH(A2580,pet_services_county!$B$2:$B$3603,0))</f>
        <v>#N/A</v>
      </c>
      <c r="E2580" s="61">
        <v>21886</v>
      </c>
      <c r="F2580" s="47">
        <f>VLOOKUP(C2580, state_pop!$A$2:$B$52, 2, 0)</f>
        <v>28995881</v>
      </c>
      <c r="G2580" s="33">
        <f t="shared" si="78"/>
        <v>7.547968623543461E-4</v>
      </c>
      <c r="H2580" s="33">
        <f>VLOOKUP(C2580, pet_household_state!$A$3:$D$53, 3, 0)</f>
        <v>58.2</v>
      </c>
      <c r="I2580" s="33">
        <f>VLOOKUP(C2580, pet_household_state!$A$3:$D$53, 4, 0)</f>
        <v>5885</v>
      </c>
      <c r="J2580" s="33">
        <f t="shared" si="79"/>
        <v>4.441979534955327</v>
      </c>
      <c r="K2580" s="11" t="e">
        <f>VLOOKUP(A2580, total_pet_services_county!$A$2:$E$1875,2,0)</f>
        <v>#N/A</v>
      </c>
      <c r="L2580" s="11" t="e">
        <f>VLOOKUP(A2580,  total_pet_services_county!$A$2:$E$1875, 3, 0)</f>
        <v>#N/A</v>
      </c>
      <c r="M2580" s="11" t="e">
        <f>VLOOKUP(A2580, total_pet_services_county!$A$2:$E$1875, 4, 0)</f>
        <v>#N/A</v>
      </c>
      <c r="N2580" s="11" t="e">
        <f>VLOOKUP(A2580, total_pet_services_county!$A$2:$E$1875, 5, 0)</f>
        <v>#N/A</v>
      </c>
    </row>
    <row r="2581" spans="1:14" x14ac:dyDescent="0.2">
      <c r="A2581" s="57" t="s">
        <v>6363</v>
      </c>
      <c r="B2581" s="57" t="s">
        <v>8988</v>
      </c>
      <c r="C2581" s="56" t="s">
        <v>3241</v>
      </c>
      <c r="D2581" s="56" t="str">
        <f>INDEX(pet_services_county!$A$2:$A$3603,MATCH(A2581,pet_services_county!$B$2:$B$3603,0))</f>
        <v>0500000US48181</v>
      </c>
      <c r="E2581" s="61">
        <v>136212</v>
      </c>
      <c r="F2581" s="47">
        <f>VLOOKUP(C2581, state_pop!$A$2:$B$52, 2, 0)</f>
        <v>28995881</v>
      </c>
      <c r="G2581" s="33">
        <f t="shared" si="78"/>
        <v>4.697632743078232E-3</v>
      </c>
      <c r="H2581" s="33">
        <f>VLOOKUP(C2581, pet_household_state!$A$3:$D$53, 3, 0)</f>
        <v>58.2</v>
      </c>
      <c r="I2581" s="33">
        <f>VLOOKUP(C2581, pet_household_state!$A$3:$D$53, 4, 0)</f>
        <v>5885</v>
      </c>
      <c r="J2581" s="33">
        <f t="shared" si="79"/>
        <v>27.645568693015395</v>
      </c>
      <c r="K2581" s="11">
        <f>VLOOKUP(A2581, total_pet_services_county!$A$2:$E$1875,2,0)</f>
        <v>31</v>
      </c>
      <c r="L2581" s="11">
        <f>VLOOKUP(A2581,  total_pet_services_county!$A$2:$E$1875, 3, 0)</f>
        <v>8335</v>
      </c>
      <c r="M2581" s="11">
        <f>VLOOKUP(A2581, total_pet_services_county!$A$2:$E$1875, 4, 0)</f>
        <v>2079</v>
      </c>
      <c r="N2581" s="11">
        <f>VLOOKUP(A2581, total_pet_services_county!$A$2:$E$1875, 5, 0)</f>
        <v>258</v>
      </c>
    </row>
    <row r="2582" spans="1:14" x14ac:dyDescent="0.2">
      <c r="A2582" s="57" t="s">
        <v>6365</v>
      </c>
      <c r="B2582" s="57" t="s">
        <v>9859</v>
      </c>
      <c r="C2582" s="56" t="s">
        <v>3241</v>
      </c>
      <c r="D2582" s="56" t="str">
        <f>INDEX(pet_services_county!$A$2:$A$3603,MATCH(A2582,pet_services_county!$B$2:$B$3603,0))</f>
        <v>0500000US48183</v>
      </c>
      <c r="E2582" s="61">
        <v>123945</v>
      </c>
      <c r="F2582" s="47">
        <f>VLOOKUP(C2582, state_pop!$A$2:$B$52, 2, 0)</f>
        <v>28995881</v>
      </c>
      <c r="G2582" s="33">
        <f t="shared" si="78"/>
        <v>4.274572653957298E-3</v>
      </c>
      <c r="H2582" s="33">
        <f>VLOOKUP(C2582, pet_household_state!$A$3:$D$53, 3, 0)</f>
        <v>58.2</v>
      </c>
      <c r="I2582" s="33">
        <f>VLOOKUP(C2582, pet_household_state!$A$3:$D$53, 4, 0)</f>
        <v>5885</v>
      </c>
      <c r="J2582" s="33">
        <f t="shared" si="79"/>
        <v>25.155860068538697</v>
      </c>
      <c r="K2582" s="11">
        <f>VLOOKUP(A2582, total_pet_services_county!$A$2:$E$1875,2,0)</f>
        <v>30</v>
      </c>
      <c r="L2582" s="11">
        <f>VLOOKUP(A2582,  total_pet_services_county!$A$2:$E$1875, 3, 0)</f>
        <v>8880</v>
      </c>
      <c r="M2582" s="11">
        <f>VLOOKUP(A2582, total_pet_services_county!$A$2:$E$1875, 4, 0)</f>
        <v>2143</v>
      </c>
      <c r="N2582" s="11">
        <f>VLOOKUP(A2582, total_pet_services_county!$A$2:$E$1875, 5, 0)</f>
        <v>304</v>
      </c>
    </row>
    <row r="2583" spans="1:14" x14ac:dyDescent="0.2">
      <c r="A2583" s="57" t="s">
        <v>6367</v>
      </c>
      <c r="B2583" s="57" t="s">
        <v>9860</v>
      </c>
      <c r="C2583" s="56" t="s">
        <v>3241</v>
      </c>
      <c r="D2583" s="56" t="str">
        <f>INDEX(pet_services_county!$A$2:$A$3603,MATCH(A2583,pet_services_county!$B$2:$B$3603,0))</f>
        <v>0500000US48185</v>
      </c>
      <c r="E2583" s="61">
        <v>28880</v>
      </c>
      <c r="F2583" s="47">
        <f>VLOOKUP(C2583, state_pop!$A$2:$B$52, 2, 0)</f>
        <v>28995881</v>
      </c>
      <c r="G2583" s="33">
        <f t="shared" si="78"/>
        <v>9.9600353581255218E-4</v>
      </c>
      <c r="H2583" s="33">
        <f>VLOOKUP(C2583, pet_household_state!$A$3:$D$53, 3, 0)</f>
        <v>58.2</v>
      </c>
      <c r="I2583" s="33">
        <f>VLOOKUP(C2583, pet_household_state!$A$3:$D$53, 4, 0)</f>
        <v>5885</v>
      </c>
      <c r="J2583" s="33">
        <f t="shared" si="79"/>
        <v>5.8614808082568697</v>
      </c>
      <c r="K2583" s="11">
        <f>VLOOKUP(A2583, total_pet_services_county!$A$2:$E$1875,2,0)</f>
        <v>10</v>
      </c>
      <c r="L2583" s="11">
        <f>VLOOKUP(A2583,  total_pet_services_county!$A$2:$E$1875, 3, 0)</f>
        <v>3268</v>
      </c>
      <c r="M2583" s="11">
        <f>VLOOKUP(A2583, total_pet_services_county!$A$2:$E$1875, 4, 0)</f>
        <v>728</v>
      </c>
      <c r="N2583" s="11">
        <f>VLOOKUP(A2583, total_pet_services_county!$A$2:$E$1875, 5, 0)</f>
        <v>94</v>
      </c>
    </row>
    <row r="2584" spans="1:14" x14ac:dyDescent="0.2">
      <c r="A2584" s="57" t="s">
        <v>6369</v>
      </c>
      <c r="B2584" s="57" t="s">
        <v>9435</v>
      </c>
      <c r="C2584" s="56" t="s">
        <v>3241</v>
      </c>
      <c r="D2584" s="56" t="str">
        <f>INDEX(pet_services_county!$A$2:$A$3603,MATCH(A2584,pet_services_county!$B$2:$B$3603,0))</f>
        <v>0500000US48187</v>
      </c>
      <c r="E2584" s="61">
        <v>166847</v>
      </c>
      <c r="F2584" s="47">
        <f>VLOOKUP(C2584, state_pop!$A$2:$B$52, 2, 0)</f>
        <v>28995881</v>
      </c>
      <c r="G2584" s="33">
        <f t="shared" si="78"/>
        <v>5.7541621170262083E-3</v>
      </c>
      <c r="H2584" s="33">
        <f>VLOOKUP(C2584, pet_household_state!$A$3:$D$53, 3, 0)</f>
        <v>58.2</v>
      </c>
      <c r="I2584" s="33">
        <f>VLOOKUP(C2584, pet_household_state!$A$3:$D$53, 4, 0)</f>
        <v>5885</v>
      </c>
      <c r="J2584" s="33">
        <f t="shared" si="79"/>
        <v>33.863244058699237</v>
      </c>
      <c r="K2584" s="11">
        <f>VLOOKUP(A2584, total_pet_services_county!$A$2:$E$1875,2,0)</f>
        <v>25</v>
      </c>
      <c r="L2584" s="11">
        <f>VLOOKUP(A2584,  total_pet_services_county!$A$2:$E$1875, 3, 0)</f>
        <v>7624</v>
      </c>
      <c r="M2584" s="11">
        <f>VLOOKUP(A2584, total_pet_services_county!$A$2:$E$1875, 4, 0)</f>
        <v>1849</v>
      </c>
      <c r="N2584" s="11">
        <f>VLOOKUP(A2584, total_pet_services_county!$A$2:$E$1875, 5, 0)</f>
        <v>338</v>
      </c>
    </row>
    <row r="2585" spans="1:14" x14ac:dyDescent="0.2">
      <c r="A2585" s="57" t="s">
        <v>6371</v>
      </c>
      <c r="B2585" s="57" t="s">
        <v>8340</v>
      </c>
      <c r="C2585" s="56" t="s">
        <v>3241</v>
      </c>
      <c r="D2585" s="56" t="str">
        <f>INDEX(pet_services_county!$A$2:$A$3603,MATCH(A2585,pet_services_county!$B$2:$B$3603,0))</f>
        <v>0500000US48189</v>
      </c>
      <c r="E2585" s="61">
        <v>33406</v>
      </c>
      <c r="F2585" s="47">
        <f>VLOOKUP(C2585, state_pop!$A$2:$B$52, 2, 0)</f>
        <v>28995881</v>
      </c>
      <c r="G2585" s="33">
        <f t="shared" si="78"/>
        <v>1.1520946716535359E-3</v>
      </c>
      <c r="H2585" s="33">
        <f>VLOOKUP(C2585, pet_household_state!$A$3:$D$53, 3, 0)</f>
        <v>58.2</v>
      </c>
      <c r="I2585" s="33">
        <f>VLOOKUP(C2585, pet_household_state!$A$3:$D$53, 4, 0)</f>
        <v>5885</v>
      </c>
      <c r="J2585" s="33">
        <f t="shared" si="79"/>
        <v>6.7800771426810593</v>
      </c>
      <c r="K2585" s="11">
        <f>VLOOKUP(A2585, total_pet_services_county!$A$2:$E$1875,2,0)</f>
        <v>3</v>
      </c>
      <c r="L2585" s="11">
        <f>VLOOKUP(A2585,  total_pet_services_county!$A$2:$E$1875, 3, 0)</f>
        <v>685</v>
      </c>
      <c r="M2585" s="11">
        <f>VLOOKUP(A2585, total_pet_services_county!$A$2:$E$1875, 4, 0)</f>
        <v>169</v>
      </c>
      <c r="N2585" s="11">
        <f>VLOOKUP(A2585, total_pet_services_county!$A$2:$E$1875, 5, 0)</f>
        <v>23</v>
      </c>
    </row>
    <row r="2586" spans="1:14" x14ac:dyDescent="0.2">
      <c r="A2586" s="57" t="s">
        <v>8088</v>
      </c>
      <c r="B2586" s="57" t="s">
        <v>8668</v>
      </c>
      <c r="C2586" s="56" t="s">
        <v>3241</v>
      </c>
      <c r="D2586" s="56" t="e">
        <f>INDEX(pet_services_county!$A$2:$A$3603,MATCH(A2586,pet_services_county!$B$2:$B$3603,0))</f>
        <v>#N/A</v>
      </c>
      <c r="E2586" s="61">
        <v>2964</v>
      </c>
      <c r="F2586" s="47">
        <f>VLOOKUP(C2586, state_pop!$A$2:$B$52, 2, 0)</f>
        <v>28995881</v>
      </c>
      <c r="G2586" s="33">
        <f t="shared" si="78"/>
        <v>1.0222141551760403E-4</v>
      </c>
      <c r="H2586" s="33">
        <f>VLOOKUP(C2586, pet_household_state!$A$3:$D$53, 3, 0)</f>
        <v>58.2</v>
      </c>
      <c r="I2586" s="33">
        <f>VLOOKUP(C2586, pet_household_state!$A$3:$D$53, 4, 0)</f>
        <v>5885</v>
      </c>
      <c r="J2586" s="33">
        <f t="shared" si="79"/>
        <v>0.60157303032109977</v>
      </c>
      <c r="K2586" s="11" t="e">
        <f>VLOOKUP(A2586, total_pet_services_county!$A$2:$E$1875,2,0)</f>
        <v>#N/A</v>
      </c>
      <c r="L2586" s="11" t="e">
        <f>VLOOKUP(A2586,  total_pet_services_county!$A$2:$E$1875, 3, 0)</f>
        <v>#N/A</v>
      </c>
      <c r="M2586" s="11" t="e">
        <f>VLOOKUP(A2586, total_pet_services_county!$A$2:$E$1875, 4, 0)</f>
        <v>#N/A</v>
      </c>
      <c r="N2586" s="11" t="e">
        <f>VLOOKUP(A2586, total_pet_services_county!$A$2:$E$1875, 5, 0)</f>
        <v>#N/A</v>
      </c>
    </row>
    <row r="2587" spans="1:14" x14ac:dyDescent="0.2">
      <c r="A2587" s="57" t="s">
        <v>8089</v>
      </c>
      <c r="B2587" s="57" t="s">
        <v>8586</v>
      </c>
      <c r="C2587" s="56" t="s">
        <v>3241</v>
      </c>
      <c r="D2587" s="56" t="e">
        <f>INDEX(pet_services_county!$A$2:$A$3603,MATCH(A2587,pet_services_county!$B$2:$B$3603,0))</f>
        <v>#N/A</v>
      </c>
      <c r="E2587" s="61">
        <v>8461</v>
      </c>
      <c r="F2587" s="47">
        <f>VLOOKUP(C2587, state_pop!$A$2:$B$52, 2, 0)</f>
        <v>28995881</v>
      </c>
      <c r="G2587" s="33">
        <f t="shared" si="78"/>
        <v>2.9180006636114969E-4</v>
      </c>
      <c r="H2587" s="33">
        <f>VLOOKUP(C2587, pet_household_state!$A$3:$D$53, 3, 0)</f>
        <v>58.2</v>
      </c>
      <c r="I2587" s="33">
        <f>VLOOKUP(C2587, pet_household_state!$A$3:$D$53, 4, 0)</f>
        <v>5885</v>
      </c>
      <c r="J2587" s="33">
        <f t="shared" si="79"/>
        <v>1.7172433905353659</v>
      </c>
      <c r="K2587" s="11" t="e">
        <f>VLOOKUP(A2587, total_pet_services_county!$A$2:$E$1875,2,0)</f>
        <v>#N/A</v>
      </c>
      <c r="L2587" s="11" t="e">
        <f>VLOOKUP(A2587,  total_pet_services_county!$A$2:$E$1875, 3, 0)</f>
        <v>#N/A</v>
      </c>
      <c r="M2587" s="11" t="e">
        <f>VLOOKUP(A2587, total_pet_services_county!$A$2:$E$1875, 4, 0)</f>
        <v>#N/A</v>
      </c>
      <c r="N2587" s="11" t="e">
        <f>VLOOKUP(A2587, total_pet_services_county!$A$2:$E$1875, 5, 0)</f>
        <v>#N/A</v>
      </c>
    </row>
    <row r="2588" spans="1:14" x14ac:dyDescent="0.2">
      <c r="A2588" s="57" t="s">
        <v>8090</v>
      </c>
      <c r="B2588" s="57" t="s">
        <v>9861</v>
      </c>
      <c r="C2588" s="56" t="s">
        <v>3241</v>
      </c>
      <c r="D2588" s="56" t="e">
        <f>INDEX(pet_services_county!$A$2:$A$3603,MATCH(A2588,pet_services_county!$B$2:$B$3603,0))</f>
        <v>#N/A</v>
      </c>
      <c r="E2588" s="61">
        <v>5399</v>
      </c>
      <c r="F2588" s="47">
        <f>VLOOKUP(C2588, state_pop!$A$2:$B$52, 2, 0)</f>
        <v>28995881</v>
      </c>
      <c r="G2588" s="33">
        <f t="shared" si="78"/>
        <v>1.8619886045193799E-4</v>
      </c>
      <c r="H2588" s="33">
        <f>VLOOKUP(C2588, pet_household_state!$A$3:$D$53, 3, 0)</f>
        <v>58.2</v>
      </c>
      <c r="I2588" s="33">
        <f>VLOOKUP(C2588, pet_household_state!$A$3:$D$53, 4, 0)</f>
        <v>5885</v>
      </c>
      <c r="J2588" s="33">
        <f t="shared" si="79"/>
        <v>1.095780293759655</v>
      </c>
      <c r="K2588" s="11" t="e">
        <f>VLOOKUP(A2588, total_pet_services_county!$A$2:$E$1875,2,0)</f>
        <v>#N/A</v>
      </c>
      <c r="L2588" s="11" t="e">
        <f>VLOOKUP(A2588,  total_pet_services_county!$A$2:$E$1875, 3, 0)</f>
        <v>#N/A</v>
      </c>
      <c r="M2588" s="11" t="e">
        <f>VLOOKUP(A2588, total_pet_services_county!$A$2:$E$1875, 4, 0)</f>
        <v>#N/A</v>
      </c>
      <c r="N2588" s="11" t="e">
        <f>VLOOKUP(A2588, total_pet_services_county!$A$2:$E$1875, 5, 0)</f>
        <v>#N/A</v>
      </c>
    </row>
    <row r="2589" spans="1:14" x14ac:dyDescent="0.2">
      <c r="A2589" s="57" t="s">
        <v>8091</v>
      </c>
      <c r="B2589" s="57" t="s">
        <v>9780</v>
      </c>
      <c r="C2589" s="56" t="s">
        <v>3241</v>
      </c>
      <c r="D2589" s="56" t="e">
        <f>INDEX(pet_services_county!$A$2:$A$3603,MATCH(A2589,pet_services_county!$B$2:$B$3603,0))</f>
        <v>#N/A</v>
      </c>
      <c r="E2589" s="61">
        <v>3933</v>
      </c>
      <c r="F2589" s="47">
        <f>VLOOKUP(C2589, state_pop!$A$2:$B$52, 2, 0)</f>
        <v>28995881</v>
      </c>
      <c r="G2589" s="33">
        <f t="shared" si="78"/>
        <v>1.356399552060515E-4</v>
      </c>
      <c r="H2589" s="33">
        <f>VLOOKUP(C2589, pet_household_state!$A$3:$D$53, 3, 0)</f>
        <v>58.2</v>
      </c>
      <c r="I2589" s="33">
        <f>VLOOKUP(C2589, pet_household_state!$A$3:$D$53, 4, 0)</f>
        <v>5885</v>
      </c>
      <c r="J2589" s="33">
        <f t="shared" si="79"/>
        <v>0.79824113638761307</v>
      </c>
      <c r="K2589" s="11" t="e">
        <f>VLOOKUP(A2589, total_pet_services_county!$A$2:$E$1875,2,0)</f>
        <v>#N/A</v>
      </c>
      <c r="L2589" s="11" t="e">
        <f>VLOOKUP(A2589,  total_pet_services_county!$A$2:$E$1875, 3, 0)</f>
        <v>#N/A</v>
      </c>
      <c r="M2589" s="11" t="e">
        <f>VLOOKUP(A2589, total_pet_services_county!$A$2:$E$1875, 4, 0)</f>
        <v>#N/A</v>
      </c>
      <c r="N2589" s="11" t="e">
        <f>VLOOKUP(A2589, total_pet_services_county!$A$2:$E$1875, 5, 0)</f>
        <v>#N/A</v>
      </c>
    </row>
    <row r="2590" spans="1:14" x14ac:dyDescent="0.2">
      <c r="A2590" s="57" t="s">
        <v>6373</v>
      </c>
      <c r="B2590" s="57" t="s">
        <v>8776</v>
      </c>
      <c r="C2590" s="56" t="s">
        <v>3241</v>
      </c>
      <c r="D2590" s="56" t="str">
        <f>INDEX(pet_services_county!$A$2:$A$3603,MATCH(A2590,pet_services_county!$B$2:$B$3603,0))</f>
        <v>0500000US48199</v>
      </c>
      <c r="E2590" s="61">
        <v>57602</v>
      </c>
      <c r="F2590" s="47">
        <f>VLOOKUP(C2590, state_pop!$A$2:$B$52, 2, 0)</f>
        <v>28995881</v>
      </c>
      <c r="G2590" s="33">
        <f t="shared" si="78"/>
        <v>1.9865580218100631E-3</v>
      </c>
      <c r="H2590" s="33">
        <f>VLOOKUP(C2590, pet_household_state!$A$3:$D$53, 3, 0)</f>
        <v>58.2</v>
      </c>
      <c r="I2590" s="33">
        <f>VLOOKUP(C2590, pet_household_state!$A$3:$D$53, 4, 0)</f>
        <v>5885</v>
      </c>
      <c r="J2590" s="33">
        <f t="shared" si="79"/>
        <v>11.690893958352222</v>
      </c>
      <c r="K2590" s="11">
        <f>VLOOKUP(A2590, total_pet_services_county!$A$2:$E$1875,2,0)</f>
        <v>5</v>
      </c>
      <c r="L2590" s="11">
        <f>VLOOKUP(A2590,  total_pet_services_county!$A$2:$E$1875, 3, 0)</f>
        <v>1580</v>
      </c>
      <c r="M2590" s="11">
        <f>VLOOKUP(A2590, total_pet_services_county!$A$2:$E$1875, 4, 0)</f>
        <v>340</v>
      </c>
      <c r="N2590" s="11">
        <f>VLOOKUP(A2590, total_pet_services_county!$A$2:$E$1875, 5, 0)</f>
        <v>45</v>
      </c>
    </row>
    <row r="2591" spans="1:14" x14ac:dyDescent="0.2">
      <c r="A2591" s="57" t="s">
        <v>6375</v>
      </c>
      <c r="B2591" s="57" t="s">
        <v>8671</v>
      </c>
      <c r="C2591" s="56" t="s">
        <v>3241</v>
      </c>
      <c r="D2591" s="56" t="str">
        <f>INDEX(pet_services_county!$A$2:$A$3603,MATCH(A2591,pet_services_county!$B$2:$B$3603,0))</f>
        <v>0500000US48201</v>
      </c>
      <c r="E2591" s="61">
        <v>4713325</v>
      </c>
      <c r="F2591" s="47">
        <f>VLOOKUP(C2591, state_pop!$A$2:$B$52, 2, 0)</f>
        <v>28995881</v>
      </c>
      <c r="G2591" s="33">
        <f t="shared" si="78"/>
        <v>0.16255153619922774</v>
      </c>
      <c r="H2591" s="33">
        <f>VLOOKUP(C2591, pet_household_state!$A$3:$D$53, 3, 0)</f>
        <v>58.2</v>
      </c>
      <c r="I2591" s="33">
        <f>VLOOKUP(C2591, pet_household_state!$A$3:$D$53, 4, 0)</f>
        <v>5885</v>
      </c>
      <c r="J2591" s="33">
        <f t="shared" si="79"/>
        <v>956.61579053245521</v>
      </c>
      <c r="K2591" s="11">
        <f>VLOOKUP(A2591, total_pet_services_county!$A$2:$E$1875,2,0)</f>
        <v>639</v>
      </c>
      <c r="L2591" s="11">
        <f>VLOOKUP(A2591,  total_pet_services_county!$A$2:$E$1875, 3, 0)</f>
        <v>314053</v>
      </c>
      <c r="M2591" s="11">
        <f>VLOOKUP(A2591, total_pet_services_county!$A$2:$E$1875, 4, 0)</f>
        <v>73784</v>
      </c>
      <c r="N2591" s="11">
        <f>VLOOKUP(A2591, total_pet_services_county!$A$2:$E$1875, 5, 0)</f>
        <v>8334</v>
      </c>
    </row>
    <row r="2592" spans="1:14" x14ac:dyDescent="0.2">
      <c r="A2592" s="57" t="s">
        <v>6377</v>
      </c>
      <c r="B2592" s="57" t="s">
        <v>8823</v>
      </c>
      <c r="C2592" s="56" t="s">
        <v>3241</v>
      </c>
      <c r="D2592" s="56" t="str">
        <f>INDEX(pet_services_county!$A$2:$A$3603,MATCH(A2592,pet_services_county!$B$2:$B$3603,0))</f>
        <v>0500000US48203</v>
      </c>
      <c r="E2592" s="61">
        <v>66553</v>
      </c>
      <c r="F2592" s="47">
        <f>VLOOKUP(C2592, state_pop!$A$2:$B$52, 2, 0)</f>
        <v>28995881</v>
      </c>
      <c r="G2592" s="33">
        <f t="shared" si="78"/>
        <v>2.2952570401292513E-3</v>
      </c>
      <c r="H2592" s="33">
        <f>VLOOKUP(C2592, pet_household_state!$A$3:$D$53, 3, 0)</f>
        <v>58.2</v>
      </c>
      <c r="I2592" s="33">
        <f>VLOOKUP(C2592, pet_household_state!$A$3:$D$53, 4, 0)</f>
        <v>5885</v>
      </c>
      <c r="J2592" s="33">
        <f t="shared" si="79"/>
        <v>13.507587681160643</v>
      </c>
      <c r="K2592" s="11">
        <f>VLOOKUP(A2592, total_pet_services_county!$A$2:$E$1875,2,0)</f>
        <v>7</v>
      </c>
      <c r="L2592" s="11">
        <f>VLOOKUP(A2592,  total_pet_services_county!$A$2:$E$1875, 3, 0)</f>
        <v>2709</v>
      </c>
      <c r="M2592" s="11">
        <f>VLOOKUP(A2592, total_pet_services_county!$A$2:$E$1875, 4, 0)</f>
        <v>569</v>
      </c>
      <c r="N2592" s="11">
        <f>VLOOKUP(A2592, total_pet_services_county!$A$2:$E$1875, 5, 0)</f>
        <v>77</v>
      </c>
    </row>
    <row r="2593" spans="1:14" x14ac:dyDescent="0.2">
      <c r="A2593" s="57" t="s">
        <v>8092</v>
      </c>
      <c r="B2593" s="57" t="s">
        <v>9862</v>
      </c>
      <c r="C2593" s="56" t="s">
        <v>3241</v>
      </c>
      <c r="D2593" s="56" t="e">
        <f>INDEX(pet_services_county!$A$2:$A$3603,MATCH(A2593,pet_services_county!$B$2:$B$3603,0))</f>
        <v>#N/A</v>
      </c>
      <c r="E2593" s="61">
        <v>5576</v>
      </c>
      <c r="F2593" s="47">
        <f>VLOOKUP(C2593, state_pop!$A$2:$B$52, 2, 0)</f>
        <v>28995881</v>
      </c>
      <c r="G2593" s="33">
        <f t="shared" ref="G2593:G2656" si="80">E2593/F2593</f>
        <v>1.9230317575106616E-4</v>
      </c>
      <c r="H2593" s="33">
        <f>VLOOKUP(C2593, pet_household_state!$A$3:$D$53, 3, 0)</f>
        <v>58.2</v>
      </c>
      <c r="I2593" s="33">
        <f>VLOOKUP(C2593, pet_household_state!$A$3:$D$53, 4, 0)</f>
        <v>5885</v>
      </c>
      <c r="J2593" s="33">
        <f t="shared" ref="J2593:J2656" si="81">G2593*I2593</f>
        <v>1.1317041892950244</v>
      </c>
      <c r="K2593" s="11" t="e">
        <f>VLOOKUP(A2593, total_pet_services_county!$A$2:$E$1875,2,0)</f>
        <v>#N/A</v>
      </c>
      <c r="L2593" s="11" t="e">
        <f>VLOOKUP(A2593,  total_pet_services_county!$A$2:$E$1875, 3, 0)</f>
        <v>#N/A</v>
      </c>
      <c r="M2593" s="11" t="e">
        <f>VLOOKUP(A2593, total_pet_services_county!$A$2:$E$1875, 4, 0)</f>
        <v>#N/A</v>
      </c>
      <c r="N2593" s="11" t="e">
        <f>VLOOKUP(A2593, total_pet_services_county!$A$2:$E$1875, 5, 0)</f>
        <v>#N/A</v>
      </c>
    </row>
    <row r="2594" spans="1:14" x14ac:dyDescent="0.2">
      <c r="A2594" s="57" t="s">
        <v>8093</v>
      </c>
      <c r="B2594" s="57" t="s">
        <v>8922</v>
      </c>
      <c r="C2594" s="56" t="s">
        <v>3241</v>
      </c>
      <c r="D2594" s="56" t="e">
        <f>INDEX(pet_services_county!$A$2:$A$3603,MATCH(A2594,pet_services_county!$B$2:$B$3603,0))</f>
        <v>#N/A</v>
      </c>
      <c r="E2594" s="61">
        <v>5658</v>
      </c>
      <c r="F2594" s="47">
        <f>VLOOKUP(C2594, state_pop!$A$2:$B$52, 2, 0)</f>
        <v>28995881</v>
      </c>
      <c r="G2594" s="33">
        <f t="shared" si="80"/>
        <v>1.9513116362975832E-4</v>
      </c>
      <c r="H2594" s="33">
        <f>VLOOKUP(C2594, pet_household_state!$A$3:$D$53, 3, 0)</f>
        <v>58.2</v>
      </c>
      <c r="I2594" s="33">
        <f>VLOOKUP(C2594, pet_household_state!$A$3:$D$53, 4, 0)</f>
        <v>5885</v>
      </c>
      <c r="J2594" s="33">
        <f t="shared" si="81"/>
        <v>1.1483468979611278</v>
      </c>
      <c r="K2594" s="11" t="e">
        <f>VLOOKUP(A2594, total_pet_services_county!$A$2:$E$1875,2,0)</f>
        <v>#N/A</v>
      </c>
      <c r="L2594" s="11" t="e">
        <f>VLOOKUP(A2594,  total_pet_services_county!$A$2:$E$1875, 3, 0)</f>
        <v>#N/A</v>
      </c>
      <c r="M2594" s="11" t="e">
        <f>VLOOKUP(A2594, total_pet_services_county!$A$2:$E$1875, 4, 0)</f>
        <v>#N/A</v>
      </c>
      <c r="N2594" s="11" t="e">
        <f>VLOOKUP(A2594, total_pet_services_county!$A$2:$E$1875, 5, 0)</f>
        <v>#N/A</v>
      </c>
    </row>
    <row r="2595" spans="1:14" x14ac:dyDescent="0.2">
      <c r="A2595" s="57" t="s">
        <v>6379</v>
      </c>
      <c r="B2595" s="57" t="s">
        <v>9863</v>
      </c>
      <c r="C2595" s="56" t="s">
        <v>3241</v>
      </c>
      <c r="D2595" s="56" t="str">
        <f>INDEX(pet_services_county!$A$2:$A$3603,MATCH(A2595,pet_services_county!$B$2:$B$3603,0))</f>
        <v>0500000US48209</v>
      </c>
      <c r="E2595" s="61">
        <v>230191</v>
      </c>
      <c r="F2595" s="47">
        <f>VLOOKUP(C2595, state_pop!$A$2:$B$52, 2, 0)</f>
        <v>28995881</v>
      </c>
      <c r="G2595" s="33">
        <f t="shared" si="80"/>
        <v>7.9387482656588359E-3</v>
      </c>
      <c r="H2595" s="33">
        <f>VLOOKUP(C2595, pet_household_state!$A$3:$D$53, 3, 0)</f>
        <v>58.2</v>
      </c>
      <c r="I2595" s="33">
        <f>VLOOKUP(C2595, pet_household_state!$A$3:$D$53, 4, 0)</f>
        <v>5885</v>
      </c>
      <c r="J2595" s="33">
        <f t="shared" si="81"/>
        <v>46.71953354340225</v>
      </c>
      <c r="K2595" s="11">
        <f>VLOOKUP(A2595, total_pet_services_county!$A$2:$E$1875,2,0)</f>
        <v>51</v>
      </c>
      <c r="L2595" s="11">
        <f>VLOOKUP(A2595,  total_pet_services_county!$A$2:$E$1875, 3, 0)</f>
        <v>16567</v>
      </c>
      <c r="M2595" s="11">
        <f>VLOOKUP(A2595, total_pet_services_county!$A$2:$E$1875, 4, 0)</f>
        <v>3584</v>
      </c>
      <c r="N2595" s="11">
        <f>VLOOKUP(A2595, total_pet_services_county!$A$2:$E$1875, 5, 0)</f>
        <v>451</v>
      </c>
    </row>
    <row r="2596" spans="1:14" x14ac:dyDescent="0.2">
      <c r="A2596" s="57" t="s">
        <v>8094</v>
      </c>
      <c r="B2596" s="57" t="s">
        <v>9864</v>
      </c>
      <c r="C2596" s="56" t="s">
        <v>3241</v>
      </c>
      <c r="D2596" s="56" t="e">
        <f>INDEX(pet_services_county!$A$2:$A$3603,MATCH(A2596,pet_services_county!$B$2:$B$3603,0))</f>
        <v>#N/A</v>
      </c>
      <c r="E2596" s="61">
        <v>3819</v>
      </c>
      <c r="F2596" s="47">
        <f>VLOOKUP(C2596, state_pop!$A$2:$B$52, 2, 0)</f>
        <v>28995881</v>
      </c>
      <c r="G2596" s="33">
        <f t="shared" si="80"/>
        <v>1.3170836230152826E-4</v>
      </c>
      <c r="H2596" s="33">
        <f>VLOOKUP(C2596, pet_household_state!$A$3:$D$53, 3, 0)</f>
        <v>58.2</v>
      </c>
      <c r="I2596" s="33">
        <f>VLOOKUP(C2596, pet_household_state!$A$3:$D$53, 4, 0)</f>
        <v>5885</v>
      </c>
      <c r="J2596" s="33">
        <f t="shared" si="81"/>
        <v>0.77510371214449381</v>
      </c>
      <c r="K2596" s="11" t="e">
        <f>VLOOKUP(A2596, total_pet_services_county!$A$2:$E$1875,2,0)</f>
        <v>#N/A</v>
      </c>
      <c r="L2596" s="11" t="e">
        <f>VLOOKUP(A2596,  total_pet_services_county!$A$2:$E$1875, 3, 0)</f>
        <v>#N/A</v>
      </c>
      <c r="M2596" s="11" t="e">
        <f>VLOOKUP(A2596, total_pet_services_county!$A$2:$E$1875, 4, 0)</f>
        <v>#N/A</v>
      </c>
      <c r="N2596" s="11" t="e">
        <f>VLOOKUP(A2596, total_pet_services_county!$A$2:$E$1875, 5, 0)</f>
        <v>#N/A</v>
      </c>
    </row>
    <row r="2597" spans="1:14" x14ac:dyDescent="0.2">
      <c r="A2597" s="57" t="s">
        <v>6381</v>
      </c>
      <c r="B2597" s="57" t="s">
        <v>8777</v>
      </c>
      <c r="C2597" s="56" t="s">
        <v>3241</v>
      </c>
      <c r="D2597" s="56" t="str">
        <f>INDEX(pet_services_county!$A$2:$A$3603,MATCH(A2597,pet_services_county!$B$2:$B$3603,0))</f>
        <v>0500000US48213</v>
      </c>
      <c r="E2597" s="61">
        <v>82737</v>
      </c>
      <c r="F2597" s="47">
        <f>VLOOKUP(C2597, state_pop!$A$2:$B$52, 2, 0)</f>
        <v>28995881</v>
      </c>
      <c r="G2597" s="33">
        <f t="shared" si="80"/>
        <v>2.8534052819433214E-3</v>
      </c>
      <c r="H2597" s="33">
        <f>VLOOKUP(C2597, pet_household_state!$A$3:$D$53, 3, 0)</f>
        <v>58.2</v>
      </c>
      <c r="I2597" s="33">
        <f>VLOOKUP(C2597, pet_household_state!$A$3:$D$53, 4, 0)</f>
        <v>5885</v>
      </c>
      <c r="J2597" s="33">
        <f t="shared" si="81"/>
        <v>16.792290084236445</v>
      </c>
      <c r="K2597" s="11">
        <f>VLOOKUP(A2597, total_pet_services_county!$A$2:$E$1875,2,0)</f>
        <v>8</v>
      </c>
      <c r="L2597" s="11">
        <f>VLOOKUP(A2597,  total_pet_services_county!$A$2:$E$1875, 3, 0)</f>
        <v>3829</v>
      </c>
      <c r="M2597" s="11">
        <f>VLOOKUP(A2597, total_pet_services_county!$A$2:$E$1875, 4, 0)</f>
        <v>830</v>
      </c>
      <c r="N2597" s="11">
        <f>VLOOKUP(A2597, total_pet_services_county!$A$2:$E$1875, 5, 0)</f>
        <v>102</v>
      </c>
    </row>
    <row r="2598" spans="1:14" x14ac:dyDescent="0.2">
      <c r="A2598" s="57" t="s">
        <v>6383</v>
      </c>
      <c r="B2598" s="57" t="s">
        <v>9437</v>
      </c>
      <c r="C2598" s="56" t="s">
        <v>3241</v>
      </c>
      <c r="D2598" s="56" t="str">
        <f>INDEX(pet_services_county!$A$2:$A$3603,MATCH(A2598,pet_services_county!$B$2:$B$3603,0))</f>
        <v>0500000US48215</v>
      </c>
      <c r="E2598" s="61">
        <v>868707</v>
      </c>
      <c r="F2598" s="47">
        <f>VLOOKUP(C2598, state_pop!$A$2:$B$52, 2, 0)</f>
        <v>28995881</v>
      </c>
      <c r="G2598" s="33">
        <f t="shared" si="80"/>
        <v>2.9959669099207574E-2</v>
      </c>
      <c r="H2598" s="33">
        <f>VLOOKUP(C2598, pet_household_state!$A$3:$D$53, 3, 0)</f>
        <v>58.2</v>
      </c>
      <c r="I2598" s="33">
        <f>VLOOKUP(C2598, pet_household_state!$A$3:$D$53, 4, 0)</f>
        <v>5885</v>
      </c>
      <c r="J2598" s="33">
        <f t="shared" si="81"/>
        <v>176.31265264883658</v>
      </c>
      <c r="K2598" s="11">
        <f>VLOOKUP(A2598, total_pet_services_county!$A$2:$E$1875,2,0)</f>
        <v>37</v>
      </c>
      <c r="L2598" s="11">
        <f>VLOOKUP(A2598,  total_pet_services_county!$A$2:$E$1875, 3, 0)</f>
        <v>15246</v>
      </c>
      <c r="M2598" s="11">
        <f>VLOOKUP(A2598, total_pet_services_county!$A$2:$E$1875, 4, 0)</f>
        <v>3824</v>
      </c>
      <c r="N2598" s="11">
        <f>VLOOKUP(A2598, total_pet_services_county!$A$2:$E$1875, 5, 0)</f>
        <v>507</v>
      </c>
    </row>
    <row r="2599" spans="1:14" x14ac:dyDescent="0.2">
      <c r="A2599" s="57" t="s">
        <v>8095</v>
      </c>
      <c r="B2599" s="57" t="s">
        <v>9336</v>
      </c>
      <c r="C2599" s="56" t="s">
        <v>3241</v>
      </c>
      <c r="D2599" s="56" t="e">
        <f>INDEX(pet_services_county!$A$2:$A$3603,MATCH(A2599,pet_services_county!$B$2:$B$3603,0))</f>
        <v>#N/A</v>
      </c>
      <c r="E2599" s="61">
        <v>36649</v>
      </c>
      <c r="F2599" s="47">
        <f>VLOOKUP(C2599, state_pop!$A$2:$B$52, 2, 0)</f>
        <v>28995881</v>
      </c>
      <c r="G2599" s="33">
        <f t="shared" si="80"/>
        <v>1.2639381434901046E-3</v>
      </c>
      <c r="H2599" s="33">
        <f>VLOOKUP(C2599, pet_household_state!$A$3:$D$53, 3, 0)</f>
        <v>58.2</v>
      </c>
      <c r="I2599" s="33">
        <f>VLOOKUP(C2599, pet_household_state!$A$3:$D$53, 4, 0)</f>
        <v>5885</v>
      </c>
      <c r="J2599" s="33">
        <f t="shared" si="81"/>
        <v>7.4382759744392652</v>
      </c>
      <c r="K2599" s="11" t="e">
        <f>VLOOKUP(A2599, total_pet_services_county!$A$2:$E$1875,2,0)</f>
        <v>#N/A</v>
      </c>
      <c r="L2599" s="11" t="e">
        <f>VLOOKUP(A2599,  total_pet_services_county!$A$2:$E$1875, 3, 0)</f>
        <v>#N/A</v>
      </c>
      <c r="M2599" s="11" t="e">
        <f>VLOOKUP(A2599, total_pet_services_county!$A$2:$E$1875, 4, 0)</f>
        <v>#N/A</v>
      </c>
      <c r="N2599" s="11" t="e">
        <f>VLOOKUP(A2599, total_pet_services_county!$A$2:$E$1875, 5, 0)</f>
        <v>#N/A</v>
      </c>
    </row>
    <row r="2600" spans="1:14" x14ac:dyDescent="0.2">
      <c r="A2600" s="57" t="s">
        <v>6385</v>
      </c>
      <c r="B2600" s="57" t="s">
        <v>9865</v>
      </c>
      <c r="C2600" s="56" t="s">
        <v>3241</v>
      </c>
      <c r="D2600" s="56" t="str">
        <f>INDEX(pet_services_county!$A$2:$A$3603,MATCH(A2600,pet_services_county!$B$2:$B$3603,0))</f>
        <v>0500000US48219</v>
      </c>
      <c r="E2600" s="61">
        <v>23021</v>
      </c>
      <c r="F2600" s="47">
        <f>VLOOKUP(C2600, state_pop!$A$2:$B$52, 2, 0)</f>
        <v>28995881</v>
      </c>
      <c r="G2600" s="33">
        <f t="shared" si="80"/>
        <v>7.9394035311429229E-4</v>
      </c>
      <c r="H2600" s="33">
        <f>VLOOKUP(C2600, pet_household_state!$A$3:$D$53, 3, 0)</f>
        <v>58.2</v>
      </c>
      <c r="I2600" s="33">
        <f>VLOOKUP(C2600, pet_household_state!$A$3:$D$53, 4, 0)</f>
        <v>5885</v>
      </c>
      <c r="J2600" s="33">
        <f t="shared" si="81"/>
        <v>4.6723389780776099</v>
      </c>
      <c r="K2600" s="11">
        <f>VLOOKUP(A2600, total_pet_services_county!$A$2:$E$1875,2,0)</f>
        <v>3</v>
      </c>
      <c r="L2600" s="11">
        <f>VLOOKUP(A2600,  total_pet_services_county!$A$2:$E$1875, 3, 0)</f>
        <v>130</v>
      </c>
      <c r="M2600" s="11">
        <f>VLOOKUP(A2600, total_pet_services_county!$A$2:$E$1875, 4, 0)</f>
        <v>30</v>
      </c>
      <c r="N2600" s="11">
        <f>VLOOKUP(A2600, total_pet_services_county!$A$2:$E$1875, 5, 0)</f>
        <v>8</v>
      </c>
    </row>
    <row r="2601" spans="1:14" x14ac:dyDescent="0.2">
      <c r="A2601" s="57" t="s">
        <v>6387</v>
      </c>
      <c r="B2601" s="57" t="s">
        <v>9866</v>
      </c>
      <c r="C2601" s="56" t="s">
        <v>3241</v>
      </c>
      <c r="D2601" s="56" t="str">
        <f>INDEX(pet_services_county!$A$2:$A$3603,MATCH(A2601,pet_services_county!$B$2:$B$3603,0))</f>
        <v>0500000US48221</v>
      </c>
      <c r="E2601" s="61">
        <v>61643</v>
      </c>
      <c r="F2601" s="47">
        <f>VLOOKUP(C2601, state_pop!$A$2:$B$52, 2, 0)</f>
        <v>28995881</v>
      </c>
      <c r="G2601" s="33">
        <f t="shared" si="80"/>
        <v>2.1259226439782949E-3</v>
      </c>
      <c r="H2601" s="33">
        <f>VLOOKUP(C2601, pet_household_state!$A$3:$D$53, 3, 0)</f>
        <v>58.2</v>
      </c>
      <c r="I2601" s="33">
        <f>VLOOKUP(C2601, pet_household_state!$A$3:$D$53, 4, 0)</f>
        <v>5885</v>
      </c>
      <c r="J2601" s="33">
        <f t="shared" si="81"/>
        <v>12.511054759812266</v>
      </c>
      <c r="K2601" s="11">
        <f>VLOOKUP(A2601, total_pet_services_county!$A$2:$E$1875,2,0)</f>
        <v>11</v>
      </c>
      <c r="L2601" s="11">
        <f>VLOOKUP(A2601,  total_pet_services_county!$A$2:$E$1875, 3, 0)</f>
        <v>4497</v>
      </c>
      <c r="M2601" s="11">
        <f>VLOOKUP(A2601, total_pet_services_county!$A$2:$E$1875, 4, 0)</f>
        <v>1016</v>
      </c>
      <c r="N2601" s="11">
        <f>VLOOKUP(A2601, total_pet_services_county!$A$2:$E$1875, 5, 0)</f>
        <v>118</v>
      </c>
    </row>
    <row r="2602" spans="1:14" x14ac:dyDescent="0.2">
      <c r="A2602" s="57" t="s">
        <v>6389</v>
      </c>
      <c r="B2602" s="57" t="s">
        <v>8993</v>
      </c>
      <c r="C2602" s="56" t="s">
        <v>3241</v>
      </c>
      <c r="D2602" s="56" t="str">
        <f>INDEX(pet_services_county!$A$2:$A$3603,MATCH(A2602,pet_services_county!$B$2:$B$3603,0))</f>
        <v>0500000US48223</v>
      </c>
      <c r="E2602" s="61">
        <v>37084</v>
      </c>
      <c r="F2602" s="47">
        <f>VLOOKUP(C2602, state_pop!$A$2:$B$52, 2, 0)</f>
        <v>28995881</v>
      </c>
      <c r="G2602" s="33">
        <f t="shared" si="80"/>
        <v>1.2789402743099961E-3</v>
      </c>
      <c r="H2602" s="33">
        <f>VLOOKUP(C2602, pet_household_state!$A$3:$D$53, 3, 0)</f>
        <v>58.2</v>
      </c>
      <c r="I2602" s="33">
        <f>VLOOKUP(C2602, pet_household_state!$A$3:$D$53, 4, 0)</f>
        <v>5885</v>
      </c>
      <c r="J2602" s="33">
        <f t="shared" si="81"/>
        <v>7.5265635143143266</v>
      </c>
      <c r="K2602" s="11">
        <f>VLOOKUP(A2602, total_pet_services_county!$A$2:$E$1875,2,0)</f>
        <v>6</v>
      </c>
      <c r="L2602" s="11">
        <f>VLOOKUP(A2602,  total_pet_services_county!$A$2:$E$1875, 3, 0)</f>
        <v>2339</v>
      </c>
      <c r="M2602" s="11">
        <f>VLOOKUP(A2602, total_pet_services_county!$A$2:$E$1875, 4, 0)</f>
        <v>568</v>
      </c>
      <c r="N2602" s="11">
        <f>VLOOKUP(A2602, total_pet_services_county!$A$2:$E$1875, 5, 0)</f>
        <v>57</v>
      </c>
    </row>
    <row r="2603" spans="1:14" x14ac:dyDescent="0.2">
      <c r="A2603" s="57" t="s">
        <v>8096</v>
      </c>
      <c r="B2603" s="57" t="s">
        <v>8342</v>
      </c>
      <c r="C2603" s="56" t="s">
        <v>3241</v>
      </c>
      <c r="D2603" s="56" t="e">
        <f>INDEX(pet_services_county!$A$2:$A$3603,MATCH(A2603,pet_services_county!$B$2:$B$3603,0))</f>
        <v>#N/A</v>
      </c>
      <c r="E2603" s="61">
        <v>22968</v>
      </c>
      <c r="F2603" s="47">
        <f>VLOOKUP(C2603, state_pop!$A$2:$B$52, 2, 0)</f>
        <v>28995881</v>
      </c>
      <c r="G2603" s="33">
        <f t="shared" si="80"/>
        <v>7.9211250729025959E-4</v>
      </c>
      <c r="H2603" s="33">
        <f>VLOOKUP(C2603, pet_household_state!$A$3:$D$53, 3, 0)</f>
        <v>58.2</v>
      </c>
      <c r="I2603" s="33">
        <f>VLOOKUP(C2603, pet_household_state!$A$3:$D$53, 4, 0)</f>
        <v>5885</v>
      </c>
      <c r="J2603" s="33">
        <f t="shared" si="81"/>
        <v>4.6615821054031779</v>
      </c>
      <c r="K2603" s="11" t="e">
        <f>VLOOKUP(A2603, total_pet_services_county!$A$2:$E$1875,2,0)</f>
        <v>#N/A</v>
      </c>
      <c r="L2603" s="11" t="e">
        <f>VLOOKUP(A2603,  total_pet_services_county!$A$2:$E$1875, 3, 0)</f>
        <v>#N/A</v>
      </c>
      <c r="M2603" s="11" t="e">
        <f>VLOOKUP(A2603, total_pet_services_county!$A$2:$E$1875, 4, 0)</f>
        <v>#N/A</v>
      </c>
      <c r="N2603" s="11" t="e">
        <f>VLOOKUP(A2603, total_pet_services_county!$A$2:$E$1875, 5, 0)</f>
        <v>#N/A</v>
      </c>
    </row>
    <row r="2604" spans="1:14" x14ac:dyDescent="0.2">
      <c r="A2604" s="57" t="s">
        <v>6391</v>
      </c>
      <c r="B2604" s="57" t="s">
        <v>8414</v>
      </c>
      <c r="C2604" s="56" t="s">
        <v>3241</v>
      </c>
      <c r="D2604" s="56" t="str">
        <f>INDEX(pet_services_county!$A$2:$A$3603,MATCH(A2604,pet_services_county!$B$2:$B$3603,0))</f>
        <v>0500000US48227</v>
      </c>
      <c r="E2604" s="61">
        <v>36664</v>
      </c>
      <c r="F2604" s="47">
        <f>VLOOKUP(C2604, state_pop!$A$2:$B$52, 2, 0)</f>
        <v>28995881</v>
      </c>
      <c r="G2604" s="33">
        <f t="shared" si="80"/>
        <v>1.264455458345963E-3</v>
      </c>
      <c r="H2604" s="33">
        <f>VLOOKUP(C2604, pet_household_state!$A$3:$D$53, 3, 0)</f>
        <v>58.2</v>
      </c>
      <c r="I2604" s="33">
        <f>VLOOKUP(C2604, pet_household_state!$A$3:$D$53, 4, 0)</f>
        <v>5885</v>
      </c>
      <c r="J2604" s="33">
        <f t="shared" si="81"/>
        <v>7.4413203723659924</v>
      </c>
      <c r="K2604" s="11">
        <f>VLOOKUP(A2604, total_pet_services_county!$A$2:$E$1875,2,0)</f>
        <v>4</v>
      </c>
      <c r="L2604" s="11">
        <f>VLOOKUP(A2604,  total_pet_services_county!$A$2:$E$1875, 3, 0)</f>
        <v>616</v>
      </c>
      <c r="M2604" s="11">
        <f>VLOOKUP(A2604, total_pet_services_county!$A$2:$E$1875, 4, 0)</f>
        <v>166</v>
      </c>
      <c r="N2604" s="11">
        <f>VLOOKUP(A2604, total_pet_services_county!$A$2:$E$1875, 5, 0)</f>
        <v>18</v>
      </c>
    </row>
    <row r="2605" spans="1:14" x14ac:dyDescent="0.2">
      <c r="A2605" s="57" t="s">
        <v>8097</v>
      </c>
      <c r="B2605" s="57" t="s">
        <v>9867</v>
      </c>
      <c r="C2605" s="56" t="s">
        <v>3241</v>
      </c>
      <c r="D2605" s="56" t="e">
        <f>INDEX(pet_services_county!$A$2:$A$3603,MATCH(A2605,pet_services_county!$B$2:$B$3603,0))</f>
        <v>#N/A</v>
      </c>
      <c r="E2605" s="61">
        <v>4886</v>
      </c>
      <c r="F2605" s="47">
        <f>VLOOKUP(C2605, state_pop!$A$2:$B$52, 2, 0)</f>
        <v>28995881</v>
      </c>
      <c r="G2605" s="33">
        <f t="shared" si="80"/>
        <v>1.6850669238158345E-4</v>
      </c>
      <c r="H2605" s="33">
        <f>VLOOKUP(C2605, pet_household_state!$A$3:$D$53, 3, 0)</f>
        <v>58.2</v>
      </c>
      <c r="I2605" s="33">
        <f>VLOOKUP(C2605, pet_household_state!$A$3:$D$53, 4, 0)</f>
        <v>5885</v>
      </c>
      <c r="J2605" s="33">
        <f t="shared" si="81"/>
        <v>0.99166188466561866</v>
      </c>
      <c r="K2605" s="11" t="e">
        <f>VLOOKUP(A2605, total_pet_services_county!$A$2:$E$1875,2,0)</f>
        <v>#N/A</v>
      </c>
      <c r="L2605" s="11" t="e">
        <f>VLOOKUP(A2605,  total_pet_services_county!$A$2:$E$1875, 3, 0)</f>
        <v>#N/A</v>
      </c>
      <c r="M2605" s="11" t="e">
        <f>VLOOKUP(A2605, total_pet_services_county!$A$2:$E$1875, 4, 0)</f>
        <v>#N/A</v>
      </c>
      <c r="N2605" s="11" t="e">
        <f>VLOOKUP(A2605, total_pet_services_county!$A$2:$E$1875, 5, 0)</f>
        <v>#N/A</v>
      </c>
    </row>
    <row r="2606" spans="1:14" x14ac:dyDescent="0.2">
      <c r="A2606" s="57" t="s">
        <v>6393</v>
      </c>
      <c r="B2606" s="57" t="s">
        <v>9868</v>
      </c>
      <c r="C2606" s="56" t="s">
        <v>3241</v>
      </c>
      <c r="D2606" s="56" t="str">
        <f>INDEX(pet_services_county!$A$2:$A$3603,MATCH(A2606,pet_services_county!$B$2:$B$3603,0))</f>
        <v>0500000US48231</v>
      </c>
      <c r="E2606" s="61">
        <v>98594</v>
      </c>
      <c r="F2606" s="47">
        <f>VLOOKUP(C2606, state_pop!$A$2:$B$52, 2, 0)</f>
        <v>28995881</v>
      </c>
      <c r="G2606" s="33">
        <f t="shared" si="80"/>
        <v>3.4002760598996801E-3</v>
      </c>
      <c r="H2606" s="33">
        <f>VLOOKUP(C2606, pet_household_state!$A$3:$D$53, 3, 0)</f>
        <v>58.2</v>
      </c>
      <c r="I2606" s="33">
        <f>VLOOKUP(C2606, pet_household_state!$A$3:$D$53, 4, 0)</f>
        <v>5885</v>
      </c>
      <c r="J2606" s="33">
        <f t="shared" si="81"/>
        <v>20.010624612509616</v>
      </c>
      <c r="K2606" s="11">
        <f>VLOOKUP(A2606, total_pet_services_county!$A$2:$E$1875,2,0)</f>
        <v>16</v>
      </c>
      <c r="L2606" s="11">
        <f>VLOOKUP(A2606,  total_pet_services_county!$A$2:$E$1875, 3, 0)</f>
        <v>5017</v>
      </c>
      <c r="M2606" s="11">
        <f>VLOOKUP(A2606, total_pet_services_county!$A$2:$E$1875, 4, 0)</f>
        <v>1074</v>
      </c>
      <c r="N2606" s="11">
        <f>VLOOKUP(A2606, total_pet_services_county!$A$2:$E$1875, 5, 0)</f>
        <v>154</v>
      </c>
    </row>
    <row r="2607" spans="1:14" x14ac:dyDescent="0.2">
      <c r="A2607" s="57" t="s">
        <v>8098</v>
      </c>
      <c r="B2607" s="57" t="s">
        <v>9750</v>
      </c>
      <c r="C2607" s="56" t="s">
        <v>3241</v>
      </c>
      <c r="D2607" s="56" t="e">
        <f>INDEX(pet_services_county!$A$2:$A$3603,MATCH(A2607,pet_services_county!$B$2:$B$3603,0))</f>
        <v>#N/A</v>
      </c>
      <c r="E2607" s="61">
        <v>20938</v>
      </c>
      <c r="F2607" s="47">
        <f>VLOOKUP(C2607, state_pop!$A$2:$B$52, 2, 0)</f>
        <v>28995881</v>
      </c>
      <c r="G2607" s="33">
        <f t="shared" si="80"/>
        <v>7.2210256346410032E-4</v>
      </c>
      <c r="H2607" s="33">
        <f>VLOOKUP(C2607, pet_household_state!$A$3:$D$53, 3, 0)</f>
        <v>58.2</v>
      </c>
      <c r="I2607" s="33">
        <f>VLOOKUP(C2607, pet_household_state!$A$3:$D$53, 4, 0)</f>
        <v>5885</v>
      </c>
      <c r="J2607" s="33">
        <f t="shared" si="81"/>
        <v>4.24957358598623</v>
      </c>
      <c r="K2607" s="11" t="e">
        <f>VLOOKUP(A2607, total_pet_services_county!$A$2:$E$1875,2,0)</f>
        <v>#N/A</v>
      </c>
      <c r="L2607" s="11" t="e">
        <f>VLOOKUP(A2607,  total_pet_services_county!$A$2:$E$1875, 3, 0)</f>
        <v>#N/A</v>
      </c>
      <c r="M2607" s="11" t="e">
        <f>VLOOKUP(A2607, total_pet_services_county!$A$2:$E$1875, 4, 0)</f>
        <v>#N/A</v>
      </c>
      <c r="N2607" s="11" t="e">
        <f>VLOOKUP(A2607, total_pet_services_county!$A$2:$E$1875, 5, 0)</f>
        <v>#N/A</v>
      </c>
    </row>
    <row r="2608" spans="1:14" x14ac:dyDescent="0.2">
      <c r="A2608" s="57" t="s">
        <v>8099</v>
      </c>
      <c r="B2608" s="57" t="s">
        <v>9869</v>
      </c>
      <c r="C2608" s="56" t="s">
        <v>3241</v>
      </c>
      <c r="D2608" s="56" t="e">
        <f>INDEX(pet_services_county!$A$2:$A$3603,MATCH(A2608,pet_services_county!$B$2:$B$3603,0))</f>
        <v>#N/A</v>
      </c>
      <c r="E2608" s="61">
        <v>1536</v>
      </c>
      <c r="F2608" s="47">
        <f>VLOOKUP(C2608, state_pop!$A$2:$B$52, 2, 0)</f>
        <v>28995881</v>
      </c>
      <c r="G2608" s="33">
        <f t="shared" si="80"/>
        <v>5.297304123989197E-5</v>
      </c>
      <c r="H2608" s="33">
        <f>VLOOKUP(C2608, pet_household_state!$A$3:$D$53, 3, 0)</f>
        <v>58.2</v>
      </c>
      <c r="I2608" s="33">
        <f>VLOOKUP(C2608, pet_household_state!$A$3:$D$53, 4, 0)</f>
        <v>5885</v>
      </c>
      <c r="J2608" s="33">
        <f t="shared" si="81"/>
        <v>0.31174634769676424</v>
      </c>
      <c r="K2608" s="11" t="e">
        <f>VLOOKUP(A2608, total_pet_services_county!$A$2:$E$1875,2,0)</f>
        <v>#N/A</v>
      </c>
      <c r="L2608" s="11" t="e">
        <f>VLOOKUP(A2608,  total_pet_services_county!$A$2:$E$1875, 3, 0)</f>
        <v>#N/A</v>
      </c>
      <c r="M2608" s="11" t="e">
        <f>VLOOKUP(A2608, total_pet_services_county!$A$2:$E$1875, 4, 0)</f>
        <v>#N/A</v>
      </c>
      <c r="N2608" s="11" t="e">
        <f>VLOOKUP(A2608, total_pet_services_county!$A$2:$E$1875, 5, 0)</f>
        <v>#N/A</v>
      </c>
    </row>
    <row r="2609" spans="1:14" x14ac:dyDescent="0.2">
      <c r="A2609" s="57" t="s">
        <v>8100</v>
      </c>
      <c r="B2609" s="57" t="s">
        <v>9870</v>
      </c>
      <c r="C2609" s="56" t="s">
        <v>3241</v>
      </c>
      <c r="D2609" s="56" t="e">
        <f>INDEX(pet_services_county!$A$2:$A$3603,MATCH(A2609,pet_services_county!$B$2:$B$3603,0))</f>
        <v>#N/A</v>
      </c>
      <c r="E2609" s="61">
        <v>8935</v>
      </c>
      <c r="F2609" s="47">
        <f>VLOOKUP(C2609, state_pop!$A$2:$B$52, 2, 0)</f>
        <v>28995881</v>
      </c>
      <c r="G2609" s="33">
        <f t="shared" si="80"/>
        <v>3.0814721580627263E-4</v>
      </c>
      <c r="H2609" s="33">
        <f>VLOOKUP(C2609, pet_household_state!$A$3:$D$53, 3, 0)</f>
        <v>58.2</v>
      </c>
      <c r="I2609" s="33">
        <f>VLOOKUP(C2609, pet_household_state!$A$3:$D$53, 4, 0)</f>
        <v>5885</v>
      </c>
      <c r="J2609" s="33">
        <f t="shared" si="81"/>
        <v>1.8134463650199144</v>
      </c>
      <c r="K2609" s="11" t="e">
        <f>VLOOKUP(A2609, total_pet_services_county!$A$2:$E$1875,2,0)</f>
        <v>#N/A</v>
      </c>
      <c r="L2609" s="11" t="e">
        <f>VLOOKUP(A2609,  total_pet_services_county!$A$2:$E$1875, 3, 0)</f>
        <v>#N/A</v>
      </c>
      <c r="M2609" s="11" t="e">
        <f>VLOOKUP(A2609, total_pet_services_county!$A$2:$E$1875, 4, 0)</f>
        <v>#N/A</v>
      </c>
      <c r="N2609" s="11" t="e">
        <f>VLOOKUP(A2609, total_pet_services_county!$A$2:$E$1875, 5, 0)</f>
        <v>#N/A</v>
      </c>
    </row>
    <row r="2610" spans="1:14" x14ac:dyDescent="0.2">
      <c r="A2610" s="57" t="s">
        <v>8101</v>
      </c>
      <c r="B2610" s="57" t="s">
        <v>8343</v>
      </c>
      <c r="C2610" s="56" t="s">
        <v>3241</v>
      </c>
      <c r="D2610" s="56" t="e">
        <f>INDEX(pet_services_county!$A$2:$A$3603,MATCH(A2610,pet_services_county!$B$2:$B$3603,0))</f>
        <v>#N/A</v>
      </c>
      <c r="E2610" s="61">
        <v>14760</v>
      </c>
      <c r="F2610" s="47">
        <f>VLOOKUP(C2610, state_pop!$A$2:$B$52, 2, 0)</f>
        <v>28995881</v>
      </c>
      <c r="G2610" s="33">
        <f t="shared" si="80"/>
        <v>5.0903781816458691E-4</v>
      </c>
      <c r="H2610" s="33">
        <f>VLOOKUP(C2610, pet_household_state!$A$3:$D$53, 3, 0)</f>
        <v>58.2</v>
      </c>
      <c r="I2610" s="33">
        <f>VLOOKUP(C2610, pet_household_state!$A$3:$D$53, 4, 0)</f>
        <v>5885</v>
      </c>
      <c r="J2610" s="33">
        <f t="shared" si="81"/>
        <v>2.9956875598985939</v>
      </c>
      <c r="K2610" s="11" t="e">
        <f>VLOOKUP(A2610, total_pet_services_county!$A$2:$E$1875,2,0)</f>
        <v>#N/A</v>
      </c>
      <c r="L2610" s="11" t="e">
        <f>VLOOKUP(A2610,  total_pet_services_county!$A$2:$E$1875, 3, 0)</f>
        <v>#N/A</v>
      </c>
      <c r="M2610" s="11" t="e">
        <f>VLOOKUP(A2610, total_pet_services_county!$A$2:$E$1875, 4, 0)</f>
        <v>#N/A</v>
      </c>
      <c r="N2610" s="11" t="e">
        <f>VLOOKUP(A2610, total_pet_services_county!$A$2:$E$1875, 5, 0)</f>
        <v>#N/A</v>
      </c>
    </row>
    <row r="2611" spans="1:14" x14ac:dyDescent="0.2">
      <c r="A2611" s="57" t="s">
        <v>6395</v>
      </c>
      <c r="B2611" s="57" t="s">
        <v>8675</v>
      </c>
      <c r="C2611" s="56" t="s">
        <v>3241</v>
      </c>
      <c r="D2611" s="56" t="str">
        <f>INDEX(pet_services_county!$A$2:$A$3603,MATCH(A2611,pet_services_county!$B$2:$B$3603,0))</f>
        <v>0500000US48241</v>
      </c>
      <c r="E2611" s="61">
        <v>35529</v>
      </c>
      <c r="F2611" s="47">
        <f>VLOOKUP(C2611, state_pop!$A$2:$B$52, 2, 0)</f>
        <v>28995881</v>
      </c>
      <c r="G2611" s="33">
        <f t="shared" si="80"/>
        <v>1.2253119675860167E-3</v>
      </c>
      <c r="H2611" s="33">
        <f>VLOOKUP(C2611, pet_household_state!$A$3:$D$53, 3, 0)</f>
        <v>58.2</v>
      </c>
      <c r="I2611" s="33">
        <f>VLOOKUP(C2611, pet_household_state!$A$3:$D$53, 4, 0)</f>
        <v>5885</v>
      </c>
      <c r="J2611" s="33">
        <f t="shared" si="81"/>
        <v>7.2109609292437087</v>
      </c>
      <c r="K2611" s="11">
        <f>VLOOKUP(A2611, total_pet_services_county!$A$2:$E$1875,2,0)</f>
        <v>4</v>
      </c>
      <c r="L2611" s="11">
        <f>VLOOKUP(A2611,  total_pet_services_county!$A$2:$E$1875, 3, 0)</f>
        <v>1103</v>
      </c>
      <c r="M2611" s="11">
        <f>VLOOKUP(A2611, total_pet_services_county!$A$2:$E$1875, 4, 0)</f>
        <v>250</v>
      </c>
      <c r="N2611" s="11">
        <f>VLOOKUP(A2611, total_pet_services_county!$A$2:$E$1875, 5, 0)</f>
        <v>38</v>
      </c>
    </row>
    <row r="2612" spans="1:14" x14ac:dyDescent="0.2">
      <c r="A2612" s="57" t="s">
        <v>8102</v>
      </c>
      <c r="B2612" s="57" t="s">
        <v>8676</v>
      </c>
      <c r="C2612" s="56" t="s">
        <v>3241</v>
      </c>
      <c r="D2612" s="56" t="e">
        <f>INDEX(pet_services_county!$A$2:$A$3603,MATCH(A2612,pet_services_county!$B$2:$B$3603,0))</f>
        <v>#N/A</v>
      </c>
      <c r="E2612" s="61">
        <v>2274</v>
      </c>
      <c r="F2612" s="47">
        <f>VLOOKUP(C2612, state_pop!$A$2:$B$52, 2, 0)</f>
        <v>28995881</v>
      </c>
      <c r="G2612" s="33">
        <f t="shared" si="80"/>
        <v>7.8424932148121312E-5</v>
      </c>
      <c r="H2612" s="33">
        <f>VLOOKUP(C2612, pet_household_state!$A$3:$D$53, 3, 0)</f>
        <v>58.2</v>
      </c>
      <c r="I2612" s="33">
        <f>VLOOKUP(C2612, pet_household_state!$A$3:$D$53, 4, 0)</f>
        <v>5885</v>
      </c>
      <c r="J2612" s="33">
        <f t="shared" si="81"/>
        <v>0.4615307256916939</v>
      </c>
      <c r="K2612" s="11" t="e">
        <f>VLOOKUP(A2612, total_pet_services_county!$A$2:$E$1875,2,0)</f>
        <v>#N/A</v>
      </c>
      <c r="L2612" s="11" t="e">
        <f>VLOOKUP(A2612,  total_pet_services_county!$A$2:$E$1875, 3, 0)</f>
        <v>#N/A</v>
      </c>
      <c r="M2612" s="11" t="e">
        <f>VLOOKUP(A2612, total_pet_services_county!$A$2:$E$1875, 4, 0)</f>
        <v>#N/A</v>
      </c>
      <c r="N2612" s="11" t="e">
        <f>VLOOKUP(A2612, total_pet_services_county!$A$2:$E$1875, 5, 0)</f>
        <v>#N/A</v>
      </c>
    </row>
    <row r="2613" spans="1:14" x14ac:dyDescent="0.2">
      <c r="A2613" s="57" t="s">
        <v>6397</v>
      </c>
      <c r="B2613" s="57" t="s">
        <v>8344</v>
      </c>
      <c r="C2613" s="56" t="s">
        <v>3241</v>
      </c>
      <c r="D2613" s="56" t="str">
        <f>INDEX(pet_services_county!$A$2:$A$3603,MATCH(A2613,pet_services_county!$B$2:$B$3603,0))</f>
        <v>0500000US48245</v>
      </c>
      <c r="E2613" s="61">
        <v>251565</v>
      </c>
      <c r="F2613" s="47">
        <f>VLOOKUP(C2613, state_pop!$A$2:$B$52, 2, 0)</f>
        <v>28995881</v>
      </c>
      <c r="G2613" s="33">
        <f t="shared" si="80"/>
        <v>8.6758874475998844E-3</v>
      </c>
      <c r="H2613" s="33">
        <f>VLOOKUP(C2613, pet_household_state!$A$3:$D$53, 3, 0)</f>
        <v>58.2</v>
      </c>
      <c r="I2613" s="33">
        <f>VLOOKUP(C2613, pet_household_state!$A$3:$D$53, 4, 0)</f>
        <v>5885</v>
      </c>
      <c r="J2613" s="33">
        <f t="shared" si="81"/>
        <v>51.057597629125318</v>
      </c>
      <c r="K2613" s="11">
        <f>VLOOKUP(A2613, total_pet_services_county!$A$2:$E$1875,2,0)</f>
        <v>30</v>
      </c>
      <c r="L2613" s="11">
        <f>VLOOKUP(A2613,  total_pet_services_county!$A$2:$E$1875, 3, 0)</f>
        <v>10651</v>
      </c>
      <c r="M2613" s="11">
        <f>VLOOKUP(A2613, total_pet_services_county!$A$2:$E$1875, 4, 0)</f>
        <v>2576</v>
      </c>
      <c r="N2613" s="11">
        <f>VLOOKUP(A2613, total_pet_services_county!$A$2:$E$1875, 5, 0)</f>
        <v>341</v>
      </c>
    </row>
    <row r="2614" spans="1:14" x14ac:dyDescent="0.2">
      <c r="A2614" s="57" t="s">
        <v>8103</v>
      </c>
      <c r="B2614" s="57" t="s">
        <v>9871</v>
      </c>
      <c r="C2614" s="56" t="s">
        <v>3241</v>
      </c>
      <c r="D2614" s="56" t="e">
        <f>INDEX(pet_services_county!$A$2:$A$3603,MATCH(A2614,pet_services_county!$B$2:$B$3603,0))</f>
        <v>#N/A</v>
      </c>
      <c r="E2614" s="61">
        <v>5200</v>
      </c>
      <c r="F2614" s="47">
        <f>VLOOKUP(C2614, state_pop!$A$2:$B$52, 2, 0)</f>
        <v>28995881</v>
      </c>
      <c r="G2614" s="33">
        <f t="shared" si="80"/>
        <v>1.7933581669755093E-4</v>
      </c>
      <c r="H2614" s="33">
        <f>VLOOKUP(C2614, pet_household_state!$A$3:$D$53, 3, 0)</f>
        <v>58.2</v>
      </c>
      <c r="I2614" s="33">
        <f>VLOOKUP(C2614, pet_household_state!$A$3:$D$53, 4, 0)</f>
        <v>5885</v>
      </c>
      <c r="J2614" s="33">
        <f t="shared" si="81"/>
        <v>1.0553912812650872</v>
      </c>
      <c r="K2614" s="11" t="e">
        <f>VLOOKUP(A2614, total_pet_services_county!$A$2:$E$1875,2,0)</f>
        <v>#N/A</v>
      </c>
      <c r="L2614" s="11" t="e">
        <f>VLOOKUP(A2614,  total_pet_services_county!$A$2:$E$1875, 3, 0)</f>
        <v>#N/A</v>
      </c>
      <c r="M2614" s="11" t="e">
        <f>VLOOKUP(A2614, total_pet_services_county!$A$2:$E$1875, 4, 0)</f>
        <v>#N/A</v>
      </c>
      <c r="N2614" s="11" t="e">
        <f>VLOOKUP(A2614, total_pet_services_county!$A$2:$E$1875, 5, 0)</f>
        <v>#N/A</v>
      </c>
    </row>
    <row r="2615" spans="1:14" x14ac:dyDescent="0.2">
      <c r="A2615" s="57" t="s">
        <v>6399</v>
      </c>
      <c r="B2615" s="57" t="s">
        <v>9872</v>
      </c>
      <c r="C2615" s="56" t="s">
        <v>3241</v>
      </c>
      <c r="D2615" s="56" t="str">
        <f>INDEX(pet_services_county!$A$2:$A$3603,MATCH(A2615,pet_services_county!$B$2:$B$3603,0))</f>
        <v>0500000US48249</v>
      </c>
      <c r="E2615" s="61">
        <v>40482</v>
      </c>
      <c r="F2615" s="47">
        <f>VLOOKUP(C2615, state_pop!$A$2:$B$52, 2, 0)</f>
        <v>28995881</v>
      </c>
      <c r="G2615" s="33">
        <f t="shared" si="80"/>
        <v>1.3961293329904341E-3</v>
      </c>
      <c r="H2615" s="33">
        <f>VLOOKUP(C2615, pet_household_state!$A$3:$D$53, 3, 0)</f>
        <v>58.2</v>
      </c>
      <c r="I2615" s="33">
        <f>VLOOKUP(C2615, pet_household_state!$A$3:$D$53, 4, 0)</f>
        <v>5885</v>
      </c>
      <c r="J2615" s="33">
        <f t="shared" si="81"/>
        <v>8.2162211246487047</v>
      </c>
      <c r="K2615" s="11">
        <f>VLOOKUP(A2615, total_pet_services_county!$A$2:$E$1875,2,0)</f>
        <v>5</v>
      </c>
      <c r="L2615" s="11">
        <f>VLOOKUP(A2615,  total_pet_services_county!$A$2:$E$1875, 3, 0)</f>
        <v>1029</v>
      </c>
      <c r="M2615" s="11">
        <f>VLOOKUP(A2615, total_pet_services_county!$A$2:$E$1875, 4, 0)</f>
        <v>250</v>
      </c>
      <c r="N2615" s="11">
        <f>VLOOKUP(A2615, total_pet_services_county!$A$2:$E$1875, 5, 0)</f>
        <v>44</v>
      </c>
    </row>
    <row r="2616" spans="1:14" x14ac:dyDescent="0.2">
      <c r="A2616" s="57" t="s">
        <v>6401</v>
      </c>
      <c r="B2616" s="57" t="s">
        <v>8417</v>
      </c>
      <c r="C2616" s="56" t="s">
        <v>3241</v>
      </c>
      <c r="D2616" s="56" t="str">
        <f>INDEX(pet_services_county!$A$2:$A$3603,MATCH(A2616,pet_services_county!$B$2:$B$3603,0))</f>
        <v>0500000US48251</v>
      </c>
      <c r="E2616" s="61">
        <v>175817</v>
      </c>
      <c r="F2616" s="47">
        <f>VLOOKUP(C2616, state_pop!$A$2:$B$52, 2, 0)</f>
        <v>28995881</v>
      </c>
      <c r="G2616" s="33">
        <f t="shared" si="80"/>
        <v>6.063516400829483E-3</v>
      </c>
      <c r="H2616" s="33">
        <f>VLOOKUP(C2616, pet_household_state!$A$3:$D$53, 3, 0)</f>
        <v>58.2</v>
      </c>
      <c r="I2616" s="33">
        <f>VLOOKUP(C2616, pet_household_state!$A$3:$D$53, 4, 0)</f>
        <v>5885</v>
      </c>
      <c r="J2616" s="33">
        <f t="shared" si="81"/>
        <v>35.683794018881507</v>
      </c>
      <c r="K2616" s="11">
        <f>VLOOKUP(A2616, total_pet_services_county!$A$2:$E$1875,2,0)</f>
        <v>26</v>
      </c>
      <c r="L2616" s="11">
        <f>VLOOKUP(A2616,  total_pet_services_county!$A$2:$E$1875, 3, 0)</f>
        <v>6431</v>
      </c>
      <c r="M2616" s="11">
        <f>VLOOKUP(A2616, total_pet_services_county!$A$2:$E$1875, 4, 0)</f>
        <v>1494</v>
      </c>
      <c r="N2616" s="11">
        <f>VLOOKUP(A2616, total_pet_services_county!$A$2:$E$1875, 5, 0)</f>
        <v>198</v>
      </c>
    </row>
    <row r="2617" spans="1:14" x14ac:dyDescent="0.2">
      <c r="A2617" s="57" t="s">
        <v>8104</v>
      </c>
      <c r="B2617" s="57" t="s">
        <v>8678</v>
      </c>
      <c r="C2617" s="56" t="s">
        <v>3241</v>
      </c>
      <c r="D2617" s="56" t="e">
        <f>INDEX(pet_services_county!$A$2:$A$3603,MATCH(A2617,pet_services_county!$B$2:$B$3603,0))</f>
        <v>#N/A</v>
      </c>
      <c r="E2617" s="61">
        <v>20083</v>
      </c>
      <c r="F2617" s="47">
        <f>VLOOKUP(C2617, state_pop!$A$2:$B$52, 2, 0)</f>
        <v>28995881</v>
      </c>
      <c r="G2617" s="33">
        <f t="shared" si="80"/>
        <v>6.9261561668017605E-4</v>
      </c>
      <c r="H2617" s="33">
        <f>VLOOKUP(C2617, pet_household_state!$A$3:$D$53, 3, 0)</f>
        <v>58.2</v>
      </c>
      <c r="I2617" s="33">
        <f>VLOOKUP(C2617, pet_household_state!$A$3:$D$53, 4, 0)</f>
        <v>5885</v>
      </c>
      <c r="J2617" s="33">
        <f t="shared" si="81"/>
        <v>4.0760429041628363</v>
      </c>
      <c r="K2617" s="11" t="e">
        <f>VLOOKUP(A2617, total_pet_services_county!$A$2:$E$1875,2,0)</f>
        <v>#N/A</v>
      </c>
      <c r="L2617" s="11" t="e">
        <f>VLOOKUP(A2617,  total_pet_services_county!$A$2:$E$1875, 3, 0)</f>
        <v>#N/A</v>
      </c>
      <c r="M2617" s="11" t="e">
        <f>VLOOKUP(A2617, total_pet_services_county!$A$2:$E$1875, 4, 0)</f>
        <v>#N/A</v>
      </c>
      <c r="N2617" s="11" t="e">
        <f>VLOOKUP(A2617, total_pet_services_county!$A$2:$E$1875, 5, 0)</f>
        <v>#N/A</v>
      </c>
    </row>
    <row r="2618" spans="1:14" x14ac:dyDescent="0.2">
      <c r="A2618" s="57" t="s">
        <v>6403</v>
      </c>
      <c r="B2618" s="57" t="s">
        <v>9873</v>
      </c>
      <c r="C2618" s="56" t="s">
        <v>3241</v>
      </c>
      <c r="D2618" s="56" t="str">
        <f>INDEX(pet_services_county!$A$2:$A$3603,MATCH(A2618,pet_services_county!$B$2:$B$3603,0))</f>
        <v>0500000US48255</v>
      </c>
      <c r="E2618" s="61">
        <v>15601</v>
      </c>
      <c r="F2618" s="47">
        <f>VLOOKUP(C2618, state_pop!$A$2:$B$52, 2, 0)</f>
        <v>28995881</v>
      </c>
      <c r="G2618" s="33">
        <f t="shared" si="80"/>
        <v>5.3804193774971009E-4</v>
      </c>
      <c r="H2618" s="33">
        <f>VLOOKUP(C2618, pet_household_state!$A$3:$D$53, 3, 0)</f>
        <v>58.2</v>
      </c>
      <c r="I2618" s="33">
        <f>VLOOKUP(C2618, pet_household_state!$A$3:$D$53, 4, 0)</f>
        <v>5885</v>
      </c>
      <c r="J2618" s="33">
        <f t="shared" si="81"/>
        <v>3.1663768036570437</v>
      </c>
      <c r="K2618" s="11">
        <f>VLOOKUP(A2618, total_pet_services_county!$A$2:$E$1875,2,0)</f>
        <v>3</v>
      </c>
      <c r="L2618" s="11">
        <f>VLOOKUP(A2618,  total_pet_services_county!$A$2:$E$1875, 3, 0)</f>
        <v>671</v>
      </c>
      <c r="M2618" s="11">
        <f>VLOOKUP(A2618, total_pet_services_county!$A$2:$E$1875, 4, 0)</f>
        <v>167</v>
      </c>
      <c r="N2618" s="11">
        <f>VLOOKUP(A2618, total_pet_services_county!$A$2:$E$1875, 5, 0)</f>
        <v>24</v>
      </c>
    </row>
    <row r="2619" spans="1:14" x14ac:dyDescent="0.2">
      <c r="A2619" s="57" t="s">
        <v>6405</v>
      </c>
      <c r="B2619" s="57" t="s">
        <v>9874</v>
      </c>
      <c r="C2619" s="56" t="s">
        <v>3241</v>
      </c>
      <c r="D2619" s="56" t="str">
        <f>INDEX(pet_services_county!$A$2:$A$3603,MATCH(A2619,pet_services_county!$B$2:$B$3603,0))</f>
        <v>0500000US48257</v>
      </c>
      <c r="E2619" s="61">
        <v>136154</v>
      </c>
      <c r="F2619" s="47">
        <f>VLOOKUP(C2619, state_pop!$A$2:$B$52, 2, 0)</f>
        <v>28995881</v>
      </c>
      <c r="G2619" s="33">
        <f t="shared" si="80"/>
        <v>4.6956324589689132E-3</v>
      </c>
      <c r="H2619" s="33">
        <f>VLOOKUP(C2619, pet_household_state!$A$3:$D$53, 3, 0)</f>
        <v>58.2</v>
      </c>
      <c r="I2619" s="33">
        <f>VLOOKUP(C2619, pet_household_state!$A$3:$D$53, 4, 0)</f>
        <v>5885</v>
      </c>
      <c r="J2619" s="33">
        <f t="shared" si="81"/>
        <v>27.633797021032056</v>
      </c>
      <c r="K2619" s="11">
        <f>VLOOKUP(A2619, total_pet_services_county!$A$2:$E$1875,2,0)</f>
        <v>15</v>
      </c>
      <c r="L2619" s="11">
        <f>VLOOKUP(A2619,  total_pet_services_county!$A$2:$E$1875, 3, 0)</f>
        <v>3332</v>
      </c>
      <c r="M2619" s="11">
        <f>VLOOKUP(A2619, total_pet_services_county!$A$2:$E$1875, 4, 0)</f>
        <v>883</v>
      </c>
      <c r="N2619" s="11">
        <f>VLOOKUP(A2619, total_pet_services_county!$A$2:$E$1875, 5, 0)</f>
        <v>116</v>
      </c>
    </row>
    <row r="2620" spans="1:14" x14ac:dyDescent="0.2">
      <c r="A2620" s="57" t="s">
        <v>6407</v>
      </c>
      <c r="B2620" s="57" t="s">
        <v>8783</v>
      </c>
      <c r="C2620" s="56" t="s">
        <v>3241</v>
      </c>
      <c r="D2620" s="56" t="str">
        <f>INDEX(pet_services_county!$A$2:$A$3603,MATCH(A2620,pet_services_county!$B$2:$B$3603,0))</f>
        <v>0500000US48259</v>
      </c>
      <c r="E2620" s="61">
        <v>47431</v>
      </c>
      <c r="F2620" s="47">
        <f>VLOOKUP(C2620, state_pop!$A$2:$B$52, 2, 0)</f>
        <v>28995881</v>
      </c>
      <c r="G2620" s="33">
        <f t="shared" si="80"/>
        <v>1.6357840618810651E-3</v>
      </c>
      <c r="H2620" s="33">
        <f>VLOOKUP(C2620, pet_household_state!$A$3:$D$53, 3, 0)</f>
        <v>58.2</v>
      </c>
      <c r="I2620" s="33">
        <f>VLOOKUP(C2620, pet_household_state!$A$3:$D$53, 4, 0)</f>
        <v>5885</v>
      </c>
      <c r="J2620" s="33">
        <f t="shared" si="81"/>
        <v>9.6265892041700685</v>
      </c>
      <c r="K2620" s="11">
        <f>VLOOKUP(A2620, total_pet_services_county!$A$2:$E$1875,2,0)</f>
        <v>26</v>
      </c>
      <c r="L2620" s="11">
        <f>VLOOKUP(A2620,  total_pet_services_county!$A$2:$E$1875, 3, 0)</f>
        <v>6672</v>
      </c>
      <c r="M2620" s="11">
        <f>VLOOKUP(A2620, total_pet_services_county!$A$2:$E$1875, 4, 0)</f>
        <v>1510</v>
      </c>
      <c r="N2620" s="11">
        <f>VLOOKUP(A2620, total_pet_services_county!$A$2:$E$1875, 5, 0)</f>
        <v>187</v>
      </c>
    </row>
    <row r="2621" spans="1:14" x14ac:dyDescent="0.2">
      <c r="A2621" s="57" t="s">
        <v>8105</v>
      </c>
      <c r="B2621" s="57" t="s">
        <v>9875</v>
      </c>
      <c r="C2621" s="56" t="s">
        <v>3241</v>
      </c>
      <c r="D2621" s="56" t="e">
        <f>INDEX(pet_services_county!$A$2:$A$3603,MATCH(A2621,pet_services_county!$B$2:$B$3603,0))</f>
        <v>#N/A</v>
      </c>
      <c r="E2621" s="61">
        <v>404</v>
      </c>
      <c r="F2621" s="47">
        <f>VLOOKUP(C2621, state_pop!$A$2:$B$52, 2, 0)</f>
        <v>28995881</v>
      </c>
      <c r="G2621" s="33">
        <f t="shared" si="80"/>
        <v>1.3933013451117419E-5</v>
      </c>
      <c r="H2621" s="33">
        <f>VLOOKUP(C2621, pet_household_state!$A$3:$D$53, 3, 0)</f>
        <v>58.2</v>
      </c>
      <c r="I2621" s="33">
        <f>VLOOKUP(C2621, pet_household_state!$A$3:$D$53, 4, 0)</f>
        <v>5885</v>
      </c>
      <c r="J2621" s="33">
        <f t="shared" si="81"/>
        <v>8.1995784159826016E-2</v>
      </c>
      <c r="K2621" s="11" t="e">
        <f>VLOOKUP(A2621, total_pet_services_county!$A$2:$E$1875,2,0)</f>
        <v>#N/A</v>
      </c>
      <c r="L2621" s="11" t="e">
        <f>VLOOKUP(A2621,  total_pet_services_county!$A$2:$E$1875, 3, 0)</f>
        <v>#N/A</v>
      </c>
      <c r="M2621" s="11" t="e">
        <f>VLOOKUP(A2621, total_pet_services_county!$A$2:$E$1875, 4, 0)</f>
        <v>#N/A</v>
      </c>
      <c r="N2621" s="11" t="e">
        <f>VLOOKUP(A2621, total_pet_services_county!$A$2:$E$1875, 5, 0)</f>
        <v>#N/A</v>
      </c>
    </row>
    <row r="2622" spans="1:14" x14ac:dyDescent="0.2">
      <c r="A2622" s="57" t="s">
        <v>8106</v>
      </c>
      <c r="B2622" s="57" t="s">
        <v>8566</v>
      </c>
      <c r="C2622" s="56" t="s">
        <v>3241</v>
      </c>
      <c r="D2622" s="56" t="e">
        <f>INDEX(pet_services_county!$A$2:$A$3603,MATCH(A2622,pet_services_county!$B$2:$B$3603,0))</f>
        <v>#N/A</v>
      </c>
      <c r="E2622" s="61">
        <v>762</v>
      </c>
      <c r="F2622" s="47">
        <f>VLOOKUP(C2622, state_pop!$A$2:$B$52, 2, 0)</f>
        <v>28995881</v>
      </c>
      <c r="G2622" s="33">
        <f t="shared" si="80"/>
        <v>2.6279594677602656E-5</v>
      </c>
      <c r="H2622" s="33">
        <f>VLOOKUP(C2622, pet_household_state!$A$3:$D$53, 3, 0)</f>
        <v>58.2</v>
      </c>
      <c r="I2622" s="33">
        <f>VLOOKUP(C2622, pet_household_state!$A$3:$D$53, 4, 0)</f>
        <v>5885</v>
      </c>
      <c r="J2622" s="33">
        <f t="shared" si="81"/>
        <v>0.15465541467769164</v>
      </c>
      <c r="K2622" s="11" t="e">
        <f>VLOOKUP(A2622, total_pet_services_county!$A$2:$E$1875,2,0)</f>
        <v>#N/A</v>
      </c>
      <c r="L2622" s="11" t="e">
        <f>VLOOKUP(A2622,  total_pet_services_county!$A$2:$E$1875, 3, 0)</f>
        <v>#N/A</v>
      </c>
      <c r="M2622" s="11" t="e">
        <f>VLOOKUP(A2622, total_pet_services_county!$A$2:$E$1875, 4, 0)</f>
        <v>#N/A</v>
      </c>
      <c r="N2622" s="11" t="e">
        <f>VLOOKUP(A2622, total_pet_services_county!$A$2:$E$1875, 5, 0)</f>
        <v>#N/A</v>
      </c>
    </row>
    <row r="2623" spans="1:14" x14ac:dyDescent="0.2">
      <c r="A2623" s="57" t="s">
        <v>6409</v>
      </c>
      <c r="B2623" s="57" t="s">
        <v>9876</v>
      </c>
      <c r="C2623" s="56" t="s">
        <v>3241</v>
      </c>
      <c r="D2623" s="56" t="str">
        <f>INDEX(pet_services_county!$A$2:$A$3603,MATCH(A2623,pet_services_county!$B$2:$B$3603,0))</f>
        <v>0500000US48265</v>
      </c>
      <c r="E2623" s="61">
        <v>52600</v>
      </c>
      <c r="F2623" s="47">
        <f>VLOOKUP(C2623, state_pop!$A$2:$B$52, 2, 0)</f>
        <v>28995881</v>
      </c>
      <c r="G2623" s="33">
        <f t="shared" si="80"/>
        <v>1.8140507612098421E-3</v>
      </c>
      <c r="H2623" s="33">
        <f>VLOOKUP(C2623, pet_household_state!$A$3:$D$53, 3, 0)</f>
        <v>58.2</v>
      </c>
      <c r="I2623" s="33">
        <f>VLOOKUP(C2623, pet_household_state!$A$3:$D$53, 4, 0)</f>
        <v>5885</v>
      </c>
      <c r="J2623" s="33">
        <f t="shared" si="81"/>
        <v>10.675688729719921</v>
      </c>
      <c r="K2623" s="11">
        <f>VLOOKUP(A2623, total_pet_services_county!$A$2:$E$1875,2,0)</f>
        <v>13</v>
      </c>
      <c r="L2623" s="11">
        <f>VLOOKUP(A2623,  total_pet_services_county!$A$2:$E$1875, 3, 0)</f>
        <v>2007</v>
      </c>
      <c r="M2623" s="11">
        <f>VLOOKUP(A2623, total_pet_services_county!$A$2:$E$1875, 4, 0)</f>
        <v>444</v>
      </c>
      <c r="N2623" s="11">
        <f>VLOOKUP(A2623, total_pet_services_county!$A$2:$E$1875, 5, 0)</f>
        <v>73</v>
      </c>
    </row>
    <row r="2624" spans="1:14" x14ac:dyDescent="0.2">
      <c r="A2624" s="57" t="s">
        <v>8107</v>
      </c>
      <c r="B2624" s="57" t="s">
        <v>9877</v>
      </c>
      <c r="C2624" s="56" t="s">
        <v>3241</v>
      </c>
      <c r="D2624" s="56" t="e">
        <f>INDEX(pet_services_county!$A$2:$A$3603,MATCH(A2624,pet_services_county!$B$2:$B$3603,0))</f>
        <v>#N/A</v>
      </c>
      <c r="E2624" s="61">
        <v>4337</v>
      </c>
      <c r="F2624" s="47">
        <f>VLOOKUP(C2624, state_pop!$A$2:$B$52, 2, 0)</f>
        <v>28995881</v>
      </c>
      <c r="G2624" s="33">
        <f t="shared" si="80"/>
        <v>1.4957296865716893E-4</v>
      </c>
      <c r="H2624" s="33">
        <f>VLOOKUP(C2624, pet_household_state!$A$3:$D$53, 3, 0)</f>
        <v>58.2</v>
      </c>
      <c r="I2624" s="33">
        <f>VLOOKUP(C2624, pet_household_state!$A$3:$D$53, 4, 0)</f>
        <v>5885</v>
      </c>
      <c r="J2624" s="33">
        <f t="shared" si="81"/>
        <v>0.88023692054743918</v>
      </c>
      <c r="K2624" s="11" t="e">
        <f>VLOOKUP(A2624, total_pet_services_county!$A$2:$E$1875,2,0)</f>
        <v>#N/A</v>
      </c>
      <c r="L2624" s="11" t="e">
        <f>VLOOKUP(A2624,  total_pet_services_county!$A$2:$E$1875, 3, 0)</f>
        <v>#N/A</v>
      </c>
      <c r="M2624" s="11" t="e">
        <f>VLOOKUP(A2624, total_pet_services_county!$A$2:$E$1875, 4, 0)</f>
        <v>#N/A</v>
      </c>
      <c r="N2624" s="11" t="e">
        <f>VLOOKUP(A2624, total_pet_services_county!$A$2:$E$1875, 5, 0)</f>
        <v>#N/A</v>
      </c>
    </row>
    <row r="2625" spans="1:14" x14ac:dyDescent="0.2">
      <c r="A2625" s="57" t="s">
        <v>8108</v>
      </c>
      <c r="B2625" s="57" t="s">
        <v>9878</v>
      </c>
      <c r="C2625" s="56" t="s">
        <v>3241</v>
      </c>
      <c r="D2625" s="56" t="e">
        <f>INDEX(pet_services_county!$A$2:$A$3603,MATCH(A2625,pet_services_county!$B$2:$B$3603,0))</f>
        <v>#N/A</v>
      </c>
      <c r="E2625" s="61">
        <v>272</v>
      </c>
      <c r="F2625" s="47">
        <f>VLOOKUP(C2625, state_pop!$A$2:$B$52, 2, 0)</f>
        <v>28995881</v>
      </c>
      <c r="G2625" s="33">
        <f t="shared" si="80"/>
        <v>9.3806427195642036E-6</v>
      </c>
      <c r="H2625" s="33">
        <f>VLOOKUP(C2625, pet_household_state!$A$3:$D$53, 3, 0)</f>
        <v>58.2</v>
      </c>
      <c r="I2625" s="33">
        <f>VLOOKUP(C2625, pet_household_state!$A$3:$D$53, 4, 0)</f>
        <v>5885</v>
      </c>
      <c r="J2625" s="33">
        <f t="shared" si="81"/>
        <v>5.5205082404635342E-2</v>
      </c>
      <c r="K2625" s="11" t="e">
        <f>VLOOKUP(A2625, total_pet_services_county!$A$2:$E$1875,2,0)</f>
        <v>#N/A</v>
      </c>
      <c r="L2625" s="11" t="e">
        <f>VLOOKUP(A2625,  total_pet_services_county!$A$2:$E$1875, 3, 0)</f>
        <v>#N/A</v>
      </c>
      <c r="M2625" s="11" t="e">
        <f>VLOOKUP(A2625, total_pet_services_county!$A$2:$E$1875, 4, 0)</f>
        <v>#N/A</v>
      </c>
      <c r="N2625" s="11" t="e">
        <f>VLOOKUP(A2625, total_pet_services_county!$A$2:$E$1875, 5, 0)</f>
        <v>#N/A</v>
      </c>
    </row>
    <row r="2626" spans="1:14" x14ac:dyDescent="0.2">
      <c r="A2626" s="57" t="s">
        <v>8109</v>
      </c>
      <c r="B2626" s="57" t="s">
        <v>9879</v>
      </c>
      <c r="C2626" s="56" t="s">
        <v>3241</v>
      </c>
      <c r="D2626" s="56" t="e">
        <f>INDEX(pet_services_county!$A$2:$A$3603,MATCH(A2626,pet_services_county!$B$2:$B$3603,0))</f>
        <v>#N/A</v>
      </c>
      <c r="E2626" s="61">
        <v>3667</v>
      </c>
      <c r="F2626" s="47">
        <f>VLOOKUP(C2626, state_pop!$A$2:$B$52, 2, 0)</f>
        <v>28995881</v>
      </c>
      <c r="G2626" s="33">
        <f t="shared" si="80"/>
        <v>1.2646623842883063E-4</v>
      </c>
      <c r="H2626" s="33">
        <f>VLOOKUP(C2626, pet_household_state!$A$3:$D$53, 3, 0)</f>
        <v>58.2</v>
      </c>
      <c r="I2626" s="33">
        <f>VLOOKUP(C2626, pet_household_state!$A$3:$D$53, 4, 0)</f>
        <v>5885</v>
      </c>
      <c r="J2626" s="33">
        <f t="shared" si="81"/>
        <v>0.74425381315366823</v>
      </c>
      <c r="K2626" s="11" t="e">
        <f>VLOOKUP(A2626, total_pet_services_county!$A$2:$E$1875,2,0)</f>
        <v>#N/A</v>
      </c>
      <c r="L2626" s="11" t="e">
        <f>VLOOKUP(A2626,  total_pet_services_county!$A$2:$E$1875, 3, 0)</f>
        <v>#N/A</v>
      </c>
      <c r="M2626" s="11" t="e">
        <f>VLOOKUP(A2626, total_pet_services_county!$A$2:$E$1875, 4, 0)</f>
        <v>#N/A</v>
      </c>
      <c r="N2626" s="11" t="e">
        <f>VLOOKUP(A2626, total_pet_services_county!$A$2:$E$1875, 5, 0)</f>
        <v>#N/A</v>
      </c>
    </row>
    <row r="2627" spans="1:14" x14ac:dyDescent="0.2">
      <c r="A2627" s="57" t="s">
        <v>6411</v>
      </c>
      <c r="B2627" s="57" t="s">
        <v>9880</v>
      </c>
      <c r="C2627" s="56" t="s">
        <v>3241</v>
      </c>
      <c r="D2627" s="56" t="str">
        <f>INDEX(pet_services_county!$A$2:$A$3603,MATCH(A2627,pet_services_county!$B$2:$B$3603,0))</f>
        <v>0500000US48273</v>
      </c>
      <c r="E2627" s="61">
        <v>30680</v>
      </c>
      <c r="F2627" s="47">
        <f>VLOOKUP(C2627, state_pop!$A$2:$B$52, 2, 0)</f>
        <v>28995881</v>
      </c>
      <c r="G2627" s="33">
        <f t="shared" si="80"/>
        <v>1.0580813185155505E-3</v>
      </c>
      <c r="H2627" s="33">
        <f>VLOOKUP(C2627, pet_household_state!$A$3:$D$53, 3, 0)</f>
        <v>58.2</v>
      </c>
      <c r="I2627" s="33">
        <f>VLOOKUP(C2627, pet_household_state!$A$3:$D$53, 4, 0)</f>
        <v>5885</v>
      </c>
      <c r="J2627" s="33">
        <f t="shared" si="81"/>
        <v>6.2268085594640148</v>
      </c>
      <c r="K2627" s="11">
        <f>VLOOKUP(A2627, total_pet_services_county!$A$2:$E$1875,2,0)</f>
        <v>3</v>
      </c>
      <c r="L2627" s="11">
        <f>VLOOKUP(A2627,  total_pet_services_county!$A$2:$E$1875, 3, 0)</f>
        <v>1164</v>
      </c>
      <c r="M2627" s="11">
        <f>VLOOKUP(A2627, total_pet_services_county!$A$2:$E$1875, 4, 0)</f>
        <v>296</v>
      </c>
      <c r="N2627" s="11">
        <f>VLOOKUP(A2627, total_pet_services_county!$A$2:$E$1875, 5, 0)</f>
        <v>74</v>
      </c>
    </row>
    <row r="2628" spans="1:14" x14ac:dyDescent="0.2">
      <c r="A2628" s="57" t="s">
        <v>8110</v>
      </c>
      <c r="B2628" s="57" t="s">
        <v>8784</v>
      </c>
      <c r="C2628" s="56" t="s">
        <v>3241</v>
      </c>
      <c r="D2628" s="56" t="e">
        <f>INDEX(pet_services_county!$A$2:$A$3603,MATCH(A2628,pet_services_county!$B$2:$B$3603,0))</f>
        <v>#N/A</v>
      </c>
      <c r="E2628" s="61">
        <v>3664</v>
      </c>
      <c r="F2628" s="47">
        <f>VLOOKUP(C2628, state_pop!$A$2:$B$52, 2, 0)</f>
        <v>28995881</v>
      </c>
      <c r="G2628" s="33">
        <f t="shared" si="80"/>
        <v>1.2636277545765898E-4</v>
      </c>
      <c r="H2628" s="33">
        <f>VLOOKUP(C2628, pet_household_state!$A$3:$D$53, 3, 0)</f>
        <v>58.2</v>
      </c>
      <c r="I2628" s="33">
        <f>VLOOKUP(C2628, pet_household_state!$A$3:$D$53, 4, 0)</f>
        <v>5885</v>
      </c>
      <c r="J2628" s="33">
        <f t="shared" si="81"/>
        <v>0.74364493356832306</v>
      </c>
      <c r="K2628" s="11" t="e">
        <f>VLOOKUP(A2628, total_pet_services_county!$A$2:$E$1875,2,0)</f>
        <v>#N/A</v>
      </c>
      <c r="L2628" s="11" t="e">
        <f>VLOOKUP(A2628,  total_pet_services_county!$A$2:$E$1875, 3, 0)</f>
        <v>#N/A</v>
      </c>
      <c r="M2628" s="11" t="e">
        <f>VLOOKUP(A2628, total_pet_services_county!$A$2:$E$1875, 4, 0)</f>
        <v>#N/A</v>
      </c>
      <c r="N2628" s="11" t="e">
        <f>VLOOKUP(A2628, total_pet_services_county!$A$2:$E$1875, 5, 0)</f>
        <v>#N/A</v>
      </c>
    </row>
    <row r="2629" spans="1:14" x14ac:dyDescent="0.2">
      <c r="A2629" s="57" t="s">
        <v>6413</v>
      </c>
      <c r="B2629" s="57" t="s">
        <v>8345</v>
      </c>
      <c r="C2629" s="56" t="s">
        <v>3241</v>
      </c>
      <c r="D2629" s="56" t="str">
        <f>INDEX(pet_services_county!$A$2:$A$3603,MATCH(A2629,pet_services_county!$B$2:$B$3603,0))</f>
        <v>0500000US48277</v>
      </c>
      <c r="E2629" s="61">
        <v>49859</v>
      </c>
      <c r="F2629" s="47">
        <f>VLOOKUP(C2629, state_pop!$A$2:$B$52, 2, 0)</f>
        <v>28995881</v>
      </c>
      <c r="G2629" s="33">
        <f t="shared" si="80"/>
        <v>1.7195200932159985E-3</v>
      </c>
      <c r="H2629" s="33">
        <f>VLOOKUP(C2629, pet_household_state!$A$3:$D$53, 3, 0)</f>
        <v>58.2</v>
      </c>
      <c r="I2629" s="33">
        <f>VLOOKUP(C2629, pet_household_state!$A$3:$D$53, 4, 0)</f>
        <v>5885</v>
      </c>
      <c r="J2629" s="33">
        <f t="shared" si="81"/>
        <v>10.119375748576152</v>
      </c>
      <c r="K2629" s="11">
        <f>VLOOKUP(A2629, total_pet_services_county!$A$2:$E$1875,2,0)</f>
        <v>7</v>
      </c>
      <c r="L2629" s="11">
        <f>VLOOKUP(A2629,  total_pet_services_county!$A$2:$E$1875, 3, 0)</f>
        <v>1151</v>
      </c>
      <c r="M2629" s="11">
        <f>VLOOKUP(A2629, total_pet_services_county!$A$2:$E$1875, 4, 0)</f>
        <v>254</v>
      </c>
      <c r="N2629" s="11">
        <f>VLOOKUP(A2629, total_pet_services_county!$A$2:$E$1875, 5, 0)</f>
        <v>45</v>
      </c>
    </row>
    <row r="2630" spans="1:14" x14ac:dyDescent="0.2">
      <c r="A2630" s="57" t="s">
        <v>8111</v>
      </c>
      <c r="B2630" s="57" t="s">
        <v>9881</v>
      </c>
      <c r="C2630" s="56" t="s">
        <v>3241</v>
      </c>
      <c r="D2630" s="56" t="e">
        <f>INDEX(pet_services_county!$A$2:$A$3603,MATCH(A2630,pet_services_county!$B$2:$B$3603,0))</f>
        <v>#N/A</v>
      </c>
      <c r="E2630" s="61">
        <v>12893</v>
      </c>
      <c r="F2630" s="47">
        <f>VLOOKUP(C2630, state_pop!$A$2:$B$52, 2, 0)</f>
        <v>28995881</v>
      </c>
      <c r="G2630" s="33">
        <f t="shared" si="80"/>
        <v>4.4464936243875466E-4</v>
      </c>
      <c r="H2630" s="33">
        <f>VLOOKUP(C2630, pet_household_state!$A$3:$D$53, 3, 0)</f>
        <v>58.2</v>
      </c>
      <c r="I2630" s="33">
        <f>VLOOKUP(C2630, pet_household_state!$A$3:$D$53, 4, 0)</f>
        <v>5885</v>
      </c>
      <c r="J2630" s="33">
        <f t="shared" si="81"/>
        <v>2.616761497952071</v>
      </c>
      <c r="K2630" s="11" t="e">
        <f>VLOOKUP(A2630, total_pet_services_county!$A$2:$E$1875,2,0)</f>
        <v>#N/A</v>
      </c>
      <c r="L2630" s="11" t="e">
        <f>VLOOKUP(A2630,  total_pet_services_county!$A$2:$E$1875, 3, 0)</f>
        <v>#N/A</v>
      </c>
      <c r="M2630" s="11" t="e">
        <f>VLOOKUP(A2630, total_pet_services_county!$A$2:$E$1875, 4, 0)</f>
        <v>#N/A</v>
      </c>
      <c r="N2630" s="11" t="e">
        <f>VLOOKUP(A2630, total_pet_services_county!$A$2:$E$1875, 5, 0)</f>
        <v>#N/A</v>
      </c>
    </row>
    <row r="2631" spans="1:14" x14ac:dyDescent="0.2">
      <c r="A2631" s="57" t="s">
        <v>6415</v>
      </c>
      <c r="B2631" s="57" t="s">
        <v>9882</v>
      </c>
      <c r="C2631" s="56" t="s">
        <v>3241</v>
      </c>
      <c r="D2631" s="56" t="str">
        <f>INDEX(pet_services_county!$A$2:$A$3603,MATCH(A2631,pet_services_county!$B$2:$B$3603,0))</f>
        <v>0500000US48281</v>
      </c>
      <c r="E2631" s="61">
        <v>21428</v>
      </c>
      <c r="F2631" s="47">
        <f>VLOOKUP(C2631, state_pop!$A$2:$B$52, 2, 0)</f>
        <v>28995881</v>
      </c>
      <c r="G2631" s="33">
        <f t="shared" si="80"/>
        <v>7.3900151542213876E-4</v>
      </c>
      <c r="H2631" s="33">
        <f>VLOOKUP(C2631, pet_household_state!$A$3:$D$53, 3, 0)</f>
        <v>58.2</v>
      </c>
      <c r="I2631" s="33">
        <f>VLOOKUP(C2631, pet_household_state!$A$3:$D$53, 4, 0)</f>
        <v>5885</v>
      </c>
      <c r="J2631" s="33">
        <f t="shared" si="81"/>
        <v>4.3490239182592862</v>
      </c>
      <c r="K2631" s="11">
        <f>VLOOKUP(A2631, total_pet_services_county!$A$2:$E$1875,2,0)</f>
        <v>5</v>
      </c>
      <c r="L2631" s="11">
        <f>VLOOKUP(A2631,  total_pet_services_county!$A$2:$E$1875, 3, 0)</f>
        <v>1005</v>
      </c>
      <c r="M2631" s="11">
        <f>VLOOKUP(A2631, total_pet_services_county!$A$2:$E$1875, 4, 0)</f>
        <v>227</v>
      </c>
      <c r="N2631" s="11">
        <f>VLOOKUP(A2631, total_pet_services_county!$A$2:$E$1875, 5, 0)</f>
        <v>29</v>
      </c>
    </row>
    <row r="2632" spans="1:14" x14ac:dyDescent="0.2">
      <c r="A2632" s="57" t="s">
        <v>8112</v>
      </c>
      <c r="B2632" s="57" t="s">
        <v>9883</v>
      </c>
      <c r="C2632" s="56" t="s">
        <v>3241</v>
      </c>
      <c r="D2632" s="56" t="e">
        <f>INDEX(pet_services_county!$A$2:$A$3603,MATCH(A2632,pet_services_county!$B$2:$B$3603,0))</f>
        <v>#N/A</v>
      </c>
      <c r="E2632" s="61">
        <v>7520</v>
      </c>
      <c r="F2632" s="47">
        <f>VLOOKUP(C2632, state_pop!$A$2:$B$52, 2, 0)</f>
        <v>28995881</v>
      </c>
      <c r="G2632" s="33">
        <f t="shared" si="80"/>
        <v>2.5934718107030442E-4</v>
      </c>
      <c r="H2632" s="33">
        <f>VLOOKUP(C2632, pet_household_state!$A$3:$D$53, 3, 0)</f>
        <v>58.2</v>
      </c>
      <c r="I2632" s="33">
        <f>VLOOKUP(C2632, pet_household_state!$A$3:$D$53, 4, 0)</f>
        <v>5885</v>
      </c>
      <c r="J2632" s="33">
        <f t="shared" si="81"/>
        <v>1.5262581605987415</v>
      </c>
      <c r="K2632" s="11" t="e">
        <f>VLOOKUP(A2632, total_pet_services_county!$A$2:$E$1875,2,0)</f>
        <v>#N/A</v>
      </c>
      <c r="L2632" s="11" t="e">
        <f>VLOOKUP(A2632,  total_pet_services_county!$A$2:$E$1875, 3, 0)</f>
        <v>#N/A</v>
      </c>
      <c r="M2632" s="11" t="e">
        <f>VLOOKUP(A2632, total_pet_services_county!$A$2:$E$1875, 4, 0)</f>
        <v>#N/A</v>
      </c>
      <c r="N2632" s="11" t="e">
        <f>VLOOKUP(A2632, total_pet_services_county!$A$2:$E$1875, 5, 0)</f>
        <v>#N/A</v>
      </c>
    </row>
    <row r="2633" spans="1:14" x14ac:dyDescent="0.2">
      <c r="A2633" s="57" t="s">
        <v>6417</v>
      </c>
      <c r="B2633" s="57" t="s">
        <v>9884</v>
      </c>
      <c r="C2633" s="56" t="s">
        <v>3241</v>
      </c>
      <c r="D2633" s="56" t="str">
        <f>INDEX(pet_services_county!$A$2:$A$3603,MATCH(A2633,pet_services_county!$B$2:$B$3603,0))</f>
        <v>0500000US48285</v>
      </c>
      <c r="E2633" s="61">
        <v>20154</v>
      </c>
      <c r="F2633" s="47">
        <f>VLOOKUP(C2633, state_pop!$A$2:$B$52, 2, 0)</f>
        <v>28995881</v>
      </c>
      <c r="G2633" s="33">
        <f t="shared" si="80"/>
        <v>6.9506424033123875E-4</v>
      </c>
      <c r="H2633" s="33">
        <f>VLOOKUP(C2633, pet_household_state!$A$3:$D$53, 3, 0)</f>
        <v>58.2</v>
      </c>
      <c r="I2633" s="33">
        <f>VLOOKUP(C2633, pet_household_state!$A$3:$D$53, 4, 0)</f>
        <v>5885</v>
      </c>
      <c r="J2633" s="33">
        <f t="shared" si="81"/>
        <v>4.0904530543493403</v>
      </c>
      <c r="K2633" s="11">
        <f>VLOOKUP(A2633, total_pet_services_county!$A$2:$E$1875,2,0)</f>
        <v>3</v>
      </c>
      <c r="L2633" s="11">
        <f>VLOOKUP(A2633,  total_pet_services_county!$A$2:$E$1875, 3, 0)</f>
        <v>1144</v>
      </c>
      <c r="M2633" s="11">
        <f>VLOOKUP(A2633, total_pet_services_county!$A$2:$E$1875, 4, 0)</f>
        <v>278</v>
      </c>
      <c r="N2633" s="11">
        <f>VLOOKUP(A2633, total_pet_services_county!$A$2:$E$1875, 5, 0)</f>
        <v>25</v>
      </c>
    </row>
    <row r="2634" spans="1:14" x14ac:dyDescent="0.2">
      <c r="A2634" s="57" t="s">
        <v>6419</v>
      </c>
      <c r="B2634" s="57" t="s">
        <v>8348</v>
      </c>
      <c r="C2634" s="56" t="s">
        <v>3241</v>
      </c>
      <c r="D2634" s="56" t="str">
        <f>INDEX(pet_services_county!$A$2:$A$3603,MATCH(A2634,pet_services_county!$B$2:$B$3603,0))</f>
        <v>0500000US48287</v>
      </c>
      <c r="E2634" s="61">
        <v>17239</v>
      </c>
      <c r="F2634" s="47">
        <f>VLOOKUP(C2634, state_pop!$A$2:$B$52, 2, 0)</f>
        <v>28995881</v>
      </c>
      <c r="G2634" s="33">
        <f t="shared" si="80"/>
        <v>5.9453272000943862E-4</v>
      </c>
      <c r="H2634" s="33">
        <f>VLOOKUP(C2634, pet_household_state!$A$3:$D$53, 3, 0)</f>
        <v>58.2</v>
      </c>
      <c r="I2634" s="33">
        <f>VLOOKUP(C2634, pet_household_state!$A$3:$D$53, 4, 0)</f>
        <v>5885</v>
      </c>
      <c r="J2634" s="33">
        <f t="shared" si="81"/>
        <v>3.4988250572555462</v>
      </c>
      <c r="K2634" s="11">
        <f>VLOOKUP(A2634, total_pet_services_county!$A$2:$E$1875,2,0)</f>
        <v>5</v>
      </c>
      <c r="L2634" s="11">
        <f>VLOOKUP(A2634,  total_pet_services_county!$A$2:$E$1875, 3, 0)</f>
        <v>843</v>
      </c>
      <c r="M2634" s="11">
        <f>VLOOKUP(A2634, total_pet_services_county!$A$2:$E$1875, 4, 0)</f>
        <v>201</v>
      </c>
      <c r="N2634" s="11">
        <f>VLOOKUP(A2634, total_pet_services_county!$A$2:$E$1875, 5, 0)</f>
        <v>28</v>
      </c>
    </row>
    <row r="2635" spans="1:14" x14ac:dyDescent="0.2">
      <c r="A2635" s="57" t="s">
        <v>6421</v>
      </c>
      <c r="B2635" s="57" t="s">
        <v>8594</v>
      </c>
      <c r="C2635" s="56" t="s">
        <v>3241</v>
      </c>
      <c r="D2635" s="56" t="str">
        <f>INDEX(pet_services_county!$A$2:$A$3603,MATCH(A2635,pet_services_county!$B$2:$B$3603,0))</f>
        <v>0500000US48289</v>
      </c>
      <c r="E2635" s="61">
        <v>17404</v>
      </c>
      <c r="F2635" s="47">
        <f>VLOOKUP(C2635, state_pop!$A$2:$B$52, 2, 0)</f>
        <v>28995881</v>
      </c>
      <c r="G2635" s="33">
        <f t="shared" si="80"/>
        <v>6.0022318342388013E-4</v>
      </c>
      <c r="H2635" s="33">
        <f>VLOOKUP(C2635, pet_household_state!$A$3:$D$53, 3, 0)</f>
        <v>58.2</v>
      </c>
      <c r="I2635" s="33">
        <f>VLOOKUP(C2635, pet_household_state!$A$3:$D$53, 4, 0)</f>
        <v>5885</v>
      </c>
      <c r="J2635" s="33">
        <f t="shared" si="81"/>
        <v>3.5323134344495344</v>
      </c>
      <c r="K2635" s="11">
        <f>VLOOKUP(A2635, total_pet_services_county!$A$2:$E$1875,2,0)</f>
        <v>4</v>
      </c>
      <c r="L2635" s="11">
        <f>VLOOKUP(A2635,  total_pet_services_county!$A$2:$E$1875, 3, 0)</f>
        <v>978</v>
      </c>
      <c r="M2635" s="11">
        <f>VLOOKUP(A2635, total_pet_services_county!$A$2:$E$1875, 4, 0)</f>
        <v>231</v>
      </c>
      <c r="N2635" s="11">
        <f>VLOOKUP(A2635, total_pet_services_county!$A$2:$E$1875, 5, 0)</f>
        <v>27</v>
      </c>
    </row>
    <row r="2636" spans="1:14" x14ac:dyDescent="0.2">
      <c r="A2636" s="57" t="s">
        <v>6423</v>
      </c>
      <c r="B2636" s="57" t="s">
        <v>8596</v>
      </c>
      <c r="C2636" s="56" t="s">
        <v>3241</v>
      </c>
      <c r="D2636" s="56" t="str">
        <f>INDEX(pet_services_county!$A$2:$A$3603,MATCH(A2636,pet_services_county!$B$2:$B$3603,0))</f>
        <v>0500000US48291</v>
      </c>
      <c r="E2636" s="61">
        <v>88219</v>
      </c>
      <c r="F2636" s="47">
        <f>VLOOKUP(C2636, state_pop!$A$2:$B$52, 2, 0)</f>
        <v>28995881</v>
      </c>
      <c r="G2636" s="33">
        <f t="shared" si="80"/>
        <v>3.0424666179310091E-3</v>
      </c>
      <c r="H2636" s="33">
        <f>VLOOKUP(C2636, pet_household_state!$A$3:$D$53, 3, 0)</f>
        <v>58.2</v>
      </c>
      <c r="I2636" s="33">
        <f>VLOOKUP(C2636, pet_household_state!$A$3:$D$53, 4, 0)</f>
        <v>5885</v>
      </c>
      <c r="J2636" s="33">
        <f t="shared" si="81"/>
        <v>17.90491604652399</v>
      </c>
      <c r="K2636" s="11">
        <f>VLOOKUP(A2636, total_pet_services_county!$A$2:$E$1875,2,0)</f>
        <v>6</v>
      </c>
      <c r="L2636" s="11">
        <f>VLOOKUP(A2636,  total_pet_services_county!$A$2:$E$1875, 3, 0)</f>
        <v>2390</v>
      </c>
      <c r="M2636" s="11">
        <f>VLOOKUP(A2636, total_pet_services_county!$A$2:$E$1875, 4, 0)</f>
        <v>519</v>
      </c>
      <c r="N2636" s="11">
        <f>VLOOKUP(A2636, total_pet_services_county!$A$2:$E$1875, 5, 0)</f>
        <v>65</v>
      </c>
    </row>
    <row r="2637" spans="1:14" x14ac:dyDescent="0.2">
      <c r="A2637" s="57" t="s">
        <v>8113</v>
      </c>
      <c r="B2637" s="57" t="s">
        <v>8349</v>
      </c>
      <c r="C2637" s="56" t="s">
        <v>3241</v>
      </c>
      <c r="D2637" s="56" t="e">
        <f>INDEX(pet_services_county!$A$2:$A$3603,MATCH(A2637,pet_services_county!$B$2:$B$3603,0))</f>
        <v>#N/A</v>
      </c>
      <c r="E2637" s="61">
        <v>23437</v>
      </c>
      <c r="F2637" s="47">
        <f>VLOOKUP(C2637, state_pop!$A$2:$B$52, 2, 0)</f>
        <v>28995881</v>
      </c>
      <c r="G2637" s="33">
        <f t="shared" si="80"/>
        <v>8.0828721845009643E-4</v>
      </c>
      <c r="H2637" s="33">
        <f>VLOOKUP(C2637, pet_household_state!$A$3:$D$53, 3, 0)</f>
        <v>58.2</v>
      </c>
      <c r="I2637" s="33">
        <f>VLOOKUP(C2637, pet_household_state!$A$3:$D$53, 4, 0)</f>
        <v>5885</v>
      </c>
      <c r="J2637" s="33">
        <f t="shared" si="81"/>
        <v>4.7567702805788175</v>
      </c>
      <c r="K2637" s="11" t="e">
        <f>VLOOKUP(A2637, total_pet_services_county!$A$2:$E$1875,2,0)</f>
        <v>#N/A</v>
      </c>
      <c r="L2637" s="11" t="e">
        <f>VLOOKUP(A2637,  total_pet_services_county!$A$2:$E$1875, 3, 0)</f>
        <v>#N/A</v>
      </c>
      <c r="M2637" s="11" t="e">
        <f>VLOOKUP(A2637, total_pet_services_county!$A$2:$E$1875, 4, 0)</f>
        <v>#N/A</v>
      </c>
      <c r="N2637" s="11" t="e">
        <f>VLOOKUP(A2637, total_pet_services_county!$A$2:$E$1875, 5, 0)</f>
        <v>#N/A</v>
      </c>
    </row>
    <row r="2638" spans="1:14" x14ac:dyDescent="0.2">
      <c r="A2638" s="57" t="s">
        <v>8114</v>
      </c>
      <c r="B2638" s="57" t="s">
        <v>9885</v>
      </c>
      <c r="C2638" s="56" t="s">
        <v>3241</v>
      </c>
      <c r="D2638" s="56" t="e">
        <f>INDEX(pet_services_county!$A$2:$A$3603,MATCH(A2638,pet_services_county!$B$2:$B$3603,0))</f>
        <v>#N/A</v>
      </c>
      <c r="E2638" s="61">
        <v>3233</v>
      </c>
      <c r="F2638" s="47">
        <f>VLOOKUP(C2638, state_pop!$A$2:$B$52, 2, 0)</f>
        <v>28995881</v>
      </c>
      <c r="G2638" s="33">
        <f t="shared" si="80"/>
        <v>1.1149859526599658E-4</v>
      </c>
      <c r="H2638" s="33">
        <f>VLOOKUP(C2638, pet_household_state!$A$3:$D$53, 3, 0)</f>
        <v>58.2</v>
      </c>
      <c r="I2638" s="33">
        <f>VLOOKUP(C2638, pet_household_state!$A$3:$D$53, 4, 0)</f>
        <v>5885</v>
      </c>
      <c r="J2638" s="33">
        <f t="shared" si="81"/>
        <v>0.65616923314038988</v>
      </c>
      <c r="K2638" s="11" t="e">
        <f>VLOOKUP(A2638, total_pet_services_county!$A$2:$E$1875,2,0)</f>
        <v>#N/A</v>
      </c>
      <c r="L2638" s="11" t="e">
        <f>VLOOKUP(A2638,  total_pet_services_county!$A$2:$E$1875, 3, 0)</f>
        <v>#N/A</v>
      </c>
      <c r="M2638" s="11" t="e">
        <f>VLOOKUP(A2638, total_pet_services_county!$A$2:$E$1875, 4, 0)</f>
        <v>#N/A</v>
      </c>
      <c r="N2638" s="11" t="e">
        <f>VLOOKUP(A2638, total_pet_services_county!$A$2:$E$1875, 5, 0)</f>
        <v>#N/A</v>
      </c>
    </row>
    <row r="2639" spans="1:14" x14ac:dyDescent="0.2">
      <c r="A2639" s="57" t="s">
        <v>8115</v>
      </c>
      <c r="B2639" s="57" t="s">
        <v>9886</v>
      </c>
      <c r="C2639" s="56" t="s">
        <v>3241</v>
      </c>
      <c r="D2639" s="56" t="e">
        <f>INDEX(pet_services_county!$A$2:$A$3603,MATCH(A2639,pet_services_county!$B$2:$B$3603,0))</f>
        <v>#N/A</v>
      </c>
      <c r="E2639" s="61">
        <v>12207</v>
      </c>
      <c r="F2639" s="47">
        <f>VLOOKUP(C2639, state_pop!$A$2:$B$52, 2, 0)</f>
        <v>28995881</v>
      </c>
      <c r="G2639" s="33">
        <f t="shared" si="80"/>
        <v>4.2099082969750085E-4</v>
      </c>
      <c r="H2639" s="33">
        <f>VLOOKUP(C2639, pet_household_state!$A$3:$D$53, 3, 0)</f>
        <v>58.2</v>
      </c>
      <c r="I2639" s="33">
        <f>VLOOKUP(C2639, pet_household_state!$A$3:$D$53, 4, 0)</f>
        <v>5885</v>
      </c>
      <c r="J2639" s="33">
        <f t="shared" si="81"/>
        <v>2.4775310327697926</v>
      </c>
      <c r="K2639" s="11" t="e">
        <f>VLOOKUP(A2639, total_pet_services_county!$A$2:$E$1875,2,0)</f>
        <v>#N/A</v>
      </c>
      <c r="L2639" s="11" t="e">
        <f>VLOOKUP(A2639,  total_pet_services_county!$A$2:$E$1875, 3, 0)</f>
        <v>#N/A</v>
      </c>
      <c r="M2639" s="11" t="e">
        <f>VLOOKUP(A2639, total_pet_services_county!$A$2:$E$1875, 4, 0)</f>
        <v>#N/A</v>
      </c>
      <c r="N2639" s="11" t="e">
        <f>VLOOKUP(A2639, total_pet_services_county!$A$2:$E$1875, 5, 0)</f>
        <v>#N/A</v>
      </c>
    </row>
    <row r="2640" spans="1:14" x14ac:dyDescent="0.2">
      <c r="A2640" s="57" t="s">
        <v>6425</v>
      </c>
      <c r="B2640" s="57" t="s">
        <v>9887</v>
      </c>
      <c r="C2640" s="56" t="s">
        <v>3241</v>
      </c>
      <c r="D2640" s="56" t="str">
        <f>INDEX(pet_services_county!$A$2:$A$3603,MATCH(A2640,pet_services_county!$B$2:$B$3603,0))</f>
        <v>0500000US48299</v>
      </c>
      <c r="E2640" s="61">
        <v>21795</v>
      </c>
      <c r="F2640" s="47">
        <f>VLOOKUP(C2640, state_pop!$A$2:$B$52, 2, 0)</f>
        <v>28995881</v>
      </c>
      <c r="G2640" s="33">
        <f t="shared" si="80"/>
        <v>7.5165848556213899E-4</v>
      </c>
      <c r="H2640" s="33">
        <f>VLOOKUP(C2640, pet_household_state!$A$3:$D$53, 3, 0)</f>
        <v>58.2</v>
      </c>
      <c r="I2640" s="33">
        <f>VLOOKUP(C2640, pet_household_state!$A$3:$D$53, 4, 0)</f>
        <v>5885</v>
      </c>
      <c r="J2640" s="33">
        <f t="shared" si="81"/>
        <v>4.4235101875331884</v>
      </c>
      <c r="K2640" s="11">
        <f>VLOOKUP(A2640, total_pet_services_county!$A$2:$E$1875,2,0)</f>
        <v>5</v>
      </c>
      <c r="L2640" s="11">
        <f>VLOOKUP(A2640,  total_pet_services_county!$A$2:$E$1875, 3, 0)</f>
        <v>1025</v>
      </c>
      <c r="M2640" s="11">
        <f>VLOOKUP(A2640, total_pet_services_county!$A$2:$E$1875, 4, 0)</f>
        <v>251</v>
      </c>
      <c r="N2640" s="11">
        <f>VLOOKUP(A2640, total_pet_services_county!$A$2:$E$1875, 5, 0)</f>
        <v>28</v>
      </c>
    </row>
    <row r="2641" spans="1:14" x14ac:dyDescent="0.2">
      <c r="A2641" s="57" t="s">
        <v>8116</v>
      </c>
      <c r="B2641" s="57" t="s">
        <v>9888</v>
      </c>
      <c r="C2641" s="56" t="s">
        <v>3241</v>
      </c>
      <c r="D2641" s="56" t="e">
        <f>INDEX(pet_services_county!$A$2:$A$3603,MATCH(A2641,pet_services_county!$B$2:$B$3603,0))</f>
        <v>#N/A</v>
      </c>
      <c r="E2641" s="61">
        <v>169</v>
      </c>
      <c r="F2641" s="47">
        <f>VLOOKUP(C2641, state_pop!$A$2:$B$52, 2, 0)</f>
        <v>28995881</v>
      </c>
      <c r="G2641" s="33">
        <f t="shared" si="80"/>
        <v>5.8284140426704053E-6</v>
      </c>
      <c r="H2641" s="33">
        <f>VLOOKUP(C2641, pet_household_state!$A$3:$D$53, 3, 0)</f>
        <v>58.2</v>
      </c>
      <c r="I2641" s="33">
        <f>VLOOKUP(C2641, pet_household_state!$A$3:$D$53, 4, 0)</f>
        <v>5885</v>
      </c>
      <c r="J2641" s="33">
        <f t="shared" si="81"/>
        <v>3.4300216641115336E-2</v>
      </c>
      <c r="K2641" s="11" t="e">
        <f>VLOOKUP(A2641, total_pet_services_county!$A$2:$E$1875,2,0)</f>
        <v>#N/A</v>
      </c>
      <c r="L2641" s="11" t="e">
        <f>VLOOKUP(A2641,  total_pet_services_county!$A$2:$E$1875, 3, 0)</f>
        <v>#N/A</v>
      </c>
      <c r="M2641" s="11" t="e">
        <f>VLOOKUP(A2641, total_pet_services_county!$A$2:$E$1875, 4, 0)</f>
        <v>#N/A</v>
      </c>
      <c r="N2641" s="11" t="e">
        <f>VLOOKUP(A2641, total_pet_services_county!$A$2:$E$1875, 5, 0)</f>
        <v>#N/A</v>
      </c>
    </row>
    <row r="2642" spans="1:14" x14ac:dyDescent="0.2">
      <c r="A2642" s="57" t="s">
        <v>6427</v>
      </c>
      <c r="B2642" s="57" t="s">
        <v>9889</v>
      </c>
      <c r="C2642" s="56" t="s">
        <v>3241</v>
      </c>
      <c r="D2642" s="56" t="str">
        <f>INDEX(pet_services_county!$A$2:$A$3603,MATCH(A2642,pet_services_county!$B$2:$B$3603,0))</f>
        <v>0500000US48303</v>
      </c>
      <c r="E2642" s="61">
        <v>310569</v>
      </c>
      <c r="F2642" s="47">
        <f>VLOOKUP(C2642, state_pop!$A$2:$B$52, 2, 0)</f>
        <v>28995881</v>
      </c>
      <c r="G2642" s="33">
        <f t="shared" si="80"/>
        <v>1.0710797164604173E-2</v>
      </c>
      <c r="H2642" s="33">
        <f>VLOOKUP(C2642, pet_household_state!$A$3:$D$53, 3, 0)</f>
        <v>58.2</v>
      </c>
      <c r="I2642" s="33">
        <f>VLOOKUP(C2642, pet_household_state!$A$3:$D$53, 4, 0)</f>
        <v>5885</v>
      </c>
      <c r="J2642" s="33">
        <f t="shared" si="81"/>
        <v>63.033041313695563</v>
      </c>
      <c r="K2642" s="11">
        <f>VLOOKUP(A2642, total_pet_services_county!$A$2:$E$1875,2,0)</f>
        <v>49</v>
      </c>
      <c r="L2642" s="11">
        <f>VLOOKUP(A2642,  total_pet_services_county!$A$2:$E$1875, 3, 0)</f>
        <v>18501</v>
      </c>
      <c r="M2642" s="11">
        <f>VLOOKUP(A2642, total_pet_services_county!$A$2:$E$1875, 4, 0)</f>
        <v>4433</v>
      </c>
      <c r="N2642" s="11">
        <f>VLOOKUP(A2642, total_pet_services_county!$A$2:$E$1875, 5, 0)</f>
        <v>624</v>
      </c>
    </row>
    <row r="2643" spans="1:14" x14ac:dyDescent="0.2">
      <c r="A2643" s="57" t="s">
        <v>8117</v>
      </c>
      <c r="B2643" s="57" t="s">
        <v>9890</v>
      </c>
      <c r="C2643" s="56" t="s">
        <v>3241</v>
      </c>
      <c r="D2643" s="56" t="e">
        <f>INDEX(pet_services_county!$A$2:$A$3603,MATCH(A2643,pet_services_county!$B$2:$B$3603,0))</f>
        <v>#N/A</v>
      </c>
      <c r="E2643" s="61">
        <v>5951</v>
      </c>
      <c r="F2643" s="47">
        <f>VLOOKUP(C2643, state_pop!$A$2:$B$52, 2, 0)</f>
        <v>28995881</v>
      </c>
      <c r="G2643" s="33">
        <f t="shared" si="80"/>
        <v>2.0523604714752416E-4</v>
      </c>
      <c r="H2643" s="33">
        <f>VLOOKUP(C2643, pet_household_state!$A$3:$D$53, 3, 0)</f>
        <v>58.2</v>
      </c>
      <c r="I2643" s="33">
        <f>VLOOKUP(C2643, pet_household_state!$A$3:$D$53, 4, 0)</f>
        <v>5885</v>
      </c>
      <c r="J2643" s="33">
        <f t="shared" si="81"/>
        <v>1.2078141374631797</v>
      </c>
      <c r="K2643" s="11" t="e">
        <f>VLOOKUP(A2643, total_pet_services_county!$A$2:$E$1875,2,0)</f>
        <v>#N/A</v>
      </c>
      <c r="L2643" s="11" t="e">
        <f>VLOOKUP(A2643,  total_pet_services_county!$A$2:$E$1875, 3, 0)</f>
        <v>#N/A</v>
      </c>
      <c r="M2643" s="11" t="e">
        <f>VLOOKUP(A2643, total_pet_services_county!$A$2:$E$1875, 4, 0)</f>
        <v>#N/A</v>
      </c>
      <c r="N2643" s="11" t="e">
        <f>VLOOKUP(A2643, total_pet_services_county!$A$2:$E$1875, 5, 0)</f>
        <v>#N/A</v>
      </c>
    </row>
    <row r="2644" spans="1:14" x14ac:dyDescent="0.2">
      <c r="A2644" s="57" t="s">
        <v>8118</v>
      </c>
      <c r="B2644" s="57" t="s">
        <v>9891</v>
      </c>
      <c r="C2644" s="56" t="s">
        <v>3241</v>
      </c>
      <c r="D2644" s="56" t="e">
        <f>INDEX(pet_services_county!$A$2:$A$3603,MATCH(A2644,pet_services_county!$B$2:$B$3603,0))</f>
        <v>#N/A</v>
      </c>
      <c r="E2644" s="61">
        <v>7984</v>
      </c>
      <c r="F2644" s="47">
        <f>VLOOKUP(C2644, state_pop!$A$2:$B$52, 2, 0)</f>
        <v>28995881</v>
      </c>
      <c r="G2644" s="33">
        <f t="shared" si="80"/>
        <v>2.7534945394485516E-4</v>
      </c>
      <c r="H2644" s="33">
        <f>VLOOKUP(C2644, pet_household_state!$A$3:$D$53, 3, 0)</f>
        <v>58.2</v>
      </c>
      <c r="I2644" s="33">
        <f>VLOOKUP(C2644, pet_household_state!$A$3:$D$53, 4, 0)</f>
        <v>5885</v>
      </c>
      <c r="J2644" s="33">
        <f t="shared" si="81"/>
        <v>1.6204315364654727</v>
      </c>
      <c r="K2644" s="11" t="e">
        <f>VLOOKUP(A2644, total_pet_services_county!$A$2:$E$1875,2,0)</f>
        <v>#N/A</v>
      </c>
      <c r="L2644" s="11" t="e">
        <f>VLOOKUP(A2644,  total_pet_services_county!$A$2:$E$1875, 3, 0)</f>
        <v>#N/A</v>
      </c>
      <c r="M2644" s="11" t="e">
        <f>VLOOKUP(A2644, total_pet_services_county!$A$2:$E$1875, 4, 0)</f>
        <v>#N/A</v>
      </c>
      <c r="N2644" s="11" t="e">
        <f>VLOOKUP(A2644, total_pet_services_county!$A$2:$E$1875, 5, 0)</f>
        <v>#N/A</v>
      </c>
    </row>
    <row r="2645" spans="1:14" x14ac:dyDescent="0.2">
      <c r="A2645" s="57" t="s">
        <v>6429</v>
      </c>
      <c r="B2645" s="57" t="s">
        <v>9892</v>
      </c>
      <c r="C2645" s="56" t="s">
        <v>3241</v>
      </c>
      <c r="D2645" s="56" t="str">
        <f>INDEX(pet_services_county!$A$2:$A$3603,MATCH(A2645,pet_services_county!$B$2:$B$3603,0))</f>
        <v>0500000US48309</v>
      </c>
      <c r="E2645" s="61">
        <v>256623</v>
      </c>
      <c r="F2645" s="47">
        <f>VLOOKUP(C2645, state_pop!$A$2:$B$52, 2, 0)</f>
        <v>28995881</v>
      </c>
      <c r="G2645" s="33">
        <f t="shared" si="80"/>
        <v>8.85032601699531E-3</v>
      </c>
      <c r="H2645" s="33">
        <f>VLOOKUP(C2645, pet_household_state!$A$3:$D$53, 3, 0)</f>
        <v>58.2</v>
      </c>
      <c r="I2645" s="33">
        <f>VLOOKUP(C2645, pet_household_state!$A$3:$D$53, 4, 0)</f>
        <v>5885</v>
      </c>
      <c r="J2645" s="33">
        <f t="shared" si="81"/>
        <v>52.0841686100174</v>
      </c>
      <c r="K2645" s="11">
        <f>VLOOKUP(A2645, total_pet_services_county!$A$2:$E$1875,2,0)</f>
        <v>42</v>
      </c>
      <c r="L2645" s="11">
        <f>VLOOKUP(A2645,  total_pet_services_county!$A$2:$E$1875, 3, 0)</f>
        <v>12246</v>
      </c>
      <c r="M2645" s="11">
        <f>VLOOKUP(A2645, total_pet_services_county!$A$2:$E$1875, 4, 0)</f>
        <v>3043</v>
      </c>
      <c r="N2645" s="11">
        <f>VLOOKUP(A2645, total_pet_services_county!$A$2:$E$1875, 5, 0)</f>
        <v>389</v>
      </c>
    </row>
    <row r="2646" spans="1:14" x14ac:dyDescent="0.2">
      <c r="A2646" s="57" t="s">
        <v>8119</v>
      </c>
      <c r="B2646" s="57" t="s">
        <v>9893</v>
      </c>
      <c r="C2646" s="56" t="s">
        <v>3241</v>
      </c>
      <c r="D2646" s="56" t="e">
        <f>INDEX(pet_services_county!$A$2:$A$3603,MATCH(A2646,pet_services_county!$B$2:$B$3603,0))</f>
        <v>#N/A</v>
      </c>
      <c r="E2646" s="61">
        <v>743</v>
      </c>
      <c r="F2646" s="47">
        <f>VLOOKUP(C2646, state_pop!$A$2:$B$52, 2, 0)</f>
        <v>28995881</v>
      </c>
      <c r="G2646" s="33">
        <f t="shared" si="80"/>
        <v>2.5624329193515452E-5</v>
      </c>
      <c r="H2646" s="33">
        <f>VLOOKUP(C2646, pet_household_state!$A$3:$D$53, 3, 0)</f>
        <v>58.2</v>
      </c>
      <c r="I2646" s="33">
        <f>VLOOKUP(C2646, pet_household_state!$A$3:$D$53, 4, 0)</f>
        <v>5885</v>
      </c>
      <c r="J2646" s="33">
        <f t="shared" si="81"/>
        <v>0.15079917730383843</v>
      </c>
      <c r="K2646" s="11" t="e">
        <f>VLOOKUP(A2646, total_pet_services_county!$A$2:$E$1875,2,0)</f>
        <v>#N/A</v>
      </c>
      <c r="L2646" s="11" t="e">
        <f>VLOOKUP(A2646,  total_pet_services_county!$A$2:$E$1875, 3, 0)</f>
        <v>#N/A</v>
      </c>
      <c r="M2646" s="11" t="e">
        <f>VLOOKUP(A2646, total_pet_services_county!$A$2:$E$1875, 4, 0)</f>
        <v>#N/A</v>
      </c>
      <c r="N2646" s="11" t="e">
        <f>VLOOKUP(A2646, total_pet_services_county!$A$2:$E$1875, 5, 0)</f>
        <v>#N/A</v>
      </c>
    </row>
    <row r="2647" spans="1:14" x14ac:dyDescent="0.2">
      <c r="A2647" s="57" t="s">
        <v>8120</v>
      </c>
      <c r="B2647" s="57" t="s">
        <v>8352</v>
      </c>
      <c r="C2647" s="56" t="s">
        <v>3241</v>
      </c>
      <c r="D2647" s="56" t="e">
        <f>INDEX(pet_services_county!$A$2:$A$3603,MATCH(A2647,pet_services_county!$B$2:$B$3603,0))</f>
        <v>#N/A</v>
      </c>
      <c r="E2647" s="61">
        <v>14284</v>
      </c>
      <c r="F2647" s="47">
        <f>VLOOKUP(C2647, state_pop!$A$2:$B$52, 2, 0)</f>
        <v>28995881</v>
      </c>
      <c r="G2647" s="33">
        <f t="shared" si="80"/>
        <v>4.9262169340534958E-4</v>
      </c>
      <c r="H2647" s="33">
        <f>VLOOKUP(C2647, pet_household_state!$A$3:$D$53, 3, 0)</f>
        <v>58.2</v>
      </c>
      <c r="I2647" s="33">
        <f>VLOOKUP(C2647, pet_household_state!$A$3:$D$53, 4, 0)</f>
        <v>5885</v>
      </c>
      <c r="J2647" s="33">
        <f t="shared" si="81"/>
        <v>2.8990786656904821</v>
      </c>
      <c r="K2647" s="11" t="e">
        <f>VLOOKUP(A2647, total_pet_services_county!$A$2:$E$1875,2,0)</f>
        <v>#N/A</v>
      </c>
      <c r="L2647" s="11" t="e">
        <f>VLOOKUP(A2647,  total_pet_services_county!$A$2:$E$1875, 3, 0)</f>
        <v>#N/A</v>
      </c>
      <c r="M2647" s="11" t="e">
        <f>VLOOKUP(A2647, total_pet_services_county!$A$2:$E$1875, 4, 0)</f>
        <v>#N/A</v>
      </c>
      <c r="N2647" s="11" t="e">
        <f>VLOOKUP(A2647, total_pet_services_county!$A$2:$E$1875, 5, 0)</f>
        <v>#N/A</v>
      </c>
    </row>
    <row r="2648" spans="1:14" x14ac:dyDescent="0.2">
      <c r="A2648" s="57" t="s">
        <v>8121</v>
      </c>
      <c r="B2648" s="57" t="s">
        <v>8354</v>
      </c>
      <c r="C2648" s="56" t="s">
        <v>3241</v>
      </c>
      <c r="D2648" s="56" t="e">
        <f>INDEX(pet_services_county!$A$2:$A$3603,MATCH(A2648,pet_services_county!$B$2:$B$3603,0))</f>
        <v>#N/A</v>
      </c>
      <c r="E2648" s="61">
        <v>9854</v>
      </c>
      <c r="F2648" s="47">
        <f>VLOOKUP(C2648, state_pop!$A$2:$B$52, 2, 0)</f>
        <v>28995881</v>
      </c>
      <c r="G2648" s="33">
        <f t="shared" si="80"/>
        <v>3.3984137264185901E-4</v>
      </c>
      <c r="H2648" s="33">
        <f>VLOOKUP(C2648, pet_household_state!$A$3:$D$53, 3, 0)</f>
        <v>58.2</v>
      </c>
      <c r="I2648" s="33">
        <f>VLOOKUP(C2648, pet_household_state!$A$3:$D$53, 4, 0)</f>
        <v>5885</v>
      </c>
      <c r="J2648" s="33">
        <f t="shared" si="81"/>
        <v>1.9999664779973403</v>
      </c>
      <c r="K2648" s="11" t="e">
        <f>VLOOKUP(A2648, total_pet_services_county!$A$2:$E$1875,2,0)</f>
        <v>#N/A</v>
      </c>
      <c r="L2648" s="11" t="e">
        <f>VLOOKUP(A2648,  total_pet_services_county!$A$2:$E$1875, 3, 0)</f>
        <v>#N/A</v>
      </c>
      <c r="M2648" s="11" t="e">
        <f>VLOOKUP(A2648, total_pet_services_county!$A$2:$E$1875, 4, 0)</f>
        <v>#N/A</v>
      </c>
      <c r="N2648" s="11" t="e">
        <f>VLOOKUP(A2648, total_pet_services_county!$A$2:$E$1875, 5, 0)</f>
        <v>#N/A</v>
      </c>
    </row>
    <row r="2649" spans="1:14" x14ac:dyDescent="0.2">
      <c r="A2649" s="57" t="s">
        <v>8122</v>
      </c>
      <c r="B2649" s="57" t="s">
        <v>8598</v>
      </c>
      <c r="C2649" s="56" t="s">
        <v>3241</v>
      </c>
      <c r="D2649" s="56" t="e">
        <f>INDEX(pet_services_county!$A$2:$A$3603,MATCH(A2649,pet_services_county!$B$2:$B$3603,0))</f>
        <v>#N/A</v>
      </c>
      <c r="E2649" s="61">
        <v>5771</v>
      </c>
      <c r="F2649" s="47">
        <f>VLOOKUP(C2649, state_pop!$A$2:$B$52, 2, 0)</f>
        <v>28995881</v>
      </c>
      <c r="G2649" s="33">
        <f t="shared" si="80"/>
        <v>1.9902826887722432E-4</v>
      </c>
      <c r="H2649" s="33">
        <f>VLOOKUP(C2649, pet_household_state!$A$3:$D$53, 3, 0)</f>
        <v>58.2</v>
      </c>
      <c r="I2649" s="33">
        <f>VLOOKUP(C2649, pet_household_state!$A$3:$D$53, 4, 0)</f>
        <v>5885</v>
      </c>
      <c r="J2649" s="33">
        <f t="shared" si="81"/>
        <v>1.1712813623424652</v>
      </c>
      <c r="K2649" s="11" t="e">
        <f>VLOOKUP(A2649, total_pet_services_county!$A$2:$E$1875,2,0)</f>
        <v>#N/A</v>
      </c>
      <c r="L2649" s="11" t="e">
        <f>VLOOKUP(A2649,  total_pet_services_county!$A$2:$E$1875, 3, 0)</f>
        <v>#N/A</v>
      </c>
      <c r="M2649" s="11" t="e">
        <f>VLOOKUP(A2649, total_pet_services_county!$A$2:$E$1875, 4, 0)</f>
        <v>#N/A</v>
      </c>
      <c r="N2649" s="11" t="e">
        <f>VLOOKUP(A2649, total_pet_services_county!$A$2:$E$1875, 5, 0)</f>
        <v>#N/A</v>
      </c>
    </row>
    <row r="2650" spans="1:14" x14ac:dyDescent="0.2">
      <c r="A2650" s="57" t="s">
        <v>8123</v>
      </c>
      <c r="B2650" s="57" t="s">
        <v>8791</v>
      </c>
      <c r="C2650" s="56" t="s">
        <v>3241</v>
      </c>
      <c r="D2650" s="56" t="e">
        <f>INDEX(pet_services_county!$A$2:$A$3603,MATCH(A2650,pet_services_county!$B$2:$B$3603,0))</f>
        <v>#N/A</v>
      </c>
      <c r="E2650" s="61">
        <v>4274</v>
      </c>
      <c r="F2650" s="47">
        <f>VLOOKUP(C2650, state_pop!$A$2:$B$52, 2, 0)</f>
        <v>28995881</v>
      </c>
      <c r="G2650" s="33">
        <f t="shared" si="80"/>
        <v>1.4740024626256398E-4</v>
      </c>
      <c r="H2650" s="33">
        <f>VLOOKUP(C2650, pet_household_state!$A$3:$D$53, 3, 0)</f>
        <v>58.2</v>
      </c>
      <c r="I2650" s="33">
        <f>VLOOKUP(C2650, pet_household_state!$A$3:$D$53, 4, 0)</f>
        <v>5885</v>
      </c>
      <c r="J2650" s="33">
        <f t="shared" si="81"/>
        <v>0.86745044925518899</v>
      </c>
      <c r="K2650" s="11" t="e">
        <f>VLOOKUP(A2650, total_pet_services_county!$A$2:$E$1875,2,0)</f>
        <v>#N/A</v>
      </c>
      <c r="L2650" s="11" t="e">
        <f>VLOOKUP(A2650,  total_pet_services_county!$A$2:$E$1875, 3, 0)</f>
        <v>#N/A</v>
      </c>
      <c r="M2650" s="11" t="e">
        <f>VLOOKUP(A2650, total_pet_services_county!$A$2:$E$1875, 4, 0)</f>
        <v>#N/A</v>
      </c>
      <c r="N2650" s="11" t="e">
        <f>VLOOKUP(A2650, total_pet_services_county!$A$2:$E$1875, 5, 0)</f>
        <v>#N/A</v>
      </c>
    </row>
    <row r="2651" spans="1:14" x14ac:dyDescent="0.2">
      <c r="A2651" s="57" t="s">
        <v>6431</v>
      </c>
      <c r="B2651" s="57" t="s">
        <v>9894</v>
      </c>
      <c r="C2651" s="56" t="s">
        <v>3241</v>
      </c>
      <c r="D2651" s="56" t="str">
        <f>INDEX(pet_services_county!$A$2:$A$3603,MATCH(A2651,pet_services_county!$B$2:$B$3603,0))</f>
        <v>0500000US48321</v>
      </c>
      <c r="E2651" s="61">
        <v>36643</v>
      </c>
      <c r="F2651" s="47">
        <f>VLOOKUP(C2651, state_pop!$A$2:$B$52, 2, 0)</f>
        <v>28995881</v>
      </c>
      <c r="G2651" s="33">
        <f t="shared" si="80"/>
        <v>1.2637312175477614E-3</v>
      </c>
      <c r="H2651" s="33">
        <f>VLOOKUP(C2651, pet_household_state!$A$3:$D$53, 3, 0)</f>
        <v>58.2</v>
      </c>
      <c r="I2651" s="33">
        <f>VLOOKUP(C2651, pet_household_state!$A$3:$D$53, 4, 0)</f>
        <v>5885</v>
      </c>
      <c r="J2651" s="33">
        <f t="shared" si="81"/>
        <v>7.4370582152685758</v>
      </c>
      <c r="K2651" s="11">
        <f>VLOOKUP(A2651, total_pet_services_county!$A$2:$E$1875,2,0)</f>
        <v>3</v>
      </c>
      <c r="L2651" s="11">
        <f>VLOOKUP(A2651,  total_pet_services_county!$A$2:$E$1875, 3, 0)</f>
        <v>1525</v>
      </c>
      <c r="M2651" s="11">
        <f>VLOOKUP(A2651, total_pet_services_county!$A$2:$E$1875, 4, 0)</f>
        <v>355</v>
      </c>
      <c r="N2651" s="11">
        <f>VLOOKUP(A2651, total_pet_services_county!$A$2:$E$1875, 5, 0)</f>
        <v>39</v>
      </c>
    </row>
    <row r="2652" spans="1:14" x14ac:dyDescent="0.2">
      <c r="A2652" s="57" t="s">
        <v>8124</v>
      </c>
      <c r="B2652" s="57" t="s">
        <v>9895</v>
      </c>
      <c r="C2652" s="56" t="s">
        <v>3241</v>
      </c>
      <c r="D2652" s="56" t="e">
        <f>INDEX(pet_services_county!$A$2:$A$3603,MATCH(A2652,pet_services_county!$B$2:$B$3603,0))</f>
        <v>#N/A</v>
      </c>
      <c r="E2652" s="61">
        <v>58722</v>
      </c>
      <c r="F2652" s="47">
        <f>VLOOKUP(C2652, state_pop!$A$2:$B$52, 2, 0)</f>
        <v>28995881</v>
      </c>
      <c r="G2652" s="33">
        <f t="shared" si="80"/>
        <v>2.0251841977141512E-3</v>
      </c>
      <c r="H2652" s="33">
        <f>VLOOKUP(C2652, pet_household_state!$A$3:$D$53, 3, 0)</f>
        <v>58.2</v>
      </c>
      <c r="I2652" s="33">
        <f>VLOOKUP(C2652, pet_household_state!$A$3:$D$53, 4, 0)</f>
        <v>5885</v>
      </c>
      <c r="J2652" s="33">
        <f t="shared" si="81"/>
        <v>11.91820900354778</v>
      </c>
      <c r="K2652" s="11" t="e">
        <f>VLOOKUP(A2652, total_pet_services_county!$A$2:$E$1875,2,0)</f>
        <v>#N/A</v>
      </c>
      <c r="L2652" s="11" t="e">
        <f>VLOOKUP(A2652,  total_pet_services_county!$A$2:$E$1875, 3, 0)</f>
        <v>#N/A</v>
      </c>
      <c r="M2652" s="11" t="e">
        <f>VLOOKUP(A2652, total_pet_services_county!$A$2:$E$1875, 4, 0)</f>
        <v>#N/A</v>
      </c>
      <c r="N2652" s="11" t="e">
        <f>VLOOKUP(A2652, total_pet_services_county!$A$2:$E$1875, 5, 0)</f>
        <v>#N/A</v>
      </c>
    </row>
    <row r="2653" spans="1:14" x14ac:dyDescent="0.2">
      <c r="A2653" s="57" t="s">
        <v>6433</v>
      </c>
      <c r="B2653" s="57" t="s">
        <v>9595</v>
      </c>
      <c r="C2653" s="56" t="s">
        <v>3241</v>
      </c>
      <c r="D2653" s="56" t="str">
        <f>INDEX(pet_services_county!$A$2:$A$3603,MATCH(A2653,pet_services_county!$B$2:$B$3603,0))</f>
        <v>0500000US48325</v>
      </c>
      <c r="E2653" s="61">
        <v>51584</v>
      </c>
      <c r="F2653" s="47">
        <f>VLOOKUP(C2653, state_pop!$A$2:$B$52, 2, 0)</f>
        <v>28995881</v>
      </c>
      <c r="G2653" s="33">
        <f t="shared" si="80"/>
        <v>1.7790113016397052E-3</v>
      </c>
      <c r="H2653" s="33">
        <f>VLOOKUP(C2653, pet_household_state!$A$3:$D$53, 3, 0)</f>
        <v>58.2</v>
      </c>
      <c r="I2653" s="33">
        <f>VLOOKUP(C2653, pet_household_state!$A$3:$D$53, 4, 0)</f>
        <v>5885</v>
      </c>
      <c r="J2653" s="33">
        <f t="shared" si="81"/>
        <v>10.469481510149665</v>
      </c>
      <c r="K2653" s="11">
        <f>VLOOKUP(A2653, total_pet_services_county!$A$2:$E$1875,2,0)</f>
        <v>9</v>
      </c>
      <c r="L2653" s="11">
        <f>VLOOKUP(A2653,  total_pet_services_county!$A$2:$E$1875, 3, 0)</f>
        <v>2321</v>
      </c>
      <c r="M2653" s="11">
        <f>VLOOKUP(A2653, total_pet_services_county!$A$2:$E$1875, 4, 0)</f>
        <v>543</v>
      </c>
      <c r="N2653" s="11">
        <f>VLOOKUP(A2653, total_pet_services_county!$A$2:$E$1875, 5, 0)</f>
        <v>66</v>
      </c>
    </row>
    <row r="2654" spans="1:14" x14ac:dyDescent="0.2">
      <c r="A2654" s="57" t="s">
        <v>8125</v>
      </c>
      <c r="B2654" s="57" t="s">
        <v>8793</v>
      </c>
      <c r="C2654" s="56" t="s">
        <v>3241</v>
      </c>
      <c r="D2654" s="56" t="e">
        <f>INDEX(pet_services_county!$A$2:$A$3603,MATCH(A2654,pet_services_county!$B$2:$B$3603,0))</f>
        <v>#N/A</v>
      </c>
      <c r="E2654" s="61">
        <v>2138</v>
      </c>
      <c r="F2654" s="47">
        <f>VLOOKUP(C2654, state_pop!$A$2:$B$52, 2, 0)</f>
        <v>28995881</v>
      </c>
      <c r="G2654" s="33">
        <f t="shared" si="80"/>
        <v>7.3734610788339213E-5</v>
      </c>
      <c r="H2654" s="33">
        <f>VLOOKUP(C2654, pet_household_state!$A$3:$D$53, 3, 0)</f>
        <v>58.2</v>
      </c>
      <c r="I2654" s="33">
        <f>VLOOKUP(C2654, pet_household_state!$A$3:$D$53, 4, 0)</f>
        <v>5885</v>
      </c>
      <c r="J2654" s="33">
        <f t="shared" si="81"/>
        <v>0.43392818448937626</v>
      </c>
      <c r="K2654" s="11" t="e">
        <f>VLOOKUP(A2654, total_pet_services_county!$A$2:$E$1875,2,0)</f>
        <v>#N/A</v>
      </c>
      <c r="L2654" s="11" t="e">
        <f>VLOOKUP(A2654,  total_pet_services_county!$A$2:$E$1875, 3, 0)</f>
        <v>#N/A</v>
      </c>
      <c r="M2654" s="11" t="e">
        <f>VLOOKUP(A2654, total_pet_services_county!$A$2:$E$1875, 4, 0)</f>
        <v>#N/A</v>
      </c>
      <c r="N2654" s="11" t="e">
        <f>VLOOKUP(A2654, total_pet_services_county!$A$2:$E$1875, 5, 0)</f>
        <v>#N/A</v>
      </c>
    </row>
    <row r="2655" spans="1:14" x14ac:dyDescent="0.2">
      <c r="A2655" s="57" t="s">
        <v>6435</v>
      </c>
      <c r="B2655" s="57" t="s">
        <v>9163</v>
      </c>
      <c r="C2655" s="56" t="s">
        <v>3241</v>
      </c>
      <c r="D2655" s="56" t="str">
        <f>INDEX(pet_services_county!$A$2:$A$3603,MATCH(A2655,pet_services_county!$B$2:$B$3603,0))</f>
        <v>0500000US48329</v>
      </c>
      <c r="E2655" s="61">
        <v>176832</v>
      </c>
      <c r="F2655" s="47">
        <f>VLOOKUP(C2655, state_pop!$A$2:$B$52, 2, 0)</f>
        <v>28995881</v>
      </c>
      <c r="G2655" s="33">
        <f t="shared" si="80"/>
        <v>6.0985213727425634E-3</v>
      </c>
      <c r="H2655" s="33">
        <f>VLOOKUP(C2655, pet_household_state!$A$3:$D$53, 3, 0)</f>
        <v>58.2</v>
      </c>
      <c r="I2655" s="33">
        <f>VLOOKUP(C2655, pet_household_state!$A$3:$D$53, 4, 0)</f>
        <v>5885</v>
      </c>
      <c r="J2655" s="33">
        <f t="shared" si="81"/>
        <v>35.889798278589986</v>
      </c>
      <c r="K2655" s="11">
        <f>VLOOKUP(A2655, total_pet_services_county!$A$2:$E$1875,2,0)</f>
        <v>29</v>
      </c>
      <c r="L2655" s="11">
        <f>VLOOKUP(A2655,  total_pet_services_county!$A$2:$E$1875, 3, 0)</f>
        <v>8025</v>
      </c>
      <c r="M2655" s="11">
        <f>VLOOKUP(A2655, total_pet_services_county!$A$2:$E$1875, 4, 0)</f>
        <v>1957</v>
      </c>
      <c r="N2655" s="11">
        <f>VLOOKUP(A2655, total_pet_services_county!$A$2:$E$1875, 5, 0)</f>
        <v>228</v>
      </c>
    </row>
    <row r="2656" spans="1:14" x14ac:dyDescent="0.2">
      <c r="A2656" s="57" t="s">
        <v>8126</v>
      </c>
      <c r="B2656" s="57" t="s">
        <v>9896</v>
      </c>
      <c r="C2656" s="56" t="s">
        <v>3241</v>
      </c>
      <c r="D2656" s="56" t="e">
        <f>INDEX(pet_services_county!$A$2:$A$3603,MATCH(A2656,pet_services_county!$B$2:$B$3603,0))</f>
        <v>#N/A</v>
      </c>
      <c r="E2656" s="61">
        <v>24823</v>
      </c>
      <c r="F2656" s="47">
        <f>VLOOKUP(C2656, state_pop!$A$2:$B$52, 2, 0)</f>
        <v>28995881</v>
      </c>
      <c r="G2656" s="33">
        <f t="shared" si="80"/>
        <v>8.5608711113140514E-4</v>
      </c>
      <c r="H2656" s="33">
        <f>VLOOKUP(C2656, pet_household_state!$A$3:$D$53, 3, 0)</f>
        <v>58.2</v>
      </c>
      <c r="I2656" s="33">
        <f>VLOOKUP(C2656, pet_household_state!$A$3:$D$53, 4, 0)</f>
        <v>5885</v>
      </c>
      <c r="J2656" s="33">
        <f t="shared" si="81"/>
        <v>5.0380726490083196</v>
      </c>
      <c r="K2656" s="11" t="e">
        <f>VLOOKUP(A2656, total_pet_services_county!$A$2:$E$1875,2,0)</f>
        <v>#N/A</v>
      </c>
      <c r="L2656" s="11" t="e">
        <f>VLOOKUP(A2656,  total_pet_services_county!$A$2:$E$1875, 3, 0)</f>
        <v>#N/A</v>
      </c>
      <c r="M2656" s="11" t="e">
        <f>VLOOKUP(A2656, total_pet_services_county!$A$2:$E$1875, 4, 0)</f>
        <v>#N/A</v>
      </c>
      <c r="N2656" s="11" t="e">
        <f>VLOOKUP(A2656, total_pet_services_county!$A$2:$E$1875, 5, 0)</f>
        <v>#N/A</v>
      </c>
    </row>
    <row r="2657" spans="1:14" x14ac:dyDescent="0.2">
      <c r="A2657" s="57" t="s">
        <v>8127</v>
      </c>
      <c r="B2657" s="57" t="s">
        <v>8880</v>
      </c>
      <c r="C2657" s="56" t="s">
        <v>3241</v>
      </c>
      <c r="D2657" s="56" t="e">
        <f>INDEX(pet_services_county!$A$2:$A$3603,MATCH(A2657,pet_services_county!$B$2:$B$3603,0))</f>
        <v>#N/A</v>
      </c>
      <c r="E2657" s="61">
        <v>4873</v>
      </c>
      <c r="F2657" s="47">
        <f>VLOOKUP(C2657, state_pop!$A$2:$B$52, 2, 0)</f>
        <v>28995881</v>
      </c>
      <c r="G2657" s="33">
        <f t="shared" ref="G2657:G2720" si="82">E2657/F2657</f>
        <v>1.6805835283983955E-4</v>
      </c>
      <c r="H2657" s="33">
        <f>VLOOKUP(C2657, pet_household_state!$A$3:$D$53, 3, 0)</f>
        <v>58.2</v>
      </c>
      <c r="I2657" s="33">
        <f>VLOOKUP(C2657, pet_household_state!$A$3:$D$53, 4, 0)</f>
        <v>5885</v>
      </c>
      <c r="J2657" s="33">
        <f t="shared" ref="J2657:J2720" si="83">G2657*I2657</f>
        <v>0.98902340646245579</v>
      </c>
      <c r="K2657" s="11" t="e">
        <f>VLOOKUP(A2657, total_pet_services_county!$A$2:$E$1875,2,0)</f>
        <v>#N/A</v>
      </c>
      <c r="L2657" s="11" t="e">
        <f>VLOOKUP(A2657,  total_pet_services_county!$A$2:$E$1875, 3, 0)</f>
        <v>#N/A</v>
      </c>
      <c r="M2657" s="11" t="e">
        <f>VLOOKUP(A2657, total_pet_services_county!$A$2:$E$1875, 4, 0)</f>
        <v>#N/A</v>
      </c>
      <c r="N2657" s="11" t="e">
        <f>VLOOKUP(A2657, total_pet_services_county!$A$2:$E$1875, 5, 0)</f>
        <v>#N/A</v>
      </c>
    </row>
    <row r="2658" spans="1:14" x14ac:dyDescent="0.2">
      <c r="A2658" s="57" t="s">
        <v>8128</v>
      </c>
      <c r="B2658" s="57" t="s">
        <v>8686</v>
      </c>
      <c r="C2658" s="56" t="s">
        <v>3241</v>
      </c>
      <c r="D2658" s="56" t="e">
        <f>INDEX(pet_services_county!$A$2:$A$3603,MATCH(A2658,pet_services_county!$B$2:$B$3603,0))</f>
        <v>#N/A</v>
      </c>
      <c r="E2658" s="61">
        <v>8545</v>
      </c>
      <c r="F2658" s="47">
        <f>VLOOKUP(C2658, state_pop!$A$2:$B$52, 2, 0)</f>
        <v>28995881</v>
      </c>
      <c r="G2658" s="33">
        <f t="shared" si="82"/>
        <v>2.946970295539563E-4</v>
      </c>
      <c r="H2658" s="33">
        <f>VLOOKUP(C2658, pet_household_state!$A$3:$D$53, 3, 0)</f>
        <v>58.2</v>
      </c>
      <c r="I2658" s="33">
        <f>VLOOKUP(C2658, pet_household_state!$A$3:$D$53, 4, 0)</f>
        <v>5885</v>
      </c>
      <c r="J2658" s="33">
        <f t="shared" si="83"/>
        <v>1.7342920189250328</v>
      </c>
      <c r="K2658" s="11" t="e">
        <f>VLOOKUP(A2658, total_pet_services_county!$A$2:$E$1875,2,0)</f>
        <v>#N/A</v>
      </c>
      <c r="L2658" s="11" t="e">
        <f>VLOOKUP(A2658,  total_pet_services_county!$A$2:$E$1875, 3, 0)</f>
        <v>#N/A</v>
      </c>
      <c r="M2658" s="11" t="e">
        <f>VLOOKUP(A2658, total_pet_services_county!$A$2:$E$1875, 4, 0)</f>
        <v>#N/A</v>
      </c>
      <c r="N2658" s="11" t="e">
        <f>VLOOKUP(A2658, total_pet_services_county!$A$2:$E$1875, 5, 0)</f>
        <v>#N/A</v>
      </c>
    </row>
    <row r="2659" spans="1:14" x14ac:dyDescent="0.2">
      <c r="A2659" s="57" t="s">
        <v>6437</v>
      </c>
      <c r="B2659" s="57" t="s">
        <v>9897</v>
      </c>
      <c r="C2659" s="56" t="s">
        <v>3241</v>
      </c>
      <c r="D2659" s="56" t="str">
        <f>INDEX(pet_services_county!$A$2:$A$3603,MATCH(A2659,pet_services_county!$B$2:$B$3603,0))</f>
        <v>0500000US48337</v>
      </c>
      <c r="E2659" s="61">
        <v>19818</v>
      </c>
      <c r="F2659" s="47">
        <f>VLOOKUP(C2659, state_pop!$A$2:$B$52, 2, 0)</f>
        <v>28995881</v>
      </c>
      <c r="G2659" s="33">
        <f t="shared" si="82"/>
        <v>6.8347638756001243E-4</v>
      </c>
      <c r="H2659" s="33">
        <f>VLOOKUP(C2659, pet_household_state!$A$3:$D$53, 3, 0)</f>
        <v>58.2</v>
      </c>
      <c r="I2659" s="33">
        <f>VLOOKUP(C2659, pet_household_state!$A$3:$D$53, 4, 0)</f>
        <v>5885</v>
      </c>
      <c r="J2659" s="33">
        <f t="shared" si="83"/>
        <v>4.0222585407906735</v>
      </c>
      <c r="K2659" s="11">
        <f>VLOOKUP(A2659, total_pet_services_county!$A$2:$E$1875,2,0)</f>
        <v>6</v>
      </c>
      <c r="L2659" s="11">
        <f>VLOOKUP(A2659,  total_pet_services_county!$A$2:$E$1875, 3, 0)</f>
        <v>1289</v>
      </c>
      <c r="M2659" s="11">
        <f>VLOOKUP(A2659, total_pet_services_county!$A$2:$E$1875, 4, 0)</f>
        <v>309</v>
      </c>
      <c r="N2659" s="11">
        <f>VLOOKUP(A2659, total_pet_services_county!$A$2:$E$1875, 5, 0)</f>
        <v>41</v>
      </c>
    </row>
    <row r="2660" spans="1:14" x14ac:dyDescent="0.2">
      <c r="A2660" s="57" t="s">
        <v>6439</v>
      </c>
      <c r="B2660" s="57" t="s">
        <v>8358</v>
      </c>
      <c r="C2660" s="56" t="s">
        <v>3241</v>
      </c>
      <c r="D2660" s="56" t="str">
        <f>INDEX(pet_services_county!$A$2:$A$3603,MATCH(A2660,pet_services_county!$B$2:$B$3603,0))</f>
        <v>0500000US48339</v>
      </c>
      <c r="E2660" s="61">
        <v>607391</v>
      </c>
      <c r="F2660" s="47">
        <f>VLOOKUP(C2660, state_pop!$A$2:$B$52, 2, 0)</f>
        <v>28995881</v>
      </c>
      <c r="G2660" s="33">
        <f t="shared" si="82"/>
        <v>2.0947492507642725E-2</v>
      </c>
      <c r="H2660" s="33">
        <f>VLOOKUP(C2660, pet_household_state!$A$3:$D$53, 3, 0)</f>
        <v>58.2</v>
      </c>
      <c r="I2660" s="33">
        <f>VLOOKUP(C2660, pet_household_state!$A$3:$D$53, 4, 0)</f>
        <v>5885</v>
      </c>
      <c r="J2660" s="33">
        <f t="shared" si="83"/>
        <v>123.27599340747743</v>
      </c>
      <c r="K2660" s="11">
        <f>VLOOKUP(A2660, total_pet_services_county!$A$2:$E$1875,2,0)</f>
        <v>138</v>
      </c>
      <c r="L2660" s="11">
        <f>VLOOKUP(A2660,  total_pet_services_county!$A$2:$E$1875, 3, 0)</f>
        <v>56684</v>
      </c>
      <c r="M2660" s="11">
        <f>VLOOKUP(A2660, total_pet_services_county!$A$2:$E$1875, 4, 0)</f>
        <v>13285</v>
      </c>
      <c r="N2660" s="11">
        <f>VLOOKUP(A2660, total_pet_services_county!$A$2:$E$1875, 5, 0)</f>
        <v>1486</v>
      </c>
    </row>
    <row r="2661" spans="1:14" x14ac:dyDescent="0.2">
      <c r="A2661" s="57" t="s">
        <v>8129</v>
      </c>
      <c r="B2661" s="57" t="s">
        <v>9521</v>
      </c>
      <c r="C2661" s="56" t="s">
        <v>3241</v>
      </c>
      <c r="D2661" s="56" t="e">
        <f>INDEX(pet_services_county!$A$2:$A$3603,MATCH(A2661,pet_services_county!$B$2:$B$3603,0))</f>
        <v>#N/A</v>
      </c>
      <c r="E2661" s="61">
        <v>20940</v>
      </c>
      <c r="F2661" s="47">
        <f>VLOOKUP(C2661, state_pop!$A$2:$B$52, 2, 0)</f>
        <v>28995881</v>
      </c>
      <c r="G2661" s="33">
        <f t="shared" si="82"/>
        <v>7.2217153877821472E-4</v>
      </c>
      <c r="H2661" s="33">
        <f>VLOOKUP(C2661, pet_household_state!$A$3:$D$53, 3, 0)</f>
        <v>58.2</v>
      </c>
      <c r="I2661" s="33">
        <f>VLOOKUP(C2661, pet_household_state!$A$3:$D$53, 4, 0)</f>
        <v>5885</v>
      </c>
      <c r="J2661" s="33">
        <f t="shared" si="83"/>
        <v>4.2499795057097938</v>
      </c>
      <c r="K2661" s="11" t="e">
        <f>VLOOKUP(A2661, total_pet_services_county!$A$2:$E$1875,2,0)</f>
        <v>#N/A</v>
      </c>
      <c r="L2661" s="11" t="e">
        <f>VLOOKUP(A2661,  total_pet_services_county!$A$2:$E$1875, 3, 0)</f>
        <v>#N/A</v>
      </c>
      <c r="M2661" s="11" t="e">
        <f>VLOOKUP(A2661, total_pet_services_county!$A$2:$E$1875, 4, 0)</f>
        <v>#N/A</v>
      </c>
      <c r="N2661" s="11" t="e">
        <f>VLOOKUP(A2661, total_pet_services_county!$A$2:$E$1875, 5, 0)</f>
        <v>#N/A</v>
      </c>
    </row>
    <row r="2662" spans="1:14" x14ac:dyDescent="0.2">
      <c r="A2662" s="57" t="s">
        <v>8130</v>
      </c>
      <c r="B2662" s="57" t="s">
        <v>8932</v>
      </c>
      <c r="C2662" s="56" t="s">
        <v>3241</v>
      </c>
      <c r="D2662" s="56" t="e">
        <f>INDEX(pet_services_county!$A$2:$A$3603,MATCH(A2662,pet_services_county!$B$2:$B$3603,0))</f>
        <v>#N/A</v>
      </c>
      <c r="E2662" s="61">
        <v>12388</v>
      </c>
      <c r="F2662" s="47">
        <f>VLOOKUP(C2662, state_pop!$A$2:$B$52, 2, 0)</f>
        <v>28995881</v>
      </c>
      <c r="G2662" s="33">
        <f t="shared" si="82"/>
        <v>4.2723309562485787E-4</v>
      </c>
      <c r="H2662" s="33">
        <f>VLOOKUP(C2662, pet_household_state!$A$3:$D$53, 3, 0)</f>
        <v>58.2</v>
      </c>
      <c r="I2662" s="33">
        <f>VLOOKUP(C2662, pet_household_state!$A$3:$D$53, 4, 0)</f>
        <v>5885</v>
      </c>
      <c r="J2662" s="33">
        <f t="shared" si="83"/>
        <v>2.5142667677522885</v>
      </c>
      <c r="K2662" s="11" t="e">
        <f>VLOOKUP(A2662, total_pet_services_county!$A$2:$E$1875,2,0)</f>
        <v>#N/A</v>
      </c>
      <c r="L2662" s="11" t="e">
        <f>VLOOKUP(A2662,  total_pet_services_county!$A$2:$E$1875, 3, 0)</f>
        <v>#N/A</v>
      </c>
      <c r="M2662" s="11" t="e">
        <f>VLOOKUP(A2662, total_pet_services_county!$A$2:$E$1875, 4, 0)</f>
        <v>#N/A</v>
      </c>
      <c r="N2662" s="11" t="e">
        <f>VLOOKUP(A2662, total_pet_services_county!$A$2:$E$1875, 5, 0)</f>
        <v>#N/A</v>
      </c>
    </row>
    <row r="2663" spans="1:14" x14ac:dyDescent="0.2">
      <c r="A2663" s="57" t="s">
        <v>8131</v>
      </c>
      <c r="B2663" s="57" t="s">
        <v>9898</v>
      </c>
      <c r="C2663" s="56" t="s">
        <v>3241</v>
      </c>
      <c r="D2663" s="56" t="e">
        <f>INDEX(pet_services_county!$A$2:$A$3603,MATCH(A2663,pet_services_county!$B$2:$B$3603,0))</f>
        <v>#N/A</v>
      </c>
      <c r="E2663" s="61">
        <v>1200</v>
      </c>
      <c r="F2663" s="47">
        <f>VLOOKUP(C2663, state_pop!$A$2:$B$52, 2, 0)</f>
        <v>28995881</v>
      </c>
      <c r="G2663" s="33">
        <f t="shared" si="82"/>
        <v>4.1385188468665598E-5</v>
      </c>
      <c r="H2663" s="33">
        <f>VLOOKUP(C2663, pet_household_state!$A$3:$D$53, 3, 0)</f>
        <v>58.2</v>
      </c>
      <c r="I2663" s="33">
        <f>VLOOKUP(C2663, pet_household_state!$A$3:$D$53, 4, 0)</f>
        <v>5885</v>
      </c>
      <c r="J2663" s="33">
        <f t="shared" si="83"/>
        <v>0.24355183413809706</v>
      </c>
      <c r="K2663" s="11" t="e">
        <f>VLOOKUP(A2663, total_pet_services_county!$A$2:$E$1875,2,0)</f>
        <v>#N/A</v>
      </c>
      <c r="L2663" s="11" t="e">
        <f>VLOOKUP(A2663,  total_pet_services_county!$A$2:$E$1875, 3, 0)</f>
        <v>#N/A</v>
      </c>
      <c r="M2663" s="11" t="e">
        <f>VLOOKUP(A2663, total_pet_services_county!$A$2:$E$1875, 4, 0)</f>
        <v>#N/A</v>
      </c>
      <c r="N2663" s="11" t="e">
        <f>VLOOKUP(A2663, total_pet_services_county!$A$2:$E$1875, 5, 0)</f>
        <v>#N/A</v>
      </c>
    </row>
    <row r="2664" spans="1:14" x14ac:dyDescent="0.2">
      <c r="A2664" s="57" t="s">
        <v>6441</v>
      </c>
      <c r="B2664" s="57" t="s">
        <v>9899</v>
      </c>
      <c r="C2664" s="56" t="s">
        <v>3241</v>
      </c>
      <c r="D2664" s="56" t="str">
        <f>INDEX(pet_services_county!$A$2:$A$3603,MATCH(A2664,pet_services_county!$B$2:$B$3603,0))</f>
        <v>0500000US48347</v>
      </c>
      <c r="E2664" s="61">
        <v>65204</v>
      </c>
      <c r="F2664" s="47">
        <f>VLOOKUP(C2664, state_pop!$A$2:$B$52, 2, 0)</f>
        <v>28995881</v>
      </c>
      <c r="G2664" s="33">
        <f t="shared" si="82"/>
        <v>2.2487331907590597E-3</v>
      </c>
      <c r="H2664" s="33">
        <f>VLOOKUP(C2664, pet_household_state!$A$3:$D$53, 3, 0)</f>
        <v>58.2</v>
      </c>
      <c r="I2664" s="33">
        <f>VLOOKUP(C2664, pet_household_state!$A$3:$D$53, 4, 0)</f>
        <v>5885</v>
      </c>
      <c r="J2664" s="33">
        <f t="shared" si="83"/>
        <v>13.233794827617066</v>
      </c>
      <c r="K2664" s="11">
        <f>VLOOKUP(A2664, total_pet_services_county!$A$2:$E$1875,2,0)</f>
        <v>14</v>
      </c>
      <c r="L2664" s="11">
        <f>VLOOKUP(A2664,  total_pet_services_county!$A$2:$E$1875, 3, 0)</f>
        <v>2308</v>
      </c>
      <c r="M2664" s="11">
        <f>VLOOKUP(A2664, total_pet_services_county!$A$2:$E$1875, 4, 0)</f>
        <v>546</v>
      </c>
      <c r="N2664" s="11">
        <f>VLOOKUP(A2664, total_pet_services_county!$A$2:$E$1875, 5, 0)</f>
        <v>79</v>
      </c>
    </row>
    <row r="2665" spans="1:14" x14ac:dyDescent="0.2">
      <c r="A2665" s="57" t="s">
        <v>6443</v>
      </c>
      <c r="B2665" s="57" t="s">
        <v>9900</v>
      </c>
      <c r="C2665" s="56" t="s">
        <v>3241</v>
      </c>
      <c r="D2665" s="56" t="str">
        <f>INDEX(pet_services_county!$A$2:$A$3603,MATCH(A2665,pet_services_county!$B$2:$B$3603,0))</f>
        <v>0500000US48349</v>
      </c>
      <c r="E2665" s="61">
        <v>50113</v>
      </c>
      <c r="F2665" s="47">
        <f>VLOOKUP(C2665, state_pop!$A$2:$B$52, 2, 0)</f>
        <v>28995881</v>
      </c>
      <c r="G2665" s="33">
        <f t="shared" si="82"/>
        <v>1.7282799581085327E-3</v>
      </c>
      <c r="H2665" s="33">
        <f>VLOOKUP(C2665, pet_household_state!$A$3:$D$53, 3, 0)</f>
        <v>58.2</v>
      </c>
      <c r="I2665" s="33">
        <f>VLOOKUP(C2665, pet_household_state!$A$3:$D$53, 4, 0)</f>
        <v>5885</v>
      </c>
      <c r="J2665" s="33">
        <f t="shared" si="83"/>
        <v>10.170927553468715</v>
      </c>
      <c r="K2665" s="11">
        <f>VLOOKUP(A2665, total_pet_services_county!$A$2:$E$1875,2,0)</f>
        <v>7</v>
      </c>
      <c r="L2665" s="11">
        <f>VLOOKUP(A2665,  total_pet_services_county!$A$2:$E$1875, 3, 0)</f>
        <v>1381</v>
      </c>
      <c r="M2665" s="11">
        <f>VLOOKUP(A2665, total_pet_services_county!$A$2:$E$1875, 4, 0)</f>
        <v>333</v>
      </c>
      <c r="N2665" s="11">
        <f>VLOOKUP(A2665, total_pet_services_county!$A$2:$E$1875, 5, 0)</f>
        <v>44</v>
      </c>
    </row>
    <row r="2666" spans="1:14" x14ac:dyDescent="0.2">
      <c r="A2666" s="57" t="s">
        <v>8132</v>
      </c>
      <c r="B2666" s="57" t="s">
        <v>8426</v>
      </c>
      <c r="C2666" s="56" t="s">
        <v>3241</v>
      </c>
      <c r="D2666" s="56" t="e">
        <f>INDEX(pet_services_county!$A$2:$A$3603,MATCH(A2666,pet_services_county!$B$2:$B$3603,0))</f>
        <v>#N/A</v>
      </c>
      <c r="E2666" s="61">
        <v>13595</v>
      </c>
      <c r="F2666" s="47">
        <f>VLOOKUP(C2666, state_pop!$A$2:$B$52, 2, 0)</f>
        <v>28995881</v>
      </c>
      <c r="G2666" s="33">
        <f t="shared" si="82"/>
        <v>4.6885969769292401E-4</v>
      </c>
      <c r="H2666" s="33">
        <f>VLOOKUP(C2666, pet_household_state!$A$3:$D$53, 3, 0)</f>
        <v>58.2</v>
      </c>
      <c r="I2666" s="33">
        <f>VLOOKUP(C2666, pet_household_state!$A$3:$D$53, 4, 0)</f>
        <v>5885</v>
      </c>
      <c r="J2666" s="33">
        <f t="shared" si="83"/>
        <v>2.7592393209228576</v>
      </c>
      <c r="K2666" s="11" t="e">
        <f>VLOOKUP(A2666, total_pet_services_county!$A$2:$E$1875,2,0)</f>
        <v>#N/A</v>
      </c>
      <c r="L2666" s="11" t="e">
        <f>VLOOKUP(A2666,  total_pet_services_county!$A$2:$E$1875, 3, 0)</f>
        <v>#N/A</v>
      </c>
      <c r="M2666" s="11" t="e">
        <f>VLOOKUP(A2666, total_pet_services_county!$A$2:$E$1875, 4, 0)</f>
        <v>#N/A</v>
      </c>
      <c r="N2666" s="11" t="e">
        <f>VLOOKUP(A2666, total_pet_services_county!$A$2:$E$1875, 5, 0)</f>
        <v>#N/A</v>
      </c>
    </row>
    <row r="2667" spans="1:14" x14ac:dyDescent="0.2">
      <c r="A2667" s="57" t="s">
        <v>6445</v>
      </c>
      <c r="B2667" s="57" t="s">
        <v>9901</v>
      </c>
      <c r="C2667" s="56" t="s">
        <v>3241</v>
      </c>
      <c r="D2667" s="56" t="str">
        <f>INDEX(pet_services_county!$A$2:$A$3603,MATCH(A2667,pet_services_county!$B$2:$B$3603,0))</f>
        <v>0500000US48353</v>
      </c>
      <c r="E2667" s="61">
        <v>14714</v>
      </c>
      <c r="F2667" s="47">
        <f>VLOOKUP(C2667, state_pop!$A$2:$B$52, 2, 0)</f>
        <v>28995881</v>
      </c>
      <c r="G2667" s="33">
        <f t="shared" si="82"/>
        <v>5.0745138593995471E-4</v>
      </c>
      <c r="H2667" s="33">
        <f>VLOOKUP(C2667, pet_household_state!$A$3:$D$53, 3, 0)</f>
        <v>58.2</v>
      </c>
      <c r="I2667" s="33">
        <f>VLOOKUP(C2667, pet_household_state!$A$3:$D$53, 4, 0)</f>
        <v>5885</v>
      </c>
      <c r="J2667" s="33">
        <f t="shared" si="83"/>
        <v>2.9863514062566336</v>
      </c>
      <c r="K2667" s="11">
        <f>VLOOKUP(A2667, total_pet_services_county!$A$2:$E$1875,2,0)</f>
        <v>3</v>
      </c>
      <c r="L2667" s="11">
        <f>VLOOKUP(A2667,  total_pet_services_county!$A$2:$E$1875, 3, 0)</f>
        <v>455</v>
      </c>
      <c r="M2667" s="11">
        <f>VLOOKUP(A2667, total_pet_services_county!$A$2:$E$1875, 4, 0)</f>
        <v>105</v>
      </c>
      <c r="N2667" s="11">
        <f>VLOOKUP(A2667, total_pet_services_county!$A$2:$E$1875, 5, 0)</f>
        <v>14</v>
      </c>
    </row>
    <row r="2668" spans="1:14" x14ac:dyDescent="0.2">
      <c r="A2668" s="57" t="s">
        <v>6447</v>
      </c>
      <c r="B2668" s="57" t="s">
        <v>9902</v>
      </c>
      <c r="C2668" s="56" t="s">
        <v>3241</v>
      </c>
      <c r="D2668" s="56" t="str">
        <f>INDEX(pet_services_county!$A$2:$A$3603,MATCH(A2668,pet_services_county!$B$2:$B$3603,0))</f>
        <v>0500000US48355</v>
      </c>
      <c r="E2668" s="61">
        <v>362294</v>
      </c>
      <c r="F2668" s="47">
        <f>VLOOKUP(C2668, state_pop!$A$2:$B$52, 2, 0)</f>
        <v>28995881</v>
      </c>
      <c r="G2668" s="33">
        <f t="shared" si="82"/>
        <v>1.2494671225888945E-2</v>
      </c>
      <c r="H2668" s="33">
        <f>VLOOKUP(C2668, pet_household_state!$A$3:$D$53, 3, 0)</f>
        <v>58.2</v>
      </c>
      <c r="I2668" s="33">
        <f>VLOOKUP(C2668, pet_household_state!$A$3:$D$53, 4, 0)</f>
        <v>5885</v>
      </c>
      <c r="J2668" s="33">
        <f t="shared" si="83"/>
        <v>73.531140164356444</v>
      </c>
      <c r="K2668" s="11">
        <f>VLOOKUP(A2668, total_pet_services_county!$A$2:$E$1875,2,0)</f>
        <v>36</v>
      </c>
      <c r="L2668" s="11">
        <f>VLOOKUP(A2668,  total_pet_services_county!$A$2:$E$1875, 3, 0)</f>
        <v>13618</v>
      </c>
      <c r="M2668" s="11">
        <f>VLOOKUP(A2668, total_pet_services_county!$A$2:$E$1875, 4, 0)</f>
        <v>3118</v>
      </c>
      <c r="N2668" s="11">
        <f>VLOOKUP(A2668, total_pet_services_county!$A$2:$E$1875, 5, 0)</f>
        <v>412</v>
      </c>
    </row>
    <row r="2669" spans="1:14" x14ac:dyDescent="0.2">
      <c r="A2669" s="57" t="s">
        <v>8133</v>
      </c>
      <c r="B2669" s="57" t="s">
        <v>9903</v>
      </c>
      <c r="C2669" s="56" t="s">
        <v>3241</v>
      </c>
      <c r="D2669" s="56" t="e">
        <f>INDEX(pet_services_county!$A$2:$A$3603,MATCH(A2669,pet_services_county!$B$2:$B$3603,0))</f>
        <v>#N/A</v>
      </c>
      <c r="E2669" s="61">
        <v>9836</v>
      </c>
      <c r="F2669" s="47">
        <f>VLOOKUP(C2669, state_pop!$A$2:$B$52, 2, 0)</f>
        <v>28995881</v>
      </c>
      <c r="G2669" s="33">
        <f t="shared" si="82"/>
        <v>3.3922059481482906E-4</v>
      </c>
      <c r="H2669" s="33">
        <f>VLOOKUP(C2669, pet_household_state!$A$3:$D$53, 3, 0)</f>
        <v>58.2</v>
      </c>
      <c r="I2669" s="33">
        <f>VLOOKUP(C2669, pet_household_state!$A$3:$D$53, 4, 0)</f>
        <v>5885</v>
      </c>
      <c r="J2669" s="33">
        <f t="shared" si="83"/>
        <v>1.9963132004852691</v>
      </c>
      <c r="K2669" s="11" t="e">
        <f>VLOOKUP(A2669, total_pet_services_county!$A$2:$E$1875,2,0)</f>
        <v>#N/A</v>
      </c>
      <c r="L2669" s="11" t="e">
        <f>VLOOKUP(A2669,  total_pet_services_county!$A$2:$E$1875, 3, 0)</f>
        <v>#N/A</v>
      </c>
      <c r="M2669" s="11" t="e">
        <f>VLOOKUP(A2669, total_pet_services_county!$A$2:$E$1875, 4, 0)</f>
        <v>#N/A</v>
      </c>
      <c r="N2669" s="11" t="e">
        <f>VLOOKUP(A2669, total_pet_services_county!$A$2:$E$1875, 5, 0)</f>
        <v>#N/A</v>
      </c>
    </row>
    <row r="2670" spans="1:14" x14ac:dyDescent="0.2">
      <c r="A2670" s="57" t="s">
        <v>8134</v>
      </c>
      <c r="B2670" s="57" t="s">
        <v>9009</v>
      </c>
      <c r="C2670" s="56" t="s">
        <v>3241</v>
      </c>
      <c r="D2670" s="56" t="e">
        <f>INDEX(pet_services_county!$A$2:$A$3603,MATCH(A2670,pet_services_county!$B$2:$B$3603,0))</f>
        <v>#N/A</v>
      </c>
      <c r="E2670" s="61">
        <v>2112</v>
      </c>
      <c r="F2670" s="47">
        <f>VLOOKUP(C2670, state_pop!$A$2:$B$52, 2, 0)</f>
        <v>28995881</v>
      </c>
      <c r="G2670" s="33">
        <f t="shared" si="82"/>
        <v>7.2837931704851461E-5</v>
      </c>
      <c r="H2670" s="33">
        <f>VLOOKUP(C2670, pet_household_state!$A$3:$D$53, 3, 0)</f>
        <v>58.2</v>
      </c>
      <c r="I2670" s="33">
        <f>VLOOKUP(C2670, pet_household_state!$A$3:$D$53, 4, 0)</f>
        <v>5885</v>
      </c>
      <c r="J2670" s="33">
        <f t="shared" si="83"/>
        <v>0.42865122808305084</v>
      </c>
      <c r="K2670" s="11" t="e">
        <f>VLOOKUP(A2670, total_pet_services_county!$A$2:$E$1875,2,0)</f>
        <v>#N/A</v>
      </c>
      <c r="L2670" s="11" t="e">
        <f>VLOOKUP(A2670,  total_pet_services_county!$A$2:$E$1875, 3, 0)</f>
        <v>#N/A</v>
      </c>
      <c r="M2670" s="11" t="e">
        <f>VLOOKUP(A2670, total_pet_services_county!$A$2:$E$1875, 4, 0)</f>
        <v>#N/A</v>
      </c>
      <c r="N2670" s="11" t="e">
        <f>VLOOKUP(A2670, total_pet_services_county!$A$2:$E$1875, 5, 0)</f>
        <v>#N/A</v>
      </c>
    </row>
    <row r="2671" spans="1:14" x14ac:dyDescent="0.2">
      <c r="A2671" s="57" t="s">
        <v>6449</v>
      </c>
      <c r="B2671" s="57" t="s">
        <v>8475</v>
      </c>
      <c r="C2671" s="56" t="s">
        <v>3241</v>
      </c>
      <c r="D2671" s="56" t="str">
        <f>INDEX(pet_services_county!$A$2:$A$3603,MATCH(A2671,pet_services_county!$B$2:$B$3603,0))</f>
        <v>0500000US48361</v>
      </c>
      <c r="E2671" s="61">
        <v>83396</v>
      </c>
      <c r="F2671" s="47">
        <f>VLOOKUP(C2671, state_pop!$A$2:$B$52, 2, 0)</f>
        <v>28995881</v>
      </c>
      <c r="G2671" s="33">
        <f t="shared" si="82"/>
        <v>2.8761326479440305E-3</v>
      </c>
      <c r="H2671" s="33">
        <f>VLOOKUP(C2671, pet_household_state!$A$3:$D$53, 3, 0)</f>
        <v>58.2</v>
      </c>
      <c r="I2671" s="33">
        <f>VLOOKUP(C2671, pet_household_state!$A$3:$D$53, 4, 0)</f>
        <v>5885</v>
      </c>
      <c r="J2671" s="33">
        <f t="shared" si="83"/>
        <v>16.92604063315062</v>
      </c>
      <c r="K2671" s="11">
        <f>VLOOKUP(A2671, total_pet_services_county!$A$2:$E$1875,2,0)</f>
        <v>10</v>
      </c>
      <c r="L2671" s="11">
        <f>VLOOKUP(A2671,  total_pet_services_county!$A$2:$E$1875, 3, 0)</f>
        <v>2155</v>
      </c>
      <c r="M2671" s="11">
        <f>VLOOKUP(A2671, total_pet_services_county!$A$2:$E$1875, 4, 0)</f>
        <v>554</v>
      </c>
      <c r="N2671" s="11">
        <f>VLOOKUP(A2671, total_pet_services_county!$A$2:$E$1875, 5, 0)</f>
        <v>77</v>
      </c>
    </row>
    <row r="2672" spans="1:14" x14ac:dyDescent="0.2">
      <c r="A2672" s="57" t="s">
        <v>6451</v>
      </c>
      <c r="B2672" s="57" t="s">
        <v>9904</v>
      </c>
      <c r="C2672" s="56" t="s">
        <v>3241</v>
      </c>
      <c r="D2672" s="56" t="str">
        <f>INDEX(pet_services_county!$A$2:$A$3603,MATCH(A2672,pet_services_county!$B$2:$B$3603,0))</f>
        <v>0500000US48363</v>
      </c>
      <c r="E2672" s="61">
        <v>29189</v>
      </c>
      <c r="F2672" s="47">
        <f>VLOOKUP(C2672, state_pop!$A$2:$B$52, 2, 0)</f>
        <v>28995881</v>
      </c>
      <c r="G2672" s="33">
        <f t="shared" si="82"/>
        <v>1.0066602218432336E-3</v>
      </c>
      <c r="H2672" s="33">
        <f>VLOOKUP(C2672, pet_household_state!$A$3:$D$53, 3, 0)</f>
        <v>58.2</v>
      </c>
      <c r="I2672" s="33">
        <f>VLOOKUP(C2672, pet_household_state!$A$3:$D$53, 4, 0)</f>
        <v>5885</v>
      </c>
      <c r="J2672" s="33">
        <f t="shared" si="83"/>
        <v>5.9241954055474295</v>
      </c>
      <c r="K2672" s="11">
        <f>VLOOKUP(A2672, total_pet_services_county!$A$2:$E$1875,2,0)</f>
        <v>5</v>
      </c>
      <c r="L2672" s="11">
        <f>VLOOKUP(A2672,  total_pet_services_county!$A$2:$E$1875, 3, 0)</f>
        <v>964</v>
      </c>
      <c r="M2672" s="11">
        <f>VLOOKUP(A2672, total_pet_services_county!$A$2:$E$1875, 4, 0)</f>
        <v>205</v>
      </c>
      <c r="N2672" s="11">
        <f>VLOOKUP(A2672, total_pet_services_county!$A$2:$E$1875, 5, 0)</f>
        <v>36</v>
      </c>
    </row>
    <row r="2673" spans="1:14" x14ac:dyDescent="0.2">
      <c r="A2673" s="57" t="s">
        <v>8135</v>
      </c>
      <c r="B2673" s="57" t="s">
        <v>9266</v>
      </c>
      <c r="C2673" s="56" t="s">
        <v>3241</v>
      </c>
      <c r="D2673" s="56" t="e">
        <f>INDEX(pet_services_county!$A$2:$A$3603,MATCH(A2673,pet_services_county!$B$2:$B$3603,0))</f>
        <v>#N/A</v>
      </c>
      <c r="E2673" s="61">
        <v>23194</v>
      </c>
      <c r="F2673" s="47">
        <f>VLOOKUP(C2673, state_pop!$A$2:$B$52, 2, 0)</f>
        <v>28995881</v>
      </c>
      <c r="G2673" s="33">
        <f t="shared" si="82"/>
        <v>7.999067177851916E-4</v>
      </c>
      <c r="H2673" s="33">
        <f>VLOOKUP(C2673, pet_household_state!$A$3:$D$53, 3, 0)</f>
        <v>58.2</v>
      </c>
      <c r="I2673" s="33">
        <f>VLOOKUP(C2673, pet_household_state!$A$3:$D$53, 4, 0)</f>
        <v>5885</v>
      </c>
      <c r="J2673" s="33">
        <f t="shared" si="83"/>
        <v>4.7074510341658522</v>
      </c>
      <c r="K2673" s="11" t="e">
        <f>VLOOKUP(A2673, total_pet_services_county!$A$2:$E$1875,2,0)</f>
        <v>#N/A</v>
      </c>
      <c r="L2673" s="11" t="e">
        <f>VLOOKUP(A2673,  total_pet_services_county!$A$2:$E$1875, 3, 0)</f>
        <v>#N/A</v>
      </c>
      <c r="M2673" s="11" t="e">
        <f>VLOOKUP(A2673, total_pet_services_county!$A$2:$E$1875, 4, 0)</f>
        <v>#N/A</v>
      </c>
      <c r="N2673" s="11" t="e">
        <f>VLOOKUP(A2673, total_pet_services_county!$A$2:$E$1875, 5, 0)</f>
        <v>#N/A</v>
      </c>
    </row>
    <row r="2674" spans="1:14" x14ac:dyDescent="0.2">
      <c r="A2674" s="57" t="s">
        <v>6453</v>
      </c>
      <c r="B2674" s="57" t="s">
        <v>9905</v>
      </c>
      <c r="C2674" s="56" t="s">
        <v>3241</v>
      </c>
      <c r="D2674" s="56" t="str">
        <f>INDEX(pet_services_county!$A$2:$A$3603,MATCH(A2674,pet_services_county!$B$2:$B$3603,0))</f>
        <v>0500000US48367</v>
      </c>
      <c r="E2674" s="61">
        <v>142878</v>
      </c>
      <c r="F2674" s="47">
        <f>VLOOKUP(C2674, state_pop!$A$2:$B$52, 2, 0)</f>
        <v>28995881</v>
      </c>
      <c r="G2674" s="33">
        <f t="shared" si="82"/>
        <v>4.9275274650216697E-3</v>
      </c>
      <c r="H2674" s="33">
        <f>VLOOKUP(C2674, pet_household_state!$A$3:$D$53, 3, 0)</f>
        <v>58.2</v>
      </c>
      <c r="I2674" s="33">
        <f>VLOOKUP(C2674, pet_household_state!$A$3:$D$53, 4, 0)</f>
        <v>5885</v>
      </c>
      <c r="J2674" s="33">
        <f t="shared" si="83"/>
        <v>28.998499131652526</v>
      </c>
      <c r="K2674" s="11">
        <f>VLOOKUP(A2674, total_pet_services_county!$A$2:$E$1875,2,0)</f>
        <v>56</v>
      </c>
      <c r="L2674" s="11">
        <f>VLOOKUP(A2674,  total_pet_services_county!$A$2:$E$1875, 3, 0)</f>
        <v>24692</v>
      </c>
      <c r="M2674" s="11">
        <f>VLOOKUP(A2674, total_pet_services_county!$A$2:$E$1875, 4, 0)</f>
        <v>5544</v>
      </c>
      <c r="N2674" s="11">
        <f>VLOOKUP(A2674, total_pet_services_county!$A$2:$E$1875, 5, 0)</f>
        <v>555</v>
      </c>
    </row>
    <row r="2675" spans="1:14" x14ac:dyDescent="0.2">
      <c r="A2675" s="57" t="s">
        <v>8136</v>
      </c>
      <c r="B2675" s="57" t="s">
        <v>9906</v>
      </c>
      <c r="C2675" s="56" t="s">
        <v>3241</v>
      </c>
      <c r="D2675" s="56" t="e">
        <f>INDEX(pet_services_county!$A$2:$A$3603,MATCH(A2675,pet_services_county!$B$2:$B$3603,0))</f>
        <v>#N/A</v>
      </c>
      <c r="E2675" s="61">
        <v>9605</v>
      </c>
      <c r="F2675" s="47">
        <f>VLOOKUP(C2675, state_pop!$A$2:$B$52, 2, 0)</f>
        <v>28995881</v>
      </c>
      <c r="G2675" s="33">
        <f t="shared" si="82"/>
        <v>3.3125394603461094E-4</v>
      </c>
      <c r="H2675" s="33">
        <f>VLOOKUP(C2675, pet_household_state!$A$3:$D$53, 3, 0)</f>
        <v>58.2</v>
      </c>
      <c r="I2675" s="33">
        <f>VLOOKUP(C2675, pet_household_state!$A$3:$D$53, 4, 0)</f>
        <v>5885</v>
      </c>
      <c r="J2675" s="33">
        <f t="shared" si="83"/>
        <v>1.9494294724136854</v>
      </c>
      <c r="K2675" s="11" t="e">
        <f>VLOOKUP(A2675, total_pet_services_county!$A$2:$E$1875,2,0)</f>
        <v>#N/A</v>
      </c>
      <c r="L2675" s="11" t="e">
        <f>VLOOKUP(A2675,  total_pet_services_county!$A$2:$E$1875, 3, 0)</f>
        <v>#N/A</v>
      </c>
      <c r="M2675" s="11" t="e">
        <f>VLOOKUP(A2675, total_pet_services_county!$A$2:$E$1875, 4, 0)</f>
        <v>#N/A</v>
      </c>
      <c r="N2675" s="11" t="e">
        <f>VLOOKUP(A2675, total_pet_services_county!$A$2:$E$1875, 5, 0)</f>
        <v>#N/A</v>
      </c>
    </row>
    <row r="2676" spans="1:14" x14ac:dyDescent="0.2">
      <c r="A2676" s="57" t="s">
        <v>8137</v>
      </c>
      <c r="B2676" s="57" t="s">
        <v>9907</v>
      </c>
      <c r="C2676" s="56" t="s">
        <v>3241</v>
      </c>
      <c r="D2676" s="56" t="e">
        <f>INDEX(pet_services_county!$A$2:$A$3603,MATCH(A2676,pet_services_county!$B$2:$B$3603,0))</f>
        <v>#N/A</v>
      </c>
      <c r="E2676" s="61">
        <v>15823</v>
      </c>
      <c r="F2676" s="47">
        <f>VLOOKUP(C2676, state_pop!$A$2:$B$52, 2, 0)</f>
        <v>28995881</v>
      </c>
      <c r="G2676" s="33">
        <f t="shared" si="82"/>
        <v>5.456981976164132E-4</v>
      </c>
      <c r="H2676" s="33">
        <f>VLOOKUP(C2676, pet_household_state!$A$3:$D$53, 3, 0)</f>
        <v>58.2</v>
      </c>
      <c r="I2676" s="33">
        <f>VLOOKUP(C2676, pet_household_state!$A$3:$D$53, 4, 0)</f>
        <v>5885</v>
      </c>
      <c r="J2676" s="33">
        <f t="shared" si="83"/>
        <v>3.2114338929725919</v>
      </c>
      <c r="K2676" s="11" t="e">
        <f>VLOOKUP(A2676, total_pet_services_county!$A$2:$E$1875,2,0)</f>
        <v>#N/A</v>
      </c>
      <c r="L2676" s="11" t="e">
        <f>VLOOKUP(A2676,  total_pet_services_county!$A$2:$E$1875, 3, 0)</f>
        <v>#N/A</v>
      </c>
      <c r="M2676" s="11" t="e">
        <f>VLOOKUP(A2676, total_pet_services_county!$A$2:$E$1875, 4, 0)</f>
        <v>#N/A</v>
      </c>
      <c r="N2676" s="11" t="e">
        <f>VLOOKUP(A2676, total_pet_services_county!$A$2:$E$1875, 5, 0)</f>
        <v>#N/A</v>
      </c>
    </row>
    <row r="2677" spans="1:14" x14ac:dyDescent="0.2">
      <c r="A2677" s="57" t="s">
        <v>6455</v>
      </c>
      <c r="B2677" s="57" t="s">
        <v>8430</v>
      </c>
      <c r="C2677" s="56" t="s">
        <v>3241</v>
      </c>
      <c r="D2677" s="56" t="str">
        <f>INDEX(pet_services_county!$A$2:$A$3603,MATCH(A2677,pet_services_county!$B$2:$B$3603,0))</f>
        <v>0500000US48373</v>
      </c>
      <c r="E2677" s="61">
        <v>51353</v>
      </c>
      <c r="F2677" s="47">
        <f>VLOOKUP(C2677, state_pop!$A$2:$B$52, 2, 0)</f>
        <v>28995881</v>
      </c>
      <c r="G2677" s="33">
        <f t="shared" si="82"/>
        <v>1.7710446528594872E-3</v>
      </c>
      <c r="H2677" s="33">
        <f>VLOOKUP(C2677, pet_household_state!$A$3:$D$53, 3, 0)</f>
        <v>58.2</v>
      </c>
      <c r="I2677" s="33">
        <f>VLOOKUP(C2677, pet_household_state!$A$3:$D$53, 4, 0)</f>
        <v>5885</v>
      </c>
      <c r="J2677" s="33">
        <f t="shared" si="83"/>
        <v>10.422597782078082</v>
      </c>
      <c r="K2677" s="11">
        <f>VLOOKUP(A2677, total_pet_services_county!$A$2:$E$1875,2,0)</f>
        <v>5</v>
      </c>
      <c r="L2677" s="11">
        <f>VLOOKUP(A2677,  total_pet_services_county!$A$2:$E$1875, 3, 0)</f>
        <v>1563</v>
      </c>
      <c r="M2677" s="11">
        <f>VLOOKUP(A2677, total_pet_services_county!$A$2:$E$1875, 4, 0)</f>
        <v>334</v>
      </c>
      <c r="N2677" s="11">
        <f>VLOOKUP(A2677, total_pet_services_county!$A$2:$E$1875, 5, 0)</f>
        <v>32</v>
      </c>
    </row>
    <row r="2678" spans="1:14" x14ac:dyDescent="0.2">
      <c r="A2678" s="57" t="s">
        <v>6457</v>
      </c>
      <c r="B2678" s="57" t="s">
        <v>9696</v>
      </c>
      <c r="C2678" s="56" t="s">
        <v>3241</v>
      </c>
      <c r="D2678" s="56" t="str">
        <f>INDEX(pet_services_county!$A$2:$A$3603,MATCH(A2678,pet_services_county!$B$2:$B$3603,0))</f>
        <v>0500000US48375</v>
      </c>
      <c r="E2678" s="61">
        <v>117415</v>
      </c>
      <c r="F2678" s="47">
        <f>VLOOKUP(C2678, state_pop!$A$2:$B$52, 2, 0)</f>
        <v>28995881</v>
      </c>
      <c r="G2678" s="33">
        <f t="shared" si="82"/>
        <v>4.0493682533736426E-3</v>
      </c>
      <c r="H2678" s="33">
        <f>VLOOKUP(C2678, pet_household_state!$A$3:$D$53, 3, 0)</f>
        <v>58.2</v>
      </c>
      <c r="I2678" s="33">
        <f>VLOOKUP(C2678, pet_household_state!$A$3:$D$53, 4, 0)</f>
        <v>5885</v>
      </c>
      <c r="J2678" s="33">
        <f t="shared" si="83"/>
        <v>23.830532171103886</v>
      </c>
      <c r="K2678" s="11">
        <f>VLOOKUP(A2678, total_pet_services_county!$A$2:$E$1875,2,0)</f>
        <v>11</v>
      </c>
      <c r="L2678" s="11">
        <f>VLOOKUP(A2678,  total_pet_services_county!$A$2:$E$1875, 3, 0)</f>
        <v>3940</v>
      </c>
      <c r="M2678" s="11">
        <f>VLOOKUP(A2678, total_pet_services_county!$A$2:$E$1875, 4, 0)</f>
        <v>1015</v>
      </c>
      <c r="N2678" s="11">
        <f>VLOOKUP(A2678, total_pet_services_county!$A$2:$E$1875, 5, 0)</f>
        <v>144</v>
      </c>
    </row>
    <row r="2679" spans="1:14" x14ac:dyDescent="0.2">
      <c r="A2679" s="57" t="s">
        <v>8138</v>
      </c>
      <c r="B2679" s="57" t="s">
        <v>9908</v>
      </c>
      <c r="C2679" s="56" t="s">
        <v>3241</v>
      </c>
      <c r="D2679" s="56" t="e">
        <f>INDEX(pet_services_county!$A$2:$A$3603,MATCH(A2679,pet_services_county!$B$2:$B$3603,0))</f>
        <v>#N/A</v>
      </c>
      <c r="E2679" s="61">
        <v>6704</v>
      </c>
      <c r="F2679" s="47">
        <f>VLOOKUP(C2679, state_pop!$A$2:$B$52, 2, 0)</f>
        <v>28995881</v>
      </c>
      <c r="G2679" s="33">
        <f t="shared" si="82"/>
        <v>2.3120525291161183E-4</v>
      </c>
      <c r="H2679" s="33">
        <f>VLOOKUP(C2679, pet_household_state!$A$3:$D$53, 3, 0)</f>
        <v>58.2</v>
      </c>
      <c r="I2679" s="33">
        <f>VLOOKUP(C2679, pet_household_state!$A$3:$D$53, 4, 0)</f>
        <v>5885</v>
      </c>
      <c r="J2679" s="33">
        <f t="shared" si="83"/>
        <v>1.3606429133848357</v>
      </c>
      <c r="K2679" s="11" t="e">
        <f>VLOOKUP(A2679, total_pet_services_county!$A$2:$E$1875,2,0)</f>
        <v>#N/A</v>
      </c>
      <c r="L2679" s="11" t="e">
        <f>VLOOKUP(A2679,  total_pet_services_county!$A$2:$E$1875, 3, 0)</f>
        <v>#N/A</v>
      </c>
      <c r="M2679" s="11" t="e">
        <f>VLOOKUP(A2679, total_pet_services_county!$A$2:$E$1875, 4, 0)</f>
        <v>#N/A</v>
      </c>
      <c r="N2679" s="11" t="e">
        <f>VLOOKUP(A2679, total_pet_services_county!$A$2:$E$1875, 5, 0)</f>
        <v>#N/A</v>
      </c>
    </row>
    <row r="2680" spans="1:14" x14ac:dyDescent="0.2">
      <c r="A2680" s="57" t="s">
        <v>8139</v>
      </c>
      <c r="B2680" s="57" t="s">
        <v>9909</v>
      </c>
      <c r="C2680" s="56" t="s">
        <v>3241</v>
      </c>
      <c r="D2680" s="56" t="e">
        <f>INDEX(pet_services_county!$A$2:$A$3603,MATCH(A2680,pet_services_county!$B$2:$B$3603,0))</f>
        <v>#N/A</v>
      </c>
      <c r="E2680" s="61">
        <v>12514</v>
      </c>
      <c r="F2680" s="47">
        <f>VLOOKUP(C2680, state_pop!$A$2:$B$52, 2, 0)</f>
        <v>28995881</v>
      </c>
      <c r="G2680" s="33">
        <f t="shared" si="82"/>
        <v>4.3157854041406778E-4</v>
      </c>
      <c r="H2680" s="33">
        <f>VLOOKUP(C2680, pet_household_state!$A$3:$D$53, 3, 0)</f>
        <v>58.2</v>
      </c>
      <c r="I2680" s="33">
        <f>VLOOKUP(C2680, pet_household_state!$A$3:$D$53, 4, 0)</f>
        <v>5885</v>
      </c>
      <c r="J2680" s="33">
        <f t="shared" si="83"/>
        <v>2.5398397103367887</v>
      </c>
      <c r="K2680" s="11" t="e">
        <f>VLOOKUP(A2680, total_pet_services_county!$A$2:$E$1875,2,0)</f>
        <v>#N/A</v>
      </c>
      <c r="L2680" s="11" t="e">
        <f>VLOOKUP(A2680,  total_pet_services_county!$A$2:$E$1875, 3, 0)</f>
        <v>#N/A</v>
      </c>
      <c r="M2680" s="11" t="e">
        <f>VLOOKUP(A2680, total_pet_services_county!$A$2:$E$1875, 4, 0)</f>
        <v>#N/A</v>
      </c>
      <c r="N2680" s="11" t="e">
        <f>VLOOKUP(A2680, total_pet_services_county!$A$2:$E$1875, 5, 0)</f>
        <v>#N/A</v>
      </c>
    </row>
    <row r="2681" spans="1:14" x14ac:dyDescent="0.2">
      <c r="A2681" s="57" t="s">
        <v>6459</v>
      </c>
      <c r="B2681" s="57" t="s">
        <v>9910</v>
      </c>
      <c r="C2681" s="56" t="s">
        <v>3241</v>
      </c>
      <c r="D2681" s="56" t="str">
        <f>INDEX(pet_services_county!$A$2:$A$3603,MATCH(A2681,pet_services_county!$B$2:$B$3603,0))</f>
        <v>0500000US48381</v>
      </c>
      <c r="E2681" s="61">
        <v>137713</v>
      </c>
      <c r="F2681" s="47">
        <f>VLOOKUP(C2681, state_pop!$A$2:$B$52, 2, 0)</f>
        <v>28995881</v>
      </c>
      <c r="G2681" s="33">
        <f t="shared" si="82"/>
        <v>4.7493987163211215E-3</v>
      </c>
      <c r="H2681" s="33">
        <f>VLOOKUP(C2681, pet_household_state!$A$3:$D$53, 3, 0)</f>
        <v>58.2</v>
      </c>
      <c r="I2681" s="33">
        <f>VLOOKUP(C2681, pet_household_state!$A$3:$D$53, 4, 0)</f>
        <v>5885</v>
      </c>
      <c r="J2681" s="33">
        <f t="shared" si="83"/>
        <v>27.950211445549801</v>
      </c>
      <c r="K2681" s="11">
        <f>VLOOKUP(A2681, total_pet_services_county!$A$2:$E$1875,2,0)</f>
        <v>42</v>
      </c>
      <c r="L2681" s="11">
        <f>VLOOKUP(A2681,  total_pet_services_county!$A$2:$E$1875, 3, 0)</f>
        <v>9433</v>
      </c>
      <c r="M2681" s="11">
        <f>VLOOKUP(A2681, total_pet_services_county!$A$2:$E$1875, 4, 0)</f>
        <v>2097</v>
      </c>
      <c r="N2681" s="11">
        <f>VLOOKUP(A2681, total_pet_services_county!$A$2:$E$1875, 5, 0)</f>
        <v>336</v>
      </c>
    </row>
    <row r="2682" spans="1:14" x14ac:dyDescent="0.2">
      <c r="A2682" s="57" t="s">
        <v>8140</v>
      </c>
      <c r="B2682" s="57" t="s">
        <v>9911</v>
      </c>
      <c r="C2682" s="56" t="s">
        <v>3241</v>
      </c>
      <c r="D2682" s="56" t="e">
        <f>INDEX(pet_services_county!$A$2:$A$3603,MATCH(A2682,pet_services_county!$B$2:$B$3603,0))</f>
        <v>#N/A</v>
      </c>
      <c r="E2682" s="61">
        <v>3849</v>
      </c>
      <c r="F2682" s="47">
        <f>VLOOKUP(C2682, state_pop!$A$2:$B$52, 2, 0)</f>
        <v>28995881</v>
      </c>
      <c r="G2682" s="33">
        <f t="shared" si="82"/>
        <v>1.3274299201324492E-4</v>
      </c>
      <c r="H2682" s="33">
        <f>VLOOKUP(C2682, pet_household_state!$A$3:$D$53, 3, 0)</f>
        <v>58.2</v>
      </c>
      <c r="I2682" s="33">
        <f>VLOOKUP(C2682, pet_household_state!$A$3:$D$53, 4, 0)</f>
        <v>5885</v>
      </c>
      <c r="J2682" s="33">
        <f t="shared" si="83"/>
        <v>0.78119250799794637</v>
      </c>
      <c r="K2682" s="11" t="e">
        <f>VLOOKUP(A2682, total_pet_services_county!$A$2:$E$1875,2,0)</f>
        <v>#N/A</v>
      </c>
      <c r="L2682" s="11" t="e">
        <f>VLOOKUP(A2682,  total_pet_services_county!$A$2:$E$1875, 3, 0)</f>
        <v>#N/A</v>
      </c>
      <c r="M2682" s="11" t="e">
        <f>VLOOKUP(A2682, total_pet_services_county!$A$2:$E$1875, 4, 0)</f>
        <v>#N/A</v>
      </c>
      <c r="N2682" s="11" t="e">
        <f>VLOOKUP(A2682, total_pet_services_county!$A$2:$E$1875, 5, 0)</f>
        <v>#N/A</v>
      </c>
    </row>
    <row r="2683" spans="1:14" x14ac:dyDescent="0.2">
      <c r="A2683" s="57" t="s">
        <v>8141</v>
      </c>
      <c r="B2683" s="57" t="s">
        <v>9912</v>
      </c>
      <c r="C2683" s="56" t="s">
        <v>3241</v>
      </c>
      <c r="D2683" s="56" t="e">
        <f>INDEX(pet_services_county!$A$2:$A$3603,MATCH(A2683,pet_services_county!$B$2:$B$3603,0))</f>
        <v>#N/A</v>
      </c>
      <c r="E2683" s="61">
        <v>3452</v>
      </c>
      <c r="F2683" s="47">
        <f>VLOOKUP(C2683, state_pop!$A$2:$B$52, 2, 0)</f>
        <v>28995881</v>
      </c>
      <c r="G2683" s="33">
        <f t="shared" si="82"/>
        <v>1.1905139216152805E-4</v>
      </c>
      <c r="H2683" s="33">
        <f>VLOOKUP(C2683, pet_household_state!$A$3:$D$53, 3, 0)</f>
        <v>58.2</v>
      </c>
      <c r="I2683" s="33">
        <f>VLOOKUP(C2683, pet_household_state!$A$3:$D$53, 4, 0)</f>
        <v>5885</v>
      </c>
      <c r="J2683" s="33">
        <f t="shared" si="83"/>
        <v>0.70061744287059258</v>
      </c>
      <c r="K2683" s="11" t="e">
        <f>VLOOKUP(A2683, total_pet_services_county!$A$2:$E$1875,2,0)</f>
        <v>#N/A</v>
      </c>
      <c r="L2683" s="11" t="e">
        <f>VLOOKUP(A2683,  total_pet_services_county!$A$2:$E$1875, 3, 0)</f>
        <v>#N/A</v>
      </c>
      <c r="M2683" s="11" t="e">
        <f>VLOOKUP(A2683, total_pet_services_county!$A$2:$E$1875, 4, 0)</f>
        <v>#N/A</v>
      </c>
      <c r="N2683" s="11" t="e">
        <f>VLOOKUP(A2683, total_pet_services_county!$A$2:$E$1875, 5, 0)</f>
        <v>#N/A</v>
      </c>
    </row>
    <row r="2684" spans="1:14" x14ac:dyDescent="0.2">
      <c r="A2684" s="57" t="s">
        <v>8142</v>
      </c>
      <c r="B2684" s="57" t="s">
        <v>9913</v>
      </c>
      <c r="C2684" s="56" t="s">
        <v>3241</v>
      </c>
      <c r="D2684" s="56" t="e">
        <f>INDEX(pet_services_county!$A$2:$A$3603,MATCH(A2684,pet_services_county!$B$2:$B$3603,0))</f>
        <v>#N/A</v>
      </c>
      <c r="E2684" s="61">
        <v>12023</v>
      </c>
      <c r="F2684" s="47">
        <f>VLOOKUP(C2684, state_pop!$A$2:$B$52, 2, 0)</f>
        <v>28995881</v>
      </c>
      <c r="G2684" s="33">
        <f t="shared" si="82"/>
        <v>4.1464510079897209E-4</v>
      </c>
      <c r="H2684" s="33">
        <f>VLOOKUP(C2684, pet_household_state!$A$3:$D$53, 3, 0)</f>
        <v>58.2</v>
      </c>
      <c r="I2684" s="33">
        <f>VLOOKUP(C2684, pet_household_state!$A$3:$D$53, 4, 0)</f>
        <v>5885</v>
      </c>
      <c r="J2684" s="33">
        <f t="shared" si="83"/>
        <v>2.4401864182019506</v>
      </c>
      <c r="K2684" s="11" t="e">
        <f>VLOOKUP(A2684, total_pet_services_county!$A$2:$E$1875,2,0)</f>
        <v>#N/A</v>
      </c>
      <c r="L2684" s="11" t="e">
        <f>VLOOKUP(A2684,  total_pet_services_county!$A$2:$E$1875, 3, 0)</f>
        <v>#N/A</v>
      </c>
      <c r="M2684" s="11" t="e">
        <f>VLOOKUP(A2684, total_pet_services_county!$A$2:$E$1875, 4, 0)</f>
        <v>#N/A</v>
      </c>
      <c r="N2684" s="11" t="e">
        <f>VLOOKUP(A2684, total_pet_services_county!$A$2:$E$1875, 5, 0)</f>
        <v>#N/A</v>
      </c>
    </row>
    <row r="2685" spans="1:14" x14ac:dyDescent="0.2">
      <c r="A2685" s="57" t="s">
        <v>8143</v>
      </c>
      <c r="B2685" s="57" t="s">
        <v>9914</v>
      </c>
      <c r="C2685" s="56" t="s">
        <v>3241</v>
      </c>
      <c r="D2685" s="56" t="e">
        <f>INDEX(pet_services_county!$A$2:$A$3603,MATCH(A2685,pet_services_county!$B$2:$B$3603,0))</f>
        <v>#N/A</v>
      </c>
      <c r="E2685" s="61">
        <v>15976</v>
      </c>
      <c r="F2685" s="47">
        <f>VLOOKUP(C2685, state_pop!$A$2:$B$52, 2, 0)</f>
        <v>28995881</v>
      </c>
      <c r="G2685" s="33">
        <f t="shared" si="82"/>
        <v>5.5097480914616801E-4</v>
      </c>
      <c r="H2685" s="33">
        <f>VLOOKUP(C2685, pet_household_state!$A$3:$D$53, 3, 0)</f>
        <v>58.2</v>
      </c>
      <c r="I2685" s="33">
        <f>VLOOKUP(C2685, pet_household_state!$A$3:$D$53, 4, 0)</f>
        <v>5885</v>
      </c>
      <c r="J2685" s="33">
        <f t="shared" si="83"/>
        <v>3.2424867518251985</v>
      </c>
      <c r="K2685" s="11" t="e">
        <f>VLOOKUP(A2685, total_pet_services_county!$A$2:$E$1875,2,0)</f>
        <v>#N/A</v>
      </c>
      <c r="L2685" s="11" t="e">
        <f>VLOOKUP(A2685,  total_pet_services_county!$A$2:$E$1875, 3, 0)</f>
        <v>#N/A</v>
      </c>
      <c r="M2685" s="11" t="e">
        <f>VLOOKUP(A2685, total_pet_services_county!$A$2:$E$1875, 4, 0)</f>
        <v>#N/A</v>
      </c>
      <c r="N2685" s="11" t="e">
        <f>VLOOKUP(A2685, total_pet_services_county!$A$2:$E$1875, 5, 0)</f>
        <v>#N/A</v>
      </c>
    </row>
    <row r="2686" spans="1:14" x14ac:dyDescent="0.2">
      <c r="A2686" s="57" t="s">
        <v>8144</v>
      </c>
      <c r="B2686" s="57" t="s">
        <v>9915</v>
      </c>
      <c r="C2686" s="56" t="s">
        <v>3241</v>
      </c>
      <c r="D2686" s="56" t="e">
        <f>INDEX(pet_services_county!$A$2:$A$3603,MATCH(A2686,pet_services_county!$B$2:$B$3603,0))</f>
        <v>#N/A</v>
      </c>
      <c r="E2686" s="61">
        <v>6948</v>
      </c>
      <c r="F2686" s="47">
        <f>VLOOKUP(C2686, state_pop!$A$2:$B$52, 2, 0)</f>
        <v>28995881</v>
      </c>
      <c r="G2686" s="33">
        <f t="shared" si="82"/>
        <v>2.3962024123357382E-4</v>
      </c>
      <c r="H2686" s="33">
        <f>VLOOKUP(C2686, pet_household_state!$A$3:$D$53, 3, 0)</f>
        <v>58.2</v>
      </c>
      <c r="I2686" s="33">
        <f>VLOOKUP(C2686, pet_household_state!$A$3:$D$53, 4, 0)</f>
        <v>5885</v>
      </c>
      <c r="J2686" s="33">
        <f t="shared" si="83"/>
        <v>1.4101651196595819</v>
      </c>
      <c r="K2686" s="11" t="e">
        <f>VLOOKUP(A2686, total_pet_services_county!$A$2:$E$1875,2,0)</f>
        <v>#N/A</v>
      </c>
      <c r="L2686" s="11" t="e">
        <f>VLOOKUP(A2686,  total_pet_services_county!$A$2:$E$1875, 3, 0)</f>
        <v>#N/A</v>
      </c>
      <c r="M2686" s="11" t="e">
        <f>VLOOKUP(A2686, total_pet_services_county!$A$2:$E$1875, 4, 0)</f>
        <v>#N/A</v>
      </c>
      <c r="N2686" s="11" t="e">
        <f>VLOOKUP(A2686, total_pet_services_county!$A$2:$E$1875, 5, 0)</f>
        <v>#N/A</v>
      </c>
    </row>
    <row r="2687" spans="1:14" x14ac:dyDescent="0.2">
      <c r="A2687" s="57" t="s">
        <v>8145</v>
      </c>
      <c r="B2687" s="57" t="s">
        <v>9760</v>
      </c>
      <c r="C2687" s="56" t="s">
        <v>3241</v>
      </c>
      <c r="D2687" s="56" t="e">
        <f>INDEX(pet_services_county!$A$2:$A$3603,MATCH(A2687,pet_services_county!$B$2:$B$3603,0))</f>
        <v>#N/A</v>
      </c>
      <c r="E2687" s="61">
        <v>854</v>
      </c>
      <c r="F2687" s="47">
        <f>VLOOKUP(C2687, state_pop!$A$2:$B$52, 2, 0)</f>
        <v>28995881</v>
      </c>
      <c r="G2687" s="33">
        <f t="shared" si="82"/>
        <v>2.945245912686702E-5</v>
      </c>
      <c r="H2687" s="33">
        <f>VLOOKUP(C2687, pet_household_state!$A$3:$D$53, 3, 0)</f>
        <v>58.2</v>
      </c>
      <c r="I2687" s="33">
        <f>VLOOKUP(C2687, pet_household_state!$A$3:$D$53, 4, 0)</f>
        <v>5885</v>
      </c>
      <c r="J2687" s="33">
        <f t="shared" si="83"/>
        <v>0.17332772196161242</v>
      </c>
      <c r="K2687" s="11" t="e">
        <f>VLOOKUP(A2687, total_pet_services_county!$A$2:$E$1875,2,0)</f>
        <v>#N/A</v>
      </c>
      <c r="L2687" s="11" t="e">
        <f>VLOOKUP(A2687,  total_pet_services_county!$A$2:$E$1875, 3, 0)</f>
        <v>#N/A</v>
      </c>
      <c r="M2687" s="11" t="e">
        <f>VLOOKUP(A2687, total_pet_services_county!$A$2:$E$1875, 4, 0)</f>
        <v>#N/A</v>
      </c>
      <c r="N2687" s="11" t="e">
        <f>VLOOKUP(A2687, total_pet_services_county!$A$2:$E$1875, 5, 0)</f>
        <v>#N/A</v>
      </c>
    </row>
    <row r="2688" spans="1:14" x14ac:dyDescent="0.2">
      <c r="A2688" s="57" t="s">
        <v>6461</v>
      </c>
      <c r="B2688" s="57" t="s">
        <v>9013</v>
      </c>
      <c r="C2688" s="56" t="s">
        <v>3241</v>
      </c>
      <c r="D2688" s="56" t="str">
        <f>INDEX(pet_services_county!$A$2:$A$3603,MATCH(A2688,pet_services_county!$B$2:$B$3603,0))</f>
        <v>0500000US48395</v>
      </c>
      <c r="E2688" s="61">
        <v>17074</v>
      </c>
      <c r="F2688" s="47">
        <f>VLOOKUP(C2688, state_pop!$A$2:$B$52, 2, 0)</f>
        <v>28995881</v>
      </c>
      <c r="G2688" s="33">
        <f t="shared" si="82"/>
        <v>5.8884225659499711E-4</v>
      </c>
      <c r="H2688" s="33">
        <f>VLOOKUP(C2688, pet_household_state!$A$3:$D$53, 3, 0)</f>
        <v>58.2</v>
      </c>
      <c r="I2688" s="33">
        <f>VLOOKUP(C2688, pet_household_state!$A$3:$D$53, 4, 0)</f>
        <v>5885</v>
      </c>
      <c r="J2688" s="33">
        <f t="shared" si="83"/>
        <v>3.4653366800615579</v>
      </c>
      <c r="K2688" s="11">
        <f>VLOOKUP(A2688, total_pet_services_county!$A$2:$E$1875,2,0)</f>
        <v>6</v>
      </c>
      <c r="L2688" s="11">
        <f>VLOOKUP(A2688,  total_pet_services_county!$A$2:$E$1875, 3, 0)</f>
        <v>521</v>
      </c>
      <c r="M2688" s="11">
        <f>VLOOKUP(A2688, total_pet_services_county!$A$2:$E$1875, 4, 0)</f>
        <v>123</v>
      </c>
      <c r="N2688" s="11">
        <f>VLOOKUP(A2688, total_pet_services_county!$A$2:$E$1875, 5, 0)</f>
        <v>20</v>
      </c>
    </row>
    <row r="2689" spans="1:14" x14ac:dyDescent="0.2">
      <c r="A2689" s="57" t="s">
        <v>6463</v>
      </c>
      <c r="B2689" s="57" t="s">
        <v>9916</v>
      </c>
      <c r="C2689" s="56" t="s">
        <v>3241</v>
      </c>
      <c r="D2689" s="56" t="str">
        <f>INDEX(pet_services_county!$A$2:$A$3603,MATCH(A2689,pet_services_county!$B$2:$B$3603,0))</f>
        <v>0500000US48397</v>
      </c>
      <c r="E2689" s="61">
        <v>104915</v>
      </c>
      <c r="F2689" s="47">
        <f>VLOOKUP(C2689, state_pop!$A$2:$B$52, 2, 0)</f>
        <v>28995881</v>
      </c>
      <c r="G2689" s="33">
        <f t="shared" si="82"/>
        <v>3.6182725401583764E-3</v>
      </c>
      <c r="H2689" s="33">
        <f>VLOOKUP(C2689, pet_household_state!$A$3:$D$53, 3, 0)</f>
        <v>58.2</v>
      </c>
      <c r="I2689" s="33">
        <f>VLOOKUP(C2689, pet_household_state!$A$3:$D$53, 4, 0)</f>
        <v>5885</v>
      </c>
      <c r="J2689" s="33">
        <f t="shared" si="83"/>
        <v>21.293533898832045</v>
      </c>
      <c r="K2689" s="11">
        <f>VLOOKUP(A2689, total_pet_services_county!$A$2:$E$1875,2,0)</f>
        <v>26</v>
      </c>
      <c r="L2689" s="11">
        <f>VLOOKUP(A2689,  total_pet_services_county!$A$2:$E$1875, 3, 0)</f>
        <v>7765</v>
      </c>
      <c r="M2689" s="11">
        <f>VLOOKUP(A2689, total_pet_services_county!$A$2:$E$1875, 4, 0)</f>
        <v>1888</v>
      </c>
      <c r="N2689" s="11">
        <f>VLOOKUP(A2689, total_pet_services_county!$A$2:$E$1875, 5, 0)</f>
        <v>261</v>
      </c>
    </row>
    <row r="2690" spans="1:14" x14ac:dyDescent="0.2">
      <c r="A2690" s="57" t="s">
        <v>8146</v>
      </c>
      <c r="B2690" s="57" t="s">
        <v>9917</v>
      </c>
      <c r="C2690" s="56" t="s">
        <v>3241</v>
      </c>
      <c r="D2690" s="56" t="e">
        <f>INDEX(pet_services_county!$A$2:$A$3603,MATCH(A2690,pet_services_county!$B$2:$B$3603,0))</f>
        <v>#N/A</v>
      </c>
      <c r="E2690" s="61">
        <v>10264</v>
      </c>
      <c r="F2690" s="47">
        <f>VLOOKUP(C2690, state_pop!$A$2:$B$52, 2, 0)</f>
        <v>28995881</v>
      </c>
      <c r="G2690" s="33">
        <f t="shared" si="82"/>
        <v>3.5398131203531979E-4</v>
      </c>
      <c r="H2690" s="33">
        <f>VLOOKUP(C2690, pet_household_state!$A$3:$D$53, 3, 0)</f>
        <v>58.2</v>
      </c>
      <c r="I2690" s="33">
        <f>VLOOKUP(C2690, pet_household_state!$A$3:$D$53, 4, 0)</f>
        <v>5885</v>
      </c>
      <c r="J2690" s="33">
        <f t="shared" si="83"/>
        <v>2.0831800213278568</v>
      </c>
      <c r="K2690" s="11" t="e">
        <f>VLOOKUP(A2690, total_pet_services_county!$A$2:$E$1875,2,0)</f>
        <v>#N/A</v>
      </c>
      <c r="L2690" s="11" t="e">
        <f>VLOOKUP(A2690,  total_pet_services_county!$A$2:$E$1875, 3, 0)</f>
        <v>#N/A</v>
      </c>
      <c r="M2690" s="11" t="e">
        <f>VLOOKUP(A2690, total_pet_services_county!$A$2:$E$1875, 4, 0)</f>
        <v>#N/A</v>
      </c>
      <c r="N2690" s="11" t="e">
        <f>VLOOKUP(A2690, total_pet_services_county!$A$2:$E$1875, 5, 0)</f>
        <v>#N/A</v>
      </c>
    </row>
    <row r="2691" spans="1:14" x14ac:dyDescent="0.2">
      <c r="A2691" s="57" t="s">
        <v>6465</v>
      </c>
      <c r="B2691" s="57" t="s">
        <v>9918</v>
      </c>
      <c r="C2691" s="56" t="s">
        <v>3241</v>
      </c>
      <c r="D2691" s="56" t="str">
        <f>INDEX(pet_services_county!$A$2:$A$3603,MATCH(A2691,pet_services_county!$B$2:$B$3603,0))</f>
        <v>0500000US48401</v>
      </c>
      <c r="E2691" s="61">
        <v>54406</v>
      </c>
      <c r="F2691" s="47">
        <f>VLOOKUP(C2691, state_pop!$A$2:$B$52, 2, 0)</f>
        <v>28995881</v>
      </c>
      <c r="G2691" s="33">
        <f t="shared" si="82"/>
        <v>1.8763354698551839E-3</v>
      </c>
      <c r="H2691" s="33">
        <f>VLOOKUP(C2691, pet_household_state!$A$3:$D$53, 3, 0)</f>
        <v>58.2</v>
      </c>
      <c r="I2691" s="33">
        <f>VLOOKUP(C2691, pet_household_state!$A$3:$D$53, 4, 0)</f>
        <v>5885</v>
      </c>
      <c r="J2691" s="33">
        <f t="shared" si="83"/>
        <v>11.042234240097757</v>
      </c>
      <c r="K2691" s="11">
        <f>VLOOKUP(A2691, total_pet_services_county!$A$2:$E$1875,2,0)</f>
        <v>9</v>
      </c>
      <c r="L2691" s="11">
        <f>VLOOKUP(A2691,  total_pet_services_county!$A$2:$E$1875, 3, 0)</f>
        <v>2072</v>
      </c>
      <c r="M2691" s="11">
        <f>VLOOKUP(A2691, total_pet_services_county!$A$2:$E$1875, 4, 0)</f>
        <v>485</v>
      </c>
      <c r="N2691" s="11">
        <f>VLOOKUP(A2691, total_pet_services_county!$A$2:$E$1875, 5, 0)</f>
        <v>50</v>
      </c>
    </row>
    <row r="2692" spans="1:14" x14ac:dyDescent="0.2">
      <c r="A2692" s="57" t="s">
        <v>8147</v>
      </c>
      <c r="B2692" s="57" t="s">
        <v>9919</v>
      </c>
      <c r="C2692" s="56" t="s">
        <v>3241</v>
      </c>
      <c r="D2692" s="56" t="e">
        <f>INDEX(pet_services_county!$A$2:$A$3603,MATCH(A2692,pet_services_county!$B$2:$B$3603,0))</f>
        <v>#N/A</v>
      </c>
      <c r="E2692" s="61">
        <v>10542</v>
      </c>
      <c r="F2692" s="47">
        <f>VLOOKUP(C2692, state_pop!$A$2:$B$52, 2, 0)</f>
        <v>28995881</v>
      </c>
      <c r="G2692" s="33">
        <f t="shared" si="82"/>
        <v>3.6356888069722732E-4</v>
      </c>
      <c r="H2692" s="33">
        <f>VLOOKUP(C2692, pet_household_state!$A$3:$D$53, 3, 0)</f>
        <v>58.2</v>
      </c>
      <c r="I2692" s="33">
        <f>VLOOKUP(C2692, pet_household_state!$A$3:$D$53, 4, 0)</f>
        <v>5885</v>
      </c>
      <c r="J2692" s="33">
        <f t="shared" si="83"/>
        <v>2.1396028629031827</v>
      </c>
      <c r="K2692" s="11" t="e">
        <f>VLOOKUP(A2692, total_pet_services_county!$A$2:$E$1875,2,0)</f>
        <v>#N/A</v>
      </c>
      <c r="L2692" s="11" t="e">
        <f>VLOOKUP(A2692,  total_pet_services_county!$A$2:$E$1875, 3, 0)</f>
        <v>#N/A</v>
      </c>
      <c r="M2692" s="11" t="e">
        <f>VLOOKUP(A2692, total_pet_services_county!$A$2:$E$1875, 4, 0)</f>
        <v>#N/A</v>
      </c>
      <c r="N2692" s="11" t="e">
        <f>VLOOKUP(A2692, total_pet_services_county!$A$2:$E$1875, 5, 0)</f>
        <v>#N/A</v>
      </c>
    </row>
    <row r="2693" spans="1:14" x14ac:dyDescent="0.2">
      <c r="A2693" s="57" t="s">
        <v>8148</v>
      </c>
      <c r="B2693" s="57" t="s">
        <v>9920</v>
      </c>
      <c r="C2693" s="56" t="s">
        <v>3241</v>
      </c>
      <c r="D2693" s="56" t="e">
        <f>INDEX(pet_services_county!$A$2:$A$3603,MATCH(A2693,pet_services_county!$B$2:$B$3603,0))</f>
        <v>#N/A</v>
      </c>
      <c r="E2693" s="61">
        <v>8237</v>
      </c>
      <c r="F2693" s="47">
        <f>VLOOKUP(C2693, state_pop!$A$2:$B$52, 2, 0)</f>
        <v>28995881</v>
      </c>
      <c r="G2693" s="33">
        <f t="shared" si="82"/>
        <v>2.8407483118033213E-4</v>
      </c>
      <c r="H2693" s="33">
        <f>VLOOKUP(C2693, pet_household_state!$A$3:$D$53, 3, 0)</f>
        <v>58.2</v>
      </c>
      <c r="I2693" s="33">
        <f>VLOOKUP(C2693, pet_household_state!$A$3:$D$53, 4, 0)</f>
        <v>5885</v>
      </c>
      <c r="J2693" s="33">
        <f t="shared" si="83"/>
        <v>1.6717803814962546</v>
      </c>
      <c r="K2693" s="11" t="e">
        <f>VLOOKUP(A2693, total_pet_services_county!$A$2:$E$1875,2,0)</f>
        <v>#N/A</v>
      </c>
      <c r="L2693" s="11" t="e">
        <f>VLOOKUP(A2693,  total_pet_services_county!$A$2:$E$1875, 3, 0)</f>
        <v>#N/A</v>
      </c>
      <c r="M2693" s="11" t="e">
        <f>VLOOKUP(A2693, total_pet_services_county!$A$2:$E$1875, 4, 0)</f>
        <v>#N/A</v>
      </c>
      <c r="N2693" s="11" t="e">
        <f>VLOOKUP(A2693, total_pet_services_county!$A$2:$E$1875, 5, 0)</f>
        <v>#N/A</v>
      </c>
    </row>
    <row r="2694" spans="1:14" x14ac:dyDescent="0.2">
      <c r="A2694" s="57" t="s">
        <v>8149</v>
      </c>
      <c r="B2694" s="57" t="s">
        <v>9921</v>
      </c>
      <c r="C2694" s="56" t="s">
        <v>3241</v>
      </c>
      <c r="D2694" s="56" t="e">
        <f>INDEX(pet_services_county!$A$2:$A$3603,MATCH(A2694,pet_services_county!$B$2:$B$3603,0))</f>
        <v>#N/A</v>
      </c>
      <c r="E2694" s="61">
        <v>28859</v>
      </c>
      <c r="F2694" s="47">
        <f>VLOOKUP(C2694, state_pop!$A$2:$B$52, 2, 0)</f>
        <v>28995881</v>
      </c>
      <c r="G2694" s="33">
        <f t="shared" si="82"/>
        <v>9.9527929501435058E-4</v>
      </c>
      <c r="H2694" s="33">
        <f>VLOOKUP(C2694, pet_household_state!$A$3:$D$53, 3, 0)</f>
        <v>58.2</v>
      </c>
      <c r="I2694" s="33">
        <f>VLOOKUP(C2694, pet_household_state!$A$3:$D$53, 4, 0)</f>
        <v>5885</v>
      </c>
      <c r="J2694" s="33">
        <f t="shared" si="83"/>
        <v>5.8572186511594531</v>
      </c>
      <c r="K2694" s="11" t="e">
        <f>VLOOKUP(A2694, total_pet_services_county!$A$2:$E$1875,2,0)</f>
        <v>#N/A</v>
      </c>
      <c r="L2694" s="11" t="e">
        <f>VLOOKUP(A2694,  total_pet_services_county!$A$2:$E$1875, 3, 0)</f>
        <v>#N/A</v>
      </c>
      <c r="M2694" s="11" t="e">
        <f>VLOOKUP(A2694, total_pet_services_county!$A$2:$E$1875, 4, 0)</f>
        <v>#N/A</v>
      </c>
      <c r="N2694" s="11" t="e">
        <f>VLOOKUP(A2694, total_pet_services_county!$A$2:$E$1875, 5, 0)</f>
        <v>#N/A</v>
      </c>
    </row>
    <row r="2695" spans="1:14" x14ac:dyDescent="0.2">
      <c r="A2695" s="57" t="s">
        <v>6467</v>
      </c>
      <c r="B2695" s="57" t="s">
        <v>9922</v>
      </c>
      <c r="C2695" s="56" t="s">
        <v>3241</v>
      </c>
      <c r="D2695" s="56" t="str">
        <f>INDEX(pet_services_county!$A$2:$A$3603,MATCH(A2695,pet_services_county!$B$2:$B$3603,0))</f>
        <v>0500000US48409</v>
      </c>
      <c r="E2695" s="61">
        <v>66730</v>
      </c>
      <c r="F2695" s="47">
        <f>VLOOKUP(C2695, state_pop!$A$2:$B$52, 2, 0)</f>
        <v>28995881</v>
      </c>
      <c r="G2695" s="33">
        <f t="shared" si="82"/>
        <v>2.3013613554283795E-3</v>
      </c>
      <c r="H2695" s="33">
        <f>VLOOKUP(C2695, pet_household_state!$A$3:$D$53, 3, 0)</f>
        <v>58.2</v>
      </c>
      <c r="I2695" s="33">
        <f>VLOOKUP(C2695, pet_household_state!$A$3:$D$53, 4, 0)</f>
        <v>5885</v>
      </c>
      <c r="J2695" s="33">
        <f t="shared" si="83"/>
        <v>13.543511576696012</v>
      </c>
      <c r="K2695" s="11">
        <f>VLOOKUP(A2695, total_pet_services_county!$A$2:$E$1875,2,0)</f>
        <v>5</v>
      </c>
      <c r="L2695" s="11">
        <f>VLOOKUP(A2695,  total_pet_services_county!$A$2:$E$1875, 3, 0)</f>
        <v>2100</v>
      </c>
      <c r="M2695" s="11">
        <f>VLOOKUP(A2695, total_pet_services_county!$A$2:$E$1875, 4, 0)</f>
        <v>525</v>
      </c>
      <c r="N2695" s="11">
        <f>VLOOKUP(A2695, total_pet_services_county!$A$2:$E$1875, 5, 0)</f>
        <v>58</v>
      </c>
    </row>
    <row r="2696" spans="1:14" x14ac:dyDescent="0.2">
      <c r="A2696" s="57" t="s">
        <v>8150</v>
      </c>
      <c r="B2696" s="57" t="s">
        <v>9923</v>
      </c>
      <c r="C2696" s="56" t="s">
        <v>3241</v>
      </c>
      <c r="D2696" s="56" t="e">
        <f>INDEX(pet_services_county!$A$2:$A$3603,MATCH(A2696,pet_services_county!$B$2:$B$3603,0))</f>
        <v>#N/A</v>
      </c>
      <c r="E2696" s="61">
        <v>6055</v>
      </c>
      <c r="F2696" s="47">
        <f>VLOOKUP(C2696, state_pop!$A$2:$B$52, 2, 0)</f>
        <v>28995881</v>
      </c>
      <c r="G2696" s="33">
        <f t="shared" si="82"/>
        <v>2.0882276348147517E-4</v>
      </c>
      <c r="H2696" s="33">
        <f>VLOOKUP(C2696, pet_household_state!$A$3:$D$53, 3, 0)</f>
        <v>58.2</v>
      </c>
      <c r="I2696" s="33">
        <f>VLOOKUP(C2696, pet_household_state!$A$3:$D$53, 4, 0)</f>
        <v>5885</v>
      </c>
      <c r="J2696" s="33">
        <f t="shared" si="83"/>
        <v>1.2289219630884813</v>
      </c>
      <c r="K2696" s="11" t="e">
        <f>VLOOKUP(A2696, total_pet_services_county!$A$2:$E$1875,2,0)</f>
        <v>#N/A</v>
      </c>
      <c r="L2696" s="11" t="e">
        <f>VLOOKUP(A2696,  total_pet_services_county!$A$2:$E$1875, 3, 0)</f>
        <v>#N/A</v>
      </c>
      <c r="M2696" s="11" t="e">
        <f>VLOOKUP(A2696, total_pet_services_county!$A$2:$E$1875, 4, 0)</f>
        <v>#N/A</v>
      </c>
      <c r="N2696" s="11" t="e">
        <f>VLOOKUP(A2696, total_pet_services_county!$A$2:$E$1875, 5, 0)</f>
        <v>#N/A</v>
      </c>
    </row>
    <row r="2697" spans="1:14" x14ac:dyDescent="0.2">
      <c r="A2697" s="57" t="s">
        <v>8151</v>
      </c>
      <c r="B2697" s="57" t="s">
        <v>9924</v>
      </c>
      <c r="C2697" s="56" t="s">
        <v>3241</v>
      </c>
      <c r="D2697" s="56" t="e">
        <f>INDEX(pet_services_county!$A$2:$A$3603,MATCH(A2697,pet_services_county!$B$2:$B$3603,0))</f>
        <v>#N/A</v>
      </c>
      <c r="E2697" s="61">
        <v>2793</v>
      </c>
      <c r="F2697" s="47">
        <f>VLOOKUP(C2697, state_pop!$A$2:$B$52, 2, 0)</f>
        <v>28995881</v>
      </c>
      <c r="G2697" s="33">
        <f t="shared" si="82"/>
        <v>9.6324026160819192E-5</v>
      </c>
      <c r="H2697" s="33">
        <f>VLOOKUP(C2697, pet_household_state!$A$3:$D$53, 3, 0)</f>
        <v>58.2</v>
      </c>
      <c r="I2697" s="33">
        <f>VLOOKUP(C2697, pet_household_state!$A$3:$D$53, 4, 0)</f>
        <v>5885</v>
      </c>
      <c r="J2697" s="33">
        <f t="shared" si="83"/>
        <v>0.56686689395642098</v>
      </c>
      <c r="K2697" s="11" t="e">
        <f>VLOOKUP(A2697, total_pet_services_county!$A$2:$E$1875,2,0)</f>
        <v>#N/A</v>
      </c>
      <c r="L2697" s="11" t="e">
        <f>VLOOKUP(A2697,  total_pet_services_county!$A$2:$E$1875, 3, 0)</f>
        <v>#N/A</v>
      </c>
      <c r="M2697" s="11" t="e">
        <f>VLOOKUP(A2697, total_pet_services_county!$A$2:$E$1875, 4, 0)</f>
        <v>#N/A</v>
      </c>
      <c r="N2697" s="11" t="e">
        <f>VLOOKUP(A2697, total_pet_services_county!$A$2:$E$1875, 5, 0)</f>
        <v>#N/A</v>
      </c>
    </row>
    <row r="2698" spans="1:14" x14ac:dyDescent="0.2">
      <c r="A2698" s="57" t="s">
        <v>6469</v>
      </c>
      <c r="B2698" s="57" t="s">
        <v>9925</v>
      </c>
      <c r="C2698" s="56" t="s">
        <v>3241</v>
      </c>
      <c r="D2698" s="56" t="str">
        <f>INDEX(pet_services_county!$A$2:$A$3603,MATCH(A2698,pet_services_county!$B$2:$B$3603,0))</f>
        <v>0500000US48415</v>
      </c>
      <c r="E2698" s="61">
        <v>16703</v>
      </c>
      <c r="F2698" s="47">
        <f>VLOOKUP(C2698, state_pop!$A$2:$B$52, 2, 0)</f>
        <v>28995881</v>
      </c>
      <c r="G2698" s="33">
        <f t="shared" si="82"/>
        <v>5.7604733582676797E-4</v>
      </c>
      <c r="H2698" s="33">
        <f>VLOOKUP(C2698, pet_household_state!$A$3:$D$53, 3, 0)</f>
        <v>58.2</v>
      </c>
      <c r="I2698" s="33">
        <f>VLOOKUP(C2698, pet_household_state!$A$3:$D$53, 4, 0)</f>
        <v>5885</v>
      </c>
      <c r="J2698" s="33">
        <f t="shared" si="83"/>
        <v>3.3900385713405297</v>
      </c>
      <c r="K2698" s="11">
        <f>VLOOKUP(A2698, total_pet_services_county!$A$2:$E$1875,2,0)</f>
        <v>3</v>
      </c>
      <c r="L2698" s="11">
        <f>VLOOKUP(A2698,  total_pet_services_county!$A$2:$E$1875, 3, 0)</f>
        <v>470</v>
      </c>
      <c r="M2698" s="11">
        <f>VLOOKUP(A2698, total_pet_services_county!$A$2:$E$1875, 4, 0)</f>
        <v>104</v>
      </c>
      <c r="N2698" s="11">
        <f>VLOOKUP(A2698, total_pet_services_county!$A$2:$E$1875, 5, 0)</f>
        <v>19</v>
      </c>
    </row>
    <row r="2699" spans="1:14" x14ac:dyDescent="0.2">
      <c r="A2699" s="57" t="s">
        <v>8152</v>
      </c>
      <c r="B2699" s="57" t="s">
        <v>9926</v>
      </c>
      <c r="C2699" s="56" t="s">
        <v>3241</v>
      </c>
      <c r="D2699" s="56" t="e">
        <f>INDEX(pet_services_county!$A$2:$A$3603,MATCH(A2699,pet_services_county!$B$2:$B$3603,0))</f>
        <v>#N/A</v>
      </c>
      <c r="E2699" s="61">
        <v>3265</v>
      </c>
      <c r="F2699" s="47">
        <f>VLOOKUP(C2699, state_pop!$A$2:$B$52, 2, 0)</f>
        <v>28995881</v>
      </c>
      <c r="G2699" s="33">
        <f t="shared" si="82"/>
        <v>1.1260220029182766E-4</v>
      </c>
      <c r="H2699" s="33">
        <f>VLOOKUP(C2699, pet_household_state!$A$3:$D$53, 3, 0)</f>
        <v>58.2</v>
      </c>
      <c r="I2699" s="33">
        <f>VLOOKUP(C2699, pet_household_state!$A$3:$D$53, 4, 0)</f>
        <v>5885</v>
      </c>
      <c r="J2699" s="33">
        <f t="shared" si="83"/>
        <v>0.66266394871740575</v>
      </c>
      <c r="K2699" s="11" t="e">
        <f>VLOOKUP(A2699, total_pet_services_county!$A$2:$E$1875,2,0)</f>
        <v>#N/A</v>
      </c>
      <c r="L2699" s="11" t="e">
        <f>VLOOKUP(A2699,  total_pet_services_county!$A$2:$E$1875, 3, 0)</f>
        <v>#N/A</v>
      </c>
      <c r="M2699" s="11" t="e">
        <f>VLOOKUP(A2699, total_pet_services_county!$A$2:$E$1875, 4, 0)</f>
        <v>#N/A</v>
      </c>
      <c r="N2699" s="11" t="e">
        <f>VLOOKUP(A2699, total_pet_services_county!$A$2:$E$1875, 5, 0)</f>
        <v>#N/A</v>
      </c>
    </row>
    <row r="2700" spans="1:14" x14ac:dyDescent="0.2">
      <c r="A2700" s="57" t="s">
        <v>8153</v>
      </c>
      <c r="B2700" s="57" t="s">
        <v>8366</v>
      </c>
      <c r="C2700" s="56" t="s">
        <v>3241</v>
      </c>
      <c r="D2700" s="56" t="e">
        <f>INDEX(pet_services_county!$A$2:$A$3603,MATCH(A2700,pet_services_county!$B$2:$B$3603,0))</f>
        <v>#N/A</v>
      </c>
      <c r="E2700" s="61">
        <v>25274</v>
      </c>
      <c r="F2700" s="47">
        <f>VLOOKUP(C2700, state_pop!$A$2:$B$52, 2, 0)</f>
        <v>28995881</v>
      </c>
      <c r="G2700" s="33">
        <f t="shared" si="82"/>
        <v>8.7164104446421197E-4</v>
      </c>
      <c r="H2700" s="33">
        <f>VLOOKUP(C2700, pet_household_state!$A$3:$D$53, 3, 0)</f>
        <v>58.2</v>
      </c>
      <c r="I2700" s="33">
        <f>VLOOKUP(C2700, pet_household_state!$A$3:$D$53, 4, 0)</f>
        <v>5885</v>
      </c>
      <c r="J2700" s="33">
        <f t="shared" si="83"/>
        <v>5.1296075466718873</v>
      </c>
      <c r="K2700" s="11" t="e">
        <f>VLOOKUP(A2700, total_pet_services_county!$A$2:$E$1875,2,0)</f>
        <v>#N/A</v>
      </c>
      <c r="L2700" s="11" t="e">
        <f>VLOOKUP(A2700,  total_pet_services_county!$A$2:$E$1875, 3, 0)</f>
        <v>#N/A</v>
      </c>
      <c r="M2700" s="11" t="e">
        <f>VLOOKUP(A2700, total_pet_services_county!$A$2:$E$1875, 4, 0)</f>
        <v>#N/A</v>
      </c>
      <c r="N2700" s="11" t="e">
        <f>VLOOKUP(A2700, total_pet_services_county!$A$2:$E$1875, 5, 0)</f>
        <v>#N/A</v>
      </c>
    </row>
    <row r="2701" spans="1:14" x14ac:dyDescent="0.2">
      <c r="A2701" s="57" t="s">
        <v>8154</v>
      </c>
      <c r="B2701" s="57" t="s">
        <v>8953</v>
      </c>
      <c r="C2701" s="56" t="s">
        <v>3241</v>
      </c>
      <c r="D2701" s="56" t="e">
        <f>INDEX(pet_services_county!$A$2:$A$3603,MATCH(A2701,pet_services_county!$B$2:$B$3603,0))</f>
        <v>#N/A</v>
      </c>
      <c r="E2701" s="61">
        <v>3022</v>
      </c>
      <c r="F2701" s="47">
        <f>VLOOKUP(C2701, state_pop!$A$2:$B$52, 2, 0)</f>
        <v>28995881</v>
      </c>
      <c r="G2701" s="33">
        <f t="shared" si="82"/>
        <v>1.0422169962692287E-4</v>
      </c>
      <c r="H2701" s="33">
        <f>VLOOKUP(C2701, pet_household_state!$A$3:$D$53, 3, 0)</f>
        <v>58.2</v>
      </c>
      <c r="I2701" s="33">
        <f>VLOOKUP(C2701, pet_household_state!$A$3:$D$53, 4, 0)</f>
        <v>5885</v>
      </c>
      <c r="J2701" s="33">
        <f t="shared" si="83"/>
        <v>0.61334470230444116</v>
      </c>
      <c r="K2701" s="11" t="e">
        <f>VLOOKUP(A2701, total_pet_services_county!$A$2:$E$1875,2,0)</f>
        <v>#N/A</v>
      </c>
      <c r="L2701" s="11" t="e">
        <f>VLOOKUP(A2701,  total_pet_services_county!$A$2:$E$1875, 3, 0)</f>
        <v>#N/A</v>
      </c>
      <c r="M2701" s="11" t="e">
        <f>VLOOKUP(A2701, total_pet_services_county!$A$2:$E$1875, 4, 0)</f>
        <v>#N/A</v>
      </c>
      <c r="N2701" s="11" t="e">
        <f>VLOOKUP(A2701, total_pet_services_county!$A$2:$E$1875, 5, 0)</f>
        <v>#N/A</v>
      </c>
    </row>
    <row r="2702" spans="1:14" x14ac:dyDescent="0.2">
      <c r="A2702" s="57" t="s">
        <v>6471</v>
      </c>
      <c r="B2702" s="57" t="s">
        <v>8954</v>
      </c>
      <c r="C2702" s="56" t="s">
        <v>3241</v>
      </c>
      <c r="D2702" s="56" t="str">
        <f>INDEX(pet_services_county!$A$2:$A$3603,MATCH(A2702,pet_services_county!$B$2:$B$3603,0))</f>
        <v>0500000US48423</v>
      </c>
      <c r="E2702" s="61">
        <v>232751</v>
      </c>
      <c r="F2702" s="47">
        <f>VLOOKUP(C2702, state_pop!$A$2:$B$52, 2, 0)</f>
        <v>28995881</v>
      </c>
      <c r="G2702" s="33">
        <f t="shared" si="82"/>
        <v>8.0270366677253225E-3</v>
      </c>
      <c r="H2702" s="33">
        <f>VLOOKUP(C2702, pet_household_state!$A$3:$D$53, 3, 0)</f>
        <v>58.2</v>
      </c>
      <c r="I2702" s="33">
        <f>VLOOKUP(C2702, pet_household_state!$A$3:$D$53, 4, 0)</f>
        <v>5885</v>
      </c>
      <c r="J2702" s="33">
        <f t="shared" si="83"/>
        <v>47.239110789563526</v>
      </c>
      <c r="K2702" s="11">
        <f>VLOOKUP(A2702, total_pet_services_county!$A$2:$E$1875,2,0)</f>
        <v>50</v>
      </c>
      <c r="L2702" s="11">
        <f>VLOOKUP(A2702,  total_pet_services_county!$A$2:$E$1875, 3, 0)</f>
        <v>13423</v>
      </c>
      <c r="M2702" s="11">
        <f>VLOOKUP(A2702, total_pet_services_county!$A$2:$E$1875, 4, 0)</f>
        <v>3127</v>
      </c>
      <c r="N2702" s="11">
        <f>VLOOKUP(A2702, total_pet_services_county!$A$2:$E$1875, 5, 0)</f>
        <v>445</v>
      </c>
    </row>
    <row r="2703" spans="1:14" x14ac:dyDescent="0.2">
      <c r="A2703" s="57" t="s">
        <v>6473</v>
      </c>
      <c r="B2703" s="57" t="s">
        <v>9927</v>
      </c>
      <c r="C2703" s="56" t="s">
        <v>3241</v>
      </c>
      <c r="D2703" s="56" t="str">
        <f>INDEX(pet_services_county!$A$2:$A$3603,MATCH(A2703,pet_services_county!$B$2:$B$3603,0))</f>
        <v>0500000US48425</v>
      </c>
      <c r="E2703" s="61">
        <v>9128</v>
      </c>
      <c r="F2703" s="47">
        <f>VLOOKUP(C2703, state_pop!$A$2:$B$52, 2, 0)</f>
        <v>28995881</v>
      </c>
      <c r="G2703" s="33">
        <f t="shared" si="82"/>
        <v>3.1480333361831635E-4</v>
      </c>
      <c r="H2703" s="33">
        <f>VLOOKUP(C2703, pet_household_state!$A$3:$D$53, 3, 0)</f>
        <v>58.2</v>
      </c>
      <c r="I2703" s="33">
        <f>VLOOKUP(C2703, pet_household_state!$A$3:$D$53, 4, 0)</f>
        <v>5885</v>
      </c>
      <c r="J2703" s="33">
        <f t="shared" si="83"/>
        <v>1.8526176183437917</v>
      </c>
      <c r="K2703" s="11">
        <f>VLOOKUP(A2703, total_pet_services_county!$A$2:$E$1875,2,0)</f>
        <v>7</v>
      </c>
      <c r="L2703" s="11">
        <f>VLOOKUP(A2703,  total_pet_services_county!$A$2:$E$1875, 3, 0)</f>
        <v>782</v>
      </c>
      <c r="M2703" s="11">
        <f>VLOOKUP(A2703, total_pet_services_county!$A$2:$E$1875, 4, 0)</f>
        <v>185</v>
      </c>
      <c r="N2703" s="11">
        <f>VLOOKUP(A2703, total_pet_services_county!$A$2:$E$1875, 5, 0)</f>
        <v>29</v>
      </c>
    </row>
    <row r="2704" spans="1:14" x14ac:dyDescent="0.2">
      <c r="A2704" s="57" t="s">
        <v>8155</v>
      </c>
      <c r="B2704" s="57" t="s">
        <v>9928</v>
      </c>
      <c r="C2704" s="56" t="s">
        <v>3241</v>
      </c>
      <c r="D2704" s="56" t="e">
        <f>INDEX(pet_services_county!$A$2:$A$3603,MATCH(A2704,pet_services_county!$B$2:$B$3603,0))</f>
        <v>#N/A</v>
      </c>
      <c r="E2704" s="61">
        <v>64633</v>
      </c>
      <c r="F2704" s="47">
        <f>VLOOKUP(C2704, state_pop!$A$2:$B$52, 2, 0)</f>
        <v>28995881</v>
      </c>
      <c r="G2704" s="33">
        <f t="shared" si="82"/>
        <v>2.2290407385793863E-3</v>
      </c>
      <c r="H2704" s="33">
        <f>VLOOKUP(C2704, pet_household_state!$A$3:$D$53, 3, 0)</f>
        <v>58.2</v>
      </c>
      <c r="I2704" s="33">
        <f>VLOOKUP(C2704, pet_household_state!$A$3:$D$53, 4, 0)</f>
        <v>5885</v>
      </c>
      <c r="J2704" s="33">
        <f t="shared" si="83"/>
        <v>13.117904746539688</v>
      </c>
      <c r="K2704" s="11" t="e">
        <f>VLOOKUP(A2704, total_pet_services_county!$A$2:$E$1875,2,0)</f>
        <v>#N/A</v>
      </c>
      <c r="L2704" s="11" t="e">
        <f>VLOOKUP(A2704,  total_pet_services_county!$A$2:$E$1875, 3, 0)</f>
        <v>#N/A</v>
      </c>
      <c r="M2704" s="11" t="e">
        <f>VLOOKUP(A2704, total_pet_services_county!$A$2:$E$1875, 4, 0)</f>
        <v>#N/A</v>
      </c>
      <c r="N2704" s="11" t="e">
        <f>VLOOKUP(A2704, total_pet_services_county!$A$2:$E$1875, 5, 0)</f>
        <v>#N/A</v>
      </c>
    </row>
    <row r="2705" spans="1:14" x14ac:dyDescent="0.2">
      <c r="A2705" s="57" t="s">
        <v>6475</v>
      </c>
      <c r="B2705" s="57" t="s">
        <v>8701</v>
      </c>
      <c r="C2705" s="56" t="s">
        <v>3241</v>
      </c>
      <c r="D2705" s="56" t="str">
        <f>INDEX(pet_services_county!$A$2:$A$3603,MATCH(A2705,pet_services_county!$B$2:$B$3603,0))</f>
        <v>0500000US48429</v>
      </c>
      <c r="E2705" s="61">
        <v>9366</v>
      </c>
      <c r="F2705" s="47">
        <f>VLOOKUP(C2705, state_pop!$A$2:$B$52, 2, 0)</f>
        <v>28995881</v>
      </c>
      <c r="G2705" s="33">
        <f t="shared" si="82"/>
        <v>3.2301139599793502E-4</v>
      </c>
      <c r="H2705" s="33">
        <f>VLOOKUP(C2705, pet_household_state!$A$3:$D$53, 3, 0)</f>
        <v>58.2</v>
      </c>
      <c r="I2705" s="33">
        <f>VLOOKUP(C2705, pet_household_state!$A$3:$D$53, 4, 0)</f>
        <v>5885</v>
      </c>
      <c r="J2705" s="33">
        <f t="shared" si="83"/>
        <v>1.9009220654478476</v>
      </c>
      <c r="K2705" s="11">
        <f>VLOOKUP(A2705, total_pet_services_county!$A$2:$E$1875,2,0)</f>
        <v>3</v>
      </c>
      <c r="L2705" s="11">
        <f>VLOOKUP(A2705,  total_pet_services_county!$A$2:$E$1875, 3, 0)</f>
        <v>147</v>
      </c>
      <c r="M2705" s="11">
        <f>VLOOKUP(A2705, total_pet_services_county!$A$2:$E$1875, 4, 0)</f>
        <v>36</v>
      </c>
      <c r="N2705" s="11">
        <f>VLOOKUP(A2705, total_pet_services_county!$A$2:$E$1875, 5, 0)</f>
        <v>7</v>
      </c>
    </row>
    <row r="2706" spans="1:14" x14ac:dyDescent="0.2">
      <c r="A2706" s="57" t="s">
        <v>8156</v>
      </c>
      <c r="B2706" s="57" t="s">
        <v>9929</v>
      </c>
      <c r="C2706" s="56" t="s">
        <v>3241</v>
      </c>
      <c r="D2706" s="56" t="e">
        <f>INDEX(pet_services_county!$A$2:$A$3603,MATCH(A2706,pet_services_county!$B$2:$B$3603,0))</f>
        <v>#N/A</v>
      </c>
      <c r="E2706" s="61">
        <v>1291</v>
      </c>
      <c r="F2706" s="47">
        <f>VLOOKUP(C2706, state_pop!$A$2:$B$52, 2, 0)</f>
        <v>28995881</v>
      </c>
      <c r="G2706" s="33">
        <f t="shared" si="82"/>
        <v>4.4523565260872744E-5</v>
      </c>
      <c r="H2706" s="33">
        <f>VLOOKUP(C2706, pet_household_state!$A$3:$D$53, 3, 0)</f>
        <v>58.2</v>
      </c>
      <c r="I2706" s="33">
        <f>VLOOKUP(C2706, pet_household_state!$A$3:$D$53, 4, 0)</f>
        <v>5885</v>
      </c>
      <c r="J2706" s="33">
        <f t="shared" si="83"/>
        <v>0.26202118156023607</v>
      </c>
      <c r="K2706" s="11" t="e">
        <f>VLOOKUP(A2706, total_pet_services_county!$A$2:$E$1875,2,0)</f>
        <v>#N/A</v>
      </c>
      <c r="L2706" s="11" t="e">
        <f>VLOOKUP(A2706,  total_pet_services_county!$A$2:$E$1875, 3, 0)</f>
        <v>#N/A</v>
      </c>
      <c r="M2706" s="11" t="e">
        <f>VLOOKUP(A2706, total_pet_services_county!$A$2:$E$1875, 4, 0)</f>
        <v>#N/A</v>
      </c>
      <c r="N2706" s="11" t="e">
        <f>VLOOKUP(A2706, total_pet_services_county!$A$2:$E$1875, 5, 0)</f>
        <v>#N/A</v>
      </c>
    </row>
    <row r="2707" spans="1:14" x14ac:dyDescent="0.2">
      <c r="A2707" s="57" t="s">
        <v>8157</v>
      </c>
      <c r="B2707" s="57" t="s">
        <v>9930</v>
      </c>
      <c r="C2707" s="56" t="s">
        <v>3241</v>
      </c>
      <c r="D2707" s="56" t="e">
        <f>INDEX(pet_services_county!$A$2:$A$3603,MATCH(A2707,pet_services_county!$B$2:$B$3603,0))</f>
        <v>#N/A</v>
      </c>
      <c r="E2707" s="61">
        <v>1350</v>
      </c>
      <c r="F2707" s="47">
        <f>VLOOKUP(C2707, state_pop!$A$2:$B$52, 2, 0)</f>
        <v>28995881</v>
      </c>
      <c r="G2707" s="33">
        <f t="shared" si="82"/>
        <v>4.6558337027248798E-5</v>
      </c>
      <c r="H2707" s="33">
        <f>VLOOKUP(C2707, pet_household_state!$A$3:$D$53, 3, 0)</f>
        <v>58.2</v>
      </c>
      <c r="I2707" s="33">
        <f>VLOOKUP(C2707, pet_household_state!$A$3:$D$53, 4, 0)</f>
        <v>5885</v>
      </c>
      <c r="J2707" s="33">
        <f t="shared" si="83"/>
        <v>0.27399581340535917</v>
      </c>
      <c r="K2707" s="11" t="e">
        <f>VLOOKUP(A2707, total_pet_services_county!$A$2:$E$1875,2,0)</f>
        <v>#N/A</v>
      </c>
      <c r="L2707" s="11" t="e">
        <f>VLOOKUP(A2707,  total_pet_services_county!$A$2:$E$1875, 3, 0)</f>
        <v>#N/A</v>
      </c>
      <c r="M2707" s="11" t="e">
        <f>VLOOKUP(A2707, total_pet_services_county!$A$2:$E$1875, 4, 0)</f>
        <v>#N/A</v>
      </c>
      <c r="N2707" s="11" t="e">
        <f>VLOOKUP(A2707, total_pet_services_county!$A$2:$E$1875, 5, 0)</f>
        <v>#N/A</v>
      </c>
    </row>
    <row r="2708" spans="1:14" x14ac:dyDescent="0.2">
      <c r="A2708" s="57" t="s">
        <v>8158</v>
      </c>
      <c r="B2708" s="57" t="s">
        <v>9931</v>
      </c>
      <c r="C2708" s="56" t="s">
        <v>3241</v>
      </c>
      <c r="D2708" s="56" t="e">
        <f>INDEX(pet_services_county!$A$2:$A$3603,MATCH(A2708,pet_services_county!$B$2:$B$3603,0))</f>
        <v>#N/A</v>
      </c>
      <c r="E2708" s="61">
        <v>3776</v>
      </c>
      <c r="F2708" s="47">
        <f>VLOOKUP(C2708, state_pop!$A$2:$B$52, 2, 0)</f>
        <v>28995881</v>
      </c>
      <c r="G2708" s="33">
        <f t="shared" si="82"/>
        <v>1.3022539304806776E-4</v>
      </c>
      <c r="H2708" s="33">
        <f>VLOOKUP(C2708, pet_household_state!$A$3:$D$53, 3, 0)</f>
        <v>58.2</v>
      </c>
      <c r="I2708" s="33">
        <f>VLOOKUP(C2708, pet_household_state!$A$3:$D$53, 4, 0)</f>
        <v>5885</v>
      </c>
      <c r="J2708" s="33">
        <f t="shared" si="83"/>
        <v>0.76637643808787881</v>
      </c>
      <c r="K2708" s="11" t="e">
        <f>VLOOKUP(A2708, total_pet_services_county!$A$2:$E$1875,2,0)</f>
        <v>#N/A</v>
      </c>
      <c r="L2708" s="11" t="e">
        <f>VLOOKUP(A2708,  total_pet_services_county!$A$2:$E$1875, 3, 0)</f>
        <v>#N/A</v>
      </c>
      <c r="M2708" s="11" t="e">
        <f>VLOOKUP(A2708, total_pet_services_county!$A$2:$E$1875, 4, 0)</f>
        <v>#N/A</v>
      </c>
      <c r="N2708" s="11" t="e">
        <f>VLOOKUP(A2708, total_pet_services_county!$A$2:$E$1875, 5, 0)</f>
        <v>#N/A</v>
      </c>
    </row>
    <row r="2709" spans="1:14" x14ac:dyDescent="0.2">
      <c r="A2709" s="57" t="s">
        <v>8159</v>
      </c>
      <c r="B2709" s="57" t="s">
        <v>9932</v>
      </c>
      <c r="C2709" s="56" t="s">
        <v>3241</v>
      </c>
      <c r="D2709" s="56" t="e">
        <f>INDEX(pet_services_county!$A$2:$A$3603,MATCH(A2709,pet_services_county!$B$2:$B$3603,0))</f>
        <v>#N/A</v>
      </c>
      <c r="E2709" s="61">
        <v>7397</v>
      </c>
      <c r="F2709" s="47">
        <f>VLOOKUP(C2709, state_pop!$A$2:$B$52, 2, 0)</f>
        <v>28995881</v>
      </c>
      <c r="G2709" s="33">
        <f t="shared" si="82"/>
        <v>2.5510519925226621E-4</v>
      </c>
      <c r="H2709" s="33">
        <f>VLOOKUP(C2709, pet_household_state!$A$3:$D$53, 3, 0)</f>
        <v>58.2</v>
      </c>
      <c r="I2709" s="33">
        <f>VLOOKUP(C2709, pet_household_state!$A$3:$D$53, 4, 0)</f>
        <v>5885</v>
      </c>
      <c r="J2709" s="33">
        <f t="shared" si="83"/>
        <v>1.5012940975995865</v>
      </c>
      <c r="K2709" s="11" t="e">
        <f>VLOOKUP(A2709, total_pet_services_county!$A$2:$E$1875,2,0)</f>
        <v>#N/A</v>
      </c>
      <c r="L2709" s="11" t="e">
        <f>VLOOKUP(A2709,  total_pet_services_county!$A$2:$E$1875, 3, 0)</f>
        <v>#N/A</v>
      </c>
      <c r="M2709" s="11" t="e">
        <f>VLOOKUP(A2709, total_pet_services_county!$A$2:$E$1875, 4, 0)</f>
        <v>#N/A</v>
      </c>
      <c r="N2709" s="11" t="e">
        <f>VLOOKUP(A2709, total_pet_services_county!$A$2:$E$1875, 5, 0)</f>
        <v>#N/A</v>
      </c>
    </row>
    <row r="2710" spans="1:14" x14ac:dyDescent="0.2">
      <c r="A2710" s="57" t="s">
        <v>6477</v>
      </c>
      <c r="B2710" s="57" t="s">
        <v>9933</v>
      </c>
      <c r="C2710" s="56" t="s">
        <v>3241</v>
      </c>
      <c r="D2710" s="56" t="str">
        <f>INDEX(pet_services_county!$A$2:$A$3603,MATCH(A2710,pet_services_county!$B$2:$B$3603,0))</f>
        <v>0500000US48439</v>
      </c>
      <c r="E2710" s="61">
        <v>2102515</v>
      </c>
      <c r="F2710" s="47">
        <f>VLOOKUP(C2710, state_pop!$A$2:$B$52, 2, 0)</f>
        <v>28995881</v>
      </c>
      <c r="G2710" s="33">
        <f t="shared" si="82"/>
        <v>7.2510816277663717E-2</v>
      </c>
      <c r="H2710" s="33">
        <f>VLOOKUP(C2710, pet_household_state!$A$3:$D$53, 3, 0)</f>
        <v>58.2</v>
      </c>
      <c r="I2710" s="33">
        <f>VLOOKUP(C2710, pet_household_state!$A$3:$D$53, 4, 0)</f>
        <v>5885</v>
      </c>
      <c r="J2710" s="33">
        <f t="shared" si="83"/>
        <v>426.72615379405096</v>
      </c>
      <c r="K2710" s="11">
        <f>VLOOKUP(A2710, total_pet_services_county!$A$2:$E$1875,2,0)</f>
        <v>340</v>
      </c>
      <c r="L2710" s="11">
        <f>VLOOKUP(A2710,  total_pet_services_county!$A$2:$E$1875, 3, 0)</f>
        <v>139769</v>
      </c>
      <c r="M2710" s="11">
        <f>VLOOKUP(A2710, total_pet_services_county!$A$2:$E$1875, 4, 0)</f>
        <v>33692</v>
      </c>
      <c r="N2710" s="11">
        <f>VLOOKUP(A2710, total_pet_services_county!$A$2:$E$1875, 5, 0)</f>
        <v>4274</v>
      </c>
    </row>
    <row r="2711" spans="1:14" x14ac:dyDescent="0.2">
      <c r="A2711" s="57" t="s">
        <v>6479</v>
      </c>
      <c r="B2711" s="57" t="s">
        <v>8614</v>
      </c>
      <c r="C2711" s="56" t="s">
        <v>3241</v>
      </c>
      <c r="D2711" s="56" t="str">
        <f>INDEX(pet_services_county!$A$2:$A$3603,MATCH(A2711,pet_services_county!$B$2:$B$3603,0))</f>
        <v>0500000US48441</v>
      </c>
      <c r="E2711" s="61">
        <v>138034</v>
      </c>
      <c r="F2711" s="47">
        <f>VLOOKUP(C2711, state_pop!$A$2:$B$52, 2, 0)</f>
        <v>28995881</v>
      </c>
      <c r="G2711" s="33">
        <f t="shared" si="82"/>
        <v>4.7604692542364893E-3</v>
      </c>
      <c r="H2711" s="33">
        <f>VLOOKUP(C2711, pet_household_state!$A$3:$D$53, 3, 0)</f>
        <v>58.2</v>
      </c>
      <c r="I2711" s="33">
        <f>VLOOKUP(C2711, pet_household_state!$A$3:$D$53, 4, 0)</f>
        <v>5885</v>
      </c>
      <c r="J2711" s="33">
        <f t="shared" si="83"/>
        <v>28.015361561181738</v>
      </c>
      <c r="K2711" s="11">
        <f>VLOOKUP(A2711, total_pet_services_county!$A$2:$E$1875,2,0)</f>
        <v>28</v>
      </c>
      <c r="L2711" s="11">
        <f>VLOOKUP(A2711,  total_pet_services_county!$A$2:$E$1875, 3, 0)</f>
        <v>7521</v>
      </c>
      <c r="M2711" s="11">
        <f>VLOOKUP(A2711, total_pet_services_county!$A$2:$E$1875, 4, 0)</f>
        <v>1802</v>
      </c>
      <c r="N2711" s="11">
        <f>VLOOKUP(A2711, total_pet_services_county!$A$2:$E$1875, 5, 0)</f>
        <v>285</v>
      </c>
    </row>
    <row r="2712" spans="1:14" x14ac:dyDescent="0.2">
      <c r="A2712" s="57" t="s">
        <v>8160</v>
      </c>
      <c r="B2712" s="57" t="s">
        <v>8707</v>
      </c>
      <c r="C2712" s="56" t="s">
        <v>3241</v>
      </c>
      <c r="D2712" s="56" t="e">
        <f>INDEX(pet_services_county!$A$2:$A$3603,MATCH(A2712,pet_services_county!$B$2:$B$3603,0))</f>
        <v>#N/A</v>
      </c>
      <c r="E2712" s="61">
        <v>776</v>
      </c>
      <c r="F2712" s="47">
        <f>VLOOKUP(C2712, state_pop!$A$2:$B$52, 2, 0)</f>
        <v>28995881</v>
      </c>
      <c r="G2712" s="33">
        <f t="shared" si="82"/>
        <v>2.6762421876403754E-5</v>
      </c>
      <c r="H2712" s="33">
        <f>VLOOKUP(C2712, pet_household_state!$A$3:$D$53, 3, 0)</f>
        <v>58.2</v>
      </c>
      <c r="I2712" s="33">
        <f>VLOOKUP(C2712, pet_household_state!$A$3:$D$53, 4, 0)</f>
        <v>5885</v>
      </c>
      <c r="J2712" s="33">
        <f t="shared" si="83"/>
        <v>0.15749685274263608</v>
      </c>
      <c r="K2712" s="11" t="e">
        <f>VLOOKUP(A2712, total_pet_services_county!$A$2:$E$1875,2,0)</f>
        <v>#N/A</v>
      </c>
      <c r="L2712" s="11" t="e">
        <f>VLOOKUP(A2712,  total_pet_services_county!$A$2:$E$1875, 3, 0)</f>
        <v>#N/A</v>
      </c>
      <c r="M2712" s="11" t="e">
        <f>VLOOKUP(A2712, total_pet_services_county!$A$2:$E$1875, 4, 0)</f>
        <v>#N/A</v>
      </c>
      <c r="N2712" s="11" t="e">
        <f>VLOOKUP(A2712, total_pet_services_county!$A$2:$E$1875, 5, 0)</f>
        <v>#N/A</v>
      </c>
    </row>
    <row r="2713" spans="1:14" x14ac:dyDescent="0.2">
      <c r="A2713" s="57" t="s">
        <v>8161</v>
      </c>
      <c r="B2713" s="57" t="s">
        <v>9934</v>
      </c>
      <c r="C2713" s="56" t="s">
        <v>3241</v>
      </c>
      <c r="D2713" s="56" t="e">
        <f>INDEX(pet_services_county!$A$2:$A$3603,MATCH(A2713,pet_services_county!$B$2:$B$3603,0))</f>
        <v>#N/A</v>
      </c>
      <c r="E2713" s="61">
        <v>12337</v>
      </c>
      <c r="F2713" s="47">
        <f>VLOOKUP(C2713, state_pop!$A$2:$B$52, 2, 0)</f>
        <v>28995881</v>
      </c>
      <c r="G2713" s="33">
        <f t="shared" si="82"/>
        <v>4.2547422511493961E-4</v>
      </c>
      <c r="H2713" s="33">
        <f>VLOOKUP(C2713, pet_household_state!$A$3:$D$53, 3, 0)</f>
        <v>58.2</v>
      </c>
      <c r="I2713" s="33">
        <f>VLOOKUP(C2713, pet_household_state!$A$3:$D$53, 4, 0)</f>
        <v>5885</v>
      </c>
      <c r="J2713" s="33">
        <f t="shared" si="83"/>
        <v>2.5039158148014198</v>
      </c>
      <c r="K2713" s="11" t="e">
        <f>VLOOKUP(A2713, total_pet_services_county!$A$2:$E$1875,2,0)</f>
        <v>#N/A</v>
      </c>
      <c r="L2713" s="11" t="e">
        <f>VLOOKUP(A2713,  total_pet_services_county!$A$2:$E$1875, 3, 0)</f>
        <v>#N/A</v>
      </c>
      <c r="M2713" s="11" t="e">
        <f>VLOOKUP(A2713, total_pet_services_county!$A$2:$E$1875, 4, 0)</f>
        <v>#N/A</v>
      </c>
      <c r="N2713" s="11" t="e">
        <f>VLOOKUP(A2713, total_pet_services_county!$A$2:$E$1875, 5, 0)</f>
        <v>#N/A</v>
      </c>
    </row>
    <row r="2714" spans="1:14" x14ac:dyDescent="0.2">
      <c r="A2714" s="57" t="s">
        <v>8162</v>
      </c>
      <c r="B2714" s="57" t="s">
        <v>9935</v>
      </c>
      <c r="C2714" s="56" t="s">
        <v>3241</v>
      </c>
      <c r="D2714" s="56" t="e">
        <f>INDEX(pet_services_county!$A$2:$A$3603,MATCH(A2714,pet_services_county!$B$2:$B$3603,0))</f>
        <v>#N/A</v>
      </c>
      <c r="E2714" s="61">
        <v>1501</v>
      </c>
      <c r="F2714" s="47">
        <f>VLOOKUP(C2714, state_pop!$A$2:$B$52, 2, 0)</f>
        <v>28995881</v>
      </c>
      <c r="G2714" s="33">
        <f t="shared" si="82"/>
        <v>5.1765973242889223E-5</v>
      </c>
      <c r="H2714" s="33">
        <f>VLOOKUP(C2714, pet_household_state!$A$3:$D$53, 3, 0)</f>
        <v>58.2</v>
      </c>
      <c r="I2714" s="33">
        <f>VLOOKUP(C2714, pet_household_state!$A$3:$D$53, 4, 0)</f>
        <v>5885</v>
      </c>
      <c r="J2714" s="33">
        <f t="shared" si="83"/>
        <v>0.30464275253440309</v>
      </c>
      <c r="K2714" s="11" t="e">
        <f>VLOOKUP(A2714, total_pet_services_county!$A$2:$E$1875,2,0)</f>
        <v>#N/A</v>
      </c>
      <c r="L2714" s="11" t="e">
        <f>VLOOKUP(A2714,  total_pet_services_county!$A$2:$E$1875, 3, 0)</f>
        <v>#N/A</v>
      </c>
      <c r="M2714" s="11" t="e">
        <f>VLOOKUP(A2714, total_pet_services_county!$A$2:$E$1875, 4, 0)</f>
        <v>#N/A</v>
      </c>
      <c r="N2714" s="11" t="e">
        <f>VLOOKUP(A2714, total_pet_services_county!$A$2:$E$1875, 5, 0)</f>
        <v>#N/A</v>
      </c>
    </row>
    <row r="2715" spans="1:14" x14ac:dyDescent="0.2">
      <c r="A2715" s="57" t="s">
        <v>6481</v>
      </c>
      <c r="B2715" s="57" t="s">
        <v>9936</v>
      </c>
      <c r="C2715" s="56" t="s">
        <v>3241</v>
      </c>
      <c r="D2715" s="56" t="str">
        <f>INDEX(pet_services_county!$A$2:$A$3603,MATCH(A2715,pet_services_county!$B$2:$B$3603,0))</f>
        <v>0500000US48449</v>
      </c>
      <c r="E2715" s="61">
        <v>32750</v>
      </c>
      <c r="F2715" s="47">
        <f>VLOOKUP(C2715, state_pop!$A$2:$B$52, 2, 0)</f>
        <v>28995881</v>
      </c>
      <c r="G2715" s="33">
        <f t="shared" si="82"/>
        <v>1.1294707686239987E-3</v>
      </c>
      <c r="H2715" s="33">
        <f>VLOOKUP(C2715, pet_household_state!$A$3:$D$53, 3, 0)</f>
        <v>58.2</v>
      </c>
      <c r="I2715" s="33">
        <f>VLOOKUP(C2715, pet_household_state!$A$3:$D$53, 4, 0)</f>
        <v>5885</v>
      </c>
      <c r="J2715" s="33">
        <f t="shared" si="83"/>
        <v>6.6469354733522321</v>
      </c>
      <c r="K2715" s="11">
        <f>VLOOKUP(A2715, total_pet_services_county!$A$2:$E$1875,2,0)</f>
        <v>4</v>
      </c>
      <c r="L2715" s="11">
        <f>VLOOKUP(A2715,  total_pet_services_county!$A$2:$E$1875, 3, 0)</f>
        <v>722</v>
      </c>
      <c r="M2715" s="11">
        <f>VLOOKUP(A2715, total_pet_services_county!$A$2:$E$1875, 4, 0)</f>
        <v>178</v>
      </c>
      <c r="N2715" s="11">
        <f>VLOOKUP(A2715, total_pet_services_county!$A$2:$E$1875, 5, 0)</f>
        <v>25</v>
      </c>
    </row>
    <row r="2716" spans="1:14" x14ac:dyDescent="0.2">
      <c r="A2716" s="57" t="s">
        <v>6483</v>
      </c>
      <c r="B2716" s="57" t="s">
        <v>9937</v>
      </c>
      <c r="C2716" s="56" t="s">
        <v>3241</v>
      </c>
      <c r="D2716" s="56" t="str">
        <f>INDEX(pet_services_county!$A$2:$A$3603,MATCH(A2716,pet_services_county!$B$2:$B$3603,0))</f>
        <v>0500000US48451</v>
      </c>
      <c r="E2716" s="61">
        <v>119200</v>
      </c>
      <c r="F2716" s="47">
        <f>VLOOKUP(C2716, state_pop!$A$2:$B$52, 2, 0)</f>
        <v>28995881</v>
      </c>
      <c r="G2716" s="33">
        <f t="shared" si="82"/>
        <v>4.1109287212207834E-3</v>
      </c>
      <c r="H2716" s="33">
        <f>VLOOKUP(C2716, pet_household_state!$A$3:$D$53, 3, 0)</f>
        <v>58.2</v>
      </c>
      <c r="I2716" s="33">
        <f>VLOOKUP(C2716, pet_household_state!$A$3:$D$53, 4, 0)</f>
        <v>5885</v>
      </c>
      <c r="J2716" s="33">
        <f t="shared" si="83"/>
        <v>24.192815524384311</v>
      </c>
      <c r="K2716" s="11">
        <f>VLOOKUP(A2716, total_pet_services_county!$A$2:$E$1875,2,0)</f>
        <v>24</v>
      </c>
      <c r="L2716" s="11">
        <f>VLOOKUP(A2716,  total_pet_services_county!$A$2:$E$1875, 3, 0)</f>
        <v>6206</v>
      </c>
      <c r="M2716" s="11">
        <f>VLOOKUP(A2716, total_pet_services_county!$A$2:$E$1875, 4, 0)</f>
        <v>1324</v>
      </c>
      <c r="N2716" s="11">
        <f>VLOOKUP(A2716, total_pet_services_county!$A$2:$E$1875, 5, 0)</f>
        <v>200</v>
      </c>
    </row>
    <row r="2717" spans="1:14" x14ac:dyDescent="0.2">
      <c r="A2717" s="57" t="s">
        <v>6485</v>
      </c>
      <c r="B2717" s="57" t="s">
        <v>9938</v>
      </c>
      <c r="C2717" s="56" t="s">
        <v>3241</v>
      </c>
      <c r="D2717" s="56" t="str">
        <f>INDEX(pet_services_county!$A$2:$A$3603,MATCH(A2717,pet_services_county!$B$2:$B$3603,0))</f>
        <v>0500000US48453</v>
      </c>
      <c r="E2717" s="61">
        <v>1273954</v>
      </c>
      <c r="F2717" s="47">
        <f>VLOOKUP(C2717, state_pop!$A$2:$B$52, 2, 0)</f>
        <v>28995881</v>
      </c>
      <c r="G2717" s="33">
        <f t="shared" si="82"/>
        <v>4.3935688658675351E-2</v>
      </c>
      <c r="H2717" s="33">
        <f>VLOOKUP(C2717, pet_household_state!$A$3:$D$53, 3, 0)</f>
        <v>58.2</v>
      </c>
      <c r="I2717" s="33">
        <f>VLOOKUP(C2717, pet_household_state!$A$3:$D$53, 4, 0)</f>
        <v>5885</v>
      </c>
      <c r="J2717" s="33">
        <f t="shared" si="83"/>
        <v>258.56152775630443</v>
      </c>
      <c r="K2717" s="11">
        <f>VLOOKUP(A2717, total_pet_services_county!$A$2:$E$1875,2,0)</f>
        <v>296</v>
      </c>
      <c r="L2717" s="11">
        <f>VLOOKUP(A2717,  total_pet_services_county!$A$2:$E$1875, 3, 0)</f>
        <v>125817</v>
      </c>
      <c r="M2717" s="11">
        <f>VLOOKUP(A2717, total_pet_services_county!$A$2:$E$1875, 4, 0)</f>
        <v>28883</v>
      </c>
      <c r="N2717" s="11">
        <f>VLOOKUP(A2717, total_pet_services_county!$A$2:$E$1875, 5, 0)</f>
        <v>3368</v>
      </c>
    </row>
    <row r="2718" spans="1:14" x14ac:dyDescent="0.2">
      <c r="A2718" s="57" t="s">
        <v>8163</v>
      </c>
      <c r="B2718" s="57" t="s">
        <v>8497</v>
      </c>
      <c r="C2718" s="56" t="s">
        <v>3241</v>
      </c>
      <c r="D2718" s="56" t="e">
        <f>INDEX(pet_services_county!$A$2:$A$3603,MATCH(A2718,pet_services_county!$B$2:$B$3603,0))</f>
        <v>#N/A</v>
      </c>
      <c r="E2718" s="61">
        <v>14651</v>
      </c>
      <c r="F2718" s="47">
        <f>VLOOKUP(C2718, state_pop!$A$2:$B$52, 2, 0)</f>
        <v>28995881</v>
      </c>
      <c r="G2718" s="33">
        <f t="shared" si="82"/>
        <v>5.0527866354534981E-4</v>
      </c>
      <c r="H2718" s="33">
        <f>VLOOKUP(C2718, pet_household_state!$A$3:$D$53, 3, 0)</f>
        <v>58.2</v>
      </c>
      <c r="I2718" s="33">
        <f>VLOOKUP(C2718, pet_household_state!$A$3:$D$53, 4, 0)</f>
        <v>5885</v>
      </c>
      <c r="J2718" s="33">
        <f t="shared" si="83"/>
        <v>2.9735649349643838</v>
      </c>
      <c r="K2718" s="11" t="e">
        <f>VLOOKUP(A2718, total_pet_services_county!$A$2:$E$1875,2,0)</f>
        <v>#N/A</v>
      </c>
      <c r="L2718" s="11" t="e">
        <f>VLOOKUP(A2718,  total_pet_services_county!$A$2:$E$1875, 3, 0)</f>
        <v>#N/A</v>
      </c>
      <c r="M2718" s="11" t="e">
        <f>VLOOKUP(A2718, total_pet_services_county!$A$2:$E$1875, 4, 0)</f>
        <v>#N/A</v>
      </c>
      <c r="N2718" s="11" t="e">
        <f>VLOOKUP(A2718, total_pet_services_county!$A$2:$E$1875, 5, 0)</f>
        <v>#N/A</v>
      </c>
    </row>
    <row r="2719" spans="1:14" x14ac:dyDescent="0.2">
      <c r="A2719" s="57" t="s">
        <v>6487</v>
      </c>
      <c r="B2719" s="57" t="s">
        <v>9939</v>
      </c>
      <c r="C2719" s="56" t="s">
        <v>3241</v>
      </c>
      <c r="D2719" s="56" t="str">
        <f>INDEX(pet_services_county!$A$2:$A$3603,MATCH(A2719,pet_services_county!$B$2:$B$3603,0))</f>
        <v>0500000US48457</v>
      </c>
      <c r="E2719" s="61">
        <v>21672</v>
      </c>
      <c r="F2719" s="47">
        <f>VLOOKUP(C2719, state_pop!$A$2:$B$52, 2, 0)</f>
        <v>28995881</v>
      </c>
      <c r="G2719" s="33">
        <f t="shared" si="82"/>
        <v>7.4741650374410078E-4</v>
      </c>
      <c r="H2719" s="33">
        <f>VLOOKUP(C2719, pet_household_state!$A$3:$D$53, 3, 0)</f>
        <v>58.2</v>
      </c>
      <c r="I2719" s="33">
        <f>VLOOKUP(C2719, pet_household_state!$A$3:$D$53, 4, 0)</f>
        <v>5885</v>
      </c>
      <c r="J2719" s="33">
        <f t="shared" si="83"/>
        <v>4.3985461245340334</v>
      </c>
      <c r="K2719" s="11">
        <f>VLOOKUP(A2719, total_pet_services_county!$A$2:$E$1875,2,0)</f>
        <v>3</v>
      </c>
      <c r="L2719" s="11">
        <f>VLOOKUP(A2719,  total_pet_services_county!$A$2:$E$1875, 3, 0)</f>
        <v>253</v>
      </c>
      <c r="M2719" s="11">
        <f>VLOOKUP(A2719, total_pet_services_county!$A$2:$E$1875, 4, 0)</f>
        <v>62</v>
      </c>
      <c r="N2719" s="11">
        <f>VLOOKUP(A2719, total_pet_services_county!$A$2:$E$1875, 5, 0)</f>
        <v>8</v>
      </c>
    </row>
    <row r="2720" spans="1:14" x14ac:dyDescent="0.2">
      <c r="A2720" s="57" t="s">
        <v>6489</v>
      </c>
      <c r="B2720" s="57" t="s">
        <v>9940</v>
      </c>
      <c r="C2720" s="56" t="s">
        <v>3241</v>
      </c>
      <c r="D2720" s="56" t="str">
        <f>INDEX(pet_services_county!$A$2:$A$3603,MATCH(A2720,pet_services_county!$B$2:$B$3603,0))</f>
        <v>0500000US48459</v>
      </c>
      <c r="E2720" s="61">
        <v>41753</v>
      </c>
      <c r="F2720" s="47">
        <f>VLOOKUP(C2720, state_pop!$A$2:$B$52, 2, 0)</f>
        <v>28995881</v>
      </c>
      <c r="G2720" s="33">
        <f t="shared" si="82"/>
        <v>1.4399631451101624E-3</v>
      </c>
      <c r="H2720" s="33">
        <f>VLOOKUP(C2720, pet_household_state!$A$3:$D$53, 3, 0)</f>
        <v>58.2</v>
      </c>
      <c r="I2720" s="33">
        <f>VLOOKUP(C2720, pet_household_state!$A$3:$D$53, 4, 0)</f>
        <v>5885</v>
      </c>
      <c r="J2720" s="33">
        <f t="shared" si="83"/>
        <v>8.4741831089733051</v>
      </c>
      <c r="K2720" s="11">
        <f>VLOOKUP(A2720, total_pet_services_county!$A$2:$E$1875,2,0)</f>
        <v>5</v>
      </c>
      <c r="L2720" s="11">
        <f>VLOOKUP(A2720,  total_pet_services_county!$A$2:$E$1875, 3, 0)</f>
        <v>1990</v>
      </c>
      <c r="M2720" s="11">
        <f>VLOOKUP(A2720, total_pet_services_county!$A$2:$E$1875, 4, 0)</f>
        <v>474</v>
      </c>
      <c r="N2720" s="11">
        <f>VLOOKUP(A2720, total_pet_services_county!$A$2:$E$1875, 5, 0)</f>
        <v>55</v>
      </c>
    </row>
    <row r="2721" spans="1:14" x14ac:dyDescent="0.2">
      <c r="A2721" s="57" t="s">
        <v>8164</v>
      </c>
      <c r="B2721" s="57" t="s">
        <v>9941</v>
      </c>
      <c r="C2721" s="56" t="s">
        <v>3241</v>
      </c>
      <c r="D2721" s="56" t="e">
        <f>INDEX(pet_services_county!$A$2:$A$3603,MATCH(A2721,pet_services_county!$B$2:$B$3603,0))</f>
        <v>#N/A</v>
      </c>
      <c r="E2721" s="61">
        <v>3657</v>
      </c>
      <c r="F2721" s="47">
        <f>VLOOKUP(C2721, state_pop!$A$2:$B$52, 2, 0)</f>
        <v>28995881</v>
      </c>
      <c r="G2721" s="33">
        <f t="shared" ref="G2721:G2784" si="84">E2721/F2721</f>
        <v>1.2612136185825843E-4</v>
      </c>
      <c r="H2721" s="33">
        <f>VLOOKUP(C2721, pet_household_state!$A$3:$D$53, 3, 0)</f>
        <v>58.2</v>
      </c>
      <c r="I2721" s="33">
        <f>VLOOKUP(C2721, pet_household_state!$A$3:$D$53, 4, 0)</f>
        <v>5885</v>
      </c>
      <c r="J2721" s="33">
        <f t="shared" ref="J2721:J2784" si="85">G2721*I2721</f>
        <v>0.74222421453585086</v>
      </c>
      <c r="K2721" s="11" t="e">
        <f>VLOOKUP(A2721, total_pet_services_county!$A$2:$E$1875,2,0)</f>
        <v>#N/A</v>
      </c>
      <c r="L2721" s="11" t="e">
        <f>VLOOKUP(A2721,  total_pet_services_county!$A$2:$E$1875, 3, 0)</f>
        <v>#N/A</v>
      </c>
      <c r="M2721" s="11" t="e">
        <f>VLOOKUP(A2721, total_pet_services_county!$A$2:$E$1875, 4, 0)</f>
        <v>#N/A</v>
      </c>
      <c r="N2721" s="11" t="e">
        <f>VLOOKUP(A2721, total_pet_services_county!$A$2:$E$1875, 5, 0)</f>
        <v>#N/A</v>
      </c>
    </row>
    <row r="2722" spans="1:14" x14ac:dyDescent="0.2">
      <c r="A2722" s="57" t="s">
        <v>6491</v>
      </c>
      <c r="B2722" s="57" t="s">
        <v>9942</v>
      </c>
      <c r="C2722" s="56" t="s">
        <v>3241</v>
      </c>
      <c r="D2722" s="56" t="str">
        <f>INDEX(pet_services_county!$A$2:$A$3603,MATCH(A2722,pet_services_county!$B$2:$B$3603,0))</f>
        <v>0500000US48463</v>
      </c>
      <c r="E2722" s="61">
        <v>26741</v>
      </c>
      <c r="F2722" s="47">
        <f>VLOOKUP(C2722, state_pop!$A$2:$B$52, 2, 0)</f>
        <v>28995881</v>
      </c>
      <c r="G2722" s="33">
        <f t="shared" si="84"/>
        <v>9.222344373671557E-4</v>
      </c>
      <c r="H2722" s="33">
        <f>VLOOKUP(C2722, pet_household_state!$A$3:$D$53, 3, 0)</f>
        <v>58.2</v>
      </c>
      <c r="I2722" s="33">
        <f>VLOOKUP(C2722, pet_household_state!$A$3:$D$53, 4, 0)</f>
        <v>5885</v>
      </c>
      <c r="J2722" s="33">
        <f t="shared" si="85"/>
        <v>5.4273496639057113</v>
      </c>
      <c r="K2722" s="11">
        <f>VLOOKUP(A2722, total_pet_services_county!$A$2:$E$1875,2,0)</f>
        <v>3</v>
      </c>
      <c r="L2722" s="11">
        <f>VLOOKUP(A2722,  total_pet_services_county!$A$2:$E$1875, 3, 0)</f>
        <v>773</v>
      </c>
      <c r="M2722" s="11">
        <f>VLOOKUP(A2722, total_pet_services_county!$A$2:$E$1875, 4, 0)</f>
        <v>158</v>
      </c>
      <c r="N2722" s="11">
        <f>VLOOKUP(A2722, total_pet_services_county!$A$2:$E$1875, 5, 0)</f>
        <v>22</v>
      </c>
    </row>
    <row r="2723" spans="1:14" x14ac:dyDescent="0.2">
      <c r="A2723" s="57" t="s">
        <v>8165</v>
      </c>
      <c r="B2723" s="57" t="s">
        <v>9943</v>
      </c>
      <c r="C2723" s="56" t="s">
        <v>3241</v>
      </c>
      <c r="D2723" s="56" t="e">
        <f>INDEX(pet_services_county!$A$2:$A$3603,MATCH(A2723,pet_services_county!$B$2:$B$3603,0))</f>
        <v>#N/A</v>
      </c>
      <c r="E2723" s="61">
        <v>49025</v>
      </c>
      <c r="F2723" s="47">
        <f>VLOOKUP(C2723, state_pop!$A$2:$B$52, 2, 0)</f>
        <v>28995881</v>
      </c>
      <c r="G2723" s="33">
        <f t="shared" si="84"/>
        <v>1.6907573872302758E-3</v>
      </c>
      <c r="H2723" s="33">
        <f>VLOOKUP(C2723, pet_household_state!$A$3:$D$53, 3, 0)</f>
        <v>58.2</v>
      </c>
      <c r="I2723" s="33">
        <f>VLOOKUP(C2723, pet_household_state!$A$3:$D$53, 4, 0)</f>
        <v>5885</v>
      </c>
      <c r="J2723" s="33">
        <f t="shared" si="85"/>
        <v>9.9501072238501731</v>
      </c>
      <c r="K2723" s="11" t="e">
        <f>VLOOKUP(A2723, total_pet_services_county!$A$2:$E$1875,2,0)</f>
        <v>#N/A</v>
      </c>
      <c r="L2723" s="11" t="e">
        <f>VLOOKUP(A2723,  total_pet_services_county!$A$2:$E$1875, 3, 0)</f>
        <v>#N/A</v>
      </c>
      <c r="M2723" s="11" t="e">
        <f>VLOOKUP(A2723, total_pet_services_county!$A$2:$E$1875, 4, 0)</f>
        <v>#N/A</v>
      </c>
      <c r="N2723" s="11" t="e">
        <f>VLOOKUP(A2723, total_pet_services_county!$A$2:$E$1875, 5, 0)</f>
        <v>#N/A</v>
      </c>
    </row>
    <row r="2724" spans="1:14" x14ac:dyDescent="0.2">
      <c r="A2724" s="57" t="s">
        <v>6493</v>
      </c>
      <c r="B2724" s="57" t="s">
        <v>9944</v>
      </c>
      <c r="C2724" s="56" t="s">
        <v>3241</v>
      </c>
      <c r="D2724" s="56" t="str">
        <f>INDEX(pet_services_county!$A$2:$A$3603,MATCH(A2724,pet_services_county!$B$2:$B$3603,0))</f>
        <v>0500000US48467</v>
      </c>
      <c r="E2724" s="61">
        <v>56590</v>
      </c>
      <c r="F2724" s="47">
        <f>VLOOKUP(C2724, state_pop!$A$2:$B$52, 2, 0)</f>
        <v>28995881</v>
      </c>
      <c r="G2724" s="33">
        <f t="shared" si="84"/>
        <v>1.9516565128681552E-3</v>
      </c>
      <c r="H2724" s="33">
        <f>VLOOKUP(C2724, pet_household_state!$A$3:$D$53, 3, 0)</f>
        <v>58.2</v>
      </c>
      <c r="I2724" s="33">
        <f>VLOOKUP(C2724, pet_household_state!$A$3:$D$53, 4, 0)</f>
        <v>5885</v>
      </c>
      <c r="J2724" s="33">
        <f t="shared" si="85"/>
        <v>11.485498578229093</v>
      </c>
      <c r="K2724" s="11">
        <f>VLOOKUP(A2724, total_pet_services_county!$A$2:$E$1875,2,0)</f>
        <v>12</v>
      </c>
      <c r="L2724" s="11">
        <f>VLOOKUP(A2724,  total_pet_services_county!$A$2:$E$1875, 3, 0)</f>
        <v>3094</v>
      </c>
      <c r="M2724" s="11">
        <f>VLOOKUP(A2724, total_pet_services_county!$A$2:$E$1875, 4, 0)</f>
        <v>668</v>
      </c>
      <c r="N2724" s="11">
        <f>VLOOKUP(A2724, total_pet_services_county!$A$2:$E$1875, 5, 0)</f>
        <v>78</v>
      </c>
    </row>
    <row r="2725" spans="1:14" x14ac:dyDescent="0.2">
      <c r="A2725" s="57" t="s">
        <v>6495</v>
      </c>
      <c r="B2725" s="57" t="s">
        <v>9945</v>
      </c>
      <c r="C2725" s="56" t="s">
        <v>3241</v>
      </c>
      <c r="D2725" s="56" t="str">
        <f>INDEX(pet_services_county!$A$2:$A$3603,MATCH(A2725,pet_services_county!$B$2:$B$3603,0))</f>
        <v>0500000US48469</v>
      </c>
      <c r="E2725" s="61">
        <v>92084</v>
      </c>
      <c r="F2725" s="47">
        <f>VLOOKUP(C2725, state_pop!$A$2:$B$52, 2, 0)</f>
        <v>28995881</v>
      </c>
      <c r="G2725" s="33">
        <f t="shared" si="84"/>
        <v>3.1757614124571691E-3</v>
      </c>
      <c r="H2725" s="33">
        <f>VLOOKUP(C2725, pet_household_state!$A$3:$D$53, 3, 0)</f>
        <v>58.2</v>
      </c>
      <c r="I2725" s="33">
        <f>VLOOKUP(C2725, pet_household_state!$A$3:$D$53, 4, 0)</f>
        <v>5885</v>
      </c>
      <c r="J2725" s="33">
        <f t="shared" si="85"/>
        <v>18.68935591231044</v>
      </c>
      <c r="K2725" s="11">
        <f>VLOOKUP(A2725, total_pet_services_county!$A$2:$E$1875,2,0)</f>
        <v>10</v>
      </c>
      <c r="L2725" s="11">
        <f>VLOOKUP(A2725,  total_pet_services_county!$A$2:$E$1875, 3, 0)</f>
        <v>3649</v>
      </c>
      <c r="M2725" s="11">
        <f>VLOOKUP(A2725, total_pet_services_county!$A$2:$E$1875, 4, 0)</f>
        <v>871</v>
      </c>
      <c r="N2725" s="11">
        <f>VLOOKUP(A2725, total_pet_services_county!$A$2:$E$1875, 5, 0)</f>
        <v>90</v>
      </c>
    </row>
    <row r="2726" spans="1:14" x14ac:dyDescent="0.2">
      <c r="A2726" s="57" t="s">
        <v>6497</v>
      </c>
      <c r="B2726" s="57" t="s">
        <v>8371</v>
      </c>
      <c r="C2726" s="56" t="s">
        <v>3241</v>
      </c>
      <c r="D2726" s="56" t="str">
        <f>INDEX(pet_services_county!$A$2:$A$3603,MATCH(A2726,pet_services_county!$B$2:$B$3603,0))</f>
        <v>0500000US48471</v>
      </c>
      <c r="E2726" s="61">
        <v>72971</v>
      </c>
      <c r="F2726" s="47">
        <f>VLOOKUP(C2726, state_pop!$A$2:$B$52, 2, 0)</f>
        <v>28995881</v>
      </c>
      <c r="G2726" s="33">
        <f t="shared" si="84"/>
        <v>2.5165988231224978E-3</v>
      </c>
      <c r="H2726" s="33">
        <f>VLOOKUP(C2726, pet_household_state!$A$3:$D$53, 3, 0)</f>
        <v>58.2</v>
      </c>
      <c r="I2726" s="33">
        <f>VLOOKUP(C2726, pet_household_state!$A$3:$D$53, 4, 0)</f>
        <v>5885</v>
      </c>
      <c r="J2726" s="33">
        <f t="shared" si="85"/>
        <v>14.810184074075899</v>
      </c>
      <c r="K2726" s="11">
        <f>VLOOKUP(A2726, total_pet_services_county!$A$2:$E$1875,2,0)</f>
        <v>5</v>
      </c>
      <c r="L2726" s="11">
        <f>VLOOKUP(A2726,  total_pet_services_county!$A$2:$E$1875, 3, 0)</f>
        <v>1734</v>
      </c>
      <c r="M2726" s="11">
        <f>VLOOKUP(A2726, total_pet_services_county!$A$2:$E$1875, 4, 0)</f>
        <v>423</v>
      </c>
      <c r="N2726" s="11">
        <f>VLOOKUP(A2726, total_pet_services_county!$A$2:$E$1875, 5, 0)</f>
        <v>67</v>
      </c>
    </row>
    <row r="2727" spans="1:14" x14ac:dyDescent="0.2">
      <c r="A2727" s="57" t="s">
        <v>6499</v>
      </c>
      <c r="B2727" s="57" t="s">
        <v>9946</v>
      </c>
      <c r="C2727" s="56" t="s">
        <v>3241</v>
      </c>
      <c r="D2727" s="56" t="str">
        <f>INDEX(pet_services_county!$A$2:$A$3603,MATCH(A2727,pet_services_county!$B$2:$B$3603,0))</f>
        <v>0500000US48473</v>
      </c>
      <c r="E2727" s="61">
        <v>55246</v>
      </c>
      <c r="F2727" s="47">
        <f>VLOOKUP(C2727, state_pop!$A$2:$B$52, 2, 0)</f>
        <v>28995881</v>
      </c>
      <c r="G2727" s="33">
        <f t="shared" si="84"/>
        <v>1.9053051017832497E-3</v>
      </c>
      <c r="H2727" s="33">
        <f>VLOOKUP(C2727, pet_household_state!$A$3:$D$53, 3, 0)</f>
        <v>58.2</v>
      </c>
      <c r="I2727" s="33">
        <f>VLOOKUP(C2727, pet_household_state!$A$3:$D$53, 4, 0)</f>
        <v>5885</v>
      </c>
      <c r="J2727" s="33">
        <f t="shared" si="85"/>
        <v>11.212720523994424</v>
      </c>
      <c r="K2727" s="11">
        <f>VLOOKUP(A2727, total_pet_services_county!$A$2:$E$1875,2,0)</f>
        <v>17</v>
      </c>
      <c r="L2727" s="11">
        <f>VLOOKUP(A2727,  total_pet_services_county!$A$2:$E$1875, 3, 0)</f>
        <v>3125</v>
      </c>
      <c r="M2727" s="11">
        <f>VLOOKUP(A2727, total_pet_services_county!$A$2:$E$1875, 4, 0)</f>
        <v>787</v>
      </c>
      <c r="N2727" s="11">
        <f>VLOOKUP(A2727, total_pet_services_county!$A$2:$E$1875, 5, 0)</f>
        <v>102</v>
      </c>
    </row>
    <row r="2728" spans="1:14" x14ac:dyDescent="0.2">
      <c r="A2728" s="57" t="s">
        <v>8166</v>
      </c>
      <c r="B2728" s="57" t="s">
        <v>9574</v>
      </c>
      <c r="C2728" s="56" t="s">
        <v>3241</v>
      </c>
      <c r="D2728" s="56" t="e">
        <f>INDEX(pet_services_county!$A$2:$A$3603,MATCH(A2728,pet_services_county!$B$2:$B$3603,0))</f>
        <v>#N/A</v>
      </c>
      <c r="E2728" s="61">
        <v>11998</v>
      </c>
      <c r="F2728" s="47">
        <f>VLOOKUP(C2728, state_pop!$A$2:$B$52, 2, 0)</f>
        <v>28995881</v>
      </c>
      <c r="G2728" s="33">
        <f t="shared" si="84"/>
        <v>4.1378290937254159E-4</v>
      </c>
      <c r="H2728" s="33">
        <f>VLOOKUP(C2728, pet_household_state!$A$3:$D$53, 3, 0)</f>
        <v>58.2</v>
      </c>
      <c r="I2728" s="33">
        <f>VLOOKUP(C2728, pet_household_state!$A$3:$D$53, 4, 0)</f>
        <v>5885</v>
      </c>
      <c r="J2728" s="33">
        <f t="shared" si="85"/>
        <v>2.4351124216574074</v>
      </c>
      <c r="K2728" s="11" t="e">
        <f>VLOOKUP(A2728, total_pet_services_county!$A$2:$E$1875,2,0)</f>
        <v>#N/A</v>
      </c>
      <c r="L2728" s="11" t="e">
        <f>VLOOKUP(A2728,  total_pet_services_county!$A$2:$E$1875, 3, 0)</f>
        <v>#N/A</v>
      </c>
      <c r="M2728" s="11" t="e">
        <f>VLOOKUP(A2728, total_pet_services_county!$A$2:$E$1875, 4, 0)</f>
        <v>#N/A</v>
      </c>
      <c r="N2728" s="11" t="e">
        <f>VLOOKUP(A2728, total_pet_services_county!$A$2:$E$1875, 5, 0)</f>
        <v>#N/A</v>
      </c>
    </row>
    <row r="2729" spans="1:14" x14ac:dyDescent="0.2">
      <c r="A2729" s="57" t="s">
        <v>6501</v>
      </c>
      <c r="B2729" s="57" t="s">
        <v>8372</v>
      </c>
      <c r="C2729" s="56" t="s">
        <v>3241</v>
      </c>
      <c r="D2729" s="56" t="str">
        <f>INDEX(pet_services_county!$A$2:$A$3603,MATCH(A2729,pet_services_county!$B$2:$B$3603,0))</f>
        <v>0500000US48477</v>
      </c>
      <c r="E2729" s="61">
        <v>35882</v>
      </c>
      <c r="F2729" s="47">
        <f>VLOOKUP(C2729, state_pop!$A$2:$B$52, 2, 0)</f>
        <v>28995881</v>
      </c>
      <c r="G2729" s="33">
        <f t="shared" si="84"/>
        <v>1.2374861105272159E-3</v>
      </c>
      <c r="H2729" s="33">
        <f>VLOOKUP(C2729, pet_household_state!$A$3:$D$53, 3, 0)</f>
        <v>58.2</v>
      </c>
      <c r="I2729" s="33">
        <f>VLOOKUP(C2729, pet_household_state!$A$3:$D$53, 4, 0)</f>
        <v>5885</v>
      </c>
      <c r="J2729" s="33">
        <f t="shared" si="85"/>
        <v>7.2826057604526655</v>
      </c>
      <c r="K2729" s="11">
        <f>VLOOKUP(A2729, total_pet_services_county!$A$2:$E$1875,2,0)</f>
        <v>9</v>
      </c>
      <c r="L2729" s="11">
        <f>VLOOKUP(A2729,  total_pet_services_county!$A$2:$E$1875, 3, 0)</f>
        <v>3515</v>
      </c>
      <c r="M2729" s="11">
        <f>VLOOKUP(A2729, total_pet_services_county!$A$2:$E$1875, 4, 0)</f>
        <v>824</v>
      </c>
      <c r="N2729" s="11">
        <f>VLOOKUP(A2729, total_pet_services_county!$A$2:$E$1875, 5, 0)</f>
        <v>110</v>
      </c>
    </row>
    <row r="2730" spans="1:14" x14ac:dyDescent="0.2">
      <c r="A2730" s="57" t="s">
        <v>6503</v>
      </c>
      <c r="B2730" s="57" t="s">
        <v>9947</v>
      </c>
      <c r="C2730" s="56" t="s">
        <v>3241</v>
      </c>
      <c r="D2730" s="56" t="str">
        <f>INDEX(pet_services_county!$A$2:$A$3603,MATCH(A2730,pet_services_county!$B$2:$B$3603,0))</f>
        <v>0500000US48479</v>
      </c>
      <c r="E2730" s="61">
        <v>276652</v>
      </c>
      <c r="F2730" s="47">
        <f>VLOOKUP(C2730, state_pop!$A$2:$B$52, 2, 0)</f>
        <v>28995881</v>
      </c>
      <c r="G2730" s="33">
        <f t="shared" si="84"/>
        <v>9.5410793001943963E-3</v>
      </c>
      <c r="H2730" s="33">
        <f>VLOOKUP(C2730, pet_household_state!$A$3:$D$53, 3, 0)</f>
        <v>58.2</v>
      </c>
      <c r="I2730" s="33">
        <f>VLOOKUP(C2730, pet_household_state!$A$3:$D$53, 4, 0)</f>
        <v>5885</v>
      </c>
      <c r="J2730" s="33">
        <f t="shared" si="85"/>
        <v>56.149251681644024</v>
      </c>
      <c r="K2730" s="11">
        <f>VLOOKUP(A2730, total_pet_services_county!$A$2:$E$1875,2,0)</f>
        <v>14</v>
      </c>
      <c r="L2730" s="11">
        <f>VLOOKUP(A2730,  total_pet_services_county!$A$2:$E$1875, 3, 0)</f>
        <v>3325</v>
      </c>
      <c r="M2730" s="11">
        <f>VLOOKUP(A2730, total_pet_services_county!$A$2:$E$1875, 4, 0)</f>
        <v>891</v>
      </c>
      <c r="N2730" s="11">
        <f>VLOOKUP(A2730, total_pet_services_county!$A$2:$E$1875, 5, 0)</f>
        <v>124</v>
      </c>
    </row>
    <row r="2731" spans="1:14" x14ac:dyDescent="0.2">
      <c r="A2731" s="57" t="s">
        <v>6505</v>
      </c>
      <c r="B2731" s="57" t="s">
        <v>9948</v>
      </c>
      <c r="C2731" s="56" t="s">
        <v>3241</v>
      </c>
      <c r="D2731" s="56" t="str">
        <f>INDEX(pet_services_county!$A$2:$A$3603,MATCH(A2731,pet_services_county!$B$2:$B$3603,0))</f>
        <v>0500000US48481</v>
      </c>
      <c r="E2731" s="61">
        <v>41556</v>
      </c>
      <c r="F2731" s="47">
        <f>VLOOKUP(C2731, state_pop!$A$2:$B$52, 2, 0)</f>
        <v>28995881</v>
      </c>
      <c r="G2731" s="33">
        <f t="shared" si="84"/>
        <v>1.4331690766698898E-3</v>
      </c>
      <c r="H2731" s="33">
        <f>VLOOKUP(C2731, pet_household_state!$A$3:$D$53, 3, 0)</f>
        <v>58.2</v>
      </c>
      <c r="I2731" s="33">
        <f>VLOOKUP(C2731, pet_household_state!$A$3:$D$53, 4, 0)</f>
        <v>5885</v>
      </c>
      <c r="J2731" s="33">
        <f t="shared" si="85"/>
        <v>8.4342000162023023</v>
      </c>
      <c r="K2731" s="11">
        <f>VLOOKUP(A2731, total_pet_services_county!$A$2:$E$1875,2,0)</f>
        <v>6</v>
      </c>
      <c r="L2731" s="11">
        <f>VLOOKUP(A2731,  total_pet_services_county!$A$2:$E$1875, 3, 0)</f>
        <v>1407</v>
      </c>
      <c r="M2731" s="11">
        <f>VLOOKUP(A2731, total_pet_services_county!$A$2:$E$1875, 4, 0)</f>
        <v>312</v>
      </c>
      <c r="N2731" s="11">
        <f>VLOOKUP(A2731, total_pet_services_county!$A$2:$E$1875, 5, 0)</f>
        <v>41</v>
      </c>
    </row>
    <row r="2732" spans="1:14" x14ac:dyDescent="0.2">
      <c r="A2732" s="57" t="s">
        <v>8167</v>
      </c>
      <c r="B2732" s="57" t="s">
        <v>8721</v>
      </c>
      <c r="C2732" s="56" t="s">
        <v>3241</v>
      </c>
      <c r="D2732" s="56" t="e">
        <f>INDEX(pet_services_county!$A$2:$A$3603,MATCH(A2732,pet_services_county!$B$2:$B$3603,0))</f>
        <v>#N/A</v>
      </c>
      <c r="E2732" s="61">
        <v>5056</v>
      </c>
      <c r="F2732" s="47">
        <f>VLOOKUP(C2732, state_pop!$A$2:$B$52, 2, 0)</f>
        <v>28995881</v>
      </c>
      <c r="G2732" s="33">
        <f t="shared" si="84"/>
        <v>1.7436959408131107E-4</v>
      </c>
      <c r="H2732" s="33">
        <f>VLOOKUP(C2732, pet_household_state!$A$3:$D$53, 3, 0)</f>
        <v>58.2</v>
      </c>
      <c r="I2732" s="33">
        <f>VLOOKUP(C2732, pet_household_state!$A$3:$D$53, 4, 0)</f>
        <v>5885</v>
      </c>
      <c r="J2732" s="33">
        <f t="shared" si="85"/>
        <v>1.0261650611685156</v>
      </c>
      <c r="K2732" s="11" t="e">
        <f>VLOOKUP(A2732, total_pet_services_county!$A$2:$E$1875,2,0)</f>
        <v>#N/A</v>
      </c>
      <c r="L2732" s="11" t="e">
        <f>VLOOKUP(A2732,  total_pet_services_county!$A$2:$E$1875, 3, 0)</f>
        <v>#N/A</v>
      </c>
      <c r="M2732" s="11" t="e">
        <f>VLOOKUP(A2732, total_pet_services_county!$A$2:$E$1875, 4, 0)</f>
        <v>#N/A</v>
      </c>
      <c r="N2732" s="11" t="e">
        <f>VLOOKUP(A2732, total_pet_services_county!$A$2:$E$1875, 5, 0)</f>
        <v>#N/A</v>
      </c>
    </row>
    <row r="2733" spans="1:14" x14ac:dyDescent="0.2">
      <c r="A2733" s="57" t="s">
        <v>6507</v>
      </c>
      <c r="B2733" s="57" t="s">
        <v>8962</v>
      </c>
      <c r="C2733" s="56" t="s">
        <v>3241</v>
      </c>
      <c r="D2733" s="56" t="str">
        <f>INDEX(pet_services_county!$A$2:$A$3603,MATCH(A2733,pet_services_county!$B$2:$B$3603,0))</f>
        <v>0500000US48485</v>
      </c>
      <c r="E2733" s="61">
        <v>132230</v>
      </c>
      <c r="F2733" s="47">
        <f>VLOOKUP(C2733, state_pop!$A$2:$B$52, 2, 0)</f>
        <v>28995881</v>
      </c>
      <c r="G2733" s="33">
        <f t="shared" si="84"/>
        <v>4.5603028926763768E-3</v>
      </c>
      <c r="H2733" s="33">
        <f>VLOOKUP(C2733, pet_household_state!$A$3:$D$53, 3, 0)</f>
        <v>58.2</v>
      </c>
      <c r="I2733" s="33">
        <f>VLOOKUP(C2733, pet_household_state!$A$3:$D$53, 4, 0)</f>
        <v>5885</v>
      </c>
      <c r="J2733" s="33">
        <f t="shared" si="85"/>
        <v>26.837382523400478</v>
      </c>
      <c r="K2733" s="11">
        <f>VLOOKUP(A2733, total_pet_services_county!$A$2:$E$1875,2,0)</f>
        <v>19</v>
      </c>
      <c r="L2733" s="11">
        <f>VLOOKUP(A2733,  total_pet_services_county!$A$2:$E$1875, 3, 0)</f>
        <v>4715</v>
      </c>
      <c r="M2733" s="11">
        <f>VLOOKUP(A2733, total_pet_services_county!$A$2:$E$1875, 4, 0)</f>
        <v>1105</v>
      </c>
      <c r="N2733" s="11">
        <f>VLOOKUP(A2733, total_pet_services_county!$A$2:$E$1875, 5, 0)</f>
        <v>186</v>
      </c>
    </row>
    <row r="2734" spans="1:14" x14ac:dyDescent="0.2">
      <c r="A2734" s="57" t="s">
        <v>6509</v>
      </c>
      <c r="B2734" s="57" t="s">
        <v>9949</v>
      </c>
      <c r="C2734" s="56" t="s">
        <v>3241</v>
      </c>
      <c r="D2734" s="56" t="str">
        <f>INDEX(pet_services_county!$A$2:$A$3603,MATCH(A2734,pet_services_county!$B$2:$B$3603,0))</f>
        <v>0500000US48487</v>
      </c>
      <c r="E2734" s="61">
        <v>12769</v>
      </c>
      <c r="F2734" s="47">
        <f>VLOOKUP(C2734, state_pop!$A$2:$B$52, 2, 0)</f>
        <v>28995881</v>
      </c>
      <c r="G2734" s="33">
        <f t="shared" si="84"/>
        <v>4.403728929636592E-4</v>
      </c>
      <c r="H2734" s="33">
        <f>VLOOKUP(C2734, pet_household_state!$A$3:$D$53, 3, 0)</f>
        <v>58.2</v>
      </c>
      <c r="I2734" s="33">
        <f>VLOOKUP(C2734, pet_household_state!$A$3:$D$53, 4, 0)</f>
        <v>5885</v>
      </c>
      <c r="J2734" s="33">
        <f t="shared" si="85"/>
        <v>2.5915944750911342</v>
      </c>
      <c r="K2734" s="11">
        <f>VLOOKUP(A2734, total_pet_services_county!$A$2:$E$1875,2,0)</f>
        <v>3</v>
      </c>
      <c r="L2734" s="11">
        <f>VLOOKUP(A2734,  total_pet_services_county!$A$2:$E$1875, 3, 0)</f>
        <v>506</v>
      </c>
      <c r="M2734" s="11">
        <f>VLOOKUP(A2734, total_pet_services_county!$A$2:$E$1875, 4, 0)</f>
        <v>120</v>
      </c>
      <c r="N2734" s="11">
        <f>VLOOKUP(A2734, total_pet_services_county!$A$2:$E$1875, 5, 0)</f>
        <v>15</v>
      </c>
    </row>
    <row r="2735" spans="1:14" x14ac:dyDescent="0.2">
      <c r="A2735" s="57" t="s">
        <v>8168</v>
      </c>
      <c r="B2735" s="57" t="s">
        <v>9950</v>
      </c>
      <c r="C2735" s="56" t="s">
        <v>3241</v>
      </c>
      <c r="D2735" s="56" t="e">
        <f>INDEX(pet_services_county!$A$2:$A$3603,MATCH(A2735,pet_services_county!$B$2:$B$3603,0))</f>
        <v>#N/A</v>
      </c>
      <c r="E2735" s="61">
        <v>21358</v>
      </c>
      <c r="F2735" s="47">
        <f>VLOOKUP(C2735, state_pop!$A$2:$B$52, 2, 0)</f>
        <v>28995881</v>
      </c>
      <c r="G2735" s="33">
        <f t="shared" si="84"/>
        <v>7.3658737942813325E-4</v>
      </c>
      <c r="H2735" s="33">
        <f>VLOOKUP(C2735, pet_household_state!$A$3:$D$53, 3, 0)</f>
        <v>58.2</v>
      </c>
      <c r="I2735" s="33">
        <f>VLOOKUP(C2735, pet_household_state!$A$3:$D$53, 4, 0)</f>
        <v>5885</v>
      </c>
      <c r="J2735" s="33">
        <f t="shared" si="85"/>
        <v>4.3348167279345642</v>
      </c>
      <c r="K2735" s="11" t="e">
        <f>VLOOKUP(A2735, total_pet_services_county!$A$2:$E$1875,2,0)</f>
        <v>#N/A</v>
      </c>
      <c r="L2735" s="11" t="e">
        <f>VLOOKUP(A2735,  total_pet_services_county!$A$2:$E$1875, 3, 0)</f>
        <v>#N/A</v>
      </c>
      <c r="M2735" s="11" t="e">
        <f>VLOOKUP(A2735, total_pet_services_county!$A$2:$E$1875, 4, 0)</f>
        <v>#N/A</v>
      </c>
      <c r="N2735" s="11" t="e">
        <f>VLOOKUP(A2735, total_pet_services_county!$A$2:$E$1875, 5, 0)</f>
        <v>#N/A</v>
      </c>
    </row>
    <row r="2736" spans="1:14" x14ac:dyDescent="0.2">
      <c r="A2736" s="57" t="s">
        <v>6511</v>
      </c>
      <c r="B2736" s="57" t="s">
        <v>8810</v>
      </c>
      <c r="C2736" s="56" t="s">
        <v>3241</v>
      </c>
      <c r="D2736" s="56" t="str">
        <f>INDEX(pet_services_county!$A$2:$A$3603,MATCH(A2736,pet_services_county!$B$2:$B$3603,0))</f>
        <v>0500000US48491</v>
      </c>
      <c r="E2736" s="61">
        <v>590551</v>
      </c>
      <c r="F2736" s="47">
        <f>VLOOKUP(C2736, state_pop!$A$2:$B$52, 2, 0)</f>
        <v>28995881</v>
      </c>
      <c r="G2736" s="33">
        <f t="shared" si="84"/>
        <v>2.0366720362799115E-2</v>
      </c>
      <c r="H2736" s="33">
        <f>VLOOKUP(C2736, pet_household_state!$A$3:$D$53, 3, 0)</f>
        <v>58.2</v>
      </c>
      <c r="I2736" s="33">
        <f>VLOOKUP(C2736, pet_household_state!$A$3:$D$53, 4, 0)</f>
        <v>5885</v>
      </c>
      <c r="J2736" s="33">
        <f t="shared" si="85"/>
        <v>119.8581493350728</v>
      </c>
      <c r="K2736" s="11">
        <f>VLOOKUP(A2736, total_pet_services_county!$A$2:$E$1875,2,0)</f>
        <v>140</v>
      </c>
      <c r="L2736" s="11">
        <f>VLOOKUP(A2736,  total_pet_services_county!$A$2:$E$1875, 3, 0)</f>
        <v>54890</v>
      </c>
      <c r="M2736" s="11">
        <f>VLOOKUP(A2736, total_pet_services_county!$A$2:$E$1875, 4, 0)</f>
        <v>12692</v>
      </c>
      <c r="N2736" s="11">
        <f>VLOOKUP(A2736, total_pet_services_county!$A$2:$E$1875, 5, 0)</f>
        <v>1643</v>
      </c>
    </row>
    <row r="2737" spans="1:14" x14ac:dyDescent="0.2">
      <c r="A2737" s="57" t="s">
        <v>6513</v>
      </c>
      <c r="B2737" s="57" t="s">
        <v>8963</v>
      </c>
      <c r="C2737" s="56" t="s">
        <v>3241</v>
      </c>
      <c r="D2737" s="56" t="str">
        <f>INDEX(pet_services_county!$A$2:$A$3603,MATCH(A2737,pet_services_county!$B$2:$B$3603,0))</f>
        <v>0500000US48493</v>
      </c>
      <c r="E2737" s="61">
        <v>51070</v>
      </c>
      <c r="F2737" s="47">
        <f>VLOOKUP(C2737, state_pop!$A$2:$B$52, 2, 0)</f>
        <v>28995881</v>
      </c>
      <c r="G2737" s="33">
        <f t="shared" si="84"/>
        <v>1.7612846459122936E-3</v>
      </c>
      <c r="H2737" s="33">
        <f>VLOOKUP(C2737, pet_household_state!$A$3:$D$53, 3, 0)</f>
        <v>58.2</v>
      </c>
      <c r="I2737" s="33">
        <f>VLOOKUP(C2737, pet_household_state!$A$3:$D$53, 4, 0)</f>
        <v>5885</v>
      </c>
      <c r="J2737" s="33">
        <f t="shared" si="85"/>
        <v>10.365160141193847</v>
      </c>
      <c r="K2737" s="11">
        <f>VLOOKUP(A2737, total_pet_services_county!$A$2:$E$1875,2,0)</f>
        <v>4</v>
      </c>
      <c r="L2737" s="11">
        <f>VLOOKUP(A2737,  total_pet_services_county!$A$2:$E$1875, 3, 0)</f>
        <v>4399</v>
      </c>
      <c r="M2737" s="11">
        <f>VLOOKUP(A2737, total_pet_services_county!$A$2:$E$1875, 4, 0)</f>
        <v>736</v>
      </c>
      <c r="N2737" s="11">
        <f>VLOOKUP(A2737, total_pet_services_county!$A$2:$E$1875, 5, 0)</f>
        <v>80</v>
      </c>
    </row>
    <row r="2738" spans="1:14" x14ac:dyDescent="0.2">
      <c r="A2738" s="57" t="s">
        <v>8169</v>
      </c>
      <c r="B2738" s="57" t="s">
        <v>9951</v>
      </c>
      <c r="C2738" s="56" t="s">
        <v>3241</v>
      </c>
      <c r="D2738" s="56" t="e">
        <f>INDEX(pet_services_county!$A$2:$A$3603,MATCH(A2738,pet_services_county!$B$2:$B$3603,0))</f>
        <v>#N/A</v>
      </c>
      <c r="E2738" s="61">
        <v>8010</v>
      </c>
      <c r="F2738" s="47">
        <f>VLOOKUP(C2738, state_pop!$A$2:$B$52, 2, 0)</f>
        <v>28995881</v>
      </c>
      <c r="G2738" s="33">
        <f t="shared" si="84"/>
        <v>2.7624613302834291E-4</v>
      </c>
      <c r="H2738" s="33">
        <f>VLOOKUP(C2738, pet_household_state!$A$3:$D$53, 3, 0)</f>
        <v>58.2</v>
      </c>
      <c r="I2738" s="33">
        <f>VLOOKUP(C2738, pet_household_state!$A$3:$D$53, 4, 0)</f>
        <v>5885</v>
      </c>
      <c r="J2738" s="33">
        <f t="shared" si="85"/>
        <v>1.625708492871798</v>
      </c>
      <c r="K2738" s="11" t="e">
        <f>VLOOKUP(A2738, total_pet_services_county!$A$2:$E$1875,2,0)</f>
        <v>#N/A</v>
      </c>
      <c r="L2738" s="11" t="e">
        <f>VLOOKUP(A2738,  total_pet_services_county!$A$2:$E$1875, 3, 0)</f>
        <v>#N/A</v>
      </c>
      <c r="M2738" s="11" t="e">
        <f>VLOOKUP(A2738, total_pet_services_county!$A$2:$E$1875, 4, 0)</f>
        <v>#N/A</v>
      </c>
      <c r="N2738" s="11" t="e">
        <f>VLOOKUP(A2738, total_pet_services_county!$A$2:$E$1875, 5, 0)</f>
        <v>#N/A</v>
      </c>
    </row>
    <row r="2739" spans="1:14" x14ac:dyDescent="0.2">
      <c r="A2739" s="57" t="s">
        <v>6515</v>
      </c>
      <c r="B2739" s="57" t="s">
        <v>9952</v>
      </c>
      <c r="C2739" s="56" t="s">
        <v>3241</v>
      </c>
      <c r="D2739" s="56" t="str">
        <f>INDEX(pet_services_county!$A$2:$A$3603,MATCH(A2739,pet_services_county!$B$2:$B$3603,0))</f>
        <v>0500000US48497</v>
      </c>
      <c r="E2739" s="61">
        <v>69984</v>
      </c>
      <c r="F2739" s="47">
        <f>VLOOKUP(C2739, state_pop!$A$2:$B$52, 2, 0)</f>
        <v>28995881</v>
      </c>
      <c r="G2739" s="33">
        <f t="shared" si="84"/>
        <v>2.4135841914925777E-3</v>
      </c>
      <c r="H2739" s="33">
        <f>VLOOKUP(C2739, pet_household_state!$A$3:$D$53, 3, 0)</f>
        <v>58.2</v>
      </c>
      <c r="I2739" s="33">
        <f>VLOOKUP(C2739, pet_household_state!$A$3:$D$53, 4, 0)</f>
        <v>5885</v>
      </c>
      <c r="J2739" s="33">
        <f t="shared" si="85"/>
        <v>14.20394296693382</v>
      </c>
      <c r="K2739" s="11">
        <f>VLOOKUP(A2739, total_pet_services_county!$A$2:$E$1875,2,0)</f>
        <v>14</v>
      </c>
      <c r="L2739" s="11">
        <f>VLOOKUP(A2739,  total_pet_services_county!$A$2:$E$1875, 3, 0)</f>
        <v>5259</v>
      </c>
      <c r="M2739" s="11">
        <f>VLOOKUP(A2739, total_pet_services_county!$A$2:$E$1875, 4, 0)</f>
        <v>1118</v>
      </c>
      <c r="N2739" s="11">
        <f>VLOOKUP(A2739, total_pet_services_county!$A$2:$E$1875, 5, 0)</f>
        <v>135</v>
      </c>
    </row>
    <row r="2740" spans="1:14" x14ac:dyDescent="0.2">
      <c r="A2740" s="57" t="s">
        <v>6517</v>
      </c>
      <c r="B2740" s="57" t="s">
        <v>9609</v>
      </c>
      <c r="C2740" s="56" t="s">
        <v>3241</v>
      </c>
      <c r="D2740" s="56" t="str">
        <f>INDEX(pet_services_county!$A$2:$A$3603,MATCH(A2740,pet_services_county!$B$2:$B$3603,0))</f>
        <v>0500000US48499</v>
      </c>
      <c r="E2740" s="61">
        <v>45539</v>
      </c>
      <c r="F2740" s="47">
        <f>VLOOKUP(C2740, state_pop!$A$2:$B$52, 2, 0)</f>
        <v>28995881</v>
      </c>
      <c r="G2740" s="33">
        <f t="shared" si="84"/>
        <v>1.5705334147288023E-3</v>
      </c>
      <c r="H2740" s="33">
        <f>VLOOKUP(C2740, pet_household_state!$A$3:$D$53, 3, 0)</f>
        <v>58.2</v>
      </c>
      <c r="I2740" s="33">
        <f>VLOOKUP(C2740, pet_household_state!$A$3:$D$53, 4, 0)</f>
        <v>5885</v>
      </c>
      <c r="J2740" s="33">
        <f t="shared" si="85"/>
        <v>9.2425891456790019</v>
      </c>
      <c r="K2740" s="11">
        <f>VLOOKUP(A2740, total_pet_services_county!$A$2:$E$1875,2,0)</f>
        <v>4</v>
      </c>
      <c r="L2740" s="11">
        <f>VLOOKUP(A2740,  total_pet_services_county!$A$2:$E$1875, 3, 0)</f>
        <v>1858</v>
      </c>
      <c r="M2740" s="11">
        <f>VLOOKUP(A2740, total_pet_services_county!$A$2:$E$1875, 4, 0)</f>
        <v>405</v>
      </c>
      <c r="N2740" s="11">
        <f>VLOOKUP(A2740, total_pet_services_county!$A$2:$E$1875, 5, 0)</f>
        <v>44</v>
      </c>
    </row>
    <row r="2741" spans="1:14" x14ac:dyDescent="0.2">
      <c r="A2741" s="57" t="s">
        <v>8170</v>
      </c>
      <c r="B2741" s="57" t="s">
        <v>9953</v>
      </c>
      <c r="C2741" s="56" t="s">
        <v>3241</v>
      </c>
      <c r="D2741" s="56" t="e">
        <f>INDEX(pet_services_county!$A$2:$A$3603,MATCH(A2741,pet_services_county!$B$2:$B$3603,0))</f>
        <v>#N/A</v>
      </c>
      <c r="E2741" s="61">
        <v>8713</v>
      </c>
      <c r="F2741" s="47">
        <f>VLOOKUP(C2741, state_pop!$A$2:$B$52, 2, 0)</f>
        <v>28995881</v>
      </c>
      <c r="G2741" s="33">
        <f t="shared" si="84"/>
        <v>3.0049095593956946E-4</v>
      </c>
      <c r="H2741" s="33">
        <f>VLOOKUP(C2741, pet_household_state!$A$3:$D$53, 3, 0)</f>
        <v>58.2</v>
      </c>
      <c r="I2741" s="33">
        <f>VLOOKUP(C2741, pet_household_state!$A$3:$D$53, 4, 0)</f>
        <v>5885</v>
      </c>
      <c r="J2741" s="33">
        <f t="shared" si="85"/>
        <v>1.7683892757043662</v>
      </c>
      <c r="K2741" s="11" t="e">
        <f>VLOOKUP(A2741, total_pet_services_county!$A$2:$E$1875,2,0)</f>
        <v>#N/A</v>
      </c>
      <c r="L2741" s="11" t="e">
        <f>VLOOKUP(A2741,  total_pet_services_county!$A$2:$E$1875, 3, 0)</f>
        <v>#N/A</v>
      </c>
      <c r="M2741" s="11" t="e">
        <f>VLOOKUP(A2741, total_pet_services_county!$A$2:$E$1875, 4, 0)</f>
        <v>#N/A</v>
      </c>
      <c r="N2741" s="11" t="e">
        <f>VLOOKUP(A2741, total_pet_services_county!$A$2:$E$1875, 5, 0)</f>
        <v>#N/A</v>
      </c>
    </row>
    <row r="2742" spans="1:14" x14ac:dyDescent="0.2">
      <c r="A2742" s="57" t="s">
        <v>6519</v>
      </c>
      <c r="B2742" s="57" t="s">
        <v>9954</v>
      </c>
      <c r="C2742" s="56" t="s">
        <v>3241</v>
      </c>
      <c r="D2742" s="56" t="str">
        <f>INDEX(pet_services_county!$A$2:$A$3603,MATCH(A2742,pet_services_county!$B$2:$B$3603,0))</f>
        <v>0500000US48503</v>
      </c>
      <c r="E2742" s="61">
        <v>18010</v>
      </c>
      <c r="F2742" s="47">
        <f>VLOOKUP(C2742, state_pop!$A$2:$B$52, 2, 0)</f>
        <v>28995881</v>
      </c>
      <c r="G2742" s="33">
        <f t="shared" si="84"/>
        <v>6.2112270360055628E-4</v>
      </c>
      <c r="H2742" s="33">
        <f>VLOOKUP(C2742, pet_household_state!$A$3:$D$53, 3, 0)</f>
        <v>58.2</v>
      </c>
      <c r="I2742" s="33">
        <f>VLOOKUP(C2742, pet_household_state!$A$3:$D$53, 4, 0)</f>
        <v>5885</v>
      </c>
      <c r="J2742" s="33">
        <f t="shared" si="85"/>
        <v>3.6553071106892738</v>
      </c>
      <c r="K2742" s="11">
        <f>VLOOKUP(A2742, total_pet_services_county!$A$2:$E$1875,2,0)</f>
        <v>3</v>
      </c>
      <c r="L2742" s="11">
        <f>VLOOKUP(A2742,  total_pet_services_county!$A$2:$E$1875, 3, 0)</f>
        <v>640</v>
      </c>
      <c r="M2742" s="11">
        <f>VLOOKUP(A2742, total_pet_services_county!$A$2:$E$1875, 4, 0)</f>
        <v>136</v>
      </c>
      <c r="N2742" s="11">
        <f>VLOOKUP(A2742, total_pet_services_county!$A$2:$E$1875, 5, 0)</f>
        <v>22</v>
      </c>
    </row>
    <row r="2743" spans="1:14" x14ac:dyDescent="0.2">
      <c r="A2743" s="57" t="s">
        <v>8171</v>
      </c>
      <c r="B2743" s="57" t="s">
        <v>9955</v>
      </c>
      <c r="C2743" s="56" t="s">
        <v>3241</v>
      </c>
      <c r="D2743" s="56" t="e">
        <f>INDEX(pet_services_county!$A$2:$A$3603,MATCH(A2743,pet_services_county!$B$2:$B$3603,0))</f>
        <v>#N/A</v>
      </c>
      <c r="E2743" s="61">
        <v>14179</v>
      </c>
      <c r="F2743" s="47">
        <f>VLOOKUP(C2743, state_pop!$A$2:$B$52, 2, 0)</f>
        <v>28995881</v>
      </c>
      <c r="G2743" s="33">
        <f t="shared" si="84"/>
        <v>4.8900048941434126E-4</v>
      </c>
      <c r="H2743" s="33">
        <f>VLOOKUP(C2743, pet_household_state!$A$3:$D$53, 3, 0)</f>
        <v>58.2</v>
      </c>
      <c r="I2743" s="33">
        <f>VLOOKUP(C2743, pet_household_state!$A$3:$D$53, 4, 0)</f>
        <v>5885</v>
      </c>
      <c r="J2743" s="33">
        <f t="shared" si="85"/>
        <v>2.8777678802033981</v>
      </c>
      <c r="K2743" s="11" t="e">
        <f>VLOOKUP(A2743, total_pet_services_county!$A$2:$E$1875,2,0)</f>
        <v>#N/A</v>
      </c>
      <c r="L2743" s="11" t="e">
        <f>VLOOKUP(A2743,  total_pet_services_county!$A$2:$E$1875, 3, 0)</f>
        <v>#N/A</v>
      </c>
      <c r="M2743" s="11" t="e">
        <f>VLOOKUP(A2743, total_pet_services_county!$A$2:$E$1875, 4, 0)</f>
        <v>#N/A</v>
      </c>
      <c r="N2743" s="11" t="e">
        <f>VLOOKUP(A2743, total_pet_services_county!$A$2:$E$1875, 5, 0)</f>
        <v>#N/A</v>
      </c>
    </row>
    <row r="2744" spans="1:14" x14ac:dyDescent="0.2">
      <c r="A2744" s="57" t="s">
        <v>8172</v>
      </c>
      <c r="B2744" s="57" t="s">
        <v>9956</v>
      </c>
      <c r="C2744" s="56" t="s">
        <v>3241</v>
      </c>
      <c r="D2744" s="56" t="e">
        <f>INDEX(pet_services_county!$A$2:$A$3603,MATCH(A2744,pet_services_county!$B$2:$B$3603,0))</f>
        <v>#N/A</v>
      </c>
      <c r="E2744" s="61">
        <v>11840</v>
      </c>
      <c r="F2744" s="47">
        <f>VLOOKUP(C2744, state_pop!$A$2:$B$52, 2, 0)</f>
        <v>28995881</v>
      </c>
      <c r="G2744" s="33">
        <f t="shared" si="84"/>
        <v>4.0833385955750062E-4</v>
      </c>
      <c r="H2744" s="33">
        <f>VLOOKUP(C2744, pet_household_state!$A$3:$D$53, 3, 0)</f>
        <v>58.2</v>
      </c>
      <c r="I2744" s="33">
        <f>VLOOKUP(C2744, pet_household_state!$A$3:$D$53, 4, 0)</f>
        <v>5885</v>
      </c>
      <c r="J2744" s="33">
        <f t="shared" si="85"/>
        <v>2.4030447634958914</v>
      </c>
      <c r="K2744" s="11" t="e">
        <f>VLOOKUP(A2744, total_pet_services_county!$A$2:$E$1875,2,0)</f>
        <v>#N/A</v>
      </c>
      <c r="L2744" s="11" t="e">
        <f>VLOOKUP(A2744,  total_pet_services_county!$A$2:$E$1875, 3, 0)</f>
        <v>#N/A</v>
      </c>
      <c r="M2744" s="11" t="e">
        <f>VLOOKUP(A2744, total_pet_services_county!$A$2:$E$1875, 4, 0)</f>
        <v>#N/A</v>
      </c>
      <c r="N2744" s="11" t="e">
        <f>VLOOKUP(A2744, total_pet_services_county!$A$2:$E$1875, 5, 0)</f>
        <v>#N/A</v>
      </c>
    </row>
    <row r="2745" spans="1:14" x14ac:dyDescent="0.2">
      <c r="A2745" s="57" t="s">
        <v>8173</v>
      </c>
      <c r="B2745" s="57" t="s">
        <v>9613</v>
      </c>
      <c r="C2745" s="56" t="s">
        <v>3243</v>
      </c>
      <c r="D2745" s="56" t="e">
        <f>INDEX(pet_services_county!$A$2:$A$3603,MATCH(A2745,pet_services_county!$B$2:$B$3603,0))</f>
        <v>#N/A</v>
      </c>
      <c r="E2745" s="61">
        <v>6710</v>
      </c>
      <c r="F2745" s="47">
        <f>VLOOKUP(C2745, state_pop!$A$2:$B$52, 2, 0)</f>
        <v>3205958</v>
      </c>
      <c r="G2745" s="33">
        <f t="shared" si="84"/>
        <v>2.092978136332416E-3</v>
      </c>
      <c r="H2745" s="33">
        <f>VLOOKUP(C2745, pet_household_state!$A$3:$D$53, 3, 0)</f>
        <v>58.5</v>
      </c>
      <c r="I2745" s="33">
        <f>VLOOKUP(C2745, pet_household_state!$A$3:$D$53, 4, 0)</f>
        <v>593</v>
      </c>
      <c r="J2745" s="33">
        <f t="shared" si="85"/>
        <v>1.2411360348451226</v>
      </c>
      <c r="K2745" s="11" t="e">
        <f>VLOOKUP(A2745, total_pet_services_county!$A$2:$E$1875,2,0)</f>
        <v>#N/A</v>
      </c>
      <c r="L2745" s="11" t="e">
        <f>VLOOKUP(A2745,  total_pet_services_county!$A$2:$E$1875, 3, 0)</f>
        <v>#N/A</v>
      </c>
      <c r="M2745" s="11" t="e">
        <f>VLOOKUP(A2745, total_pet_services_county!$A$2:$E$1875, 4, 0)</f>
        <v>#N/A</v>
      </c>
      <c r="N2745" s="11" t="e">
        <f>VLOOKUP(A2745, total_pet_services_county!$A$2:$E$1875, 5, 0)</f>
        <v>#N/A</v>
      </c>
    </row>
    <row r="2746" spans="1:14" x14ac:dyDescent="0.2">
      <c r="A2746" s="57" t="s">
        <v>6521</v>
      </c>
      <c r="B2746" s="57" t="s">
        <v>9957</v>
      </c>
      <c r="C2746" s="56" t="s">
        <v>3243</v>
      </c>
      <c r="D2746" s="56" t="str">
        <f>INDEX(pet_services_county!$A$2:$A$3603,MATCH(A2746,pet_services_county!$B$2:$B$3603,0))</f>
        <v>0500000US49003</v>
      </c>
      <c r="E2746" s="61">
        <v>56046</v>
      </c>
      <c r="F2746" s="47">
        <f>VLOOKUP(C2746, state_pop!$A$2:$B$52, 2, 0)</f>
        <v>3205958</v>
      </c>
      <c r="G2746" s="33">
        <f t="shared" si="84"/>
        <v>1.7481826025169386E-2</v>
      </c>
      <c r="H2746" s="33">
        <f>VLOOKUP(C2746, pet_household_state!$A$3:$D$53, 3, 0)</f>
        <v>58.5</v>
      </c>
      <c r="I2746" s="33">
        <f>VLOOKUP(C2746, pet_household_state!$A$3:$D$53, 4, 0)</f>
        <v>593</v>
      </c>
      <c r="J2746" s="33">
        <f t="shared" si="85"/>
        <v>10.366722832925445</v>
      </c>
      <c r="K2746" s="11">
        <f>VLOOKUP(A2746, total_pet_services_county!$A$2:$E$1875,2,0)</f>
        <v>6</v>
      </c>
      <c r="L2746" s="11">
        <f>VLOOKUP(A2746,  total_pet_services_county!$A$2:$E$1875, 3, 0)</f>
        <v>2184</v>
      </c>
      <c r="M2746" s="11">
        <f>VLOOKUP(A2746, total_pet_services_county!$A$2:$E$1875, 4, 0)</f>
        <v>453</v>
      </c>
      <c r="N2746" s="11">
        <f>VLOOKUP(A2746, total_pet_services_county!$A$2:$E$1875, 5, 0)</f>
        <v>66</v>
      </c>
    </row>
    <row r="2747" spans="1:14" x14ac:dyDescent="0.2">
      <c r="A2747" s="57" t="s">
        <v>6523</v>
      </c>
      <c r="B2747" s="57" t="s">
        <v>9958</v>
      </c>
      <c r="C2747" s="56" t="s">
        <v>3243</v>
      </c>
      <c r="D2747" s="56" t="str">
        <f>INDEX(pet_services_county!$A$2:$A$3603,MATCH(A2747,pet_services_county!$B$2:$B$3603,0))</f>
        <v>0500000US49005</v>
      </c>
      <c r="E2747" s="61">
        <v>128289</v>
      </c>
      <c r="F2747" s="47">
        <f>VLOOKUP(C2747, state_pop!$A$2:$B$52, 2, 0)</f>
        <v>3205958</v>
      </c>
      <c r="G2747" s="33">
        <f t="shared" si="84"/>
        <v>4.0015808067354594E-2</v>
      </c>
      <c r="H2747" s="33">
        <f>VLOOKUP(C2747, pet_household_state!$A$3:$D$53, 3, 0)</f>
        <v>58.5</v>
      </c>
      <c r="I2747" s="33">
        <f>VLOOKUP(C2747, pet_household_state!$A$3:$D$53, 4, 0)</f>
        <v>593</v>
      </c>
      <c r="J2747" s="33">
        <f t="shared" si="85"/>
        <v>23.729374183941275</v>
      </c>
      <c r="K2747" s="11">
        <f>VLOOKUP(A2747, total_pet_services_county!$A$2:$E$1875,2,0)</f>
        <v>22</v>
      </c>
      <c r="L2747" s="11">
        <f>VLOOKUP(A2747,  total_pet_services_county!$A$2:$E$1875, 3, 0)</f>
        <v>3942</v>
      </c>
      <c r="M2747" s="11">
        <f>VLOOKUP(A2747, total_pet_services_county!$A$2:$E$1875, 4, 0)</f>
        <v>919</v>
      </c>
      <c r="N2747" s="11">
        <f>VLOOKUP(A2747, total_pet_services_county!$A$2:$E$1875, 5, 0)</f>
        <v>155</v>
      </c>
    </row>
    <row r="2748" spans="1:14" x14ac:dyDescent="0.2">
      <c r="A2748" s="57" t="s">
        <v>8174</v>
      </c>
      <c r="B2748" s="57" t="s">
        <v>9325</v>
      </c>
      <c r="C2748" s="56" t="s">
        <v>3243</v>
      </c>
      <c r="D2748" s="56" t="e">
        <f>INDEX(pet_services_county!$A$2:$A$3603,MATCH(A2748,pet_services_county!$B$2:$B$3603,0))</f>
        <v>#N/A</v>
      </c>
      <c r="E2748" s="61">
        <v>20463</v>
      </c>
      <c r="F2748" s="47">
        <f>VLOOKUP(C2748, state_pop!$A$2:$B$52, 2, 0)</f>
        <v>3205958</v>
      </c>
      <c r="G2748" s="33">
        <f t="shared" si="84"/>
        <v>6.3828035177004817E-3</v>
      </c>
      <c r="H2748" s="33">
        <f>VLOOKUP(C2748, pet_household_state!$A$3:$D$53, 3, 0)</f>
        <v>58.5</v>
      </c>
      <c r="I2748" s="33">
        <f>VLOOKUP(C2748, pet_household_state!$A$3:$D$53, 4, 0)</f>
        <v>593</v>
      </c>
      <c r="J2748" s="33">
        <f t="shared" si="85"/>
        <v>3.7850024859963858</v>
      </c>
      <c r="K2748" s="11" t="e">
        <f>VLOOKUP(A2748, total_pet_services_county!$A$2:$E$1875,2,0)</f>
        <v>#N/A</v>
      </c>
      <c r="L2748" s="11" t="e">
        <f>VLOOKUP(A2748,  total_pet_services_county!$A$2:$E$1875, 3, 0)</f>
        <v>#N/A</v>
      </c>
      <c r="M2748" s="11" t="e">
        <f>VLOOKUP(A2748, total_pet_services_county!$A$2:$E$1875, 4, 0)</f>
        <v>#N/A</v>
      </c>
      <c r="N2748" s="11" t="e">
        <f>VLOOKUP(A2748, total_pet_services_county!$A$2:$E$1875, 5, 0)</f>
        <v>#N/A</v>
      </c>
    </row>
    <row r="2749" spans="1:14" x14ac:dyDescent="0.2">
      <c r="A2749" s="57" t="s">
        <v>8175</v>
      </c>
      <c r="B2749" s="57" t="s">
        <v>9959</v>
      </c>
      <c r="C2749" s="56" t="s">
        <v>3243</v>
      </c>
      <c r="D2749" s="56" t="e">
        <f>INDEX(pet_services_county!$A$2:$A$3603,MATCH(A2749,pet_services_county!$B$2:$B$3603,0))</f>
        <v>#N/A</v>
      </c>
      <c r="E2749" s="61">
        <v>950</v>
      </c>
      <c r="F2749" s="47">
        <f>VLOOKUP(C2749, state_pop!$A$2:$B$52, 2, 0)</f>
        <v>3205958</v>
      </c>
      <c r="G2749" s="33">
        <f t="shared" si="84"/>
        <v>2.9632328308730184E-4</v>
      </c>
      <c r="H2749" s="33">
        <f>VLOOKUP(C2749, pet_household_state!$A$3:$D$53, 3, 0)</f>
        <v>58.5</v>
      </c>
      <c r="I2749" s="33">
        <f>VLOOKUP(C2749, pet_household_state!$A$3:$D$53, 4, 0)</f>
        <v>593</v>
      </c>
      <c r="J2749" s="33">
        <f t="shared" si="85"/>
        <v>0.17571970687076999</v>
      </c>
      <c r="K2749" s="11" t="e">
        <f>VLOOKUP(A2749, total_pet_services_county!$A$2:$E$1875,2,0)</f>
        <v>#N/A</v>
      </c>
      <c r="L2749" s="11" t="e">
        <f>VLOOKUP(A2749,  total_pet_services_county!$A$2:$E$1875, 3, 0)</f>
        <v>#N/A</v>
      </c>
      <c r="M2749" s="11" t="e">
        <f>VLOOKUP(A2749, total_pet_services_county!$A$2:$E$1875, 4, 0)</f>
        <v>#N/A</v>
      </c>
      <c r="N2749" s="11" t="e">
        <f>VLOOKUP(A2749, total_pet_services_county!$A$2:$E$1875, 5, 0)</f>
        <v>#N/A</v>
      </c>
    </row>
    <row r="2750" spans="1:14" x14ac:dyDescent="0.2">
      <c r="A2750" s="57" t="s">
        <v>6525</v>
      </c>
      <c r="B2750" s="57" t="s">
        <v>8865</v>
      </c>
      <c r="C2750" s="56" t="s">
        <v>3243</v>
      </c>
      <c r="D2750" s="56" t="str">
        <f>INDEX(pet_services_county!$A$2:$A$3603,MATCH(A2750,pet_services_county!$B$2:$B$3603,0))</f>
        <v>0500000US49011</v>
      </c>
      <c r="E2750" s="61">
        <v>355481</v>
      </c>
      <c r="F2750" s="47">
        <f>VLOOKUP(C2750, state_pop!$A$2:$B$52, 2, 0)</f>
        <v>3205958</v>
      </c>
      <c r="G2750" s="33">
        <f t="shared" si="84"/>
        <v>0.11088136525806015</v>
      </c>
      <c r="H2750" s="33">
        <f>VLOOKUP(C2750, pet_household_state!$A$3:$D$53, 3, 0)</f>
        <v>58.5</v>
      </c>
      <c r="I2750" s="33">
        <f>VLOOKUP(C2750, pet_household_state!$A$3:$D$53, 4, 0)</f>
        <v>593</v>
      </c>
      <c r="J2750" s="33">
        <f t="shared" si="85"/>
        <v>65.752649598029677</v>
      </c>
      <c r="K2750" s="11">
        <f>VLOOKUP(A2750, total_pet_services_county!$A$2:$E$1875,2,0)</f>
        <v>55</v>
      </c>
      <c r="L2750" s="11">
        <f>VLOOKUP(A2750,  total_pet_services_county!$A$2:$E$1875, 3, 0)</f>
        <v>18973</v>
      </c>
      <c r="M2750" s="11">
        <f>VLOOKUP(A2750, total_pet_services_county!$A$2:$E$1875, 4, 0)</f>
        <v>4327</v>
      </c>
      <c r="N2750" s="11">
        <f>VLOOKUP(A2750, total_pet_services_county!$A$2:$E$1875, 5, 0)</f>
        <v>585</v>
      </c>
    </row>
    <row r="2751" spans="1:14" x14ac:dyDescent="0.2">
      <c r="A2751" s="57" t="s">
        <v>8176</v>
      </c>
      <c r="B2751" s="57" t="s">
        <v>9960</v>
      </c>
      <c r="C2751" s="56" t="s">
        <v>3243</v>
      </c>
      <c r="D2751" s="56" t="e">
        <f>INDEX(pet_services_county!$A$2:$A$3603,MATCH(A2751,pet_services_county!$B$2:$B$3603,0))</f>
        <v>#N/A</v>
      </c>
      <c r="E2751" s="61">
        <v>19938</v>
      </c>
      <c r="F2751" s="47">
        <f>VLOOKUP(C2751, state_pop!$A$2:$B$52, 2, 0)</f>
        <v>3205958</v>
      </c>
      <c r="G2751" s="33">
        <f t="shared" si="84"/>
        <v>6.2190459138890776E-3</v>
      </c>
      <c r="H2751" s="33">
        <f>VLOOKUP(C2751, pet_household_state!$A$3:$D$53, 3, 0)</f>
        <v>58.5</v>
      </c>
      <c r="I2751" s="33">
        <f>VLOOKUP(C2751, pet_household_state!$A$3:$D$53, 4, 0)</f>
        <v>593</v>
      </c>
      <c r="J2751" s="33">
        <f t="shared" si="85"/>
        <v>3.6878942269362232</v>
      </c>
      <c r="K2751" s="11" t="e">
        <f>VLOOKUP(A2751, total_pet_services_county!$A$2:$E$1875,2,0)</f>
        <v>#N/A</v>
      </c>
      <c r="L2751" s="11" t="e">
        <f>VLOOKUP(A2751,  total_pet_services_county!$A$2:$E$1875, 3, 0)</f>
        <v>#N/A</v>
      </c>
      <c r="M2751" s="11" t="e">
        <f>VLOOKUP(A2751, total_pet_services_county!$A$2:$E$1875, 4, 0)</f>
        <v>#N/A</v>
      </c>
      <c r="N2751" s="11" t="e">
        <f>VLOOKUP(A2751, total_pet_services_county!$A$2:$E$1875, 5, 0)</f>
        <v>#N/A</v>
      </c>
    </row>
    <row r="2752" spans="1:14" x14ac:dyDescent="0.2">
      <c r="A2752" s="57" t="s">
        <v>8177</v>
      </c>
      <c r="B2752" s="57" t="s">
        <v>9961</v>
      </c>
      <c r="C2752" s="56" t="s">
        <v>3243</v>
      </c>
      <c r="D2752" s="56" t="e">
        <f>INDEX(pet_services_county!$A$2:$A$3603,MATCH(A2752,pet_services_county!$B$2:$B$3603,0))</f>
        <v>#N/A</v>
      </c>
      <c r="E2752" s="61">
        <v>10012</v>
      </c>
      <c r="F2752" s="47">
        <f>VLOOKUP(C2752, state_pop!$A$2:$B$52, 2, 0)</f>
        <v>3205958</v>
      </c>
      <c r="G2752" s="33">
        <f t="shared" si="84"/>
        <v>3.1229354844948061E-3</v>
      </c>
      <c r="H2752" s="33">
        <f>VLOOKUP(C2752, pet_household_state!$A$3:$D$53, 3, 0)</f>
        <v>58.5</v>
      </c>
      <c r="I2752" s="33">
        <f>VLOOKUP(C2752, pet_household_state!$A$3:$D$53, 4, 0)</f>
        <v>593</v>
      </c>
      <c r="J2752" s="33">
        <f t="shared" si="85"/>
        <v>1.8519007423054201</v>
      </c>
      <c r="K2752" s="11" t="e">
        <f>VLOOKUP(A2752, total_pet_services_county!$A$2:$E$1875,2,0)</f>
        <v>#N/A</v>
      </c>
      <c r="L2752" s="11" t="e">
        <f>VLOOKUP(A2752,  total_pet_services_county!$A$2:$E$1875, 3, 0)</f>
        <v>#N/A</v>
      </c>
      <c r="M2752" s="11" t="e">
        <f>VLOOKUP(A2752, total_pet_services_county!$A$2:$E$1875, 4, 0)</f>
        <v>#N/A</v>
      </c>
      <c r="N2752" s="11" t="e">
        <f>VLOOKUP(A2752, total_pet_services_county!$A$2:$E$1875, 5, 0)</f>
        <v>#N/A</v>
      </c>
    </row>
    <row r="2753" spans="1:14" x14ac:dyDescent="0.2">
      <c r="A2753" s="57" t="s">
        <v>8178</v>
      </c>
      <c r="B2753" s="57" t="s">
        <v>8526</v>
      </c>
      <c r="C2753" s="56" t="s">
        <v>3243</v>
      </c>
      <c r="D2753" s="56" t="e">
        <f>INDEX(pet_services_county!$A$2:$A$3603,MATCH(A2753,pet_services_county!$B$2:$B$3603,0))</f>
        <v>#N/A</v>
      </c>
      <c r="E2753" s="61">
        <v>5051</v>
      </c>
      <c r="F2753" s="47">
        <f>VLOOKUP(C2753, state_pop!$A$2:$B$52, 2, 0)</f>
        <v>3205958</v>
      </c>
      <c r="G2753" s="33">
        <f t="shared" si="84"/>
        <v>1.5755041082883806E-3</v>
      </c>
      <c r="H2753" s="33">
        <f>VLOOKUP(C2753, pet_household_state!$A$3:$D$53, 3, 0)</f>
        <v>58.5</v>
      </c>
      <c r="I2753" s="33">
        <f>VLOOKUP(C2753, pet_household_state!$A$3:$D$53, 4, 0)</f>
        <v>593</v>
      </c>
      <c r="J2753" s="33">
        <f t="shared" si="85"/>
        <v>0.93427393621500965</v>
      </c>
      <c r="K2753" s="11" t="e">
        <f>VLOOKUP(A2753, total_pet_services_county!$A$2:$E$1875,2,0)</f>
        <v>#N/A</v>
      </c>
      <c r="L2753" s="11" t="e">
        <f>VLOOKUP(A2753,  total_pet_services_county!$A$2:$E$1875, 3, 0)</f>
        <v>#N/A</v>
      </c>
      <c r="M2753" s="11" t="e">
        <f>VLOOKUP(A2753, total_pet_services_county!$A$2:$E$1875, 4, 0)</f>
        <v>#N/A</v>
      </c>
      <c r="N2753" s="11" t="e">
        <f>VLOOKUP(A2753, total_pet_services_county!$A$2:$E$1875, 5, 0)</f>
        <v>#N/A</v>
      </c>
    </row>
    <row r="2754" spans="1:14" x14ac:dyDescent="0.2">
      <c r="A2754" s="57" t="s">
        <v>8179</v>
      </c>
      <c r="B2754" s="57" t="s">
        <v>8528</v>
      </c>
      <c r="C2754" s="56" t="s">
        <v>3243</v>
      </c>
      <c r="D2754" s="56" t="e">
        <f>INDEX(pet_services_county!$A$2:$A$3603,MATCH(A2754,pet_services_county!$B$2:$B$3603,0))</f>
        <v>#N/A</v>
      </c>
      <c r="E2754" s="61">
        <v>9754</v>
      </c>
      <c r="F2754" s="47">
        <f>VLOOKUP(C2754, state_pop!$A$2:$B$52, 2, 0)</f>
        <v>3205958</v>
      </c>
      <c r="G2754" s="33">
        <f t="shared" si="84"/>
        <v>3.0424603191932021E-3</v>
      </c>
      <c r="H2754" s="33">
        <f>VLOOKUP(C2754, pet_household_state!$A$3:$D$53, 3, 0)</f>
        <v>58.5</v>
      </c>
      <c r="I2754" s="33">
        <f>VLOOKUP(C2754, pet_household_state!$A$3:$D$53, 4, 0)</f>
        <v>593</v>
      </c>
      <c r="J2754" s="33">
        <f t="shared" si="85"/>
        <v>1.8041789692815688</v>
      </c>
      <c r="K2754" s="11" t="e">
        <f>VLOOKUP(A2754, total_pet_services_county!$A$2:$E$1875,2,0)</f>
        <v>#N/A</v>
      </c>
      <c r="L2754" s="11" t="e">
        <f>VLOOKUP(A2754,  total_pet_services_county!$A$2:$E$1875, 3, 0)</f>
        <v>#N/A</v>
      </c>
      <c r="M2754" s="11" t="e">
        <f>VLOOKUP(A2754, total_pet_services_county!$A$2:$E$1875, 4, 0)</f>
        <v>#N/A</v>
      </c>
      <c r="N2754" s="11" t="e">
        <f>VLOOKUP(A2754, total_pet_services_county!$A$2:$E$1875, 5, 0)</f>
        <v>#N/A</v>
      </c>
    </row>
    <row r="2755" spans="1:14" x14ac:dyDescent="0.2">
      <c r="A2755" s="57" t="s">
        <v>6527</v>
      </c>
      <c r="B2755" s="57" t="s">
        <v>9148</v>
      </c>
      <c r="C2755" s="56" t="s">
        <v>3243</v>
      </c>
      <c r="D2755" s="56" t="str">
        <f>INDEX(pet_services_county!$A$2:$A$3603,MATCH(A2755,pet_services_county!$B$2:$B$3603,0))</f>
        <v>0500000US49021</v>
      </c>
      <c r="E2755" s="61">
        <v>54839</v>
      </c>
      <c r="F2755" s="47">
        <f>VLOOKUP(C2755, state_pop!$A$2:$B$52, 2, 0)</f>
        <v>3205958</v>
      </c>
      <c r="G2755" s="33">
        <f t="shared" si="84"/>
        <v>1.7105339496025836E-2</v>
      </c>
      <c r="H2755" s="33">
        <f>VLOOKUP(C2755, pet_household_state!$A$3:$D$53, 3, 0)</f>
        <v>58.5</v>
      </c>
      <c r="I2755" s="33">
        <f>VLOOKUP(C2755, pet_household_state!$A$3:$D$53, 4, 0)</f>
        <v>593</v>
      </c>
      <c r="J2755" s="33">
        <f t="shared" si="85"/>
        <v>10.14346632114332</v>
      </c>
      <c r="K2755" s="11">
        <f>VLOOKUP(A2755, total_pet_services_county!$A$2:$E$1875,2,0)</f>
        <v>10</v>
      </c>
      <c r="L2755" s="11">
        <f>VLOOKUP(A2755,  total_pet_services_county!$A$2:$E$1875, 3, 0)</f>
        <v>1299</v>
      </c>
      <c r="M2755" s="11">
        <f>VLOOKUP(A2755, total_pet_services_county!$A$2:$E$1875, 4, 0)</f>
        <v>258</v>
      </c>
      <c r="N2755" s="11">
        <f>VLOOKUP(A2755, total_pet_services_county!$A$2:$E$1875, 5, 0)</f>
        <v>55</v>
      </c>
    </row>
    <row r="2756" spans="1:14" x14ac:dyDescent="0.2">
      <c r="A2756" s="57" t="s">
        <v>8180</v>
      </c>
      <c r="B2756" s="57" t="s">
        <v>9962</v>
      </c>
      <c r="C2756" s="56" t="s">
        <v>3243</v>
      </c>
      <c r="D2756" s="56" t="e">
        <f>INDEX(pet_services_county!$A$2:$A$3603,MATCH(A2756,pet_services_county!$B$2:$B$3603,0))</f>
        <v>#N/A</v>
      </c>
      <c r="E2756" s="61">
        <v>12017</v>
      </c>
      <c r="F2756" s="47">
        <f>VLOOKUP(C2756, state_pop!$A$2:$B$52, 2, 0)</f>
        <v>3205958</v>
      </c>
      <c r="G2756" s="33">
        <f t="shared" si="84"/>
        <v>3.7483335714316906E-3</v>
      </c>
      <c r="H2756" s="33">
        <f>VLOOKUP(C2756, pet_household_state!$A$3:$D$53, 3, 0)</f>
        <v>58.5</v>
      </c>
      <c r="I2756" s="33">
        <f>VLOOKUP(C2756, pet_household_state!$A$3:$D$53, 4, 0)</f>
        <v>593</v>
      </c>
      <c r="J2756" s="33">
        <f t="shared" si="85"/>
        <v>2.2227618078589924</v>
      </c>
      <c r="K2756" s="11" t="e">
        <f>VLOOKUP(A2756, total_pet_services_county!$A$2:$E$1875,2,0)</f>
        <v>#N/A</v>
      </c>
      <c r="L2756" s="11" t="e">
        <f>VLOOKUP(A2756,  total_pet_services_county!$A$2:$E$1875, 3, 0)</f>
        <v>#N/A</v>
      </c>
      <c r="M2756" s="11" t="e">
        <f>VLOOKUP(A2756, total_pet_services_county!$A$2:$E$1875, 4, 0)</f>
        <v>#N/A</v>
      </c>
      <c r="N2756" s="11" t="e">
        <f>VLOOKUP(A2756, total_pet_services_county!$A$2:$E$1875, 5, 0)</f>
        <v>#N/A</v>
      </c>
    </row>
    <row r="2757" spans="1:14" x14ac:dyDescent="0.2">
      <c r="A2757" s="57" t="s">
        <v>8181</v>
      </c>
      <c r="B2757" s="57" t="s">
        <v>8781</v>
      </c>
      <c r="C2757" s="56" t="s">
        <v>3243</v>
      </c>
      <c r="D2757" s="56" t="e">
        <f>INDEX(pet_services_county!$A$2:$A$3603,MATCH(A2757,pet_services_county!$B$2:$B$3603,0))</f>
        <v>#N/A</v>
      </c>
      <c r="E2757" s="61">
        <v>7886</v>
      </c>
      <c r="F2757" s="47">
        <f>VLOOKUP(C2757, state_pop!$A$2:$B$52, 2, 0)</f>
        <v>3205958</v>
      </c>
      <c r="G2757" s="33">
        <f t="shared" si="84"/>
        <v>2.4597951688699604E-3</v>
      </c>
      <c r="H2757" s="33">
        <f>VLOOKUP(C2757, pet_household_state!$A$3:$D$53, 3, 0)</f>
        <v>58.5</v>
      </c>
      <c r="I2757" s="33">
        <f>VLOOKUP(C2757, pet_household_state!$A$3:$D$53, 4, 0)</f>
        <v>593</v>
      </c>
      <c r="J2757" s="33">
        <f t="shared" si="85"/>
        <v>1.4586585351398864</v>
      </c>
      <c r="K2757" s="11" t="e">
        <f>VLOOKUP(A2757, total_pet_services_county!$A$2:$E$1875,2,0)</f>
        <v>#N/A</v>
      </c>
      <c r="L2757" s="11" t="e">
        <f>VLOOKUP(A2757,  total_pet_services_county!$A$2:$E$1875, 3, 0)</f>
        <v>#N/A</v>
      </c>
      <c r="M2757" s="11" t="e">
        <f>VLOOKUP(A2757, total_pet_services_county!$A$2:$E$1875, 4, 0)</f>
        <v>#N/A</v>
      </c>
      <c r="N2757" s="11" t="e">
        <f>VLOOKUP(A2757, total_pet_services_county!$A$2:$E$1875, 5, 0)</f>
        <v>#N/A</v>
      </c>
    </row>
    <row r="2758" spans="1:14" x14ac:dyDescent="0.2">
      <c r="A2758" s="57" t="s">
        <v>8182</v>
      </c>
      <c r="B2758" s="57" t="s">
        <v>9963</v>
      </c>
      <c r="C2758" s="56" t="s">
        <v>3243</v>
      </c>
      <c r="D2758" s="56" t="e">
        <f>INDEX(pet_services_county!$A$2:$A$3603,MATCH(A2758,pet_services_county!$B$2:$B$3603,0))</f>
        <v>#N/A</v>
      </c>
      <c r="E2758" s="61">
        <v>13188</v>
      </c>
      <c r="F2758" s="47">
        <f>VLOOKUP(C2758, state_pop!$A$2:$B$52, 2, 0)</f>
        <v>3205958</v>
      </c>
      <c r="G2758" s="33">
        <f t="shared" si="84"/>
        <v>4.1135910077424592E-3</v>
      </c>
      <c r="H2758" s="33">
        <f>VLOOKUP(C2758, pet_household_state!$A$3:$D$53, 3, 0)</f>
        <v>58.5</v>
      </c>
      <c r="I2758" s="33">
        <f>VLOOKUP(C2758, pet_household_state!$A$3:$D$53, 4, 0)</f>
        <v>593</v>
      </c>
      <c r="J2758" s="33">
        <f t="shared" si="85"/>
        <v>2.4393594675912782</v>
      </c>
      <c r="K2758" s="11" t="e">
        <f>VLOOKUP(A2758, total_pet_services_county!$A$2:$E$1875,2,0)</f>
        <v>#N/A</v>
      </c>
      <c r="L2758" s="11" t="e">
        <f>VLOOKUP(A2758,  total_pet_services_county!$A$2:$E$1875, 3, 0)</f>
        <v>#N/A</v>
      </c>
      <c r="M2758" s="11" t="e">
        <f>VLOOKUP(A2758, total_pet_services_county!$A$2:$E$1875, 4, 0)</f>
        <v>#N/A</v>
      </c>
      <c r="N2758" s="11" t="e">
        <f>VLOOKUP(A2758, total_pet_services_county!$A$2:$E$1875, 5, 0)</f>
        <v>#N/A</v>
      </c>
    </row>
    <row r="2759" spans="1:14" x14ac:dyDescent="0.2">
      <c r="A2759" s="57" t="s">
        <v>8183</v>
      </c>
      <c r="B2759" s="57" t="s">
        <v>8359</v>
      </c>
      <c r="C2759" s="56" t="s">
        <v>3243</v>
      </c>
      <c r="D2759" s="56" t="e">
        <f>INDEX(pet_services_county!$A$2:$A$3603,MATCH(A2759,pet_services_county!$B$2:$B$3603,0))</f>
        <v>#N/A</v>
      </c>
      <c r="E2759" s="61">
        <v>12124</v>
      </c>
      <c r="F2759" s="47">
        <f>VLOOKUP(C2759, state_pop!$A$2:$B$52, 2, 0)</f>
        <v>3205958</v>
      </c>
      <c r="G2759" s="33">
        <f t="shared" si="84"/>
        <v>3.7817089306846816E-3</v>
      </c>
      <c r="H2759" s="33">
        <f>VLOOKUP(C2759, pet_household_state!$A$3:$D$53, 3, 0)</f>
        <v>58.5</v>
      </c>
      <c r="I2759" s="33">
        <f>VLOOKUP(C2759, pet_household_state!$A$3:$D$53, 4, 0)</f>
        <v>593</v>
      </c>
      <c r="J2759" s="33">
        <f t="shared" si="85"/>
        <v>2.242553395896016</v>
      </c>
      <c r="K2759" s="11" t="e">
        <f>VLOOKUP(A2759, total_pet_services_county!$A$2:$E$1875,2,0)</f>
        <v>#N/A</v>
      </c>
      <c r="L2759" s="11" t="e">
        <f>VLOOKUP(A2759,  total_pet_services_county!$A$2:$E$1875, 3, 0)</f>
        <v>#N/A</v>
      </c>
      <c r="M2759" s="11" t="e">
        <f>VLOOKUP(A2759, total_pet_services_county!$A$2:$E$1875, 4, 0)</f>
        <v>#N/A</v>
      </c>
      <c r="N2759" s="11" t="e">
        <f>VLOOKUP(A2759, total_pet_services_county!$A$2:$E$1875, 5, 0)</f>
        <v>#N/A</v>
      </c>
    </row>
    <row r="2760" spans="1:14" x14ac:dyDescent="0.2">
      <c r="A2760" s="57" t="s">
        <v>8184</v>
      </c>
      <c r="B2760" s="57" t="s">
        <v>9964</v>
      </c>
      <c r="C2760" s="56" t="s">
        <v>3243</v>
      </c>
      <c r="D2760" s="56" t="e">
        <f>INDEX(pet_services_county!$A$2:$A$3603,MATCH(A2760,pet_services_county!$B$2:$B$3603,0))</f>
        <v>#N/A</v>
      </c>
      <c r="E2760" s="61">
        <v>1479</v>
      </c>
      <c r="F2760" s="47">
        <f>VLOOKUP(C2760, state_pop!$A$2:$B$52, 2, 0)</f>
        <v>3205958</v>
      </c>
      <c r="G2760" s="33">
        <f t="shared" si="84"/>
        <v>4.613285638801257E-4</v>
      </c>
      <c r="H2760" s="33">
        <f>VLOOKUP(C2760, pet_household_state!$A$3:$D$53, 3, 0)</f>
        <v>58.5</v>
      </c>
      <c r="I2760" s="33">
        <f>VLOOKUP(C2760, pet_household_state!$A$3:$D$53, 4, 0)</f>
        <v>593</v>
      </c>
      <c r="J2760" s="33">
        <f t="shared" si="85"/>
        <v>0.27356783838091453</v>
      </c>
      <c r="K2760" s="11" t="e">
        <f>VLOOKUP(A2760, total_pet_services_county!$A$2:$E$1875,2,0)</f>
        <v>#N/A</v>
      </c>
      <c r="L2760" s="11" t="e">
        <f>VLOOKUP(A2760,  total_pet_services_county!$A$2:$E$1875, 3, 0)</f>
        <v>#N/A</v>
      </c>
      <c r="M2760" s="11" t="e">
        <f>VLOOKUP(A2760, total_pet_services_county!$A$2:$E$1875, 4, 0)</f>
        <v>#N/A</v>
      </c>
      <c r="N2760" s="11" t="e">
        <f>VLOOKUP(A2760, total_pet_services_county!$A$2:$E$1875, 5, 0)</f>
        <v>#N/A</v>
      </c>
    </row>
    <row r="2761" spans="1:14" x14ac:dyDescent="0.2">
      <c r="A2761" s="57" t="s">
        <v>8185</v>
      </c>
      <c r="B2761" s="57" t="s">
        <v>9965</v>
      </c>
      <c r="C2761" s="56" t="s">
        <v>3243</v>
      </c>
      <c r="D2761" s="56" t="e">
        <f>INDEX(pet_services_county!$A$2:$A$3603,MATCH(A2761,pet_services_county!$B$2:$B$3603,0))</f>
        <v>#N/A</v>
      </c>
      <c r="E2761" s="61">
        <v>2483</v>
      </c>
      <c r="F2761" s="47">
        <f>VLOOKUP(C2761, state_pop!$A$2:$B$52, 2, 0)</f>
        <v>3205958</v>
      </c>
      <c r="G2761" s="33">
        <f t="shared" si="84"/>
        <v>7.7449548621660045E-4</v>
      </c>
      <c r="H2761" s="33">
        <f>VLOOKUP(C2761, pet_household_state!$A$3:$D$53, 3, 0)</f>
        <v>58.5</v>
      </c>
      <c r="I2761" s="33">
        <f>VLOOKUP(C2761, pet_household_state!$A$3:$D$53, 4, 0)</f>
        <v>593</v>
      </c>
      <c r="J2761" s="33">
        <f t="shared" si="85"/>
        <v>0.45927582332644407</v>
      </c>
      <c r="K2761" s="11" t="e">
        <f>VLOOKUP(A2761, total_pet_services_county!$A$2:$E$1875,2,0)</f>
        <v>#N/A</v>
      </c>
      <c r="L2761" s="11" t="e">
        <f>VLOOKUP(A2761,  total_pet_services_county!$A$2:$E$1875, 3, 0)</f>
        <v>#N/A</v>
      </c>
      <c r="M2761" s="11" t="e">
        <f>VLOOKUP(A2761, total_pet_services_county!$A$2:$E$1875, 4, 0)</f>
        <v>#N/A</v>
      </c>
      <c r="N2761" s="11" t="e">
        <f>VLOOKUP(A2761, total_pet_services_county!$A$2:$E$1875, 5, 0)</f>
        <v>#N/A</v>
      </c>
    </row>
    <row r="2762" spans="1:14" x14ac:dyDescent="0.2">
      <c r="A2762" s="57" t="s">
        <v>6529</v>
      </c>
      <c r="B2762" s="57" t="s">
        <v>9966</v>
      </c>
      <c r="C2762" s="56" t="s">
        <v>3243</v>
      </c>
      <c r="D2762" s="56" t="str">
        <f>INDEX(pet_services_county!$A$2:$A$3603,MATCH(A2762,pet_services_county!$B$2:$B$3603,0))</f>
        <v>0500000US49035</v>
      </c>
      <c r="E2762" s="61">
        <v>1160437</v>
      </c>
      <c r="F2762" s="47">
        <f>VLOOKUP(C2762, state_pop!$A$2:$B$52, 2, 0)</f>
        <v>3205958</v>
      </c>
      <c r="G2762" s="33">
        <f t="shared" si="84"/>
        <v>0.36196263332208345</v>
      </c>
      <c r="H2762" s="33">
        <f>VLOOKUP(C2762, pet_household_state!$A$3:$D$53, 3, 0)</f>
        <v>58.5</v>
      </c>
      <c r="I2762" s="33">
        <f>VLOOKUP(C2762, pet_household_state!$A$3:$D$53, 4, 0)</f>
        <v>593</v>
      </c>
      <c r="J2762" s="33">
        <f t="shared" si="85"/>
        <v>214.64384155999548</v>
      </c>
      <c r="K2762" s="11">
        <f>VLOOKUP(A2762, total_pet_services_county!$A$2:$E$1875,2,0)</f>
        <v>181</v>
      </c>
      <c r="L2762" s="11">
        <f>VLOOKUP(A2762,  total_pet_services_county!$A$2:$E$1875, 3, 0)</f>
        <v>68748</v>
      </c>
      <c r="M2762" s="11">
        <f>VLOOKUP(A2762, total_pet_services_county!$A$2:$E$1875, 4, 0)</f>
        <v>16181</v>
      </c>
      <c r="N2762" s="11">
        <f>VLOOKUP(A2762, total_pet_services_county!$A$2:$E$1875, 5, 0)</f>
        <v>2206</v>
      </c>
    </row>
    <row r="2763" spans="1:14" x14ac:dyDescent="0.2">
      <c r="A2763" s="57" t="s">
        <v>8186</v>
      </c>
      <c r="B2763" s="57" t="s">
        <v>8552</v>
      </c>
      <c r="C2763" s="56" t="s">
        <v>3243</v>
      </c>
      <c r="D2763" s="56" t="e">
        <f>INDEX(pet_services_county!$A$2:$A$3603,MATCH(A2763,pet_services_county!$B$2:$B$3603,0))</f>
        <v>#N/A</v>
      </c>
      <c r="E2763" s="61">
        <v>15308</v>
      </c>
      <c r="F2763" s="47">
        <f>VLOOKUP(C2763, state_pop!$A$2:$B$52, 2, 0)</f>
        <v>3205958</v>
      </c>
      <c r="G2763" s="33">
        <f t="shared" si="84"/>
        <v>4.7748598078951755E-3</v>
      </c>
      <c r="H2763" s="33">
        <f>VLOOKUP(C2763, pet_household_state!$A$3:$D$53, 3, 0)</f>
        <v>58.5</v>
      </c>
      <c r="I2763" s="33">
        <f>VLOOKUP(C2763, pet_household_state!$A$3:$D$53, 4, 0)</f>
        <v>593</v>
      </c>
      <c r="J2763" s="33">
        <f t="shared" si="85"/>
        <v>2.8314918660818389</v>
      </c>
      <c r="K2763" s="11" t="e">
        <f>VLOOKUP(A2763, total_pet_services_county!$A$2:$E$1875,2,0)</f>
        <v>#N/A</v>
      </c>
      <c r="L2763" s="11" t="e">
        <f>VLOOKUP(A2763,  total_pet_services_county!$A$2:$E$1875, 3, 0)</f>
        <v>#N/A</v>
      </c>
      <c r="M2763" s="11" t="e">
        <f>VLOOKUP(A2763, total_pet_services_county!$A$2:$E$1875, 4, 0)</f>
        <v>#N/A</v>
      </c>
      <c r="N2763" s="11" t="e">
        <f>VLOOKUP(A2763, total_pet_services_county!$A$2:$E$1875, 5, 0)</f>
        <v>#N/A</v>
      </c>
    </row>
    <row r="2764" spans="1:14" x14ac:dyDescent="0.2">
      <c r="A2764" s="57" t="s">
        <v>6531</v>
      </c>
      <c r="B2764" s="57" t="s">
        <v>9967</v>
      </c>
      <c r="C2764" s="56" t="s">
        <v>3243</v>
      </c>
      <c r="D2764" s="56" t="str">
        <f>INDEX(pet_services_county!$A$2:$A$3603,MATCH(A2764,pet_services_county!$B$2:$B$3603,0))</f>
        <v>0500000US49039</v>
      </c>
      <c r="E2764" s="61">
        <v>30939</v>
      </c>
      <c r="F2764" s="47">
        <f>VLOOKUP(C2764, state_pop!$A$2:$B$52, 2, 0)</f>
        <v>3205958</v>
      </c>
      <c r="G2764" s="33">
        <f t="shared" si="84"/>
        <v>9.6504695320400336E-3</v>
      </c>
      <c r="H2764" s="33">
        <f>VLOOKUP(C2764, pet_household_state!$A$3:$D$53, 3, 0)</f>
        <v>58.5</v>
      </c>
      <c r="I2764" s="33">
        <f>VLOOKUP(C2764, pet_household_state!$A$3:$D$53, 4, 0)</f>
        <v>593</v>
      </c>
      <c r="J2764" s="33">
        <f t="shared" si="85"/>
        <v>5.7227284324997401</v>
      </c>
      <c r="K2764" s="11">
        <f>VLOOKUP(A2764, total_pet_services_county!$A$2:$E$1875,2,0)</f>
        <v>5</v>
      </c>
      <c r="L2764" s="11">
        <f>VLOOKUP(A2764,  total_pet_services_county!$A$2:$E$1875, 3, 0)</f>
        <v>842</v>
      </c>
      <c r="M2764" s="11">
        <f>VLOOKUP(A2764, total_pet_services_county!$A$2:$E$1875, 4, 0)</f>
        <v>164</v>
      </c>
      <c r="N2764" s="11">
        <f>VLOOKUP(A2764, total_pet_services_county!$A$2:$E$1875, 5, 0)</f>
        <v>29</v>
      </c>
    </row>
    <row r="2765" spans="1:14" x14ac:dyDescent="0.2">
      <c r="A2765" s="57" t="s">
        <v>8187</v>
      </c>
      <c r="B2765" s="57" t="s">
        <v>8439</v>
      </c>
      <c r="C2765" s="56" t="s">
        <v>3243</v>
      </c>
      <c r="D2765" s="56" t="e">
        <f>INDEX(pet_services_county!$A$2:$A$3603,MATCH(A2765,pet_services_county!$B$2:$B$3603,0))</f>
        <v>#N/A</v>
      </c>
      <c r="E2765" s="61">
        <v>21620</v>
      </c>
      <c r="F2765" s="47">
        <f>VLOOKUP(C2765, state_pop!$A$2:$B$52, 2, 0)</f>
        <v>3205958</v>
      </c>
      <c r="G2765" s="33">
        <f t="shared" si="84"/>
        <v>6.7436940845762797E-3</v>
      </c>
      <c r="H2765" s="33">
        <f>VLOOKUP(C2765, pet_household_state!$A$3:$D$53, 3, 0)</f>
        <v>58.5</v>
      </c>
      <c r="I2765" s="33">
        <f>VLOOKUP(C2765, pet_household_state!$A$3:$D$53, 4, 0)</f>
        <v>593</v>
      </c>
      <c r="J2765" s="33">
        <f t="shared" si="85"/>
        <v>3.9990105921537338</v>
      </c>
      <c r="K2765" s="11" t="e">
        <f>VLOOKUP(A2765, total_pet_services_county!$A$2:$E$1875,2,0)</f>
        <v>#N/A</v>
      </c>
      <c r="L2765" s="11" t="e">
        <f>VLOOKUP(A2765,  total_pet_services_county!$A$2:$E$1875, 3, 0)</f>
        <v>#N/A</v>
      </c>
      <c r="M2765" s="11" t="e">
        <f>VLOOKUP(A2765, total_pet_services_county!$A$2:$E$1875, 4, 0)</f>
        <v>#N/A</v>
      </c>
      <c r="N2765" s="11" t="e">
        <f>VLOOKUP(A2765, total_pet_services_county!$A$2:$E$1875, 5, 0)</f>
        <v>#N/A</v>
      </c>
    </row>
    <row r="2766" spans="1:14" x14ac:dyDescent="0.2">
      <c r="A2766" s="57" t="s">
        <v>6533</v>
      </c>
      <c r="B2766" s="57" t="s">
        <v>8555</v>
      </c>
      <c r="C2766" s="56" t="s">
        <v>3243</v>
      </c>
      <c r="D2766" s="56" t="str">
        <f>INDEX(pet_services_county!$A$2:$A$3603,MATCH(A2766,pet_services_county!$B$2:$B$3603,0))</f>
        <v>0500000US49043</v>
      </c>
      <c r="E2766" s="61">
        <v>42145</v>
      </c>
      <c r="F2766" s="47">
        <f>VLOOKUP(C2766, state_pop!$A$2:$B$52, 2, 0)</f>
        <v>3205958</v>
      </c>
      <c r="G2766" s="33">
        <f t="shared" si="84"/>
        <v>1.3145836595488774E-2</v>
      </c>
      <c r="H2766" s="33">
        <f>VLOOKUP(C2766, pet_household_state!$A$3:$D$53, 3, 0)</f>
        <v>58.5</v>
      </c>
      <c r="I2766" s="33">
        <f>VLOOKUP(C2766, pet_household_state!$A$3:$D$53, 4, 0)</f>
        <v>593</v>
      </c>
      <c r="J2766" s="33">
        <f t="shared" si="85"/>
        <v>7.7954811011248433</v>
      </c>
      <c r="K2766" s="11">
        <f>VLOOKUP(A2766, total_pet_services_county!$A$2:$E$1875,2,0)</f>
        <v>24</v>
      </c>
      <c r="L2766" s="11">
        <f>VLOOKUP(A2766,  total_pet_services_county!$A$2:$E$1875, 3, 0)</f>
        <v>3766</v>
      </c>
      <c r="M2766" s="11">
        <f>VLOOKUP(A2766, total_pet_services_county!$A$2:$E$1875, 4, 0)</f>
        <v>865</v>
      </c>
      <c r="N2766" s="11">
        <f>VLOOKUP(A2766, total_pet_services_county!$A$2:$E$1875, 5, 0)</f>
        <v>142</v>
      </c>
    </row>
    <row r="2767" spans="1:14" x14ac:dyDescent="0.2">
      <c r="A2767" s="57" t="s">
        <v>6535</v>
      </c>
      <c r="B2767" s="57" t="s">
        <v>9968</v>
      </c>
      <c r="C2767" s="56" t="s">
        <v>3243</v>
      </c>
      <c r="D2767" s="56" t="str">
        <f>INDEX(pet_services_county!$A$2:$A$3603,MATCH(A2767,pet_services_county!$B$2:$B$3603,0))</f>
        <v>0500000US49045</v>
      </c>
      <c r="E2767" s="61">
        <v>72259</v>
      </c>
      <c r="F2767" s="47">
        <f>VLOOKUP(C2767, state_pop!$A$2:$B$52, 2, 0)</f>
        <v>3205958</v>
      </c>
      <c r="G2767" s="33">
        <f t="shared" si="84"/>
        <v>2.2538972750110887E-2</v>
      </c>
      <c r="H2767" s="33">
        <f>VLOOKUP(C2767, pet_household_state!$A$3:$D$53, 3, 0)</f>
        <v>58.5</v>
      </c>
      <c r="I2767" s="33">
        <f>VLOOKUP(C2767, pet_household_state!$A$3:$D$53, 4, 0)</f>
        <v>593</v>
      </c>
      <c r="J2767" s="33">
        <f t="shared" si="85"/>
        <v>13.365610840815757</v>
      </c>
      <c r="K2767" s="11">
        <f>VLOOKUP(A2767, total_pet_services_county!$A$2:$E$1875,2,0)</f>
        <v>3</v>
      </c>
      <c r="L2767" s="11">
        <f>VLOOKUP(A2767,  total_pet_services_county!$A$2:$E$1875, 3, 0)</f>
        <v>1537</v>
      </c>
      <c r="M2767" s="11">
        <f>VLOOKUP(A2767, total_pet_services_county!$A$2:$E$1875, 4, 0)</f>
        <v>296</v>
      </c>
      <c r="N2767" s="11">
        <f>VLOOKUP(A2767, total_pet_services_county!$A$2:$E$1875, 5, 0)</f>
        <v>34</v>
      </c>
    </row>
    <row r="2768" spans="1:14" x14ac:dyDescent="0.2">
      <c r="A2768" s="57" t="s">
        <v>8188</v>
      </c>
      <c r="B2768" s="57" t="s">
        <v>9969</v>
      </c>
      <c r="C2768" s="56" t="s">
        <v>3243</v>
      </c>
      <c r="D2768" s="56" t="e">
        <f>INDEX(pet_services_county!$A$2:$A$3603,MATCH(A2768,pet_services_county!$B$2:$B$3603,0))</f>
        <v>#N/A</v>
      </c>
      <c r="E2768" s="61">
        <v>35734</v>
      </c>
      <c r="F2768" s="47">
        <f>VLOOKUP(C2768, state_pop!$A$2:$B$52, 2, 0)</f>
        <v>3205958</v>
      </c>
      <c r="G2768" s="33">
        <f t="shared" si="84"/>
        <v>1.1146122313517519E-2</v>
      </c>
      <c r="H2768" s="33">
        <f>VLOOKUP(C2768, pet_household_state!$A$3:$D$53, 3, 0)</f>
        <v>58.5</v>
      </c>
      <c r="I2768" s="33">
        <f>VLOOKUP(C2768, pet_household_state!$A$3:$D$53, 4, 0)</f>
        <v>593</v>
      </c>
      <c r="J2768" s="33">
        <f t="shared" si="85"/>
        <v>6.6096505319158885</v>
      </c>
      <c r="K2768" s="11" t="e">
        <f>VLOOKUP(A2768, total_pet_services_county!$A$2:$E$1875,2,0)</f>
        <v>#N/A</v>
      </c>
      <c r="L2768" s="11" t="e">
        <f>VLOOKUP(A2768,  total_pet_services_county!$A$2:$E$1875, 3, 0)</f>
        <v>#N/A</v>
      </c>
      <c r="M2768" s="11" t="e">
        <f>VLOOKUP(A2768, total_pet_services_county!$A$2:$E$1875, 4, 0)</f>
        <v>#N/A</v>
      </c>
      <c r="N2768" s="11" t="e">
        <f>VLOOKUP(A2768, total_pet_services_county!$A$2:$E$1875, 5, 0)</f>
        <v>#N/A</v>
      </c>
    </row>
    <row r="2769" spans="1:14" x14ac:dyDescent="0.2">
      <c r="A2769" s="57" t="s">
        <v>6537</v>
      </c>
      <c r="B2769" s="57" t="s">
        <v>9970</v>
      </c>
      <c r="C2769" s="56" t="s">
        <v>3243</v>
      </c>
      <c r="D2769" s="56" t="str">
        <f>INDEX(pet_services_county!$A$2:$A$3603,MATCH(A2769,pet_services_county!$B$2:$B$3603,0))</f>
        <v>0500000US49049</v>
      </c>
      <c r="E2769" s="61">
        <v>636235</v>
      </c>
      <c r="F2769" s="47">
        <f>VLOOKUP(C2769, state_pop!$A$2:$B$52, 2, 0)</f>
        <v>3205958</v>
      </c>
      <c r="G2769" s="33">
        <f t="shared" si="84"/>
        <v>0.19845394106847314</v>
      </c>
      <c r="H2769" s="33">
        <f>VLOOKUP(C2769, pet_household_state!$A$3:$D$53, 3, 0)</f>
        <v>58.5</v>
      </c>
      <c r="I2769" s="33">
        <f>VLOOKUP(C2769, pet_household_state!$A$3:$D$53, 4, 0)</f>
        <v>593</v>
      </c>
      <c r="J2769" s="33">
        <f t="shared" si="85"/>
        <v>117.68318705360457</v>
      </c>
      <c r="K2769" s="11">
        <f>VLOOKUP(A2769, total_pet_services_county!$A$2:$E$1875,2,0)</f>
        <v>67</v>
      </c>
      <c r="L2769" s="11">
        <f>VLOOKUP(A2769,  total_pet_services_county!$A$2:$E$1875, 3, 0)</f>
        <v>13365</v>
      </c>
      <c r="M2769" s="11">
        <f>VLOOKUP(A2769, total_pet_services_county!$A$2:$E$1875, 4, 0)</f>
        <v>3138</v>
      </c>
      <c r="N2769" s="11">
        <f>VLOOKUP(A2769, total_pet_services_county!$A$2:$E$1875, 5, 0)</f>
        <v>470</v>
      </c>
    </row>
    <row r="2770" spans="1:14" x14ac:dyDescent="0.2">
      <c r="A2770" s="57" t="s">
        <v>6539</v>
      </c>
      <c r="B2770" s="57" t="s">
        <v>9971</v>
      </c>
      <c r="C2770" s="56" t="s">
        <v>3243</v>
      </c>
      <c r="D2770" s="56" t="str">
        <f>INDEX(pet_services_county!$A$2:$A$3603,MATCH(A2770,pet_services_county!$B$2:$B$3603,0))</f>
        <v>0500000US49051</v>
      </c>
      <c r="E2770" s="61">
        <v>34091</v>
      </c>
      <c r="F2770" s="47">
        <f>VLOOKUP(C2770, state_pop!$A$2:$B$52, 2, 0)</f>
        <v>3205958</v>
      </c>
      <c r="G2770" s="33">
        <f t="shared" si="84"/>
        <v>1.0633638993399164E-2</v>
      </c>
      <c r="H2770" s="33">
        <f>VLOOKUP(C2770, pet_household_state!$A$3:$D$53, 3, 0)</f>
        <v>58.5</v>
      </c>
      <c r="I2770" s="33">
        <f>VLOOKUP(C2770, pet_household_state!$A$3:$D$53, 4, 0)</f>
        <v>593</v>
      </c>
      <c r="J2770" s="33">
        <f t="shared" si="85"/>
        <v>6.3057479230857041</v>
      </c>
      <c r="K2770" s="11">
        <f>VLOOKUP(A2770, total_pet_services_county!$A$2:$E$1875,2,0)</f>
        <v>7</v>
      </c>
      <c r="L2770" s="11">
        <f>VLOOKUP(A2770,  total_pet_services_county!$A$2:$E$1875, 3, 0)</f>
        <v>1290</v>
      </c>
      <c r="M2770" s="11">
        <f>VLOOKUP(A2770, total_pet_services_county!$A$2:$E$1875, 4, 0)</f>
        <v>311</v>
      </c>
      <c r="N2770" s="11">
        <f>VLOOKUP(A2770, total_pet_services_county!$A$2:$E$1875, 5, 0)</f>
        <v>44</v>
      </c>
    </row>
    <row r="2771" spans="1:14" x14ac:dyDescent="0.2">
      <c r="A2771" s="57" t="s">
        <v>6541</v>
      </c>
      <c r="B2771" s="57" t="s">
        <v>8372</v>
      </c>
      <c r="C2771" s="56" t="s">
        <v>3243</v>
      </c>
      <c r="D2771" s="56" t="str">
        <f>INDEX(pet_services_county!$A$2:$A$3603,MATCH(A2771,pet_services_county!$B$2:$B$3603,0))</f>
        <v>0500000US49053</v>
      </c>
      <c r="E2771" s="61">
        <v>177556</v>
      </c>
      <c r="F2771" s="47">
        <f>VLOOKUP(C2771, state_pop!$A$2:$B$52, 2, 0)</f>
        <v>3205958</v>
      </c>
      <c r="G2771" s="33">
        <f t="shared" si="84"/>
        <v>5.5383133528262067E-2</v>
      </c>
      <c r="H2771" s="33">
        <f>VLOOKUP(C2771, pet_household_state!$A$3:$D$53, 3, 0)</f>
        <v>58.5</v>
      </c>
      <c r="I2771" s="33">
        <f>VLOOKUP(C2771, pet_household_state!$A$3:$D$53, 4, 0)</f>
        <v>593</v>
      </c>
      <c r="J2771" s="33">
        <f t="shared" si="85"/>
        <v>32.842198182259409</v>
      </c>
      <c r="K2771" s="11">
        <f>VLOOKUP(A2771, total_pet_services_county!$A$2:$E$1875,2,0)</f>
        <v>35</v>
      </c>
      <c r="L2771" s="11">
        <f>VLOOKUP(A2771,  total_pet_services_county!$A$2:$E$1875, 3, 0)</f>
        <v>7377</v>
      </c>
      <c r="M2771" s="11">
        <f>VLOOKUP(A2771, total_pet_services_county!$A$2:$E$1875, 4, 0)</f>
        <v>1570</v>
      </c>
      <c r="N2771" s="11">
        <f>VLOOKUP(A2771, total_pet_services_county!$A$2:$E$1875, 5, 0)</f>
        <v>248</v>
      </c>
    </row>
    <row r="2772" spans="1:14" x14ac:dyDescent="0.2">
      <c r="A2772" s="57" t="s">
        <v>8189</v>
      </c>
      <c r="B2772" s="57" t="s">
        <v>8719</v>
      </c>
      <c r="C2772" s="56" t="s">
        <v>3243</v>
      </c>
      <c r="D2772" s="56" t="e">
        <f>INDEX(pet_services_county!$A$2:$A$3603,MATCH(A2772,pet_services_county!$B$2:$B$3603,0))</f>
        <v>#N/A</v>
      </c>
      <c r="E2772" s="61">
        <v>2711</v>
      </c>
      <c r="F2772" s="47">
        <f>VLOOKUP(C2772, state_pop!$A$2:$B$52, 2, 0)</f>
        <v>3205958</v>
      </c>
      <c r="G2772" s="33">
        <f t="shared" si="84"/>
        <v>8.4561307415755287E-4</v>
      </c>
      <c r="H2772" s="33">
        <f>VLOOKUP(C2772, pet_household_state!$A$3:$D$53, 3, 0)</f>
        <v>58.5</v>
      </c>
      <c r="I2772" s="33">
        <f>VLOOKUP(C2772, pet_household_state!$A$3:$D$53, 4, 0)</f>
        <v>593</v>
      </c>
      <c r="J2772" s="33">
        <f t="shared" si="85"/>
        <v>0.5014485529754289</v>
      </c>
      <c r="K2772" s="11" t="e">
        <f>VLOOKUP(A2772, total_pet_services_county!$A$2:$E$1875,2,0)</f>
        <v>#N/A</v>
      </c>
      <c r="L2772" s="11" t="e">
        <f>VLOOKUP(A2772,  total_pet_services_county!$A$2:$E$1875, 3, 0)</f>
        <v>#N/A</v>
      </c>
      <c r="M2772" s="11" t="e">
        <f>VLOOKUP(A2772, total_pet_services_county!$A$2:$E$1875, 4, 0)</f>
        <v>#N/A</v>
      </c>
      <c r="N2772" s="11" t="e">
        <f>VLOOKUP(A2772, total_pet_services_county!$A$2:$E$1875, 5, 0)</f>
        <v>#N/A</v>
      </c>
    </row>
    <row r="2773" spans="1:14" x14ac:dyDescent="0.2">
      <c r="A2773" s="57" t="s">
        <v>6543</v>
      </c>
      <c r="B2773" s="57" t="s">
        <v>9972</v>
      </c>
      <c r="C2773" s="56" t="s">
        <v>3243</v>
      </c>
      <c r="D2773" s="56" t="str">
        <f>INDEX(pet_services_county!$A$2:$A$3603,MATCH(A2773,pet_services_county!$B$2:$B$3603,0))</f>
        <v>0500000US49057</v>
      </c>
      <c r="E2773" s="61">
        <v>260213</v>
      </c>
      <c r="F2773" s="47">
        <f>VLOOKUP(C2773, state_pop!$A$2:$B$52, 2, 0)</f>
        <v>3205958</v>
      </c>
      <c r="G2773" s="33">
        <f t="shared" si="84"/>
        <v>8.1165442591574807E-2</v>
      </c>
      <c r="H2773" s="33">
        <f>VLOOKUP(C2773, pet_household_state!$A$3:$D$53, 3, 0)</f>
        <v>58.5</v>
      </c>
      <c r="I2773" s="33">
        <f>VLOOKUP(C2773, pet_household_state!$A$3:$D$53, 4, 0)</f>
        <v>593</v>
      </c>
      <c r="J2773" s="33">
        <f t="shared" si="85"/>
        <v>48.131107456803861</v>
      </c>
      <c r="K2773" s="11">
        <f>VLOOKUP(A2773, total_pet_services_county!$A$2:$E$1875,2,0)</f>
        <v>34</v>
      </c>
      <c r="L2773" s="11">
        <f>VLOOKUP(A2773,  total_pet_services_county!$A$2:$E$1875, 3, 0)</f>
        <v>11422</v>
      </c>
      <c r="M2773" s="11">
        <f>VLOOKUP(A2773, total_pet_services_county!$A$2:$E$1875, 4, 0)</f>
        <v>2761</v>
      </c>
      <c r="N2773" s="11">
        <f>VLOOKUP(A2773, total_pet_services_county!$A$2:$E$1875, 5, 0)</f>
        <v>401</v>
      </c>
    </row>
    <row r="2774" spans="1:14" x14ac:dyDescent="0.2">
      <c r="A2774" s="57" t="s">
        <v>6545</v>
      </c>
      <c r="B2774" s="57" t="s">
        <v>9973</v>
      </c>
      <c r="C2774" s="56" t="s">
        <v>3245</v>
      </c>
      <c r="D2774" s="56" t="str">
        <f>INDEX(pet_services_county!$A$2:$A$3603,MATCH(A2774,pet_services_county!$B$2:$B$3603,0))</f>
        <v>0500000US50001</v>
      </c>
      <c r="E2774" s="61">
        <v>36777</v>
      </c>
      <c r="F2774" s="47">
        <f>VLOOKUP(C2774, state_pop!$A$2:$B$52, 2, 0)</f>
        <v>623989</v>
      </c>
      <c r="G2774" s="33">
        <f t="shared" si="84"/>
        <v>5.8938538980655104E-2</v>
      </c>
      <c r="H2774" s="33">
        <f>VLOOKUP(C2774, pet_household_state!$A$3:$D$53, 3, 0)</f>
        <v>70</v>
      </c>
      <c r="I2774" s="33">
        <f>VLOOKUP(C2774, pet_household_state!$A$3:$D$53, 4, 0)</f>
        <v>185</v>
      </c>
      <c r="J2774" s="33">
        <f t="shared" si="85"/>
        <v>10.903629711421194</v>
      </c>
      <c r="K2774" s="11">
        <f>VLOOKUP(A2774, total_pet_services_county!$A$2:$E$1875,2,0)</f>
        <v>15</v>
      </c>
      <c r="L2774" s="11">
        <f>VLOOKUP(A2774,  total_pet_services_county!$A$2:$E$1875, 3, 0)</f>
        <v>3381</v>
      </c>
      <c r="M2774" s="11">
        <f>VLOOKUP(A2774, total_pet_services_county!$A$2:$E$1875, 4, 0)</f>
        <v>812</v>
      </c>
      <c r="N2774" s="11">
        <f>VLOOKUP(A2774, total_pet_services_county!$A$2:$E$1875, 5, 0)</f>
        <v>96</v>
      </c>
    </row>
    <row r="2775" spans="1:14" x14ac:dyDescent="0.2">
      <c r="A2775" s="57" t="s">
        <v>6547</v>
      </c>
      <c r="B2775" s="57" t="s">
        <v>9974</v>
      </c>
      <c r="C2775" s="56" t="s">
        <v>3245</v>
      </c>
      <c r="D2775" s="56" t="str">
        <f>INDEX(pet_services_county!$A$2:$A$3603,MATCH(A2775,pet_services_county!$B$2:$B$3603,0))</f>
        <v>0500000US50003</v>
      </c>
      <c r="E2775" s="61">
        <v>35470</v>
      </c>
      <c r="F2775" s="47">
        <f>VLOOKUP(C2775, state_pop!$A$2:$B$52, 2, 0)</f>
        <v>623989</v>
      </c>
      <c r="G2775" s="33">
        <f t="shared" si="84"/>
        <v>5.6843950774773271E-2</v>
      </c>
      <c r="H2775" s="33">
        <f>VLOOKUP(C2775, pet_household_state!$A$3:$D$53, 3, 0)</f>
        <v>70</v>
      </c>
      <c r="I2775" s="33">
        <f>VLOOKUP(C2775, pet_household_state!$A$3:$D$53, 4, 0)</f>
        <v>185</v>
      </c>
      <c r="J2775" s="33">
        <f t="shared" si="85"/>
        <v>10.516130893333054</v>
      </c>
      <c r="K2775" s="11">
        <f>VLOOKUP(A2775, total_pet_services_county!$A$2:$E$1875,2,0)</f>
        <v>16</v>
      </c>
      <c r="L2775" s="11">
        <f>VLOOKUP(A2775,  total_pet_services_county!$A$2:$E$1875, 3, 0)</f>
        <v>2850</v>
      </c>
      <c r="M2775" s="11">
        <f>VLOOKUP(A2775, total_pet_services_county!$A$2:$E$1875, 4, 0)</f>
        <v>677</v>
      </c>
      <c r="N2775" s="11">
        <f>VLOOKUP(A2775, total_pet_services_county!$A$2:$E$1875, 5, 0)</f>
        <v>85</v>
      </c>
    </row>
    <row r="2776" spans="1:14" x14ac:dyDescent="0.2">
      <c r="A2776" s="57" t="s">
        <v>6549</v>
      </c>
      <c r="B2776" s="57" t="s">
        <v>9975</v>
      </c>
      <c r="C2776" s="56" t="s">
        <v>3245</v>
      </c>
      <c r="D2776" s="56" t="str">
        <f>INDEX(pet_services_county!$A$2:$A$3603,MATCH(A2776,pet_services_county!$B$2:$B$3603,0))</f>
        <v>0500000US50005</v>
      </c>
      <c r="E2776" s="61">
        <v>29993</v>
      </c>
      <c r="F2776" s="47">
        <f>VLOOKUP(C2776, state_pop!$A$2:$B$52, 2, 0)</f>
        <v>623989</v>
      </c>
      <c r="G2776" s="33">
        <f t="shared" si="84"/>
        <v>4.8066552455251613E-2</v>
      </c>
      <c r="H2776" s="33">
        <f>VLOOKUP(C2776, pet_household_state!$A$3:$D$53, 3, 0)</f>
        <v>70</v>
      </c>
      <c r="I2776" s="33">
        <f>VLOOKUP(C2776, pet_household_state!$A$3:$D$53, 4, 0)</f>
        <v>185</v>
      </c>
      <c r="J2776" s="33">
        <f t="shared" si="85"/>
        <v>8.8923122042215486</v>
      </c>
      <c r="K2776" s="11">
        <f>VLOOKUP(A2776, total_pet_services_county!$A$2:$E$1875,2,0)</f>
        <v>9</v>
      </c>
      <c r="L2776" s="11">
        <f>VLOOKUP(A2776,  total_pet_services_county!$A$2:$E$1875, 3, 0)</f>
        <v>1390</v>
      </c>
      <c r="M2776" s="11">
        <f>VLOOKUP(A2776, total_pet_services_county!$A$2:$E$1875, 4, 0)</f>
        <v>314</v>
      </c>
      <c r="N2776" s="11">
        <f>VLOOKUP(A2776, total_pet_services_county!$A$2:$E$1875, 5, 0)</f>
        <v>39</v>
      </c>
    </row>
    <row r="2777" spans="1:14" x14ac:dyDescent="0.2">
      <c r="A2777" s="57" t="s">
        <v>6551</v>
      </c>
      <c r="B2777" s="57" t="s">
        <v>9976</v>
      </c>
      <c r="C2777" s="56" t="s">
        <v>3245</v>
      </c>
      <c r="D2777" s="56" t="str">
        <f>INDEX(pet_services_county!$A$2:$A$3603,MATCH(A2777,pet_services_county!$B$2:$B$3603,0))</f>
        <v>0500000US50007</v>
      </c>
      <c r="E2777" s="61">
        <v>163774</v>
      </c>
      <c r="F2777" s="47">
        <f>VLOOKUP(C2777, state_pop!$A$2:$B$52, 2, 0)</f>
        <v>623989</v>
      </c>
      <c r="G2777" s="33">
        <f t="shared" si="84"/>
        <v>0.26246296008423226</v>
      </c>
      <c r="H2777" s="33">
        <f>VLOOKUP(C2777, pet_household_state!$A$3:$D$53, 3, 0)</f>
        <v>70</v>
      </c>
      <c r="I2777" s="33">
        <f>VLOOKUP(C2777, pet_household_state!$A$3:$D$53, 4, 0)</f>
        <v>185</v>
      </c>
      <c r="J2777" s="33">
        <f t="shared" si="85"/>
        <v>48.55564761558297</v>
      </c>
      <c r="K2777" s="11">
        <f>VLOOKUP(A2777, total_pet_services_county!$A$2:$E$1875,2,0)</f>
        <v>67</v>
      </c>
      <c r="L2777" s="11">
        <f>VLOOKUP(A2777,  total_pet_services_county!$A$2:$E$1875, 3, 0)</f>
        <v>26865</v>
      </c>
      <c r="M2777" s="11">
        <f>VLOOKUP(A2777, total_pet_services_county!$A$2:$E$1875, 4, 0)</f>
        <v>6233</v>
      </c>
      <c r="N2777" s="11">
        <f>VLOOKUP(A2777, total_pet_services_county!$A$2:$E$1875, 5, 0)</f>
        <v>670</v>
      </c>
    </row>
    <row r="2778" spans="1:14" x14ac:dyDescent="0.2">
      <c r="A2778" s="57" t="s">
        <v>8190</v>
      </c>
      <c r="B2778" s="57" t="s">
        <v>9116</v>
      </c>
      <c r="C2778" s="56" t="s">
        <v>3245</v>
      </c>
      <c r="D2778" s="56" t="e">
        <f>INDEX(pet_services_county!$A$2:$A$3603,MATCH(A2778,pet_services_county!$B$2:$B$3603,0))</f>
        <v>#N/A</v>
      </c>
      <c r="E2778" s="61">
        <v>6163</v>
      </c>
      <c r="F2778" s="47">
        <f>VLOOKUP(C2778, state_pop!$A$2:$B$52, 2, 0)</f>
        <v>623989</v>
      </c>
      <c r="G2778" s="33">
        <f t="shared" si="84"/>
        <v>9.8767766739477781E-3</v>
      </c>
      <c r="H2778" s="33">
        <f>VLOOKUP(C2778, pet_household_state!$A$3:$D$53, 3, 0)</f>
        <v>70</v>
      </c>
      <c r="I2778" s="33">
        <f>VLOOKUP(C2778, pet_household_state!$A$3:$D$53, 4, 0)</f>
        <v>185</v>
      </c>
      <c r="J2778" s="33">
        <f t="shared" si="85"/>
        <v>1.827203684680339</v>
      </c>
      <c r="K2778" s="11" t="e">
        <f>VLOOKUP(A2778, total_pet_services_county!$A$2:$E$1875,2,0)</f>
        <v>#N/A</v>
      </c>
      <c r="L2778" s="11" t="e">
        <f>VLOOKUP(A2778,  total_pet_services_county!$A$2:$E$1875, 3, 0)</f>
        <v>#N/A</v>
      </c>
      <c r="M2778" s="11" t="e">
        <f>VLOOKUP(A2778, total_pet_services_county!$A$2:$E$1875, 4, 0)</f>
        <v>#N/A</v>
      </c>
      <c r="N2778" s="11" t="e">
        <f>VLOOKUP(A2778, total_pet_services_county!$A$2:$E$1875, 5, 0)</f>
        <v>#N/A</v>
      </c>
    </row>
    <row r="2779" spans="1:14" x14ac:dyDescent="0.2">
      <c r="A2779" s="57" t="s">
        <v>6553</v>
      </c>
      <c r="B2779" s="57" t="s">
        <v>8337</v>
      </c>
      <c r="C2779" s="56" t="s">
        <v>3245</v>
      </c>
      <c r="D2779" s="56" t="str">
        <f>INDEX(pet_services_county!$A$2:$A$3603,MATCH(A2779,pet_services_county!$B$2:$B$3603,0))</f>
        <v>0500000US50011</v>
      </c>
      <c r="E2779" s="61">
        <v>49402</v>
      </c>
      <c r="F2779" s="47">
        <f>VLOOKUP(C2779, state_pop!$A$2:$B$52, 2, 0)</f>
        <v>623989</v>
      </c>
      <c r="G2779" s="33">
        <f t="shared" si="84"/>
        <v>7.9171267442214532E-2</v>
      </c>
      <c r="H2779" s="33">
        <f>VLOOKUP(C2779, pet_household_state!$A$3:$D$53, 3, 0)</f>
        <v>70</v>
      </c>
      <c r="I2779" s="33">
        <f>VLOOKUP(C2779, pet_household_state!$A$3:$D$53, 4, 0)</f>
        <v>185</v>
      </c>
      <c r="J2779" s="33">
        <f t="shared" si="85"/>
        <v>14.646684476809689</v>
      </c>
      <c r="K2779" s="11">
        <f>VLOOKUP(A2779, total_pet_services_county!$A$2:$E$1875,2,0)</f>
        <v>6</v>
      </c>
      <c r="L2779" s="11">
        <f>VLOOKUP(A2779,  total_pet_services_county!$A$2:$E$1875, 3, 0)</f>
        <v>2209</v>
      </c>
      <c r="M2779" s="11">
        <f>VLOOKUP(A2779, total_pet_services_county!$A$2:$E$1875, 4, 0)</f>
        <v>497</v>
      </c>
      <c r="N2779" s="11">
        <f>VLOOKUP(A2779, total_pet_services_county!$A$2:$E$1875, 5, 0)</f>
        <v>38</v>
      </c>
    </row>
    <row r="2780" spans="1:14" x14ac:dyDescent="0.2">
      <c r="A2780" s="57" t="s">
        <v>8191</v>
      </c>
      <c r="B2780" s="57" t="s">
        <v>9977</v>
      </c>
      <c r="C2780" s="56" t="s">
        <v>3245</v>
      </c>
      <c r="D2780" s="56" t="e">
        <f>INDEX(pet_services_county!$A$2:$A$3603,MATCH(A2780,pet_services_county!$B$2:$B$3603,0))</f>
        <v>#N/A</v>
      </c>
      <c r="E2780" s="61">
        <v>7235</v>
      </c>
      <c r="F2780" s="47">
        <f>VLOOKUP(C2780, state_pop!$A$2:$B$52, 2, 0)</f>
        <v>623989</v>
      </c>
      <c r="G2780" s="33">
        <f t="shared" si="84"/>
        <v>1.1594755676782764E-2</v>
      </c>
      <c r="H2780" s="33">
        <f>VLOOKUP(C2780, pet_household_state!$A$3:$D$53, 3, 0)</f>
        <v>70</v>
      </c>
      <c r="I2780" s="33">
        <f>VLOOKUP(C2780, pet_household_state!$A$3:$D$53, 4, 0)</f>
        <v>185</v>
      </c>
      <c r="J2780" s="33">
        <f t="shared" si="85"/>
        <v>2.1450298002048114</v>
      </c>
      <c r="K2780" s="11" t="e">
        <f>VLOOKUP(A2780, total_pet_services_county!$A$2:$E$1875,2,0)</f>
        <v>#N/A</v>
      </c>
      <c r="L2780" s="11" t="e">
        <f>VLOOKUP(A2780,  total_pet_services_county!$A$2:$E$1875, 3, 0)</f>
        <v>#N/A</v>
      </c>
      <c r="M2780" s="11" t="e">
        <f>VLOOKUP(A2780, total_pet_services_county!$A$2:$E$1875, 4, 0)</f>
        <v>#N/A</v>
      </c>
      <c r="N2780" s="11" t="e">
        <f>VLOOKUP(A2780, total_pet_services_county!$A$2:$E$1875, 5, 0)</f>
        <v>#N/A</v>
      </c>
    </row>
    <row r="2781" spans="1:14" x14ac:dyDescent="0.2">
      <c r="A2781" s="57" t="s">
        <v>6555</v>
      </c>
      <c r="B2781" s="57" t="s">
        <v>9978</v>
      </c>
      <c r="C2781" s="56" t="s">
        <v>3245</v>
      </c>
      <c r="D2781" s="56" t="str">
        <f>INDEX(pet_services_county!$A$2:$A$3603,MATCH(A2781,pet_services_county!$B$2:$B$3603,0))</f>
        <v>0500000US50015</v>
      </c>
      <c r="E2781" s="61">
        <v>25362</v>
      </c>
      <c r="F2781" s="47">
        <f>VLOOKUP(C2781, state_pop!$A$2:$B$52, 2, 0)</f>
        <v>623989</v>
      </c>
      <c r="G2781" s="33">
        <f t="shared" si="84"/>
        <v>4.0644947266698608E-2</v>
      </c>
      <c r="H2781" s="33">
        <f>VLOOKUP(C2781, pet_household_state!$A$3:$D$53, 3, 0)</f>
        <v>70</v>
      </c>
      <c r="I2781" s="33">
        <f>VLOOKUP(C2781, pet_household_state!$A$3:$D$53, 4, 0)</f>
        <v>185</v>
      </c>
      <c r="J2781" s="33">
        <f t="shared" si="85"/>
        <v>7.5193152443392428</v>
      </c>
      <c r="K2781" s="11">
        <f>VLOOKUP(A2781, total_pet_services_county!$A$2:$E$1875,2,0)</f>
        <v>13</v>
      </c>
      <c r="L2781" s="11">
        <f>VLOOKUP(A2781,  total_pet_services_county!$A$2:$E$1875, 3, 0)</f>
        <v>2232</v>
      </c>
      <c r="M2781" s="11">
        <f>VLOOKUP(A2781, total_pet_services_county!$A$2:$E$1875, 4, 0)</f>
        <v>534</v>
      </c>
      <c r="N2781" s="11">
        <f>VLOOKUP(A2781, total_pet_services_county!$A$2:$E$1875, 5, 0)</f>
        <v>67</v>
      </c>
    </row>
    <row r="2782" spans="1:14" x14ac:dyDescent="0.2">
      <c r="A2782" s="57" t="s">
        <v>6557</v>
      </c>
      <c r="B2782" s="57" t="s">
        <v>8475</v>
      </c>
      <c r="C2782" s="56" t="s">
        <v>3245</v>
      </c>
      <c r="D2782" s="56" t="str">
        <f>INDEX(pet_services_county!$A$2:$A$3603,MATCH(A2782,pet_services_county!$B$2:$B$3603,0))</f>
        <v>0500000US50017</v>
      </c>
      <c r="E2782" s="61">
        <v>28892</v>
      </c>
      <c r="F2782" s="47">
        <f>VLOOKUP(C2782, state_pop!$A$2:$B$52, 2, 0)</f>
        <v>623989</v>
      </c>
      <c r="G2782" s="33">
        <f t="shared" si="84"/>
        <v>4.6302098274168292E-2</v>
      </c>
      <c r="H2782" s="33">
        <f>VLOOKUP(C2782, pet_household_state!$A$3:$D$53, 3, 0)</f>
        <v>70</v>
      </c>
      <c r="I2782" s="33">
        <f>VLOOKUP(C2782, pet_household_state!$A$3:$D$53, 4, 0)</f>
        <v>185</v>
      </c>
      <c r="J2782" s="33">
        <f t="shared" si="85"/>
        <v>8.5658881807211333</v>
      </c>
      <c r="K2782" s="11">
        <f>VLOOKUP(A2782, total_pet_services_county!$A$2:$E$1875,2,0)</f>
        <v>6</v>
      </c>
      <c r="L2782" s="11">
        <f>VLOOKUP(A2782,  total_pet_services_county!$A$2:$E$1875, 3, 0)</f>
        <v>1724</v>
      </c>
      <c r="M2782" s="11">
        <f>VLOOKUP(A2782, total_pet_services_county!$A$2:$E$1875, 4, 0)</f>
        <v>408</v>
      </c>
      <c r="N2782" s="11">
        <f>VLOOKUP(A2782, total_pet_services_county!$A$2:$E$1875, 5, 0)</f>
        <v>66</v>
      </c>
    </row>
    <row r="2783" spans="1:14" x14ac:dyDescent="0.2">
      <c r="A2783" s="57" t="s">
        <v>6559</v>
      </c>
      <c r="B2783" s="57" t="s">
        <v>9466</v>
      </c>
      <c r="C2783" s="56" t="s">
        <v>3245</v>
      </c>
      <c r="D2783" s="56" t="str">
        <f>INDEX(pet_services_county!$A$2:$A$3603,MATCH(A2783,pet_services_county!$B$2:$B$3603,0))</f>
        <v>0500000US50019</v>
      </c>
      <c r="E2783" s="61">
        <v>27037</v>
      </c>
      <c r="F2783" s="47">
        <f>VLOOKUP(C2783, state_pop!$A$2:$B$52, 2, 0)</f>
        <v>623989</v>
      </c>
      <c r="G2783" s="33">
        <f t="shared" si="84"/>
        <v>4.3329289458628274E-2</v>
      </c>
      <c r="H2783" s="33">
        <f>VLOOKUP(C2783, pet_household_state!$A$3:$D$53, 3, 0)</f>
        <v>70</v>
      </c>
      <c r="I2783" s="33">
        <f>VLOOKUP(C2783, pet_household_state!$A$3:$D$53, 4, 0)</f>
        <v>185</v>
      </c>
      <c r="J2783" s="33">
        <f t="shared" si="85"/>
        <v>8.01591854984623</v>
      </c>
      <c r="K2783" s="11">
        <f>VLOOKUP(A2783, total_pet_services_county!$A$2:$E$1875,2,0)</f>
        <v>5</v>
      </c>
      <c r="L2783" s="11">
        <f>VLOOKUP(A2783,  total_pet_services_county!$A$2:$E$1875, 3, 0)</f>
        <v>1102</v>
      </c>
      <c r="M2783" s="11">
        <f>VLOOKUP(A2783, total_pet_services_county!$A$2:$E$1875, 4, 0)</f>
        <v>255</v>
      </c>
      <c r="N2783" s="11">
        <f>VLOOKUP(A2783, total_pet_services_county!$A$2:$E$1875, 5, 0)</f>
        <v>33</v>
      </c>
    </row>
    <row r="2784" spans="1:14" x14ac:dyDescent="0.2">
      <c r="A2784" s="57" t="s">
        <v>6561</v>
      </c>
      <c r="B2784" s="57" t="s">
        <v>9979</v>
      </c>
      <c r="C2784" s="56" t="s">
        <v>3245</v>
      </c>
      <c r="D2784" s="56" t="str">
        <f>INDEX(pet_services_county!$A$2:$A$3603,MATCH(A2784,pet_services_county!$B$2:$B$3603,0))</f>
        <v>0500000US50021</v>
      </c>
      <c r="E2784" s="61">
        <v>58191</v>
      </c>
      <c r="F2784" s="47">
        <f>VLOOKUP(C2784, state_pop!$A$2:$B$52, 2, 0)</f>
        <v>623989</v>
      </c>
      <c r="G2784" s="33">
        <f t="shared" si="84"/>
        <v>9.3256451636166665E-2</v>
      </c>
      <c r="H2784" s="33">
        <f>VLOOKUP(C2784, pet_household_state!$A$3:$D$53, 3, 0)</f>
        <v>70</v>
      </c>
      <c r="I2784" s="33">
        <f>VLOOKUP(C2784, pet_household_state!$A$3:$D$53, 4, 0)</f>
        <v>185</v>
      </c>
      <c r="J2784" s="33">
        <f t="shared" si="85"/>
        <v>17.252443552690831</v>
      </c>
      <c r="K2784" s="11">
        <f>VLOOKUP(A2784, total_pet_services_county!$A$2:$E$1875,2,0)</f>
        <v>24</v>
      </c>
      <c r="L2784" s="11">
        <f>VLOOKUP(A2784,  total_pet_services_county!$A$2:$E$1875, 3, 0)</f>
        <v>5230</v>
      </c>
      <c r="M2784" s="11">
        <f>VLOOKUP(A2784, total_pet_services_county!$A$2:$E$1875, 4, 0)</f>
        <v>1250</v>
      </c>
      <c r="N2784" s="11">
        <f>VLOOKUP(A2784, total_pet_services_county!$A$2:$E$1875, 5, 0)</f>
        <v>181</v>
      </c>
    </row>
    <row r="2785" spans="1:14" x14ac:dyDescent="0.2">
      <c r="A2785" s="57" t="s">
        <v>6563</v>
      </c>
      <c r="B2785" s="57" t="s">
        <v>8372</v>
      </c>
      <c r="C2785" s="56" t="s">
        <v>3245</v>
      </c>
      <c r="D2785" s="56" t="str">
        <f>INDEX(pet_services_county!$A$2:$A$3603,MATCH(A2785,pet_services_county!$B$2:$B$3603,0))</f>
        <v>0500000US50023</v>
      </c>
      <c r="E2785" s="61">
        <v>58409</v>
      </c>
      <c r="F2785" s="47">
        <f>VLOOKUP(C2785, state_pop!$A$2:$B$52, 2, 0)</f>
        <v>623989</v>
      </c>
      <c r="G2785" s="33">
        <f t="shared" ref="G2785:G2848" si="86">E2785/F2785</f>
        <v>9.3605816769205874E-2</v>
      </c>
      <c r="H2785" s="33">
        <f>VLOOKUP(C2785, pet_household_state!$A$3:$D$53, 3, 0)</f>
        <v>70</v>
      </c>
      <c r="I2785" s="33">
        <f>VLOOKUP(C2785, pet_household_state!$A$3:$D$53, 4, 0)</f>
        <v>185</v>
      </c>
      <c r="J2785" s="33">
        <f t="shared" ref="J2785:J2848" si="87">G2785*I2785</f>
        <v>17.317076102303087</v>
      </c>
      <c r="K2785" s="11">
        <f>VLOOKUP(A2785, total_pet_services_county!$A$2:$E$1875,2,0)</f>
        <v>20</v>
      </c>
      <c r="L2785" s="11">
        <f>VLOOKUP(A2785,  total_pet_services_county!$A$2:$E$1875, 3, 0)</f>
        <v>3686</v>
      </c>
      <c r="M2785" s="11">
        <f>VLOOKUP(A2785, total_pet_services_county!$A$2:$E$1875, 4, 0)</f>
        <v>792</v>
      </c>
      <c r="N2785" s="11">
        <f>VLOOKUP(A2785, total_pet_services_county!$A$2:$E$1875, 5, 0)</f>
        <v>97</v>
      </c>
    </row>
    <row r="2786" spans="1:14" x14ac:dyDescent="0.2">
      <c r="A2786" s="57" t="s">
        <v>6565</v>
      </c>
      <c r="B2786" s="57" t="s">
        <v>8565</v>
      </c>
      <c r="C2786" s="56" t="s">
        <v>3245</v>
      </c>
      <c r="D2786" s="56" t="str">
        <f>INDEX(pet_services_county!$A$2:$A$3603,MATCH(A2786,pet_services_county!$B$2:$B$3603,0))</f>
        <v>0500000US50025</v>
      </c>
      <c r="E2786" s="61">
        <v>42222</v>
      </c>
      <c r="F2786" s="47">
        <f>VLOOKUP(C2786, state_pop!$A$2:$B$52, 2, 0)</f>
        <v>623989</v>
      </c>
      <c r="G2786" s="33">
        <f t="shared" si="86"/>
        <v>6.7664654344868264E-2</v>
      </c>
      <c r="H2786" s="33">
        <f>VLOOKUP(C2786, pet_household_state!$A$3:$D$53, 3, 0)</f>
        <v>70</v>
      </c>
      <c r="I2786" s="33">
        <f>VLOOKUP(C2786, pet_household_state!$A$3:$D$53, 4, 0)</f>
        <v>185</v>
      </c>
      <c r="J2786" s="33">
        <f t="shared" si="87"/>
        <v>12.517961053800629</v>
      </c>
      <c r="K2786" s="11">
        <f>VLOOKUP(A2786, total_pet_services_county!$A$2:$E$1875,2,0)</f>
        <v>10</v>
      </c>
      <c r="L2786" s="11">
        <f>VLOOKUP(A2786,  total_pet_services_county!$A$2:$E$1875, 3, 0)</f>
        <v>3001</v>
      </c>
      <c r="M2786" s="11">
        <f>VLOOKUP(A2786, total_pet_services_county!$A$2:$E$1875, 4, 0)</f>
        <v>728</v>
      </c>
      <c r="N2786" s="11">
        <f>VLOOKUP(A2786, total_pet_services_county!$A$2:$E$1875, 5, 0)</f>
        <v>80</v>
      </c>
    </row>
    <row r="2787" spans="1:14" x14ac:dyDescent="0.2">
      <c r="A2787" s="57" t="s">
        <v>6567</v>
      </c>
      <c r="B2787" s="57" t="s">
        <v>9980</v>
      </c>
      <c r="C2787" s="56" t="s">
        <v>3245</v>
      </c>
      <c r="D2787" s="56" t="str">
        <f>INDEX(pet_services_county!$A$2:$A$3603,MATCH(A2787,pet_services_county!$B$2:$B$3603,0))</f>
        <v>0500000US50027</v>
      </c>
      <c r="E2787" s="61">
        <v>55062</v>
      </c>
      <c r="F2787" s="47">
        <f>VLOOKUP(C2787, state_pop!$A$2:$B$52, 2, 0)</f>
        <v>623989</v>
      </c>
      <c r="G2787" s="33">
        <f t="shared" si="86"/>
        <v>8.8241940162406704E-2</v>
      </c>
      <c r="H2787" s="33">
        <f>VLOOKUP(C2787, pet_household_state!$A$3:$D$53, 3, 0)</f>
        <v>70</v>
      </c>
      <c r="I2787" s="33">
        <f>VLOOKUP(C2787, pet_household_state!$A$3:$D$53, 4, 0)</f>
        <v>185</v>
      </c>
      <c r="J2787" s="33">
        <f t="shared" si="87"/>
        <v>16.324758930045242</v>
      </c>
      <c r="K2787" s="11">
        <f>VLOOKUP(A2787, total_pet_services_county!$A$2:$E$1875,2,0)</f>
        <v>17</v>
      </c>
      <c r="L2787" s="11">
        <f>VLOOKUP(A2787,  total_pet_services_county!$A$2:$E$1875, 3, 0)</f>
        <v>3462</v>
      </c>
      <c r="M2787" s="11">
        <f>VLOOKUP(A2787, total_pet_services_county!$A$2:$E$1875, 4, 0)</f>
        <v>835</v>
      </c>
      <c r="N2787" s="11">
        <f>VLOOKUP(A2787, total_pet_services_county!$A$2:$E$1875, 5, 0)</f>
        <v>106</v>
      </c>
    </row>
    <row r="2788" spans="1:14" x14ac:dyDescent="0.2">
      <c r="A2788" s="57" t="s">
        <v>6569</v>
      </c>
      <c r="B2788" s="57" t="s">
        <v>9981</v>
      </c>
      <c r="C2788" s="56" t="s">
        <v>3247</v>
      </c>
      <c r="D2788" s="56" t="str">
        <f>INDEX(pet_services_county!$A$2:$A$3603,MATCH(A2788,pet_services_county!$B$2:$B$3603,0))</f>
        <v>0500000US51001</v>
      </c>
      <c r="E2788" s="61">
        <v>32316</v>
      </c>
      <c r="F2788" s="47">
        <f>VLOOKUP(C2788, state_pop!$A$2:$B$52, 2, 0)</f>
        <v>8535519</v>
      </c>
      <c r="G2788" s="33">
        <f t="shared" si="86"/>
        <v>3.7860615154157585E-3</v>
      </c>
      <c r="H2788" s="33">
        <f>VLOOKUP(C2788, pet_household_state!$A$3:$D$53, 3, 0)</f>
        <v>55.5</v>
      </c>
      <c r="I2788" s="33">
        <f>VLOOKUP(C2788, pet_household_state!$A$3:$D$53, 4, 0)</f>
        <v>1836</v>
      </c>
      <c r="J2788" s="33">
        <f t="shared" si="87"/>
        <v>6.9512089423033325</v>
      </c>
      <c r="K2788" s="11">
        <f>VLOOKUP(A2788, total_pet_services_county!$A$2:$E$1875,2,0)</f>
        <v>4</v>
      </c>
      <c r="L2788" s="11">
        <f>VLOOKUP(A2788,  total_pet_services_county!$A$2:$E$1875, 3, 0)</f>
        <v>1229</v>
      </c>
      <c r="M2788" s="11">
        <f>VLOOKUP(A2788, total_pet_services_county!$A$2:$E$1875, 4, 0)</f>
        <v>335</v>
      </c>
      <c r="N2788" s="11">
        <f>VLOOKUP(A2788, total_pet_services_county!$A$2:$E$1875, 5, 0)</f>
        <v>63</v>
      </c>
    </row>
    <row r="2789" spans="1:14" x14ac:dyDescent="0.2">
      <c r="A2789" s="57" t="s">
        <v>6571</v>
      </c>
      <c r="B2789" s="57" t="s">
        <v>9982</v>
      </c>
      <c r="C2789" s="56" t="s">
        <v>3247</v>
      </c>
      <c r="D2789" s="56" t="str">
        <f>INDEX(pet_services_county!$A$2:$A$3603,MATCH(A2789,pet_services_county!$B$2:$B$3603,0))</f>
        <v>0500000US51003</v>
      </c>
      <c r="E2789" s="61">
        <v>109330</v>
      </c>
      <c r="F2789" s="47">
        <f>VLOOKUP(C2789, state_pop!$A$2:$B$52, 2, 0)</f>
        <v>8535519</v>
      </c>
      <c r="G2789" s="33">
        <f t="shared" si="86"/>
        <v>1.2808828613702342E-2</v>
      </c>
      <c r="H2789" s="33">
        <f>VLOOKUP(C2789, pet_household_state!$A$3:$D$53, 3, 0)</f>
        <v>55.5</v>
      </c>
      <c r="I2789" s="33">
        <f>VLOOKUP(C2789, pet_household_state!$A$3:$D$53, 4, 0)</f>
        <v>1836</v>
      </c>
      <c r="J2789" s="33">
        <f t="shared" si="87"/>
        <v>23.5170093347575</v>
      </c>
      <c r="K2789" s="11">
        <f>VLOOKUP(A2789, total_pet_services_county!$A$2:$E$1875,2,0)</f>
        <v>41</v>
      </c>
      <c r="L2789" s="11">
        <f>VLOOKUP(A2789,  total_pet_services_county!$A$2:$E$1875, 3, 0)</f>
        <v>15238</v>
      </c>
      <c r="M2789" s="11">
        <f>VLOOKUP(A2789, total_pet_services_county!$A$2:$E$1875, 4, 0)</f>
        <v>3043</v>
      </c>
      <c r="N2789" s="11">
        <f>VLOOKUP(A2789, total_pet_services_county!$A$2:$E$1875, 5, 0)</f>
        <v>381</v>
      </c>
    </row>
    <row r="2790" spans="1:14" x14ac:dyDescent="0.2">
      <c r="A2790" s="57" t="s">
        <v>8192</v>
      </c>
      <c r="B2790" s="57" t="s">
        <v>9483</v>
      </c>
      <c r="C2790" s="56" t="s">
        <v>3247</v>
      </c>
      <c r="D2790" s="56" t="e">
        <f>INDEX(pet_services_county!$A$2:$A$3603,MATCH(A2790,pet_services_county!$B$2:$B$3603,0))</f>
        <v>#N/A</v>
      </c>
      <c r="E2790" s="61">
        <v>14860</v>
      </c>
      <c r="F2790" s="47">
        <f>VLOOKUP(C2790, state_pop!$A$2:$B$52, 2, 0)</f>
        <v>8535519</v>
      </c>
      <c r="G2790" s="33">
        <f t="shared" si="86"/>
        <v>1.7409603329334748E-3</v>
      </c>
      <c r="H2790" s="33">
        <f>VLOOKUP(C2790, pet_household_state!$A$3:$D$53, 3, 0)</f>
        <v>55.5</v>
      </c>
      <c r="I2790" s="33">
        <f>VLOOKUP(C2790, pet_household_state!$A$3:$D$53, 4, 0)</f>
        <v>1836</v>
      </c>
      <c r="J2790" s="33">
        <f t="shared" si="87"/>
        <v>3.1964031712658598</v>
      </c>
      <c r="K2790" s="11" t="e">
        <f>VLOOKUP(A2790, total_pet_services_county!$A$2:$E$1875,2,0)</f>
        <v>#N/A</v>
      </c>
      <c r="L2790" s="11" t="e">
        <f>VLOOKUP(A2790,  total_pet_services_county!$A$2:$E$1875, 3, 0)</f>
        <v>#N/A</v>
      </c>
      <c r="M2790" s="11" t="e">
        <f>VLOOKUP(A2790, total_pet_services_county!$A$2:$E$1875, 4, 0)</f>
        <v>#N/A</v>
      </c>
      <c r="N2790" s="11" t="e">
        <f>VLOOKUP(A2790, total_pet_services_county!$A$2:$E$1875, 5, 0)</f>
        <v>#N/A</v>
      </c>
    </row>
    <row r="2791" spans="1:14" x14ac:dyDescent="0.2">
      <c r="A2791" s="57" t="s">
        <v>6573</v>
      </c>
      <c r="B2791" s="57" t="s">
        <v>9983</v>
      </c>
      <c r="C2791" s="56" t="s">
        <v>3247</v>
      </c>
      <c r="D2791" s="56" t="str">
        <f>INDEX(pet_services_county!$A$2:$A$3603,MATCH(A2791,pet_services_county!$B$2:$B$3603,0))</f>
        <v>0500000US51007</v>
      </c>
      <c r="E2791" s="61">
        <v>13145</v>
      </c>
      <c r="F2791" s="47">
        <f>VLOOKUP(C2791, state_pop!$A$2:$B$52, 2, 0)</f>
        <v>8535519</v>
      </c>
      <c r="G2791" s="33">
        <f t="shared" si="86"/>
        <v>1.5400352339441808E-3</v>
      </c>
      <c r="H2791" s="33">
        <f>VLOOKUP(C2791, pet_household_state!$A$3:$D$53, 3, 0)</f>
        <v>55.5</v>
      </c>
      <c r="I2791" s="33">
        <f>VLOOKUP(C2791, pet_household_state!$A$3:$D$53, 4, 0)</f>
        <v>1836</v>
      </c>
      <c r="J2791" s="33">
        <f t="shared" si="87"/>
        <v>2.8275046895215161</v>
      </c>
      <c r="K2791" s="11">
        <f>VLOOKUP(A2791, total_pet_services_county!$A$2:$E$1875,2,0)</f>
        <v>6</v>
      </c>
      <c r="L2791" s="11">
        <f>VLOOKUP(A2791,  total_pet_services_county!$A$2:$E$1875, 3, 0)</f>
        <v>1299</v>
      </c>
      <c r="M2791" s="11">
        <f>VLOOKUP(A2791, total_pet_services_county!$A$2:$E$1875, 4, 0)</f>
        <v>296</v>
      </c>
      <c r="N2791" s="11">
        <f>VLOOKUP(A2791, total_pet_services_county!$A$2:$E$1875, 5, 0)</f>
        <v>43</v>
      </c>
    </row>
    <row r="2792" spans="1:14" x14ac:dyDescent="0.2">
      <c r="A2792" s="57" t="s">
        <v>6575</v>
      </c>
      <c r="B2792" s="57" t="s">
        <v>9984</v>
      </c>
      <c r="C2792" s="56" t="s">
        <v>3247</v>
      </c>
      <c r="D2792" s="56" t="str">
        <f>INDEX(pet_services_county!$A$2:$A$3603,MATCH(A2792,pet_services_county!$B$2:$B$3603,0))</f>
        <v>0500000US51009</v>
      </c>
      <c r="E2792" s="61">
        <v>31605</v>
      </c>
      <c r="F2792" s="47">
        <f>VLOOKUP(C2792, state_pop!$A$2:$B$52, 2, 0)</f>
        <v>8535519</v>
      </c>
      <c r="G2792" s="33">
        <f t="shared" si="86"/>
        <v>3.7027625385169902E-3</v>
      </c>
      <c r="H2792" s="33">
        <f>VLOOKUP(C2792, pet_household_state!$A$3:$D$53, 3, 0)</f>
        <v>55.5</v>
      </c>
      <c r="I2792" s="33">
        <f>VLOOKUP(C2792, pet_household_state!$A$3:$D$53, 4, 0)</f>
        <v>1836</v>
      </c>
      <c r="J2792" s="33">
        <f t="shared" si="87"/>
        <v>6.7982720207171941</v>
      </c>
      <c r="K2792" s="11">
        <f>VLOOKUP(A2792, total_pet_services_county!$A$2:$E$1875,2,0)</f>
        <v>3</v>
      </c>
      <c r="L2792" s="11">
        <f>VLOOKUP(A2792,  total_pet_services_county!$A$2:$E$1875, 3, 0)</f>
        <v>114</v>
      </c>
      <c r="M2792" s="11">
        <f>VLOOKUP(A2792, total_pet_services_county!$A$2:$E$1875, 4, 0)</f>
        <v>25</v>
      </c>
      <c r="N2792" s="11">
        <f>VLOOKUP(A2792, total_pet_services_county!$A$2:$E$1875, 5, 0)</f>
        <v>5</v>
      </c>
    </row>
    <row r="2793" spans="1:14" x14ac:dyDescent="0.2">
      <c r="A2793" s="57" t="s">
        <v>8193</v>
      </c>
      <c r="B2793" s="57" t="s">
        <v>9985</v>
      </c>
      <c r="C2793" s="56" t="s">
        <v>3247</v>
      </c>
      <c r="D2793" s="56" t="e">
        <f>INDEX(pet_services_county!$A$2:$A$3603,MATCH(A2793,pet_services_county!$B$2:$B$3603,0))</f>
        <v>#N/A</v>
      </c>
      <c r="E2793" s="61">
        <v>15911</v>
      </c>
      <c r="F2793" s="47">
        <f>VLOOKUP(C2793, state_pop!$A$2:$B$52, 2, 0)</f>
        <v>8535519</v>
      </c>
      <c r="G2793" s="33">
        <f t="shared" si="86"/>
        <v>1.8640928571537361E-3</v>
      </c>
      <c r="H2793" s="33">
        <f>VLOOKUP(C2793, pet_household_state!$A$3:$D$53, 3, 0)</f>
        <v>55.5</v>
      </c>
      <c r="I2793" s="33">
        <f>VLOOKUP(C2793, pet_household_state!$A$3:$D$53, 4, 0)</f>
        <v>1836</v>
      </c>
      <c r="J2793" s="33">
        <f t="shared" si="87"/>
        <v>3.4224744857342597</v>
      </c>
      <c r="K2793" s="11" t="e">
        <f>VLOOKUP(A2793, total_pet_services_county!$A$2:$E$1875,2,0)</f>
        <v>#N/A</v>
      </c>
      <c r="L2793" s="11" t="e">
        <f>VLOOKUP(A2793,  total_pet_services_county!$A$2:$E$1875, 3, 0)</f>
        <v>#N/A</v>
      </c>
      <c r="M2793" s="11" t="e">
        <f>VLOOKUP(A2793, total_pet_services_county!$A$2:$E$1875, 4, 0)</f>
        <v>#N/A</v>
      </c>
      <c r="N2793" s="11" t="e">
        <f>VLOOKUP(A2793, total_pet_services_county!$A$2:$E$1875, 5, 0)</f>
        <v>#N/A</v>
      </c>
    </row>
    <row r="2794" spans="1:14" x14ac:dyDescent="0.2">
      <c r="A2794" s="57" t="s">
        <v>6577</v>
      </c>
      <c r="B2794" s="57" t="s">
        <v>9986</v>
      </c>
      <c r="C2794" s="56" t="s">
        <v>3247</v>
      </c>
      <c r="D2794" s="56" t="str">
        <f>INDEX(pet_services_county!$A$2:$A$3603,MATCH(A2794,pet_services_county!$B$2:$B$3603,0))</f>
        <v>0500000US51013</v>
      </c>
      <c r="E2794" s="61">
        <v>236842</v>
      </c>
      <c r="F2794" s="47">
        <f>VLOOKUP(C2794, state_pop!$A$2:$B$52, 2, 0)</f>
        <v>8535519</v>
      </c>
      <c r="G2794" s="33">
        <f t="shared" si="86"/>
        <v>2.7747814749167567E-2</v>
      </c>
      <c r="H2794" s="33">
        <f>VLOOKUP(C2794, pet_household_state!$A$3:$D$53, 3, 0)</f>
        <v>55.5</v>
      </c>
      <c r="I2794" s="33">
        <f>VLOOKUP(C2794, pet_household_state!$A$3:$D$53, 4, 0)</f>
        <v>1836</v>
      </c>
      <c r="J2794" s="33">
        <f t="shared" si="87"/>
        <v>50.944987879471654</v>
      </c>
      <c r="K2794" s="11">
        <f>VLOOKUP(A2794, total_pet_services_county!$A$2:$E$1875,2,0)</f>
        <v>36</v>
      </c>
      <c r="L2794" s="11">
        <f>VLOOKUP(A2794,  total_pet_services_county!$A$2:$E$1875, 3, 0)</f>
        <v>17003</v>
      </c>
      <c r="M2794" s="11">
        <f>VLOOKUP(A2794, total_pet_services_county!$A$2:$E$1875, 4, 0)</f>
        <v>4116</v>
      </c>
      <c r="N2794" s="11">
        <f>VLOOKUP(A2794, total_pet_services_county!$A$2:$E$1875, 5, 0)</f>
        <v>542</v>
      </c>
    </row>
    <row r="2795" spans="1:14" x14ac:dyDescent="0.2">
      <c r="A2795" s="57" t="s">
        <v>6579</v>
      </c>
      <c r="B2795" s="57" t="s">
        <v>9987</v>
      </c>
      <c r="C2795" s="56" t="s">
        <v>3247</v>
      </c>
      <c r="D2795" s="56" t="str">
        <f>INDEX(pet_services_county!$A$2:$A$3603,MATCH(A2795,pet_services_county!$B$2:$B$3603,0))</f>
        <v>0500000US51015</v>
      </c>
      <c r="E2795" s="61">
        <v>75558</v>
      </c>
      <c r="F2795" s="47">
        <f>VLOOKUP(C2795, state_pop!$A$2:$B$52, 2, 0)</f>
        <v>8535519</v>
      </c>
      <c r="G2795" s="33">
        <f t="shared" si="86"/>
        <v>8.8521857897568973E-3</v>
      </c>
      <c r="H2795" s="33">
        <f>VLOOKUP(C2795, pet_household_state!$A$3:$D$53, 3, 0)</f>
        <v>55.5</v>
      </c>
      <c r="I2795" s="33">
        <f>VLOOKUP(C2795, pet_household_state!$A$3:$D$53, 4, 0)</f>
        <v>1836</v>
      </c>
      <c r="J2795" s="33">
        <f t="shared" si="87"/>
        <v>16.252613109993664</v>
      </c>
      <c r="K2795" s="11">
        <f>VLOOKUP(A2795, total_pet_services_county!$A$2:$E$1875,2,0)</f>
        <v>20</v>
      </c>
      <c r="L2795" s="11">
        <f>VLOOKUP(A2795,  total_pet_services_county!$A$2:$E$1875, 3, 0)</f>
        <v>6270</v>
      </c>
      <c r="M2795" s="11">
        <f>VLOOKUP(A2795, total_pet_services_county!$A$2:$E$1875, 4, 0)</f>
        <v>1466</v>
      </c>
      <c r="N2795" s="11">
        <f>VLOOKUP(A2795, total_pet_services_county!$A$2:$E$1875, 5, 0)</f>
        <v>215</v>
      </c>
    </row>
    <row r="2796" spans="1:14" x14ac:dyDescent="0.2">
      <c r="A2796" s="57" t="s">
        <v>8194</v>
      </c>
      <c r="B2796" s="57" t="s">
        <v>8968</v>
      </c>
      <c r="C2796" s="56" t="s">
        <v>3247</v>
      </c>
      <c r="D2796" s="56" t="e">
        <f>INDEX(pet_services_county!$A$2:$A$3603,MATCH(A2796,pet_services_county!$B$2:$B$3603,0))</f>
        <v>#N/A</v>
      </c>
      <c r="E2796" s="61">
        <v>4147</v>
      </c>
      <c r="F2796" s="47">
        <f>VLOOKUP(C2796, state_pop!$A$2:$B$52, 2, 0)</f>
        <v>8535519</v>
      </c>
      <c r="G2796" s="33">
        <f t="shared" si="86"/>
        <v>4.8585211983008883E-4</v>
      </c>
      <c r="H2796" s="33">
        <f>VLOOKUP(C2796, pet_household_state!$A$3:$D$53, 3, 0)</f>
        <v>55.5</v>
      </c>
      <c r="I2796" s="33">
        <f>VLOOKUP(C2796, pet_household_state!$A$3:$D$53, 4, 0)</f>
        <v>1836</v>
      </c>
      <c r="J2796" s="33">
        <f t="shared" si="87"/>
        <v>0.89202449200804312</v>
      </c>
      <c r="K2796" s="11" t="e">
        <f>VLOOKUP(A2796, total_pet_services_county!$A$2:$E$1875,2,0)</f>
        <v>#N/A</v>
      </c>
      <c r="L2796" s="11" t="e">
        <f>VLOOKUP(A2796,  total_pet_services_county!$A$2:$E$1875, 3, 0)</f>
        <v>#N/A</v>
      </c>
      <c r="M2796" s="11" t="e">
        <f>VLOOKUP(A2796, total_pet_services_county!$A$2:$E$1875, 4, 0)</f>
        <v>#N/A</v>
      </c>
      <c r="N2796" s="11" t="e">
        <f>VLOOKUP(A2796, total_pet_services_county!$A$2:$E$1875, 5, 0)</f>
        <v>#N/A</v>
      </c>
    </row>
    <row r="2797" spans="1:14" x14ac:dyDescent="0.2">
      <c r="A2797" s="57" t="s">
        <v>6581</v>
      </c>
      <c r="B2797" s="57" t="s">
        <v>9671</v>
      </c>
      <c r="C2797" s="56" t="s">
        <v>3247</v>
      </c>
      <c r="D2797" s="56" t="str">
        <f>INDEX(pet_services_county!$A$2:$A$3603,MATCH(A2797,pet_services_county!$B$2:$B$3603,0))</f>
        <v>0500000US51019</v>
      </c>
      <c r="E2797" s="61">
        <v>78997</v>
      </c>
      <c r="F2797" s="47">
        <f>VLOOKUP(C2797, state_pop!$A$2:$B$52, 2, 0)</f>
        <v>8535519</v>
      </c>
      <c r="G2797" s="33">
        <f t="shared" si="86"/>
        <v>9.255090405164583E-3</v>
      </c>
      <c r="H2797" s="33">
        <f>VLOOKUP(C2797, pet_household_state!$A$3:$D$53, 3, 0)</f>
        <v>55.5</v>
      </c>
      <c r="I2797" s="33">
        <f>VLOOKUP(C2797, pet_household_state!$A$3:$D$53, 4, 0)</f>
        <v>1836</v>
      </c>
      <c r="J2797" s="33">
        <f t="shared" si="87"/>
        <v>16.992345983882174</v>
      </c>
      <c r="K2797" s="11">
        <f>VLOOKUP(A2797, total_pet_services_county!$A$2:$E$1875,2,0)</f>
        <v>18</v>
      </c>
      <c r="L2797" s="11">
        <f>VLOOKUP(A2797,  total_pet_services_county!$A$2:$E$1875, 3, 0)</f>
        <v>3893</v>
      </c>
      <c r="M2797" s="11">
        <f>VLOOKUP(A2797, total_pet_services_county!$A$2:$E$1875, 4, 0)</f>
        <v>989</v>
      </c>
      <c r="N2797" s="11">
        <f>VLOOKUP(A2797, total_pet_services_county!$A$2:$E$1875, 5, 0)</f>
        <v>167</v>
      </c>
    </row>
    <row r="2798" spans="1:14" x14ac:dyDescent="0.2">
      <c r="A2798" s="57" t="s">
        <v>8195</v>
      </c>
      <c r="B2798" s="57" t="s">
        <v>9988</v>
      </c>
      <c r="C2798" s="56" t="s">
        <v>3247</v>
      </c>
      <c r="D2798" s="56" t="e">
        <f>INDEX(pet_services_county!$A$2:$A$3603,MATCH(A2798,pet_services_county!$B$2:$B$3603,0))</f>
        <v>#N/A</v>
      </c>
      <c r="E2798" s="61">
        <v>6280</v>
      </c>
      <c r="F2798" s="47">
        <f>VLOOKUP(C2798, state_pop!$A$2:$B$52, 2, 0)</f>
        <v>8535519</v>
      </c>
      <c r="G2798" s="33">
        <f t="shared" si="86"/>
        <v>7.3574905052639443E-4</v>
      </c>
      <c r="H2798" s="33">
        <f>VLOOKUP(C2798, pet_household_state!$A$3:$D$53, 3, 0)</f>
        <v>55.5</v>
      </c>
      <c r="I2798" s="33">
        <f>VLOOKUP(C2798, pet_household_state!$A$3:$D$53, 4, 0)</f>
        <v>1836</v>
      </c>
      <c r="J2798" s="33">
        <f t="shared" si="87"/>
        <v>1.3508352567664601</v>
      </c>
      <c r="K2798" s="11" t="e">
        <f>VLOOKUP(A2798, total_pet_services_county!$A$2:$E$1875,2,0)</f>
        <v>#N/A</v>
      </c>
      <c r="L2798" s="11" t="e">
        <f>VLOOKUP(A2798,  total_pet_services_county!$A$2:$E$1875, 3, 0)</f>
        <v>#N/A</v>
      </c>
      <c r="M2798" s="11" t="e">
        <f>VLOOKUP(A2798, total_pet_services_county!$A$2:$E$1875, 4, 0)</f>
        <v>#N/A</v>
      </c>
      <c r="N2798" s="11" t="e">
        <f>VLOOKUP(A2798, total_pet_services_county!$A$2:$E$1875, 5, 0)</f>
        <v>#N/A</v>
      </c>
    </row>
    <row r="2799" spans="1:14" x14ac:dyDescent="0.2">
      <c r="A2799" s="57" t="s">
        <v>6583</v>
      </c>
      <c r="B2799" s="57" t="s">
        <v>9989</v>
      </c>
      <c r="C2799" s="56" t="s">
        <v>3247</v>
      </c>
      <c r="D2799" s="56" t="str">
        <f>INDEX(pet_services_county!$A$2:$A$3603,MATCH(A2799,pet_services_county!$B$2:$B$3603,0))</f>
        <v>0500000US51023</v>
      </c>
      <c r="E2799" s="61">
        <v>33419</v>
      </c>
      <c r="F2799" s="47">
        <f>VLOOKUP(C2799, state_pop!$A$2:$B$52, 2, 0)</f>
        <v>8535519</v>
      </c>
      <c r="G2799" s="33">
        <f t="shared" si="86"/>
        <v>3.9152862292263658E-3</v>
      </c>
      <c r="H2799" s="33">
        <f>VLOOKUP(C2799, pet_household_state!$A$3:$D$53, 3, 0)</f>
        <v>55.5</v>
      </c>
      <c r="I2799" s="33">
        <f>VLOOKUP(C2799, pet_household_state!$A$3:$D$53, 4, 0)</f>
        <v>1836</v>
      </c>
      <c r="J2799" s="33">
        <f t="shared" si="87"/>
        <v>7.1884655168596074</v>
      </c>
      <c r="K2799" s="11">
        <f>VLOOKUP(A2799, total_pet_services_county!$A$2:$E$1875,2,0)</f>
        <v>6</v>
      </c>
      <c r="L2799" s="11">
        <f>VLOOKUP(A2799,  total_pet_services_county!$A$2:$E$1875, 3, 0)</f>
        <v>1740</v>
      </c>
      <c r="M2799" s="11">
        <f>VLOOKUP(A2799, total_pet_services_county!$A$2:$E$1875, 4, 0)</f>
        <v>383</v>
      </c>
      <c r="N2799" s="11">
        <f>VLOOKUP(A2799, total_pet_services_county!$A$2:$E$1875, 5, 0)</f>
        <v>59</v>
      </c>
    </row>
    <row r="2800" spans="1:14" x14ac:dyDescent="0.2">
      <c r="A2800" s="57" t="s">
        <v>8196</v>
      </c>
      <c r="B2800" s="57" t="s">
        <v>9490</v>
      </c>
      <c r="C2800" s="56" t="s">
        <v>3247</v>
      </c>
      <c r="D2800" s="56" t="e">
        <f>INDEX(pet_services_county!$A$2:$A$3603,MATCH(A2800,pet_services_county!$B$2:$B$3603,0))</f>
        <v>#N/A</v>
      </c>
      <c r="E2800" s="61">
        <v>16231</v>
      </c>
      <c r="F2800" s="47">
        <f>VLOOKUP(C2800, state_pop!$A$2:$B$52, 2, 0)</f>
        <v>8535519</v>
      </c>
      <c r="G2800" s="33">
        <f t="shared" si="86"/>
        <v>1.901583254632788E-3</v>
      </c>
      <c r="H2800" s="33">
        <f>VLOOKUP(C2800, pet_household_state!$A$3:$D$53, 3, 0)</f>
        <v>55.5</v>
      </c>
      <c r="I2800" s="33">
        <f>VLOOKUP(C2800, pet_household_state!$A$3:$D$53, 4, 0)</f>
        <v>1836</v>
      </c>
      <c r="J2800" s="33">
        <f t="shared" si="87"/>
        <v>3.4913068555057989</v>
      </c>
      <c r="K2800" s="11" t="e">
        <f>VLOOKUP(A2800, total_pet_services_county!$A$2:$E$1875,2,0)</f>
        <v>#N/A</v>
      </c>
      <c r="L2800" s="11" t="e">
        <f>VLOOKUP(A2800,  total_pet_services_county!$A$2:$E$1875, 3, 0)</f>
        <v>#N/A</v>
      </c>
      <c r="M2800" s="11" t="e">
        <f>VLOOKUP(A2800, total_pet_services_county!$A$2:$E$1875, 4, 0)</f>
        <v>#N/A</v>
      </c>
      <c r="N2800" s="11" t="e">
        <f>VLOOKUP(A2800, total_pet_services_county!$A$2:$E$1875, 5, 0)</f>
        <v>#N/A</v>
      </c>
    </row>
    <row r="2801" spans="1:14" x14ac:dyDescent="0.2">
      <c r="A2801" s="57" t="s">
        <v>8197</v>
      </c>
      <c r="B2801" s="57" t="s">
        <v>8860</v>
      </c>
      <c r="C2801" s="56" t="s">
        <v>3247</v>
      </c>
      <c r="D2801" s="56" t="e">
        <f>INDEX(pet_services_county!$A$2:$A$3603,MATCH(A2801,pet_services_county!$B$2:$B$3603,0))</f>
        <v>#N/A</v>
      </c>
      <c r="E2801" s="61">
        <v>21004</v>
      </c>
      <c r="F2801" s="47">
        <f>VLOOKUP(C2801, state_pop!$A$2:$B$52, 2, 0)</f>
        <v>8535519</v>
      </c>
      <c r="G2801" s="33">
        <f t="shared" si="86"/>
        <v>2.4607759645312722E-3</v>
      </c>
      <c r="H2801" s="33">
        <f>VLOOKUP(C2801, pet_household_state!$A$3:$D$53, 3, 0)</f>
        <v>55.5</v>
      </c>
      <c r="I2801" s="33">
        <f>VLOOKUP(C2801, pet_household_state!$A$3:$D$53, 4, 0)</f>
        <v>1836</v>
      </c>
      <c r="J2801" s="33">
        <f t="shared" si="87"/>
        <v>4.5179846708794162</v>
      </c>
      <c r="K2801" s="11" t="e">
        <f>VLOOKUP(A2801, total_pet_services_county!$A$2:$E$1875,2,0)</f>
        <v>#N/A</v>
      </c>
      <c r="L2801" s="11" t="e">
        <f>VLOOKUP(A2801,  total_pet_services_county!$A$2:$E$1875, 3, 0)</f>
        <v>#N/A</v>
      </c>
      <c r="M2801" s="11" t="e">
        <f>VLOOKUP(A2801, total_pet_services_county!$A$2:$E$1875, 4, 0)</f>
        <v>#N/A</v>
      </c>
      <c r="N2801" s="11" t="e">
        <f>VLOOKUP(A2801, total_pet_services_county!$A$2:$E$1875, 5, 0)</f>
        <v>#N/A</v>
      </c>
    </row>
    <row r="2802" spans="1:14" x14ac:dyDescent="0.2">
      <c r="A2802" s="57" t="s">
        <v>8198</v>
      </c>
      <c r="B2802" s="57" t="s">
        <v>9990</v>
      </c>
      <c r="C2802" s="56" t="s">
        <v>3247</v>
      </c>
      <c r="D2802" s="56" t="e">
        <f>INDEX(pet_services_county!$A$2:$A$3603,MATCH(A2802,pet_services_county!$B$2:$B$3603,0))</f>
        <v>#N/A</v>
      </c>
      <c r="E2802" s="61">
        <v>17148</v>
      </c>
      <c r="F2802" s="47">
        <f>VLOOKUP(C2802, state_pop!$A$2:$B$52, 2, 0)</f>
        <v>8535519</v>
      </c>
      <c r="G2802" s="33">
        <f t="shared" si="86"/>
        <v>2.0090166749086964E-3</v>
      </c>
      <c r="H2802" s="33">
        <f>VLOOKUP(C2802, pet_household_state!$A$3:$D$53, 3, 0)</f>
        <v>55.5</v>
      </c>
      <c r="I2802" s="33">
        <f>VLOOKUP(C2802, pet_household_state!$A$3:$D$53, 4, 0)</f>
        <v>1836</v>
      </c>
      <c r="J2802" s="33">
        <f t="shared" si="87"/>
        <v>3.6885546151323667</v>
      </c>
      <c r="K2802" s="11" t="e">
        <f>VLOOKUP(A2802, total_pet_services_county!$A$2:$E$1875,2,0)</f>
        <v>#N/A</v>
      </c>
      <c r="L2802" s="11" t="e">
        <f>VLOOKUP(A2802,  total_pet_services_county!$A$2:$E$1875, 3, 0)</f>
        <v>#N/A</v>
      </c>
      <c r="M2802" s="11" t="e">
        <f>VLOOKUP(A2802, total_pet_services_county!$A$2:$E$1875, 4, 0)</f>
        <v>#N/A</v>
      </c>
      <c r="N2802" s="11" t="e">
        <f>VLOOKUP(A2802, total_pet_services_county!$A$2:$E$1875, 5, 0)</f>
        <v>#N/A</v>
      </c>
    </row>
    <row r="2803" spans="1:14" x14ac:dyDescent="0.2">
      <c r="A2803" s="57" t="s">
        <v>6585</v>
      </c>
      <c r="B2803" s="57" t="s">
        <v>8978</v>
      </c>
      <c r="C2803" s="56" t="s">
        <v>3247</v>
      </c>
      <c r="D2803" s="56" t="str">
        <f>INDEX(pet_services_county!$A$2:$A$3603,MATCH(A2803,pet_services_county!$B$2:$B$3603,0))</f>
        <v>0500000US51031</v>
      </c>
      <c r="E2803" s="61">
        <v>54885</v>
      </c>
      <c r="F2803" s="47">
        <f>VLOOKUP(C2803, state_pop!$A$2:$B$52, 2, 0)</f>
        <v>8535519</v>
      </c>
      <c r="G2803" s="33">
        <f t="shared" si="86"/>
        <v>6.4301889551180193E-3</v>
      </c>
      <c r="H2803" s="33">
        <f>VLOOKUP(C2803, pet_household_state!$A$3:$D$53, 3, 0)</f>
        <v>55.5</v>
      </c>
      <c r="I2803" s="33">
        <f>VLOOKUP(C2803, pet_household_state!$A$3:$D$53, 4, 0)</f>
        <v>1836</v>
      </c>
      <c r="J2803" s="33">
        <f t="shared" si="87"/>
        <v>11.805826921596683</v>
      </c>
      <c r="K2803" s="11">
        <f>VLOOKUP(A2803, total_pet_services_county!$A$2:$E$1875,2,0)</f>
        <v>11</v>
      </c>
      <c r="L2803" s="11">
        <f>VLOOKUP(A2803,  total_pet_services_county!$A$2:$E$1875, 3, 0)</f>
        <v>1815</v>
      </c>
      <c r="M2803" s="11">
        <f>VLOOKUP(A2803, total_pet_services_county!$A$2:$E$1875, 4, 0)</f>
        <v>442</v>
      </c>
      <c r="N2803" s="11">
        <f>VLOOKUP(A2803, total_pet_services_county!$A$2:$E$1875, 5, 0)</f>
        <v>77</v>
      </c>
    </row>
    <row r="2804" spans="1:14" x14ac:dyDescent="0.2">
      <c r="A2804" s="57" t="s">
        <v>6587</v>
      </c>
      <c r="B2804" s="57" t="s">
        <v>9099</v>
      </c>
      <c r="C2804" s="56" t="s">
        <v>3247</v>
      </c>
      <c r="D2804" s="56" t="str">
        <f>INDEX(pet_services_county!$A$2:$A$3603,MATCH(A2804,pet_services_county!$B$2:$B$3603,0))</f>
        <v>0500000US51033</v>
      </c>
      <c r="E2804" s="61">
        <v>30725</v>
      </c>
      <c r="F2804" s="47">
        <f>VLOOKUP(C2804, state_pop!$A$2:$B$52, 2, 0)</f>
        <v>8535519</v>
      </c>
      <c r="G2804" s="33">
        <f t="shared" si="86"/>
        <v>3.599663945449597E-3</v>
      </c>
      <c r="H2804" s="33">
        <f>VLOOKUP(C2804, pet_household_state!$A$3:$D$53, 3, 0)</f>
        <v>55.5</v>
      </c>
      <c r="I2804" s="33">
        <f>VLOOKUP(C2804, pet_household_state!$A$3:$D$53, 4, 0)</f>
        <v>1836</v>
      </c>
      <c r="J2804" s="33">
        <f t="shared" si="87"/>
        <v>6.6089830038454602</v>
      </c>
      <c r="K2804" s="11">
        <f>VLOOKUP(A2804, total_pet_services_county!$A$2:$E$1875,2,0)</f>
        <v>8</v>
      </c>
      <c r="L2804" s="11">
        <f>VLOOKUP(A2804,  total_pet_services_county!$A$2:$E$1875, 3, 0)</f>
        <v>412</v>
      </c>
      <c r="M2804" s="11">
        <f>VLOOKUP(A2804, total_pet_services_county!$A$2:$E$1875, 4, 0)</f>
        <v>163</v>
      </c>
      <c r="N2804" s="11">
        <f>VLOOKUP(A2804, total_pet_services_county!$A$2:$E$1875, 5, 0)</f>
        <v>26</v>
      </c>
    </row>
    <row r="2805" spans="1:14" x14ac:dyDescent="0.2">
      <c r="A2805" s="57" t="s">
        <v>8199</v>
      </c>
      <c r="B2805" s="57" t="s">
        <v>8396</v>
      </c>
      <c r="C2805" s="56" t="s">
        <v>3247</v>
      </c>
      <c r="D2805" s="56" t="e">
        <f>INDEX(pet_services_county!$A$2:$A$3603,MATCH(A2805,pet_services_county!$B$2:$B$3603,0))</f>
        <v>#N/A</v>
      </c>
      <c r="E2805" s="61">
        <v>29791</v>
      </c>
      <c r="F2805" s="47">
        <f>VLOOKUP(C2805, state_pop!$A$2:$B$52, 2, 0)</f>
        <v>8535519</v>
      </c>
      <c r="G2805" s="33">
        <f t="shared" si="86"/>
        <v>3.4902388478076142E-3</v>
      </c>
      <c r="H2805" s="33">
        <f>VLOOKUP(C2805, pet_household_state!$A$3:$D$53, 3, 0)</f>
        <v>55.5</v>
      </c>
      <c r="I2805" s="33">
        <f>VLOOKUP(C2805, pet_household_state!$A$3:$D$53, 4, 0)</f>
        <v>1836</v>
      </c>
      <c r="J2805" s="33">
        <f t="shared" si="87"/>
        <v>6.4080785245747798</v>
      </c>
      <c r="K2805" s="11" t="e">
        <f>VLOOKUP(A2805, total_pet_services_county!$A$2:$E$1875,2,0)</f>
        <v>#N/A</v>
      </c>
      <c r="L2805" s="11" t="e">
        <f>VLOOKUP(A2805,  total_pet_services_county!$A$2:$E$1875, 3, 0)</f>
        <v>#N/A</v>
      </c>
      <c r="M2805" s="11" t="e">
        <f>VLOOKUP(A2805, total_pet_services_county!$A$2:$E$1875, 4, 0)</f>
        <v>#N/A</v>
      </c>
      <c r="N2805" s="11" t="e">
        <f>VLOOKUP(A2805, total_pet_services_county!$A$2:$E$1875, 5, 0)</f>
        <v>#N/A</v>
      </c>
    </row>
    <row r="2806" spans="1:14" x14ac:dyDescent="0.2">
      <c r="A2806" s="57" t="s">
        <v>8200</v>
      </c>
      <c r="B2806" s="57" t="s">
        <v>9991</v>
      </c>
      <c r="C2806" s="56" t="s">
        <v>3247</v>
      </c>
      <c r="D2806" s="56" t="e">
        <f>INDEX(pet_services_county!$A$2:$A$3603,MATCH(A2806,pet_services_county!$B$2:$B$3603,0))</f>
        <v>#N/A</v>
      </c>
      <c r="E2806" s="61">
        <v>6963</v>
      </c>
      <c r="F2806" s="47">
        <f>VLOOKUP(C2806, state_pop!$A$2:$B$52, 2, 0)</f>
        <v>8535519</v>
      </c>
      <c r="G2806" s="33">
        <f t="shared" si="86"/>
        <v>8.1576761764574597E-4</v>
      </c>
      <c r="H2806" s="33">
        <f>VLOOKUP(C2806, pet_household_state!$A$3:$D$53, 3, 0)</f>
        <v>55.5</v>
      </c>
      <c r="I2806" s="33">
        <f>VLOOKUP(C2806, pet_household_state!$A$3:$D$53, 4, 0)</f>
        <v>1836</v>
      </c>
      <c r="J2806" s="33">
        <f t="shared" si="87"/>
        <v>1.4977493459975897</v>
      </c>
      <c r="K2806" s="11" t="e">
        <f>VLOOKUP(A2806, total_pet_services_county!$A$2:$E$1875,2,0)</f>
        <v>#N/A</v>
      </c>
      <c r="L2806" s="11" t="e">
        <f>VLOOKUP(A2806,  total_pet_services_county!$A$2:$E$1875, 3, 0)</f>
        <v>#N/A</v>
      </c>
      <c r="M2806" s="11" t="e">
        <f>VLOOKUP(A2806, total_pet_services_county!$A$2:$E$1875, 4, 0)</f>
        <v>#N/A</v>
      </c>
      <c r="N2806" s="11" t="e">
        <f>VLOOKUP(A2806, total_pet_services_county!$A$2:$E$1875, 5, 0)</f>
        <v>#N/A</v>
      </c>
    </row>
    <row r="2807" spans="1:14" x14ac:dyDescent="0.2">
      <c r="A2807" s="57" t="s">
        <v>8201</v>
      </c>
      <c r="B2807" s="57" t="s">
        <v>8575</v>
      </c>
      <c r="C2807" s="56" t="s">
        <v>3247</v>
      </c>
      <c r="D2807" s="56" t="e">
        <f>INDEX(pet_services_county!$A$2:$A$3603,MATCH(A2807,pet_services_county!$B$2:$B$3603,0))</f>
        <v>#N/A</v>
      </c>
      <c r="E2807" s="61">
        <v>11880</v>
      </c>
      <c r="F2807" s="47">
        <f>VLOOKUP(C2807, state_pop!$A$2:$B$52, 2, 0)</f>
        <v>8535519</v>
      </c>
      <c r="G2807" s="33">
        <f t="shared" si="86"/>
        <v>1.3918310064098035E-3</v>
      </c>
      <c r="H2807" s="33">
        <f>VLOOKUP(C2807, pet_household_state!$A$3:$D$53, 3, 0)</f>
        <v>55.5</v>
      </c>
      <c r="I2807" s="33">
        <f>VLOOKUP(C2807, pet_household_state!$A$3:$D$53, 4, 0)</f>
        <v>1836</v>
      </c>
      <c r="J2807" s="33">
        <f t="shared" si="87"/>
        <v>2.5554017277683991</v>
      </c>
      <c r="K2807" s="11" t="e">
        <f>VLOOKUP(A2807, total_pet_services_county!$A$2:$E$1875,2,0)</f>
        <v>#N/A</v>
      </c>
      <c r="L2807" s="11" t="e">
        <f>VLOOKUP(A2807,  total_pet_services_county!$A$2:$E$1875, 3, 0)</f>
        <v>#N/A</v>
      </c>
      <c r="M2807" s="11" t="e">
        <f>VLOOKUP(A2807, total_pet_services_county!$A$2:$E$1875, 4, 0)</f>
        <v>#N/A</v>
      </c>
      <c r="N2807" s="11" t="e">
        <f>VLOOKUP(A2807, total_pet_services_county!$A$2:$E$1875, 5, 0)</f>
        <v>#N/A</v>
      </c>
    </row>
    <row r="2808" spans="1:14" x14ac:dyDescent="0.2">
      <c r="A2808" s="57" t="s">
        <v>6589</v>
      </c>
      <c r="B2808" s="57" t="s">
        <v>9711</v>
      </c>
      <c r="C2808" s="56" t="s">
        <v>3247</v>
      </c>
      <c r="D2808" s="56" t="str">
        <f>INDEX(pet_services_county!$A$2:$A$3603,MATCH(A2808,pet_services_county!$B$2:$B$3603,0))</f>
        <v>0500000US51041</v>
      </c>
      <c r="E2808" s="61">
        <v>352802</v>
      </c>
      <c r="F2808" s="47">
        <f>VLOOKUP(C2808, state_pop!$A$2:$B$52, 2, 0)</f>
        <v>8535519</v>
      </c>
      <c r="G2808" s="33">
        <f t="shared" si="86"/>
        <v>4.1333397535639013E-2</v>
      </c>
      <c r="H2808" s="33">
        <f>VLOOKUP(C2808, pet_household_state!$A$3:$D$53, 3, 0)</f>
        <v>55.5</v>
      </c>
      <c r="I2808" s="33">
        <f>VLOOKUP(C2808, pet_household_state!$A$3:$D$53, 4, 0)</f>
        <v>1836</v>
      </c>
      <c r="J2808" s="33">
        <f t="shared" si="87"/>
        <v>75.888117875433224</v>
      </c>
      <c r="K2808" s="11">
        <f>VLOOKUP(A2808, total_pet_services_county!$A$2:$E$1875,2,0)</f>
        <v>73</v>
      </c>
      <c r="L2808" s="11">
        <f>VLOOKUP(A2808,  total_pet_services_county!$A$2:$E$1875, 3, 0)</f>
        <v>36911</v>
      </c>
      <c r="M2808" s="11">
        <f>VLOOKUP(A2808, total_pet_services_county!$A$2:$E$1875, 4, 0)</f>
        <v>7391</v>
      </c>
      <c r="N2808" s="11">
        <f>VLOOKUP(A2808, total_pet_services_county!$A$2:$E$1875, 5, 0)</f>
        <v>1047</v>
      </c>
    </row>
    <row r="2809" spans="1:14" x14ac:dyDescent="0.2">
      <c r="A2809" s="57" t="s">
        <v>6591</v>
      </c>
      <c r="B2809" s="57" t="s">
        <v>8320</v>
      </c>
      <c r="C2809" s="56" t="s">
        <v>3247</v>
      </c>
      <c r="D2809" s="56" t="str">
        <f>INDEX(pet_services_county!$A$2:$A$3603,MATCH(A2809,pet_services_county!$B$2:$B$3603,0))</f>
        <v>0500000US51043</v>
      </c>
      <c r="E2809" s="61">
        <v>14619</v>
      </c>
      <c r="F2809" s="47">
        <f>VLOOKUP(C2809, state_pop!$A$2:$B$52, 2, 0)</f>
        <v>8535519</v>
      </c>
      <c r="G2809" s="33">
        <f t="shared" si="86"/>
        <v>1.7127253773320638E-3</v>
      </c>
      <c r="H2809" s="33">
        <f>VLOOKUP(C2809, pet_household_state!$A$3:$D$53, 3, 0)</f>
        <v>55.5</v>
      </c>
      <c r="I2809" s="33">
        <f>VLOOKUP(C2809, pet_household_state!$A$3:$D$53, 4, 0)</f>
        <v>1836</v>
      </c>
      <c r="J2809" s="33">
        <f t="shared" si="87"/>
        <v>3.144563792781669</v>
      </c>
      <c r="K2809" s="11">
        <f>VLOOKUP(A2809, total_pet_services_county!$A$2:$E$1875,2,0)</f>
        <v>9</v>
      </c>
      <c r="L2809" s="11">
        <f>VLOOKUP(A2809,  total_pet_services_county!$A$2:$E$1875, 3, 0)</f>
        <v>1977</v>
      </c>
      <c r="M2809" s="11">
        <f>VLOOKUP(A2809, total_pet_services_county!$A$2:$E$1875, 4, 0)</f>
        <v>455</v>
      </c>
      <c r="N2809" s="11">
        <f>VLOOKUP(A2809, total_pet_services_county!$A$2:$E$1875, 5, 0)</f>
        <v>91</v>
      </c>
    </row>
    <row r="2810" spans="1:14" x14ac:dyDescent="0.2">
      <c r="A2810" s="57" t="s">
        <v>8202</v>
      </c>
      <c r="B2810" s="57" t="s">
        <v>9620</v>
      </c>
      <c r="C2810" s="56" t="s">
        <v>3247</v>
      </c>
      <c r="D2810" s="56" t="e">
        <f>INDEX(pet_services_county!$A$2:$A$3603,MATCH(A2810,pet_services_county!$B$2:$B$3603,0))</f>
        <v>#N/A</v>
      </c>
      <c r="E2810" s="61">
        <v>5131</v>
      </c>
      <c r="F2810" s="47">
        <f>VLOOKUP(C2810, state_pop!$A$2:$B$52, 2, 0)</f>
        <v>8535519</v>
      </c>
      <c r="G2810" s="33">
        <f t="shared" si="86"/>
        <v>6.0113509207817357E-4</v>
      </c>
      <c r="H2810" s="33">
        <f>VLOOKUP(C2810, pet_household_state!$A$3:$D$53, 3, 0)</f>
        <v>55.5</v>
      </c>
      <c r="I2810" s="33">
        <f>VLOOKUP(C2810, pet_household_state!$A$3:$D$53, 4, 0)</f>
        <v>1836</v>
      </c>
      <c r="J2810" s="33">
        <f t="shared" si="87"/>
        <v>1.1036840290555268</v>
      </c>
      <c r="K2810" s="11" t="e">
        <f>VLOOKUP(A2810, total_pet_services_county!$A$2:$E$1875,2,0)</f>
        <v>#N/A</v>
      </c>
      <c r="L2810" s="11" t="e">
        <f>VLOOKUP(A2810,  total_pet_services_county!$A$2:$E$1875, 3, 0)</f>
        <v>#N/A</v>
      </c>
      <c r="M2810" s="11" t="e">
        <f>VLOOKUP(A2810, total_pet_services_county!$A$2:$E$1875, 4, 0)</f>
        <v>#N/A</v>
      </c>
      <c r="N2810" s="11" t="e">
        <f>VLOOKUP(A2810, total_pet_services_county!$A$2:$E$1875, 5, 0)</f>
        <v>#N/A</v>
      </c>
    </row>
    <row r="2811" spans="1:14" x14ac:dyDescent="0.2">
      <c r="A2811" s="57" t="s">
        <v>6593</v>
      </c>
      <c r="B2811" s="57" t="s">
        <v>9992</v>
      </c>
      <c r="C2811" s="56" t="s">
        <v>3247</v>
      </c>
      <c r="D2811" s="56" t="str">
        <f>INDEX(pet_services_county!$A$2:$A$3603,MATCH(A2811,pet_services_county!$B$2:$B$3603,0))</f>
        <v>0500000US51047</v>
      </c>
      <c r="E2811" s="61">
        <v>52605</v>
      </c>
      <c r="F2811" s="47">
        <f>VLOOKUP(C2811, state_pop!$A$2:$B$52, 2, 0)</f>
        <v>8535519</v>
      </c>
      <c r="G2811" s="33">
        <f t="shared" si="86"/>
        <v>6.1630698730797745E-3</v>
      </c>
      <c r="H2811" s="33">
        <f>VLOOKUP(C2811, pet_household_state!$A$3:$D$53, 3, 0)</f>
        <v>55.5</v>
      </c>
      <c r="I2811" s="33">
        <f>VLOOKUP(C2811, pet_household_state!$A$3:$D$53, 4, 0)</f>
        <v>1836</v>
      </c>
      <c r="J2811" s="33">
        <f t="shared" si="87"/>
        <v>11.315396286974465</v>
      </c>
      <c r="K2811" s="11">
        <f>VLOOKUP(A2811, total_pet_services_county!$A$2:$E$1875,2,0)</f>
        <v>15</v>
      </c>
      <c r="L2811" s="11">
        <f>VLOOKUP(A2811,  total_pet_services_county!$A$2:$E$1875, 3, 0)</f>
        <v>4560</v>
      </c>
      <c r="M2811" s="11">
        <f>VLOOKUP(A2811, total_pet_services_county!$A$2:$E$1875, 4, 0)</f>
        <v>1070</v>
      </c>
      <c r="N2811" s="11">
        <f>VLOOKUP(A2811, total_pet_services_county!$A$2:$E$1875, 5, 0)</f>
        <v>118</v>
      </c>
    </row>
    <row r="2812" spans="1:14" x14ac:dyDescent="0.2">
      <c r="A2812" s="57" t="s">
        <v>8203</v>
      </c>
      <c r="B2812" s="57" t="s">
        <v>8768</v>
      </c>
      <c r="C2812" s="56" t="s">
        <v>3247</v>
      </c>
      <c r="D2812" s="56" t="e">
        <f>INDEX(pet_services_county!$A$2:$A$3603,MATCH(A2812,pet_services_county!$B$2:$B$3603,0))</f>
        <v>#N/A</v>
      </c>
      <c r="E2812" s="61">
        <v>9932</v>
      </c>
      <c r="F2812" s="47">
        <f>VLOOKUP(C2812, state_pop!$A$2:$B$52, 2, 0)</f>
        <v>8535519</v>
      </c>
      <c r="G2812" s="33">
        <f t="shared" si="86"/>
        <v>1.1636082117560749E-3</v>
      </c>
      <c r="H2812" s="33">
        <f>VLOOKUP(C2812, pet_household_state!$A$3:$D$53, 3, 0)</f>
        <v>55.5</v>
      </c>
      <c r="I2812" s="33">
        <f>VLOOKUP(C2812, pet_household_state!$A$3:$D$53, 4, 0)</f>
        <v>1836</v>
      </c>
      <c r="J2812" s="33">
        <f t="shared" si="87"/>
        <v>2.1363846767841537</v>
      </c>
      <c r="K2812" s="11" t="e">
        <f>VLOOKUP(A2812, total_pet_services_county!$A$2:$E$1875,2,0)</f>
        <v>#N/A</v>
      </c>
      <c r="L2812" s="11" t="e">
        <f>VLOOKUP(A2812,  total_pet_services_county!$A$2:$E$1875, 3, 0)</f>
        <v>#N/A</v>
      </c>
      <c r="M2812" s="11" t="e">
        <f>VLOOKUP(A2812, total_pet_services_county!$A$2:$E$1875, 4, 0)</f>
        <v>#N/A</v>
      </c>
      <c r="N2812" s="11" t="e">
        <f>VLOOKUP(A2812, total_pet_services_county!$A$2:$E$1875, 5, 0)</f>
        <v>#N/A</v>
      </c>
    </row>
    <row r="2813" spans="1:14" x14ac:dyDescent="0.2">
      <c r="A2813" s="57" t="s">
        <v>8204</v>
      </c>
      <c r="B2813" s="57" t="s">
        <v>9993</v>
      </c>
      <c r="C2813" s="56" t="s">
        <v>3247</v>
      </c>
      <c r="D2813" s="56" t="e">
        <f>INDEX(pet_services_county!$A$2:$A$3603,MATCH(A2813,pet_services_county!$B$2:$B$3603,0))</f>
        <v>#N/A</v>
      </c>
      <c r="E2813" s="61">
        <v>14318</v>
      </c>
      <c r="F2813" s="47">
        <f>VLOOKUP(C2813, state_pop!$A$2:$B$52, 2, 0)</f>
        <v>8535519</v>
      </c>
      <c r="G2813" s="33">
        <f t="shared" si="86"/>
        <v>1.6774609722033306E-3</v>
      </c>
      <c r="H2813" s="33">
        <f>VLOOKUP(C2813, pet_household_state!$A$3:$D$53, 3, 0)</f>
        <v>55.5</v>
      </c>
      <c r="I2813" s="33">
        <f>VLOOKUP(C2813, pet_household_state!$A$3:$D$53, 4, 0)</f>
        <v>1836</v>
      </c>
      <c r="J2813" s="33">
        <f t="shared" si="87"/>
        <v>3.0798183449653149</v>
      </c>
      <c r="K2813" s="11" t="e">
        <f>VLOOKUP(A2813, total_pet_services_county!$A$2:$E$1875,2,0)</f>
        <v>#N/A</v>
      </c>
      <c r="L2813" s="11" t="e">
        <f>VLOOKUP(A2813,  total_pet_services_county!$A$2:$E$1875, 3, 0)</f>
        <v>#N/A</v>
      </c>
      <c r="M2813" s="11" t="e">
        <f>VLOOKUP(A2813, total_pet_services_county!$A$2:$E$1875, 4, 0)</f>
        <v>#N/A</v>
      </c>
      <c r="N2813" s="11" t="e">
        <f>VLOOKUP(A2813, total_pet_services_county!$A$2:$E$1875, 5, 0)</f>
        <v>#N/A</v>
      </c>
    </row>
    <row r="2814" spans="1:14" x14ac:dyDescent="0.2">
      <c r="A2814" s="57" t="s">
        <v>8205</v>
      </c>
      <c r="B2814" s="57" t="s">
        <v>9994</v>
      </c>
      <c r="C2814" s="56" t="s">
        <v>3247</v>
      </c>
      <c r="D2814" s="56" t="e">
        <f>INDEX(pet_services_county!$A$2:$A$3603,MATCH(A2814,pet_services_county!$B$2:$B$3603,0))</f>
        <v>#N/A</v>
      </c>
      <c r="E2814" s="61">
        <v>28544</v>
      </c>
      <c r="F2814" s="47">
        <f>VLOOKUP(C2814, state_pop!$A$2:$B$52, 2, 0)</f>
        <v>8535519</v>
      </c>
      <c r="G2814" s="33">
        <f t="shared" si="86"/>
        <v>3.3441434551314338E-3</v>
      </c>
      <c r="H2814" s="33">
        <f>VLOOKUP(C2814, pet_household_state!$A$3:$D$53, 3, 0)</f>
        <v>55.5</v>
      </c>
      <c r="I2814" s="33">
        <f>VLOOKUP(C2814, pet_household_state!$A$3:$D$53, 4, 0)</f>
        <v>1836</v>
      </c>
      <c r="J2814" s="33">
        <f t="shared" si="87"/>
        <v>6.1398473836213121</v>
      </c>
      <c r="K2814" s="11" t="e">
        <f>VLOOKUP(A2814, total_pet_services_county!$A$2:$E$1875,2,0)</f>
        <v>#N/A</v>
      </c>
      <c r="L2814" s="11" t="e">
        <f>VLOOKUP(A2814,  total_pet_services_county!$A$2:$E$1875, 3, 0)</f>
        <v>#N/A</v>
      </c>
      <c r="M2814" s="11" t="e">
        <f>VLOOKUP(A2814, total_pet_services_county!$A$2:$E$1875, 4, 0)</f>
        <v>#N/A</v>
      </c>
      <c r="N2814" s="11" t="e">
        <f>VLOOKUP(A2814, total_pet_services_county!$A$2:$E$1875, 5, 0)</f>
        <v>#N/A</v>
      </c>
    </row>
    <row r="2815" spans="1:14" x14ac:dyDescent="0.2">
      <c r="A2815" s="57" t="s">
        <v>8206</v>
      </c>
      <c r="B2815" s="57" t="s">
        <v>9116</v>
      </c>
      <c r="C2815" s="56" t="s">
        <v>3247</v>
      </c>
      <c r="D2815" s="56" t="e">
        <f>INDEX(pet_services_county!$A$2:$A$3603,MATCH(A2815,pet_services_county!$B$2:$B$3603,0))</f>
        <v>#N/A</v>
      </c>
      <c r="E2815" s="61">
        <v>10953</v>
      </c>
      <c r="F2815" s="47">
        <f>VLOOKUP(C2815, state_pop!$A$2:$B$52, 2, 0)</f>
        <v>8535519</v>
      </c>
      <c r="G2815" s="33">
        <f t="shared" si="86"/>
        <v>1.283226011212675E-3</v>
      </c>
      <c r="H2815" s="33">
        <f>VLOOKUP(C2815, pet_household_state!$A$3:$D$53, 3, 0)</f>
        <v>55.5</v>
      </c>
      <c r="I2815" s="33">
        <f>VLOOKUP(C2815, pet_household_state!$A$3:$D$53, 4, 0)</f>
        <v>1836</v>
      </c>
      <c r="J2815" s="33">
        <f t="shared" si="87"/>
        <v>2.3560029565864715</v>
      </c>
      <c r="K2815" s="11" t="e">
        <f>VLOOKUP(A2815, total_pet_services_county!$A$2:$E$1875,2,0)</f>
        <v>#N/A</v>
      </c>
      <c r="L2815" s="11" t="e">
        <f>VLOOKUP(A2815,  total_pet_services_county!$A$2:$E$1875, 3, 0)</f>
        <v>#N/A</v>
      </c>
      <c r="M2815" s="11" t="e">
        <f>VLOOKUP(A2815, total_pet_services_county!$A$2:$E$1875, 4, 0)</f>
        <v>#N/A</v>
      </c>
      <c r="N2815" s="11" t="e">
        <f>VLOOKUP(A2815, total_pet_services_county!$A$2:$E$1875, 5, 0)</f>
        <v>#N/A</v>
      </c>
    </row>
    <row r="2816" spans="1:14" x14ac:dyDescent="0.2">
      <c r="A2816" s="57" t="s">
        <v>6595</v>
      </c>
      <c r="B2816" s="57" t="s">
        <v>9995</v>
      </c>
      <c r="C2816" s="56" t="s">
        <v>3247</v>
      </c>
      <c r="D2816" s="56" t="str">
        <f>INDEX(pet_services_county!$A$2:$A$3603,MATCH(A2816,pet_services_county!$B$2:$B$3603,0))</f>
        <v>0500000US51059</v>
      </c>
      <c r="E2816" s="61">
        <v>1147532</v>
      </c>
      <c r="F2816" s="47">
        <f>VLOOKUP(C2816, state_pop!$A$2:$B$52, 2, 0)</f>
        <v>8535519</v>
      </c>
      <c r="G2816" s="33">
        <f t="shared" si="86"/>
        <v>0.13444197124978574</v>
      </c>
      <c r="H2816" s="33">
        <f>VLOOKUP(C2816, pet_household_state!$A$3:$D$53, 3, 0)</f>
        <v>55.5</v>
      </c>
      <c r="I2816" s="33">
        <f>VLOOKUP(C2816, pet_household_state!$A$3:$D$53, 4, 0)</f>
        <v>1836</v>
      </c>
      <c r="J2816" s="33">
        <f t="shared" si="87"/>
        <v>246.83545921460663</v>
      </c>
      <c r="K2816" s="11">
        <f>VLOOKUP(A2816, total_pet_services_county!$A$2:$E$1875,2,0)</f>
        <v>231</v>
      </c>
      <c r="L2816" s="11">
        <f>VLOOKUP(A2816,  total_pet_services_county!$A$2:$E$1875, 3, 0)</f>
        <v>105376</v>
      </c>
      <c r="M2816" s="11">
        <f>VLOOKUP(A2816, total_pet_services_county!$A$2:$E$1875, 4, 0)</f>
        <v>25047</v>
      </c>
      <c r="N2816" s="11">
        <f>VLOOKUP(A2816, total_pet_services_county!$A$2:$E$1875, 5, 0)</f>
        <v>3081</v>
      </c>
    </row>
    <row r="2817" spans="1:14" x14ac:dyDescent="0.2">
      <c r="A2817" s="57" t="s">
        <v>6597</v>
      </c>
      <c r="B2817" s="57" t="s">
        <v>9996</v>
      </c>
      <c r="C2817" s="56" t="s">
        <v>3247</v>
      </c>
      <c r="D2817" s="56" t="str">
        <f>INDEX(pet_services_county!$A$2:$A$3603,MATCH(A2817,pet_services_county!$B$2:$B$3603,0))</f>
        <v>0500000US51061</v>
      </c>
      <c r="E2817" s="61">
        <v>71222</v>
      </c>
      <c r="F2817" s="47">
        <f>VLOOKUP(C2817, state_pop!$A$2:$B$52, 2, 0)</f>
        <v>8535519</v>
      </c>
      <c r="G2817" s="33">
        <f t="shared" si="86"/>
        <v>8.3441909039157439E-3</v>
      </c>
      <c r="H2817" s="33">
        <f>VLOOKUP(C2817, pet_household_state!$A$3:$D$53, 3, 0)</f>
        <v>55.5</v>
      </c>
      <c r="I2817" s="33">
        <f>VLOOKUP(C2817, pet_household_state!$A$3:$D$53, 4, 0)</f>
        <v>1836</v>
      </c>
      <c r="J2817" s="33">
        <f t="shared" si="87"/>
        <v>15.319934499589305</v>
      </c>
      <c r="K2817" s="11">
        <f>VLOOKUP(A2817, total_pet_services_county!$A$2:$E$1875,2,0)</f>
        <v>40</v>
      </c>
      <c r="L2817" s="11">
        <f>VLOOKUP(A2817,  total_pet_services_county!$A$2:$E$1875, 3, 0)</f>
        <v>10119</v>
      </c>
      <c r="M2817" s="11">
        <f>VLOOKUP(A2817, total_pet_services_county!$A$2:$E$1875, 4, 0)</f>
        <v>2314</v>
      </c>
      <c r="N2817" s="11">
        <f>VLOOKUP(A2817, total_pet_services_county!$A$2:$E$1875, 5, 0)</f>
        <v>301</v>
      </c>
    </row>
    <row r="2818" spans="1:14" x14ac:dyDescent="0.2">
      <c r="A2818" s="57" t="s">
        <v>6599</v>
      </c>
      <c r="B2818" s="57" t="s">
        <v>8659</v>
      </c>
      <c r="C2818" s="56" t="s">
        <v>3247</v>
      </c>
      <c r="D2818" s="56" t="str">
        <f>INDEX(pet_services_county!$A$2:$A$3603,MATCH(A2818,pet_services_county!$B$2:$B$3603,0))</f>
        <v>0500000US51063</v>
      </c>
      <c r="E2818" s="61">
        <v>15749</v>
      </c>
      <c r="F2818" s="47">
        <f>VLOOKUP(C2818, state_pop!$A$2:$B$52, 2, 0)</f>
        <v>8535519</v>
      </c>
      <c r="G2818" s="33">
        <f t="shared" si="86"/>
        <v>1.8451133434299661E-3</v>
      </c>
      <c r="H2818" s="33">
        <f>VLOOKUP(C2818, pet_household_state!$A$3:$D$53, 3, 0)</f>
        <v>55.5</v>
      </c>
      <c r="I2818" s="33">
        <f>VLOOKUP(C2818, pet_household_state!$A$3:$D$53, 4, 0)</f>
        <v>1836</v>
      </c>
      <c r="J2818" s="33">
        <f t="shared" si="87"/>
        <v>3.3876280985374176</v>
      </c>
      <c r="K2818" s="11">
        <f>VLOOKUP(A2818, total_pet_services_county!$A$2:$E$1875,2,0)</f>
        <v>4</v>
      </c>
      <c r="L2818" s="11">
        <f>VLOOKUP(A2818,  total_pet_services_county!$A$2:$E$1875, 3, 0)</f>
        <v>370</v>
      </c>
      <c r="M2818" s="11">
        <f>VLOOKUP(A2818, total_pet_services_county!$A$2:$E$1875, 4, 0)</f>
        <v>78</v>
      </c>
      <c r="N2818" s="11">
        <f>VLOOKUP(A2818, total_pet_services_county!$A$2:$E$1875, 5, 0)</f>
        <v>15</v>
      </c>
    </row>
    <row r="2819" spans="1:14" x14ac:dyDescent="0.2">
      <c r="A2819" s="57" t="s">
        <v>8207</v>
      </c>
      <c r="B2819" s="57" t="s">
        <v>9997</v>
      </c>
      <c r="C2819" s="56" t="s">
        <v>3247</v>
      </c>
      <c r="D2819" s="56" t="e">
        <f>INDEX(pet_services_county!$A$2:$A$3603,MATCH(A2819,pet_services_county!$B$2:$B$3603,0))</f>
        <v>#N/A</v>
      </c>
      <c r="E2819" s="61">
        <v>27270</v>
      </c>
      <c r="F2819" s="47">
        <f>VLOOKUP(C2819, state_pop!$A$2:$B$52, 2, 0)</f>
        <v>8535519</v>
      </c>
      <c r="G2819" s="33">
        <f t="shared" si="86"/>
        <v>3.1948848101679582E-3</v>
      </c>
      <c r="H2819" s="33">
        <f>VLOOKUP(C2819, pet_household_state!$A$3:$D$53, 3, 0)</f>
        <v>55.5</v>
      </c>
      <c r="I2819" s="33">
        <f>VLOOKUP(C2819, pet_household_state!$A$3:$D$53, 4, 0)</f>
        <v>1836</v>
      </c>
      <c r="J2819" s="33">
        <f t="shared" si="87"/>
        <v>5.8658085114683711</v>
      </c>
      <c r="K2819" s="11" t="e">
        <f>VLOOKUP(A2819, total_pet_services_county!$A$2:$E$1875,2,0)</f>
        <v>#N/A</v>
      </c>
      <c r="L2819" s="11" t="e">
        <f>VLOOKUP(A2819,  total_pet_services_county!$A$2:$E$1875, 3, 0)</f>
        <v>#N/A</v>
      </c>
      <c r="M2819" s="11" t="e">
        <f>VLOOKUP(A2819, total_pet_services_county!$A$2:$E$1875, 4, 0)</f>
        <v>#N/A</v>
      </c>
      <c r="N2819" s="11" t="e">
        <f>VLOOKUP(A2819, total_pet_services_county!$A$2:$E$1875, 5, 0)</f>
        <v>#N/A</v>
      </c>
    </row>
    <row r="2820" spans="1:14" x14ac:dyDescent="0.2">
      <c r="A2820" s="57" t="s">
        <v>6601</v>
      </c>
      <c r="B2820" s="57" t="s">
        <v>8337</v>
      </c>
      <c r="C2820" s="56" t="s">
        <v>3247</v>
      </c>
      <c r="D2820" s="56" t="str">
        <f>INDEX(pet_services_county!$A$2:$A$3603,MATCH(A2820,pet_services_county!$B$2:$B$3603,0))</f>
        <v>0500000US51067</v>
      </c>
      <c r="E2820" s="61">
        <v>56042</v>
      </c>
      <c r="F2820" s="47">
        <f>VLOOKUP(C2820, state_pop!$A$2:$B$52, 2, 0)</f>
        <v>8535519</v>
      </c>
      <c r="G2820" s="33">
        <f t="shared" si="86"/>
        <v>6.5657401735032166E-3</v>
      </c>
      <c r="H2820" s="33">
        <f>VLOOKUP(C2820, pet_household_state!$A$3:$D$53, 3, 0)</f>
        <v>55.5</v>
      </c>
      <c r="I2820" s="33">
        <f>VLOOKUP(C2820, pet_household_state!$A$3:$D$53, 4, 0)</f>
        <v>1836</v>
      </c>
      <c r="J2820" s="33">
        <f t="shared" si="87"/>
        <v>12.054698958551906</v>
      </c>
      <c r="K2820" s="11">
        <f>VLOOKUP(A2820, total_pet_services_county!$A$2:$E$1875,2,0)</f>
        <v>12</v>
      </c>
      <c r="L2820" s="11">
        <f>VLOOKUP(A2820,  total_pet_services_county!$A$2:$E$1875, 3, 0)</f>
        <v>2405</v>
      </c>
      <c r="M2820" s="11">
        <f>VLOOKUP(A2820, total_pet_services_county!$A$2:$E$1875, 4, 0)</f>
        <v>509</v>
      </c>
      <c r="N2820" s="11">
        <f>VLOOKUP(A2820, total_pet_services_county!$A$2:$E$1875, 5, 0)</f>
        <v>76</v>
      </c>
    </row>
    <row r="2821" spans="1:14" x14ac:dyDescent="0.2">
      <c r="A2821" s="57" t="s">
        <v>6603</v>
      </c>
      <c r="B2821" s="57" t="s">
        <v>9103</v>
      </c>
      <c r="C2821" s="56" t="s">
        <v>3247</v>
      </c>
      <c r="D2821" s="56" t="str">
        <f>INDEX(pet_services_county!$A$2:$A$3603,MATCH(A2821,pet_services_county!$B$2:$B$3603,0))</f>
        <v>0500000US51069</v>
      </c>
      <c r="E2821" s="61">
        <v>89313</v>
      </c>
      <c r="F2821" s="47">
        <f>VLOOKUP(C2821, state_pop!$A$2:$B$52, 2, 0)</f>
        <v>8535519</v>
      </c>
      <c r="G2821" s="33">
        <f t="shared" si="86"/>
        <v>1.0463687093895521E-2</v>
      </c>
      <c r="H2821" s="33">
        <f>VLOOKUP(C2821, pet_household_state!$A$3:$D$53, 3, 0)</f>
        <v>55.5</v>
      </c>
      <c r="I2821" s="33">
        <f>VLOOKUP(C2821, pet_household_state!$A$3:$D$53, 4, 0)</f>
        <v>1836</v>
      </c>
      <c r="J2821" s="33">
        <f t="shared" si="87"/>
        <v>19.211329504392175</v>
      </c>
      <c r="K2821" s="11">
        <f>VLOOKUP(A2821, total_pet_services_county!$A$2:$E$1875,2,0)</f>
        <v>23</v>
      </c>
      <c r="L2821" s="11">
        <f>VLOOKUP(A2821,  total_pet_services_county!$A$2:$E$1875, 3, 0)</f>
        <v>9640</v>
      </c>
      <c r="M2821" s="11">
        <f>VLOOKUP(A2821, total_pet_services_county!$A$2:$E$1875, 4, 0)</f>
        <v>2261</v>
      </c>
      <c r="N2821" s="11">
        <f>VLOOKUP(A2821, total_pet_services_county!$A$2:$E$1875, 5, 0)</f>
        <v>267</v>
      </c>
    </row>
    <row r="2822" spans="1:14" x14ac:dyDescent="0.2">
      <c r="A2822" s="57" t="s">
        <v>8208</v>
      </c>
      <c r="B2822" s="57" t="s">
        <v>9777</v>
      </c>
      <c r="C2822" s="56" t="s">
        <v>3247</v>
      </c>
      <c r="D2822" s="56" t="e">
        <f>INDEX(pet_services_county!$A$2:$A$3603,MATCH(A2822,pet_services_county!$B$2:$B$3603,0))</f>
        <v>#N/A</v>
      </c>
      <c r="E2822" s="61">
        <v>16720</v>
      </c>
      <c r="F2822" s="47">
        <f>VLOOKUP(C2822, state_pop!$A$2:$B$52, 2, 0)</f>
        <v>8535519</v>
      </c>
      <c r="G2822" s="33">
        <f t="shared" si="86"/>
        <v>1.9588732682804641E-3</v>
      </c>
      <c r="H2822" s="33">
        <f>VLOOKUP(C2822, pet_household_state!$A$3:$D$53, 3, 0)</f>
        <v>55.5</v>
      </c>
      <c r="I2822" s="33">
        <f>VLOOKUP(C2822, pet_household_state!$A$3:$D$53, 4, 0)</f>
        <v>1836</v>
      </c>
      <c r="J2822" s="33">
        <f t="shared" si="87"/>
        <v>3.5964913205629321</v>
      </c>
      <c r="K2822" s="11" t="e">
        <f>VLOOKUP(A2822, total_pet_services_county!$A$2:$E$1875,2,0)</f>
        <v>#N/A</v>
      </c>
      <c r="L2822" s="11" t="e">
        <f>VLOOKUP(A2822,  total_pet_services_county!$A$2:$E$1875, 3, 0)</f>
        <v>#N/A</v>
      </c>
      <c r="M2822" s="11" t="e">
        <f>VLOOKUP(A2822, total_pet_services_county!$A$2:$E$1875, 4, 0)</f>
        <v>#N/A</v>
      </c>
      <c r="N2822" s="11" t="e">
        <f>VLOOKUP(A2822, total_pet_services_county!$A$2:$E$1875, 5, 0)</f>
        <v>#N/A</v>
      </c>
    </row>
    <row r="2823" spans="1:14" x14ac:dyDescent="0.2">
      <c r="A2823" s="57" t="s">
        <v>6605</v>
      </c>
      <c r="B2823" s="57" t="s">
        <v>9420</v>
      </c>
      <c r="C2823" s="56" t="s">
        <v>3247</v>
      </c>
      <c r="D2823" s="56" t="str">
        <f>INDEX(pet_services_county!$A$2:$A$3603,MATCH(A2823,pet_services_county!$B$2:$B$3603,0))</f>
        <v>0500000US51073</v>
      </c>
      <c r="E2823" s="61">
        <v>37348</v>
      </c>
      <c r="F2823" s="47">
        <f>VLOOKUP(C2823, state_pop!$A$2:$B$52, 2, 0)</f>
        <v>8535519</v>
      </c>
      <c r="G2823" s="33">
        <f t="shared" si="86"/>
        <v>4.3755980157738506E-3</v>
      </c>
      <c r="H2823" s="33">
        <f>VLOOKUP(C2823, pet_household_state!$A$3:$D$53, 3, 0)</f>
        <v>55.5</v>
      </c>
      <c r="I2823" s="33">
        <f>VLOOKUP(C2823, pet_household_state!$A$3:$D$53, 4, 0)</f>
        <v>1836</v>
      </c>
      <c r="J2823" s="33">
        <f t="shared" si="87"/>
        <v>8.03359795696079</v>
      </c>
      <c r="K2823" s="11">
        <f>VLOOKUP(A2823, total_pet_services_county!$A$2:$E$1875,2,0)</f>
        <v>8</v>
      </c>
      <c r="L2823" s="11">
        <f>VLOOKUP(A2823,  total_pet_services_county!$A$2:$E$1875, 3, 0)</f>
        <v>2139</v>
      </c>
      <c r="M2823" s="11">
        <f>VLOOKUP(A2823, total_pet_services_county!$A$2:$E$1875, 4, 0)</f>
        <v>507</v>
      </c>
      <c r="N2823" s="11">
        <f>VLOOKUP(A2823, total_pet_services_county!$A$2:$E$1875, 5, 0)</f>
        <v>57</v>
      </c>
    </row>
    <row r="2824" spans="1:14" x14ac:dyDescent="0.2">
      <c r="A2824" s="57" t="s">
        <v>6607</v>
      </c>
      <c r="B2824" s="57" t="s">
        <v>9998</v>
      </c>
      <c r="C2824" s="56" t="s">
        <v>3247</v>
      </c>
      <c r="D2824" s="56" t="str">
        <f>INDEX(pet_services_county!$A$2:$A$3603,MATCH(A2824,pet_services_county!$B$2:$B$3603,0))</f>
        <v>0500000US51075</v>
      </c>
      <c r="E2824" s="61">
        <v>23753</v>
      </c>
      <c r="F2824" s="47">
        <f>VLOOKUP(C2824, state_pop!$A$2:$B$52, 2, 0)</f>
        <v>8535519</v>
      </c>
      <c r="G2824" s="33">
        <f t="shared" si="86"/>
        <v>2.7828419103747529E-3</v>
      </c>
      <c r="H2824" s="33">
        <f>VLOOKUP(C2824, pet_household_state!$A$3:$D$53, 3, 0)</f>
        <v>55.5</v>
      </c>
      <c r="I2824" s="33">
        <f>VLOOKUP(C2824, pet_household_state!$A$3:$D$53, 4, 0)</f>
        <v>1836</v>
      </c>
      <c r="J2824" s="33">
        <f t="shared" si="87"/>
        <v>5.1092977474480463</v>
      </c>
      <c r="K2824" s="11">
        <f>VLOOKUP(A2824, total_pet_services_county!$A$2:$E$1875,2,0)</f>
        <v>12</v>
      </c>
      <c r="L2824" s="11">
        <f>VLOOKUP(A2824,  total_pet_services_county!$A$2:$E$1875, 3, 0)</f>
        <v>6926</v>
      </c>
      <c r="M2824" s="11">
        <f>VLOOKUP(A2824, total_pet_services_county!$A$2:$E$1875, 4, 0)</f>
        <v>1471</v>
      </c>
      <c r="N2824" s="11">
        <f>VLOOKUP(A2824, total_pet_services_county!$A$2:$E$1875, 5, 0)</f>
        <v>149</v>
      </c>
    </row>
    <row r="2825" spans="1:14" x14ac:dyDescent="0.2">
      <c r="A2825" s="57" t="s">
        <v>8209</v>
      </c>
      <c r="B2825" s="57" t="s">
        <v>8988</v>
      </c>
      <c r="C2825" s="56" t="s">
        <v>3247</v>
      </c>
      <c r="D2825" s="56" t="e">
        <f>INDEX(pet_services_county!$A$2:$A$3603,MATCH(A2825,pet_services_county!$B$2:$B$3603,0))</f>
        <v>#N/A</v>
      </c>
      <c r="E2825" s="61">
        <v>15550</v>
      </c>
      <c r="F2825" s="47">
        <f>VLOOKUP(C2825, state_pop!$A$2:$B$52, 2, 0)</f>
        <v>8535519</v>
      </c>
      <c r="G2825" s="33">
        <f t="shared" si="86"/>
        <v>1.8217990024976805E-3</v>
      </c>
      <c r="H2825" s="33">
        <f>VLOOKUP(C2825, pet_household_state!$A$3:$D$53, 3, 0)</f>
        <v>55.5</v>
      </c>
      <c r="I2825" s="33">
        <f>VLOOKUP(C2825, pet_household_state!$A$3:$D$53, 4, 0)</f>
        <v>1836</v>
      </c>
      <c r="J2825" s="33">
        <f t="shared" si="87"/>
        <v>3.3448229685857416</v>
      </c>
      <c r="K2825" s="11" t="e">
        <f>VLOOKUP(A2825, total_pet_services_county!$A$2:$E$1875,2,0)</f>
        <v>#N/A</v>
      </c>
      <c r="L2825" s="11" t="e">
        <f>VLOOKUP(A2825,  total_pet_services_county!$A$2:$E$1875, 3, 0)</f>
        <v>#N/A</v>
      </c>
      <c r="M2825" s="11" t="e">
        <f>VLOOKUP(A2825, total_pet_services_county!$A$2:$E$1875, 4, 0)</f>
        <v>#N/A</v>
      </c>
      <c r="N2825" s="11" t="e">
        <f>VLOOKUP(A2825, total_pet_services_county!$A$2:$E$1875, 5, 0)</f>
        <v>#N/A</v>
      </c>
    </row>
    <row r="2826" spans="1:14" x14ac:dyDescent="0.2">
      <c r="A2826" s="57" t="s">
        <v>6609</v>
      </c>
      <c r="B2826" s="57" t="s">
        <v>8339</v>
      </c>
      <c r="C2826" s="56" t="s">
        <v>3247</v>
      </c>
      <c r="D2826" s="56" t="str">
        <f>INDEX(pet_services_county!$A$2:$A$3603,MATCH(A2826,pet_services_county!$B$2:$B$3603,0))</f>
        <v>0500000US51079</v>
      </c>
      <c r="E2826" s="61">
        <v>19819</v>
      </c>
      <c r="F2826" s="47">
        <f>VLOOKUP(C2826, state_pop!$A$2:$B$52, 2, 0)</f>
        <v>8535519</v>
      </c>
      <c r="G2826" s="33">
        <f t="shared" si="86"/>
        <v>2.3219443363666579E-3</v>
      </c>
      <c r="H2826" s="33">
        <f>VLOOKUP(C2826, pet_household_state!$A$3:$D$53, 3, 0)</f>
        <v>55.5</v>
      </c>
      <c r="I2826" s="33">
        <f>VLOOKUP(C2826, pet_household_state!$A$3:$D$53, 4, 0)</f>
        <v>1836</v>
      </c>
      <c r="J2826" s="33">
        <f t="shared" si="87"/>
        <v>4.2630898015691843</v>
      </c>
      <c r="K2826" s="11">
        <f>VLOOKUP(A2826, total_pet_services_county!$A$2:$E$1875,2,0)</f>
        <v>3</v>
      </c>
      <c r="L2826" s="11">
        <f>VLOOKUP(A2826,  total_pet_services_county!$A$2:$E$1875, 3, 0)</f>
        <v>1042</v>
      </c>
      <c r="M2826" s="11">
        <f>VLOOKUP(A2826, total_pet_services_county!$A$2:$E$1875, 4, 0)</f>
        <v>228</v>
      </c>
      <c r="N2826" s="11">
        <f>VLOOKUP(A2826, total_pet_services_county!$A$2:$E$1875, 5, 0)</f>
        <v>33</v>
      </c>
    </row>
    <row r="2827" spans="1:14" x14ac:dyDescent="0.2">
      <c r="A2827" s="57" t="s">
        <v>8210</v>
      </c>
      <c r="B2827" s="57" t="s">
        <v>9999</v>
      </c>
      <c r="C2827" s="56" t="s">
        <v>3247</v>
      </c>
      <c r="D2827" s="56" t="e">
        <f>INDEX(pet_services_county!$A$2:$A$3603,MATCH(A2827,pet_services_county!$B$2:$B$3603,0))</f>
        <v>#N/A</v>
      </c>
      <c r="E2827" s="61">
        <v>11336</v>
      </c>
      <c r="F2827" s="47">
        <f>VLOOKUP(C2827, state_pop!$A$2:$B$52, 2, 0)</f>
        <v>8535519</v>
      </c>
      <c r="G2827" s="33">
        <f t="shared" si="86"/>
        <v>1.3280973306954152E-3</v>
      </c>
      <c r="H2827" s="33">
        <f>VLOOKUP(C2827, pet_household_state!$A$3:$D$53, 3, 0)</f>
        <v>55.5</v>
      </c>
      <c r="I2827" s="33">
        <f>VLOOKUP(C2827, pet_household_state!$A$3:$D$53, 4, 0)</f>
        <v>1836</v>
      </c>
      <c r="J2827" s="33">
        <f t="shared" si="87"/>
        <v>2.4383866991567822</v>
      </c>
      <c r="K2827" s="11" t="e">
        <f>VLOOKUP(A2827, total_pet_services_county!$A$2:$E$1875,2,0)</f>
        <v>#N/A</v>
      </c>
      <c r="L2827" s="11" t="e">
        <f>VLOOKUP(A2827,  total_pet_services_county!$A$2:$E$1875, 3, 0)</f>
        <v>#N/A</v>
      </c>
      <c r="M2827" s="11" t="e">
        <f>VLOOKUP(A2827, total_pet_services_county!$A$2:$E$1875, 4, 0)</f>
        <v>#N/A</v>
      </c>
      <c r="N2827" s="11" t="e">
        <f>VLOOKUP(A2827, total_pet_services_county!$A$2:$E$1875, 5, 0)</f>
        <v>#N/A</v>
      </c>
    </row>
    <row r="2828" spans="1:14" x14ac:dyDescent="0.2">
      <c r="A2828" s="57" t="s">
        <v>6611</v>
      </c>
      <c r="B2828" s="57" t="s">
        <v>9510</v>
      </c>
      <c r="C2828" s="56" t="s">
        <v>3247</v>
      </c>
      <c r="D2828" s="56" t="str">
        <f>INDEX(pet_services_county!$A$2:$A$3603,MATCH(A2828,pet_services_county!$B$2:$B$3603,0))</f>
        <v>0500000US51083</v>
      </c>
      <c r="E2828" s="61">
        <v>33911</v>
      </c>
      <c r="F2828" s="47">
        <f>VLOOKUP(C2828, state_pop!$A$2:$B$52, 2, 0)</f>
        <v>8535519</v>
      </c>
      <c r="G2828" s="33">
        <f t="shared" si="86"/>
        <v>3.9729277153504085E-3</v>
      </c>
      <c r="H2828" s="33">
        <f>VLOOKUP(C2828, pet_household_state!$A$3:$D$53, 3, 0)</f>
        <v>55.5</v>
      </c>
      <c r="I2828" s="33">
        <f>VLOOKUP(C2828, pet_household_state!$A$3:$D$53, 4, 0)</f>
        <v>1836</v>
      </c>
      <c r="J2828" s="33">
        <f t="shared" si="87"/>
        <v>7.2942952853833498</v>
      </c>
      <c r="K2828" s="11">
        <f>VLOOKUP(A2828, total_pet_services_county!$A$2:$E$1875,2,0)</f>
        <v>4</v>
      </c>
      <c r="L2828" s="11">
        <f>VLOOKUP(A2828,  total_pet_services_county!$A$2:$E$1875, 3, 0)</f>
        <v>1174</v>
      </c>
      <c r="M2828" s="11">
        <f>VLOOKUP(A2828, total_pet_services_county!$A$2:$E$1875, 4, 0)</f>
        <v>167</v>
      </c>
      <c r="N2828" s="11">
        <f>VLOOKUP(A2828, total_pet_services_county!$A$2:$E$1875, 5, 0)</f>
        <v>25</v>
      </c>
    </row>
    <row r="2829" spans="1:14" x14ac:dyDescent="0.2">
      <c r="A2829" s="57" t="s">
        <v>6613</v>
      </c>
      <c r="B2829" s="57" t="s">
        <v>10000</v>
      </c>
      <c r="C2829" s="56" t="s">
        <v>3247</v>
      </c>
      <c r="D2829" s="56" t="str">
        <f>INDEX(pet_services_county!$A$2:$A$3603,MATCH(A2829,pet_services_county!$B$2:$B$3603,0))</f>
        <v>0500000US51085</v>
      </c>
      <c r="E2829" s="61">
        <v>107766</v>
      </c>
      <c r="F2829" s="47">
        <f>VLOOKUP(C2829, state_pop!$A$2:$B$52, 2, 0)</f>
        <v>8535519</v>
      </c>
      <c r="G2829" s="33">
        <f t="shared" si="86"/>
        <v>1.2625594296023475E-2</v>
      </c>
      <c r="H2829" s="33">
        <f>VLOOKUP(C2829, pet_household_state!$A$3:$D$53, 3, 0)</f>
        <v>55.5</v>
      </c>
      <c r="I2829" s="33">
        <f>VLOOKUP(C2829, pet_household_state!$A$3:$D$53, 4, 0)</f>
        <v>1836</v>
      </c>
      <c r="J2829" s="33">
        <f t="shared" si="87"/>
        <v>23.180591127499099</v>
      </c>
      <c r="K2829" s="11">
        <f>VLOOKUP(A2829, total_pet_services_county!$A$2:$E$1875,2,0)</f>
        <v>38</v>
      </c>
      <c r="L2829" s="11">
        <f>VLOOKUP(A2829,  total_pet_services_county!$A$2:$E$1875, 3, 0)</f>
        <v>12363</v>
      </c>
      <c r="M2829" s="11">
        <f>VLOOKUP(A2829, total_pet_services_county!$A$2:$E$1875, 4, 0)</f>
        <v>2708</v>
      </c>
      <c r="N2829" s="11">
        <f>VLOOKUP(A2829, total_pet_services_county!$A$2:$E$1875, 5, 0)</f>
        <v>410</v>
      </c>
    </row>
    <row r="2830" spans="1:14" x14ac:dyDescent="0.2">
      <c r="A2830" s="57" t="s">
        <v>6615</v>
      </c>
      <c r="B2830" s="57" t="s">
        <v>10001</v>
      </c>
      <c r="C2830" s="56" t="s">
        <v>3247</v>
      </c>
      <c r="D2830" s="56" t="str">
        <f>INDEX(pet_services_county!$A$2:$A$3603,MATCH(A2830,pet_services_county!$B$2:$B$3603,0))</f>
        <v>0500000US51087</v>
      </c>
      <c r="E2830" s="61">
        <v>330818</v>
      </c>
      <c r="F2830" s="47">
        <f>VLOOKUP(C2830, state_pop!$A$2:$B$52, 2, 0)</f>
        <v>8535519</v>
      </c>
      <c r="G2830" s="33">
        <f t="shared" si="86"/>
        <v>3.8757807228828149E-2</v>
      </c>
      <c r="H2830" s="33">
        <f>VLOOKUP(C2830, pet_household_state!$A$3:$D$53, 3, 0)</f>
        <v>55.5</v>
      </c>
      <c r="I2830" s="33">
        <f>VLOOKUP(C2830, pet_household_state!$A$3:$D$53, 4, 0)</f>
        <v>1836</v>
      </c>
      <c r="J2830" s="33">
        <f t="shared" si="87"/>
        <v>71.159334072128487</v>
      </c>
      <c r="K2830" s="11">
        <f>VLOOKUP(A2830, total_pet_services_county!$A$2:$E$1875,2,0)</f>
        <v>90</v>
      </c>
      <c r="L2830" s="11">
        <f>VLOOKUP(A2830,  total_pet_services_county!$A$2:$E$1875, 3, 0)</f>
        <v>37019</v>
      </c>
      <c r="M2830" s="11">
        <f>VLOOKUP(A2830, total_pet_services_county!$A$2:$E$1875, 4, 0)</f>
        <v>8599</v>
      </c>
      <c r="N2830" s="11">
        <f>VLOOKUP(A2830, total_pet_services_county!$A$2:$E$1875, 5, 0)</f>
        <v>1096</v>
      </c>
    </row>
    <row r="2831" spans="1:14" x14ac:dyDescent="0.2">
      <c r="A2831" s="57" t="s">
        <v>6617</v>
      </c>
      <c r="B2831" s="57" t="s">
        <v>8341</v>
      </c>
      <c r="C2831" s="56" t="s">
        <v>3247</v>
      </c>
      <c r="D2831" s="56" t="str">
        <f>INDEX(pet_services_county!$A$2:$A$3603,MATCH(A2831,pet_services_county!$B$2:$B$3603,0))</f>
        <v>0500000US51089</v>
      </c>
      <c r="E2831" s="61">
        <v>50557</v>
      </c>
      <c r="F2831" s="47">
        <f>VLOOKUP(C2831, state_pop!$A$2:$B$52, 2, 0)</f>
        <v>8535519</v>
      </c>
      <c r="G2831" s="33">
        <f t="shared" si="86"/>
        <v>5.9231313292138418E-3</v>
      </c>
      <c r="H2831" s="33">
        <f>VLOOKUP(C2831, pet_household_state!$A$3:$D$53, 3, 0)</f>
        <v>55.5</v>
      </c>
      <c r="I2831" s="33">
        <f>VLOOKUP(C2831, pet_household_state!$A$3:$D$53, 4, 0)</f>
        <v>1836</v>
      </c>
      <c r="J2831" s="33">
        <f t="shared" si="87"/>
        <v>10.874869120436614</v>
      </c>
      <c r="K2831" s="11">
        <f>VLOOKUP(A2831, total_pet_services_county!$A$2:$E$1875,2,0)</f>
        <v>3</v>
      </c>
      <c r="L2831" s="11">
        <f>VLOOKUP(A2831,  total_pet_services_county!$A$2:$E$1875, 3, 0)</f>
        <v>1168</v>
      </c>
      <c r="M2831" s="11">
        <f>VLOOKUP(A2831, total_pet_services_county!$A$2:$E$1875, 4, 0)</f>
        <v>299</v>
      </c>
      <c r="N2831" s="11">
        <f>VLOOKUP(A2831, total_pet_services_county!$A$2:$E$1875, 5, 0)</f>
        <v>69</v>
      </c>
    </row>
    <row r="2832" spans="1:14" x14ac:dyDescent="0.2">
      <c r="A2832" s="57" t="s">
        <v>8211</v>
      </c>
      <c r="B2832" s="57" t="s">
        <v>9590</v>
      </c>
      <c r="C2832" s="56" t="s">
        <v>3247</v>
      </c>
      <c r="D2832" s="56" t="e">
        <f>INDEX(pet_services_county!$A$2:$A$3603,MATCH(A2832,pet_services_county!$B$2:$B$3603,0))</f>
        <v>#N/A</v>
      </c>
      <c r="E2832" s="61">
        <v>2190</v>
      </c>
      <c r="F2832" s="47">
        <f>VLOOKUP(C2832, state_pop!$A$2:$B$52, 2, 0)</f>
        <v>8535519</v>
      </c>
      <c r="G2832" s="33">
        <f t="shared" si="86"/>
        <v>2.5657490774726177E-4</v>
      </c>
      <c r="H2832" s="33">
        <f>VLOOKUP(C2832, pet_household_state!$A$3:$D$53, 3, 0)</f>
        <v>55.5</v>
      </c>
      <c r="I2832" s="33">
        <f>VLOOKUP(C2832, pet_household_state!$A$3:$D$53, 4, 0)</f>
        <v>1836</v>
      </c>
      <c r="J2832" s="33">
        <f t="shared" si="87"/>
        <v>0.47107153062397261</v>
      </c>
      <c r="K2832" s="11" t="e">
        <f>VLOOKUP(A2832, total_pet_services_county!$A$2:$E$1875,2,0)</f>
        <v>#N/A</v>
      </c>
      <c r="L2832" s="11" t="e">
        <f>VLOOKUP(A2832,  total_pet_services_county!$A$2:$E$1875, 3, 0)</f>
        <v>#N/A</v>
      </c>
      <c r="M2832" s="11" t="e">
        <f>VLOOKUP(A2832, total_pet_services_county!$A$2:$E$1875, 4, 0)</f>
        <v>#N/A</v>
      </c>
      <c r="N2832" s="11" t="e">
        <f>VLOOKUP(A2832, total_pet_services_county!$A$2:$E$1875, 5, 0)</f>
        <v>#N/A</v>
      </c>
    </row>
    <row r="2833" spans="1:14" x14ac:dyDescent="0.2">
      <c r="A2833" s="57" t="s">
        <v>6619</v>
      </c>
      <c r="B2833" s="57" t="s">
        <v>10002</v>
      </c>
      <c r="C2833" s="56" t="s">
        <v>3247</v>
      </c>
      <c r="D2833" s="56" t="str">
        <f>INDEX(pet_services_county!$A$2:$A$3603,MATCH(A2833,pet_services_county!$B$2:$B$3603,0))</f>
        <v>0500000US51093</v>
      </c>
      <c r="E2833" s="61">
        <v>37109</v>
      </c>
      <c r="F2833" s="47">
        <f>VLOOKUP(C2833, state_pop!$A$2:$B$52, 2, 0)</f>
        <v>8535519</v>
      </c>
      <c r="G2833" s="33">
        <f t="shared" si="86"/>
        <v>4.3475973751566834E-3</v>
      </c>
      <c r="H2833" s="33">
        <f>VLOOKUP(C2833, pet_household_state!$A$3:$D$53, 3, 0)</f>
        <v>55.5</v>
      </c>
      <c r="I2833" s="33">
        <f>VLOOKUP(C2833, pet_household_state!$A$3:$D$53, 4, 0)</f>
        <v>1836</v>
      </c>
      <c r="J2833" s="33">
        <f t="shared" si="87"/>
        <v>7.9821887807876708</v>
      </c>
      <c r="K2833" s="11">
        <f>VLOOKUP(A2833, total_pet_services_county!$A$2:$E$1875,2,0)</f>
        <v>8</v>
      </c>
      <c r="L2833" s="11">
        <f>VLOOKUP(A2833,  total_pet_services_county!$A$2:$E$1875, 3, 0)</f>
        <v>3030</v>
      </c>
      <c r="M2833" s="11">
        <f>VLOOKUP(A2833, total_pet_services_county!$A$2:$E$1875, 4, 0)</f>
        <v>682</v>
      </c>
      <c r="N2833" s="11">
        <f>VLOOKUP(A2833, total_pet_services_county!$A$2:$E$1875, 5, 0)</f>
        <v>97</v>
      </c>
    </row>
    <row r="2834" spans="1:14" x14ac:dyDescent="0.2">
      <c r="A2834" s="57" t="s">
        <v>6621</v>
      </c>
      <c r="B2834" s="57" t="s">
        <v>10003</v>
      </c>
      <c r="C2834" s="56" t="s">
        <v>3247</v>
      </c>
      <c r="D2834" s="56" t="str">
        <f>INDEX(pet_services_county!$A$2:$A$3603,MATCH(A2834,pet_services_county!$B$2:$B$3603,0))</f>
        <v>0500000US51095</v>
      </c>
      <c r="E2834" s="61">
        <v>76523</v>
      </c>
      <c r="F2834" s="47">
        <f>VLOOKUP(C2834, state_pop!$A$2:$B$52, 2, 0)</f>
        <v>8535519</v>
      </c>
      <c r="G2834" s="33">
        <f t="shared" si="86"/>
        <v>8.9652427696546629E-3</v>
      </c>
      <c r="H2834" s="33">
        <f>VLOOKUP(C2834, pet_household_state!$A$3:$D$53, 3, 0)</f>
        <v>55.5</v>
      </c>
      <c r="I2834" s="33">
        <f>VLOOKUP(C2834, pet_household_state!$A$3:$D$53, 4, 0)</f>
        <v>1836</v>
      </c>
      <c r="J2834" s="33">
        <f t="shared" si="87"/>
        <v>16.46018572508596</v>
      </c>
      <c r="K2834" s="11">
        <f>VLOOKUP(A2834, total_pet_services_county!$A$2:$E$1875,2,0)</f>
        <v>21</v>
      </c>
      <c r="L2834" s="11">
        <f>VLOOKUP(A2834,  total_pet_services_county!$A$2:$E$1875, 3, 0)</f>
        <v>7364</v>
      </c>
      <c r="M2834" s="11">
        <f>VLOOKUP(A2834, total_pet_services_county!$A$2:$E$1875, 4, 0)</f>
        <v>1650</v>
      </c>
      <c r="N2834" s="11">
        <f>VLOOKUP(A2834, total_pet_services_county!$A$2:$E$1875, 5, 0)</f>
        <v>227</v>
      </c>
    </row>
    <row r="2835" spans="1:14" x14ac:dyDescent="0.2">
      <c r="A2835" s="57" t="s">
        <v>8212</v>
      </c>
      <c r="B2835" s="57" t="s">
        <v>10004</v>
      </c>
      <c r="C2835" s="56" t="s">
        <v>3247</v>
      </c>
      <c r="D2835" s="56" t="e">
        <f>INDEX(pet_services_county!$A$2:$A$3603,MATCH(A2835,pet_services_county!$B$2:$B$3603,0))</f>
        <v>#N/A</v>
      </c>
      <c r="E2835" s="61">
        <v>7025</v>
      </c>
      <c r="F2835" s="47">
        <f>VLOOKUP(C2835, state_pop!$A$2:$B$52, 2, 0)</f>
        <v>8535519</v>
      </c>
      <c r="G2835" s="33">
        <f t="shared" si="86"/>
        <v>8.2303138215731231E-4</v>
      </c>
      <c r="H2835" s="33">
        <f>VLOOKUP(C2835, pet_household_state!$A$3:$D$53, 3, 0)</f>
        <v>55.5</v>
      </c>
      <c r="I2835" s="33">
        <f>VLOOKUP(C2835, pet_household_state!$A$3:$D$53, 4, 0)</f>
        <v>1836</v>
      </c>
      <c r="J2835" s="33">
        <f t="shared" si="87"/>
        <v>1.5110856176408254</v>
      </c>
      <c r="K2835" s="11" t="e">
        <f>VLOOKUP(A2835, total_pet_services_county!$A$2:$E$1875,2,0)</f>
        <v>#N/A</v>
      </c>
      <c r="L2835" s="11" t="e">
        <f>VLOOKUP(A2835,  total_pet_services_county!$A$2:$E$1875, 3, 0)</f>
        <v>#N/A</v>
      </c>
      <c r="M2835" s="11" t="e">
        <f>VLOOKUP(A2835, total_pet_services_county!$A$2:$E$1875, 4, 0)</f>
        <v>#N/A</v>
      </c>
      <c r="N2835" s="11" t="e">
        <f>VLOOKUP(A2835, total_pet_services_county!$A$2:$E$1875, 5, 0)</f>
        <v>#N/A</v>
      </c>
    </row>
    <row r="2836" spans="1:14" x14ac:dyDescent="0.2">
      <c r="A2836" s="57" t="s">
        <v>6623</v>
      </c>
      <c r="B2836" s="57" t="s">
        <v>10005</v>
      </c>
      <c r="C2836" s="56" t="s">
        <v>3247</v>
      </c>
      <c r="D2836" s="56" t="str">
        <f>INDEX(pet_services_county!$A$2:$A$3603,MATCH(A2836,pet_services_county!$B$2:$B$3603,0))</f>
        <v>0500000US51099</v>
      </c>
      <c r="E2836" s="61">
        <v>26836</v>
      </c>
      <c r="F2836" s="47">
        <f>VLOOKUP(C2836, state_pop!$A$2:$B$52, 2, 0)</f>
        <v>8535519</v>
      </c>
      <c r="G2836" s="33">
        <f t="shared" si="86"/>
        <v>3.1440384585869939E-3</v>
      </c>
      <c r="H2836" s="33">
        <f>VLOOKUP(C2836, pet_household_state!$A$3:$D$53, 3, 0)</f>
        <v>55.5</v>
      </c>
      <c r="I2836" s="33">
        <f>VLOOKUP(C2836, pet_household_state!$A$3:$D$53, 4, 0)</f>
        <v>1836</v>
      </c>
      <c r="J2836" s="33">
        <f t="shared" si="87"/>
        <v>5.7724546099657212</v>
      </c>
      <c r="K2836" s="11">
        <f>VLOOKUP(A2836, total_pet_services_county!$A$2:$E$1875,2,0)</f>
        <v>6</v>
      </c>
      <c r="L2836" s="11">
        <f>VLOOKUP(A2836,  total_pet_services_county!$A$2:$E$1875, 3, 0)</f>
        <v>1461</v>
      </c>
      <c r="M2836" s="11">
        <f>VLOOKUP(A2836, total_pet_services_county!$A$2:$E$1875, 4, 0)</f>
        <v>323</v>
      </c>
      <c r="N2836" s="11">
        <f>VLOOKUP(A2836, total_pet_services_county!$A$2:$E$1875, 5, 0)</f>
        <v>52</v>
      </c>
    </row>
    <row r="2837" spans="1:14" x14ac:dyDescent="0.2">
      <c r="A2837" s="57" t="s">
        <v>6625</v>
      </c>
      <c r="B2837" s="57" t="s">
        <v>10006</v>
      </c>
      <c r="C2837" s="56" t="s">
        <v>3247</v>
      </c>
      <c r="D2837" s="56" t="str">
        <f>INDEX(pet_services_county!$A$2:$A$3603,MATCH(A2837,pet_services_county!$B$2:$B$3603,0))</f>
        <v>0500000US51101</v>
      </c>
      <c r="E2837" s="61">
        <v>17148</v>
      </c>
      <c r="F2837" s="47">
        <f>VLOOKUP(C2837, state_pop!$A$2:$B$52, 2, 0)</f>
        <v>8535519</v>
      </c>
      <c r="G2837" s="33">
        <f t="shared" si="86"/>
        <v>2.0090166749086964E-3</v>
      </c>
      <c r="H2837" s="33">
        <f>VLOOKUP(C2837, pet_household_state!$A$3:$D$53, 3, 0)</f>
        <v>55.5</v>
      </c>
      <c r="I2837" s="33">
        <f>VLOOKUP(C2837, pet_household_state!$A$3:$D$53, 4, 0)</f>
        <v>1836</v>
      </c>
      <c r="J2837" s="33">
        <f t="shared" si="87"/>
        <v>3.6885546151323667</v>
      </c>
      <c r="K2837" s="11">
        <f>VLOOKUP(A2837, total_pet_services_county!$A$2:$E$1875,2,0)</f>
        <v>3</v>
      </c>
      <c r="L2837" s="11">
        <f>VLOOKUP(A2837,  total_pet_services_county!$A$2:$E$1875, 3, 0)</f>
        <v>822</v>
      </c>
      <c r="M2837" s="11">
        <f>VLOOKUP(A2837, total_pet_services_county!$A$2:$E$1875, 4, 0)</f>
        <v>188</v>
      </c>
      <c r="N2837" s="11">
        <f>VLOOKUP(A2837, total_pet_services_county!$A$2:$E$1875, 5, 0)</f>
        <v>25</v>
      </c>
    </row>
    <row r="2838" spans="1:14" x14ac:dyDescent="0.2">
      <c r="A2838" s="57" t="s">
        <v>8213</v>
      </c>
      <c r="B2838" s="57" t="s">
        <v>9383</v>
      </c>
      <c r="C2838" s="56" t="s">
        <v>3247</v>
      </c>
      <c r="D2838" s="56" t="e">
        <f>INDEX(pet_services_county!$A$2:$A$3603,MATCH(A2838,pet_services_county!$B$2:$B$3603,0))</f>
        <v>#N/A</v>
      </c>
      <c r="E2838" s="61">
        <v>10603</v>
      </c>
      <c r="F2838" s="47">
        <f>VLOOKUP(C2838, state_pop!$A$2:$B$52, 2, 0)</f>
        <v>8535519</v>
      </c>
      <c r="G2838" s="33">
        <f t="shared" si="86"/>
        <v>1.2422208889699619E-3</v>
      </c>
      <c r="H2838" s="33">
        <f>VLOOKUP(C2838, pet_household_state!$A$3:$D$53, 3, 0)</f>
        <v>55.5</v>
      </c>
      <c r="I2838" s="33">
        <f>VLOOKUP(C2838, pet_household_state!$A$3:$D$53, 4, 0)</f>
        <v>1836</v>
      </c>
      <c r="J2838" s="33">
        <f t="shared" si="87"/>
        <v>2.2807175521488503</v>
      </c>
      <c r="K2838" s="11" t="e">
        <f>VLOOKUP(A2838, total_pet_services_county!$A$2:$E$1875,2,0)</f>
        <v>#N/A</v>
      </c>
      <c r="L2838" s="11" t="e">
        <f>VLOOKUP(A2838,  total_pet_services_county!$A$2:$E$1875, 3, 0)</f>
        <v>#N/A</v>
      </c>
      <c r="M2838" s="11" t="e">
        <f>VLOOKUP(A2838, total_pet_services_county!$A$2:$E$1875, 4, 0)</f>
        <v>#N/A</v>
      </c>
      <c r="N2838" s="11" t="e">
        <f>VLOOKUP(A2838, total_pet_services_county!$A$2:$E$1875, 5, 0)</f>
        <v>#N/A</v>
      </c>
    </row>
    <row r="2839" spans="1:14" x14ac:dyDescent="0.2">
      <c r="A2839" s="57" t="s">
        <v>8214</v>
      </c>
      <c r="B2839" s="57" t="s">
        <v>8348</v>
      </c>
      <c r="C2839" s="56" t="s">
        <v>3247</v>
      </c>
      <c r="D2839" s="56" t="e">
        <f>INDEX(pet_services_county!$A$2:$A$3603,MATCH(A2839,pet_services_county!$B$2:$B$3603,0))</f>
        <v>#N/A</v>
      </c>
      <c r="E2839" s="61">
        <v>23423</v>
      </c>
      <c r="F2839" s="47">
        <f>VLOOKUP(C2839, state_pop!$A$2:$B$52, 2, 0)</f>
        <v>8535519</v>
      </c>
      <c r="G2839" s="33">
        <f t="shared" si="86"/>
        <v>2.7441799379744804E-3</v>
      </c>
      <c r="H2839" s="33">
        <f>VLOOKUP(C2839, pet_household_state!$A$3:$D$53, 3, 0)</f>
        <v>55.5</v>
      </c>
      <c r="I2839" s="33">
        <f>VLOOKUP(C2839, pet_household_state!$A$3:$D$53, 4, 0)</f>
        <v>1836</v>
      </c>
      <c r="J2839" s="33">
        <f t="shared" si="87"/>
        <v>5.0383143661211465</v>
      </c>
      <c r="K2839" s="11" t="e">
        <f>VLOOKUP(A2839, total_pet_services_county!$A$2:$E$1875,2,0)</f>
        <v>#N/A</v>
      </c>
      <c r="L2839" s="11" t="e">
        <f>VLOOKUP(A2839,  total_pet_services_county!$A$2:$E$1875, 3, 0)</f>
        <v>#N/A</v>
      </c>
      <c r="M2839" s="11" t="e">
        <f>VLOOKUP(A2839, total_pet_services_county!$A$2:$E$1875, 4, 0)</f>
        <v>#N/A</v>
      </c>
      <c r="N2839" s="11" t="e">
        <f>VLOOKUP(A2839, total_pet_services_county!$A$2:$E$1875, 5, 0)</f>
        <v>#N/A</v>
      </c>
    </row>
    <row r="2840" spans="1:14" x14ac:dyDescent="0.2">
      <c r="A2840" s="57" t="s">
        <v>6627</v>
      </c>
      <c r="B2840" s="57" t="s">
        <v>10007</v>
      </c>
      <c r="C2840" s="56" t="s">
        <v>3247</v>
      </c>
      <c r="D2840" s="56" t="str">
        <f>INDEX(pet_services_county!$A$2:$A$3603,MATCH(A2840,pet_services_county!$B$2:$B$3603,0))</f>
        <v>0500000US51107</v>
      </c>
      <c r="E2840" s="61">
        <v>413538</v>
      </c>
      <c r="F2840" s="47">
        <f>VLOOKUP(C2840, state_pop!$A$2:$B$52, 2, 0)</f>
        <v>8535519</v>
      </c>
      <c r="G2840" s="33">
        <f t="shared" si="86"/>
        <v>4.8449074977163074E-2</v>
      </c>
      <c r="H2840" s="33">
        <f>VLOOKUP(C2840, pet_household_state!$A$3:$D$53, 3, 0)</f>
        <v>55.5</v>
      </c>
      <c r="I2840" s="33">
        <f>VLOOKUP(C2840, pet_household_state!$A$3:$D$53, 4, 0)</f>
        <v>1836</v>
      </c>
      <c r="J2840" s="33">
        <f t="shared" si="87"/>
        <v>88.952501658071398</v>
      </c>
      <c r="K2840" s="11">
        <f>VLOOKUP(A2840, total_pet_services_county!$A$2:$E$1875,2,0)</f>
        <v>110</v>
      </c>
      <c r="L2840" s="11">
        <f>VLOOKUP(A2840,  total_pet_services_county!$A$2:$E$1875, 3, 0)</f>
        <v>45217</v>
      </c>
      <c r="M2840" s="11">
        <f>VLOOKUP(A2840, total_pet_services_county!$A$2:$E$1875, 4, 0)</f>
        <v>11107</v>
      </c>
      <c r="N2840" s="11">
        <f>VLOOKUP(A2840, total_pet_services_county!$A$2:$E$1875, 5, 0)</f>
        <v>1249</v>
      </c>
    </row>
    <row r="2841" spans="1:14" x14ac:dyDescent="0.2">
      <c r="A2841" s="57" t="s">
        <v>6629</v>
      </c>
      <c r="B2841" s="57" t="s">
        <v>8876</v>
      </c>
      <c r="C2841" s="56" t="s">
        <v>3247</v>
      </c>
      <c r="D2841" s="56" t="str">
        <f>INDEX(pet_services_county!$A$2:$A$3603,MATCH(A2841,pet_services_county!$B$2:$B$3603,0))</f>
        <v>0500000US51109</v>
      </c>
      <c r="E2841" s="61">
        <v>37591</v>
      </c>
      <c r="F2841" s="47">
        <f>VLOOKUP(C2841, state_pop!$A$2:$B$52, 2, 0)</f>
        <v>8535519</v>
      </c>
      <c r="G2841" s="33">
        <f t="shared" si="86"/>
        <v>4.4040672863595058E-3</v>
      </c>
      <c r="H2841" s="33">
        <f>VLOOKUP(C2841, pet_household_state!$A$3:$D$53, 3, 0)</f>
        <v>55.5</v>
      </c>
      <c r="I2841" s="33">
        <f>VLOOKUP(C2841, pet_household_state!$A$3:$D$53, 4, 0)</f>
        <v>1836</v>
      </c>
      <c r="J2841" s="33">
        <f t="shared" si="87"/>
        <v>8.0858675377560534</v>
      </c>
      <c r="K2841" s="11">
        <f>VLOOKUP(A2841, total_pet_services_county!$A$2:$E$1875,2,0)</f>
        <v>4</v>
      </c>
      <c r="L2841" s="11">
        <f>VLOOKUP(A2841,  total_pet_services_county!$A$2:$E$1875, 3, 0)</f>
        <v>1840</v>
      </c>
      <c r="M2841" s="11">
        <f>VLOOKUP(A2841, total_pet_services_county!$A$2:$E$1875, 4, 0)</f>
        <v>430</v>
      </c>
      <c r="N2841" s="11">
        <f>VLOOKUP(A2841, total_pet_services_county!$A$2:$E$1875, 5, 0)</f>
        <v>58</v>
      </c>
    </row>
    <row r="2842" spans="1:14" x14ac:dyDescent="0.2">
      <c r="A2842" s="57" t="s">
        <v>8215</v>
      </c>
      <c r="B2842" s="57" t="s">
        <v>10008</v>
      </c>
      <c r="C2842" s="56" t="s">
        <v>3247</v>
      </c>
      <c r="D2842" s="56" t="e">
        <f>INDEX(pet_services_county!$A$2:$A$3603,MATCH(A2842,pet_services_county!$B$2:$B$3603,0))</f>
        <v>#N/A</v>
      </c>
      <c r="E2842" s="61">
        <v>12196</v>
      </c>
      <c r="F2842" s="47">
        <f>VLOOKUP(C2842, state_pop!$A$2:$B$52, 2, 0)</f>
        <v>8535519</v>
      </c>
      <c r="G2842" s="33">
        <f t="shared" si="86"/>
        <v>1.4288527739203674E-3</v>
      </c>
      <c r="H2842" s="33">
        <f>VLOOKUP(C2842, pet_household_state!$A$3:$D$53, 3, 0)</f>
        <v>55.5</v>
      </c>
      <c r="I2842" s="33">
        <f>VLOOKUP(C2842, pet_household_state!$A$3:$D$53, 4, 0)</f>
        <v>1836</v>
      </c>
      <c r="J2842" s="33">
        <f t="shared" si="87"/>
        <v>2.6233736929177947</v>
      </c>
      <c r="K2842" s="11" t="e">
        <f>VLOOKUP(A2842, total_pet_services_county!$A$2:$E$1875,2,0)</f>
        <v>#N/A</v>
      </c>
      <c r="L2842" s="11" t="e">
        <f>VLOOKUP(A2842,  total_pet_services_county!$A$2:$E$1875, 3, 0)</f>
        <v>#N/A</v>
      </c>
      <c r="M2842" s="11" t="e">
        <f>VLOOKUP(A2842, total_pet_services_county!$A$2:$E$1875, 4, 0)</f>
        <v>#N/A</v>
      </c>
      <c r="N2842" s="11" t="e">
        <f>VLOOKUP(A2842, total_pet_services_county!$A$2:$E$1875, 5, 0)</f>
        <v>#N/A</v>
      </c>
    </row>
    <row r="2843" spans="1:14" x14ac:dyDescent="0.2">
      <c r="A2843" s="57" t="s">
        <v>6631</v>
      </c>
      <c r="B2843" s="57" t="s">
        <v>8352</v>
      </c>
      <c r="C2843" s="56" t="s">
        <v>3247</v>
      </c>
      <c r="D2843" s="56" t="str">
        <f>INDEX(pet_services_county!$A$2:$A$3603,MATCH(A2843,pet_services_county!$B$2:$B$3603,0))</f>
        <v>0500000US51113</v>
      </c>
      <c r="E2843" s="61">
        <v>13261</v>
      </c>
      <c r="F2843" s="47">
        <f>VLOOKUP(C2843, state_pop!$A$2:$B$52, 2, 0)</f>
        <v>8535519</v>
      </c>
      <c r="G2843" s="33">
        <f t="shared" si="86"/>
        <v>1.5536255030303371E-3</v>
      </c>
      <c r="H2843" s="33">
        <f>VLOOKUP(C2843, pet_household_state!$A$3:$D$53, 3, 0)</f>
        <v>55.5</v>
      </c>
      <c r="I2843" s="33">
        <f>VLOOKUP(C2843, pet_household_state!$A$3:$D$53, 4, 0)</f>
        <v>1836</v>
      </c>
      <c r="J2843" s="33">
        <f t="shared" si="87"/>
        <v>2.8524564235636989</v>
      </c>
      <c r="K2843" s="11">
        <f>VLOOKUP(A2843, total_pet_services_county!$A$2:$E$1875,2,0)</f>
        <v>3</v>
      </c>
      <c r="L2843" s="11">
        <f>VLOOKUP(A2843,  total_pet_services_county!$A$2:$E$1875, 3, 0)</f>
        <v>595</v>
      </c>
      <c r="M2843" s="11">
        <f>VLOOKUP(A2843, total_pet_services_county!$A$2:$E$1875, 4, 0)</f>
        <v>133</v>
      </c>
      <c r="N2843" s="11">
        <f>VLOOKUP(A2843, total_pet_services_county!$A$2:$E$1875, 5, 0)</f>
        <v>18</v>
      </c>
    </row>
    <row r="2844" spans="1:14" x14ac:dyDescent="0.2">
      <c r="A2844" s="57" t="s">
        <v>8216</v>
      </c>
      <c r="B2844" s="57" t="s">
        <v>10009</v>
      </c>
      <c r="C2844" s="56" t="s">
        <v>3247</v>
      </c>
      <c r="D2844" s="56" t="e">
        <f>INDEX(pet_services_county!$A$2:$A$3603,MATCH(A2844,pet_services_county!$B$2:$B$3603,0))</f>
        <v>#N/A</v>
      </c>
      <c r="E2844" s="61">
        <v>8834</v>
      </c>
      <c r="F2844" s="47">
        <f>VLOOKUP(C2844, state_pop!$A$2:$B$52, 2, 0)</f>
        <v>8535519</v>
      </c>
      <c r="G2844" s="33">
        <f t="shared" si="86"/>
        <v>1.0349692854060778E-3</v>
      </c>
      <c r="H2844" s="33">
        <f>VLOOKUP(C2844, pet_household_state!$A$3:$D$53, 3, 0)</f>
        <v>55.5</v>
      </c>
      <c r="I2844" s="33">
        <f>VLOOKUP(C2844, pet_household_state!$A$3:$D$53, 4, 0)</f>
        <v>1836</v>
      </c>
      <c r="J2844" s="33">
        <f t="shared" si="87"/>
        <v>1.9002036080055589</v>
      </c>
      <c r="K2844" s="11" t="e">
        <f>VLOOKUP(A2844, total_pet_services_county!$A$2:$E$1875,2,0)</f>
        <v>#N/A</v>
      </c>
      <c r="L2844" s="11" t="e">
        <f>VLOOKUP(A2844,  total_pet_services_county!$A$2:$E$1875, 3, 0)</f>
        <v>#N/A</v>
      </c>
      <c r="M2844" s="11" t="e">
        <f>VLOOKUP(A2844, total_pet_services_county!$A$2:$E$1875, 4, 0)</f>
        <v>#N/A</v>
      </c>
      <c r="N2844" s="11" t="e">
        <f>VLOOKUP(A2844, total_pet_services_county!$A$2:$E$1875, 5, 0)</f>
        <v>#N/A</v>
      </c>
    </row>
    <row r="2845" spans="1:14" x14ac:dyDescent="0.2">
      <c r="A2845" s="57" t="s">
        <v>6633</v>
      </c>
      <c r="B2845" s="57" t="s">
        <v>9520</v>
      </c>
      <c r="C2845" s="56" t="s">
        <v>3247</v>
      </c>
      <c r="D2845" s="56" t="str">
        <f>INDEX(pet_services_county!$A$2:$A$3603,MATCH(A2845,pet_services_county!$B$2:$B$3603,0))</f>
        <v>0500000US51117</v>
      </c>
      <c r="E2845" s="61">
        <v>30587</v>
      </c>
      <c r="F2845" s="47">
        <f>VLOOKUP(C2845, state_pop!$A$2:$B$52, 2, 0)</f>
        <v>8535519</v>
      </c>
      <c r="G2845" s="33">
        <f t="shared" si="86"/>
        <v>3.5834962115367558E-3</v>
      </c>
      <c r="H2845" s="33">
        <f>VLOOKUP(C2845, pet_household_state!$A$3:$D$53, 3, 0)</f>
        <v>55.5</v>
      </c>
      <c r="I2845" s="33">
        <f>VLOOKUP(C2845, pet_household_state!$A$3:$D$53, 4, 0)</f>
        <v>1836</v>
      </c>
      <c r="J2845" s="33">
        <f t="shared" si="87"/>
        <v>6.5792990443814841</v>
      </c>
      <c r="K2845" s="11">
        <f>VLOOKUP(A2845, total_pet_services_county!$A$2:$E$1875,2,0)</f>
        <v>7</v>
      </c>
      <c r="L2845" s="11">
        <f>VLOOKUP(A2845,  total_pet_services_county!$A$2:$E$1875, 3, 0)</f>
        <v>1324</v>
      </c>
      <c r="M2845" s="11">
        <f>VLOOKUP(A2845, total_pet_services_county!$A$2:$E$1875, 4, 0)</f>
        <v>320</v>
      </c>
      <c r="N2845" s="11">
        <f>VLOOKUP(A2845, total_pet_services_county!$A$2:$E$1875, 5, 0)</f>
        <v>56</v>
      </c>
    </row>
    <row r="2846" spans="1:14" x14ac:dyDescent="0.2">
      <c r="A2846" s="57" t="s">
        <v>8217</v>
      </c>
      <c r="B2846" s="57" t="s">
        <v>8561</v>
      </c>
      <c r="C2846" s="56" t="s">
        <v>3247</v>
      </c>
      <c r="D2846" s="56" t="e">
        <f>INDEX(pet_services_county!$A$2:$A$3603,MATCH(A2846,pet_services_county!$B$2:$B$3603,0))</f>
        <v>#N/A</v>
      </c>
      <c r="E2846" s="61">
        <v>10582</v>
      </c>
      <c r="F2846" s="47">
        <f>VLOOKUP(C2846, state_pop!$A$2:$B$52, 2, 0)</f>
        <v>8535519</v>
      </c>
      <c r="G2846" s="33">
        <f t="shared" si="86"/>
        <v>1.239760581635399E-3</v>
      </c>
      <c r="H2846" s="33">
        <f>VLOOKUP(C2846, pet_household_state!$A$3:$D$53, 3, 0)</f>
        <v>55.5</v>
      </c>
      <c r="I2846" s="33">
        <f>VLOOKUP(C2846, pet_household_state!$A$3:$D$53, 4, 0)</f>
        <v>1836</v>
      </c>
      <c r="J2846" s="33">
        <f t="shared" si="87"/>
        <v>2.2762004278825927</v>
      </c>
      <c r="K2846" s="11" t="e">
        <f>VLOOKUP(A2846, total_pet_services_county!$A$2:$E$1875,2,0)</f>
        <v>#N/A</v>
      </c>
      <c r="L2846" s="11" t="e">
        <f>VLOOKUP(A2846,  total_pet_services_county!$A$2:$E$1875, 3, 0)</f>
        <v>#N/A</v>
      </c>
      <c r="M2846" s="11" t="e">
        <f>VLOOKUP(A2846, total_pet_services_county!$A$2:$E$1875, 4, 0)</f>
        <v>#N/A</v>
      </c>
      <c r="N2846" s="11" t="e">
        <f>VLOOKUP(A2846, total_pet_services_county!$A$2:$E$1875, 5, 0)</f>
        <v>#N/A</v>
      </c>
    </row>
    <row r="2847" spans="1:14" x14ac:dyDescent="0.2">
      <c r="A2847" s="57" t="s">
        <v>6635</v>
      </c>
      <c r="B2847" s="57" t="s">
        <v>8358</v>
      </c>
      <c r="C2847" s="56" t="s">
        <v>3247</v>
      </c>
      <c r="D2847" s="56" t="str">
        <f>INDEX(pet_services_county!$A$2:$A$3603,MATCH(A2847,pet_services_county!$B$2:$B$3603,0))</f>
        <v>0500000US51121</v>
      </c>
      <c r="E2847" s="61">
        <v>98535</v>
      </c>
      <c r="F2847" s="47">
        <f>VLOOKUP(C2847, state_pop!$A$2:$B$52, 2, 0)</f>
        <v>8535519</v>
      </c>
      <c r="G2847" s="33">
        <f t="shared" si="86"/>
        <v>1.1544113486244949E-2</v>
      </c>
      <c r="H2847" s="33">
        <f>VLOOKUP(C2847, pet_household_state!$A$3:$D$53, 3, 0)</f>
        <v>55.5</v>
      </c>
      <c r="I2847" s="33">
        <f>VLOOKUP(C2847, pet_household_state!$A$3:$D$53, 4, 0)</f>
        <v>1836</v>
      </c>
      <c r="J2847" s="33">
        <f t="shared" si="87"/>
        <v>21.194992360745726</v>
      </c>
      <c r="K2847" s="11">
        <f>VLOOKUP(A2847, total_pet_services_county!$A$2:$E$1875,2,0)</f>
        <v>23</v>
      </c>
      <c r="L2847" s="11">
        <f>VLOOKUP(A2847,  total_pet_services_county!$A$2:$E$1875, 3, 0)</f>
        <v>8209</v>
      </c>
      <c r="M2847" s="11">
        <f>VLOOKUP(A2847, total_pet_services_county!$A$2:$E$1875, 4, 0)</f>
        <v>1996</v>
      </c>
      <c r="N2847" s="11">
        <f>VLOOKUP(A2847, total_pet_services_county!$A$2:$E$1875, 5, 0)</f>
        <v>305</v>
      </c>
    </row>
    <row r="2848" spans="1:14" x14ac:dyDescent="0.2">
      <c r="A2848" s="57" t="s">
        <v>6637</v>
      </c>
      <c r="B2848" s="57" t="s">
        <v>9007</v>
      </c>
      <c r="C2848" s="56" t="s">
        <v>3247</v>
      </c>
      <c r="D2848" s="56" t="str">
        <f>INDEX(pet_services_county!$A$2:$A$3603,MATCH(A2848,pet_services_county!$B$2:$B$3603,0))</f>
        <v>0500000US51125</v>
      </c>
      <c r="E2848" s="61">
        <v>14930</v>
      </c>
      <c r="F2848" s="47">
        <f>VLOOKUP(C2848, state_pop!$A$2:$B$52, 2, 0)</f>
        <v>8535519</v>
      </c>
      <c r="G2848" s="33">
        <f t="shared" si="86"/>
        <v>1.7491613573820174E-3</v>
      </c>
      <c r="H2848" s="33">
        <f>VLOOKUP(C2848, pet_household_state!$A$3:$D$53, 3, 0)</f>
        <v>55.5</v>
      </c>
      <c r="I2848" s="33">
        <f>VLOOKUP(C2848, pet_household_state!$A$3:$D$53, 4, 0)</f>
        <v>1836</v>
      </c>
      <c r="J2848" s="33">
        <f t="shared" si="87"/>
        <v>3.2114602521533837</v>
      </c>
      <c r="K2848" s="11">
        <f>VLOOKUP(A2848, total_pet_services_county!$A$2:$E$1875,2,0)</f>
        <v>4</v>
      </c>
      <c r="L2848" s="11">
        <f>VLOOKUP(A2848,  total_pet_services_county!$A$2:$E$1875, 3, 0)</f>
        <v>162</v>
      </c>
      <c r="M2848" s="11">
        <f>VLOOKUP(A2848, total_pet_services_county!$A$2:$E$1875, 4, 0)</f>
        <v>37</v>
      </c>
      <c r="N2848" s="11">
        <f>VLOOKUP(A2848, total_pet_services_county!$A$2:$E$1875, 5, 0)</f>
        <v>10</v>
      </c>
    </row>
    <row r="2849" spans="1:14" x14ac:dyDescent="0.2">
      <c r="A2849" s="57" t="s">
        <v>6639</v>
      </c>
      <c r="B2849" s="57" t="s">
        <v>10010</v>
      </c>
      <c r="C2849" s="56" t="s">
        <v>3247</v>
      </c>
      <c r="D2849" s="56" t="str">
        <f>INDEX(pet_services_county!$A$2:$A$3603,MATCH(A2849,pet_services_county!$B$2:$B$3603,0))</f>
        <v>0500000US51127</v>
      </c>
      <c r="E2849" s="61">
        <v>23091</v>
      </c>
      <c r="F2849" s="47">
        <f>VLOOKUP(C2849, state_pop!$A$2:$B$52, 2, 0)</f>
        <v>8535519</v>
      </c>
      <c r="G2849" s="33">
        <f t="shared" ref="G2849:G2912" si="88">E2849/F2849</f>
        <v>2.705283650589964E-3</v>
      </c>
      <c r="H2849" s="33">
        <f>VLOOKUP(C2849, pet_household_state!$A$3:$D$53, 3, 0)</f>
        <v>55.5</v>
      </c>
      <c r="I2849" s="33">
        <f>VLOOKUP(C2849, pet_household_state!$A$3:$D$53, 4, 0)</f>
        <v>1836</v>
      </c>
      <c r="J2849" s="33">
        <f t="shared" ref="J2849:J2912" si="89">G2849*I2849</f>
        <v>4.9669007824831741</v>
      </c>
      <c r="K2849" s="11">
        <f>VLOOKUP(A2849, total_pet_services_county!$A$2:$E$1875,2,0)</f>
        <v>3</v>
      </c>
      <c r="L2849" s="11">
        <f>VLOOKUP(A2849,  total_pet_services_county!$A$2:$E$1875, 3, 0)</f>
        <v>2912</v>
      </c>
      <c r="M2849" s="11">
        <f>VLOOKUP(A2849, total_pet_services_county!$A$2:$E$1875, 4, 0)</f>
        <v>628</v>
      </c>
      <c r="N2849" s="11">
        <f>VLOOKUP(A2849, total_pet_services_county!$A$2:$E$1875, 5, 0)</f>
        <v>61</v>
      </c>
    </row>
    <row r="2850" spans="1:14" x14ac:dyDescent="0.2">
      <c r="A2850" s="57" t="s">
        <v>8218</v>
      </c>
      <c r="B2850" s="57" t="s">
        <v>9524</v>
      </c>
      <c r="C2850" s="56" t="s">
        <v>3247</v>
      </c>
      <c r="D2850" s="56" t="e">
        <f>INDEX(pet_services_county!$A$2:$A$3603,MATCH(A2850,pet_services_county!$B$2:$B$3603,0))</f>
        <v>#N/A</v>
      </c>
      <c r="E2850" s="61">
        <v>11710</v>
      </c>
      <c r="F2850" s="47">
        <f>VLOOKUP(C2850, state_pop!$A$2:$B$52, 2, 0)</f>
        <v>8535519</v>
      </c>
      <c r="G2850" s="33">
        <f t="shared" si="88"/>
        <v>1.3719142327490571E-3</v>
      </c>
      <c r="H2850" s="33">
        <f>VLOOKUP(C2850, pet_household_state!$A$3:$D$53, 3, 0)</f>
        <v>55.5</v>
      </c>
      <c r="I2850" s="33">
        <f>VLOOKUP(C2850, pet_household_state!$A$3:$D$53, 4, 0)</f>
        <v>1836</v>
      </c>
      <c r="J2850" s="33">
        <f t="shared" si="89"/>
        <v>2.5188345313272689</v>
      </c>
      <c r="K2850" s="11" t="e">
        <f>VLOOKUP(A2850, total_pet_services_county!$A$2:$E$1875,2,0)</f>
        <v>#N/A</v>
      </c>
      <c r="L2850" s="11" t="e">
        <f>VLOOKUP(A2850,  total_pet_services_county!$A$2:$E$1875, 3, 0)</f>
        <v>#N/A</v>
      </c>
      <c r="M2850" s="11" t="e">
        <f>VLOOKUP(A2850, total_pet_services_county!$A$2:$E$1875, 4, 0)</f>
        <v>#N/A</v>
      </c>
      <c r="N2850" s="11" t="e">
        <f>VLOOKUP(A2850, total_pet_services_county!$A$2:$E$1875, 5, 0)</f>
        <v>#N/A</v>
      </c>
    </row>
    <row r="2851" spans="1:14" x14ac:dyDescent="0.2">
      <c r="A2851" s="57" t="s">
        <v>8219</v>
      </c>
      <c r="B2851" s="57" t="s">
        <v>9694</v>
      </c>
      <c r="C2851" s="56" t="s">
        <v>3247</v>
      </c>
      <c r="D2851" s="56" t="e">
        <f>INDEX(pet_services_county!$A$2:$A$3603,MATCH(A2851,pet_services_county!$B$2:$B$3603,0))</f>
        <v>#N/A</v>
      </c>
      <c r="E2851" s="61">
        <v>12095</v>
      </c>
      <c r="F2851" s="47">
        <f>VLOOKUP(C2851, state_pop!$A$2:$B$52, 2, 0)</f>
        <v>8535519</v>
      </c>
      <c r="G2851" s="33">
        <f t="shared" si="88"/>
        <v>1.4170198672160416E-3</v>
      </c>
      <c r="H2851" s="33">
        <f>VLOOKUP(C2851, pet_household_state!$A$3:$D$53, 3, 0)</f>
        <v>55.5</v>
      </c>
      <c r="I2851" s="33">
        <f>VLOOKUP(C2851, pet_household_state!$A$3:$D$53, 4, 0)</f>
        <v>1836</v>
      </c>
      <c r="J2851" s="33">
        <f t="shared" si="89"/>
        <v>2.6016484762086525</v>
      </c>
      <c r="K2851" s="11" t="e">
        <f>VLOOKUP(A2851, total_pet_services_county!$A$2:$E$1875,2,0)</f>
        <v>#N/A</v>
      </c>
      <c r="L2851" s="11" t="e">
        <f>VLOOKUP(A2851,  total_pet_services_county!$A$2:$E$1875, 3, 0)</f>
        <v>#N/A</v>
      </c>
      <c r="M2851" s="11" t="e">
        <f>VLOOKUP(A2851, total_pet_services_county!$A$2:$E$1875, 4, 0)</f>
        <v>#N/A</v>
      </c>
      <c r="N2851" s="11" t="e">
        <f>VLOOKUP(A2851, total_pet_services_county!$A$2:$E$1875, 5, 0)</f>
        <v>#N/A</v>
      </c>
    </row>
    <row r="2852" spans="1:14" x14ac:dyDescent="0.2">
      <c r="A2852" s="57" t="s">
        <v>8220</v>
      </c>
      <c r="B2852" s="57" t="s">
        <v>10011</v>
      </c>
      <c r="C2852" s="56" t="s">
        <v>3247</v>
      </c>
      <c r="D2852" s="56" t="e">
        <f>INDEX(pet_services_county!$A$2:$A$3603,MATCH(A2852,pet_services_county!$B$2:$B$3603,0))</f>
        <v>#N/A</v>
      </c>
      <c r="E2852" s="61">
        <v>15232</v>
      </c>
      <c r="F2852" s="47">
        <f>VLOOKUP(C2852, state_pop!$A$2:$B$52, 2, 0)</f>
        <v>8535519</v>
      </c>
      <c r="G2852" s="33">
        <f t="shared" si="88"/>
        <v>1.7845429200028728E-3</v>
      </c>
      <c r="H2852" s="33">
        <f>VLOOKUP(C2852, pet_household_state!$A$3:$D$53, 3, 0)</f>
        <v>55.5</v>
      </c>
      <c r="I2852" s="33">
        <f>VLOOKUP(C2852, pet_household_state!$A$3:$D$53, 4, 0)</f>
        <v>1836</v>
      </c>
      <c r="J2852" s="33">
        <f t="shared" si="89"/>
        <v>3.2764208011252745</v>
      </c>
      <c r="K2852" s="11" t="e">
        <f>VLOOKUP(A2852, total_pet_services_county!$A$2:$E$1875,2,0)</f>
        <v>#N/A</v>
      </c>
      <c r="L2852" s="11" t="e">
        <f>VLOOKUP(A2852,  total_pet_services_county!$A$2:$E$1875, 3, 0)</f>
        <v>#N/A</v>
      </c>
      <c r="M2852" s="11" t="e">
        <f>VLOOKUP(A2852, total_pet_services_county!$A$2:$E$1875, 4, 0)</f>
        <v>#N/A</v>
      </c>
      <c r="N2852" s="11" t="e">
        <f>VLOOKUP(A2852, total_pet_services_county!$A$2:$E$1875, 5, 0)</f>
        <v>#N/A</v>
      </c>
    </row>
    <row r="2853" spans="1:14" x14ac:dyDescent="0.2">
      <c r="A2853" s="57" t="s">
        <v>6641</v>
      </c>
      <c r="B2853" s="57" t="s">
        <v>8475</v>
      </c>
      <c r="C2853" s="56" t="s">
        <v>3247</v>
      </c>
      <c r="D2853" s="56" t="str">
        <f>INDEX(pet_services_county!$A$2:$A$3603,MATCH(A2853,pet_services_county!$B$2:$B$3603,0))</f>
        <v>0500000US51137</v>
      </c>
      <c r="E2853" s="61">
        <v>37051</v>
      </c>
      <c r="F2853" s="47">
        <f>VLOOKUP(C2853, state_pop!$A$2:$B$52, 2, 0)</f>
        <v>8535519</v>
      </c>
      <c r="G2853" s="33">
        <f t="shared" si="88"/>
        <v>4.3408022406136049E-3</v>
      </c>
      <c r="H2853" s="33">
        <f>VLOOKUP(C2853, pet_household_state!$A$3:$D$53, 3, 0)</f>
        <v>55.5</v>
      </c>
      <c r="I2853" s="33">
        <f>VLOOKUP(C2853, pet_household_state!$A$3:$D$53, 4, 0)</f>
        <v>1836</v>
      </c>
      <c r="J2853" s="33">
        <f t="shared" si="89"/>
        <v>7.9697129137665783</v>
      </c>
      <c r="K2853" s="11">
        <f>VLOOKUP(A2853, total_pet_services_county!$A$2:$E$1875,2,0)</f>
        <v>9</v>
      </c>
      <c r="L2853" s="11">
        <f>VLOOKUP(A2853,  total_pet_services_county!$A$2:$E$1875, 3, 0)</f>
        <v>2395</v>
      </c>
      <c r="M2853" s="11">
        <f>VLOOKUP(A2853, total_pet_services_county!$A$2:$E$1875, 4, 0)</f>
        <v>529</v>
      </c>
      <c r="N2853" s="11">
        <f>VLOOKUP(A2853, total_pet_services_county!$A$2:$E$1875, 5, 0)</f>
        <v>70</v>
      </c>
    </row>
    <row r="2854" spans="1:14" x14ac:dyDescent="0.2">
      <c r="A2854" s="57" t="s">
        <v>6643</v>
      </c>
      <c r="B2854" s="57" t="s">
        <v>8884</v>
      </c>
      <c r="C2854" s="56" t="s">
        <v>3247</v>
      </c>
      <c r="D2854" s="56" t="str">
        <f>INDEX(pet_services_county!$A$2:$A$3603,MATCH(A2854,pet_services_county!$B$2:$B$3603,0))</f>
        <v>0500000US51139</v>
      </c>
      <c r="E2854" s="61">
        <v>23902</v>
      </c>
      <c r="F2854" s="47">
        <f>VLOOKUP(C2854, state_pop!$A$2:$B$52, 2, 0)</f>
        <v>8535519</v>
      </c>
      <c r="G2854" s="33">
        <f t="shared" si="88"/>
        <v>2.8002983767009366E-3</v>
      </c>
      <c r="H2854" s="33">
        <f>VLOOKUP(C2854, pet_household_state!$A$3:$D$53, 3, 0)</f>
        <v>55.5</v>
      </c>
      <c r="I2854" s="33">
        <f>VLOOKUP(C2854, pet_household_state!$A$3:$D$53, 4, 0)</f>
        <v>1836</v>
      </c>
      <c r="J2854" s="33">
        <f t="shared" si="89"/>
        <v>5.1413478196229194</v>
      </c>
      <c r="K2854" s="11">
        <f>VLOOKUP(A2854, total_pet_services_county!$A$2:$E$1875,2,0)</f>
        <v>4</v>
      </c>
      <c r="L2854" s="11">
        <f>VLOOKUP(A2854,  total_pet_services_county!$A$2:$E$1875, 3, 0)</f>
        <v>1002</v>
      </c>
      <c r="M2854" s="11">
        <f>VLOOKUP(A2854, total_pet_services_county!$A$2:$E$1875, 4, 0)</f>
        <v>224</v>
      </c>
      <c r="N2854" s="11">
        <f>VLOOKUP(A2854, total_pet_services_county!$A$2:$E$1875, 5, 0)</f>
        <v>35</v>
      </c>
    </row>
    <row r="2855" spans="1:14" x14ac:dyDescent="0.2">
      <c r="A2855" s="57" t="s">
        <v>8221</v>
      </c>
      <c r="B2855" s="57" t="s">
        <v>10012</v>
      </c>
      <c r="C2855" s="56" t="s">
        <v>3247</v>
      </c>
      <c r="D2855" s="56" t="e">
        <f>INDEX(pet_services_county!$A$2:$A$3603,MATCH(A2855,pet_services_county!$B$2:$B$3603,0))</f>
        <v>#N/A</v>
      </c>
      <c r="E2855" s="61">
        <v>17608</v>
      </c>
      <c r="F2855" s="47">
        <f>VLOOKUP(C2855, state_pop!$A$2:$B$52, 2, 0)</f>
        <v>8535519</v>
      </c>
      <c r="G2855" s="33">
        <f t="shared" si="88"/>
        <v>2.0629091212848332E-3</v>
      </c>
      <c r="H2855" s="33">
        <f>VLOOKUP(C2855, pet_household_state!$A$3:$D$53, 3, 0)</f>
        <v>55.5</v>
      </c>
      <c r="I2855" s="33">
        <f>VLOOKUP(C2855, pet_household_state!$A$3:$D$53, 4, 0)</f>
        <v>1836</v>
      </c>
      <c r="J2855" s="33">
        <f t="shared" si="89"/>
        <v>3.7875011466789537</v>
      </c>
      <c r="K2855" s="11" t="e">
        <f>VLOOKUP(A2855, total_pet_services_county!$A$2:$E$1875,2,0)</f>
        <v>#N/A</v>
      </c>
      <c r="L2855" s="11" t="e">
        <f>VLOOKUP(A2855,  total_pet_services_county!$A$2:$E$1875, 3, 0)</f>
        <v>#N/A</v>
      </c>
      <c r="M2855" s="11" t="e">
        <f>VLOOKUP(A2855, total_pet_services_county!$A$2:$E$1875, 4, 0)</f>
        <v>#N/A</v>
      </c>
      <c r="N2855" s="11" t="e">
        <f>VLOOKUP(A2855, total_pet_services_county!$A$2:$E$1875, 5, 0)</f>
        <v>#N/A</v>
      </c>
    </row>
    <row r="2856" spans="1:14" x14ac:dyDescent="0.2">
      <c r="A2856" s="57" t="s">
        <v>6645</v>
      </c>
      <c r="B2856" s="57" t="s">
        <v>10013</v>
      </c>
      <c r="C2856" s="56" t="s">
        <v>3247</v>
      </c>
      <c r="D2856" s="56" t="str">
        <f>INDEX(pet_services_county!$A$2:$A$3603,MATCH(A2856,pet_services_county!$B$2:$B$3603,0))</f>
        <v>0500000US51143</v>
      </c>
      <c r="E2856" s="61">
        <v>60354</v>
      </c>
      <c r="F2856" s="47">
        <f>VLOOKUP(C2856, state_pop!$A$2:$B$52, 2, 0)</f>
        <v>8535519</v>
      </c>
      <c r="G2856" s="33">
        <f t="shared" si="88"/>
        <v>7.0709232795334413E-3</v>
      </c>
      <c r="H2856" s="33">
        <f>VLOOKUP(C2856, pet_household_state!$A$3:$D$53, 3, 0)</f>
        <v>55.5</v>
      </c>
      <c r="I2856" s="33">
        <f>VLOOKUP(C2856, pet_household_state!$A$3:$D$53, 4, 0)</f>
        <v>1836</v>
      </c>
      <c r="J2856" s="33">
        <f t="shared" si="89"/>
        <v>12.982215141223397</v>
      </c>
      <c r="K2856" s="11">
        <f>VLOOKUP(A2856, total_pet_services_county!$A$2:$E$1875,2,0)</f>
        <v>8</v>
      </c>
      <c r="L2856" s="11">
        <f>VLOOKUP(A2856,  total_pet_services_county!$A$2:$E$1875, 3, 0)</f>
        <v>2188</v>
      </c>
      <c r="M2856" s="11">
        <f>VLOOKUP(A2856, total_pet_services_county!$A$2:$E$1875, 4, 0)</f>
        <v>479</v>
      </c>
      <c r="N2856" s="11">
        <f>VLOOKUP(A2856, total_pet_services_county!$A$2:$E$1875, 5, 0)</f>
        <v>73</v>
      </c>
    </row>
    <row r="2857" spans="1:14" x14ac:dyDescent="0.2">
      <c r="A2857" s="57" t="s">
        <v>6647</v>
      </c>
      <c r="B2857" s="57" t="s">
        <v>10014</v>
      </c>
      <c r="C2857" s="56" t="s">
        <v>3247</v>
      </c>
      <c r="D2857" s="56" t="str">
        <f>INDEX(pet_services_county!$A$2:$A$3603,MATCH(A2857,pet_services_county!$B$2:$B$3603,0))</f>
        <v>0500000US51145</v>
      </c>
      <c r="E2857" s="61">
        <v>29652</v>
      </c>
      <c r="F2857" s="47">
        <f>VLOOKUP(C2857, state_pop!$A$2:$B$52, 2, 0)</f>
        <v>8535519</v>
      </c>
      <c r="G2857" s="33">
        <f t="shared" si="88"/>
        <v>3.4739539564026512E-3</v>
      </c>
      <c r="H2857" s="33">
        <f>VLOOKUP(C2857, pet_household_state!$A$3:$D$53, 3, 0)</f>
        <v>55.5</v>
      </c>
      <c r="I2857" s="33">
        <f>VLOOKUP(C2857, pet_household_state!$A$3:$D$53, 4, 0)</f>
        <v>1836</v>
      </c>
      <c r="J2857" s="33">
        <f t="shared" si="89"/>
        <v>6.3781794639552674</v>
      </c>
      <c r="K2857" s="11">
        <f>VLOOKUP(A2857, total_pet_services_county!$A$2:$E$1875,2,0)</f>
        <v>13</v>
      </c>
      <c r="L2857" s="11">
        <f>VLOOKUP(A2857,  total_pet_services_county!$A$2:$E$1875, 3, 0)</f>
        <v>4688</v>
      </c>
      <c r="M2857" s="11">
        <f>VLOOKUP(A2857, total_pet_services_county!$A$2:$E$1875, 4, 0)</f>
        <v>1157</v>
      </c>
      <c r="N2857" s="11">
        <f>VLOOKUP(A2857, total_pet_services_county!$A$2:$E$1875, 5, 0)</f>
        <v>136</v>
      </c>
    </row>
    <row r="2858" spans="1:14" x14ac:dyDescent="0.2">
      <c r="A2858" s="57" t="s">
        <v>8222</v>
      </c>
      <c r="B2858" s="57" t="s">
        <v>10015</v>
      </c>
      <c r="C2858" s="56" t="s">
        <v>3247</v>
      </c>
      <c r="D2858" s="56" t="e">
        <f>INDEX(pet_services_county!$A$2:$A$3603,MATCH(A2858,pet_services_county!$B$2:$B$3603,0))</f>
        <v>#N/A</v>
      </c>
      <c r="E2858" s="61">
        <v>22802</v>
      </c>
      <c r="F2858" s="47">
        <f>VLOOKUP(C2858, state_pop!$A$2:$B$52, 2, 0)</f>
        <v>8535519</v>
      </c>
      <c r="G2858" s="33">
        <f t="shared" si="88"/>
        <v>2.6714251353666951E-3</v>
      </c>
      <c r="H2858" s="33">
        <f>VLOOKUP(C2858, pet_household_state!$A$3:$D$53, 3, 0)</f>
        <v>55.5</v>
      </c>
      <c r="I2858" s="33">
        <f>VLOOKUP(C2858, pet_household_state!$A$3:$D$53, 4, 0)</f>
        <v>1836</v>
      </c>
      <c r="J2858" s="33">
        <f t="shared" si="89"/>
        <v>4.9047365485332524</v>
      </c>
      <c r="K2858" s="11" t="e">
        <f>VLOOKUP(A2858, total_pet_services_county!$A$2:$E$1875,2,0)</f>
        <v>#N/A</v>
      </c>
      <c r="L2858" s="11" t="e">
        <f>VLOOKUP(A2858,  total_pet_services_county!$A$2:$E$1875, 3, 0)</f>
        <v>#N/A</v>
      </c>
      <c r="M2858" s="11" t="e">
        <f>VLOOKUP(A2858, total_pet_services_county!$A$2:$E$1875, 4, 0)</f>
        <v>#N/A</v>
      </c>
      <c r="N2858" s="11" t="e">
        <f>VLOOKUP(A2858, total_pet_services_county!$A$2:$E$1875, 5, 0)</f>
        <v>#N/A</v>
      </c>
    </row>
    <row r="2859" spans="1:14" x14ac:dyDescent="0.2">
      <c r="A2859" s="57" t="s">
        <v>8223</v>
      </c>
      <c r="B2859" s="57" t="s">
        <v>10016</v>
      </c>
      <c r="C2859" s="56" t="s">
        <v>3247</v>
      </c>
      <c r="D2859" s="56" t="e">
        <f>INDEX(pet_services_county!$A$2:$A$3603,MATCH(A2859,pet_services_county!$B$2:$B$3603,0))</f>
        <v>#N/A</v>
      </c>
      <c r="E2859" s="61">
        <v>38353</v>
      </c>
      <c r="F2859" s="47">
        <f>VLOOKUP(C2859, state_pop!$A$2:$B$52, 2, 0)</f>
        <v>8535519</v>
      </c>
      <c r="G2859" s="33">
        <f t="shared" si="88"/>
        <v>4.4933412953564976E-3</v>
      </c>
      <c r="H2859" s="33">
        <f>VLOOKUP(C2859, pet_household_state!$A$3:$D$53, 3, 0)</f>
        <v>55.5</v>
      </c>
      <c r="I2859" s="33">
        <f>VLOOKUP(C2859, pet_household_state!$A$3:$D$53, 4, 0)</f>
        <v>1836</v>
      </c>
      <c r="J2859" s="33">
        <f t="shared" si="89"/>
        <v>8.2497746182745288</v>
      </c>
      <c r="K2859" s="11" t="e">
        <f>VLOOKUP(A2859, total_pet_services_county!$A$2:$E$1875,2,0)</f>
        <v>#N/A</v>
      </c>
      <c r="L2859" s="11" t="e">
        <f>VLOOKUP(A2859,  total_pet_services_county!$A$2:$E$1875, 3, 0)</f>
        <v>#N/A</v>
      </c>
      <c r="M2859" s="11" t="e">
        <f>VLOOKUP(A2859, total_pet_services_county!$A$2:$E$1875, 4, 0)</f>
        <v>#N/A</v>
      </c>
      <c r="N2859" s="11" t="e">
        <f>VLOOKUP(A2859, total_pet_services_county!$A$2:$E$1875, 5, 0)</f>
        <v>#N/A</v>
      </c>
    </row>
    <row r="2860" spans="1:14" x14ac:dyDescent="0.2">
      <c r="A2860" s="57" t="s">
        <v>6649</v>
      </c>
      <c r="B2860" s="57" t="s">
        <v>10017</v>
      </c>
      <c r="C2860" s="56" t="s">
        <v>3247</v>
      </c>
      <c r="D2860" s="56" t="str">
        <f>INDEX(pet_services_county!$A$2:$A$3603,MATCH(A2860,pet_services_county!$B$2:$B$3603,0))</f>
        <v>0500000US51153</v>
      </c>
      <c r="E2860" s="61">
        <v>470335</v>
      </c>
      <c r="F2860" s="47">
        <f>VLOOKUP(C2860, state_pop!$A$2:$B$52, 2, 0)</f>
        <v>8535519</v>
      </c>
      <c r="G2860" s="33">
        <f t="shared" si="88"/>
        <v>5.5103269057218428E-2</v>
      </c>
      <c r="H2860" s="33">
        <f>VLOOKUP(C2860, pet_household_state!$A$3:$D$53, 3, 0)</f>
        <v>55.5</v>
      </c>
      <c r="I2860" s="33">
        <f>VLOOKUP(C2860, pet_household_state!$A$3:$D$53, 4, 0)</f>
        <v>1836</v>
      </c>
      <c r="J2860" s="33">
        <f t="shared" si="89"/>
        <v>101.16960198905304</v>
      </c>
      <c r="K2860" s="11">
        <f>VLOOKUP(A2860, total_pet_services_county!$A$2:$E$1875,2,0)</f>
        <v>82</v>
      </c>
      <c r="L2860" s="11">
        <f>VLOOKUP(A2860,  total_pet_services_county!$A$2:$E$1875, 3, 0)</f>
        <v>29322</v>
      </c>
      <c r="M2860" s="11">
        <f>VLOOKUP(A2860, total_pet_services_county!$A$2:$E$1875, 4, 0)</f>
        <v>6611</v>
      </c>
      <c r="N2860" s="11">
        <f>VLOOKUP(A2860, total_pet_services_county!$A$2:$E$1875, 5, 0)</f>
        <v>916</v>
      </c>
    </row>
    <row r="2861" spans="1:14" x14ac:dyDescent="0.2">
      <c r="A2861" s="57" t="s">
        <v>6651</v>
      </c>
      <c r="B2861" s="57" t="s">
        <v>8433</v>
      </c>
      <c r="C2861" s="56" t="s">
        <v>3247</v>
      </c>
      <c r="D2861" s="56" t="str">
        <f>INDEX(pet_services_county!$A$2:$A$3603,MATCH(A2861,pet_services_county!$B$2:$B$3603,0))</f>
        <v>0500000US51155</v>
      </c>
      <c r="E2861" s="61">
        <v>34027</v>
      </c>
      <c r="F2861" s="47">
        <f>VLOOKUP(C2861, state_pop!$A$2:$B$52, 2, 0)</f>
        <v>8535519</v>
      </c>
      <c r="G2861" s="33">
        <f t="shared" si="88"/>
        <v>3.9865179844365646E-3</v>
      </c>
      <c r="H2861" s="33">
        <f>VLOOKUP(C2861, pet_household_state!$A$3:$D$53, 3, 0)</f>
        <v>55.5</v>
      </c>
      <c r="I2861" s="33">
        <f>VLOOKUP(C2861, pet_household_state!$A$3:$D$53, 4, 0)</f>
        <v>1836</v>
      </c>
      <c r="J2861" s="33">
        <f t="shared" si="89"/>
        <v>7.3192470194255321</v>
      </c>
      <c r="K2861" s="11">
        <f>VLOOKUP(A2861, total_pet_services_county!$A$2:$E$1875,2,0)</f>
        <v>5</v>
      </c>
      <c r="L2861" s="11">
        <f>VLOOKUP(A2861,  total_pet_services_county!$A$2:$E$1875, 3, 0)</f>
        <v>1871</v>
      </c>
      <c r="M2861" s="11">
        <f>VLOOKUP(A2861, total_pet_services_county!$A$2:$E$1875, 4, 0)</f>
        <v>422</v>
      </c>
      <c r="N2861" s="11">
        <f>VLOOKUP(A2861, total_pet_services_county!$A$2:$E$1875, 5, 0)</f>
        <v>68</v>
      </c>
    </row>
    <row r="2862" spans="1:14" x14ac:dyDescent="0.2">
      <c r="A2862" s="57" t="s">
        <v>6653</v>
      </c>
      <c r="B2862" s="57" t="s">
        <v>10018</v>
      </c>
      <c r="C2862" s="56" t="s">
        <v>3247</v>
      </c>
      <c r="D2862" s="56" t="str">
        <f>INDEX(pet_services_county!$A$2:$A$3603,MATCH(A2862,pet_services_county!$B$2:$B$3603,0))</f>
        <v>0500000US51157</v>
      </c>
      <c r="E2862" s="61">
        <v>7370</v>
      </c>
      <c r="F2862" s="47">
        <f>VLOOKUP(C2862, state_pop!$A$2:$B$52, 2, 0)</f>
        <v>8535519</v>
      </c>
      <c r="G2862" s="33">
        <f t="shared" si="88"/>
        <v>8.6345071693941515E-4</v>
      </c>
      <c r="H2862" s="33">
        <f>VLOOKUP(C2862, pet_household_state!$A$3:$D$53, 3, 0)</f>
        <v>55.5</v>
      </c>
      <c r="I2862" s="33">
        <f>VLOOKUP(C2862, pet_household_state!$A$3:$D$53, 4, 0)</f>
        <v>1836</v>
      </c>
      <c r="J2862" s="33">
        <f t="shared" si="89"/>
        <v>1.5852955163007663</v>
      </c>
      <c r="K2862" s="11">
        <f>VLOOKUP(A2862, total_pet_services_county!$A$2:$E$1875,2,0)</f>
        <v>8</v>
      </c>
      <c r="L2862" s="11">
        <f>VLOOKUP(A2862,  total_pet_services_county!$A$2:$E$1875, 3, 0)</f>
        <v>1466</v>
      </c>
      <c r="M2862" s="11">
        <f>VLOOKUP(A2862, total_pet_services_county!$A$2:$E$1875, 4, 0)</f>
        <v>317</v>
      </c>
      <c r="N2862" s="11">
        <f>VLOOKUP(A2862, total_pet_services_county!$A$2:$E$1875, 5, 0)</f>
        <v>31</v>
      </c>
    </row>
    <row r="2863" spans="1:14" x14ac:dyDescent="0.2">
      <c r="A2863" s="57" t="s">
        <v>8224</v>
      </c>
      <c r="B2863" s="57" t="s">
        <v>8696</v>
      </c>
      <c r="C2863" s="56" t="s">
        <v>3247</v>
      </c>
      <c r="D2863" s="56" t="e">
        <f>INDEX(pet_services_county!$A$2:$A$3603,MATCH(A2863,pet_services_county!$B$2:$B$3603,0))</f>
        <v>#N/A</v>
      </c>
      <c r="E2863" s="61">
        <v>9023</v>
      </c>
      <c r="F2863" s="47">
        <f>VLOOKUP(C2863, state_pop!$A$2:$B$52, 2, 0)</f>
        <v>8535519</v>
      </c>
      <c r="G2863" s="33">
        <f t="shared" si="88"/>
        <v>1.0571120514171429E-3</v>
      </c>
      <c r="H2863" s="33">
        <f>VLOOKUP(C2863, pet_household_state!$A$3:$D$53, 3, 0)</f>
        <v>55.5</v>
      </c>
      <c r="I2863" s="33">
        <f>VLOOKUP(C2863, pet_household_state!$A$3:$D$53, 4, 0)</f>
        <v>1836</v>
      </c>
      <c r="J2863" s="33">
        <f t="shared" si="89"/>
        <v>1.9408577264018745</v>
      </c>
      <c r="K2863" s="11" t="e">
        <f>VLOOKUP(A2863, total_pet_services_county!$A$2:$E$1875,2,0)</f>
        <v>#N/A</v>
      </c>
      <c r="L2863" s="11" t="e">
        <f>VLOOKUP(A2863,  total_pet_services_county!$A$2:$E$1875, 3, 0)</f>
        <v>#N/A</v>
      </c>
      <c r="M2863" s="11" t="e">
        <f>VLOOKUP(A2863, total_pet_services_county!$A$2:$E$1875, 4, 0)</f>
        <v>#N/A</v>
      </c>
      <c r="N2863" s="11" t="e">
        <f>VLOOKUP(A2863, total_pet_services_county!$A$2:$E$1875, 5, 0)</f>
        <v>#N/A</v>
      </c>
    </row>
    <row r="2864" spans="1:14" x14ac:dyDescent="0.2">
      <c r="A2864" s="57" t="s">
        <v>6655</v>
      </c>
      <c r="B2864" s="57" t="s">
        <v>10019</v>
      </c>
      <c r="C2864" s="56" t="s">
        <v>3247</v>
      </c>
      <c r="D2864" s="56" t="str">
        <f>INDEX(pet_services_county!$A$2:$A$3603,MATCH(A2864,pet_services_county!$B$2:$B$3603,0))</f>
        <v>0500000US51161</v>
      </c>
      <c r="E2864" s="61">
        <v>94186</v>
      </c>
      <c r="F2864" s="47">
        <f>VLOOKUP(C2864, state_pop!$A$2:$B$52, 2, 0)</f>
        <v>8535519</v>
      </c>
      <c r="G2864" s="33">
        <f t="shared" si="88"/>
        <v>1.1034595553006208E-2</v>
      </c>
      <c r="H2864" s="33">
        <f>VLOOKUP(C2864, pet_household_state!$A$3:$D$53, 3, 0)</f>
        <v>55.5</v>
      </c>
      <c r="I2864" s="33">
        <f>VLOOKUP(C2864, pet_household_state!$A$3:$D$53, 4, 0)</f>
        <v>1836</v>
      </c>
      <c r="J2864" s="33">
        <f t="shared" si="89"/>
        <v>20.259517435319399</v>
      </c>
      <c r="K2864" s="11">
        <f>VLOOKUP(A2864, total_pet_services_county!$A$2:$E$1875,2,0)</f>
        <v>25</v>
      </c>
      <c r="L2864" s="11">
        <f>VLOOKUP(A2864,  total_pet_services_county!$A$2:$E$1875, 3, 0)</f>
        <v>6708</v>
      </c>
      <c r="M2864" s="11">
        <f>VLOOKUP(A2864, total_pet_services_county!$A$2:$E$1875, 4, 0)</f>
        <v>1584</v>
      </c>
      <c r="N2864" s="11">
        <f>VLOOKUP(A2864, total_pet_services_county!$A$2:$E$1875, 5, 0)</f>
        <v>288</v>
      </c>
    </row>
    <row r="2865" spans="1:14" x14ac:dyDescent="0.2">
      <c r="A2865" s="57" t="s">
        <v>6657</v>
      </c>
      <c r="B2865" s="57" t="s">
        <v>10020</v>
      </c>
      <c r="C2865" s="56" t="s">
        <v>3247</v>
      </c>
      <c r="D2865" s="56" t="str">
        <f>INDEX(pet_services_county!$A$2:$A$3603,MATCH(A2865,pet_services_county!$B$2:$B$3603,0))</f>
        <v>0500000US51163</v>
      </c>
      <c r="E2865" s="61">
        <v>22573</v>
      </c>
      <c r="F2865" s="47">
        <f>VLOOKUP(C2865, state_pop!$A$2:$B$52, 2, 0)</f>
        <v>8535519</v>
      </c>
      <c r="G2865" s="33">
        <f t="shared" si="88"/>
        <v>2.6445960696707487E-3</v>
      </c>
      <c r="H2865" s="33">
        <f>VLOOKUP(C2865, pet_household_state!$A$3:$D$53, 3, 0)</f>
        <v>55.5</v>
      </c>
      <c r="I2865" s="33">
        <f>VLOOKUP(C2865, pet_household_state!$A$3:$D$53, 4, 0)</f>
        <v>1836</v>
      </c>
      <c r="J2865" s="33">
        <f t="shared" si="89"/>
        <v>4.8554783839154947</v>
      </c>
      <c r="K2865" s="11">
        <f>VLOOKUP(A2865, total_pet_services_county!$A$2:$E$1875,2,0)</f>
        <v>7</v>
      </c>
      <c r="L2865" s="11">
        <f>VLOOKUP(A2865,  total_pet_services_county!$A$2:$E$1875, 3, 0)</f>
        <v>1485</v>
      </c>
      <c r="M2865" s="11">
        <f>VLOOKUP(A2865, total_pet_services_county!$A$2:$E$1875, 4, 0)</f>
        <v>325</v>
      </c>
      <c r="N2865" s="11">
        <f>VLOOKUP(A2865, total_pet_services_county!$A$2:$E$1875, 5, 0)</f>
        <v>55</v>
      </c>
    </row>
    <row r="2866" spans="1:14" x14ac:dyDescent="0.2">
      <c r="A2866" s="57" t="s">
        <v>6659</v>
      </c>
      <c r="B2866" s="57" t="s">
        <v>9414</v>
      </c>
      <c r="C2866" s="56" t="s">
        <v>3247</v>
      </c>
      <c r="D2866" s="56" t="str">
        <f>INDEX(pet_services_county!$A$2:$A$3603,MATCH(A2866,pet_services_county!$B$2:$B$3603,0))</f>
        <v>0500000US51165</v>
      </c>
      <c r="E2866" s="61">
        <v>81948</v>
      </c>
      <c r="F2866" s="47">
        <f>VLOOKUP(C2866, state_pop!$A$2:$B$52, 2, 0)</f>
        <v>8535519</v>
      </c>
      <c r="G2866" s="33">
        <f t="shared" si="88"/>
        <v>9.6008221644167148E-3</v>
      </c>
      <c r="H2866" s="33">
        <f>VLOOKUP(C2866, pet_household_state!$A$3:$D$53, 3, 0)</f>
        <v>55.5</v>
      </c>
      <c r="I2866" s="33">
        <f>VLOOKUP(C2866, pet_household_state!$A$3:$D$53, 4, 0)</f>
        <v>1836</v>
      </c>
      <c r="J2866" s="33">
        <f t="shared" si="89"/>
        <v>17.627109493869089</v>
      </c>
      <c r="K2866" s="11">
        <f>VLOOKUP(A2866, total_pet_services_county!$A$2:$E$1875,2,0)</f>
        <v>15</v>
      </c>
      <c r="L2866" s="11">
        <f>VLOOKUP(A2866,  total_pet_services_county!$A$2:$E$1875, 3, 0)</f>
        <v>4332</v>
      </c>
      <c r="M2866" s="11">
        <f>VLOOKUP(A2866, total_pet_services_county!$A$2:$E$1875, 4, 0)</f>
        <v>1006</v>
      </c>
      <c r="N2866" s="11">
        <f>VLOOKUP(A2866, total_pet_services_county!$A$2:$E$1875, 5, 0)</f>
        <v>135</v>
      </c>
    </row>
    <row r="2867" spans="1:14" x14ac:dyDescent="0.2">
      <c r="A2867" s="57" t="s">
        <v>6661</v>
      </c>
      <c r="B2867" s="57" t="s">
        <v>8364</v>
      </c>
      <c r="C2867" s="56" t="s">
        <v>3247</v>
      </c>
      <c r="D2867" s="56" t="str">
        <f>INDEX(pet_services_county!$A$2:$A$3603,MATCH(A2867,pet_services_county!$B$2:$B$3603,0))</f>
        <v>0500000US51167</v>
      </c>
      <c r="E2867" s="61">
        <v>26586</v>
      </c>
      <c r="F2867" s="47">
        <f>VLOOKUP(C2867, state_pop!$A$2:$B$52, 2, 0)</f>
        <v>8535519</v>
      </c>
      <c r="G2867" s="33">
        <f t="shared" si="88"/>
        <v>3.1147490855564846E-3</v>
      </c>
      <c r="H2867" s="33">
        <f>VLOOKUP(C2867, pet_household_state!$A$3:$D$53, 3, 0)</f>
        <v>55.5</v>
      </c>
      <c r="I2867" s="33">
        <f>VLOOKUP(C2867, pet_household_state!$A$3:$D$53, 4, 0)</f>
        <v>1836</v>
      </c>
      <c r="J2867" s="33">
        <f t="shared" si="89"/>
        <v>5.718679321081706</v>
      </c>
      <c r="K2867" s="11">
        <f>VLOOKUP(A2867, total_pet_services_county!$A$2:$E$1875,2,0)</f>
        <v>3</v>
      </c>
      <c r="L2867" s="11">
        <f>VLOOKUP(A2867,  total_pet_services_county!$A$2:$E$1875, 3, 0)</f>
        <v>921</v>
      </c>
      <c r="M2867" s="11">
        <f>VLOOKUP(A2867, total_pet_services_county!$A$2:$E$1875, 4, 0)</f>
        <v>173</v>
      </c>
      <c r="N2867" s="11">
        <f>VLOOKUP(A2867, total_pet_services_county!$A$2:$E$1875, 5, 0)</f>
        <v>29</v>
      </c>
    </row>
    <row r="2868" spans="1:14" x14ac:dyDescent="0.2">
      <c r="A2868" s="57" t="s">
        <v>6663</v>
      </c>
      <c r="B2868" s="57" t="s">
        <v>8436</v>
      </c>
      <c r="C2868" s="56" t="s">
        <v>3247</v>
      </c>
      <c r="D2868" s="56" t="str">
        <f>INDEX(pet_services_county!$A$2:$A$3603,MATCH(A2868,pet_services_county!$B$2:$B$3603,0))</f>
        <v>0500000US51169</v>
      </c>
      <c r="E2868" s="61">
        <v>21566</v>
      </c>
      <c r="F2868" s="47">
        <f>VLOOKUP(C2868, state_pop!$A$2:$B$52, 2, 0)</f>
        <v>8535519</v>
      </c>
      <c r="G2868" s="33">
        <f t="shared" si="88"/>
        <v>2.5266184751038573E-3</v>
      </c>
      <c r="H2868" s="33">
        <f>VLOOKUP(C2868, pet_household_state!$A$3:$D$53, 3, 0)</f>
        <v>55.5</v>
      </c>
      <c r="I2868" s="33">
        <f>VLOOKUP(C2868, pet_household_state!$A$3:$D$53, 4, 0)</f>
        <v>1836</v>
      </c>
      <c r="J2868" s="33">
        <f t="shared" si="89"/>
        <v>4.6388715202906816</v>
      </c>
      <c r="K2868" s="11">
        <f>VLOOKUP(A2868, total_pet_services_county!$A$2:$E$1875,2,0)</f>
        <v>5</v>
      </c>
      <c r="L2868" s="11">
        <f>VLOOKUP(A2868,  total_pet_services_county!$A$2:$E$1875, 3, 0)</f>
        <v>945</v>
      </c>
      <c r="M2868" s="11">
        <f>VLOOKUP(A2868, total_pet_services_county!$A$2:$E$1875, 4, 0)</f>
        <v>242</v>
      </c>
      <c r="N2868" s="11">
        <f>VLOOKUP(A2868, total_pet_services_county!$A$2:$E$1875, 5, 0)</f>
        <v>35</v>
      </c>
    </row>
    <row r="2869" spans="1:14" x14ac:dyDescent="0.2">
      <c r="A2869" s="57" t="s">
        <v>6665</v>
      </c>
      <c r="B2869" s="57" t="s">
        <v>10021</v>
      </c>
      <c r="C2869" s="56" t="s">
        <v>3247</v>
      </c>
      <c r="D2869" s="56" t="str">
        <f>INDEX(pet_services_county!$A$2:$A$3603,MATCH(A2869,pet_services_county!$B$2:$B$3603,0))</f>
        <v>0500000US51171</v>
      </c>
      <c r="E2869" s="61">
        <v>43616</v>
      </c>
      <c r="F2869" s="47">
        <f>VLOOKUP(C2869, state_pop!$A$2:$B$52, 2, 0)</f>
        <v>8535519</v>
      </c>
      <c r="G2869" s="33">
        <f t="shared" si="88"/>
        <v>5.1099411763947805E-3</v>
      </c>
      <c r="H2869" s="33">
        <f>VLOOKUP(C2869, pet_household_state!$A$3:$D$53, 3, 0)</f>
        <v>55.5</v>
      </c>
      <c r="I2869" s="33">
        <f>VLOOKUP(C2869, pet_household_state!$A$3:$D$53, 4, 0)</f>
        <v>1836</v>
      </c>
      <c r="J2869" s="33">
        <f t="shared" si="89"/>
        <v>9.3818519998608174</v>
      </c>
      <c r="K2869" s="11">
        <f>VLOOKUP(A2869, total_pet_services_county!$A$2:$E$1875,2,0)</f>
        <v>11</v>
      </c>
      <c r="L2869" s="11">
        <f>VLOOKUP(A2869,  total_pet_services_county!$A$2:$E$1875, 3, 0)</f>
        <v>2463</v>
      </c>
      <c r="M2869" s="11">
        <f>VLOOKUP(A2869, total_pet_services_county!$A$2:$E$1875, 4, 0)</f>
        <v>502</v>
      </c>
      <c r="N2869" s="11">
        <f>VLOOKUP(A2869, total_pet_services_county!$A$2:$E$1875, 5, 0)</f>
        <v>101</v>
      </c>
    </row>
    <row r="2870" spans="1:14" x14ac:dyDescent="0.2">
      <c r="A2870" s="57" t="s">
        <v>8225</v>
      </c>
      <c r="B2870" s="57" t="s">
        <v>10022</v>
      </c>
      <c r="C2870" s="56" t="s">
        <v>3247</v>
      </c>
      <c r="D2870" s="56" t="e">
        <f>INDEX(pet_services_county!$A$2:$A$3603,MATCH(A2870,pet_services_county!$B$2:$B$3603,0))</f>
        <v>#N/A</v>
      </c>
      <c r="E2870" s="61">
        <v>30104</v>
      </c>
      <c r="F2870" s="47">
        <f>VLOOKUP(C2870, state_pop!$A$2:$B$52, 2, 0)</f>
        <v>8535519</v>
      </c>
      <c r="G2870" s="33">
        <f t="shared" si="88"/>
        <v>3.5269091428418121E-3</v>
      </c>
      <c r="H2870" s="33">
        <f>VLOOKUP(C2870, pet_household_state!$A$3:$D$53, 3, 0)</f>
        <v>55.5</v>
      </c>
      <c r="I2870" s="33">
        <f>VLOOKUP(C2870, pet_household_state!$A$3:$D$53, 4, 0)</f>
        <v>1836</v>
      </c>
      <c r="J2870" s="33">
        <f t="shared" si="89"/>
        <v>6.475405186257567</v>
      </c>
      <c r="K2870" s="11" t="e">
        <f>VLOOKUP(A2870, total_pet_services_county!$A$2:$E$1875,2,0)</f>
        <v>#N/A</v>
      </c>
      <c r="L2870" s="11" t="e">
        <f>VLOOKUP(A2870,  total_pet_services_county!$A$2:$E$1875, 3, 0)</f>
        <v>#N/A</v>
      </c>
      <c r="M2870" s="11" t="e">
        <f>VLOOKUP(A2870, total_pet_services_county!$A$2:$E$1875, 4, 0)</f>
        <v>#N/A</v>
      </c>
      <c r="N2870" s="11" t="e">
        <f>VLOOKUP(A2870, total_pet_services_county!$A$2:$E$1875, 5, 0)</f>
        <v>#N/A</v>
      </c>
    </row>
    <row r="2871" spans="1:14" x14ac:dyDescent="0.2">
      <c r="A2871" s="57" t="s">
        <v>8226</v>
      </c>
      <c r="B2871" s="57" t="s">
        <v>10023</v>
      </c>
      <c r="C2871" s="56" t="s">
        <v>3247</v>
      </c>
      <c r="D2871" s="56" t="e">
        <f>INDEX(pet_services_county!$A$2:$A$3603,MATCH(A2871,pet_services_county!$B$2:$B$3603,0))</f>
        <v>#N/A</v>
      </c>
      <c r="E2871" s="61">
        <v>17631</v>
      </c>
      <c r="F2871" s="47">
        <f>VLOOKUP(C2871, state_pop!$A$2:$B$52, 2, 0)</f>
        <v>8535519</v>
      </c>
      <c r="G2871" s="33">
        <f t="shared" si="88"/>
        <v>2.0656037436036401E-3</v>
      </c>
      <c r="H2871" s="33">
        <f>VLOOKUP(C2871, pet_household_state!$A$3:$D$53, 3, 0)</f>
        <v>55.5</v>
      </c>
      <c r="I2871" s="33">
        <f>VLOOKUP(C2871, pet_household_state!$A$3:$D$53, 4, 0)</f>
        <v>1836</v>
      </c>
      <c r="J2871" s="33">
        <f t="shared" si="89"/>
        <v>3.7924484732562833</v>
      </c>
      <c r="K2871" s="11" t="e">
        <f>VLOOKUP(A2871, total_pet_services_county!$A$2:$E$1875,2,0)</f>
        <v>#N/A</v>
      </c>
      <c r="L2871" s="11" t="e">
        <f>VLOOKUP(A2871,  total_pet_services_county!$A$2:$E$1875, 3, 0)</f>
        <v>#N/A</v>
      </c>
      <c r="M2871" s="11" t="e">
        <f>VLOOKUP(A2871, total_pet_services_county!$A$2:$E$1875, 4, 0)</f>
        <v>#N/A</v>
      </c>
      <c r="N2871" s="11" t="e">
        <f>VLOOKUP(A2871, total_pet_services_county!$A$2:$E$1875, 5, 0)</f>
        <v>#N/A</v>
      </c>
    </row>
    <row r="2872" spans="1:14" x14ac:dyDescent="0.2">
      <c r="A2872" s="57" t="s">
        <v>6667</v>
      </c>
      <c r="B2872" s="57" t="s">
        <v>10024</v>
      </c>
      <c r="C2872" s="56" t="s">
        <v>3247</v>
      </c>
      <c r="D2872" s="56" t="str">
        <f>INDEX(pet_services_county!$A$2:$A$3603,MATCH(A2872,pet_services_county!$B$2:$B$3603,0))</f>
        <v>0500000US51177</v>
      </c>
      <c r="E2872" s="61">
        <v>136215</v>
      </c>
      <c r="F2872" s="47">
        <f>VLOOKUP(C2872, state_pop!$A$2:$B$52, 2, 0)</f>
        <v>8535519</v>
      </c>
      <c r="G2872" s="33">
        <f t="shared" si="88"/>
        <v>1.5958607789403317E-2</v>
      </c>
      <c r="H2872" s="33">
        <f>VLOOKUP(C2872, pet_household_state!$A$3:$D$53, 3, 0)</f>
        <v>55.5</v>
      </c>
      <c r="I2872" s="33">
        <f>VLOOKUP(C2872, pet_household_state!$A$3:$D$53, 4, 0)</f>
        <v>1836</v>
      </c>
      <c r="J2872" s="33">
        <f t="shared" si="89"/>
        <v>29.300003901344489</v>
      </c>
      <c r="K2872" s="11">
        <f>VLOOKUP(A2872, total_pet_services_county!$A$2:$E$1875,2,0)</f>
        <v>24</v>
      </c>
      <c r="L2872" s="11">
        <f>VLOOKUP(A2872,  total_pet_services_county!$A$2:$E$1875, 3, 0)</f>
        <v>7542</v>
      </c>
      <c r="M2872" s="11">
        <f>VLOOKUP(A2872, total_pet_services_county!$A$2:$E$1875, 4, 0)</f>
        <v>1872</v>
      </c>
      <c r="N2872" s="11">
        <f>VLOOKUP(A2872, total_pet_services_county!$A$2:$E$1875, 5, 0)</f>
        <v>225</v>
      </c>
    </row>
    <row r="2873" spans="1:14" x14ac:dyDescent="0.2">
      <c r="A2873" s="57" t="s">
        <v>6669</v>
      </c>
      <c r="B2873" s="57" t="s">
        <v>8955</v>
      </c>
      <c r="C2873" s="56" t="s">
        <v>3247</v>
      </c>
      <c r="D2873" s="56" t="str">
        <f>INDEX(pet_services_county!$A$2:$A$3603,MATCH(A2873,pet_services_county!$B$2:$B$3603,0))</f>
        <v>0500000US51179</v>
      </c>
      <c r="E2873" s="61">
        <v>152882</v>
      </c>
      <c r="F2873" s="47">
        <f>VLOOKUP(C2873, state_pop!$A$2:$B$52, 2, 0)</f>
        <v>8535519</v>
      </c>
      <c r="G2873" s="33">
        <f t="shared" si="88"/>
        <v>1.7911271710601313E-2</v>
      </c>
      <c r="H2873" s="33">
        <f>VLOOKUP(C2873, pet_household_state!$A$3:$D$53, 3, 0)</f>
        <v>55.5</v>
      </c>
      <c r="I2873" s="33">
        <f>VLOOKUP(C2873, pet_household_state!$A$3:$D$53, 4, 0)</f>
        <v>1836</v>
      </c>
      <c r="J2873" s="33">
        <f t="shared" si="89"/>
        <v>32.885094860664012</v>
      </c>
      <c r="K2873" s="11">
        <f>VLOOKUP(A2873, total_pet_services_county!$A$2:$E$1875,2,0)</f>
        <v>32</v>
      </c>
      <c r="L2873" s="11">
        <f>VLOOKUP(A2873,  total_pet_services_county!$A$2:$E$1875, 3, 0)</f>
        <v>12401</v>
      </c>
      <c r="M2873" s="11">
        <f>VLOOKUP(A2873, total_pet_services_county!$A$2:$E$1875, 4, 0)</f>
        <v>2867</v>
      </c>
      <c r="N2873" s="11">
        <f>VLOOKUP(A2873, total_pet_services_county!$A$2:$E$1875, 5, 0)</f>
        <v>395</v>
      </c>
    </row>
    <row r="2874" spans="1:14" x14ac:dyDescent="0.2">
      <c r="A2874" s="57" t="s">
        <v>8227</v>
      </c>
      <c r="B2874" s="57" t="s">
        <v>9537</v>
      </c>
      <c r="C2874" s="56" t="s">
        <v>3247</v>
      </c>
      <c r="D2874" s="56" t="e">
        <f>INDEX(pet_services_county!$A$2:$A$3603,MATCH(A2874,pet_services_county!$B$2:$B$3603,0))</f>
        <v>#N/A</v>
      </c>
      <c r="E2874" s="61">
        <v>6422</v>
      </c>
      <c r="F2874" s="47">
        <f>VLOOKUP(C2874, state_pop!$A$2:$B$52, 2, 0)</f>
        <v>8535519</v>
      </c>
      <c r="G2874" s="33">
        <f t="shared" si="88"/>
        <v>7.5238541440772379E-4</v>
      </c>
      <c r="H2874" s="33">
        <f>VLOOKUP(C2874, pet_household_state!$A$3:$D$53, 3, 0)</f>
        <v>55.5</v>
      </c>
      <c r="I2874" s="33">
        <f>VLOOKUP(C2874, pet_household_state!$A$3:$D$53, 4, 0)</f>
        <v>1836</v>
      </c>
      <c r="J2874" s="33">
        <f t="shared" si="89"/>
        <v>1.3813796208525808</v>
      </c>
      <c r="K2874" s="11" t="e">
        <f>VLOOKUP(A2874, total_pet_services_county!$A$2:$E$1875,2,0)</f>
        <v>#N/A</v>
      </c>
      <c r="L2874" s="11" t="e">
        <f>VLOOKUP(A2874,  total_pet_services_county!$A$2:$E$1875, 3, 0)</f>
        <v>#N/A</v>
      </c>
      <c r="M2874" s="11" t="e">
        <f>VLOOKUP(A2874, total_pet_services_county!$A$2:$E$1875, 4, 0)</f>
        <v>#N/A</v>
      </c>
      <c r="N2874" s="11" t="e">
        <f>VLOOKUP(A2874, total_pet_services_county!$A$2:$E$1875, 5, 0)</f>
        <v>#N/A</v>
      </c>
    </row>
    <row r="2875" spans="1:14" x14ac:dyDescent="0.2">
      <c r="A2875" s="57" t="s">
        <v>8228</v>
      </c>
      <c r="B2875" s="57" t="s">
        <v>8568</v>
      </c>
      <c r="C2875" s="56" t="s">
        <v>3247</v>
      </c>
      <c r="D2875" s="56" t="e">
        <f>INDEX(pet_services_county!$A$2:$A$3603,MATCH(A2875,pet_services_county!$B$2:$B$3603,0))</f>
        <v>#N/A</v>
      </c>
      <c r="E2875" s="61">
        <v>11159</v>
      </c>
      <c r="F2875" s="47">
        <f>VLOOKUP(C2875, state_pop!$A$2:$B$52, 2, 0)</f>
        <v>8535519</v>
      </c>
      <c r="G2875" s="33">
        <f t="shared" si="88"/>
        <v>1.3073604545898146E-3</v>
      </c>
      <c r="H2875" s="33">
        <f>VLOOKUP(C2875, pet_household_state!$A$3:$D$53, 3, 0)</f>
        <v>55.5</v>
      </c>
      <c r="I2875" s="33">
        <f>VLOOKUP(C2875, pet_household_state!$A$3:$D$53, 4, 0)</f>
        <v>1836</v>
      </c>
      <c r="J2875" s="33">
        <f t="shared" si="89"/>
        <v>2.4003137946268995</v>
      </c>
      <c r="K2875" s="11" t="e">
        <f>VLOOKUP(A2875, total_pet_services_county!$A$2:$E$1875,2,0)</f>
        <v>#N/A</v>
      </c>
      <c r="L2875" s="11" t="e">
        <f>VLOOKUP(A2875,  total_pet_services_county!$A$2:$E$1875, 3, 0)</f>
        <v>#N/A</v>
      </c>
      <c r="M2875" s="11" t="e">
        <f>VLOOKUP(A2875, total_pet_services_county!$A$2:$E$1875, 4, 0)</f>
        <v>#N/A</v>
      </c>
      <c r="N2875" s="11" t="e">
        <f>VLOOKUP(A2875, total_pet_services_county!$A$2:$E$1875, 5, 0)</f>
        <v>#N/A</v>
      </c>
    </row>
    <row r="2876" spans="1:14" x14ac:dyDescent="0.2">
      <c r="A2876" s="57" t="s">
        <v>6671</v>
      </c>
      <c r="B2876" s="57" t="s">
        <v>8805</v>
      </c>
      <c r="C2876" s="56" t="s">
        <v>3247</v>
      </c>
      <c r="D2876" s="56" t="str">
        <f>INDEX(pet_services_county!$A$2:$A$3603,MATCH(A2876,pet_services_county!$B$2:$B$3603,0))</f>
        <v>0500000US51185</v>
      </c>
      <c r="E2876" s="61">
        <v>40595</v>
      </c>
      <c r="F2876" s="47">
        <f>VLOOKUP(C2876, state_pop!$A$2:$B$52, 2, 0)</f>
        <v>8535519</v>
      </c>
      <c r="G2876" s="33">
        <f t="shared" si="88"/>
        <v>4.7560083926941055E-3</v>
      </c>
      <c r="H2876" s="33">
        <f>VLOOKUP(C2876, pet_household_state!$A$3:$D$53, 3, 0)</f>
        <v>55.5</v>
      </c>
      <c r="I2876" s="33">
        <f>VLOOKUP(C2876, pet_household_state!$A$3:$D$53, 4, 0)</f>
        <v>1836</v>
      </c>
      <c r="J2876" s="33">
        <f t="shared" si="89"/>
        <v>8.7320314089863782</v>
      </c>
      <c r="K2876" s="11">
        <f>VLOOKUP(A2876, total_pet_services_county!$A$2:$E$1875,2,0)</f>
        <v>4</v>
      </c>
      <c r="L2876" s="11">
        <f>VLOOKUP(A2876,  total_pet_services_county!$A$2:$E$1875, 3, 0)</f>
        <v>1018</v>
      </c>
      <c r="M2876" s="11">
        <f>VLOOKUP(A2876, total_pet_services_county!$A$2:$E$1875, 4, 0)</f>
        <v>241</v>
      </c>
      <c r="N2876" s="11">
        <f>VLOOKUP(A2876, total_pet_services_county!$A$2:$E$1875, 5, 0)</f>
        <v>36</v>
      </c>
    </row>
    <row r="2877" spans="1:14" x14ac:dyDescent="0.2">
      <c r="A2877" s="57" t="s">
        <v>6673</v>
      </c>
      <c r="B2877" s="57" t="s">
        <v>8718</v>
      </c>
      <c r="C2877" s="56" t="s">
        <v>3247</v>
      </c>
      <c r="D2877" s="56" t="str">
        <f>INDEX(pet_services_county!$A$2:$A$3603,MATCH(A2877,pet_services_county!$B$2:$B$3603,0))</f>
        <v>0500000US51187</v>
      </c>
      <c r="E2877" s="61">
        <v>40164</v>
      </c>
      <c r="F2877" s="47">
        <f>VLOOKUP(C2877, state_pop!$A$2:$B$52, 2, 0)</f>
        <v>8535519</v>
      </c>
      <c r="G2877" s="33">
        <f t="shared" si="88"/>
        <v>4.7055135135895074E-3</v>
      </c>
      <c r="H2877" s="33">
        <f>VLOOKUP(C2877, pet_household_state!$A$3:$D$53, 3, 0)</f>
        <v>55.5</v>
      </c>
      <c r="I2877" s="33">
        <f>VLOOKUP(C2877, pet_household_state!$A$3:$D$53, 4, 0)</f>
        <v>1836</v>
      </c>
      <c r="J2877" s="33">
        <f t="shared" si="89"/>
        <v>8.6393228109503362</v>
      </c>
      <c r="K2877" s="11">
        <f>VLOOKUP(A2877, total_pet_services_county!$A$2:$E$1875,2,0)</f>
        <v>7</v>
      </c>
      <c r="L2877" s="11">
        <f>VLOOKUP(A2877,  total_pet_services_county!$A$2:$E$1875, 3, 0)</f>
        <v>3213</v>
      </c>
      <c r="M2877" s="11">
        <f>VLOOKUP(A2877, total_pet_services_county!$A$2:$E$1875, 4, 0)</f>
        <v>601</v>
      </c>
      <c r="N2877" s="11">
        <f>VLOOKUP(A2877, total_pet_services_county!$A$2:$E$1875, 5, 0)</f>
        <v>59</v>
      </c>
    </row>
    <row r="2878" spans="1:14" x14ac:dyDescent="0.2">
      <c r="A2878" s="57" t="s">
        <v>6675</v>
      </c>
      <c r="B2878" s="57" t="s">
        <v>8372</v>
      </c>
      <c r="C2878" s="56" t="s">
        <v>3247</v>
      </c>
      <c r="D2878" s="56" t="str">
        <f>INDEX(pet_services_county!$A$2:$A$3603,MATCH(A2878,pet_services_county!$B$2:$B$3603,0))</f>
        <v>0500000US51191</v>
      </c>
      <c r="E2878" s="61">
        <v>53740</v>
      </c>
      <c r="F2878" s="47">
        <f>VLOOKUP(C2878, state_pop!$A$2:$B$52, 2, 0)</f>
        <v>8535519</v>
      </c>
      <c r="G2878" s="33">
        <f t="shared" si="88"/>
        <v>6.2960436266382867E-3</v>
      </c>
      <c r="H2878" s="33">
        <f>VLOOKUP(C2878, pet_household_state!$A$3:$D$53, 3, 0)</f>
        <v>55.5</v>
      </c>
      <c r="I2878" s="33">
        <f>VLOOKUP(C2878, pet_household_state!$A$3:$D$53, 4, 0)</f>
        <v>1836</v>
      </c>
      <c r="J2878" s="33">
        <f t="shared" si="89"/>
        <v>11.559536098507895</v>
      </c>
      <c r="K2878" s="11">
        <f>VLOOKUP(A2878, total_pet_services_county!$A$2:$E$1875,2,0)</f>
        <v>12</v>
      </c>
      <c r="L2878" s="11">
        <f>VLOOKUP(A2878,  total_pet_services_county!$A$2:$E$1875, 3, 0)</f>
        <v>4044</v>
      </c>
      <c r="M2878" s="11">
        <f>VLOOKUP(A2878, total_pet_services_county!$A$2:$E$1875, 4, 0)</f>
        <v>871</v>
      </c>
      <c r="N2878" s="11">
        <f>VLOOKUP(A2878, total_pet_services_county!$A$2:$E$1875, 5, 0)</f>
        <v>97</v>
      </c>
    </row>
    <row r="2879" spans="1:14" x14ac:dyDescent="0.2">
      <c r="A2879" s="57" t="s">
        <v>8229</v>
      </c>
      <c r="B2879" s="57" t="s">
        <v>9701</v>
      </c>
      <c r="C2879" s="56" t="s">
        <v>3247</v>
      </c>
      <c r="D2879" s="56" t="e">
        <f>INDEX(pet_services_county!$A$2:$A$3603,MATCH(A2879,pet_services_county!$B$2:$B$3603,0))</f>
        <v>#N/A</v>
      </c>
      <c r="E2879" s="61">
        <v>18015</v>
      </c>
      <c r="F2879" s="47">
        <f>VLOOKUP(C2879, state_pop!$A$2:$B$52, 2, 0)</f>
        <v>8535519</v>
      </c>
      <c r="G2879" s="33">
        <f t="shared" si="88"/>
        <v>2.1105922205785026E-3</v>
      </c>
      <c r="H2879" s="33">
        <f>VLOOKUP(C2879, pet_household_state!$A$3:$D$53, 3, 0)</f>
        <v>55.5</v>
      </c>
      <c r="I2879" s="33">
        <f>VLOOKUP(C2879, pet_household_state!$A$3:$D$53, 4, 0)</f>
        <v>1836</v>
      </c>
      <c r="J2879" s="33">
        <f t="shared" si="89"/>
        <v>3.8750473169821307</v>
      </c>
      <c r="K2879" s="11" t="e">
        <f>VLOOKUP(A2879, total_pet_services_county!$A$2:$E$1875,2,0)</f>
        <v>#N/A</v>
      </c>
      <c r="L2879" s="11" t="e">
        <f>VLOOKUP(A2879,  total_pet_services_county!$A$2:$E$1875, 3, 0)</f>
        <v>#N/A</v>
      </c>
      <c r="M2879" s="11" t="e">
        <f>VLOOKUP(A2879, total_pet_services_county!$A$2:$E$1875, 4, 0)</f>
        <v>#N/A</v>
      </c>
      <c r="N2879" s="11" t="e">
        <f>VLOOKUP(A2879, total_pet_services_county!$A$2:$E$1875, 5, 0)</f>
        <v>#N/A</v>
      </c>
    </row>
    <row r="2880" spans="1:14" x14ac:dyDescent="0.2">
      <c r="A2880" s="57" t="s">
        <v>6677</v>
      </c>
      <c r="B2880" s="57" t="s">
        <v>9952</v>
      </c>
      <c r="C2880" s="56" t="s">
        <v>3247</v>
      </c>
      <c r="D2880" s="56" t="str">
        <f>INDEX(pet_services_county!$A$2:$A$3603,MATCH(A2880,pet_services_county!$B$2:$B$3603,0))</f>
        <v>0500000US51195</v>
      </c>
      <c r="E2880" s="61">
        <v>37383</v>
      </c>
      <c r="F2880" s="47">
        <f>VLOOKUP(C2880, state_pop!$A$2:$B$52, 2, 0)</f>
        <v>8535519</v>
      </c>
      <c r="G2880" s="33">
        <f t="shared" si="88"/>
        <v>4.3796985279981214E-3</v>
      </c>
      <c r="H2880" s="33">
        <f>VLOOKUP(C2880, pet_household_state!$A$3:$D$53, 3, 0)</f>
        <v>55.5</v>
      </c>
      <c r="I2880" s="33">
        <f>VLOOKUP(C2880, pet_household_state!$A$3:$D$53, 4, 0)</f>
        <v>1836</v>
      </c>
      <c r="J2880" s="33">
        <f t="shared" si="89"/>
        <v>8.0411264974045515</v>
      </c>
      <c r="K2880" s="11">
        <f>VLOOKUP(A2880, total_pet_services_county!$A$2:$E$1875,2,0)</f>
        <v>3</v>
      </c>
      <c r="L2880" s="11">
        <f>VLOOKUP(A2880,  total_pet_services_county!$A$2:$E$1875, 3, 0)</f>
        <v>792</v>
      </c>
      <c r="M2880" s="11">
        <f>VLOOKUP(A2880, total_pet_services_county!$A$2:$E$1875, 4, 0)</f>
        <v>148</v>
      </c>
      <c r="N2880" s="11">
        <f>VLOOKUP(A2880, total_pet_services_county!$A$2:$E$1875, 5, 0)</f>
        <v>22</v>
      </c>
    </row>
    <row r="2881" spans="1:14" x14ac:dyDescent="0.2">
      <c r="A2881" s="57" t="s">
        <v>6679</v>
      </c>
      <c r="B2881" s="57" t="s">
        <v>10025</v>
      </c>
      <c r="C2881" s="56" t="s">
        <v>3247</v>
      </c>
      <c r="D2881" s="56" t="str">
        <f>INDEX(pet_services_county!$A$2:$A$3603,MATCH(A2881,pet_services_county!$B$2:$B$3603,0))</f>
        <v>0500000US51197</v>
      </c>
      <c r="E2881" s="61">
        <v>28684</v>
      </c>
      <c r="F2881" s="47">
        <f>VLOOKUP(C2881, state_pop!$A$2:$B$52, 2, 0)</f>
        <v>8535519</v>
      </c>
      <c r="G2881" s="33">
        <f t="shared" si="88"/>
        <v>3.3605455040285189E-3</v>
      </c>
      <c r="H2881" s="33">
        <f>VLOOKUP(C2881, pet_household_state!$A$3:$D$53, 3, 0)</f>
        <v>55.5</v>
      </c>
      <c r="I2881" s="33">
        <f>VLOOKUP(C2881, pet_household_state!$A$3:$D$53, 4, 0)</f>
        <v>1836</v>
      </c>
      <c r="J2881" s="33">
        <f t="shared" si="89"/>
        <v>6.1699615453963608</v>
      </c>
      <c r="K2881" s="11">
        <f>VLOOKUP(A2881, total_pet_services_county!$A$2:$E$1875,2,0)</f>
        <v>5</v>
      </c>
      <c r="L2881" s="11">
        <f>VLOOKUP(A2881,  total_pet_services_county!$A$2:$E$1875, 3, 0)</f>
        <v>1059</v>
      </c>
      <c r="M2881" s="11">
        <f>VLOOKUP(A2881, total_pet_services_county!$A$2:$E$1875, 4, 0)</f>
        <v>226</v>
      </c>
      <c r="N2881" s="11">
        <f>VLOOKUP(A2881, total_pet_services_county!$A$2:$E$1875, 5, 0)</f>
        <v>36</v>
      </c>
    </row>
    <row r="2882" spans="1:14" x14ac:dyDescent="0.2">
      <c r="A2882" s="57" t="s">
        <v>6681</v>
      </c>
      <c r="B2882" s="57" t="s">
        <v>9094</v>
      </c>
      <c r="C2882" s="56" t="s">
        <v>3247</v>
      </c>
      <c r="D2882" s="56" t="str">
        <f>INDEX(pet_services_county!$A$2:$A$3603,MATCH(A2882,pet_services_county!$B$2:$B$3603,0))</f>
        <v>0500000US51199</v>
      </c>
      <c r="E2882" s="61">
        <v>68280</v>
      </c>
      <c r="F2882" s="47">
        <f>VLOOKUP(C2882, state_pop!$A$2:$B$52, 2, 0)</f>
        <v>8535519</v>
      </c>
      <c r="G2882" s="33">
        <f t="shared" si="88"/>
        <v>7.9995135620927089E-3</v>
      </c>
      <c r="H2882" s="33">
        <f>VLOOKUP(C2882, pet_household_state!$A$3:$D$53, 3, 0)</f>
        <v>55.5</v>
      </c>
      <c r="I2882" s="33">
        <f>VLOOKUP(C2882, pet_household_state!$A$3:$D$53, 4, 0)</f>
        <v>1836</v>
      </c>
      <c r="J2882" s="33">
        <f t="shared" si="89"/>
        <v>14.687106900002213</v>
      </c>
      <c r="K2882" s="11">
        <f>VLOOKUP(A2882, total_pet_services_county!$A$2:$E$1875,2,0)</f>
        <v>23</v>
      </c>
      <c r="L2882" s="11">
        <f>VLOOKUP(A2882,  total_pet_services_county!$A$2:$E$1875, 3, 0)</f>
        <v>11956</v>
      </c>
      <c r="M2882" s="11">
        <f>VLOOKUP(A2882, total_pet_services_county!$A$2:$E$1875, 4, 0)</f>
        <v>2883</v>
      </c>
      <c r="N2882" s="11">
        <f>VLOOKUP(A2882, total_pet_services_county!$A$2:$E$1875, 5, 0)</f>
        <v>345</v>
      </c>
    </row>
    <row r="2883" spans="1:14" x14ac:dyDescent="0.2">
      <c r="A2883" s="57" t="s">
        <v>6683</v>
      </c>
      <c r="B2883" s="57" t="s">
        <v>10026</v>
      </c>
      <c r="C2883" s="56" t="s">
        <v>3247</v>
      </c>
      <c r="D2883" s="56" t="str">
        <f>INDEX(pet_services_county!$A$2:$A$3603,MATCH(A2883,pet_services_county!$B$2:$B$3603,0))</f>
        <v>0500000US51510</v>
      </c>
      <c r="E2883" s="61">
        <v>159428</v>
      </c>
      <c r="F2883" s="47">
        <f>VLOOKUP(C2883, state_pop!$A$2:$B$52, 2, 0)</f>
        <v>8535519</v>
      </c>
      <c r="G2883" s="33">
        <f t="shared" si="88"/>
        <v>1.8678184654032169E-2</v>
      </c>
      <c r="H2883" s="33">
        <f>VLOOKUP(C2883, pet_household_state!$A$3:$D$53, 3, 0)</f>
        <v>55.5</v>
      </c>
      <c r="I2883" s="33">
        <f>VLOOKUP(C2883, pet_household_state!$A$3:$D$53, 4, 0)</f>
        <v>1836</v>
      </c>
      <c r="J2883" s="33">
        <f t="shared" si="89"/>
        <v>34.293147024803062</v>
      </c>
      <c r="K2883" s="11">
        <f>VLOOKUP(A2883, total_pet_services_county!$A$2:$E$1875,2,0)</f>
        <v>40</v>
      </c>
      <c r="L2883" s="11">
        <f>VLOOKUP(A2883,  total_pet_services_county!$A$2:$E$1875, 3, 0)</f>
        <v>19825</v>
      </c>
      <c r="M2883" s="11">
        <f>VLOOKUP(A2883, total_pet_services_county!$A$2:$E$1875, 4, 0)</f>
        <v>4620</v>
      </c>
      <c r="N2883" s="11">
        <f>VLOOKUP(A2883, total_pet_services_county!$A$2:$E$1875, 5, 0)</f>
        <v>621</v>
      </c>
    </row>
    <row r="2884" spans="1:14" x14ac:dyDescent="0.2">
      <c r="A2884" s="57" t="s">
        <v>8230</v>
      </c>
      <c r="B2884" s="57" t="s">
        <v>10027</v>
      </c>
      <c r="C2884" s="56" t="s">
        <v>3247</v>
      </c>
      <c r="D2884" s="56" t="e">
        <f>INDEX(pet_services_county!$A$2:$A$3603,MATCH(A2884,pet_services_county!$B$2:$B$3603,0))</f>
        <v>#N/A</v>
      </c>
      <c r="E2884" s="61">
        <v>16762</v>
      </c>
      <c r="F2884" s="47">
        <f>VLOOKUP(C2884, state_pop!$A$2:$B$52, 2, 0)</f>
        <v>8535519</v>
      </c>
      <c r="G2884" s="33">
        <f t="shared" si="88"/>
        <v>1.9637938829495899E-3</v>
      </c>
      <c r="H2884" s="33">
        <f>VLOOKUP(C2884, pet_household_state!$A$3:$D$53, 3, 0)</f>
        <v>55.5</v>
      </c>
      <c r="I2884" s="33">
        <f>VLOOKUP(C2884, pet_household_state!$A$3:$D$53, 4, 0)</f>
        <v>1836</v>
      </c>
      <c r="J2884" s="33">
        <f t="shared" si="89"/>
        <v>3.6055255690954469</v>
      </c>
      <c r="K2884" s="11" t="e">
        <f>VLOOKUP(A2884, total_pet_services_county!$A$2:$E$1875,2,0)</f>
        <v>#N/A</v>
      </c>
      <c r="L2884" s="11" t="e">
        <f>VLOOKUP(A2884,  total_pet_services_county!$A$2:$E$1875, 3, 0)</f>
        <v>#N/A</v>
      </c>
      <c r="M2884" s="11" t="e">
        <f>VLOOKUP(A2884, total_pet_services_county!$A$2:$E$1875, 4, 0)</f>
        <v>#N/A</v>
      </c>
      <c r="N2884" s="11" t="e">
        <f>VLOOKUP(A2884, total_pet_services_county!$A$2:$E$1875, 5, 0)</f>
        <v>#N/A</v>
      </c>
    </row>
    <row r="2885" spans="1:14" x14ac:dyDescent="0.2">
      <c r="A2885" s="57" t="s">
        <v>8231</v>
      </c>
      <c r="B2885" s="57" t="s">
        <v>10028</v>
      </c>
      <c r="C2885" s="56" t="s">
        <v>3247</v>
      </c>
      <c r="D2885" s="56" t="e">
        <f>INDEX(pet_services_county!$A$2:$A$3603,MATCH(A2885,pet_services_county!$B$2:$B$3603,0))</f>
        <v>#N/A</v>
      </c>
      <c r="E2885" s="61">
        <v>6478</v>
      </c>
      <c r="F2885" s="47">
        <f>VLOOKUP(C2885, state_pop!$A$2:$B$52, 2, 0)</f>
        <v>8535519</v>
      </c>
      <c r="G2885" s="33">
        <f t="shared" si="88"/>
        <v>7.5894623396655786E-4</v>
      </c>
      <c r="H2885" s="33">
        <f>VLOOKUP(C2885, pet_household_state!$A$3:$D$53, 3, 0)</f>
        <v>55.5</v>
      </c>
      <c r="I2885" s="33">
        <f>VLOOKUP(C2885, pet_household_state!$A$3:$D$53, 4, 0)</f>
        <v>1836</v>
      </c>
      <c r="J2885" s="33">
        <f t="shared" si="89"/>
        <v>1.3934252855626001</v>
      </c>
      <c r="K2885" s="11" t="e">
        <f>VLOOKUP(A2885, total_pet_services_county!$A$2:$E$1875,2,0)</f>
        <v>#N/A</v>
      </c>
      <c r="L2885" s="11" t="e">
        <f>VLOOKUP(A2885,  total_pet_services_county!$A$2:$E$1875, 3, 0)</f>
        <v>#N/A</v>
      </c>
      <c r="M2885" s="11" t="e">
        <f>VLOOKUP(A2885, total_pet_services_county!$A$2:$E$1875, 4, 0)</f>
        <v>#N/A</v>
      </c>
      <c r="N2885" s="11" t="e">
        <f>VLOOKUP(A2885, total_pet_services_county!$A$2:$E$1875, 5, 0)</f>
        <v>#N/A</v>
      </c>
    </row>
    <row r="2886" spans="1:14" x14ac:dyDescent="0.2">
      <c r="A2886" s="57" t="s">
        <v>6685</v>
      </c>
      <c r="B2886" s="57" t="s">
        <v>10029</v>
      </c>
      <c r="C2886" s="56" t="s">
        <v>3247</v>
      </c>
      <c r="D2886" s="56" t="str">
        <f>INDEX(pet_services_county!$A$2:$A$3603,MATCH(A2886,pet_services_county!$B$2:$B$3603,0))</f>
        <v>0500000US51540</v>
      </c>
      <c r="E2886" s="61">
        <v>47266</v>
      </c>
      <c r="F2886" s="47">
        <f>VLOOKUP(C2886, state_pop!$A$2:$B$52, 2, 0)</f>
        <v>8535519</v>
      </c>
      <c r="G2886" s="33">
        <f t="shared" si="88"/>
        <v>5.5375660226402168E-3</v>
      </c>
      <c r="H2886" s="33">
        <f>VLOOKUP(C2886, pet_household_state!$A$3:$D$53, 3, 0)</f>
        <v>55.5</v>
      </c>
      <c r="I2886" s="33">
        <f>VLOOKUP(C2886, pet_household_state!$A$3:$D$53, 4, 0)</f>
        <v>1836</v>
      </c>
      <c r="J2886" s="33">
        <f t="shared" si="89"/>
        <v>10.166971217567438</v>
      </c>
      <c r="K2886" s="11">
        <f>VLOOKUP(A2886, total_pet_services_county!$A$2:$E$1875,2,0)</f>
        <v>7</v>
      </c>
      <c r="L2886" s="11">
        <f>VLOOKUP(A2886,  total_pet_services_county!$A$2:$E$1875, 3, 0)</f>
        <v>2598</v>
      </c>
      <c r="M2886" s="11">
        <f>VLOOKUP(A2886, total_pet_services_county!$A$2:$E$1875, 4, 0)</f>
        <v>625</v>
      </c>
      <c r="N2886" s="11">
        <f>VLOOKUP(A2886, total_pet_services_county!$A$2:$E$1875, 5, 0)</f>
        <v>72</v>
      </c>
    </row>
    <row r="2887" spans="1:14" x14ac:dyDescent="0.2">
      <c r="A2887" s="57" t="s">
        <v>6687</v>
      </c>
      <c r="B2887" s="57" t="s">
        <v>10030</v>
      </c>
      <c r="C2887" s="56" t="s">
        <v>3247</v>
      </c>
      <c r="D2887" s="56" t="str">
        <f>INDEX(pet_services_county!$A$2:$A$3603,MATCH(A2887,pet_services_county!$B$2:$B$3603,0))</f>
        <v>0500000US51550</v>
      </c>
      <c r="E2887" s="61">
        <v>244835</v>
      </c>
      <c r="F2887" s="47">
        <f>VLOOKUP(C2887, state_pop!$A$2:$B$52, 2, 0)</f>
        <v>8535519</v>
      </c>
      <c r="G2887" s="33">
        <f t="shared" si="88"/>
        <v>2.8684254583699012E-2</v>
      </c>
      <c r="H2887" s="33">
        <f>VLOOKUP(C2887, pet_household_state!$A$3:$D$53, 3, 0)</f>
        <v>55.5</v>
      </c>
      <c r="I2887" s="33">
        <f>VLOOKUP(C2887, pet_household_state!$A$3:$D$53, 4, 0)</f>
        <v>1836</v>
      </c>
      <c r="J2887" s="33">
        <f t="shared" si="89"/>
        <v>52.664291415671386</v>
      </c>
      <c r="K2887" s="11">
        <f>VLOOKUP(A2887, total_pet_services_county!$A$2:$E$1875,2,0)</f>
        <v>48</v>
      </c>
      <c r="L2887" s="11">
        <f>VLOOKUP(A2887,  total_pet_services_county!$A$2:$E$1875, 3, 0)</f>
        <v>20932</v>
      </c>
      <c r="M2887" s="11">
        <f>VLOOKUP(A2887, total_pet_services_county!$A$2:$E$1875, 4, 0)</f>
        <v>4782</v>
      </c>
      <c r="N2887" s="11">
        <f>VLOOKUP(A2887, total_pet_services_county!$A$2:$E$1875, 5, 0)</f>
        <v>596</v>
      </c>
    </row>
    <row r="2888" spans="1:14" x14ac:dyDescent="0.2">
      <c r="A2888" s="57" t="s">
        <v>6689</v>
      </c>
      <c r="B2888" s="57" t="s">
        <v>10031</v>
      </c>
      <c r="C2888" s="56" t="s">
        <v>3247</v>
      </c>
      <c r="D2888" s="56" t="str">
        <f>INDEX(pet_services_county!$A$2:$A$3603,MATCH(A2888,pet_services_county!$B$2:$B$3603,0))</f>
        <v>0500000US51570</v>
      </c>
      <c r="E2888" s="61">
        <v>17370</v>
      </c>
      <c r="F2888" s="47">
        <f>VLOOKUP(C2888, state_pop!$A$2:$B$52, 2, 0)</f>
        <v>8535519</v>
      </c>
      <c r="G2888" s="33">
        <f t="shared" si="88"/>
        <v>2.0350256381597887E-3</v>
      </c>
      <c r="H2888" s="33">
        <f>VLOOKUP(C2888, pet_household_state!$A$3:$D$53, 3, 0)</f>
        <v>55.5</v>
      </c>
      <c r="I2888" s="33">
        <f>VLOOKUP(C2888, pet_household_state!$A$3:$D$53, 4, 0)</f>
        <v>1836</v>
      </c>
      <c r="J2888" s="33">
        <f t="shared" si="89"/>
        <v>3.736307071661372</v>
      </c>
      <c r="K2888" s="11">
        <f>VLOOKUP(A2888, total_pet_services_county!$A$2:$E$1875,2,0)</f>
        <v>4</v>
      </c>
      <c r="L2888" s="11">
        <f>VLOOKUP(A2888,  total_pet_services_county!$A$2:$E$1875, 3, 0)</f>
        <v>2786</v>
      </c>
      <c r="M2888" s="11">
        <f>VLOOKUP(A2888, total_pet_services_county!$A$2:$E$1875, 4, 0)</f>
        <v>590</v>
      </c>
      <c r="N2888" s="11">
        <f>VLOOKUP(A2888, total_pet_services_county!$A$2:$E$1875, 5, 0)</f>
        <v>60</v>
      </c>
    </row>
    <row r="2889" spans="1:14" x14ac:dyDescent="0.2">
      <c r="A2889" s="57" t="s">
        <v>8232</v>
      </c>
      <c r="B2889" s="57" t="s">
        <v>10032</v>
      </c>
      <c r="C2889" s="56" t="s">
        <v>3247</v>
      </c>
      <c r="D2889" s="56" t="e">
        <f>INDEX(pet_services_county!$A$2:$A$3603,MATCH(A2889,pet_services_county!$B$2:$B$3603,0))</f>
        <v>#N/A</v>
      </c>
      <c r="E2889" s="61">
        <v>5538</v>
      </c>
      <c r="F2889" s="47">
        <f>VLOOKUP(C2889, state_pop!$A$2:$B$52, 2, 0)</f>
        <v>8535519</v>
      </c>
      <c r="G2889" s="33">
        <f t="shared" si="88"/>
        <v>6.4881819137184275E-4</v>
      </c>
      <c r="H2889" s="33">
        <f>VLOOKUP(C2889, pet_household_state!$A$3:$D$53, 3, 0)</f>
        <v>55.5</v>
      </c>
      <c r="I2889" s="33">
        <f>VLOOKUP(C2889, pet_household_state!$A$3:$D$53, 4, 0)</f>
        <v>1836</v>
      </c>
      <c r="J2889" s="33">
        <f t="shared" si="89"/>
        <v>1.1912301993587033</v>
      </c>
      <c r="K2889" s="11" t="e">
        <f>VLOOKUP(A2889, total_pet_services_county!$A$2:$E$1875,2,0)</f>
        <v>#N/A</v>
      </c>
      <c r="L2889" s="11" t="e">
        <f>VLOOKUP(A2889,  total_pet_services_county!$A$2:$E$1875, 3, 0)</f>
        <v>#N/A</v>
      </c>
      <c r="M2889" s="11" t="e">
        <f>VLOOKUP(A2889, total_pet_services_county!$A$2:$E$1875, 4, 0)</f>
        <v>#N/A</v>
      </c>
      <c r="N2889" s="11" t="e">
        <f>VLOOKUP(A2889, total_pet_services_county!$A$2:$E$1875, 5, 0)</f>
        <v>#N/A</v>
      </c>
    </row>
    <row r="2890" spans="1:14" x14ac:dyDescent="0.2">
      <c r="A2890" s="57" t="s">
        <v>8233</v>
      </c>
      <c r="B2890" s="57" t="s">
        <v>10033</v>
      </c>
      <c r="C2890" s="56" t="s">
        <v>3247</v>
      </c>
      <c r="D2890" s="56" t="e">
        <f>INDEX(pet_services_county!$A$2:$A$3603,MATCH(A2890,pet_services_county!$B$2:$B$3603,0))</f>
        <v>#N/A</v>
      </c>
      <c r="E2890" s="61">
        <v>40044</v>
      </c>
      <c r="F2890" s="47">
        <f>VLOOKUP(C2890, state_pop!$A$2:$B$52, 2, 0)</f>
        <v>8535519</v>
      </c>
      <c r="G2890" s="33">
        <f t="shared" si="88"/>
        <v>4.6914546145348634E-3</v>
      </c>
      <c r="H2890" s="33">
        <f>VLOOKUP(C2890, pet_household_state!$A$3:$D$53, 3, 0)</f>
        <v>55.5</v>
      </c>
      <c r="I2890" s="33">
        <f>VLOOKUP(C2890, pet_household_state!$A$3:$D$53, 4, 0)</f>
        <v>1836</v>
      </c>
      <c r="J2890" s="33">
        <f t="shared" si="89"/>
        <v>8.6135106722860098</v>
      </c>
      <c r="K2890" s="11" t="e">
        <f>VLOOKUP(A2890, total_pet_services_county!$A$2:$E$1875,2,0)</f>
        <v>#N/A</v>
      </c>
      <c r="L2890" s="11" t="e">
        <f>VLOOKUP(A2890,  total_pet_services_county!$A$2:$E$1875, 3, 0)</f>
        <v>#N/A</v>
      </c>
      <c r="M2890" s="11" t="e">
        <f>VLOOKUP(A2890, total_pet_services_county!$A$2:$E$1875, 4, 0)</f>
        <v>#N/A</v>
      </c>
      <c r="N2890" s="11" t="e">
        <f>VLOOKUP(A2890, total_pet_services_county!$A$2:$E$1875, 5, 0)</f>
        <v>#N/A</v>
      </c>
    </row>
    <row r="2891" spans="1:14" x14ac:dyDescent="0.2">
      <c r="A2891" s="57" t="s">
        <v>8234</v>
      </c>
      <c r="B2891" s="57" t="s">
        <v>10034</v>
      </c>
      <c r="C2891" s="56" t="s">
        <v>3247</v>
      </c>
      <c r="D2891" s="56" t="e">
        <f>INDEX(pet_services_county!$A$2:$A$3603,MATCH(A2891,pet_services_county!$B$2:$B$3603,0))</f>
        <v>#N/A</v>
      </c>
      <c r="E2891" s="61">
        <v>5346</v>
      </c>
      <c r="F2891" s="47">
        <f>VLOOKUP(C2891, state_pop!$A$2:$B$52, 2, 0)</f>
        <v>8535519</v>
      </c>
      <c r="G2891" s="33">
        <f t="shared" si="88"/>
        <v>6.2632395288441159E-4</v>
      </c>
      <c r="H2891" s="33">
        <f>VLOOKUP(C2891, pet_household_state!$A$3:$D$53, 3, 0)</f>
        <v>55.5</v>
      </c>
      <c r="I2891" s="33">
        <f>VLOOKUP(C2891, pet_household_state!$A$3:$D$53, 4, 0)</f>
        <v>1836</v>
      </c>
      <c r="J2891" s="33">
        <f t="shared" si="89"/>
        <v>1.1499307774957797</v>
      </c>
      <c r="K2891" s="11" t="e">
        <f>VLOOKUP(A2891, total_pet_services_county!$A$2:$E$1875,2,0)</f>
        <v>#N/A</v>
      </c>
      <c r="L2891" s="11" t="e">
        <f>VLOOKUP(A2891,  total_pet_services_county!$A$2:$E$1875, 3, 0)</f>
        <v>#N/A</v>
      </c>
      <c r="M2891" s="11" t="e">
        <f>VLOOKUP(A2891, total_pet_services_county!$A$2:$E$1875, 4, 0)</f>
        <v>#N/A</v>
      </c>
      <c r="N2891" s="11" t="e">
        <f>VLOOKUP(A2891, total_pet_services_county!$A$2:$E$1875, 5, 0)</f>
        <v>#N/A</v>
      </c>
    </row>
    <row r="2892" spans="1:14" x14ac:dyDescent="0.2">
      <c r="A2892" s="57" t="s">
        <v>6691</v>
      </c>
      <c r="B2892" s="57" t="s">
        <v>10035</v>
      </c>
      <c r="C2892" s="56" t="s">
        <v>3247</v>
      </c>
      <c r="D2892" s="56" t="str">
        <f>INDEX(pet_services_county!$A$2:$A$3603,MATCH(A2892,pet_services_county!$B$2:$B$3603,0))</f>
        <v>0500000US51600</v>
      </c>
      <c r="E2892" s="61">
        <v>24019</v>
      </c>
      <c r="F2892" s="47">
        <f>VLOOKUP(C2892, state_pop!$A$2:$B$52, 2, 0)</f>
        <v>8535519</v>
      </c>
      <c r="G2892" s="33">
        <f t="shared" si="88"/>
        <v>2.8140058032792149E-3</v>
      </c>
      <c r="H2892" s="33">
        <f>VLOOKUP(C2892, pet_household_state!$A$3:$D$53, 3, 0)</f>
        <v>55.5</v>
      </c>
      <c r="I2892" s="33">
        <f>VLOOKUP(C2892, pet_household_state!$A$3:$D$53, 4, 0)</f>
        <v>1836</v>
      </c>
      <c r="J2892" s="33">
        <f t="shared" si="89"/>
        <v>5.1665146548206389</v>
      </c>
      <c r="K2892" s="11">
        <f>VLOOKUP(A2892, total_pet_services_county!$A$2:$E$1875,2,0)</f>
        <v>23</v>
      </c>
      <c r="L2892" s="11">
        <f>VLOOKUP(A2892,  total_pet_services_county!$A$2:$E$1875, 3, 0)</f>
        <v>11479</v>
      </c>
      <c r="M2892" s="11">
        <f>VLOOKUP(A2892, total_pet_services_county!$A$2:$E$1875, 4, 0)</f>
        <v>2507</v>
      </c>
      <c r="N2892" s="11">
        <f>VLOOKUP(A2892, total_pet_services_county!$A$2:$E$1875, 5, 0)</f>
        <v>358</v>
      </c>
    </row>
    <row r="2893" spans="1:14" x14ac:dyDescent="0.2">
      <c r="A2893" s="57" t="s">
        <v>6693</v>
      </c>
      <c r="B2893" s="57" t="s">
        <v>10036</v>
      </c>
      <c r="C2893" s="56" t="s">
        <v>3247</v>
      </c>
      <c r="D2893" s="56" t="str">
        <f>INDEX(pet_services_county!$A$2:$A$3603,MATCH(A2893,pet_services_county!$B$2:$B$3603,0))</f>
        <v>0500000US51610</v>
      </c>
      <c r="E2893" s="61">
        <v>14617</v>
      </c>
      <c r="F2893" s="47">
        <f>VLOOKUP(C2893, state_pop!$A$2:$B$52, 2, 0)</f>
        <v>8535519</v>
      </c>
      <c r="G2893" s="33">
        <f t="shared" si="88"/>
        <v>1.7124910623478198E-3</v>
      </c>
      <c r="H2893" s="33">
        <f>VLOOKUP(C2893, pet_household_state!$A$3:$D$53, 3, 0)</f>
        <v>55.5</v>
      </c>
      <c r="I2893" s="33">
        <f>VLOOKUP(C2893, pet_household_state!$A$3:$D$53, 4, 0)</f>
        <v>1836</v>
      </c>
      <c r="J2893" s="33">
        <f t="shared" si="89"/>
        <v>3.1441335904705974</v>
      </c>
      <c r="K2893" s="11">
        <f>VLOOKUP(A2893, total_pet_services_county!$A$2:$E$1875,2,0)</f>
        <v>3</v>
      </c>
      <c r="L2893" s="11">
        <f>VLOOKUP(A2893,  total_pet_services_county!$A$2:$E$1875, 3, 0)</f>
        <v>539</v>
      </c>
      <c r="M2893" s="11">
        <f>VLOOKUP(A2893, total_pet_services_county!$A$2:$E$1875, 4, 0)</f>
        <v>132</v>
      </c>
      <c r="N2893" s="11">
        <f>VLOOKUP(A2893, total_pet_services_county!$A$2:$E$1875, 5, 0)</f>
        <v>9</v>
      </c>
    </row>
    <row r="2894" spans="1:14" x14ac:dyDescent="0.2">
      <c r="A2894" s="57" t="s">
        <v>8235</v>
      </c>
      <c r="B2894" s="57" t="s">
        <v>10037</v>
      </c>
      <c r="C2894" s="56" t="s">
        <v>3247</v>
      </c>
      <c r="D2894" s="56" t="e">
        <f>INDEX(pet_services_county!$A$2:$A$3603,MATCH(A2894,pet_services_county!$B$2:$B$3603,0))</f>
        <v>#N/A</v>
      </c>
      <c r="E2894" s="61">
        <v>7967</v>
      </c>
      <c r="F2894" s="47">
        <f>VLOOKUP(C2894, state_pop!$A$2:$B$52, 2, 0)</f>
        <v>8535519</v>
      </c>
      <c r="G2894" s="33">
        <f t="shared" si="88"/>
        <v>9.333937397362715E-4</v>
      </c>
      <c r="H2894" s="33">
        <f>VLOOKUP(C2894, pet_household_state!$A$3:$D$53, 3, 0)</f>
        <v>55.5</v>
      </c>
      <c r="I2894" s="33">
        <f>VLOOKUP(C2894, pet_household_state!$A$3:$D$53, 4, 0)</f>
        <v>1836</v>
      </c>
      <c r="J2894" s="33">
        <f t="shared" si="89"/>
        <v>1.7137109061557945</v>
      </c>
      <c r="K2894" s="11" t="e">
        <f>VLOOKUP(A2894, total_pet_services_county!$A$2:$E$1875,2,0)</f>
        <v>#N/A</v>
      </c>
      <c r="L2894" s="11" t="e">
        <f>VLOOKUP(A2894,  total_pet_services_county!$A$2:$E$1875, 3, 0)</f>
        <v>#N/A</v>
      </c>
      <c r="M2894" s="11" t="e">
        <f>VLOOKUP(A2894, total_pet_services_county!$A$2:$E$1875, 4, 0)</f>
        <v>#N/A</v>
      </c>
      <c r="N2894" s="11" t="e">
        <f>VLOOKUP(A2894, total_pet_services_county!$A$2:$E$1875, 5, 0)</f>
        <v>#N/A</v>
      </c>
    </row>
    <row r="2895" spans="1:14" x14ac:dyDescent="0.2">
      <c r="A2895" s="57" t="s">
        <v>6695</v>
      </c>
      <c r="B2895" s="57" t="s">
        <v>10038</v>
      </c>
      <c r="C2895" s="56" t="s">
        <v>3247</v>
      </c>
      <c r="D2895" s="56" t="str">
        <f>INDEX(pet_services_county!$A$2:$A$3603,MATCH(A2895,pet_services_county!$B$2:$B$3603,0))</f>
        <v>0500000US51630</v>
      </c>
      <c r="E2895" s="61">
        <v>29036</v>
      </c>
      <c r="F2895" s="47">
        <f>VLOOKUP(C2895, state_pop!$A$2:$B$52, 2, 0)</f>
        <v>8535519</v>
      </c>
      <c r="G2895" s="33">
        <f t="shared" si="88"/>
        <v>3.401784941255476E-3</v>
      </c>
      <c r="H2895" s="33">
        <f>VLOOKUP(C2895, pet_household_state!$A$3:$D$53, 3, 0)</f>
        <v>55.5</v>
      </c>
      <c r="I2895" s="33">
        <f>VLOOKUP(C2895, pet_household_state!$A$3:$D$53, 4, 0)</f>
        <v>1836</v>
      </c>
      <c r="J2895" s="33">
        <f t="shared" si="89"/>
        <v>6.2456771521450536</v>
      </c>
      <c r="K2895" s="11">
        <f>VLOOKUP(A2895, total_pet_services_county!$A$2:$E$1875,2,0)</f>
        <v>9</v>
      </c>
      <c r="L2895" s="11">
        <f>VLOOKUP(A2895,  total_pet_services_county!$A$2:$E$1875, 3, 0)</f>
        <v>4821</v>
      </c>
      <c r="M2895" s="11">
        <f>VLOOKUP(A2895, total_pet_services_county!$A$2:$E$1875, 4, 0)</f>
        <v>1117</v>
      </c>
      <c r="N2895" s="11">
        <f>VLOOKUP(A2895, total_pet_services_county!$A$2:$E$1875, 5, 0)</f>
        <v>167</v>
      </c>
    </row>
    <row r="2896" spans="1:14" x14ac:dyDescent="0.2">
      <c r="A2896" s="57" t="s">
        <v>6697</v>
      </c>
      <c r="B2896" s="57" t="s">
        <v>10039</v>
      </c>
      <c r="C2896" s="56" t="s">
        <v>3247</v>
      </c>
      <c r="D2896" s="56" t="str">
        <f>INDEX(pet_services_county!$A$2:$A$3603,MATCH(A2896,pet_services_county!$B$2:$B$3603,0))</f>
        <v>0500000US51640</v>
      </c>
      <c r="E2896" s="61">
        <v>6347</v>
      </c>
      <c r="F2896" s="47">
        <f>VLOOKUP(C2896, state_pop!$A$2:$B$52, 2, 0)</f>
        <v>8535519</v>
      </c>
      <c r="G2896" s="33">
        <f t="shared" si="88"/>
        <v>7.4359860249857094E-4</v>
      </c>
      <c r="H2896" s="33">
        <f>VLOOKUP(C2896, pet_household_state!$A$3:$D$53, 3, 0)</f>
        <v>55.5</v>
      </c>
      <c r="I2896" s="33">
        <f>VLOOKUP(C2896, pet_household_state!$A$3:$D$53, 4, 0)</f>
        <v>1836</v>
      </c>
      <c r="J2896" s="33">
        <f t="shared" si="89"/>
        <v>1.3652470341873761</v>
      </c>
      <c r="K2896" s="11">
        <f>VLOOKUP(A2896, total_pet_services_county!$A$2:$E$1875,2,0)</f>
        <v>4</v>
      </c>
      <c r="L2896" s="11">
        <f>VLOOKUP(A2896,  total_pet_services_county!$A$2:$E$1875, 3, 0)</f>
        <v>953</v>
      </c>
      <c r="M2896" s="11">
        <f>VLOOKUP(A2896, total_pet_services_county!$A$2:$E$1875, 4, 0)</f>
        <v>206</v>
      </c>
      <c r="N2896" s="11">
        <f>VLOOKUP(A2896, total_pet_services_county!$A$2:$E$1875, 5, 0)</f>
        <v>28</v>
      </c>
    </row>
    <row r="2897" spans="1:14" x14ac:dyDescent="0.2">
      <c r="A2897" s="57" t="s">
        <v>6699</v>
      </c>
      <c r="B2897" s="57" t="s">
        <v>10040</v>
      </c>
      <c r="C2897" s="56" t="s">
        <v>3247</v>
      </c>
      <c r="D2897" s="56" t="str">
        <f>INDEX(pet_services_county!$A$2:$A$3603,MATCH(A2897,pet_services_county!$B$2:$B$3603,0))</f>
        <v>0500000US51650</v>
      </c>
      <c r="E2897" s="61">
        <v>134510</v>
      </c>
      <c r="F2897" s="47">
        <f>VLOOKUP(C2897, state_pop!$A$2:$B$52, 2, 0)</f>
        <v>8535519</v>
      </c>
      <c r="G2897" s="33">
        <f t="shared" si="88"/>
        <v>1.5758854265335243E-2</v>
      </c>
      <c r="H2897" s="33">
        <f>VLOOKUP(C2897, pet_household_state!$A$3:$D$53, 3, 0)</f>
        <v>55.5</v>
      </c>
      <c r="I2897" s="33">
        <f>VLOOKUP(C2897, pet_household_state!$A$3:$D$53, 4, 0)</f>
        <v>1836</v>
      </c>
      <c r="J2897" s="33">
        <f t="shared" si="89"/>
        <v>28.933256431155506</v>
      </c>
      <c r="K2897" s="11">
        <f>VLOOKUP(A2897, total_pet_services_county!$A$2:$E$1875,2,0)</f>
        <v>12</v>
      </c>
      <c r="L2897" s="11">
        <f>VLOOKUP(A2897,  total_pet_services_county!$A$2:$E$1875, 3, 0)</f>
        <v>3750</v>
      </c>
      <c r="M2897" s="11">
        <f>VLOOKUP(A2897, total_pet_services_county!$A$2:$E$1875, 4, 0)</f>
        <v>872</v>
      </c>
      <c r="N2897" s="11">
        <f>VLOOKUP(A2897, total_pet_services_county!$A$2:$E$1875, 5, 0)</f>
        <v>152</v>
      </c>
    </row>
    <row r="2898" spans="1:14" x14ac:dyDescent="0.2">
      <c r="A2898" s="57" t="s">
        <v>6701</v>
      </c>
      <c r="B2898" s="57" t="s">
        <v>10041</v>
      </c>
      <c r="C2898" s="56" t="s">
        <v>3247</v>
      </c>
      <c r="D2898" s="56" t="str">
        <f>INDEX(pet_services_county!$A$2:$A$3603,MATCH(A2898,pet_services_county!$B$2:$B$3603,0))</f>
        <v>0500000US51660</v>
      </c>
      <c r="E2898" s="61">
        <v>53016</v>
      </c>
      <c r="F2898" s="47">
        <f>VLOOKUP(C2898, state_pop!$A$2:$B$52, 2, 0)</f>
        <v>8535519</v>
      </c>
      <c r="G2898" s="33">
        <f t="shared" si="88"/>
        <v>6.2112216023419318E-3</v>
      </c>
      <c r="H2898" s="33">
        <f>VLOOKUP(C2898, pet_household_state!$A$3:$D$53, 3, 0)</f>
        <v>55.5</v>
      </c>
      <c r="I2898" s="33">
        <f>VLOOKUP(C2898, pet_household_state!$A$3:$D$53, 4, 0)</f>
        <v>1836</v>
      </c>
      <c r="J2898" s="33">
        <f t="shared" si="89"/>
        <v>11.403802861899786</v>
      </c>
      <c r="K2898" s="11">
        <f>VLOOKUP(A2898, total_pet_services_county!$A$2:$E$1875,2,0)</f>
        <v>14</v>
      </c>
      <c r="L2898" s="11">
        <f>VLOOKUP(A2898,  total_pet_services_county!$A$2:$E$1875, 3, 0)</f>
        <v>3919</v>
      </c>
      <c r="M2898" s="11">
        <f>VLOOKUP(A2898, total_pet_services_county!$A$2:$E$1875, 4, 0)</f>
        <v>1079</v>
      </c>
      <c r="N2898" s="11">
        <f>VLOOKUP(A2898, total_pet_services_county!$A$2:$E$1875, 5, 0)</f>
        <v>146</v>
      </c>
    </row>
    <row r="2899" spans="1:14" x14ac:dyDescent="0.2">
      <c r="A2899" s="57" t="s">
        <v>8236</v>
      </c>
      <c r="B2899" s="57" t="s">
        <v>10042</v>
      </c>
      <c r="C2899" s="56" t="s">
        <v>3247</v>
      </c>
      <c r="D2899" s="56" t="e">
        <f>INDEX(pet_services_county!$A$2:$A$3603,MATCH(A2899,pet_services_county!$B$2:$B$3603,0))</f>
        <v>#N/A</v>
      </c>
      <c r="E2899" s="61">
        <v>22529</v>
      </c>
      <c r="F2899" s="47">
        <f>VLOOKUP(C2899, state_pop!$A$2:$B$52, 2, 0)</f>
        <v>8535519</v>
      </c>
      <c r="G2899" s="33">
        <f t="shared" si="88"/>
        <v>2.639441140017379E-3</v>
      </c>
      <c r="H2899" s="33">
        <f>VLOOKUP(C2899, pet_household_state!$A$3:$D$53, 3, 0)</f>
        <v>55.5</v>
      </c>
      <c r="I2899" s="33">
        <f>VLOOKUP(C2899, pet_household_state!$A$3:$D$53, 4, 0)</f>
        <v>1836</v>
      </c>
      <c r="J2899" s="33">
        <f t="shared" si="89"/>
        <v>4.8460139330719079</v>
      </c>
      <c r="K2899" s="11" t="e">
        <f>VLOOKUP(A2899, total_pet_services_county!$A$2:$E$1875,2,0)</f>
        <v>#N/A</v>
      </c>
      <c r="L2899" s="11" t="e">
        <f>VLOOKUP(A2899,  total_pet_services_county!$A$2:$E$1875, 3, 0)</f>
        <v>#N/A</v>
      </c>
      <c r="M2899" s="11" t="e">
        <f>VLOOKUP(A2899, total_pet_services_county!$A$2:$E$1875, 4, 0)</f>
        <v>#N/A</v>
      </c>
      <c r="N2899" s="11" t="e">
        <f>VLOOKUP(A2899, total_pet_services_county!$A$2:$E$1875, 5, 0)</f>
        <v>#N/A</v>
      </c>
    </row>
    <row r="2900" spans="1:14" x14ac:dyDescent="0.2">
      <c r="A2900" s="57" t="s">
        <v>8237</v>
      </c>
      <c r="B2900" s="57" t="s">
        <v>10043</v>
      </c>
      <c r="C2900" s="56" t="s">
        <v>3247</v>
      </c>
      <c r="D2900" s="56" t="e">
        <f>INDEX(pet_services_county!$A$2:$A$3603,MATCH(A2900,pet_services_county!$B$2:$B$3603,0))</f>
        <v>#N/A</v>
      </c>
      <c r="E2900" s="61">
        <v>7446</v>
      </c>
      <c r="F2900" s="47">
        <f>VLOOKUP(C2900, state_pop!$A$2:$B$52, 2, 0)</f>
        <v>8535519</v>
      </c>
      <c r="G2900" s="33">
        <f t="shared" si="88"/>
        <v>8.7235468634069E-4</v>
      </c>
      <c r="H2900" s="33">
        <f>VLOOKUP(C2900, pet_household_state!$A$3:$D$53, 3, 0)</f>
        <v>55.5</v>
      </c>
      <c r="I2900" s="33">
        <f>VLOOKUP(C2900, pet_household_state!$A$3:$D$53, 4, 0)</f>
        <v>1836</v>
      </c>
      <c r="J2900" s="33">
        <f t="shared" si="89"/>
        <v>1.6016432041215067</v>
      </c>
      <c r="K2900" s="11" t="e">
        <f>VLOOKUP(A2900, total_pet_services_county!$A$2:$E$1875,2,0)</f>
        <v>#N/A</v>
      </c>
      <c r="L2900" s="11" t="e">
        <f>VLOOKUP(A2900,  total_pet_services_county!$A$2:$E$1875, 3, 0)</f>
        <v>#N/A</v>
      </c>
      <c r="M2900" s="11" t="e">
        <f>VLOOKUP(A2900, total_pet_services_county!$A$2:$E$1875, 4, 0)</f>
        <v>#N/A</v>
      </c>
      <c r="N2900" s="11" t="e">
        <f>VLOOKUP(A2900, total_pet_services_county!$A$2:$E$1875, 5, 0)</f>
        <v>#N/A</v>
      </c>
    </row>
    <row r="2901" spans="1:14" x14ac:dyDescent="0.2">
      <c r="A2901" s="57" t="s">
        <v>6703</v>
      </c>
      <c r="B2901" s="57" t="s">
        <v>10044</v>
      </c>
      <c r="C2901" s="56" t="s">
        <v>3247</v>
      </c>
      <c r="D2901" s="56" t="str">
        <f>INDEX(pet_services_county!$A$2:$A$3603,MATCH(A2901,pet_services_county!$B$2:$B$3603,0))</f>
        <v>0500000US51680</v>
      </c>
      <c r="E2901" s="61">
        <v>82168</v>
      </c>
      <c r="F2901" s="47">
        <f>VLOOKUP(C2901, state_pop!$A$2:$B$52, 2, 0)</f>
        <v>8535519</v>
      </c>
      <c r="G2901" s="33">
        <f t="shared" si="88"/>
        <v>9.626596812683564E-3</v>
      </c>
      <c r="H2901" s="33">
        <f>VLOOKUP(C2901, pet_household_state!$A$3:$D$53, 3, 0)</f>
        <v>55.5</v>
      </c>
      <c r="I2901" s="33">
        <f>VLOOKUP(C2901, pet_household_state!$A$3:$D$53, 4, 0)</f>
        <v>1836</v>
      </c>
      <c r="J2901" s="33">
        <f t="shared" si="89"/>
        <v>17.674431748087024</v>
      </c>
      <c r="K2901" s="11">
        <f>VLOOKUP(A2901, total_pet_services_county!$A$2:$E$1875,2,0)</f>
        <v>14</v>
      </c>
      <c r="L2901" s="11">
        <f>VLOOKUP(A2901,  total_pet_services_county!$A$2:$E$1875, 3, 0)</f>
        <v>5053</v>
      </c>
      <c r="M2901" s="11">
        <f>VLOOKUP(A2901, total_pet_services_county!$A$2:$E$1875, 4, 0)</f>
        <v>1271</v>
      </c>
      <c r="N2901" s="11">
        <f>VLOOKUP(A2901, total_pet_services_county!$A$2:$E$1875, 5, 0)</f>
        <v>215</v>
      </c>
    </row>
    <row r="2902" spans="1:14" x14ac:dyDescent="0.2">
      <c r="A2902" s="57" t="s">
        <v>6705</v>
      </c>
      <c r="B2902" s="57" t="s">
        <v>10045</v>
      </c>
      <c r="C2902" s="56" t="s">
        <v>3247</v>
      </c>
      <c r="D2902" s="56" t="str">
        <f>INDEX(pet_services_county!$A$2:$A$3603,MATCH(A2902,pet_services_county!$B$2:$B$3603,0))</f>
        <v>0500000US51683</v>
      </c>
      <c r="E2902" s="61">
        <v>41085</v>
      </c>
      <c r="F2902" s="47">
        <f>VLOOKUP(C2902, state_pop!$A$2:$B$52, 2, 0)</f>
        <v>8535519</v>
      </c>
      <c r="G2902" s="33">
        <f t="shared" si="88"/>
        <v>4.8134155638339038E-3</v>
      </c>
      <c r="H2902" s="33">
        <f>VLOOKUP(C2902, pet_household_state!$A$3:$D$53, 3, 0)</f>
        <v>55.5</v>
      </c>
      <c r="I2902" s="33">
        <f>VLOOKUP(C2902, pet_household_state!$A$3:$D$53, 4, 0)</f>
        <v>1836</v>
      </c>
      <c r="J2902" s="33">
        <f t="shared" si="89"/>
        <v>8.8374309751990481</v>
      </c>
      <c r="K2902" s="11">
        <f>VLOOKUP(A2902, total_pet_services_county!$A$2:$E$1875,2,0)</f>
        <v>13</v>
      </c>
      <c r="L2902" s="11">
        <f>VLOOKUP(A2902,  total_pet_services_county!$A$2:$E$1875, 3, 0)</f>
        <v>5296</v>
      </c>
      <c r="M2902" s="11">
        <f>VLOOKUP(A2902, total_pet_services_county!$A$2:$E$1875, 4, 0)</f>
        <v>1761</v>
      </c>
      <c r="N2902" s="11">
        <f>VLOOKUP(A2902, total_pet_services_county!$A$2:$E$1875, 5, 0)</f>
        <v>192</v>
      </c>
    </row>
    <row r="2903" spans="1:14" x14ac:dyDescent="0.2">
      <c r="A2903" s="57" t="s">
        <v>8238</v>
      </c>
      <c r="B2903" s="57" t="s">
        <v>10046</v>
      </c>
      <c r="C2903" s="56" t="s">
        <v>3247</v>
      </c>
      <c r="D2903" s="56" t="e">
        <f>INDEX(pet_services_county!$A$2:$A$3603,MATCH(A2903,pet_services_county!$B$2:$B$3603,0))</f>
        <v>#N/A</v>
      </c>
      <c r="E2903" s="61">
        <v>17478</v>
      </c>
      <c r="F2903" s="47">
        <f>VLOOKUP(C2903, state_pop!$A$2:$B$52, 2, 0)</f>
        <v>8535519</v>
      </c>
      <c r="G2903" s="33">
        <f t="shared" si="88"/>
        <v>2.0476786473089684E-3</v>
      </c>
      <c r="H2903" s="33">
        <f>VLOOKUP(C2903, pet_household_state!$A$3:$D$53, 3, 0)</f>
        <v>55.5</v>
      </c>
      <c r="I2903" s="33">
        <f>VLOOKUP(C2903, pet_household_state!$A$3:$D$53, 4, 0)</f>
        <v>1836</v>
      </c>
      <c r="J2903" s="33">
        <f t="shared" si="89"/>
        <v>3.7595379964592661</v>
      </c>
      <c r="K2903" s="11" t="e">
        <f>VLOOKUP(A2903, total_pet_services_county!$A$2:$E$1875,2,0)</f>
        <v>#N/A</v>
      </c>
      <c r="L2903" s="11" t="e">
        <f>VLOOKUP(A2903,  total_pet_services_county!$A$2:$E$1875, 3, 0)</f>
        <v>#N/A</v>
      </c>
      <c r="M2903" s="11" t="e">
        <f>VLOOKUP(A2903, total_pet_services_county!$A$2:$E$1875, 4, 0)</f>
        <v>#N/A</v>
      </c>
      <c r="N2903" s="11" t="e">
        <f>VLOOKUP(A2903, total_pet_services_county!$A$2:$E$1875, 5, 0)</f>
        <v>#N/A</v>
      </c>
    </row>
    <row r="2904" spans="1:14" x14ac:dyDescent="0.2">
      <c r="A2904" s="57" t="s">
        <v>8239</v>
      </c>
      <c r="B2904" s="57" t="s">
        <v>10047</v>
      </c>
      <c r="C2904" s="56" t="s">
        <v>3247</v>
      </c>
      <c r="D2904" s="56" t="e">
        <f>INDEX(pet_services_county!$A$2:$A$3603,MATCH(A2904,pet_services_county!$B$2:$B$3603,0))</f>
        <v>#N/A</v>
      </c>
      <c r="E2904" s="61">
        <v>12554</v>
      </c>
      <c r="F2904" s="47">
        <f>VLOOKUP(C2904, state_pop!$A$2:$B$52, 2, 0)</f>
        <v>8535519</v>
      </c>
      <c r="G2904" s="33">
        <f t="shared" si="88"/>
        <v>1.4707951561000567E-3</v>
      </c>
      <c r="H2904" s="33">
        <f>VLOOKUP(C2904, pet_household_state!$A$3:$D$53, 3, 0)</f>
        <v>55.5</v>
      </c>
      <c r="I2904" s="33">
        <f>VLOOKUP(C2904, pet_household_state!$A$3:$D$53, 4, 0)</f>
        <v>1836</v>
      </c>
      <c r="J2904" s="33">
        <f t="shared" si="89"/>
        <v>2.7003799065997041</v>
      </c>
      <c r="K2904" s="11" t="e">
        <f>VLOOKUP(A2904, total_pet_services_county!$A$2:$E$1875,2,0)</f>
        <v>#N/A</v>
      </c>
      <c r="L2904" s="11" t="e">
        <f>VLOOKUP(A2904,  total_pet_services_county!$A$2:$E$1875, 3, 0)</f>
        <v>#N/A</v>
      </c>
      <c r="M2904" s="11" t="e">
        <f>VLOOKUP(A2904, total_pet_services_county!$A$2:$E$1875, 4, 0)</f>
        <v>#N/A</v>
      </c>
      <c r="N2904" s="11" t="e">
        <f>VLOOKUP(A2904, total_pet_services_county!$A$2:$E$1875, 5, 0)</f>
        <v>#N/A</v>
      </c>
    </row>
    <row r="2905" spans="1:14" x14ac:dyDescent="0.2">
      <c r="A2905" s="57" t="s">
        <v>6707</v>
      </c>
      <c r="B2905" s="57" t="s">
        <v>10048</v>
      </c>
      <c r="C2905" s="56" t="s">
        <v>3247</v>
      </c>
      <c r="D2905" s="56" t="str">
        <f>INDEX(pet_services_county!$A$2:$A$3603,MATCH(A2905,pet_services_county!$B$2:$B$3603,0))</f>
        <v>0500000US51700</v>
      </c>
      <c r="E2905" s="61">
        <v>179225</v>
      </c>
      <c r="F2905" s="47">
        <f>VLOOKUP(C2905, state_pop!$A$2:$B$52, 2, 0)</f>
        <v>8535519</v>
      </c>
      <c r="G2905" s="33">
        <f t="shared" si="88"/>
        <v>2.0997551525572141E-2</v>
      </c>
      <c r="H2905" s="33">
        <f>VLOOKUP(C2905, pet_household_state!$A$3:$D$53, 3, 0)</f>
        <v>55.5</v>
      </c>
      <c r="I2905" s="33">
        <f>VLOOKUP(C2905, pet_household_state!$A$3:$D$53, 4, 0)</f>
        <v>1836</v>
      </c>
      <c r="J2905" s="33">
        <f t="shared" si="89"/>
        <v>38.551504600950452</v>
      </c>
      <c r="K2905" s="11">
        <f>VLOOKUP(A2905, total_pet_services_county!$A$2:$E$1875,2,0)</f>
        <v>27</v>
      </c>
      <c r="L2905" s="11">
        <f>VLOOKUP(A2905,  total_pet_services_county!$A$2:$E$1875, 3, 0)</f>
        <v>10076</v>
      </c>
      <c r="M2905" s="11">
        <f>VLOOKUP(A2905, total_pet_services_county!$A$2:$E$1875, 4, 0)</f>
        <v>2220</v>
      </c>
      <c r="N2905" s="11">
        <f>VLOOKUP(A2905, total_pet_services_county!$A$2:$E$1875, 5, 0)</f>
        <v>331</v>
      </c>
    </row>
    <row r="2906" spans="1:14" x14ac:dyDescent="0.2">
      <c r="A2906" s="57" t="s">
        <v>6709</v>
      </c>
      <c r="B2906" s="57" t="s">
        <v>10049</v>
      </c>
      <c r="C2906" s="56" t="s">
        <v>3247</v>
      </c>
      <c r="D2906" s="56" t="str">
        <f>INDEX(pet_services_county!$A$2:$A$3603,MATCH(A2906,pet_services_county!$B$2:$B$3603,0))</f>
        <v>0500000US51710</v>
      </c>
      <c r="E2906" s="61">
        <v>242742</v>
      </c>
      <c r="F2906" s="47">
        <f>VLOOKUP(C2906, state_pop!$A$2:$B$52, 2, 0)</f>
        <v>8535519</v>
      </c>
      <c r="G2906" s="33">
        <f t="shared" si="88"/>
        <v>2.8439043952687586E-2</v>
      </c>
      <c r="H2906" s="33">
        <f>VLOOKUP(C2906, pet_household_state!$A$3:$D$53, 3, 0)</f>
        <v>55.5</v>
      </c>
      <c r="I2906" s="33">
        <f>VLOOKUP(C2906, pet_household_state!$A$3:$D$53, 4, 0)</f>
        <v>1836</v>
      </c>
      <c r="J2906" s="33">
        <f t="shared" si="89"/>
        <v>52.21408469713441</v>
      </c>
      <c r="K2906" s="11">
        <f>VLOOKUP(A2906, total_pet_services_county!$A$2:$E$1875,2,0)</f>
        <v>23</v>
      </c>
      <c r="L2906" s="11">
        <f>VLOOKUP(A2906,  total_pet_services_county!$A$2:$E$1875, 3, 0)</f>
        <v>6810</v>
      </c>
      <c r="M2906" s="11">
        <f>VLOOKUP(A2906, total_pet_services_county!$A$2:$E$1875, 4, 0)</f>
        <v>1788</v>
      </c>
      <c r="N2906" s="11">
        <f>VLOOKUP(A2906, total_pet_services_county!$A$2:$E$1875, 5, 0)</f>
        <v>296</v>
      </c>
    </row>
    <row r="2907" spans="1:14" x14ac:dyDescent="0.2">
      <c r="A2907" s="57" t="s">
        <v>8240</v>
      </c>
      <c r="B2907" s="57" t="s">
        <v>10050</v>
      </c>
      <c r="C2907" s="56" t="s">
        <v>3247</v>
      </c>
      <c r="D2907" s="56" t="e">
        <f>INDEX(pet_services_county!$A$2:$A$3603,MATCH(A2907,pet_services_county!$B$2:$B$3603,0))</f>
        <v>#N/A</v>
      </c>
      <c r="E2907" s="61">
        <v>3981</v>
      </c>
      <c r="F2907" s="47">
        <f>VLOOKUP(C2907, state_pop!$A$2:$B$52, 2, 0)</f>
        <v>8535519</v>
      </c>
      <c r="G2907" s="33">
        <f t="shared" si="88"/>
        <v>4.6640397613783061E-4</v>
      </c>
      <c r="H2907" s="33">
        <f>VLOOKUP(C2907, pet_household_state!$A$3:$D$53, 3, 0)</f>
        <v>55.5</v>
      </c>
      <c r="I2907" s="33">
        <f>VLOOKUP(C2907, pet_household_state!$A$3:$D$53, 4, 0)</f>
        <v>1836</v>
      </c>
      <c r="J2907" s="33">
        <f t="shared" si="89"/>
        <v>0.85631770018905695</v>
      </c>
      <c r="K2907" s="11" t="e">
        <f>VLOOKUP(A2907, total_pet_services_county!$A$2:$E$1875,2,0)</f>
        <v>#N/A</v>
      </c>
      <c r="L2907" s="11" t="e">
        <f>VLOOKUP(A2907,  total_pet_services_county!$A$2:$E$1875, 3, 0)</f>
        <v>#N/A</v>
      </c>
      <c r="M2907" s="11" t="e">
        <f>VLOOKUP(A2907, total_pet_services_county!$A$2:$E$1875, 4, 0)</f>
        <v>#N/A</v>
      </c>
      <c r="N2907" s="11" t="e">
        <f>VLOOKUP(A2907, total_pet_services_county!$A$2:$E$1875, 5, 0)</f>
        <v>#N/A</v>
      </c>
    </row>
    <row r="2908" spans="1:14" x14ac:dyDescent="0.2">
      <c r="A2908" s="57" t="s">
        <v>8241</v>
      </c>
      <c r="B2908" s="57" t="s">
        <v>10051</v>
      </c>
      <c r="C2908" s="56" t="s">
        <v>3247</v>
      </c>
      <c r="D2908" s="56" t="e">
        <f>INDEX(pet_services_county!$A$2:$A$3603,MATCH(A2908,pet_services_county!$B$2:$B$3603,0))</f>
        <v>#N/A</v>
      </c>
      <c r="E2908" s="61">
        <v>31346</v>
      </c>
      <c r="F2908" s="47">
        <f>VLOOKUP(C2908, state_pop!$A$2:$B$52, 2, 0)</f>
        <v>8535519</v>
      </c>
      <c r="G2908" s="33">
        <f t="shared" si="88"/>
        <v>3.6724187480573823E-3</v>
      </c>
      <c r="H2908" s="33">
        <f>VLOOKUP(C2908, pet_household_state!$A$3:$D$53, 3, 0)</f>
        <v>55.5</v>
      </c>
      <c r="I2908" s="33">
        <f>VLOOKUP(C2908, pet_household_state!$A$3:$D$53, 4, 0)</f>
        <v>1836</v>
      </c>
      <c r="J2908" s="33">
        <f t="shared" si="89"/>
        <v>6.7425608214333543</v>
      </c>
      <c r="K2908" s="11" t="e">
        <f>VLOOKUP(A2908, total_pet_services_county!$A$2:$E$1875,2,0)</f>
        <v>#N/A</v>
      </c>
      <c r="L2908" s="11" t="e">
        <f>VLOOKUP(A2908,  total_pet_services_county!$A$2:$E$1875, 3, 0)</f>
        <v>#N/A</v>
      </c>
      <c r="M2908" s="11" t="e">
        <f>VLOOKUP(A2908, total_pet_services_county!$A$2:$E$1875, 4, 0)</f>
        <v>#N/A</v>
      </c>
      <c r="N2908" s="11" t="e">
        <f>VLOOKUP(A2908, total_pet_services_county!$A$2:$E$1875, 5, 0)</f>
        <v>#N/A</v>
      </c>
    </row>
    <row r="2909" spans="1:14" x14ac:dyDescent="0.2">
      <c r="A2909" s="57" t="s">
        <v>8242</v>
      </c>
      <c r="B2909" s="57" t="s">
        <v>10052</v>
      </c>
      <c r="C2909" s="56" t="s">
        <v>3247</v>
      </c>
      <c r="D2909" s="56" t="e">
        <f>INDEX(pet_services_county!$A$2:$A$3603,MATCH(A2909,pet_services_county!$B$2:$B$3603,0))</f>
        <v>#N/A</v>
      </c>
      <c r="E2909" s="61">
        <v>12271</v>
      </c>
      <c r="F2909" s="47">
        <f>VLOOKUP(C2909, state_pop!$A$2:$B$52, 2, 0)</f>
        <v>8535519</v>
      </c>
      <c r="G2909" s="33">
        <f t="shared" si="88"/>
        <v>1.4376395858295202E-3</v>
      </c>
      <c r="H2909" s="33">
        <f>VLOOKUP(C2909, pet_household_state!$A$3:$D$53, 3, 0)</f>
        <v>55.5</v>
      </c>
      <c r="I2909" s="33">
        <f>VLOOKUP(C2909, pet_household_state!$A$3:$D$53, 4, 0)</f>
        <v>1836</v>
      </c>
      <c r="J2909" s="33">
        <f t="shared" si="89"/>
        <v>2.6395062795829989</v>
      </c>
      <c r="K2909" s="11" t="e">
        <f>VLOOKUP(A2909, total_pet_services_county!$A$2:$E$1875,2,0)</f>
        <v>#N/A</v>
      </c>
      <c r="L2909" s="11" t="e">
        <f>VLOOKUP(A2909,  total_pet_services_county!$A$2:$E$1875, 3, 0)</f>
        <v>#N/A</v>
      </c>
      <c r="M2909" s="11" t="e">
        <f>VLOOKUP(A2909, total_pet_services_county!$A$2:$E$1875, 4, 0)</f>
        <v>#N/A</v>
      </c>
      <c r="N2909" s="11" t="e">
        <f>VLOOKUP(A2909, total_pet_services_county!$A$2:$E$1875, 5, 0)</f>
        <v>#N/A</v>
      </c>
    </row>
    <row r="2910" spans="1:14" x14ac:dyDescent="0.2">
      <c r="A2910" s="57" t="s">
        <v>6711</v>
      </c>
      <c r="B2910" s="57" t="s">
        <v>10053</v>
      </c>
      <c r="C2910" s="56" t="s">
        <v>3247</v>
      </c>
      <c r="D2910" s="56" t="str">
        <f>INDEX(pet_services_county!$A$2:$A$3603,MATCH(A2910,pet_services_county!$B$2:$B$3603,0))</f>
        <v>0500000US51740</v>
      </c>
      <c r="E2910" s="61">
        <v>94398</v>
      </c>
      <c r="F2910" s="47">
        <f>VLOOKUP(C2910, state_pop!$A$2:$B$52, 2, 0)</f>
        <v>8535519</v>
      </c>
      <c r="G2910" s="33">
        <f t="shared" si="88"/>
        <v>1.1059432941336081E-2</v>
      </c>
      <c r="H2910" s="33">
        <f>VLOOKUP(C2910, pet_household_state!$A$3:$D$53, 3, 0)</f>
        <v>55.5</v>
      </c>
      <c r="I2910" s="33">
        <f>VLOOKUP(C2910, pet_household_state!$A$3:$D$53, 4, 0)</f>
        <v>1836</v>
      </c>
      <c r="J2910" s="33">
        <f t="shared" si="89"/>
        <v>20.305118880293044</v>
      </c>
      <c r="K2910" s="11">
        <f>VLOOKUP(A2910, total_pet_services_county!$A$2:$E$1875,2,0)</f>
        <v>6</v>
      </c>
      <c r="L2910" s="11">
        <f>VLOOKUP(A2910,  total_pet_services_county!$A$2:$E$1875, 3, 0)</f>
        <v>2296</v>
      </c>
      <c r="M2910" s="11">
        <f>VLOOKUP(A2910, total_pet_services_county!$A$2:$E$1875, 4, 0)</f>
        <v>605</v>
      </c>
      <c r="N2910" s="11">
        <f>VLOOKUP(A2910, total_pet_services_county!$A$2:$E$1875, 5, 0)</f>
        <v>71</v>
      </c>
    </row>
    <row r="2911" spans="1:14" x14ac:dyDescent="0.2">
      <c r="A2911" s="57" t="s">
        <v>8243</v>
      </c>
      <c r="B2911" s="57" t="s">
        <v>10054</v>
      </c>
      <c r="C2911" s="56" t="s">
        <v>3247</v>
      </c>
      <c r="D2911" s="56" t="e">
        <f>INDEX(pet_services_county!$A$2:$A$3603,MATCH(A2911,pet_services_county!$B$2:$B$3603,0))</f>
        <v>#N/A</v>
      </c>
      <c r="E2911" s="61">
        <v>18249</v>
      </c>
      <c r="F2911" s="47">
        <f>VLOOKUP(C2911, state_pop!$A$2:$B$52, 2, 0)</f>
        <v>8535519</v>
      </c>
      <c r="G2911" s="33">
        <f t="shared" si="88"/>
        <v>2.1380070737350592E-3</v>
      </c>
      <c r="H2911" s="33">
        <f>VLOOKUP(C2911, pet_household_state!$A$3:$D$53, 3, 0)</f>
        <v>55.5</v>
      </c>
      <c r="I2911" s="33">
        <f>VLOOKUP(C2911, pet_household_state!$A$3:$D$53, 4, 0)</f>
        <v>1836</v>
      </c>
      <c r="J2911" s="33">
        <f t="shared" si="89"/>
        <v>3.9253809873775687</v>
      </c>
      <c r="K2911" s="11" t="e">
        <f>VLOOKUP(A2911, total_pet_services_county!$A$2:$E$1875,2,0)</f>
        <v>#N/A</v>
      </c>
      <c r="L2911" s="11" t="e">
        <f>VLOOKUP(A2911,  total_pet_services_county!$A$2:$E$1875, 3, 0)</f>
        <v>#N/A</v>
      </c>
      <c r="M2911" s="11" t="e">
        <f>VLOOKUP(A2911, total_pet_services_county!$A$2:$E$1875, 4, 0)</f>
        <v>#N/A</v>
      </c>
      <c r="N2911" s="11" t="e">
        <f>VLOOKUP(A2911, total_pet_services_county!$A$2:$E$1875, 5, 0)</f>
        <v>#N/A</v>
      </c>
    </row>
    <row r="2912" spans="1:14" x14ac:dyDescent="0.2">
      <c r="A2912" s="57" t="s">
        <v>6713</v>
      </c>
      <c r="B2912" s="57" t="s">
        <v>10055</v>
      </c>
      <c r="C2912" s="56" t="s">
        <v>3247</v>
      </c>
      <c r="D2912" s="56" t="str">
        <f>INDEX(pet_services_county!$A$2:$A$3603,MATCH(A2912,pet_services_county!$B$2:$B$3603,0))</f>
        <v>0500000US51760</v>
      </c>
      <c r="E2912" s="61">
        <v>230436</v>
      </c>
      <c r="F2912" s="47">
        <f>VLOOKUP(C2912, state_pop!$A$2:$B$52, 2, 0)</f>
        <v>8535519</v>
      </c>
      <c r="G2912" s="33">
        <f t="shared" si="88"/>
        <v>2.6997303854633795E-2</v>
      </c>
      <c r="H2912" s="33">
        <f>VLOOKUP(C2912, pet_household_state!$A$3:$D$53, 3, 0)</f>
        <v>55.5</v>
      </c>
      <c r="I2912" s="33">
        <f>VLOOKUP(C2912, pet_household_state!$A$3:$D$53, 4, 0)</f>
        <v>1836</v>
      </c>
      <c r="J2912" s="33">
        <f t="shared" si="89"/>
        <v>49.56704987710765</v>
      </c>
      <c r="K2912" s="11">
        <f>VLOOKUP(A2912, total_pet_services_county!$A$2:$E$1875,2,0)</f>
        <v>26</v>
      </c>
      <c r="L2912" s="11">
        <f>VLOOKUP(A2912,  total_pet_services_county!$A$2:$E$1875, 3, 0)</f>
        <v>14614</v>
      </c>
      <c r="M2912" s="11">
        <f>VLOOKUP(A2912, total_pet_services_county!$A$2:$E$1875, 4, 0)</f>
        <v>3437</v>
      </c>
      <c r="N2912" s="11">
        <f>VLOOKUP(A2912, total_pet_services_county!$A$2:$E$1875, 5, 0)</f>
        <v>350</v>
      </c>
    </row>
    <row r="2913" spans="1:14" x14ac:dyDescent="0.2">
      <c r="A2913" s="57" t="s">
        <v>6715</v>
      </c>
      <c r="B2913" s="57" t="s">
        <v>10056</v>
      </c>
      <c r="C2913" s="56" t="s">
        <v>3247</v>
      </c>
      <c r="D2913" s="56" t="str">
        <f>INDEX(pet_services_county!$A$2:$A$3603,MATCH(A2913,pet_services_county!$B$2:$B$3603,0))</f>
        <v>0500000US51770</v>
      </c>
      <c r="E2913" s="61">
        <v>99143</v>
      </c>
      <c r="F2913" s="47">
        <f>VLOOKUP(C2913, state_pop!$A$2:$B$52, 2, 0)</f>
        <v>8535519</v>
      </c>
      <c r="G2913" s="33">
        <f t="shared" ref="G2913:G2976" si="90">E2913/F2913</f>
        <v>1.1615345241455148E-2</v>
      </c>
      <c r="H2913" s="33">
        <f>VLOOKUP(C2913, pet_household_state!$A$3:$D$53, 3, 0)</f>
        <v>55.5</v>
      </c>
      <c r="I2913" s="33">
        <f>VLOOKUP(C2913, pet_household_state!$A$3:$D$53, 4, 0)</f>
        <v>1836</v>
      </c>
      <c r="J2913" s="33">
        <f t="shared" ref="J2913:J2976" si="91">G2913*I2913</f>
        <v>21.325773863311653</v>
      </c>
      <c r="K2913" s="11">
        <f>VLOOKUP(A2913, total_pet_services_county!$A$2:$E$1875,2,0)</f>
        <v>21</v>
      </c>
      <c r="L2913" s="11">
        <f>VLOOKUP(A2913,  total_pet_services_county!$A$2:$E$1875, 3, 0)</f>
        <v>8189</v>
      </c>
      <c r="M2913" s="11">
        <f>VLOOKUP(A2913, total_pet_services_county!$A$2:$E$1875, 4, 0)</f>
        <v>1944</v>
      </c>
      <c r="N2913" s="11">
        <f>VLOOKUP(A2913, total_pet_services_county!$A$2:$E$1875, 5, 0)</f>
        <v>271</v>
      </c>
    </row>
    <row r="2914" spans="1:14" x14ac:dyDescent="0.2">
      <c r="A2914" s="57" t="s">
        <v>6717</v>
      </c>
      <c r="B2914" s="57" t="s">
        <v>10057</v>
      </c>
      <c r="C2914" s="56" t="s">
        <v>3247</v>
      </c>
      <c r="D2914" s="56" t="str">
        <f>INDEX(pet_services_county!$A$2:$A$3603,MATCH(A2914,pet_services_county!$B$2:$B$3603,0))</f>
        <v>0500000US51775</v>
      </c>
      <c r="E2914" s="61">
        <v>25301</v>
      </c>
      <c r="F2914" s="47">
        <f>VLOOKUP(C2914, state_pop!$A$2:$B$52, 2, 0)</f>
        <v>8535519</v>
      </c>
      <c r="G2914" s="33">
        <f t="shared" si="90"/>
        <v>2.9642017081796665E-3</v>
      </c>
      <c r="H2914" s="33">
        <f>VLOOKUP(C2914, pet_household_state!$A$3:$D$53, 3, 0)</f>
        <v>55.5</v>
      </c>
      <c r="I2914" s="33">
        <f>VLOOKUP(C2914, pet_household_state!$A$3:$D$53, 4, 0)</f>
        <v>1836</v>
      </c>
      <c r="J2914" s="33">
        <f t="shared" si="91"/>
        <v>5.442274336217868</v>
      </c>
      <c r="K2914" s="11">
        <f>VLOOKUP(A2914, total_pet_services_county!$A$2:$E$1875,2,0)</f>
        <v>3</v>
      </c>
      <c r="L2914" s="11">
        <f>VLOOKUP(A2914,  total_pet_services_county!$A$2:$E$1875, 3, 0)</f>
        <v>431</v>
      </c>
      <c r="M2914" s="11">
        <f>VLOOKUP(A2914, total_pet_services_county!$A$2:$E$1875, 4, 0)</f>
        <v>105</v>
      </c>
      <c r="N2914" s="11">
        <f>VLOOKUP(A2914, total_pet_services_county!$A$2:$E$1875, 5, 0)</f>
        <v>20</v>
      </c>
    </row>
    <row r="2915" spans="1:14" x14ac:dyDescent="0.2">
      <c r="A2915" s="57" t="s">
        <v>6719</v>
      </c>
      <c r="B2915" s="57" t="s">
        <v>10058</v>
      </c>
      <c r="C2915" s="56" t="s">
        <v>3247</v>
      </c>
      <c r="D2915" s="56" t="str">
        <f>INDEX(pet_services_county!$A$2:$A$3603,MATCH(A2915,pet_services_county!$B$2:$B$3603,0))</f>
        <v>0500000US51790</v>
      </c>
      <c r="E2915" s="61">
        <v>24932</v>
      </c>
      <c r="F2915" s="47">
        <f>VLOOKUP(C2915, state_pop!$A$2:$B$52, 2, 0)</f>
        <v>8535519</v>
      </c>
      <c r="G2915" s="33">
        <f t="shared" si="90"/>
        <v>2.9209705935866349E-3</v>
      </c>
      <c r="H2915" s="33">
        <f>VLOOKUP(C2915, pet_household_state!$A$3:$D$53, 3, 0)</f>
        <v>55.5</v>
      </c>
      <c r="I2915" s="33">
        <f>VLOOKUP(C2915, pet_household_state!$A$3:$D$53, 4, 0)</f>
        <v>1836</v>
      </c>
      <c r="J2915" s="33">
        <f t="shared" si="91"/>
        <v>5.3629020098250617</v>
      </c>
      <c r="K2915" s="11">
        <f>VLOOKUP(A2915, total_pet_services_county!$A$2:$E$1875,2,0)</f>
        <v>3</v>
      </c>
      <c r="L2915" s="11">
        <f>VLOOKUP(A2915,  total_pet_services_county!$A$2:$E$1875, 3, 0)</f>
        <v>113</v>
      </c>
      <c r="M2915" s="11">
        <f>VLOOKUP(A2915, total_pet_services_county!$A$2:$E$1875, 4, 0)</f>
        <v>24</v>
      </c>
      <c r="N2915" s="11">
        <f>VLOOKUP(A2915, total_pet_services_county!$A$2:$E$1875, 5, 0)</f>
        <v>6</v>
      </c>
    </row>
    <row r="2916" spans="1:14" x14ac:dyDescent="0.2">
      <c r="A2916" s="57" t="s">
        <v>6721</v>
      </c>
      <c r="B2916" s="57" t="s">
        <v>10059</v>
      </c>
      <c r="C2916" s="56" t="s">
        <v>3247</v>
      </c>
      <c r="D2916" s="56" t="str">
        <f>INDEX(pet_services_county!$A$2:$A$3603,MATCH(A2916,pet_services_county!$B$2:$B$3603,0))</f>
        <v>0500000US51800</v>
      </c>
      <c r="E2916" s="61">
        <v>92108</v>
      </c>
      <c r="F2916" s="47">
        <f>VLOOKUP(C2916, state_pop!$A$2:$B$52, 2, 0)</f>
        <v>8535519</v>
      </c>
      <c r="G2916" s="33">
        <f t="shared" si="90"/>
        <v>1.0791142284376614E-2</v>
      </c>
      <c r="H2916" s="33">
        <f>VLOOKUP(C2916, pet_household_state!$A$3:$D$53, 3, 0)</f>
        <v>55.5</v>
      </c>
      <c r="I2916" s="33">
        <f>VLOOKUP(C2916, pet_household_state!$A$3:$D$53, 4, 0)</f>
        <v>1836</v>
      </c>
      <c r="J2916" s="33">
        <f t="shared" si="91"/>
        <v>19.812537234115464</v>
      </c>
      <c r="K2916" s="11">
        <f>VLOOKUP(A2916, total_pet_services_county!$A$2:$E$1875,2,0)</f>
        <v>14</v>
      </c>
      <c r="L2916" s="11">
        <f>VLOOKUP(A2916,  total_pet_services_county!$A$2:$E$1875, 3, 0)</f>
        <v>6602</v>
      </c>
      <c r="M2916" s="11">
        <f>VLOOKUP(A2916, total_pet_services_county!$A$2:$E$1875, 4, 0)</f>
        <v>1581</v>
      </c>
      <c r="N2916" s="11">
        <f>VLOOKUP(A2916, total_pet_services_county!$A$2:$E$1875, 5, 0)</f>
        <v>182</v>
      </c>
    </row>
    <row r="2917" spans="1:14" x14ac:dyDescent="0.2">
      <c r="A2917" s="57" t="s">
        <v>6723</v>
      </c>
      <c r="B2917" s="57" t="s">
        <v>10060</v>
      </c>
      <c r="C2917" s="56" t="s">
        <v>3247</v>
      </c>
      <c r="D2917" s="56" t="str">
        <f>INDEX(pet_services_county!$A$2:$A$3603,MATCH(A2917,pet_services_county!$B$2:$B$3603,0))</f>
        <v>0500000US51810</v>
      </c>
      <c r="E2917" s="61">
        <v>449974</v>
      </c>
      <c r="F2917" s="47">
        <f>VLOOKUP(C2917, state_pop!$A$2:$B$52, 2, 0)</f>
        <v>8535519</v>
      </c>
      <c r="G2917" s="33">
        <f t="shared" si="90"/>
        <v>5.271782536012163E-2</v>
      </c>
      <c r="H2917" s="33">
        <f>VLOOKUP(C2917, pet_household_state!$A$3:$D$53, 3, 0)</f>
        <v>55.5</v>
      </c>
      <c r="I2917" s="33">
        <f>VLOOKUP(C2917, pet_household_state!$A$3:$D$53, 4, 0)</f>
        <v>1836</v>
      </c>
      <c r="J2917" s="33">
        <f t="shared" si="91"/>
        <v>96.789927361183317</v>
      </c>
      <c r="K2917" s="11">
        <f>VLOOKUP(A2917, total_pet_services_county!$A$2:$E$1875,2,0)</f>
        <v>108</v>
      </c>
      <c r="L2917" s="11">
        <f>VLOOKUP(A2917,  total_pet_services_county!$A$2:$E$1875, 3, 0)</f>
        <v>52565</v>
      </c>
      <c r="M2917" s="11">
        <f>VLOOKUP(A2917, total_pet_services_county!$A$2:$E$1875, 4, 0)</f>
        <v>11902</v>
      </c>
      <c r="N2917" s="11">
        <f>VLOOKUP(A2917, total_pet_services_county!$A$2:$E$1875, 5, 0)</f>
        <v>1663</v>
      </c>
    </row>
    <row r="2918" spans="1:14" x14ac:dyDescent="0.2">
      <c r="A2918" s="57" t="s">
        <v>8244</v>
      </c>
      <c r="B2918" s="57" t="s">
        <v>10061</v>
      </c>
      <c r="C2918" s="56" t="s">
        <v>3247</v>
      </c>
      <c r="D2918" s="56" t="e">
        <f>INDEX(pet_services_county!$A$2:$A$3603,MATCH(A2918,pet_services_county!$B$2:$B$3603,0))</f>
        <v>#N/A</v>
      </c>
      <c r="E2918" s="61">
        <v>22630</v>
      </c>
      <c r="F2918" s="47">
        <f>VLOOKUP(C2918, state_pop!$A$2:$B$52, 2, 0)</f>
        <v>8535519</v>
      </c>
      <c r="G2918" s="33">
        <f t="shared" si="90"/>
        <v>2.651274046721705E-3</v>
      </c>
      <c r="H2918" s="33">
        <f>VLOOKUP(C2918, pet_household_state!$A$3:$D$53, 3, 0)</f>
        <v>55.5</v>
      </c>
      <c r="I2918" s="33">
        <f>VLOOKUP(C2918, pet_household_state!$A$3:$D$53, 4, 0)</f>
        <v>1836</v>
      </c>
      <c r="J2918" s="33">
        <f t="shared" si="91"/>
        <v>4.86773914978105</v>
      </c>
      <c r="K2918" s="11" t="e">
        <f>VLOOKUP(A2918, total_pet_services_county!$A$2:$E$1875,2,0)</f>
        <v>#N/A</v>
      </c>
      <c r="L2918" s="11" t="e">
        <f>VLOOKUP(A2918,  total_pet_services_county!$A$2:$E$1875, 3, 0)</f>
        <v>#N/A</v>
      </c>
      <c r="M2918" s="11" t="e">
        <f>VLOOKUP(A2918, total_pet_services_county!$A$2:$E$1875, 4, 0)</f>
        <v>#N/A</v>
      </c>
      <c r="N2918" s="11" t="e">
        <f>VLOOKUP(A2918, total_pet_services_county!$A$2:$E$1875, 5, 0)</f>
        <v>#N/A</v>
      </c>
    </row>
    <row r="2919" spans="1:14" x14ac:dyDescent="0.2">
      <c r="A2919" s="57" t="s">
        <v>8245</v>
      </c>
      <c r="B2919" s="57" t="s">
        <v>10062</v>
      </c>
      <c r="C2919" s="56" t="s">
        <v>3247</v>
      </c>
      <c r="D2919" s="56" t="e">
        <f>INDEX(pet_services_county!$A$2:$A$3603,MATCH(A2919,pet_services_county!$B$2:$B$3603,0))</f>
        <v>#N/A</v>
      </c>
      <c r="E2919" s="61">
        <v>14954</v>
      </c>
      <c r="F2919" s="47">
        <f>VLOOKUP(C2919, state_pop!$A$2:$B$52, 2, 0)</f>
        <v>8535519</v>
      </c>
      <c r="G2919" s="33">
        <f t="shared" si="90"/>
        <v>1.7519731371929462E-3</v>
      </c>
      <c r="H2919" s="33">
        <f>VLOOKUP(C2919, pet_household_state!$A$3:$D$53, 3, 0)</f>
        <v>55.5</v>
      </c>
      <c r="I2919" s="33">
        <f>VLOOKUP(C2919, pet_household_state!$A$3:$D$53, 4, 0)</f>
        <v>1836</v>
      </c>
      <c r="J2919" s="33">
        <f t="shared" si="91"/>
        <v>3.2166226798862492</v>
      </c>
      <c r="K2919" s="11" t="e">
        <f>VLOOKUP(A2919, total_pet_services_county!$A$2:$E$1875,2,0)</f>
        <v>#N/A</v>
      </c>
      <c r="L2919" s="11" t="e">
        <f>VLOOKUP(A2919,  total_pet_services_county!$A$2:$E$1875, 3, 0)</f>
        <v>#N/A</v>
      </c>
      <c r="M2919" s="11" t="e">
        <f>VLOOKUP(A2919, total_pet_services_county!$A$2:$E$1875, 4, 0)</f>
        <v>#N/A</v>
      </c>
      <c r="N2919" s="11" t="e">
        <f>VLOOKUP(A2919, total_pet_services_county!$A$2:$E$1875, 5, 0)</f>
        <v>#N/A</v>
      </c>
    </row>
    <row r="2920" spans="1:14" x14ac:dyDescent="0.2">
      <c r="A2920" s="57" t="s">
        <v>6725</v>
      </c>
      <c r="B2920" s="57" t="s">
        <v>10063</v>
      </c>
      <c r="C2920" s="56" t="s">
        <v>3247</v>
      </c>
      <c r="D2920" s="56" t="str">
        <f>INDEX(pet_services_county!$A$2:$A$3603,MATCH(A2920,pet_services_county!$B$2:$B$3603,0))</f>
        <v>0500000US51840</v>
      </c>
      <c r="E2920" s="61">
        <v>28078</v>
      </c>
      <c r="F2920" s="47">
        <f>VLOOKUP(C2920, state_pop!$A$2:$B$52, 2, 0)</f>
        <v>8535519</v>
      </c>
      <c r="G2920" s="33">
        <f t="shared" si="90"/>
        <v>3.2895480638025641E-3</v>
      </c>
      <c r="H2920" s="33">
        <f>VLOOKUP(C2920, pet_household_state!$A$3:$D$53, 3, 0)</f>
        <v>55.5</v>
      </c>
      <c r="I2920" s="33">
        <f>VLOOKUP(C2920, pet_household_state!$A$3:$D$53, 4, 0)</f>
        <v>1836</v>
      </c>
      <c r="J2920" s="33">
        <f t="shared" si="91"/>
        <v>6.0396102451415077</v>
      </c>
      <c r="K2920" s="11">
        <f>VLOOKUP(A2920, total_pet_services_county!$A$2:$E$1875,2,0)</f>
        <v>9</v>
      </c>
      <c r="L2920" s="11">
        <f>VLOOKUP(A2920,  total_pet_services_county!$A$2:$E$1875, 3, 0)</f>
        <v>4055</v>
      </c>
      <c r="M2920" s="11">
        <f>VLOOKUP(A2920, total_pet_services_county!$A$2:$E$1875, 4, 0)</f>
        <v>894</v>
      </c>
      <c r="N2920" s="11">
        <f>VLOOKUP(A2920, total_pet_services_county!$A$2:$E$1875, 5, 0)</f>
        <v>120</v>
      </c>
    </row>
    <row r="2921" spans="1:14" x14ac:dyDescent="0.2">
      <c r="A2921" s="57" t="s">
        <v>8246</v>
      </c>
      <c r="B2921" s="57" t="s">
        <v>8503</v>
      </c>
      <c r="C2921" s="56" t="s">
        <v>3249</v>
      </c>
      <c r="D2921" s="56" t="e">
        <f>INDEX(pet_services_county!$A$2:$A$3603,MATCH(A2921,pet_services_county!$B$2:$B$3603,0))</f>
        <v>#N/A</v>
      </c>
      <c r="E2921" s="61">
        <v>19983</v>
      </c>
      <c r="F2921" s="47">
        <f>VLOOKUP(C2921, state_pop!$A$2:$B$52, 2, 0)</f>
        <v>7614893</v>
      </c>
      <c r="G2921" s="33">
        <f t="shared" si="90"/>
        <v>2.6241997097004514E-3</v>
      </c>
      <c r="H2921" s="33">
        <f>VLOOKUP(C2921, pet_household_state!$A$3:$D$53, 3, 0)</f>
        <v>62.7</v>
      </c>
      <c r="I2921" s="33">
        <f>VLOOKUP(C2921, pet_household_state!$A$3:$D$53, 4, 0)</f>
        <v>1782</v>
      </c>
      <c r="J2921" s="33">
        <f t="shared" si="91"/>
        <v>4.6763238826862041</v>
      </c>
      <c r="K2921" s="11" t="e">
        <f>VLOOKUP(A2921, total_pet_services_county!$A$2:$E$1875,2,0)</f>
        <v>#N/A</v>
      </c>
      <c r="L2921" s="11" t="e">
        <f>VLOOKUP(A2921,  total_pet_services_county!$A$2:$E$1875, 3, 0)</f>
        <v>#N/A</v>
      </c>
      <c r="M2921" s="11" t="e">
        <f>VLOOKUP(A2921, total_pet_services_county!$A$2:$E$1875, 4, 0)</f>
        <v>#N/A</v>
      </c>
      <c r="N2921" s="11" t="e">
        <f>VLOOKUP(A2921, total_pet_services_county!$A$2:$E$1875, 5, 0)</f>
        <v>#N/A</v>
      </c>
    </row>
    <row r="2922" spans="1:14" x14ac:dyDescent="0.2">
      <c r="A2922" s="57" t="s">
        <v>6727</v>
      </c>
      <c r="B2922" s="57" t="s">
        <v>10064</v>
      </c>
      <c r="C2922" s="56" t="s">
        <v>3249</v>
      </c>
      <c r="D2922" s="56" t="str">
        <f>INDEX(pet_services_county!$A$2:$A$3603,MATCH(A2922,pet_services_county!$B$2:$B$3603,0))</f>
        <v>0500000US53003</v>
      </c>
      <c r="E2922" s="61">
        <v>22582</v>
      </c>
      <c r="F2922" s="47">
        <f>VLOOKUP(C2922, state_pop!$A$2:$B$52, 2, 0)</f>
        <v>7614893</v>
      </c>
      <c r="G2922" s="33">
        <f t="shared" si="90"/>
        <v>2.9655045711082218E-3</v>
      </c>
      <c r="H2922" s="33">
        <f>VLOOKUP(C2922, pet_household_state!$A$3:$D$53, 3, 0)</f>
        <v>62.7</v>
      </c>
      <c r="I2922" s="33">
        <f>VLOOKUP(C2922, pet_household_state!$A$3:$D$53, 4, 0)</f>
        <v>1782</v>
      </c>
      <c r="J2922" s="33">
        <f t="shared" si="91"/>
        <v>5.2845291457148509</v>
      </c>
      <c r="K2922" s="11">
        <f>VLOOKUP(A2922, total_pet_services_county!$A$2:$E$1875,2,0)</f>
        <v>3</v>
      </c>
      <c r="L2922" s="11">
        <f>VLOOKUP(A2922,  total_pet_services_county!$A$2:$E$1875, 3, 0)</f>
        <v>2063</v>
      </c>
      <c r="M2922" s="11">
        <f>VLOOKUP(A2922, total_pet_services_county!$A$2:$E$1875, 4, 0)</f>
        <v>440</v>
      </c>
      <c r="N2922" s="11">
        <f>VLOOKUP(A2922, total_pet_services_county!$A$2:$E$1875, 5, 0)</f>
        <v>51</v>
      </c>
    </row>
    <row r="2923" spans="1:14" x14ac:dyDescent="0.2">
      <c r="A2923" s="57" t="s">
        <v>6729</v>
      </c>
      <c r="B2923" s="57" t="s">
        <v>8393</v>
      </c>
      <c r="C2923" s="56" t="s">
        <v>3249</v>
      </c>
      <c r="D2923" s="56" t="str">
        <f>INDEX(pet_services_county!$A$2:$A$3603,MATCH(A2923,pet_services_county!$B$2:$B$3603,0))</f>
        <v>0500000US53005</v>
      </c>
      <c r="E2923" s="61">
        <v>204390</v>
      </c>
      <c r="F2923" s="47">
        <f>VLOOKUP(C2923, state_pop!$A$2:$B$52, 2, 0)</f>
        <v>7614893</v>
      </c>
      <c r="G2923" s="33">
        <f t="shared" si="90"/>
        <v>2.6840823633372129E-2</v>
      </c>
      <c r="H2923" s="33">
        <f>VLOOKUP(C2923, pet_household_state!$A$3:$D$53, 3, 0)</f>
        <v>62.7</v>
      </c>
      <c r="I2923" s="33">
        <f>VLOOKUP(C2923, pet_household_state!$A$3:$D$53, 4, 0)</f>
        <v>1782</v>
      </c>
      <c r="J2923" s="33">
        <f t="shared" si="91"/>
        <v>47.830347714669131</v>
      </c>
      <c r="K2923" s="11">
        <f>VLOOKUP(A2923, total_pet_services_county!$A$2:$E$1875,2,0)</f>
        <v>44</v>
      </c>
      <c r="L2923" s="11">
        <f>VLOOKUP(A2923,  total_pet_services_county!$A$2:$E$1875, 3, 0)</f>
        <v>12095</v>
      </c>
      <c r="M2923" s="11">
        <f>VLOOKUP(A2923, total_pet_services_county!$A$2:$E$1875, 4, 0)</f>
        <v>2719</v>
      </c>
      <c r="N2923" s="11">
        <f>VLOOKUP(A2923, total_pet_services_county!$A$2:$E$1875, 5, 0)</f>
        <v>327</v>
      </c>
    </row>
    <row r="2924" spans="1:14" x14ac:dyDescent="0.2">
      <c r="A2924" s="57" t="s">
        <v>6731</v>
      </c>
      <c r="B2924" s="57" t="s">
        <v>10065</v>
      </c>
      <c r="C2924" s="56" t="s">
        <v>3249</v>
      </c>
      <c r="D2924" s="56" t="str">
        <f>INDEX(pet_services_county!$A$2:$A$3603,MATCH(A2924,pet_services_county!$B$2:$B$3603,0))</f>
        <v>0500000US53007</v>
      </c>
      <c r="E2924" s="61">
        <v>77200</v>
      </c>
      <c r="F2924" s="47">
        <f>VLOOKUP(C2924, state_pop!$A$2:$B$52, 2, 0)</f>
        <v>7614893</v>
      </c>
      <c r="G2924" s="33">
        <f t="shared" si="90"/>
        <v>1.0138028203416647E-2</v>
      </c>
      <c r="H2924" s="33">
        <f>VLOOKUP(C2924, pet_household_state!$A$3:$D$53, 3, 0)</f>
        <v>62.7</v>
      </c>
      <c r="I2924" s="33">
        <f>VLOOKUP(C2924, pet_household_state!$A$3:$D$53, 4, 0)</f>
        <v>1782</v>
      </c>
      <c r="J2924" s="33">
        <f t="shared" si="91"/>
        <v>18.065966258488466</v>
      </c>
      <c r="K2924" s="11">
        <f>VLOOKUP(A2924, total_pet_services_county!$A$2:$E$1875,2,0)</f>
        <v>18</v>
      </c>
      <c r="L2924" s="11">
        <f>VLOOKUP(A2924,  total_pet_services_county!$A$2:$E$1875, 3, 0)</f>
        <v>4677</v>
      </c>
      <c r="M2924" s="11">
        <f>VLOOKUP(A2924, total_pet_services_county!$A$2:$E$1875, 4, 0)</f>
        <v>1003</v>
      </c>
      <c r="N2924" s="11">
        <f>VLOOKUP(A2924, total_pet_services_county!$A$2:$E$1875, 5, 0)</f>
        <v>126</v>
      </c>
    </row>
    <row r="2925" spans="1:14" x14ac:dyDescent="0.2">
      <c r="A2925" s="57" t="s">
        <v>6733</v>
      </c>
      <c r="B2925" s="57" t="s">
        <v>10066</v>
      </c>
      <c r="C2925" s="56" t="s">
        <v>3249</v>
      </c>
      <c r="D2925" s="56" t="str">
        <f>INDEX(pet_services_county!$A$2:$A$3603,MATCH(A2925,pet_services_county!$B$2:$B$3603,0))</f>
        <v>0500000US53009</v>
      </c>
      <c r="E2925" s="61">
        <v>77331</v>
      </c>
      <c r="F2925" s="47">
        <f>VLOOKUP(C2925, state_pop!$A$2:$B$52, 2, 0)</f>
        <v>7614893</v>
      </c>
      <c r="G2925" s="33">
        <f t="shared" si="90"/>
        <v>1.0155231334176331E-2</v>
      </c>
      <c r="H2925" s="33">
        <f>VLOOKUP(C2925, pet_household_state!$A$3:$D$53, 3, 0)</f>
        <v>62.7</v>
      </c>
      <c r="I2925" s="33">
        <f>VLOOKUP(C2925, pet_household_state!$A$3:$D$53, 4, 0)</f>
        <v>1782</v>
      </c>
      <c r="J2925" s="33">
        <f t="shared" si="91"/>
        <v>18.096622237502224</v>
      </c>
      <c r="K2925" s="11">
        <f>VLOOKUP(A2925, total_pet_services_county!$A$2:$E$1875,2,0)</f>
        <v>25</v>
      </c>
      <c r="L2925" s="11">
        <f>VLOOKUP(A2925,  total_pet_services_county!$A$2:$E$1875, 3, 0)</f>
        <v>5785</v>
      </c>
      <c r="M2925" s="11">
        <f>VLOOKUP(A2925, total_pet_services_county!$A$2:$E$1875, 4, 0)</f>
        <v>1422</v>
      </c>
      <c r="N2925" s="11">
        <f>VLOOKUP(A2925, total_pet_services_county!$A$2:$E$1875, 5, 0)</f>
        <v>227</v>
      </c>
    </row>
    <row r="2926" spans="1:14" x14ac:dyDescent="0.2">
      <c r="A2926" s="57" t="s">
        <v>6735</v>
      </c>
      <c r="B2926" s="57" t="s">
        <v>8398</v>
      </c>
      <c r="C2926" s="56" t="s">
        <v>3249</v>
      </c>
      <c r="D2926" s="56" t="str">
        <f>INDEX(pet_services_county!$A$2:$A$3603,MATCH(A2926,pet_services_county!$B$2:$B$3603,0))</f>
        <v>0500000US53011</v>
      </c>
      <c r="E2926" s="61">
        <v>488241</v>
      </c>
      <c r="F2926" s="47">
        <f>VLOOKUP(C2926, state_pop!$A$2:$B$52, 2, 0)</f>
        <v>7614893</v>
      </c>
      <c r="G2926" s="33">
        <f t="shared" si="90"/>
        <v>6.4116593627776511E-2</v>
      </c>
      <c r="H2926" s="33">
        <f>VLOOKUP(C2926, pet_household_state!$A$3:$D$53, 3, 0)</f>
        <v>62.7</v>
      </c>
      <c r="I2926" s="33">
        <f>VLOOKUP(C2926, pet_household_state!$A$3:$D$53, 4, 0)</f>
        <v>1782</v>
      </c>
      <c r="J2926" s="33">
        <f t="shared" si="91"/>
        <v>114.25576984469774</v>
      </c>
      <c r="K2926" s="11">
        <f>VLOOKUP(A2926, total_pet_services_county!$A$2:$E$1875,2,0)</f>
        <v>114</v>
      </c>
      <c r="L2926" s="11">
        <f>VLOOKUP(A2926,  total_pet_services_county!$A$2:$E$1875, 3, 0)</f>
        <v>50988</v>
      </c>
      <c r="M2926" s="11">
        <f>VLOOKUP(A2926, total_pet_services_county!$A$2:$E$1875, 4, 0)</f>
        <v>11988</v>
      </c>
      <c r="N2926" s="11">
        <f>VLOOKUP(A2926, total_pet_services_county!$A$2:$E$1875, 5, 0)</f>
        <v>1313</v>
      </c>
    </row>
    <row r="2927" spans="1:14" x14ac:dyDescent="0.2">
      <c r="A2927" s="57" t="s">
        <v>8247</v>
      </c>
      <c r="B2927" s="57" t="s">
        <v>8400</v>
      </c>
      <c r="C2927" s="56" t="s">
        <v>3249</v>
      </c>
      <c r="D2927" s="56" t="e">
        <f>INDEX(pet_services_county!$A$2:$A$3603,MATCH(A2927,pet_services_county!$B$2:$B$3603,0))</f>
        <v>#N/A</v>
      </c>
      <c r="E2927" s="61">
        <v>3985</v>
      </c>
      <c r="F2927" s="47">
        <f>VLOOKUP(C2927, state_pop!$A$2:$B$52, 2, 0)</f>
        <v>7614893</v>
      </c>
      <c r="G2927" s="33">
        <f t="shared" si="90"/>
        <v>5.2331661127740078E-4</v>
      </c>
      <c r="H2927" s="33">
        <f>VLOOKUP(C2927, pet_household_state!$A$3:$D$53, 3, 0)</f>
        <v>62.7</v>
      </c>
      <c r="I2927" s="33">
        <f>VLOOKUP(C2927, pet_household_state!$A$3:$D$53, 4, 0)</f>
        <v>1782</v>
      </c>
      <c r="J2927" s="33">
        <f t="shared" si="91"/>
        <v>0.93255020129632815</v>
      </c>
      <c r="K2927" s="11" t="e">
        <f>VLOOKUP(A2927, total_pet_services_county!$A$2:$E$1875,2,0)</f>
        <v>#N/A</v>
      </c>
      <c r="L2927" s="11" t="e">
        <f>VLOOKUP(A2927,  total_pet_services_county!$A$2:$E$1875, 3, 0)</f>
        <v>#N/A</v>
      </c>
      <c r="M2927" s="11" t="e">
        <f>VLOOKUP(A2927, total_pet_services_county!$A$2:$E$1875, 4, 0)</f>
        <v>#N/A</v>
      </c>
      <c r="N2927" s="11" t="e">
        <f>VLOOKUP(A2927, total_pet_services_county!$A$2:$E$1875, 5, 0)</f>
        <v>#N/A</v>
      </c>
    </row>
    <row r="2928" spans="1:14" x14ac:dyDescent="0.2">
      <c r="A2928" s="57" t="s">
        <v>6737</v>
      </c>
      <c r="B2928" s="57" t="s">
        <v>10067</v>
      </c>
      <c r="C2928" s="56" t="s">
        <v>3249</v>
      </c>
      <c r="D2928" s="56" t="str">
        <f>INDEX(pet_services_county!$A$2:$A$3603,MATCH(A2928,pet_services_county!$B$2:$B$3603,0))</f>
        <v>0500000US53015</v>
      </c>
      <c r="E2928" s="61">
        <v>110593</v>
      </c>
      <c r="F2928" s="47">
        <f>VLOOKUP(C2928, state_pop!$A$2:$B$52, 2, 0)</f>
        <v>7614893</v>
      </c>
      <c r="G2928" s="33">
        <f t="shared" si="90"/>
        <v>1.4523250687829756E-2</v>
      </c>
      <c r="H2928" s="33">
        <f>VLOOKUP(C2928, pet_household_state!$A$3:$D$53, 3, 0)</f>
        <v>62.7</v>
      </c>
      <c r="I2928" s="33">
        <f>VLOOKUP(C2928, pet_household_state!$A$3:$D$53, 4, 0)</f>
        <v>1782</v>
      </c>
      <c r="J2928" s="33">
        <f t="shared" si="91"/>
        <v>25.880432725712627</v>
      </c>
      <c r="K2928" s="11">
        <f>VLOOKUP(A2928, total_pet_services_county!$A$2:$E$1875,2,0)</f>
        <v>17</v>
      </c>
      <c r="L2928" s="11">
        <f>VLOOKUP(A2928,  total_pet_services_county!$A$2:$E$1875, 3, 0)</f>
        <v>13678</v>
      </c>
      <c r="M2928" s="11">
        <f>VLOOKUP(A2928, total_pet_services_county!$A$2:$E$1875, 4, 0)</f>
        <v>2966</v>
      </c>
      <c r="N2928" s="11">
        <f>VLOOKUP(A2928, total_pet_services_county!$A$2:$E$1875, 5, 0)</f>
        <v>279</v>
      </c>
    </row>
    <row r="2929" spans="1:14" x14ac:dyDescent="0.2">
      <c r="A2929" s="57" t="s">
        <v>6739</v>
      </c>
      <c r="B2929" s="57" t="s">
        <v>8521</v>
      </c>
      <c r="C2929" s="56" t="s">
        <v>3249</v>
      </c>
      <c r="D2929" s="56" t="str">
        <f>INDEX(pet_services_county!$A$2:$A$3603,MATCH(A2929,pet_services_county!$B$2:$B$3603,0))</f>
        <v>0500000US53017</v>
      </c>
      <c r="E2929" s="61">
        <v>43429</v>
      </c>
      <c r="F2929" s="47">
        <f>VLOOKUP(C2929, state_pop!$A$2:$B$52, 2, 0)</f>
        <v>7614893</v>
      </c>
      <c r="G2929" s="33">
        <f t="shared" si="90"/>
        <v>5.7031661508572737E-3</v>
      </c>
      <c r="H2929" s="33">
        <f>VLOOKUP(C2929, pet_household_state!$A$3:$D$53, 3, 0)</f>
        <v>62.7</v>
      </c>
      <c r="I2929" s="33">
        <f>VLOOKUP(C2929, pet_household_state!$A$3:$D$53, 4, 0)</f>
        <v>1782</v>
      </c>
      <c r="J2929" s="33">
        <f t="shared" si="91"/>
        <v>10.163042080827662</v>
      </c>
      <c r="K2929" s="11">
        <f>VLOOKUP(A2929, total_pet_services_county!$A$2:$E$1875,2,0)</f>
        <v>3</v>
      </c>
      <c r="L2929" s="11">
        <f>VLOOKUP(A2929,  total_pet_services_county!$A$2:$E$1875, 3, 0)</f>
        <v>646</v>
      </c>
      <c r="M2929" s="11">
        <f>VLOOKUP(A2929, total_pet_services_county!$A$2:$E$1875, 4, 0)</f>
        <v>142</v>
      </c>
      <c r="N2929" s="11">
        <f>VLOOKUP(A2929, total_pet_services_county!$A$2:$E$1875, 5, 0)</f>
        <v>18</v>
      </c>
    </row>
    <row r="2930" spans="1:14" x14ac:dyDescent="0.2">
      <c r="A2930" s="57" t="s">
        <v>8248</v>
      </c>
      <c r="B2930" s="57" t="s">
        <v>10068</v>
      </c>
      <c r="C2930" s="56" t="s">
        <v>3249</v>
      </c>
      <c r="D2930" s="56" t="e">
        <f>INDEX(pet_services_county!$A$2:$A$3603,MATCH(A2930,pet_services_county!$B$2:$B$3603,0))</f>
        <v>#N/A</v>
      </c>
      <c r="E2930" s="61">
        <v>7627</v>
      </c>
      <c r="F2930" s="47">
        <f>VLOOKUP(C2930, state_pop!$A$2:$B$52, 2, 0)</f>
        <v>7614893</v>
      </c>
      <c r="G2930" s="33">
        <f t="shared" si="90"/>
        <v>1.0015899107183779E-3</v>
      </c>
      <c r="H2930" s="33">
        <f>VLOOKUP(C2930, pet_household_state!$A$3:$D$53, 3, 0)</f>
        <v>62.7</v>
      </c>
      <c r="I2930" s="33">
        <f>VLOOKUP(C2930, pet_household_state!$A$3:$D$53, 4, 0)</f>
        <v>1782</v>
      </c>
      <c r="J2930" s="33">
        <f t="shared" si="91"/>
        <v>1.7848332209001494</v>
      </c>
      <c r="K2930" s="11" t="e">
        <f>VLOOKUP(A2930, total_pet_services_county!$A$2:$E$1875,2,0)</f>
        <v>#N/A</v>
      </c>
      <c r="L2930" s="11" t="e">
        <f>VLOOKUP(A2930,  total_pet_services_county!$A$2:$E$1875, 3, 0)</f>
        <v>#N/A</v>
      </c>
      <c r="M2930" s="11" t="e">
        <f>VLOOKUP(A2930, total_pet_services_county!$A$2:$E$1875, 4, 0)</f>
        <v>#N/A</v>
      </c>
      <c r="N2930" s="11" t="e">
        <f>VLOOKUP(A2930, total_pet_services_county!$A$2:$E$1875, 5, 0)</f>
        <v>#N/A</v>
      </c>
    </row>
    <row r="2931" spans="1:14" x14ac:dyDescent="0.2">
      <c r="A2931" s="57" t="s">
        <v>6741</v>
      </c>
      <c r="B2931" s="57" t="s">
        <v>8337</v>
      </c>
      <c r="C2931" s="56" t="s">
        <v>3249</v>
      </c>
      <c r="D2931" s="56" t="str">
        <f>INDEX(pet_services_county!$A$2:$A$3603,MATCH(A2931,pet_services_county!$B$2:$B$3603,0))</f>
        <v>0500000US53021</v>
      </c>
      <c r="E2931" s="61">
        <v>95222</v>
      </c>
      <c r="F2931" s="47">
        <f>VLOOKUP(C2931, state_pop!$A$2:$B$52, 2, 0)</f>
        <v>7614893</v>
      </c>
      <c r="G2931" s="33">
        <f t="shared" si="90"/>
        <v>1.2504706238157253E-2</v>
      </c>
      <c r="H2931" s="33">
        <f>VLOOKUP(C2931, pet_household_state!$A$3:$D$53, 3, 0)</f>
        <v>62.7</v>
      </c>
      <c r="I2931" s="33">
        <f>VLOOKUP(C2931, pet_household_state!$A$3:$D$53, 4, 0)</f>
        <v>1782</v>
      </c>
      <c r="J2931" s="33">
        <f t="shared" si="91"/>
        <v>22.283386516396227</v>
      </c>
      <c r="K2931" s="11">
        <f>VLOOKUP(A2931, total_pet_services_county!$A$2:$E$1875,2,0)</f>
        <v>13</v>
      </c>
      <c r="L2931" s="11">
        <f>VLOOKUP(A2931,  total_pet_services_county!$A$2:$E$1875, 3, 0)</f>
        <v>4732</v>
      </c>
      <c r="M2931" s="11">
        <f>VLOOKUP(A2931, total_pet_services_county!$A$2:$E$1875, 4, 0)</f>
        <v>1073</v>
      </c>
      <c r="N2931" s="11">
        <f>VLOOKUP(A2931, total_pet_services_county!$A$2:$E$1875, 5, 0)</f>
        <v>125</v>
      </c>
    </row>
    <row r="2932" spans="1:14" x14ac:dyDescent="0.2">
      <c r="A2932" s="57" t="s">
        <v>8249</v>
      </c>
      <c r="B2932" s="57" t="s">
        <v>8526</v>
      </c>
      <c r="C2932" s="56" t="s">
        <v>3249</v>
      </c>
      <c r="D2932" s="56" t="e">
        <f>INDEX(pet_services_county!$A$2:$A$3603,MATCH(A2932,pet_services_county!$B$2:$B$3603,0))</f>
        <v>#N/A</v>
      </c>
      <c r="E2932" s="61">
        <v>2225</v>
      </c>
      <c r="F2932" s="47">
        <f>VLOOKUP(C2932, state_pop!$A$2:$B$52, 2, 0)</f>
        <v>7614893</v>
      </c>
      <c r="G2932" s="33">
        <f t="shared" si="90"/>
        <v>2.9219057969691759E-4</v>
      </c>
      <c r="H2932" s="33">
        <f>VLOOKUP(C2932, pet_household_state!$A$3:$D$53, 3, 0)</f>
        <v>62.7</v>
      </c>
      <c r="I2932" s="33">
        <f>VLOOKUP(C2932, pet_household_state!$A$3:$D$53, 4, 0)</f>
        <v>1782</v>
      </c>
      <c r="J2932" s="33">
        <f t="shared" si="91"/>
        <v>0.52068361301990718</v>
      </c>
      <c r="K2932" s="11" t="e">
        <f>VLOOKUP(A2932, total_pet_services_county!$A$2:$E$1875,2,0)</f>
        <v>#N/A</v>
      </c>
      <c r="L2932" s="11" t="e">
        <f>VLOOKUP(A2932,  total_pet_services_county!$A$2:$E$1875, 3, 0)</f>
        <v>#N/A</v>
      </c>
      <c r="M2932" s="11" t="e">
        <f>VLOOKUP(A2932, total_pet_services_county!$A$2:$E$1875, 4, 0)</f>
        <v>#N/A</v>
      </c>
      <c r="N2932" s="11" t="e">
        <f>VLOOKUP(A2932, total_pet_services_county!$A$2:$E$1875, 5, 0)</f>
        <v>#N/A</v>
      </c>
    </row>
    <row r="2933" spans="1:14" x14ac:dyDescent="0.2">
      <c r="A2933" s="57" t="s">
        <v>6743</v>
      </c>
      <c r="B2933" s="57" t="s">
        <v>8411</v>
      </c>
      <c r="C2933" s="56" t="s">
        <v>3249</v>
      </c>
      <c r="D2933" s="56" t="str">
        <f>INDEX(pet_services_county!$A$2:$A$3603,MATCH(A2933,pet_services_county!$B$2:$B$3603,0))</f>
        <v>0500000US53025</v>
      </c>
      <c r="E2933" s="61">
        <v>97733</v>
      </c>
      <c r="F2933" s="47">
        <f>VLOOKUP(C2933, state_pop!$A$2:$B$52, 2, 0)</f>
        <v>7614893</v>
      </c>
      <c r="G2933" s="33">
        <f t="shared" si="90"/>
        <v>1.2834454797985999E-2</v>
      </c>
      <c r="H2933" s="33">
        <f>VLOOKUP(C2933, pet_household_state!$A$3:$D$53, 3, 0)</f>
        <v>62.7</v>
      </c>
      <c r="I2933" s="33">
        <f>VLOOKUP(C2933, pet_household_state!$A$3:$D$53, 4, 0)</f>
        <v>1782</v>
      </c>
      <c r="J2933" s="33">
        <f t="shared" si="91"/>
        <v>22.870998450011051</v>
      </c>
      <c r="K2933" s="11">
        <f>VLOOKUP(A2933, total_pet_services_county!$A$2:$E$1875,2,0)</f>
        <v>14</v>
      </c>
      <c r="L2933" s="11">
        <f>VLOOKUP(A2933,  total_pet_services_county!$A$2:$E$1875, 3, 0)</f>
        <v>3135</v>
      </c>
      <c r="M2933" s="11">
        <f>VLOOKUP(A2933, total_pet_services_county!$A$2:$E$1875, 4, 0)</f>
        <v>661</v>
      </c>
      <c r="N2933" s="11">
        <f>VLOOKUP(A2933, total_pet_services_county!$A$2:$E$1875, 5, 0)</f>
        <v>84</v>
      </c>
    </row>
    <row r="2934" spans="1:14" x14ac:dyDescent="0.2">
      <c r="A2934" s="57" t="s">
        <v>6745</v>
      </c>
      <c r="B2934" s="57" t="s">
        <v>10069</v>
      </c>
      <c r="C2934" s="56" t="s">
        <v>3249</v>
      </c>
      <c r="D2934" s="56" t="str">
        <f>INDEX(pet_services_county!$A$2:$A$3603,MATCH(A2934,pet_services_county!$B$2:$B$3603,0))</f>
        <v>0500000US53027</v>
      </c>
      <c r="E2934" s="61">
        <v>75061</v>
      </c>
      <c r="F2934" s="47">
        <f>VLOOKUP(C2934, state_pop!$A$2:$B$52, 2, 0)</f>
        <v>7614893</v>
      </c>
      <c r="G2934" s="33">
        <f t="shared" si="90"/>
        <v>9.8571312820810476E-3</v>
      </c>
      <c r="H2934" s="33">
        <f>VLOOKUP(C2934, pet_household_state!$A$3:$D$53, 3, 0)</f>
        <v>62.7</v>
      </c>
      <c r="I2934" s="33">
        <f>VLOOKUP(C2934, pet_household_state!$A$3:$D$53, 4, 0)</f>
        <v>1782</v>
      </c>
      <c r="J2934" s="33">
        <f t="shared" si="91"/>
        <v>17.565407944668426</v>
      </c>
      <c r="K2934" s="11">
        <f>VLOOKUP(A2934, total_pet_services_county!$A$2:$E$1875,2,0)</f>
        <v>17</v>
      </c>
      <c r="L2934" s="11">
        <f>VLOOKUP(A2934,  total_pet_services_county!$A$2:$E$1875, 3, 0)</f>
        <v>3293</v>
      </c>
      <c r="M2934" s="11">
        <f>VLOOKUP(A2934, total_pet_services_county!$A$2:$E$1875, 4, 0)</f>
        <v>812</v>
      </c>
      <c r="N2934" s="11">
        <f>VLOOKUP(A2934, total_pet_services_county!$A$2:$E$1875, 5, 0)</f>
        <v>118</v>
      </c>
    </row>
    <row r="2935" spans="1:14" x14ac:dyDescent="0.2">
      <c r="A2935" s="57" t="s">
        <v>6747</v>
      </c>
      <c r="B2935" s="57" t="s">
        <v>10070</v>
      </c>
      <c r="C2935" s="56" t="s">
        <v>3249</v>
      </c>
      <c r="D2935" s="56" t="str">
        <f>INDEX(pet_services_county!$A$2:$A$3603,MATCH(A2935,pet_services_county!$B$2:$B$3603,0))</f>
        <v>0500000US53029</v>
      </c>
      <c r="E2935" s="61">
        <v>85141</v>
      </c>
      <c r="F2935" s="47">
        <f>VLOOKUP(C2935, state_pop!$A$2:$B$52, 2, 0)</f>
        <v>7614893</v>
      </c>
      <c r="G2935" s="33">
        <f t="shared" si="90"/>
        <v>1.1180853099314724E-2</v>
      </c>
      <c r="H2935" s="33">
        <f>VLOOKUP(C2935, pet_household_state!$A$3:$D$53, 3, 0)</f>
        <v>62.7</v>
      </c>
      <c r="I2935" s="33">
        <f>VLOOKUP(C2935, pet_household_state!$A$3:$D$53, 4, 0)</f>
        <v>1782</v>
      </c>
      <c r="J2935" s="33">
        <f t="shared" si="91"/>
        <v>19.924280222978837</v>
      </c>
      <c r="K2935" s="11">
        <f>VLOOKUP(A2935, total_pet_services_county!$A$2:$E$1875,2,0)</f>
        <v>31</v>
      </c>
      <c r="L2935" s="11">
        <f>VLOOKUP(A2935,  total_pet_services_county!$A$2:$E$1875, 3, 0)</f>
        <v>6069</v>
      </c>
      <c r="M2935" s="11">
        <f>VLOOKUP(A2935, total_pet_services_county!$A$2:$E$1875, 4, 0)</f>
        <v>1372</v>
      </c>
      <c r="N2935" s="11">
        <f>VLOOKUP(A2935, total_pet_services_county!$A$2:$E$1875, 5, 0)</f>
        <v>186</v>
      </c>
    </row>
    <row r="2936" spans="1:14" x14ac:dyDescent="0.2">
      <c r="A2936" s="57" t="s">
        <v>6749</v>
      </c>
      <c r="B2936" s="57" t="s">
        <v>8344</v>
      </c>
      <c r="C2936" s="56" t="s">
        <v>3249</v>
      </c>
      <c r="D2936" s="56" t="str">
        <f>INDEX(pet_services_county!$A$2:$A$3603,MATCH(A2936,pet_services_county!$B$2:$B$3603,0))</f>
        <v>0500000US53031</v>
      </c>
      <c r="E2936" s="61">
        <v>32221</v>
      </c>
      <c r="F2936" s="47">
        <f>VLOOKUP(C2936, state_pop!$A$2:$B$52, 2, 0)</f>
        <v>7614893</v>
      </c>
      <c r="G2936" s="33">
        <f t="shared" si="90"/>
        <v>4.2313135588379243E-3</v>
      </c>
      <c r="H2936" s="33">
        <f>VLOOKUP(C2936, pet_household_state!$A$3:$D$53, 3, 0)</f>
        <v>62.7</v>
      </c>
      <c r="I2936" s="33">
        <f>VLOOKUP(C2936, pet_household_state!$A$3:$D$53, 4, 0)</f>
        <v>1782</v>
      </c>
      <c r="J2936" s="33">
        <f t="shared" si="91"/>
        <v>7.5402007618491806</v>
      </c>
      <c r="K2936" s="11">
        <f>VLOOKUP(A2936, total_pet_services_county!$A$2:$E$1875,2,0)</f>
        <v>9</v>
      </c>
      <c r="L2936" s="11">
        <f>VLOOKUP(A2936,  total_pet_services_county!$A$2:$E$1875, 3, 0)</f>
        <v>3041</v>
      </c>
      <c r="M2936" s="11">
        <f>VLOOKUP(A2936, total_pet_services_county!$A$2:$E$1875, 4, 0)</f>
        <v>698</v>
      </c>
      <c r="N2936" s="11">
        <f>VLOOKUP(A2936, total_pet_services_county!$A$2:$E$1875, 5, 0)</f>
        <v>91</v>
      </c>
    </row>
    <row r="2937" spans="1:14" x14ac:dyDescent="0.2">
      <c r="A2937" s="57" t="s">
        <v>6751</v>
      </c>
      <c r="B2937" s="57" t="s">
        <v>9878</v>
      </c>
      <c r="C2937" s="56" t="s">
        <v>3249</v>
      </c>
      <c r="D2937" s="56" t="str">
        <f>INDEX(pet_services_county!$A$2:$A$3603,MATCH(A2937,pet_services_county!$B$2:$B$3603,0))</f>
        <v>0500000US53033</v>
      </c>
      <c r="E2937" s="61">
        <v>2252782</v>
      </c>
      <c r="F2937" s="47">
        <f>VLOOKUP(C2937, state_pop!$A$2:$B$52, 2, 0)</f>
        <v>7614893</v>
      </c>
      <c r="G2937" s="33">
        <f t="shared" si="90"/>
        <v>0.29583895663405907</v>
      </c>
      <c r="H2937" s="33">
        <f>VLOOKUP(C2937, pet_household_state!$A$3:$D$53, 3, 0)</f>
        <v>62.7</v>
      </c>
      <c r="I2937" s="33">
        <f>VLOOKUP(C2937, pet_household_state!$A$3:$D$53, 4, 0)</f>
        <v>1782</v>
      </c>
      <c r="J2937" s="33">
        <f t="shared" si="91"/>
        <v>527.18502072189324</v>
      </c>
      <c r="K2937" s="11">
        <f>VLOOKUP(A2937, total_pet_services_county!$A$2:$E$1875,2,0)</f>
        <v>565</v>
      </c>
      <c r="L2937" s="11">
        <f>VLOOKUP(A2937,  total_pet_services_county!$A$2:$E$1875, 3, 0)</f>
        <v>304074</v>
      </c>
      <c r="M2937" s="11">
        <f>VLOOKUP(A2937, total_pet_services_county!$A$2:$E$1875, 4, 0)</f>
        <v>71207</v>
      </c>
      <c r="N2937" s="11">
        <f>VLOOKUP(A2937, total_pet_services_county!$A$2:$E$1875, 5, 0)</f>
        <v>6532</v>
      </c>
    </row>
    <row r="2938" spans="1:14" x14ac:dyDescent="0.2">
      <c r="A2938" s="57" t="s">
        <v>6753</v>
      </c>
      <c r="B2938" s="57" t="s">
        <v>10071</v>
      </c>
      <c r="C2938" s="56" t="s">
        <v>3249</v>
      </c>
      <c r="D2938" s="56" t="str">
        <f>INDEX(pet_services_county!$A$2:$A$3603,MATCH(A2938,pet_services_county!$B$2:$B$3603,0))</f>
        <v>0500000US53035</v>
      </c>
      <c r="E2938" s="61">
        <v>271473</v>
      </c>
      <c r="F2938" s="47">
        <f>VLOOKUP(C2938, state_pop!$A$2:$B$52, 2, 0)</f>
        <v>7614893</v>
      </c>
      <c r="G2938" s="33">
        <f t="shared" si="90"/>
        <v>3.5650271120027555E-2</v>
      </c>
      <c r="H2938" s="33">
        <f>VLOOKUP(C2938, pet_household_state!$A$3:$D$53, 3, 0)</f>
        <v>62.7</v>
      </c>
      <c r="I2938" s="33">
        <f>VLOOKUP(C2938, pet_household_state!$A$3:$D$53, 4, 0)</f>
        <v>1782</v>
      </c>
      <c r="J2938" s="33">
        <f t="shared" si="91"/>
        <v>63.5287831358891</v>
      </c>
      <c r="K2938" s="11">
        <f>VLOOKUP(A2938, total_pet_services_county!$A$2:$E$1875,2,0)</f>
        <v>74</v>
      </c>
      <c r="L2938" s="11">
        <f>VLOOKUP(A2938,  total_pet_services_county!$A$2:$E$1875, 3, 0)</f>
        <v>27187</v>
      </c>
      <c r="M2938" s="11">
        <f>VLOOKUP(A2938, total_pet_services_county!$A$2:$E$1875, 4, 0)</f>
        <v>6451</v>
      </c>
      <c r="N2938" s="11">
        <f>VLOOKUP(A2938, total_pet_services_county!$A$2:$E$1875, 5, 0)</f>
        <v>819</v>
      </c>
    </row>
    <row r="2939" spans="1:14" x14ac:dyDescent="0.2">
      <c r="A2939" s="57" t="s">
        <v>6755</v>
      </c>
      <c r="B2939" s="57" t="s">
        <v>10072</v>
      </c>
      <c r="C2939" s="56" t="s">
        <v>3249</v>
      </c>
      <c r="D2939" s="56" t="str">
        <f>INDEX(pet_services_county!$A$2:$A$3603,MATCH(A2939,pet_services_county!$B$2:$B$3603,0))</f>
        <v>0500000US53037</v>
      </c>
      <c r="E2939" s="61">
        <v>47935</v>
      </c>
      <c r="F2939" s="47">
        <f>VLOOKUP(C2939, state_pop!$A$2:$B$52, 2, 0)</f>
        <v>7614893</v>
      </c>
      <c r="G2939" s="33">
        <f t="shared" si="90"/>
        <v>6.2949013203468518E-3</v>
      </c>
      <c r="H2939" s="33">
        <f>VLOOKUP(C2939, pet_household_state!$A$3:$D$53, 3, 0)</f>
        <v>62.7</v>
      </c>
      <c r="I2939" s="33">
        <f>VLOOKUP(C2939, pet_household_state!$A$3:$D$53, 4, 0)</f>
        <v>1782</v>
      </c>
      <c r="J2939" s="33">
        <f t="shared" si="91"/>
        <v>11.21751415285809</v>
      </c>
      <c r="K2939" s="11">
        <f>VLOOKUP(A2939, total_pet_services_county!$A$2:$E$1875,2,0)</f>
        <v>16</v>
      </c>
      <c r="L2939" s="11">
        <f>VLOOKUP(A2939,  total_pet_services_county!$A$2:$E$1875, 3, 0)</f>
        <v>3936</v>
      </c>
      <c r="M2939" s="11">
        <f>VLOOKUP(A2939, total_pet_services_county!$A$2:$E$1875, 4, 0)</f>
        <v>916</v>
      </c>
      <c r="N2939" s="11">
        <f>VLOOKUP(A2939, total_pet_services_county!$A$2:$E$1875, 5, 0)</f>
        <v>141</v>
      </c>
    </row>
    <row r="2940" spans="1:14" x14ac:dyDescent="0.2">
      <c r="A2940" s="57" t="s">
        <v>6757</v>
      </c>
      <c r="B2940" s="57" t="s">
        <v>10073</v>
      </c>
      <c r="C2940" s="56" t="s">
        <v>3249</v>
      </c>
      <c r="D2940" s="56" t="str">
        <f>INDEX(pet_services_county!$A$2:$A$3603,MATCH(A2940,pet_services_county!$B$2:$B$3603,0))</f>
        <v>0500000US53039</v>
      </c>
      <c r="E2940" s="61">
        <v>22425</v>
      </c>
      <c r="F2940" s="47">
        <f>VLOOKUP(C2940, state_pop!$A$2:$B$52, 2, 0)</f>
        <v>7614893</v>
      </c>
      <c r="G2940" s="33">
        <f t="shared" si="90"/>
        <v>2.9448870785183717E-3</v>
      </c>
      <c r="H2940" s="33">
        <f>VLOOKUP(C2940, pet_household_state!$A$3:$D$53, 3, 0)</f>
        <v>62.7</v>
      </c>
      <c r="I2940" s="33">
        <f>VLOOKUP(C2940, pet_household_state!$A$3:$D$53, 4, 0)</f>
        <v>1782</v>
      </c>
      <c r="J2940" s="33">
        <f t="shared" si="91"/>
        <v>5.247788773919738</v>
      </c>
      <c r="K2940" s="11">
        <f>VLOOKUP(A2940, total_pet_services_county!$A$2:$E$1875,2,0)</f>
        <v>3</v>
      </c>
      <c r="L2940" s="11">
        <f>VLOOKUP(A2940,  total_pet_services_county!$A$2:$E$1875, 3, 0)</f>
        <v>1214</v>
      </c>
      <c r="M2940" s="11">
        <f>VLOOKUP(A2940, total_pet_services_county!$A$2:$E$1875, 4, 0)</f>
        <v>253</v>
      </c>
      <c r="N2940" s="11">
        <f>VLOOKUP(A2940, total_pet_services_county!$A$2:$E$1875, 5, 0)</f>
        <v>31</v>
      </c>
    </row>
    <row r="2941" spans="1:14" x14ac:dyDescent="0.2">
      <c r="A2941" s="57" t="s">
        <v>6759</v>
      </c>
      <c r="B2941" s="57" t="s">
        <v>8748</v>
      </c>
      <c r="C2941" s="56" t="s">
        <v>3249</v>
      </c>
      <c r="D2941" s="56" t="str">
        <f>INDEX(pet_services_county!$A$2:$A$3603,MATCH(A2941,pet_services_county!$B$2:$B$3603,0))</f>
        <v>0500000US53041</v>
      </c>
      <c r="E2941" s="61">
        <v>80707</v>
      </c>
      <c r="F2941" s="47">
        <f>VLOOKUP(C2941, state_pop!$A$2:$B$52, 2, 0)</f>
        <v>7614893</v>
      </c>
      <c r="G2941" s="33">
        <f t="shared" si="90"/>
        <v>1.0598573085662529E-2</v>
      </c>
      <c r="H2941" s="33">
        <f>VLOOKUP(C2941, pet_household_state!$A$3:$D$53, 3, 0)</f>
        <v>62.7</v>
      </c>
      <c r="I2941" s="33">
        <f>VLOOKUP(C2941, pet_household_state!$A$3:$D$53, 4, 0)</f>
        <v>1782</v>
      </c>
      <c r="J2941" s="33">
        <f t="shared" si="91"/>
        <v>18.886657238650628</v>
      </c>
      <c r="K2941" s="11">
        <f>VLOOKUP(A2941, total_pet_services_county!$A$2:$E$1875,2,0)</f>
        <v>18</v>
      </c>
      <c r="L2941" s="11">
        <f>VLOOKUP(A2941,  total_pet_services_county!$A$2:$E$1875, 3, 0)</f>
        <v>5227</v>
      </c>
      <c r="M2941" s="11">
        <f>VLOOKUP(A2941, total_pet_services_county!$A$2:$E$1875, 4, 0)</f>
        <v>1238</v>
      </c>
      <c r="N2941" s="11">
        <f>VLOOKUP(A2941, total_pet_services_county!$A$2:$E$1875, 5, 0)</f>
        <v>158</v>
      </c>
    </row>
    <row r="2942" spans="1:14" x14ac:dyDescent="0.2">
      <c r="A2942" s="57" t="s">
        <v>8250</v>
      </c>
      <c r="B2942" s="57" t="s">
        <v>8419</v>
      </c>
      <c r="C2942" s="56" t="s">
        <v>3249</v>
      </c>
      <c r="D2942" s="56" t="e">
        <f>INDEX(pet_services_county!$A$2:$A$3603,MATCH(A2942,pet_services_county!$B$2:$B$3603,0))</f>
        <v>#N/A</v>
      </c>
      <c r="E2942" s="61">
        <v>10939</v>
      </c>
      <c r="F2942" s="47">
        <f>VLOOKUP(C2942, state_pop!$A$2:$B$52, 2, 0)</f>
        <v>7614893</v>
      </c>
      <c r="G2942" s="33">
        <f t="shared" si="90"/>
        <v>1.4365270792380143E-3</v>
      </c>
      <c r="H2942" s="33">
        <f>VLOOKUP(C2942, pet_household_state!$A$3:$D$53, 3, 0)</f>
        <v>62.7</v>
      </c>
      <c r="I2942" s="33">
        <f>VLOOKUP(C2942, pet_household_state!$A$3:$D$53, 4, 0)</f>
        <v>1782</v>
      </c>
      <c r="J2942" s="33">
        <f t="shared" si="91"/>
        <v>2.5598912552021416</v>
      </c>
      <c r="K2942" s="11" t="e">
        <f>VLOOKUP(A2942, total_pet_services_county!$A$2:$E$1875,2,0)</f>
        <v>#N/A</v>
      </c>
      <c r="L2942" s="11" t="e">
        <f>VLOOKUP(A2942,  total_pet_services_county!$A$2:$E$1875, 3, 0)</f>
        <v>#N/A</v>
      </c>
      <c r="M2942" s="11" t="e">
        <f>VLOOKUP(A2942, total_pet_services_county!$A$2:$E$1875, 4, 0)</f>
        <v>#N/A</v>
      </c>
      <c r="N2942" s="11" t="e">
        <f>VLOOKUP(A2942, total_pet_services_county!$A$2:$E$1875, 5, 0)</f>
        <v>#N/A</v>
      </c>
    </row>
    <row r="2943" spans="1:14" x14ac:dyDescent="0.2">
      <c r="A2943" s="57" t="s">
        <v>6761</v>
      </c>
      <c r="B2943" s="57" t="s">
        <v>8791</v>
      </c>
      <c r="C2943" s="56" t="s">
        <v>3249</v>
      </c>
      <c r="D2943" s="56" t="str">
        <f>INDEX(pet_services_county!$A$2:$A$3603,MATCH(A2943,pet_services_county!$B$2:$B$3603,0))</f>
        <v>0500000US53045</v>
      </c>
      <c r="E2943" s="61">
        <v>66768</v>
      </c>
      <c r="F2943" s="47">
        <f>VLOOKUP(C2943, state_pop!$A$2:$B$52, 2, 0)</f>
        <v>7614893</v>
      </c>
      <c r="G2943" s="33">
        <f t="shared" si="90"/>
        <v>8.7680811798668736E-3</v>
      </c>
      <c r="H2943" s="33">
        <f>VLOOKUP(C2943, pet_household_state!$A$3:$D$53, 3, 0)</f>
        <v>62.7</v>
      </c>
      <c r="I2943" s="33">
        <f>VLOOKUP(C2943, pet_household_state!$A$3:$D$53, 4, 0)</f>
        <v>1782</v>
      </c>
      <c r="J2943" s="33">
        <f t="shared" si="91"/>
        <v>15.624720662522769</v>
      </c>
      <c r="K2943" s="11">
        <f>VLOOKUP(A2943, total_pet_services_county!$A$2:$E$1875,2,0)</f>
        <v>6</v>
      </c>
      <c r="L2943" s="11">
        <f>VLOOKUP(A2943,  total_pet_services_county!$A$2:$E$1875, 3, 0)</f>
        <v>1133</v>
      </c>
      <c r="M2943" s="11">
        <f>VLOOKUP(A2943, total_pet_services_county!$A$2:$E$1875, 4, 0)</f>
        <v>253</v>
      </c>
      <c r="N2943" s="11">
        <f>VLOOKUP(A2943, total_pet_services_county!$A$2:$E$1875, 5, 0)</f>
        <v>35</v>
      </c>
    </row>
    <row r="2944" spans="1:14" x14ac:dyDescent="0.2">
      <c r="A2944" s="57" t="s">
        <v>6763</v>
      </c>
      <c r="B2944" s="57" t="s">
        <v>10074</v>
      </c>
      <c r="C2944" s="56" t="s">
        <v>3249</v>
      </c>
      <c r="D2944" s="56" t="str">
        <f>INDEX(pet_services_county!$A$2:$A$3603,MATCH(A2944,pet_services_county!$B$2:$B$3603,0))</f>
        <v>0500000US53047</v>
      </c>
      <c r="E2944" s="61">
        <v>42243</v>
      </c>
      <c r="F2944" s="47">
        <f>VLOOKUP(C2944, state_pop!$A$2:$B$52, 2, 0)</f>
        <v>7614893</v>
      </c>
      <c r="G2944" s="33">
        <f t="shared" si="90"/>
        <v>5.5474187227581529E-3</v>
      </c>
      <c r="H2944" s="33">
        <f>VLOOKUP(C2944, pet_household_state!$A$3:$D$53, 3, 0)</f>
        <v>62.7</v>
      </c>
      <c r="I2944" s="33">
        <f>VLOOKUP(C2944, pet_household_state!$A$3:$D$53, 4, 0)</f>
        <v>1782</v>
      </c>
      <c r="J2944" s="33">
        <f t="shared" si="91"/>
        <v>9.8855001639550277</v>
      </c>
      <c r="K2944" s="11">
        <f>VLOOKUP(A2944, total_pet_services_county!$A$2:$E$1875,2,0)</f>
        <v>9</v>
      </c>
      <c r="L2944" s="11">
        <f>VLOOKUP(A2944,  total_pet_services_county!$A$2:$E$1875, 3, 0)</f>
        <v>1670</v>
      </c>
      <c r="M2944" s="11">
        <f>VLOOKUP(A2944, total_pet_services_county!$A$2:$E$1875, 4, 0)</f>
        <v>370</v>
      </c>
      <c r="N2944" s="11">
        <f>VLOOKUP(A2944, total_pet_services_county!$A$2:$E$1875, 5, 0)</f>
        <v>52</v>
      </c>
    </row>
    <row r="2945" spans="1:14" x14ac:dyDescent="0.2">
      <c r="A2945" s="57" t="s">
        <v>6765</v>
      </c>
      <c r="B2945" s="57" t="s">
        <v>10075</v>
      </c>
      <c r="C2945" s="56" t="s">
        <v>3249</v>
      </c>
      <c r="D2945" s="56" t="str">
        <f>INDEX(pet_services_county!$A$2:$A$3603,MATCH(A2945,pet_services_county!$B$2:$B$3603,0))</f>
        <v>0500000US53049</v>
      </c>
      <c r="E2945" s="61">
        <v>22471</v>
      </c>
      <c r="F2945" s="47">
        <f>VLOOKUP(C2945, state_pop!$A$2:$B$52, 2, 0)</f>
        <v>7614893</v>
      </c>
      <c r="G2945" s="33">
        <f t="shared" si="90"/>
        <v>2.950927872525589E-3</v>
      </c>
      <c r="H2945" s="33">
        <f>VLOOKUP(C2945, pet_household_state!$A$3:$D$53, 3, 0)</f>
        <v>62.7</v>
      </c>
      <c r="I2945" s="33">
        <f>VLOOKUP(C2945, pet_household_state!$A$3:$D$53, 4, 0)</f>
        <v>1782</v>
      </c>
      <c r="J2945" s="33">
        <f t="shared" si="91"/>
        <v>5.2585534688405993</v>
      </c>
      <c r="K2945" s="11">
        <f>VLOOKUP(A2945, total_pet_services_county!$A$2:$E$1875,2,0)</f>
        <v>4</v>
      </c>
      <c r="L2945" s="11">
        <f>VLOOKUP(A2945,  total_pet_services_county!$A$2:$E$1875, 3, 0)</f>
        <v>1086</v>
      </c>
      <c r="M2945" s="11">
        <f>VLOOKUP(A2945, total_pet_services_county!$A$2:$E$1875, 4, 0)</f>
        <v>222</v>
      </c>
      <c r="N2945" s="11">
        <f>VLOOKUP(A2945, total_pet_services_county!$A$2:$E$1875, 5, 0)</f>
        <v>32</v>
      </c>
    </row>
    <row r="2946" spans="1:14" x14ac:dyDescent="0.2">
      <c r="A2946" s="57" t="s">
        <v>8251</v>
      </c>
      <c r="B2946" s="57" t="s">
        <v>10076</v>
      </c>
      <c r="C2946" s="56" t="s">
        <v>3249</v>
      </c>
      <c r="D2946" s="56" t="e">
        <f>INDEX(pet_services_county!$A$2:$A$3603,MATCH(A2946,pet_services_county!$B$2:$B$3603,0))</f>
        <v>#N/A</v>
      </c>
      <c r="E2946" s="61">
        <v>13724</v>
      </c>
      <c r="F2946" s="47">
        <f>VLOOKUP(C2946, state_pop!$A$2:$B$52, 2, 0)</f>
        <v>7614893</v>
      </c>
      <c r="G2946" s="33">
        <f t="shared" si="90"/>
        <v>1.8022577598923583E-3</v>
      </c>
      <c r="H2946" s="33">
        <f>VLOOKUP(C2946, pet_household_state!$A$3:$D$53, 3, 0)</f>
        <v>62.7</v>
      </c>
      <c r="I2946" s="33">
        <f>VLOOKUP(C2946, pet_household_state!$A$3:$D$53, 4, 0)</f>
        <v>1782</v>
      </c>
      <c r="J2946" s="33">
        <f t="shared" si="91"/>
        <v>3.2116233281281823</v>
      </c>
      <c r="K2946" s="11" t="e">
        <f>VLOOKUP(A2946, total_pet_services_county!$A$2:$E$1875,2,0)</f>
        <v>#N/A</v>
      </c>
      <c r="L2946" s="11" t="e">
        <f>VLOOKUP(A2946,  total_pet_services_county!$A$2:$E$1875, 3, 0)</f>
        <v>#N/A</v>
      </c>
      <c r="M2946" s="11" t="e">
        <f>VLOOKUP(A2946, total_pet_services_county!$A$2:$E$1875, 4, 0)</f>
        <v>#N/A</v>
      </c>
      <c r="N2946" s="11" t="e">
        <f>VLOOKUP(A2946, total_pet_services_county!$A$2:$E$1875, 5, 0)</f>
        <v>#N/A</v>
      </c>
    </row>
    <row r="2947" spans="1:14" x14ac:dyDescent="0.2">
      <c r="A2947" s="57" t="s">
        <v>6767</v>
      </c>
      <c r="B2947" s="57" t="s">
        <v>8693</v>
      </c>
      <c r="C2947" s="56" t="s">
        <v>3249</v>
      </c>
      <c r="D2947" s="56" t="str">
        <f>INDEX(pet_services_county!$A$2:$A$3603,MATCH(A2947,pet_services_county!$B$2:$B$3603,0))</f>
        <v>0500000US53053</v>
      </c>
      <c r="E2947" s="61">
        <v>904980</v>
      </c>
      <c r="F2947" s="47">
        <f>VLOOKUP(C2947, state_pop!$A$2:$B$52, 2, 0)</f>
        <v>7614893</v>
      </c>
      <c r="G2947" s="33">
        <f t="shared" si="90"/>
        <v>0.1188434295793782</v>
      </c>
      <c r="H2947" s="33">
        <f>VLOOKUP(C2947, pet_household_state!$A$3:$D$53, 3, 0)</f>
        <v>62.7</v>
      </c>
      <c r="I2947" s="33">
        <f>VLOOKUP(C2947, pet_household_state!$A$3:$D$53, 4, 0)</f>
        <v>1782</v>
      </c>
      <c r="J2947" s="33">
        <f t="shared" si="91"/>
        <v>211.77899151045196</v>
      </c>
      <c r="K2947" s="11">
        <f>VLOOKUP(A2947, total_pet_services_county!$A$2:$E$1875,2,0)</f>
        <v>176</v>
      </c>
      <c r="L2947" s="11">
        <f>VLOOKUP(A2947,  total_pet_services_county!$A$2:$E$1875, 3, 0)</f>
        <v>75861</v>
      </c>
      <c r="M2947" s="11">
        <f>VLOOKUP(A2947, total_pet_services_county!$A$2:$E$1875, 4, 0)</f>
        <v>17933</v>
      </c>
      <c r="N2947" s="11">
        <f>VLOOKUP(A2947, total_pet_services_county!$A$2:$E$1875, 5, 0)</f>
        <v>2313</v>
      </c>
    </row>
    <row r="2948" spans="1:14" x14ac:dyDescent="0.2">
      <c r="A2948" s="57" t="s">
        <v>6769</v>
      </c>
      <c r="B2948" s="57" t="s">
        <v>8552</v>
      </c>
      <c r="C2948" s="56" t="s">
        <v>3249</v>
      </c>
      <c r="D2948" s="56" t="str">
        <f>INDEX(pet_services_county!$A$2:$A$3603,MATCH(A2948,pet_services_county!$B$2:$B$3603,0))</f>
        <v>0500000US53055</v>
      </c>
      <c r="E2948" s="61">
        <v>17582</v>
      </c>
      <c r="F2948" s="47">
        <f>VLOOKUP(C2948, state_pop!$A$2:$B$52, 2, 0)</f>
        <v>7614893</v>
      </c>
      <c r="G2948" s="33">
        <f t="shared" si="90"/>
        <v>2.3088965268454856E-3</v>
      </c>
      <c r="H2948" s="33">
        <f>VLOOKUP(C2948, pet_household_state!$A$3:$D$53, 3, 0)</f>
        <v>62.7</v>
      </c>
      <c r="I2948" s="33">
        <f>VLOOKUP(C2948, pet_household_state!$A$3:$D$53, 4, 0)</f>
        <v>1782</v>
      </c>
      <c r="J2948" s="33">
        <f t="shared" si="91"/>
        <v>4.1144536108386554</v>
      </c>
      <c r="K2948" s="11">
        <f>VLOOKUP(A2948, total_pet_services_county!$A$2:$E$1875,2,0)</f>
        <v>6</v>
      </c>
      <c r="L2948" s="11">
        <f>VLOOKUP(A2948,  total_pet_services_county!$A$2:$E$1875, 3, 0)</f>
        <v>827</v>
      </c>
      <c r="M2948" s="11">
        <f>VLOOKUP(A2948, total_pet_services_county!$A$2:$E$1875, 4, 0)</f>
        <v>173</v>
      </c>
      <c r="N2948" s="11">
        <f>VLOOKUP(A2948, total_pet_services_county!$A$2:$E$1875, 5, 0)</f>
        <v>31</v>
      </c>
    </row>
    <row r="2949" spans="1:14" x14ac:dyDescent="0.2">
      <c r="A2949" s="57" t="s">
        <v>6771</v>
      </c>
      <c r="B2949" s="57" t="s">
        <v>10077</v>
      </c>
      <c r="C2949" s="56" t="s">
        <v>3249</v>
      </c>
      <c r="D2949" s="56" t="str">
        <f>INDEX(pet_services_county!$A$2:$A$3603,MATCH(A2949,pet_services_county!$B$2:$B$3603,0))</f>
        <v>0500000US53057</v>
      </c>
      <c r="E2949" s="61">
        <v>129205</v>
      </c>
      <c r="F2949" s="47">
        <f>VLOOKUP(C2949, state_pop!$A$2:$B$52, 2, 0)</f>
        <v>7614893</v>
      </c>
      <c r="G2949" s="33">
        <f t="shared" si="90"/>
        <v>1.6967408471793365E-2</v>
      </c>
      <c r="H2949" s="33">
        <f>VLOOKUP(C2949, pet_household_state!$A$3:$D$53, 3, 0)</f>
        <v>62.7</v>
      </c>
      <c r="I2949" s="33">
        <f>VLOOKUP(C2949, pet_household_state!$A$3:$D$53, 4, 0)</f>
        <v>1782</v>
      </c>
      <c r="J2949" s="33">
        <f t="shared" si="91"/>
        <v>30.235921896735775</v>
      </c>
      <c r="K2949" s="11">
        <f>VLOOKUP(A2949, total_pet_services_county!$A$2:$E$1875,2,0)</f>
        <v>33</v>
      </c>
      <c r="L2949" s="11">
        <f>VLOOKUP(A2949,  total_pet_services_county!$A$2:$E$1875, 3, 0)</f>
        <v>11685</v>
      </c>
      <c r="M2949" s="11">
        <f>VLOOKUP(A2949, total_pet_services_county!$A$2:$E$1875, 4, 0)</f>
        <v>2571</v>
      </c>
      <c r="N2949" s="11">
        <f>VLOOKUP(A2949, total_pet_services_county!$A$2:$E$1875, 5, 0)</f>
        <v>279</v>
      </c>
    </row>
    <row r="2950" spans="1:14" x14ac:dyDescent="0.2">
      <c r="A2950" s="57" t="s">
        <v>8252</v>
      </c>
      <c r="B2950" s="57" t="s">
        <v>10078</v>
      </c>
      <c r="C2950" s="56" t="s">
        <v>3249</v>
      </c>
      <c r="D2950" s="56" t="e">
        <f>INDEX(pet_services_county!$A$2:$A$3603,MATCH(A2950,pet_services_county!$B$2:$B$3603,0))</f>
        <v>#N/A</v>
      </c>
      <c r="E2950" s="61">
        <v>12083</v>
      </c>
      <c r="F2950" s="47">
        <f>VLOOKUP(C2950, state_pop!$A$2:$B$52, 2, 0)</f>
        <v>7614893</v>
      </c>
      <c r="G2950" s="33">
        <f t="shared" si="90"/>
        <v>1.5867589997653282E-3</v>
      </c>
      <c r="H2950" s="33">
        <f>VLOOKUP(C2950, pet_household_state!$A$3:$D$53, 3, 0)</f>
        <v>62.7</v>
      </c>
      <c r="I2950" s="33">
        <f>VLOOKUP(C2950, pet_household_state!$A$3:$D$53, 4, 0)</f>
        <v>1782</v>
      </c>
      <c r="J2950" s="33">
        <f t="shared" si="91"/>
        <v>2.8276045375818151</v>
      </c>
      <c r="K2950" s="11" t="e">
        <f>VLOOKUP(A2950, total_pet_services_county!$A$2:$E$1875,2,0)</f>
        <v>#N/A</v>
      </c>
      <c r="L2950" s="11" t="e">
        <f>VLOOKUP(A2950,  total_pet_services_county!$A$2:$E$1875, 3, 0)</f>
        <v>#N/A</v>
      </c>
      <c r="M2950" s="11" t="e">
        <f>VLOOKUP(A2950, total_pet_services_county!$A$2:$E$1875, 4, 0)</f>
        <v>#N/A</v>
      </c>
      <c r="N2950" s="11" t="e">
        <f>VLOOKUP(A2950, total_pet_services_county!$A$2:$E$1875, 5, 0)</f>
        <v>#N/A</v>
      </c>
    </row>
    <row r="2951" spans="1:14" x14ac:dyDescent="0.2">
      <c r="A2951" s="57" t="s">
        <v>6773</v>
      </c>
      <c r="B2951" s="57" t="s">
        <v>10079</v>
      </c>
      <c r="C2951" s="56" t="s">
        <v>3249</v>
      </c>
      <c r="D2951" s="56" t="str">
        <f>INDEX(pet_services_county!$A$2:$A$3603,MATCH(A2951,pet_services_county!$B$2:$B$3603,0))</f>
        <v>0500000US53061</v>
      </c>
      <c r="E2951" s="61">
        <v>822083</v>
      </c>
      <c r="F2951" s="47">
        <f>VLOOKUP(C2951, state_pop!$A$2:$B$52, 2, 0)</f>
        <v>7614893</v>
      </c>
      <c r="G2951" s="33">
        <f t="shared" si="90"/>
        <v>0.1079572621703286</v>
      </c>
      <c r="H2951" s="33">
        <f>VLOOKUP(C2951, pet_household_state!$A$3:$D$53, 3, 0)</f>
        <v>62.7</v>
      </c>
      <c r="I2951" s="33">
        <f>VLOOKUP(C2951, pet_household_state!$A$3:$D$53, 4, 0)</f>
        <v>1782</v>
      </c>
      <c r="J2951" s="33">
        <f t="shared" si="91"/>
        <v>192.37984118752556</v>
      </c>
      <c r="K2951" s="11">
        <f>VLOOKUP(A2951, total_pet_services_county!$A$2:$E$1875,2,0)</f>
        <v>227</v>
      </c>
      <c r="L2951" s="11">
        <f>VLOOKUP(A2951,  total_pet_services_county!$A$2:$E$1875, 3, 0)</f>
        <v>98519</v>
      </c>
      <c r="M2951" s="11">
        <f>VLOOKUP(A2951, total_pet_services_county!$A$2:$E$1875, 4, 0)</f>
        <v>22143</v>
      </c>
      <c r="N2951" s="11">
        <f>VLOOKUP(A2951, total_pet_services_county!$A$2:$E$1875, 5, 0)</f>
        <v>2410</v>
      </c>
    </row>
    <row r="2952" spans="1:14" x14ac:dyDescent="0.2">
      <c r="A2952" s="57" t="s">
        <v>6775</v>
      </c>
      <c r="B2952" s="57" t="s">
        <v>10080</v>
      </c>
      <c r="C2952" s="56" t="s">
        <v>3249</v>
      </c>
      <c r="D2952" s="56" t="str">
        <f>INDEX(pet_services_county!$A$2:$A$3603,MATCH(A2952,pet_services_county!$B$2:$B$3603,0))</f>
        <v>0500000US53063</v>
      </c>
      <c r="E2952" s="61">
        <v>522798</v>
      </c>
      <c r="F2952" s="47">
        <f>VLOOKUP(C2952, state_pop!$A$2:$B$52, 2, 0)</f>
        <v>7614893</v>
      </c>
      <c r="G2952" s="33">
        <f t="shared" si="90"/>
        <v>6.8654674464893997E-2</v>
      </c>
      <c r="H2952" s="33">
        <f>VLOOKUP(C2952, pet_household_state!$A$3:$D$53, 3, 0)</f>
        <v>62.7</v>
      </c>
      <c r="I2952" s="33">
        <f>VLOOKUP(C2952, pet_household_state!$A$3:$D$53, 4, 0)</f>
        <v>1782</v>
      </c>
      <c r="J2952" s="33">
        <f t="shared" si="91"/>
        <v>122.3426298964411</v>
      </c>
      <c r="K2952" s="11">
        <f>VLOOKUP(A2952, total_pet_services_county!$A$2:$E$1875,2,0)</f>
        <v>117</v>
      </c>
      <c r="L2952" s="11">
        <f>VLOOKUP(A2952,  total_pet_services_county!$A$2:$E$1875, 3, 0)</f>
        <v>45190</v>
      </c>
      <c r="M2952" s="11">
        <f>VLOOKUP(A2952, total_pet_services_county!$A$2:$E$1875, 4, 0)</f>
        <v>10278</v>
      </c>
      <c r="N2952" s="11">
        <f>VLOOKUP(A2952, total_pet_services_county!$A$2:$E$1875, 5, 0)</f>
        <v>1237</v>
      </c>
    </row>
    <row r="2953" spans="1:14" x14ac:dyDescent="0.2">
      <c r="A2953" s="57" t="s">
        <v>6777</v>
      </c>
      <c r="B2953" s="57" t="s">
        <v>8957</v>
      </c>
      <c r="C2953" s="56" t="s">
        <v>3249</v>
      </c>
      <c r="D2953" s="56" t="str">
        <f>INDEX(pet_services_county!$A$2:$A$3603,MATCH(A2953,pet_services_county!$B$2:$B$3603,0))</f>
        <v>0500000US53065</v>
      </c>
      <c r="E2953" s="61">
        <v>45723</v>
      </c>
      <c r="F2953" s="47">
        <f>VLOOKUP(C2953, state_pop!$A$2:$B$52, 2, 0)</f>
        <v>7614893</v>
      </c>
      <c r="G2953" s="33">
        <f t="shared" si="90"/>
        <v>6.0044179215650176E-3</v>
      </c>
      <c r="H2953" s="33">
        <f>VLOOKUP(C2953, pet_household_state!$A$3:$D$53, 3, 0)</f>
        <v>62.7</v>
      </c>
      <c r="I2953" s="33">
        <f>VLOOKUP(C2953, pet_household_state!$A$3:$D$53, 4, 0)</f>
        <v>1782</v>
      </c>
      <c r="J2953" s="33">
        <f t="shared" si="91"/>
        <v>10.699872736228862</v>
      </c>
      <c r="K2953" s="11">
        <f>VLOOKUP(A2953, total_pet_services_county!$A$2:$E$1875,2,0)</f>
        <v>9</v>
      </c>
      <c r="L2953" s="11">
        <f>VLOOKUP(A2953,  total_pet_services_county!$A$2:$E$1875, 3, 0)</f>
        <v>1810</v>
      </c>
      <c r="M2953" s="11">
        <f>VLOOKUP(A2953, total_pet_services_county!$A$2:$E$1875, 4, 0)</f>
        <v>422</v>
      </c>
      <c r="N2953" s="11">
        <f>VLOOKUP(A2953, total_pet_services_county!$A$2:$E$1875, 5, 0)</f>
        <v>67</v>
      </c>
    </row>
    <row r="2954" spans="1:14" x14ac:dyDescent="0.2">
      <c r="A2954" s="57" t="s">
        <v>6779</v>
      </c>
      <c r="B2954" s="57" t="s">
        <v>9397</v>
      </c>
      <c r="C2954" s="56" t="s">
        <v>3249</v>
      </c>
      <c r="D2954" s="56" t="str">
        <f>INDEX(pet_services_county!$A$2:$A$3603,MATCH(A2954,pet_services_county!$B$2:$B$3603,0))</f>
        <v>0500000US53067</v>
      </c>
      <c r="E2954" s="61">
        <v>290536</v>
      </c>
      <c r="F2954" s="47">
        <f>VLOOKUP(C2954, state_pop!$A$2:$B$52, 2, 0)</f>
        <v>7614893</v>
      </c>
      <c r="G2954" s="33">
        <f t="shared" si="90"/>
        <v>3.8153654949583664E-2</v>
      </c>
      <c r="H2954" s="33">
        <f>VLOOKUP(C2954, pet_household_state!$A$3:$D$53, 3, 0)</f>
        <v>62.7</v>
      </c>
      <c r="I2954" s="33">
        <f>VLOOKUP(C2954, pet_household_state!$A$3:$D$53, 4, 0)</f>
        <v>1782</v>
      </c>
      <c r="J2954" s="33">
        <f t="shared" si="91"/>
        <v>67.98981312015809</v>
      </c>
      <c r="K2954" s="11">
        <f>VLOOKUP(A2954, total_pet_services_county!$A$2:$E$1875,2,0)</f>
        <v>75</v>
      </c>
      <c r="L2954" s="11">
        <f>VLOOKUP(A2954,  total_pet_services_county!$A$2:$E$1875, 3, 0)</f>
        <v>34988</v>
      </c>
      <c r="M2954" s="11">
        <f>VLOOKUP(A2954, total_pet_services_county!$A$2:$E$1875, 4, 0)</f>
        <v>7644</v>
      </c>
      <c r="N2954" s="11">
        <f>VLOOKUP(A2954, total_pet_services_county!$A$2:$E$1875, 5, 0)</f>
        <v>1004</v>
      </c>
    </row>
    <row r="2955" spans="1:14" x14ac:dyDescent="0.2">
      <c r="A2955" s="57" t="s">
        <v>8253</v>
      </c>
      <c r="B2955" s="57" t="s">
        <v>10081</v>
      </c>
      <c r="C2955" s="56" t="s">
        <v>3249</v>
      </c>
      <c r="D2955" s="56" t="e">
        <f>INDEX(pet_services_county!$A$2:$A$3603,MATCH(A2955,pet_services_county!$B$2:$B$3603,0))</f>
        <v>#N/A</v>
      </c>
      <c r="E2955" s="61">
        <v>4488</v>
      </c>
      <c r="F2955" s="47">
        <f>VLOOKUP(C2955, state_pop!$A$2:$B$52, 2, 0)</f>
        <v>7614893</v>
      </c>
      <c r="G2955" s="33">
        <f t="shared" si="90"/>
        <v>5.8937138053023199E-4</v>
      </c>
      <c r="H2955" s="33">
        <f>VLOOKUP(C2955, pet_household_state!$A$3:$D$53, 3, 0)</f>
        <v>62.7</v>
      </c>
      <c r="I2955" s="33">
        <f>VLOOKUP(C2955, pet_household_state!$A$3:$D$53, 4, 0)</f>
        <v>1782</v>
      </c>
      <c r="J2955" s="33">
        <f t="shared" si="91"/>
        <v>1.0502598001048733</v>
      </c>
      <c r="K2955" s="11" t="e">
        <f>VLOOKUP(A2955, total_pet_services_county!$A$2:$E$1875,2,0)</f>
        <v>#N/A</v>
      </c>
      <c r="L2955" s="11" t="e">
        <f>VLOOKUP(A2955,  total_pet_services_county!$A$2:$E$1875, 3, 0)</f>
        <v>#N/A</v>
      </c>
      <c r="M2955" s="11" t="e">
        <f>VLOOKUP(A2955, total_pet_services_county!$A$2:$E$1875, 4, 0)</f>
        <v>#N/A</v>
      </c>
      <c r="N2955" s="11" t="e">
        <f>VLOOKUP(A2955, total_pet_services_county!$A$2:$E$1875, 5, 0)</f>
        <v>#N/A</v>
      </c>
    </row>
    <row r="2956" spans="1:14" x14ac:dyDescent="0.2">
      <c r="A2956" s="57" t="s">
        <v>6781</v>
      </c>
      <c r="B2956" s="57" t="s">
        <v>10082</v>
      </c>
      <c r="C2956" s="56" t="s">
        <v>3249</v>
      </c>
      <c r="D2956" s="56" t="str">
        <f>INDEX(pet_services_county!$A$2:$A$3603,MATCH(A2956,pet_services_county!$B$2:$B$3603,0))</f>
        <v>0500000US53071</v>
      </c>
      <c r="E2956" s="61">
        <v>60760</v>
      </c>
      <c r="F2956" s="47">
        <f>VLOOKUP(C2956, state_pop!$A$2:$B$52, 2, 0)</f>
        <v>7614893</v>
      </c>
      <c r="G2956" s="33">
        <f t="shared" si="90"/>
        <v>7.9791009538807706E-3</v>
      </c>
      <c r="H2956" s="33">
        <f>VLOOKUP(C2956, pet_household_state!$A$3:$D$53, 3, 0)</f>
        <v>62.7</v>
      </c>
      <c r="I2956" s="33">
        <f>VLOOKUP(C2956, pet_household_state!$A$3:$D$53, 4, 0)</f>
        <v>1782</v>
      </c>
      <c r="J2956" s="33">
        <f t="shared" si="91"/>
        <v>14.218757899815532</v>
      </c>
      <c r="K2956" s="11">
        <f>VLOOKUP(A2956, total_pet_services_county!$A$2:$E$1875,2,0)</f>
        <v>8</v>
      </c>
      <c r="L2956" s="11">
        <f>VLOOKUP(A2956,  total_pet_services_county!$A$2:$E$1875, 3, 0)</f>
        <v>3144</v>
      </c>
      <c r="M2956" s="11">
        <f>VLOOKUP(A2956, total_pet_services_county!$A$2:$E$1875, 4, 0)</f>
        <v>743</v>
      </c>
      <c r="N2956" s="11">
        <f>VLOOKUP(A2956, total_pet_services_county!$A$2:$E$1875, 5, 0)</f>
        <v>106</v>
      </c>
    </row>
    <row r="2957" spans="1:14" x14ac:dyDescent="0.2">
      <c r="A2957" s="57" t="s">
        <v>6783</v>
      </c>
      <c r="B2957" s="57" t="s">
        <v>10083</v>
      </c>
      <c r="C2957" s="56" t="s">
        <v>3249</v>
      </c>
      <c r="D2957" s="56" t="str">
        <f>INDEX(pet_services_county!$A$2:$A$3603,MATCH(A2957,pet_services_county!$B$2:$B$3603,0))</f>
        <v>0500000US53073</v>
      </c>
      <c r="E2957" s="61">
        <v>229247</v>
      </c>
      <c r="F2957" s="47">
        <f>VLOOKUP(C2957, state_pop!$A$2:$B$52, 2, 0)</f>
        <v>7614893</v>
      </c>
      <c r="G2957" s="33">
        <f t="shared" si="90"/>
        <v>3.0105084864619897E-2</v>
      </c>
      <c r="H2957" s="33">
        <f>VLOOKUP(C2957, pet_household_state!$A$3:$D$53, 3, 0)</f>
        <v>62.7</v>
      </c>
      <c r="I2957" s="33">
        <f>VLOOKUP(C2957, pet_household_state!$A$3:$D$53, 4, 0)</f>
        <v>1782</v>
      </c>
      <c r="J2957" s="33">
        <f t="shared" si="91"/>
        <v>53.647261228752654</v>
      </c>
      <c r="K2957" s="11">
        <f>VLOOKUP(A2957, total_pet_services_county!$A$2:$E$1875,2,0)</f>
        <v>61</v>
      </c>
      <c r="L2957" s="11">
        <f>VLOOKUP(A2957,  total_pet_services_county!$A$2:$E$1875, 3, 0)</f>
        <v>19664</v>
      </c>
      <c r="M2957" s="11">
        <f>VLOOKUP(A2957, total_pet_services_county!$A$2:$E$1875, 4, 0)</f>
        <v>4458</v>
      </c>
      <c r="N2957" s="11">
        <f>VLOOKUP(A2957, total_pet_services_county!$A$2:$E$1875, 5, 0)</f>
        <v>601</v>
      </c>
    </row>
    <row r="2958" spans="1:14" x14ac:dyDescent="0.2">
      <c r="A2958" s="57" t="s">
        <v>6785</v>
      </c>
      <c r="B2958" s="57" t="s">
        <v>10084</v>
      </c>
      <c r="C2958" s="56" t="s">
        <v>3249</v>
      </c>
      <c r="D2958" s="56" t="str">
        <f>INDEX(pet_services_county!$A$2:$A$3603,MATCH(A2958,pet_services_county!$B$2:$B$3603,0))</f>
        <v>0500000US53075</v>
      </c>
      <c r="E2958" s="61">
        <v>50104</v>
      </c>
      <c r="F2958" s="47">
        <f>VLOOKUP(C2958, state_pop!$A$2:$B$52, 2, 0)</f>
        <v>7614893</v>
      </c>
      <c r="G2958" s="33">
        <f t="shared" si="90"/>
        <v>6.5797378899480272E-3</v>
      </c>
      <c r="H2958" s="33">
        <f>VLOOKUP(C2958, pet_household_state!$A$3:$D$53, 3, 0)</f>
        <v>62.7</v>
      </c>
      <c r="I2958" s="33">
        <f>VLOOKUP(C2958, pet_household_state!$A$3:$D$53, 4, 0)</f>
        <v>1782</v>
      </c>
      <c r="J2958" s="33">
        <f t="shared" si="91"/>
        <v>11.725092919887384</v>
      </c>
      <c r="K2958" s="11">
        <f>VLOOKUP(A2958, total_pet_services_county!$A$2:$E$1875,2,0)</f>
        <v>13</v>
      </c>
      <c r="L2958" s="11">
        <f>VLOOKUP(A2958,  total_pet_services_county!$A$2:$E$1875, 3, 0)</f>
        <v>1500</v>
      </c>
      <c r="M2958" s="11">
        <f>VLOOKUP(A2958, total_pet_services_county!$A$2:$E$1875, 4, 0)</f>
        <v>298</v>
      </c>
      <c r="N2958" s="11">
        <f>VLOOKUP(A2958, total_pet_services_county!$A$2:$E$1875, 5, 0)</f>
        <v>73</v>
      </c>
    </row>
    <row r="2959" spans="1:14" x14ac:dyDescent="0.2">
      <c r="A2959" s="57" t="s">
        <v>6787</v>
      </c>
      <c r="B2959" s="57" t="s">
        <v>10085</v>
      </c>
      <c r="C2959" s="56" t="s">
        <v>3249</v>
      </c>
      <c r="D2959" s="56" t="str">
        <f>INDEX(pet_services_county!$A$2:$A$3603,MATCH(A2959,pet_services_county!$B$2:$B$3603,0))</f>
        <v>0500000US53077</v>
      </c>
      <c r="E2959" s="61">
        <v>250873</v>
      </c>
      <c r="F2959" s="47">
        <f>VLOOKUP(C2959, state_pop!$A$2:$B$52, 2, 0)</f>
        <v>7614893</v>
      </c>
      <c r="G2959" s="33">
        <f t="shared" si="90"/>
        <v>3.294504597766508E-2</v>
      </c>
      <c r="H2959" s="33">
        <f>VLOOKUP(C2959, pet_household_state!$A$3:$D$53, 3, 0)</f>
        <v>62.7</v>
      </c>
      <c r="I2959" s="33">
        <f>VLOOKUP(C2959, pet_household_state!$A$3:$D$53, 4, 0)</f>
        <v>1782</v>
      </c>
      <c r="J2959" s="33">
        <f t="shared" si="91"/>
        <v>58.708071932199175</v>
      </c>
      <c r="K2959" s="11">
        <f>VLOOKUP(A2959, total_pet_services_county!$A$2:$E$1875,2,0)</f>
        <v>36</v>
      </c>
      <c r="L2959" s="11">
        <f>VLOOKUP(A2959,  total_pet_services_county!$A$2:$E$1875, 3, 0)</f>
        <v>8530</v>
      </c>
      <c r="M2959" s="11">
        <f>VLOOKUP(A2959, total_pet_services_county!$A$2:$E$1875, 4, 0)</f>
        <v>1970</v>
      </c>
      <c r="N2959" s="11">
        <f>VLOOKUP(A2959, total_pet_services_county!$A$2:$E$1875, 5, 0)</f>
        <v>296</v>
      </c>
    </row>
    <row r="2960" spans="1:14" x14ac:dyDescent="0.2">
      <c r="A2960" s="57" t="s">
        <v>8254</v>
      </c>
      <c r="B2960" s="57" t="s">
        <v>8310</v>
      </c>
      <c r="C2960" s="56" t="s">
        <v>3251</v>
      </c>
      <c r="D2960" s="56" t="e">
        <f>INDEX(pet_services_county!$A$2:$A$3603,MATCH(A2960,pet_services_county!$B$2:$B$3603,0))</f>
        <v>#N/A</v>
      </c>
      <c r="E2960" s="61">
        <v>16441</v>
      </c>
      <c r="F2960" s="47">
        <f>VLOOKUP(C2960, state_pop!$A$2:$B$52, 2, 0)</f>
        <v>1792147</v>
      </c>
      <c r="G2960" s="33">
        <f t="shared" si="90"/>
        <v>9.1739126310509123E-3</v>
      </c>
      <c r="H2960" s="33">
        <f>VLOOKUP(C2960, pet_household_state!$A$3:$D$53, 3, 0)</f>
        <v>70.7</v>
      </c>
      <c r="I2960" s="33">
        <f>VLOOKUP(C2960, pet_household_state!$A$3:$D$53, 4, 0)</f>
        <v>534</v>
      </c>
      <c r="J2960" s="33">
        <f t="shared" si="91"/>
        <v>4.8988693449811871</v>
      </c>
      <c r="K2960" s="11" t="e">
        <f>VLOOKUP(A2960, total_pet_services_county!$A$2:$E$1875,2,0)</f>
        <v>#N/A</v>
      </c>
      <c r="L2960" s="11" t="e">
        <f>VLOOKUP(A2960,  total_pet_services_county!$A$2:$E$1875, 3, 0)</f>
        <v>#N/A</v>
      </c>
      <c r="M2960" s="11" t="e">
        <f>VLOOKUP(A2960, total_pet_services_county!$A$2:$E$1875, 4, 0)</f>
        <v>#N/A</v>
      </c>
      <c r="N2960" s="11" t="e">
        <f>VLOOKUP(A2960, total_pet_services_county!$A$2:$E$1875, 5, 0)</f>
        <v>#N/A</v>
      </c>
    </row>
    <row r="2961" spans="1:14" x14ac:dyDescent="0.2">
      <c r="A2961" s="57" t="s">
        <v>6789</v>
      </c>
      <c r="B2961" s="57" t="s">
        <v>9709</v>
      </c>
      <c r="C2961" s="56" t="s">
        <v>3251</v>
      </c>
      <c r="D2961" s="56" t="str">
        <f>INDEX(pet_services_county!$A$2:$A$3603,MATCH(A2961,pet_services_county!$B$2:$B$3603,0))</f>
        <v>0500000US54003</v>
      </c>
      <c r="E2961" s="61">
        <v>119171</v>
      </c>
      <c r="F2961" s="47">
        <f>VLOOKUP(C2961, state_pop!$A$2:$B$52, 2, 0)</f>
        <v>1792147</v>
      </c>
      <c r="G2961" s="33">
        <f t="shared" si="90"/>
        <v>6.6496219339150189E-2</v>
      </c>
      <c r="H2961" s="33">
        <f>VLOOKUP(C2961, pet_household_state!$A$3:$D$53, 3, 0)</f>
        <v>70.7</v>
      </c>
      <c r="I2961" s="33">
        <f>VLOOKUP(C2961, pet_household_state!$A$3:$D$53, 4, 0)</f>
        <v>534</v>
      </c>
      <c r="J2961" s="33">
        <f t="shared" si="91"/>
        <v>35.508981127106203</v>
      </c>
      <c r="K2961" s="11">
        <f>VLOOKUP(A2961, total_pet_services_county!$A$2:$E$1875,2,0)</f>
        <v>16</v>
      </c>
      <c r="L2961" s="11">
        <f>VLOOKUP(A2961,  total_pet_services_county!$A$2:$E$1875, 3, 0)</f>
        <v>4235</v>
      </c>
      <c r="M2961" s="11">
        <f>VLOOKUP(A2961, total_pet_services_county!$A$2:$E$1875, 4, 0)</f>
        <v>903</v>
      </c>
      <c r="N2961" s="11">
        <f>VLOOKUP(A2961, total_pet_services_county!$A$2:$E$1875, 5, 0)</f>
        <v>111</v>
      </c>
    </row>
    <row r="2962" spans="1:14" x14ac:dyDescent="0.2">
      <c r="A2962" s="57" t="s">
        <v>8255</v>
      </c>
      <c r="B2962" s="57" t="s">
        <v>8394</v>
      </c>
      <c r="C2962" s="56" t="s">
        <v>3251</v>
      </c>
      <c r="D2962" s="56" t="e">
        <f>INDEX(pet_services_county!$A$2:$A$3603,MATCH(A2962,pet_services_county!$B$2:$B$3603,0))</f>
        <v>#N/A</v>
      </c>
      <c r="E2962" s="61">
        <v>21457</v>
      </c>
      <c r="F2962" s="47">
        <f>VLOOKUP(C2962, state_pop!$A$2:$B$52, 2, 0)</f>
        <v>1792147</v>
      </c>
      <c r="G2962" s="33">
        <f t="shared" si="90"/>
        <v>1.1972790178484242E-2</v>
      </c>
      <c r="H2962" s="33">
        <f>VLOOKUP(C2962, pet_household_state!$A$3:$D$53, 3, 0)</f>
        <v>70.7</v>
      </c>
      <c r="I2962" s="33">
        <f>VLOOKUP(C2962, pet_household_state!$A$3:$D$53, 4, 0)</f>
        <v>534</v>
      </c>
      <c r="J2962" s="33">
        <f t="shared" si="91"/>
        <v>6.3934699553105849</v>
      </c>
      <c r="K2962" s="11" t="e">
        <f>VLOOKUP(A2962, total_pet_services_county!$A$2:$E$1875,2,0)</f>
        <v>#N/A</v>
      </c>
      <c r="L2962" s="11" t="e">
        <f>VLOOKUP(A2962,  total_pet_services_county!$A$2:$E$1875, 3, 0)</f>
        <v>#N/A</v>
      </c>
      <c r="M2962" s="11" t="e">
        <f>VLOOKUP(A2962, total_pet_services_county!$A$2:$E$1875, 4, 0)</f>
        <v>#N/A</v>
      </c>
      <c r="N2962" s="11" t="e">
        <f>VLOOKUP(A2962, total_pet_services_county!$A$2:$E$1875, 5, 0)</f>
        <v>#N/A</v>
      </c>
    </row>
    <row r="2963" spans="1:14" x14ac:dyDescent="0.2">
      <c r="A2963" s="57" t="s">
        <v>8256</v>
      </c>
      <c r="B2963" s="57" t="s">
        <v>10086</v>
      </c>
      <c r="C2963" s="56" t="s">
        <v>3251</v>
      </c>
      <c r="D2963" s="56" t="e">
        <f>INDEX(pet_services_county!$A$2:$A$3603,MATCH(A2963,pet_services_county!$B$2:$B$3603,0))</f>
        <v>#N/A</v>
      </c>
      <c r="E2963" s="61">
        <v>13957</v>
      </c>
      <c r="F2963" s="47">
        <f>VLOOKUP(C2963, state_pop!$A$2:$B$52, 2, 0)</f>
        <v>1792147</v>
      </c>
      <c r="G2963" s="33">
        <f t="shared" si="90"/>
        <v>7.7878656159344074E-3</v>
      </c>
      <c r="H2963" s="33">
        <f>VLOOKUP(C2963, pet_household_state!$A$3:$D$53, 3, 0)</f>
        <v>70.7</v>
      </c>
      <c r="I2963" s="33">
        <f>VLOOKUP(C2963, pet_household_state!$A$3:$D$53, 4, 0)</f>
        <v>534</v>
      </c>
      <c r="J2963" s="33">
        <f t="shared" si="91"/>
        <v>4.1587202389089732</v>
      </c>
      <c r="K2963" s="11" t="e">
        <f>VLOOKUP(A2963, total_pet_services_county!$A$2:$E$1875,2,0)</f>
        <v>#N/A</v>
      </c>
      <c r="L2963" s="11" t="e">
        <f>VLOOKUP(A2963,  total_pet_services_county!$A$2:$E$1875, 3, 0)</f>
        <v>#N/A</v>
      </c>
      <c r="M2963" s="11" t="e">
        <f>VLOOKUP(A2963, total_pet_services_county!$A$2:$E$1875, 4, 0)</f>
        <v>#N/A</v>
      </c>
      <c r="N2963" s="11" t="e">
        <f>VLOOKUP(A2963, total_pet_services_county!$A$2:$E$1875, 5, 0)</f>
        <v>#N/A</v>
      </c>
    </row>
    <row r="2964" spans="1:14" x14ac:dyDescent="0.2">
      <c r="A2964" s="57" t="s">
        <v>6791</v>
      </c>
      <c r="B2964" s="57" t="s">
        <v>10087</v>
      </c>
      <c r="C2964" s="56" t="s">
        <v>3251</v>
      </c>
      <c r="D2964" s="56" t="str">
        <f>INDEX(pet_services_county!$A$2:$A$3603,MATCH(A2964,pet_services_county!$B$2:$B$3603,0))</f>
        <v>0500000US54009</v>
      </c>
      <c r="E2964" s="61">
        <v>21939</v>
      </c>
      <c r="F2964" s="47">
        <f>VLOOKUP(C2964, state_pop!$A$2:$B$52, 2, 0)</f>
        <v>1792147</v>
      </c>
      <c r="G2964" s="33">
        <f t="shared" si="90"/>
        <v>1.2241741330370778E-2</v>
      </c>
      <c r="H2964" s="33">
        <f>VLOOKUP(C2964, pet_household_state!$A$3:$D$53, 3, 0)</f>
        <v>70.7</v>
      </c>
      <c r="I2964" s="33">
        <f>VLOOKUP(C2964, pet_household_state!$A$3:$D$53, 4, 0)</f>
        <v>534</v>
      </c>
      <c r="J2964" s="33">
        <f t="shared" si="91"/>
        <v>6.5370898704179954</v>
      </c>
      <c r="K2964" s="11">
        <f>VLOOKUP(A2964, total_pet_services_county!$A$2:$E$1875,2,0)</f>
        <v>3</v>
      </c>
      <c r="L2964" s="11">
        <f>VLOOKUP(A2964,  total_pet_services_county!$A$2:$E$1875, 3, 0)</f>
        <v>281</v>
      </c>
      <c r="M2964" s="11">
        <f>VLOOKUP(A2964, total_pet_services_county!$A$2:$E$1875, 4, 0)</f>
        <v>65</v>
      </c>
      <c r="N2964" s="11">
        <f>VLOOKUP(A2964, total_pet_services_county!$A$2:$E$1875, 5, 0)</f>
        <v>16</v>
      </c>
    </row>
    <row r="2965" spans="1:14" x14ac:dyDescent="0.2">
      <c r="A2965" s="57" t="s">
        <v>6793</v>
      </c>
      <c r="B2965" s="57" t="s">
        <v>10088</v>
      </c>
      <c r="C2965" s="56" t="s">
        <v>3251</v>
      </c>
      <c r="D2965" s="56" t="str">
        <f>INDEX(pet_services_county!$A$2:$A$3603,MATCH(A2965,pet_services_county!$B$2:$B$3603,0))</f>
        <v>0500000US54011</v>
      </c>
      <c r="E2965" s="61">
        <v>91945</v>
      </c>
      <c r="F2965" s="47">
        <f>VLOOKUP(C2965, state_pop!$A$2:$B$52, 2, 0)</f>
        <v>1792147</v>
      </c>
      <c r="G2965" s="33">
        <f t="shared" si="90"/>
        <v>5.1304385187152614E-2</v>
      </c>
      <c r="H2965" s="33">
        <f>VLOOKUP(C2965, pet_household_state!$A$3:$D$53, 3, 0)</f>
        <v>70.7</v>
      </c>
      <c r="I2965" s="33">
        <f>VLOOKUP(C2965, pet_household_state!$A$3:$D$53, 4, 0)</f>
        <v>534</v>
      </c>
      <c r="J2965" s="33">
        <f t="shared" si="91"/>
        <v>27.396541689939497</v>
      </c>
      <c r="K2965" s="11">
        <f>VLOOKUP(A2965, total_pet_services_county!$A$2:$E$1875,2,0)</f>
        <v>12</v>
      </c>
      <c r="L2965" s="11">
        <f>VLOOKUP(A2965,  total_pet_services_county!$A$2:$E$1875, 3, 0)</f>
        <v>3992</v>
      </c>
      <c r="M2965" s="11">
        <f>VLOOKUP(A2965, total_pet_services_county!$A$2:$E$1875, 4, 0)</f>
        <v>943</v>
      </c>
      <c r="N2965" s="11">
        <f>VLOOKUP(A2965, total_pet_services_county!$A$2:$E$1875, 5, 0)</f>
        <v>121</v>
      </c>
    </row>
    <row r="2966" spans="1:14" x14ac:dyDescent="0.2">
      <c r="A2966" s="57" t="s">
        <v>8257</v>
      </c>
      <c r="B2966" s="57" t="s">
        <v>8315</v>
      </c>
      <c r="C2966" s="56" t="s">
        <v>3251</v>
      </c>
      <c r="D2966" s="56" t="e">
        <f>INDEX(pet_services_county!$A$2:$A$3603,MATCH(A2966,pet_services_county!$B$2:$B$3603,0))</f>
        <v>#N/A</v>
      </c>
      <c r="E2966" s="61">
        <v>7109</v>
      </c>
      <c r="F2966" s="47">
        <f>VLOOKUP(C2966, state_pop!$A$2:$B$52, 2, 0)</f>
        <v>1792147</v>
      </c>
      <c r="G2966" s="33">
        <f t="shared" si="90"/>
        <v>3.9667504953555706E-3</v>
      </c>
      <c r="H2966" s="33">
        <f>VLOOKUP(C2966, pet_household_state!$A$3:$D$53, 3, 0)</f>
        <v>70.7</v>
      </c>
      <c r="I2966" s="33">
        <f>VLOOKUP(C2966, pet_household_state!$A$3:$D$53, 4, 0)</f>
        <v>534</v>
      </c>
      <c r="J2966" s="33">
        <f t="shared" si="91"/>
        <v>2.1182447645198748</v>
      </c>
      <c r="K2966" s="11" t="e">
        <f>VLOOKUP(A2966, total_pet_services_county!$A$2:$E$1875,2,0)</f>
        <v>#N/A</v>
      </c>
      <c r="L2966" s="11" t="e">
        <f>VLOOKUP(A2966,  total_pet_services_county!$A$2:$E$1875, 3, 0)</f>
        <v>#N/A</v>
      </c>
      <c r="M2966" s="11" t="e">
        <f>VLOOKUP(A2966, total_pet_services_county!$A$2:$E$1875, 4, 0)</f>
        <v>#N/A</v>
      </c>
      <c r="N2966" s="11" t="e">
        <f>VLOOKUP(A2966, total_pet_services_county!$A$2:$E$1875, 5, 0)</f>
        <v>#N/A</v>
      </c>
    </row>
    <row r="2967" spans="1:14" x14ac:dyDescent="0.2">
      <c r="A2967" s="57" t="s">
        <v>8258</v>
      </c>
      <c r="B2967" s="57" t="s">
        <v>8321</v>
      </c>
      <c r="C2967" s="56" t="s">
        <v>3251</v>
      </c>
      <c r="D2967" s="56" t="e">
        <f>INDEX(pet_services_county!$A$2:$A$3603,MATCH(A2967,pet_services_county!$B$2:$B$3603,0))</f>
        <v>#N/A</v>
      </c>
      <c r="E2967" s="61">
        <v>8508</v>
      </c>
      <c r="F2967" s="47">
        <f>VLOOKUP(C2967, state_pop!$A$2:$B$52, 2, 0)</f>
        <v>1792147</v>
      </c>
      <c r="G2967" s="33">
        <f t="shared" si="90"/>
        <v>4.7473784237565333E-3</v>
      </c>
      <c r="H2967" s="33">
        <f>VLOOKUP(C2967, pet_household_state!$A$3:$D$53, 3, 0)</f>
        <v>70.7</v>
      </c>
      <c r="I2967" s="33">
        <f>VLOOKUP(C2967, pet_household_state!$A$3:$D$53, 4, 0)</f>
        <v>534</v>
      </c>
      <c r="J2967" s="33">
        <f t="shared" si="91"/>
        <v>2.5351000782859887</v>
      </c>
      <c r="K2967" s="11" t="e">
        <f>VLOOKUP(A2967, total_pet_services_county!$A$2:$E$1875,2,0)</f>
        <v>#N/A</v>
      </c>
      <c r="L2967" s="11" t="e">
        <f>VLOOKUP(A2967,  total_pet_services_county!$A$2:$E$1875, 3, 0)</f>
        <v>#N/A</v>
      </c>
      <c r="M2967" s="11" t="e">
        <f>VLOOKUP(A2967, total_pet_services_county!$A$2:$E$1875, 4, 0)</f>
        <v>#N/A</v>
      </c>
      <c r="N2967" s="11" t="e">
        <f>VLOOKUP(A2967, total_pet_services_county!$A$2:$E$1875, 5, 0)</f>
        <v>#N/A</v>
      </c>
    </row>
    <row r="2968" spans="1:14" x14ac:dyDescent="0.2">
      <c r="A2968" s="57" t="s">
        <v>8259</v>
      </c>
      <c r="B2968" s="57" t="s">
        <v>10089</v>
      </c>
      <c r="C2968" s="56" t="s">
        <v>3251</v>
      </c>
      <c r="D2968" s="56" t="e">
        <f>INDEX(pet_services_county!$A$2:$A$3603,MATCH(A2968,pet_services_county!$B$2:$B$3603,0))</f>
        <v>#N/A</v>
      </c>
      <c r="E2968" s="61">
        <v>8448</v>
      </c>
      <c r="F2968" s="47">
        <f>VLOOKUP(C2968, state_pop!$A$2:$B$52, 2, 0)</f>
        <v>1792147</v>
      </c>
      <c r="G2968" s="33">
        <f t="shared" si="90"/>
        <v>4.7138990272561345E-3</v>
      </c>
      <c r="H2968" s="33">
        <f>VLOOKUP(C2968, pet_household_state!$A$3:$D$53, 3, 0)</f>
        <v>70.7</v>
      </c>
      <c r="I2968" s="33">
        <f>VLOOKUP(C2968, pet_household_state!$A$3:$D$53, 4, 0)</f>
        <v>534</v>
      </c>
      <c r="J2968" s="33">
        <f t="shared" si="91"/>
        <v>2.517222080554776</v>
      </c>
      <c r="K2968" s="11" t="e">
        <f>VLOOKUP(A2968, total_pet_services_county!$A$2:$E$1875,2,0)</f>
        <v>#N/A</v>
      </c>
      <c r="L2968" s="11" t="e">
        <f>VLOOKUP(A2968,  total_pet_services_county!$A$2:$E$1875, 3, 0)</f>
        <v>#N/A</v>
      </c>
      <c r="M2968" s="11" t="e">
        <f>VLOOKUP(A2968, total_pet_services_county!$A$2:$E$1875, 4, 0)</f>
        <v>#N/A</v>
      </c>
      <c r="N2968" s="11" t="e">
        <f>VLOOKUP(A2968, total_pet_services_county!$A$2:$E$1875, 5, 0)</f>
        <v>#N/A</v>
      </c>
    </row>
    <row r="2969" spans="1:14" x14ac:dyDescent="0.2">
      <c r="A2969" s="57" t="s">
        <v>8260</v>
      </c>
      <c r="B2969" s="57" t="s">
        <v>8336</v>
      </c>
      <c r="C2969" s="56" t="s">
        <v>3251</v>
      </c>
      <c r="D2969" s="56" t="e">
        <f>INDEX(pet_services_county!$A$2:$A$3603,MATCH(A2969,pet_services_county!$B$2:$B$3603,0))</f>
        <v>#N/A</v>
      </c>
      <c r="E2969" s="61">
        <v>42406</v>
      </c>
      <c r="F2969" s="47">
        <f>VLOOKUP(C2969, state_pop!$A$2:$B$52, 2, 0)</f>
        <v>1792147</v>
      </c>
      <c r="G2969" s="33">
        <f t="shared" si="90"/>
        <v>2.3662121466598442E-2</v>
      </c>
      <c r="H2969" s="33">
        <f>VLOOKUP(C2969, pet_household_state!$A$3:$D$53, 3, 0)</f>
        <v>70.7</v>
      </c>
      <c r="I2969" s="33">
        <f>VLOOKUP(C2969, pet_household_state!$A$3:$D$53, 4, 0)</f>
        <v>534</v>
      </c>
      <c r="J2969" s="33">
        <f t="shared" si="91"/>
        <v>12.635572863163567</v>
      </c>
      <c r="K2969" s="11" t="e">
        <f>VLOOKUP(A2969, total_pet_services_county!$A$2:$E$1875,2,0)</f>
        <v>#N/A</v>
      </c>
      <c r="L2969" s="11" t="e">
        <f>VLOOKUP(A2969,  total_pet_services_county!$A$2:$E$1875, 3, 0)</f>
        <v>#N/A</v>
      </c>
      <c r="M2969" s="11" t="e">
        <f>VLOOKUP(A2969, total_pet_services_county!$A$2:$E$1875, 4, 0)</f>
        <v>#N/A</v>
      </c>
      <c r="N2969" s="11" t="e">
        <f>VLOOKUP(A2969, total_pet_services_county!$A$2:$E$1875, 5, 0)</f>
        <v>#N/A</v>
      </c>
    </row>
    <row r="2970" spans="1:14" x14ac:dyDescent="0.2">
      <c r="A2970" s="57" t="s">
        <v>8261</v>
      </c>
      <c r="B2970" s="57" t="s">
        <v>8661</v>
      </c>
      <c r="C2970" s="56" t="s">
        <v>3251</v>
      </c>
      <c r="D2970" s="56" t="e">
        <f>INDEX(pet_services_county!$A$2:$A$3603,MATCH(A2970,pet_services_county!$B$2:$B$3603,0))</f>
        <v>#N/A</v>
      </c>
      <c r="E2970" s="61">
        <v>7823</v>
      </c>
      <c r="F2970" s="47">
        <f>VLOOKUP(C2970, state_pop!$A$2:$B$52, 2, 0)</f>
        <v>1792147</v>
      </c>
      <c r="G2970" s="33">
        <f t="shared" si="90"/>
        <v>4.3651553137103154E-3</v>
      </c>
      <c r="H2970" s="33">
        <f>VLOOKUP(C2970, pet_household_state!$A$3:$D$53, 3, 0)</f>
        <v>70.7</v>
      </c>
      <c r="I2970" s="33">
        <f>VLOOKUP(C2970, pet_household_state!$A$3:$D$53, 4, 0)</f>
        <v>534</v>
      </c>
      <c r="J2970" s="33">
        <f t="shared" si="91"/>
        <v>2.3309929375213083</v>
      </c>
      <c r="K2970" s="11" t="e">
        <f>VLOOKUP(A2970, total_pet_services_county!$A$2:$E$1875,2,0)</f>
        <v>#N/A</v>
      </c>
      <c r="L2970" s="11" t="e">
        <f>VLOOKUP(A2970,  total_pet_services_county!$A$2:$E$1875, 3, 0)</f>
        <v>#N/A</v>
      </c>
      <c r="M2970" s="11" t="e">
        <f>VLOOKUP(A2970, total_pet_services_county!$A$2:$E$1875, 4, 0)</f>
        <v>#N/A</v>
      </c>
      <c r="N2970" s="11" t="e">
        <f>VLOOKUP(A2970, total_pet_services_county!$A$2:$E$1875, 5, 0)</f>
        <v>#N/A</v>
      </c>
    </row>
    <row r="2971" spans="1:14" x14ac:dyDescent="0.2">
      <c r="A2971" s="57" t="s">
        <v>8262</v>
      </c>
      <c r="B2971" s="57" t="s">
        <v>8411</v>
      </c>
      <c r="C2971" s="56" t="s">
        <v>3251</v>
      </c>
      <c r="D2971" s="56" t="e">
        <f>INDEX(pet_services_county!$A$2:$A$3603,MATCH(A2971,pet_services_county!$B$2:$B$3603,0))</f>
        <v>#N/A</v>
      </c>
      <c r="E2971" s="61">
        <v>11568</v>
      </c>
      <c r="F2971" s="47">
        <f>VLOOKUP(C2971, state_pop!$A$2:$B$52, 2, 0)</f>
        <v>1792147</v>
      </c>
      <c r="G2971" s="33">
        <f t="shared" si="90"/>
        <v>6.4548276452768664E-3</v>
      </c>
      <c r="H2971" s="33">
        <f>VLOOKUP(C2971, pet_household_state!$A$3:$D$53, 3, 0)</f>
        <v>70.7</v>
      </c>
      <c r="I2971" s="33">
        <f>VLOOKUP(C2971, pet_household_state!$A$3:$D$53, 4, 0)</f>
        <v>534</v>
      </c>
      <c r="J2971" s="33">
        <f t="shared" si="91"/>
        <v>3.4468779625778465</v>
      </c>
      <c r="K2971" s="11" t="e">
        <f>VLOOKUP(A2971, total_pet_services_county!$A$2:$E$1875,2,0)</f>
        <v>#N/A</v>
      </c>
      <c r="L2971" s="11" t="e">
        <f>VLOOKUP(A2971,  total_pet_services_county!$A$2:$E$1875, 3, 0)</f>
        <v>#N/A</v>
      </c>
      <c r="M2971" s="11" t="e">
        <f>VLOOKUP(A2971, total_pet_services_county!$A$2:$E$1875, 4, 0)</f>
        <v>#N/A</v>
      </c>
      <c r="N2971" s="11" t="e">
        <f>VLOOKUP(A2971, total_pet_services_county!$A$2:$E$1875, 5, 0)</f>
        <v>#N/A</v>
      </c>
    </row>
    <row r="2972" spans="1:14" x14ac:dyDescent="0.2">
      <c r="A2972" s="57" t="s">
        <v>6795</v>
      </c>
      <c r="B2972" s="57" t="s">
        <v>10090</v>
      </c>
      <c r="C2972" s="56" t="s">
        <v>3251</v>
      </c>
      <c r="D2972" s="56" t="str">
        <f>INDEX(pet_services_county!$A$2:$A$3603,MATCH(A2972,pet_services_county!$B$2:$B$3603,0))</f>
        <v>0500000US54025</v>
      </c>
      <c r="E2972" s="61">
        <v>34662</v>
      </c>
      <c r="F2972" s="47">
        <f>VLOOKUP(C2972, state_pop!$A$2:$B$52, 2, 0)</f>
        <v>1792147</v>
      </c>
      <c r="G2972" s="33">
        <f t="shared" si="90"/>
        <v>1.9341047358280319E-2</v>
      </c>
      <c r="H2972" s="33">
        <f>VLOOKUP(C2972, pet_household_state!$A$3:$D$53, 3, 0)</f>
        <v>70.7</v>
      </c>
      <c r="I2972" s="33">
        <f>VLOOKUP(C2972, pet_household_state!$A$3:$D$53, 4, 0)</f>
        <v>534</v>
      </c>
      <c r="J2972" s="33">
        <f t="shared" si="91"/>
        <v>10.328119289321689</v>
      </c>
      <c r="K2972" s="11">
        <f>VLOOKUP(A2972, total_pet_services_county!$A$2:$E$1875,2,0)</f>
        <v>10</v>
      </c>
      <c r="L2972" s="11">
        <f>VLOOKUP(A2972,  total_pet_services_county!$A$2:$E$1875, 3, 0)</f>
        <v>2571</v>
      </c>
      <c r="M2972" s="11">
        <f>VLOOKUP(A2972, total_pet_services_county!$A$2:$E$1875, 4, 0)</f>
        <v>602</v>
      </c>
      <c r="N2972" s="11">
        <f>VLOOKUP(A2972, total_pet_services_county!$A$2:$E$1875, 5, 0)</f>
        <v>102</v>
      </c>
    </row>
    <row r="2973" spans="1:14" x14ac:dyDescent="0.2">
      <c r="A2973" s="57" t="s">
        <v>6797</v>
      </c>
      <c r="B2973" s="57" t="s">
        <v>9118</v>
      </c>
      <c r="C2973" s="56" t="s">
        <v>3251</v>
      </c>
      <c r="D2973" s="56" t="str">
        <f>INDEX(pet_services_county!$A$2:$A$3603,MATCH(A2973,pet_services_county!$B$2:$B$3603,0))</f>
        <v>0500000US54027</v>
      </c>
      <c r="E2973" s="61">
        <v>23175</v>
      </c>
      <c r="F2973" s="47">
        <f>VLOOKUP(C2973, state_pop!$A$2:$B$52, 2, 0)</f>
        <v>1792147</v>
      </c>
      <c r="G2973" s="33">
        <f t="shared" si="90"/>
        <v>1.2931416898278992E-2</v>
      </c>
      <c r="H2973" s="33">
        <f>VLOOKUP(C2973, pet_household_state!$A$3:$D$53, 3, 0)</f>
        <v>70.7</v>
      </c>
      <c r="I2973" s="33">
        <f>VLOOKUP(C2973, pet_household_state!$A$3:$D$53, 4, 0)</f>
        <v>534</v>
      </c>
      <c r="J2973" s="33">
        <f t="shared" si="91"/>
        <v>6.9053766236809819</v>
      </c>
      <c r="K2973" s="11">
        <f>VLOOKUP(A2973, total_pet_services_county!$A$2:$E$1875,2,0)</f>
        <v>4</v>
      </c>
      <c r="L2973" s="11">
        <f>VLOOKUP(A2973,  total_pet_services_county!$A$2:$E$1875, 3, 0)</f>
        <v>449</v>
      </c>
      <c r="M2973" s="11">
        <f>VLOOKUP(A2973, total_pet_services_county!$A$2:$E$1875, 4, 0)</f>
        <v>87</v>
      </c>
      <c r="N2973" s="11">
        <f>VLOOKUP(A2973, total_pet_services_county!$A$2:$E$1875, 5, 0)</f>
        <v>15</v>
      </c>
    </row>
    <row r="2974" spans="1:14" x14ac:dyDescent="0.2">
      <c r="A2974" s="57" t="s">
        <v>8263</v>
      </c>
      <c r="B2974" s="57" t="s">
        <v>8669</v>
      </c>
      <c r="C2974" s="56" t="s">
        <v>3251</v>
      </c>
      <c r="D2974" s="56" t="e">
        <f>INDEX(pet_services_county!$A$2:$A$3603,MATCH(A2974,pet_services_county!$B$2:$B$3603,0))</f>
        <v>#N/A</v>
      </c>
      <c r="E2974" s="61">
        <v>28810</v>
      </c>
      <c r="F2974" s="47">
        <f>VLOOKUP(C2974, state_pop!$A$2:$B$52, 2, 0)</f>
        <v>1792147</v>
      </c>
      <c r="G2974" s="33">
        <f t="shared" si="90"/>
        <v>1.6075690219608103E-2</v>
      </c>
      <c r="H2974" s="33">
        <f>VLOOKUP(C2974, pet_household_state!$A$3:$D$53, 3, 0)</f>
        <v>70.7</v>
      </c>
      <c r="I2974" s="33">
        <f>VLOOKUP(C2974, pet_household_state!$A$3:$D$53, 4, 0)</f>
        <v>534</v>
      </c>
      <c r="J2974" s="33">
        <f t="shared" si="91"/>
        <v>8.5844185772707267</v>
      </c>
      <c r="K2974" s="11" t="e">
        <f>VLOOKUP(A2974, total_pet_services_county!$A$2:$E$1875,2,0)</f>
        <v>#N/A</v>
      </c>
      <c r="L2974" s="11" t="e">
        <f>VLOOKUP(A2974,  total_pet_services_county!$A$2:$E$1875, 3, 0)</f>
        <v>#N/A</v>
      </c>
      <c r="M2974" s="11" t="e">
        <f>VLOOKUP(A2974, total_pet_services_county!$A$2:$E$1875, 4, 0)</f>
        <v>#N/A</v>
      </c>
      <c r="N2974" s="11" t="e">
        <f>VLOOKUP(A2974, total_pet_services_county!$A$2:$E$1875, 5, 0)</f>
        <v>#N/A</v>
      </c>
    </row>
    <row r="2975" spans="1:14" x14ac:dyDescent="0.2">
      <c r="A2975" s="57" t="s">
        <v>6799</v>
      </c>
      <c r="B2975" s="57" t="s">
        <v>10091</v>
      </c>
      <c r="C2975" s="56" t="s">
        <v>3251</v>
      </c>
      <c r="D2975" s="56" t="str">
        <f>INDEX(pet_services_county!$A$2:$A$3603,MATCH(A2975,pet_services_county!$B$2:$B$3603,0))</f>
        <v>0500000US54031</v>
      </c>
      <c r="E2975" s="61">
        <v>13776</v>
      </c>
      <c r="F2975" s="47">
        <f>VLOOKUP(C2975, state_pop!$A$2:$B$52, 2, 0)</f>
        <v>1792147</v>
      </c>
      <c r="G2975" s="33">
        <f t="shared" si="90"/>
        <v>7.686869436491538E-3</v>
      </c>
      <c r="H2975" s="33">
        <f>VLOOKUP(C2975, pet_household_state!$A$3:$D$53, 3, 0)</f>
        <v>70.7</v>
      </c>
      <c r="I2975" s="33">
        <f>VLOOKUP(C2975, pet_household_state!$A$3:$D$53, 4, 0)</f>
        <v>534</v>
      </c>
      <c r="J2975" s="33">
        <f t="shared" si="91"/>
        <v>4.1047882790864811</v>
      </c>
      <c r="K2975" s="11">
        <f>VLOOKUP(A2975, total_pet_services_county!$A$2:$E$1875,2,0)</f>
        <v>4</v>
      </c>
      <c r="L2975" s="11">
        <f>VLOOKUP(A2975,  total_pet_services_county!$A$2:$E$1875, 3, 0)</f>
        <v>1211</v>
      </c>
      <c r="M2975" s="11">
        <f>VLOOKUP(A2975, total_pet_services_county!$A$2:$E$1875, 4, 0)</f>
        <v>270</v>
      </c>
      <c r="N2975" s="11">
        <f>VLOOKUP(A2975, total_pet_services_county!$A$2:$E$1875, 5, 0)</f>
        <v>38</v>
      </c>
    </row>
    <row r="2976" spans="1:14" x14ac:dyDescent="0.2">
      <c r="A2976" s="57" t="s">
        <v>6801</v>
      </c>
      <c r="B2976" s="57" t="s">
        <v>8823</v>
      </c>
      <c r="C2976" s="56" t="s">
        <v>3251</v>
      </c>
      <c r="D2976" s="56" t="str">
        <f>INDEX(pet_services_county!$A$2:$A$3603,MATCH(A2976,pet_services_county!$B$2:$B$3603,0))</f>
        <v>0500000US54033</v>
      </c>
      <c r="E2976" s="61">
        <v>67256</v>
      </c>
      <c r="F2976" s="47">
        <f>VLOOKUP(C2976, state_pop!$A$2:$B$52, 2, 0)</f>
        <v>1792147</v>
      </c>
      <c r="G2976" s="33">
        <f t="shared" si="90"/>
        <v>3.7528171517180228E-2</v>
      </c>
      <c r="H2976" s="33">
        <f>VLOOKUP(C2976, pet_household_state!$A$3:$D$53, 3, 0)</f>
        <v>70.7</v>
      </c>
      <c r="I2976" s="33">
        <f>VLOOKUP(C2976, pet_household_state!$A$3:$D$53, 4, 0)</f>
        <v>534</v>
      </c>
      <c r="J2976" s="33">
        <f t="shared" si="91"/>
        <v>20.040043590174243</v>
      </c>
      <c r="K2976" s="11">
        <f>VLOOKUP(A2976, total_pet_services_county!$A$2:$E$1875,2,0)</f>
        <v>10</v>
      </c>
      <c r="L2976" s="11">
        <f>VLOOKUP(A2976,  total_pet_services_county!$A$2:$E$1875, 3, 0)</f>
        <v>2886</v>
      </c>
      <c r="M2976" s="11">
        <f>VLOOKUP(A2976, total_pet_services_county!$A$2:$E$1875, 4, 0)</f>
        <v>629</v>
      </c>
      <c r="N2976" s="11">
        <f>VLOOKUP(A2976, total_pet_services_county!$A$2:$E$1875, 5, 0)</f>
        <v>85</v>
      </c>
    </row>
    <row r="2977" spans="1:14" x14ac:dyDescent="0.2">
      <c r="A2977" s="57" t="s">
        <v>6803</v>
      </c>
      <c r="B2977" s="57" t="s">
        <v>8343</v>
      </c>
      <c r="C2977" s="56" t="s">
        <v>3251</v>
      </c>
      <c r="D2977" s="56" t="str">
        <f>INDEX(pet_services_county!$A$2:$A$3603,MATCH(A2977,pet_services_county!$B$2:$B$3603,0))</f>
        <v>0500000US54035</v>
      </c>
      <c r="E2977" s="61">
        <v>28576</v>
      </c>
      <c r="F2977" s="47">
        <f>VLOOKUP(C2977, state_pop!$A$2:$B$52, 2, 0)</f>
        <v>1792147</v>
      </c>
      <c r="G2977" s="33">
        <f t="shared" ref="G2977:G3040" si="92">E2977/F2977</f>
        <v>1.5945120573256547E-2</v>
      </c>
      <c r="H2977" s="33">
        <f>VLOOKUP(C2977, pet_household_state!$A$3:$D$53, 3, 0)</f>
        <v>70.7</v>
      </c>
      <c r="I2977" s="33">
        <f>VLOOKUP(C2977, pet_household_state!$A$3:$D$53, 4, 0)</f>
        <v>534</v>
      </c>
      <c r="J2977" s="33">
        <f t="shared" ref="J2977:J3040" si="93">G2977*I2977</f>
        <v>8.514694386118995</v>
      </c>
      <c r="K2977" s="11">
        <f>VLOOKUP(A2977, total_pet_services_county!$A$2:$E$1875,2,0)</f>
        <v>3</v>
      </c>
      <c r="L2977" s="11">
        <f>VLOOKUP(A2977,  total_pet_services_county!$A$2:$E$1875, 3, 0)</f>
        <v>993</v>
      </c>
      <c r="M2977" s="11">
        <f>VLOOKUP(A2977, total_pet_services_county!$A$2:$E$1875, 4, 0)</f>
        <v>205</v>
      </c>
      <c r="N2977" s="11">
        <f>VLOOKUP(A2977, total_pet_services_county!$A$2:$E$1875, 5, 0)</f>
        <v>32</v>
      </c>
    </row>
    <row r="2978" spans="1:14" x14ac:dyDescent="0.2">
      <c r="A2978" s="57" t="s">
        <v>6805</v>
      </c>
      <c r="B2978" s="57" t="s">
        <v>8344</v>
      </c>
      <c r="C2978" s="56" t="s">
        <v>3251</v>
      </c>
      <c r="D2978" s="56" t="str">
        <f>INDEX(pet_services_county!$A$2:$A$3603,MATCH(A2978,pet_services_county!$B$2:$B$3603,0))</f>
        <v>0500000US54037</v>
      </c>
      <c r="E2978" s="61">
        <v>57146</v>
      </c>
      <c r="F2978" s="47">
        <f>VLOOKUP(C2978, state_pop!$A$2:$B$52, 2, 0)</f>
        <v>1792147</v>
      </c>
      <c r="G2978" s="33">
        <f t="shared" si="92"/>
        <v>3.1886893206863054E-2</v>
      </c>
      <c r="H2978" s="33">
        <f>VLOOKUP(C2978, pet_household_state!$A$3:$D$53, 3, 0)</f>
        <v>70.7</v>
      </c>
      <c r="I2978" s="33">
        <f>VLOOKUP(C2978, pet_household_state!$A$3:$D$53, 4, 0)</f>
        <v>534</v>
      </c>
      <c r="J2978" s="33">
        <f t="shared" si="93"/>
        <v>17.027600972464871</v>
      </c>
      <c r="K2978" s="11">
        <f>VLOOKUP(A2978, total_pet_services_county!$A$2:$E$1875,2,0)</f>
        <v>13</v>
      </c>
      <c r="L2978" s="11">
        <f>VLOOKUP(A2978,  total_pet_services_county!$A$2:$E$1875, 3, 0)</f>
        <v>2788</v>
      </c>
      <c r="M2978" s="11">
        <f>VLOOKUP(A2978, total_pet_services_county!$A$2:$E$1875, 4, 0)</f>
        <v>555</v>
      </c>
      <c r="N2978" s="11">
        <f>VLOOKUP(A2978, total_pet_services_county!$A$2:$E$1875, 5, 0)</f>
        <v>77</v>
      </c>
    </row>
    <row r="2979" spans="1:14" x14ac:dyDescent="0.2">
      <c r="A2979" s="57" t="s">
        <v>6807</v>
      </c>
      <c r="B2979" s="57" t="s">
        <v>10092</v>
      </c>
      <c r="C2979" s="56" t="s">
        <v>3251</v>
      </c>
      <c r="D2979" s="56" t="str">
        <f>INDEX(pet_services_county!$A$2:$A$3603,MATCH(A2979,pet_services_county!$B$2:$B$3603,0))</f>
        <v>0500000US54039</v>
      </c>
      <c r="E2979" s="61">
        <v>178124</v>
      </c>
      <c r="F2979" s="47">
        <f>VLOOKUP(C2979, state_pop!$A$2:$B$52, 2, 0)</f>
        <v>1792147</v>
      </c>
      <c r="G2979" s="33">
        <f t="shared" si="92"/>
        <v>9.9391400370616917E-2</v>
      </c>
      <c r="H2979" s="33">
        <f>VLOOKUP(C2979, pet_household_state!$A$3:$D$53, 3, 0)</f>
        <v>70.7</v>
      </c>
      <c r="I2979" s="33">
        <f>VLOOKUP(C2979, pet_household_state!$A$3:$D$53, 4, 0)</f>
        <v>534</v>
      </c>
      <c r="J2979" s="33">
        <f t="shared" si="93"/>
        <v>53.075007797909436</v>
      </c>
      <c r="K2979" s="11">
        <f>VLOOKUP(A2979, total_pet_services_county!$A$2:$E$1875,2,0)</f>
        <v>29</v>
      </c>
      <c r="L2979" s="11">
        <f>VLOOKUP(A2979,  total_pet_services_county!$A$2:$E$1875, 3, 0)</f>
        <v>11128</v>
      </c>
      <c r="M2979" s="11">
        <f>VLOOKUP(A2979, total_pet_services_county!$A$2:$E$1875, 4, 0)</f>
        <v>2752</v>
      </c>
      <c r="N2979" s="11">
        <f>VLOOKUP(A2979, total_pet_services_county!$A$2:$E$1875, 5, 0)</f>
        <v>415</v>
      </c>
    </row>
    <row r="2980" spans="1:14" x14ac:dyDescent="0.2">
      <c r="A2980" s="57" t="s">
        <v>8264</v>
      </c>
      <c r="B2980" s="57" t="s">
        <v>8748</v>
      </c>
      <c r="C2980" s="56" t="s">
        <v>3251</v>
      </c>
      <c r="D2980" s="56" t="e">
        <f>INDEX(pet_services_county!$A$2:$A$3603,MATCH(A2980,pet_services_county!$B$2:$B$3603,0))</f>
        <v>#N/A</v>
      </c>
      <c r="E2980" s="61">
        <v>15907</v>
      </c>
      <c r="F2980" s="47">
        <f>VLOOKUP(C2980, state_pop!$A$2:$B$52, 2, 0)</f>
        <v>1792147</v>
      </c>
      <c r="G2980" s="33">
        <f t="shared" si="92"/>
        <v>8.8759460021973647E-3</v>
      </c>
      <c r="H2980" s="33">
        <f>VLOOKUP(C2980, pet_household_state!$A$3:$D$53, 3, 0)</f>
        <v>70.7</v>
      </c>
      <c r="I2980" s="33">
        <f>VLOOKUP(C2980, pet_household_state!$A$3:$D$53, 4, 0)</f>
        <v>534</v>
      </c>
      <c r="J2980" s="33">
        <f t="shared" si="93"/>
        <v>4.7397551651733929</v>
      </c>
      <c r="K2980" s="11" t="e">
        <f>VLOOKUP(A2980, total_pet_services_county!$A$2:$E$1875,2,0)</f>
        <v>#N/A</v>
      </c>
      <c r="L2980" s="11" t="e">
        <f>VLOOKUP(A2980,  total_pet_services_county!$A$2:$E$1875, 3, 0)</f>
        <v>#N/A</v>
      </c>
      <c r="M2980" s="11" t="e">
        <f>VLOOKUP(A2980, total_pet_services_county!$A$2:$E$1875, 4, 0)</f>
        <v>#N/A</v>
      </c>
      <c r="N2980" s="11" t="e">
        <f>VLOOKUP(A2980, total_pet_services_county!$A$2:$E$1875, 5, 0)</f>
        <v>#N/A</v>
      </c>
    </row>
    <row r="2981" spans="1:14" x14ac:dyDescent="0.2">
      <c r="A2981" s="57" t="s">
        <v>8265</v>
      </c>
      <c r="B2981" s="57" t="s">
        <v>8419</v>
      </c>
      <c r="C2981" s="56" t="s">
        <v>3251</v>
      </c>
      <c r="D2981" s="56" t="e">
        <f>INDEX(pet_services_county!$A$2:$A$3603,MATCH(A2981,pet_services_county!$B$2:$B$3603,0))</f>
        <v>#N/A</v>
      </c>
      <c r="E2981" s="61">
        <v>20409</v>
      </c>
      <c r="F2981" s="47">
        <f>VLOOKUP(C2981, state_pop!$A$2:$B$52, 2, 0)</f>
        <v>1792147</v>
      </c>
      <c r="G2981" s="33">
        <f t="shared" si="92"/>
        <v>1.1388016719610611E-2</v>
      </c>
      <c r="H2981" s="33">
        <f>VLOOKUP(C2981, pet_household_state!$A$3:$D$53, 3, 0)</f>
        <v>70.7</v>
      </c>
      <c r="I2981" s="33">
        <f>VLOOKUP(C2981, pet_household_state!$A$3:$D$53, 4, 0)</f>
        <v>534</v>
      </c>
      <c r="J2981" s="33">
        <f t="shared" si="93"/>
        <v>6.0812009282720663</v>
      </c>
      <c r="K2981" s="11" t="e">
        <f>VLOOKUP(A2981, total_pet_services_county!$A$2:$E$1875,2,0)</f>
        <v>#N/A</v>
      </c>
      <c r="L2981" s="11" t="e">
        <f>VLOOKUP(A2981,  total_pet_services_county!$A$2:$E$1875, 3, 0)</f>
        <v>#N/A</v>
      </c>
      <c r="M2981" s="11" t="e">
        <f>VLOOKUP(A2981, total_pet_services_county!$A$2:$E$1875, 4, 0)</f>
        <v>#N/A</v>
      </c>
      <c r="N2981" s="11" t="e">
        <f>VLOOKUP(A2981, total_pet_services_county!$A$2:$E$1875, 5, 0)</f>
        <v>#N/A</v>
      </c>
    </row>
    <row r="2982" spans="1:14" x14ac:dyDescent="0.2">
      <c r="A2982" s="57" t="s">
        <v>8266</v>
      </c>
      <c r="B2982" s="57" t="s">
        <v>8421</v>
      </c>
      <c r="C2982" s="56" t="s">
        <v>3251</v>
      </c>
      <c r="D2982" s="56" t="e">
        <f>INDEX(pet_services_county!$A$2:$A$3603,MATCH(A2982,pet_services_county!$B$2:$B$3603,0))</f>
        <v>#N/A</v>
      </c>
      <c r="E2982" s="61">
        <v>32019</v>
      </c>
      <c r="F2982" s="47">
        <f>VLOOKUP(C2982, state_pop!$A$2:$B$52, 2, 0)</f>
        <v>1792147</v>
      </c>
      <c r="G2982" s="33">
        <f t="shared" si="92"/>
        <v>1.7866279942437759E-2</v>
      </c>
      <c r="H2982" s="33">
        <f>VLOOKUP(C2982, pet_household_state!$A$3:$D$53, 3, 0)</f>
        <v>70.7</v>
      </c>
      <c r="I2982" s="33">
        <f>VLOOKUP(C2982, pet_household_state!$A$3:$D$53, 4, 0)</f>
        <v>534</v>
      </c>
      <c r="J2982" s="33">
        <f t="shared" si="93"/>
        <v>9.540593489261763</v>
      </c>
      <c r="K2982" s="11" t="e">
        <f>VLOOKUP(A2982, total_pet_services_county!$A$2:$E$1875,2,0)</f>
        <v>#N/A</v>
      </c>
      <c r="L2982" s="11" t="e">
        <f>VLOOKUP(A2982,  total_pet_services_county!$A$2:$E$1875, 3, 0)</f>
        <v>#N/A</v>
      </c>
      <c r="M2982" s="11" t="e">
        <f>VLOOKUP(A2982, total_pet_services_county!$A$2:$E$1875, 4, 0)</f>
        <v>#N/A</v>
      </c>
      <c r="N2982" s="11" t="e">
        <f>VLOOKUP(A2982, total_pet_services_county!$A$2:$E$1875, 5, 0)</f>
        <v>#N/A</v>
      </c>
    </row>
    <row r="2983" spans="1:14" x14ac:dyDescent="0.2">
      <c r="A2983" s="57" t="s">
        <v>8267</v>
      </c>
      <c r="B2983" s="57" t="s">
        <v>9519</v>
      </c>
      <c r="C2983" s="56" t="s">
        <v>3251</v>
      </c>
      <c r="D2983" s="56" t="e">
        <f>INDEX(pet_services_county!$A$2:$A$3603,MATCH(A2983,pet_services_county!$B$2:$B$3603,0))</f>
        <v>#N/A</v>
      </c>
      <c r="E2983" s="61">
        <v>17624</v>
      </c>
      <c r="F2983" s="47">
        <f>VLOOKUP(C2983, state_pop!$A$2:$B$52, 2, 0)</f>
        <v>1792147</v>
      </c>
      <c r="G2983" s="33">
        <f t="shared" si="92"/>
        <v>9.8340147320504397E-3</v>
      </c>
      <c r="H2983" s="33">
        <f>VLOOKUP(C2983, pet_household_state!$A$3:$D$53, 3, 0)</f>
        <v>70.7</v>
      </c>
      <c r="I2983" s="33">
        <f>VLOOKUP(C2983, pet_household_state!$A$3:$D$53, 4, 0)</f>
        <v>534</v>
      </c>
      <c r="J2983" s="33">
        <f t="shared" si="93"/>
        <v>5.251363866914935</v>
      </c>
      <c r="K2983" s="11" t="e">
        <f>VLOOKUP(A2983, total_pet_services_county!$A$2:$E$1875,2,0)</f>
        <v>#N/A</v>
      </c>
      <c r="L2983" s="11" t="e">
        <f>VLOOKUP(A2983,  total_pet_services_county!$A$2:$E$1875, 3, 0)</f>
        <v>#N/A</v>
      </c>
      <c r="M2983" s="11" t="e">
        <f>VLOOKUP(A2983, total_pet_services_county!$A$2:$E$1875, 4, 0)</f>
        <v>#N/A</v>
      </c>
      <c r="N2983" s="11" t="e">
        <f>VLOOKUP(A2983, total_pet_services_county!$A$2:$E$1875, 5, 0)</f>
        <v>#N/A</v>
      </c>
    </row>
    <row r="2984" spans="1:14" x14ac:dyDescent="0.2">
      <c r="A2984" s="57" t="s">
        <v>6809</v>
      </c>
      <c r="B2984" s="57" t="s">
        <v>8354</v>
      </c>
      <c r="C2984" s="56" t="s">
        <v>3251</v>
      </c>
      <c r="D2984" s="56" t="str">
        <f>INDEX(pet_services_county!$A$2:$A$3603,MATCH(A2984,pet_services_county!$B$2:$B$3603,0))</f>
        <v>0500000US54049</v>
      </c>
      <c r="E2984" s="61">
        <v>56072</v>
      </c>
      <c r="F2984" s="47">
        <f>VLOOKUP(C2984, state_pop!$A$2:$B$52, 2, 0)</f>
        <v>1792147</v>
      </c>
      <c r="G2984" s="33">
        <f t="shared" si="92"/>
        <v>3.1287612009505916E-2</v>
      </c>
      <c r="H2984" s="33">
        <f>VLOOKUP(C2984, pet_household_state!$A$3:$D$53, 3, 0)</f>
        <v>70.7</v>
      </c>
      <c r="I2984" s="33">
        <f>VLOOKUP(C2984, pet_household_state!$A$3:$D$53, 4, 0)</f>
        <v>534</v>
      </c>
      <c r="J2984" s="33">
        <f t="shared" si="93"/>
        <v>16.70758481307616</v>
      </c>
      <c r="K2984" s="11">
        <f>VLOOKUP(A2984, total_pet_services_county!$A$2:$E$1875,2,0)</f>
        <v>10</v>
      </c>
      <c r="L2984" s="11">
        <f>VLOOKUP(A2984,  total_pet_services_county!$A$2:$E$1875, 3, 0)</f>
        <v>2890</v>
      </c>
      <c r="M2984" s="11">
        <f>VLOOKUP(A2984, total_pet_services_county!$A$2:$E$1875, 4, 0)</f>
        <v>624</v>
      </c>
      <c r="N2984" s="11">
        <f>VLOOKUP(A2984, total_pet_services_county!$A$2:$E$1875, 5, 0)</f>
        <v>113</v>
      </c>
    </row>
    <row r="2985" spans="1:14" x14ac:dyDescent="0.2">
      <c r="A2985" s="57" t="s">
        <v>8268</v>
      </c>
      <c r="B2985" s="57" t="s">
        <v>8355</v>
      </c>
      <c r="C2985" s="56" t="s">
        <v>3251</v>
      </c>
      <c r="D2985" s="56" t="e">
        <f>INDEX(pet_services_county!$A$2:$A$3603,MATCH(A2985,pet_services_county!$B$2:$B$3603,0))</f>
        <v>#N/A</v>
      </c>
      <c r="E2985" s="61">
        <v>30531</v>
      </c>
      <c r="F2985" s="47">
        <f>VLOOKUP(C2985, state_pop!$A$2:$B$52, 2, 0)</f>
        <v>1792147</v>
      </c>
      <c r="G2985" s="33">
        <f t="shared" si="92"/>
        <v>1.7035990909227871E-2</v>
      </c>
      <c r="H2985" s="33">
        <f>VLOOKUP(C2985, pet_household_state!$A$3:$D$53, 3, 0)</f>
        <v>70.7</v>
      </c>
      <c r="I2985" s="33">
        <f>VLOOKUP(C2985, pet_household_state!$A$3:$D$53, 4, 0)</f>
        <v>534</v>
      </c>
      <c r="J2985" s="33">
        <f t="shared" si="93"/>
        <v>9.0972191455276832</v>
      </c>
      <c r="K2985" s="11" t="e">
        <f>VLOOKUP(A2985, total_pet_services_county!$A$2:$E$1875,2,0)</f>
        <v>#N/A</v>
      </c>
      <c r="L2985" s="11" t="e">
        <f>VLOOKUP(A2985,  total_pet_services_county!$A$2:$E$1875, 3, 0)</f>
        <v>#N/A</v>
      </c>
      <c r="M2985" s="11" t="e">
        <f>VLOOKUP(A2985, total_pet_services_county!$A$2:$E$1875, 4, 0)</f>
        <v>#N/A</v>
      </c>
      <c r="N2985" s="11" t="e">
        <f>VLOOKUP(A2985, total_pet_services_county!$A$2:$E$1875, 5, 0)</f>
        <v>#N/A</v>
      </c>
    </row>
    <row r="2986" spans="1:14" x14ac:dyDescent="0.2">
      <c r="A2986" s="57" t="s">
        <v>8269</v>
      </c>
      <c r="B2986" s="57" t="s">
        <v>8791</v>
      </c>
      <c r="C2986" s="56" t="s">
        <v>3251</v>
      </c>
      <c r="D2986" s="56" t="e">
        <f>INDEX(pet_services_county!$A$2:$A$3603,MATCH(A2986,pet_services_county!$B$2:$B$3603,0))</f>
        <v>#N/A</v>
      </c>
      <c r="E2986" s="61">
        <v>26516</v>
      </c>
      <c r="F2986" s="47">
        <f>VLOOKUP(C2986, state_pop!$A$2:$B$52, 2, 0)</f>
        <v>1792147</v>
      </c>
      <c r="G2986" s="33">
        <f t="shared" si="92"/>
        <v>1.4795661293409526E-2</v>
      </c>
      <c r="H2986" s="33">
        <f>VLOOKUP(C2986, pet_household_state!$A$3:$D$53, 3, 0)</f>
        <v>70.7</v>
      </c>
      <c r="I2986" s="33">
        <f>VLOOKUP(C2986, pet_household_state!$A$3:$D$53, 4, 0)</f>
        <v>534</v>
      </c>
      <c r="J2986" s="33">
        <f t="shared" si="93"/>
        <v>7.900883130680687</v>
      </c>
      <c r="K2986" s="11" t="e">
        <f>VLOOKUP(A2986, total_pet_services_county!$A$2:$E$1875,2,0)</f>
        <v>#N/A</v>
      </c>
      <c r="L2986" s="11" t="e">
        <f>VLOOKUP(A2986,  total_pet_services_county!$A$2:$E$1875, 3, 0)</f>
        <v>#N/A</v>
      </c>
      <c r="M2986" s="11" t="e">
        <f>VLOOKUP(A2986, total_pet_services_county!$A$2:$E$1875, 4, 0)</f>
        <v>#N/A</v>
      </c>
      <c r="N2986" s="11" t="e">
        <f>VLOOKUP(A2986, total_pet_services_county!$A$2:$E$1875, 5, 0)</f>
        <v>#N/A</v>
      </c>
    </row>
    <row r="2987" spans="1:14" x14ac:dyDescent="0.2">
      <c r="A2987" s="57" t="s">
        <v>6811</v>
      </c>
      <c r="B2987" s="57" t="s">
        <v>8794</v>
      </c>
      <c r="C2987" s="56" t="s">
        <v>3251</v>
      </c>
      <c r="D2987" s="56" t="str">
        <f>INDEX(pet_services_county!$A$2:$A$3603,MATCH(A2987,pet_services_county!$B$2:$B$3603,0))</f>
        <v>0500000US54055</v>
      </c>
      <c r="E2987" s="61">
        <v>58758</v>
      </c>
      <c r="F2987" s="47">
        <f>VLOOKUP(C2987, state_pop!$A$2:$B$52, 2, 0)</f>
        <v>1792147</v>
      </c>
      <c r="G2987" s="33">
        <f t="shared" si="92"/>
        <v>3.2786372992840429E-2</v>
      </c>
      <c r="H2987" s="33">
        <f>VLOOKUP(C2987, pet_household_state!$A$3:$D$53, 3, 0)</f>
        <v>70.7</v>
      </c>
      <c r="I2987" s="33">
        <f>VLOOKUP(C2987, pet_household_state!$A$3:$D$53, 4, 0)</f>
        <v>534</v>
      </c>
      <c r="J2987" s="33">
        <f t="shared" si="93"/>
        <v>17.507923178176789</v>
      </c>
      <c r="K2987" s="11">
        <f>VLOOKUP(A2987, total_pet_services_county!$A$2:$E$1875,2,0)</f>
        <v>10</v>
      </c>
      <c r="L2987" s="11">
        <f>VLOOKUP(A2987,  total_pet_services_county!$A$2:$E$1875, 3, 0)</f>
        <v>2810</v>
      </c>
      <c r="M2987" s="11">
        <f>VLOOKUP(A2987, total_pet_services_county!$A$2:$E$1875, 4, 0)</f>
        <v>610</v>
      </c>
      <c r="N2987" s="11">
        <f>VLOOKUP(A2987, total_pet_services_county!$A$2:$E$1875, 5, 0)</f>
        <v>95</v>
      </c>
    </row>
    <row r="2988" spans="1:14" x14ac:dyDescent="0.2">
      <c r="A2988" s="57" t="s">
        <v>8270</v>
      </c>
      <c r="B2988" s="57" t="s">
        <v>8538</v>
      </c>
      <c r="C2988" s="56" t="s">
        <v>3251</v>
      </c>
      <c r="D2988" s="56" t="e">
        <f>INDEX(pet_services_county!$A$2:$A$3603,MATCH(A2988,pet_services_county!$B$2:$B$3603,0))</f>
        <v>#N/A</v>
      </c>
      <c r="E2988" s="61">
        <v>26868</v>
      </c>
      <c r="F2988" s="47">
        <f>VLOOKUP(C2988, state_pop!$A$2:$B$52, 2, 0)</f>
        <v>1792147</v>
      </c>
      <c r="G2988" s="33">
        <f t="shared" si="92"/>
        <v>1.499207375287853E-2</v>
      </c>
      <c r="H2988" s="33">
        <f>VLOOKUP(C2988, pet_household_state!$A$3:$D$53, 3, 0)</f>
        <v>70.7</v>
      </c>
      <c r="I2988" s="33">
        <f>VLOOKUP(C2988, pet_household_state!$A$3:$D$53, 4, 0)</f>
        <v>534</v>
      </c>
      <c r="J2988" s="33">
        <f t="shared" si="93"/>
        <v>8.0057673840371351</v>
      </c>
      <c r="K2988" s="11" t="e">
        <f>VLOOKUP(A2988, total_pet_services_county!$A$2:$E$1875,2,0)</f>
        <v>#N/A</v>
      </c>
      <c r="L2988" s="11" t="e">
        <f>VLOOKUP(A2988,  total_pet_services_county!$A$2:$E$1875, 3, 0)</f>
        <v>#N/A</v>
      </c>
      <c r="M2988" s="11" t="e">
        <f>VLOOKUP(A2988, total_pet_services_county!$A$2:$E$1875, 4, 0)</f>
        <v>#N/A</v>
      </c>
      <c r="N2988" s="11" t="e">
        <f>VLOOKUP(A2988, total_pet_services_county!$A$2:$E$1875, 5, 0)</f>
        <v>#N/A</v>
      </c>
    </row>
    <row r="2989" spans="1:14" x14ac:dyDescent="0.2">
      <c r="A2989" s="57" t="s">
        <v>8271</v>
      </c>
      <c r="B2989" s="57" t="s">
        <v>10093</v>
      </c>
      <c r="C2989" s="56" t="s">
        <v>3251</v>
      </c>
      <c r="D2989" s="56" t="e">
        <f>INDEX(pet_services_county!$A$2:$A$3603,MATCH(A2989,pet_services_county!$B$2:$B$3603,0))</f>
        <v>#N/A</v>
      </c>
      <c r="E2989" s="61">
        <v>23424</v>
      </c>
      <c r="F2989" s="47">
        <f>VLOOKUP(C2989, state_pop!$A$2:$B$52, 2, 0)</f>
        <v>1792147</v>
      </c>
      <c r="G2989" s="33">
        <f t="shared" si="92"/>
        <v>1.3070356393755646E-2</v>
      </c>
      <c r="H2989" s="33">
        <f>VLOOKUP(C2989, pet_household_state!$A$3:$D$53, 3, 0)</f>
        <v>70.7</v>
      </c>
      <c r="I2989" s="33">
        <f>VLOOKUP(C2989, pet_household_state!$A$3:$D$53, 4, 0)</f>
        <v>534</v>
      </c>
      <c r="J2989" s="33">
        <f t="shared" si="93"/>
        <v>6.9795703142655148</v>
      </c>
      <c r="K2989" s="11" t="e">
        <f>VLOOKUP(A2989, total_pet_services_county!$A$2:$E$1875,2,0)</f>
        <v>#N/A</v>
      </c>
      <c r="L2989" s="11" t="e">
        <f>VLOOKUP(A2989,  total_pet_services_county!$A$2:$E$1875, 3, 0)</f>
        <v>#N/A</v>
      </c>
      <c r="M2989" s="11" t="e">
        <f>VLOOKUP(A2989, total_pet_services_county!$A$2:$E$1875, 4, 0)</f>
        <v>#N/A</v>
      </c>
      <c r="N2989" s="11" t="e">
        <f>VLOOKUP(A2989, total_pet_services_county!$A$2:$E$1875, 5, 0)</f>
        <v>#N/A</v>
      </c>
    </row>
    <row r="2990" spans="1:14" x14ac:dyDescent="0.2">
      <c r="A2990" s="57" t="s">
        <v>6813</v>
      </c>
      <c r="B2990" s="57" t="s">
        <v>10094</v>
      </c>
      <c r="C2990" s="56" t="s">
        <v>3251</v>
      </c>
      <c r="D2990" s="56" t="str">
        <f>INDEX(pet_services_county!$A$2:$A$3603,MATCH(A2990,pet_services_county!$B$2:$B$3603,0))</f>
        <v>0500000US54061</v>
      </c>
      <c r="E2990" s="61">
        <v>105612</v>
      </c>
      <c r="F2990" s="47">
        <f>VLOOKUP(C2990, state_pop!$A$2:$B$52, 2, 0)</f>
        <v>1792147</v>
      </c>
      <c r="G2990" s="33">
        <f t="shared" si="92"/>
        <v>5.8930433720001764E-2</v>
      </c>
      <c r="H2990" s="33">
        <f>VLOOKUP(C2990, pet_household_state!$A$3:$D$53, 3, 0)</f>
        <v>70.7</v>
      </c>
      <c r="I2990" s="33">
        <f>VLOOKUP(C2990, pet_household_state!$A$3:$D$53, 4, 0)</f>
        <v>534</v>
      </c>
      <c r="J2990" s="33">
        <f t="shared" si="93"/>
        <v>31.468851606480943</v>
      </c>
      <c r="K2990" s="11">
        <f>VLOOKUP(A2990, total_pet_services_county!$A$2:$E$1875,2,0)</f>
        <v>18</v>
      </c>
      <c r="L2990" s="11">
        <f>VLOOKUP(A2990,  total_pet_services_county!$A$2:$E$1875, 3, 0)</f>
        <v>9281</v>
      </c>
      <c r="M2990" s="11">
        <f>VLOOKUP(A2990, total_pet_services_county!$A$2:$E$1875, 4, 0)</f>
        <v>2094</v>
      </c>
      <c r="N2990" s="11">
        <f>VLOOKUP(A2990, total_pet_services_county!$A$2:$E$1875, 5, 0)</f>
        <v>311</v>
      </c>
    </row>
    <row r="2991" spans="1:14" x14ac:dyDescent="0.2">
      <c r="A2991" s="57" t="s">
        <v>6815</v>
      </c>
      <c r="B2991" s="57" t="s">
        <v>8357</v>
      </c>
      <c r="C2991" s="56" t="s">
        <v>3251</v>
      </c>
      <c r="D2991" s="56" t="str">
        <f>INDEX(pet_services_county!$A$2:$A$3603,MATCH(A2991,pet_services_county!$B$2:$B$3603,0))</f>
        <v>0500000US54063</v>
      </c>
      <c r="E2991" s="61">
        <v>13275</v>
      </c>
      <c r="F2991" s="47">
        <f>VLOOKUP(C2991, state_pop!$A$2:$B$52, 2, 0)</f>
        <v>1792147</v>
      </c>
      <c r="G2991" s="33">
        <f t="shared" si="92"/>
        <v>7.407316475713209E-3</v>
      </c>
      <c r="H2991" s="33">
        <f>VLOOKUP(C2991, pet_household_state!$A$3:$D$53, 3, 0)</f>
        <v>70.7</v>
      </c>
      <c r="I2991" s="33">
        <f>VLOOKUP(C2991, pet_household_state!$A$3:$D$53, 4, 0)</f>
        <v>534</v>
      </c>
      <c r="J2991" s="33">
        <f t="shared" si="93"/>
        <v>3.9555069980308537</v>
      </c>
      <c r="K2991" s="11">
        <f>VLOOKUP(A2991, total_pet_services_county!$A$2:$E$1875,2,0)</f>
        <v>3</v>
      </c>
      <c r="L2991" s="11">
        <f>VLOOKUP(A2991,  total_pet_services_county!$A$2:$E$1875, 3, 0)</f>
        <v>919</v>
      </c>
      <c r="M2991" s="11">
        <f>VLOOKUP(A2991, total_pet_services_county!$A$2:$E$1875, 4, 0)</f>
        <v>214</v>
      </c>
      <c r="N2991" s="11">
        <f>VLOOKUP(A2991, total_pet_services_county!$A$2:$E$1875, 5, 0)</f>
        <v>35</v>
      </c>
    </row>
    <row r="2992" spans="1:14" x14ac:dyDescent="0.2">
      <c r="A2992" s="57" t="s">
        <v>8272</v>
      </c>
      <c r="B2992" s="57" t="s">
        <v>8359</v>
      </c>
      <c r="C2992" s="56" t="s">
        <v>3251</v>
      </c>
      <c r="D2992" s="56" t="e">
        <f>INDEX(pet_services_county!$A$2:$A$3603,MATCH(A2992,pet_services_county!$B$2:$B$3603,0))</f>
        <v>#N/A</v>
      </c>
      <c r="E2992" s="61">
        <v>17884</v>
      </c>
      <c r="F2992" s="47">
        <f>VLOOKUP(C2992, state_pop!$A$2:$B$52, 2, 0)</f>
        <v>1792147</v>
      </c>
      <c r="G2992" s="33">
        <f t="shared" si="92"/>
        <v>9.9790921168855014E-3</v>
      </c>
      <c r="H2992" s="33">
        <f>VLOOKUP(C2992, pet_household_state!$A$3:$D$53, 3, 0)</f>
        <v>70.7</v>
      </c>
      <c r="I2992" s="33">
        <f>VLOOKUP(C2992, pet_household_state!$A$3:$D$53, 4, 0)</f>
        <v>534</v>
      </c>
      <c r="J2992" s="33">
        <f t="shared" si="93"/>
        <v>5.328835190416858</v>
      </c>
      <c r="K2992" s="11" t="e">
        <f>VLOOKUP(A2992, total_pet_services_county!$A$2:$E$1875,2,0)</f>
        <v>#N/A</v>
      </c>
      <c r="L2992" s="11" t="e">
        <f>VLOOKUP(A2992,  total_pet_services_county!$A$2:$E$1875, 3, 0)</f>
        <v>#N/A</v>
      </c>
      <c r="M2992" s="11" t="e">
        <f>VLOOKUP(A2992, total_pet_services_county!$A$2:$E$1875, 4, 0)</f>
        <v>#N/A</v>
      </c>
      <c r="N2992" s="11" t="e">
        <f>VLOOKUP(A2992, total_pet_services_county!$A$2:$E$1875, 5, 0)</f>
        <v>#N/A</v>
      </c>
    </row>
    <row r="2993" spans="1:14" x14ac:dyDescent="0.2">
      <c r="A2993" s="57" t="s">
        <v>8273</v>
      </c>
      <c r="B2993" s="57" t="s">
        <v>9008</v>
      </c>
      <c r="C2993" s="56" t="s">
        <v>3251</v>
      </c>
      <c r="D2993" s="56" t="e">
        <f>INDEX(pet_services_county!$A$2:$A$3603,MATCH(A2993,pet_services_county!$B$2:$B$3603,0))</f>
        <v>#N/A</v>
      </c>
      <c r="E2993" s="61">
        <v>24496</v>
      </c>
      <c r="F2993" s="47">
        <f>VLOOKUP(C2993, state_pop!$A$2:$B$52, 2, 0)</f>
        <v>1792147</v>
      </c>
      <c r="G2993" s="33">
        <f t="shared" si="92"/>
        <v>1.3668521611229436E-2</v>
      </c>
      <c r="H2993" s="33">
        <f>VLOOKUP(C2993, pet_household_state!$A$3:$D$53, 3, 0)</f>
        <v>70.7</v>
      </c>
      <c r="I2993" s="33">
        <f>VLOOKUP(C2993, pet_household_state!$A$3:$D$53, 4, 0)</f>
        <v>534</v>
      </c>
      <c r="J2993" s="33">
        <f t="shared" si="93"/>
        <v>7.2989905403965194</v>
      </c>
      <c r="K2993" s="11" t="e">
        <f>VLOOKUP(A2993, total_pet_services_county!$A$2:$E$1875,2,0)</f>
        <v>#N/A</v>
      </c>
      <c r="L2993" s="11" t="e">
        <f>VLOOKUP(A2993,  total_pet_services_county!$A$2:$E$1875, 3, 0)</f>
        <v>#N/A</v>
      </c>
      <c r="M2993" s="11" t="e">
        <f>VLOOKUP(A2993, total_pet_services_county!$A$2:$E$1875, 4, 0)</f>
        <v>#N/A</v>
      </c>
      <c r="N2993" s="11" t="e">
        <f>VLOOKUP(A2993, total_pet_services_county!$A$2:$E$1875, 5, 0)</f>
        <v>#N/A</v>
      </c>
    </row>
    <row r="2994" spans="1:14" x14ac:dyDescent="0.2">
      <c r="A2994" s="57" t="s">
        <v>6817</v>
      </c>
      <c r="B2994" s="57" t="s">
        <v>8833</v>
      </c>
      <c r="C2994" s="56" t="s">
        <v>3251</v>
      </c>
      <c r="D2994" s="56" t="str">
        <f>INDEX(pet_services_county!$A$2:$A$3603,MATCH(A2994,pet_services_county!$B$2:$B$3603,0))</f>
        <v>0500000US54069</v>
      </c>
      <c r="E2994" s="61">
        <v>41411</v>
      </c>
      <c r="F2994" s="47">
        <f>VLOOKUP(C2994, state_pop!$A$2:$B$52, 2, 0)</f>
        <v>1792147</v>
      </c>
      <c r="G2994" s="33">
        <f t="shared" si="92"/>
        <v>2.3106921474633498E-2</v>
      </c>
      <c r="H2994" s="33">
        <f>VLOOKUP(C2994, pet_household_state!$A$3:$D$53, 3, 0)</f>
        <v>70.7</v>
      </c>
      <c r="I2994" s="33">
        <f>VLOOKUP(C2994, pet_household_state!$A$3:$D$53, 4, 0)</f>
        <v>534</v>
      </c>
      <c r="J2994" s="33">
        <f t="shared" si="93"/>
        <v>12.339096067454289</v>
      </c>
      <c r="K2994" s="11">
        <f>VLOOKUP(A2994, total_pet_services_county!$A$2:$E$1875,2,0)</f>
        <v>7</v>
      </c>
      <c r="L2994" s="11">
        <f>VLOOKUP(A2994,  total_pet_services_county!$A$2:$E$1875, 3, 0)</f>
        <v>3521</v>
      </c>
      <c r="M2994" s="11">
        <f>VLOOKUP(A2994, total_pet_services_county!$A$2:$E$1875, 4, 0)</f>
        <v>834</v>
      </c>
      <c r="N2994" s="11">
        <f>VLOOKUP(A2994, total_pet_services_county!$A$2:$E$1875, 5, 0)</f>
        <v>117</v>
      </c>
    </row>
    <row r="2995" spans="1:14" x14ac:dyDescent="0.2">
      <c r="A2995" s="57" t="s">
        <v>8274</v>
      </c>
      <c r="B2995" s="57" t="s">
        <v>9011</v>
      </c>
      <c r="C2995" s="56" t="s">
        <v>3251</v>
      </c>
      <c r="D2995" s="56" t="e">
        <f>INDEX(pet_services_county!$A$2:$A$3603,MATCH(A2995,pet_services_county!$B$2:$B$3603,0))</f>
        <v>#N/A</v>
      </c>
      <c r="E2995" s="61">
        <v>6969</v>
      </c>
      <c r="F2995" s="47">
        <f>VLOOKUP(C2995, state_pop!$A$2:$B$52, 2, 0)</f>
        <v>1792147</v>
      </c>
      <c r="G2995" s="33">
        <f t="shared" si="92"/>
        <v>3.8886319035213073E-3</v>
      </c>
      <c r="H2995" s="33">
        <f>VLOOKUP(C2995, pet_household_state!$A$3:$D$53, 3, 0)</f>
        <v>70.7</v>
      </c>
      <c r="I2995" s="33">
        <f>VLOOKUP(C2995, pet_household_state!$A$3:$D$53, 4, 0)</f>
        <v>534</v>
      </c>
      <c r="J2995" s="33">
        <f t="shared" si="93"/>
        <v>2.0765294364803779</v>
      </c>
      <c r="K2995" s="11" t="e">
        <f>VLOOKUP(A2995, total_pet_services_county!$A$2:$E$1875,2,0)</f>
        <v>#N/A</v>
      </c>
      <c r="L2995" s="11" t="e">
        <f>VLOOKUP(A2995,  total_pet_services_county!$A$2:$E$1875, 3, 0)</f>
        <v>#N/A</v>
      </c>
      <c r="M2995" s="11" t="e">
        <f>VLOOKUP(A2995, total_pet_services_county!$A$2:$E$1875, 4, 0)</f>
        <v>#N/A</v>
      </c>
      <c r="N2995" s="11" t="e">
        <f>VLOOKUP(A2995, total_pet_services_county!$A$2:$E$1875, 5, 0)</f>
        <v>#N/A</v>
      </c>
    </row>
    <row r="2996" spans="1:14" x14ac:dyDescent="0.2">
      <c r="A2996" s="57" t="s">
        <v>8275</v>
      </c>
      <c r="B2996" s="57" t="s">
        <v>10095</v>
      </c>
      <c r="C2996" s="56" t="s">
        <v>3251</v>
      </c>
      <c r="D2996" s="56" t="e">
        <f>INDEX(pet_services_county!$A$2:$A$3603,MATCH(A2996,pet_services_county!$B$2:$B$3603,0))</f>
        <v>#N/A</v>
      </c>
      <c r="E2996" s="61">
        <v>7460</v>
      </c>
      <c r="F2996" s="47">
        <f>VLOOKUP(C2996, state_pop!$A$2:$B$52, 2, 0)</f>
        <v>1792147</v>
      </c>
      <c r="G2996" s="33">
        <f t="shared" si="92"/>
        <v>4.162604964882903E-3</v>
      </c>
      <c r="H2996" s="33">
        <f>VLOOKUP(C2996, pet_household_state!$A$3:$D$53, 3, 0)</f>
        <v>70.7</v>
      </c>
      <c r="I2996" s="33">
        <f>VLOOKUP(C2996, pet_household_state!$A$3:$D$53, 4, 0)</f>
        <v>534</v>
      </c>
      <c r="J2996" s="33">
        <f t="shared" si="93"/>
        <v>2.22283105124747</v>
      </c>
      <c r="K2996" s="11" t="e">
        <f>VLOOKUP(A2996, total_pet_services_county!$A$2:$E$1875,2,0)</f>
        <v>#N/A</v>
      </c>
      <c r="L2996" s="11" t="e">
        <f>VLOOKUP(A2996,  total_pet_services_county!$A$2:$E$1875, 3, 0)</f>
        <v>#N/A</v>
      </c>
      <c r="M2996" s="11" t="e">
        <f>VLOOKUP(A2996, total_pet_services_county!$A$2:$E$1875, 4, 0)</f>
        <v>#N/A</v>
      </c>
      <c r="N2996" s="11" t="e">
        <f>VLOOKUP(A2996, total_pet_services_county!$A$2:$E$1875, 5, 0)</f>
        <v>#N/A</v>
      </c>
    </row>
    <row r="2997" spans="1:14" x14ac:dyDescent="0.2">
      <c r="A2997" s="57" t="s">
        <v>8276</v>
      </c>
      <c r="B2997" s="57" t="s">
        <v>8887</v>
      </c>
      <c r="C2997" s="56" t="s">
        <v>3251</v>
      </c>
      <c r="D2997" s="56" t="e">
        <f>INDEX(pet_services_county!$A$2:$A$3603,MATCH(A2997,pet_services_county!$B$2:$B$3603,0))</f>
        <v>#N/A</v>
      </c>
      <c r="E2997" s="61">
        <v>8247</v>
      </c>
      <c r="F2997" s="47">
        <f>VLOOKUP(C2997, state_pop!$A$2:$B$52, 2, 0)</f>
        <v>1792147</v>
      </c>
      <c r="G2997" s="33">
        <f t="shared" si="92"/>
        <v>4.6017430489797987E-3</v>
      </c>
      <c r="H2997" s="33">
        <f>VLOOKUP(C2997, pet_household_state!$A$3:$D$53, 3, 0)</f>
        <v>70.7</v>
      </c>
      <c r="I2997" s="33">
        <f>VLOOKUP(C2997, pet_household_state!$A$3:$D$53, 4, 0)</f>
        <v>534</v>
      </c>
      <c r="J2997" s="33">
        <f t="shared" si="93"/>
        <v>2.4573307881552124</v>
      </c>
      <c r="K2997" s="11" t="e">
        <f>VLOOKUP(A2997, total_pet_services_county!$A$2:$E$1875,2,0)</f>
        <v>#N/A</v>
      </c>
      <c r="L2997" s="11" t="e">
        <f>VLOOKUP(A2997,  total_pet_services_county!$A$2:$E$1875, 3, 0)</f>
        <v>#N/A</v>
      </c>
      <c r="M2997" s="11" t="e">
        <f>VLOOKUP(A2997, total_pet_services_county!$A$2:$E$1875, 4, 0)</f>
        <v>#N/A</v>
      </c>
      <c r="N2997" s="11" t="e">
        <f>VLOOKUP(A2997, total_pet_services_county!$A$2:$E$1875, 5, 0)</f>
        <v>#N/A</v>
      </c>
    </row>
    <row r="2998" spans="1:14" x14ac:dyDescent="0.2">
      <c r="A2998" s="57" t="s">
        <v>8277</v>
      </c>
      <c r="B2998" s="57" t="s">
        <v>10096</v>
      </c>
      <c r="C2998" s="56" t="s">
        <v>3251</v>
      </c>
      <c r="D2998" s="56" t="e">
        <f>INDEX(pet_services_county!$A$2:$A$3603,MATCH(A2998,pet_services_county!$B$2:$B$3603,0))</f>
        <v>#N/A</v>
      </c>
      <c r="E2998" s="61">
        <v>33432</v>
      </c>
      <c r="F2998" s="47">
        <f>VLOOKUP(C2998, state_pop!$A$2:$B$52, 2, 0)</f>
        <v>1792147</v>
      </c>
      <c r="G2998" s="33">
        <f t="shared" si="92"/>
        <v>1.8654719730022147E-2</v>
      </c>
      <c r="H2998" s="33">
        <f>VLOOKUP(C2998, pet_household_state!$A$3:$D$53, 3, 0)</f>
        <v>70.7</v>
      </c>
      <c r="I2998" s="33">
        <f>VLOOKUP(C2998, pet_household_state!$A$3:$D$53, 4, 0)</f>
        <v>534</v>
      </c>
      <c r="J2998" s="33">
        <f t="shared" si="93"/>
        <v>9.9616203358318263</v>
      </c>
      <c r="K2998" s="11" t="e">
        <f>VLOOKUP(A2998, total_pet_services_county!$A$2:$E$1875,2,0)</f>
        <v>#N/A</v>
      </c>
      <c r="L2998" s="11" t="e">
        <f>VLOOKUP(A2998,  total_pet_services_county!$A$2:$E$1875, 3, 0)</f>
        <v>#N/A</v>
      </c>
      <c r="M2998" s="11" t="e">
        <f>VLOOKUP(A2998, total_pet_services_county!$A$2:$E$1875, 4, 0)</f>
        <v>#N/A</v>
      </c>
      <c r="N2998" s="11" t="e">
        <f>VLOOKUP(A2998, total_pet_services_county!$A$2:$E$1875, 5, 0)</f>
        <v>#N/A</v>
      </c>
    </row>
    <row r="2999" spans="1:14" x14ac:dyDescent="0.2">
      <c r="A2999" s="57" t="s">
        <v>6819</v>
      </c>
      <c r="B2999" s="57" t="s">
        <v>8607</v>
      </c>
      <c r="C2999" s="56" t="s">
        <v>3251</v>
      </c>
      <c r="D2999" s="56" t="str">
        <f>INDEX(pet_services_county!$A$2:$A$3603,MATCH(A2999,pet_services_county!$B$2:$B$3603,0))</f>
        <v>0500000US54079</v>
      </c>
      <c r="E2999" s="61">
        <v>56450</v>
      </c>
      <c r="F2999" s="47">
        <f>VLOOKUP(C2999, state_pop!$A$2:$B$52, 2, 0)</f>
        <v>1792147</v>
      </c>
      <c r="G2999" s="33">
        <f t="shared" si="92"/>
        <v>3.1498532207458428E-2</v>
      </c>
      <c r="H2999" s="33">
        <f>VLOOKUP(C2999, pet_household_state!$A$3:$D$53, 3, 0)</f>
        <v>70.7</v>
      </c>
      <c r="I2999" s="33">
        <f>VLOOKUP(C2999, pet_household_state!$A$3:$D$53, 4, 0)</f>
        <v>534</v>
      </c>
      <c r="J2999" s="33">
        <f t="shared" si="93"/>
        <v>16.820216198782802</v>
      </c>
      <c r="K2999" s="11">
        <f>VLOOKUP(A2999, total_pet_services_county!$A$2:$E$1875,2,0)</f>
        <v>4</v>
      </c>
      <c r="L2999" s="11">
        <f>VLOOKUP(A2999,  total_pet_services_county!$A$2:$E$1875, 3, 0)</f>
        <v>1880</v>
      </c>
      <c r="M2999" s="11">
        <f>VLOOKUP(A2999, total_pet_services_county!$A$2:$E$1875, 4, 0)</f>
        <v>430</v>
      </c>
      <c r="N2999" s="11">
        <f>VLOOKUP(A2999, total_pet_services_county!$A$2:$E$1875, 5, 0)</f>
        <v>45</v>
      </c>
    </row>
    <row r="3000" spans="1:14" x14ac:dyDescent="0.2">
      <c r="A3000" s="57" t="s">
        <v>6821</v>
      </c>
      <c r="B3000" s="57" t="s">
        <v>10097</v>
      </c>
      <c r="C3000" s="56" t="s">
        <v>3251</v>
      </c>
      <c r="D3000" s="56" t="str">
        <f>INDEX(pet_services_county!$A$2:$A$3603,MATCH(A3000,pet_services_county!$B$2:$B$3603,0))</f>
        <v>0500000US54081</v>
      </c>
      <c r="E3000" s="61">
        <v>73361</v>
      </c>
      <c r="F3000" s="47">
        <f>VLOOKUP(C3000, state_pop!$A$2:$B$52, 2, 0)</f>
        <v>1792147</v>
      </c>
      <c r="G3000" s="33">
        <f t="shared" si="92"/>
        <v>4.0934700111095797E-2</v>
      </c>
      <c r="H3000" s="33">
        <f>VLOOKUP(C3000, pet_household_state!$A$3:$D$53, 3, 0)</f>
        <v>70.7</v>
      </c>
      <c r="I3000" s="33">
        <f>VLOOKUP(C3000, pet_household_state!$A$3:$D$53, 4, 0)</f>
        <v>534</v>
      </c>
      <c r="J3000" s="33">
        <f t="shared" si="93"/>
        <v>21.859129859325154</v>
      </c>
      <c r="K3000" s="11">
        <f>VLOOKUP(A3000, total_pet_services_county!$A$2:$E$1875,2,0)</f>
        <v>4</v>
      </c>
      <c r="L3000" s="11">
        <f>VLOOKUP(A3000,  total_pet_services_county!$A$2:$E$1875, 3, 0)</f>
        <v>1814</v>
      </c>
      <c r="M3000" s="11">
        <f>VLOOKUP(A3000, total_pet_services_county!$A$2:$E$1875, 4, 0)</f>
        <v>323</v>
      </c>
      <c r="N3000" s="11">
        <f>VLOOKUP(A3000, total_pet_services_county!$A$2:$E$1875, 5, 0)</f>
        <v>34</v>
      </c>
    </row>
    <row r="3001" spans="1:14" x14ac:dyDescent="0.2">
      <c r="A3001" s="57" t="s">
        <v>6823</v>
      </c>
      <c r="B3001" s="57" t="s">
        <v>8363</v>
      </c>
      <c r="C3001" s="56" t="s">
        <v>3251</v>
      </c>
      <c r="D3001" s="56" t="str">
        <f>INDEX(pet_services_county!$A$2:$A$3603,MATCH(A3001,pet_services_county!$B$2:$B$3603,0))</f>
        <v>0500000US54083</v>
      </c>
      <c r="E3001" s="61">
        <v>28695</v>
      </c>
      <c r="F3001" s="47">
        <f>VLOOKUP(C3001, state_pop!$A$2:$B$52, 2, 0)</f>
        <v>1792147</v>
      </c>
      <c r="G3001" s="33">
        <f t="shared" si="92"/>
        <v>1.601152137631567E-2</v>
      </c>
      <c r="H3001" s="33">
        <f>VLOOKUP(C3001, pet_household_state!$A$3:$D$53, 3, 0)</f>
        <v>70.7</v>
      </c>
      <c r="I3001" s="33">
        <f>VLOOKUP(C3001, pet_household_state!$A$3:$D$53, 4, 0)</f>
        <v>534</v>
      </c>
      <c r="J3001" s="33">
        <f t="shared" si="93"/>
        <v>8.5501524149525672</v>
      </c>
      <c r="K3001" s="11">
        <f>VLOOKUP(A3001, total_pet_services_county!$A$2:$E$1875,2,0)</f>
        <v>4</v>
      </c>
      <c r="L3001" s="11">
        <f>VLOOKUP(A3001,  total_pet_services_county!$A$2:$E$1875, 3, 0)</f>
        <v>1777</v>
      </c>
      <c r="M3001" s="11">
        <f>VLOOKUP(A3001, total_pet_services_county!$A$2:$E$1875, 4, 0)</f>
        <v>449</v>
      </c>
      <c r="N3001" s="11">
        <f>VLOOKUP(A3001, total_pet_services_county!$A$2:$E$1875, 5, 0)</f>
        <v>45</v>
      </c>
    </row>
    <row r="3002" spans="1:14" x14ac:dyDescent="0.2">
      <c r="A3002" s="57" t="s">
        <v>8278</v>
      </c>
      <c r="B3002" s="57" t="s">
        <v>10098</v>
      </c>
      <c r="C3002" s="56" t="s">
        <v>3251</v>
      </c>
      <c r="D3002" s="56" t="e">
        <f>INDEX(pet_services_county!$A$2:$A$3603,MATCH(A3002,pet_services_county!$B$2:$B$3603,0))</f>
        <v>#N/A</v>
      </c>
      <c r="E3002" s="61">
        <v>9554</v>
      </c>
      <c r="F3002" s="47">
        <f>VLOOKUP(C3002, state_pop!$A$2:$B$52, 2, 0)</f>
        <v>1792147</v>
      </c>
      <c r="G3002" s="33">
        <f t="shared" si="92"/>
        <v>5.331035902746817E-3</v>
      </c>
      <c r="H3002" s="33">
        <f>VLOOKUP(C3002, pet_household_state!$A$3:$D$53, 3, 0)</f>
        <v>70.7</v>
      </c>
      <c r="I3002" s="33">
        <f>VLOOKUP(C3002, pet_household_state!$A$3:$D$53, 4, 0)</f>
        <v>534</v>
      </c>
      <c r="J3002" s="33">
        <f t="shared" si="93"/>
        <v>2.8467731720668001</v>
      </c>
      <c r="K3002" s="11" t="e">
        <f>VLOOKUP(A3002, total_pet_services_county!$A$2:$E$1875,2,0)</f>
        <v>#N/A</v>
      </c>
      <c r="L3002" s="11" t="e">
        <f>VLOOKUP(A3002,  total_pet_services_county!$A$2:$E$1875, 3, 0)</f>
        <v>#N/A</v>
      </c>
      <c r="M3002" s="11" t="e">
        <f>VLOOKUP(A3002, total_pet_services_county!$A$2:$E$1875, 4, 0)</f>
        <v>#N/A</v>
      </c>
      <c r="N3002" s="11" t="e">
        <f>VLOOKUP(A3002, total_pet_services_county!$A$2:$E$1875, 5, 0)</f>
        <v>#N/A</v>
      </c>
    </row>
    <row r="3003" spans="1:14" x14ac:dyDescent="0.2">
      <c r="A3003" s="57" t="s">
        <v>8279</v>
      </c>
      <c r="B3003" s="57" t="s">
        <v>9790</v>
      </c>
      <c r="C3003" s="56" t="s">
        <v>3251</v>
      </c>
      <c r="D3003" s="56" t="e">
        <f>INDEX(pet_services_county!$A$2:$A$3603,MATCH(A3003,pet_services_county!$B$2:$B$3603,0))</f>
        <v>#N/A</v>
      </c>
      <c r="E3003" s="61">
        <v>13688</v>
      </c>
      <c r="F3003" s="47">
        <f>VLOOKUP(C3003, state_pop!$A$2:$B$52, 2, 0)</f>
        <v>1792147</v>
      </c>
      <c r="G3003" s="33">
        <f t="shared" si="92"/>
        <v>7.6377663216242861E-3</v>
      </c>
      <c r="H3003" s="33">
        <f>VLOOKUP(C3003, pet_household_state!$A$3:$D$53, 3, 0)</f>
        <v>70.7</v>
      </c>
      <c r="I3003" s="33">
        <f>VLOOKUP(C3003, pet_household_state!$A$3:$D$53, 4, 0)</f>
        <v>534</v>
      </c>
      <c r="J3003" s="33">
        <f t="shared" si="93"/>
        <v>4.0785672157473689</v>
      </c>
      <c r="K3003" s="11" t="e">
        <f>VLOOKUP(A3003, total_pet_services_county!$A$2:$E$1875,2,0)</f>
        <v>#N/A</v>
      </c>
      <c r="L3003" s="11" t="e">
        <f>VLOOKUP(A3003,  total_pet_services_county!$A$2:$E$1875, 3, 0)</f>
        <v>#N/A</v>
      </c>
      <c r="M3003" s="11" t="e">
        <f>VLOOKUP(A3003, total_pet_services_county!$A$2:$E$1875, 4, 0)</f>
        <v>#N/A</v>
      </c>
      <c r="N3003" s="11" t="e">
        <f>VLOOKUP(A3003, total_pet_services_county!$A$2:$E$1875, 5, 0)</f>
        <v>#N/A</v>
      </c>
    </row>
    <row r="3004" spans="1:14" x14ac:dyDescent="0.2">
      <c r="A3004" s="57" t="s">
        <v>8280</v>
      </c>
      <c r="B3004" s="57" t="s">
        <v>10099</v>
      </c>
      <c r="C3004" s="56" t="s">
        <v>3251</v>
      </c>
      <c r="D3004" s="56" t="e">
        <f>INDEX(pet_services_county!$A$2:$A$3603,MATCH(A3004,pet_services_county!$B$2:$B$3603,0))</f>
        <v>#N/A</v>
      </c>
      <c r="E3004" s="61">
        <v>12573</v>
      </c>
      <c r="F3004" s="47">
        <f>VLOOKUP(C3004, state_pop!$A$2:$B$52, 2, 0)</f>
        <v>1792147</v>
      </c>
      <c r="G3004" s="33">
        <f t="shared" si="92"/>
        <v>7.0156075366585441E-3</v>
      </c>
      <c r="H3004" s="33">
        <f>VLOOKUP(C3004, pet_household_state!$A$3:$D$53, 3, 0)</f>
        <v>70.7</v>
      </c>
      <c r="I3004" s="33">
        <f>VLOOKUP(C3004, pet_household_state!$A$3:$D$53, 4, 0)</f>
        <v>534</v>
      </c>
      <c r="J3004" s="33">
        <f t="shared" si="93"/>
        <v>3.7463344245756627</v>
      </c>
      <c r="K3004" s="11" t="e">
        <f>VLOOKUP(A3004, total_pet_services_county!$A$2:$E$1875,2,0)</f>
        <v>#N/A</v>
      </c>
      <c r="L3004" s="11" t="e">
        <f>VLOOKUP(A3004,  total_pet_services_county!$A$2:$E$1875, 3, 0)</f>
        <v>#N/A</v>
      </c>
      <c r="M3004" s="11" t="e">
        <f>VLOOKUP(A3004, total_pet_services_county!$A$2:$E$1875, 4, 0)</f>
        <v>#N/A</v>
      </c>
      <c r="N3004" s="11" t="e">
        <f>VLOOKUP(A3004, total_pet_services_county!$A$2:$E$1875, 5, 0)</f>
        <v>#N/A</v>
      </c>
    </row>
    <row r="3005" spans="1:14" x14ac:dyDescent="0.2">
      <c r="A3005" s="57" t="s">
        <v>8281</v>
      </c>
      <c r="B3005" s="57" t="s">
        <v>8614</v>
      </c>
      <c r="C3005" s="56" t="s">
        <v>3251</v>
      </c>
      <c r="D3005" s="56" t="e">
        <f>INDEX(pet_services_county!$A$2:$A$3603,MATCH(A3005,pet_services_county!$B$2:$B$3603,0))</f>
        <v>#N/A</v>
      </c>
      <c r="E3005" s="61">
        <v>16695</v>
      </c>
      <c r="F3005" s="47">
        <f>VLOOKUP(C3005, state_pop!$A$2:$B$52, 2, 0)</f>
        <v>1792147</v>
      </c>
      <c r="G3005" s="33">
        <f t="shared" si="92"/>
        <v>9.3156420762359332E-3</v>
      </c>
      <c r="H3005" s="33">
        <f>VLOOKUP(C3005, pet_household_state!$A$3:$D$53, 3, 0)</f>
        <v>70.7</v>
      </c>
      <c r="I3005" s="33">
        <f>VLOOKUP(C3005, pet_household_state!$A$3:$D$53, 4, 0)</f>
        <v>534</v>
      </c>
      <c r="J3005" s="33">
        <f t="shared" si="93"/>
        <v>4.9745528687099885</v>
      </c>
      <c r="K3005" s="11" t="e">
        <f>VLOOKUP(A3005, total_pet_services_county!$A$2:$E$1875,2,0)</f>
        <v>#N/A</v>
      </c>
      <c r="L3005" s="11" t="e">
        <f>VLOOKUP(A3005,  total_pet_services_county!$A$2:$E$1875, 3, 0)</f>
        <v>#N/A</v>
      </c>
      <c r="M3005" s="11" t="e">
        <f>VLOOKUP(A3005, total_pet_services_county!$A$2:$E$1875, 4, 0)</f>
        <v>#N/A</v>
      </c>
      <c r="N3005" s="11" t="e">
        <f>VLOOKUP(A3005, total_pet_services_county!$A$2:$E$1875, 5, 0)</f>
        <v>#N/A</v>
      </c>
    </row>
    <row r="3006" spans="1:14" x14ac:dyDescent="0.2">
      <c r="A3006" s="57" t="s">
        <v>8282</v>
      </c>
      <c r="B3006" s="57" t="s">
        <v>10100</v>
      </c>
      <c r="C3006" s="56" t="s">
        <v>3251</v>
      </c>
      <c r="D3006" s="56" t="e">
        <f>INDEX(pet_services_county!$A$2:$A$3603,MATCH(A3006,pet_services_county!$B$2:$B$3603,0))</f>
        <v>#N/A</v>
      </c>
      <c r="E3006" s="61">
        <v>6839</v>
      </c>
      <c r="F3006" s="47">
        <f>VLOOKUP(C3006, state_pop!$A$2:$B$52, 2, 0)</f>
        <v>1792147</v>
      </c>
      <c r="G3006" s="33">
        <f t="shared" si="92"/>
        <v>3.8160932111037768E-3</v>
      </c>
      <c r="H3006" s="33">
        <f>VLOOKUP(C3006, pet_household_state!$A$3:$D$53, 3, 0)</f>
        <v>70.7</v>
      </c>
      <c r="I3006" s="33">
        <f>VLOOKUP(C3006, pet_household_state!$A$3:$D$53, 4, 0)</f>
        <v>534</v>
      </c>
      <c r="J3006" s="33">
        <f t="shared" si="93"/>
        <v>2.0377937747294168</v>
      </c>
      <c r="K3006" s="11" t="e">
        <f>VLOOKUP(A3006, total_pet_services_county!$A$2:$E$1875,2,0)</f>
        <v>#N/A</v>
      </c>
      <c r="L3006" s="11" t="e">
        <f>VLOOKUP(A3006,  total_pet_services_county!$A$2:$E$1875, 3, 0)</f>
        <v>#N/A</v>
      </c>
      <c r="M3006" s="11" t="e">
        <f>VLOOKUP(A3006, total_pet_services_county!$A$2:$E$1875, 4, 0)</f>
        <v>#N/A</v>
      </c>
      <c r="N3006" s="11" t="e">
        <f>VLOOKUP(A3006, total_pet_services_county!$A$2:$E$1875, 5, 0)</f>
        <v>#N/A</v>
      </c>
    </row>
    <row r="3007" spans="1:14" x14ac:dyDescent="0.2">
      <c r="A3007" s="57" t="s">
        <v>8283</v>
      </c>
      <c r="B3007" s="57" t="s">
        <v>9939</v>
      </c>
      <c r="C3007" s="56" t="s">
        <v>3251</v>
      </c>
      <c r="D3007" s="56" t="e">
        <f>INDEX(pet_services_county!$A$2:$A$3603,MATCH(A3007,pet_services_county!$B$2:$B$3603,0))</f>
        <v>#N/A</v>
      </c>
      <c r="E3007" s="61">
        <v>8591</v>
      </c>
      <c r="F3007" s="47">
        <f>VLOOKUP(C3007, state_pop!$A$2:$B$52, 2, 0)</f>
        <v>1792147</v>
      </c>
      <c r="G3007" s="33">
        <f t="shared" si="92"/>
        <v>4.7936915889154183E-3</v>
      </c>
      <c r="H3007" s="33">
        <f>VLOOKUP(C3007, pet_household_state!$A$3:$D$53, 3, 0)</f>
        <v>70.7</v>
      </c>
      <c r="I3007" s="33">
        <f>VLOOKUP(C3007, pet_household_state!$A$3:$D$53, 4, 0)</f>
        <v>534</v>
      </c>
      <c r="J3007" s="33">
        <f t="shared" si="93"/>
        <v>2.5598313084808333</v>
      </c>
      <c r="K3007" s="11" t="e">
        <f>VLOOKUP(A3007, total_pet_services_county!$A$2:$E$1875,2,0)</f>
        <v>#N/A</v>
      </c>
      <c r="L3007" s="11" t="e">
        <f>VLOOKUP(A3007,  total_pet_services_county!$A$2:$E$1875, 3, 0)</f>
        <v>#N/A</v>
      </c>
      <c r="M3007" s="11" t="e">
        <f>VLOOKUP(A3007, total_pet_services_county!$A$2:$E$1875, 4, 0)</f>
        <v>#N/A</v>
      </c>
      <c r="N3007" s="11" t="e">
        <f>VLOOKUP(A3007, total_pet_services_county!$A$2:$E$1875, 5, 0)</f>
        <v>#N/A</v>
      </c>
    </row>
    <row r="3008" spans="1:14" x14ac:dyDescent="0.2">
      <c r="A3008" s="57" t="s">
        <v>8284</v>
      </c>
      <c r="B3008" s="57" t="s">
        <v>9940</v>
      </c>
      <c r="C3008" s="56" t="s">
        <v>3251</v>
      </c>
      <c r="D3008" s="56" t="e">
        <f>INDEX(pet_services_county!$A$2:$A$3603,MATCH(A3008,pet_services_county!$B$2:$B$3603,0))</f>
        <v>#N/A</v>
      </c>
      <c r="E3008" s="61">
        <v>24176</v>
      </c>
      <c r="F3008" s="47">
        <f>VLOOKUP(C3008, state_pop!$A$2:$B$52, 2, 0)</f>
        <v>1792147</v>
      </c>
      <c r="G3008" s="33">
        <f t="shared" si="92"/>
        <v>1.3489964829893977E-2</v>
      </c>
      <c r="H3008" s="33">
        <f>VLOOKUP(C3008, pet_household_state!$A$3:$D$53, 3, 0)</f>
        <v>70.7</v>
      </c>
      <c r="I3008" s="33">
        <f>VLOOKUP(C3008, pet_household_state!$A$3:$D$53, 4, 0)</f>
        <v>534</v>
      </c>
      <c r="J3008" s="33">
        <f t="shared" si="93"/>
        <v>7.2036412191633836</v>
      </c>
      <c r="K3008" s="11" t="e">
        <f>VLOOKUP(A3008, total_pet_services_county!$A$2:$E$1875,2,0)</f>
        <v>#N/A</v>
      </c>
      <c r="L3008" s="11" t="e">
        <f>VLOOKUP(A3008,  total_pet_services_county!$A$2:$E$1875, 3, 0)</f>
        <v>#N/A</v>
      </c>
      <c r="M3008" s="11" t="e">
        <f>VLOOKUP(A3008, total_pet_services_county!$A$2:$E$1875, 4, 0)</f>
        <v>#N/A</v>
      </c>
      <c r="N3008" s="11" t="e">
        <f>VLOOKUP(A3008, total_pet_services_county!$A$2:$E$1875, 5, 0)</f>
        <v>#N/A</v>
      </c>
    </row>
    <row r="3009" spans="1:14" x14ac:dyDescent="0.2">
      <c r="A3009" s="57" t="s">
        <v>6825</v>
      </c>
      <c r="B3009" s="57" t="s">
        <v>8719</v>
      </c>
      <c r="C3009" s="56" t="s">
        <v>3251</v>
      </c>
      <c r="D3009" s="56" t="str">
        <f>INDEX(pet_services_county!$A$2:$A$3603,MATCH(A3009,pet_services_county!$B$2:$B$3603,0))</f>
        <v>0500000US54099</v>
      </c>
      <c r="E3009" s="61">
        <v>39402</v>
      </c>
      <c r="F3009" s="47">
        <f>VLOOKUP(C3009, state_pop!$A$2:$B$52, 2, 0)</f>
        <v>1792147</v>
      </c>
      <c r="G3009" s="33">
        <f t="shared" si="92"/>
        <v>2.1985919681811815E-2</v>
      </c>
      <c r="H3009" s="33">
        <f>VLOOKUP(C3009, pet_household_state!$A$3:$D$53, 3, 0)</f>
        <v>70.7</v>
      </c>
      <c r="I3009" s="33">
        <f>VLOOKUP(C3009, pet_household_state!$A$3:$D$53, 4, 0)</f>
        <v>534</v>
      </c>
      <c r="J3009" s="33">
        <f t="shared" si="93"/>
        <v>11.74048111008751</v>
      </c>
      <c r="K3009" s="11">
        <f>VLOOKUP(A3009, total_pet_services_county!$A$2:$E$1875,2,0)</f>
        <v>4</v>
      </c>
      <c r="L3009" s="11">
        <f>VLOOKUP(A3009,  total_pet_services_county!$A$2:$E$1875, 3, 0)</f>
        <v>1266</v>
      </c>
      <c r="M3009" s="11">
        <f>VLOOKUP(A3009, total_pet_services_county!$A$2:$E$1875, 4, 0)</f>
        <v>297</v>
      </c>
      <c r="N3009" s="11">
        <f>VLOOKUP(A3009, total_pet_services_county!$A$2:$E$1875, 5, 0)</f>
        <v>54</v>
      </c>
    </row>
    <row r="3010" spans="1:14" x14ac:dyDescent="0.2">
      <c r="A3010" s="57" t="s">
        <v>8285</v>
      </c>
      <c r="B3010" s="57" t="s">
        <v>8720</v>
      </c>
      <c r="C3010" s="56" t="s">
        <v>3251</v>
      </c>
      <c r="D3010" s="56" t="e">
        <f>INDEX(pet_services_county!$A$2:$A$3603,MATCH(A3010,pet_services_county!$B$2:$B$3603,0))</f>
        <v>#N/A</v>
      </c>
      <c r="E3010" s="61">
        <v>8114</v>
      </c>
      <c r="F3010" s="47">
        <f>VLOOKUP(C3010, state_pop!$A$2:$B$52, 2, 0)</f>
        <v>1792147</v>
      </c>
      <c r="G3010" s="33">
        <f t="shared" si="92"/>
        <v>4.5275303867372491E-3</v>
      </c>
      <c r="H3010" s="33">
        <f>VLOOKUP(C3010, pet_household_state!$A$3:$D$53, 3, 0)</f>
        <v>70.7</v>
      </c>
      <c r="I3010" s="33">
        <f>VLOOKUP(C3010, pet_household_state!$A$3:$D$53, 4, 0)</f>
        <v>534</v>
      </c>
      <c r="J3010" s="33">
        <f t="shared" si="93"/>
        <v>2.4177012265176909</v>
      </c>
      <c r="K3010" s="11" t="e">
        <f>VLOOKUP(A3010, total_pet_services_county!$A$2:$E$1875,2,0)</f>
        <v>#N/A</v>
      </c>
      <c r="L3010" s="11" t="e">
        <f>VLOOKUP(A3010,  total_pet_services_county!$A$2:$E$1875, 3, 0)</f>
        <v>#N/A</v>
      </c>
      <c r="M3010" s="11" t="e">
        <f>VLOOKUP(A3010, total_pet_services_county!$A$2:$E$1875, 4, 0)</f>
        <v>#N/A</v>
      </c>
      <c r="N3010" s="11" t="e">
        <f>VLOOKUP(A3010, total_pet_services_county!$A$2:$E$1875, 5, 0)</f>
        <v>#N/A</v>
      </c>
    </row>
    <row r="3011" spans="1:14" x14ac:dyDescent="0.2">
      <c r="A3011" s="57" t="s">
        <v>8286</v>
      </c>
      <c r="B3011" s="57" t="s">
        <v>10101</v>
      </c>
      <c r="C3011" s="56" t="s">
        <v>3251</v>
      </c>
      <c r="D3011" s="56" t="e">
        <f>INDEX(pet_services_county!$A$2:$A$3603,MATCH(A3011,pet_services_county!$B$2:$B$3603,0))</f>
        <v>#N/A</v>
      </c>
      <c r="E3011" s="61">
        <v>15065</v>
      </c>
      <c r="F3011" s="47">
        <f>VLOOKUP(C3011, state_pop!$A$2:$B$52, 2, 0)</f>
        <v>1792147</v>
      </c>
      <c r="G3011" s="33">
        <f t="shared" si="92"/>
        <v>8.4061184713084356E-3</v>
      </c>
      <c r="H3011" s="33">
        <f>VLOOKUP(C3011, pet_household_state!$A$3:$D$53, 3, 0)</f>
        <v>70.7</v>
      </c>
      <c r="I3011" s="33">
        <f>VLOOKUP(C3011, pet_household_state!$A$3:$D$53, 4, 0)</f>
        <v>534</v>
      </c>
      <c r="J3011" s="33">
        <f t="shared" si="93"/>
        <v>4.4888672636787046</v>
      </c>
      <c r="K3011" s="11" t="e">
        <f>VLOOKUP(A3011, total_pet_services_county!$A$2:$E$1875,2,0)</f>
        <v>#N/A</v>
      </c>
      <c r="L3011" s="11" t="e">
        <f>VLOOKUP(A3011,  total_pet_services_county!$A$2:$E$1875, 3, 0)</f>
        <v>#N/A</v>
      </c>
      <c r="M3011" s="11" t="e">
        <f>VLOOKUP(A3011, total_pet_services_county!$A$2:$E$1875, 4, 0)</f>
        <v>#N/A</v>
      </c>
      <c r="N3011" s="11" t="e">
        <f>VLOOKUP(A3011, total_pet_services_county!$A$2:$E$1875, 5, 0)</f>
        <v>#N/A</v>
      </c>
    </row>
    <row r="3012" spans="1:14" x14ac:dyDescent="0.2">
      <c r="A3012" s="57" t="s">
        <v>8287</v>
      </c>
      <c r="B3012" s="57" t="s">
        <v>10102</v>
      </c>
      <c r="C3012" s="56" t="s">
        <v>3251</v>
      </c>
      <c r="D3012" s="56" t="e">
        <f>INDEX(pet_services_county!$A$2:$A$3603,MATCH(A3012,pet_services_county!$B$2:$B$3603,0))</f>
        <v>#N/A</v>
      </c>
      <c r="E3012" s="61">
        <v>5821</v>
      </c>
      <c r="F3012" s="47">
        <f>VLOOKUP(C3012, state_pop!$A$2:$B$52, 2, 0)</f>
        <v>1792147</v>
      </c>
      <c r="G3012" s="33">
        <f t="shared" si="92"/>
        <v>3.2480594504803455E-3</v>
      </c>
      <c r="H3012" s="33">
        <f>VLOOKUP(C3012, pet_household_state!$A$3:$D$53, 3, 0)</f>
        <v>70.7</v>
      </c>
      <c r="I3012" s="33">
        <f>VLOOKUP(C3012, pet_household_state!$A$3:$D$53, 4, 0)</f>
        <v>534</v>
      </c>
      <c r="J3012" s="33">
        <f t="shared" si="93"/>
        <v>1.7344637465565045</v>
      </c>
      <c r="K3012" s="11" t="e">
        <f>VLOOKUP(A3012, total_pet_services_county!$A$2:$E$1875,2,0)</f>
        <v>#N/A</v>
      </c>
      <c r="L3012" s="11" t="e">
        <f>VLOOKUP(A3012,  total_pet_services_county!$A$2:$E$1875, 3, 0)</f>
        <v>#N/A</v>
      </c>
      <c r="M3012" s="11" t="e">
        <f>VLOOKUP(A3012, total_pet_services_county!$A$2:$E$1875, 4, 0)</f>
        <v>#N/A</v>
      </c>
      <c r="N3012" s="11" t="e">
        <f>VLOOKUP(A3012, total_pet_services_county!$A$2:$E$1875, 5, 0)</f>
        <v>#N/A</v>
      </c>
    </row>
    <row r="3013" spans="1:14" x14ac:dyDescent="0.2">
      <c r="A3013" s="57" t="s">
        <v>6827</v>
      </c>
      <c r="B3013" s="57" t="s">
        <v>9609</v>
      </c>
      <c r="C3013" s="56" t="s">
        <v>3251</v>
      </c>
      <c r="D3013" s="56" t="str">
        <f>INDEX(pet_services_county!$A$2:$A$3603,MATCH(A3013,pet_services_county!$B$2:$B$3603,0))</f>
        <v>0500000US54107</v>
      </c>
      <c r="E3013" s="61">
        <v>83518</v>
      </c>
      <c r="F3013" s="47">
        <f>VLOOKUP(C3013, state_pop!$A$2:$B$52, 2, 0)</f>
        <v>1792147</v>
      </c>
      <c r="G3013" s="33">
        <f t="shared" si="92"/>
        <v>4.6602203948671622E-2</v>
      </c>
      <c r="H3013" s="33">
        <f>VLOOKUP(C3013, pet_household_state!$A$3:$D$53, 3, 0)</f>
        <v>70.7</v>
      </c>
      <c r="I3013" s="33">
        <f>VLOOKUP(C3013, pet_household_state!$A$3:$D$53, 4, 0)</f>
        <v>534</v>
      </c>
      <c r="J3013" s="33">
        <f t="shared" si="93"/>
        <v>24.885576908590647</v>
      </c>
      <c r="K3013" s="11">
        <f>VLOOKUP(A3013, total_pet_services_county!$A$2:$E$1875,2,0)</f>
        <v>12</v>
      </c>
      <c r="L3013" s="11">
        <f>VLOOKUP(A3013,  total_pet_services_county!$A$2:$E$1875, 3, 0)</f>
        <v>5045</v>
      </c>
      <c r="M3013" s="11">
        <f>VLOOKUP(A3013, total_pet_services_county!$A$2:$E$1875, 4, 0)</f>
        <v>1087</v>
      </c>
      <c r="N3013" s="11">
        <f>VLOOKUP(A3013, total_pet_services_county!$A$2:$E$1875, 5, 0)</f>
        <v>137</v>
      </c>
    </row>
    <row r="3014" spans="1:14" x14ac:dyDescent="0.2">
      <c r="A3014" s="57" t="s">
        <v>8288</v>
      </c>
      <c r="B3014" s="57" t="s">
        <v>9480</v>
      </c>
      <c r="C3014" s="56" t="s">
        <v>3251</v>
      </c>
      <c r="D3014" s="56" t="e">
        <f>INDEX(pet_services_county!$A$2:$A$3603,MATCH(A3014,pet_services_county!$B$2:$B$3603,0))</f>
        <v>#N/A</v>
      </c>
      <c r="E3014" s="61">
        <v>20394</v>
      </c>
      <c r="F3014" s="47">
        <f>VLOOKUP(C3014, state_pop!$A$2:$B$52, 2, 0)</f>
        <v>1792147</v>
      </c>
      <c r="G3014" s="33">
        <f t="shared" si="92"/>
        <v>1.1379646870485512E-2</v>
      </c>
      <c r="H3014" s="33">
        <f>VLOOKUP(C3014, pet_household_state!$A$3:$D$53, 3, 0)</f>
        <v>70.7</v>
      </c>
      <c r="I3014" s="33">
        <f>VLOOKUP(C3014, pet_household_state!$A$3:$D$53, 4, 0)</f>
        <v>534</v>
      </c>
      <c r="J3014" s="33">
        <f t="shared" si="93"/>
        <v>6.0767314288392633</v>
      </c>
      <c r="K3014" s="11" t="e">
        <f>VLOOKUP(A3014, total_pet_services_county!$A$2:$E$1875,2,0)</f>
        <v>#N/A</v>
      </c>
      <c r="L3014" s="11" t="e">
        <f>VLOOKUP(A3014,  total_pet_services_county!$A$2:$E$1875, 3, 0)</f>
        <v>#N/A</v>
      </c>
      <c r="M3014" s="11" t="e">
        <f>VLOOKUP(A3014, total_pet_services_county!$A$2:$E$1875, 4, 0)</f>
        <v>#N/A</v>
      </c>
      <c r="N3014" s="11" t="e">
        <f>VLOOKUP(A3014, total_pet_services_county!$A$2:$E$1875, 5, 0)</f>
        <v>#N/A</v>
      </c>
    </row>
    <row r="3015" spans="1:14" x14ac:dyDescent="0.2">
      <c r="A3015" s="57" t="s">
        <v>8289</v>
      </c>
      <c r="B3015" s="57" t="s">
        <v>8503</v>
      </c>
      <c r="C3015" s="56" t="s">
        <v>3253</v>
      </c>
      <c r="D3015" s="56" t="e">
        <f>INDEX(pet_services_county!$A$2:$A$3603,MATCH(A3015,pet_services_county!$B$2:$B$3603,0))</f>
        <v>#N/A</v>
      </c>
      <c r="E3015" s="61">
        <v>20220</v>
      </c>
      <c r="F3015" s="47">
        <f>VLOOKUP(C3015, state_pop!$A$2:$B$52, 2, 0)</f>
        <v>5822434</v>
      </c>
      <c r="G3015" s="33">
        <f t="shared" si="92"/>
        <v>3.4727744445020759E-3</v>
      </c>
      <c r="H3015" s="33">
        <f>VLOOKUP(C3015, pet_household_state!$A$3:$D$53, 3, 0)</f>
        <v>59</v>
      </c>
      <c r="I3015" s="33">
        <f>VLOOKUP(C3015, pet_household_state!$A$3:$D$53, 4, 0)</f>
        <v>1410</v>
      </c>
      <c r="J3015" s="33">
        <f t="shared" si="93"/>
        <v>4.8966119667479271</v>
      </c>
      <c r="K3015" s="11" t="e">
        <f>VLOOKUP(A3015, total_pet_services_county!$A$2:$E$1875,2,0)</f>
        <v>#N/A</v>
      </c>
      <c r="L3015" s="11" t="e">
        <f>VLOOKUP(A3015,  total_pet_services_county!$A$2:$E$1875, 3, 0)</f>
        <v>#N/A</v>
      </c>
      <c r="M3015" s="11" t="e">
        <f>VLOOKUP(A3015, total_pet_services_county!$A$2:$E$1875, 4, 0)</f>
        <v>#N/A</v>
      </c>
      <c r="N3015" s="11" t="e">
        <f>VLOOKUP(A3015, total_pet_services_county!$A$2:$E$1875, 5, 0)</f>
        <v>#N/A</v>
      </c>
    </row>
    <row r="3016" spans="1:14" x14ac:dyDescent="0.2">
      <c r="A3016" s="57" t="s">
        <v>6829</v>
      </c>
      <c r="B3016" s="57" t="s">
        <v>9576</v>
      </c>
      <c r="C3016" s="56" t="s">
        <v>3253</v>
      </c>
      <c r="D3016" s="56" t="str">
        <f>INDEX(pet_services_county!$A$2:$A$3603,MATCH(A3016,pet_services_county!$B$2:$B$3603,0))</f>
        <v>0500000US55003</v>
      </c>
      <c r="E3016" s="61">
        <v>15562</v>
      </c>
      <c r="F3016" s="47">
        <f>VLOOKUP(C3016, state_pop!$A$2:$B$52, 2, 0)</f>
        <v>5822434</v>
      </c>
      <c r="G3016" s="33">
        <f t="shared" si="92"/>
        <v>2.6727653761296393E-3</v>
      </c>
      <c r="H3016" s="33">
        <f>VLOOKUP(C3016, pet_household_state!$A$3:$D$53, 3, 0)</f>
        <v>59</v>
      </c>
      <c r="I3016" s="33">
        <f>VLOOKUP(C3016, pet_household_state!$A$3:$D$53, 4, 0)</f>
        <v>1410</v>
      </c>
      <c r="J3016" s="33">
        <f t="shared" si="93"/>
        <v>3.7685991803427914</v>
      </c>
      <c r="K3016" s="11">
        <f>VLOOKUP(A3016, total_pet_services_county!$A$2:$E$1875,2,0)</f>
        <v>8</v>
      </c>
      <c r="L3016" s="11">
        <f>VLOOKUP(A3016,  total_pet_services_county!$A$2:$E$1875, 3, 0)</f>
        <v>1441</v>
      </c>
      <c r="M3016" s="11">
        <f>VLOOKUP(A3016, total_pet_services_county!$A$2:$E$1875, 4, 0)</f>
        <v>317</v>
      </c>
      <c r="N3016" s="11">
        <f>VLOOKUP(A3016, total_pet_services_county!$A$2:$E$1875, 5, 0)</f>
        <v>75</v>
      </c>
    </row>
    <row r="3017" spans="1:14" x14ac:dyDescent="0.2">
      <c r="A3017" s="57" t="s">
        <v>6831</v>
      </c>
      <c r="B3017" s="57" t="s">
        <v>10103</v>
      </c>
      <c r="C3017" s="56" t="s">
        <v>3253</v>
      </c>
      <c r="D3017" s="56" t="str">
        <f>INDEX(pet_services_county!$A$2:$A$3603,MATCH(A3017,pet_services_county!$B$2:$B$3603,0))</f>
        <v>0500000US55005</v>
      </c>
      <c r="E3017" s="61">
        <v>45244</v>
      </c>
      <c r="F3017" s="47">
        <f>VLOOKUP(C3017, state_pop!$A$2:$B$52, 2, 0)</f>
        <v>5822434</v>
      </c>
      <c r="G3017" s="33">
        <f t="shared" si="92"/>
        <v>7.7706333811598379E-3</v>
      </c>
      <c r="H3017" s="33">
        <f>VLOOKUP(C3017, pet_household_state!$A$3:$D$53, 3, 0)</f>
        <v>59</v>
      </c>
      <c r="I3017" s="33">
        <f>VLOOKUP(C3017, pet_household_state!$A$3:$D$53, 4, 0)</f>
        <v>1410</v>
      </c>
      <c r="J3017" s="33">
        <f t="shared" si="93"/>
        <v>10.956593067435371</v>
      </c>
      <c r="K3017" s="11">
        <f>VLOOKUP(A3017, total_pet_services_county!$A$2:$E$1875,2,0)</f>
        <v>10</v>
      </c>
      <c r="L3017" s="11">
        <f>VLOOKUP(A3017,  total_pet_services_county!$A$2:$E$1875, 3, 0)</f>
        <v>2053</v>
      </c>
      <c r="M3017" s="11">
        <f>VLOOKUP(A3017, total_pet_services_county!$A$2:$E$1875, 4, 0)</f>
        <v>472</v>
      </c>
      <c r="N3017" s="11">
        <f>VLOOKUP(A3017, total_pet_services_county!$A$2:$E$1875, 5, 0)</f>
        <v>56</v>
      </c>
    </row>
    <row r="3018" spans="1:14" x14ac:dyDescent="0.2">
      <c r="A3018" s="57" t="s">
        <v>6833</v>
      </c>
      <c r="B3018" s="57" t="s">
        <v>10104</v>
      </c>
      <c r="C3018" s="56" t="s">
        <v>3253</v>
      </c>
      <c r="D3018" s="56" t="str">
        <f>INDEX(pet_services_county!$A$2:$A$3603,MATCH(A3018,pet_services_county!$B$2:$B$3603,0))</f>
        <v>0500000US55007</v>
      </c>
      <c r="E3018" s="61">
        <v>15036</v>
      </c>
      <c r="F3018" s="47">
        <f>VLOOKUP(C3018, state_pop!$A$2:$B$52, 2, 0)</f>
        <v>5822434</v>
      </c>
      <c r="G3018" s="33">
        <f t="shared" si="92"/>
        <v>2.5824251507187545E-3</v>
      </c>
      <c r="H3018" s="33">
        <f>VLOOKUP(C3018, pet_household_state!$A$3:$D$53, 3, 0)</f>
        <v>59</v>
      </c>
      <c r="I3018" s="33">
        <f>VLOOKUP(C3018, pet_household_state!$A$3:$D$53, 4, 0)</f>
        <v>1410</v>
      </c>
      <c r="J3018" s="33">
        <f t="shared" si="93"/>
        <v>3.641219462513444</v>
      </c>
      <c r="K3018" s="11">
        <f>VLOOKUP(A3018, total_pet_services_county!$A$2:$E$1875,2,0)</f>
        <v>3</v>
      </c>
      <c r="L3018" s="11">
        <f>VLOOKUP(A3018,  total_pet_services_county!$A$2:$E$1875, 3, 0)</f>
        <v>450</v>
      </c>
      <c r="M3018" s="11">
        <f>VLOOKUP(A3018, total_pet_services_county!$A$2:$E$1875, 4, 0)</f>
        <v>101</v>
      </c>
      <c r="N3018" s="11">
        <f>VLOOKUP(A3018, total_pet_services_county!$A$2:$E$1875, 5, 0)</f>
        <v>22</v>
      </c>
    </row>
    <row r="3019" spans="1:14" x14ac:dyDescent="0.2">
      <c r="A3019" s="57" t="s">
        <v>6835</v>
      </c>
      <c r="B3019" s="57" t="s">
        <v>8761</v>
      </c>
      <c r="C3019" s="56" t="s">
        <v>3253</v>
      </c>
      <c r="D3019" s="56" t="str">
        <f>INDEX(pet_services_county!$A$2:$A$3603,MATCH(A3019,pet_services_county!$B$2:$B$3603,0))</f>
        <v>0500000US55009</v>
      </c>
      <c r="E3019" s="61">
        <v>264542</v>
      </c>
      <c r="F3019" s="47">
        <f>VLOOKUP(C3019, state_pop!$A$2:$B$52, 2, 0)</f>
        <v>5822434</v>
      </c>
      <c r="G3019" s="33">
        <f t="shared" si="92"/>
        <v>4.5434950400468258E-2</v>
      </c>
      <c r="H3019" s="33">
        <f>VLOOKUP(C3019, pet_household_state!$A$3:$D$53, 3, 0)</f>
        <v>59</v>
      </c>
      <c r="I3019" s="33">
        <f>VLOOKUP(C3019, pet_household_state!$A$3:$D$53, 4, 0)</f>
        <v>1410</v>
      </c>
      <c r="J3019" s="33">
        <f t="shared" si="93"/>
        <v>64.063280064660248</v>
      </c>
      <c r="K3019" s="11">
        <f>VLOOKUP(A3019, total_pet_services_county!$A$2:$E$1875,2,0)</f>
        <v>59</v>
      </c>
      <c r="L3019" s="11">
        <f>VLOOKUP(A3019,  total_pet_services_county!$A$2:$E$1875, 3, 0)</f>
        <v>18340</v>
      </c>
      <c r="M3019" s="11">
        <f>VLOOKUP(A3019, total_pet_services_county!$A$2:$E$1875, 4, 0)</f>
        <v>4299</v>
      </c>
      <c r="N3019" s="11">
        <f>VLOOKUP(A3019, total_pet_services_county!$A$2:$E$1875, 5, 0)</f>
        <v>614</v>
      </c>
    </row>
    <row r="3020" spans="1:14" x14ac:dyDescent="0.2">
      <c r="A3020" s="57" t="s">
        <v>6837</v>
      </c>
      <c r="B3020" s="57" t="s">
        <v>9362</v>
      </c>
      <c r="C3020" s="56" t="s">
        <v>3253</v>
      </c>
      <c r="D3020" s="56" t="str">
        <f>INDEX(pet_services_county!$A$2:$A$3603,MATCH(A3020,pet_services_county!$B$2:$B$3603,0))</f>
        <v>0500000US55011</v>
      </c>
      <c r="E3020" s="61">
        <v>13031</v>
      </c>
      <c r="F3020" s="47">
        <f>VLOOKUP(C3020, state_pop!$A$2:$B$52, 2, 0)</f>
        <v>5822434</v>
      </c>
      <c r="G3020" s="33">
        <f t="shared" si="92"/>
        <v>2.2380674473939936E-3</v>
      </c>
      <c r="H3020" s="33">
        <f>VLOOKUP(C3020, pet_household_state!$A$3:$D$53, 3, 0)</f>
        <v>59</v>
      </c>
      <c r="I3020" s="33">
        <f>VLOOKUP(C3020, pet_household_state!$A$3:$D$53, 4, 0)</f>
        <v>1410</v>
      </c>
      <c r="J3020" s="33">
        <f t="shared" si="93"/>
        <v>3.155675100825531</v>
      </c>
      <c r="K3020" s="11">
        <f>VLOOKUP(A3020, total_pet_services_county!$A$2:$E$1875,2,0)</f>
        <v>4</v>
      </c>
      <c r="L3020" s="11">
        <f>VLOOKUP(A3020,  total_pet_services_county!$A$2:$E$1875, 3, 0)</f>
        <v>697</v>
      </c>
      <c r="M3020" s="11">
        <f>VLOOKUP(A3020, total_pet_services_county!$A$2:$E$1875, 4, 0)</f>
        <v>155</v>
      </c>
      <c r="N3020" s="11">
        <f>VLOOKUP(A3020, total_pet_services_county!$A$2:$E$1875, 5, 0)</f>
        <v>20</v>
      </c>
    </row>
    <row r="3021" spans="1:14" x14ac:dyDescent="0.2">
      <c r="A3021" s="57" t="s">
        <v>6839</v>
      </c>
      <c r="B3021" s="57" t="s">
        <v>10105</v>
      </c>
      <c r="C3021" s="56" t="s">
        <v>3253</v>
      </c>
      <c r="D3021" s="56" t="str">
        <f>INDEX(pet_services_county!$A$2:$A$3603,MATCH(A3021,pet_services_county!$B$2:$B$3603,0))</f>
        <v>0500000US55013</v>
      </c>
      <c r="E3021" s="61">
        <v>15414</v>
      </c>
      <c r="F3021" s="47">
        <f>VLOOKUP(C3021, state_pop!$A$2:$B$52, 2, 0)</f>
        <v>5822434</v>
      </c>
      <c r="G3021" s="33">
        <f t="shared" si="92"/>
        <v>2.647346453390455E-3</v>
      </c>
      <c r="H3021" s="33">
        <f>VLOOKUP(C3021, pet_household_state!$A$3:$D$53, 3, 0)</f>
        <v>59</v>
      </c>
      <c r="I3021" s="33">
        <f>VLOOKUP(C3021, pet_household_state!$A$3:$D$53, 4, 0)</f>
        <v>1410</v>
      </c>
      <c r="J3021" s="33">
        <f t="shared" si="93"/>
        <v>3.7327584992805414</v>
      </c>
      <c r="K3021" s="11">
        <f>VLOOKUP(A3021, total_pet_services_county!$A$2:$E$1875,2,0)</f>
        <v>7</v>
      </c>
      <c r="L3021" s="11">
        <f>VLOOKUP(A3021,  total_pet_services_county!$A$2:$E$1875, 3, 0)</f>
        <v>2317</v>
      </c>
      <c r="M3021" s="11">
        <f>VLOOKUP(A3021, total_pet_services_county!$A$2:$E$1875, 4, 0)</f>
        <v>619</v>
      </c>
      <c r="N3021" s="11">
        <f>VLOOKUP(A3021, total_pet_services_county!$A$2:$E$1875, 5, 0)</f>
        <v>66</v>
      </c>
    </row>
    <row r="3022" spans="1:14" x14ac:dyDescent="0.2">
      <c r="A3022" s="57" t="s">
        <v>6841</v>
      </c>
      <c r="B3022" s="57" t="s">
        <v>10106</v>
      </c>
      <c r="C3022" s="56" t="s">
        <v>3253</v>
      </c>
      <c r="D3022" s="56" t="str">
        <f>INDEX(pet_services_county!$A$2:$A$3603,MATCH(A3022,pet_services_county!$B$2:$B$3603,0))</f>
        <v>0500000US55015</v>
      </c>
      <c r="E3022" s="61">
        <v>50089</v>
      </c>
      <c r="F3022" s="47">
        <f>VLOOKUP(C3022, state_pop!$A$2:$B$52, 2, 0)</f>
        <v>5822434</v>
      </c>
      <c r="G3022" s="33">
        <f t="shared" si="92"/>
        <v>8.60275960191219E-3</v>
      </c>
      <c r="H3022" s="33">
        <f>VLOOKUP(C3022, pet_household_state!$A$3:$D$53, 3, 0)</f>
        <v>59</v>
      </c>
      <c r="I3022" s="33">
        <f>VLOOKUP(C3022, pet_household_state!$A$3:$D$53, 4, 0)</f>
        <v>1410</v>
      </c>
      <c r="J3022" s="33">
        <f t="shared" si="93"/>
        <v>12.129891038696188</v>
      </c>
      <c r="K3022" s="11">
        <f>VLOOKUP(A3022, total_pet_services_county!$A$2:$E$1875,2,0)</f>
        <v>9</v>
      </c>
      <c r="L3022" s="11">
        <f>VLOOKUP(A3022,  total_pet_services_county!$A$2:$E$1875, 3, 0)</f>
        <v>1571</v>
      </c>
      <c r="M3022" s="11">
        <f>VLOOKUP(A3022, total_pet_services_county!$A$2:$E$1875, 4, 0)</f>
        <v>367</v>
      </c>
      <c r="N3022" s="11">
        <f>VLOOKUP(A3022, total_pet_services_county!$A$2:$E$1875, 5, 0)</f>
        <v>50</v>
      </c>
    </row>
    <row r="3023" spans="1:14" x14ac:dyDescent="0.2">
      <c r="A3023" s="57" t="s">
        <v>6843</v>
      </c>
      <c r="B3023" s="57" t="s">
        <v>9134</v>
      </c>
      <c r="C3023" s="56" t="s">
        <v>3253</v>
      </c>
      <c r="D3023" s="56" t="str">
        <f>INDEX(pet_services_county!$A$2:$A$3603,MATCH(A3023,pet_services_county!$B$2:$B$3603,0))</f>
        <v>0500000US55017</v>
      </c>
      <c r="E3023" s="61">
        <v>64658</v>
      </c>
      <c r="F3023" s="47">
        <f>VLOOKUP(C3023, state_pop!$A$2:$B$52, 2, 0)</f>
        <v>5822434</v>
      </c>
      <c r="G3023" s="33">
        <f t="shared" si="92"/>
        <v>1.1104977746420139E-2</v>
      </c>
      <c r="H3023" s="33">
        <f>VLOOKUP(C3023, pet_household_state!$A$3:$D$53, 3, 0)</f>
        <v>59</v>
      </c>
      <c r="I3023" s="33">
        <f>VLOOKUP(C3023, pet_household_state!$A$3:$D$53, 4, 0)</f>
        <v>1410</v>
      </c>
      <c r="J3023" s="33">
        <f t="shared" si="93"/>
        <v>15.658018622452397</v>
      </c>
      <c r="K3023" s="11">
        <f>VLOOKUP(A3023, total_pet_services_county!$A$2:$E$1875,2,0)</f>
        <v>15</v>
      </c>
      <c r="L3023" s="11">
        <f>VLOOKUP(A3023,  total_pet_services_county!$A$2:$E$1875, 3, 0)</f>
        <v>2731</v>
      </c>
      <c r="M3023" s="11">
        <f>VLOOKUP(A3023, total_pet_services_county!$A$2:$E$1875, 4, 0)</f>
        <v>646</v>
      </c>
      <c r="N3023" s="11">
        <f>VLOOKUP(A3023, total_pet_services_county!$A$2:$E$1875, 5, 0)</f>
        <v>81</v>
      </c>
    </row>
    <row r="3024" spans="1:14" x14ac:dyDescent="0.2">
      <c r="A3024" s="57" t="s">
        <v>6845</v>
      </c>
      <c r="B3024" s="57" t="s">
        <v>8398</v>
      </c>
      <c r="C3024" s="56" t="s">
        <v>3253</v>
      </c>
      <c r="D3024" s="56" t="str">
        <f>INDEX(pet_services_county!$A$2:$A$3603,MATCH(A3024,pet_services_county!$B$2:$B$3603,0))</f>
        <v>0500000US55019</v>
      </c>
      <c r="E3024" s="61">
        <v>34774</v>
      </c>
      <c r="F3024" s="47">
        <f>VLOOKUP(C3024, state_pop!$A$2:$B$52, 2, 0)</f>
        <v>5822434</v>
      </c>
      <c r="G3024" s="33">
        <f t="shared" si="92"/>
        <v>5.9724163468405141E-3</v>
      </c>
      <c r="H3024" s="33">
        <f>VLOOKUP(C3024, pet_household_state!$A$3:$D$53, 3, 0)</f>
        <v>59</v>
      </c>
      <c r="I3024" s="33">
        <f>VLOOKUP(C3024, pet_household_state!$A$3:$D$53, 4, 0)</f>
        <v>1410</v>
      </c>
      <c r="J3024" s="33">
        <f t="shared" si="93"/>
        <v>8.4211070490451245</v>
      </c>
      <c r="K3024" s="11">
        <f>VLOOKUP(A3024, total_pet_services_county!$A$2:$E$1875,2,0)</f>
        <v>5</v>
      </c>
      <c r="L3024" s="11">
        <f>VLOOKUP(A3024,  total_pet_services_county!$A$2:$E$1875, 3, 0)</f>
        <v>1574</v>
      </c>
      <c r="M3024" s="11">
        <f>VLOOKUP(A3024, total_pet_services_county!$A$2:$E$1875, 4, 0)</f>
        <v>410</v>
      </c>
      <c r="N3024" s="11">
        <f>VLOOKUP(A3024, total_pet_services_county!$A$2:$E$1875, 5, 0)</f>
        <v>36</v>
      </c>
    </row>
    <row r="3025" spans="1:14" x14ac:dyDescent="0.2">
      <c r="A3025" s="57" t="s">
        <v>6847</v>
      </c>
      <c r="B3025" s="57" t="s">
        <v>8400</v>
      </c>
      <c r="C3025" s="56" t="s">
        <v>3253</v>
      </c>
      <c r="D3025" s="56" t="str">
        <f>INDEX(pet_services_county!$A$2:$A$3603,MATCH(A3025,pet_services_county!$B$2:$B$3603,0))</f>
        <v>0500000US55021</v>
      </c>
      <c r="E3025" s="61">
        <v>57532</v>
      </c>
      <c r="F3025" s="47">
        <f>VLOOKUP(C3025, state_pop!$A$2:$B$52, 2, 0)</f>
        <v>5822434</v>
      </c>
      <c r="G3025" s="33">
        <f t="shared" si="92"/>
        <v>9.8810909664240072E-3</v>
      </c>
      <c r="H3025" s="33">
        <f>VLOOKUP(C3025, pet_household_state!$A$3:$D$53, 3, 0)</f>
        <v>59</v>
      </c>
      <c r="I3025" s="33">
        <f>VLOOKUP(C3025, pet_household_state!$A$3:$D$53, 4, 0)</f>
        <v>1410</v>
      </c>
      <c r="J3025" s="33">
        <f t="shared" si="93"/>
        <v>13.932338262657851</v>
      </c>
      <c r="K3025" s="11">
        <f>VLOOKUP(A3025, total_pet_services_county!$A$2:$E$1875,2,0)</f>
        <v>7</v>
      </c>
      <c r="L3025" s="11">
        <f>VLOOKUP(A3025,  total_pet_services_county!$A$2:$E$1875, 3, 0)</f>
        <v>4721</v>
      </c>
      <c r="M3025" s="11">
        <f>VLOOKUP(A3025, total_pet_services_county!$A$2:$E$1875, 4, 0)</f>
        <v>931</v>
      </c>
      <c r="N3025" s="11">
        <f>VLOOKUP(A3025, total_pet_services_county!$A$2:$E$1875, 5, 0)</f>
        <v>88</v>
      </c>
    </row>
    <row r="3026" spans="1:14" x14ac:dyDescent="0.2">
      <c r="A3026" s="57" t="s">
        <v>6849</v>
      </c>
      <c r="B3026" s="57" t="s">
        <v>8403</v>
      </c>
      <c r="C3026" s="56" t="s">
        <v>3253</v>
      </c>
      <c r="D3026" s="56" t="str">
        <f>INDEX(pet_services_county!$A$2:$A$3603,MATCH(A3026,pet_services_county!$B$2:$B$3603,0))</f>
        <v>0500000US55023</v>
      </c>
      <c r="E3026" s="61">
        <v>16131</v>
      </c>
      <c r="F3026" s="47">
        <f>VLOOKUP(C3026, state_pop!$A$2:$B$52, 2, 0)</f>
        <v>5822434</v>
      </c>
      <c r="G3026" s="33">
        <f t="shared" si="92"/>
        <v>2.7704908290931249E-3</v>
      </c>
      <c r="H3026" s="33">
        <f>VLOOKUP(C3026, pet_household_state!$A$3:$D$53, 3, 0)</f>
        <v>59</v>
      </c>
      <c r="I3026" s="33">
        <f>VLOOKUP(C3026, pet_household_state!$A$3:$D$53, 4, 0)</f>
        <v>1410</v>
      </c>
      <c r="J3026" s="33">
        <f t="shared" si="93"/>
        <v>3.9063920690213063</v>
      </c>
      <c r="K3026" s="11">
        <f>VLOOKUP(A3026, total_pet_services_county!$A$2:$E$1875,2,0)</f>
        <v>5</v>
      </c>
      <c r="L3026" s="11">
        <f>VLOOKUP(A3026,  total_pet_services_county!$A$2:$E$1875, 3, 0)</f>
        <v>1463</v>
      </c>
      <c r="M3026" s="11">
        <f>VLOOKUP(A3026, total_pet_services_county!$A$2:$E$1875, 4, 0)</f>
        <v>324</v>
      </c>
      <c r="N3026" s="11">
        <f>VLOOKUP(A3026, total_pet_services_county!$A$2:$E$1875, 5, 0)</f>
        <v>47</v>
      </c>
    </row>
    <row r="3027" spans="1:14" x14ac:dyDescent="0.2">
      <c r="A3027" s="57" t="s">
        <v>6851</v>
      </c>
      <c r="B3027" s="57" t="s">
        <v>10107</v>
      </c>
      <c r="C3027" s="56" t="s">
        <v>3253</v>
      </c>
      <c r="D3027" s="56" t="str">
        <f>INDEX(pet_services_county!$A$2:$A$3603,MATCH(A3027,pet_services_county!$B$2:$B$3603,0))</f>
        <v>0500000US55025</v>
      </c>
      <c r="E3027" s="61">
        <v>546695</v>
      </c>
      <c r="F3027" s="47">
        <f>VLOOKUP(C3027, state_pop!$A$2:$B$52, 2, 0)</f>
        <v>5822434</v>
      </c>
      <c r="G3027" s="33">
        <f t="shared" si="92"/>
        <v>9.3894580857421486E-2</v>
      </c>
      <c r="H3027" s="33">
        <f>VLOOKUP(C3027, pet_household_state!$A$3:$D$53, 3, 0)</f>
        <v>59</v>
      </c>
      <c r="I3027" s="33">
        <f>VLOOKUP(C3027, pet_household_state!$A$3:$D$53, 4, 0)</f>
        <v>1410</v>
      </c>
      <c r="J3027" s="33">
        <f t="shared" si="93"/>
        <v>132.39135900896429</v>
      </c>
      <c r="K3027" s="11">
        <f>VLOOKUP(A3027, total_pet_services_county!$A$2:$E$1875,2,0)</f>
        <v>178</v>
      </c>
      <c r="L3027" s="11">
        <f>VLOOKUP(A3027,  total_pet_services_county!$A$2:$E$1875, 3, 0)</f>
        <v>54413</v>
      </c>
      <c r="M3027" s="11">
        <f>VLOOKUP(A3027, total_pet_services_county!$A$2:$E$1875, 4, 0)</f>
        <v>13007</v>
      </c>
      <c r="N3027" s="11">
        <f>VLOOKUP(A3027, total_pet_services_county!$A$2:$E$1875, 5, 0)</f>
        <v>1924</v>
      </c>
    </row>
    <row r="3028" spans="1:14" x14ac:dyDescent="0.2">
      <c r="A3028" s="57" t="s">
        <v>6853</v>
      </c>
      <c r="B3028" s="57" t="s">
        <v>8650</v>
      </c>
      <c r="C3028" s="56" t="s">
        <v>3253</v>
      </c>
      <c r="D3028" s="56" t="str">
        <f>INDEX(pet_services_county!$A$2:$A$3603,MATCH(A3028,pet_services_county!$B$2:$B$3603,0))</f>
        <v>0500000US55027</v>
      </c>
      <c r="E3028" s="61">
        <v>87839</v>
      </c>
      <c r="F3028" s="47">
        <f>VLOOKUP(C3028, state_pop!$A$2:$B$52, 2, 0)</f>
        <v>5822434</v>
      </c>
      <c r="G3028" s="33">
        <f t="shared" si="92"/>
        <v>1.5086302395183869E-2</v>
      </c>
      <c r="H3028" s="33">
        <f>VLOOKUP(C3028, pet_household_state!$A$3:$D$53, 3, 0)</f>
        <v>59</v>
      </c>
      <c r="I3028" s="33">
        <f>VLOOKUP(C3028, pet_household_state!$A$3:$D$53, 4, 0)</f>
        <v>1410</v>
      </c>
      <c r="J3028" s="33">
        <f t="shared" si="93"/>
        <v>21.271686377209257</v>
      </c>
      <c r="K3028" s="11">
        <f>VLOOKUP(A3028, total_pet_services_county!$A$2:$E$1875,2,0)</f>
        <v>28</v>
      </c>
      <c r="L3028" s="11">
        <f>VLOOKUP(A3028,  total_pet_services_county!$A$2:$E$1875, 3, 0)</f>
        <v>7144</v>
      </c>
      <c r="M3028" s="11">
        <f>VLOOKUP(A3028, total_pet_services_county!$A$2:$E$1875, 4, 0)</f>
        <v>1662</v>
      </c>
      <c r="N3028" s="11">
        <f>VLOOKUP(A3028, total_pet_services_county!$A$2:$E$1875, 5, 0)</f>
        <v>227</v>
      </c>
    </row>
    <row r="3029" spans="1:14" x14ac:dyDescent="0.2">
      <c r="A3029" s="57" t="s">
        <v>6855</v>
      </c>
      <c r="B3029" s="57" t="s">
        <v>10108</v>
      </c>
      <c r="C3029" s="56" t="s">
        <v>3253</v>
      </c>
      <c r="D3029" s="56" t="str">
        <f>INDEX(pet_services_county!$A$2:$A$3603,MATCH(A3029,pet_services_county!$B$2:$B$3603,0))</f>
        <v>0500000US55029</v>
      </c>
      <c r="E3029" s="61">
        <v>27668</v>
      </c>
      <c r="F3029" s="47">
        <f>VLOOKUP(C3029, state_pop!$A$2:$B$52, 2, 0)</f>
        <v>5822434</v>
      </c>
      <c r="G3029" s="33">
        <f t="shared" si="92"/>
        <v>4.7519645564037304E-3</v>
      </c>
      <c r="H3029" s="33">
        <f>VLOOKUP(C3029, pet_household_state!$A$3:$D$53, 3, 0)</f>
        <v>59</v>
      </c>
      <c r="I3029" s="33">
        <f>VLOOKUP(C3029, pet_household_state!$A$3:$D$53, 4, 0)</f>
        <v>1410</v>
      </c>
      <c r="J3029" s="33">
        <f t="shared" si="93"/>
        <v>6.7002700245292601</v>
      </c>
      <c r="K3029" s="11">
        <f>VLOOKUP(A3029, total_pet_services_county!$A$2:$E$1875,2,0)</f>
        <v>8</v>
      </c>
      <c r="L3029" s="11">
        <f>VLOOKUP(A3029,  total_pet_services_county!$A$2:$E$1875, 3, 0)</f>
        <v>1050</v>
      </c>
      <c r="M3029" s="11">
        <f>VLOOKUP(A3029, total_pet_services_county!$A$2:$E$1875, 4, 0)</f>
        <v>241</v>
      </c>
      <c r="N3029" s="11">
        <f>VLOOKUP(A3029, total_pet_services_county!$A$2:$E$1875, 5, 0)</f>
        <v>36</v>
      </c>
    </row>
    <row r="3030" spans="1:14" x14ac:dyDescent="0.2">
      <c r="A3030" s="57" t="s">
        <v>6857</v>
      </c>
      <c r="B3030" s="57" t="s">
        <v>8521</v>
      </c>
      <c r="C3030" s="56" t="s">
        <v>3253</v>
      </c>
      <c r="D3030" s="56" t="str">
        <f>INDEX(pet_services_county!$A$2:$A$3603,MATCH(A3030,pet_services_county!$B$2:$B$3603,0))</f>
        <v>0500000US55031</v>
      </c>
      <c r="E3030" s="61">
        <v>43150</v>
      </c>
      <c r="F3030" s="47">
        <f>VLOOKUP(C3030, state_pop!$A$2:$B$52, 2, 0)</f>
        <v>5822434</v>
      </c>
      <c r="G3030" s="33">
        <f t="shared" si="92"/>
        <v>7.4109899742959735E-3</v>
      </c>
      <c r="H3030" s="33">
        <f>VLOOKUP(C3030, pet_household_state!$A$3:$D$53, 3, 0)</f>
        <v>59</v>
      </c>
      <c r="I3030" s="33">
        <f>VLOOKUP(C3030, pet_household_state!$A$3:$D$53, 4, 0)</f>
        <v>1410</v>
      </c>
      <c r="J3030" s="33">
        <f t="shared" si="93"/>
        <v>10.449495863757322</v>
      </c>
      <c r="K3030" s="11">
        <f>VLOOKUP(A3030, total_pet_services_county!$A$2:$E$1875,2,0)</f>
        <v>8</v>
      </c>
      <c r="L3030" s="11">
        <f>VLOOKUP(A3030,  total_pet_services_county!$A$2:$E$1875, 3, 0)</f>
        <v>1975</v>
      </c>
      <c r="M3030" s="11">
        <f>VLOOKUP(A3030, total_pet_services_county!$A$2:$E$1875, 4, 0)</f>
        <v>463</v>
      </c>
      <c r="N3030" s="11">
        <f>VLOOKUP(A3030, total_pet_services_county!$A$2:$E$1875, 5, 0)</f>
        <v>74</v>
      </c>
    </row>
    <row r="3031" spans="1:14" x14ac:dyDescent="0.2">
      <c r="A3031" s="57" t="s">
        <v>6859</v>
      </c>
      <c r="B3031" s="57" t="s">
        <v>9554</v>
      </c>
      <c r="C3031" s="56" t="s">
        <v>3253</v>
      </c>
      <c r="D3031" s="56" t="str">
        <f>INDEX(pet_services_county!$A$2:$A$3603,MATCH(A3031,pet_services_county!$B$2:$B$3603,0))</f>
        <v>0500000US55033</v>
      </c>
      <c r="E3031" s="61">
        <v>45368</v>
      </c>
      <c r="F3031" s="47">
        <f>VLOOKUP(C3031, state_pop!$A$2:$B$52, 2, 0)</f>
        <v>5822434</v>
      </c>
      <c r="G3031" s="33">
        <f t="shared" si="92"/>
        <v>7.7919303164278031E-3</v>
      </c>
      <c r="H3031" s="33">
        <f>VLOOKUP(C3031, pet_household_state!$A$3:$D$53, 3, 0)</f>
        <v>59</v>
      </c>
      <c r="I3031" s="33">
        <f>VLOOKUP(C3031, pet_household_state!$A$3:$D$53, 4, 0)</f>
        <v>1410</v>
      </c>
      <c r="J3031" s="33">
        <f t="shared" si="93"/>
        <v>10.986621746163202</v>
      </c>
      <c r="K3031" s="11">
        <f>VLOOKUP(A3031, total_pet_services_county!$A$2:$E$1875,2,0)</f>
        <v>12</v>
      </c>
      <c r="L3031" s="11">
        <f>VLOOKUP(A3031,  total_pet_services_county!$A$2:$E$1875, 3, 0)</f>
        <v>2067</v>
      </c>
      <c r="M3031" s="11">
        <f>VLOOKUP(A3031, total_pet_services_county!$A$2:$E$1875, 4, 0)</f>
        <v>492</v>
      </c>
      <c r="N3031" s="11">
        <f>VLOOKUP(A3031, total_pet_services_county!$A$2:$E$1875, 5, 0)</f>
        <v>70</v>
      </c>
    </row>
    <row r="3032" spans="1:14" x14ac:dyDescent="0.2">
      <c r="A3032" s="57" t="s">
        <v>6861</v>
      </c>
      <c r="B3032" s="57" t="s">
        <v>10109</v>
      </c>
      <c r="C3032" s="56" t="s">
        <v>3253</v>
      </c>
      <c r="D3032" s="56" t="str">
        <f>INDEX(pet_services_county!$A$2:$A$3603,MATCH(A3032,pet_services_county!$B$2:$B$3603,0))</f>
        <v>0500000US55035</v>
      </c>
      <c r="E3032" s="61">
        <v>104646</v>
      </c>
      <c r="F3032" s="47">
        <f>VLOOKUP(C3032, state_pop!$A$2:$B$52, 2, 0)</f>
        <v>5822434</v>
      </c>
      <c r="G3032" s="33">
        <f t="shared" si="92"/>
        <v>1.7972895871383E-2</v>
      </c>
      <c r="H3032" s="33">
        <f>VLOOKUP(C3032, pet_household_state!$A$3:$D$53, 3, 0)</f>
        <v>59</v>
      </c>
      <c r="I3032" s="33">
        <f>VLOOKUP(C3032, pet_household_state!$A$3:$D$53, 4, 0)</f>
        <v>1410</v>
      </c>
      <c r="J3032" s="33">
        <f t="shared" si="93"/>
        <v>25.341783178650029</v>
      </c>
      <c r="K3032" s="11">
        <f>VLOOKUP(A3032, total_pet_services_county!$A$2:$E$1875,2,0)</f>
        <v>23</v>
      </c>
      <c r="L3032" s="11">
        <f>VLOOKUP(A3032,  total_pet_services_county!$A$2:$E$1875, 3, 0)</f>
        <v>7013</v>
      </c>
      <c r="M3032" s="11">
        <f>VLOOKUP(A3032, total_pet_services_county!$A$2:$E$1875, 4, 0)</f>
        <v>1630</v>
      </c>
      <c r="N3032" s="11">
        <f>VLOOKUP(A3032, total_pet_services_county!$A$2:$E$1875, 5, 0)</f>
        <v>253</v>
      </c>
    </row>
    <row r="3033" spans="1:14" x14ac:dyDescent="0.2">
      <c r="A3033" s="57" t="s">
        <v>8290</v>
      </c>
      <c r="B3033" s="57" t="s">
        <v>9717</v>
      </c>
      <c r="C3033" s="56" t="s">
        <v>3253</v>
      </c>
      <c r="D3033" s="56" t="e">
        <f>INDEX(pet_services_county!$A$2:$A$3603,MATCH(A3033,pet_services_county!$B$2:$B$3603,0))</f>
        <v>#N/A</v>
      </c>
      <c r="E3033" s="61">
        <v>4295</v>
      </c>
      <c r="F3033" s="47">
        <f>VLOOKUP(C3033, state_pop!$A$2:$B$52, 2, 0)</f>
        <v>5822434</v>
      </c>
      <c r="G3033" s="33">
        <f t="shared" si="92"/>
        <v>7.3766400787024804E-4</v>
      </c>
      <c r="H3033" s="33">
        <f>VLOOKUP(C3033, pet_household_state!$A$3:$D$53, 3, 0)</f>
        <v>59</v>
      </c>
      <c r="I3033" s="33">
        <f>VLOOKUP(C3033, pet_household_state!$A$3:$D$53, 4, 0)</f>
        <v>1410</v>
      </c>
      <c r="J3033" s="33">
        <f t="shared" si="93"/>
        <v>1.0401062510970498</v>
      </c>
      <c r="K3033" s="11" t="e">
        <f>VLOOKUP(A3033, total_pet_services_county!$A$2:$E$1875,2,0)</f>
        <v>#N/A</v>
      </c>
      <c r="L3033" s="11" t="e">
        <f>VLOOKUP(A3033,  total_pet_services_county!$A$2:$E$1875, 3, 0)</f>
        <v>#N/A</v>
      </c>
      <c r="M3033" s="11" t="e">
        <f>VLOOKUP(A3033, total_pet_services_county!$A$2:$E$1875, 4, 0)</f>
        <v>#N/A</v>
      </c>
      <c r="N3033" s="11" t="e">
        <f>VLOOKUP(A3033, total_pet_services_county!$A$2:$E$1875, 5, 0)</f>
        <v>#N/A</v>
      </c>
    </row>
    <row r="3034" spans="1:14" x14ac:dyDescent="0.2">
      <c r="A3034" s="57" t="s">
        <v>6863</v>
      </c>
      <c r="B3034" s="57" t="s">
        <v>10110</v>
      </c>
      <c r="C3034" s="56" t="s">
        <v>3253</v>
      </c>
      <c r="D3034" s="56" t="str">
        <f>INDEX(pet_services_county!$A$2:$A$3603,MATCH(A3034,pet_services_county!$B$2:$B$3603,0))</f>
        <v>0500000US55039</v>
      </c>
      <c r="E3034" s="61">
        <v>103403</v>
      </c>
      <c r="F3034" s="47">
        <f>VLOOKUP(C3034, state_pop!$A$2:$B$52, 2, 0)</f>
        <v>5822434</v>
      </c>
      <c r="G3034" s="33">
        <f t="shared" si="92"/>
        <v>1.7759411270269445E-2</v>
      </c>
      <c r="H3034" s="33">
        <f>VLOOKUP(C3034, pet_household_state!$A$3:$D$53, 3, 0)</f>
        <v>59</v>
      </c>
      <c r="I3034" s="33">
        <f>VLOOKUP(C3034, pet_household_state!$A$3:$D$53, 4, 0)</f>
        <v>1410</v>
      </c>
      <c r="J3034" s="33">
        <f t="shared" si="93"/>
        <v>25.040769891079918</v>
      </c>
      <c r="K3034" s="11">
        <f>VLOOKUP(A3034, total_pet_services_county!$A$2:$E$1875,2,0)</f>
        <v>20</v>
      </c>
      <c r="L3034" s="11">
        <f>VLOOKUP(A3034,  total_pet_services_county!$A$2:$E$1875, 3, 0)</f>
        <v>3675</v>
      </c>
      <c r="M3034" s="11">
        <f>VLOOKUP(A3034, total_pet_services_county!$A$2:$E$1875, 4, 0)</f>
        <v>827</v>
      </c>
      <c r="N3034" s="11">
        <f>VLOOKUP(A3034, total_pet_services_county!$A$2:$E$1875, 5, 0)</f>
        <v>134</v>
      </c>
    </row>
    <row r="3035" spans="1:14" x14ac:dyDescent="0.2">
      <c r="A3035" s="57" t="s">
        <v>8291</v>
      </c>
      <c r="B3035" s="57" t="s">
        <v>9682</v>
      </c>
      <c r="C3035" s="56" t="s">
        <v>3253</v>
      </c>
      <c r="D3035" s="56" t="e">
        <f>INDEX(pet_services_county!$A$2:$A$3603,MATCH(A3035,pet_services_county!$B$2:$B$3603,0))</f>
        <v>#N/A</v>
      </c>
      <c r="E3035" s="61">
        <v>9004</v>
      </c>
      <c r="F3035" s="47">
        <f>VLOOKUP(C3035, state_pop!$A$2:$B$52, 2, 0)</f>
        <v>5822434</v>
      </c>
      <c r="G3035" s="33">
        <f t="shared" si="92"/>
        <v>1.5464322996190253E-3</v>
      </c>
      <c r="H3035" s="33">
        <f>VLOOKUP(C3035, pet_household_state!$A$3:$D$53, 3, 0)</f>
        <v>59</v>
      </c>
      <c r="I3035" s="33">
        <f>VLOOKUP(C3035, pet_household_state!$A$3:$D$53, 4, 0)</f>
        <v>1410</v>
      </c>
      <c r="J3035" s="33">
        <f t="shared" si="93"/>
        <v>2.1804695424628258</v>
      </c>
      <c r="K3035" s="11" t="e">
        <f>VLOOKUP(A3035, total_pet_services_county!$A$2:$E$1875,2,0)</f>
        <v>#N/A</v>
      </c>
      <c r="L3035" s="11" t="e">
        <f>VLOOKUP(A3035,  total_pet_services_county!$A$2:$E$1875, 3, 0)</f>
        <v>#N/A</v>
      </c>
      <c r="M3035" s="11" t="e">
        <f>VLOOKUP(A3035, total_pet_services_county!$A$2:$E$1875, 4, 0)</f>
        <v>#N/A</v>
      </c>
      <c r="N3035" s="11" t="e">
        <f>VLOOKUP(A3035, total_pet_services_county!$A$2:$E$1875, 5, 0)</f>
        <v>#N/A</v>
      </c>
    </row>
    <row r="3036" spans="1:14" x14ac:dyDescent="0.2">
      <c r="A3036" s="57" t="s">
        <v>6865</v>
      </c>
      <c r="B3036" s="57" t="s">
        <v>8411</v>
      </c>
      <c r="C3036" s="56" t="s">
        <v>3253</v>
      </c>
      <c r="D3036" s="56" t="str">
        <f>INDEX(pet_services_county!$A$2:$A$3603,MATCH(A3036,pet_services_county!$B$2:$B$3603,0))</f>
        <v>0500000US55043</v>
      </c>
      <c r="E3036" s="61">
        <v>51439</v>
      </c>
      <c r="F3036" s="47">
        <f>VLOOKUP(C3036, state_pop!$A$2:$B$52, 2, 0)</f>
        <v>5822434</v>
      </c>
      <c r="G3036" s="33">
        <f t="shared" si="92"/>
        <v>8.8346213971682627E-3</v>
      </c>
      <c r="H3036" s="33">
        <f>VLOOKUP(C3036, pet_household_state!$A$3:$D$53, 3, 0)</f>
        <v>59</v>
      </c>
      <c r="I3036" s="33">
        <f>VLOOKUP(C3036, pet_household_state!$A$3:$D$53, 4, 0)</f>
        <v>1410</v>
      </c>
      <c r="J3036" s="33">
        <f t="shared" si="93"/>
        <v>12.456816170007251</v>
      </c>
      <c r="K3036" s="11">
        <f>VLOOKUP(A3036, total_pet_services_county!$A$2:$E$1875,2,0)</f>
        <v>12</v>
      </c>
      <c r="L3036" s="11">
        <f>VLOOKUP(A3036,  total_pet_services_county!$A$2:$E$1875, 3, 0)</f>
        <v>3640</v>
      </c>
      <c r="M3036" s="11">
        <f>VLOOKUP(A3036, total_pet_services_county!$A$2:$E$1875, 4, 0)</f>
        <v>780</v>
      </c>
      <c r="N3036" s="11">
        <f>VLOOKUP(A3036, total_pet_services_county!$A$2:$E$1875, 5, 0)</f>
        <v>81</v>
      </c>
    </row>
    <row r="3037" spans="1:14" x14ac:dyDescent="0.2">
      <c r="A3037" s="57" t="s">
        <v>6867</v>
      </c>
      <c r="B3037" s="57" t="s">
        <v>8989</v>
      </c>
      <c r="C3037" s="56" t="s">
        <v>3253</v>
      </c>
      <c r="D3037" s="56" t="str">
        <f>INDEX(pet_services_county!$A$2:$A$3603,MATCH(A3037,pet_services_county!$B$2:$B$3603,0))</f>
        <v>0500000US55045</v>
      </c>
      <c r="E3037" s="61">
        <v>36960</v>
      </c>
      <c r="F3037" s="47">
        <f>VLOOKUP(C3037, state_pop!$A$2:$B$52, 2, 0)</f>
        <v>5822434</v>
      </c>
      <c r="G3037" s="33">
        <f t="shared" si="92"/>
        <v>6.3478607056773849E-3</v>
      </c>
      <c r="H3037" s="33">
        <f>VLOOKUP(C3037, pet_household_state!$A$3:$D$53, 3, 0)</f>
        <v>59</v>
      </c>
      <c r="I3037" s="33">
        <f>VLOOKUP(C3037, pet_household_state!$A$3:$D$53, 4, 0)</f>
        <v>1410</v>
      </c>
      <c r="J3037" s="33">
        <f t="shared" si="93"/>
        <v>8.950483595005112</v>
      </c>
      <c r="K3037" s="11">
        <f>VLOOKUP(A3037, total_pet_services_county!$A$2:$E$1875,2,0)</f>
        <v>7</v>
      </c>
      <c r="L3037" s="11">
        <f>VLOOKUP(A3037,  total_pet_services_county!$A$2:$E$1875, 3, 0)</f>
        <v>2357</v>
      </c>
      <c r="M3037" s="11">
        <f>VLOOKUP(A3037, total_pet_services_county!$A$2:$E$1875, 4, 0)</f>
        <v>549</v>
      </c>
      <c r="N3037" s="11">
        <f>VLOOKUP(A3037, total_pet_services_county!$A$2:$E$1875, 5, 0)</f>
        <v>55</v>
      </c>
    </row>
    <row r="3038" spans="1:14" x14ac:dyDescent="0.2">
      <c r="A3038" s="57" t="s">
        <v>8292</v>
      </c>
      <c r="B3038" s="57" t="s">
        <v>10111</v>
      </c>
      <c r="C3038" s="56" t="s">
        <v>3253</v>
      </c>
      <c r="D3038" s="56" t="e">
        <f>INDEX(pet_services_county!$A$2:$A$3603,MATCH(A3038,pet_services_county!$B$2:$B$3603,0))</f>
        <v>#N/A</v>
      </c>
      <c r="E3038" s="61">
        <v>18913</v>
      </c>
      <c r="F3038" s="47">
        <f>VLOOKUP(C3038, state_pop!$A$2:$B$52, 2, 0)</f>
        <v>5822434</v>
      </c>
      <c r="G3038" s="33">
        <f t="shared" si="92"/>
        <v>3.2482978767986036E-3</v>
      </c>
      <c r="H3038" s="33">
        <f>VLOOKUP(C3038, pet_household_state!$A$3:$D$53, 3, 0)</f>
        <v>59</v>
      </c>
      <c r="I3038" s="33">
        <f>VLOOKUP(C3038, pet_household_state!$A$3:$D$53, 4, 0)</f>
        <v>1410</v>
      </c>
      <c r="J3038" s="33">
        <f t="shared" si="93"/>
        <v>4.5801000062860311</v>
      </c>
      <c r="K3038" s="11" t="e">
        <f>VLOOKUP(A3038, total_pet_services_county!$A$2:$E$1875,2,0)</f>
        <v>#N/A</v>
      </c>
      <c r="L3038" s="11" t="e">
        <f>VLOOKUP(A3038,  total_pet_services_county!$A$2:$E$1875, 3, 0)</f>
        <v>#N/A</v>
      </c>
      <c r="M3038" s="11" t="e">
        <f>VLOOKUP(A3038, total_pet_services_county!$A$2:$E$1875, 4, 0)</f>
        <v>#N/A</v>
      </c>
      <c r="N3038" s="11" t="e">
        <f>VLOOKUP(A3038, total_pet_services_county!$A$2:$E$1875, 5, 0)</f>
        <v>#N/A</v>
      </c>
    </row>
    <row r="3039" spans="1:14" x14ac:dyDescent="0.2">
      <c r="A3039" s="57" t="s">
        <v>6869</v>
      </c>
      <c r="B3039" s="57" t="s">
        <v>8872</v>
      </c>
      <c r="C3039" s="56" t="s">
        <v>3253</v>
      </c>
      <c r="D3039" s="56" t="str">
        <f>INDEX(pet_services_county!$A$2:$A$3603,MATCH(A3039,pet_services_county!$B$2:$B$3603,0))</f>
        <v>0500000US55049</v>
      </c>
      <c r="E3039" s="61">
        <v>23678</v>
      </c>
      <c r="F3039" s="47">
        <f>VLOOKUP(C3039, state_pop!$A$2:$B$52, 2, 0)</f>
        <v>5822434</v>
      </c>
      <c r="G3039" s="33">
        <f t="shared" si="92"/>
        <v>4.0666841393135582E-3</v>
      </c>
      <c r="H3039" s="33">
        <f>VLOOKUP(C3039, pet_household_state!$A$3:$D$53, 3, 0)</f>
        <v>59</v>
      </c>
      <c r="I3039" s="33">
        <f>VLOOKUP(C3039, pet_household_state!$A$3:$D$53, 4, 0)</f>
        <v>1410</v>
      </c>
      <c r="J3039" s="33">
        <f t="shared" si="93"/>
        <v>5.7340246364321175</v>
      </c>
      <c r="K3039" s="11">
        <f>VLOOKUP(A3039, total_pet_services_county!$A$2:$E$1875,2,0)</f>
        <v>3</v>
      </c>
      <c r="L3039" s="11">
        <f>VLOOKUP(A3039,  total_pet_services_county!$A$2:$E$1875, 3, 0)</f>
        <v>495</v>
      </c>
      <c r="M3039" s="11">
        <f>VLOOKUP(A3039, total_pet_services_county!$A$2:$E$1875, 4, 0)</f>
        <v>120</v>
      </c>
      <c r="N3039" s="11">
        <f>VLOOKUP(A3039, total_pet_services_county!$A$2:$E$1875, 5, 0)</f>
        <v>13</v>
      </c>
    </row>
    <row r="3040" spans="1:14" x14ac:dyDescent="0.2">
      <c r="A3040" s="57" t="s">
        <v>8293</v>
      </c>
      <c r="B3040" s="57" t="s">
        <v>9148</v>
      </c>
      <c r="C3040" s="56" t="s">
        <v>3253</v>
      </c>
      <c r="D3040" s="56" t="e">
        <f>INDEX(pet_services_county!$A$2:$A$3603,MATCH(A3040,pet_services_county!$B$2:$B$3603,0))</f>
        <v>#N/A</v>
      </c>
      <c r="E3040" s="61">
        <v>5687</v>
      </c>
      <c r="F3040" s="47">
        <f>VLOOKUP(C3040, state_pop!$A$2:$B$52, 2, 0)</f>
        <v>5822434</v>
      </c>
      <c r="G3040" s="33">
        <f t="shared" si="92"/>
        <v>9.7673928120095479E-4</v>
      </c>
      <c r="H3040" s="33">
        <f>VLOOKUP(C3040, pet_household_state!$A$3:$D$53, 3, 0)</f>
        <v>59</v>
      </c>
      <c r="I3040" s="33">
        <f>VLOOKUP(C3040, pet_household_state!$A$3:$D$53, 4, 0)</f>
        <v>1410</v>
      </c>
      <c r="J3040" s="33">
        <f t="shared" si="93"/>
        <v>1.3772023864933463</v>
      </c>
      <c r="K3040" s="11" t="e">
        <f>VLOOKUP(A3040, total_pet_services_county!$A$2:$E$1875,2,0)</f>
        <v>#N/A</v>
      </c>
      <c r="L3040" s="11" t="e">
        <f>VLOOKUP(A3040,  total_pet_services_county!$A$2:$E$1875, 3, 0)</f>
        <v>#N/A</v>
      </c>
      <c r="M3040" s="11" t="e">
        <f>VLOOKUP(A3040, total_pet_services_county!$A$2:$E$1875, 4, 0)</f>
        <v>#N/A</v>
      </c>
      <c r="N3040" s="11" t="e">
        <f>VLOOKUP(A3040, total_pet_services_county!$A$2:$E$1875, 5, 0)</f>
        <v>#N/A</v>
      </c>
    </row>
    <row r="3041" spans="1:14" x14ac:dyDescent="0.2">
      <c r="A3041" s="57" t="s">
        <v>6871</v>
      </c>
      <c r="B3041" s="57" t="s">
        <v>8343</v>
      </c>
      <c r="C3041" s="56" t="s">
        <v>3253</v>
      </c>
      <c r="D3041" s="56" t="str">
        <f>INDEX(pet_services_county!$A$2:$A$3603,MATCH(A3041,pet_services_county!$B$2:$B$3603,0))</f>
        <v>0500000US55053</v>
      </c>
      <c r="E3041" s="61">
        <v>20643</v>
      </c>
      <c r="F3041" s="47">
        <f>VLOOKUP(C3041, state_pop!$A$2:$B$52, 2, 0)</f>
        <v>5822434</v>
      </c>
      <c r="G3041" s="33">
        <f t="shared" ref="G3041:G3104" si="94">E3041/F3041</f>
        <v>3.5454244736823123E-3</v>
      </c>
      <c r="H3041" s="33">
        <f>VLOOKUP(C3041, pet_household_state!$A$3:$D$53, 3, 0)</f>
        <v>59</v>
      </c>
      <c r="I3041" s="33">
        <f>VLOOKUP(C3041, pet_household_state!$A$3:$D$53, 4, 0)</f>
        <v>1410</v>
      </c>
      <c r="J3041" s="33">
        <f t="shared" ref="J3041:J3104" si="95">G3041*I3041</f>
        <v>4.9990485078920601</v>
      </c>
      <c r="K3041" s="11">
        <f>VLOOKUP(A3041, total_pet_services_county!$A$2:$E$1875,2,0)</f>
        <v>3</v>
      </c>
      <c r="L3041" s="11">
        <f>VLOOKUP(A3041,  total_pet_services_county!$A$2:$E$1875, 3, 0)</f>
        <v>1251</v>
      </c>
      <c r="M3041" s="11">
        <f>VLOOKUP(A3041, total_pet_services_county!$A$2:$E$1875, 4, 0)</f>
        <v>315</v>
      </c>
      <c r="N3041" s="11">
        <f>VLOOKUP(A3041, total_pet_services_county!$A$2:$E$1875, 5, 0)</f>
        <v>27</v>
      </c>
    </row>
    <row r="3042" spans="1:14" x14ac:dyDescent="0.2">
      <c r="A3042" s="57" t="s">
        <v>6873</v>
      </c>
      <c r="B3042" s="57" t="s">
        <v>8344</v>
      </c>
      <c r="C3042" s="56" t="s">
        <v>3253</v>
      </c>
      <c r="D3042" s="56" t="str">
        <f>INDEX(pet_services_county!$A$2:$A$3603,MATCH(A3042,pet_services_county!$B$2:$B$3603,0))</f>
        <v>0500000US55055</v>
      </c>
      <c r="E3042" s="61">
        <v>84769</v>
      </c>
      <c r="F3042" s="47">
        <f>VLOOKUP(C3042, state_pop!$A$2:$B$52, 2, 0)</f>
        <v>5822434</v>
      </c>
      <c r="G3042" s="33">
        <f t="shared" si="94"/>
        <v>1.4559031497823763E-2</v>
      </c>
      <c r="H3042" s="33">
        <f>VLOOKUP(C3042, pet_household_state!$A$3:$D$53, 3, 0)</f>
        <v>59</v>
      </c>
      <c r="I3042" s="33">
        <f>VLOOKUP(C3042, pet_household_state!$A$3:$D$53, 4, 0)</f>
        <v>1410</v>
      </c>
      <c r="J3042" s="33">
        <f t="shared" si="95"/>
        <v>20.528234411931507</v>
      </c>
      <c r="K3042" s="11">
        <f>VLOOKUP(A3042, total_pet_services_county!$A$2:$E$1875,2,0)</f>
        <v>22</v>
      </c>
      <c r="L3042" s="11">
        <f>VLOOKUP(A3042,  total_pet_services_county!$A$2:$E$1875, 3, 0)</f>
        <v>4791</v>
      </c>
      <c r="M3042" s="11">
        <f>VLOOKUP(A3042, total_pet_services_county!$A$2:$E$1875, 4, 0)</f>
        <v>1059</v>
      </c>
      <c r="N3042" s="11">
        <f>VLOOKUP(A3042, total_pet_services_county!$A$2:$E$1875, 5, 0)</f>
        <v>140</v>
      </c>
    </row>
    <row r="3043" spans="1:14" x14ac:dyDescent="0.2">
      <c r="A3043" s="57" t="s">
        <v>8294</v>
      </c>
      <c r="B3043" s="57" t="s">
        <v>10112</v>
      </c>
      <c r="C3043" s="56" t="s">
        <v>3253</v>
      </c>
      <c r="D3043" s="56" t="e">
        <f>INDEX(pet_services_county!$A$2:$A$3603,MATCH(A3043,pet_services_county!$B$2:$B$3603,0))</f>
        <v>#N/A</v>
      </c>
      <c r="E3043" s="61">
        <v>26687</v>
      </c>
      <c r="F3043" s="47">
        <f>VLOOKUP(C3043, state_pop!$A$2:$B$52, 2, 0)</f>
        <v>5822434</v>
      </c>
      <c r="G3043" s="33">
        <f t="shared" si="94"/>
        <v>4.5834783185176508E-3</v>
      </c>
      <c r="H3043" s="33">
        <f>VLOOKUP(C3043, pet_household_state!$A$3:$D$53, 3, 0)</f>
        <v>59</v>
      </c>
      <c r="I3043" s="33">
        <f>VLOOKUP(C3043, pet_household_state!$A$3:$D$53, 4, 0)</f>
        <v>1410</v>
      </c>
      <c r="J3043" s="33">
        <f t="shared" si="95"/>
        <v>6.4627044291098876</v>
      </c>
      <c r="K3043" s="11" t="e">
        <f>VLOOKUP(A3043, total_pet_services_county!$A$2:$E$1875,2,0)</f>
        <v>#N/A</v>
      </c>
      <c r="L3043" s="11" t="e">
        <f>VLOOKUP(A3043,  total_pet_services_county!$A$2:$E$1875, 3, 0)</f>
        <v>#N/A</v>
      </c>
      <c r="M3043" s="11" t="e">
        <f>VLOOKUP(A3043, total_pet_services_county!$A$2:$E$1875, 4, 0)</f>
        <v>#N/A</v>
      </c>
      <c r="N3043" s="11" t="e">
        <f>VLOOKUP(A3043, total_pet_services_county!$A$2:$E$1875, 5, 0)</f>
        <v>#N/A</v>
      </c>
    </row>
    <row r="3044" spans="1:14" x14ac:dyDescent="0.2">
      <c r="A3044" s="57" t="s">
        <v>6875</v>
      </c>
      <c r="B3044" s="57" t="s">
        <v>10113</v>
      </c>
      <c r="C3044" s="56" t="s">
        <v>3253</v>
      </c>
      <c r="D3044" s="56" t="str">
        <f>INDEX(pet_services_county!$A$2:$A$3603,MATCH(A3044,pet_services_county!$B$2:$B$3603,0))</f>
        <v>0500000US55059</v>
      </c>
      <c r="E3044" s="61">
        <v>169561</v>
      </c>
      <c r="F3044" s="47">
        <f>VLOOKUP(C3044, state_pop!$A$2:$B$52, 2, 0)</f>
        <v>5822434</v>
      </c>
      <c r="G3044" s="33">
        <f t="shared" si="94"/>
        <v>2.9122013233640776E-2</v>
      </c>
      <c r="H3044" s="33">
        <f>VLOOKUP(C3044, pet_household_state!$A$3:$D$53, 3, 0)</f>
        <v>59</v>
      </c>
      <c r="I3044" s="33">
        <f>VLOOKUP(C3044, pet_household_state!$A$3:$D$53, 4, 0)</f>
        <v>1410</v>
      </c>
      <c r="J3044" s="33">
        <f t="shared" si="95"/>
        <v>41.06203865943349</v>
      </c>
      <c r="K3044" s="11">
        <f>VLOOKUP(A3044, total_pet_services_county!$A$2:$E$1875,2,0)</f>
        <v>35</v>
      </c>
      <c r="L3044" s="11">
        <f>VLOOKUP(A3044,  total_pet_services_county!$A$2:$E$1875, 3, 0)</f>
        <v>12258</v>
      </c>
      <c r="M3044" s="11">
        <f>VLOOKUP(A3044, total_pet_services_county!$A$2:$E$1875, 4, 0)</f>
        <v>2791</v>
      </c>
      <c r="N3044" s="11">
        <f>VLOOKUP(A3044, total_pet_services_county!$A$2:$E$1875, 5, 0)</f>
        <v>393</v>
      </c>
    </row>
    <row r="3045" spans="1:14" x14ac:dyDescent="0.2">
      <c r="A3045" s="57" t="s">
        <v>6877</v>
      </c>
      <c r="B3045" s="57" t="s">
        <v>10114</v>
      </c>
      <c r="C3045" s="56" t="s">
        <v>3253</v>
      </c>
      <c r="D3045" s="56" t="str">
        <f>INDEX(pet_services_county!$A$2:$A$3603,MATCH(A3045,pet_services_county!$B$2:$B$3603,0))</f>
        <v>0500000US55061</v>
      </c>
      <c r="E3045" s="61">
        <v>20434</v>
      </c>
      <c r="F3045" s="47">
        <f>VLOOKUP(C3045, state_pop!$A$2:$B$52, 2, 0)</f>
        <v>5822434</v>
      </c>
      <c r="G3045" s="33">
        <f t="shared" si="94"/>
        <v>3.5095288327871127E-3</v>
      </c>
      <c r="H3045" s="33">
        <f>VLOOKUP(C3045, pet_household_state!$A$3:$D$53, 3, 0)</f>
        <v>59</v>
      </c>
      <c r="I3045" s="33">
        <f>VLOOKUP(C3045, pet_household_state!$A$3:$D$53, 4, 0)</f>
        <v>1410</v>
      </c>
      <c r="J3045" s="33">
        <f t="shared" si="95"/>
        <v>4.9484356542298293</v>
      </c>
      <c r="K3045" s="11">
        <f>VLOOKUP(A3045, total_pet_services_county!$A$2:$E$1875,2,0)</f>
        <v>5</v>
      </c>
      <c r="L3045" s="11">
        <f>VLOOKUP(A3045,  total_pet_services_county!$A$2:$E$1875, 3, 0)</f>
        <v>1557</v>
      </c>
      <c r="M3045" s="11">
        <f>VLOOKUP(A3045, total_pet_services_county!$A$2:$E$1875, 4, 0)</f>
        <v>338</v>
      </c>
      <c r="N3045" s="11">
        <f>VLOOKUP(A3045, total_pet_services_county!$A$2:$E$1875, 5, 0)</f>
        <v>42</v>
      </c>
    </row>
    <row r="3046" spans="1:14" x14ac:dyDescent="0.2">
      <c r="A3046" s="57" t="s">
        <v>6879</v>
      </c>
      <c r="B3046" s="57" t="s">
        <v>10115</v>
      </c>
      <c r="C3046" s="56" t="s">
        <v>3253</v>
      </c>
      <c r="D3046" s="56" t="str">
        <f>INDEX(pet_services_county!$A$2:$A$3603,MATCH(A3046,pet_services_county!$B$2:$B$3603,0))</f>
        <v>0500000US55063</v>
      </c>
      <c r="E3046" s="61">
        <v>118016</v>
      </c>
      <c r="F3046" s="47">
        <f>VLOOKUP(C3046, state_pop!$A$2:$B$52, 2, 0)</f>
        <v>5822434</v>
      </c>
      <c r="G3046" s="33">
        <f t="shared" si="94"/>
        <v>2.0269186391807963E-2</v>
      </c>
      <c r="H3046" s="33">
        <f>VLOOKUP(C3046, pet_household_state!$A$3:$D$53, 3, 0)</f>
        <v>59</v>
      </c>
      <c r="I3046" s="33">
        <f>VLOOKUP(C3046, pet_household_state!$A$3:$D$53, 4, 0)</f>
        <v>1410</v>
      </c>
      <c r="J3046" s="33">
        <f t="shared" si="95"/>
        <v>28.579552812449226</v>
      </c>
      <c r="K3046" s="11">
        <f>VLOOKUP(A3046, total_pet_services_county!$A$2:$E$1875,2,0)</f>
        <v>20</v>
      </c>
      <c r="L3046" s="11">
        <f>VLOOKUP(A3046,  total_pet_services_county!$A$2:$E$1875, 3, 0)</f>
        <v>8125</v>
      </c>
      <c r="M3046" s="11">
        <f>VLOOKUP(A3046, total_pet_services_county!$A$2:$E$1875, 4, 0)</f>
        <v>1766</v>
      </c>
      <c r="N3046" s="11">
        <f>VLOOKUP(A3046, total_pet_services_county!$A$2:$E$1875, 5, 0)</f>
        <v>272</v>
      </c>
    </row>
    <row r="3047" spans="1:14" x14ac:dyDescent="0.2">
      <c r="A3047" s="57" t="s">
        <v>6881</v>
      </c>
      <c r="B3047" s="57" t="s">
        <v>8418</v>
      </c>
      <c r="C3047" s="56" t="s">
        <v>3253</v>
      </c>
      <c r="D3047" s="56" t="str">
        <f>INDEX(pet_services_county!$A$2:$A$3603,MATCH(A3047,pet_services_county!$B$2:$B$3603,0))</f>
        <v>0500000US55065</v>
      </c>
      <c r="E3047" s="61">
        <v>16665</v>
      </c>
      <c r="F3047" s="47">
        <f>VLOOKUP(C3047, state_pop!$A$2:$B$52, 2, 0)</f>
        <v>5822434</v>
      </c>
      <c r="G3047" s="33">
        <f t="shared" si="94"/>
        <v>2.8622050503277494E-3</v>
      </c>
      <c r="H3047" s="33">
        <f>VLOOKUP(C3047, pet_household_state!$A$3:$D$53, 3, 0)</f>
        <v>59</v>
      </c>
      <c r="I3047" s="33">
        <f>VLOOKUP(C3047, pet_household_state!$A$3:$D$53, 4, 0)</f>
        <v>1410</v>
      </c>
      <c r="J3047" s="33">
        <f t="shared" si="95"/>
        <v>4.0357091209621263</v>
      </c>
      <c r="K3047" s="11">
        <f>VLOOKUP(A3047, total_pet_services_county!$A$2:$E$1875,2,0)</f>
        <v>4</v>
      </c>
      <c r="L3047" s="11">
        <f>VLOOKUP(A3047,  total_pet_services_county!$A$2:$E$1875, 3, 0)</f>
        <v>840</v>
      </c>
      <c r="M3047" s="11">
        <f>VLOOKUP(A3047, total_pet_services_county!$A$2:$E$1875, 4, 0)</f>
        <v>192</v>
      </c>
      <c r="N3047" s="11">
        <f>VLOOKUP(A3047, total_pet_services_county!$A$2:$E$1875, 5, 0)</f>
        <v>22</v>
      </c>
    </row>
    <row r="3048" spans="1:14" x14ac:dyDescent="0.2">
      <c r="A3048" s="57" t="s">
        <v>6883</v>
      </c>
      <c r="B3048" s="57" t="s">
        <v>10116</v>
      </c>
      <c r="C3048" s="56" t="s">
        <v>3253</v>
      </c>
      <c r="D3048" s="56" t="str">
        <f>INDEX(pet_services_county!$A$2:$A$3603,MATCH(A3048,pet_services_county!$B$2:$B$3603,0))</f>
        <v>0500000US55067</v>
      </c>
      <c r="E3048" s="61">
        <v>19189</v>
      </c>
      <c r="F3048" s="47">
        <f>VLOOKUP(C3048, state_pop!$A$2:$B$52, 2, 0)</f>
        <v>5822434</v>
      </c>
      <c r="G3048" s="33">
        <f t="shared" si="94"/>
        <v>3.2957007327176231E-3</v>
      </c>
      <c r="H3048" s="33">
        <f>VLOOKUP(C3048, pet_household_state!$A$3:$D$53, 3, 0)</f>
        <v>59</v>
      </c>
      <c r="I3048" s="33">
        <f>VLOOKUP(C3048, pet_household_state!$A$3:$D$53, 4, 0)</f>
        <v>1410</v>
      </c>
      <c r="J3048" s="33">
        <f t="shared" si="95"/>
        <v>4.6469380331318488</v>
      </c>
      <c r="K3048" s="11">
        <f>VLOOKUP(A3048, total_pet_services_county!$A$2:$E$1875,2,0)</f>
        <v>3</v>
      </c>
      <c r="L3048" s="11">
        <f>VLOOKUP(A3048,  total_pet_services_county!$A$2:$E$1875, 3, 0)</f>
        <v>110</v>
      </c>
      <c r="M3048" s="11">
        <f>VLOOKUP(A3048, total_pet_services_county!$A$2:$E$1875, 4, 0)</f>
        <v>26</v>
      </c>
      <c r="N3048" s="11">
        <f>VLOOKUP(A3048, total_pet_services_county!$A$2:$E$1875, 5, 0)</f>
        <v>13</v>
      </c>
    </row>
    <row r="3049" spans="1:14" x14ac:dyDescent="0.2">
      <c r="A3049" s="57" t="s">
        <v>6885</v>
      </c>
      <c r="B3049" s="57" t="s">
        <v>8419</v>
      </c>
      <c r="C3049" s="56" t="s">
        <v>3253</v>
      </c>
      <c r="D3049" s="56" t="str">
        <f>INDEX(pet_services_county!$A$2:$A$3603,MATCH(A3049,pet_services_county!$B$2:$B$3603,0))</f>
        <v>0500000US55069</v>
      </c>
      <c r="E3049" s="61">
        <v>27593</v>
      </c>
      <c r="F3049" s="47">
        <f>VLOOKUP(C3049, state_pop!$A$2:$B$52, 2, 0)</f>
        <v>5822434</v>
      </c>
      <c r="G3049" s="33">
        <f t="shared" si="94"/>
        <v>4.7390833455561712E-3</v>
      </c>
      <c r="H3049" s="33">
        <f>VLOOKUP(C3049, pet_household_state!$A$3:$D$53, 3, 0)</f>
        <v>59</v>
      </c>
      <c r="I3049" s="33">
        <f>VLOOKUP(C3049, pet_household_state!$A$3:$D$53, 4, 0)</f>
        <v>1410</v>
      </c>
      <c r="J3049" s="33">
        <f t="shared" si="95"/>
        <v>6.6821075172342015</v>
      </c>
      <c r="K3049" s="11">
        <f>VLOOKUP(A3049, total_pet_services_county!$A$2:$E$1875,2,0)</f>
        <v>4</v>
      </c>
      <c r="L3049" s="11">
        <f>VLOOKUP(A3049,  total_pet_services_county!$A$2:$E$1875, 3, 0)</f>
        <v>921</v>
      </c>
      <c r="M3049" s="11">
        <f>VLOOKUP(A3049, total_pet_services_county!$A$2:$E$1875, 4, 0)</f>
        <v>214</v>
      </c>
      <c r="N3049" s="11">
        <f>VLOOKUP(A3049, total_pet_services_county!$A$2:$E$1875, 5, 0)</f>
        <v>25</v>
      </c>
    </row>
    <row r="3050" spans="1:14" x14ac:dyDescent="0.2">
      <c r="A3050" s="57" t="s">
        <v>6887</v>
      </c>
      <c r="B3050" s="57" t="s">
        <v>10117</v>
      </c>
      <c r="C3050" s="56" t="s">
        <v>3253</v>
      </c>
      <c r="D3050" s="56" t="str">
        <f>INDEX(pet_services_county!$A$2:$A$3603,MATCH(A3050,pet_services_county!$B$2:$B$3603,0))</f>
        <v>0500000US55071</v>
      </c>
      <c r="E3050" s="61">
        <v>78981</v>
      </c>
      <c r="F3050" s="47">
        <f>VLOOKUP(C3050, state_pop!$A$2:$B$52, 2, 0)</f>
        <v>5822434</v>
      </c>
      <c r="G3050" s="33">
        <f t="shared" si="94"/>
        <v>1.3564945519348094E-2</v>
      </c>
      <c r="H3050" s="33">
        <f>VLOOKUP(C3050, pet_household_state!$A$3:$D$53, 3, 0)</f>
        <v>59</v>
      </c>
      <c r="I3050" s="33">
        <f>VLOOKUP(C3050, pet_household_state!$A$3:$D$53, 4, 0)</f>
        <v>1410</v>
      </c>
      <c r="J3050" s="33">
        <f t="shared" si="95"/>
        <v>19.126573182280811</v>
      </c>
      <c r="K3050" s="11">
        <f>VLOOKUP(A3050, total_pet_services_county!$A$2:$E$1875,2,0)</f>
        <v>16</v>
      </c>
      <c r="L3050" s="11">
        <f>VLOOKUP(A3050,  total_pet_services_county!$A$2:$E$1875, 3, 0)</f>
        <v>3586</v>
      </c>
      <c r="M3050" s="11">
        <f>VLOOKUP(A3050, total_pet_services_county!$A$2:$E$1875, 4, 0)</f>
        <v>878</v>
      </c>
      <c r="N3050" s="11">
        <f>VLOOKUP(A3050, total_pet_services_county!$A$2:$E$1875, 5, 0)</f>
        <v>134</v>
      </c>
    </row>
    <row r="3051" spans="1:14" x14ac:dyDescent="0.2">
      <c r="A3051" s="57" t="s">
        <v>6889</v>
      </c>
      <c r="B3051" s="57" t="s">
        <v>10118</v>
      </c>
      <c r="C3051" s="56" t="s">
        <v>3253</v>
      </c>
      <c r="D3051" s="56" t="str">
        <f>INDEX(pet_services_county!$A$2:$A$3603,MATCH(A3051,pet_services_county!$B$2:$B$3603,0))</f>
        <v>0500000US55073</v>
      </c>
      <c r="E3051" s="61">
        <v>135692</v>
      </c>
      <c r="F3051" s="47">
        <f>VLOOKUP(C3051, state_pop!$A$2:$B$52, 2, 0)</f>
        <v>5822434</v>
      </c>
      <c r="G3051" s="33">
        <f t="shared" si="94"/>
        <v>2.3305030164360814E-2</v>
      </c>
      <c r="H3051" s="33">
        <f>VLOOKUP(C3051, pet_household_state!$A$3:$D$53, 3, 0)</f>
        <v>59</v>
      </c>
      <c r="I3051" s="33">
        <f>VLOOKUP(C3051, pet_household_state!$A$3:$D$53, 4, 0)</f>
        <v>1410</v>
      </c>
      <c r="J3051" s="33">
        <f t="shared" si="95"/>
        <v>32.860092531748748</v>
      </c>
      <c r="K3051" s="11">
        <f>VLOOKUP(A3051, total_pet_services_county!$A$2:$E$1875,2,0)</f>
        <v>30</v>
      </c>
      <c r="L3051" s="11">
        <f>VLOOKUP(A3051,  total_pet_services_county!$A$2:$E$1875, 3, 0)</f>
        <v>10283</v>
      </c>
      <c r="M3051" s="11">
        <f>VLOOKUP(A3051, total_pet_services_county!$A$2:$E$1875, 4, 0)</f>
        <v>2313</v>
      </c>
      <c r="N3051" s="11">
        <f>VLOOKUP(A3051, total_pet_services_county!$A$2:$E$1875, 5, 0)</f>
        <v>269</v>
      </c>
    </row>
    <row r="3052" spans="1:14" x14ac:dyDescent="0.2">
      <c r="A3052" s="57" t="s">
        <v>6891</v>
      </c>
      <c r="B3052" s="57" t="s">
        <v>10119</v>
      </c>
      <c r="C3052" s="56" t="s">
        <v>3253</v>
      </c>
      <c r="D3052" s="56" t="str">
        <f>INDEX(pet_services_county!$A$2:$A$3603,MATCH(A3052,pet_services_county!$B$2:$B$3603,0))</f>
        <v>0500000US55075</v>
      </c>
      <c r="E3052" s="61">
        <v>40350</v>
      </c>
      <c r="F3052" s="47">
        <f>VLOOKUP(C3052, state_pop!$A$2:$B$52, 2, 0)</f>
        <v>5822434</v>
      </c>
      <c r="G3052" s="33">
        <f t="shared" si="94"/>
        <v>6.93009143598708E-3</v>
      </c>
      <c r="H3052" s="33">
        <f>VLOOKUP(C3052, pet_household_state!$A$3:$D$53, 3, 0)</f>
        <v>59</v>
      </c>
      <c r="I3052" s="33">
        <f>VLOOKUP(C3052, pet_household_state!$A$3:$D$53, 4, 0)</f>
        <v>1410</v>
      </c>
      <c r="J3052" s="33">
        <f t="shared" si="95"/>
        <v>9.771428924741782</v>
      </c>
      <c r="K3052" s="11">
        <f>VLOOKUP(A3052, total_pet_services_county!$A$2:$E$1875,2,0)</f>
        <v>11</v>
      </c>
      <c r="L3052" s="11">
        <f>VLOOKUP(A3052,  total_pet_services_county!$A$2:$E$1875, 3, 0)</f>
        <v>2463</v>
      </c>
      <c r="M3052" s="11">
        <f>VLOOKUP(A3052, total_pet_services_county!$A$2:$E$1875, 4, 0)</f>
        <v>507</v>
      </c>
      <c r="N3052" s="11">
        <f>VLOOKUP(A3052, total_pet_services_county!$A$2:$E$1875, 5, 0)</f>
        <v>70</v>
      </c>
    </row>
    <row r="3053" spans="1:14" x14ac:dyDescent="0.2">
      <c r="A3053" s="57" t="s">
        <v>6893</v>
      </c>
      <c r="B3053" s="57" t="s">
        <v>9160</v>
      </c>
      <c r="C3053" s="56" t="s">
        <v>3253</v>
      </c>
      <c r="D3053" s="56" t="str">
        <f>INDEX(pet_services_county!$A$2:$A$3603,MATCH(A3053,pet_services_county!$B$2:$B$3603,0))</f>
        <v>0500000US55077</v>
      </c>
      <c r="E3053" s="61">
        <v>15574</v>
      </c>
      <c r="F3053" s="47">
        <f>VLOOKUP(C3053, state_pop!$A$2:$B$52, 2, 0)</f>
        <v>5822434</v>
      </c>
      <c r="G3053" s="33">
        <f t="shared" si="94"/>
        <v>2.6748263698652486E-3</v>
      </c>
      <c r="H3053" s="33">
        <f>VLOOKUP(C3053, pet_household_state!$A$3:$D$53, 3, 0)</f>
        <v>59</v>
      </c>
      <c r="I3053" s="33">
        <f>VLOOKUP(C3053, pet_household_state!$A$3:$D$53, 4, 0)</f>
        <v>1410</v>
      </c>
      <c r="J3053" s="33">
        <f t="shared" si="95"/>
        <v>3.7715051815100007</v>
      </c>
      <c r="K3053" s="11">
        <f>VLOOKUP(A3053, total_pet_services_county!$A$2:$E$1875,2,0)</f>
        <v>4</v>
      </c>
      <c r="L3053" s="11">
        <f>VLOOKUP(A3053,  total_pet_services_county!$A$2:$E$1875, 3, 0)</f>
        <v>827</v>
      </c>
      <c r="M3053" s="11">
        <f>VLOOKUP(A3053, total_pet_services_county!$A$2:$E$1875, 4, 0)</f>
        <v>188</v>
      </c>
      <c r="N3053" s="11">
        <f>VLOOKUP(A3053, total_pet_services_county!$A$2:$E$1875, 5, 0)</f>
        <v>19</v>
      </c>
    </row>
    <row r="3054" spans="1:14" x14ac:dyDescent="0.2">
      <c r="A3054" s="57" t="s">
        <v>8295</v>
      </c>
      <c r="B3054" s="57" t="s">
        <v>9162</v>
      </c>
      <c r="C3054" s="56" t="s">
        <v>3253</v>
      </c>
      <c r="D3054" s="56" t="e">
        <f>INDEX(pet_services_county!$A$2:$A$3603,MATCH(A3054,pet_services_county!$B$2:$B$3603,0))</f>
        <v>#N/A</v>
      </c>
      <c r="E3054" s="61">
        <v>4556</v>
      </c>
      <c r="F3054" s="47">
        <f>VLOOKUP(C3054, state_pop!$A$2:$B$52, 2, 0)</f>
        <v>5822434</v>
      </c>
      <c r="G3054" s="33">
        <f t="shared" si="94"/>
        <v>7.8249062161975561E-4</v>
      </c>
      <c r="H3054" s="33">
        <f>VLOOKUP(C3054, pet_household_state!$A$3:$D$53, 3, 0)</f>
        <v>59</v>
      </c>
      <c r="I3054" s="33">
        <f>VLOOKUP(C3054, pet_household_state!$A$3:$D$53, 4, 0)</f>
        <v>1410</v>
      </c>
      <c r="J3054" s="33">
        <f t="shared" si="95"/>
        <v>1.1033117764838554</v>
      </c>
      <c r="K3054" s="11" t="e">
        <f>VLOOKUP(A3054, total_pet_services_county!$A$2:$E$1875,2,0)</f>
        <v>#N/A</v>
      </c>
      <c r="L3054" s="11" t="e">
        <f>VLOOKUP(A3054,  total_pet_services_county!$A$2:$E$1875, 3, 0)</f>
        <v>#N/A</v>
      </c>
      <c r="M3054" s="11" t="e">
        <f>VLOOKUP(A3054, total_pet_services_county!$A$2:$E$1875, 4, 0)</f>
        <v>#N/A</v>
      </c>
      <c r="N3054" s="11" t="e">
        <f>VLOOKUP(A3054, total_pet_services_county!$A$2:$E$1875, 5, 0)</f>
        <v>#N/A</v>
      </c>
    </row>
    <row r="3055" spans="1:14" x14ac:dyDescent="0.2">
      <c r="A3055" s="57" t="s">
        <v>6895</v>
      </c>
      <c r="B3055" s="57" t="s">
        <v>10120</v>
      </c>
      <c r="C3055" s="56" t="s">
        <v>3253</v>
      </c>
      <c r="D3055" s="56" t="str">
        <f>INDEX(pet_services_county!$A$2:$A$3603,MATCH(A3055,pet_services_county!$B$2:$B$3603,0))</f>
        <v>0500000US55079</v>
      </c>
      <c r="E3055" s="61">
        <v>945726</v>
      </c>
      <c r="F3055" s="47">
        <f>VLOOKUP(C3055, state_pop!$A$2:$B$52, 2, 0)</f>
        <v>5822434</v>
      </c>
      <c r="G3055" s="33">
        <f t="shared" si="94"/>
        <v>0.16242794680025571</v>
      </c>
      <c r="H3055" s="33">
        <f>VLOOKUP(C3055, pet_household_state!$A$3:$D$53, 3, 0)</f>
        <v>59</v>
      </c>
      <c r="I3055" s="33">
        <f>VLOOKUP(C3055, pet_household_state!$A$3:$D$53, 4, 0)</f>
        <v>1410</v>
      </c>
      <c r="J3055" s="33">
        <f t="shared" si="95"/>
        <v>229.02340498836057</v>
      </c>
      <c r="K3055" s="11">
        <f>VLOOKUP(A3055, total_pet_services_county!$A$2:$E$1875,2,0)</f>
        <v>112</v>
      </c>
      <c r="L3055" s="11">
        <f>VLOOKUP(A3055,  total_pet_services_county!$A$2:$E$1875, 3, 0)</f>
        <v>46763</v>
      </c>
      <c r="M3055" s="11">
        <f>VLOOKUP(A3055, total_pet_services_county!$A$2:$E$1875, 4, 0)</f>
        <v>10698</v>
      </c>
      <c r="N3055" s="11">
        <f>VLOOKUP(A3055, total_pet_services_county!$A$2:$E$1875, 5, 0)</f>
        <v>1506</v>
      </c>
    </row>
    <row r="3056" spans="1:14" x14ac:dyDescent="0.2">
      <c r="A3056" s="57" t="s">
        <v>6897</v>
      </c>
      <c r="B3056" s="57" t="s">
        <v>8357</v>
      </c>
      <c r="C3056" s="56" t="s">
        <v>3253</v>
      </c>
      <c r="D3056" s="56" t="str">
        <f>INDEX(pet_services_county!$A$2:$A$3603,MATCH(A3056,pet_services_county!$B$2:$B$3603,0))</f>
        <v>0500000US55081</v>
      </c>
      <c r="E3056" s="61">
        <v>46253</v>
      </c>
      <c r="F3056" s="47">
        <f>VLOOKUP(C3056, state_pop!$A$2:$B$52, 2, 0)</f>
        <v>5822434</v>
      </c>
      <c r="G3056" s="33">
        <f t="shared" si="94"/>
        <v>7.9439286044290063E-3</v>
      </c>
      <c r="H3056" s="33">
        <f>VLOOKUP(C3056, pet_household_state!$A$3:$D$53, 3, 0)</f>
        <v>59</v>
      </c>
      <c r="I3056" s="33">
        <f>VLOOKUP(C3056, pet_household_state!$A$3:$D$53, 4, 0)</f>
        <v>1410</v>
      </c>
      <c r="J3056" s="33">
        <f t="shared" si="95"/>
        <v>11.200939332244898</v>
      </c>
      <c r="K3056" s="11">
        <f>VLOOKUP(A3056, total_pet_services_county!$A$2:$E$1875,2,0)</f>
        <v>14</v>
      </c>
      <c r="L3056" s="11">
        <f>VLOOKUP(A3056,  total_pet_services_county!$A$2:$E$1875, 3, 0)</f>
        <v>2252</v>
      </c>
      <c r="M3056" s="11">
        <f>VLOOKUP(A3056, total_pet_services_county!$A$2:$E$1875, 4, 0)</f>
        <v>477</v>
      </c>
      <c r="N3056" s="11">
        <f>VLOOKUP(A3056, total_pet_services_county!$A$2:$E$1875, 5, 0)</f>
        <v>79</v>
      </c>
    </row>
    <row r="3057" spans="1:14" x14ac:dyDescent="0.2">
      <c r="A3057" s="57" t="s">
        <v>6899</v>
      </c>
      <c r="B3057" s="57" t="s">
        <v>10121</v>
      </c>
      <c r="C3057" s="56" t="s">
        <v>3253</v>
      </c>
      <c r="D3057" s="56" t="str">
        <f>INDEX(pet_services_county!$A$2:$A$3603,MATCH(A3057,pet_services_county!$B$2:$B$3603,0))</f>
        <v>0500000US55083</v>
      </c>
      <c r="E3057" s="61">
        <v>37930</v>
      </c>
      <c r="F3057" s="47">
        <f>VLOOKUP(C3057, state_pop!$A$2:$B$52, 2, 0)</f>
        <v>5822434</v>
      </c>
      <c r="G3057" s="33">
        <f t="shared" si="94"/>
        <v>6.5144576993058229E-3</v>
      </c>
      <c r="H3057" s="33">
        <f>VLOOKUP(C3057, pet_household_state!$A$3:$D$53, 3, 0)</f>
        <v>59</v>
      </c>
      <c r="I3057" s="33">
        <f>VLOOKUP(C3057, pet_household_state!$A$3:$D$53, 4, 0)</f>
        <v>1410</v>
      </c>
      <c r="J3057" s="33">
        <f t="shared" si="95"/>
        <v>9.1853853560212109</v>
      </c>
      <c r="K3057" s="11">
        <f>VLOOKUP(A3057, total_pet_services_county!$A$2:$E$1875,2,0)</f>
        <v>4</v>
      </c>
      <c r="L3057" s="11">
        <f>VLOOKUP(A3057,  total_pet_services_county!$A$2:$E$1875, 3, 0)</f>
        <v>919</v>
      </c>
      <c r="M3057" s="11">
        <f>VLOOKUP(A3057, total_pet_services_county!$A$2:$E$1875, 4, 0)</f>
        <v>191</v>
      </c>
      <c r="N3057" s="11">
        <f>VLOOKUP(A3057, total_pet_services_county!$A$2:$E$1875, 5, 0)</f>
        <v>26</v>
      </c>
    </row>
    <row r="3058" spans="1:14" x14ac:dyDescent="0.2">
      <c r="A3058" s="57" t="s">
        <v>6901</v>
      </c>
      <c r="B3058" s="57" t="s">
        <v>8751</v>
      </c>
      <c r="C3058" s="56" t="s">
        <v>3253</v>
      </c>
      <c r="D3058" s="56" t="str">
        <f>INDEX(pet_services_county!$A$2:$A$3603,MATCH(A3058,pet_services_county!$B$2:$B$3603,0))</f>
        <v>0500000US55085</v>
      </c>
      <c r="E3058" s="61">
        <v>35595</v>
      </c>
      <c r="F3058" s="47">
        <f>VLOOKUP(C3058, state_pop!$A$2:$B$52, 2, 0)</f>
        <v>5822434</v>
      </c>
      <c r="G3058" s="33">
        <f t="shared" si="94"/>
        <v>6.1134226682517997E-3</v>
      </c>
      <c r="H3058" s="33">
        <f>VLOOKUP(C3058, pet_household_state!$A$3:$D$53, 3, 0)</f>
        <v>59</v>
      </c>
      <c r="I3058" s="33">
        <f>VLOOKUP(C3058, pet_household_state!$A$3:$D$53, 4, 0)</f>
        <v>1410</v>
      </c>
      <c r="J3058" s="33">
        <f t="shared" si="95"/>
        <v>8.6199259622350368</v>
      </c>
      <c r="K3058" s="11">
        <f>VLOOKUP(A3058, total_pet_services_county!$A$2:$E$1875,2,0)</f>
        <v>19</v>
      </c>
      <c r="L3058" s="11">
        <f>VLOOKUP(A3058,  total_pet_services_county!$A$2:$E$1875, 3, 0)</f>
        <v>8754</v>
      </c>
      <c r="M3058" s="11">
        <f>VLOOKUP(A3058, total_pet_services_county!$A$2:$E$1875, 4, 0)</f>
        <v>3636</v>
      </c>
      <c r="N3058" s="11">
        <f>VLOOKUP(A3058, total_pet_services_county!$A$2:$E$1875, 5, 0)</f>
        <v>296</v>
      </c>
    </row>
    <row r="3059" spans="1:14" x14ac:dyDescent="0.2">
      <c r="A3059" s="57" t="s">
        <v>6903</v>
      </c>
      <c r="B3059" s="57" t="s">
        <v>10122</v>
      </c>
      <c r="C3059" s="56" t="s">
        <v>3253</v>
      </c>
      <c r="D3059" s="56" t="str">
        <f>INDEX(pet_services_county!$A$2:$A$3603,MATCH(A3059,pet_services_county!$B$2:$B$3603,0))</f>
        <v>0500000US55087</v>
      </c>
      <c r="E3059" s="61">
        <v>187885</v>
      </c>
      <c r="F3059" s="47">
        <f>VLOOKUP(C3059, state_pop!$A$2:$B$52, 2, 0)</f>
        <v>5822434</v>
      </c>
      <c r="G3059" s="33">
        <f t="shared" si="94"/>
        <v>3.2269150667916545E-2</v>
      </c>
      <c r="H3059" s="33">
        <f>VLOOKUP(C3059, pet_household_state!$A$3:$D$53, 3, 0)</f>
        <v>59</v>
      </c>
      <c r="I3059" s="33">
        <f>VLOOKUP(C3059, pet_household_state!$A$3:$D$53, 4, 0)</f>
        <v>1410</v>
      </c>
      <c r="J3059" s="33">
        <f t="shared" si="95"/>
        <v>45.499502441762331</v>
      </c>
      <c r="K3059" s="11">
        <f>VLOOKUP(A3059, total_pet_services_county!$A$2:$E$1875,2,0)</f>
        <v>32</v>
      </c>
      <c r="L3059" s="11">
        <f>VLOOKUP(A3059,  total_pet_services_county!$A$2:$E$1875, 3, 0)</f>
        <v>13886</v>
      </c>
      <c r="M3059" s="11">
        <f>VLOOKUP(A3059, total_pet_services_county!$A$2:$E$1875, 4, 0)</f>
        <v>3145</v>
      </c>
      <c r="N3059" s="11">
        <f>VLOOKUP(A3059, total_pet_services_county!$A$2:$E$1875, 5, 0)</f>
        <v>399</v>
      </c>
    </row>
    <row r="3060" spans="1:14" x14ac:dyDescent="0.2">
      <c r="A3060" s="57" t="s">
        <v>6905</v>
      </c>
      <c r="B3060" s="57" t="s">
        <v>10123</v>
      </c>
      <c r="C3060" s="56" t="s">
        <v>3253</v>
      </c>
      <c r="D3060" s="56" t="str">
        <f>INDEX(pet_services_county!$A$2:$A$3603,MATCH(A3060,pet_services_county!$B$2:$B$3603,0))</f>
        <v>0500000US55089</v>
      </c>
      <c r="E3060" s="61">
        <v>89221</v>
      </c>
      <c r="F3060" s="47">
        <f>VLOOKUP(C3060, state_pop!$A$2:$B$52, 2, 0)</f>
        <v>5822434</v>
      </c>
      <c r="G3060" s="33">
        <f t="shared" si="94"/>
        <v>1.5323660173734903E-2</v>
      </c>
      <c r="H3060" s="33">
        <f>VLOOKUP(C3060, pet_household_state!$A$3:$D$53, 3, 0)</f>
        <v>59</v>
      </c>
      <c r="I3060" s="33">
        <f>VLOOKUP(C3060, pet_household_state!$A$3:$D$53, 4, 0)</f>
        <v>1410</v>
      </c>
      <c r="J3060" s="33">
        <f t="shared" si="95"/>
        <v>21.606360844966211</v>
      </c>
      <c r="K3060" s="11">
        <f>VLOOKUP(A3060, total_pet_services_county!$A$2:$E$1875,2,0)</f>
        <v>36</v>
      </c>
      <c r="L3060" s="11">
        <f>VLOOKUP(A3060,  total_pet_services_county!$A$2:$E$1875, 3, 0)</f>
        <v>12263</v>
      </c>
      <c r="M3060" s="11">
        <f>VLOOKUP(A3060, total_pet_services_county!$A$2:$E$1875, 4, 0)</f>
        <v>2415</v>
      </c>
      <c r="N3060" s="11">
        <f>VLOOKUP(A3060, total_pet_services_county!$A$2:$E$1875, 5, 0)</f>
        <v>405</v>
      </c>
    </row>
    <row r="3061" spans="1:14" x14ac:dyDescent="0.2">
      <c r="A3061" s="57" t="s">
        <v>8296</v>
      </c>
      <c r="B3061" s="57" t="s">
        <v>10124</v>
      </c>
      <c r="C3061" s="56" t="s">
        <v>3253</v>
      </c>
      <c r="D3061" s="56" t="e">
        <f>INDEX(pet_services_county!$A$2:$A$3603,MATCH(A3061,pet_services_county!$B$2:$B$3603,0))</f>
        <v>#N/A</v>
      </c>
      <c r="E3061" s="61">
        <v>7287</v>
      </c>
      <c r="F3061" s="47">
        <f>VLOOKUP(C3061, state_pop!$A$2:$B$52, 2, 0)</f>
        <v>5822434</v>
      </c>
      <c r="G3061" s="33">
        <f t="shared" si="94"/>
        <v>1.2515384459488934E-3</v>
      </c>
      <c r="H3061" s="33">
        <f>VLOOKUP(C3061, pet_household_state!$A$3:$D$53, 3, 0)</f>
        <v>59</v>
      </c>
      <c r="I3061" s="33">
        <f>VLOOKUP(C3061, pet_household_state!$A$3:$D$53, 4, 0)</f>
        <v>1410</v>
      </c>
      <c r="J3061" s="33">
        <f t="shared" si="95"/>
        <v>1.7646692087879396</v>
      </c>
      <c r="K3061" s="11" t="e">
        <f>VLOOKUP(A3061, total_pet_services_county!$A$2:$E$1875,2,0)</f>
        <v>#N/A</v>
      </c>
      <c r="L3061" s="11" t="e">
        <f>VLOOKUP(A3061,  total_pet_services_county!$A$2:$E$1875, 3, 0)</f>
        <v>#N/A</v>
      </c>
      <c r="M3061" s="11" t="e">
        <f>VLOOKUP(A3061, total_pet_services_county!$A$2:$E$1875, 4, 0)</f>
        <v>#N/A</v>
      </c>
      <c r="N3061" s="11" t="e">
        <f>VLOOKUP(A3061, total_pet_services_county!$A$2:$E$1875, 5, 0)</f>
        <v>#N/A</v>
      </c>
    </row>
    <row r="3062" spans="1:14" x14ac:dyDescent="0.2">
      <c r="A3062" s="57" t="s">
        <v>6907</v>
      </c>
      <c r="B3062" s="57" t="s">
        <v>8693</v>
      </c>
      <c r="C3062" s="56" t="s">
        <v>3253</v>
      </c>
      <c r="D3062" s="56" t="str">
        <f>INDEX(pet_services_county!$A$2:$A$3603,MATCH(A3062,pet_services_county!$B$2:$B$3603,0))</f>
        <v>0500000US55093</v>
      </c>
      <c r="E3062" s="61">
        <v>42754</v>
      </c>
      <c r="F3062" s="47">
        <f>VLOOKUP(C3062, state_pop!$A$2:$B$52, 2, 0)</f>
        <v>5822434</v>
      </c>
      <c r="G3062" s="33">
        <f t="shared" si="94"/>
        <v>7.3429771810208586E-3</v>
      </c>
      <c r="H3062" s="33">
        <f>VLOOKUP(C3062, pet_household_state!$A$3:$D$53, 3, 0)</f>
        <v>59</v>
      </c>
      <c r="I3062" s="33">
        <f>VLOOKUP(C3062, pet_household_state!$A$3:$D$53, 4, 0)</f>
        <v>1410</v>
      </c>
      <c r="J3062" s="33">
        <f t="shared" si="95"/>
        <v>10.35359782523941</v>
      </c>
      <c r="K3062" s="11">
        <f>VLOOKUP(A3062, total_pet_services_county!$A$2:$E$1875,2,0)</f>
        <v>8</v>
      </c>
      <c r="L3062" s="11">
        <f>VLOOKUP(A3062,  total_pet_services_county!$A$2:$E$1875, 3, 0)</f>
        <v>1076</v>
      </c>
      <c r="M3062" s="11">
        <f>VLOOKUP(A3062, total_pet_services_county!$A$2:$E$1875, 4, 0)</f>
        <v>282</v>
      </c>
      <c r="N3062" s="11">
        <f>VLOOKUP(A3062, total_pet_services_county!$A$2:$E$1875, 5, 0)</f>
        <v>44</v>
      </c>
    </row>
    <row r="3063" spans="1:14" x14ac:dyDescent="0.2">
      <c r="A3063" s="57" t="s">
        <v>6909</v>
      </c>
      <c r="B3063" s="57" t="s">
        <v>8430</v>
      </c>
      <c r="C3063" s="56" t="s">
        <v>3253</v>
      </c>
      <c r="D3063" s="56" t="str">
        <f>INDEX(pet_services_county!$A$2:$A$3603,MATCH(A3063,pet_services_county!$B$2:$B$3603,0))</f>
        <v>0500000US55095</v>
      </c>
      <c r="E3063" s="61">
        <v>43783</v>
      </c>
      <c r="F3063" s="47">
        <f>VLOOKUP(C3063, state_pop!$A$2:$B$52, 2, 0)</f>
        <v>5822434</v>
      </c>
      <c r="G3063" s="33">
        <f t="shared" si="94"/>
        <v>7.5197073938493763E-3</v>
      </c>
      <c r="H3063" s="33">
        <f>VLOOKUP(C3063, pet_household_state!$A$3:$D$53, 3, 0)</f>
        <v>59</v>
      </c>
      <c r="I3063" s="33">
        <f>VLOOKUP(C3063, pet_household_state!$A$3:$D$53, 4, 0)</f>
        <v>1410</v>
      </c>
      <c r="J3063" s="33">
        <f t="shared" si="95"/>
        <v>10.602787425327621</v>
      </c>
      <c r="K3063" s="11">
        <f>VLOOKUP(A3063, total_pet_services_county!$A$2:$E$1875,2,0)</f>
        <v>11</v>
      </c>
      <c r="L3063" s="11">
        <f>VLOOKUP(A3063,  total_pet_services_county!$A$2:$E$1875, 3, 0)</f>
        <v>1547</v>
      </c>
      <c r="M3063" s="11">
        <f>VLOOKUP(A3063, total_pet_services_county!$A$2:$E$1875, 4, 0)</f>
        <v>334</v>
      </c>
      <c r="N3063" s="11">
        <f>VLOOKUP(A3063, total_pet_services_county!$A$2:$E$1875, 5, 0)</f>
        <v>60</v>
      </c>
    </row>
    <row r="3064" spans="1:14" x14ac:dyDescent="0.2">
      <c r="A3064" s="57" t="s">
        <v>6911</v>
      </c>
      <c r="B3064" s="57" t="s">
        <v>9600</v>
      </c>
      <c r="C3064" s="56" t="s">
        <v>3253</v>
      </c>
      <c r="D3064" s="56" t="str">
        <f>INDEX(pet_services_county!$A$2:$A$3603,MATCH(A3064,pet_services_county!$B$2:$B$3603,0))</f>
        <v>0500000US55097</v>
      </c>
      <c r="E3064" s="61">
        <v>70772</v>
      </c>
      <c r="F3064" s="47">
        <f>VLOOKUP(C3064, state_pop!$A$2:$B$52, 2, 0)</f>
        <v>5822434</v>
      </c>
      <c r="G3064" s="33">
        <f t="shared" si="94"/>
        <v>1.2155054054713201E-2</v>
      </c>
      <c r="H3064" s="33">
        <f>VLOOKUP(C3064, pet_household_state!$A$3:$D$53, 3, 0)</f>
        <v>59</v>
      </c>
      <c r="I3064" s="33">
        <f>VLOOKUP(C3064, pet_household_state!$A$3:$D$53, 4, 0)</f>
        <v>1410</v>
      </c>
      <c r="J3064" s="33">
        <f t="shared" si="95"/>
        <v>17.138626217145614</v>
      </c>
      <c r="K3064" s="11">
        <f>VLOOKUP(A3064, total_pet_services_county!$A$2:$E$1875,2,0)</f>
        <v>11</v>
      </c>
      <c r="L3064" s="11">
        <f>VLOOKUP(A3064,  total_pet_services_county!$A$2:$E$1875, 3, 0)</f>
        <v>3028</v>
      </c>
      <c r="M3064" s="11">
        <f>VLOOKUP(A3064, total_pet_services_county!$A$2:$E$1875, 4, 0)</f>
        <v>816</v>
      </c>
      <c r="N3064" s="11">
        <f>VLOOKUP(A3064, total_pet_services_county!$A$2:$E$1875, 5, 0)</f>
        <v>102</v>
      </c>
    </row>
    <row r="3065" spans="1:14" x14ac:dyDescent="0.2">
      <c r="A3065" s="57" t="s">
        <v>8297</v>
      </c>
      <c r="B3065" s="57" t="s">
        <v>10125</v>
      </c>
      <c r="C3065" s="56" t="s">
        <v>3253</v>
      </c>
      <c r="D3065" s="56" t="e">
        <f>INDEX(pet_services_county!$A$2:$A$3603,MATCH(A3065,pet_services_county!$B$2:$B$3603,0))</f>
        <v>#N/A</v>
      </c>
      <c r="E3065" s="61">
        <v>13351</v>
      </c>
      <c r="F3065" s="47">
        <f>VLOOKUP(C3065, state_pop!$A$2:$B$52, 2, 0)</f>
        <v>5822434</v>
      </c>
      <c r="G3065" s="33">
        <f t="shared" si="94"/>
        <v>2.2930272803435812E-3</v>
      </c>
      <c r="H3065" s="33">
        <f>VLOOKUP(C3065, pet_household_state!$A$3:$D$53, 3, 0)</f>
        <v>59</v>
      </c>
      <c r="I3065" s="33">
        <f>VLOOKUP(C3065, pet_household_state!$A$3:$D$53, 4, 0)</f>
        <v>1410</v>
      </c>
      <c r="J3065" s="33">
        <f t="shared" si="95"/>
        <v>3.2331684652844497</v>
      </c>
      <c r="K3065" s="11" t="e">
        <f>VLOOKUP(A3065, total_pet_services_county!$A$2:$E$1875,2,0)</f>
        <v>#N/A</v>
      </c>
      <c r="L3065" s="11" t="e">
        <f>VLOOKUP(A3065,  total_pet_services_county!$A$2:$E$1875, 3, 0)</f>
        <v>#N/A</v>
      </c>
      <c r="M3065" s="11" t="e">
        <f>VLOOKUP(A3065, total_pet_services_county!$A$2:$E$1875, 4, 0)</f>
        <v>#N/A</v>
      </c>
      <c r="N3065" s="11" t="e">
        <f>VLOOKUP(A3065, total_pet_services_county!$A$2:$E$1875, 5, 0)</f>
        <v>#N/A</v>
      </c>
    </row>
    <row r="3066" spans="1:14" x14ac:dyDescent="0.2">
      <c r="A3066" s="57" t="s">
        <v>6913</v>
      </c>
      <c r="B3066" s="57" t="s">
        <v>10126</v>
      </c>
      <c r="C3066" s="56" t="s">
        <v>3253</v>
      </c>
      <c r="D3066" s="56" t="str">
        <f>INDEX(pet_services_county!$A$2:$A$3603,MATCH(A3066,pet_services_county!$B$2:$B$3603,0))</f>
        <v>0500000US55101</v>
      </c>
      <c r="E3066" s="61">
        <v>196311</v>
      </c>
      <c r="F3066" s="47">
        <f>VLOOKUP(C3066, state_pop!$A$2:$B$52, 2, 0)</f>
        <v>5822434</v>
      </c>
      <c r="G3066" s="33">
        <f t="shared" si="94"/>
        <v>3.3716311769270375E-2</v>
      </c>
      <c r="H3066" s="33">
        <f>VLOOKUP(C3066, pet_household_state!$A$3:$D$53, 3, 0)</f>
        <v>59</v>
      </c>
      <c r="I3066" s="33">
        <f>VLOOKUP(C3066, pet_household_state!$A$3:$D$53, 4, 0)</f>
        <v>1410</v>
      </c>
      <c r="J3066" s="33">
        <f t="shared" si="95"/>
        <v>47.539999594671229</v>
      </c>
      <c r="K3066" s="11">
        <f>VLOOKUP(A3066, total_pet_services_county!$A$2:$E$1875,2,0)</f>
        <v>34</v>
      </c>
      <c r="L3066" s="11">
        <f>VLOOKUP(A3066,  total_pet_services_county!$A$2:$E$1875, 3, 0)</f>
        <v>8604</v>
      </c>
      <c r="M3066" s="11">
        <f>VLOOKUP(A3066, total_pet_services_county!$A$2:$E$1875, 4, 0)</f>
        <v>2134</v>
      </c>
      <c r="N3066" s="11">
        <f>VLOOKUP(A3066, total_pet_services_county!$A$2:$E$1875, 5, 0)</f>
        <v>376</v>
      </c>
    </row>
    <row r="3067" spans="1:14" x14ac:dyDescent="0.2">
      <c r="A3067" s="57" t="s">
        <v>8298</v>
      </c>
      <c r="B3067" s="57" t="s">
        <v>8799</v>
      </c>
      <c r="C3067" s="56" t="s">
        <v>3253</v>
      </c>
      <c r="D3067" s="56" t="e">
        <f>INDEX(pet_services_county!$A$2:$A$3603,MATCH(A3067,pet_services_county!$B$2:$B$3603,0))</f>
        <v>#N/A</v>
      </c>
      <c r="E3067" s="61">
        <v>17252</v>
      </c>
      <c r="F3067" s="47">
        <f>VLOOKUP(C3067, state_pop!$A$2:$B$52, 2, 0)</f>
        <v>5822434</v>
      </c>
      <c r="G3067" s="33">
        <f t="shared" si="94"/>
        <v>2.9630219938946495E-3</v>
      </c>
      <c r="H3067" s="33">
        <f>VLOOKUP(C3067, pet_household_state!$A$3:$D$53, 3, 0)</f>
        <v>59</v>
      </c>
      <c r="I3067" s="33">
        <f>VLOOKUP(C3067, pet_household_state!$A$3:$D$53, 4, 0)</f>
        <v>1410</v>
      </c>
      <c r="J3067" s="33">
        <f t="shared" si="95"/>
        <v>4.1778610113914558</v>
      </c>
      <c r="K3067" s="11" t="e">
        <f>VLOOKUP(A3067, total_pet_services_county!$A$2:$E$1875,2,0)</f>
        <v>#N/A</v>
      </c>
      <c r="L3067" s="11" t="e">
        <f>VLOOKUP(A3067,  total_pet_services_county!$A$2:$E$1875, 3, 0)</f>
        <v>#N/A</v>
      </c>
      <c r="M3067" s="11" t="e">
        <f>VLOOKUP(A3067, total_pet_services_county!$A$2:$E$1875, 4, 0)</f>
        <v>#N/A</v>
      </c>
      <c r="N3067" s="11" t="e">
        <f>VLOOKUP(A3067, total_pet_services_county!$A$2:$E$1875, 5, 0)</f>
        <v>#N/A</v>
      </c>
    </row>
    <row r="3068" spans="1:14" x14ac:dyDescent="0.2">
      <c r="A3068" s="57" t="s">
        <v>6915</v>
      </c>
      <c r="B3068" s="57" t="s">
        <v>9229</v>
      </c>
      <c r="C3068" s="56" t="s">
        <v>3253</v>
      </c>
      <c r="D3068" s="56" t="str">
        <f>INDEX(pet_services_county!$A$2:$A$3603,MATCH(A3068,pet_services_county!$B$2:$B$3603,0))</f>
        <v>0500000US55105</v>
      </c>
      <c r="E3068" s="61">
        <v>163354</v>
      </c>
      <c r="F3068" s="47">
        <f>VLOOKUP(C3068, state_pop!$A$2:$B$52, 2, 0)</f>
        <v>5822434</v>
      </c>
      <c r="G3068" s="33">
        <f t="shared" si="94"/>
        <v>2.8055964223896741E-2</v>
      </c>
      <c r="H3068" s="33">
        <f>VLOOKUP(C3068, pet_household_state!$A$3:$D$53, 3, 0)</f>
        <v>59</v>
      </c>
      <c r="I3068" s="33">
        <f>VLOOKUP(C3068, pet_household_state!$A$3:$D$53, 4, 0)</f>
        <v>1410</v>
      </c>
      <c r="J3068" s="33">
        <f t="shared" si="95"/>
        <v>39.558909555694406</v>
      </c>
      <c r="K3068" s="11">
        <f>VLOOKUP(A3068, total_pet_services_county!$A$2:$E$1875,2,0)</f>
        <v>39</v>
      </c>
      <c r="L3068" s="11">
        <f>VLOOKUP(A3068,  total_pet_services_county!$A$2:$E$1875, 3, 0)</f>
        <v>8775</v>
      </c>
      <c r="M3068" s="11">
        <f>VLOOKUP(A3068, total_pet_services_county!$A$2:$E$1875, 4, 0)</f>
        <v>2019</v>
      </c>
      <c r="N3068" s="11">
        <f>VLOOKUP(A3068, total_pet_services_county!$A$2:$E$1875, 5, 0)</f>
        <v>387</v>
      </c>
    </row>
    <row r="3069" spans="1:14" x14ac:dyDescent="0.2">
      <c r="A3069" s="57" t="s">
        <v>8299</v>
      </c>
      <c r="B3069" s="57" t="s">
        <v>9918</v>
      </c>
      <c r="C3069" s="56" t="s">
        <v>3253</v>
      </c>
      <c r="D3069" s="56" t="e">
        <f>INDEX(pet_services_county!$A$2:$A$3603,MATCH(A3069,pet_services_county!$B$2:$B$3603,0))</f>
        <v>#N/A</v>
      </c>
      <c r="E3069" s="61">
        <v>14178</v>
      </c>
      <c r="F3069" s="47">
        <f>VLOOKUP(C3069, state_pop!$A$2:$B$52, 2, 0)</f>
        <v>5822434</v>
      </c>
      <c r="G3069" s="33">
        <f t="shared" si="94"/>
        <v>2.4350640986226723E-3</v>
      </c>
      <c r="H3069" s="33">
        <f>VLOOKUP(C3069, pet_household_state!$A$3:$D$53, 3, 0)</f>
        <v>59</v>
      </c>
      <c r="I3069" s="33">
        <f>VLOOKUP(C3069, pet_household_state!$A$3:$D$53, 4, 0)</f>
        <v>1410</v>
      </c>
      <c r="J3069" s="33">
        <f t="shared" si="95"/>
        <v>3.4334403790579682</v>
      </c>
      <c r="K3069" s="11" t="e">
        <f>VLOOKUP(A3069, total_pet_services_county!$A$2:$E$1875,2,0)</f>
        <v>#N/A</v>
      </c>
      <c r="L3069" s="11" t="e">
        <f>VLOOKUP(A3069,  total_pet_services_county!$A$2:$E$1875, 3, 0)</f>
        <v>#N/A</v>
      </c>
      <c r="M3069" s="11" t="e">
        <f>VLOOKUP(A3069, total_pet_services_county!$A$2:$E$1875, 4, 0)</f>
        <v>#N/A</v>
      </c>
      <c r="N3069" s="11" t="e">
        <f>VLOOKUP(A3069, total_pet_services_county!$A$2:$E$1875, 5, 0)</f>
        <v>#N/A</v>
      </c>
    </row>
    <row r="3070" spans="1:14" x14ac:dyDescent="0.2">
      <c r="A3070" s="57" t="s">
        <v>6917</v>
      </c>
      <c r="B3070" s="57" t="s">
        <v>10127</v>
      </c>
      <c r="C3070" s="56" t="s">
        <v>3253</v>
      </c>
      <c r="D3070" s="56" t="str">
        <f>INDEX(pet_services_county!$A$2:$A$3603,MATCH(A3070,pet_services_county!$B$2:$B$3603,0))</f>
        <v>0500000US55109</v>
      </c>
      <c r="E3070" s="61">
        <v>90687</v>
      </c>
      <c r="F3070" s="47">
        <f>VLOOKUP(C3070, state_pop!$A$2:$B$52, 2, 0)</f>
        <v>5822434</v>
      </c>
      <c r="G3070" s="33">
        <f t="shared" si="94"/>
        <v>1.5575444908435201E-2</v>
      </c>
      <c r="H3070" s="33">
        <f>VLOOKUP(C3070, pet_household_state!$A$3:$D$53, 3, 0)</f>
        <v>59</v>
      </c>
      <c r="I3070" s="33">
        <f>VLOOKUP(C3070, pet_household_state!$A$3:$D$53, 4, 0)</f>
        <v>1410</v>
      </c>
      <c r="J3070" s="33">
        <f t="shared" si="95"/>
        <v>21.961377320893632</v>
      </c>
      <c r="K3070" s="11">
        <f>VLOOKUP(A3070, total_pet_services_county!$A$2:$E$1875,2,0)</f>
        <v>33</v>
      </c>
      <c r="L3070" s="11">
        <f>VLOOKUP(A3070,  total_pet_services_county!$A$2:$E$1875, 3, 0)</f>
        <v>7237</v>
      </c>
      <c r="M3070" s="11">
        <f>VLOOKUP(A3070, total_pet_services_county!$A$2:$E$1875, 4, 0)</f>
        <v>1885</v>
      </c>
      <c r="N3070" s="11">
        <f>VLOOKUP(A3070, total_pet_services_county!$A$2:$E$1875, 5, 0)</f>
        <v>266</v>
      </c>
    </row>
    <row r="3071" spans="1:14" x14ac:dyDescent="0.2">
      <c r="A3071" s="57" t="s">
        <v>6919</v>
      </c>
      <c r="B3071" s="57" t="s">
        <v>10128</v>
      </c>
      <c r="C3071" s="56" t="s">
        <v>3253</v>
      </c>
      <c r="D3071" s="56" t="str">
        <f>INDEX(pet_services_county!$A$2:$A$3603,MATCH(A3071,pet_services_county!$B$2:$B$3603,0))</f>
        <v>0500000US55111</v>
      </c>
      <c r="E3071" s="61">
        <v>64442</v>
      </c>
      <c r="F3071" s="47">
        <f>VLOOKUP(C3071, state_pop!$A$2:$B$52, 2, 0)</f>
        <v>5822434</v>
      </c>
      <c r="G3071" s="33">
        <f t="shared" si="94"/>
        <v>1.1067879859179168E-2</v>
      </c>
      <c r="H3071" s="33">
        <f>VLOOKUP(C3071, pet_household_state!$A$3:$D$53, 3, 0)</f>
        <v>59</v>
      </c>
      <c r="I3071" s="33">
        <f>VLOOKUP(C3071, pet_household_state!$A$3:$D$53, 4, 0)</f>
        <v>1410</v>
      </c>
      <c r="J3071" s="33">
        <f t="shared" si="95"/>
        <v>15.605710601442627</v>
      </c>
      <c r="K3071" s="11">
        <f>VLOOKUP(A3071, total_pet_services_county!$A$2:$E$1875,2,0)</f>
        <v>21</v>
      </c>
      <c r="L3071" s="11">
        <f>VLOOKUP(A3071,  total_pet_services_county!$A$2:$E$1875, 3, 0)</f>
        <v>4700</v>
      </c>
      <c r="M3071" s="11">
        <f>VLOOKUP(A3071, total_pet_services_county!$A$2:$E$1875, 4, 0)</f>
        <v>1072</v>
      </c>
      <c r="N3071" s="11">
        <f>VLOOKUP(A3071, total_pet_services_county!$A$2:$E$1875, 5, 0)</f>
        <v>143</v>
      </c>
    </row>
    <row r="3072" spans="1:14" x14ac:dyDescent="0.2">
      <c r="A3072" s="57" t="s">
        <v>6921</v>
      </c>
      <c r="B3072" s="57" t="s">
        <v>10129</v>
      </c>
      <c r="C3072" s="56" t="s">
        <v>3253</v>
      </c>
      <c r="D3072" s="56" t="str">
        <f>INDEX(pet_services_county!$A$2:$A$3603,MATCH(A3072,pet_services_county!$B$2:$B$3603,0))</f>
        <v>0500000US55113</v>
      </c>
      <c r="E3072" s="61">
        <v>16558</v>
      </c>
      <c r="F3072" s="47">
        <f>VLOOKUP(C3072, state_pop!$A$2:$B$52, 2, 0)</f>
        <v>5822434</v>
      </c>
      <c r="G3072" s="33">
        <f t="shared" si="94"/>
        <v>2.8438278561852309E-3</v>
      </c>
      <c r="H3072" s="33">
        <f>VLOOKUP(C3072, pet_household_state!$A$3:$D$53, 3, 0)</f>
        <v>59</v>
      </c>
      <c r="I3072" s="33">
        <f>VLOOKUP(C3072, pet_household_state!$A$3:$D$53, 4, 0)</f>
        <v>1410</v>
      </c>
      <c r="J3072" s="33">
        <f t="shared" si="95"/>
        <v>4.0097972772211756</v>
      </c>
      <c r="K3072" s="11">
        <f>VLOOKUP(A3072, total_pet_services_county!$A$2:$E$1875,2,0)</f>
        <v>6</v>
      </c>
      <c r="L3072" s="11">
        <f>VLOOKUP(A3072,  total_pet_services_county!$A$2:$E$1875, 3, 0)</f>
        <v>1216</v>
      </c>
      <c r="M3072" s="11">
        <f>VLOOKUP(A3072, total_pet_services_county!$A$2:$E$1875, 4, 0)</f>
        <v>281</v>
      </c>
      <c r="N3072" s="11">
        <f>VLOOKUP(A3072, total_pet_services_county!$A$2:$E$1875, 5, 0)</f>
        <v>34</v>
      </c>
    </row>
    <row r="3073" spans="1:14" x14ac:dyDescent="0.2">
      <c r="A3073" s="57" t="s">
        <v>6923</v>
      </c>
      <c r="B3073" s="57" t="s">
        <v>10130</v>
      </c>
      <c r="C3073" s="56" t="s">
        <v>3253</v>
      </c>
      <c r="D3073" s="56" t="str">
        <f>INDEX(pet_services_county!$A$2:$A$3603,MATCH(A3073,pet_services_county!$B$2:$B$3603,0))</f>
        <v>0500000US55115</v>
      </c>
      <c r="E3073" s="61">
        <v>40899</v>
      </c>
      <c r="F3073" s="47">
        <f>VLOOKUP(C3073, state_pop!$A$2:$B$52, 2, 0)</f>
        <v>5822434</v>
      </c>
      <c r="G3073" s="33">
        <f t="shared" si="94"/>
        <v>7.0243818993912166E-3</v>
      </c>
      <c r="H3073" s="33">
        <f>VLOOKUP(C3073, pet_household_state!$A$3:$D$53, 3, 0)</f>
        <v>59</v>
      </c>
      <c r="I3073" s="33">
        <f>VLOOKUP(C3073, pet_household_state!$A$3:$D$53, 4, 0)</f>
        <v>1410</v>
      </c>
      <c r="J3073" s="33">
        <f t="shared" si="95"/>
        <v>9.9043784781416147</v>
      </c>
      <c r="K3073" s="11">
        <f>VLOOKUP(A3073, total_pet_services_county!$A$2:$E$1875,2,0)</f>
        <v>9</v>
      </c>
      <c r="L3073" s="11">
        <f>VLOOKUP(A3073,  total_pet_services_county!$A$2:$E$1875, 3, 0)</f>
        <v>1656</v>
      </c>
      <c r="M3073" s="11">
        <f>VLOOKUP(A3073, total_pet_services_county!$A$2:$E$1875, 4, 0)</f>
        <v>427</v>
      </c>
      <c r="N3073" s="11">
        <f>VLOOKUP(A3073, total_pet_services_county!$A$2:$E$1875, 5, 0)</f>
        <v>58</v>
      </c>
    </row>
    <row r="3074" spans="1:14" x14ac:dyDescent="0.2">
      <c r="A3074" s="57" t="s">
        <v>6925</v>
      </c>
      <c r="B3074" s="57" t="s">
        <v>10131</v>
      </c>
      <c r="C3074" s="56" t="s">
        <v>3253</v>
      </c>
      <c r="D3074" s="56" t="str">
        <f>INDEX(pet_services_county!$A$2:$A$3603,MATCH(A3074,pet_services_county!$B$2:$B$3603,0))</f>
        <v>0500000US55117</v>
      </c>
      <c r="E3074" s="61">
        <v>115340</v>
      </c>
      <c r="F3074" s="47">
        <f>VLOOKUP(C3074, state_pop!$A$2:$B$52, 2, 0)</f>
        <v>5822434</v>
      </c>
      <c r="G3074" s="33">
        <f t="shared" si="94"/>
        <v>1.9809584788767036E-2</v>
      </c>
      <c r="H3074" s="33">
        <f>VLOOKUP(C3074, pet_household_state!$A$3:$D$53, 3, 0)</f>
        <v>59</v>
      </c>
      <c r="I3074" s="33">
        <f>VLOOKUP(C3074, pet_household_state!$A$3:$D$53, 4, 0)</f>
        <v>1410</v>
      </c>
      <c r="J3074" s="33">
        <f t="shared" si="95"/>
        <v>27.93151455216152</v>
      </c>
      <c r="K3074" s="11">
        <f>VLOOKUP(A3074, total_pet_services_county!$A$2:$E$1875,2,0)</f>
        <v>17</v>
      </c>
      <c r="L3074" s="11">
        <f>VLOOKUP(A3074,  total_pet_services_county!$A$2:$E$1875, 3, 0)</f>
        <v>6096</v>
      </c>
      <c r="M3074" s="11">
        <f>VLOOKUP(A3074, total_pet_services_county!$A$2:$E$1875, 4, 0)</f>
        <v>1348</v>
      </c>
      <c r="N3074" s="11">
        <f>VLOOKUP(A3074, total_pet_services_county!$A$2:$E$1875, 5, 0)</f>
        <v>139</v>
      </c>
    </row>
    <row r="3075" spans="1:14" x14ac:dyDescent="0.2">
      <c r="A3075" s="57" t="s">
        <v>8300</v>
      </c>
      <c r="B3075" s="57" t="s">
        <v>8614</v>
      </c>
      <c r="C3075" s="56" t="s">
        <v>3253</v>
      </c>
      <c r="D3075" s="56" t="e">
        <f>INDEX(pet_services_county!$A$2:$A$3603,MATCH(A3075,pet_services_county!$B$2:$B$3603,0))</f>
        <v>#N/A</v>
      </c>
      <c r="E3075" s="61">
        <v>20343</v>
      </c>
      <c r="F3075" s="47">
        <f>VLOOKUP(C3075, state_pop!$A$2:$B$52, 2, 0)</f>
        <v>5822434</v>
      </c>
      <c r="G3075" s="33">
        <f t="shared" si="94"/>
        <v>3.4938996302920737E-3</v>
      </c>
      <c r="H3075" s="33">
        <f>VLOOKUP(C3075, pet_household_state!$A$3:$D$53, 3, 0)</f>
        <v>59</v>
      </c>
      <c r="I3075" s="33">
        <f>VLOOKUP(C3075, pet_household_state!$A$3:$D$53, 4, 0)</f>
        <v>1410</v>
      </c>
      <c r="J3075" s="33">
        <f t="shared" si="95"/>
        <v>4.9263984787118238</v>
      </c>
      <c r="K3075" s="11" t="e">
        <f>VLOOKUP(A3075, total_pet_services_county!$A$2:$E$1875,2,0)</f>
        <v>#N/A</v>
      </c>
      <c r="L3075" s="11" t="e">
        <f>VLOOKUP(A3075,  total_pet_services_county!$A$2:$E$1875, 3, 0)</f>
        <v>#N/A</v>
      </c>
      <c r="M3075" s="11" t="e">
        <f>VLOOKUP(A3075, total_pet_services_county!$A$2:$E$1875, 4, 0)</f>
        <v>#N/A</v>
      </c>
      <c r="N3075" s="11" t="e">
        <f>VLOOKUP(A3075, total_pet_services_county!$A$2:$E$1875, 5, 0)</f>
        <v>#N/A</v>
      </c>
    </row>
    <row r="3076" spans="1:14" x14ac:dyDescent="0.2">
      <c r="A3076" s="57" t="s">
        <v>6927</v>
      </c>
      <c r="B3076" s="57" t="s">
        <v>10132</v>
      </c>
      <c r="C3076" s="56" t="s">
        <v>3253</v>
      </c>
      <c r="D3076" s="56" t="str">
        <f>INDEX(pet_services_county!$A$2:$A$3603,MATCH(A3076,pet_services_county!$B$2:$B$3603,0))</f>
        <v>0500000US55121</v>
      </c>
      <c r="E3076" s="61">
        <v>29649</v>
      </c>
      <c r="F3076" s="47">
        <f>VLOOKUP(C3076, state_pop!$A$2:$B$52, 2, 0)</f>
        <v>5822434</v>
      </c>
      <c r="G3076" s="33">
        <f t="shared" si="94"/>
        <v>5.0922002722572721E-3</v>
      </c>
      <c r="H3076" s="33">
        <f>VLOOKUP(C3076, pet_household_state!$A$3:$D$53, 3, 0)</f>
        <v>59</v>
      </c>
      <c r="I3076" s="33">
        <f>VLOOKUP(C3076, pet_household_state!$A$3:$D$53, 4, 0)</f>
        <v>1410</v>
      </c>
      <c r="J3076" s="33">
        <f t="shared" si="95"/>
        <v>7.180002383882754</v>
      </c>
      <c r="K3076" s="11">
        <f>VLOOKUP(A3076, total_pet_services_county!$A$2:$E$1875,2,0)</f>
        <v>6</v>
      </c>
      <c r="L3076" s="11">
        <f>VLOOKUP(A3076,  total_pet_services_county!$A$2:$E$1875, 3, 0)</f>
        <v>1678</v>
      </c>
      <c r="M3076" s="11">
        <f>VLOOKUP(A3076, total_pet_services_county!$A$2:$E$1875, 4, 0)</f>
        <v>303</v>
      </c>
      <c r="N3076" s="11">
        <f>VLOOKUP(A3076, total_pet_services_county!$A$2:$E$1875, 5, 0)</f>
        <v>42</v>
      </c>
    </row>
    <row r="3077" spans="1:14" x14ac:dyDescent="0.2">
      <c r="A3077" s="57" t="s">
        <v>6929</v>
      </c>
      <c r="B3077" s="57" t="s">
        <v>9320</v>
      </c>
      <c r="C3077" s="56" t="s">
        <v>3253</v>
      </c>
      <c r="D3077" s="56" t="str">
        <f>INDEX(pet_services_county!$A$2:$A$3603,MATCH(A3077,pet_services_county!$B$2:$B$3603,0))</f>
        <v>0500000US55123</v>
      </c>
      <c r="E3077" s="61">
        <v>30822</v>
      </c>
      <c r="F3077" s="47">
        <f>VLOOKUP(C3077, state_pop!$A$2:$B$52, 2, 0)</f>
        <v>5822434</v>
      </c>
      <c r="G3077" s="33">
        <f t="shared" si="94"/>
        <v>5.2936624099131054E-3</v>
      </c>
      <c r="H3077" s="33">
        <f>VLOOKUP(C3077, pet_household_state!$A$3:$D$53, 3, 0)</f>
        <v>59</v>
      </c>
      <c r="I3077" s="33">
        <f>VLOOKUP(C3077, pet_household_state!$A$3:$D$53, 4, 0)</f>
        <v>1410</v>
      </c>
      <c r="J3077" s="33">
        <f t="shared" si="95"/>
        <v>7.4640639979774788</v>
      </c>
      <c r="K3077" s="11">
        <f>VLOOKUP(A3077, total_pet_services_county!$A$2:$E$1875,2,0)</f>
        <v>9</v>
      </c>
      <c r="L3077" s="11">
        <f>VLOOKUP(A3077,  total_pet_services_county!$A$2:$E$1875, 3, 0)</f>
        <v>1076</v>
      </c>
      <c r="M3077" s="11">
        <f>VLOOKUP(A3077, total_pet_services_county!$A$2:$E$1875, 4, 0)</f>
        <v>245</v>
      </c>
      <c r="N3077" s="11">
        <f>VLOOKUP(A3077, total_pet_services_county!$A$2:$E$1875, 5, 0)</f>
        <v>48</v>
      </c>
    </row>
    <row r="3078" spans="1:14" x14ac:dyDescent="0.2">
      <c r="A3078" s="57" t="s">
        <v>6931</v>
      </c>
      <c r="B3078" s="57" t="s">
        <v>10133</v>
      </c>
      <c r="C3078" s="56" t="s">
        <v>3253</v>
      </c>
      <c r="D3078" s="56" t="str">
        <f>INDEX(pet_services_county!$A$2:$A$3603,MATCH(A3078,pet_services_county!$B$2:$B$3603,0))</f>
        <v>0500000US55125</v>
      </c>
      <c r="E3078" s="61">
        <v>22195</v>
      </c>
      <c r="F3078" s="47">
        <f>VLOOKUP(C3078, state_pop!$A$2:$B$52, 2, 0)</f>
        <v>5822434</v>
      </c>
      <c r="G3078" s="33">
        <f t="shared" si="94"/>
        <v>3.8119796634878129E-3</v>
      </c>
      <c r="H3078" s="33">
        <f>VLOOKUP(C3078, pet_household_state!$A$3:$D$53, 3, 0)</f>
        <v>59</v>
      </c>
      <c r="I3078" s="33">
        <f>VLOOKUP(C3078, pet_household_state!$A$3:$D$53, 4, 0)</f>
        <v>1410</v>
      </c>
      <c r="J3078" s="33">
        <f t="shared" si="95"/>
        <v>5.3748913255178161</v>
      </c>
      <c r="K3078" s="11">
        <f>VLOOKUP(A3078, total_pet_services_county!$A$2:$E$1875,2,0)</f>
        <v>6</v>
      </c>
      <c r="L3078" s="11">
        <f>VLOOKUP(A3078,  total_pet_services_county!$A$2:$E$1875, 3, 0)</f>
        <v>1174</v>
      </c>
      <c r="M3078" s="11">
        <f>VLOOKUP(A3078, total_pet_services_county!$A$2:$E$1875, 4, 0)</f>
        <v>302</v>
      </c>
      <c r="N3078" s="11">
        <f>VLOOKUP(A3078, total_pet_services_county!$A$2:$E$1875, 5, 0)</f>
        <v>41</v>
      </c>
    </row>
    <row r="3079" spans="1:14" x14ac:dyDescent="0.2">
      <c r="A3079" s="57" t="s">
        <v>6933</v>
      </c>
      <c r="B3079" s="57" t="s">
        <v>9766</v>
      </c>
      <c r="C3079" s="56" t="s">
        <v>3253</v>
      </c>
      <c r="D3079" s="56" t="str">
        <f>INDEX(pet_services_county!$A$2:$A$3603,MATCH(A3079,pet_services_county!$B$2:$B$3603,0))</f>
        <v>0500000US55127</v>
      </c>
      <c r="E3079" s="61">
        <v>103868</v>
      </c>
      <c r="F3079" s="47">
        <f>VLOOKUP(C3079, state_pop!$A$2:$B$52, 2, 0)</f>
        <v>5822434</v>
      </c>
      <c r="G3079" s="33">
        <f t="shared" si="94"/>
        <v>1.7839274777524314E-2</v>
      </c>
      <c r="H3079" s="33">
        <f>VLOOKUP(C3079, pet_household_state!$A$3:$D$53, 3, 0)</f>
        <v>59</v>
      </c>
      <c r="I3079" s="33">
        <f>VLOOKUP(C3079, pet_household_state!$A$3:$D$53, 4, 0)</f>
        <v>1410</v>
      </c>
      <c r="J3079" s="33">
        <f t="shared" si="95"/>
        <v>25.153377436309285</v>
      </c>
      <c r="K3079" s="11">
        <f>VLOOKUP(A3079, total_pet_services_county!$A$2:$E$1875,2,0)</f>
        <v>29</v>
      </c>
      <c r="L3079" s="11">
        <f>VLOOKUP(A3079,  total_pet_services_county!$A$2:$E$1875, 3, 0)</f>
        <v>9637</v>
      </c>
      <c r="M3079" s="11">
        <f>VLOOKUP(A3079, total_pet_services_county!$A$2:$E$1875, 4, 0)</f>
        <v>2201</v>
      </c>
      <c r="N3079" s="11">
        <f>VLOOKUP(A3079, total_pet_services_county!$A$2:$E$1875, 5, 0)</f>
        <v>283</v>
      </c>
    </row>
    <row r="3080" spans="1:14" x14ac:dyDescent="0.2">
      <c r="A3080" s="57" t="s">
        <v>6935</v>
      </c>
      <c r="B3080" s="57" t="s">
        <v>10134</v>
      </c>
      <c r="C3080" s="56" t="s">
        <v>3253</v>
      </c>
      <c r="D3080" s="56" t="str">
        <f>INDEX(pet_services_county!$A$2:$A$3603,MATCH(A3080,pet_services_county!$B$2:$B$3603,0))</f>
        <v>0500000US55129</v>
      </c>
      <c r="E3080" s="61">
        <v>15720</v>
      </c>
      <c r="F3080" s="47">
        <f>VLOOKUP(C3080, state_pop!$A$2:$B$52, 2, 0)</f>
        <v>5822434</v>
      </c>
      <c r="G3080" s="33">
        <f t="shared" si="94"/>
        <v>2.6999017936484983E-3</v>
      </c>
      <c r="H3080" s="33">
        <f>VLOOKUP(C3080, pet_household_state!$A$3:$D$53, 3, 0)</f>
        <v>59</v>
      </c>
      <c r="I3080" s="33">
        <f>VLOOKUP(C3080, pet_household_state!$A$3:$D$53, 4, 0)</f>
        <v>1410</v>
      </c>
      <c r="J3080" s="33">
        <f t="shared" si="95"/>
        <v>3.8068615290443826</v>
      </c>
      <c r="K3080" s="11">
        <f>VLOOKUP(A3080, total_pet_services_county!$A$2:$E$1875,2,0)</f>
        <v>3</v>
      </c>
      <c r="L3080" s="11">
        <f>VLOOKUP(A3080,  total_pet_services_county!$A$2:$E$1875, 3, 0)</f>
        <v>1301</v>
      </c>
      <c r="M3080" s="11">
        <f>VLOOKUP(A3080, total_pet_services_county!$A$2:$E$1875, 4, 0)</f>
        <v>315</v>
      </c>
      <c r="N3080" s="11">
        <f>VLOOKUP(A3080, total_pet_services_county!$A$2:$E$1875, 5, 0)</f>
        <v>45</v>
      </c>
    </row>
    <row r="3081" spans="1:14" x14ac:dyDescent="0.2">
      <c r="A3081" s="57" t="s">
        <v>6937</v>
      </c>
      <c r="B3081" s="57" t="s">
        <v>8372</v>
      </c>
      <c r="C3081" s="56" t="s">
        <v>3253</v>
      </c>
      <c r="D3081" s="56" t="str">
        <f>INDEX(pet_services_county!$A$2:$A$3603,MATCH(A3081,pet_services_county!$B$2:$B$3603,0))</f>
        <v>0500000US55131</v>
      </c>
      <c r="E3081" s="61">
        <v>136034</v>
      </c>
      <c r="F3081" s="47">
        <f>VLOOKUP(C3081, state_pop!$A$2:$B$52, 2, 0)</f>
        <v>5822434</v>
      </c>
      <c r="G3081" s="33">
        <f t="shared" si="94"/>
        <v>2.3363768485825689E-2</v>
      </c>
      <c r="H3081" s="33">
        <f>VLOOKUP(C3081, pet_household_state!$A$3:$D$53, 3, 0)</f>
        <v>59</v>
      </c>
      <c r="I3081" s="33">
        <f>VLOOKUP(C3081, pet_household_state!$A$3:$D$53, 4, 0)</f>
        <v>1410</v>
      </c>
      <c r="J3081" s="33">
        <f t="shared" si="95"/>
        <v>32.942913565014223</v>
      </c>
      <c r="K3081" s="11">
        <f>VLOOKUP(A3081, total_pet_services_county!$A$2:$E$1875,2,0)</f>
        <v>34</v>
      </c>
      <c r="L3081" s="11">
        <f>VLOOKUP(A3081,  total_pet_services_county!$A$2:$E$1875, 3, 0)</f>
        <v>9445</v>
      </c>
      <c r="M3081" s="11">
        <f>VLOOKUP(A3081, total_pet_services_county!$A$2:$E$1875, 4, 0)</f>
        <v>2117</v>
      </c>
      <c r="N3081" s="11">
        <f>VLOOKUP(A3081, total_pet_services_county!$A$2:$E$1875, 5, 0)</f>
        <v>347</v>
      </c>
    </row>
    <row r="3082" spans="1:14" x14ac:dyDescent="0.2">
      <c r="A3082" s="57" t="s">
        <v>6939</v>
      </c>
      <c r="B3082" s="57" t="s">
        <v>10135</v>
      </c>
      <c r="C3082" s="56" t="s">
        <v>3253</v>
      </c>
      <c r="D3082" s="56" t="str">
        <f>INDEX(pet_services_county!$A$2:$A$3603,MATCH(A3082,pet_services_county!$B$2:$B$3603,0))</f>
        <v>0500000US55133</v>
      </c>
      <c r="E3082" s="61">
        <v>404198</v>
      </c>
      <c r="F3082" s="47">
        <f>VLOOKUP(C3082, state_pop!$A$2:$B$52, 2, 0)</f>
        <v>5822434</v>
      </c>
      <c r="G3082" s="33">
        <f t="shared" si="94"/>
        <v>6.9420795495492085E-2</v>
      </c>
      <c r="H3082" s="33">
        <f>VLOOKUP(C3082, pet_household_state!$A$3:$D$53, 3, 0)</f>
        <v>59</v>
      </c>
      <c r="I3082" s="33">
        <f>VLOOKUP(C3082, pet_household_state!$A$3:$D$53, 4, 0)</f>
        <v>1410</v>
      </c>
      <c r="J3082" s="33">
        <f t="shared" si="95"/>
        <v>97.883321648643843</v>
      </c>
      <c r="K3082" s="11">
        <f>VLOOKUP(A3082, total_pet_services_county!$A$2:$E$1875,2,0)</f>
        <v>113</v>
      </c>
      <c r="L3082" s="11">
        <f>VLOOKUP(A3082,  total_pet_services_county!$A$2:$E$1875, 3, 0)</f>
        <v>42147</v>
      </c>
      <c r="M3082" s="11">
        <f>VLOOKUP(A3082, total_pet_services_county!$A$2:$E$1875, 4, 0)</f>
        <v>10576</v>
      </c>
      <c r="N3082" s="11">
        <f>VLOOKUP(A3082, total_pet_services_county!$A$2:$E$1875, 5, 0)</f>
        <v>1454</v>
      </c>
    </row>
    <row r="3083" spans="1:14" x14ac:dyDescent="0.2">
      <c r="A3083" s="57" t="s">
        <v>6941</v>
      </c>
      <c r="B3083" s="57" t="s">
        <v>10136</v>
      </c>
      <c r="C3083" s="56" t="s">
        <v>3253</v>
      </c>
      <c r="D3083" s="56" t="str">
        <f>INDEX(pet_services_county!$A$2:$A$3603,MATCH(A3083,pet_services_county!$B$2:$B$3603,0))</f>
        <v>0500000US55135</v>
      </c>
      <c r="E3083" s="61">
        <v>50990</v>
      </c>
      <c r="F3083" s="47">
        <f>VLOOKUP(C3083, state_pop!$A$2:$B$52, 2, 0)</f>
        <v>5822434</v>
      </c>
      <c r="G3083" s="33">
        <f t="shared" si="94"/>
        <v>8.7575058815608734E-3</v>
      </c>
      <c r="H3083" s="33">
        <f>VLOOKUP(C3083, pet_household_state!$A$3:$D$53, 3, 0)</f>
        <v>59</v>
      </c>
      <c r="I3083" s="33">
        <f>VLOOKUP(C3083, pet_household_state!$A$3:$D$53, 4, 0)</f>
        <v>1410</v>
      </c>
      <c r="J3083" s="33">
        <f t="shared" si="95"/>
        <v>12.348083293000832</v>
      </c>
      <c r="K3083" s="11">
        <f>VLOOKUP(A3083, total_pet_services_county!$A$2:$E$1875,2,0)</f>
        <v>8</v>
      </c>
      <c r="L3083" s="11">
        <f>VLOOKUP(A3083,  total_pet_services_county!$A$2:$E$1875, 3, 0)</f>
        <v>3671</v>
      </c>
      <c r="M3083" s="11">
        <f>VLOOKUP(A3083, total_pet_services_county!$A$2:$E$1875, 4, 0)</f>
        <v>728</v>
      </c>
      <c r="N3083" s="11">
        <f>VLOOKUP(A3083, total_pet_services_county!$A$2:$E$1875, 5, 0)</f>
        <v>96</v>
      </c>
    </row>
    <row r="3084" spans="1:14" x14ac:dyDescent="0.2">
      <c r="A3084" s="57" t="s">
        <v>8301</v>
      </c>
      <c r="B3084" s="57" t="s">
        <v>10137</v>
      </c>
      <c r="C3084" s="56" t="s">
        <v>3253</v>
      </c>
      <c r="D3084" s="56" t="e">
        <f>INDEX(pet_services_county!$A$2:$A$3603,MATCH(A3084,pet_services_county!$B$2:$B$3603,0))</f>
        <v>#N/A</v>
      </c>
      <c r="E3084" s="61">
        <v>24443</v>
      </c>
      <c r="F3084" s="47">
        <f>VLOOKUP(C3084, state_pop!$A$2:$B$52, 2, 0)</f>
        <v>5822434</v>
      </c>
      <c r="G3084" s="33">
        <f t="shared" si="94"/>
        <v>4.1980724899586671E-3</v>
      </c>
      <c r="H3084" s="33">
        <f>VLOOKUP(C3084, pet_household_state!$A$3:$D$53, 3, 0)</f>
        <v>59</v>
      </c>
      <c r="I3084" s="33">
        <f>VLOOKUP(C3084, pet_household_state!$A$3:$D$53, 4, 0)</f>
        <v>1410</v>
      </c>
      <c r="J3084" s="33">
        <f t="shared" si="95"/>
        <v>5.9192822108417209</v>
      </c>
      <c r="K3084" s="11" t="e">
        <f>VLOOKUP(A3084, total_pet_services_county!$A$2:$E$1875,2,0)</f>
        <v>#N/A</v>
      </c>
      <c r="L3084" s="11" t="e">
        <f>VLOOKUP(A3084,  total_pet_services_county!$A$2:$E$1875, 3, 0)</f>
        <v>#N/A</v>
      </c>
      <c r="M3084" s="11" t="e">
        <f>VLOOKUP(A3084, total_pet_services_county!$A$2:$E$1875, 4, 0)</f>
        <v>#N/A</v>
      </c>
      <c r="N3084" s="11" t="e">
        <f>VLOOKUP(A3084, total_pet_services_county!$A$2:$E$1875, 5, 0)</f>
        <v>#N/A</v>
      </c>
    </row>
    <row r="3085" spans="1:14" x14ac:dyDescent="0.2">
      <c r="A3085" s="57" t="s">
        <v>6943</v>
      </c>
      <c r="B3085" s="57" t="s">
        <v>8811</v>
      </c>
      <c r="C3085" s="56" t="s">
        <v>3253</v>
      </c>
      <c r="D3085" s="56" t="str">
        <f>INDEX(pet_services_county!$A$2:$A$3603,MATCH(A3085,pet_services_county!$B$2:$B$3603,0))</f>
        <v>0500000US55139</v>
      </c>
      <c r="E3085" s="61">
        <v>171907</v>
      </c>
      <c r="F3085" s="47">
        <f>VLOOKUP(C3085, state_pop!$A$2:$B$52, 2, 0)</f>
        <v>5822434</v>
      </c>
      <c r="G3085" s="33">
        <f t="shared" si="94"/>
        <v>2.952493750895244E-2</v>
      </c>
      <c r="H3085" s="33">
        <f>VLOOKUP(C3085, pet_household_state!$A$3:$D$53, 3, 0)</f>
        <v>59</v>
      </c>
      <c r="I3085" s="33">
        <f>VLOOKUP(C3085, pet_household_state!$A$3:$D$53, 4, 0)</f>
        <v>1410</v>
      </c>
      <c r="J3085" s="33">
        <f t="shared" si="95"/>
        <v>41.63016188762294</v>
      </c>
      <c r="K3085" s="11">
        <f>VLOOKUP(A3085, total_pet_services_county!$A$2:$E$1875,2,0)</f>
        <v>36</v>
      </c>
      <c r="L3085" s="11">
        <f>VLOOKUP(A3085,  total_pet_services_county!$A$2:$E$1875, 3, 0)</f>
        <v>11059</v>
      </c>
      <c r="M3085" s="11">
        <f>VLOOKUP(A3085, total_pet_services_county!$A$2:$E$1875, 4, 0)</f>
        <v>2825</v>
      </c>
      <c r="N3085" s="11">
        <f>VLOOKUP(A3085, total_pet_services_county!$A$2:$E$1875, 5, 0)</f>
        <v>444</v>
      </c>
    </row>
    <row r="3086" spans="1:14" x14ac:dyDescent="0.2">
      <c r="A3086" s="57" t="s">
        <v>6945</v>
      </c>
      <c r="B3086" s="57" t="s">
        <v>9609</v>
      </c>
      <c r="C3086" s="56" t="s">
        <v>3253</v>
      </c>
      <c r="D3086" s="56" t="str">
        <f>INDEX(pet_services_county!$A$2:$A$3603,MATCH(A3086,pet_services_county!$B$2:$B$3603,0))</f>
        <v>0500000US55141</v>
      </c>
      <c r="E3086" s="61">
        <v>72999</v>
      </c>
      <c r="F3086" s="47">
        <f>VLOOKUP(C3086, state_pop!$A$2:$B$52, 2, 0)</f>
        <v>5822434</v>
      </c>
      <c r="G3086" s="33">
        <f t="shared" si="94"/>
        <v>1.2537540142146739E-2</v>
      </c>
      <c r="H3086" s="33">
        <f>VLOOKUP(C3086, pet_household_state!$A$3:$D$53, 3, 0)</f>
        <v>59</v>
      </c>
      <c r="I3086" s="33">
        <f>VLOOKUP(C3086, pet_household_state!$A$3:$D$53, 4, 0)</f>
        <v>1410</v>
      </c>
      <c r="J3086" s="33">
        <f t="shared" si="95"/>
        <v>17.677931600426902</v>
      </c>
      <c r="K3086" s="11">
        <f>VLOOKUP(A3086, total_pet_services_county!$A$2:$E$1875,2,0)</f>
        <v>15</v>
      </c>
      <c r="L3086" s="11">
        <f>VLOOKUP(A3086,  total_pet_services_county!$A$2:$E$1875, 3, 0)</f>
        <v>3015</v>
      </c>
      <c r="M3086" s="11">
        <f>VLOOKUP(A3086, total_pet_services_county!$A$2:$E$1875, 4, 0)</f>
        <v>693</v>
      </c>
      <c r="N3086" s="11">
        <f>VLOOKUP(A3086, total_pet_services_county!$A$2:$E$1875, 5, 0)</f>
        <v>91</v>
      </c>
    </row>
    <row r="3087" spans="1:14" x14ac:dyDescent="0.2">
      <c r="A3087" s="57" t="s">
        <v>6947</v>
      </c>
      <c r="B3087" s="57" t="s">
        <v>9451</v>
      </c>
      <c r="C3087" s="56" t="s">
        <v>3255</v>
      </c>
      <c r="D3087" s="56" t="str">
        <f>INDEX(pet_services_county!$A$2:$A$3603,MATCH(A3087,pet_services_county!$B$2:$B$3603,0))</f>
        <v>0500000US56001</v>
      </c>
      <c r="E3087" s="61">
        <v>38880</v>
      </c>
      <c r="F3087" s="47">
        <f>VLOOKUP(C3087, state_pop!$A$2:$B$52, 2, 0)</f>
        <v>578759</v>
      </c>
      <c r="G3087" s="33">
        <f t="shared" si="94"/>
        <v>6.717822098662829E-2</v>
      </c>
      <c r="H3087" s="33">
        <f>VLOOKUP(C3087, pet_household_state!$A$3:$D$53, 3, 0)</f>
        <v>71.8</v>
      </c>
      <c r="I3087" s="33">
        <f>VLOOKUP(C3087, pet_household_state!$A$3:$D$53, 4, 0)</f>
        <v>172</v>
      </c>
      <c r="J3087" s="33">
        <f t="shared" si="95"/>
        <v>11.554654009700066</v>
      </c>
      <c r="K3087" s="11">
        <f>VLOOKUP(A3087, total_pet_services_county!$A$2:$E$1875,2,0)</f>
        <v>5</v>
      </c>
      <c r="L3087" s="11">
        <f>VLOOKUP(A3087,  total_pet_services_county!$A$2:$E$1875, 3, 0)</f>
        <v>2051</v>
      </c>
      <c r="M3087" s="11">
        <f>VLOOKUP(A3087, total_pet_services_county!$A$2:$E$1875, 4, 0)</f>
        <v>460</v>
      </c>
      <c r="N3087" s="11">
        <f>VLOOKUP(A3087, total_pet_services_county!$A$2:$E$1875, 5, 0)</f>
        <v>76</v>
      </c>
    </row>
    <row r="3088" spans="1:14" x14ac:dyDescent="0.2">
      <c r="A3088" s="57" t="s">
        <v>6949</v>
      </c>
      <c r="B3088" s="57" t="s">
        <v>9323</v>
      </c>
      <c r="C3088" s="56" t="s">
        <v>3255</v>
      </c>
      <c r="D3088" s="56" t="str">
        <f>INDEX(pet_services_county!$A$2:$A$3603,MATCH(A3088,pet_services_county!$B$2:$B$3603,0))</f>
        <v>0500000US56003</v>
      </c>
      <c r="E3088" s="61">
        <v>11790</v>
      </c>
      <c r="F3088" s="47">
        <f>VLOOKUP(C3088, state_pop!$A$2:$B$52, 2, 0)</f>
        <v>578759</v>
      </c>
      <c r="G3088" s="33">
        <f t="shared" si="94"/>
        <v>2.0371173493630337E-2</v>
      </c>
      <c r="H3088" s="33">
        <f>VLOOKUP(C3088, pet_household_state!$A$3:$D$53, 3, 0)</f>
        <v>71.8</v>
      </c>
      <c r="I3088" s="33">
        <f>VLOOKUP(C3088, pet_household_state!$A$3:$D$53, 4, 0)</f>
        <v>172</v>
      </c>
      <c r="J3088" s="33">
        <f t="shared" si="95"/>
        <v>3.5038418409044181</v>
      </c>
      <c r="K3088" s="11">
        <f>VLOOKUP(A3088, total_pet_services_county!$A$2:$E$1875,2,0)</f>
        <v>3</v>
      </c>
      <c r="L3088" s="11">
        <f>VLOOKUP(A3088,  total_pet_services_county!$A$2:$E$1875, 3, 0)</f>
        <v>152</v>
      </c>
      <c r="M3088" s="11">
        <f>VLOOKUP(A3088, total_pet_services_county!$A$2:$E$1875, 4, 0)</f>
        <v>38</v>
      </c>
      <c r="N3088" s="11">
        <f>VLOOKUP(A3088, total_pet_services_county!$A$2:$E$1875, 5, 0)</f>
        <v>8</v>
      </c>
    </row>
    <row r="3089" spans="1:14" x14ac:dyDescent="0.2">
      <c r="A3089" s="57" t="s">
        <v>6951</v>
      </c>
      <c r="B3089" s="57" t="s">
        <v>8978</v>
      </c>
      <c r="C3089" s="56" t="s">
        <v>3255</v>
      </c>
      <c r="D3089" s="56" t="str">
        <f>INDEX(pet_services_county!$A$2:$A$3603,MATCH(A3089,pet_services_county!$B$2:$B$3603,0))</f>
        <v>0500000US56005</v>
      </c>
      <c r="E3089" s="61">
        <v>46341</v>
      </c>
      <c r="F3089" s="47">
        <f>VLOOKUP(C3089, state_pop!$A$2:$B$52, 2, 0)</f>
        <v>578759</v>
      </c>
      <c r="G3089" s="33">
        <f t="shared" si="94"/>
        <v>8.0069597189849309E-2</v>
      </c>
      <c r="H3089" s="33">
        <f>VLOOKUP(C3089, pet_household_state!$A$3:$D$53, 3, 0)</f>
        <v>71.8</v>
      </c>
      <c r="I3089" s="33">
        <f>VLOOKUP(C3089, pet_household_state!$A$3:$D$53, 4, 0)</f>
        <v>172</v>
      </c>
      <c r="J3089" s="33">
        <f t="shared" si="95"/>
        <v>13.771970716654081</v>
      </c>
      <c r="K3089" s="11">
        <f>VLOOKUP(A3089, total_pet_services_county!$A$2:$E$1875,2,0)</f>
        <v>5</v>
      </c>
      <c r="L3089" s="11">
        <f>VLOOKUP(A3089,  total_pet_services_county!$A$2:$E$1875, 3, 0)</f>
        <v>3313</v>
      </c>
      <c r="M3089" s="11">
        <f>VLOOKUP(A3089, total_pet_services_county!$A$2:$E$1875, 4, 0)</f>
        <v>693</v>
      </c>
      <c r="N3089" s="11">
        <f>VLOOKUP(A3089, total_pet_services_county!$A$2:$E$1875, 5, 0)</f>
        <v>78</v>
      </c>
    </row>
    <row r="3090" spans="1:14" x14ac:dyDescent="0.2">
      <c r="A3090" s="57" t="s">
        <v>8302</v>
      </c>
      <c r="B3090" s="57" t="s">
        <v>9325</v>
      </c>
      <c r="C3090" s="56" t="s">
        <v>3255</v>
      </c>
      <c r="D3090" s="56" t="e">
        <f>INDEX(pet_services_county!$A$2:$A$3603,MATCH(A3090,pet_services_county!$B$2:$B$3603,0))</f>
        <v>#N/A</v>
      </c>
      <c r="E3090" s="61">
        <v>14800</v>
      </c>
      <c r="F3090" s="47">
        <f>VLOOKUP(C3090, state_pop!$A$2:$B$52, 2, 0)</f>
        <v>578759</v>
      </c>
      <c r="G3090" s="33">
        <f t="shared" si="94"/>
        <v>2.5571956548407885E-2</v>
      </c>
      <c r="H3090" s="33">
        <f>VLOOKUP(C3090, pet_household_state!$A$3:$D$53, 3, 0)</f>
        <v>71.8</v>
      </c>
      <c r="I3090" s="33">
        <f>VLOOKUP(C3090, pet_household_state!$A$3:$D$53, 4, 0)</f>
        <v>172</v>
      </c>
      <c r="J3090" s="33">
        <f t="shared" si="95"/>
        <v>4.3983765263261558</v>
      </c>
      <c r="K3090" s="11" t="e">
        <f>VLOOKUP(A3090, total_pet_services_county!$A$2:$E$1875,2,0)</f>
        <v>#N/A</v>
      </c>
      <c r="L3090" s="11" t="e">
        <f>VLOOKUP(A3090,  total_pet_services_county!$A$2:$E$1875, 3, 0)</f>
        <v>#N/A</v>
      </c>
      <c r="M3090" s="11" t="e">
        <f>VLOOKUP(A3090, total_pet_services_county!$A$2:$E$1875, 4, 0)</f>
        <v>#N/A</v>
      </c>
      <c r="N3090" s="11" t="e">
        <f>VLOOKUP(A3090, total_pet_services_county!$A$2:$E$1875, 5, 0)</f>
        <v>#N/A</v>
      </c>
    </row>
    <row r="3091" spans="1:14" x14ac:dyDescent="0.2">
      <c r="A3091" s="57" t="s">
        <v>6953</v>
      </c>
      <c r="B3091" s="57" t="s">
        <v>10138</v>
      </c>
      <c r="C3091" s="56" t="s">
        <v>3255</v>
      </c>
      <c r="D3091" s="56" t="str">
        <f>INDEX(pet_services_county!$A$2:$A$3603,MATCH(A3091,pet_services_county!$B$2:$B$3603,0))</f>
        <v>0500000US56009</v>
      </c>
      <c r="E3091" s="61">
        <v>13822</v>
      </c>
      <c r="F3091" s="47">
        <f>VLOOKUP(C3091, state_pop!$A$2:$B$52, 2, 0)</f>
        <v>578759</v>
      </c>
      <c r="G3091" s="33">
        <f t="shared" si="94"/>
        <v>2.3882134014330661E-2</v>
      </c>
      <c r="H3091" s="33">
        <f>VLOOKUP(C3091, pet_household_state!$A$3:$D$53, 3, 0)</f>
        <v>71.8</v>
      </c>
      <c r="I3091" s="33">
        <f>VLOOKUP(C3091, pet_household_state!$A$3:$D$53, 4, 0)</f>
        <v>172</v>
      </c>
      <c r="J3091" s="33">
        <f t="shared" si="95"/>
        <v>4.1077270504648737</v>
      </c>
      <c r="K3091" s="11">
        <f>VLOOKUP(A3091, total_pet_services_county!$A$2:$E$1875,2,0)</f>
        <v>4</v>
      </c>
      <c r="L3091" s="11">
        <f>VLOOKUP(A3091,  total_pet_services_county!$A$2:$E$1875, 3, 0)</f>
        <v>1117</v>
      </c>
      <c r="M3091" s="11">
        <f>VLOOKUP(A3091, total_pet_services_county!$A$2:$E$1875, 4, 0)</f>
        <v>274</v>
      </c>
      <c r="N3091" s="11">
        <f>VLOOKUP(A3091, total_pet_services_county!$A$2:$E$1875, 5, 0)</f>
        <v>27</v>
      </c>
    </row>
    <row r="3092" spans="1:14" x14ac:dyDescent="0.2">
      <c r="A3092" s="57" t="s">
        <v>8303</v>
      </c>
      <c r="B3092" s="57" t="s">
        <v>9655</v>
      </c>
      <c r="C3092" s="56" t="s">
        <v>3255</v>
      </c>
      <c r="D3092" s="56" t="e">
        <f>INDEX(pet_services_county!$A$2:$A$3603,MATCH(A3092,pet_services_county!$B$2:$B$3603,0))</f>
        <v>#N/A</v>
      </c>
      <c r="E3092" s="61">
        <v>7584</v>
      </c>
      <c r="F3092" s="47">
        <f>VLOOKUP(C3092, state_pop!$A$2:$B$52, 2, 0)</f>
        <v>578759</v>
      </c>
      <c r="G3092" s="33">
        <f t="shared" si="94"/>
        <v>1.3103899896157123E-2</v>
      </c>
      <c r="H3092" s="33">
        <f>VLOOKUP(C3092, pet_household_state!$A$3:$D$53, 3, 0)</f>
        <v>71.8</v>
      </c>
      <c r="I3092" s="33">
        <f>VLOOKUP(C3092, pet_household_state!$A$3:$D$53, 4, 0)</f>
        <v>172</v>
      </c>
      <c r="J3092" s="33">
        <f t="shared" si="95"/>
        <v>2.2538707821390251</v>
      </c>
      <c r="K3092" s="11" t="e">
        <f>VLOOKUP(A3092, total_pet_services_county!$A$2:$E$1875,2,0)</f>
        <v>#N/A</v>
      </c>
      <c r="L3092" s="11" t="e">
        <f>VLOOKUP(A3092,  total_pet_services_county!$A$2:$E$1875, 3, 0)</f>
        <v>#N/A</v>
      </c>
      <c r="M3092" s="11" t="e">
        <f>VLOOKUP(A3092, total_pet_services_county!$A$2:$E$1875, 4, 0)</f>
        <v>#N/A</v>
      </c>
      <c r="N3092" s="11" t="e">
        <f>VLOOKUP(A3092, total_pet_services_county!$A$2:$E$1875, 5, 0)</f>
        <v>#N/A</v>
      </c>
    </row>
    <row r="3093" spans="1:14" x14ac:dyDescent="0.2">
      <c r="A3093" s="57" t="s">
        <v>6955</v>
      </c>
      <c r="B3093" s="57" t="s">
        <v>8525</v>
      </c>
      <c r="C3093" s="56" t="s">
        <v>3255</v>
      </c>
      <c r="D3093" s="56" t="str">
        <f>INDEX(pet_services_county!$A$2:$A$3603,MATCH(A3093,pet_services_county!$B$2:$B$3603,0))</f>
        <v>0500000US56013</v>
      </c>
      <c r="E3093" s="61">
        <v>39261</v>
      </c>
      <c r="F3093" s="47">
        <f>VLOOKUP(C3093, state_pop!$A$2:$B$52, 2, 0)</f>
        <v>578759</v>
      </c>
      <c r="G3093" s="33">
        <f t="shared" si="94"/>
        <v>6.7836526084259594E-2</v>
      </c>
      <c r="H3093" s="33">
        <f>VLOOKUP(C3093, pet_household_state!$A$3:$D$53, 3, 0)</f>
        <v>71.8</v>
      </c>
      <c r="I3093" s="33">
        <f>VLOOKUP(C3093, pet_household_state!$A$3:$D$53, 4, 0)</f>
        <v>172</v>
      </c>
      <c r="J3093" s="33">
        <f t="shared" si="95"/>
        <v>11.667882486492649</v>
      </c>
      <c r="K3093" s="11">
        <f>VLOOKUP(A3093, total_pet_services_county!$A$2:$E$1875,2,0)</f>
        <v>10</v>
      </c>
      <c r="L3093" s="11">
        <f>VLOOKUP(A3093,  total_pet_services_county!$A$2:$E$1875, 3, 0)</f>
        <v>2433</v>
      </c>
      <c r="M3093" s="11">
        <f>VLOOKUP(A3093, total_pet_services_county!$A$2:$E$1875, 4, 0)</f>
        <v>571</v>
      </c>
      <c r="N3093" s="11">
        <f>VLOOKUP(A3093, total_pet_services_county!$A$2:$E$1875, 5, 0)</f>
        <v>88</v>
      </c>
    </row>
    <row r="3094" spans="1:14" x14ac:dyDescent="0.2">
      <c r="A3094" s="57" t="s">
        <v>8304</v>
      </c>
      <c r="B3094" s="57" t="s">
        <v>10139</v>
      </c>
      <c r="C3094" s="56" t="s">
        <v>3255</v>
      </c>
      <c r="D3094" s="56" t="e">
        <f>INDEX(pet_services_county!$A$2:$A$3603,MATCH(A3094,pet_services_county!$B$2:$B$3603,0))</f>
        <v>#N/A</v>
      </c>
      <c r="E3094" s="61">
        <v>13211</v>
      </c>
      <c r="F3094" s="47">
        <f>VLOOKUP(C3094, state_pop!$A$2:$B$52, 2, 0)</f>
        <v>578759</v>
      </c>
      <c r="G3094" s="33">
        <f t="shared" si="94"/>
        <v>2.2826426889257876E-2</v>
      </c>
      <c r="H3094" s="33">
        <f>VLOOKUP(C3094, pet_household_state!$A$3:$D$53, 3, 0)</f>
        <v>71.8</v>
      </c>
      <c r="I3094" s="33">
        <f>VLOOKUP(C3094, pet_household_state!$A$3:$D$53, 4, 0)</f>
        <v>172</v>
      </c>
      <c r="J3094" s="33">
        <f t="shared" si="95"/>
        <v>3.9261454249523546</v>
      </c>
      <c r="K3094" s="11" t="e">
        <f>VLOOKUP(A3094, total_pet_services_county!$A$2:$E$1875,2,0)</f>
        <v>#N/A</v>
      </c>
      <c r="L3094" s="11" t="e">
        <f>VLOOKUP(A3094,  total_pet_services_county!$A$2:$E$1875, 3, 0)</f>
        <v>#N/A</v>
      </c>
      <c r="M3094" s="11" t="e">
        <f>VLOOKUP(A3094, total_pet_services_county!$A$2:$E$1875, 4, 0)</f>
        <v>#N/A</v>
      </c>
      <c r="N3094" s="11" t="e">
        <f>VLOOKUP(A3094, total_pet_services_county!$A$2:$E$1875, 5, 0)</f>
        <v>#N/A</v>
      </c>
    </row>
    <row r="3095" spans="1:14" x14ac:dyDescent="0.2">
      <c r="A3095" s="57" t="s">
        <v>8305</v>
      </c>
      <c r="B3095" s="57" t="s">
        <v>10140</v>
      </c>
      <c r="C3095" s="56" t="s">
        <v>3255</v>
      </c>
      <c r="D3095" s="56" t="e">
        <f>INDEX(pet_services_county!$A$2:$A$3603,MATCH(A3095,pet_services_county!$B$2:$B$3603,0))</f>
        <v>#N/A</v>
      </c>
      <c r="E3095" s="61">
        <v>4413</v>
      </c>
      <c r="F3095" s="47">
        <f>VLOOKUP(C3095, state_pop!$A$2:$B$52, 2, 0)</f>
        <v>578759</v>
      </c>
      <c r="G3095" s="33">
        <f t="shared" si="94"/>
        <v>7.6249354221705409E-3</v>
      </c>
      <c r="H3095" s="33">
        <f>VLOOKUP(C3095, pet_household_state!$A$3:$D$53, 3, 0)</f>
        <v>71.8</v>
      </c>
      <c r="I3095" s="33">
        <f>VLOOKUP(C3095, pet_household_state!$A$3:$D$53, 4, 0)</f>
        <v>172</v>
      </c>
      <c r="J3095" s="33">
        <f t="shared" si="95"/>
        <v>1.311488892613333</v>
      </c>
      <c r="K3095" s="11" t="e">
        <f>VLOOKUP(A3095, total_pet_services_county!$A$2:$E$1875,2,0)</f>
        <v>#N/A</v>
      </c>
      <c r="L3095" s="11" t="e">
        <f>VLOOKUP(A3095,  total_pet_services_county!$A$2:$E$1875, 3, 0)</f>
        <v>#N/A</v>
      </c>
      <c r="M3095" s="11" t="e">
        <f>VLOOKUP(A3095, total_pet_services_county!$A$2:$E$1875, 4, 0)</f>
        <v>#N/A</v>
      </c>
      <c r="N3095" s="11" t="e">
        <f>VLOOKUP(A3095, total_pet_services_county!$A$2:$E$1875, 5, 0)</f>
        <v>#N/A</v>
      </c>
    </row>
    <row r="3096" spans="1:14" x14ac:dyDescent="0.2">
      <c r="A3096" s="57" t="s">
        <v>6957</v>
      </c>
      <c r="B3096" s="57" t="s">
        <v>8417</v>
      </c>
      <c r="C3096" s="56" t="s">
        <v>3255</v>
      </c>
      <c r="D3096" s="56" t="str">
        <f>INDEX(pet_services_county!$A$2:$A$3603,MATCH(A3096,pet_services_county!$B$2:$B$3603,0))</f>
        <v>0500000US56019</v>
      </c>
      <c r="E3096" s="61">
        <v>8445</v>
      </c>
      <c r="F3096" s="47">
        <f>VLOOKUP(C3096, state_pop!$A$2:$B$52, 2, 0)</f>
        <v>578759</v>
      </c>
      <c r="G3096" s="33">
        <f t="shared" si="94"/>
        <v>1.4591565746709771E-2</v>
      </c>
      <c r="H3096" s="33">
        <f>VLOOKUP(C3096, pet_household_state!$A$3:$D$53, 3, 0)</f>
        <v>71.8</v>
      </c>
      <c r="I3096" s="33">
        <f>VLOOKUP(C3096, pet_household_state!$A$3:$D$53, 4, 0)</f>
        <v>172</v>
      </c>
      <c r="J3096" s="33">
        <f t="shared" si="95"/>
        <v>2.5097493084340807</v>
      </c>
      <c r="K3096" s="11">
        <f>VLOOKUP(A3096, total_pet_services_county!$A$2:$E$1875,2,0)</f>
        <v>3</v>
      </c>
      <c r="L3096" s="11">
        <f>VLOOKUP(A3096,  total_pet_services_county!$A$2:$E$1875, 3, 0)</f>
        <v>679</v>
      </c>
      <c r="M3096" s="11">
        <f>VLOOKUP(A3096, total_pet_services_county!$A$2:$E$1875, 4, 0)</f>
        <v>157</v>
      </c>
      <c r="N3096" s="11">
        <f>VLOOKUP(A3096, total_pet_services_county!$A$2:$E$1875, 5, 0)</f>
        <v>22</v>
      </c>
    </row>
    <row r="3097" spans="1:14" x14ac:dyDescent="0.2">
      <c r="A3097" s="57" t="s">
        <v>6959</v>
      </c>
      <c r="B3097" s="57" t="s">
        <v>10141</v>
      </c>
      <c r="C3097" s="56" t="s">
        <v>3255</v>
      </c>
      <c r="D3097" s="56" t="str">
        <f>INDEX(pet_services_county!$A$2:$A$3603,MATCH(A3097,pet_services_county!$B$2:$B$3603,0))</f>
        <v>0500000US56021</v>
      </c>
      <c r="E3097" s="61">
        <v>99500</v>
      </c>
      <c r="F3097" s="47">
        <f>VLOOKUP(C3097, state_pop!$A$2:$B$52, 2, 0)</f>
        <v>578759</v>
      </c>
      <c r="G3097" s="33">
        <f t="shared" si="94"/>
        <v>0.17191957274098546</v>
      </c>
      <c r="H3097" s="33">
        <f>VLOOKUP(C3097, pet_household_state!$A$3:$D$53, 3, 0)</f>
        <v>71.8</v>
      </c>
      <c r="I3097" s="33">
        <f>VLOOKUP(C3097, pet_household_state!$A$3:$D$53, 4, 0)</f>
        <v>172</v>
      </c>
      <c r="J3097" s="33">
        <f t="shared" si="95"/>
        <v>29.5701665114495</v>
      </c>
      <c r="K3097" s="11">
        <f>VLOOKUP(A3097, total_pet_services_county!$A$2:$E$1875,2,0)</f>
        <v>29</v>
      </c>
      <c r="L3097" s="11">
        <f>VLOOKUP(A3097,  total_pet_services_county!$A$2:$E$1875, 3, 0)</f>
        <v>7847</v>
      </c>
      <c r="M3097" s="11">
        <f>VLOOKUP(A3097, total_pet_services_county!$A$2:$E$1875, 4, 0)</f>
        <v>1774</v>
      </c>
      <c r="N3097" s="11">
        <f>VLOOKUP(A3097, total_pet_services_county!$A$2:$E$1875, 5, 0)</f>
        <v>234</v>
      </c>
    </row>
    <row r="3098" spans="1:14" x14ac:dyDescent="0.2">
      <c r="A3098" s="57" t="s">
        <v>6961</v>
      </c>
      <c r="B3098" s="57" t="s">
        <v>8419</v>
      </c>
      <c r="C3098" s="56" t="s">
        <v>3255</v>
      </c>
      <c r="D3098" s="56" t="str">
        <f>INDEX(pet_services_county!$A$2:$A$3603,MATCH(A3098,pet_services_county!$B$2:$B$3603,0))</f>
        <v>0500000US56023</v>
      </c>
      <c r="E3098" s="61">
        <v>19830</v>
      </c>
      <c r="F3098" s="47">
        <f>VLOOKUP(C3098, state_pop!$A$2:$B$52, 2, 0)</f>
        <v>578759</v>
      </c>
      <c r="G3098" s="33">
        <f t="shared" si="94"/>
        <v>3.4262966105062728E-2</v>
      </c>
      <c r="H3098" s="33">
        <f>VLOOKUP(C3098, pet_household_state!$A$3:$D$53, 3, 0)</f>
        <v>71.8</v>
      </c>
      <c r="I3098" s="33">
        <f>VLOOKUP(C3098, pet_household_state!$A$3:$D$53, 4, 0)</f>
        <v>172</v>
      </c>
      <c r="J3098" s="33">
        <f t="shared" si="95"/>
        <v>5.8932301700707894</v>
      </c>
      <c r="K3098" s="11">
        <f>VLOOKUP(A3098, total_pet_services_county!$A$2:$E$1875,2,0)</f>
        <v>5</v>
      </c>
      <c r="L3098" s="11">
        <f>VLOOKUP(A3098,  total_pet_services_county!$A$2:$E$1875, 3, 0)</f>
        <v>799</v>
      </c>
      <c r="M3098" s="11">
        <f>VLOOKUP(A3098, total_pet_services_county!$A$2:$E$1875, 4, 0)</f>
        <v>178</v>
      </c>
      <c r="N3098" s="11">
        <f>VLOOKUP(A3098, total_pet_services_county!$A$2:$E$1875, 5, 0)</f>
        <v>32</v>
      </c>
    </row>
    <row r="3099" spans="1:14" x14ac:dyDescent="0.2">
      <c r="A3099" s="57" t="s">
        <v>6963</v>
      </c>
      <c r="B3099" s="57" t="s">
        <v>10142</v>
      </c>
      <c r="C3099" s="56" t="s">
        <v>3255</v>
      </c>
      <c r="D3099" s="56" t="str">
        <f>INDEX(pet_services_county!$A$2:$A$3603,MATCH(A3099,pet_services_county!$B$2:$B$3603,0))</f>
        <v>0500000US56025</v>
      </c>
      <c r="E3099" s="61">
        <v>79858</v>
      </c>
      <c r="F3099" s="47">
        <f>VLOOKUP(C3099, state_pop!$A$2:$B$52, 2, 0)</f>
        <v>578759</v>
      </c>
      <c r="G3099" s="33">
        <f t="shared" si="94"/>
        <v>0.13798143959748357</v>
      </c>
      <c r="H3099" s="33">
        <f>VLOOKUP(C3099, pet_household_state!$A$3:$D$53, 3, 0)</f>
        <v>71.8</v>
      </c>
      <c r="I3099" s="33">
        <f>VLOOKUP(C3099, pet_household_state!$A$3:$D$53, 4, 0)</f>
        <v>172</v>
      </c>
      <c r="J3099" s="33">
        <f t="shared" si="95"/>
        <v>23.732807610767175</v>
      </c>
      <c r="K3099" s="11">
        <f>VLOOKUP(A3099, total_pet_services_county!$A$2:$E$1875,2,0)</f>
        <v>16</v>
      </c>
      <c r="L3099" s="11">
        <f>VLOOKUP(A3099,  total_pet_services_county!$A$2:$E$1875, 3, 0)</f>
        <v>5613</v>
      </c>
      <c r="M3099" s="11">
        <f>VLOOKUP(A3099, total_pet_services_county!$A$2:$E$1875, 4, 0)</f>
        <v>1217</v>
      </c>
      <c r="N3099" s="11">
        <f>VLOOKUP(A3099, total_pet_services_county!$A$2:$E$1875, 5, 0)</f>
        <v>162</v>
      </c>
    </row>
    <row r="3100" spans="1:14" x14ac:dyDescent="0.2">
      <c r="A3100" s="57" t="s">
        <v>8306</v>
      </c>
      <c r="B3100" s="57" t="s">
        <v>10143</v>
      </c>
      <c r="C3100" s="56" t="s">
        <v>3255</v>
      </c>
      <c r="D3100" s="56" t="e">
        <f>INDEX(pet_services_county!$A$2:$A$3603,MATCH(A3100,pet_services_county!$B$2:$B$3603,0))</f>
        <v>#N/A</v>
      </c>
      <c r="E3100" s="61">
        <v>2356</v>
      </c>
      <c r="F3100" s="47">
        <f>VLOOKUP(C3100, state_pop!$A$2:$B$52, 2, 0)</f>
        <v>578759</v>
      </c>
      <c r="G3100" s="33">
        <f t="shared" si="94"/>
        <v>4.0707790289222284E-3</v>
      </c>
      <c r="H3100" s="33">
        <f>VLOOKUP(C3100, pet_household_state!$A$3:$D$53, 3, 0)</f>
        <v>71.8</v>
      </c>
      <c r="I3100" s="33">
        <f>VLOOKUP(C3100, pet_household_state!$A$3:$D$53, 4, 0)</f>
        <v>172</v>
      </c>
      <c r="J3100" s="33">
        <f t="shared" si="95"/>
        <v>0.70017399297462324</v>
      </c>
      <c r="K3100" s="11" t="e">
        <f>VLOOKUP(A3100, total_pet_services_county!$A$2:$E$1875,2,0)</f>
        <v>#N/A</v>
      </c>
      <c r="L3100" s="11" t="e">
        <f>VLOOKUP(A3100,  total_pet_services_county!$A$2:$E$1875, 3, 0)</f>
        <v>#N/A</v>
      </c>
      <c r="M3100" s="11" t="e">
        <f>VLOOKUP(A3100, total_pet_services_county!$A$2:$E$1875, 4, 0)</f>
        <v>#N/A</v>
      </c>
      <c r="N3100" s="11" t="e">
        <f>VLOOKUP(A3100, total_pet_services_county!$A$2:$E$1875, 5, 0)</f>
        <v>#N/A</v>
      </c>
    </row>
    <row r="3101" spans="1:14" x14ac:dyDescent="0.2">
      <c r="A3101" s="57" t="s">
        <v>6965</v>
      </c>
      <c r="B3101" s="57" t="s">
        <v>8544</v>
      </c>
      <c r="C3101" s="56" t="s">
        <v>3255</v>
      </c>
      <c r="D3101" s="56" t="str">
        <f>INDEX(pet_services_county!$A$2:$A$3603,MATCH(A3101,pet_services_county!$B$2:$B$3603,0))</f>
        <v>0500000US56029</v>
      </c>
      <c r="E3101" s="61">
        <v>29194</v>
      </c>
      <c r="F3101" s="47">
        <f>VLOOKUP(C3101, state_pop!$A$2:$B$52, 2, 0)</f>
        <v>578759</v>
      </c>
      <c r="G3101" s="33">
        <f t="shared" si="94"/>
        <v>5.0442412126636478E-2</v>
      </c>
      <c r="H3101" s="33">
        <f>VLOOKUP(C3101, pet_household_state!$A$3:$D$53, 3, 0)</f>
        <v>71.8</v>
      </c>
      <c r="I3101" s="33">
        <f>VLOOKUP(C3101, pet_household_state!$A$3:$D$53, 4, 0)</f>
        <v>172</v>
      </c>
      <c r="J3101" s="33">
        <f t="shared" si="95"/>
        <v>8.6760948857814739</v>
      </c>
      <c r="K3101" s="11">
        <f>VLOOKUP(A3101, total_pet_services_county!$A$2:$E$1875,2,0)</f>
        <v>15</v>
      </c>
      <c r="L3101" s="11">
        <f>VLOOKUP(A3101,  total_pet_services_county!$A$2:$E$1875, 3, 0)</f>
        <v>2164</v>
      </c>
      <c r="M3101" s="11">
        <f>VLOOKUP(A3101, total_pet_services_county!$A$2:$E$1875, 4, 0)</f>
        <v>501</v>
      </c>
      <c r="N3101" s="11">
        <f>VLOOKUP(A3101, total_pet_services_county!$A$2:$E$1875, 5, 0)</f>
        <v>74</v>
      </c>
    </row>
    <row r="3102" spans="1:14" x14ac:dyDescent="0.2">
      <c r="A3102" s="57" t="s">
        <v>6967</v>
      </c>
      <c r="B3102" s="57" t="s">
        <v>9308</v>
      </c>
      <c r="C3102" s="56" t="s">
        <v>3255</v>
      </c>
      <c r="D3102" s="56" t="str">
        <f>INDEX(pet_services_county!$A$2:$A$3603,MATCH(A3102,pet_services_county!$B$2:$B$3603,0))</f>
        <v>0500000US56031</v>
      </c>
      <c r="E3102" s="61">
        <v>8393</v>
      </c>
      <c r="F3102" s="47">
        <f>VLOOKUP(C3102, state_pop!$A$2:$B$52, 2, 0)</f>
        <v>578759</v>
      </c>
      <c r="G3102" s="33">
        <f t="shared" si="94"/>
        <v>1.4501718331809958E-2</v>
      </c>
      <c r="H3102" s="33">
        <f>VLOOKUP(C3102, pet_household_state!$A$3:$D$53, 3, 0)</f>
        <v>71.8</v>
      </c>
      <c r="I3102" s="33">
        <f>VLOOKUP(C3102, pet_household_state!$A$3:$D$53, 4, 0)</f>
        <v>172</v>
      </c>
      <c r="J3102" s="33">
        <f t="shared" si="95"/>
        <v>2.4942955530713129</v>
      </c>
      <c r="K3102" s="11">
        <f>VLOOKUP(A3102, total_pet_services_county!$A$2:$E$1875,2,0)</f>
        <v>3</v>
      </c>
      <c r="L3102" s="11">
        <f>VLOOKUP(A3102,  total_pet_services_county!$A$2:$E$1875, 3, 0)</f>
        <v>669</v>
      </c>
      <c r="M3102" s="11">
        <f>VLOOKUP(A3102, total_pet_services_county!$A$2:$E$1875, 4, 0)</f>
        <v>160</v>
      </c>
      <c r="N3102" s="11">
        <f>VLOOKUP(A3102, total_pet_services_county!$A$2:$E$1875, 5, 0)</f>
        <v>21</v>
      </c>
    </row>
    <row r="3103" spans="1:14" x14ac:dyDescent="0.2">
      <c r="A3103" s="57" t="s">
        <v>6969</v>
      </c>
      <c r="B3103" s="57" t="s">
        <v>8952</v>
      </c>
      <c r="C3103" s="56" t="s">
        <v>3255</v>
      </c>
      <c r="D3103" s="56" t="str">
        <f>INDEX(pet_services_county!$A$2:$A$3603,MATCH(A3103,pet_services_county!$B$2:$B$3603,0))</f>
        <v>0500000US56033</v>
      </c>
      <c r="E3103" s="61">
        <v>30485</v>
      </c>
      <c r="F3103" s="47">
        <f>VLOOKUP(C3103, state_pop!$A$2:$B$52, 2, 0)</f>
        <v>578759</v>
      </c>
      <c r="G3103" s="33">
        <f t="shared" si="94"/>
        <v>5.2673046985014488E-2</v>
      </c>
      <c r="H3103" s="33">
        <f>VLOOKUP(C3103, pet_household_state!$A$3:$D$53, 3, 0)</f>
        <v>71.8</v>
      </c>
      <c r="I3103" s="33">
        <f>VLOOKUP(C3103, pet_household_state!$A$3:$D$53, 4, 0)</f>
        <v>172</v>
      </c>
      <c r="J3103" s="33">
        <f t="shared" si="95"/>
        <v>9.0597640814224913</v>
      </c>
      <c r="K3103" s="11">
        <f>VLOOKUP(A3103, total_pet_services_county!$A$2:$E$1875,2,0)</f>
        <v>13</v>
      </c>
      <c r="L3103" s="11">
        <f>VLOOKUP(A3103,  total_pet_services_county!$A$2:$E$1875, 3, 0)</f>
        <v>2984</v>
      </c>
      <c r="M3103" s="11">
        <f>VLOOKUP(A3103, total_pet_services_county!$A$2:$E$1875, 4, 0)</f>
        <v>668</v>
      </c>
      <c r="N3103" s="11">
        <f>VLOOKUP(A3103, total_pet_services_county!$A$2:$E$1875, 5, 0)</f>
        <v>83</v>
      </c>
    </row>
    <row r="3104" spans="1:14" x14ac:dyDescent="0.2">
      <c r="A3104" s="57" t="s">
        <v>6971</v>
      </c>
      <c r="B3104" s="57" t="s">
        <v>10144</v>
      </c>
      <c r="C3104" s="56" t="s">
        <v>3255</v>
      </c>
      <c r="D3104" s="56" t="str">
        <f>INDEX(pet_services_county!$A$2:$A$3603,MATCH(A3104,pet_services_county!$B$2:$B$3603,0))</f>
        <v>0500000US56035</v>
      </c>
      <c r="E3104" s="61">
        <v>9831</v>
      </c>
      <c r="F3104" s="47">
        <f>VLOOKUP(C3104, state_pop!$A$2:$B$52, 2, 0)</f>
        <v>578759</v>
      </c>
      <c r="G3104" s="33">
        <f t="shared" si="94"/>
        <v>1.6986344920770131E-2</v>
      </c>
      <c r="H3104" s="33">
        <f>VLOOKUP(C3104, pet_household_state!$A$3:$D$53, 3, 0)</f>
        <v>71.8</v>
      </c>
      <c r="I3104" s="33">
        <f>VLOOKUP(C3104, pet_household_state!$A$3:$D$53, 4, 0)</f>
        <v>172</v>
      </c>
      <c r="J3104" s="33">
        <f t="shared" si="95"/>
        <v>2.9216513263724626</v>
      </c>
      <c r="K3104" s="11">
        <f>VLOOKUP(A3104, total_pet_services_county!$A$2:$E$1875,2,0)</f>
        <v>3</v>
      </c>
      <c r="L3104" s="11">
        <f>VLOOKUP(A3104,  total_pet_services_county!$A$2:$E$1875, 3, 0)</f>
        <v>401</v>
      </c>
      <c r="M3104" s="11">
        <f>VLOOKUP(A3104, total_pet_services_county!$A$2:$E$1875, 4, 0)</f>
        <v>95</v>
      </c>
      <c r="N3104" s="11">
        <f>VLOOKUP(A3104, total_pet_services_county!$A$2:$E$1875, 5, 0)</f>
        <v>20</v>
      </c>
    </row>
    <row r="3105" spans="1:14" x14ac:dyDescent="0.2">
      <c r="A3105" s="57" t="s">
        <v>6973</v>
      </c>
      <c r="B3105" s="57" t="s">
        <v>10145</v>
      </c>
      <c r="C3105" s="56" t="s">
        <v>3255</v>
      </c>
      <c r="D3105" s="56" t="str">
        <f>INDEX(pet_services_county!$A$2:$A$3603,MATCH(A3105,pet_services_county!$B$2:$B$3603,0))</f>
        <v>0500000US56037</v>
      </c>
      <c r="E3105" s="61">
        <v>42343</v>
      </c>
      <c r="F3105" s="47">
        <f>VLOOKUP(C3105, state_pop!$A$2:$B$52, 2, 0)</f>
        <v>578759</v>
      </c>
      <c r="G3105" s="33">
        <f t="shared" ref="G3105:G3109" si="96">E3105/F3105</f>
        <v>7.3161713251975347E-2</v>
      </c>
      <c r="H3105" s="33">
        <f>VLOOKUP(C3105, pet_household_state!$A$3:$D$53, 3, 0)</f>
        <v>71.8</v>
      </c>
      <c r="I3105" s="33">
        <f>VLOOKUP(C3105, pet_household_state!$A$3:$D$53, 4, 0)</f>
        <v>172</v>
      </c>
      <c r="J3105" s="33">
        <f t="shared" ref="J3105:J3109" si="97">G3105*I3105</f>
        <v>12.58381467933976</v>
      </c>
      <c r="K3105" s="11">
        <f>VLOOKUP(A3105, total_pet_services_county!$A$2:$E$1875,2,0)</f>
        <v>8</v>
      </c>
      <c r="L3105" s="11">
        <f>VLOOKUP(A3105,  total_pet_services_county!$A$2:$E$1875, 3, 0)</f>
        <v>1903</v>
      </c>
      <c r="M3105" s="11">
        <f>VLOOKUP(A3105, total_pet_services_county!$A$2:$E$1875, 4, 0)</f>
        <v>434</v>
      </c>
      <c r="N3105" s="11">
        <f>VLOOKUP(A3105, total_pet_services_county!$A$2:$E$1875, 5, 0)</f>
        <v>55</v>
      </c>
    </row>
    <row r="3106" spans="1:14" x14ac:dyDescent="0.2">
      <c r="A3106" s="57" t="s">
        <v>6975</v>
      </c>
      <c r="B3106" s="57" t="s">
        <v>8756</v>
      </c>
      <c r="C3106" s="56" t="s">
        <v>3255</v>
      </c>
      <c r="D3106" s="56" t="str">
        <f>INDEX(pet_services_county!$A$2:$A$3603,MATCH(A3106,pet_services_county!$B$2:$B$3603,0))</f>
        <v>0500000US56039</v>
      </c>
      <c r="E3106" s="61">
        <v>23464</v>
      </c>
      <c r="F3106" s="47">
        <f>VLOOKUP(C3106, state_pop!$A$2:$B$52, 2, 0)</f>
        <v>578759</v>
      </c>
      <c r="G3106" s="33">
        <f t="shared" si="96"/>
        <v>4.0541918138638014E-2</v>
      </c>
      <c r="H3106" s="33">
        <f>VLOOKUP(C3106, pet_household_state!$A$3:$D$53, 3, 0)</f>
        <v>71.8</v>
      </c>
      <c r="I3106" s="33">
        <f>VLOOKUP(C3106, pet_household_state!$A$3:$D$53, 4, 0)</f>
        <v>172</v>
      </c>
      <c r="J3106" s="33">
        <f t="shared" si="97"/>
        <v>6.973209919845738</v>
      </c>
      <c r="K3106" s="11">
        <f>VLOOKUP(A3106, total_pet_services_county!$A$2:$E$1875,2,0)</f>
        <v>8</v>
      </c>
      <c r="L3106" s="11">
        <f>VLOOKUP(A3106,  total_pet_services_county!$A$2:$E$1875, 3, 0)</f>
        <v>895</v>
      </c>
      <c r="M3106" s="11">
        <f>VLOOKUP(A3106, total_pet_services_county!$A$2:$E$1875, 4, 0)</f>
        <v>244</v>
      </c>
      <c r="N3106" s="11">
        <f>VLOOKUP(A3106, total_pet_services_county!$A$2:$E$1875, 5, 0)</f>
        <v>27</v>
      </c>
    </row>
    <row r="3107" spans="1:14" x14ac:dyDescent="0.2">
      <c r="A3107" s="57" t="s">
        <v>6977</v>
      </c>
      <c r="B3107" s="57" t="s">
        <v>10146</v>
      </c>
      <c r="C3107" s="56" t="s">
        <v>3255</v>
      </c>
      <c r="D3107" s="56" t="str">
        <f>INDEX(pet_services_county!$A$2:$A$3603,MATCH(A3107,pet_services_county!$B$2:$B$3603,0))</f>
        <v>0500000US56041</v>
      </c>
      <c r="E3107" s="61">
        <v>20226</v>
      </c>
      <c r="F3107" s="47">
        <f>VLOOKUP(C3107, state_pop!$A$2:$B$52, 2, 0)</f>
        <v>578759</v>
      </c>
      <c r="G3107" s="33">
        <f t="shared" si="96"/>
        <v>3.4947188726222829E-2</v>
      </c>
      <c r="H3107" s="33">
        <f>VLOOKUP(C3107, pet_household_state!$A$3:$D$53, 3, 0)</f>
        <v>71.8</v>
      </c>
      <c r="I3107" s="33">
        <f>VLOOKUP(C3107, pet_household_state!$A$3:$D$53, 4, 0)</f>
        <v>172</v>
      </c>
      <c r="J3107" s="33">
        <f t="shared" si="97"/>
        <v>6.0109164609103267</v>
      </c>
      <c r="K3107" s="11">
        <f>VLOOKUP(A3107, total_pet_services_county!$A$2:$E$1875,2,0)</f>
        <v>4</v>
      </c>
      <c r="L3107" s="11">
        <f>VLOOKUP(A3107,  total_pet_services_county!$A$2:$E$1875, 3, 0)</f>
        <v>942</v>
      </c>
      <c r="M3107" s="11">
        <f>VLOOKUP(A3107, total_pet_services_county!$A$2:$E$1875, 4, 0)</f>
        <v>189</v>
      </c>
      <c r="N3107" s="11">
        <f>VLOOKUP(A3107, total_pet_services_county!$A$2:$E$1875, 5, 0)</f>
        <v>32</v>
      </c>
    </row>
    <row r="3108" spans="1:14" x14ac:dyDescent="0.2">
      <c r="A3108" s="57" t="s">
        <v>6979</v>
      </c>
      <c r="B3108" s="57" t="s">
        <v>10147</v>
      </c>
      <c r="C3108" s="56" t="s">
        <v>3255</v>
      </c>
      <c r="D3108" s="56" t="str">
        <f>INDEX(pet_services_county!$A$2:$A$3603,MATCH(A3108,pet_services_county!$B$2:$B$3603,0))</f>
        <v>0500000US56043</v>
      </c>
      <c r="E3108" s="61">
        <v>7805</v>
      </c>
      <c r="F3108" s="47">
        <f>VLOOKUP(C3108, state_pop!$A$2:$B$52, 2, 0)</f>
        <v>578759</v>
      </c>
      <c r="G3108" s="33">
        <f t="shared" si="96"/>
        <v>1.3485751409481321E-2</v>
      </c>
      <c r="H3108" s="33">
        <f>VLOOKUP(C3108, pet_household_state!$A$3:$D$53, 3, 0)</f>
        <v>71.8</v>
      </c>
      <c r="I3108" s="33">
        <f>VLOOKUP(C3108, pet_household_state!$A$3:$D$53, 4, 0)</f>
        <v>172</v>
      </c>
      <c r="J3108" s="33">
        <f t="shared" si="97"/>
        <v>2.3195492424307873</v>
      </c>
      <c r="K3108" s="11">
        <f>VLOOKUP(A3108, total_pet_services_county!$A$2:$E$1875,2,0)</f>
        <v>5</v>
      </c>
      <c r="L3108" s="11">
        <f>VLOOKUP(A3108,  total_pet_services_county!$A$2:$E$1875, 3, 0)</f>
        <v>588</v>
      </c>
      <c r="M3108" s="11">
        <f>VLOOKUP(A3108, total_pet_services_county!$A$2:$E$1875, 4, 0)</f>
        <v>138</v>
      </c>
      <c r="N3108" s="11">
        <f>VLOOKUP(A3108, total_pet_services_county!$A$2:$E$1875, 5, 0)</f>
        <v>20</v>
      </c>
    </row>
    <row r="3109" spans="1:14" x14ac:dyDescent="0.2">
      <c r="A3109" s="65" t="s">
        <v>8307</v>
      </c>
      <c r="B3109" s="65" t="s">
        <v>10148</v>
      </c>
      <c r="C3109" s="66" t="s">
        <v>3255</v>
      </c>
      <c r="D3109" s="56" t="e">
        <f>INDEX(pet_services_county!$A$2:$A$3603,MATCH(A3109,pet_services_county!$B$2:$B$3603,0))</f>
        <v>#N/A</v>
      </c>
      <c r="E3109" s="67">
        <v>6927</v>
      </c>
      <c r="F3109" s="50">
        <f>VLOOKUP(C3109, state_pop!$A$2:$B$52, 2, 0)</f>
        <v>578759</v>
      </c>
      <c r="G3109" s="34">
        <f t="shared" si="96"/>
        <v>1.1968712365596042E-2</v>
      </c>
      <c r="H3109" s="34">
        <f>VLOOKUP(C3109, pet_household_state!$A$3:$D$53, 3, 0)</f>
        <v>71.8</v>
      </c>
      <c r="I3109" s="34">
        <f>VLOOKUP(C3109, pet_household_state!$A$3:$D$53, 4, 0)</f>
        <v>172</v>
      </c>
      <c r="J3109" s="34">
        <f t="shared" si="97"/>
        <v>2.0586185268825195</v>
      </c>
      <c r="K3109" s="12" t="e">
        <f>VLOOKUP(A3109, total_pet_services_county!$A$2:$E$1875,2,0)</f>
        <v>#N/A</v>
      </c>
      <c r="L3109" s="12" t="e">
        <f>VLOOKUP(A3109,  total_pet_services_county!$A$2:$E$1875, 3, 0)</f>
        <v>#N/A</v>
      </c>
      <c r="M3109" s="12" t="e">
        <f>VLOOKUP(A3109, total_pet_services_county!$A$2:$E$1875, 4, 0)</f>
        <v>#N/A</v>
      </c>
      <c r="N3109" s="12" t="e">
        <f>VLOOKUP(A3109, total_pet_services_county!$A$2:$E$1875, 5, 0)</f>
        <v>#N/A</v>
      </c>
    </row>
    <row r="3111" spans="1:14" x14ac:dyDescent="0.2">
      <c r="A3111" s="70"/>
      <c r="B3111" s="70"/>
      <c r="C3111" s="70"/>
      <c r="D3111" s="70"/>
    </row>
  </sheetData>
  <autoFilter ref="A1:N3109" xr:uid="{BA0764C0-E0DA-E241-A480-BFADA40088A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821-C8BF-3242-9920-A0ECD0F7C9BE}">
  <dimension ref="A1:R43"/>
  <sheetViews>
    <sheetView topLeftCell="A27" zoomScale="120" zoomScaleNormal="120" workbookViewId="0">
      <selection activeCell="N46" sqref="N46"/>
    </sheetView>
  </sheetViews>
  <sheetFormatPr baseColWidth="10" defaultRowHeight="15" x14ac:dyDescent="0.2"/>
  <cols>
    <col min="1" max="1" width="24.1640625" style="24" bestFit="1" customWidth="1"/>
    <col min="2" max="18" width="8.1640625" style="24" customWidth="1"/>
  </cols>
  <sheetData>
    <row r="1" spans="1:18" s="15" customFormat="1" ht="17" x14ac:dyDescent="0.2">
      <c r="A1" s="20" t="s">
        <v>7035</v>
      </c>
      <c r="B1" s="20"/>
      <c r="C1" s="20"/>
      <c r="D1" s="20"/>
      <c r="E1" s="20"/>
      <c r="F1" s="20"/>
      <c r="G1" s="20"/>
      <c r="H1" s="20"/>
      <c r="I1" s="20"/>
      <c r="J1" s="20"/>
      <c r="K1" s="20"/>
      <c r="L1" s="20"/>
      <c r="M1" s="20"/>
      <c r="N1" s="20"/>
      <c r="O1" s="20"/>
      <c r="P1" s="20"/>
      <c r="Q1" s="20"/>
      <c r="R1" s="20"/>
    </row>
    <row r="2" spans="1:18" s="90" customFormat="1" ht="30" customHeight="1" x14ac:dyDescent="0.2">
      <c r="A2" s="87" t="s">
        <v>10165</v>
      </c>
      <c r="B2" s="88"/>
      <c r="C2" s="88"/>
      <c r="D2" s="88"/>
      <c r="E2" s="88"/>
      <c r="F2" s="88"/>
      <c r="G2" s="88"/>
      <c r="H2" s="88"/>
      <c r="I2" s="88"/>
      <c r="J2" s="88"/>
      <c r="K2" s="88"/>
      <c r="L2" s="88"/>
      <c r="M2" s="88"/>
      <c r="N2" s="88"/>
      <c r="O2" s="88"/>
      <c r="P2" s="88"/>
      <c r="Q2" s="88"/>
      <c r="R2" s="89"/>
    </row>
    <row r="3" spans="1:18" s="74" customFormat="1" ht="15" customHeight="1" x14ac:dyDescent="0.2">
      <c r="A3" s="84" t="s">
        <v>7031</v>
      </c>
      <c r="B3" s="85"/>
      <c r="C3" s="85"/>
      <c r="D3" s="85"/>
      <c r="E3" s="85"/>
      <c r="F3" s="85"/>
      <c r="G3" s="85"/>
      <c r="H3" s="85"/>
      <c r="I3" s="85"/>
      <c r="J3" s="85"/>
      <c r="K3" s="85"/>
      <c r="L3" s="85"/>
      <c r="M3" s="85"/>
      <c r="N3" s="85"/>
      <c r="O3" s="85"/>
      <c r="P3" s="85"/>
      <c r="Q3" s="85"/>
      <c r="R3" s="86"/>
    </row>
    <row r="4" spans="1:18" s="70" customFormat="1" ht="15" customHeight="1" x14ac:dyDescent="0.2">
      <c r="A4" s="75" t="s">
        <v>5</v>
      </c>
      <c r="B4" s="76"/>
      <c r="C4" s="76"/>
      <c r="D4" s="76"/>
      <c r="E4" s="76"/>
      <c r="F4" s="76"/>
      <c r="G4" s="76"/>
      <c r="H4" s="76"/>
      <c r="I4" s="76"/>
      <c r="J4" s="76"/>
      <c r="K4" s="76"/>
      <c r="L4" s="76"/>
      <c r="M4" s="76"/>
      <c r="N4" s="76"/>
      <c r="O4" s="76"/>
      <c r="P4" s="76"/>
      <c r="Q4" s="76"/>
      <c r="R4" s="77"/>
    </row>
    <row r="5" spans="1:18" s="70" customFormat="1" ht="15" customHeight="1" x14ac:dyDescent="0.2">
      <c r="A5" s="78" t="s">
        <v>7034</v>
      </c>
      <c r="B5" s="79"/>
      <c r="C5" s="79"/>
      <c r="D5" s="79"/>
      <c r="E5" s="79"/>
      <c r="F5" s="79"/>
      <c r="G5" s="79"/>
      <c r="H5" s="79"/>
      <c r="I5" s="79"/>
      <c r="J5" s="79"/>
      <c r="K5" s="79"/>
      <c r="L5" s="79"/>
      <c r="M5" s="79"/>
      <c r="N5" s="79"/>
      <c r="O5" s="79"/>
      <c r="P5" s="79"/>
      <c r="Q5" s="79"/>
      <c r="R5" s="80"/>
    </row>
    <row r="6" spans="1:18" s="70" customFormat="1" ht="15" customHeight="1" x14ac:dyDescent="0.2">
      <c r="A6" s="78" t="s">
        <v>7032</v>
      </c>
      <c r="B6" s="79"/>
      <c r="C6" s="79"/>
      <c r="D6" s="79"/>
      <c r="E6" s="79"/>
      <c r="F6" s="79"/>
      <c r="G6" s="79"/>
      <c r="H6" s="79"/>
      <c r="I6" s="79"/>
      <c r="J6" s="79"/>
      <c r="K6" s="79"/>
      <c r="L6" s="79"/>
      <c r="M6" s="79"/>
      <c r="N6" s="79"/>
      <c r="O6" s="79"/>
      <c r="P6" s="79"/>
      <c r="Q6" s="79"/>
      <c r="R6" s="80"/>
    </row>
    <row r="7" spans="1:18" s="70" customFormat="1" ht="15" customHeight="1" x14ac:dyDescent="0.2">
      <c r="A7" s="81" t="s">
        <v>7033</v>
      </c>
      <c r="B7" s="82"/>
      <c r="C7" s="82"/>
      <c r="D7" s="82"/>
      <c r="E7" s="82"/>
      <c r="F7" s="82"/>
      <c r="G7" s="82"/>
      <c r="H7" s="82"/>
      <c r="I7" s="82"/>
      <c r="J7" s="82"/>
      <c r="K7" s="82"/>
      <c r="L7" s="82"/>
      <c r="M7" s="82"/>
      <c r="N7" s="82"/>
      <c r="O7" s="82"/>
      <c r="P7" s="82"/>
      <c r="Q7" s="82"/>
      <c r="R7" s="83"/>
    </row>
    <row r="10" spans="1:18" s="13" customFormat="1" ht="15" customHeight="1" x14ac:dyDescent="0.2">
      <c r="A10" s="20" t="s">
        <v>10163</v>
      </c>
      <c r="B10" s="21"/>
      <c r="C10" s="21"/>
      <c r="D10" s="21"/>
      <c r="E10" s="21"/>
      <c r="F10" s="21"/>
      <c r="G10" s="21"/>
      <c r="H10" s="21"/>
      <c r="I10" s="21"/>
      <c r="J10" s="21"/>
      <c r="K10" s="21"/>
      <c r="L10" s="21"/>
      <c r="M10" s="21"/>
      <c r="N10" s="21"/>
      <c r="O10" s="21"/>
      <c r="P10" s="21"/>
      <c r="Q10" s="21"/>
      <c r="R10" s="21"/>
    </row>
    <row r="11" spans="1:18" ht="30" customHeight="1" x14ac:dyDescent="0.2">
      <c r="A11" s="17" t="s">
        <v>10164</v>
      </c>
      <c r="B11" s="18"/>
      <c r="C11" s="18"/>
      <c r="D11" s="18"/>
      <c r="E11" s="18"/>
      <c r="F11" s="18"/>
      <c r="G11" s="18"/>
      <c r="H11" s="18"/>
      <c r="I11" s="18"/>
      <c r="J11" s="18"/>
      <c r="K11" s="18"/>
      <c r="L11" s="18"/>
      <c r="M11" s="18"/>
      <c r="N11" s="18"/>
      <c r="O11" s="18"/>
      <c r="P11" s="18"/>
      <c r="Q11" s="18"/>
      <c r="R11" s="19"/>
    </row>
    <row r="12" spans="1:18" ht="15" customHeight="1" x14ac:dyDescent="0.2">
      <c r="A12" s="16"/>
      <c r="B12" s="16"/>
      <c r="C12" s="16"/>
      <c r="D12" s="16"/>
      <c r="E12" s="16"/>
      <c r="F12" s="16"/>
      <c r="G12" s="16"/>
      <c r="H12" s="16"/>
      <c r="I12" s="16"/>
      <c r="J12" s="16"/>
      <c r="K12" s="16"/>
      <c r="L12" s="16"/>
      <c r="M12" s="16"/>
      <c r="N12" s="16"/>
      <c r="O12" s="16"/>
      <c r="P12" s="16"/>
      <c r="Q12" s="16"/>
      <c r="R12" s="16"/>
    </row>
    <row r="13" spans="1:18" s="13" customFormat="1" ht="15" customHeight="1" x14ac:dyDescent="0.2">
      <c r="A13" s="21"/>
      <c r="B13" s="21"/>
      <c r="C13" s="21"/>
      <c r="D13" s="21"/>
      <c r="E13" s="21"/>
      <c r="F13" s="21"/>
      <c r="G13" s="21"/>
      <c r="H13" s="21"/>
      <c r="I13" s="21"/>
      <c r="J13" s="21"/>
      <c r="K13" s="21"/>
      <c r="L13" s="21"/>
      <c r="M13" s="21"/>
      <c r="N13" s="21"/>
      <c r="O13" s="21"/>
      <c r="P13" s="21"/>
      <c r="Q13" s="21"/>
      <c r="R13" s="21"/>
    </row>
    <row r="14" spans="1:18" s="13" customFormat="1" ht="15" customHeight="1" x14ac:dyDescent="0.2">
      <c r="A14" s="22" t="s">
        <v>7036</v>
      </c>
      <c r="B14" s="21"/>
      <c r="C14" s="21"/>
      <c r="D14" s="21"/>
      <c r="E14" s="21"/>
      <c r="F14" s="21"/>
      <c r="G14" s="21"/>
      <c r="H14" s="21"/>
      <c r="I14" s="21"/>
      <c r="J14" s="21"/>
      <c r="K14" s="21"/>
      <c r="L14" s="21"/>
      <c r="M14" s="21"/>
      <c r="N14" s="21"/>
      <c r="O14" s="21"/>
      <c r="P14" s="21"/>
      <c r="Q14" s="21"/>
      <c r="R14" s="21"/>
    </row>
    <row r="15" spans="1:18" ht="15" customHeight="1" x14ac:dyDescent="0.2">
      <c r="A15" s="17" t="s">
        <v>10166</v>
      </c>
      <c r="B15" s="18"/>
      <c r="C15" s="18"/>
      <c r="D15" s="18"/>
      <c r="E15" s="18"/>
      <c r="F15" s="18"/>
      <c r="G15" s="18"/>
      <c r="H15" s="18"/>
      <c r="I15" s="18"/>
      <c r="J15" s="18"/>
      <c r="K15" s="18"/>
      <c r="L15" s="18"/>
      <c r="M15" s="18"/>
      <c r="N15" s="18"/>
      <c r="O15" s="18"/>
      <c r="P15" s="18"/>
      <c r="Q15" s="18"/>
      <c r="R15" s="19"/>
    </row>
    <row r="16" spans="1:18" ht="15" customHeight="1" x14ac:dyDescent="0.2">
      <c r="A16" s="16"/>
      <c r="B16" s="16"/>
      <c r="C16" s="16"/>
      <c r="D16" s="16"/>
      <c r="E16" s="23"/>
      <c r="F16" s="23"/>
      <c r="G16" s="23"/>
      <c r="H16" s="23"/>
      <c r="I16" s="23"/>
      <c r="J16" s="23"/>
      <c r="K16" s="23"/>
      <c r="L16" s="23"/>
      <c r="M16" s="23"/>
      <c r="N16" s="23"/>
      <c r="O16" s="23"/>
      <c r="P16" s="23"/>
    </row>
    <row r="17" spans="1:18" ht="15" customHeight="1" x14ac:dyDescent="0.2">
      <c r="A17" s="16"/>
      <c r="B17" s="16"/>
      <c r="C17" s="16"/>
      <c r="D17" s="16"/>
      <c r="E17" s="23"/>
      <c r="F17" s="23"/>
      <c r="G17" s="23"/>
      <c r="H17" s="23"/>
      <c r="I17" s="23"/>
      <c r="J17" s="23"/>
      <c r="K17" s="23"/>
      <c r="L17" s="23"/>
      <c r="M17" s="23"/>
      <c r="N17" s="23"/>
      <c r="O17" s="23"/>
      <c r="P17" s="23"/>
    </row>
    <row r="18" spans="1:18" ht="17" x14ac:dyDescent="0.2">
      <c r="A18" s="20" t="s">
        <v>7037</v>
      </c>
      <c r="B18" s="23"/>
      <c r="C18" s="23"/>
      <c r="D18" s="23"/>
      <c r="E18" s="23"/>
      <c r="F18" s="23"/>
      <c r="G18" s="23"/>
      <c r="H18" s="23"/>
      <c r="I18" s="23"/>
      <c r="J18" s="23"/>
      <c r="K18" s="23"/>
      <c r="L18" s="23"/>
      <c r="M18" s="23"/>
      <c r="N18" s="23"/>
      <c r="O18" s="23"/>
      <c r="P18" s="23"/>
    </row>
    <row r="19" spans="1:18" ht="15" customHeight="1" x14ac:dyDescent="0.2">
      <c r="A19" s="91" t="s">
        <v>10167</v>
      </c>
      <c r="B19" s="92"/>
      <c r="C19" s="92"/>
      <c r="D19" s="92"/>
      <c r="E19" s="92"/>
      <c r="F19" s="92"/>
      <c r="G19" s="92"/>
      <c r="H19" s="92"/>
      <c r="I19" s="92"/>
      <c r="J19" s="92"/>
      <c r="K19" s="92"/>
      <c r="L19" s="92"/>
      <c r="M19" s="92"/>
      <c r="N19" s="92"/>
      <c r="O19" s="92"/>
      <c r="P19" s="92"/>
      <c r="Q19" s="92"/>
      <c r="R19" s="93"/>
    </row>
    <row r="20" spans="1:18" s="74" customFormat="1" ht="15" customHeight="1" x14ac:dyDescent="0.2">
      <c r="A20" s="94" t="s">
        <v>2</v>
      </c>
      <c r="B20" s="95"/>
      <c r="C20" s="95"/>
      <c r="D20" s="95"/>
      <c r="E20" s="95"/>
      <c r="F20" s="95"/>
      <c r="G20" s="95"/>
      <c r="H20" s="95"/>
      <c r="I20" s="95"/>
      <c r="J20" s="95"/>
      <c r="K20" s="95"/>
      <c r="L20" s="95"/>
      <c r="M20" s="95"/>
      <c r="N20" s="95"/>
      <c r="O20" s="95"/>
      <c r="P20" s="95"/>
      <c r="Q20" s="95"/>
      <c r="R20" s="96"/>
    </row>
    <row r="21" spans="1:18" s="70" customFormat="1" ht="30" customHeight="1" x14ac:dyDescent="0.2">
      <c r="A21" s="97" t="s">
        <v>4</v>
      </c>
      <c r="B21" s="98"/>
      <c r="C21" s="98"/>
      <c r="D21" s="98"/>
      <c r="E21" s="98"/>
      <c r="F21" s="98"/>
      <c r="G21" s="98"/>
      <c r="H21" s="98"/>
      <c r="I21" s="98"/>
      <c r="J21" s="98"/>
      <c r="K21" s="98"/>
      <c r="L21" s="98"/>
      <c r="M21" s="98"/>
      <c r="N21" s="98"/>
      <c r="O21" s="98"/>
      <c r="P21" s="98"/>
      <c r="Q21" s="98"/>
      <c r="R21" s="99"/>
    </row>
    <row r="22" spans="1:18" s="70" customFormat="1" ht="15" customHeight="1" x14ac:dyDescent="0.2">
      <c r="A22" s="100" t="s">
        <v>9</v>
      </c>
      <c r="B22" s="101"/>
      <c r="C22" s="101"/>
      <c r="D22" s="101"/>
      <c r="E22" s="101"/>
      <c r="F22" s="101"/>
      <c r="G22" s="101"/>
      <c r="H22" s="101"/>
      <c r="I22" s="101"/>
      <c r="J22" s="101"/>
      <c r="K22" s="101"/>
      <c r="L22" s="101"/>
      <c r="M22" s="101"/>
      <c r="N22" s="101"/>
      <c r="O22" s="101"/>
      <c r="P22" s="101"/>
      <c r="Q22" s="101"/>
      <c r="R22" s="102"/>
    </row>
    <row r="23" spans="1:18" s="70" customFormat="1" ht="15" customHeight="1" x14ac:dyDescent="0.2">
      <c r="A23" s="103" t="s">
        <v>5</v>
      </c>
      <c r="B23" s="104"/>
      <c r="C23" s="104"/>
      <c r="D23" s="104"/>
      <c r="E23" s="104"/>
      <c r="F23" s="104"/>
      <c r="G23" s="104"/>
      <c r="H23" s="104"/>
      <c r="I23" s="104"/>
      <c r="J23" s="104"/>
      <c r="K23" s="104"/>
      <c r="L23" s="104"/>
      <c r="M23" s="104"/>
      <c r="N23" s="104"/>
      <c r="O23" s="104"/>
      <c r="P23" s="104"/>
      <c r="Q23" s="104"/>
      <c r="R23" s="105"/>
    </row>
    <row r="24" spans="1:18" s="70" customFormat="1" ht="15" customHeight="1" x14ac:dyDescent="0.2">
      <c r="A24" s="103" t="s">
        <v>6</v>
      </c>
      <c r="B24" s="104"/>
      <c r="C24" s="104"/>
      <c r="D24" s="104"/>
      <c r="E24" s="104"/>
      <c r="F24" s="104"/>
      <c r="G24" s="104"/>
      <c r="H24" s="104"/>
      <c r="I24" s="104"/>
      <c r="J24" s="104"/>
      <c r="K24" s="104"/>
      <c r="L24" s="104"/>
      <c r="M24" s="104"/>
      <c r="N24" s="104"/>
      <c r="O24" s="104"/>
      <c r="P24" s="104"/>
      <c r="Q24" s="104"/>
      <c r="R24" s="105"/>
    </row>
    <row r="25" spans="1:18" s="70" customFormat="1" ht="15" customHeight="1" x14ac:dyDescent="0.2">
      <c r="A25" s="103" t="s">
        <v>7</v>
      </c>
      <c r="B25" s="104"/>
      <c r="C25" s="104"/>
      <c r="D25" s="104"/>
      <c r="E25" s="104"/>
      <c r="F25" s="104"/>
      <c r="G25" s="104"/>
      <c r="H25" s="104"/>
      <c r="I25" s="104"/>
      <c r="J25" s="104"/>
      <c r="K25" s="104"/>
      <c r="L25" s="104"/>
      <c r="M25" s="104"/>
      <c r="N25" s="104"/>
      <c r="O25" s="104"/>
      <c r="P25" s="104"/>
      <c r="Q25" s="104"/>
      <c r="R25" s="105"/>
    </row>
    <row r="26" spans="1:18" s="70" customFormat="1" ht="15" customHeight="1" x14ac:dyDescent="0.2">
      <c r="A26" s="103" t="s">
        <v>8</v>
      </c>
      <c r="B26" s="104"/>
      <c r="C26" s="104"/>
      <c r="D26" s="104"/>
      <c r="E26" s="104"/>
      <c r="F26" s="104"/>
      <c r="G26" s="104"/>
      <c r="H26" s="104"/>
      <c r="I26" s="104"/>
      <c r="J26" s="104"/>
      <c r="K26" s="104"/>
      <c r="L26" s="104"/>
      <c r="M26" s="104"/>
      <c r="N26" s="104"/>
      <c r="O26" s="104"/>
      <c r="P26" s="104"/>
      <c r="Q26" s="104"/>
      <c r="R26" s="105"/>
    </row>
    <row r="27" spans="1:18" x14ac:dyDescent="0.2">
      <c r="A27" s="23"/>
      <c r="B27" s="23"/>
      <c r="C27" s="23"/>
      <c r="D27" s="23"/>
      <c r="E27" s="23"/>
      <c r="F27" s="23"/>
      <c r="G27" s="23"/>
      <c r="H27" s="23"/>
      <c r="I27" s="23"/>
      <c r="J27" s="23"/>
      <c r="K27" s="23"/>
      <c r="L27" s="23"/>
      <c r="M27" s="23"/>
      <c r="N27" s="23"/>
      <c r="O27" s="23"/>
      <c r="P27" s="23"/>
    </row>
    <row r="28" spans="1:18" x14ac:dyDescent="0.2">
      <c r="A28" s="23"/>
      <c r="B28" s="23"/>
      <c r="C28" s="23"/>
      <c r="D28" s="23"/>
      <c r="E28" s="23"/>
      <c r="F28" s="23"/>
      <c r="G28" s="23"/>
      <c r="H28" s="23"/>
      <c r="I28" s="23"/>
      <c r="J28" s="23"/>
      <c r="K28" s="23"/>
      <c r="L28" s="23"/>
      <c r="M28" s="23"/>
      <c r="N28" s="23"/>
      <c r="O28" s="23"/>
      <c r="P28" s="23"/>
    </row>
    <row r="29" spans="1:18" s="13" customFormat="1" ht="15" customHeight="1" x14ac:dyDescent="0.2">
      <c r="A29" s="20" t="s">
        <v>10151</v>
      </c>
      <c r="B29" s="21"/>
      <c r="C29" s="21"/>
      <c r="D29" s="21"/>
      <c r="E29" s="21"/>
      <c r="F29" s="21"/>
      <c r="G29" s="21"/>
      <c r="H29" s="21"/>
      <c r="I29" s="21"/>
      <c r="J29" s="21"/>
      <c r="K29" s="21"/>
      <c r="L29" s="21"/>
      <c r="M29" s="21"/>
      <c r="N29" s="21"/>
      <c r="O29" s="21"/>
      <c r="P29" s="21"/>
      <c r="Q29" s="21"/>
      <c r="R29" s="21"/>
    </row>
    <row r="30" spans="1:18" ht="15" customHeight="1" x14ac:dyDescent="0.2">
      <c r="A30" s="17" t="s">
        <v>10168</v>
      </c>
      <c r="B30" s="18"/>
      <c r="C30" s="18"/>
      <c r="D30" s="18"/>
      <c r="E30" s="18"/>
      <c r="F30" s="18"/>
      <c r="G30" s="18"/>
      <c r="H30" s="18"/>
      <c r="I30" s="18"/>
      <c r="J30" s="18"/>
      <c r="K30" s="18"/>
      <c r="L30" s="18"/>
      <c r="M30" s="18"/>
      <c r="N30" s="18"/>
      <c r="O30" s="18"/>
      <c r="P30" s="18"/>
      <c r="Q30" s="18"/>
      <c r="R30" s="19"/>
    </row>
    <row r="31" spans="1:18" ht="15" customHeight="1" x14ac:dyDescent="0.2">
      <c r="A31" s="16"/>
      <c r="B31" s="16"/>
      <c r="C31" s="16"/>
      <c r="D31" s="16"/>
      <c r="E31" s="16"/>
      <c r="F31" s="16"/>
      <c r="G31" s="16"/>
      <c r="H31" s="16"/>
      <c r="I31" s="16"/>
      <c r="J31" s="16"/>
      <c r="K31" s="16"/>
      <c r="L31" s="16"/>
      <c r="M31" s="16"/>
      <c r="N31" s="16"/>
      <c r="O31" s="16"/>
      <c r="P31" s="16"/>
      <c r="Q31" s="16"/>
      <c r="R31" s="16"/>
    </row>
    <row r="32" spans="1:18" x14ac:dyDescent="0.2">
      <c r="A32" s="23"/>
      <c r="B32" s="23"/>
      <c r="C32" s="23"/>
      <c r="D32" s="23"/>
      <c r="E32" s="23"/>
      <c r="F32" s="23"/>
      <c r="G32" s="23"/>
      <c r="H32" s="23"/>
      <c r="I32" s="23"/>
      <c r="J32" s="23"/>
      <c r="K32" s="23"/>
      <c r="L32" s="23"/>
      <c r="M32" s="23"/>
      <c r="N32" s="23"/>
      <c r="O32" s="23"/>
      <c r="P32" s="23"/>
    </row>
    <row r="33" spans="1:18" ht="17" x14ac:dyDescent="0.2">
      <c r="A33" s="20" t="s">
        <v>7040</v>
      </c>
      <c r="B33" s="23"/>
      <c r="C33" s="23"/>
      <c r="D33" s="23"/>
      <c r="E33" s="23"/>
      <c r="F33" s="23"/>
      <c r="G33" s="23"/>
      <c r="H33" s="23"/>
      <c r="I33" s="23"/>
      <c r="J33" s="23"/>
      <c r="K33" s="23"/>
      <c r="L33" s="23"/>
      <c r="M33" s="23"/>
      <c r="N33" s="23"/>
      <c r="O33" s="23"/>
      <c r="P33" s="23"/>
    </row>
    <row r="34" spans="1:18" ht="15" customHeight="1" x14ac:dyDescent="0.2">
      <c r="A34" s="17" t="s">
        <v>10169</v>
      </c>
      <c r="B34" s="18"/>
      <c r="C34" s="18"/>
      <c r="D34" s="18"/>
      <c r="E34" s="18"/>
      <c r="F34" s="18"/>
      <c r="G34" s="18"/>
      <c r="H34" s="18"/>
      <c r="I34" s="18"/>
      <c r="J34" s="18"/>
      <c r="K34" s="18"/>
      <c r="L34" s="18"/>
      <c r="M34" s="18"/>
      <c r="N34" s="18"/>
      <c r="O34" s="18"/>
      <c r="P34" s="18"/>
      <c r="Q34" s="18"/>
      <c r="R34" s="19"/>
    </row>
    <row r="35" spans="1:18" x14ac:dyDescent="0.2">
      <c r="A35" s="23"/>
      <c r="B35" s="23"/>
      <c r="C35" s="23"/>
      <c r="D35" s="23"/>
      <c r="E35" s="23"/>
      <c r="F35" s="23"/>
      <c r="G35" s="23"/>
      <c r="H35" s="23"/>
      <c r="I35" s="23"/>
      <c r="J35" s="23"/>
      <c r="K35" s="23"/>
      <c r="L35" s="23"/>
      <c r="M35" s="23"/>
      <c r="N35" s="23"/>
      <c r="O35" s="23"/>
      <c r="P35" s="23"/>
    </row>
    <row r="36" spans="1:18" x14ac:dyDescent="0.2">
      <c r="C36" s="23"/>
      <c r="D36" s="23"/>
      <c r="E36" s="23"/>
      <c r="F36" s="23"/>
      <c r="G36" s="23"/>
      <c r="H36" s="23"/>
      <c r="I36" s="23"/>
      <c r="J36" s="23"/>
      <c r="K36" s="23"/>
      <c r="L36" s="23"/>
      <c r="M36" s="23"/>
      <c r="N36" s="23"/>
      <c r="O36" s="23"/>
      <c r="P36" s="23"/>
    </row>
    <row r="37" spans="1:18" s="13" customFormat="1" ht="15" customHeight="1" x14ac:dyDescent="0.2">
      <c r="A37" s="20" t="s">
        <v>10153</v>
      </c>
      <c r="B37" s="21"/>
      <c r="C37" s="21"/>
      <c r="D37" s="21"/>
      <c r="E37" s="21"/>
      <c r="F37" s="21"/>
      <c r="G37" s="21"/>
      <c r="H37" s="21"/>
      <c r="I37" s="21"/>
      <c r="J37" s="21"/>
      <c r="K37" s="21"/>
      <c r="L37" s="21"/>
      <c r="M37" s="21"/>
      <c r="N37" s="21"/>
      <c r="O37" s="21"/>
      <c r="P37" s="21"/>
      <c r="Q37" s="21"/>
      <c r="R37" s="21"/>
    </row>
    <row r="38" spans="1:18" ht="45" customHeight="1" x14ac:dyDescent="0.2">
      <c r="A38" s="17" t="s">
        <v>10171</v>
      </c>
      <c r="B38" s="18"/>
      <c r="C38" s="18"/>
      <c r="D38" s="18"/>
      <c r="E38" s="18"/>
      <c r="F38" s="18"/>
      <c r="G38" s="18"/>
      <c r="H38" s="18"/>
      <c r="I38" s="18"/>
      <c r="J38" s="18"/>
      <c r="K38" s="18"/>
      <c r="L38" s="18"/>
      <c r="M38" s="18"/>
      <c r="N38" s="18"/>
      <c r="O38" s="18"/>
      <c r="P38" s="18"/>
      <c r="Q38" s="18"/>
      <c r="R38" s="19"/>
    </row>
    <row r="39" spans="1:18" s="35" customFormat="1" ht="30" customHeight="1" x14ac:dyDescent="0.2">
      <c r="A39" s="106" t="s">
        <v>10170</v>
      </c>
      <c r="B39" s="107"/>
      <c r="C39" s="107"/>
      <c r="D39" s="107"/>
      <c r="E39" s="107"/>
      <c r="F39" s="107"/>
      <c r="G39" s="107"/>
      <c r="H39" s="107"/>
      <c r="I39" s="107"/>
      <c r="J39" s="107"/>
      <c r="K39" s="107"/>
      <c r="L39" s="107"/>
      <c r="M39" s="107"/>
      <c r="N39" s="107"/>
      <c r="O39" s="107"/>
      <c r="P39" s="107"/>
      <c r="Q39" s="107"/>
      <c r="R39" s="108"/>
    </row>
    <row r="40" spans="1:18" x14ac:dyDescent="0.2">
      <c r="C40" s="23"/>
      <c r="D40" s="23"/>
      <c r="E40" s="23"/>
      <c r="F40" s="23"/>
      <c r="G40" s="23"/>
      <c r="H40" s="23"/>
      <c r="I40" s="23"/>
      <c r="J40" s="23"/>
      <c r="K40" s="23"/>
      <c r="L40" s="23"/>
      <c r="M40" s="23"/>
      <c r="N40" s="23"/>
      <c r="O40" s="23"/>
      <c r="P40" s="23"/>
    </row>
    <row r="41" spans="1:18" x14ac:dyDescent="0.2">
      <c r="C41" s="23"/>
      <c r="D41" s="23"/>
      <c r="E41" s="23"/>
      <c r="F41" s="23"/>
      <c r="G41" s="23"/>
      <c r="H41" s="23"/>
      <c r="I41" s="23"/>
      <c r="J41" s="23"/>
      <c r="K41" s="23"/>
      <c r="L41" s="23"/>
      <c r="M41" s="23"/>
      <c r="N41" s="23"/>
      <c r="O41" s="23"/>
      <c r="P41" s="23"/>
    </row>
    <row r="42" spans="1:18" x14ac:dyDescent="0.2">
      <c r="C42" s="23"/>
      <c r="D42" s="23"/>
      <c r="E42" s="23"/>
      <c r="F42" s="23"/>
      <c r="G42" s="23"/>
      <c r="H42" s="23"/>
      <c r="I42" s="23"/>
      <c r="J42" s="23"/>
      <c r="K42" s="23"/>
      <c r="L42" s="23"/>
      <c r="M42" s="23"/>
      <c r="N42" s="23"/>
      <c r="O42" s="23"/>
      <c r="P42" s="23"/>
    </row>
    <row r="43" spans="1:18" x14ac:dyDescent="0.2">
      <c r="C43" s="23"/>
      <c r="D43" s="23"/>
      <c r="E43" s="23"/>
      <c r="F43" s="23"/>
      <c r="G43" s="23"/>
      <c r="H43" s="23"/>
      <c r="I43" s="23"/>
      <c r="J43" s="23"/>
      <c r="K43" s="23"/>
      <c r="L43" s="23"/>
      <c r="M43" s="23"/>
      <c r="N43" s="23"/>
      <c r="O43" s="23"/>
      <c r="P43" s="23"/>
    </row>
  </sheetData>
  <mergeCells count="20">
    <mergeCell ref="A30:R30"/>
    <mergeCell ref="A34:R34"/>
    <mergeCell ref="A38:R38"/>
    <mergeCell ref="A39:R39"/>
    <mergeCell ref="A2:R2"/>
    <mergeCell ref="A15:R15"/>
    <mergeCell ref="A11:R11"/>
    <mergeCell ref="A19:R19"/>
    <mergeCell ref="A20:R20"/>
    <mergeCell ref="A21:R21"/>
    <mergeCell ref="A22:R22"/>
    <mergeCell ref="A23:R23"/>
    <mergeCell ref="A24:R24"/>
    <mergeCell ref="A25:R25"/>
    <mergeCell ref="A26:R26"/>
    <mergeCell ref="A3:R3"/>
    <mergeCell ref="A4:R4"/>
    <mergeCell ref="A5:R5"/>
    <mergeCell ref="A6:R6"/>
    <mergeCell ref="A7:R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pet_services_county</vt:lpstr>
      <vt:lpstr>total_pet_services_county</vt:lpstr>
      <vt:lpstr>pet_household_state</vt:lpstr>
      <vt:lpstr>county_pop</vt:lpstr>
      <vt:lpstr>state_pop</vt:lpstr>
      <vt:lpstr>state_abbrev</vt:lpstr>
      <vt:lpstr>pet_household_county</vt:lpstr>
      <vt:lpstr>sheet_descriptions</vt:lpstr>
      <vt:lpstr>pet_services_county!CBP2019.CB1900CBP_data_with_overlays</vt:lpstr>
      <vt:lpstr>CO_1_US</vt:lpstr>
      <vt:lpstr>county_pop!Print_Area</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Lewis, Hannah Marie (hml8vf)</cp:lastModifiedBy>
  <dcterms:created xsi:type="dcterms:W3CDTF">2011-02-11T15:45:55Z</dcterms:created>
  <dcterms:modified xsi:type="dcterms:W3CDTF">2021-08-16T17:41:32Z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